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10" windowWidth="14810" windowHeight="8020" tabRatio="658"/>
  </bookViews>
  <sheets>
    <sheet name="SUMMARY" sheetId="8" r:id="rId1"/>
    <sheet name="CC BREAKDOWN" sheetId="27" r:id="rId2"/>
    <sheet name="BOCS - 7467-aud" sheetId="1" r:id="rId3"/>
    <sheet name="BOCS - 7467 no CC" sheetId="7" r:id="rId4"/>
    <sheet name="BOCS 8521 BREAKDOWN - AUD" sheetId="10" r:id="rId5"/>
    <sheet name="BOCAL - 8521" sheetId="6" r:id="rId6"/>
    <sheet name="BOCAL-8523" sheetId="30" r:id="rId7"/>
    <sheet name="BOCS - 7467 CNY" sheetId="15" r:id="rId8"/>
    <sheet name="BneLog" sheetId="21" state="veryHidden" r:id="rId9"/>
    <sheet name="BOCS - 7467 USD" sheetId="29" r:id="rId10"/>
    <sheet name="BOCS -7595" sheetId="43" r:id="rId11"/>
    <sheet name="Sheet5" sheetId="20" r:id="rId12"/>
    <sheet name="Sheet1" sheetId="22" r:id="rId13"/>
    <sheet name="参数（别删）" sheetId="28" r:id="rId14"/>
  </sheets>
  <externalReferences>
    <externalReference r:id="rId15"/>
    <externalReference r:id="rId16"/>
  </externalReferences>
  <definedNames>
    <definedName name="_xlnm._FilterDatabase" localSheetId="5" hidden="1">'BOCAL - 8521'!$A$1:$AF$68</definedName>
    <definedName name="_xlnm._FilterDatabase" localSheetId="2" hidden="1">'BOCS - 7467-aud'!$A$946:$AD$1114</definedName>
    <definedName name="_xlnm._FilterDatabase" localSheetId="4" hidden="1">'BOCS 8521 BREAKDOWN - AUD'!$A$4:$AE$715</definedName>
    <definedName name="_xlnm._FilterDatabase" localSheetId="1" hidden="1">'CC BREAKDOWN'!$A$1:$N$1</definedName>
    <definedName name="_xlnm._FilterDatabase" localSheetId="0" hidden="1">SUMMARY!$A$72:$J$99</definedName>
    <definedName name="_xlnm.Print_Area" localSheetId="2">'BOCS - 7467-aud'!#REF!</definedName>
    <definedName name="_xlnm.Print_Area" localSheetId="0">SUMMARY!$J$31:$T$44</definedName>
  </definedNames>
  <calcPr calcId="162913" calcMode="manual" calcCompleted="0" calcOnSave="0"/>
</workbook>
</file>

<file path=xl/calcChain.xml><?xml version="1.0" encoding="utf-8"?>
<calcChain xmlns="http://schemas.openxmlformats.org/spreadsheetml/2006/main">
  <c r="M115" i="8" l="1"/>
  <c r="D112" i="8" l="1"/>
  <c r="N112" i="8"/>
  <c r="N116" i="8"/>
  <c r="N119" i="8"/>
  <c r="N118" i="8"/>
  <c r="N115" i="8"/>
  <c r="N111" i="8"/>
  <c r="B80" i="8" l="1"/>
  <c r="B82" i="8" l="1"/>
  <c r="B83" i="8"/>
  <c r="B81" i="8"/>
  <c r="B78" i="8"/>
  <c r="B79" i="8"/>
  <c r="M114" i="8" s="1"/>
  <c r="M113" i="8" l="1"/>
  <c r="M112" i="8"/>
  <c r="O112" i="8" l="1"/>
  <c r="O114" i="8"/>
  <c r="K34" i="8"/>
  <c r="K50" i="8" l="1"/>
  <c r="K49" i="8"/>
  <c r="K48" i="8"/>
  <c r="B84" i="8" l="1"/>
  <c r="B62" i="8"/>
  <c r="G162" i="27" l="1"/>
  <c r="B7" i="8" s="1"/>
  <c r="B16" i="8" s="1"/>
  <c r="B17" i="8" s="1"/>
  <c r="B70" i="8" l="1"/>
  <c r="B7" i="7" l="1"/>
  <c r="B8" i="7"/>
  <c r="C25" i="8" l="1"/>
  <c r="C40" i="8"/>
  <c r="L32" i="8"/>
  <c r="B42" i="8" l="1"/>
  <c r="B43" i="8" s="1"/>
  <c r="B56" i="8"/>
  <c r="L74" i="8"/>
  <c r="L33" i="8"/>
  <c r="M118" i="8" s="1"/>
  <c r="T44" i="8"/>
  <c r="K44" i="8" s="1"/>
  <c r="D118" i="8" s="1"/>
  <c r="C41" i="8"/>
  <c r="M111" i="8" s="1"/>
  <c r="K35" i="8"/>
  <c r="D119" i="8" l="1"/>
  <c r="M119" i="8" l="1"/>
  <c r="M51" i="8"/>
  <c r="M52" i="8" s="1"/>
  <c r="D120" i="8"/>
  <c r="D121" i="8" s="1"/>
  <c r="D122" i="8" s="1"/>
  <c r="J73" i="8"/>
  <c r="B75" i="8" l="1"/>
  <c r="C26" i="8" l="1"/>
  <c r="C47" i="8"/>
  <c r="C68" i="8"/>
  <c r="C58" i="8" s="1"/>
  <c r="I74" i="8" l="1"/>
  <c r="I73" i="8"/>
  <c r="B73" i="8" s="1"/>
  <c r="D113" i="8" l="1"/>
  <c r="B74" i="8"/>
  <c r="D111" i="8" s="1"/>
  <c r="D114" i="8" s="1"/>
  <c r="D115" i="8" s="1"/>
  <c r="B103" i="8" l="1"/>
  <c r="B104" i="8" s="1"/>
  <c r="M116" i="8"/>
  <c r="O116" i="8" s="1"/>
  <c r="B42" i="7"/>
  <c r="D42" i="7"/>
  <c r="C42" i="7"/>
  <c r="D41" i="7"/>
  <c r="B3" i="7" l="1"/>
  <c r="D27" i="7"/>
  <c r="B11" i="7" l="1"/>
  <c r="B12" i="7" s="1"/>
  <c r="B27" i="8"/>
  <c r="B35" i="8" s="1"/>
  <c r="C5" i="7"/>
  <c r="F2" i="22"/>
  <c r="J253" i="1" l="1"/>
  <c r="J238" i="1"/>
  <c r="I526" i="10" l="1"/>
  <c r="I143" i="6" l="1"/>
  <c r="I142" i="6"/>
  <c r="I141" i="6"/>
  <c r="I140" i="6"/>
  <c r="I139" i="6"/>
  <c r="I138" i="6"/>
  <c r="I137" i="6"/>
  <c r="I136" i="6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H76" i="1" l="1"/>
  <c r="G76" i="1"/>
  <c r="I135" i="6" l="1"/>
  <c r="I134" i="6"/>
  <c r="I133" i="6"/>
  <c r="I132" i="6"/>
  <c r="I131" i="6"/>
  <c r="I130" i="6"/>
  <c r="I129" i="6"/>
  <c r="I529" i="10"/>
  <c r="I530" i="10"/>
  <c r="I531" i="10"/>
  <c r="I532" i="10"/>
  <c r="I533" i="10"/>
  <c r="I534" i="10"/>
  <c r="I535" i="10"/>
  <c r="I536" i="10"/>
  <c r="I537" i="10"/>
  <c r="I538" i="10"/>
  <c r="I539" i="10"/>
  <c r="I128" i="6" l="1"/>
  <c r="I127" i="6"/>
  <c r="I126" i="6"/>
  <c r="I125" i="6"/>
  <c r="I124" i="6"/>
  <c r="I123" i="6"/>
  <c r="I518" i="10"/>
  <c r="I519" i="10"/>
  <c r="I520" i="10"/>
  <c r="I521" i="10"/>
  <c r="I522" i="10"/>
  <c r="I523" i="10"/>
  <c r="I524" i="10"/>
  <c r="I525" i="10"/>
  <c r="I527" i="10"/>
  <c r="I528" i="10"/>
  <c r="I122" i="6" l="1"/>
  <c r="I121" i="6"/>
  <c r="I120" i="6"/>
  <c r="I119" i="6"/>
  <c r="I118" i="6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117" i="6" l="1"/>
  <c r="I116" i="6"/>
  <c r="I115" i="6"/>
  <c r="I114" i="6"/>
  <c r="I113" i="6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112" i="6" l="1"/>
  <c r="I111" i="6"/>
  <c r="I110" i="6"/>
  <c r="I109" i="6"/>
  <c r="I108" i="6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107" i="6" l="1"/>
  <c r="I106" i="6"/>
  <c r="I105" i="6"/>
  <c r="I104" i="6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103" i="6" l="1"/>
  <c r="I102" i="6"/>
  <c r="I101" i="6"/>
  <c r="I100" i="6"/>
  <c r="I99" i="6"/>
  <c r="I98" i="6"/>
  <c r="I97" i="6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384" i="10" l="1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86" i="6" l="1"/>
  <c r="I85" i="6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84" i="6" l="1"/>
  <c r="I83" i="6"/>
  <c r="I82" i="6"/>
  <c r="I81" i="6"/>
  <c r="I80" i="6"/>
  <c r="I79" i="6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B2" i="20"/>
  <c r="B4" i="20" s="1"/>
  <c r="A2" i="20"/>
  <c r="A4" i="20" s="1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57" i="6"/>
  <c r="I56" i="6"/>
  <c r="I55" i="6"/>
  <c r="I54" i="6"/>
  <c r="I53" i="6"/>
  <c r="I52" i="6"/>
  <c r="I51" i="6"/>
  <c r="I40" i="6"/>
  <c r="I41" i="6"/>
  <c r="I44" i="6"/>
  <c r="I45" i="6"/>
  <c r="I46" i="6"/>
  <c r="I47" i="6"/>
  <c r="I48" i="6"/>
  <c r="I49" i="6"/>
  <c r="I50" i="6"/>
  <c r="I200" i="10"/>
  <c r="I190" i="10"/>
  <c r="I191" i="10"/>
  <c r="I192" i="10"/>
  <c r="I193" i="10"/>
  <c r="I194" i="10"/>
  <c r="I195" i="10"/>
  <c r="I196" i="10"/>
  <c r="I197" i="10"/>
  <c r="I198" i="10"/>
  <c r="I199" i="10"/>
  <c r="I179" i="10"/>
  <c r="I180" i="10"/>
  <c r="I181" i="10"/>
  <c r="I182" i="10"/>
  <c r="I183" i="10"/>
  <c r="I184" i="10"/>
  <c r="I185" i="10"/>
  <c r="I186" i="10"/>
  <c r="I187" i="10"/>
  <c r="I188" i="10"/>
  <c r="I189" i="10"/>
  <c r="I43" i="6"/>
  <c r="I42" i="6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39" i="6"/>
  <c r="I38" i="6"/>
  <c r="I37" i="6"/>
  <c r="I36" i="6"/>
  <c r="I35" i="6"/>
  <c r="I34" i="6"/>
  <c r="I151" i="10"/>
  <c r="I150" i="10"/>
  <c r="I146" i="10"/>
  <c r="I145" i="10"/>
  <c r="I144" i="10"/>
  <c r="I143" i="10"/>
  <c r="I154" i="10"/>
  <c r="I153" i="10"/>
  <c r="I152" i="10"/>
  <c r="I149" i="10"/>
  <c r="I148" i="10"/>
  <c r="I147" i="10"/>
  <c r="I142" i="10"/>
  <c r="I141" i="10"/>
  <c r="I140" i="10"/>
  <c r="I139" i="10"/>
  <c r="I125" i="10"/>
  <c r="I33" i="6"/>
  <c r="I32" i="6"/>
  <c r="I31" i="6"/>
  <c r="I30" i="6"/>
  <c r="I29" i="6"/>
  <c r="I28" i="6"/>
  <c r="I27" i="6"/>
  <c r="I133" i="10"/>
  <c r="I132" i="10"/>
  <c r="I130" i="10"/>
  <c r="I129" i="10"/>
  <c r="I138" i="10"/>
  <c r="I137" i="10"/>
  <c r="I136" i="10"/>
  <c r="I135" i="10"/>
  <c r="I134" i="10"/>
  <c r="I131" i="10"/>
  <c r="I128" i="10"/>
  <c r="I127" i="10"/>
  <c r="I126" i="10"/>
  <c r="I25" i="6"/>
  <c r="I26" i="6"/>
  <c r="I24" i="6"/>
  <c r="I124" i="10"/>
  <c r="I123" i="10"/>
  <c r="I121" i="10"/>
  <c r="I120" i="10"/>
  <c r="I118" i="10"/>
  <c r="I117" i="10"/>
  <c r="I115" i="10"/>
  <c r="I122" i="10"/>
  <c r="I119" i="10"/>
  <c r="I116" i="10"/>
  <c r="I114" i="10"/>
  <c r="I113" i="10"/>
  <c r="I112" i="10"/>
  <c r="I111" i="10"/>
  <c r="I109" i="10"/>
  <c r="I108" i="10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10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K28" i="8"/>
  <c r="K7" i="8"/>
  <c r="B36" i="8" l="1"/>
  <c r="O119" i="8" l="1"/>
  <c r="O118" i="8"/>
  <c r="O111" i="8"/>
  <c r="O115" i="8"/>
</calcChain>
</file>

<file path=xl/sharedStrings.xml><?xml version="1.0" encoding="utf-8"?>
<sst xmlns="http://schemas.openxmlformats.org/spreadsheetml/2006/main" count="91522" uniqueCount="3122">
  <si>
    <t>TT GLOBAL PT.15378-23875.219 SWANSTON STREET MELBOURNE RENTAL DEPOSITE</t>
  </si>
  <si>
    <t>2014/12/24</t>
  </si>
  <si>
    <t>2014-12</t>
  </si>
  <si>
    <t>Total</t>
  </si>
  <si>
    <t>Credit Card Receivable</t>
  </si>
  <si>
    <t>Bond</t>
  </si>
  <si>
    <t>Amount</t>
  </si>
  <si>
    <t>Nature</t>
  </si>
  <si>
    <t>From G/L</t>
  </si>
  <si>
    <t>S/L breakdown</t>
  </si>
  <si>
    <t>Checking</t>
  </si>
  <si>
    <t>Monthly HO IT fee accrual</t>
  </si>
  <si>
    <t>期间</t>
  </si>
  <si>
    <t>币种</t>
  </si>
  <si>
    <t>日期</t>
  </si>
  <si>
    <t>单据编号</t>
  </si>
  <si>
    <t>凭证编号</t>
  </si>
  <si>
    <t>摘要</t>
  </si>
  <si>
    <t>借方发生额</t>
  </si>
  <si>
    <t>贷方发生额</t>
  </si>
  <si>
    <t>借贷轧差</t>
  </si>
  <si>
    <t>借贷</t>
  </si>
  <si>
    <t>余额</t>
  </si>
  <si>
    <t>机构代码</t>
  </si>
  <si>
    <t>责任中心</t>
  </si>
  <si>
    <t>核算码</t>
  </si>
  <si>
    <t>参考</t>
  </si>
  <si>
    <t>产品</t>
  </si>
  <si>
    <t>内部往来</t>
  </si>
  <si>
    <t>专项</t>
  </si>
  <si>
    <t>备用1</t>
  </si>
  <si>
    <t>备用2</t>
  </si>
  <si>
    <t>机构名称</t>
  </si>
  <si>
    <t>责任中心名称</t>
  </si>
  <si>
    <t>核算码名称</t>
  </si>
  <si>
    <t>参考名称</t>
  </si>
  <si>
    <t>产品名称</t>
  </si>
  <si>
    <t>内部往来名称</t>
  </si>
  <si>
    <t>专项名称</t>
  </si>
  <si>
    <t>备用1名称</t>
  </si>
  <si>
    <t>备用2名称</t>
  </si>
  <si>
    <t>AUD</t>
  </si>
  <si>
    <t>贷</t>
  </si>
  <si>
    <t>51013</t>
  </si>
  <si>
    <t>1233H</t>
  </si>
  <si>
    <t>0</t>
  </si>
  <si>
    <t>中国银行悉尼分行</t>
  </si>
  <si>
    <t>中国银行悉尼分行办公室</t>
  </si>
  <si>
    <t>默认</t>
  </si>
  <si>
    <t>51227</t>
  </si>
  <si>
    <t>中国银行悉尼分行财务管理部</t>
  </si>
  <si>
    <t>借</t>
  </si>
  <si>
    <t>1235H</t>
  </si>
  <si>
    <t>中国银行悉尼分行信息科技部</t>
  </si>
  <si>
    <t>51231</t>
  </si>
  <si>
    <t>中国银行悉尼分行个人金融部</t>
  </si>
  <si>
    <t>中国银行明细账</t>
  </si>
  <si>
    <t>报表日期：2015-09-17 17:02:21</t>
  </si>
  <si>
    <t>参数：币种=AUD，起始时间=2013-01，截止时间=2015-09，机构自=51013，机构至=51406，责任中心自=0，责任中心至=51798，核算码自=5212，核算码至=Z600，核算码输入=8521，参考自=0，参考至=49069，产品自=0，产品至=0，内部往来自=0，内部往来至=51406，专项自=0，专项至=B00010110，备用1自=0，备用1至=0，备用2自=0，备用2至=0</t>
  </si>
  <si>
    <t>8521</t>
  </si>
  <si>
    <t>预提费用</t>
  </si>
  <si>
    <t>AD00041</t>
  </si>
  <si>
    <t>Monthly HO Mgt fee accural</t>
  </si>
  <si>
    <t>AD00055</t>
  </si>
  <si>
    <t>51014</t>
  </si>
  <si>
    <t>51283</t>
  </si>
  <si>
    <t>中国银行（澳大利亚）有限公司</t>
  </si>
  <si>
    <t>中国银行（澳大利亚）有限公司财务管理部</t>
  </si>
  <si>
    <t>AD00066</t>
  </si>
  <si>
    <t>AD00061</t>
  </si>
  <si>
    <t>AD00048</t>
  </si>
  <si>
    <t>AD00007</t>
  </si>
  <si>
    <t>AD00065</t>
  </si>
  <si>
    <t>S/L Breakdown</t>
  </si>
  <si>
    <t>Date</t>
  </si>
  <si>
    <t>Credit card</t>
  </si>
  <si>
    <t>Cr-7467</t>
  </si>
  <si>
    <t>Period</t>
  </si>
  <si>
    <t>AD00009</t>
  </si>
  <si>
    <t xml:space="preserve">CNY </t>
  </si>
  <si>
    <t>USD</t>
  </si>
  <si>
    <t>Dr-7467</t>
  </si>
  <si>
    <t>Card Holder</t>
  </si>
  <si>
    <t>Outstanding Balance</t>
  </si>
  <si>
    <t>AD00005</t>
  </si>
  <si>
    <t>51228</t>
  </si>
  <si>
    <t>中国银行悉尼分行内部稽核部</t>
  </si>
  <si>
    <t>Monthly BOCAL Audit Fee accural</t>
  </si>
  <si>
    <t>51284</t>
  </si>
  <si>
    <t>40095</t>
  </si>
  <si>
    <t>中国银行（澳大利亚）有限公司内部稽核部</t>
  </si>
  <si>
    <t>子行费用</t>
  </si>
  <si>
    <t>Monthly BOCS Audit Fee accural</t>
  </si>
  <si>
    <t>2017-11</t>
  </si>
  <si>
    <t>Market Squar.30096-BR BOND.BR SUNNYBANK BOND</t>
  </si>
  <si>
    <t>AD00006</t>
  </si>
  <si>
    <t>51232</t>
  </si>
  <si>
    <t>中国银行悉尼分行风险管理部</t>
  </si>
  <si>
    <t>2017/11/28</t>
  </si>
  <si>
    <t>AD00050</t>
  </si>
  <si>
    <t>Apr-Nov Telephone fee accrual</t>
  </si>
  <si>
    <t>AD00058</t>
  </si>
  <si>
    <t>2017-12</t>
  </si>
  <si>
    <t>2017/12/21</t>
  </si>
  <si>
    <t>2017/12/22</t>
  </si>
  <si>
    <t>AD00045</t>
  </si>
  <si>
    <t>AD00074</t>
  </si>
  <si>
    <t>DEC Telephone fee accrual</t>
  </si>
  <si>
    <t>AD00098</t>
  </si>
  <si>
    <t>,SUP;RMD;ERNST &amp; YOUNG;;RMD-RMD-6425-066 AASB9 IMPLEMENTATION REVIEW-P</t>
  </si>
  <si>
    <t>AD00008</t>
  </si>
  <si>
    <t>2018-01</t>
  </si>
  <si>
    <t>2018/01/29</t>
  </si>
  <si>
    <t>AD00060</t>
  </si>
  <si>
    <t>AD00059</t>
  </si>
  <si>
    <t>Monthly Telephone fee accrual</t>
  </si>
  <si>
    <t>AD00056</t>
  </si>
  <si>
    <t>2018-02</t>
  </si>
  <si>
    <t>2018/02/26</t>
  </si>
  <si>
    <t>AD00046</t>
  </si>
  <si>
    <t>AD00053</t>
  </si>
  <si>
    <t>AD00002</t>
  </si>
  <si>
    <t>2018-03</t>
  </si>
  <si>
    <t/>
  </si>
  <si>
    <t>2018/03/26</t>
  </si>
  <si>
    <t>2018-3</t>
  </si>
  <si>
    <t>Obsidian Pro.33040-INV-2309.BOND PBD HUIQIU YANG 3064/65 TUMBALONG BLVD</t>
  </si>
  <si>
    <t>AD00039</t>
  </si>
  <si>
    <t>2018-04</t>
  </si>
  <si>
    <t>2018/04/26</t>
  </si>
  <si>
    <t>AD00013</t>
  </si>
  <si>
    <t>AD00047</t>
  </si>
  <si>
    <t>2018-05</t>
  </si>
  <si>
    <t>2018/05/28</t>
  </si>
  <si>
    <t>2018/05/29</t>
  </si>
  <si>
    <t>reverse accrued as 2018/5 actual amount</t>
  </si>
  <si>
    <t>PBD-PBD-6423-014 First Data 3rd monthly accrual</t>
  </si>
  <si>
    <t>PBD-PBD-6423-014 First Data 2nd monthly accrual</t>
  </si>
  <si>
    <t>AD00004</t>
  </si>
  <si>
    <t>费用统筹部门</t>
  </si>
  <si>
    <t>归属渠道</t>
  </si>
  <si>
    <t>2018-06</t>
  </si>
  <si>
    <t>7467</t>
  </si>
  <si>
    <t>公共部门</t>
  </si>
  <si>
    <t>其他应收及暂付款-FMS</t>
  </si>
  <si>
    <t>2018/06/27</t>
  </si>
  <si>
    <t>51234</t>
  </si>
  <si>
    <t>51796</t>
  </si>
  <si>
    <t>51240</t>
  </si>
  <si>
    <t>51241</t>
  </si>
  <si>
    <t>51416</t>
  </si>
  <si>
    <t>51245</t>
  </si>
  <si>
    <t>51415</t>
  </si>
  <si>
    <t>2018/06/26</t>
  </si>
  <si>
    <t>AD00049</t>
  </si>
  <si>
    <t>reverse accrued as 2018/6 actual amount</t>
  </si>
  <si>
    <t>AD00043</t>
  </si>
  <si>
    <t>AD00042</t>
  </si>
  <si>
    <t>AD00067</t>
  </si>
  <si>
    <t>AD00044</t>
  </si>
  <si>
    <t>2018-07</t>
  </si>
  <si>
    <t>2018/07/26</t>
  </si>
  <si>
    <t>2018/07/27</t>
  </si>
  <si>
    <t>2018/07/30</t>
  </si>
  <si>
    <t>51249</t>
  </si>
  <si>
    <t>51900</t>
  </si>
  <si>
    <t>reverse accrued as 2018/7 actual amount</t>
  </si>
  <si>
    <t>2018-08</t>
  </si>
  <si>
    <t>BUCKINGHAM R.K998586-4,HM-WU HUAN.HM-WU HUAN,1602/8 DISTILLERY DR PYRM</t>
  </si>
  <si>
    <t>2018/08/27</t>
  </si>
  <si>
    <t>2018/08/28</t>
  </si>
  <si>
    <t>2018-8</t>
  </si>
  <si>
    <t>AD00036</t>
  </si>
  <si>
    <t>reverse accrued as 2018/8 actual amount</t>
  </si>
  <si>
    <t>2018-09</t>
  </si>
  <si>
    <t>2018/09/26</t>
  </si>
  <si>
    <t>reverse accrued as 2018/9 actual amount</t>
  </si>
  <si>
    <t>AD00054</t>
  </si>
  <si>
    <t>2018-10</t>
  </si>
  <si>
    <t>2018/10/24</t>
  </si>
  <si>
    <t>reverse accrued as 2018/10 actual amount</t>
  </si>
  <si>
    <t>AD00040</t>
  </si>
  <si>
    <t>AD00011</t>
  </si>
  <si>
    <t>2018-11</t>
  </si>
  <si>
    <t>Bank of China Sydney Branch (DBU)</t>
  </si>
  <si>
    <t>Bank of China Sydney Branch, Executive Office</t>
  </si>
  <si>
    <t>Default</t>
  </si>
  <si>
    <t>2018/11/28</t>
  </si>
  <si>
    <t>2018/11/29</t>
  </si>
  <si>
    <t>Bank of China Sydney Branch, Financial Management</t>
  </si>
  <si>
    <t>Bank of China Sydney Branch, Personal Banking</t>
  </si>
  <si>
    <t>reverse accrued as 2018/11 actual amount</t>
  </si>
  <si>
    <t>Cr</t>
  </si>
  <si>
    <t>Accrued expenses</t>
  </si>
  <si>
    <t>Bank of China Sydney Branch, Internal Audit</t>
  </si>
  <si>
    <t>Bank of China (Australia) Limited (DBU)</t>
  </si>
  <si>
    <t>Bank of China (Australia) Limited, Internal Audit Department</t>
  </si>
  <si>
    <t>Expenses of Subsidiaries</t>
  </si>
  <si>
    <t>2018-12</t>
  </si>
  <si>
    <t>2018/12/27</t>
  </si>
  <si>
    <t>2018/12/24</t>
  </si>
  <si>
    <t>2018/12/28</t>
  </si>
  <si>
    <t>中国银行悉尼分行外汇资金部</t>
  </si>
  <si>
    <t>中国银行悉尼分行金融机构部</t>
  </si>
  <si>
    <t>中国银行股份有限公司布里斯班分行</t>
  </si>
  <si>
    <t>中国银行股份有限公司珀斯分行</t>
  </si>
  <si>
    <t>中国银行股份有限公司珀斯分行综合管理部</t>
  </si>
  <si>
    <t>中国银行股份有限公司墨尔本分行</t>
  </si>
  <si>
    <t>中国银行股份有限公司墨尔本分行综合管理部</t>
  </si>
  <si>
    <t>中国银行股份有限公司博士山分行</t>
  </si>
  <si>
    <t>中国银行股份有限公司阿德莱德分行</t>
  </si>
  <si>
    <t>51414</t>
  </si>
  <si>
    <t>中国银行悉尼分行人力资源部</t>
  </si>
  <si>
    <t>AD00083</t>
  </si>
  <si>
    <t>reverse accrued as 2018/12 actual amount</t>
  </si>
  <si>
    <t>AD00068</t>
  </si>
  <si>
    <t>AD00088</t>
  </si>
  <si>
    <t>Annual IT cost accrual</t>
  </si>
  <si>
    <t>2019-01</t>
  </si>
  <si>
    <t>2019/01/29</t>
  </si>
  <si>
    <t>2019/01/30</t>
  </si>
  <si>
    <t>51927</t>
  </si>
  <si>
    <t>中国银行股份有限公司墨尔本中国城分行</t>
  </si>
  <si>
    <t>reverse accrued as 2019/01 actual amount</t>
  </si>
  <si>
    <t>EXP;IT;B. BOC HK;APITC 2019 MAINTENANCE MTHLY ACCRUAL</t>
  </si>
  <si>
    <t>HM Land Tax Accrual</t>
  </si>
  <si>
    <t>2019-02</t>
  </si>
  <si>
    <t>2019/02/26</t>
  </si>
  <si>
    <t>2019/02/27</t>
  </si>
  <si>
    <t>AD00064</t>
  </si>
  <si>
    <t>reverse accrued as 2019/02 actual amount</t>
  </si>
  <si>
    <t>AD00062</t>
  </si>
  <si>
    <t>2019-03</t>
  </si>
  <si>
    <t>AAC AUSPROPE.39700-HR ZHAO ZHONGYI BOND.HR ZHAO ZHONGYI BOND 2512/83-8</t>
  </si>
  <si>
    <t>2019/03/27</t>
  </si>
  <si>
    <t>2019-3</t>
  </si>
  <si>
    <t>2019-05</t>
  </si>
  <si>
    <t>2019/05/30</t>
  </si>
  <si>
    <t>AD00052</t>
  </si>
  <si>
    <t>FEB &amp; MARCH OS DIFF BASING ON MAY RATIO</t>
  </si>
  <si>
    <t>OSF actual MAY expense ON MAY RATIO</t>
  </si>
  <si>
    <t>AD00016</t>
  </si>
  <si>
    <t>AD00028</t>
  </si>
  <si>
    <t>2019-04</t>
  </si>
  <si>
    <t>JAN TO MAR OS DIFF BASING ON APR RATIO</t>
  </si>
  <si>
    <t>OSF actual APR expense ON APR RATIO</t>
  </si>
  <si>
    <t>reverse accrued as 2019/03 actual amount</t>
  </si>
  <si>
    <t>2019/03/07</t>
  </si>
  <si>
    <t>,SUP;EY;AU00100621857;AUDIT FEE FY18;IA</t>
  </si>
  <si>
    <t>2019/04/29</t>
  </si>
  <si>
    <t>AD00072</t>
  </si>
  <si>
    <t>AD00075</t>
  </si>
  <si>
    <t>reverse accrued as 2019/04 actual amount</t>
  </si>
  <si>
    <t>AD00076</t>
  </si>
  <si>
    <t>2019/05/28</t>
  </si>
  <si>
    <t>reverse accrued as 2019/05 actual amount</t>
  </si>
  <si>
    <t>2019/03/06</t>
  </si>
  <si>
    <t>,SUP;IA;ERNST &amp; YOUNG;AU00100621856;0;BOCAL FY18 AUDIT FEE;0000;</t>
  </si>
  <si>
    <t>2019/04/26</t>
  </si>
  <si>
    <t>2019/04/30</t>
  </si>
  <si>
    <t>2019-06</t>
  </si>
  <si>
    <t>2019/06/12</t>
  </si>
  <si>
    <t>2019/06/28</t>
  </si>
  <si>
    <t>OSF actual JUNE expense ON JUNE RATIO</t>
  </si>
  <si>
    <t>AD00027</t>
  </si>
  <si>
    <t>2019/06/26</t>
  </si>
  <si>
    <t>51238</t>
  </si>
  <si>
    <t>中国银行股份有限公司好事围分行</t>
  </si>
  <si>
    <t>AD00029</t>
  </si>
  <si>
    <t>reverse accrued as 2019/06 actual amount</t>
  </si>
  <si>
    <t>AD00087</t>
  </si>
  <si>
    <t>,SUP;IA;ERNST &amp; YOUNG;AU00100636102;0;AUDIT FEE FY2018;0000;</t>
  </si>
  <si>
    <t>,SUP;IA;ERNST &amp; YOUNG;AU00100636102;0;BOCAL FY18 AUDIT FEE;0000;</t>
  </si>
  <si>
    <t xml:space="preserve">Outsourcing accrual </t>
  </si>
  <si>
    <t>2019-07</t>
  </si>
  <si>
    <t>JAN-MAY OSF DIFF ON JUNE RATIO</t>
  </si>
  <si>
    <t>OSF actual JUNE expense ON JUNE RATIO REVERSE</t>
  </si>
  <si>
    <t>2019/07/29</t>
  </si>
  <si>
    <t>2019/07/10</t>
  </si>
  <si>
    <t>2019/07/30</t>
  </si>
  <si>
    <t>JAN TO JUNE OS DIFF BASING ON JULY RATIO</t>
  </si>
  <si>
    <t>2019/07/31</t>
  </si>
  <si>
    <t>OSF actual JULY expense ON JULY RATIO</t>
  </si>
  <si>
    <t>AD00012</t>
  </si>
  <si>
    <t>AD00099</t>
  </si>
  <si>
    <t>reverse accrued as 2019/07 actual amount</t>
  </si>
  <si>
    <t>AD00103</t>
  </si>
  <si>
    <t>AD00118</t>
  </si>
  <si>
    <t>EO BCA MEMBERSHIP ACCRUAL</t>
  </si>
  <si>
    <t>YORK ST COUNCIL RATE ACCRUAL</t>
  </si>
  <si>
    <t>AD00105</t>
  </si>
  <si>
    <t>LCD AUSTRAC BOCS ACCRUAL</t>
  </si>
  <si>
    <t>51229</t>
  </si>
  <si>
    <t>中国银行悉尼分行法律与合规部</t>
  </si>
  <si>
    <t>AD00104</t>
  </si>
  <si>
    <t>HR AUSTRALIAN NATIONAL UNI ACCURAL</t>
  </si>
  <si>
    <t>HR ICARE WORKER INSURANCE ACCRUAL</t>
  </si>
  <si>
    <t>AD00003</t>
  </si>
  <si>
    <t>AD00010</t>
  </si>
  <si>
    <t>LCD AUSTRAC BOCAL ACCRUAL</t>
  </si>
  <si>
    <t>51285</t>
  </si>
  <si>
    <t>中国银行（澳大利亚）有限公司法律与合规部</t>
  </si>
  <si>
    <t>2019-08</t>
  </si>
  <si>
    <t>2019/08/28</t>
  </si>
  <si>
    <t>2019/08/26</t>
  </si>
  <si>
    <t>OSF 2019 Q2 PAYMENT</t>
  </si>
  <si>
    <t>2019/08/29</t>
  </si>
  <si>
    <t>JAN TO july OS DIFF BASING ON aug RATIO</t>
  </si>
  <si>
    <t>OSF actual AUG expense ON AUG RATIO</t>
  </si>
  <si>
    <t>2019/08/23</t>
  </si>
  <si>
    <t>SAM REAL ESTATE TRUST ACCOUNT</t>
  </si>
  <si>
    <t>reverse accrued as 2019/08 actual amount</t>
  </si>
  <si>
    <t>AD00070</t>
  </si>
  <si>
    <t>AD00077</t>
  </si>
  <si>
    <t>AD00051</t>
  </si>
  <si>
    <t>,SUP;IA;ERNST &amp; YOUNG;AU00100650558;0;AUDIT FEE FY2018;0000;</t>
  </si>
  <si>
    <t>AD00021</t>
  </si>
  <si>
    <t>BR 307 QUEEN ST,SEPT 19 RENT ACCURAL</t>
  </si>
  <si>
    <t>,SUP;IA;ERNST &amp; YOUNG;AU00100650554;0;AUDIT FEE FY2018;0000;</t>
  </si>
  <si>
    <t>是否还在租用</t>
  </si>
  <si>
    <t>如已退房，是否收到BOND</t>
  </si>
  <si>
    <t>2019-09</t>
  </si>
  <si>
    <t>40001</t>
  </si>
  <si>
    <t>银行账户1</t>
  </si>
  <si>
    <t>2019/09/27</t>
  </si>
  <si>
    <t>2019/09/13</t>
  </si>
  <si>
    <t>JAN TO AUG OS DIFF BASING ON SEPT RATIO</t>
  </si>
  <si>
    <t>OSF actual SEPT expense ON SEPT RATIO</t>
  </si>
  <si>
    <t>2019/09/18</t>
  </si>
  <si>
    <t>AD00031</t>
  </si>
  <si>
    <t>,SUP;EO;BUSINESS COUNCIL OF AUSTRALIA;4586;0;BCA MEMBERSHIP 1/7/19-30/</t>
  </si>
  <si>
    <t>2019/09/25</t>
  </si>
  <si>
    <t>reverse accrued as 2019/09 actual amount</t>
  </si>
  <si>
    <t>2019/09/16</t>
  </si>
  <si>
    <t>REVERSE 2018 YEAR END AUD ACCRUAL</t>
  </si>
  <si>
    <t>AD00071</t>
  </si>
  <si>
    <t>2019/09/17</t>
  </si>
  <si>
    <t>2018 BOCS AUDIT FEE REVERSE</t>
  </si>
  <si>
    <t>REVERSED PBD-PBD-6423-014 First Data 2nd OVER accrued</t>
  </si>
  <si>
    <t>REVERSED PBD-PBD-6423-014 First Data 3rd OVER accrued</t>
  </si>
  <si>
    <t>,SUP;HR;ICARE WORKERS INSURANCE;1006466182,1006662899;0;NSW WORKERS IN</t>
  </si>
  <si>
    <t>2018 BOCAL AUDIT FEE REVERSE</t>
  </si>
  <si>
    <t>AD00026</t>
  </si>
  <si>
    <t>SUP;BR 307 QUEEN ST,SEPT 19 RENT;3250446;ACCURAL REVERSE</t>
  </si>
  <si>
    <t>,SUP;MB;LINDELLAS0;MB RENT OCT 2019;ACCRUED</t>
  </si>
  <si>
    <t>,SUP;MB;LINDELLAS;2438;0;MB RENT OCT 2019;REVERSE</t>
  </si>
  <si>
    <t>2019-10</t>
  </si>
  <si>
    <t>2019/10/02</t>
  </si>
  <si>
    <t>OSF actual SEPT expense ON SEPT RATIO new</t>
  </si>
  <si>
    <t>OSF actual SEPT expense ON SEPT RATIO REVERSE</t>
  </si>
  <si>
    <t>2019/10/31</t>
  </si>
  <si>
    <t>JAN TO SEPT OS DIFF BASING ON OCT RATIO</t>
  </si>
  <si>
    <t>OSF actual OCT expense ON OCT RATIO</t>
  </si>
  <si>
    <t>AD00001</t>
  </si>
  <si>
    <t>AD00020</t>
  </si>
  <si>
    <t>AD00017</t>
  </si>
  <si>
    <t>2019/10/21</t>
  </si>
  <si>
    <t>2019/10/29</t>
  </si>
  <si>
    <t>AD00091</t>
  </si>
  <si>
    <t>,SUP;EO;CITY OF SYDNEY;032799-9;0;YORK ST COUNCIL RATE ;0200;</t>
  </si>
  <si>
    <t>AD00089</t>
  </si>
  <si>
    <t>reverse accrued as 2019/10 actual amount</t>
  </si>
  <si>
    <t>2019/10/30</t>
  </si>
  <si>
    <t>AD00097</t>
  </si>
  <si>
    <t>AD00102</t>
  </si>
  <si>
    <t>2018 Monthly HO Mgt fee accural</t>
  </si>
  <si>
    <t>EXP;IT;B. BOC HK;APITC 2019 MAINTENANCE JAN-SEPT ACCRUAL USD$57378.36</t>
  </si>
  <si>
    <t>AD00096</t>
  </si>
  <si>
    <t>2019-11</t>
  </si>
  <si>
    <t>2019/11/07</t>
  </si>
  <si>
    <t>yuanlei zhou.43115-P0007839353.LP-YUANLEI ZHOU-2304/130 ELIZABETH ST,S</t>
  </si>
  <si>
    <t>2019/11/28</t>
  </si>
  <si>
    <t>2019/11/29</t>
  </si>
  <si>
    <t>OSF 2019 Q3 PAYMENT</t>
  </si>
  <si>
    <t>JAN TO OCT OS DIFF BASING ON OCT RATIO</t>
  </si>
  <si>
    <t>SEPT TO OCT OS DIFFERENT WITHOUT 6347</t>
  </si>
  <si>
    <t>OSF actual oct expense ON oct RATIO with business exp</t>
  </si>
  <si>
    <t>OSF actual NOV expense ON NOV RATIO</t>
  </si>
  <si>
    <t>2019/11/27</t>
  </si>
  <si>
    <t>2019/11/26</t>
  </si>
  <si>
    <t>reverse accrued as 2019/11 actual amount</t>
  </si>
  <si>
    <t>AD00078</t>
  </si>
  <si>
    <t>140 FOOD CANTEEN MEAL;OCT 2019 ACCRUE</t>
  </si>
  <si>
    <t>Austrac BocS JUL&amp;AUG&amp;SEPT&amp;OCT Accural</t>
  </si>
  <si>
    <t>Austrac Bocal JUL&amp;AUG&amp;SEPT&amp;OCT Accural</t>
  </si>
  <si>
    <t>,SUP;HV;COMMERICAL;18112019;0;HV RENT DEC 2019;ACCURED</t>
  </si>
  <si>
    <t>2019-12</t>
  </si>
  <si>
    <t>2019/12/11</t>
  </si>
  <si>
    <t>2019/12/16</t>
  </si>
  <si>
    <t>2019/12/18</t>
  </si>
  <si>
    <t>2019/12/30</t>
  </si>
  <si>
    <t>2019/12/24</t>
  </si>
  <si>
    <t>2019/12/27</t>
  </si>
  <si>
    <t>JAN TO NOV OS DIFF BASING ON DEC RATIO</t>
  </si>
  <si>
    <t>OSF actual DEC expense ON DEC RATIO</t>
  </si>
  <si>
    <t>2019/12/31</t>
  </si>
  <si>
    <t>2019/12/23</t>
  </si>
  <si>
    <t>2019/12/06</t>
  </si>
  <si>
    <t>140 FOOD CANTEEN MEAL;OCT 2019 ACCRUE REVERSE</t>
  </si>
  <si>
    <t>reverse accrued as 2019/12 actual amount</t>
  </si>
  <si>
    <t>AD00119</t>
  </si>
  <si>
    <t>140 FOOD CANTEEN MEAL;DEC 2019</t>
  </si>
  <si>
    <t>,SUP;IT;DATA3;PI002077;0;IT-2018V45-140ITFA-PS-043;0000;ACCURED</t>
  </si>
  <si>
    <t>Monthly HO IT fee 2019 adjust</t>
  </si>
  <si>
    <t>AD00125</t>
  </si>
  <si>
    <t>AD00110</t>
  </si>
  <si>
    <t>FMD-FMD-2019-6425-094</t>
  </si>
  <si>
    <t>Monthly BOCS Audit Fee accural reverse</t>
  </si>
  <si>
    <t>RMD-RMD-2019-6425-062;ACCURAL</t>
  </si>
  <si>
    <t>OPERATIONAL RISK MANAGEMENT CONSULTANT FEE,RMD-RMD-2019-6425-092 ACCUR</t>
  </si>
  <si>
    <t>AD00025</t>
  </si>
  <si>
    <t>AD00123</t>
  </si>
  <si>
    <t>FI-FI-2019-6424-095;ACCRUED</t>
  </si>
  <si>
    <t>Monthly BOCAL Audit Fee accural reverse</t>
  </si>
  <si>
    <t>BOC HK PREPAY CARD SERVICE CARD ACCURED REVERSE</t>
  </si>
  <si>
    <t>51287</t>
  </si>
  <si>
    <t>中国银行（澳大利亚）有限公司个人金融部</t>
  </si>
  <si>
    <t>AD00023</t>
  </si>
  <si>
    <t>,SUP;HV;COMMERCIAL;18112019;0;HV RENT DEC 2019;ACCURED;</t>
  </si>
  <si>
    <t>BR 307 QUEEN ST,JAN 2020 RENT;ACCURED</t>
  </si>
  <si>
    <t>,SUP;BR;KNIGHT FRANK;0;BR RENT JAN 2020;L1;0200;ACCURED</t>
  </si>
  <si>
    <t>,SUP;MB;LINDELLAS;0;MB RENT JAN 2020;0200; ACCURED</t>
  </si>
  <si>
    <t>实际数字</t>
  </si>
  <si>
    <t>FMS余额</t>
  </si>
  <si>
    <t>2020-01</t>
  </si>
  <si>
    <t>AD00069</t>
  </si>
  <si>
    <t>2020/01/24</t>
  </si>
  <si>
    <t>2020/01/06</t>
  </si>
  <si>
    <t>2020/01/02</t>
  </si>
  <si>
    <t>OSF actual DEC expense ON DEC RATIO;REVERSE</t>
  </si>
  <si>
    <t>2020/01/30</t>
  </si>
  <si>
    <t>OSF actual JAN expense ON JAN RATIO</t>
  </si>
  <si>
    <t>2020/01/21</t>
  </si>
  <si>
    <t>,SUP;EO;THE UNIVERSITY OF SYDNEY; SCHOLARSHIP</t>
  </si>
  <si>
    <t>AD00080</t>
  </si>
  <si>
    <t>140 FOOD CANTEEN MEAL;DEC 2019 ACCRUE REVERSE</t>
  </si>
  <si>
    <t>AD00085</t>
  </si>
  <si>
    <t>140 FOOD CANTEEN MEAL;JAN 2020</t>
  </si>
  <si>
    <t>IT EXPENSE ACCRUAL</t>
  </si>
  <si>
    <t>8521 ADJ FROM IT TO FMD</t>
  </si>
  <si>
    <t>Monthly HO IT fee accrual-IT6125001</t>
  </si>
  <si>
    <t>8522 ADJ FROM IT TO FMD</t>
  </si>
  <si>
    <t>SUP;EO;NSW OFFICE OF STATE REVENUE;LAND TAX ACCRUAL</t>
  </si>
  <si>
    <t>ML Land Tax Accrual</t>
  </si>
  <si>
    <t>Monthly HO Mgt fee accural-FMD6020001</t>
  </si>
  <si>
    <t>2019 HM Land Tax Accrual REVERSE</t>
  </si>
  <si>
    <t>AD00082</t>
  </si>
  <si>
    <t>AD00084</t>
  </si>
  <si>
    <t>2020/01/08</t>
  </si>
  <si>
    <t>2020-02</t>
  </si>
  <si>
    <t>2020/02/26</t>
  </si>
  <si>
    <t>CITY RESIDEN.45024-LOR80/2601BOND.ML-ZHOUXIAO ZHOU-36/100 COMMERCIAL R</t>
  </si>
  <si>
    <t>AD00057</t>
  </si>
  <si>
    <t>reverse accrued as 2020/2 actual amount</t>
  </si>
  <si>
    <t>2020/02/27</t>
  </si>
  <si>
    <t>140 FOOD CANTEEN MEAL;FEB 2020</t>
  </si>
  <si>
    <t>2020/02/28</t>
  </si>
  <si>
    <t>AD00079</t>
  </si>
  <si>
    <t>JAN OS DIFF BASING ON FEB RATIO</t>
  </si>
  <si>
    <t>OSF actual FEB expense ON FEB RATIO</t>
  </si>
  <si>
    <t>2020/02/07</t>
  </si>
  <si>
    <t>AD00018</t>
  </si>
  <si>
    <t>FMD-FMD-2019-6425-094 reverse</t>
  </si>
  <si>
    <t>2020/02/25</t>
  </si>
  <si>
    <t>SUP;ML;VIC OFFICE OF STATE REVENUE;LAND TAX ACCRUAL</t>
  </si>
  <si>
    <t>FMD-FMD-2019-6425-094 REVERSE</t>
  </si>
  <si>
    <t>2020/02/03</t>
  </si>
  <si>
    <t>,SUP;IA;ERNST &amp; YOUNG;AU00100671669;0;AUDIT FEE;0200;</t>
  </si>
  <si>
    <t>,SUP;IA;ERNST &amp; YOUNG;AU00100680452;0;AUDIT FEE FY2019;0000;</t>
  </si>
  <si>
    <t>,SUP;IA;ERNST &amp; YOUNG;AU00100671660;0;AUDIT FEE;0000;</t>
  </si>
  <si>
    <t>RMD-RMD-2019-6425-062;ACCURAL reverse</t>
  </si>
  <si>
    <t>FI-FI-2019-6424-095;ACCRUED reverse</t>
  </si>
  <si>
    <t>,SUP;IA;ERNST &amp; YOUNG;AU00100680453;0;AUDIT FEE FY2019;0000;</t>
  </si>
  <si>
    <t>CHECK</t>
  </si>
  <si>
    <t>机构</t>
  </si>
  <si>
    <t>2020/03/26</t>
  </si>
  <si>
    <t>2020/03/11</t>
  </si>
  <si>
    <t>2020/03/24</t>
  </si>
  <si>
    <t>2020/03/30</t>
  </si>
  <si>
    <t>2020/03/27</t>
  </si>
  <si>
    <t>JAN OSF DIFF BASING ON FEB RATIO REVERSE</t>
  </si>
  <si>
    <t>OSF actual FEB expense ON FEB RATIO REVERSE</t>
  </si>
  <si>
    <t>OSF actual JAN expense ON JAN RATIO REVERSE</t>
  </si>
  <si>
    <t>OSF actual JAN expense ON MARCH RATIO</t>
  </si>
  <si>
    <t>OSF actual FEB expense ON MARCH RATIO</t>
  </si>
  <si>
    <t>OSF actual march expense ON MARCH RATIO</t>
  </si>
  <si>
    <t>2020/03/03</t>
  </si>
  <si>
    <t>AD00030</t>
  </si>
  <si>
    <t>51239</t>
  </si>
  <si>
    <t>中国银行股份有限公司巴拉玛打分行</t>
  </si>
  <si>
    <t>AD00063</t>
  </si>
  <si>
    <t>AD00073</t>
  </si>
  <si>
    <t>reverse accrued as 2020/3 actual amount</t>
  </si>
  <si>
    <t>140 FOOD CANTEEN MEAL;MARCH 2020</t>
  </si>
  <si>
    <t>,SUP;IA;ERNST &amp; YOUNG;AU00100671660;0;AUDIT FEE;0000;reverse boc to bo</t>
  </si>
  <si>
    <t>FI-FI-2019-6424-095;ACCRUED REVERSE</t>
  </si>
  <si>
    <t>,SUP;PM;KHOURY &amp; PARTNERS;ACCURED;0;PM RENT APR 2020;0200;</t>
  </si>
  <si>
    <t>2020-04</t>
  </si>
  <si>
    <t>qin hao.45681-P0008299061.FI-QIN HAO-5105/7 RAILWAY ST,CHATSWOOD NSW 2</t>
  </si>
  <si>
    <t>2020/04/28</t>
  </si>
  <si>
    <t>2019 BOCS AUDIT ADJUSTMENT YEAR END OSF</t>
  </si>
  <si>
    <t>OSF actual JAN expense ON APRIL RATIO</t>
  </si>
  <si>
    <t>OSF actual FEB expense ON APRIL RATIO</t>
  </si>
  <si>
    <t>OSF actual MARCH expense ON APRIL RATIO</t>
  </si>
  <si>
    <t>2020/04/30</t>
  </si>
  <si>
    <t>OSF actual APRIL expense ON APRIL RATIO</t>
  </si>
  <si>
    <t>2020/04/06</t>
  </si>
  <si>
    <t>AD00015</t>
  </si>
  <si>
    <t>reverse accrued as 2020/4 actual amount</t>
  </si>
  <si>
    <t>140 FOOD CANTEEN MEAL;MARCH 2020;actual figure</t>
  </si>
  <si>
    <t>140 FOOD CANTEEN MEAL;MARCH 2020;reverse</t>
  </si>
  <si>
    <t>2020/04/22</t>
  </si>
  <si>
    <t>Monthly HO IT fee 2019 Reverse</t>
  </si>
  <si>
    <t>Payroll tax 2020-03 ACCRUED SA</t>
  </si>
  <si>
    <t>Payroll tax 2020-03 ACCRUED QLD</t>
  </si>
  <si>
    <t>Payroll tax 2020-03 ACCRUED NSW</t>
  </si>
  <si>
    <t>2019 BOCAL ADJUSTMENT YEAR END OSF</t>
  </si>
  <si>
    <t>2020/04/15</t>
  </si>
  <si>
    <t>,SUP;PM;KHOURY &amp; PARTNERS;ACCURED;0;PM RENT APR 2020;0200;REVERSE</t>
  </si>
  <si>
    <t>,SUP;PM;KHOURY &amp; PARTNERS;;0;PM RENT MAY 2020;0200;ACCURED</t>
  </si>
  <si>
    <t>,SUP;BR;KNIGHT FRANK;;0;BR QUEEN ST RENT APR 2020;0200;ACCURED</t>
  </si>
  <si>
    <t>,SUP;PH;WARRINGTON;;0;PH RENT MAY 2020;0200;ACCURED</t>
  </si>
  <si>
    <t>2020-05</t>
  </si>
  <si>
    <t>2020/05/28</t>
  </si>
  <si>
    <t>2020/05/18</t>
  </si>
  <si>
    <t>2020/05/12</t>
  </si>
  <si>
    <t>OSF 2020 Q1 PAYMENT</t>
  </si>
  <si>
    <t>OSF 2019-DEC PAYMENT</t>
  </si>
  <si>
    <t>OSF actual JAN-APRIL expense ON MAY RATIO</t>
  </si>
  <si>
    <t>52360</t>
  </si>
  <si>
    <t>中国银行悉尼分行结构融资部</t>
  </si>
  <si>
    <t>AD00037</t>
  </si>
  <si>
    <t>2020/05/14</t>
  </si>
  <si>
    <t>140 FOOD CANTEEN MEAL;26feb-3april 2020 payment</t>
  </si>
  <si>
    <t>2020/05/27</t>
  </si>
  <si>
    <t>reverse accrued as 2020/5 actual amount</t>
  </si>
  <si>
    <t>140 FOOD CANTEEN MEAL;4/4/20-15/5/2020</t>
  </si>
  <si>
    <t>2020/05/06</t>
  </si>
  <si>
    <t>Payroll tax 2020-04 ACCRUED QLD</t>
  </si>
  <si>
    <t>Payroll tax 2020-04 ACCRUED WA</t>
  </si>
  <si>
    <t>Payroll tax 2020-04 ACCRUED NSW</t>
  </si>
  <si>
    <t>2020/05/11</t>
  </si>
  <si>
    <t>,SUP;PM;KHOURY &amp; PARTNERS;;0;PM RENT MAY 2020;0200;REVERSE</t>
  </si>
  <si>
    <t>,SUP;BR;KNIGHT FRANK;;0;BR QUEEN ST RENT APR 2020;0200;REVERSE</t>
  </si>
  <si>
    <t>,SUP;PH;WARRINGTON;;0;PH RENT MAY 2020;0200;REVERSE</t>
  </si>
  <si>
    <t>2020/06/26</t>
  </si>
  <si>
    <t>,SUP;I LOVE SUSHI;140 CANTEEN FOOD;CANA</t>
  </si>
  <si>
    <t>2020/06/29</t>
  </si>
  <si>
    <t>2020/06/04</t>
  </si>
  <si>
    <t>OSF actual JAN-MAY expense ON june RATIO</t>
  </si>
  <si>
    <t>2020/06/03</t>
  </si>
  <si>
    <t>,SUP;ML;SAM REAL ESTATE TRUST ACCOUNT;01190719;0;MONASH G01/52 O'SULLI</t>
  </si>
  <si>
    <t>2019-8</t>
  </si>
  <si>
    <t>2020/06/24</t>
  </si>
  <si>
    <t>140 FOOD CANTEEN MEAL;16/5-31/5/2020</t>
  </si>
  <si>
    <t>140 FOOD CANTEEN MEAL;1/6-14/6/2020</t>
  </si>
  <si>
    <t>reverse accrued as 2020/6 actual amount</t>
  </si>
  <si>
    <t>DATA3,PI0020077;IT-2018V45-140ITFA-PS-043;ACCURED PAYMENT</t>
  </si>
  <si>
    <t>SUP;NSW;NSW OFFICE OF STATE REVENUE;LAND TAX ACCRUAL REVERSE</t>
  </si>
  <si>
    <t>2020/06/17</t>
  </si>
  <si>
    <t>AD00032</t>
  </si>
  <si>
    <t>FMD-FMD-2019-6425-094 REVERSE final remaining</t>
  </si>
  <si>
    <t>SUP;IA;ERNST &amp; YOUNG;AU00100695942;0;AUDIT FEE 2019 3RD BILLING;0270;G</t>
  </si>
  <si>
    <t>2020/06/05</t>
  </si>
  <si>
    <t>Payroll tax 2020-04 ACCRUED WA PAYMENT</t>
  </si>
  <si>
    <t>Payroll tax 2020-03 ACCRUED SA PAYMENT</t>
  </si>
  <si>
    <t>Payroll tax 2020-05 ACCRUED NSW</t>
  </si>
  <si>
    <t>Payroll tax 2020-05 ACCRUED QLD</t>
  </si>
  <si>
    <t>SUP;IA;ERNST &amp; YOUNG;AU00100695937;0;AUDIT FEE 2019 3RD BILLING;0070;G</t>
  </si>
  <si>
    <t>,SUP;PM;KHOURY &amp; PARTNERS;0;PM RENT JULY 2020;0200;ACCURED</t>
  </si>
  <si>
    <t>,SUP;IT;SCHIAVELLO SYSTEM;IN202005009A;0;120 ML FRUNITURES STAGE1;rete</t>
  </si>
  <si>
    <t>Y</t>
  </si>
  <si>
    <t>2020-07</t>
  </si>
  <si>
    <t>2020/07/17</t>
  </si>
  <si>
    <t>2020/07/29</t>
  </si>
  <si>
    <t>2020/07/21</t>
  </si>
  <si>
    <t>2020/07/28</t>
  </si>
  <si>
    <t>2020/07/30</t>
  </si>
  <si>
    <t>51236</t>
  </si>
  <si>
    <t>中国银行股份有限公司中国城分行</t>
  </si>
  <si>
    <t>莫纳什押金</t>
  </si>
  <si>
    <t>140 FOOD CANTEEN MEAL;1/4-15/5/20;IN20021292</t>
  </si>
  <si>
    <t>140 FOOD CANTEEN MEAL;1/6-14/6/20;IN20021357</t>
  </si>
  <si>
    <t>140 FOOD CANTEEN MEAL;15/6-30/6/2020</t>
  </si>
  <si>
    <t>reverse accrued as 2020/7 actual amount</t>
  </si>
  <si>
    <t>140 FOOD CANTEEN MEAL;1/7-19/7/2020</t>
  </si>
  <si>
    <t>Payroll tax 2020-06 ACCRUED SA</t>
  </si>
  <si>
    <t>Payroll tax 2020-06 ACCRUED NSW</t>
  </si>
  <si>
    <t>Payroll tax 2020-06 ACCRUED QLD</t>
  </si>
  <si>
    <t>2020/07/07</t>
  </si>
  <si>
    <t>,SUP;PM;KHOURY &amp; PARTNERS;0;PM RENT JULY 2020;0200;REVERSE</t>
  </si>
  <si>
    <t>2020-08</t>
  </si>
  <si>
    <t>2020/08/24</t>
  </si>
  <si>
    <t>2020/08/07</t>
  </si>
  <si>
    <t>2020/08/28</t>
  </si>
  <si>
    <t>2020/08/17</t>
  </si>
  <si>
    <t>OSF 2020-Q2 PAYMENT</t>
  </si>
  <si>
    <t>OSF actual JAN-JULY expense ON AUG RATIO</t>
  </si>
  <si>
    <t>ML 120 LEASE BOND</t>
  </si>
  <si>
    <t>2020/08/13</t>
  </si>
  <si>
    <t>AD00019</t>
  </si>
  <si>
    <t>140 FOOD CANTEEN MEAL;16/5-31/5/2020 PAYMENT</t>
  </si>
  <si>
    <t>140 FOOD CANTEEN MEAL;15/6-30/6/2020 PAYMENT</t>
  </si>
  <si>
    <t>2020/08/20</t>
  </si>
  <si>
    <t>AD00034</t>
  </si>
  <si>
    <t>reverse accrued as 2020/8 actual amount</t>
  </si>
  <si>
    <t>2020/08/27</t>
  </si>
  <si>
    <t>140 FOOD CANTEEN MEAL;20/7-31/7/2020</t>
  </si>
  <si>
    <t>,SUP;IT;INTERACTIVE;0;IT RENT SEP 2020;0200;ACCURED</t>
  </si>
  <si>
    <t>40096</t>
  </si>
  <si>
    <t>分子行共同费用</t>
  </si>
  <si>
    <t>2020/08/05</t>
  </si>
  <si>
    <t>Payroll tax 2020-07 ACCRUED QLD</t>
  </si>
  <si>
    <t>Payroll tax 2020-07 ACCRUED VIC</t>
  </si>
  <si>
    <t>Payroll tax 2020-07 ACCRUED NSW</t>
  </si>
  <si>
    <t>Payroll tax 2020-06 ACCRUED SA PAYMENT</t>
  </si>
  <si>
    <t>,SUP;MN;SAM REAL ESTATE;0;MONASH RENT SEP 2020;0200;ACCURED</t>
  </si>
  <si>
    <t>52454</t>
  </si>
  <si>
    <t>中国银行股份有限公司莫纳什分行</t>
  </si>
  <si>
    <t>2020-09</t>
  </si>
  <si>
    <t>2020/09/07</t>
  </si>
  <si>
    <t>2020/09/29</t>
  </si>
  <si>
    <t>OSF 2020-08</t>
  </si>
  <si>
    <t>OSF 2020-09</t>
  </si>
  <si>
    <t>AD00014</t>
  </si>
  <si>
    <t>EO 110 RENOVATION BOND</t>
  </si>
  <si>
    <t>2020/09/25</t>
  </si>
  <si>
    <t>reverse accrued as 2020/9 actual amount</t>
  </si>
  <si>
    <t>AD00038</t>
  </si>
  <si>
    <t>140 FOOD CANTEEN MEAL;1/8-31/8/2020</t>
  </si>
  <si>
    <t>2020/09/28</t>
  </si>
  <si>
    <t>2020/09/02</t>
  </si>
  <si>
    <t>,SUP;IT;INTERACTIVE;0;IT RENT SEP 2020;0200;REVERSE</t>
  </si>
  <si>
    <t>SUP;IA;ERNST &amp; YOUNG;AU00100712608;0;2019 INCOME TAX RETURN;0270;GST2</t>
  </si>
  <si>
    <t>PBD-PBD-6423-014 First Data 2nd &amp; 3rd accrual reverse</t>
  </si>
  <si>
    <t>Payroll tax 2020-08 ACCRUED QLD 14/1/21</t>
  </si>
  <si>
    <t>Payroll tax 2020-08 ACCRUED NSW 30/10/20</t>
  </si>
  <si>
    <t>Payroll tax 2020-08 ACCRUED VIC 14/1/21</t>
  </si>
  <si>
    <t>,SUP;IA;ERNST &amp; YOUNG;AU00100712610;2019 AUDIT REPORT</t>
  </si>
  <si>
    <t>,SUP;MN;SAM REAL ESTATE;0;MONASH RENT SEP 2020;0200;REVERSE</t>
  </si>
  <si>
    <t>2020-10</t>
  </si>
  <si>
    <t>2020/10/27</t>
  </si>
  <si>
    <t>2020/10/29</t>
  </si>
  <si>
    <t>OSF 2020 JAN-SEPT REVERSE</t>
  </si>
  <si>
    <t>OSF 2020-10</t>
  </si>
  <si>
    <t>2020/10/28</t>
  </si>
  <si>
    <t>2020/10/20</t>
  </si>
  <si>
    <t>140 FOOD CANTEEN MEAL;1/8-31/8/2020 ACCURED REVERSE</t>
  </si>
  <si>
    <t>reverse accrued as 2020/10 actual amount</t>
  </si>
  <si>
    <t>140 FOOD CANTEEN MEAL;1/9/-10/10/2020 ACCURED</t>
  </si>
  <si>
    <t>2020/10/14</t>
  </si>
  <si>
    <t>IT EXPENSE ACCURED REVERSE</t>
  </si>
  <si>
    <t>2020/10/15</t>
  </si>
  <si>
    <t>FMD AUSTRALIAN NATIONAL UNI ACCURAL ADJ JULY-SEP 2020</t>
  </si>
  <si>
    <t>2019 Monthly HO Mgt fee accural REVERSE</t>
  </si>
  <si>
    <t>AC AUSTRALIAN NATIONAL UNI ACCURAL</t>
  </si>
  <si>
    <t>2020/10/06</t>
  </si>
  <si>
    <t>Payroll tax 2020-09 ACCRUED VIC 7/9/21</t>
  </si>
  <si>
    <t>Payroll tax 2020-09 ACCRUED QLD 14/1/21</t>
  </si>
  <si>
    <t>Payroll tax 2020-09 ACCRUED NSW 30/10/20</t>
  </si>
  <si>
    <t>HR AUSTRALIAN NATIONAL UNI ACCURAL REVERSE</t>
  </si>
  <si>
    <t>,SUP;BR;KNIGHT FRANK;0;BR RENT SEP 2020;0200;ACCURED</t>
  </si>
  <si>
    <t>,SUP;BR;KNIGHT FRANK;0;BR RENT OCT 2020;0200;ACCURED</t>
  </si>
  <si>
    <t>,SUP;BR;KNIGHT FRANK;0;BR RENT NOV 2020;0200;ACCURED</t>
  </si>
  <si>
    <t>2020/10/08</t>
  </si>
  <si>
    <t>,SUP;ML;SCHIAVELLO SYSTEM;IN2021010023;0;120 ML FRUNITURES FA;0000;</t>
  </si>
  <si>
    <t>2020-11</t>
  </si>
  <si>
    <t>2020/11/05</t>
  </si>
  <si>
    <t>2020/11/26</t>
  </si>
  <si>
    <t>2020/11/23</t>
  </si>
  <si>
    <t>OSF 2020 Q3 PAYMENT</t>
  </si>
  <si>
    <t>2020/11/27</t>
  </si>
  <si>
    <t>OSF 2020 1-11</t>
  </si>
  <si>
    <t>2020/11/25</t>
  </si>
  <si>
    <t>140 FOOD CANTEEN MEAL;10/10-23/10/2020 ACCURED</t>
  </si>
  <si>
    <t>140 FOOD CANTEEN MEAL;24/10-6/11/2020 ACCURED</t>
  </si>
  <si>
    <t>reverse accrued as 2020/11 actual amount</t>
  </si>
  <si>
    <t>Payroll tax 2020-10 ACCRUED VIC 7/12/21</t>
  </si>
  <si>
    <t>Payroll tax 2020-10 ACCRUED QLD 14/1/21</t>
  </si>
  <si>
    <t>2020/11/13</t>
  </si>
  <si>
    <t>,SUP;BR;KNIGHT FRANK;0;BR RENT SEP 2020;0200;REVERSE</t>
  </si>
  <si>
    <t>,SUP;BR;KNIGHT FRANK;0;BR RENT OCT 2020;0200;REVERSE</t>
  </si>
  <si>
    <t>,SUP;BR;KNIGHT FRANK;0;BR RENT NOV 2020;0200;REVERSE</t>
  </si>
  <si>
    <t>2020-12</t>
  </si>
  <si>
    <t>2020/12/14</t>
  </si>
  <si>
    <t>Colliers.33965-20201214.AA XIE ZHIBIN-1802/157 LIVERPOOL ST,SYDNEY 200</t>
  </si>
  <si>
    <t>2020/12/22</t>
  </si>
  <si>
    <t>2020/12/29</t>
  </si>
  <si>
    <t>2020/12/30</t>
  </si>
  <si>
    <t>OSF 2020 1-12</t>
  </si>
  <si>
    <t xml:space="preserve">EO 140 STAGE2 </t>
  </si>
  <si>
    <t>BOCS</t>
  </si>
  <si>
    <t>reverse accrued as 2020/12 actual amount</t>
  </si>
  <si>
    <t>140 FOOD CANTEEN MEAL;7/11-20/11/2020 ACCURED</t>
  </si>
  <si>
    <t>FMD-FMD-2020-6425-028</t>
  </si>
  <si>
    <t>FMD-FMD-2020-6425-027</t>
  </si>
  <si>
    <t>FMD-FMD-2020-6425-034</t>
  </si>
  <si>
    <t>FMD-FMD-2020-6425-031</t>
  </si>
  <si>
    <t>FMD-FMD-2020-6425-030</t>
  </si>
  <si>
    <t>FMD-FMD-2020-6425-033</t>
  </si>
  <si>
    <t>Monthly BOCS Audit Fee accural;additions</t>
  </si>
  <si>
    <t>RMD-RMD-2020-6425-025</t>
  </si>
  <si>
    <t>RMD-RMD-2020-6425-015</t>
  </si>
  <si>
    <t>2020/12/04</t>
  </si>
  <si>
    <t>Payroll tax 2020-11 ACCRUED VIC 7/12/21</t>
  </si>
  <si>
    <t>Payroll tax 2020-11 ACCRUED QLD 14/1/21</t>
  </si>
  <si>
    <t>Monthly BOCAL Audit Fee accural;additions</t>
  </si>
  <si>
    <t>2021-01</t>
  </si>
  <si>
    <t>CC 202101 NI,BING</t>
  </si>
  <si>
    <t>2021/01/27</t>
  </si>
  <si>
    <t>2021/01/29</t>
  </si>
  <si>
    <t>OSF 2021-01</t>
  </si>
  <si>
    <t>2021/01/25</t>
  </si>
  <si>
    <t>2021/01/11</t>
  </si>
  <si>
    <t>2021/01/05</t>
  </si>
  <si>
    <t>2021/01/28</t>
  </si>
  <si>
    <t>2021/01/21</t>
  </si>
  <si>
    <t>AD00024</t>
  </si>
  <si>
    <t>140 FOOD CANTEEN MEAL;7/11-20/11/2020 payment</t>
  </si>
  <si>
    <t>140 FOOD CANTEEN MEAL;21/11-25/12/2020 ACCURED</t>
  </si>
  <si>
    <t>Monthly BOC HO IT fee accrual-IT6125001</t>
  </si>
  <si>
    <t>IT APITC MAINTENANCE EXPENSE</t>
  </si>
  <si>
    <t>2021/01/13</t>
  </si>
  <si>
    <t>FMD-FMD-2020-6425-029;ACCURED REVERSE</t>
  </si>
  <si>
    <t>2021/01/12</t>
  </si>
  <si>
    <t>Monthly BOCS Audit Fee accural REVERSE</t>
  </si>
  <si>
    <t>RMD-RMD-2020-6425-025;REVERSE</t>
  </si>
  <si>
    <t>RMD-RMD-2020-6425-015;REVERSE</t>
  </si>
  <si>
    <t>Payroll tax 2020-12 ACCRUED QLD 14/1/21</t>
  </si>
  <si>
    <t>Payroll tax 2020-12 ACCRUED VIC 7/12/21</t>
  </si>
  <si>
    <t>Payroll tax 2020-08 QLD 14/1/21</t>
  </si>
  <si>
    <t>Payroll tax 2020-09 QLD 14/1/21</t>
  </si>
  <si>
    <t>Payroll tax 2020-05 QLD</t>
  </si>
  <si>
    <t>Payroll tax 2020-12 QLD 14/1/21</t>
  </si>
  <si>
    <t>Payroll tax 2020-10 QLD 14/1/21</t>
  </si>
  <si>
    <t>Payroll tax 2020-06 QLD</t>
  </si>
  <si>
    <t>Payroll tax 2020-07 QLD</t>
  </si>
  <si>
    <t>Payroll tax 2020-08 VIC 14/1/21</t>
  </si>
  <si>
    <t>Payroll tax 2020-07 VIC</t>
  </si>
  <si>
    <t>Payroll tax 2020-04 QLD</t>
  </si>
  <si>
    <t>Payroll tax 2020-03 QLD</t>
  </si>
  <si>
    <t>Payroll tax 2020-11 QLD 14/1/21</t>
  </si>
  <si>
    <t>Monthly BOCAL HO IT fee accrual-IT6125001</t>
  </si>
  <si>
    <t>1245H</t>
  </si>
  <si>
    <t>中国银行（澳大利亚）有限公司信息科技部</t>
  </si>
  <si>
    <t>SUP;IA;ERNST &amp; YOUNG;AU00100735432;0;AUDIT FEE 2020 1ST BILLING;0070;G</t>
  </si>
  <si>
    <t>2021-02</t>
  </si>
  <si>
    <t>SCHIAVELLO;IN2021070017;2nd payment</t>
  </si>
  <si>
    <t>2021/02/25</t>
  </si>
  <si>
    <t>51225</t>
  </si>
  <si>
    <t>中国银行悉尼分行公司业务部</t>
  </si>
  <si>
    <t>CC 202102 FUNG,HOI S</t>
  </si>
  <si>
    <t>OSF 2021-02</t>
  </si>
  <si>
    <t>2021/02/26</t>
  </si>
  <si>
    <t>CC 202102 LI,YING</t>
  </si>
  <si>
    <t>2021/02/24</t>
  </si>
  <si>
    <t>CC 202102 TAN,WINNIE</t>
  </si>
  <si>
    <t>CC 202102 GAO,SEN</t>
  </si>
  <si>
    <t>CC 202102 JIN,YAN</t>
  </si>
  <si>
    <t>CC 202102 CHEN,JIAN</t>
  </si>
  <si>
    <t>CC 202102 XIA,LIPING</t>
  </si>
  <si>
    <t>CC 202102 LIANG,XUAN</t>
  </si>
  <si>
    <t>CC 202102 CHEN,SHUANG</t>
  </si>
  <si>
    <t>CC 202102 MONDA,DAVID</t>
  </si>
  <si>
    <t>CC 202102 ZHENG,XIAOHONG</t>
  </si>
  <si>
    <t>CC 202102 TIBBALLS,PETER</t>
  </si>
  <si>
    <t>CC 202102 JI,XIAOTING</t>
  </si>
  <si>
    <t>CC 202102 WANG,PEI</t>
  </si>
  <si>
    <t>reverse accrued as 2021/02 actual amount</t>
  </si>
  <si>
    <t>2021/02/18</t>
  </si>
  <si>
    <t>FMD-FMD-2020-6425-033 REVERSE 2020</t>
  </si>
  <si>
    <t>FMD-FMD-2020-6425-027 REVERSE 2020</t>
  </si>
  <si>
    <t>2021/02/04</t>
  </si>
  <si>
    <t>Payroll tax 2021-1 ACCRUED VIC 7/3/2022</t>
  </si>
  <si>
    <t>2021-03</t>
  </si>
  <si>
    <t>2021/03/04</t>
  </si>
  <si>
    <t>2021/03/24</t>
  </si>
  <si>
    <t>CC 202103 GU,JIAJUN</t>
  </si>
  <si>
    <t>CC 202103 YONG,LEHANN A</t>
  </si>
  <si>
    <t>CC 202103 OLDHAM,TIMOTHY</t>
  </si>
  <si>
    <t>CC 202103 MARTIN,STEPHEN</t>
  </si>
  <si>
    <t>CC 202103 YEUNG,MICHAEL</t>
  </si>
  <si>
    <t>2021/03/30</t>
  </si>
  <si>
    <t>OSF 2021-JAN TO MAR BASE ON MAR RATIO</t>
  </si>
  <si>
    <t>CC 202103 LI,YING</t>
  </si>
  <si>
    <t>CC 202103 NI,BING</t>
  </si>
  <si>
    <t>CC 202103 TAN,WINNIE</t>
  </si>
  <si>
    <t>CC 202103 ZHANG,LI</t>
  </si>
  <si>
    <t>CC 202103 FANG,YUAN</t>
  </si>
  <si>
    <t>CC 202103 ZHANG,LINGCHUN</t>
  </si>
  <si>
    <t>CC 202103 ZHAO,ZHONGYI</t>
  </si>
  <si>
    <t>CC 202103 YAO,JIE</t>
  </si>
  <si>
    <t>CC 202103 ZHANG,WENJIA</t>
  </si>
  <si>
    <t>CC 202103 SUN,LIBO</t>
  </si>
  <si>
    <t>CC 202103 JIN,YAN</t>
  </si>
  <si>
    <t>CC 202103LI,JINHUA</t>
  </si>
  <si>
    <t>CC 202103 LIU,MING</t>
  </si>
  <si>
    <t>CC 202103 DING,XIAODONG</t>
  </si>
  <si>
    <t>CC 202103 ZHENG,XIAOHONG</t>
  </si>
  <si>
    <t>CC 202103 XIA,LIPING</t>
  </si>
  <si>
    <t>CC 202103 YANG,ZHENQI</t>
  </si>
  <si>
    <t>CC 202103 CHEN,CHUNYA</t>
  </si>
  <si>
    <t>CC 202103 CHEW,LEE LIN</t>
  </si>
  <si>
    <t>CC 202103LIU,DAOZHEN</t>
  </si>
  <si>
    <t>140 FOOD CANTEEN MEAL;21/11-25/12/2020 PAYMENT</t>
  </si>
  <si>
    <t>2021/03/25</t>
  </si>
  <si>
    <t>reverse accrued as 2021/03 actual amount</t>
  </si>
  <si>
    <t>2021/03/22</t>
  </si>
  <si>
    <t>Payroll tax 2021-02 ACCRUED VIC 8/3/2022</t>
  </si>
  <si>
    <t>Monthly BOCAL Audit Fee accural 2020 reverse</t>
  </si>
  <si>
    <t>HR LYNN YAO</t>
  </si>
  <si>
    <t>报表日期：2021-04-30 07:43:04</t>
  </si>
  <si>
    <t>参数：币种=AUD，起始时间=2021-04，截止时间=2021-04，机构自=51013，机构至=52457，责任中心自=0，责任中心至=52457，核算码自=5130，核算码至=Z600，核算码输入=，参考自=0，参考至=49069，产品自=0，产品至=0，内部往来自=0，内部往来至=Z5092，专项自=0，专项至=B00010110，备用1自=0，备用1至=0，备用2自=0，备用2至=0</t>
  </si>
  <si>
    <t>2021-04</t>
  </si>
  <si>
    <t>2021/04/23</t>
  </si>
  <si>
    <t>AP00005</t>
  </si>
  <si>
    <t>Japan Proper.20210423-30075.</t>
  </si>
  <si>
    <t>AA CHY BOND REFUND</t>
  </si>
  <si>
    <t>Japan Proper.20210423-30075.30075-CHY 203/11 RAILWAY CHATSWOOD</t>
  </si>
  <si>
    <t>AD00022</t>
  </si>
  <si>
    <t>2021/04/28</t>
  </si>
  <si>
    <t>CC 202104 MARTIN,STEPHEN</t>
  </si>
  <si>
    <t>CC 202104 GU,JIAJUN</t>
  </si>
  <si>
    <t>CC 202104 WANG,SHI Z</t>
  </si>
  <si>
    <t>CC 202104 SUN,XIXU</t>
  </si>
  <si>
    <t>CC 202104 INGRAM,DAVID G</t>
  </si>
  <si>
    <t>CC 202104 OLDHAM,TIMOTHY</t>
  </si>
  <si>
    <t>CC 202104 YEUNG,MICHAEL</t>
  </si>
  <si>
    <t>CC 202104 FUNG,HOI S</t>
  </si>
  <si>
    <t>奖金外包计提</t>
  </si>
  <si>
    <t>Bldg 140 depreciation adjustment (outsoucing to BOCAL)</t>
  </si>
  <si>
    <t>IT外包冲销</t>
  </si>
  <si>
    <t>2021/04/29</t>
  </si>
  <si>
    <t>OSF 2021-APRIL BASE ON APRIL RATIO</t>
  </si>
  <si>
    <t>CC 202104 LI,YING</t>
  </si>
  <si>
    <t>CC 202104 NI,BING</t>
  </si>
  <si>
    <t>CC 202104 XIAO,QIAN</t>
  </si>
  <si>
    <t>51233</t>
  </si>
  <si>
    <t>中国银行悉尼分行国际结算部</t>
  </si>
  <si>
    <t>CC 202104 XU,PEIJUN</t>
  </si>
  <si>
    <t>CC 202104 TAN,WINNIE</t>
  </si>
  <si>
    <t>CC 202104 LI,YIJUN</t>
  </si>
  <si>
    <t>CC 202104 FANG,YUAN</t>
  </si>
  <si>
    <t>CC 202104 ZHANG,LINGCHUN</t>
  </si>
  <si>
    <t>CC 202104 ZHAO,ZHONGYI</t>
  </si>
  <si>
    <t>CC 202104 KIRBY,THOMAS</t>
  </si>
  <si>
    <t>CC 202104 SCOTT,BRADLEY</t>
  </si>
  <si>
    <t>CC 202104 GAO,SEN</t>
  </si>
  <si>
    <t>CC 202104 CORKILL,SELINA</t>
  </si>
  <si>
    <t>CC 202104 ZHANG,WENJIA</t>
  </si>
  <si>
    <t>CC 202104 YAO,JIE</t>
  </si>
  <si>
    <t>CC 202104 CHEN,JIAN</t>
  </si>
  <si>
    <t>CC 202104 CHEN,CHEN</t>
  </si>
  <si>
    <t>CC 202104 JIN,YAN</t>
  </si>
  <si>
    <t>CC 202104 LIU,MING</t>
  </si>
  <si>
    <t>CC 202104 DING,XIAODONG</t>
  </si>
  <si>
    <t>CC 202104LI,JINHUA</t>
  </si>
  <si>
    <t>2021/04/27</t>
  </si>
  <si>
    <t>7467 REVERSE NOSE TO TAIL PTY LTD ADVERTISING FEE</t>
  </si>
  <si>
    <t>CC 202104 MONDA,DAVID</t>
  </si>
  <si>
    <t>CC 202104 XIA,LIPING</t>
  </si>
  <si>
    <t>CC 202104 ZHAO,XIN</t>
  </si>
  <si>
    <t>CC 202104 ZHENG,XIAOHONG</t>
  </si>
  <si>
    <t>CC 202104 TIBBALLS,PETER</t>
  </si>
  <si>
    <t>CC 202104 JI,XIAOTING</t>
  </si>
  <si>
    <t>CC 202104 CHEN,SHUANG</t>
  </si>
  <si>
    <t>CC 202104 XIE,PENG</t>
  </si>
  <si>
    <t>CC 202104 CHEW,LEE LIN</t>
  </si>
  <si>
    <t>CC 202104 YANG,ZHENQI</t>
  </si>
  <si>
    <t>CC 202104LIU,DAOZHEN</t>
  </si>
  <si>
    <t>CC 202104 WANG,PEI</t>
  </si>
  <si>
    <t>CC 202104 LU,WENQI</t>
  </si>
  <si>
    <t>ok</t>
  </si>
  <si>
    <t>2021/04/07</t>
  </si>
  <si>
    <t>140 FOOD CANTEEN MEAL;10/10-23/10/2020 payment</t>
  </si>
  <si>
    <t>140 FOOD CANTEEN MEAL;1/9/-10/10/2020 payment</t>
  </si>
  <si>
    <t>140 FOOD CANTEEN MEAL;24/10-6/11/2020 payment</t>
  </si>
  <si>
    <t>reverse accrued as 2021/04 actual amount</t>
  </si>
  <si>
    <t>IT计提冲销</t>
  </si>
  <si>
    <t>IT经费实际支付BOCS</t>
  </si>
  <si>
    <t>,SUP;EO;STATE REVENUE OFFICE;1722159850;0;LAND TAX INSTALMENT 2021;jan</t>
  </si>
  <si>
    <t>ML LAND TAX REVERSE</t>
  </si>
  <si>
    <t>Payroll tax 2021-03 ACCRUED VIC 7/3/2022</t>
  </si>
  <si>
    <t>IT子行经费实际支付</t>
  </si>
  <si>
    <t>IT子行外包冲销</t>
  </si>
  <si>
    <t>子行外包奖金计提</t>
  </si>
  <si>
    <t>140 deprecation adjustment outsource from BOCS</t>
  </si>
  <si>
    <t>8521 RESERVE TO PAY LEGAL FEE</t>
  </si>
  <si>
    <t>审计调整</t>
  </si>
  <si>
    <t>2021-05</t>
  </si>
  <si>
    <t>CC 202105 CORKILL,SELINA</t>
  </si>
  <si>
    <t>CC 202105 FAN,YANDONG</t>
  </si>
  <si>
    <t>CC 202105 FANG,YUAN</t>
  </si>
  <si>
    <t>CC 202105 FUNG,HOI S</t>
  </si>
  <si>
    <t>CC 202105 GAO,SEN</t>
  </si>
  <si>
    <t>CC 202105 GU,JIAJUN</t>
  </si>
  <si>
    <t>CC 202105 INGRAM,DAVID G</t>
  </si>
  <si>
    <t>CC 202105 LI,YIJUN</t>
  </si>
  <si>
    <t>CC 202105 LI,YING</t>
  </si>
  <si>
    <t>CC 202105 MARTIN,STEPHEN</t>
  </si>
  <si>
    <t>CC 202105 NI,BING</t>
  </si>
  <si>
    <t>CC 202105 OLDHAM,TIMOTHY</t>
  </si>
  <si>
    <t>CC 202105 SCOTT,BRADLEY</t>
  </si>
  <si>
    <t>CC 202105 SUN,XIXU</t>
  </si>
  <si>
    <t>CC 202105 TAN,WINNIE</t>
  </si>
  <si>
    <t>CC 202105 TODD,MARK</t>
  </si>
  <si>
    <t>CC 202105 WANG,SHI Z</t>
  </si>
  <si>
    <t>CC 202105 YEUNG,MICHAEL</t>
  </si>
  <si>
    <t>CC 202105 YONG,LEHANN A</t>
  </si>
  <si>
    <t>CC 202105 ZHANG,LINGCHUN</t>
  </si>
  <si>
    <t>CC 202105 ZHAO,ZHONGYI</t>
  </si>
  <si>
    <t>2021/05/25</t>
  </si>
  <si>
    <t>2021/05/20</t>
  </si>
  <si>
    <t>OSF 2020 Q4 PAYMENT</t>
  </si>
  <si>
    <t>OSF 2021 Q1 PAYMENT</t>
  </si>
  <si>
    <t>2021/05/31</t>
  </si>
  <si>
    <t>2021/05/19</t>
  </si>
  <si>
    <t>LCD AUSTRAC BOCAL ACCRUAL REVERSE</t>
  </si>
  <si>
    <t>2021/05/11</t>
  </si>
  <si>
    <t>140 FOOD CANTEEN MEAL;1/2-28/2/2021 ACCURED</t>
  </si>
  <si>
    <t>140 FOOD CANTEEN MEAL;1/3-31/3/2021 ACCURED</t>
  </si>
  <si>
    <t>2021/05/21</t>
  </si>
  <si>
    <t>140 FOOD CANTEEN MEAL;1/3-31/3/2021 payment</t>
  </si>
  <si>
    <t>reverse accrued as 2021/05 actual amount</t>
  </si>
  <si>
    <t>LCD AUSTRAC BOCS ACCRUAL REVERSE</t>
  </si>
  <si>
    <t>2021/05/05</t>
  </si>
  <si>
    <t>Payroll tax 2021-04 ACCRUED VIC 7/6/2022</t>
  </si>
  <si>
    <t>AP00003</t>
  </si>
  <si>
    <t>KHO &amp; LEE PR.20210505-31191.</t>
  </si>
  <si>
    <t>HENRY LI.20210505-P0013001817.20210505-AA RL-2103/157 LIVERPOOL ST SYD</t>
  </si>
  <si>
    <t>2021/05/18</t>
  </si>
  <si>
    <t>AP00016</t>
  </si>
  <si>
    <t>DQL APARTMEN.20210518-LI SUO BOND.20210518-AT LI SUO-18 ROWLANDS PLACE</t>
  </si>
  <si>
    <t>AP00014</t>
  </si>
  <si>
    <t>brisbane spi.2021-05-18.20210518-BS BO LIU-3909/550 QUEEN STREET, BRIS</t>
  </si>
  <si>
    <t>KHO &amp; LEE PR.20210505-31191.20210505-AA DX BOND REFUND</t>
  </si>
  <si>
    <t>AA DX BOND REFUND</t>
  </si>
  <si>
    <t>2021/05/28</t>
  </si>
  <si>
    <t>REVERSE CC 202105 OLDHAM,TIMOTHY</t>
  </si>
  <si>
    <t>REVERSE CC 202105 INGRAM,DAVID G</t>
  </si>
  <si>
    <t>REVERSE CC 202105 SUN,XIXU</t>
  </si>
  <si>
    <t>REVERSE CC 202105 FAN,YANDONG</t>
  </si>
  <si>
    <t>REVERSE CC 202105 GU,JIAJUN</t>
  </si>
  <si>
    <t>REVERSE CC 202105 YONG,LEHANN A</t>
  </si>
  <si>
    <t>REVERSE CC 202105 MARTIN,STEPHEN</t>
  </si>
  <si>
    <t>REVERSE CC 202105 WANG,SHI Z</t>
  </si>
  <si>
    <t>REVERSE CC 202105 YEUNG,MICHAEL</t>
  </si>
  <si>
    <t>REVERSE CC 202105 FUNG,HOI S</t>
  </si>
  <si>
    <t>REVERSE CC 202105 LI,YING</t>
  </si>
  <si>
    <t>REVERSE CC 202105 NI,BING</t>
  </si>
  <si>
    <t>REVERSE CC 202105 LI,YIJUN</t>
  </si>
  <si>
    <t>REVERSE CC 202105 TAN,WINNIE</t>
  </si>
  <si>
    <t>REVERSE CC 202105 TODD,MARK</t>
  </si>
  <si>
    <t>REVERSE CC 202105 ZHAO,ZHONGYI</t>
  </si>
  <si>
    <t>REVERSE CC 202105 ZHANG,LINGCHUN</t>
  </si>
  <si>
    <t>REVERSE CC 202105 FANG,YUAN</t>
  </si>
  <si>
    <t>REVERSE CC 202105 SCOTT,BRADLEY</t>
  </si>
  <si>
    <t>REVERSE CC 202105 GAO,SEN</t>
  </si>
  <si>
    <t>REVERSE CC 202105 CORKILL,SELINA</t>
  </si>
  <si>
    <t>2021-06</t>
  </si>
  <si>
    <t>2021/06/23</t>
  </si>
  <si>
    <t>elite realpr.50233-YAN JIN BOND.</t>
  </si>
  <si>
    <t>2021/06/04</t>
  </si>
  <si>
    <t>2021/06/15</t>
  </si>
  <si>
    <t>CREDIT CARD REPAYMENT-SALLY(CC 202104 SUN,XIXU)</t>
  </si>
  <si>
    <t>2021/06/22</t>
  </si>
  <si>
    <t>AD00035</t>
  </si>
  <si>
    <t>2021/06/02</t>
  </si>
  <si>
    <t>OSF 2021-JAN-MAY BASE ON MAY RATIO</t>
  </si>
  <si>
    <t>2021/06/28</t>
  </si>
  <si>
    <t>PERTH BRANCH BOND &amp; INTEREST REFUND</t>
  </si>
  <si>
    <t>2021/06/29</t>
  </si>
  <si>
    <t>OSF 2021-JAN-JUNE BASE ON JUNE RATIO</t>
  </si>
  <si>
    <t>2021/06/18</t>
  </si>
  <si>
    <t>SUP;YAN JIN; 3107/81 HARBOUR STREET, HAYMARKET NSW 2000</t>
  </si>
  <si>
    <t>YAN JIN BOND ADJUSTMENT</t>
  </si>
  <si>
    <t>51235</t>
  </si>
  <si>
    <t>中国银行悉尼分行营业部</t>
  </si>
  <si>
    <t>CREDIT CARD REPAYMENT</t>
  </si>
  <si>
    <t>2021/06/21</t>
  </si>
  <si>
    <t>2021/06/09</t>
  </si>
  <si>
    <t>REVERSE CREDIT CARD -WENQI LIU 202103</t>
  </si>
  <si>
    <t>140 FOOD CANTEEN MEAL;1/4-31/4/2021 ACCURED</t>
  </si>
  <si>
    <t>2021/06/11</t>
  </si>
  <si>
    <t>,SUP;EO;THE UNIVERSITY OF SYDNEY; SCHOLARSHIP REVERSE JAN-DEC2020</t>
  </si>
  <si>
    <t>140 FOOD CANTEEN MEAL;IN20022526;1/2-28/2/2021 PAYMENT</t>
  </si>
  <si>
    <t>140 FOOD CANTEEN MEAL;IN20022652;1/4-31/4/2021 PAYMENT</t>
  </si>
  <si>
    <t>Payroll tax 2021-05 ACCRUED VIC 7/6/2022</t>
  </si>
  <si>
    <t>2021/06/03</t>
  </si>
  <si>
    <t>,SUP;ML;MINTER ELLISON;10791882;0;270 QUEENS ST ML SALE;0200;</t>
  </si>
  <si>
    <t>2021-07</t>
  </si>
  <si>
    <t>2021/07/06</t>
  </si>
  <si>
    <t>2020 BOCAL HO IT fee accrual reverse</t>
  </si>
  <si>
    <t>2021/07/26</t>
  </si>
  <si>
    <t>2021/07/29</t>
  </si>
  <si>
    <t>OSF 2021-07</t>
  </si>
  <si>
    <t>2021/07/13</t>
  </si>
  <si>
    <t>,SUP;RMD;APRA;870421;0;YR 21/22 RESTRICTED&amp;UNRESTRICTED FOREIGN ADI LE</t>
  </si>
  <si>
    <t>51288</t>
  </si>
  <si>
    <t>中国银行（澳大利亚）有限公司风险管理部</t>
  </si>
  <si>
    <t>BOCAL</t>
  </si>
  <si>
    <t>2021/07/19</t>
  </si>
  <si>
    <t>140 FOOD CANTEEN MEAL;1/5-31/5/2021 ACCURED</t>
  </si>
  <si>
    <t>2020 BOC HO IT fee accrual reverse</t>
  </si>
  <si>
    <t>FMD-FMD-2020-642-030,031,034 REVERSE</t>
  </si>
  <si>
    <t>REVERSE 2020 AUDIT FEE</t>
  </si>
  <si>
    <t>2021/07/20</t>
  </si>
  <si>
    <t>Payroll tax 2021 VIC payment</t>
  </si>
  <si>
    <t>2021/07/30</t>
  </si>
  <si>
    <t>CC 202107 ZHANG,LINGCHUN</t>
  </si>
  <si>
    <t>2021/07/09</t>
  </si>
  <si>
    <t>SUO LI 2704 BOND REFUND</t>
  </si>
  <si>
    <t>LHY INVESTME.48273 BOND REFUND.</t>
  </si>
  <si>
    <t>LHY INVESTME.48273 BOND REFUND.SUO LI 2704/81 HARBOUR ST BOND REFUND</t>
  </si>
  <si>
    <t>CC 202108 ZHANG,LINGCHUN</t>
  </si>
  <si>
    <t>CC 202108 ZHAO,ZHONGYI</t>
  </si>
  <si>
    <t>2021-08</t>
  </si>
  <si>
    <t>2021/08/17</t>
  </si>
  <si>
    <t>2021/08/30</t>
  </si>
  <si>
    <t>OSF 2021-08</t>
  </si>
  <si>
    <t>2021/08/19</t>
  </si>
  <si>
    <t>AUDIT FEE 2020 REVERSE</t>
  </si>
  <si>
    <t>LCD AUSTRAC BOCAL ACCRUAL JULY &amp; AUG 21</t>
  </si>
  <si>
    <t>2021/08/03</t>
  </si>
  <si>
    <t>,SUP;RMD;APRA;YR 21/22 RESTRICTED&amp;UNRESTRICTED FOREIGN LEVY REVERSE</t>
  </si>
  <si>
    <t>JINGHAI PTY .2021-08-18.</t>
  </si>
  <si>
    <t>2021/08/26</t>
  </si>
  <si>
    <t>AP00006</t>
  </si>
  <si>
    <t>HJ PRIME ASS.TEN00114.20210826-PBD YING LI-6602/115 BATHURST STREET SY</t>
  </si>
  <si>
    <t>AT BOND REFUND</t>
  </si>
  <si>
    <t>2021/08/06</t>
  </si>
  <si>
    <t>,SUP;EO;ETTASON PTY LTD;CET010102;0;MOONCAKE ;0000;</t>
  </si>
  <si>
    <t>2021/08/16</t>
  </si>
  <si>
    <t>,SUP;MB;FUTURESPACE PTY LTD;FS4022;0;BH PROFESSIONAL SERVICES;0;</t>
  </si>
  <si>
    <t>2021/08/23</t>
  </si>
  <si>
    <t>SUP;MB;FUTURESPACE PTY LTD;FS4022;0;MB PROFESSIONAL SERVICES 1-30JUNE;</t>
  </si>
  <si>
    <t>2020 AUDIT FEE REVERSE</t>
  </si>
  <si>
    <t>LCD AUSTRAC BOCS ACCRUAL JULY AND AUG 21</t>
  </si>
  <si>
    <t>,SUP;RMD;APRA;870421;0;YR 21/22 RESTRICTED&amp;UNRESTRICTED FOREIGN LEVY,R</t>
  </si>
  <si>
    <t>2021-09</t>
  </si>
  <si>
    <t>2021/09/16</t>
  </si>
  <si>
    <t>2021/09/29</t>
  </si>
  <si>
    <t>OSF 2021-09</t>
  </si>
  <si>
    <t>2021/09/30</t>
  </si>
  <si>
    <t>OSF 2021-JAN-SEP BASE ON SEP RATIO</t>
  </si>
  <si>
    <t>LCD AUSTRAC BOCAL ACCRUAL sept 21</t>
  </si>
  <si>
    <t>2021/09/10</t>
  </si>
  <si>
    <t>AP00002</t>
  </si>
  <si>
    <t>Khoury &amp; Par.20210910PMBOND.20210910-PM-143 CHURCH STREET PARRAMATTA N</t>
  </si>
  <si>
    <t>2021/09/27</t>
  </si>
  <si>
    <t>AP00012</t>
  </si>
  <si>
    <t>Morton Real .F008468-2.</t>
  </si>
  <si>
    <t>Morton Real .F008468-2.20210927 PBD BOND REFUND YING LI 3102/130 ELIZA</t>
  </si>
  <si>
    <t>2021/09/28</t>
  </si>
  <si>
    <t>PBD BOND REFUND YING LI 3102/130 ELIZA from 51013 to PBD</t>
  </si>
  <si>
    <t>PBD YING LI BOND REFUND</t>
  </si>
  <si>
    <t>CC 202109 ZHANG,LINGCHUN</t>
  </si>
  <si>
    <t>2021/09/07</t>
  </si>
  <si>
    <t>140 FOOD CANTEEN MEAL;1/5-31/5/2021 PAYMENT</t>
  </si>
  <si>
    <t>LCD AUSTRAC BOCS ACCRUAL sept 21</t>
  </si>
  <si>
    <t>2021-10</t>
  </si>
  <si>
    <t>2021/10/28</t>
  </si>
  <si>
    <t>OSF 2021-JAN-OCT BASE ON OCT RATIO</t>
  </si>
  <si>
    <t>LCD AUSTRAC BOCAL ACCRUAL oct 21</t>
  </si>
  <si>
    <t>CC 202110 KIRBY,THOMAS</t>
  </si>
  <si>
    <t>2021/10/11</t>
  </si>
  <si>
    <t>dragon austr.P0014260092.20211011 FX YUE ZHANG 1801/130 ELIZABETH STRE</t>
  </si>
  <si>
    <t>2021/10/21</t>
  </si>
  <si>
    <t>AP00008</t>
  </si>
  <si>
    <t>BDG PROPERTI.0000321624.20211021 LP SHUANGFU LI 33 SHELLEY STREET, SYD</t>
  </si>
  <si>
    <t>link plus.000019936477.20211021 BR LIBO SUN LEVEL 1/57 CORONATION DR,</t>
  </si>
  <si>
    <t>link plus.1083.</t>
  </si>
  <si>
    <t>OP-20211021 LIBO SUN CONTRACT UPDATE</t>
  </si>
  <si>
    <t>,SUP;EO;ETTASON PTY LTD;CET010102;0;MOONCAKE ;reverse</t>
  </si>
  <si>
    <t>AP00001</t>
  </si>
  <si>
    <t>link plus.1083.20211021 LIBO SUN BOND REFUND</t>
  </si>
  <si>
    <t>140 FOOD CANTEEN MEAL,FURITS,SNACK;1/9-30/9/2021/2021 ACCURED</t>
  </si>
  <si>
    <t>2020 Monthly HO Mgt fee accural REVERSE</t>
  </si>
  <si>
    <t>LCD AUSTRAC BOCS ACCRUAL oct 21</t>
  </si>
  <si>
    <t>2021-11</t>
  </si>
  <si>
    <t>2021/11/25</t>
  </si>
  <si>
    <t>2021/11/04</t>
  </si>
  <si>
    <t>OSF 2021 Q3 PAYMENT</t>
  </si>
  <si>
    <t>OSF 2021 Q2 PAYMENT</t>
  </si>
  <si>
    <t>2021/11/29</t>
  </si>
  <si>
    <t>OSF 2021-JAN-NOV BASE ON NOV RATIO</t>
  </si>
  <si>
    <t>LCD AUSTRAC BOCAL ACCRUAL nov 21</t>
  </si>
  <si>
    <t>CC 202111 MARTIN,STEPHEN</t>
  </si>
  <si>
    <t>CC 202111 OLDHAM,TIMOTHY</t>
  </si>
  <si>
    <t>CC 202111 KIRBY,THOMAS</t>
  </si>
  <si>
    <t>2021/11/18</t>
  </si>
  <si>
    <t>popo Billy.T125373.20211118-POPO &amp; BILLY PTY LTD YANQI XIAO-1001/7 RAI</t>
  </si>
  <si>
    <t>140 FOOD CANTEEN MEAL;1/9-30/9/2021 PAYMENT</t>
  </si>
  <si>
    <t>140 FOOD CANTEEN MEAL,FURITS,SNACK;1/10-30/10/21 ACCURED</t>
  </si>
  <si>
    <t>2021/11/19</t>
  </si>
  <si>
    <t>IT APITC MAINTENANCE EXPENSE JAN-OCT REVERSE</t>
  </si>
  <si>
    <t>LCD AUSTRAC BOCS ACCRUAL nov 21</t>
  </si>
  <si>
    <t>2021-12</t>
  </si>
  <si>
    <t>2021/12/21</t>
  </si>
  <si>
    <t>2021/12/30</t>
  </si>
  <si>
    <t>OSF 2021-JAN-DEC BASE ON DEC RATIO</t>
  </si>
  <si>
    <t>中国银行（澳大利亚）有限公司审计部</t>
  </si>
  <si>
    <t>2021/12/29</t>
  </si>
  <si>
    <t>AUDIT FEE 2021 REVERSE</t>
  </si>
  <si>
    <t>LCD AUSTRAC BOCAL ACCRUAL dec 21</t>
  </si>
  <si>
    <t>2021/12/31</t>
  </si>
  <si>
    <t>DEC ADDITONAL OSF</t>
  </si>
  <si>
    <t>HR CASH REFUND</t>
  </si>
  <si>
    <t>BR BO LIU BOND REFUND</t>
  </si>
  <si>
    <t>Lynn Yao 201.10122021.</t>
  </si>
  <si>
    <t>Lynn Yao 201.10122021.08032021 YAO LYNN REFUND</t>
  </si>
  <si>
    <t>AP00009</t>
  </si>
  <si>
    <t>spire realty.18112021.UNIT 2209 550 QUEEN STREET, BR 4000 BOND REFUND</t>
  </si>
  <si>
    <t>spire realty.18112021.</t>
  </si>
  <si>
    <t>2021/12/09</t>
  </si>
  <si>
    <t>SCHIAVELLO;IN2021070017;IN2021020060 REVERSE 7467 140 STAGE2</t>
  </si>
  <si>
    <t>2021/12/23</t>
  </si>
  <si>
    <t>140 FOOD CANTEEN MEAL,FURITS,SNACK;1/11-30/11/21 ACCURED</t>
  </si>
  <si>
    <t>2021/12/20</t>
  </si>
  <si>
    <t>,SUP;IT;CHINA UNICOM AU OPERATIONS PTY LTD;AUSHP202111005;0;CISCO;0200</t>
  </si>
  <si>
    <t>中国银行悉尼分行审计部</t>
  </si>
  <si>
    <t>LCD AUSTRAC BOCS ACCRUAL dec 21</t>
  </si>
  <si>
    <t>OPD-OPD-2021-6425-028;BIZA PTY LTD;00000084</t>
  </si>
  <si>
    <t>51230</t>
  </si>
  <si>
    <t>中国银行悉尼分行运营服务部</t>
  </si>
  <si>
    <t>PBD ADVERTISING FEE</t>
  </si>
  <si>
    <t>PBD PROMOTION EXPENSE</t>
  </si>
  <si>
    <t>DEC ATM FEE</t>
  </si>
  <si>
    <t>RMD-RMD-2021-6425-027;KPMG APRA RISK CULTURE REVIEW</t>
  </si>
  <si>
    <t>IT AND CYBER SERCURITY RISK LINE2</t>
  </si>
  <si>
    <t>HR COIN 3 UPGRADE FEE</t>
  </si>
  <si>
    <t>2022-01</t>
  </si>
  <si>
    <t>2022/01/27</t>
  </si>
  <si>
    <t>Monthly BOCAL HO IT fee accrual</t>
  </si>
  <si>
    <t>2022/01/28</t>
  </si>
  <si>
    <t>OSF 2022-JAN-JAN BASE ON JAN RATIO</t>
  </si>
  <si>
    <t>2022/01/21</t>
  </si>
  <si>
    <t>2022/01/25</t>
  </si>
  <si>
    <t>LI ZHANG REN.P0015229877.20220125 bk zhang li hyde 704/157 liverpool s</t>
  </si>
  <si>
    <t>ZHANG CHEN R.3132368036.20220128 aa zhang chen 1801/7 railway street,</t>
  </si>
  <si>
    <t>140 FOOD CANTEEN MEAL,FURITS,SNACK;1/10-30/10/21 ACCURED RESERVE</t>
  </si>
  <si>
    <t>140 FOOD CANTEEN MEAL,FURITS,SNACK;1/11-30/11/21 ACCURED REVERSE</t>
  </si>
  <si>
    <t>140 FOOD CANTEEN MEAL,FURITS,SNACK;DEC21 ACCURED</t>
  </si>
  <si>
    <t>IT DOCUSIGN ANNUAL SUBSCRITPION</t>
  </si>
  <si>
    <t>IT OA ANNUAL MANINTENANCE</t>
  </si>
  <si>
    <t>IT OFSAA ANNUAL LICNESE</t>
  </si>
  <si>
    <t>IT CDR ANNUAL LICENSE FEE</t>
  </si>
  <si>
    <t>IT EFS ANNUAL LICENSE FEE</t>
  </si>
  <si>
    <t>Monthly BOC HO IT fee accrual</t>
  </si>
  <si>
    <t>2022/01/10</t>
  </si>
  <si>
    <t>PBD PROMOTION EXPENSE reverse</t>
  </si>
  <si>
    <t>2022/01/11</t>
  </si>
  <si>
    <t>Figure</t>
  </si>
  <si>
    <t>2020-2021</t>
  </si>
  <si>
    <t>2022-02</t>
  </si>
  <si>
    <t>2022/02/25</t>
  </si>
  <si>
    <t>2022/02/22</t>
  </si>
  <si>
    <t>OSF 2021 Q4 PAYMENT</t>
  </si>
  <si>
    <t>OSF 2022-JAN-FEB BASE ON JAN RATIO</t>
  </si>
  <si>
    <t>2022/02/28</t>
  </si>
  <si>
    <t>2022/02/02</t>
  </si>
  <si>
    <t>XIAO QIAN RE.P0015461146.20220202 fx qian xiao 1903/130 Elizabeth stre</t>
  </si>
  <si>
    <t>,SUP;EO;ELISON WANG;1972888;0;PHOTTIX NUADA LED VEDIO LIGHT;0200; REVE</t>
  </si>
  <si>
    <t>2022/02/10</t>
  </si>
  <si>
    <t>EO OA OTHER APPLIANCE-OFFICE FURNITURE FEE</t>
  </si>
  <si>
    <t>140 FOOD CANTEEN MEAL,FURITS,SNACK;JAN 22 ACCURED</t>
  </si>
  <si>
    <t>2022/02/16</t>
  </si>
  <si>
    <t>OPD-OPD-2021-6425-028;BIZA PTY LTD;00000084;REVERSE</t>
  </si>
  <si>
    <t>2022/02/03</t>
  </si>
  <si>
    <t>DEC ATM FEE ACCURED REVERSE</t>
  </si>
  <si>
    <t>2022-03</t>
  </si>
  <si>
    <t>2022/03/09</t>
  </si>
  <si>
    <t>2022/03/31</t>
  </si>
  <si>
    <t>20220331 ZHOU XIAOZHOU 815/555 ST KILDA ROAD &amp; CARPARK 815 BOND</t>
  </si>
  <si>
    <t>2022/03/02</t>
  </si>
  <si>
    <t>EO;140 CANTEEN DRINK, FRUITS &amp; SNACKS,JAN 22 PAYMENT</t>
  </si>
  <si>
    <t>2022/03/24</t>
  </si>
  <si>
    <t>140 FOOD CANTEEN MEAL,FURITS,SNACK;FEB 22 ACCURED</t>
  </si>
  <si>
    <t>PBD PROMOTION EXPENSE 2021 reverse</t>
  </si>
  <si>
    <t>2022-04</t>
  </si>
  <si>
    <t>2022/04/21</t>
  </si>
  <si>
    <t>2022/04/04</t>
  </si>
  <si>
    <t>OSF 2022-JAN-MAR</t>
  </si>
  <si>
    <t>2022/04/29</t>
  </si>
  <si>
    <t>OSF 2022-JAN-APR</t>
  </si>
  <si>
    <t>2022/04/11</t>
  </si>
  <si>
    <t>LCD AUSTRAC BOCAL ACCRUAL reverse</t>
  </si>
  <si>
    <t>CC 202204 KIRBY,THOMAS</t>
  </si>
  <si>
    <t>2022/04/27</t>
  </si>
  <si>
    <t>20220426 ZIZENG GUO UNIT 7205 115 BATHURST STREET SYDNEY NSW 2000 BOND</t>
  </si>
  <si>
    <t>2022/04/28</t>
  </si>
  <si>
    <t>20220428 CHUNYA CHEN BOND REFUND</t>
  </si>
  <si>
    <t>20220428 SHUANGFU LI BOND REFUND</t>
  </si>
  <si>
    <t>2022/04/05</t>
  </si>
  <si>
    <t>EO;140 CANTEEN DRINK, IN20023666,FRUITS &amp; SNACKS,FEB 22 PAYMENT</t>
  </si>
  <si>
    <t>140 FOOD CANTEEN MEAL,FURITS,SNACK;march 22 ACCURED</t>
  </si>
  <si>
    <t>LCD AUSTRAC BOCS ACCRUAL reverse</t>
  </si>
  <si>
    <t>2022-05</t>
  </si>
  <si>
    <t>2022/05/17</t>
  </si>
  <si>
    <t>2022/05/30</t>
  </si>
  <si>
    <t>OSF 2022-JAN-MAY</t>
  </si>
  <si>
    <t>2022/05/05</t>
  </si>
  <si>
    <t>20220505 XIXU SUN 2005/55 Lavender Street Lavender Bay NSW 2060 BOND</t>
  </si>
  <si>
    <t>2022/05/09</t>
  </si>
  <si>
    <t>20220509 RENBING XU BOND REFUND</t>
  </si>
  <si>
    <t>20220509 JING NING BOND REFUND</t>
  </si>
  <si>
    <t>2022/05/26</t>
  </si>
  <si>
    <t>20220526 ZHOU YUANLEI 1703/47 HINDMARSH SQUARE, ADELAIDE, SA 5000 BOND</t>
  </si>
  <si>
    <t>2022/05/18</t>
  </si>
  <si>
    <t>,SUP;EO;HARD ROCK ENTERPRISES PTY LTD;2268229;0;140 &amp; ALL BR 2ND UNIFO</t>
  </si>
  <si>
    <t>中国银行悉尼分行综合管理部</t>
  </si>
  <si>
    <t>2022/05/11</t>
  </si>
  <si>
    <t>EO;140 CANTEEN DRINK, FRUITS &amp; SNACKS,DEC21 PAYMENT</t>
  </si>
  <si>
    <t>2022/05/23</t>
  </si>
  <si>
    <t>AC AUSTRALIAN NATIONAL UNI ACCURAL-march22</t>
  </si>
  <si>
    <t>AC AUSTRALIAN NATIONAL UNI ACCURAL-april22</t>
  </si>
  <si>
    <t>AC AUSTRALIAN NATIONAL UNI ACCURAL-jan22</t>
  </si>
  <si>
    <t>AC AUSTRALIAN NATIONAL UNI ACCURAL-may22</t>
  </si>
  <si>
    <t>AC AUSTRALIAN NATIONAL UNI ACCURAL-feb22</t>
  </si>
  <si>
    <t>SUP;EO;NSW OFFICE OF STATE REVENUE;LAND TAX ACCRUAL REVERSE</t>
  </si>
  <si>
    <t>AC AUSTRALIAN NATIONAL UNI ACCURAL RESERVE</t>
  </si>
  <si>
    <t>2022/05/25</t>
  </si>
  <si>
    <t>OPD-OPD-2021-6425-028;BIZA PTY LTD;RESERVE</t>
  </si>
  <si>
    <t>RMD-RMD-2021-6425-027;KPMG APRA RISK CULTURE REVIEW;RESERVE</t>
  </si>
  <si>
    <t>2022-06</t>
  </si>
  <si>
    <t>2022/06/22</t>
  </si>
  <si>
    <t>2022/06/29</t>
  </si>
  <si>
    <t>OSF 2022-JAN-JUN</t>
  </si>
  <si>
    <t>2022/06/14</t>
  </si>
  <si>
    <t>2022/06/07</t>
  </si>
  <si>
    <t>20220607 2304/130 ELIZABETH ST SYDNEY NSW 2000 LP</t>
  </si>
  <si>
    <t>20220607 2804/81 HARBOUR ST HAYMARKET NSW 2000 BOND PBD</t>
  </si>
  <si>
    <t>2022/06/16</t>
  </si>
  <si>
    <t>20220616 HUIQIU YANG 6910/222 MARGARET ST BRISBANE CITY QLD 4000 BOND</t>
  </si>
  <si>
    <t>EO TELEPHONE EXPENSE ACCRUAL REVERSE 29062022</t>
  </si>
  <si>
    <t>2021 AUDIT FEE RESERVE</t>
  </si>
  <si>
    <t>2022/06/02</t>
  </si>
  <si>
    <t>2022-07</t>
  </si>
  <si>
    <t>2022/07/22</t>
  </si>
  <si>
    <t>2022/07/28</t>
  </si>
  <si>
    <t>OSF 2022 Q1 &amp; Q2 PAYMENT</t>
  </si>
  <si>
    <t>OSF 2022-JAN-JUL</t>
  </si>
  <si>
    <t>2022/07/26</t>
  </si>
  <si>
    <t>LCD BOCAL APRA LEVY</t>
  </si>
  <si>
    <t>2022/07/20</t>
  </si>
  <si>
    <t>20220719 12F/5 TAMBUA STREET PRYMONT NSW 2009 FI</t>
  </si>
  <si>
    <t>20220726 YUANLEI ZHOU BOND REFUND</t>
  </si>
  <si>
    <t>20220726 HUIQIU YANG BOND REFUND</t>
  </si>
  <si>
    <t>20220726 ZHOUXIAO ZHOU BOND REFUND</t>
  </si>
  <si>
    <t>20220728 BO LIU BOND REFUND</t>
  </si>
  <si>
    <t>20220728 WUHUAN BOND REFUND</t>
  </si>
  <si>
    <t>2022/07/12</t>
  </si>
  <si>
    <t>,SUP;EO;SWEET LU;11072201;0;MOONCAKE DEPOSIT;0;</t>
  </si>
  <si>
    <t>2022/07/14</t>
  </si>
  <si>
    <t>,SUP;EO;K&amp;S SYDNEY;394814;0;MOON CAKE;0;</t>
  </si>
  <si>
    <t>2022/07/04</t>
  </si>
  <si>
    <t>CW CC RESUBMIT ADJ 30062022</t>
  </si>
  <si>
    <t>51237</t>
  </si>
  <si>
    <t>中国银行股份有限公司车士活分行</t>
  </si>
  <si>
    <t>140 FOOD CANTEEN MEAL;20/7-31/7/20 reverse20</t>
  </si>
  <si>
    <t>FMD-FMD-2022-6425-017</t>
  </si>
  <si>
    <t>LCD BOCS APRA LEVY</t>
  </si>
  <si>
    <t>2022/07/08</t>
  </si>
  <si>
    <t>IT AND CYBER SERCURITY RISK LINE2 REVERSE</t>
  </si>
  <si>
    <t>2022/07/18</t>
  </si>
  <si>
    <t>2022-08</t>
  </si>
  <si>
    <t>2022/08/29</t>
  </si>
  <si>
    <t>2022/08/30</t>
  </si>
  <si>
    <t>2021 BOCAL HO IT fee accrual reverse</t>
  </si>
  <si>
    <t>OSF 2022-JAN-AUG</t>
  </si>
  <si>
    <t>2022/08/25</t>
  </si>
  <si>
    <t>2022/08/19</t>
  </si>
  <si>
    <t>,SUP;EO;SWEET LU;12082201;0;STAFF MOONCAKE;REVERSE 7467 DEPOSIT</t>
  </si>
  <si>
    <t>SUP;EO;HARD ROCK ENTERPRISES PTY Ltd.2nd batch deposit reverse</t>
  </si>
  <si>
    <t>,SUP;HR;ICARE;WORKERS INSURANCE;30/6/22-30/6/23</t>
  </si>
  <si>
    <t>IT DOCUSIGN ANNUAL SUBSCRITPION reverse jan-july22</t>
  </si>
  <si>
    <t>2021 BOC HO IT fee accrual reverse</t>
  </si>
  <si>
    <t>PBD ADVERTISING FEE reverse 2021-paid CNY53000</t>
  </si>
  <si>
    <t>2022-09</t>
  </si>
  <si>
    <t>2022/09/16</t>
  </si>
  <si>
    <t>2022/09/29</t>
  </si>
  <si>
    <t>OSF 2022-JAN-SEP</t>
  </si>
  <si>
    <t>NSW Workcover</t>
  </si>
  <si>
    <t>2022/09/21</t>
  </si>
  <si>
    <t>EO;140 CANTEEN DRINK, FRUITS &amp; SNACKS,march 22 accured reverse</t>
  </si>
  <si>
    <t>2022/09/06</t>
  </si>
  <si>
    <t>FMD-FMD-2020-6425-028;reverse</t>
  </si>
  <si>
    <t>CNY</t>
  </si>
  <si>
    <t>2022/09/02</t>
  </si>
  <si>
    <t>SUP;PBD;银联国际有限公司;现代服务营销服务费;03132007</t>
  </si>
  <si>
    <t>9989</t>
  </si>
  <si>
    <t>BANCS-FMS往来</t>
  </si>
  <si>
    <t>供应商</t>
  </si>
  <si>
    <t>国别</t>
  </si>
  <si>
    <t>2022-10</t>
  </si>
  <si>
    <t>2022/10/25</t>
  </si>
  <si>
    <t>2022/10/28</t>
  </si>
  <si>
    <t>OSF 2022-JAN-OCT</t>
  </si>
  <si>
    <t>2022/10/04</t>
  </si>
  <si>
    <t>MA00001</t>
  </si>
  <si>
    <t>SUP;IA;PRICEWATERHOUSECOOPERS;42080032;0;AUDIT FEE;0070;GST75</t>
  </si>
  <si>
    <t>MA00002</t>
  </si>
  <si>
    <t>PWC</t>
  </si>
  <si>
    <t>BOC BEIJING</t>
  </si>
  <si>
    <t>BOC SYDNEY</t>
  </si>
  <si>
    <t>2022/10/27</t>
  </si>
  <si>
    <t>140 FOOD CANTEEN MEAL,FURITS,SNACK;SEPT 22 ACCURED</t>
  </si>
  <si>
    <t>2022/10/18</t>
  </si>
  <si>
    <t>IT CDR ANNUAL LICENSE FEE Jan-Oct accured reverse IT PAY BY OP</t>
  </si>
  <si>
    <t>FMD-FMD-2022-6425-017;REVERSE JULY-SEPT</t>
  </si>
  <si>
    <t>SUP;IA;PRICEWATERHOUSECOOPERS;42089935;0;AUDIT FEE ;0270;GST75</t>
  </si>
  <si>
    <t>APITC</t>
  </si>
  <si>
    <t>LGS ECONOMIC CONSULTING</t>
  </si>
  <si>
    <t>2022-11</t>
  </si>
  <si>
    <t>2022/11/28</t>
  </si>
  <si>
    <t>2022/11/24</t>
  </si>
  <si>
    <t>OSF 2022 Q3 PAYMENT</t>
  </si>
  <si>
    <t>2022/11/29</t>
  </si>
  <si>
    <t>OSF 2022-JAN-NOV</t>
  </si>
  <si>
    <t>2022/11/02</t>
  </si>
  <si>
    <t>20221102 DALEI ZHU BOND 1212/83-85 SPRING STREET NSW 2000 IT</t>
  </si>
  <si>
    <t>AD00033</t>
  </si>
  <si>
    <t>20221124 XUYING ZHANG BOND REFUND</t>
  </si>
  <si>
    <t>2022/11/10</t>
  </si>
  <si>
    <t>,SUP;EO;LAFAYETTE TWO;20221026;0;CHINESE NEW YEAR RABBIT DOLL;0000;</t>
  </si>
  <si>
    <t>2022/11/21</t>
  </si>
  <si>
    <t>140 FOOD CANTEEN MEAL,FURITS,SNACK;OCT 22 ACCURED</t>
  </si>
  <si>
    <t>PBD ADVERTISING FEE accured reverse</t>
  </si>
  <si>
    <t>2022-12</t>
  </si>
  <si>
    <t>2022/12/12</t>
  </si>
  <si>
    <t>2022/12/29</t>
  </si>
  <si>
    <t>OSF 2022-JAN-DEC</t>
  </si>
  <si>
    <t>RMD-RMD-2022-6425-048</t>
  </si>
  <si>
    <t>2022/12/02</t>
  </si>
  <si>
    <t>20221201 1908/7 RAILWAY STREET CW NSW 2067 BOND FI</t>
  </si>
  <si>
    <t>2022/12/23</t>
  </si>
  <si>
    <t>20221223 HUIQIU YANG 6910/222 MARGARET ST BRISBANE CITY QLD 4000 BOND</t>
  </si>
  <si>
    <t>2022/12/06</t>
  </si>
  <si>
    <t>,SUP;EO;I LOVE SUSHI;IN2025599;0;CATEEN 202209;0000;</t>
  </si>
  <si>
    <t>140 FOOD CANTEEN MEAL,FURITS,SNACK;NOV 22 ACCURED</t>
  </si>
  <si>
    <t>2022/12/16</t>
  </si>
  <si>
    <t>,SUP;EO;I LOVE SUSHI PTY LTD;IN20025782;0;140 CANTEEN FOOD;0000;</t>
  </si>
  <si>
    <t>Monthly HO Mgt fee accura DEC ADDITIONAL</t>
  </si>
  <si>
    <t>ONESUMX FEE BY LYDIA</t>
  </si>
  <si>
    <t>ATM维修费计提</t>
  </si>
  <si>
    <t>2022/12/20</t>
  </si>
  <si>
    <t>PBD MARETING REQUEST BY DAVID LU</t>
  </si>
  <si>
    <t>PBD MARETING REQUEST BY MAGGIE CHEN</t>
  </si>
  <si>
    <t>Hindsight项目;RMD-RMD-2022-6425-011</t>
  </si>
  <si>
    <t>RMD-RMD-2022-6425-047;KPMG</t>
  </si>
  <si>
    <t>RMD-RMD-2022-6425-046;KPMG</t>
  </si>
  <si>
    <t>2022/12/30</t>
  </si>
  <si>
    <t>MA00003</t>
  </si>
  <si>
    <t>OSF ADJ</t>
  </si>
  <si>
    <t>2022/12/28</t>
  </si>
  <si>
    <t>REVERSE</t>
  </si>
  <si>
    <t>2023-01</t>
  </si>
  <si>
    <t>2023/01/30</t>
  </si>
  <si>
    <t>2023/01/10</t>
  </si>
  <si>
    <t>OSF 2022 Q4 PAYMENT</t>
  </si>
  <si>
    <t>OSF 2023-JAN-JAN</t>
  </si>
  <si>
    <t>MONTHLY BOCAL AUDIT FEE ACCRURAL</t>
  </si>
  <si>
    <t>LCD BOCAL AUSTRAC LEVY 2207-2212</t>
  </si>
  <si>
    <t>2023/01/18</t>
  </si>
  <si>
    <t>OP-20230118-02</t>
  </si>
  <si>
    <t>2023/01/24</t>
  </si>
  <si>
    <t>OP-20230123</t>
  </si>
  <si>
    <t>2023/01/20</t>
  </si>
  <si>
    <t>,SUP;EO;I LOVE SUSHI PTY LTD;IN20025901;0;140 CANTEEN FOOD 2022/11;000</t>
  </si>
  <si>
    <t>140 FOOD CANTEEN MEAL,FURITS,SNACK;DEC 22 ACCURED</t>
  </si>
  <si>
    <t>MONTHLY BOCS AUDIT FEE ACCRURAL</t>
  </si>
  <si>
    <t>LCD BOCS AUSTRAC LEVY 2207-2212</t>
  </si>
  <si>
    <t>2023/01/31</t>
  </si>
  <si>
    <t>FMD-FMD-2022-6425-017 REVERSE</t>
  </si>
  <si>
    <t>2023-02</t>
  </si>
  <si>
    <t>2023/02/24</t>
  </si>
  <si>
    <t>2023/02/28</t>
  </si>
  <si>
    <t>OSF 2023-JAN-FEB</t>
  </si>
  <si>
    <t>AT LI SUO BOND REFUND</t>
  </si>
  <si>
    <t>2023/02/27</t>
  </si>
  <si>
    <t>27022023 Lan Zhou FEB BOND</t>
  </si>
  <si>
    <t>2023/02/17</t>
  </si>
  <si>
    <t>3502/63 LA TROBE ST BING NI BOND</t>
  </si>
  <si>
    <t>2023/02/14</t>
  </si>
  <si>
    <t>2405/19 FROME ST, AT LIU BO BOND</t>
  </si>
  <si>
    <t>2023/02/02</t>
  </si>
  <si>
    <t>,SUP;EO;I LOVE SUSHI PTY LTD;IN20025989;0;140 CANTEEN FOOD 202212;000</t>
  </si>
  <si>
    <t>2023/02/22</t>
  </si>
  <si>
    <t>140 FOOD CANTEEN MEAL,FURITS,SNACK;JAN 23 ACCURED</t>
  </si>
  <si>
    <t>2023/02/09</t>
  </si>
  <si>
    <t>IT OA ANNUAL MANINTENANCE REVERSE</t>
  </si>
  <si>
    <t>IT APITC MAINTENANCE EXP REV</t>
  </si>
  <si>
    <t>ONESUMX FEE BY LYDIA REVERSE</t>
  </si>
  <si>
    <t>LAND TAX ACCRUAL 202301</t>
  </si>
  <si>
    <t>LAND TAX ACCRUAL 202302</t>
  </si>
  <si>
    <t>MA00005</t>
  </si>
  <si>
    <t>2023/02/21</t>
  </si>
  <si>
    <t>ATM维修费计提 REVERSE</t>
  </si>
  <si>
    <t>PBD MARETING REQUEST BY MAGGIE CHEN REVERSE</t>
  </si>
  <si>
    <t>PBD MARETING REQUEST BY DAVID LU REVERSE</t>
  </si>
  <si>
    <t>Hindsight项目;RMD-RMD-2022-6425-011 REVERSE</t>
  </si>
  <si>
    <t xml:space="preserve">Domicile </t>
  </si>
  <si>
    <t>Resident</t>
  </si>
  <si>
    <t xml:space="preserve">Counter-Parter </t>
  </si>
  <si>
    <t xml:space="preserve">Other </t>
  </si>
  <si>
    <t>non-financial businesses</t>
  </si>
  <si>
    <t>financial institutions</t>
  </si>
  <si>
    <t xml:space="preserve">For EFS Purpose </t>
  </si>
  <si>
    <t>Resident, non-financial businesses</t>
  </si>
  <si>
    <t>Resident, financial institutions</t>
  </si>
  <si>
    <t>下拉菜单</t>
  </si>
  <si>
    <t>此项不为零需检查</t>
  </si>
  <si>
    <t>Cross Check with 8521 余额明细 (对比值为8521总金额）</t>
  </si>
  <si>
    <t xml:space="preserve">Non-resident </t>
  </si>
  <si>
    <t>企业类型</t>
  </si>
  <si>
    <t>2023-03</t>
  </si>
  <si>
    <t>2023/03/29</t>
  </si>
  <si>
    <t>2023/03/30</t>
  </si>
  <si>
    <t>OSF 202301-202303</t>
  </si>
  <si>
    <t>2023/03/14</t>
  </si>
  <si>
    <t>,SUP;IA;PRICEWATERHOUSECOOPERS;43010739;0;BOCAL - AUDIT FEES 2022 - 2N</t>
  </si>
  <si>
    <t>2023/03/27</t>
  </si>
  <si>
    <t>BO LIU BOND REFUND</t>
  </si>
  <si>
    <t>ZHOULAN BOND REFUND</t>
  </si>
  <si>
    <t>20230329 adj</t>
  </si>
  <si>
    <t>20230330 adj</t>
  </si>
  <si>
    <t>2023/03/09</t>
  </si>
  <si>
    <t>AA LIREN 2003/157 Liverpool St. Sydney BOND</t>
  </si>
  <si>
    <t>AA LIREN 2003/157 Liverpool St. Sydney BOND-Lodged by EO Bingxu Ren</t>
  </si>
  <si>
    <t>2023/03/24</t>
  </si>
  <si>
    <t>AA LIREN 2003/157 Liverpool St. Sydney BOND ADJ</t>
  </si>
  <si>
    <t>ZHOULAN BOND REFUND ADJ</t>
  </si>
  <si>
    <t>2023/03/17</t>
  </si>
  <si>
    <t>140 FOOD CANTEEN MEAL,FURITS,SNACK;JAN 23 ACCURED REVERSE</t>
  </si>
  <si>
    <t>LAND TAX ACCRUAL 202303</t>
  </si>
  <si>
    <t>,SUP;IA;PRICEWATERHOUSECOOPERS;43010741;0;BOCS - AUDIT FEES 2022 - 2ND</t>
  </si>
  <si>
    <t>2023/03/02</t>
  </si>
  <si>
    <t>客户现金奖励营销费用支出</t>
  </si>
  <si>
    <t>2023/03/07</t>
  </si>
  <si>
    <t>,SUP;PBD;SYSMILE PTY LTD;20230210001;0;CHINA KOALA;0000;</t>
  </si>
  <si>
    <t>2023/03/16</t>
  </si>
  <si>
    <t>PBD CASH REWARD</t>
  </si>
  <si>
    <t>2023/03/20</t>
  </si>
  <si>
    <t>RMD-RMD-2022-6425-047;KPMG REVERSE</t>
  </si>
  <si>
    <t>RMD-RMD-2022-6425-046;KPMG REVERSE</t>
  </si>
  <si>
    <t>STAFF NAME</t>
  </si>
  <si>
    <t>Zhao Zhongyi</t>
  </si>
  <si>
    <t>Xie Zhibin</t>
  </si>
  <si>
    <t>Xiangrong MO</t>
  </si>
  <si>
    <t>Zhang Chao</t>
  </si>
  <si>
    <t>Zhang Chen</t>
  </si>
  <si>
    <t>Zhang Li</t>
  </si>
  <si>
    <t>Yanqi Xiao</t>
  </si>
  <si>
    <t>Qian Xiao</t>
  </si>
  <si>
    <t>Zhou Xiaozhou</t>
  </si>
  <si>
    <t>Zhou Yuanlei</t>
  </si>
  <si>
    <t>Dalei Zhu</t>
  </si>
  <si>
    <t>Huiqiu Yang</t>
  </si>
  <si>
    <t>Lan Zhou</t>
  </si>
  <si>
    <t>Bing Ni</t>
  </si>
  <si>
    <t>Liu Bo</t>
  </si>
  <si>
    <t>Xuying Zhang</t>
  </si>
  <si>
    <t>Qin Hao</t>
  </si>
  <si>
    <t>PM</t>
  </si>
  <si>
    <t>SUNNYBANK</t>
  </si>
  <si>
    <t>2023-04</t>
  </si>
  <si>
    <t>2023/04/26</t>
  </si>
  <si>
    <t>2023/04/27</t>
  </si>
  <si>
    <t>OSF 2023-04</t>
  </si>
  <si>
    <t>2023/04/24</t>
  </si>
  <si>
    <t>140 FOOD CANTEEN MEAL,FURITS,SNACK;MAR 23 ACCURED</t>
  </si>
  <si>
    <t>LAND TAX ACCRUAL 2023-04</t>
  </si>
  <si>
    <t>2023/04/05</t>
  </si>
  <si>
    <t>,SUP;PBD;SYSMILE PTY LTD;20230309011;0;子母考拉宣传品尾款支付;0000;</t>
  </si>
  <si>
    <t>,SUP;PBD;AU MARKETING CO;AU2212031104;0;子母考拉宣传品尾款支付;0000;</t>
  </si>
  <si>
    <t>,SUP;PBD;AU MARKETING CO;AU2212031122;0;子母考拉宣传品尾款支付;0000;</t>
  </si>
  <si>
    <t>,SUP;EO;EXPA ROOM CHARGE ADVANCE JULIA HUANG;0000;</t>
  </si>
  <si>
    <t>2023/04/12</t>
  </si>
  <si>
    <t>,SUP;LP;HARVEY HU;;0;110/308 PITT ST. BOND 042023;0000;</t>
  </si>
  <si>
    <t>中国银行悉尼分行公司金融部</t>
  </si>
  <si>
    <t>2023/04/18</t>
  </si>
  <si>
    <t>,SUP;LCD;HENRY DONG;;0;BOND,1301/93 PACIFIC HWY;0000;</t>
  </si>
  <si>
    <t>2023/04/03</t>
  </si>
  <si>
    <t>,SUP;SF;ZIZENG GUO;;505/292-302 Oxford St, BONDI Junction BOND;0000;</t>
  </si>
  <si>
    <t>HARVEY HU</t>
  </si>
  <si>
    <t>HENRY DONG</t>
  </si>
  <si>
    <t>ZIZENG GUO</t>
  </si>
  <si>
    <t>2023-05</t>
  </si>
  <si>
    <t>2023/05/25</t>
  </si>
  <si>
    <t>Monthly BOCAL HO IT fee accrual 2023-05</t>
  </si>
  <si>
    <t>2023/05/30</t>
  </si>
  <si>
    <t>OSF 2023-JAN-MAY</t>
  </si>
  <si>
    <t>,SUP;IA;PRICEWATERHOUSECOOPERS;43043989;0;BOCAL AUDIT FEE 2023 3RD;020</t>
  </si>
  <si>
    <t>2023/05/15</t>
  </si>
  <si>
    <t>LCD BOCAL AUSTRAC LEVY 2207-2212 MAR REVERSE</t>
  </si>
  <si>
    <t>LCD BOCAL AUSTRAC LEVY 2207-2212 JAN REVERSE</t>
  </si>
  <si>
    <t>LCD BOCAL AUSTRAC LEVY 2207-2212 FEB REVERSE</t>
  </si>
  <si>
    <t>LCD BOCAL APRA LEVY REVERSE</t>
  </si>
  <si>
    <t>LCD BOCAL AUSTRAC LEVY 2207-2212 APR REVERSE</t>
  </si>
  <si>
    <t>LCD BOCAL APRA LEVY 2023-05</t>
  </si>
  <si>
    <t>2023/05/03</t>
  </si>
  <si>
    <t>,SUP;EO;I LOVE SUSHI;IN20026278;0;CANTEEN 2023 MARCH;0000;</t>
  </si>
  <si>
    <t>2023/05/29</t>
  </si>
  <si>
    <t>140 FOOD CANTEEN MEAL,FURITS,SNACK;APR 23 ACCURED</t>
  </si>
  <si>
    <t>Monthly BOC HO IT fee accrual 2023-05</t>
  </si>
  <si>
    <t>IT APITC MAINTENANCE EXPENSE 2023-05</t>
  </si>
  <si>
    <t>2023/05/05</t>
  </si>
  <si>
    <t>,SUP;AC;LGS ECONOMIC CONSULTING;03/2023;0;FMD-FMD-2022-6425-017;0000;</t>
  </si>
  <si>
    <t>LAND TAX ACCRUAL 2023-05</t>
  </si>
  <si>
    <t>Monthly HO Mgt fee accural 2023-05</t>
  </si>
  <si>
    <t>LCD BOCS AUSTRAC LEVY 2207-2212 FEB REVERSE</t>
  </si>
  <si>
    <t>LCD BOCS AUSTRAC LEVY 2207-2212 APR REVERSE</t>
  </si>
  <si>
    <t>LCD BOCS AUSTRAC LEVY 2207-2212 MAR REVERSE</t>
  </si>
  <si>
    <t>LCD BOCS AUSTRAC LEVY 2207-2212 JAN REVERSE</t>
  </si>
  <si>
    <t>LCD BOCS APRA LEVY REVERSE</t>
  </si>
  <si>
    <t>LCD BOCS APRA LEVY 2023-05</t>
  </si>
  <si>
    <t>ML SUO LI BOND REFUND</t>
  </si>
  <si>
    <t>AA LI REN BOND REFUND</t>
  </si>
  <si>
    <t>ML XIAOHONG ZHENG BOND REFUND</t>
  </si>
  <si>
    <t>2023/05/12</t>
  </si>
  <si>
    <t>SF AUSTIN GUO BOND REFUND</t>
  </si>
  <si>
    <t>LP HARVEY HU BOND REFUND</t>
  </si>
  <si>
    <t>AA ZHIBIN XIE BOND REFUND</t>
  </si>
  <si>
    <t>ML LEASE BOND REFUND</t>
  </si>
  <si>
    <t>2023/05/08</t>
  </si>
  <si>
    <t>,SUP;EO;EXPA ROOM CHARGE ADVANCE JULIA HUANG;0000;REVERSE</t>
  </si>
  <si>
    <t>2023/05/31</t>
  </si>
  <si>
    <t>,SUP;EO;EXPA ROOM CHARGE ADVANCE VIVIAN LI;0000;</t>
  </si>
  <si>
    <t>2023/05/26</t>
  </si>
  <si>
    <t>ROOM CHARGE ADVANCE FRANCIS ZHANG</t>
  </si>
  <si>
    <t>2023-06</t>
  </si>
  <si>
    <t>2023/06/26</t>
  </si>
  <si>
    <t>Monthly BOCAL HO IT fee accrual 2023-06</t>
  </si>
  <si>
    <t>2023/06/14</t>
  </si>
  <si>
    <t>REVERSE BOCAL 2022 IT EXPENSE</t>
  </si>
  <si>
    <t>2023/06/29</t>
  </si>
  <si>
    <t>OSF 2023-06</t>
  </si>
  <si>
    <t>2021-2022 Monthly BOCAL Audit Fee accural REVERSE</t>
  </si>
  <si>
    <t>LCD BOCAL APRA LEVY 2023-06</t>
  </si>
  <si>
    <t>OPS TEST</t>
  </si>
  <si>
    <t>CC WU,XUEQI 202306</t>
  </si>
  <si>
    <t>2023/06/28</t>
  </si>
  <si>
    <t>LP Shuangfu Li BOND REFUND</t>
  </si>
  <si>
    <t>FI JIA LI BOND REFUND</t>
  </si>
  <si>
    <t>BL YAN JIN BOND REFUND</t>
  </si>
  <si>
    <t>2023/06/15</t>
  </si>
  <si>
    <t>CC YONG,LEHANN A 202304</t>
  </si>
  <si>
    <t>CC INGRAM,DAVID G 202302</t>
  </si>
  <si>
    <t>CC GU,JIAJUN 202305</t>
  </si>
  <si>
    <t>2023/06/27</t>
  </si>
  <si>
    <t>CC INGRAM,DAVID G 202306</t>
  </si>
  <si>
    <t>CC MARTIN,STEPHEN 202306</t>
  </si>
  <si>
    <t>CC OLDHAM,TIMOTHY 202306</t>
  </si>
  <si>
    <t>CC YONG,LEHANN A 202306</t>
  </si>
  <si>
    <t>CC FAN,YANDONG 202306</t>
  </si>
  <si>
    <t>CC GU,JIAJUN 202306</t>
  </si>
  <si>
    <t>CC YEUNG,MICHAEL 202306</t>
  </si>
  <si>
    <t>2023/06/02</t>
  </si>
  <si>
    <t>,SUP;LP;JIAN SHI;;0;1202/1 STEAM MILL LANE BOND;0000;</t>
  </si>
  <si>
    <t>2023/06/23</t>
  </si>
  <si>
    <t>CC NI,BING 202306</t>
  </si>
  <si>
    <t>CC DE ANGELIS,PAUL 202305</t>
  </si>
  <si>
    <t>中国银行悉尼分行交易银行部</t>
  </si>
  <si>
    <t>CC XIAO,QIAN 202305</t>
  </si>
  <si>
    <t>CC DE ANGELIS,PAUL 202306</t>
  </si>
  <si>
    <t>CC XIAO,QIAN 202306</t>
  </si>
  <si>
    <t>CC TAN,WINNIE 202305</t>
  </si>
  <si>
    <t>中国银行悉尼分行金融市场部</t>
  </si>
  <si>
    <t>2023/06/19</t>
  </si>
  <si>
    <t>CC TODD,MARK 202211</t>
  </si>
  <si>
    <t>CC TODD,MARK 202302</t>
  </si>
  <si>
    <t>CC LI,YIJUN 202306</t>
  </si>
  <si>
    <t>CC TODD,MARK 202306</t>
  </si>
  <si>
    <t>CC TAN,WINNIE 202306</t>
  </si>
  <si>
    <t>CC FANG,YUAN 202302</t>
  </si>
  <si>
    <t>CC FANG,YUAN 202303</t>
  </si>
  <si>
    <t>CC FANG,YUAN 202304</t>
  </si>
  <si>
    <t>CC FANG,YUAN 202306</t>
  </si>
  <si>
    <t>CC ZHAO,ZHONGYI 202306</t>
  </si>
  <si>
    <t>CC JIA,JESSIE 202306</t>
  </si>
  <si>
    <t>CC ZHANG,QIHUI 202306</t>
  </si>
  <si>
    <t>CC YAN,SHUANG 202306</t>
  </si>
  <si>
    <t>CC KIRBY,THOMAS 202306</t>
  </si>
  <si>
    <t>CC JIA LI</t>
  </si>
  <si>
    <t>CC ZHANG,XUYING 202306</t>
  </si>
  <si>
    <t>CC SCOTT,BRADLEY 202305</t>
  </si>
  <si>
    <t>CC XU,MING 202306</t>
  </si>
  <si>
    <t>CC SCOTT,BRADLEY 202306</t>
  </si>
  <si>
    <t>CC GAO,SEN 202303</t>
  </si>
  <si>
    <t>CC GAO,SEN 202305</t>
  </si>
  <si>
    <t>CC XU,MING 202305</t>
  </si>
  <si>
    <t>CC GAO,SEN 202304</t>
  </si>
  <si>
    <t>CC JIANG, JOANNE 202306</t>
  </si>
  <si>
    <t>CC ZHANG,WENJIA 202306</t>
  </si>
  <si>
    <t>CC CHEN,CHEN 202306</t>
  </si>
  <si>
    <t>CC CHEN,CHEN 202305</t>
  </si>
  <si>
    <t>CC SUN,LIBO 202306</t>
  </si>
  <si>
    <t>CC DING,XIAODONG 202306</t>
  </si>
  <si>
    <t>CC LI,JINHUA 202306</t>
  </si>
  <si>
    <t>CC LIU,MING 202306</t>
  </si>
  <si>
    <t>CC LIU,MING 202305</t>
  </si>
  <si>
    <t>CC DING,XIAODONG 202305</t>
  </si>
  <si>
    <t>CC TIBBALLS,PETER 202306</t>
  </si>
  <si>
    <t>CC LIANG,XUAN 202306</t>
  </si>
  <si>
    <t>CC XIA,LIPING 202306</t>
  </si>
  <si>
    <t>CC JI,XIAOTING 202306</t>
  </si>
  <si>
    <t>CC CHEN,SHUANG 202306</t>
  </si>
  <si>
    <t>CC MONDA,DAVID 202306</t>
  </si>
  <si>
    <t>CC ZHAO,XIN 202306</t>
  </si>
  <si>
    <t>CC BAI,YU 202304</t>
  </si>
  <si>
    <t>CC BAI,YU 202305</t>
  </si>
  <si>
    <t>CC BAI,YU 202306</t>
  </si>
  <si>
    <t>CC ZHOU,YUANLEI 202304</t>
  </si>
  <si>
    <t>CC YANG,ZHENQI 202303</t>
  </si>
  <si>
    <t>CC YANG,ZHENQI 202304</t>
  </si>
  <si>
    <t>CC LIU,BO 202305</t>
  </si>
  <si>
    <t>CC YANG,ZHENQI 202306</t>
  </si>
  <si>
    <t>CC LIU,BO 202306</t>
  </si>
  <si>
    <t>CC LIU,DAOZHEN 202306</t>
  </si>
  <si>
    <t>CC WANG,PEI 202306</t>
  </si>
  <si>
    <t>CC YAO,JIE 202305</t>
  </si>
  <si>
    <t>51930</t>
  </si>
  <si>
    <t>中国银行股份有限公司佰伍德分行</t>
  </si>
  <si>
    <t>CC YAO,JIE 202306</t>
  </si>
  <si>
    <t>CC LU,WENQI 202303</t>
  </si>
  <si>
    <t>CC LU,WENQI 202304</t>
  </si>
  <si>
    <t>CC LU,WENQI 202306</t>
  </si>
  <si>
    <t>JIAN SHI</t>
  </si>
  <si>
    <t>2023/06/07</t>
  </si>
  <si>
    <t>,SUP;EO;I LOVE SUSHI;IN20026328;0;140 CANTEEN APRIL;0000;</t>
  </si>
  <si>
    <t>REVERSE BOCS 2022 IT EXPENSE</t>
  </si>
  <si>
    <t>Monthly BOC HO IT fee accrual 2023-06</t>
  </si>
  <si>
    <t>IT APITC MAINTENANCE EXPENSE 2023-06</t>
  </si>
  <si>
    <t>2023/06/16</t>
  </si>
  <si>
    <t>LAND TAX 2023 ACCRUED REVERSE</t>
  </si>
  <si>
    <t>Monthly HO Mgt fee accural 2023-06</t>
  </si>
  <si>
    <t>2021-2021 BOCS Audit Fee accrual REVERSE</t>
  </si>
  <si>
    <t>LCD BOCS APRA LEVY 2023-06</t>
  </si>
  <si>
    <t>2023-07</t>
  </si>
  <si>
    <t>2023/07/24</t>
  </si>
  <si>
    <t>Monthly BOCAL HO IT fee accrual 2023-07</t>
  </si>
  <si>
    <t>OSF 2023 Q1 &amp; Q2 PAYMENT</t>
  </si>
  <si>
    <t>2023/07/28</t>
  </si>
  <si>
    <t>OSF 2023-07</t>
  </si>
  <si>
    <t>2023/07/12</t>
  </si>
  <si>
    <t>LCD BOCAL APRA LEVY 2023-06 REVERSE</t>
  </si>
  <si>
    <t>LCD BOCAL ASIC AND AUSTRAC LEVY 2023-07</t>
  </si>
  <si>
    <t>RMD BOCAL APRA LEVY 2023-07</t>
  </si>
  <si>
    <t>AUSTRAC</t>
  </si>
  <si>
    <t>2023/07/14</t>
  </si>
  <si>
    <t>140 FOOD CANTEEN MEAL,FURITS,SNACK;JUN 23 ACCURED</t>
  </si>
  <si>
    <t>,SUP;EO;I LOVE SUSHI PTY LTD;IN20026436;0;202306 CANTEEN;0000;</t>
  </si>
  <si>
    <t>Monthly BOC HO IT fee accrual 2023-07</t>
  </si>
  <si>
    <t>IT APITC MAINTENANCE EXPENSE 2023-07</t>
  </si>
  <si>
    <t>Monthly HO Mgt fee accural 2023-07</t>
  </si>
  <si>
    <t>,SUP;AC;LGS ECONOMIC CONSULTING;04/2023;0;FMD-FMD-2022-6425-017;0200;</t>
  </si>
  <si>
    <t>2023/07/20</t>
  </si>
  <si>
    <t>2022 BOCS AUDIT FEE REVERSE ACCRURAL</t>
  </si>
  <si>
    <t>LCD BOCS APRA LEVY 2023-06 REVERSE</t>
  </si>
  <si>
    <t>LCD BOCS ASIC AND AUSTRAC LEVY 2023-07</t>
  </si>
  <si>
    <t>RMD BOCS APRA LEVY 2023-07</t>
  </si>
  <si>
    <t>LP LEI FU BOND REFUND</t>
  </si>
  <si>
    <t>2023/07/19</t>
  </si>
  <si>
    <t>110 SUSSEX ST RENOVATION BOND REFUND</t>
  </si>
  <si>
    <t>CC INGRAM,DAVID G 202307</t>
  </si>
  <si>
    <t>CC MARTIN,STEPHEN 202307</t>
  </si>
  <si>
    <t>CC FAN,YANDONG 202307</t>
  </si>
  <si>
    <t>CC YONG,LEHANN A 202307</t>
  </si>
  <si>
    <t>CC GU,JIAJUN 202307</t>
  </si>
  <si>
    <t>CC YEUNG,MICHAEL 202209</t>
  </si>
  <si>
    <t>CC YEUNG,MICHAEL 202210</t>
  </si>
  <si>
    <t>CC YEUNG,MICHAEL 202301</t>
  </si>
  <si>
    <t>CC YEUNG,MICHAEL 202303</t>
  </si>
  <si>
    <t>2023/07/26</t>
  </si>
  <si>
    <t>CC YEUNG,MICHAEL 202304</t>
  </si>
  <si>
    <t>CC YEUNG,MICHAEL 202302</t>
  </si>
  <si>
    <t>CC YEUNG,MICHAEL 202305</t>
  </si>
  <si>
    <t>CC YEUNG,MICHAEL 202307</t>
  </si>
  <si>
    <t>CC FUNG,HOI S 202307</t>
  </si>
  <si>
    <t>CC NI,BING 202307</t>
  </si>
  <si>
    <t>CC DE ANGELIS,PAUL 202307</t>
  </si>
  <si>
    <t>CC TAN,WINNIE 202307</t>
  </si>
  <si>
    <t>CC LI,YIJUN 202307</t>
  </si>
  <si>
    <t>CC ZHAO,ZHONGYI 202303</t>
  </si>
  <si>
    <t>CC ZHAO,ZHONGYI 202304</t>
  </si>
  <si>
    <t>CC ZHANG,QIHUI 202304</t>
  </si>
  <si>
    <t>CC ZHAO,ZHONGYI 202307</t>
  </si>
  <si>
    <t>CC ZHANG,QIHUI 202307</t>
  </si>
  <si>
    <t>CC FANG,YUAN 202307</t>
  </si>
  <si>
    <t>CC KIRBY,THOMAS 202301</t>
  </si>
  <si>
    <t>CC 202110 KIRBY,THOMAS Travel 取消退款</t>
  </si>
  <si>
    <t>CC ZHANG,XUYING 202307</t>
  </si>
  <si>
    <t>CC KIRBY,THOMAS 202307</t>
  </si>
  <si>
    <t>CC YAN,SHUANG 202307</t>
  </si>
  <si>
    <t>CC SCOTT,BRADLEY 202307</t>
  </si>
  <si>
    <t>CC XU,MING 202307</t>
  </si>
  <si>
    <t>CC GAO,SEN 202307</t>
  </si>
  <si>
    <t>CC JIANG, JOANNE 202305</t>
  </si>
  <si>
    <t>CC ZHANG,WENJIA 202305</t>
  </si>
  <si>
    <t>CC JIANG, JOANNE 202304</t>
  </si>
  <si>
    <t>CC ZHANG,WENJIA 202307</t>
  </si>
  <si>
    <t>CC CHEN,CHEN 202307</t>
  </si>
  <si>
    <t>CC SUN,LIBO 202307</t>
  </si>
  <si>
    <t>CC LIU,MING 202304</t>
  </si>
  <si>
    <t>CC LI,JINHUA 202305</t>
  </si>
  <si>
    <t>CC LIU,MING 202307</t>
  </si>
  <si>
    <t>CC LI,JINHUA 202307</t>
  </si>
  <si>
    <t>CC DING,XIAODONG 202307</t>
  </si>
  <si>
    <t>CC LIANG,XUAN 202305</t>
  </si>
  <si>
    <t>CC JI,XIAOTING 202305</t>
  </si>
  <si>
    <t>CC TIBBALLS,PETER 202305</t>
  </si>
  <si>
    <t>CC MONDA,DAVID 202305</t>
  </si>
  <si>
    <t>CC ZHAO,XIN 202305</t>
  </si>
  <si>
    <t>CC XIA,LIPING 202305</t>
  </si>
  <si>
    <t>CC JI,XIAOTING 202307</t>
  </si>
  <si>
    <t>CC CHEN,SHUANG 202307</t>
  </si>
  <si>
    <t>CC WU.XUEQI 202307</t>
  </si>
  <si>
    <t>CC MONDA,DAVID 202307</t>
  </si>
  <si>
    <t>CC TIBBALLS,PETER 202307</t>
  </si>
  <si>
    <t>CC LIANG,XUAN 202307</t>
  </si>
  <si>
    <t>CC ZHAO,XIN 202307</t>
  </si>
  <si>
    <t>CC XIA,LIPING 202307</t>
  </si>
  <si>
    <t>CC YANG,ZHENQI 202305</t>
  </si>
  <si>
    <t>2023/07/13</t>
  </si>
  <si>
    <t>AT 072023 ATM RELOCATION COST</t>
  </si>
  <si>
    <t>CC YANG,ZHENQI 202307</t>
  </si>
  <si>
    <t>CC LIU,DAOZHEN 202304</t>
  </si>
  <si>
    <t>CC LIU,DAOZHEN 202305</t>
  </si>
  <si>
    <t>CC WANG,PEI 202307</t>
  </si>
  <si>
    <t>CC LIU,DAOZHEN 202307</t>
  </si>
  <si>
    <t>CC YAO,JIE 202307</t>
  </si>
  <si>
    <t>CC LU,WENQI 202305</t>
  </si>
  <si>
    <t>CC LU,WENQI 202307</t>
  </si>
  <si>
    <t>2023-08</t>
  </si>
  <si>
    <t>2023/08/24</t>
  </si>
  <si>
    <t>Monthly BOC HO IT fee accrual 2023-08</t>
  </si>
  <si>
    <t>IT APITC MAINTENANCE EXPENSE 2023-08</t>
  </si>
  <si>
    <t>Monthly HO Mgt fee accural 2023-08</t>
  </si>
  <si>
    <t>2023/08/03</t>
  </si>
  <si>
    <t>REVERSE BOCS AUDIT FEE 2022</t>
  </si>
  <si>
    <t>LCD BOCS ASIC AND AUSTRAC LEVY 2023-08</t>
  </si>
  <si>
    <t>2023/08/02</t>
  </si>
  <si>
    <t>RMD BOCS APRA LEVY 2023-07 REVERS</t>
  </si>
  <si>
    <t>2023/08/17</t>
  </si>
  <si>
    <t>RMD-RMD-2022-6425-048 REVERSE</t>
  </si>
  <si>
    <t>Monthly BOCAL HO IT fee accrual 2023-08</t>
  </si>
  <si>
    <t>2023/08/30</t>
  </si>
  <si>
    <t>OSF 2023-08</t>
  </si>
  <si>
    <t>REVERSE BOCAL AUDIT FEE 2022</t>
  </si>
  <si>
    <t>LCD BOCAL ASIC AND AUSTRAC LEVY 2023-08</t>
  </si>
  <si>
    <t>RMD BOCAL APRA LEVY 2023-07 REVERSE</t>
  </si>
  <si>
    <t>ZHANG Lingch.8888537-LINDSAY EXPATRIATE PETTY CASH IN ADVANCE.LINDSAY</t>
  </si>
  <si>
    <t>wenjiang tan.20230802001.20230802 WENJIANG TANG BOND</t>
  </si>
  <si>
    <t>2023/08/14</t>
  </si>
  <si>
    <t>杨辉球,6456204.20221223.HUIQIU YANG RENT BOND</t>
  </si>
  <si>
    <t>朱大磊,3362140.20221102.DALEI ZHU RENT BOND</t>
  </si>
  <si>
    <t>周袁磊,1948860.20220526.YUANLEI ZHOU RENT BOND</t>
  </si>
  <si>
    <t>胡宇龙,6088012.20230412.HARVEY HU RENT BOND</t>
  </si>
  <si>
    <t>董恒麟,1045923.20230418.HENRY DONG RENT BOND</t>
  </si>
  <si>
    <t>石健,7467269.20230602.JIAN SHI RENT BOND</t>
  </si>
  <si>
    <t>周岚,0884835.27022023.LAN ZHOU RENT BOND</t>
  </si>
  <si>
    <t>孙希旭,4347070.20220505.XIXU SUN RENT BOND</t>
  </si>
  <si>
    <t>倪兵,4089618.20230217.BING NI RENT BOND</t>
  </si>
  <si>
    <t>任立,6861029.20230314.LI REN RENT BOND</t>
  </si>
  <si>
    <t>SAM REAL EST.01190719.MONASH RENT BOND</t>
  </si>
  <si>
    <t>秦昊,6278062.20221201.QIN HAO RENT BOND</t>
  </si>
  <si>
    <t>郭子增,0912032.20230403.ZIZENG GUO RENT BOND</t>
  </si>
  <si>
    <t>周小舟,3287130.20220331-3.ZHOU XIAOZHOU RENT BOND</t>
  </si>
  <si>
    <t>宁静,1020202.20220331.NING JING RENT BOND</t>
  </si>
  <si>
    <t>20221102 DALEI ZHU BOND 1212/83-85 SPRING STREET NSW 2000 IT ADJ</t>
  </si>
  <si>
    <t>20220331 REN BINGXU 809/7 RAILWAY ST, CHATSWOOD NSW2067 BOND ADJ</t>
  </si>
  <si>
    <t>20220719 12F/5 TAMBUA STREET PRYMONT NSW 2009 FI ADJ</t>
  </si>
  <si>
    <t>20221201 1908/7 RAILWAY STREET CW NSW 2067 BOND FI ADJ</t>
  </si>
  <si>
    <t>20220505 XIXU SUN 2005/55 Lavender Street Lavender Bay NSW 2060 BOND A</t>
  </si>
  <si>
    <t>20220331 ZHOU XIAOZHOU 815/555 ST KILDA ROAD &amp; CARPARK 815 BOND ADJ</t>
  </si>
  <si>
    <t>20220331 NING JING UNIT 903/2 DIND ST, MILSONS POINT NSW 2061 BOND ADJ</t>
  </si>
  <si>
    <t>2023/08/28</t>
  </si>
  <si>
    <t>AP00011</t>
  </si>
  <si>
    <t>李颖,4655898.20230828.20230828 YING LI BOND</t>
  </si>
  <si>
    <t>,SUP;PBD;YING LI;;0;1805/127 KENT ST. SYD BOND;0000;</t>
  </si>
  <si>
    <t>CC INGRAM,DAVID G 202206</t>
  </si>
  <si>
    <t>AA LIREN 2003/157 Liverpool St. Sydney BOND-Lodged by EO Bingxu Ren AD</t>
  </si>
  <si>
    <t>CC MARTIN,STEPHEN 202308</t>
  </si>
  <si>
    <t>CC OLDHAM,TIMOTHY 202308</t>
  </si>
  <si>
    <t>CC YEUNG,MICHAEL 202308</t>
  </si>
  <si>
    <t>CC FUNG,HOI S 202304</t>
  </si>
  <si>
    <t>CC FUNG,HOI S 202303</t>
  </si>
  <si>
    <t>CC FUNG,HOI S 202302</t>
  </si>
  <si>
    <t>CC FUNG,HOI S 202305</t>
  </si>
  <si>
    <t>,SUP;LP;JIAN SHI;;0;1202/1 STEAM MILL LANE BOND;0000; ADJ</t>
  </si>
  <si>
    <t>,SUP;LP;HARVEY HU;;0;110/308 PITT ST. BOND 042023;0000; ADJ</t>
  </si>
  <si>
    <t>CC FUNG,HOI S 202308</t>
  </si>
  <si>
    <t>27022023 Lan Zhou FEB BOND ADJ</t>
  </si>
  <si>
    <t>,SUP;LCD;HENRY DONG;;0;BOND,1301/93 PACIFIC HWY;0000; ADJ</t>
  </si>
  <si>
    <t>CC LI,YING 202308</t>
  </si>
  <si>
    <t>CC NI,BING 202308</t>
  </si>
  <si>
    <t>CC JIN,YAN 202308</t>
  </si>
  <si>
    <t>CC XIAO,QIAN 202308</t>
  </si>
  <si>
    <t>CC DE ANGELIS,PAUL 202308</t>
  </si>
  <si>
    <t>CC TODD,MARK 202308</t>
  </si>
  <si>
    <t>CC LI,YIJUN 202308</t>
  </si>
  <si>
    <t>CC TAN,WINNIE 202308</t>
  </si>
  <si>
    <t>2023/08/25</t>
  </si>
  <si>
    <t>CC FANG,YUAN 202305</t>
  </si>
  <si>
    <t>CC ZHAO,ZHONGYI 202308</t>
  </si>
  <si>
    <t>CC ZHANG,QIHUI 202308</t>
  </si>
  <si>
    <t>CC FANG,YUAN 202308</t>
  </si>
  <si>
    <t>CC ZHANG,XUYING 202308</t>
  </si>
  <si>
    <t>CC KIRBY,THOMAS 202308</t>
  </si>
  <si>
    <t>,SUP;SF;ZIZENG GUO;;505/292-302 Oxford St, BONDI Junction BOND;0000; A</t>
  </si>
  <si>
    <t>CC SCOTT,BRADLEY 202308</t>
  </si>
  <si>
    <t>CC GAO,SEN 202308</t>
  </si>
  <si>
    <t>WENJIANG TANG</t>
  </si>
  <si>
    <t>YING LI</t>
  </si>
  <si>
    <t>2023/08/31</t>
  </si>
  <si>
    <t>PBD;YING LI;;0;1805/127 KENT ST. SYD BOND;0000; ADJ</t>
  </si>
  <si>
    <t>CC JIANG, JOANNE 202308</t>
  </si>
  <si>
    <t>CC ZHANG,WENJIA 202308</t>
  </si>
  <si>
    <t>2023/08/29</t>
  </si>
  <si>
    <t>CC LI,MOYUAN 202308</t>
  </si>
  <si>
    <t>任炳旭,8200202.20220331.BINGXU REN RENT BOND</t>
  </si>
  <si>
    <t>CC CHEN,CHEN 202308</t>
  </si>
  <si>
    <t>张栩鹰,3416053.20220719.XUYING ZHANG RENT BOND</t>
  </si>
  <si>
    <t>CC SUN,LIBO 202305</t>
  </si>
  <si>
    <t>CC SUN,LIBO 202303</t>
  </si>
  <si>
    <t>刘波,3367564.20230214.BO LIU RENT BOND</t>
  </si>
  <si>
    <t>CC LI,JINHUA 202308</t>
  </si>
  <si>
    <t>CC LIU,MING 202308</t>
  </si>
  <si>
    <t>3502/63 LA TROBE ST BING NI BOND ADJ</t>
  </si>
  <si>
    <t>CC CHEN,SHUANG 202308</t>
  </si>
  <si>
    <t>CC XIA,LIPING 202308</t>
  </si>
  <si>
    <t>CC MONDA,DAVID 202308</t>
  </si>
  <si>
    <t>CC LIANG,XUAN 202308</t>
  </si>
  <si>
    <t>CC JI,XIAOTING 202308</t>
  </si>
  <si>
    <t>CC WU.XUEQI 202308</t>
  </si>
  <si>
    <t>CC TIBBALLS,PETER 202308</t>
  </si>
  <si>
    <t>CC BAI,YU 202308</t>
  </si>
  <si>
    <t>2405/19 FROME ST, AT LIU BO BOND ADJ</t>
  </si>
  <si>
    <t>CC YANG,ZHENQI 202308</t>
  </si>
  <si>
    <t>CC WANG,PEI 202212</t>
  </si>
  <si>
    <t>CC WANG,PEI 202308</t>
  </si>
  <si>
    <t>CC LIU,DAOZHEN 202308</t>
  </si>
  <si>
    <t>CC YAO,JIE 202308</t>
  </si>
  <si>
    <t>CC LU,WENQI 202308</t>
  </si>
  <si>
    <t>2023-09</t>
  </si>
  <si>
    <t>2023/09/19</t>
  </si>
  <si>
    <t>Monthly BOCAL HO IT fee accrual 2023-09</t>
  </si>
  <si>
    <t>2023/09/28</t>
  </si>
  <si>
    <t>OSF 2023-09</t>
  </si>
  <si>
    <t>2023/09/13</t>
  </si>
  <si>
    <t>AUDIT FEES BOCAL REVERSE</t>
  </si>
  <si>
    <t>LCD BOCAL ASIC AND AUSTRAC LEVY 2023-09</t>
  </si>
  <si>
    <t>Monthly BOC HO IT fee accrual 2023-09</t>
  </si>
  <si>
    <t>IT APITC MAINTENANCE EXPENSE 2023-09</t>
  </si>
  <si>
    <t>Monthly HO Mgt fee accural 2023-09</t>
  </si>
  <si>
    <t>AUDIT FEES BOCS REVERSE</t>
  </si>
  <si>
    <t>LCD BOCS ASIC AND AUSTRAC LEVY 2023-09</t>
  </si>
  <si>
    <t>2023/09/06</t>
  </si>
  <si>
    <t>PM OFFICE BOND REFUND</t>
  </si>
  <si>
    <t>2023/09/20</t>
  </si>
  <si>
    <t>RMD WENJIANG TANG BOND REFUND</t>
  </si>
  <si>
    <t>石健,7467269.20230920.20230920,SUP;LP;JIAN SHI;;0;1/88 TERRACE ROAD, EAS</t>
  </si>
  <si>
    <t>2023/09/12</t>
  </si>
  <si>
    <t>CC OLDHAM,TIMOTHY 202206</t>
  </si>
  <si>
    <t>CC OLDHAM,TIMOTHY 202303</t>
  </si>
  <si>
    <t>CC OLDHAM,TIMOTHY 202209</t>
  </si>
  <si>
    <t>CC OLDHAM,TIMOTHY 202302</t>
  </si>
  <si>
    <t>CC MARTIN,STEPHEN 202206</t>
  </si>
  <si>
    <t>CC MARTIN,STEPHEN 202303</t>
  </si>
  <si>
    <t>CC MARTIN,STEPHEN 202211</t>
  </si>
  <si>
    <t>CC MARTIN,STEPHEN 202301</t>
  </si>
  <si>
    <t>CC MARTIN,STEPHEN 202209</t>
  </si>
  <si>
    <t>CC MARTIN,STEPHEN 202302</t>
  </si>
  <si>
    <t>CC OLDHAM,TIMOTHY 202211</t>
  </si>
  <si>
    <t>CC OLDHAM,TIMOTHY 202212</t>
  </si>
  <si>
    <t>CC MARTIN,STEPHEN 202208</t>
  </si>
  <si>
    <t>2023/09/27</t>
  </si>
  <si>
    <t>CC MARTIN,STEPHEN 202309</t>
  </si>
  <si>
    <t>CC OLDHAM,TIMOTHY 202309</t>
  </si>
  <si>
    <t>CC GU,JIAJUN 202309</t>
  </si>
  <si>
    <t>CC YEUNG,MICHAEL 202309</t>
  </si>
  <si>
    <t>CC FUNG,HOI S 202309</t>
  </si>
  <si>
    <t>2023/09/26</t>
  </si>
  <si>
    <t>CC LI,YING 202309</t>
  </si>
  <si>
    <t>CC NI,BING 202309</t>
  </si>
  <si>
    <t>CC DE ANGELIS,PAUL 202309</t>
  </si>
  <si>
    <t>CC HUANG,JOHN 202309</t>
  </si>
  <si>
    <t>CC LI,YIJUN 202305</t>
  </si>
  <si>
    <t>CC TODD,MARK 202309</t>
  </si>
  <si>
    <t>CC LI,YIJUN 202309</t>
  </si>
  <si>
    <t>CC ZHANG,QIHUI 202303</t>
  </si>
  <si>
    <t>CC ZHAO,ZHONGYI 202305</t>
  </si>
  <si>
    <t>CC ZHANG,QIHUI 202305</t>
  </si>
  <si>
    <t>CC JIA,JESSIE 202303</t>
  </si>
  <si>
    <t>CC JIA,JESSIE 202302</t>
  </si>
  <si>
    <t>CC ZHAO,ZHONGYI 202309</t>
  </si>
  <si>
    <t>CC ZHANG,QIHUI 202309</t>
  </si>
  <si>
    <t>CC FANG,YUAN 202309</t>
  </si>
  <si>
    <t>CC KIRBY,THOMAS 202309</t>
  </si>
  <si>
    <t>CC ZHANG,XUYING 202309</t>
  </si>
  <si>
    <t>CC GAO,SEN 202309</t>
  </si>
  <si>
    <t>CC XU,MING 202309</t>
  </si>
  <si>
    <t>CC SCOTT,BRADLEY 202309</t>
  </si>
  <si>
    <t>CC JIANG, JOANNE 202309</t>
  </si>
  <si>
    <t>CC ZHANG,WENJIA 202309</t>
  </si>
  <si>
    <t>CC LI,MOYUAN 202309</t>
  </si>
  <si>
    <t>CC CHEN,CHEN 202309</t>
  </si>
  <si>
    <t>CC SUN,LIBO 202309</t>
  </si>
  <si>
    <t>CC LI,JINHUA 202309</t>
  </si>
  <si>
    <t>CC LIU,MING 202309</t>
  </si>
  <si>
    <t>CC LIANG,XUAN 202309</t>
  </si>
  <si>
    <t>CC WU.XUEQI 202309</t>
  </si>
  <si>
    <t>CC TIBBALLS,PETER 202309</t>
  </si>
  <si>
    <t>CC MONDA,DAVID 202309</t>
  </si>
  <si>
    <t>CC CHEN,SHUANG 202309</t>
  </si>
  <si>
    <t>CC ZHAO,XIN 202309</t>
  </si>
  <si>
    <t>CC XIA,LIPING 202309</t>
  </si>
  <si>
    <t>CC BAI,YU 202309</t>
  </si>
  <si>
    <t>CC CHEW,LEE LIN 202309</t>
  </si>
  <si>
    <t>CC YANG,ZHENQI 202309</t>
  </si>
  <si>
    <t>CC LIU,BO 202309</t>
  </si>
  <si>
    <t>CC LIU,DAOZHEN 202309</t>
  </si>
  <si>
    <t>CC WANG,PEI 202309</t>
  </si>
  <si>
    <t>CC YAO,JIE 202309</t>
  </si>
  <si>
    <t>CC LU,WENQI 202309</t>
  </si>
  <si>
    <t>2023-10</t>
  </si>
  <si>
    <t>2023/10/23</t>
  </si>
  <si>
    <t>Monthly BOCAL HO IT fee accrual 2023-10</t>
  </si>
  <si>
    <t>2023/10/30</t>
  </si>
  <si>
    <t>已创建日记帐导入</t>
  </si>
  <si>
    <t>LCD BOCAL ASIC AND AUSTRAC LEVY 2023-10</t>
  </si>
  <si>
    <t>2023/10/27</t>
  </si>
  <si>
    <t>OP-20231027-CANTEEN</t>
  </si>
  <si>
    <t>Monthly BOC HO IT fee accrual 2023-10</t>
  </si>
  <si>
    <t>IT APITC MAINTENANCE EXPENSE 2023-10</t>
  </si>
  <si>
    <t>Monthly HO Mgt fee accural 2023-10</t>
  </si>
  <si>
    <t>LCD BOCS ASIC AND AUSTRAC LEVY 2023-10</t>
  </si>
  <si>
    <t>2023/10/13</t>
  </si>
  <si>
    <t>LP JIAN SHI BOND REFUND</t>
  </si>
  <si>
    <t>PH XIAODONG DING BOND REFUND</t>
  </si>
  <si>
    <t>2023/10/19</t>
  </si>
  <si>
    <t>Westside Apa.20231019.20231019 BR ZHANG CHAO BOND TOP UP</t>
  </si>
  <si>
    <t>2023/10/26</t>
  </si>
  <si>
    <t>FX YUE ZHANG BOND REFUND</t>
  </si>
  <si>
    <t>RMD QIONG ZOU BOND REFUND</t>
  </si>
  <si>
    <t>RMD BING NI BOND REFUND</t>
  </si>
  <si>
    <t>CC OLDHAM,TIMOTHY 202310</t>
  </si>
  <si>
    <t>CC MARTIN,STEPHEN 202310</t>
  </si>
  <si>
    <t>CC INGRAM,DAVID G 202310</t>
  </si>
  <si>
    <t>CC GU,JIAJUN 202310</t>
  </si>
  <si>
    <t>2023/10/12</t>
  </si>
  <si>
    <t>CC YEUNG,MICHAEL 202310</t>
  </si>
  <si>
    <t>CC FUNG,HOI S 202310</t>
  </si>
  <si>
    <t>CC HUANG,JOHN 202310</t>
  </si>
  <si>
    <t>CC XIAO,QIAN 202310</t>
  </si>
  <si>
    <t>CC DE ANGELIS,PAUL 202310</t>
  </si>
  <si>
    <t>CC LI,YIJUN 202310</t>
  </si>
  <si>
    <t>CC ZHANG,QIHUI 202310</t>
  </si>
  <si>
    <t>CC ZHAO,ZHONGYI 202310</t>
  </si>
  <si>
    <t>CC FANG,YUAN 202310</t>
  </si>
  <si>
    <t>CC YAN,SHUANG 202305</t>
  </si>
  <si>
    <t>CC YAN,SHUANG 202310</t>
  </si>
  <si>
    <t>CC ZHANG,XUYING 202310</t>
  </si>
  <si>
    <t>CC KIRBY,THOMAS 202310</t>
  </si>
  <si>
    <t>CC XU,MING 202310</t>
  </si>
  <si>
    <t>CC SCOTT,BRADLEY 202310</t>
  </si>
  <si>
    <t>CC GAO,SEN 202310</t>
  </si>
  <si>
    <t>CC ZHANG,WENJIA 202310</t>
  </si>
  <si>
    <t>CC CHEN,CHEN 202310</t>
  </si>
  <si>
    <t>CC SUN,LIBO 202310</t>
  </si>
  <si>
    <t>CC LIU,MING 202310</t>
  </si>
  <si>
    <t>CC LI,JINHUA 202310</t>
  </si>
  <si>
    <t>CC LIANG,XUAN 202310</t>
  </si>
  <si>
    <t>CC MONDA,DAVID 202310</t>
  </si>
  <si>
    <t>CC XIA,LIPING 202310</t>
  </si>
  <si>
    <t>CC TIBBALLS,PETER 202310</t>
  </si>
  <si>
    <t>CC ZHAO,XIN 202310</t>
  </si>
  <si>
    <t>CC CHEN,SHUANG 202310</t>
  </si>
  <si>
    <t>CC WU.XUEQI 202310</t>
  </si>
  <si>
    <t>CC JI,XIAOTING 202310</t>
  </si>
  <si>
    <t>CC LIU,BO 202310</t>
  </si>
  <si>
    <t>CC YANG,ZHENQI 202310</t>
  </si>
  <si>
    <t>CC CHEW,LEE LIN 202310</t>
  </si>
  <si>
    <t>CC LIU,BO 202310 personal refund</t>
  </si>
  <si>
    <t>CC LIU,DAOZHEN 202310</t>
  </si>
  <si>
    <t>CC WANG,PEI 202310</t>
  </si>
  <si>
    <t>CC YAO,JIE 202310</t>
  </si>
  <si>
    <t>CC  FANG,YUAN 202310</t>
  </si>
  <si>
    <t>OA TER-20231024-001 OP MARLENE FONG</t>
  </si>
  <si>
    <t>6323</t>
  </si>
  <si>
    <t>培训费</t>
  </si>
  <si>
    <t>BK STAFF REIMBURSEMENT</t>
  </si>
  <si>
    <t>2023-11</t>
  </si>
  <si>
    <t>2023/11/21</t>
  </si>
  <si>
    <t>Monthly BOCAL HO IT fee accrual 2023-11</t>
  </si>
  <si>
    <t>2023/11/29</t>
  </si>
  <si>
    <t>OSF 2023-11</t>
  </si>
  <si>
    <t>LCD BOCAL ASIC AND AUSTRAC LEVY 2023-11</t>
  </si>
  <si>
    <t>2023/11/06</t>
  </si>
  <si>
    <t>OP-20231027-CANTEEN REVERSE</t>
  </si>
  <si>
    <t>2023/11/28</t>
  </si>
  <si>
    <t>OP-20231128-CANTEEN</t>
  </si>
  <si>
    <t>Monthly BOC HO IT fee accrual 2023-11</t>
  </si>
  <si>
    <t>IT APITC MAINTENANCE EXPENSE 2023-11</t>
  </si>
  <si>
    <t>Monthly HO Mgt fee accural 2023-11</t>
  </si>
  <si>
    <t>2023/11/24</t>
  </si>
  <si>
    <t>2022 Monthly HO Mgt fee accural REVERSE</t>
  </si>
  <si>
    <t>2023/11/13</t>
  </si>
  <si>
    <t>,SUP;AC;LGS ECONOMIC CONSULTING;05/2023;0;FMD-FMD-2022-6425-017;0200;</t>
  </si>
  <si>
    <t>LCD BOCS ASIC AND AUSTRAC LEVY 2023-11</t>
  </si>
  <si>
    <t>2023/11/03</t>
  </si>
  <si>
    <t>张悦,7019273.20231103.,SUP;FX;YUE ZHANG;;0;504/157 LIVERPOOL ST. BOND;00</t>
  </si>
  <si>
    <t>2023/11/10</t>
  </si>
  <si>
    <t>CC MARTIN,STEPHEN 202305</t>
  </si>
  <si>
    <t>CC MARTIN,STEPHEN 202212</t>
  </si>
  <si>
    <t>CC MARTIN,STEPHEN 202304</t>
  </si>
  <si>
    <t>2023/11/27</t>
  </si>
  <si>
    <t>CC INGRAM,DAVID G 202311</t>
  </si>
  <si>
    <t>CC OLDHAM,TIMOTHY 202311</t>
  </si>
  <si>
    <t>CC YONG,LEHANN A 202311</t>
  </si>
  <si>
    <t>CC SUN,XIXU 202311</t>
  </si>
  <si>
    <t>CC REN,BINGXU 202311</t>
  </si>
  <si>
    <t>CC XIE,ZHIBIN 202311</t>
  </si>
  <si>
    <t>CC GU,JIAJUN 202311</t>
  </si>
  <si>
    <t>CC MARTIN,STEPHEN 202311</t>
  </si>
  <si>
    <t>CC YEUNG,MICHAEL 202311</t>
  </si>
  <si>
    <t>CC FUNG,HOI S 202311</t>
  </si>
  <si>
    <t>CC SU,GUI 202311</t>
  </si>
  <si>
    <t>51226</t>
  </si>
  <si>
    <t>中国银行悉尼分行授信执行部</t>
  </si>
  <si>
    <t>CC LI,YING 202311</t>
  </si>
  <si>
    <t>CC NI,BING 202311</t>
  </si>
  <si>
    <t>CC LI,SUO 202311</t>
  </si>
  <si>
    <t>CC HUANG,JOHN 202311</t>
  </si>
  <si>
    <t>CC JIN,YAN 202311</t>
  </si>
  <si>
    <t>CC DE ANGELIS,PAUL 202311</t>
  </si>
  <si>
    <t>CC XIAO,QIAN 202311</t>
  </si>
  <si>
    <t>CC TODD,MARK 202311</t>
  </si>
  <si>
    <t>CC LI,YIJUN 202311</t>
  </si>
  <si>
    <t>CC TAN,WINNIE 202311</t>
  </si>
  <si>
    <t>CC ZHANG,LI 202311</t>
  </si>
  <si>
    <t>CC ZHAO,ZHONGYI 202206</t>
  </si>
  <si>
    <t>CC ZHAO,ZHONGYI 202311</t>
  </si>
  <si>
    <t>CC ZHANG,QIHUI 202311</t>
  </si>
  <si>
    <t>CC FANG,YUAN 202311</t>
  </si>
  <si>
    <t>CC JIA,JESSIE 202311</t>
  </si>
  <si>
    <t>CC ZHANG,XUYING 202307 PERSONAL REFUND</t>
  </si>
  <si>
    <t>CC ZHANG,XUYING 202307 SER-20231009-007 REVERSE</t>
  </si>
  <si>
    <t>CC ZHANG,XUYING 202307 DISPUTE REFUND</t>
  </si>
  <si>
    <t>CC ZHANG,XUYING 202302</t>
  </si>
  <si>
    <t>CC ZHANG,XUYING 202305</t>
  </si>
  <si>
    <t>CC ZHANG,XUYING 202311</t>
  </si>
  <si>
    <t>CC KIRBY,THOMAS 202311</t>
  </si>
  <si>
    <t>CC YAN,SHUANG 202311</t>
  </si>
  <si>
    <t>CC XU,MING 202311</t>
  </si>
  <si>
    <t>CC SCOTT,BRADLEY 202311</t>
  </si>
  <si>
    <t>CC GAO,SEN 202311</t>
  </si>
  <si>
    <t>CC CORKILL,SELINA 202311</t>
  </si>
  <si>
    <t>CC JIANG, JOANNE 202311</t>
  </si>
  <si>
    <t>CC ZHANG,WENJIA 202311</t>
  </si>
  <si>
    <t>CC LI,MOYUAN 202311</t>
  </si>
  <si>
    <t>CC CHEN,CHEN 202311</t>
  </si>
  <si>
    <t>CC SUN,LIBO 202311</t>
  </si>
  <si>
    <t>CC LI,JINHUA 202311</t>
  </si>
  <si>
    <t>CC LIU,MING 202311</t>
  </si>
  <si>
    <t>CC CHEN,SHUANG 202311</t>
  </si>
  <si>
    <t>CC XIA,LIPING 202311</t>
  </si>
  <si>
    <t>CC JI,XIAOTING 202311</t>
  </si>
  <si>
    <t>CC ZHAO,XIN 202311</t>
  </si>
  <si>
    <t>CC MONDA,DAVID 202311</t>
  </si>
  <si>
    <t>CC TIBBALLS,PETER 202311</t>
  </si>
  <si>
    <t>CC LIANG,XUAN 202311</t>
  </si>
  <si>
    <t>CC WU.XUEQI 202311</t>
  </si>
  <si>
    <t>CC BAI,YU 202311</t>
  </si>
  <si>
    <t>CC ZHOU,YUANLEI202311</t>
  </si>
  <si>
    <t>CC CHEW,LEE LIN 202311</t>
  </si>
  <si>
    <t>CC LIU,BO 202311</t>
  </si>
  <si>
    <t>CC YANG,ZHENQI 202311</t>
  </si>
  <si>
    <t>CC WANG,PEI 202311</t>
  </si>
  <si>
    <t>CC LIU,DAOZHEN 202311</t>
  </si>
  <si>
    <t>CC YAO,JIE 202311</t>
  </si>
  <si>
    <t>CC LU,WENQI 202311</t>
  </si>
  <si>
    <t>YUE ZHANG</t>
  </si>
  <si>
    <t>2023-12</t>
  </si>
  <si>
    <t>2023/12/12</t>
  </si>
  <si>
    <t>Monthly BOCAL HO IT fee accrual 2023-12</t>
  </si>
  <si>
    <t>2023/12/28</t>
  </si>
  <si>
    <t>OSF 2023-12</t>
  </si>
  <si>
    <t>LCD BOCAL ASIC AND AUSTRAC LEVY 2023-12</t>
  </si>
  <si>
    <t>2023/12/22</t>
  </si>
  <si>
    <t>中行文创计提</t>
  </si>
  <si>
    <t>中行文创邮寄费计提</t>
  </si>
  <si>
    <t>2023/12/07</t>
  </si>
  <si>
    <t>OP-20231128-CANTEEN reverse</t>
  </si>
  <si>
    <t>OP-20231222-CANTEEN</t>
  </si>
  <si>
    <t>2023/12/08</t>
  </si>
  <si>
    <t>IT APITC REVERSE</t>
  </si>
  <si>
    <t>Monthly BOC HO IT fee accrual 2023-12</t>
  </si>
  <si>
    <t>Monthly HO Mgt fee accural 2023-12</t>
  </si>
  <si>
    <t>2023/12/13</t>
  </si>
  <si>
    <t>Monthly HO Mgt fee accural 2023-12补提</t>
  </si>
  <si>
    <t>2023/12/27</t>
  </si>
  <si>
    <t>Monthly HO Mgt fee accural 2023-12补提ADJ</t>
  </si>
  <si>
    <t>FMD-FMD-2023-6425-067</t>
  </si>
  <si>
    <t>FMD-FMD-2023-6425-066</t>
  </si>
  <si>
    <t>LCD BOCS ASIC AND AUSTRAC LEVY 2023-12</t>
  </si>
  <si>
    <t>四季度信用卡消费礼品卡计提</t>
  </si>
  <si>
    <t>2023/12/19</t>
  </si>
  <si>
    <t>FX-RMD-2023-6425-065</t>
  </si>
  <si>
    <t>FX-FX-2023-6425-064</t>
  </si>
  <si>
    <t>2023/12/04</t>
  </si>
  <si>
    <t>OP-2023RMD 计提</t>
  </si>
  <si>
    <t>2023/12/05</t>
  </si>
  <si>
    <t>HV 工程付款</t>
  </si>
  <si>
    <t>2023/12/14</t>
  </si>
  <si>
    <t>HV工程款ADJ</t>
  </si>
  <si>
    <t>CC MARTIN,STEPHEN 202312</t>
  </si>
  <si>
    <t>CC INGRAM,DAVID G 202312</t>
  </si>
  <si>
    <t>CC GU,JIAJUN 202312</t>
  </si>
  <si>
    <t>CC OLDHAM,TIMOTHY 202312</t>
  </si>
  <si>
    <t>CC YONG,LEHANN A 202312</t>
  </si>
  <si>
    <t>CC SUN,XIXU 202312</t>
  </si>
  <si>
    <t>CC OLDHAM,TIMOTHY 202305</t>
  </si>
  <si>
    <t>CC YEUNG,MICHAEL 202312</t>
  </si>
  <si>
    <t>CC FUNG,HOI S 202312</t>
  </si>
  <si>
    <t>CC NI,BING 202312</t>
  </si>
  <si>
    <t>CC DE ANGELIS,PAUL 202312</t>
  </si>
  <si>
    <t>CC HUANG,JOHN 202312</t>
  </si>
  <si>
    <t>CC XIAO,QIAN 202312</t>
  </si>
  <si>
    <t>CC JIN,YAN 202312</t>
  </si>
  <si>
    <t>CC LI,YIJUN 202312</t>
  </si>
  <si>
    <t>CC TODD,MARK 202312</t>
  </si>
  <si>
    <t>CC TODD,MARK 202303</t>
  </si>
  <si>
    <t>CC TODD,MARK 202209</t>
  </si>
  <si>
    <t>CC TODD,MARK 202304</t>
  </si>
  <si>
    <t>CC TODD,MARK 202301</t>
  </si>
  <si>
    <t>CC TODD,MARK 202212</t>
  </si>
  <si>
    <t>CC TODD,MARK 202305</t>
  </si>
  <si>
    <t>CC JIA,JESSIE 202312</t>
  </si>
  <si>
    <t>CC ZHAO,ZHONGYI 202312</t>
  </si>
  <si>
    <t>CC ZHANG,QIHUI 202312</t>
  </si>
  <si>
    <t>CC FANG,YUAN 202312</t>
  </si>
  <si>
    <t>CC JIA,JESSIE 202211</t>
  </si>
  <si>
    <t>CC YAN,SHUANG 202312</t>
  </si>
  <si>
    <t>CC ZHANG,XUYING 202312</t>
  </si>
  <si>
    <t>CC KIRBY,THOMAS 202312</t>
  </si>
  <si>
    <t>CC ZHANG,XUYING 202304</t>
  </si>
  <si>
    <t>CC KIRBY,THOMAS 202305</t>
  </si>
  <si>
    <t>CC KIRBY,THOMAS 202303</t>
  </si>
  <si>
    <t>CC KIRBY,THOMAS 202302</t>
  </si>
  <si>
    <t>CC KIRBY,THOMAS 202212</t>
  </si>
  <si>
    <t>CC XU,MING 202311 DISPUTE ADJUSTMENT</t>
  </si>
  <si>
    <t>CC XU,MING 202310 PERSONAL REFUND</t>
  </si>
  <si>
    <t>CC XU,MING 202312</t>
  </si>
  <si>
    <t>CC SCOTT,BRADLEY 202312</t>
  </si>
  <si>
    <t>CC GAO,SEN 202312</t>
  </si>
  <si>
    <t>CC ZHANG,WENJIA 202312</t>
  </si>
  <si>
    <t>CC JIANG, JOANNE 202312</t>
  </si>
  <si>
    <t>CC CHEN,CHEN 202312</t>
  </si>
  <si>
    <t>CC SUN,LIBO 202312</t>
  </si>
  <si>
    <t>CC LIU,MING 202312</t>
  </si>
  <si>
    <t>CC LI,JINHUA 202312</t>
  </si>
  <si>
    <t>CC JI,XIAOTING 202312</t>
  </si>
  <si>
    <t>CC ZHAO,XIN 202312</t>
  </si>
  <si>
    <t>CC CHEN,SHUANG 202312</t>
  </si>
  <si>
    <t>CC LIANG,XUAN 202312</t>
  </si>
  <si>
    <t>CC WU.XUEQI 202312</t>
  </si>
  <si>
    <t>CC XIA,LIPING 202312</t>
  </si>
  <si>
    <t>CC TIBBALLS,PETER 202312</t>
  </si>
  <si>
    <t>CC MONDA,DAVID 202312</t>
  </si>
  <si>
    <t>CC BAI,YU 202312</t>
  </si>
  <si>
    <t>AT 072023 ATM RELOCATION COS REVERSE</t>
  </si>
  <si>
    <t>CC ZHOU,YUANLEI 202311</t>
  </si>
  <si>
    <t>CC CHEW,LEE LIN 202312</t>
  </si>
  <si>
    <t>CC YANG,ZHENQI 202312</t>
  </si>
  <si>
    <t>CC WANG,PEI 202304</t>
  </si>
  <si>
    <t>CC WANG,PEI 202303</t>
  </si>
  <si>
    <t>CC WANG,PEI 202305</t>
  </si>
  <si>
    <t>CC WANG,PEI 202301</t>
  </si>
  <si>
    <t>CC WANG,PEI 202302</t>
  </si>
  <si>
    <t>CC WANG,PEI 202312</t>
  </si>
  <si>
    <t>CC LIU,DAOZHEN 202312</t>
  </si>
  <si>
    <t>CC YAO,JIE 202312</t>
  </si>
  <si>
    <t>CC LU,WENQI 202312</t>
  </si>
  <si>
    <t>2023/12/29</t>
  </si>
  <si>
    <t>AD00081</t>
  </si>
  <si>
    <t>FMD-FMD-2023-6425-068</t>
  </si>
  <si>
    <t>LCD-LCD-2023-6425-070</t>
  </si>
  <si>
    <t>LCD-LCD-2023-6425-069</t>
  </si>
  <si>
    <t>LCD-LCD-2023-6425-068</t>
  </si>
  <si>
    <t>2023/12/11</t>
  </si>
  <si>
    <t>PBD 7467 ADJ</t>
  </si>
  <si>
    <t>2024-01</t>
  </si>
  <si>
    <t>2024/01/15</t>
  </si>
  <si>
    <t>Monthly BOCAL HO IT fee accrual 补提</t>
  </si>
  <si>
    <t>2024/01/19</t>
  </si>
  <si>
    <t>Monthly BOCAL HO IT fee accrual 2024-01</t>
  </si>
  <si>
    <t>2024/01/10</t>
  </si>
  <si>
    <t>OSF 2023 Q3 &amp; Q4 PAYMENT</t>
  </si>
  <si>
    <t>2024/01/30</t>
  </si>
  <si>
    <t>OSF 2024-01</t>
  </si>
  <si>
    <t>2023 YEAR END ADJ</t>
  </si>
  <si>
    <t>2024/01/18</t>
  </si>
  <si>
    <t>,SUP;AC;PRICEWATERHOUSECOOPERS;44003325;0;2023审计费 二期 BOCAL;0200;</t>
  </si>
  <si>
    <t>LCD BOCAL ASIC AND AUSTRAC LEVY 2024-01</t>
  </si>
  <si>
    <t>2024/01/09</t>
  </si>
  <si>
    <t>OP-20240108-CANTEEN REVERSE</t>
  </si>
  <si>
    <t>IT APITC MAINTENANCE EXPENSE 2024-01</t>
  </si>
  <si>
    <t>Monthly BOC HO IT fee accrual 2024-01</t>
  </si>
  <si>
    <t>2024/01/29</t>
  </si>
  <si>
    <t>FMD-FMD-2023-6425-067 REVERSE</t>
  </si>
  <si>
    <t>LAND TAX ACCRUAL 2024-01</t>
  </si>
  <si>
    <t>Monthly HO Mgt fee accural 2024-01</t>
  </si>
  <si>
    <t>,SUP;AC;PRICEWATERHOUSECOOPERS;44003334;0;2023审计费 二期 BOCS;0200;</t>
  </si>
  <si>
    <t>2024/01/03</t>
  </si>
  <si>
    <t>LCD-LCD-2023-6425-068 reverse</t>
  </si>
  <si>
    <t>LCD-LCD-2023-6425-069 reverse</t>
  </si>
  <si>
    <t>LCD-LCD-2023-6425-070 reverse</t>
  </si>
  <si>
    <t>LCD BOCS ASIC AND AUSTRAC LEVY 2024-01</t>
  </si>
  <si>
    <t>MC 文创产品 reverse</t>
  </si>
  <si>
    <t>IT APITC MAINTENANCE EXPENSE 2024</t>
  </si>
  <si>
    <t>刘铭,5245059.20240109.,SUP;BR;MING LIU;BOND;0;1006/218 VULTURE ST. SOUTH</t>
  </si>
  <si>
    <t>涂宏伟,1030498.20230109-1.,SUP;LP;HONGWEI TU;BOND;0;1011/500 PACIFIC HWY</t>
  </si>
  <si>
    <t>BR LIBO SUN BOND REFUND</t>
  </si>
  <si>
    <t>2024/01/12</t>
  </si>
  <si>
    <t>2024/01/25</t>
  </si>
  <si>
    <t>CC INGRAM,DAVID G 202401</t>
  </si>
  <si>
    <t>CC GU,JIAJUN 202401</t>
  </si>
  <si>
    <t>CC OLDHAM,TIMOTHY 202401</t>
  </si>
  <si>
    <t>CC MARTIN,STEPHEN 202401</t>
  </si>
  <si>
    <t>CC YEUNG,MICHAEL 202401</t>
  </si>
  <si>
    <t>2024/01/11</t>
  </si>
  <si>
    <t>LP 7467 ADJ</t>
  </si>
  <si>
    <t>CC FUNG,HOI S 202401</t>
  </si>
  <si>
    <t>RMD 7467 ADJ</t>
  </si>
  <si>
    <t>2024/01/24</t>
  </si>
  <si>
    <t>CC DE ANGELIS,PAUL 202401</t>
  </si>
  <si>
    <t>CC TODD,MARK 202301 ADJ</t>
  </si>
  <si>
    <t>CC LI,YIJUN 202401</t>
  </si>
  <si>
    <t>CC TODD,MARK 202401</t>
  </si>
  <si>
    <t>CC TAN,WINNIE 202401</t>
  </si>
  <si>
    <t>CC ZHAO,ZHONGYI 202401</t>
  </si>
  <si>
    <t>CC FANG,YUAN 202401</t>
  </si>
  <si>
    <t>CC ZHANG,QIHUI 202401</t>
  </si>
  <si>
    <t>CC ZHANG,XUYING 202401</t>
  </si>
  <si>
    <t>SF 7467 ADJ</t>
  </si>
  <si>
    <t>CC GAO,SEN 202401</t>
  </si>
  <si>
    <t>CC SCOTT,BRADLEY 202401</t>
  </si>
  <si>
    <t>CC ZHANG,WENJIA 202401</t>
  </si>
  <si>
    <t>CC JIANG, JOANNE 202401</t>
  </si>
  <si>
    <t>CC CHEN,CHEN 202401</t>
  </si>
  <si>
    <t>CC LIU,MING 202401</t>
  </si>
  <si>
    <t>CC SUN,LIBO 202401</t>
  </si>
  <si>
    <t>CC LI,JINHUA 202401</t>
  </si>
  <si>
    <t>ML 7467 ADJ</t>
  </si>
  <si>
    <t>CC TIBBALLS,PETER 202401</t>
  </si>
  <si>
    <t>CC NI,BING 202401</t>
  </si>
  <si>
    <t>CC ZHAO,XIN 202401</t>
  </si>
  <si>
    <t>CC MONDA,DAVID 202401</t>
  </si>
  <si>
    <t>CC XIA,LIPING 202401</t>
  </si>
  <si>
    <t>CC BAI,YU 202401</t>
  </si>
  <si>
    <t>CC YANG,ZHENQI 202401</t>
  </si>
  <si>
    <t>CC CHEW,LEE LIN 202401</t>
  </si>
  <si>
    <t>CC LIU,DAOZHEN 202401</t>
  </si>
  <si>
    <t>CC WANG,PEI 202401</t>
  </si>
  <si>
    <t>CC YAO,JIE 202401</t>
  </si>
  <si>
    <t>CC LU,WENQI 202401</t>
  </si>
  <si>
    <t>MING LIU</t>
  </si>
  <si>
    <t>HONGWEI TU</t>
  </si>
  <si>
    <t>CC  LIU,MING 202401</t>
  </si>
  <si>
    <t>CC  SCOTT,BRADLEY 202401</t>
  </si>
  <si>
    <t>CC  ZHANG,QIHUI 202401</t>
  </si>
  <si>
    <t>CC  ZHANG,XUYING 202401</t>
  </si>
  <si>
    <t>8521-CR-51014-1245H-AUD-0-FMS</t>
  </si>
  <si>
    <t>8521-CR-51014-51283-AUD-0-FMS</t>
  </si>
  <si>
    <t>8521-CR-51013-1235H-AUD-0-FMS</t>
  </si>
  <si>
    <t>8521-CR-51013-51227-AUD-0-FMS</t>
  </si>
  <si>
    <t>2024-02</t>
  </si>
  <si>
    <t>2024/02/19</t>
  </si>
  <si>
    <t>Monthly BOCAL HO IT fee accrual 2024-02</t>
  </si>
  <si>
    <t>2024/02/28</t>
  </si>
  <si>
    <t>LCD BOCAL ASIC AND AUSTRAC LEVY 2024-02</t>
  </si>
  <si>
    <t>2024/02/16</t>
  </si>
  <si>
    <t>,SUP;LCD;ASIC;752448772024;0;ASIC INDUSTRY FUNDING LEVY;0000;</t>
  </si>
  <si>
    <t>Monthly BOC HO IT fee accrual 2024-02</t>
  </si>
  <si>
    <t>IT APITC MAINTENANCE EXPENSE 2024-02</t>
  </si>
  <si>
    <t>Monthly HO Mgt fee accural 2024-02</t>
  </si>
  <si>
    <t>LAND TAX ACCRUAL 2024-02</t>
  </si>
  <si>
    <t>LCD BOCS ASIC AND AUSTRAC LEVY 2024-02</t>
  </si>
  <si>
    <t>2024/02/02</t>
  </si>
  <si>
    <t>四季度信用卡消费礼品卡计提-REVERSE</t>
  </si>
  <si>
    <t>2024/02/08</t>
  </si>
  <si>
    <t>FX-RMD-2023-6425-065 REVERSE</t>
  </si>
  <si>
    <t>FX-FX-2023-6425-064 REVERSE</t>
  </si>
  <si>
    <t>RMD-RMD-2023-6425-031 REVERSE</t>
  </si>
  <si>
    <t>CC  KIRBY,THOMAS 202402</t>
  </si>
  <si>
    <t>CC  WANG,PEI 202402</t>
  </si>
  <si>
    <t>张力,1418016.20240208.,SUP;BK;张力,1418016;0;1403/241 OXFORD ST, BONDI JUN</t>
  </si>
  <si>
    <t>AA XIXU SUN BOND REFUND</t>
  </si>
  <si>
    <t>2024/02/12</t>
  </si>
  <si>
    <t>2024/02/22</t>
  </si>
  <si>
    <t>CC MARTIN,STEPHEN 202402</t>
  </si>
  <si>
    <t>CC INGRAM,DAVID G 202402</t>
  </si>
  <si>
    <t>CC OLDHAM,TIMOTHY 202402</t>
  </si>
  <si>
    <t>CC GU,JIAJUN 202402</t>
  </si>
  <si>
    <t>CC YEUNG,MICHAEL 202402</t>
  </si>
  <si>
    <t>CC FUNG,HOI S 202402</t>
  </si>
  <si>
    <t>CC LI,YING 202402</t>
  </si>
  <si>
    <t>CC XIAO,QIAN 202402</t>
  </si>
  <si>
    <t>CC DE ANGELIS,PAUL 202402</t>
  </si>
  <si>
    <t>CC HUANG,JOHN 202402</t>
  </si>
  <si>
    <t>CC LI,YIJUN 202402</t>
  </si>
  <si>
    <t>CC TODD,MARK 202402</t>
  </si>
  <si>
    <t>CC TAN,WINNIE 202402</t>
  </si>
  <si>
    <t>CC ZHANG,QIHUI 202402</t>
  </si>
  <si>
    <t>CC FANG,YUAN 202402</t>
  </si>
  <si>
    <t>CC ZHAO,ZHONGYI 202402</t>
  </si>
  <si>
    <t>CC YAN,SHUANG 202402</t>
  </si>
  <si>
    <t>CC KIRBY,THOMAS 202402</t>
  </si>
  <si>
    <t>CC ZHANG,XUYING 202402</t>
  </si>
  <si>
    <t>CC XU,MING 202402</t>
  </si>
  <si>
    <t>CC CORKILL,SELINA 202402</t>
  </si>
  <si>
    <t>CC GAO,SEN 202402</t>
  </si>
  <si>
    <t>CC SCOTT,BRADLEY 202402</t>
  </si>
  <si>
    <t>CC ZHANG,WENJIA 202402</t>
  </si>
  <si>
    <t>CC JIANG, JOANNE 202402</t>
  </si>
  <si>
    <t>CC LI,MOYUAN 202402</t>
  </si>
  <si>
    <t>CC CHEN,CHEN 202402</t>
  </si>
  <si>
    <t>CC SUN,LIBO 202402</t>
  </si>
  <si>
    <t>CC LIU,MING 202402</t>
  </si>
  <si>
    <t>CC LI,JINHUA 202402</t>
  </si>
  <si>
    <t>2024/02/26</t>
  </si>
  <si>
    <t>CC LIANG,XUAN 202402</t>
  </si>
  <si>
    <t>CC XIA,LIPING 202402</t>
  </si>
  <si>
    <t>CC WU.XUEQI 202402</t>
  </si>
  <si>
    <t>CC MONDA,DAVID 202402</t>
  </si>
  <si>
    <t>CC JI,XIAOTING 202402</t>
  </si>
  <si>
    <t>CC CHEN,SHUANG 202402</t>
  </si>
  <si>
    <t>CC ZHAO,XIN 202402</t>
  </si>
  <si>
    <t>CC TIBBALLS,PETER 202402</t>
  </si>
  <si>
    <t>CC BAI,YU 202402</t>
  </si>
  <si>
    <t>CC YANG,ZHENQI 202402</t>
  </si>
  <si>
    <t>CC WANG,PEI 202402</t>
  </si>
  <si>
    <t>CC LIU,DAOZHEN 202402</t>
  </si>
  <si>
    <t>CC YAO,JIE 202402</t>
  </si>
  <si>
    <t>CC LU,WENQI 202402</t>
  </si>
  <si>
    <t>intra group transaction</t>
  </si>
  <si>
    <t>机构号</t>
  </si>
  <si>
    <t>MIS SRS</t>
  </si>
  <si>
    <t>AP CODE</t>
  </si>
  <si>
    <t>Deal ID</t>
  </si>
  <si>
    <t>APCODE</t>
  </si>
  <si>
    <t>金额</t>
  </si>
  <si>
    <t>Checking with MIS SRS</t>
  </si>
  <si>
    <t>FMD Checking</t>
  </si>
  <si>
    <t xml:space="preserve">Monthly BOCAL HO IT fee accrual </t>
  </si>
  <si>
    <t>2024-03</t>
  </si>
  <si>
    <t>2024/03/19</t>
  </si>
  <si>
    <t>Monthly BOCAL HO IT fee accrual 2024-03</t>
  </si>
  <si>
    <t>2024/03/27</t>
  </si>
  <si>
    <t>OSF 2024-03</t>
  </si>
  <si>
    <t>LCD BOCAL ASIC AND AUSTRAC LEVY 2024-03</t>
  </si>
  <si>
    <t>Monthly BOC HO IT fee accrual 2024-03</t>
  </si>
  <si>
    <t>IT APITC MAINTENANCE EXPENSE 2024-03</t>
  </si>
  <si>
    <t>Monthly HO Mgt fee accural 2024-03</t>
  </si>
  <si>
    <t>LAND TAX ACCRUAL 2024-03</t>
  </si>
  <si>
    <t>LCD BOCS ASIC AND AUSTRAC LEVY 2024-03</t>
  </si>
  <si>
    <t>2024/03/11</t>
  </si>
  <si>
    <t>AP00004</t>
  </si>
  <si>
    <t>谢志斌,8370217.20240311.OA;AA;ZHIBIN XIE PAY CASH IN ADVANCE</t>
  </si>
  <si>
    <t>2024/03/20</t>
  </si>
  <si>
    <t>CC MARTIN,STEPHEN 202403</t>
  </si>
  <si>
    <t>CC YONG,LEHANN A 202403</t>
  </si>
  <si>
    <t>CC GU,JIAJUN 202403</t>
  </si>
  <si>
    <t>CC YANDONG,FAN 202403</t>
  </si>
  <si>
    <t>CC OLDHAM,TIMOTHY 202403</t>
  </si>
  <si>
    <t>CC YEUNG,MICHAEL 202403</t>
  </si>
  <si>
    <t>CC FUNG,HOI S 202403</t>
  </si>
  <si>
    <t>CC DE ANGELIS,PAUL 202403</t>
  </si>
  <si>
    <t>CC HUANG,JOHN 202403</t>
  </si>
  <si>
    <t>CC TAN,WINNIE 202403</t>
  </si>
  <si>
    <t>CC TODD,MARK 202403</t>
  </si>
  <si>
    <t>CC FANG,YUAN 202403</t>
  </si>
  <si>
    <t>CC ZHANG,QIHUI 202403</t>
  </si>
  <si>
    <t>CC ZHAO,ZHONGYI 202403</t>
  </si>
  <si>
    <t>CC YAN,SHUANG 202403</t>
  </si>
  <si>
    <t>CC KIRBY,THOMAS 202403</t>
  </si>
  <si>
    <t>CC ZHANG,XUYING 202403</t>
  </si>
  <si>
    <t>CC GAO,SEN 202403</t>
  </si>
  <si>
    <t>CC SCOTT,BRADLEY 202403</t>
  </si>
  <si>
    <t>CC CORKILL,SELINA 202403</t>
  </si>
  <si>
    <t>CC XU,MING 202403</t>
  </si>
  <si>
    <t>CC ZHANG,WENJIA 202403</t>
  </si>
  <si>
    <t>CC JIANG, JOANNE 202403</t>
  </si>
  <si>
    <t>CC CHEN,CHEN 202403</t>
  </si>
  <si>
    <t>CC LIU,MING 202403</t>
  </si>
  <si>
    <t>CC LI,JINHUA 202403</t>
  </si>
  <si>
    <t>CC TIBBALLS,PETER 202403</t>
  </si>
  <si>
    <t>CC XIA,LIPING 202403</t>
  </si>
  <si>
    <t>CC NI,BING 202403</t>
  </si>
  <si>
    <t>CC CHEN,SHUANG 202403</t>
  </si>
  <si>
    <t>CC WU.XUEQI 202403</t>
  </si>
  <si>
    <t>CC JI,XIAOTING 202403</t>
  </si>
  <si>
    <t>CC LIANG,XUAN 202403</t>
  </si>
  <si>
    <t>CC MONDA,DAVID 202403</t>
  </si>
  <si>
    <t>CC YANG,ZHENQI 202403</t>
  </si>
  <si>
    <t>CC LIU,DAOZHEN 202403</t>
  </si>
  <si>
    <t>CC WANG,PEI 202403</t>
  </si>
  <si>
    <t>CC YAO,JIE 202403</t>
  </si>
  <si>
    <t>CC LU,WENQI 202403</t>
  </si>
  <si>
    <t>OSF Accrual Liability 2024</t>
  </si>
  <si>
    <t>CC  KIRBY,THOMAS 202403</t>
  </si>
  <si>
    <t>CC  WU.XUEQI 202403</t>
  </si>
  <si>
    <t>CC  ZHANG,XUYING 202403</t>
  </si>
  <si>
    <t>2024-04</t>
  </si>
  <si>
    <t>2024/04/05</t>
  </si>
  <si>
    <t>Monthly BOCAL HO IT fee accrual 2024-04</t>
  </si>
  <si>
    <t>2024/04/29</t>
  </si>
  <si>
    <t>OSF 2024-04</t>
  </si>
  <si>
    <t>LCD BOCAL ASIC AND AUSTRAC LEVY 2024-04</t>
  </si>
  <si>
    <t>Monthly BOC HO IT fee accrual 2024-04</t>
  </si>
  <si>
    <t>IT APITC MAINTENANCE EXPENSE 2024-04</t>
  </si>
  <si>
    <t>LAND TAX ACCRUAL 2024-04</t>
  </si>
  <si>
    <t>Monthly HO Mgt fee accural 2024-04</t>
  </si>
  <si>
    <t>2024/04/10</t>
  </si>
  <si>
    <t>FMD-FMD-2022-6425-017-REVERSE</t>
  </si>
  <si>
    <t>LCD BOCS ASIC AND AUSTRAC LEVY 2024-04</t>
  </si>
  <si>
    <t>2024/04/24</t>
  </si>
  <si>
    <t>BK LI ZHANG BOND REFUND</t>
  </si>
  <si>
    <t>2024/04/19</t>
  </si>
  <si>
    <t>CC OLDHAM,TIMOTHY 202404</t>
  </si>
  <si>
    <t>CC GU,JIAJUN 202404</t>
  </si>
  <si>
    <t>CC MARTIN,STEPHEN 202404</t>
  </si>
  <si>
    <t>,SUP;EO;KROST BUSINESS FURNITURE;PIK7ZTW5-A/1;0;DEPOSIT FOR OK7ZTW5-A;</t>
  </si>
  <si>
    <t>CC YEUNG,MICHAEL 202404</t>
  </si>
  <si>
    <t>CC FUNG,HOI S 202404</t>
  </si>
  <si>
    <t>CC LI,YING 202404</t>
  </si>
  <si>
    <t>CC TAN,WINNIE 202404</t>
  </si>
  <si>
    <t>CC TODD,MARK 202404</t>
  </si>
  <si>
    <t>CC LI,YIJUN 202404</t>
  </si>
  <si>
    <t>CC ZHAO,ZHONGYI 202404</t>
  </si>
  <si>
    <t>CC FANG,YUAN 202404</t>
  </si>
  <si>
    <t>CC ZHANG,QIHUI 202404</t>
  </si>
  <si>
    <t>CC YAN,SHUANG 202404</t>
  </si>
  <si>
    <t>CC KIRBY,THOMAS 202404</t>
  </si>
  <si>
    <t>CC ZHANG,XUYING 202404</t>
  </si>
  <si>
    <t>CC GAO,SEN 202404</t>
  </si>
  <si>
    <t>CC CORKILL,SELINA 202404</t>
  </si>
  <si>
    <t>CC SCOTT,BRADLEY 202404</t>
  </si>
  <si>
    <t>CC XU,MING 202404</t>
  </si>
  <si>
    <t>CC ZHANG,WENJIA 202404</t>
  </si>
  <si>
    <t>CC JIANG, JOANNE 202404</t>
  </si>
  <si>
    <t>CC CHEN,CHEN 202404</t>
  </si>
  <si>
    <t>CC LIU,MING 202404</t>
  </si>
  <si>
    <t>CC LI,JINHUA 202404</t>
  </si>
  <si>
    <t>Tibballs Pet.20240429.ML PETER TIBBALLS CASH PAY IN ADVANCE</t>
  </si>
  <si>
    <t>CC ZHAO,XIN 202404</t>
  </si>
  <si>
    <t>CC JI,XIAOTING 202404</t>
  </si>
  <si>
    <t>CC XIA,LIPING 202404</t>
  </si>
  <si>
    <t>CC CHEN,SHUANG 202404</t>
  </si>
  <si>
    <t>CC WU.XUEQI 202404</t>
  </si>
  <si>
    <t>CC NI,BING 202404</t>
  </si>
  <si>
    <t>CC TIBBALLS,PETER 202404</t>
  </si>
  <si>
    <t>CC MONDA,DAVID 202404</t>
  </si>
  <si>
    <t>CC BAI,YU 202404</t>
  </si>
  <si>
    <t>CC YANG,ZHENQI 202404</t>
  </si>
  <si>
    <t>CC LIU,DAOZHEN 202404</t>
  </si>
  <si>
    <t>CC WANG,PEI 202404</t>
  </si>
  <si>
    <t>CC YAO,JIE 202404</t>
  </si>
  <si>
    <t>CC LU,WENQI 202404</t>
  </si>
  <si>
    <t>CC  ZHANG,XUYING 202404</t>
  </si>
  <si>
    <t>2024-05</t>
  </si>
  <si>
    <t>2024/05/23</t>
  </si>
  <si>
    <t>Monthly BOCAL HO IT fee accrual 2024-05</t>
  </si>
  <si>
    <t>2024/05/07</t>
  </si>
  <si>
    <t>OSF 2024 Q1 PAYMENT</t>
  </si>
  <si>
    <t>2024/05/30</t>
  </si>
  <si>
    <t>OSF 2024-05</t>
  </si>
  <si>
    <t>LCD BOCAL ASIC AND AUSTRAC LEVY 2024-05</t>
  </si>
  <si>
    <t>Monthly BOC HO IT fee accrual 2024-05</t>
  </si>
  <si>
    <t>IT APITC MAINTENANCE EXPENSE 2024-05</t>
  </si>
  <si>
    <t>Monthly HO Mgt fee accural 2024-05</t>
  </si>
  <si>
    <t>LAND TAX ACCRUAL reverse</t>
  </si>
  <si>
    <t>LCD BOCS ASIC AND AUSTRAC LEVY 2024-05</t>
  </si>
  <si>
    <t>2024/05/13</t>
  </si>
  <si>
    <t>杨辉球,6456204.20240513-1.,SUP;BR;杨辉球,6456204.HUIQIU YANG 6910/222 Margar</t>
  </si>
  <si>
    <t>Khoury &amp; Par.20240513-2.,SUP;PM;KHOURY &amp; PARTNERS;143 CHURCH STREET GF</t>
  </si>
  <si>
    <t>2024/05/20</t>
  </si>
  <si>
    <t>OA;AA;ZHIBIN XIE PAY CASH IN ADVANCE ;0000;REFUND</t>
  </si>
  <si>
    <t>2024/05/21</t>
  </si>
  <si>
    <t>李锁,6291175.20240521.20240521 RMD 李锁,6291175 905/15 YOUNG STREET,SYD,NS</t>
  </si>
  <si>
    <t>2024/05/22</t>
  </si>
  <si>
    <t>EO FURNITURE deposit reverse</t>
  </si>
  <si>
    <t>2024/05/29</t>
  </si>
  <si>
    <t>CC MARTIN,STEPHEN 202405</t>
  </si>
  <si>
    <t>CC YONG,LEHANN A 202405</t>
  </si>
  <si>
    <t>CC GU,JIAJUN 202405</t>
  </si>
  <si>
    <t>CC YEUNG,MICHAEL 202405</t>
  </si>
  <si>
    <t>CC FUNG,HOI S 202405</t>
  </si>
  <si>
    <t>CC LI,YING 202405</t>
  </si>
  <si>
    <t>CC HUANG,JOHN 202405</t>
  </si>
  <si>
    <t>CC DE ANGELIS,PAUL 202405</t>
  </si>
  <si>
    <t>2024/05/24</t>
  </si>
  <si>
    <t>CC TODD,MARK 202405</t>
  </si>
  <si>
    <t>CC LI,YIJUN 202405</t>
  </si>
  <si>
    <t>CC FANG,YUAN 202405</t>
  </si>
  <si>
    <t>CC ZHANG,QIHUI 202405</t>
  </si>
  <si>
    <t>CC ZHAO,ZHONGYI 202405</t>
  </si>
  <si>
    <t>CC YAN,SHUANG 202405</t>
  </si>
  <si>
    <t>CC ZHANG,XUYING 202405</t>
  </si>
  <si>
    <t>CC KIRBY,THOMAS 202405</t>
  </si>
  <si>
    <t>CC XU,MING 202405</t>
  </si>
  <si>
    <t>CC SCOTT,BRADLEY 202405</t>
  </si>
  <si>
    <t>CC CORKILL,SELINA 202405</t>
  </si>
  <si>
    <t>CC GAO,SEN 202405</t>
  </si>
  <si>
    <t>CC ZHANG,WENJIA 202405</t>
  </si>
  <si>
    <t>CC JIANG, JOANNE 202405</t>
  </si>
  <si>
    <t>CC LI,MOYUAN 202405</t>
  </si>
  <si>
    <t>CC CHEN,CHEN 202405</t>
  </si>
  <si>
    <t>CC LIU,MING 202405</t>
  </si>
  <si>
    <t>BR 7月房租暂挂</t>
  </si>
  <si>
    <t>CC LI,JINHUA 202405</t>
  </si>
  <si>
    <t>PH 7月房租暂挂</t>
  </si>
  <si>
    <t>2024/05/09</t>
  </si>
  <si>
    <t>ML PETER TIBBALLS CASH PAY IN ADVANCE REFUND</t>
  </si>
  <si>
    <t>CC CHEN,SHUANG 202405</t>
  </si>
  <si>
    <t>CC JI,XIAOTING 202405</t>
  </si>
  <si>
    <t>CC ZHAO,XIN 202405</t>
  </si>
  <si>
    <t>CC TIBBALLS,PETER 202405</t>
  </si>
  <si>
    <t>CC XIA,LIPING 202405</t>
  </si>
  <si>
    <t>CC LIANG,XUAN 202405</t>
  </si>
  <si>
    <t>CC MONDA,DAVID 202405</t>
  </si>
  <si>
    <t>CC WU.XUEQI 202405</t>
  </si>
  <si>
    <t>CC NI,BING 202405</t>
  </si>
  <si>
    <t>ML 7月房租暂挂</t>
  </si>
  <si>
    <t>MB 7月房租暂挂</t>
  </si>
  <si>
    <t>CC YANG,ZHENQI 202405</t>
  </si>
  <si>
    <t>AT 7月房租暂挂</t>
  </si>
  <si>
    <t>CC WANG,PEI 202405</t>
  </si>
  <si>
    <t>CC LIU,DAOZHEN 202405</t>
  </si>
  <si>
    <t>BW 7月房租暂挂</t>
  </si>
  <si>
    <t>CC  KIRBY,THOMAS 202405</t>
  </si>
  <si>
    <t>SUO LI</t>
  </si>
  <si>
    <t>杨辉球,6456204.20240513-1.,SUP;BR;杨辉球,6456204.HUIQIU YANG 6910/222 Margar补bond</t>
  </si>
  <si>
    <t>Khoury &amp; Par.20240513-2.,SUP;PM;KHOURY &amp; PARTNERS;143 CHURCH STREET GF补bond</t>
  </si>
  <si>
    <t>2024-06</t>
  </si>
  <si>
    <t>2024/06/25</t>
  </si>
  <si>
    <t>Monthly BOCAL HO IT fee accrual 2024-06</t>
  </si>
  <si>
    <t>2024/06/27</t>
  </si>
  <si>
    <t>2024/06/28</t>
  </si>
  <si>
    <t>核算码变更调整</t>
  </si>
  <si>
    <t>2024/06/24</t>
  </si>
  <si>
    <t>BOCAL AUDIT FEE ACCURAL REVERSE</t>
  </si>
  <si>
    <t>LCD BOCAL ASIC AND AUSTRAC LEVY 2024-06</t>
  </si>
  <si>
    <t>8523</t>
  </si>
  <si>
    <t>应付集团内划转支出</t>
  </si>
  <si>
    <t>Monthly BOC HO IT fee accrual 2024-06</t>
  </si>
  <si>
    <t>IT APITC MAINTENANCE EXPENSE 2024-06</t>
  </si>
  <si>
    <t>Monthly HO Mgt fee accural 2024-06</t>
  </si>
  <si>
    <t>2024/06/26</t>
  </si>
  <si>
    <t>BOCS AUDIT FEE ACCURAL REVERSE2023</t>
  </si>
  <si>
    <t>LCD BOCS ASIC AND AUSTRAC LEVY 2024-06</t>
  </si>
  <si>
    <t>\</t>
  </si>
  <si>
    <t>7595</t>
  </si>
  <si>
    <t>应收集团内划转收入</t>
  </si>
  <si>
    <t>CC MARTIN,STEPHEN 202406</t>
  </si>
  <si>
    <t>CC GU,JIAJUN 202406</t>
  </si>
  <si>
    <t>CC INGRAM,DAVID G 202406</t>
  </si>
  <si>
    <t>CC OLDHAM,TIMOTHY 202406</t>
  </si>
  <si>
    <t>CC YEUNG,MICHAEL 202406</t>
  </si>
  <si>
    <t>CC FUNG,HOI S 202406</t>
  </si>
  <si>
    <t>CC DE ANGELIS,PAUL 202406</t>
  </si>
  <si>
    <t>CC XIAO,QIAN 202406</t>
  </si>
  <si>
    <t>CC TODD,MARK 202406</t>
  </si>
  <si>
    <t>CC LI,YIJUN 202406</t>
  </si>
  <si>
    <t>CC ZHAO,ZHONGYI 202406</t>
  </si>
  <si>
    <t>CC FANG,YUAN 202406</t>
  </si>
  <si>
    <t>CC ZHANG,QIHUI 202406</t>
  </si>
  <si>
    <t>CC ZHANG,XUYING 202406</t>
  </si>
  <si>
    <t>CC YAN,SHUANG 202406</t>
  </si>
  <si>
    <t>CC KIRBY,THOMAS 202406</t>
  </si>
  <si>
    <t>CC CORKILL,SELINA 202406</t>
  </si>
  <si>
    <t>CC XU,MING 202406</t>
  </si>
  <si>
    <t>CC SCOTT,BRADLEY 202406</t>
  </si>
  <si>
    <t>CC GAO,SEN 202406</t>
  </si>
  <si>
    <t>CC JIANG, JOANNE 202406</t>
  </si>
  <si>
    <t>CC ZHANG,WENJIA 202406</t>
  </si>
  <si>
    <t>CC LI,MOYUAN 202406</t>
  </si>
  <si>
    <t>CC CHEN,CHEN 202406</t>
  </si>
  <si>
    <t>BR 7月房租暂挂 reverse</t>
  </si>
  <si>
    <t>CC LIU,MING 202406</t>
  </si>
  <si>
    <t>PH 7月房租暂挂 reverse</t>
  </si>
  <si>
    <t>CC LI,JINHUA 202406</t>
  </si>
  <si>
    <t>ML 7月房租暂挂 reverse</t>
  </si>
  <si>
    <t>CC XIA,LIPING 202406</t>
  </si>
  <si>
    <t>CC TIBBALLS,PETER 202406</t>
  </si>
  <si>
    <t>CC LIANG,XUAN 202406</t>
  </si>
  <si>
    <t>CC WU.XUEQI 202406</t>
  </si>
  <si>
    <t>CC NI,BING 202406</t>
  </si>
  <si>
    <t>CC ZHAO,XIN 202406</t>
  </si>
  <si>
    <t>CC MONDA,DAVID 202406</t>
  </si>
  <si>
    <t>CC CHEN,SHUANG 202406</t>
  </si>
  <si>
    <t>CC JI,XIAOTING 202406</t>
  </si>
  <si>
    <t>MB 7月房租暂挂 reverse</t>
  </si>
  <si>
    <t>AT 7月房租暂挂 reverse</t>
  </si>
  <si>
    <t>CC CHEW,LEE LIN 202406</t>
  </si>
  <si>
    <t>CC YANG,ZHENQI 202406</t>
  </si>
  <si>
    <t>CC LIU,DAOZHEN 202406</t>
  </si>
  <si>
    <t>CC WANG,PEI 202406</t>
  </si>
  <si>
    <t>BW 7月房租暂挂 reverse</t>
  </si>
  <si>
    <t>CC YAO,JIE 202406</t>
  </si>
  <si>
    <t>CC LU,WENQI 202406</t>
  </si>
  <si>
    <t>CC  FUNG,HOI S 202406</t>
  </si>
  <si>
    <t>CC  KIRBY,THOMAS 202406</t>
  </si>
  <si>
    <t>CC  LIU,MING 202406</t>
  </si>
  <si>
    <t>CC  SCOTT,BRADLEY 202406</t>
  </si>
  <si>
    <t>CC  WU.XUEQI 202406</t>
  </si>
  <si>
    <t>CC  YEUNG,MICHAEL 202406</t>
  </si>
  <si>
    <t>CC  ZHANG,XUYING 202406</t>
  </si>
  <si>
    <t>2024-07</t>
  </si>
  <si>
    <t>2024/07/23</t>
  </si>
  <si>
    <t>Monthly HO IT fee 2023ReverseBOCAL</t>
  </si>
  <si>
    <t>2024/07/26</t>
  </si>
  <si>
    <t>Monthly BOCAL HO IT fee accrual 2024-07</t>
  </si>
  <si>
    <t>LCD BOCAL ASIC AND AUSTRAC LEVY 2024-07</t>
  </si>
  <si>
    <t>2024/07/29</t>
  </si>
  <si>
    <t>LCD BOCAL ASIC AND AUSTRAC LEVY 2023-2024 reverse</t>
  </si>
  <si>
    <t>2024/07/04</t>
  </si>
  <si>
    <t>OSF 2024 Q2 PAYMENT</t>
  </si>
  <si>
    <t>2024/07/30</t>
  </si>
  <si>
    <t>OSF 2024-07</t>
  </si>
  <si>
    <t>Monthly HO IT fee 2023 Reverse</t>
  </si>
  <si>
    <t>IT APITC MAINTENANCE EXPENSE 2024-07</t>
  </si>
  <si>
    <t>Monthly BOC HO IT fee accrual 2024-07</t>
  </si>
  <si>
    <t>FMD-FMD-2024-6425-036</t>
  </si>
  <si>
    <t>Monthly HO Mgt fee accural 2024-07</t>
  </si>
  <si>
    <t>FMD-FMD-2023-6425-068 reverse</t>
  </si>
  <si>
    <t>LCD BOCS ASIC AND AUSTRAC LEVY 2024-07</t>
  </si>
  <si>
    <t>CC  CORKILL,SELINA 202407</t>
  </si>
  <si>
    <t>CC  FUNG,HOI S 202407</t>
  </si>
  <si>
    <t>CC  KIRBY,THOMAS 202407</t>
  </si>
  <si>
    <t>CC  SCOTT,BRADLEY 202407</t>
  </si>
  <si>
    <t>CC  WANG,PEI 202407</t>
  </si>
  <si>
    <t>CC  WU.XUEQI 202407</t>
  </si>
  <si>
    <t>CC  YAN,SHUANG 202407</t>
  </si>
  <si>
    <t>CC  YEUNG,MICHAEL 202407</t>
  </si>
  <si>
    <t>CC  ZHANG,QIHUI 202407</t>
  </si>
  <si>
    <t>CC  ZHANG,XUYING 202407</t>
  </si>
  <si>
    <t>CC  ZHAO,ZHONGYI 202407</t>
  </si>
  <si>
    <t>2024/07/24</t>
  </si>
  <si>
    <t>CC MARTIN,STEPHEN 202407</t>
  </si>
  <si>
    <t>CC INGRAM,DAVID G 202407</t>
  </si>
  <si>
    <t>CC YEUNG,MICHAEL 202407</t>
  </si>
  <si>
    <t>CC FUNG,HOI S 202407</t>
  </si>
  <si>
    <t>CC XIAO,QIAN 202407</t>
  </si>
  <si>
    <t>CC DE ANGELIS,PAUL 202407</t>
  </si>
  <si>
    <t>CC LI,YIJUN 202407</t>
  </si>
  <si>
    <t>CC TODD,MARK 202407</t>
  </si>
  <si>
    <t>CC FANG,YUAN 202407</t>
  </si>
  <si>
    <t>CC ZHAO,ZHONGYI 202407</t>
  </si>
  <si>
    <t>CC ZHANG,QIHUI 202407</t>
  </si>
  <si>
    <t>CC 202204 FANG,YUAN (CBA OVER CREDIT，202403 reverse)</t>
  </si>
  <si>
    <t>CC KIRBY,THOMAS 202407</t>
  </si>
  <si>
    <t>CC YAN,SHUANG 202407</t>
  </si>
  <si>
    <t>CC ZHANG,XUYING 202407</t>
  </si>
  <si>
    <t>CC SCOTT,BRADLEY 202407</t>
  </si>
  <si>
    <t>CC XU,MING 202407</t>
  </si>
  <si>
    <t>CC GAO,SEN 202407</t>
  </si>
  <si>
    <t>CC CORKILL,SELINA 202407</t>
  </si>
  <si>
    <t>CC JIANG, JOANNE 202407</t>
  </si>
  <si>
    <t>CC ZHANG,WENJIA 202407</t>
  </si>
  <si>
    <t>CC CHEN,CHEN 202407</t>
  </si>
  <si>
    <t>CC LIU,MING 202407</t>
  </si>
  <si>
    <t>CC LI,JINHUA 202407</t>
  </si>
  <si>
    <t>CC CHEN,SHUANG 202407</t>
  </si>
  <si>
    <t>CC LIANG,XUAN 202407</t>
  </si>
  <si>
    <t>CC TIBBALLS,PETER 202407</t>
  </si>
  <si>
    <t>CC MONDA,DAVID 202407</t>
  </si>
  <si>
    <t>CC JI,XIAOTING 202407</t>
  </si>
  <si>
    <t>CC WU.XUEQI 202407</t>
  </si>
  <si>
    <t>CC XIA,LIPING 202407</t>
  </si>
  <si>
    <t>CC NI,BING 202407</t>
  </si>
  <si>
    <t>CC BAI,YU 202407</t>
  </si>
  <si>
    <t>CC YANG,ZHENQI 202407</t>
  </si>
  <si>
    <t>CC LIU,DAOZHEN 202407</t>
  </si>
  <si>
    <t>CC WANG,PEI 202407</t>
  </si>
  <si>
    <t>CC YAO,JIE 202407</t>
  </si>
  <si>
    <t>CC LU,WENQI 202407</t>
  </si>
  <si>
    <t>2024-08</t>
  </si>
  <si>
    <t>2024/08/20</t>
  </si>
  <si>
    <t>Monthly BOCAL HO IT fee accrual 2024-08</t>
  </si>
  <si>
    <t>LCD BOCAL ASIC AND AUSTRAC LEVY 2024-08</t>
  </si>
  <si>
    <t>2024/08/29</t>
  </si>
  <si>
    <t>OSF 2024-08</t>
  </si>
  <si>
    <t>Monthly BOC HO IT fee accrual 2024-08</t>
  </si>
  <si>
    <t>IT APITC MAINTENANCE EXPENSE 2024-08</t>
  </si>
  <si>
    <t>2024/08/16</t>
  </si>
  <si>
    <t>Monthly HO Mgt fee accural 2024-08</t>
  </si>
  <si>
    <t>LCD BOCS ASIC AND AUSTRAC LEVY 2024-08</t>
  </si>
  <si>
    <t>ML ROYALAND REA.RTBA-1. BOND REFUND U3301/380</t>
  </si>
  <si>
    <t>倪兵,4089618.20240816.20240816 ML 倪兵,4089618;;0;4202/318 RUSSELL STREET,</t>
  </si>
  <si>
    <t>ROYALAND REA.20240806-1.ML ROYALAND REA.U3301/380 BOND REFUND</t>
  </si>
  <si>
    <t>ROYALAND REA.20240806-1.</t>
  </si>
  <si>
    <t>莫湘蓉,8073698.20240823.20240823 FX;莫湘蓉,8073698;;0;1806/33 ULTIMO RD, HAY</t>
  </si>
  <si>
    <t>CC INGRAM,DAVID G 202408</t>
  </si>
  <si>
    <t>CC MARTIN,STEPHEN 202408</t>
  </si>
  <si>
    <t>CC GU,JIAJUN 202408</t>
  </si>
  <si>
    <t>CC OLDHAM,TIMOTHY 202408</t>
  </si>
  <si>
    <t>CC YEUNG,MICHAEL 202408</t>
  </si>
  <si>
    <t>CC FUNG,HOI S 202408</t>
  </si>
  <si>
    <t>ML ROYALAND REA.RTBA-1. BOND REFUND U3601/380</t>
  </si>
  <si>
    <t>ROYALAND REA.20240806.ROYALAND REA.U3601/380 BOND REFUND</t>
  </si>
  <si>
    <t>ROYALAND REA.20240806.</t>
  </si>
  <si>
    <t>OP TEST REFUND</t>
  </si>
  <si>
    <t>CC LI,YING 202408</t>
  </si>
  <si>
    <t>CC DE ANGELIS,PAUL 202408</t>
  </si>
  <si>
    <t>CC TODD,MARK 202408</t>
  </si>
  <si>
    <t>CC LI,YIJUN 202408</t>
  </si>
  <si>
    <t>CC ZHANG,QIHUI 202408</t>
  </si>
  <si>
    <t>CC ZHAO,ZHONGYI 202408</t>
  </si>
  <si>
    <t>CC ZHANG,XUYING 202408 PERSONAL REFUND</t>
  </si>
  <si>
    <t>CC KIRBY,THOMAS 202408</t>
  </si>
  <si>
    <t>CC ZHANG,XUYING 202408</t>
  </si>
  <si>
    <t>CC CORKILL,SELINA 202408</t>
  </si>
  <si>
    <t>CC GAO,SEN 202408</t>
  </si>
  <si>
    <t>CC XU,MING 202408</t>
  </si>
  <si>
    <t>CC JIANG, JOANNE 202408</t>
  </si>
  <si>
    <t>CC ZHANG,WENJIA 202408</t>
  </si>
  <si>
    <t>CC LI,MOYUAN 202408</t>
  </si>
  <si>
    <t>CC CHEN,CHEN 202408</t>
  </si>
  <si>
    <t>CC LIU,MING 202408</t>
  </si>
  <si>
    <t>CC LI,JINHUA 202408</t>
  </si>
  <si>
    <t>CC CHEN,SHUANG 202408</t>
  </si>
  <si>
    <t>CC MONDA,DAVID 202408</t>
  </si>
  <si>
    <t>CC WU.XUEQI 202408</t>
  </si>
  <si>
    <t>CC NI,BING 202408</t>
  </si>
  <si>
    <t>CC LIANG,XUAN 202408</t>
  </si>
  <si>
    <t>CC TIBBALLS,PETER 202408</t>
  </si>
  <si>
    <t>CC XIA,LIPING 202408</t>
  </si>
  <si>
    <t>CC JI,XIAOTING 202408</t>
  </si>
  <si>
    <t>CC BAI,YU 202408</t>
  </si>
  <si>
    <t>CC YANG,ZHENQI 202408</t>
  </si>
  <si>
    <t>CC LIU,DAOZHEN 202408</t>
  </si>
  <si>
    <t>CC WANG,PEI 202408</t>
  </si>
  <si>
    <t>CC YAO,JIE 202408</t>
  </si>
  <si>
    <t>CC LU,WENQI 202408</t>
  </si>
  <si>
    <t>2024/08/09</t>
  </si>
  <si>
    <t>2024/08/23</t>
  </si>
  <si>
    <t>2024/08/28</t>
  </si>
  <si>
    <t>CC  FUNG,HOI S 202408</t>
  </si>
  <si>
    <t>CC  GU,JIAJUN 202408</t>
  </si>
  <si>
    <t>CC  KIRBY,THOMAS 202408</t>
  </si>
  <si>
    <t>CC  LI,YIJUN 202408</t>
  </si>
  <si>
    <t>CC  TODD,MARK 202408</t>
  </si>
  <si>
    <t>CC  WANG,PEI 202408</t>
  </si>
  <si>
    <t>CC  WU.XUEQI 202408</t>
  </si>
  <si>
    <t>CC  YEUNG,MICHAEL 202408</t>
  </si>
  <si>
    <t>CC  ZHANG,QIHUI 202408</t>
  </si>
  <si>
    <t>CC  ZHANG,XUYING 202408</t>
  </si>
  <si>
    <t>CC  ZHANG,XUYING 202408 PERSONAL REFUND</t>
  </si>
  <si>
    <t>CC  ZHAO,ZHONGYI 202408</t>
  </si>
  <si>
    <t>主任支付</t>
  </si>
  <si>
    <t>2024-09</t>
  </si>
  <si>
    <t>2024/09/24</t>
  </si>
  <si>
    <t>Monthly BOCAL HO IT fee accrual 2024-09</t>
  </si>
  <si>
    <t>LCD BOCAL ASIC AND AUSTRAC LEVY 2024-09</t>
  </si>
  <si>
    <t>2024/09/26</t>
  </si>
  <si>
    <t>OSF 2024-09</t>
  </si>
  <si>
    <t>Monthly BOC HO IT fee accrual 2024-09</t>
  </si>
  <si>
    <t>IT APITC MAINTENANCE EXPENSE 2024-09</t>
  </si>
  <si>
    <t>FMD-FMD-2022-6425-017 尾差调整</t>
  </si>
  <si>
    <t>Monthly HO Mgt fee accural 2024-09</t>
  </si>
  <si>
    <t>LCD BOCS ASIC AND AUSTRAC LEVY 2024-09</t>
  </si>
  <si>
    <t>2024/09/11</t>
  </si>
  <si>
    <t>LI Wei,02329.20240911-1.LI Wei,0232975;SPRUCE AUSTRALIA PTY;1627130;0;</t>
  </si>
  <si>
    <t>ZOU Dailin,3.20240911-2.ZOU Dailin,3111052 ;staff cash advance;总行人员出差酒</t>
  </si>
  <si>
    <t>2024/09/23</t>
  </si>
  <si>
    <t>任立,6861029.20240923-1.AA LIREN 2003/157 Liverpool St. Sydney BOND-Lodg</t>
  </si>
  <si>
    <t>任立,6861029.20240923-1.</t>
  </si>
  <si>
    <t>李芒,0382168.20240923-3.AA 李芒，63491 2003/157 Liverpool St. Sydney BOND-L</t>
  </si>
  <si>
    <t>任炳旭,8200202.20240923-4.EO 任炳旭，42843 1001/500 Pacific Highway, St Leona</t>
  </si>
  <si>
    <t>FX XIANGRONG MO BOND REFUND</t>
  </si>
  <si>
    <t>AC JING NING BOND REFUND</t>
  </si>
  <si>
    <t>CC LI,MANG 202409</t>
  </si>
  <si>
    <t>CC YONG,LEHANN A 202409</t>
  </si>
  <si>
    <t>CC MARTIN,STEPHEN 202409</t>
  </si>
  <si>
    <t>CC INGRAM,DAVID G 202409</t>
  </si>
  <si>
    <t>CC GU,JIAJUN 202409</t>
  </si>
  <si>
    <t>CC OLDHAM,TIMOTHY 202409</t>
  </si>
  <si>
    <t>CC YEUNG,MICHAEL 202409</t>
  </si>
  <si>
    <t>CC FUNG,HOI S 202409</t>
  </si>
  <si>
    <t>CC LI,SUO 202409</t>
  </si>
  <si>
    <t>CC DE ANGELIS,PAUL 202409</t>
  </si>
  <si>
    <t>CC XIAO,QIAN 202409</t>
  </si>
  <si>
    <t>CC HUANG,JOHN 202409</t>
  </si>
  <si>
    <t>CC LI,YIJUN 202409</t>
  </si>
  <si>
    <t>CC TODD,MARK 202409</t>
  </si>
  <si>
    <t>2024/09/16</t>
  </si>
  <si>
    <t>CC ZHAO,ZHONGYI 202409</t>
  </si>
  <si>
    <t>CC ZHANG,QIHUI 202409</t>
  </si>
  <si>
    <t>CC FANG,YUAN 202409</t>
  </si>
  <si>
    <t>CC YAN,SHUANG 202409</t>
  </si>
  <si>
    <t>CC KIRBY,THOMAS 202409</t>
  </si>
  <si>
    <t>CC ZHANG,XUYING 202409</t>
  </si>
  <si>
    <t>CC GAO,SEN 202409</t>
  </si>
  <si>
    <t>CC CORKILL,SELINA 202409</t>
  </si>
  <si>
    <t>CC XU,MING 202409</t>
  </si>
  <si>
    <t>CC SCOTT,BRADLEY 202409</t>
  </si>
  <si>
    <t>CC JIANG, JOANNE 202409</t>
  </si>
  <si>
    <t>CC ZHANG,WENJIA 202409</t>
  </si>
  <si>
    <t>任炳旭,8200202.20240923-2.EO REN BINGXU 809/7 RAILWAY ST, CHATSWOOD NSW20</t>
  </si>
  <si>
    <t>任炳旭,8200202.20240923-2.</t>
  </si>
  <si>
    <t>EO BINGXU REN BOND REFUND</t>
  </si>
  <si>
    <t>CC CHEN,CHEN 202409</t>
  </si>
  <si>
    <t>CC LIU,MING 202409</t>
  </si>
  <si>
    <t>CC LI,JINHUA 202409</t>
  </si>
  <si>
    <t>CC XIA,LIPING 202409</t>
  </si>
  <si>
    <t>CC JI,XIAOTING 202409</t>
  </si>
  <si>
    <t>CC LIANG,XUAN 202409</t>
  </si>
  <si>
    <t>CC WU.XUEQI 202409</t>
  </si>
  <si>
    <t>CC MONDA,DAVID 202409</t>
  </si>
  <si>
    <t>CC NI,BING 202409</t>
  </si>
  <si>
    <t>CC CHEN,SHUANG 202409</t>
  </si>
  <si>
    <t>CC BAI,YU 202409</t>
  </si>
  <si>
    <t>CC YANG,ZHENQI 202409</t>
  </si>
  <si>
    <t>CC LIU,DAOZHEN 202409</t>
  </si>
  <si>
    <t>CC YAO,JIE 202409</t>
  </si>
  <si>
    <t>CC LU,WENQI 202409</t>
  </si>
  <si>
    <t>CC  CORKILL,SELINA 202409</t>
  </si>
  <si>
    <t>CC  FANG,YUAN 202409</t>
  </si>
  <si>
    <t>CC  FUNG,HOI S 202409</t>
  </si>
  <si>
    <t>CC  GU,JIAJUN 202409</t>
  </si>
  <si>
    <t>CC  INGRAM,DAVID G 202409</t>
  </si>
  <si>
    <t>CC  JIANG, JOANNE 202409</t>
  </si>
  <si>
    <t>CC  KIRBY,THOMAS 202409</t>
  </si>
  <si>
    <t>CC  LI,MANG 202409</t>
  </si>
  <si>
    <t>CC  LI,YIJUN 202409</t>
  </si>
  <si>
    <t>CC  LIU,DAOZHEN 202409</t>
  </si>
  <si>
    <t>CC  LIU,MING 202409</t>
  </si>
  <si>
    <t>CC  MARTIN,STEPHEN 202409</t>
  </si>
  <si>
    <t>CC  OLDHAM,TIMOTHY 202409</t>
  </si>
  <si>
    <t>CC  SCOTT,BRADLEY 202409</t>
  </si>
  <si>
    <t>CC  TODD,MARK 202409</t>
  </si>
  <si>
    <t>CC  WU.XUEQI 202409</t>
  </si>
  <si>
    <t>CC  YAN,SHUANG 202409</t>
  </si>
  <si>
    <t>CC  YANG,ZHENQI 202409</t>
  </si>
  <si>
    <t>CC  YEUNG,MICHAEL 202409</t>
  </si>
  <si>
    <t>CC  YONG,LEHANN A 202409</t>
  </si>
  <si>
    <t>CC  ZHANG,QIHUI 202409</t>
  </si>
  <si>
    <t>CC  ZHANG,XUYING 202409</t>
  </si>
  <si>
    <t>CC  ZHAO,ZHONGYI 202409</t>
  </si>
  <si>
    <t>MANG LI</t>
  </si>
  <si>
    <t>BINGXU REN</t>
  </si>
  <si>
    <t>2024-10</t>
  </si>
  <si>
    <t>2024/10/22</t>
  </si>
  <si>
    <t>Monthly BOCAL HO IT fee accrual 2024-10</t>
  </si>
  <si>
    <t>LCD BOCAL ASIC AND AUSTRAC LEVY 2024-10</t>
  </si>
  <si>
    <t>2024/10/03</t>
  </si>
  <si>
    <t>OSF 2024 Q3 PAYMENT</t>
  </si>
  <si>
    <t>2024/10/30</t>
  </si>
  <si>
    <t>OSF 2024-10</t>
  </si>
  <si>
    <t>Monthly BOC HO IT fee accrual 2024-10</t>
  </si>
  <si>
    <t>IT APITC MAINTENANCE EXPENSE 2024-10</t>
  </si>
  <si>
    <t>Monthly HO Mgt fee accural 2024-10</t>
  </si>
  <si>
    <t>LCD BOCS ASIC AND AUSTRAC LEVY 2024-10</t>
  </si>
  <si>
    <t>HR COIN 3 UPGRADE FEE reversal</t>
  </si>
  <si>
    <t>2024/10/28</t>
  </si>
  <si>
    <t>CC YANDONG,FAN 202410</t>
  </si>
  <si>
    <t>CC GU,JIAJUN 202410</t>
  </si>
  <si>
    <t>CC MARTIN,STEPHEN 202410</t>
  </si>
  <si>
    <t>2024/10/29</t>
  </si>
  <si>
    <t>CC YEUNG,MICHAEL 202410</t>
  </si>
  <si>
    <t>CC FUNG,HOI S 202410</t>
  </si>
  <si>
    <t>RMD ZOU Dailin,3111052 ;staff cash advance;总行人员出差酒店refund</t>
  </si>
  <si>
    <t>CC LI,YIJUN 202410</t>
  </si>
  <si>
    <t>CC ZHANG,QIHUI 202410</t>
  </si>
  <si>
    <t>CC FANG,YUAN 202410</t>
  </si>
  <si>
    <t>CC ZHAO,ZHONGYI 202410</t>
  </si>
  <si>
    <t>CC KIRBY,THOMAS 202410</t>
  </si>
  <si>
    <t>CC ZHANG,XUYING 202410</t>
  </si>
  <si>
    <t>CC GAO,SEN 202410</t>
  </si>
  <si>
    <t>CC SCOTT,BRADLEY 202410</t>
  </si>
  <si>
    <t>CC CORKILL,SELINA 202410</t>
  </si>
  <si>
    <t>CC XU,MING 202410</t>
  </si>
  <si>
    <t>CC ZHANG,WENJIA 202410</t>
  </si>
  <si>
    <t>CC JIANG, JOANNE 202410</t>
  </si>
  <si>
    <t>CC LI,MOYUAN 202410</t>
  </si>
  <si>
    <t>CC CHEN,CHEN 202410</t>
  </si>
  <si>
    <t>CC LIU,MING 202410</t>
  </si>
  <si>
    <t>CC LI,JINHUA 202410</t>
  </si>
  <si>
    <t>CC ZHAO,XIN 202410</t>
  </si>
  <si>
    <t>CC WU.XUEQI 202410</t>
  </si>
  <si>
    <t>CC NI,BING 202410</t>
  </si>
  <si>
    <t>CC LIANG,XUAN 202410</t>
  </si>
  <si>
    <t>CC JI,XIAOTING 202410</t>
  </si>
  <si>
    <t>CC XIA,LIPING 202410</t>
  </si>
  <si>
    <t>CC CHEN,SHUANG 202410</t>
  </si>
  <si>
    <t>CC TIBBALLS,PETER 202410</t>
  </si>
  <si>
    <t>CC MONDA,DAVID 202410</t>
  </si>
  <si>
    <t>CC BAI,YU 202410</t>
  </si>
  <si>
    <t>CC YANG,ZHENQI 202410</t>
  </si>
  <si>
    <t>CC WANG,PEI 202410</t>
  </si>
  <si>
    <t>CC LIU,DAOZHEN 202410</t>
  </si>
  <si>
    <t>CC YAO,JIE 202410</t>
  </si>
  <si>
    <t>CC LU,WENQI 202410</t>
  </si>
  <si>
    <t>CC  BAI,YU 202410</t>
  </si>
  <si>
    <t>CC  CHEN,CHEN 202410</t>
  </si>
  <si>
    <t>CC  CHEN,SHUANG 202410</t>
  </si>
  <si>
    <t>CC  YANDONG,FAN 202410</t>
  </si>
  <si>
    <t>CC  FANG,YUAN 202410</t>
  </si>
  <si>
    <t>CC  FUNG,HOI S 202410</t>
  </si>
  <si>
    <t>CC  GAO,SEN 202410</t>
  </si>
  <si>
    <t>CC  GU,JIAJUN 202410</t>
  </si>
  <si>
    <t>CC  JI,XIAOTING 202410</t>
  </si>
  <si>
    <t>CC  JIANG, JOANNE 202410</t>
  </si>
  <si>
    <t>CC  KIRBY,THOMAS 202410</t>
  </si>
  <si>
    <t>CC  LI,JINHUA 202410</t>
  </si>
  <si>
    <t>CC  LI,MOYUAN 202410</t>
  </si>
  <si>
    <t>CC  LI,YIJUN 202410</t>
  </si>
  <si>
    <t>CC  LIANG,XUAN 202410</t>
  </si>
  <si>
    <t>CC  LIU,DAOZHEN 202410</t>
  </si>
  <si>
    <t>CC  LIU,MING 202410</t>
  </si>
  <si>
    <t>CC  LU,WENQI 202410</t>
  </si>
  <si>
    <t>CC  MARTIN,STEPHEN 202410</t>
  </si>
  <si>
    <t>CC  MONDA,DAVID 202410</t>
  </si>
  <si>
    <t>CC  NI,BING 202410</t>
  </si>
  <si>
    <t>CC  SCOTT,BRADLEY 202410</t>
  </si>
  <si>
    <t>CC  TIBBALLS,PETER 202410</t>
  </si>
  <si>
    <t>CC  WANG,PEI 202410</t>
  </si>
  <si>
    <t>CC  WU.XUEQI 202410</t>
  </si>
  <si>
    <t>CC  XIA,LIPING 202410</t>
  </si>
  <si>
    <t>CC  YANG,ZHENQI 202410</t>
  </si>
  <si>
    <t>CC  YAO,JIE 202410</t>
  </si>
  <si>
    <t>CC  YEUNG,MICHAEL 202410</t>
  </si>
  <si>
    <t>CC  ZHANG,QIHUI 202410</t>
  </si>
  <si>
    <t>CC  ZHANG,WENJIA 202410</t>
  </si>
  <si>
    <t>CC  ZHANG,XUYING 202410</t>
  </si>
  <si>
    <t>CC  ZHAO,XIN 202410</t>
  </si>
  <si>
    <t>CC  ZHAO,ZHONGYI 202410</t>
  </si>
  <si>
    <t>2024-11</t>
  </si>
  <si>
    <t>CC  BAI,YU 202411</t>
  </si>
  <si>
    <t>CC  CHEN,CHEN 202411</t>
  </si>
  <si>
    <t>CC  CHEN,SHUANG 202411</t>
  </si>
  <si>
    <t>CC  CHEW,LEE LIN 202411</t>
  </si>
  <si>
    <t>CC  CORKILL,SELINA 202411</t>
  </si>
  <si>
    <t>CC  DE ANGELIS,PAUL 202411</t>
  </si>
  <si>
    <t>CC  YANDONG,FAN 202411</t>
  </si>
  <si>
    <t>CC  FANG,YUAN 202411</t>
  </si>
  <si>
    <t>CC  FUNG,HOI S 202411</t>
  </si>
  <si>
    <t>CC  GAO,SEN 202411</t>
  </si>
  <si>
    <t>CC  GU,JIAJUN 202411</t>
  </si>
  <si>
    <t>CC  HUANG,JOHN 202411</t>
  </si>
  <si>
    <t>CC  INGRAM,DAVID G 202411</t>
  </si>
  <si>
    <t>CC  JI,XIAOTING 202411</t>
  </si>
  <si>
    <t>CC  JIANG, JOANNE 202411</t>
  </si>
  <si>
    <t>CC  KIRBY,THOMAS 202411</t>
  </si>
  <si>
    <t>CC  LI,JINHUA 202411</t>
  </si>
  <si>
    <t>CC  LI,MANG 202411</t>
  </si>
  <si>
    <t>CC  LI,MOYUAN 202411</t>
  </si>
  <si>
    <t>CC  LI,SUO 202411</t>
  </si>
  <si>
    <t>CC  LI,YIJUN 202411</t>
  </si>
  <si>
    <t>CC  LI,YING 202411</t>
  </si>
  <si>
    <t>CC  LIANG,XUAN 202411</t>
  </si>
  <si>
    <t>CC  LIU,BO 202411</t>
  </si>
  <si>
    <t>CC  LIU,DAOZHEN 202411</t>
  </si>
  <si>
    <t>CC  LIU,MING 202411</t>
  </si>
  <si>
    <t>CC  LU,WENQI 202411</t>
  </si>
  <si>
    <t>CC  MARTIN,STEPHEN 202411</t>
  </si>
  <si>
    <t>CC  MONDA,DAVID 202411</t>
  </si>
  <si>
    <t>CC  NI,BING 202411</t>
  </si>
  <si>
    <t>CC  OLDHAM,TIMOTHY 202411</t>
  </si>
  <si>
    <t>CC  REN,BINGXU 202411</t>
  </si>
  <si>
    <t>CC  SCOTT,BRADLEY 202411</t>
  </si>
  <si>
    <t>CC  SU,GUI 202411</t>
  </si>
  <si>
    <t>CC  TAN,WINNIE 202411</t>
  </si>
  <si>
    <t>CC  TIBBALLS,PETER 202411</t>
  </si>
  <si>
    <t>CC  TODD,MARK 202411</t>
  </si>
  <si>
    <t>CC  WANG,PEI 202411</t>
  </si>
  <si>
    <t>CC  WU.XUEQI 202411</t>
  </si>
  <si>
    <t>CC  XIA,LIPING 202411</t>
  </si>
  <si>
    <t>CC  XIAO,QIAN 202411</t>
  </si>
  <si>
    <t>CC  XIE,ZHIBIN 202411</t>
  </si>
  <si>
    <t>CC  XU,MING 202411</t>
  </si>
  <si>
    <t>CC  YAN,SHUANG 202411</t>
  </si>
  <si>
    <t>CC  YANG,ZHENQI 202411</t>
  </si>
  <si>
    <t>CC  YAO,JIE 202411</t>
  </si>
  <si>
    <t>CC  YEUNG,MICHAEL 202411</t>
  </si>
  <si>
    <t>CC  YONG,LEHANN A 202411</t>
  </si>
  <si>
    <t>CC  ZHANG,LI 202411</t>
  </si>
  <si>
    <t>CC  ZHANG,QIHUI 202411</t>
  </si>
  <si>
    <t>CC  ZHANG,WENJIA 202411</t>
  </si>
  <si>
    <t>CC  ZHANG,XUYING 202411</t>
  </si>
  <si>
    <t>CC  ZHAO,XIN 202411</t>
  </si>
  <si>
    <t>CC  ZHAO,ZHONGYI 202411</t>
  </si>
  <si>
    <t>CC  ZHOU,YUANLEI202411</t>
  </si>
  <si>
    <t>2024/11/26</t>
  </si>
  <si>
    <t>Monthly BOCAL HO IT fee accrual 2024-11</t>
  </si>
  <si>
    <t>monthly bocal audi fee accrural 2024-11</t>
  </si>
  <si>
    <t>LCD BOCAL ASIC AND AUSTRAC LEVY 2024-11</t>
  </si>
  <si>
    <t>2024/11/28</t>
  </si>
  <si>
    <t>OSF 2024-11</t>
  </si>
  <si>
    <t>2024/11/11</t>
  </si>
  <si>
    <t>Wolters Kluw.6124380091.EFS监管报表系统升级9月服务费</t>
  </si>
  <si>
    <t>CC YONG,LEHANN A 202411</t>
  </si>
  <si>
    <t>CC INGRAM,DAVID G 202411</t>
  </si>
  <si>
    <t>CC LI,MANG 202411</t>
  </si>
  <si>
    <t>CC REN,BINGXU 202411</t>
  </si>
  <si>
    <t>CC MARTIN,STEPHEN 202411</t>
  </si>
  <si>
    <t>CC OLDHAM,TIMOTHY 202411</t>
  </si>
  <si>
    <t>CC YANDONG,FAN 202411</t>
  </si>
  <si>
    <t>CC GU,JIAJUN 202411</t>
  </si>
  <si>
    <t>CC XIE,ZHIBIN 202411</t>
  </si>
  <si>
    <t>CC YEUNG,MICHAEL 202411</t>
  </si>
  <si>
    <t>CC FUNG,HOI S 202411</t>
  </si>
  <si>
    <t>CC SU,GUI 202411</t>
  </si>
  <si>
    <t>2024/11/15</t>
  </si>
  <si>
    <t>CC LI,YING 202411</t>
  </si>
  <si>
    <t>CC LI,SUO 202411</t>
  </si>
  <si>
    <t>CC XIAO,QIAN 202411</t>
  </si>
  <si>
    <t>CC HUANG,JOHN 202411</t>
  </si>
  <si>
    <t>CC DE ANGELIS,PAUL 202411</t>
  </si>
  <si>
    <t>CC TAN,WINNIE 202411</t>
  </si>
  <si>
    <t>CC LI,YIJUN 202411</t>
  </si>
  <si>
    <t>CC TODD,MARK 202411</t>
  </si>
  <si>
    <t>CC ZHANG,LI 202411</t>
  </si>
  <si>
    <t>CC ZHAO,ZHONGYI 202411</t>
  </si>
  <si>
    <t>CC ZHANG,QIHUI 202411</t>
  </si>
  <si>
    <t>CC FANG,YUAN 202411</t>
  </si>
  <si>
    <t>CC ZHANG,XUYING 202411</t>
  </si>
  <si>
    <t>CC KIRBY,THOMAS 202411</t>
  </si>
  <si>
    <t>CC YAN,SHUANG 202411</t>
  </si>
  <si>
    <t>CC XU,MING 202411</t>
  </si>
  <si>
    <t>CC CORKILL,SELINA 202411</t>
  </si>
  <si>
    <t>CC SCOTT,BRADLEY 202411</t>
  </si>
  <si>
    <t>CC GAO,SEN 202411</t>
  </si>
  <si>
    <t>CC ZHANG,WENJIA 202411</t>
  </si>
  <si>
    <t>CC JIANG, JOANNE 202411</t>
  </si>
  <si>
    <t>CC LI,MOYUAN 202411</t>
  </si>
  <si>
    <t>CC CHEN,CHEN 202411</t>
  </si>
  <si>
    <t>CC LIU,MING 202411</t>
  </si>
  <si>
    <t>CC LI,JINHUA 202411</t>
  </si>
  <si>
    <t>CC XIA,LIPING 202411</t>
  </si>
  <si>
    <t>CC CHEN,SHUANG 202411</t>
  </si>
  <si>
    <t>CC MONDA,DAVID 202411</t>
  </si>
  <si>
    <t>CC JI,XIAOTING 202411</t>
  </si>
  <si>
    <t>CC WU.XUEQI 202411</t>
  </si>
  <si>
    <t>CC NI,BING 202411</t>
  </si>
  <si>
    <t>CC LIANG,XUAN 202411</t>
  </si>
  <si>
    <t>CC TIBBALLS,PETER 202411</t>
  </si>
  <si>
    <t>CC ZHAO,XIN 202411</t>
  </si>
  <si>
    <t>CC BAI,YU 202411</t>
  </si>
  <si>
    <t>CC LIU,BO 202411</t>
  </si>
  <si>
    <t>CC YANG,ZHENQI 202411</t>
  </si>
  <si>
    <t>CC CHEW,LEE LIN 202411</t>
  </si>
  <si>
    <t>CC ZHOU,YUANLEI202411</t>
  </si>
  <si>
    <t>CC LIU,DAOZHEN 202411</t>
  </si>
  <si>
    <t>CC WANG,PEI 202411</t>
  </si>
  <si>
    <t>CC YAO,JIE 202411</t>
  </si>
  <si>
    <t>CC LU,WENQI 202411</t>
  </si>
  <si>
    <t>MC CASE</t>
  </si>
  <si>
    <t>Monthly BOC HO IT fee accrual 2024-11</t>
  </si>
  <si>
    <t>IT APITC MAINTENANCE EXPENSE 2024-11</t>
  </si>
  <si>
    <t>2024/11/21</t>
  </si>
  <si>
    <t>HO Mgt fee REVERSE</t>
  </si>
  <si>
    <t>Monthly HO Mgt fee accural 2024-11</t>
  </si>
  <si>
    <t>monthly bocs audit fee accrural 2024-11</t>
  </si>
  <si>
    <t>LCD BOCS ASIC AND AUSTRAC LEVY 2024-11</t>
  </si>
  <si>
    <t>EY</t>
  </si>
  <si>
    <t>7595-DR-51013-51227-AUD-0-FMS</t>
  </si>
  <si>
    <t>8523-CR-51014-51283-AUD-0-FMS</t>
  </si>
  <si>
    <t>From 31/12BOCAL SRS MIS TB</t>
  </si>
  <si>
    <t>From 31/12余额明细表</t>
  </si>
  <si>
    <t>2024-12</t>
  </si>
  <si>
    <t>2024/12/19</t>
  </si>
  <si>
    <t>Monthly BOCAL HO IT fee accrual 2024-12</t>
  </si>
  <si>
    <t>monthly bocal ausit fee accrural</t>
  </si>
  <si>
    <t>LCD BOCAL ASIC AND AUSTRAC LEVY 2024-12</t>
  </si>
  <si>
    <t>2024/12/27</t>
  </si>
  <si>
    <t>OSF 2024-12</t>
  </si>
  <si>
    <t>From 31/12 BOCS SRS MIS TB</t>
  </si>
  <si>
    <t>2024/12/11</t>
  </si>
  <si>
    <t>公务信用卡7467转7412</t>
  </si>
  <si>
    <t>2024/12/24</t>
  </si>
  <si>
    <t>BR ZHANG CHAO-802/125 STATION RD QLD BOUND REFUND</t>
  </si>
  <si>
    <t>ML NI BING 3502/63 LA TROBE ST BOND REFUND</t>
  </si>
  <si>
    <t>已退回核销3000，剩余600</t>
  </si>
  <si>
    <t>S/L breakdown TOTAL</t>
  </si>
  <si>
    <t>AC DEPOSIT RESERVE</t>
  </si>
  <si>
    <t>IT APITC MAINTENANCE EXPENSE 2024-12</t>
  </si>
  <si>
    <t>Monthly BOC HO IT fee accrual 2024-12</t>
  </si>
  <si>
    <t>IT-IT-2024-6425-058</t>
  </si>
  <si>
    <t>IT-IT-2024-6425-053</t>
  </si>
  <si>
    <t>2024 HO Mgt fee reversal</t>
  </si>
  <si>
    <t>Monthly HO Mgt fee accural 2024-12</t>
  </si>
  <si>
    <t>FMD-FMD-2024-6425-070</t>
  </si>
  <si>
    <t>EFS系统升级项目十月份及十一月份费用</t>
  </si>
  <si>
    <t>员工报销计提</t>
  </si>
  <si>
    <t>montyly bocs audit fee accrural</t>
  </si>
  <si>
    <t>LCD BOCS ASIC AND AUSTRAC LEVY 2024-12</t>
  </si>
  <si>
    <t>LCD-6422-BOCS-048</t>
  </si>
  <si>
    <t>LCD-LCD-2024-6425-063</t>
  </si>
  <si>
    <t>LCD-LCD-2024-6425-056</t>
  </si>
  <si>
    <t>LCD-LCD-2024-6425-057</t>
  </si>
  <si>
    <t>Accrual of ATM maintenance fee for 2024-12</t>
  </si>
  <si>
    <t>RMD-RMD-2024-6425-066</t>
  </si>
  <si>
    <t>FX-FX-2024-6425-055</t>
  </si>
  <si>
    <t>食堂11月费用计提</t>
  </si>
  <si>
    <t>FID-6422-BOCS-044</t>
  </si>
  <si>
    <t>FID-6422-BOCS-045</t>
  </si>
  <si>
    <t>ALLENS</t>
  </si>
  <si>
    <t>KPMG</t>
  </si>
  <si>
    <t xml:space="preserve">ASHURST </t>
  </si>
  <si>
    <t>CARDTRONICS</t>
  </si>
  <si>
    <t>DELLOITE</t>
  </si>
  <si>
    <t>BDO EAST COAST PARTNERSHIP</t>
  </si>
  <si>
    <t>KWM</t>
  </si>
  <si>
    <t xml:space="preserve">B&amp;D CONSULTING SOLUTION </t>
  </si>
  <si>
    <t>WOLTERS KLUWER</t>
  </si>
  <si>
    <t>KING&amp;WOOD MALLESONS</t>
  </si>
  <si>
    <t>I LOVE SUSHI</t>
  </si>
  <si>
    <t>All</t>
  </si>
  <si>
    <t>该金额为不属于联行交易的部分，如果差值变大，需注意调整。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</si>
</sst>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 * #,##0.00_ ;_ * \-#,##0.00_ ;_ * &quot;-&quot;??_ ;_ @_ "/>
    <numFmt numFmtId="165" formatCode="yyyy/mm/dd;@"/>
    <numFmt numFmtId="166" formatCode="#,##0.00_ ;[Red]\-#,##0.00\ "/>
    <numFmt numFmtId="167" formatCode="_-* #,##0_-;\-* #,##0_-;_-* &quot;-&quot;??_-;_-@_-"/>
    <numFmt numFmtId="168" formatCode="#,##0.00000"/>
  </numFmts>
  <fonts count="34">
    <font>
      <sz val="11"/>
      <color theme="1"/>
      <name val="Calibri"/>
      <family val="2"/>
      <scheme val="minor"/>
    </font>
    <font>
      <b/>
      <sz val="15"/>
      <color theme="1"/>
      <name val="宋体"/>
      <charset val="134"/>
    </font>
    <font>
      <b/>
      <sz val="9"/>
      <color theme="1"/>
      <name val="宋体"/>
      <charset val="134"/>
    </font>
    <font>
      <sz val="9"/>
      <color theme="1"/>
      <name val="宋体"/>
      <charset val="134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1"/>
      <color theme="1"/>
      <name val="Calibri"/>
      <family val="2"/>
      <charset val="134"/>
      <scheme val="minor"/>
    </font>
    <font>
      <sz val="9"/>
      <color theme="1"/>
      <name val="宋体"/>
      <charset val="134"/>
    </font>
    <font>
      <sz val="9"/>
      <color theme="1"/>
      <name val="宋体"/>
      <charset val="134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2"/>
      <color theme="1"/>
      <name val="Calibri"/>
      <family val="2"/>
    </font>
    <font>
      <sz val="11"/>
      <name val="Calibri"/>
      <family val="2"/>
      <scheme val="minor"/>
    </font>
    <font>
      <sz val="10.5"/>
      <color rgb="FF000000"/>
      <name val="Calibri"/>
      <family val="2"/>
      <scheme val="minor"/>
    </font>
    <font>
      <sz val="36"/>
      <color theme="1"/>
      <name val="Calibri"/>
      <family val="2"/>
      <scheme val="minor"/>
    </font>
    <font>
      <sz val="9"/>
      <color rgb="FFFF0000"/>
      <name val="宋体"/>
      <charset val="134"/>
    </font>
    <font>
      <sz val="9"/>
      <name val="宋体"/>
      <charset val="134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7"/>
      <color theme="1"/>
      <name val="宋体"/>
      <charset val="134"/>
    </font>
    <font>
      <b/>
      <sz val="7"/>
      <color theme="1"/>
      <name val="宋体"/>
      <charset val="134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宋体"/>
      <charset val="134"/>
    </font>
    <font>
      <sz val="14"/>
      <color theme="1"/>
      <name val="宋体"/>
      <charset val="134"/>
    </font>
  </fonts>
  <fills count="3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9">
    <xf numFmtId="0" fontId="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>
      <alignment vertical="center"/>
    </xf>
    <xf numFmtId="0" fontId="10" fillId="14" borderId="0" applyNumberFormat="0" applyBorder="0" applyAlignment="0" applyProtection="0"/>
    <xf numFmtId="0" fontId="11" fillId="15" borderId="0" applyNumberFormat="0" applyBorder="0" applyAlignment="0" applyProtection="0"/>
    <xf numFmtId="43" fontId="4" fillId="0" borderId="0" applyFont="0" applyFill="0" applyBorder="0" applyAlignment="0" applyProtection="0">
      <alignment vertical="center"/>
    </xf>
  </cellStyleXfs>
  <cellXfs count="430">
    <xf numFmtId="0" fontId="0" fillId="0" borderId="0" xfId="0"/>
    <xf numFmtId="0" fontId="2" fillId="2" borderId="4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left" wrapText="1"/>
    </xf>
    <xf numFmtId="4" fontId="3" fillId="2" borderId="4" xfId="0" applyNumberFormat="1" applyFont="1" applyFill="1" applyBorder="1" applyAlignment="1">
      <alignment horizontal="right" wrapText="1"/>
    </xf>
    <xf numFmtId="0" fontId="3" fillId="2" borderId="4" xfId="0" applyFont="1" applyFill="1" applyBorder="1" applyAlignment="1">
      <alignment horizontal="right" wrapText="1"/>
    </xf>
    <xf numFmtId="4" fontId="6" fillId="3" borderId="5" xfId="1" applyNumberFormat="1" applyFont="1" applyFill="1" applyBorder="1" applyAlignment="1">
      <alignment vertical="center"/>
    </xf>
    <xf numFmtId="0" fontId="6" fillId="3" borderId="5" xfId="1" applyNumberFormat="1" applyFont="1" applyFill="1" applyBorder="1" applyAlignment="1">
      <alignment vertical="center"/>
    </xf>
    <xf numFmtId="165" fontId="6" fillId="3" borderId="5" xfId="1" applyNumberFormat="1" applyFont="1" applyFill="1" applyBorder="1" applyAlignment="1">
      <alignment horizontal="left" vertical="center"/>
    </xf>
    <xf numFmtId="166" fontId="6" fillId="3" borderId="5" xfId="1" applyNumberFormat="1" applyFont="1" applyFill="1" applyBorder="1" applyAlignment="1">
      <alignment vertical="center"/>
    </xf>
    <xf numFmtId="166" fontId="4" fillId="3" borderId="5" xfId="1" applyNumberFormat="1" applyFont="1" applyFill="1" applyBorder="1" applyAlignment="1">
      <alignment vertical="center"/>
    </xf>
    <xf numFmtId="165" fontId="6" fillId="4" borderId="5" xfId="1" applyNumberFormat="1" applyFont="1" applyFill="1" applyBorder="1" applyAlignment="1">
      <alignment horizontal="left" vertical="center"/>
    </xf>
    <xf numFmtId="166" fontId="6" fillId="4" borderId="5" xfId="1" applyNumberFormat="1" applyFont="1" applyFill="1" applyBorder="1" applyAlignment="1">
      <alignment vertical="center"/>
    </xf>
    <xf numFmtId="43" fontId="5" fillId="0" borderId="6" xfId="1" applyFont="1" applyBorder="1"/>
    <xf numFmtId="0" fontId="5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43" fontId="5" fillId="0" borderId="0" xfId="1" applyFont="1"/>
    <xf numFmtId="0" fontId="5" fillId="0" borderId="0" xfId="0" applyFont="1"/>
    <xf numFmtId="0" fontId="0" fillId="0" borderId="7" xfId="0" applyBorder="1"/>
    <xf numFmtId="0" fontId="0" fillId="0" borderId="0" xfId="0" applyFill="1" applyBorder="1"/>
    <xf numFmtId="4" fontId="0" fillId="0" borderId="0" xfId="0" applyNumberFormat="1"/>
    <xf numFmtId="0" fontId="0" fillId="9" borderId="0" xfId="0" applyFill="1"/>
    <xf numFmtId="4" fontId="3" fillId="9" borderId="4" xfId="0" applyNumberFormat="1" applyFont="1" applyFill="1" applyBorder="1" applyAlignment="1">
      <alignment horizontal="right" wrapText="1"/>
    </xf>
    <xf numFmtId="0" fontId="0" fillId="0" borderId="8" xfId="0" applyBorder="1"/>
    <xf numFmtId="0" fontId="0" fillId="0" borderId="0" xfId="0" applyBorder="1"/>
    <xf numFmtId="166" fontId="0" fillId="0" borderId="0" xfId="0" applyNumberFormat="1"/>
    <xf numFmtId="43" fontId="0" fillId="0" borderId="0" xfId="0" applyNumberFormat="1"/>
    <xf numFmtId="4" fontId="3" fillId="10" borderId="4" xfId="0" applyNumberFormat="1" applyFont="1" applyFill="1" applyBorder="1" applyAlignment="1">
      <alignment horizontal="right" wrapText="1"/>
    </xf>
    <xf numFmtId="4" fontId="3" fillId="6" borderId="4" xfId="0" applyNumberFormat="1" applyFont="1" applyFill="1" applyBorder="1" applyAlignment="1">
      <alignment horizontal="right" wrapText="1"/>
    </xf>
    <xf numFmtId="0" fontId="0" fillId="3" borderId="5" xfId="0" applyFill="1" applyBorder="1"/>
    <xf numFmtId="4" fontId="3" fillId="3" borderId="4" xfId="0" applyNumberFormat="1" applyFont="1" applyFill="1" applyBorder="1" applyAlignment="1">
      <alignment horizontal="right" wrapText="1"/>
    </xf>
    <xf numFmtId="4" fontId="3" fillId="4" borderId="4" xfId="0" applyNumberFormat="1" applyFont="1" applyFill="1" applyBorder="1" applyAlignment="1">
      <alignment horizontal="right" wrapText="1"/>
    </xf>
    <xf numFmtId="4" fontId="3" fillId="12" borderId="4" xfId="0" applyNumberFormat="1" applyFont="1" applyFill="1" applyBorder="1" applyAlignment="1">
      <alignment horizontal="right" wrapText="1"/>
    </xf>
    <xf numFmtId="0" fontId="3" fillId="4" borderId="5" xfId="0" applyFont="1" applyFill="1" applyBorder="1" applyAlignment="1">
      <alignment horizontal="left" wrapText="1"/>
    </xf>
    <xf numFmtId="0" fontId="3" fillId="2" borderId="4" xfId="0" applyFont="1" applyFill="1" applyBorder="1" applyAlignment="1">
      <alignment horizontal="left" vertical="center" wrapText="1"/>
    </xf>
    <xf numFmtId="4" fontId="3" fillId="2" borderId="4" xfId="0" applyNumberFormat="1" applyFont="1" applyFill="1" applyBorder="1" applyAlignment="1">
      <alignment horizontal="right" vertical="center" wrapText="1"/>
    </xf>
    <xf numFmtId="0" fontId="3" fillId="2" borderId="4" xfId="0" applyFont="1" applyFill="1" applyBorder="1" applyAlignment="1">
      <alignment horizontal="right" vertical="center" wrapText="1"/>
    </xf>
    <xf numFmtId="4" fontId="3" fillId="8" borderId="4" xfId="0" applyNumberFormat="1" applyFont="1" applyFill="1" applyBorder="1" applyAlignment="1">
      <alignment horizontal="right" vertical="center" wrapText="1"/>
    </xf>
    <xf numFmtId="0" fontId="8" fillId="2" borderId="4" xfId="0" applyFont="1" applyFill="1" applyBorder="1" applyAlignment="1">
      <alignment horizontal="left" vertical="center" wrapText="1"/>
    </xf>
    <xf numFmtId="4" fontId="8" fillId="2" borderId="4" xfId="0" applyNumberFormat="1" applyFont="1" applyFill="1" applyBorder="1" applyAlignment="1">
      <alignment horizontal="right" vertical="center" wrapText="1"/>
    </xf>
    <xf numFmtId="0" fontId="8" fillId="2" borderId="4" xfId="0" applyFont="1" applyFill="1" applyBorder="1" applyAlignment="1">
      <alignment horizontal="right" vertical="center" wrapText="1"/>
    </xf>
    <xf numFmtId="0" fontId="0" fillId="0" borderId="0" xfId="0" applyFill="1"/>
    <xf numFmtId="4" fontId="8" fillId="6" borderId="4" xfId="0" applyNumberFormat="1" applyFont="1" applyFill="1" applyBorder="1" applyAlignment="1">
      <alignment horizontal="right" vertical="center" wrapText="1"/>
    </xf>
    <xf numFmtId="4" fontId="3" fillId="6" borderId="4" xfId="0" applyNumberFormat="1" applyFont="1" applyFill="1" applyBorder="1" applyAlignment="1">
      <alignment horizontal="right" vertical="center" wrapText="1"/>
    </xf>
    <xf numFmtId="0" fontId="3" fillId="8" borderId="4" xfId="0" applyFont="1" applyFill="1" applyBorder="1" applyAlignment="1">
      <alignment horizontal="right" vertical="center" wrapText="1"/>
    </xf>
    <xf numFmtId="0" fontId="3" fillId="11" borderId="4" xfId="0" applyFont="1" applyFill="1" applyBorder="1" applyAlignment="1">
      <alignment horizontal="right" vertical="center" wrapText="1"/>
    </xf>
    <xf numFmtId="4" fontId="3" fillId="11" borderId="4" xfId="0" applyNumberFormat="1" applyFont="1" applyFill="1" applyBorder="1" applyAlignment="1">
      <alignment horizontal="right" vertical="center" wrapText="1"/>
    </xf>
    <xf numFmtId="14" fontId="0" fillId="0" borderId="0" xfId="0" applyNumberFormat="1"/>
    <xf numFmtId="0" fontId="9" fillId="2" borderId="4" xfId="0" applyFont="1" applyFill="1" applyBorder="1" applyAlignment="1">
      <alignment horizontal="left" vertical="center" wrapText="1"/>
    </xf>
    <xf numFmtId="0" fontId="9" fillId="2" borderId="4" xfId="0" applyFont="1" applyFill="1" applyBorder="1" applyAlignment="1">
      <alignment horizontal="right" vertical="center" wrapText="1"/>
    </xf>
    <xf numFmtId="4" fontId="9" fillId="2" borderId="4" xfId="0" applyNumberFormat="1" applyFont="1" applyFill="1" applyBorder="1" applyAlignment="1">
      <alignment horizontal="right" vertical="center" wrapText="1"/>
    </xf>
    <xf numFmtId="0" fontId="3" fillId="13" borderId="4" xfId="0" applyFont="1" applyFill="1" applyBorder="1" applyAlignment="1">
      <alignment horizontal="right" vertical="center" wrapText="1"/>
    </xf>
    <xf numFmtId="4" fontId="3" fillId="13" borderId="4" xfId="0" applyNumberFormat="1" applyFont="1" applyFill="1" applyBorder="1" applyAlignment="1">
      <alignment horizontal="right" vertical="center" wrapText="1"/>
    </xf>
    <xf numFmtId="4" fontId="8" fillId="13" borderId="4" xfId="0" applyNumberFormat="1" applyFont="1" applyFill="1" applyBorder="1" applyAlignment="1">
      <alignment horizontal="right" vertical="center" wrapText="1"/>
    </xf>
    <xf numFmtId="4" fontId="9" fillId="13" borderId="4" xfId="0" applyNumberFormat="1" applyFont="1" applyFill="1" applyBorder="1" applyAlignment="1">
      <alignment horizontal="right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left" vertical="center" wrapText="1"/>
    </xf>
    <xf numFmtId="0" fontId="0" fillId="10" borderId="0" xfId="0" applyFill="1"/>
    <xf numFmtId="4" fontId="0" fillId="0" borderId="0" xfId="0" applyNumberFormat="1" applyAlignment="1">
      <alignment horizontal="center"/>
    </xf>
    <xf numFmtId="0" fontId="3" fillId="16" borderId="4" xfId="0" applyFont="1" applyFill="1" applyBorder="1" applyAlignment="1">
      <alignment horizontal="left" vertical="center" wrapText="1"/>
    </xf>
    <xf numFmtId="0" fontId="3" fillId="17" borderId="4" xfId="0" applyFont="1" applyFill="1" applyBorder="1" applyAlignment="1">
      <alignment horizontal="left" vertical="center" wrapText="1"/>
    </xf>
    <xf numFmtId="43" fontId="3" fillId="16" borderId="4" xfId="1" applyFont="1" applyFill="1" applyBorder="1" applyAlignment="1">
      <alignment horizontal="left" vertical="center" wrapText="1"/>
    </xf>
    <xf numFmtId="43" fontId="5" fillId="3" borderId="5" xfId="1" applyFont="1" applyFill="1" applyBorder="1" applyAlignment="1">
      <alignment vertical="center"/>
    </xf>
    <xf numFmtId="43" fontId="5" fillId="5" borderId="5" xfId="1" applyFont="1" applyFill="1" applyBorder="1" applyAlignment="1">
      <alignment vertical="center"/>
    </xf>
    <xf numFmtId="43" fontId="5" fillId="0" borderId="0" xfId="1" applyFont="1" applyFill="1" applyBorder="1" applyAlignment="1">
      <alignment vertical="center"/>
    </xf>
    <xf numFmtId="43" fontId="5" fillId="10" borderId="0" xfId="1" applyFont="1" applyFill="1" applyBorder="1" applyAlignment="1">
      <alignment vertical="center"/>
    </xf>
    <xf numFmtId="43" fontId="0" fillId="0" borderId="0" xfId="1" applyFont="1"/>
    <xf numFmtId="0" fontId="0" fillId="10" borderId="0" xfId="0" applyFill="1" applyAlignment="1">
      <alignment horizontal="left" indent="1"/>
    </xf>
    <xf numFmtId="0" fontId="0" fillId="0" borderId="11" xfId="0" applyBorder="1"/>
    <xf numFmtId="0" fontId="0" fillId="0" borderId="12" xfId="0" applyBorder="1"/>
    <xf numFmtId="0" fontId="11" fillId="15" borderId="4" xfId="7" applyBorder="1" applyAlignment="1">
      <alignment horizontal="left" vertical="center" wrapText="1"/>
    </xf>
    <xf numFmtId="4" fontId="11" fillId="15" borderId="4" xfId="7" applyNumberFormat="1" applyBorder="1" applyAlignment="1">
      <alignment horizontal="right" vertical="center" wrapText="1"/>
    </xf>
    <xf numFmtId="0" fontId="11" fillId="15" borderId="4" xfId="7" applyBorder="1" applyAlignment="1">
      <alignment horizontal="right" vertical="center" wrapText="1"/>
    </xf>
    <xf numFmtId="0" fontId="11" fillId="15" borderId="0" xfId="7"/>
    <xf numFmtId="4" fontId="9" fillId="6" borderId="4" xfId="0" applyNumberFormat="1" applyFont="1" applyFill="1" applyBorder="1" applyAlignment="1">
      <alignment horizontal="right" vertical="center" wrapText="1"/>
    </xf>
    <xf numFmtId="4" fontId="3" fillId="10" borderId="4" xfId="0" applyNumberFormat="1" applyFont="1" applyFill="1" applyBorder="1" applyAlignment="1">
      <alignment horizontal="right" vertical="center" wrapText="1"/>
    </xf>
    <xf numFmtId="0" fontId="0" fillId="6" borderId="0" xfId="0" applyFill="1" applyAlignment="1">
      <alignment horizontal="left" indent="1"/>
    </xf>
    <xf numFmtId="4" fontId="6" fillId="6" borderId="5" xfId="1" applyNumberFormat="1" applyFont="1" applyFill="1" applyBorder="1" applyAlignment="1">
      <alignment vertical="center"/>
    </xf>
    <xf numFmtId="0" fontId="3" fillId="10" borderId="4" xfId="0" applyFont="1" applyFill="1" applyBorder="1" applyAlignment="1">
      <alignment horizontal="right" vertical="center" wrapText="1"/>
    </xf>
    <xf numFmtId="0" fontId="0" fillId="19" borderId="0" xfId="0" applyFill="1"/>
    <xf numFmtId="166" fontId="0" fillId="0" borderId="0" xfId="0" applyNumberFormat="1" applyFill="1"/>
    <xf numFmtId="0" fontId="3" fillId="17" borderId="4" xfId="0" applyFont="1" applyFill="1" applyBorder="1" applyAlignment="1">
      <alignment horizontal="right" vertical="center" wrapText="1"/>
    </xf>
    <xf numFmtId="4" fontId="3" fillId="17" borderId="4" xfId="0" applyNumberFormat="1" applyFont="1" applyFill="1" applyBorder="1" applyAlignment="1">
      <alignment horizontal="right" vertical="center" wrapText="1"/>
    </xf>
    <xf numFmtId="0" fontId="0" fillId="17" borderId="0" xfId="0" applyFill="1"/>
    <xf numFmtId="4" fontId="3" fillId="17" borderId="4" xfId="0" applyNumberFormat="1" applyFont="1" applyFill="1" applyBorder="1" applyAlignment="1">
      <alignment horizontal="right" wrapText="1"/>
    </xf>
    <xf numFmtId="49" fontId="0" fillId="0" borderId="0" xfId="0" applyNumberFormat="1"/>
    <xf numFmtId="0" fontId="3" fillId="0" borderId="4" xfId="0" applyFont="1" applyFill="1" applyBorder="1" applyAlignment="1">
      <alignment horizontal="left" vertical="center" wrapText="1"/>
    </xf>
    <xf numFmtId="0" fontId="3" fillId="0" borderId="4" xfId="0" applyFont="1" applyFill="1" applyBorder="1" applyAlignment="1">
      <alignment horizontal="right" vertical="center" wrapText="1"/>
    </xf>
    <xf numFmtId="4" fontId="3" fillId="0" borderId="4" xfId="0" applyNumberFormat="1" applyFont="1" applyFill="1" applyBorder="1" applyAlignment="1">
      <alignment horizontal="right" vertical="center" wrapText="1"/>
    </xf>
    <xf numFmtId="0" fontId="12" fillId="0" borderId="5" xfId="0" applyFont="1" applyBorder="1"/>
    <xf numFmtId="0" fontId="12" fillId="0" borderId="5" xfId="0" applyFont="1" applyFill="1" applyBorder="1"/>
    <xf numFmtId="4" fontId="6" fillId="6" borderId="0" xfId="1" applyNumberFormat="1" applyFont="1" applyFill="1" applyBorder="1" applyAlignment="1">
      <alignment vertical="center"/>
    </xf>
    <xf numFmtId="0" fontId="3" fillId="19" borderId="4" xfId="0" applyFont="1" applyFill="1" applyBorder="1" applyAlignment="1">
      <alignment horizontal="left" vertical="center" wrapText="1"/>
    </xf>
    <xf numFmtId="4" fontId="3" fillId="19" borderId="4" xfId="0" applyNumberFormat="1" applyFont="1" applyFill="1" applyBorder="1" applyAlignment="1">
      <alignment horizontal="right" vertical="center" wrapText="1"/>
    </xf>
    <xf numFmtId="0" fontId="3" fillId="19" borderId="4" xfId="0" applyFont="1" applyFill="1" applyBorder="1" applyAlignment="1">
      <alignment horizontal="right" vertical="center" wrapText="1"/>
    </xf>
    <xf numFmtId="43" fontId="0" fillId="0" borderId="0" xfId="1" applyFont="1" applyFill="1"/>
    <xf numFmtId="43" fontId="0" fillId="9" borderId="0" xfId="0" applyNumberFormat="1" applyFill="1"/>
    <xf numFmtId="43" fontId="0" fillId="9" borderId="0" xfId="1" applyFont="1" applyFill="1"/>
    <xf numFmtId="43" fontId="10" fillId="9" borderId="0" xfId="6" applyNumberFormat="1" applyFill="1"/>
    <xf numFmtId="43" fontId="0" fillId="9" borderId="0" xfId="1" applyFont="1" applyFill="1" applyBorder="1"/>
    <xf numFmtId="0" fontId="3" fillId="20" borderId="4" xfId="0" applyFont="1" applyFill="1" applyBorder="1" applyAlignment="1">
      <alignment horizontal="left" vertical="center" wrapText="1"/>
    </xf>
    <xf numFmtId="0" fontId="3" fillId="20" borderId="4" xfId="0" applyFont="1" applyFill="1" applyBorder="1" applyAlignment="1">
      <alignment horizontal="right" vertical="center" wrapText="1"/>
    </xf>
    <xf numFmtId="4" fontId="3" fillId="20" borderId="4" xfId="0" applyNumberFormat="1" applyFont="1" applyFill="1" applyBorder="1" applyAlignment="1">
      <alignment horizontal="right" vertical="center" wrapText="1"/>
    </xf>
    <xf numFmtId="0" fontId="0" fillId="20" borderId="0" xfId="0" applyFill="1"/>
    <xf numFmtId="0" fontId="0" fillId="18" borderId="5" xfId="0" applyFill="1" applyBorder="1" applyAlignment="1">
      <alignment horizontal="center" wrapText="1"/>
    </xf>
    <xf numFmtId="43" fontId="0" fillId="0" borderId="0" xfId="1" applyFont="1" applyBorder="1"/>
    <xf numFmtId="43" fontId="0" fillId="0" borderId="0" xfId="1" applyFont="1" applyFill="1" applyBorder="1"/>
    <xf numFmtId="0" fontId="0" fillId="0" borderId="0" xfId="0" applyFill="1" applyAlignment="1">
      <alignment horizontal="left" indent="1"/>
    </xf>
    <xf numFmtId="43" fontId="0" fillId="0" borderId="0" xfId="1" applyFont="1" applyFill="1" applyAlignment="1">
      <alignment horizontal="left" indent="1"/>
    </xf>
    <xf numFmtId="0" fontId="3" fillId="20" borderId="4" xfId="0" applyFont="1" applyFill="1" applyBorder="1" applyAlignment="1">
      <alignment horizontal="left" wrapText="1"/>
    </xf>
    <xf numFmtId="0" fontId="3" fillId="20" borderId="4" xfId="0" applyFont="1" applyFill="1" applyBorder="1" applyAlignment="1">
      <alignment horizontal="right" wrapText="1"/>
    </xf>
    <xf numFmtId="4" fontId="3" fillId="20" borderId="4" xfId="0" applyNumberFormat="1" applyFont="1" applyFill="1" applyBorder="1" applyAlignment="1">
      <alignment horizontal="right" wrapText="1"/>
    </xf>
    <xf numFmtId="0" fontId="8" fillId="20" borderId="4" xfId="0" applyFont="1" applyFill="1" applyBorder="1" applyAlignment="1">
      <alignment horizontal="left" vertical="center" wrapText="1"/>
    </xf>
    <xf numFmtId="4" fontId="8" fillId="20" borderId="4" xfId="0" applyNumberFormat="1" applyFont="1" applyFill="1" applyBorder="1" applyAlignment="1">
      <alignment horizontal="right" vertical="center" wrapText="1"/>
    </xf>
    <xf numFmtId="0" fontId="8" fillId="20" borderId="4" xfId="0" applyFont="1" applyFill="1" applyBorder="1" applyAlignment="1">
      <alignment horizontal="right" vertical="center" wrapText="1"/>
    </xf>
    <xf numFmtId="166" fontId="6" fillId="4" borderId="0" xfId="1" applyNumberFormat="1" applyFont="1" applyFill="1" applyBorder="1" applyAlignment="1">
      <alignment vertical="center"/>
    </xf>
    <xf numFmtId="14" fontId="6" fillId="4" borderId="5" xfId="1" applyNumberFormat="1" applyFont="1" applyFill="1" applyBorder="1" applyAlignment="1">
      <alignment vertical="center"/>
    </xf>
    <xf numFmtId="0" fontId="3" fillId="20" borderId="0" xfId="0" applyFont="1" applyFill="1" applyBorder="1" applyAlignment="1">
      <alignment horizontal="left" vertical="center" wrapText="1"/>
    </xf>
    <xf numFmtId="0" fontId="0" fillId="0" borderId="5" xfId="0" applyFill="1" applyBorder="1" applyAlignment="1">
      <alignment horizontal="center"/>
    </xf>
    <xf numFmtId="43" fontId="5" fillId="21" borderId="0" xfId="1" applyFont="1" applyFill="1" applyBorder="1" applyAlignment="1">
      <alignment vertical="center"/>
    </xf>
    <xf numFmtId="0" fontId="3" fillId="21" borderId="4" xfId="0" applyFont="1" applyFill="1" applyBorder="1" applyAlignment="1">
      <alignment horizontal="left" vertical="center" wrapText="1"/>
    </xf>
    <xf numFmtId="4" fontId="3" fillId="21" borderId="4" xfId="0" applyNumberFormat="1" applyFont="1" applyFill="1" applyBorder="1" applyAlignment="1">
      <alignment horizontal="right" vertical="center" wrapText="1"/>
    </xf>
    <xf numFmtId="0" fontId="3" fillId="21" borderId="0" xfId="0" applyFont="1" applyFill="1" applyBorder="1" applyAlignment="1">
      <alignment horizontal="left" vertical="center" wrapText="1"/>
    </xf>
    <xf numFmtId="4" fontId="3" fillId="21" borderId="0" xfId="0" applyNumberFormat="1" applyFont="1" applyFill="1" applyBorder="1" applyAlignment="1">
      <alignment horizontal="right" vertical="center" wrapText="1"/>
    </xf>
    <xf numFmtId="4" fontId="14" fillId="22" borderId="12" xfId="0" applyNumberFormat="1" applyFont="1" applyFill="1" applyBorder="1" applyAlignment="1">
      <alignment horizontal="right" vertical="top" wrapText="1"/>
    </xf>
    <xf numFmtId="4" fontId="3" fillId="23" borderId="4" xfId="0" applyNumberFormat="1" applyFont="1" applyFill="1" applyBorder="1" applyAlignment="1">
      <alignment horizontal="right" vertical="center" wrapText="1"/>
    </xf>
    <xf numFmtId="0" fontId="0" fillId="23" borderId="0" xfId="0" applyFill="1"/>
    <xf numFmtId="0" fontId="3" fillId="23" borderId="4" xfId="0" applyFont="1" applyFill="1" applyBorder="1" applyAlignment="1">
      <alignment horizontal="left" vertical="center" wrapText="1"/>
    </xf>
    <xf numFmtId="0" fontId="3" fillId="23" borderId="4" xfId="0" applyFont="1" applyFill="1" applyBorder="1" applyAlignment="1">
      <alignment horizontal="right" vertical="center" wrapText="1"/>
    </xf>
    <xf numFmtId="0" fontId="3" fillId="24" borderId="4" xfId="0" applyFont="1" applyFill="1" applyBorder="1" applyAlignment="1">
      <alignment horizontal="left" vertical="center" wrapText="1"/>
    </xf>
    <xf numFmtId="0" fontId="3" fillId="24" borderId="4" xfId="0" applyFont="1" applyFill="1" applyBorder="1" applyAlignment="1">
      <alignment horizontal="right" vertical="center" wrapText="1"/>
    </xf>
    <xf numFmtId="4" fontId="3" fillId="24" borderId="4" xfId="0" applyNumberFormat="1" applyFont="1" applyFill="1" applyBorder="1" applyAlignment="1">
      <alignment horizontal="right" vertical="center" wrapText="1"/>
    </xf>
    <xf numFmtId="0" fontId="0" fillId="24" borderId="0" xfId="0" applyFill="1"/>
    <xf numFmtId="0" fontId="0" fillId="0" borderId="5" xfId="0" applyBorder="1"/>
    <xf numFmtId="0" fontId="0" fillId="0" borderId="5" xfId="0" applyFill="1" applyBorder="1"/>
    <xf numFmtId="0" fontId="10" fillId="14" borderId="5" xfId="6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3" fontId="0" fillId="0" borderId="5" xfId="0" applyNumberFormat="1" applyBorder="1" applyAlignment="1">
      <alignment horizontal="center" vertical="center"/>
    </xf>
    <xf numFmtId="0" fontId="0" fillId="6" borderId="0" xfId="0" applyFill="1"/>
    <xf numFmtId="2" fontId="12" fillId="0" borderId="5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3" fillId="2" borderId="0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right" vertical="center" wrapText="1"/>
    </xf>
    <xf numFmtId="4" fontId="3" fillId="2" borderId="0" xfId="0" applyNumberFormat="1" applyFont="1" applyFill="1" applyBorder="1" applyAlignment="1">
      <alignment horizontal="right" vertical="center" wrapText="1"/>
    </xf>
    <xf numFmtId="0" fontId="3" fillId="11" borderId="16" xfId="0" applyFont="1" applyFill="1" applyBorder="1" applyAlignment="1">
      <alignment horizontal="left" vertical="center" wrapText="1"/>
    </xf>
    <xf numFmtId="0" fontId="3" fillId="6" borderId="4" xfId="0" applyFont="1" applyFill="1" applyBorder="1" applyAlignment="1">
      <alignment horizontal="left" vertical="center" wrapText="1"/>
    </xf>
    <xf numFmtId="0" fontId="3" fillId="6" borderId="4" xfId="0" applyFont="1" applyFill="1" applyBorder="1" applyAlignment="1">
      <alignment horizontal="right" vertical="center" wrapText="1"/>
    </xf>
    <xf numFmtId="4" fontId="16" fillId="2" borderId="4" xfId="0" applyNumberFormat="1" applyFont="1" applyFill="1" applyBorder="1" applyAlignment="1">
      <alignment horizontal="right" vertical="center" wrapText="1"/>
    </xf>
    <xf numFmtId="43" fontId="0" fillId="0" borderId="5" xfId="1" applyFont="1" applyFill="1" applyBorder="1" applyAlignment="1">
      <alignment horizontal="center"/>
    </xf>
    <xf numFmtId="4" fontId="0" fillId="0" borderId="5" xfId="0" applyNumberForma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43" fontId="13" fillId="0" borderId="5" xfId="1" applyFont="1" applyFill="1" applyBorder="1"/>
    <xf numFmtId="43" fontId="13" fillId="0" borderId="5" xfId="6" applyNumberFormat="1" applyFont="1" applyFill="1" applyBorder="1"/>
    <xf numFmtId="43" fontId="0" fillId="0" borderId="5" xfId="0" applyNumberFormat="1" applyFill="1" applyBorder="1"/>
    <xf numFmtId="4" fontId="0" fillId="0" borderId="5" xfId="0" applyNumberFormat="1" applyFill="1" applyBorder="1" applyAlignment="1">
      <alignment horizontal="center"/>
    </xf>
    <xf numFmtId="4" fontId="16" fillId="11" borderId="4" xfId="0" applyNumberFormat="1" applyFont="1" applyFill="1" applyBorder="1" applyAlignment="1">
      <alignment horizontal="right" vertical="center" wrapText="1"/>
    </xf>
    <xf numFmtId="4" fontId="16" fillId="10" borderId="4" xfId="0" applyNumberFormat="1" applyFont="1" applyFill="1" applyBorder="1" applyAlignment="1">
      <alignment horizontal="right" vertical="center" wrapText="1"/>
    </xf>
    <xf numFmtId="166" fontId="6" fillId="23" borderId="5" xfId="1" applyNumberFormat="1" applyFont="1" applyFill="1" applyBorder="1" applyAlignment="1">
      <alignment vertical="center"/>
    </xf>
    <xf numFmtId="165" fontId="6" fillId="23" borderId="5" xfId="1" applyNumberFormat="1" applyFont="1" applyFill="1" applyBorder="1" applyAlignment="1">
      <alignment horizontal="left" vertical="center"/>
    </xf>
    <xf numFmtId="0" fontId="0" fillId="23" borderId="5" xfId="0" applyFill="1" applyBorder="1"/>
    <xf numFmtId="0" fontId="0" fillId="23" borderId="10" xfId="0" applyFill="1" applyBorder="1"/>
    <xf numFmtId="0" fontId="0" fillId="23" borderId="0" xfId="0" applyFill="1" applyBorder="1"/>
    <xf numFmtId="166" fontId="0" fillId="23" borderId="5" xfId="0" applyNumberFormat="1" applyFill="1" applyBorder="1"/>
    <xf numFmtId="4" fontId="3" fillId="9" borderId="4" xfId="0" applyNumberFormat="1" applyFont="1" applyFill="1" applyBorder="1" applyAlignment="1">
      <alignment horizontal="right" vertical="center" wrapText="1"/>
    </xf>
    <xf numFmtId="4" fontId="17" fillId="0" borderId="4" xfId="0" applyNumberFormat="1" applyFont="1" applyFill="1" applyBorder="1" applyAlignment="1">
      <alignment horizontal="right" vertical="center" wrapText="1"/>
    </xf>
    <xf numFmtId="0" fontId="17" fillId="0" borderId="4" xfId="0" applyFont="1" applyFill="1" applyBorder="1" applyAlignment="1">
      <alignment horizontal="right" vertical="center" wrapText="1"/>
    </xf>
    <xf numFmtId="0" fontId="0" fillId="9" borderId="5" xfId="0" applyFill="1" applyBorder="1" applyAlignment="1">
      <alignment horizontal="center"/>
    </xf>
    <xf numFmtId="0" fontId="0" fillId="0" borderId="5" xfId="0" applyBorder="1" applyAlignment="1">
      <alignment horizontal="center" vertical="center"/>
    </xf>
    <xf numFmtId="4" fontId="0" fillId="0" borderId="5" xfId="0" applyNumberFormat="1" applyBorder="1" applyAlignment="1">
      <alignment horizontal="center" vertical="center"/>
    </xf>
    <xf numFmtId="0" fontId="3" fillId="2" borderId="5" xfId="0" applyFont="1" applyFill="1" applyBorder="1" applyAlignment="1">
      <alignment horizontal="left" vertical="center" wrapText="1"/>
    </xf>
    <xf numFmtId="0" fontId="0" fillId="23" borderId="5" xfId="0" applyFill="1" applyBorder="1" applyAlignment="1">
      <alignment horizontal="center"/>
    </xf>
    <xf numFmtId="0" fontId="5" fillId="0" borderId="5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right" vertical="center" wrapText="1"/>
    </xf>
    <xf numFmtId="0" fontId="0" fillId="18" borderId="13" xfId="0" applyFill="1" applyBorder="1" applyAlignment="1">
      <alignment horizontal="center" vertical="center" wrapText="1"/>
    </xf>
    <xf numFmtId="0" fontId="0" fillId="18" borderId="8" xfId="0" applyFill="1" applyBorder="1" applyAlignment="1">
      <alignment horizontal="center" vertical="center" wrapText="1"/>
    </xf>
    <xf numFmtId="0" fontId="0" fillId="18" borderId="14" xfId="0" applyFill="1" applyBorder="1" applyAlignment="1">
      <alignment horizontal="center" vertical="center" wrapText="1"/>
    </xf>
    <xf numFmtId="4" fontId="0" fillId="10" borderId="5" xfId="0" applyNumberFormat="1" applyFill="1" applyBorder="1" applyAlignment="1">
      <alignment horizontal="center" vertical="center"/>
    </xf>
    <xf numFmtId="0" fontId="12" fillId="4" borderId="0" xfId="0" applyFont="1" applyFill="1" applyBorder="1"/>
    <xf numFmtId="0" fontId="0" fillId="25" borderId="0" xfId="0" applyFill="1"/>
    <xf numFmtId="43" fontId="5" fillId="0" borderId="0" xfId="0" applyNumberFormat="1" applyFont="1"/>
    <xf numFmtId="0" fontId="5" fillId="27" borderId="0" xfId="0" applyFont="1" applyFill="1"/>
    <xf numFmtId="0" fontId="5" fillId="0" borderId="0" xfId="0" applyFont="1" applyFill="1"/>
    <xf numFmtId="0" fontId="0" fillId="0" borderId="18" xfId="0" applyBorder="1"/>
    <xf numFmtId="4" fontId="0" fillId="0" borderId="18" xfId="0" applyNumberFormat="1" applyBorder="1"/>
    <xf numFmtId="0" fontId="0" fillId="0" borderId="18" xfId="0" applyFill="1" applyBorder="1"/>
    <xf numFmtId="49" fontId="0" fillId="0" borderId="18" xfId="0" applyNumberFormat="1" applyFill="1" applyBorder="1"/>
    <xf numFmtId="49" fontId="0" fillId="0" borderId="18" xfId="0" applyNumberFormat="1" applyBorder="1"/>
    <xf numFmtId="49" fontId="0" fillId="0" borderId="20" xfId="0" applyNumberFormat="1" applyBorder="1"/>
    <xf numFmtId="0" fontId="5" fillId="0" borderId="17" xfId="0" applyFont="1" applyBorder="1"/>
    <xf numFmtId="0" fontId="5" fillId="0" borderId="15" xfId="0" applyFont="1" applyBorder="1"/>
    <xf numFmtId="49" fontId="5" fillId="0" borderId="18" xfId="0" applyNumberFormat="1" applyFont="1" applyFill="1" applyBorder="1"/>
    <xf numFmtId="0" fontId="5" fillId="0" borderId="0" xfId="0" applyFont="1" applyBorder="1"/>
    <xf numFmtId="0" fontId="5" fillId="0" borderId="0" xfId="0" applyFont="1" applyBorder="1" applyAlignment="1">
      <alignment horizontal="center" vertical="center"/>
    </xf>
    <xf numFmtId="49" fontId="5" fillId="10" borderId="0" xfId="0" applyNumberFormat="1" applyFont="1" applyFill="1" applyBorder="1" applyAlignment="1"/>
    <xf numFmtId="43" fontId="5" fillId="0" borderId="19" xfId="1" applyFont="1" applyBorder="1"/>
    <xf numFmtId="0" fontId="5" fillId="0" borderId="0" xfId="0" applyFont="1" applyFill="1" applyBorder="1"/>
    <xf numFmtId="43" fontId="5" fillId="0" borderId="19" xfId="1" applyFont="1" applyFill="1" applyBorder="1"/>
    <xf numFmtId="49" fontId="5" fillId="26" borderId="0" xfId="0" applyNumberFormat="1" applyFont="1" applyFill="1" applyBorder="1" applyAlignment="1"/>
    <xf numFmtId="49" fontId="5" fillId="0" borderId="0" xfId="0" applyNumberFormat="1" applyFont="1" applyFill="1" applyBorder="1"/>
    <xf numFmtId="0" fontId="5" fillId="0" borderId="7" xfId="0" applyFont="1" applyFill="1" applyBorder="1"/>
    <xf numFmtId="43" fontId="5" fillId="6" borderId="21" xfId="1" applyFont="1" applyFill="1" applyBorder="1"/>
    <xf numFmtId="0" fontId="5" fillId="10" borderId="5" xfId="0" applyFont="1" applyFill="1" applyBorder="1" applyAlignment="1">
      <alignment horizontal="center"/>
    </xf>
    <xf numFmtId="0" fontId="5" fillId="10" borderId="13" xfId="0" applyFont="1" applyFill="1" applyBorder="1" applyAlignment="1">
      <alignment horizontal="center" vertical="center"/>
    </xf>
    <xf numFmtId="0" fontId="5" fillId="10" borderId="14" xfId="0" applyFont="1" applyFill="1" applyBorder="1" applyAlignment="1">
      <alignment horizontal="center" vertical="center"/>
    </xf>
    <xf numFmtId="0" fontId="0" fillId="4" borderId="0" xfId="0" applyFill="1"/>
    <xf numFmtId="0" fontId="0" fillId="18" borderId="5" xfId="0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/>
    </xf>
    <xf numFmtId="4" fontId="0" fillId="0" borderId="22" xfId="0" applyNumberFormat="1" applyFill="1" applyBorder="1"/>
    <xf numFmtId="0" fontId="5" fillId="0" borderId="22" xfId="0" applyFont="1" applyFill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0" fillId="0" borderId="22" xfId="0" applyFill="1" applyBorder="1" applyAlignment="1">
      <alignment horizontal="center"/>
    </xf>
    <xf numFmtId="0" fontId="5" fillId="1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wrapText="1"/>
    </xf>
    <xf numFmtId="4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" fontId="3" fillId="0" borderId="0" xfId="0" applyNumberFormat="1" applyFont="1" applyFill="1" applyBorder="1" applyAlignment="1">
      <alignment horizontal="center" vertical="center" wrapText="1"/>
    </xf>
    <xf numFmtId="0" fontId="0" fillId="10" borderId="5" xfId="0" applyFill="1" applyBorder="1" applyAlignment="1">
      <alignment horizontal="center"/>
    </xf>
    <xf numFmtId="0" fontId="0" fillId="28" borderId="5" xfId="0" applyFill="1" applyBorder="1" applyAlignment="1">
      <alignment horizontal="center" vertical="center"/>
    </xf>
    <xf numFmtId="43" fontId="0" fillId="6" borderId="5" xfId="1" applyFont="1" applyFill="1" applyBorder="1" applyAlignment="1">
      <alignment horizontal="center"/>
    </xf>
    <xf numFmtId="0" fontId="3" fillId="0" borderId="16" xfId="0" applyFont="1" applyFill="1" applyBorder="1" applyAlignment="1">
      <alignment horizontal="left" vertical="center" wrapText="1"/>
    </xf>
    <xf numFmtId="4" fontId="3" fillId="0" borderId="1" xfId="0" applyNumberFormat="1" applyFont="1" applyFill="1" applyBorder="1" applyAlignment="1">
      <alignment horizontal="right" vertical="center" wrapText="1"/>
    </xf>
    <xf numFmtId="0" fontId="3" fillId="0" borderId="0" xfId="0" applyFont="1" applyFill="1" applyBorder="1" applyAlignment="1">
      <alignment horizontal="left" vertical="center" wrapText="1"/>
    </xf>
    <xf numFmtId="4" fontId="0" fillId="0" borderId="0" xfId="0" applyNumberFormat="1" applyFill="1"/>
    <xf numFmtId="0" fontId="0" fillId="7" borderId="0" xfId="0" applyFill="1" applyBorder="1"/>
    <xf numFmtId="0" fontId="0" fillId="7" borderId="0" xfId="0" applyFill="1"/>
    <xf numFmtId="0" fontId="3" fillId="2" borderId="1" xfId="0" applyFont="1" applyFill="1" applyBorder="1" applyAlignment="1">
      <alignment horizontal="left" vertical="center" wrapText="1"/>
    </xf>
    <xf numFmtId="0" fontId="0" fillId="0" borderId="0" xfId="0" applyFont="1" applyFill="1"/>
    <xf numFmtId="14" fontId="3" fillId="7" borderId="1" xfId="0" applyNumberFormat="1" applyFont="1" applyFill="1" applyBorder="1" applyAlignment="1">
      <alignment horizontal="left" vertical="center" wrapText="1"/>
    </xf>
    <xf numFmtId="4" fontId="3" fillId="2" borderId="3" xfId="0" applyNumberFormat="1" applyFont="1" applyFill="1" applyBorder="1" applyAlignment="1">
      <alignment horizontal="right" vertical="center" wrapText="1"/>
    </xf>
    <xf numFmtId="0" fontId="3" fillId="2" borderId="23" xfId="0" applyFont="1" applyFill="1" applyBorder="1" applyAlignment="1">
      <alignment horizontal="left" vertical="center" wrapText="1"/>
    </xf>
    <xf numFmtId="0" fontId="3" fillId="7" borderId="5" xfId="0" applyFont="1" applyFill="1" applyBorder="1" applyAlignment="1">
      <alignment horizontal="left" vertical="center" wrapText="1"/>
    </xf>
    <xf numFmtId="0" fontId="3" fillId="0" borderId="24" xfId="0" applyFont="1" applyFill="1" applyBorder="1" applyAlignment="1">
      <alignment horizontal="left" vertical="center" wrapText="1"/>
    </xf>
    <xf numFmtId="4" fontId="3" fillId="0" borderId="25" xfId="0" applyNumberFormat="1" applyFont="1" applyFill="1" applyBorder="1" applyAlignment="1">
      <alignment horizontal="right" vertical="center" wrapText="1"/>
    </xf>
    <xf numFmtId="0" fontId="0" fillId="0" borderId="10" xfId="0" applyFill="1" applyBorder="1"/>
    <xf numFmtId="0" fontId="0" fillId="18" borderId="5" xfId="0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left" vertical="center" wrapText="1"/>
    </xf>
    <xf numFmtId="0" fontId="0" fillId="0" borderId="10" xfId="0" applyBorder="1"/>
    <xf numFmtId="0" fontId="0" fillId="18" borderId="13" xfId="0" applyFill="1" applyBorder="1" applyAlignment="1">
      <alignment horizontal="center" vertical="center" wrapText="1"/>
    </xf>
    <xf numFmtId="0" fontId="0" fillId="18" borderId="8" xfId="0" applyFill="1" applyBorder="1" applyAlignment="1">
      <alignment horizontal="center" vertical="center" wrapText="1"/>
    </xf>
    <xf numFmtId="0" fontId="0" fillId="18" borderId="14" xfId="0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center"/>
    </xf>
    <xf numFmtId="0" fontId="13" fillId="0" borderId="5" xfId="0" applyFont="1" applyFill="1" applyBorder="1"/>
    <xf numFmtId="0" fontId="18" fillId="0" borderId="5" xfId="0" applyFont="1" applyFill="1" applyBorder="1"/>
    <xf numFmtId="167" fontId="0" fillId="18" borderId="5" xfId="0" applyNumberFormat="1" applyFill="1" applyBorder="1" applyAlignment="1">
      <alignment horizontal="center" vertical="center" wrapText="1"/>
    </xf>
    <xf numFmtId="0" fontId="19" fillId="10" borderId="5" xfId="0" applyFont="1" applyFill="1" applyBorder="1" applyAlignment="1">
      <alignment horizontal="center"/>
    </xf>
    <xf numFmtId="0" fontId="0" fillId="30" borderId="5" xfId="0" applyFill="1" applyBorder="1" applyAlignment="1">
      <alignment horizontal="center"/>
    </xf>
    <xf numFmtId="4" fontId="18" fillId="30" borderId="5" xfId="0" applyNumberFormat="1" applyFont="1" applyFill="1" applyBorder="1" applyAlignment="1">
      <alignment horizontal="center" vertical="center"/>
    </xf>
    <xf numFmtId="4" fontId="20" fillId="0" borderId="5" xfId="0" applyNumberFormat="1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center" vertical="center"/>
    </xf>
    <xf numFmtId="167" fontId="5" fillId="0" borderId="0" xfId="1" applyNumberFormat="1" applyFont="1" applyBorder="1"/>
    <xf numFmtId="167" fontId="5" fillId="0" borderId="0" xfId="1" applyNumberFormat="1" applyFont="1" applyFill="1" applyBorder="1"/>
    <xf numFmtId="167" fontId="5" fillId="0" borderId="0" xfId="1" applyNumberFormat="1" applyFont="1" applyBorder="1" applyAlignment="1">
      <alignment horizontal="center" vertical="center"/>
    </xf>
    <xf numFmtId="167" fontId="5" fillId="0" borderId="7" xfId="1" applyNumberFormat="1" applyFont="1" applyBorder="1"/>
    <xf numFmtId="49" fontId="18" fillId="0" borderId="0" xfId="0" applyNumberFormat="1" applyFont="1" applyFill="1"/>
    <xf numFmtId="0" fontId="0" fillId="0" borderId="5" xfId="0" applyFill="1" applyBorder="1" applyAlignment="1">
      <alignment horizontal="left" vertical="center"/>
    </xf>
    <xf numFmtId="0" fontId="10" fillId="14" borderId="5" xfId="6" applyBorder="1" applyAlignment="1">
      <alignment horizontal="left" vertical="center"/>
    </xf>
    <xf numFmtId="0" fontId="12" fillId="0" borderId="0" xfId="0" applyFont="1" applyBorder="1"/>
    <xf numFmtId="4" fontId="3" fillId="2" borderId="5" xfId="0" applyNumberFormat="1" applyFont="1" applyFill="1" applyBorder="1" applyAlignment="1">
      <alignment horizontal="right" vertical="center" wrapText="1"/>
    </xf>
    <xf numFmtId="4" fontId="3" fillId="2" borderId="25" xfId="0" applyNumberFormat="1" applyFont="1" applyFill="1" applyBorder="1" applyAlignment="1">
      <alignment horizontal="right" vertical="center" wrapText="1"/>
    </xf>
    <xf numFmtId="0" fontId="10" fillId="14" borderId="13" xfId="6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9" xfId="0" applyFont="1" applyFill="1" applyBorder="1" applyAlignment="1">
      <alignment vertical="center"/>
    </xf>
    <xf numFmtId="0" fontId="15" fillId="0" borderId="22" xfId="0" applyFont="1" applyFill="1" applyBorder="1" applyAlignment="1">
      <alignment vertical="center"/>
    </xf>
    <xf numFmtId="49" fontId="0" fillId="0" borderId="5" xfId="0" applyNumberFormat="1" applyFill="1" applyBorder="1" applyAlignment="1">
      <alignment horizontal="center" vertical="center"/>
    </xf>
    <xf numFmtId="49" fontId="0" fillId="18" borderId="5" xfId="0" applyNumberFormat="1" applyFill="1" applyBorder="1" applyAlignment="1">
      <alignment horizontal="center" wrapText="1"/>
    </xf>
    <xf numFmtId="49" fontId="18" fillId="0" borderId="5" xfId="0" applyNumberFormat="1" applyFont="1" applyFill="1" applyBorder="1" applyAlignment="1">
      <alignment horizontal="center" vertical="center"/>
    </xf>
    <xf numFmtId="49" fontId="18" fillId="30" borderId="5" xfId="0" applyNumberFormat="1" applyFont="1" applyFill="1" applyBorder="1" applyAlignment="1">
      <alignment horizontal="center" vertical="center"/>
    </xf>
    <xf numFmtId="49" fontId="0" fillId="30" borderId="5" xfId="0" applyNumberFormat="1" applyFill="1" applyBorder="1" applyAlignment="1">
      <alignment horizontal="center" vertical="center"/>
    </xf>
    <xf numFmtId="49" fontId="0" fillId="10" borderId="5" xfId="0" applyNumberFormat="1" applyFill="1" applyBorder="1" applyAlignment="1">
      <alignment horizontal="center" vertical="center"/>
    </xf>
    <xf numFmtId="0" fontId="5" fillId="0" borderId="5" xfId="0" quotePrefix="1" applyFont="1" applyBorder="1" applyAlignment="1">
      <alignment horizontal="center" vertical="center"/>
    </xf>
    <xf numFmtId="0" fontId="5" fillId="0" borderId="0" xfId="0" quotePrefix="1" applyFont="1" applyFill="1" applyAlignment="1">
      <alignment horizontal="center" vertical="center"/>
    </xf>
    <xf numFmtId="0" fontId="0" fillId="28" borderId="0" xfId="0" applyFill="1" applyBorder="1" applyAlignment="1">
      <alignment horizontal="center" vertical="center"/>
    </xf>
    <xf numFmtId="49" fontId="18" fillId="0" borderId="5" xfId="0" applyNumberFormat="1" applyFont="1" applyFill="1" applyBorder="1"/>
    <xf numFmtId="0" fontId="22" fillId="10" borderId="0" xfId="0" applyFont="1" applyFill="1"/>
    <xf numFmtId="0" fontId="10" fillId="14" borderId="8" xfId="6" applyBorder="1" applyAlignment="1">
      <alignment vertical="center"/>
    </xf>
    <xf numFmtId="0" fontId="10" fillId="14" borderId="14" xfId="6" applyBorder="1" applyAlignment="1">
      <alignment vertical="center"/>
    </xf>
    <xf numFmtId="43" fontId="0" fillId="0" borderId="15" xfId="1" applyFont="1" applyBorder="1"/>
    <xf numFmtId="43" fontId="5" fillId="0" borderId="0" xfId="1" applyFont="1" applyBorder="1"/>
    <xf numFmtId="43" fontId="5" fillId="0" borderId="0" xfId="1" applyFont="1" applyFill="1" applyBorder="1"/>
    <xf numFmtId="43" fontId="5" fillId="6" borderId="0" xfId="1" applyFont="1" applyFill="1" applyBorder="1"/>
    <xf numFmtId="0" fontId="5" fillId="31" borderId="26" xfId="0" applyFont="1" applyFill="1" applyBorder="1"/>
    <xf numFmtId="0" fontId="21" fillId="31" borderId="27" xfId="0" applyFont="1" applyFill="1" applyBorder="1"/>
    <xf numFmtId="0" fontId="13" fillId="31" borderId="27" xfId="0" applyFont="1" applyFill="1" applyBorder="1"/>
    <xf numFmtId="0" fontId="5" fillId="31" borderId="29" xfId="0" applyFont="1" applyFill="1" applyBorder="1"/>
    <xf numFmtId="49" fontId="21" fillId="31" borderId="0" xfId="0" quotePrefix="1" applyNumberFormat="1" applyFont="1" applyFill="1" applyBorder="1"/>
    <xf numFmtId="0" fontId="21" fillId="31" borderId="0" xfId="0" quotePrefix="1" applyFont="1" applyFill="1" applyBorder="1"/>
    <xf numFmtId="167" fontId="21" fillId="31" borderId="0" xfId="1" applyNumberFormat="1" applyFont="1" applyFill="1" applyBorder="1"/>
    <xf numFmtId="167" fontId="21" fillId="31" borderId="0" xfId="1" quotePrefix="1" applyNumberFormat="1" applyFont="1" applyFill="1" applyBorder="1"/>
    <xf numFmtId="49" fontId="21" fillId="31" borderId="0" xfId="0" applyNumberFormat="1" applyFont="1" applyFill="1" applyBorder="1"/>
    <xf numFmtId="49" fontId="13" fillId="31" borderId="0" xfId="0" applyNumberFormat="1" applyFont="1" applyFill="1" applyBorder="1"/>
    <xf numFmtId="167" fontId="13" fillId="31" borderId="0" xfId="1" applyNumberFormat="1" applyFont="1" applyFill="1" applyBorder="1"/>
    <xf numFmtId="167" fontId="13" fillId="31" borderId="0" xfId="1" quotePrefix="1" applyNumberFormat="1" applyFont="1" applyFill="1" applyBorder="1"/>
    <xf numFmtId="0" fontId="21" fillId="31" borderId="0" xfId="0" applyFont="1" applyFill="1" applyBorder="1"/>
    <xf numFmtId="49" fontId="19" fillId="31" borderId="0" xfId="0" applyNumberFormat="1" applyFont="1" applyFill="1" applyBorder="1"/>
    <xf numFmtId="49" fontId="18" fillId="31" borderId="0" xfId="0" applyNumberFormat="1" applyFont="1" applyFill="1" applyBorder="1"/>
    <xf numFmtId="167" fontId="18" fillId="31" borderId="0" xfId="1" applyNumberFormat="1" applyFont="1" applyFill="1" applyBorder="1"/>
    <xf numFmtId="0" fontId="5" fillId="31" borderId="0" xfId="0" applyFont="1" applyFill="1" applyBorder="1"/>
    <xf numFmtId="0" fontId="0" fillId="31" borderId="0" xfId="0" applyFill="1" applyBorder="1"/>
    <xf numFmtId="0" fontId="0" fillId="31" borderId="0" xfId="0" quotePrefix="1" applyFill="1" applyBorder="1" applyAlignment="1">
      <alignment horizontal="left" vertical="center"/>
    </xf>
    <xf numFmtId="0" fontId="18" fillId="31" borderId="0" xfId="0" applyFont="1" applyFill="1" applyBorder="1"/>
    <xf numFmtId="0" fontId="0" fillId="31" borderId="0" xfId="0" applyFill="1" applyBorder="1" applyAlignment="1">
      <alignment horizontal="center"/>
    </xf>
    <xf numFmtId="167" fontId="0" fillId="31" borderId="0" xfId="1" applyNumberFormat="1" applyFont="1" applyFill="1" applyBorder="1"/>
    <xf numFmtId="0" fontId="5" fillId="31" borderId="31" xfId="0" applyFont="1" applyFill="1" applyBorder="1"/>
    <xf numFmtId="49" fontId="21" fillId="31" borderId="32" xfId="0" applyNumberFormat="1" applyFont="1" applyFill="1" applyBorder="1"/>
    <xf numFmtId="0" fontId="0" fillId="31" borderId="32" xfId="0" quotePrefix="1" applyFill="1" applyBorder="1" applyAlignment="1">
      <alignment horizontal="left"/>
    </xf>
    <xf numFmtId="0" fontId="0" fillId="31" borderId="32" xfId="0" applyFill="1" applyBorder="1"/>
    <xf numFmtId="0" fontId="18" fillId="31" borderId="32" xfId="0" applyFont="1" applyFill="1" applyBorder="1"/>
    <xf numFmtId="0" fontId="0" fillId="31" borderId="32" xfId="0" applyFill="1" applyBorder="1" applyAlignment="1">
      <alignment horizontal="center"/>
    </xf>
    <xf numFmtId="167" fontId="0" fillId="31" borderId="32" xfId="1" applyNumberFormat="1" applyFont="1" applyFill="1" applyBorder="1"/>
    <xf numFmtId="167" fontId="21" fillId="31" borderId="32" xfId="1" quotePrefix="1" applyNumberFormat="1" applyFont="1" applyFill="1" applyBorder="1"/>
    <xf numFmtId="0" fontId="21" fillId="10" borderId="28" xfId="0" applyFont="1" applyFill="1" applyBorder="1"/>
    <xf numFmtId="167" fontId="19" fillId="10" borderId="30" xfId="0" applyNumberFormat="1" applyFont="1" applyFill="1" applyBorder="1"/>
    <xf numFmtId="167" fontId="19" fillId="10" borderId="33" xfId="0" applyNumberFormat="1" applyFont="1" applyFill="1" applyBorder="1"/>
    <xf numFmtId="43" fontId="18" fillId="0" borderId="5" xfId="0" applyNumberFormat="1" applyFont="1" applyFill="1" applyBorder="1" applyAlignment="1">
      <alignment horizontal="center"/>
    </xf>
    <xf numFmtId="43" fontId="13" fillId="0" borderId="5" xfId="0" applyNumberFormat="1" applyFont="1" applyFill="1" applyBorder="1" applyAlignment="1">
      <alignment horizontal="center"/>
    </xf>
    <xf numFmtId="43" fontId="0" fillId="0" borderId="5" xfId="0" applyNumberFormat="1" applyFill="1" applyBorder="1" applyAlignment="1">
      <alignment horizontal="center"/>
    </xf>
    <xf numFmtId="43" fontId="0" fillId="18" borderId="5" xfId="0" applyNumberFormat="1" applyFill="1" applyBorder="1" applyAlignment="1">
      <alignment horizontal="center" vertical="center" wrapText="1"/>
    </xf>
    <xf numFmtId="0" fontId="3" fillId="2" borderId="24" xfId="0" applyFont="1" applyFill="1" applyBorder="1" applyAlignment="1">
      <alignment horizontal="left" vertical="center" wrapText="1"/>
    </xf>
    <xf numFmtId="0" fontId="0" fillId="0" borderId="14" xfId="0" applyBorder="1"/>
    <xf numFmtId="4" fontId="3" fillId="2" borderId="10" xfId="0" applyNumberFormat="1" applyFont="1" applyFill="1" applyBorder="1" applyAlignment="1">
      <alignment horizontal="right" vertical="center" wrapText="1"/>
    </xf>
    <xf numFmtId="0" fontId="23" fillId="2" borderId="4" xfId="0" applyFont="1" applyFill="1" applyBorder="1" applyAlignment="1">
      <alignment horizontal="left" vertical="center" wrapText="1"/>
    </xf>
    <xf numFmtId="0" fontId="23" fillId="2" borderId="4" xfId="0" applyFont="1" applyFill="1" applyBorder="1" applyAlignment="1">
      <alignment horizontal="right" vertical="center" wrapText="1"/>
    </xf>
    <xf numFmtId="4" fontId="23" fillId="2" borderId="4" xfId="0" applyNumberFormat="1" applyFont="1" applyFill="1" applyBorder="1" applyAlignment="1">
      <alignment horizontal="right" vertical="center" wrapText="1"/>
    </xf>
    <xf numFmtId="4" fontId="23" fillId="10" borderId="4" xfId="0" applyNumberFormat="1" applyFont="1" applyFill="1" applyBorder="1" applyAlignment="1">
      <alignment horizontal="right" vertical="center" wrapText="1"/>
    </xf>
    <xf numFmtId="12" fontId="0" fillId="0" borderId="0" xfId="0" applyNumberFormat="1" applyFill="1"/>
    <xf numFmtId="0" fontId="24" fillId="2" borderId="4" xfId="0" applyFont="1" applyFill="1" applyBorder="1" applyAlignment="1">
      <alignment horizontal="center" vertical="center" wrapText="1"/>
    </xf>
    <xf numFmtId="4" fontId="0" fillId="0" borderId="0" xfId="0" applyNumberFormat="1" applyBorder="1"/>
    <xf numFmtId="0" fontId="0" fillId="0" borderId="0" xfId="0" applyFill="1" applyBorder="1" applyAlignment="1">
      <alignment horizontal="left" vertical="center"/>
    </xf>
    <xf numFmtId="0" fontId="5" fillId="0" borderId="15" xfId="0" applyFont="1" applyBorder="1" applyAlignment="1">
      <alignment horizontal="center" vertical="center"/>
    </xf>
    <xf numFmtId="0" fontId="0" fillId="0" borderId="15" xfId="0" applyBorder="1"/>
    <xf numFmtId="0" fontId="0" fillId="0" borderId="0" xfId="0" applyFill="1" applyBorder="1" applyAlignment="1">
      <alignment horizontal="center" vertical="center"/>
    </xf>
    <xf numFmtId="43" fontId="0" fillId="0" borderId="0" xfId="0" applyNumberFormat="1" applyBorder="1"/>
    <xf numFmtId="0" fontId="0" fillId="0" borderId="15" xfId="0" applyFill="1" applyBorder="1"/>
    <xf numFmtId="0" fontId="5" fillId="0" borderId="15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4" fontId="0" fillId="0" borderId="0" xfId="0" applyNumberFormat="1" applyFill="1" applyBorder="1"/>
    <xf numFmtId="43" fontId="0" fillId="0" borderId="0" xfId="1" applyFont="1" applyFill="1" applyBorder="1" applyAlignment="1">
      <alignment horizontal="center" vertical="center"/>
    </xf>
    <xf numFmtId="43" fontId="0" fillId="0" borderId="0" xfId="0" applyNumberFormat="1" applyFill="1" applyBorder="1"/>
    <xf numFmtId="0" fontId="0" fillId="0" borderId="15" xfId="0" applyFill="1" applyBorder="1" applyAlignment="1">
      <alignment horizontal="center" vertical="center"/>
    </xf>
    <xf numFmtId="4" fontId="0" fillId="4" borderId="15" xfId="0" applyNumberFormat="1" applyFill="1" applyBorder="1"/>
    <xf numFmtId="49" fontId="12" fillId="4" borderId="0" xfId="0" applyNumberFormat="1" applyFont="1" applyFill="1" applyBorder="1"/>
    <xf numFmtId="43" fontId="18" fillId="30" borderId="5" xfId="1" applyNumberFormat="1" applyFont="1" applyFill="1" applyBorder="1" applyAlignment="1">
      <alignment horizontal="center"/>
    </xf>
    <xf numFmtId="43" fontId="0" fillId="30" borderId="5" xfId="1" applyNumberFormat="1" applyFont="1" applyFill="1" applyBorder="1" applyAlignment="1">
      <alignment horizontal="center" vertical="center"/>
    </xf>
    <xf numFmtId="43" fontId="0" fillId="6" borderId="5" xfId="1" applyNumberFormat="1" applyFont="1" applyFill="1" applyBorder="1" applyAlignment="1">
      <alignment horizontal="center"/>
    </xf>
    <xf numFmtId="43" fontId="0" fillId="0" borderId="5" xfId="1" applyNumberFormat="1" applyFont="1" applyFill="1" applyBorder="1" applyAlignment="1">
      <alignment horizontal="center" vertical="center"/>
    </xf>
    <xf numFmtId="43" fontId="20" fillId="29" borderId="5" xfId="1" applyNumberFormat="1" applyFont="1" applyFill="1" applyBorder="1" applyAlignment="1">
      <alignment horizontal="center" vertical="center"/>
    </xf>
    <xf numFmtId="43" fontId="0" fillId="28" borderId="5" xfId="1" applyNumberFormat="1" applyFont="1" applyFill="1" applyBorder="1" applyAlignment="1">
      <alignment horizontal="center" vertical="center"/>
    </xf>
    <xf numFmtId="43" fontId="0" fillId="0" borderId="0" xfId="0" applyNumberFormat="1" applyFill="1"/>
    <xf numFmtId="168" fontId="20" fillId="0" borderId="5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right" vertical="center" wrapText="1"/>
    </xf>
    <xf numFmtId="166" fontId="6" fillId="0" borderId="5" xfId="1" applyNumberFormat="1" applyFont="1" applyFill="1" applyBorder="1" applyAlignment="1">
      <alignment vertical="center"/>
    </xf>
    <xf numFmtId="43" fontId="25" fillId="10" borderId="5" xfId="1" applyFont="1" applyFill="1" applyBorder="1" applyAlignment="1">
      <alignment horizontal="center" vertical="center"/>
    </xf>
    <xf numFmtId="43" fontId="25" fillId="7" borderId="5" xfId="1" applyFont="1" applyFill="1" applyBorder="1" applyAlignment="1">
      <alignment horizontal="center" vertical="center"/>
    </xf>
    <xf numFmtId="4" fontId="25" fillId="23" borderId="5" xfId="0" applyNumberFormat="1" applyFont="1" applyFill="1" applyBorder="1"/>
    <xf numFmtId="0" fontId="25" fillId="0" borderId="5" xfId="0" applyFont="1" applyBorder="1"/>
    <xf numFmtId="0" fontId="25" fillId="0" borderId="0" xfId="0" applyFont="1"/>
    <xf numFmtId="43" fontId="25" fillId="0" borderId="0" xfId="1" applyFont="1" applyFill="1" applyBorder="1" applyAlignment="1">
      <alignment horizontal="center"/>
    </xf>
    <xf numFmtId="43" fontId="25" fillId="10" borderId="22" xfId="1" applyNumberFormat="1" applyFont="1" applyFill="1" applyBorder="1" applyAlignment="1">
      <alignment horizontal="center"/>
    </xf>
    <xf numFmtId="43" fontId="25" fillId="7" borderId="22" xfId="1" applyNumberFormat="1" applyFont="1" applyFill="1" applyBorder="1" applyAlignment="1">
      <alignment horizontal="center"/>
    </xf>
    <xf numFmtId="43" fontId="0" fillId="0" borderId="5" xfId="0" applyNumberFormat="1" applyFont="1" applyFill="1" applyBorder="1" applyAlignment="1">
      <alignment horizontal="center"/>
    </xf>
    <xf numFmtId="0" fontId="0" fillId="0" borderId="5" xfId="0" applyFont="1" applyFill="1" applyBorder="1"/>
    <xf numFmtId="4" fontId="25" fillId="0" borderId="5" xfId="0" applyNumberFormat="1" applyFont="1" applyBorder="1"/>
    <xf numFmtId="0" fontId="23" fillId="10" borderId="4" xfId="0" applyFont="1" applyFill="1" applyBorder="1" applyAlignment="1">
      <alignment horizontal="right" vertical="center" wrapText="1"/>
    </xf>
    <xf numFmtId="0" fontId="0" fillId="6" borderId="0" xfId="0" applyFont="1" applyFill="1"/>
    <xf numFmtId="0" fontId="0" fillId="10" borderId="15" xfId="0" applyFill="1" applyBorder="1"/>
    <xf numFmtId="0" fontId="5" fillId="10" borderId="15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left" vertical="center"/>
    </xf>
    <xf numFmtId="43" fontId="0" fillId="0" borderId="9" xfId="1" applyFont="1" applyFill="1" applyBorder="1" applyAlignment="1">
      <alignment horizontal="center"/>
    </xf>
    <xf numFmtId="0" fontId="0" fillId="18" borderId="13" xfId="0" applyFill="1" applyBorder="1" applyAlignment="1">
      <alignment horizontal="center" vertical="center" wrapText="1"/>
    </xf>
    <xf numFmtId="0" fontId="3" fillId="10" borderId="0" xfId="0" applyFont="1" applyFill="1" applyBorder="1" applyAlignment="1">
      <alignment horizontal="left" vertical="center" wrapText="1"/>
    </xf>
    <xf numFmtId="0" fontId="3" fillId="10" borderId="10" xfId="0" applyFont="1" applyFill="1" applyBorder="1" applyAlignment="1">
      <alignment horizontal="left" vertical="center" wrapText="1"/>
    </xf>
    <xf numFmtId="0" fontId="0" fillId="10" borderId="10" xfId="0" applyFill="1" applyBorder="1"/>
    <xf numFmtId="4" fontId="3" fillId="10" borderId="10" xfId="0" applyNumberFormat="1" applyFont="1" applyFill="1" applyBorder="1" applyAlignment="1">
      <alignment horizontal="right" vertical="center" wrapText="1"/>
    </xf>
    <xf numFmtId="0" fontId="23" fillId="9" borderId="4" xfId="0" applyFont="1" applyFill="1" applyBorder="1" applyAlignment="1">
      <alignment horizontal="left" vertical="center" wrapText="1"/>
    </xf>
    <xf numFmtId="0" fontId="23" fillId="9" borderId="4" xfId="0" applyFont="1" applyFill="1" applyBorder="1" applyAlignment="1">
      <alignment horizontal="right" vertical="center" wrapText="1"/>
    </xf>
    <xf numFmtId="4" fontId="23" fillId="9" borderId="4" xfId="0" applyNumberFormat="1" applyFont="1" applyFill="1" applyBorder="1" applyAlignment="1">
      <alignment horizontal="right" vertical="center" wrapText="1"/>
    </xf>
    <xf numFmtId="166" fontId="6" fillId="6" borderId="5" xfId="1" applyNumberFormat="1" applyFont="1" applyFill="1" applyBorder="1" applyAlignment="1">
      <alignment vertical="center"/>
    </xf>
    <xf numFmtId="0" fontId="0" fillId="6" borderId="5" xfId="0" applyFill="1" applyBorder="1"/>
    <xf numFmtId="165" fontId="6" fillId="6" borderId="5" xfId="1" applyNumberFormat="1" applyFont="1" applyFill="1" applyBorder="1" applyAlignment="1">
      <alignment horizontal="left" vertical="center"/>
    </xf>
    <xf numFmtId="43" fontId="13" fillId="6" borderId="5" xfId="6" applyNumberFormat="1" applyFont="1" applyFill="1" applyBorder="1"/>
    <xf numFmtId="0" fontId="25" fillId="0" borderId="0" xfId="0" applyFont="1" applyBorder="1"/>
    <xf numFmtId="164" fontId="0" fillId="0" borderId="0" xfId="0" applyNumberFormat="1"/>
    <xf numFmtId="0" fontId="26" fillId="18" borderId="5" xfId="0" applyFont="1" applyFill="1" applyBorder="1" applyAlignment="1">
      <alignment horizontal="center" vertical="center" wrapText="1"/>
    </xf>
    <xf numFmtId="0" fontId="27" fillId="18" borderId="5" xfId="0" applyFont="1" applyFill="1" applyBorder="1" applyAlignment="1">
      <alignment horizontal="center" vertical="center" wrapText="1"/>
    </xf>
    <xf numFmtId="0" fontId="28" fillId="18" borderId="5" xfId="0" applyFont="1" applyFill="1" applyBorder="1" applyAlignment="1">
      <alignment horizontal="center" vertical="center" wrapText="1"/>
    </xf>
    <xf numFmtId="0" fontId="29" fillId="18" borderId="5" xfId="0" applyFont="1" applyFill="1" applyBorder="1" applyAlignment="1">
      <alignment horizontal="center" vertical="center" wrapText="1"/>
    </xf>
    <xf numFmtId="0" fontId="30" fillId="18" borderId="5" xfId="0" applyFont="1" applyFill="1" applyBorder="1" applyAlignment="1">
      <alignment horizontal="center" vertical="center" wrapText="1"/>
    </xf>
    <xf numFmtId="0" fontId="31" fillId="18" borderId="5" xfId="0" applyFont="1" applyFill="1" applyBorder="1" applyAlignment="1">
      <alignment horizontal="center" vertical="center" wrapText="1"/>
    </xf>
    <xf numFmtId="4" fontId="33" fillId="10" borderId="4" xfId="0" applyNumberFormat="1" applyFont="1" applyFill="1" applyBorder="1" applyAlignment="1">
      <alignment horizontal="right" vertical="center" wrapText="1"/>
    </xf>
    <xf numFmtId="4" fontId="32" fillId="2" borderId="4" xfId="0" applyNumberFormat="1" applyFont="1" applyFill="1" applyBorder="1" applyAlignment="1">
      <alignment horizontal="right" vertical="center" wrapText="1"/>
    </xf>
    <xf numFmtId="43" fontId="0" fillId="10" borderId="5" xfId="1" applyNumberFormat="1" applyFont="1" applyFill="1" applyBorder="1" applyAlignment="1">
      <alignment horizontal="center"/>
    </xf>
    <xf numFmtId="43" fontId="0" fillId="10" borderId="5" xfId="1" applyFont="1" applyFill="1" applyBorder="1" applyAlignment="1">
      <alignment horizontal="center"/>
    </xf>
    <xf numFmtId="43" fontId="0" fillId="10" borderId="5" xfId="1" applyNumberFormat="1" applyFont="1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49" fontId="18" fillId="10" borderId="5" xfId="0" applyNumberFormat="1" applyFont="1" applyFill="1" applyBorder="1" applyAlignment="1">
      <alignment horizontal="center" vertical="center"/>
    </xf>
    <xf numFmtId="43" fontId="0" fillId="10" borderId="0" xfId="1" applyFont="1" applyFill="1"/>
    <xf numFmtId="4" fontId="32" fillId="10" borderId="4" xfId="0" applyNumberFormat="1" applyFont="1" applyFill="1" applyBorder="1" applyAlignment="1">
      <alignment horizontal="right" vertical="center" wrapText="1"/>
    </xf>
    <xf numFmtId="0" fontId="18" fillId="0" borderId="0" xfId="0" applyFont="1" applyFill="1"/>
    <xf numFmtId="0" fontId="0" fillId="18" borderId="13" xfId="0" applyFill="1" applyBorder="1" applyAlignment="1">
      <alignment horizontal="center" vertical="center" wrapText="1"/>
    </xf>
    <xf numFmtId="0" fontId="0" fillId="18" borderId="8" xfId="0" applyFill="1" applyBorder="1" applyAlignment="1">
      <alignment horizontal="center" vertical="center" wrapText="1"/>
    </xf>
    <xf numFmtId="0" fontId="0" fillId="18" borderId="14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15" fillId="9" borderId="10" xfId="0" applyFont="1" applyFill="1" applyBorder="1" applyAlignment="1">
      <alignment horizontal="center" vertical="center"/>
    </xf>
    <xf numFmtId="0" fontId="15" fillId="9" borderId="9" xfId="0" applyFont="1" applyFill="1" applyBorder="1" applyAlignment="1">
      <alignment horizontal="center" vertical="center"/>
    </xf>
    <xf numFmtId="0" fontId="15" fillId="9" borderId="2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wrapText="1"/>
    </xf>
    <xf numFmtId="0" fontId="3" fillId="2" borderId="3" xfId="0" applyFont="1" applyFill="1" applyBorder="1" applyAlignment="1">
      <alignment horizontal="left" wrapText="1"/>
    </xf>
  </cellXfs>
  <cellStyles count="9">
    <cellStyle name="Comma" xfId="1" builtinId="3"/>
    <cellStyle name="Comma 2" xfId="2"/>
    <cellStyle name="Comma 3" xfId="3"/>
    <cellStyle name="Comma 3 2" xfId="4"/>
    <cellStyle name="Comma 5" xfId="8"/>
    <cellStyle name="Good" xfId="6" builtinId="26"/>
    <cellStyle name="Neutral" xfId="7" builtinId="28"/>
    <cellStyle name="Normal" xfId="0" builtinId="0"/>
    <cellStyle name="常规 6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6.%20Reporting/1.&#30417;&#31649;&#25253;&#34920;/APRA%20REPORT/1.%20APRA%20Return/1.%20ARF/720/2024/20241231/2.Validation%20and%20ADJ%20working/RefTable-backoffice-%20Bldg140%20&amp;%20trade%20credit%20adj%2020241231%20BOC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hasha\2017%20OP%20Accounts\7467%207528%208437%208521&#23545;&#36134;&#35760;&#24405;\2023\7467%208437%208521&#23545;&#36134;%20-%2020230430%20KR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_t_back_office_balance_boc"/>
      <sheetName val="dec_t_back_office_balance_boc S"/>
      <sheetName val="Procedure"/>
      <sheetName val=" 106 &amp; 112 Customer nr"/>
    </sheetNames>
    <sheetDataSet>
      <sheetData sheetId="0" refreshError="1"/>
      <sheetData sheetId="1">
        <row r="12">
          <cell r="F12" t="str">
            <v xml:space="preserve">Deal Id </v>
          </cell>
          <cell r="AH12" t="str">
            <v xml:space="preserve">Ledger Balance </v>
          </cell>
        </row>
        <row r="13">
          <cell r="F13" t="str">
            <v>7571-DR-51013-1233H-AUD-0-FMS</v>
          </cell>
        </row>
        <row r="14">
          <cell r="F14" t="str">
            <v>7740-DR-51013-1233H-AUD-0-FMS</v>
          </cell>
        </row>
        <row r="15">
          <cell r="F15" t="str">
            <v>8574-CR-51013-1233H-AUD-0-FMS</v>
          </cell>
        </row>
        <row r="16">
          <cell r="F16" t="str">
            <v>8702-CR-51013-1233H-AUD-0-FMS</v>
          </cell>
        </row>
        <row r="17">
          <cell r="F17" t="str">
            <v>7571-DR-51013-1233H-AUD-0-FMS</v>
          </cell>
          <cell r="AH17">
            <v>125151421.05</v>
          </cell>
        </row>
        <row r="18">
          <cell r="F18" t="str">
            <v>7740-DR-51013-1233H-AUD-0-FMS</v>
          </cell>
          <cell r="AH18">
            <v>-12052766.07</v>
          </cell>
        </row>
        <row r="19">
          <cell r="F19" t="str">
            <v>8574-CR-51013-1233H-AUD-0-FMS</v>
          </cell>
          <cell r="AH19">
            <v>102406382.62</v>
          </cell>
        </row>
        <row r="20">
          <cell r="F20" t="str">
            <v>8702-CR-51013-1233H-AUD-0-FMS</v>
          </cell>
          <cell r="AH20">
            <v>-51144795.369999997</v>
          </cell>
        </row>
        <row r="21">
          <cell r="F21" t="str">
            <v>7595-DR-51013-51227-AUD-0-FMS</v>
          </cell>
        </row>
        <row r="22">
          <cell r="F22" t="str">
            <v>8521-CR-51013-1235H-AUD-0-FMS</v>
          </cell>
        </row>
        <row r="23">
          <cell r="F23" t="str">
            <v>8521-CR-51013-51227-AUD-0-FMS</v>
          </cell>
        </row>
        <row r="24">
          <cell r="F24" t="str">
            <v>7595-DR-51013-51227-AUD-0-FMS</v>
          </cell>
          <cell r="AH24">
            <v>12082892.33</v>
          </cell>
        </row>
        <row r="25">
          <cell r="F25" t="str">
            <v>8521-CR-51013-1235H-AUD-0-FMS</v>
          </cell>
          <cell r="AH25">
            <v>869366.44</v>
          </cell>
        </row>
        <row r="26">
          <cell r="F26" t="str">
            <v>8521-CR-51013-51227-AUD-0-FMS</v>
          </cell>
          <cell r="AH26">
            <v>4014469.23</v>
          </cell>
        </row>
        <row r="27">
          <cell r="F27" t="str">
            <v>8521-CR-51014-1245H-AUD-0-FMS</v>
          </cell>
        </row>
        <row r="28">
          <cell r="F28" t="str">
            <v>8523-CR-51014-51283-AUD-0-FMS</v>
          </cell>
        </row>
        <row r="29">
          <cell r="F29" t="str">
            <v>8521-CR-51014-1245H-AUD-0-FMS</v>
          </cell>
          <cell r="AH29">
            <v>840129.96</v>
          </cell>
        </row>
        <row r="30">
          <cell r="F30" t="str">
            <v>8523-CR-51014-51283-AUD-0-FMS</v>
          </cell>
          <cell r="AH30">
            <v>12082892.33</v>
          </cell>
        </row>
      </sheetData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C BREAKDOWN"/>
      <sheetName val="BOCS - 7467-aud"/>
      <sheetName val="BOCS - 7467 no CC"/>
      <sheetName val="BOCS 8521 BREAKDOWN - AUD"/>
      <sheetName val="BOCAL - 8521"/>
      <sheetName val="BOCS - 7467 CNY"/>
      <sheetName val="BneLog"/>
      <sheetName val="Sheet5"/>
      <sheetName val="Sheet1"/>
      <sheetName val="参数（别删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41">
          <cell r="H241">
            <v>20000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B0F0"/>
    <pageSetUpPr fitToPage="1"/>
  </sheetPr>
  <dimension ref="A1:XFD146"/>
  <sheetViews>
    <sheetView tabSelected="1" zoomScale="55" zoomScaleNormal="55" workbookViewId="0">
      <selection sqref="A1:A4"/>
    </sheetView>
  </sheetViews>
  <sheetFormatPr defaultRowHeight="14.5"/>
  <cols>
    <col min="1" max="1" width="17.81640625" customWidth="1"/>
    <col min="2" max="2" width="67.81640625" bestFit="1" customWidth="1"/>
    <col min="3" max="3" width="63.81640625" customWidth="1"/>
    <col min="4" max="4" width="37.1796875" style="65" bestFit="1" customWidth="1"/>
    <col min="5" max="5" width="17.453125" style="16" bestFit="1" customWidth="1"/>
    <col min="6" max="6" width="31" style="16" bestFit="1" customWidth="1"/>
    <col min="7" max="7" width="16.81640625" bestFit="1" customWidth="1"/>
    <col min="8" max="9" width="29.81640625" bestFit="1" customWidth="1"/>
    <col min="10" max="10" width="31.36328125" bestFit="1" customWidth="1"/>
    <col min="11" max="11" width="37.81640625" customWidth="1"/>
    <col min="12" max="12" width="38.54296875" bestFit="1" customWidth="1"/>
    <col min="13" max="13" width="36.81640625" bestFit="1" customWidth="1"/>
    <col min="14" max="14" width="19.453125" bestFit="1" customWidth="1"/>
    <col min="15" max="15" width="31" bestFit="1" customWidth="1"/>
    <col min="16" max="16" width="21.453125" bestFit="1" customWidth="1"/>
    <col min="17" max="17" width="12" bestFit="1" customWidth="1"/>
    <col min="18" max="18" width="17.81640625" customWidth="1"/>
    <col min="19" max="19" width="11.81640625" bestFit="1" customWidth="1"/>
    <col min="20" max="20" width="12" bestFit="1" customWidth="1"/>
    <col min="21" max="21" width="12.1796875" bestFit="1" customWidth="1"/>
  </cols>
  <sheetData>
    <row r="1" spans="1:12" ht="14.5" customHeight="1">
      <c r="A1" s="409" t="s">
        <v>691</v>
      </c>
      <c r="I1" s="409" t="s">
        <v>1000</v>
      </c>
      <c r="J1" s="266"/>
    </row>
    <row r="2" spans="1:12" ht="14.5" customHeight="1">
      <c r="A2" s="410"/>
      <c r="I2" s="410"/>
      <c r="J2" s="267"/>
    </row>
    <row r="3" spans="1:12" ht="14.5" customHeight="1">
      <c r="A3" s="410"/>
      <c r="I3" s="410"/>
      <c r="J3" s="267"/>
    </row>
    <row r="4" spans="1:12" ht="14.5" customHeight="1">
      <c r="A4" s="411"/>
      <c r="I4" s="411"/>
      <c r="J4" s="268"/>
    </row>
    <row r="5" spans="1:12" ht="30" customHeight="1">
      <c r="A5" s="135">
        <v>7412</v>
      </c>
      <c r="B5" s="17">
        <v>562440.94999999995</v>
      </c>
      <c r="C5" s="17" t="s">
        <v>8</v>
      </c>
      <c r="D5" s="23"/>
      <c r="E5" s="104"/>
      <c r="G5" s="16"/>
      <c r="J5" s="136">
        <v>7467</v>
      </c>
      <c r="K5" s="361"/>
      <c r="L5" s="132" t="s">
        <v>8</v>
      </c>
    </row>
    <row r="6" spans="1:12" ht="30" customHeight="1">
      <c r="A6" s="135"/>
      <c r="B6" s="22">
        <v>250000.01</v>
      </c>
      <c r="C6" s="22" t="s">
        <v>3087</v>
      </c>
      <c r="D6" s="23"/>
      <c r="E6" s="104"/>
      <c r="G6" s="16"/>
      <c r="J6" s="135"/>
      <c r="K6" s="361">
        <v>0</v>
      </c>
      <c r="L6" s="132" t="s">
        <v>73</v>
      </c>
    </row>
    <row r="7" spans="1:12" ht="30" customHeight="1">
      <c r="A7" s="135"/>
      <c r="B7" s="153">
        <f>'CC BREAKDOWN'!G162</f>
        <v>312440.94000000012</v>
      </c>
      <c r="C7" s="260" t="s">
        <v>4</v>
      </c>
      <c r="D7" s="18"/>
      <c r="E7" s="105"/>
      <c r="G7" s="16"/>
      <c r="J7" s="135"/>
      <c r="K7" s="361">
        <f>K5-K6</f>
        <v>0</v>
      </c>
      <c r="L7" s="132" t="s">
        <v>10</v>
      </c>
    </row>
    <row r="8" spans="1:12" ht="30" customHeight="1">
      <c r="A8" s="135"/>
      <c r="C8" s="18"/>
      <c r="D8" s="18"/>
      <c r="E8" s="105"/>
      <c r="G8" s="16"/>
      <c r="J8" s="135"/>
      <c r="K8" s="387"/>
      <c r="L8" s="23"/>
    </row>
    <row r="9" spans="1:12" ht="30" customHeight="1">
      <c r="A9" s="135"/>
      <c r="C9" s="18"/>
      <c r="D9" s="18"/>
      <c r="E9" s="105"/>
      <c r="G9" s="16"/>
      <c r="J9" s="135"/>
      <c r="K9" s="387"/>
      <c r="L9" s="23"/>
    </row>
    <row r="10" spans="1:12" ht="30" customHeight="1">
      <c r="A10" s="135"/>
      <c r="C10" s="18"/>
      <c r="D10" s="18"/>
      <c r="E10" s="105"/>
      <c r="G10" s="16"/>
      <c r="J10" s="135"/>
      <c r="K10" s="387"/>
      <c r="L10" s="23"/>
    </row>
    <row r="11" spans="1:12" ht="30" customHeight="1">
      <c r="A11" s="135"/>
      <c r="C11" s="18"/>
      <c r="D11" s="18"/>
      <c r="E11" s="105"/>
      <c r="G11" s="16"/>
      <c r="J11" s="135"/>
      <c r="K11" s="387"/>
      <c r="L11" s="23"/>
    </row>
    <row r="12" spans="1:12" ht="30" customHeight="1">
      <c r="A12" s="135"/>
      <c r="C12" s="18"/>
      <c r="D12" s="18"/>
      <c r="E12" s="105"/>
      <c r="G12" s="16"/>
      <c r="J12" s="135"/>
      <c r="K12" s="387"/>
      <c r="L12" s="23"/>
    </row>
    <row r="13" spans="1:12" ht="30" customHeight="1">
      <c r="A13" s="135"/>
      <c r="C13" s="18"/>
      <c r="D13" s="18"/>
      <c r="E13" s="105"/>
      <c r="G13" s="16"/>
      <c r="J13" s="135"/>
      <c r="K13" s="387"/>
      <c r="L13" s="23"/>
    </row>
    <row r="14" spans="1:12" ht="30" customHeight="1">
      <c r="A14" s="135"/>
      <c r="C14" s="18"/>
      <c r="D14" s="18"/>
      <c r="E14" s="105"/>
      <c r="G14" s="16"/>
      <c r="J14" s="135"/>
      <c r="K14" s="387"/>
      <c r="L14" s="23"/>
    </row>
    <row r="15" spans="1:12" ht="30" customHeight="1">
      <c r="A15" s="135"/>
      <c r="C15" s="18"/>
      <c r="D15" s="18"/>
      <c r="E15" s="105"/>
      <c r="G15" s="16"/>
      <c r="J15" s="135"/>
      <c r="K15" s="387"/>
      <c r="L15" s="23"/>
    </row>
    <row r="16" spans="1:12" ht="30" customHeight="1">
      <c r="A16" s="135"/>
      <c r="B16" s="388">
        <f>B6+B7</f>
        <v>562440.95000000019</v>
      </c>
      <c r="C16" s="260" t="s">
        <v>3086</v>
      </c>
      <c r="D16" s="18"/>
      <c r="E16" s="105"/>
      <c r="G16" s="16"/>
      <c r="J16" s="135"/>
      <c r="K16" s="387"/>
      <c r="L16" s="23"/>
    </row>
    <row r="17" spans="1:20" ht="30" customHeight="1">
      <c r="A17" s="135"/>
      <c r="B17" s="388">
        <f>B5-B16</f>
        <v>0</v>
      </c>
      <c r="C17" s="18" t="s">
        <v>10</v>
      </c>
      <c r="D17" s="18"/>
      <c r="E17" s="105"/>
      <c r="G17" s="16"/>
      <c r="J17" s="135"/>
      <c r="K17" s="387"/>
      <c r="L17" s="23"/>
    </row>
    <row r="18" spans="1:20" ht="30" customHeight="1">
      <c r="A18" s="135"/>
      <c r="C18" s="18"/>
      <c r="D18" s="18"/>
      <c r="E18" s="105"/>
      <c r="G18" s="16"/>
      <c r="J18" s="135"/>
      <c r="K18" s="387"/>
      <c r="L18" s="23"/>
    </row>
    <row r="19" spans="1:20" ht="30" customHeight="1">
      <c r="A19" s="135"/>
      <c r="C19" s="18"/>
      <c r="D19" s="18"/>
      <c r="E19" s="105"/>
      <c r="G19" s="16"/>
      <c r="J19" s="135"/>
      <c r="K19" s="387"/>
      <c r="L19" s="23"/>
    </row>
    <row r="20" spans="1:20" ht="30" customHeight="1">
      <c r="A20" s="135"/>
      <c r="C20" s="18"/>
      <c r="D20" s="18"/>
      <c r="E20" s="105"/>
      <c r="G20" s="16"/>
      <c r="J20" s="135"/>
      <c r="K20" s="387"/>
      <c r="L20" s="23"/>
    </row>
    <row r="21" spans="1:20" ht="30" customHeight="1">
      <c r="A21" s="135"/>
      <c r="C21" s="18"/>
      <c r="D21" s="18"/>
      <c r="E21" s="105"/>
      <c r="G21" s="16"/>
      <c r="J21" s="135"/>
      <c r="K21" s="387"/>
      <c r="L21" s="23"/>
    </row>
    <row r="22" spans="1:20" ht="30" customHeight="1">
      <c r="A22" s="135"/>
      <c r="D22"/>
      <c r="E22" s="65"/>
      <c r="G22" s="16"/>
      <c r="J22" s="135"/>
      <c r="K22" s="362"/>
    </row>
    <row r="23" spans="1:20" ht="30" customHeight="1">
      <c r="A23" s="135"/>
      <c r="D23"/>
      <c r="E23" s="65"/>
      <c r="G23" s="16"/>
      <c r="J23" s="135"/>
      <c r="K23" s="362"/>
    </row>
    <row r="24" spans="1:20" ht="30" customHeight="1">
      <c r="A24" s="135"/>
      <c r="D24"/>
      <c r="E24" s="65"/>
      <c r="G24" s="16"/>
      <c r="J24" s="135"/>
      <c r="K24" s="362"/>
    </row>
    <row r="25" spans="1:20" ht="30" customHeight="1">
      <c r="A25" s="276" t="s">
        <v>142</v>
      </c>
      <c r="B25" s="358">
        <v>338587.17</v>
      </c>
      <c r="C25" s="152" t="str">
        <f>C67</f>
        <v>From 31/12 BOCS SRS MIS TB</v>
      </c>
      <c r="D25"/>
      <c r="E25" s="65"/>
      <c r="G25" s="16"/>
      <c r="J25" s="135"/>
      <c r="K25" s="362"/>
    </row>
    <row r="26" spans="1:20" s="40" customFormat="1" ht="30" customHeight="1">
      <c r="B26" s="359">
        <v>338587.17</v>
      </c>
      <c r="C26" s="152" t="str">
        <f>L40</f>
        <v>From 31/12余额明细表</v>
      </c>
      <c r="D26" s="18" t="s">
        <v>2350</v>
      </c>
      <c r="E26" s="105"/>
      <c r="F26" s="16"/>
      <c r="G26" s="16"/>
      <c r="J26" s="136">
        <v>8437</v>
      </c>
      <c r="K26" s="361"/>
      <c r="L26" s="132" t="s">
        <v>8</v>
      </c>
      <c r="M26"/>
      <c r="N26"/>
      <c r="O26"/>
      <c r="P26"/>
      <c r="Q26"/>
      <c r="R26"/>
      <c r="S26"/>
      <c r="T26"/>
    </row>
    <row r="27" spans="1:20" s="40" customFormat="1" ht="30" customHeight="1">
      <c r="A27" s="276"/>
      <c r="B27" s="153">
        <f>'BOCS - 7467 no CC'!B3</f>
        <v>325249.17</v>
      </c>
      <c r="C27" s="260" t="s">
        <v>5</v>
      </c>
      <c r="D27" s="278"/>
      <c r="E27" s="259"/>
      <c r="F27" s="16"/>
      <c r="G27" s="16"/>
      <c r="J27" s="135"/>
      <c r="K27" s="361">
        <v>0</v>
      </c>
      <c r="L27" s="132" t="s">
        <v>73</v>
      </c>
      <c r="M27"/>
      <c r="N27"/>
      <c r="O27"/>
      <c r="P27"/>
      <c r="Q27"/>
      <c r="R27"/>
      <c r="S27"/>
      <c r="T27"/>
    </row>
    <row r="28" spans="1:20" s="40" customFormat="1" ht="30" customHeight="1">
      <c r="A28" s="276"/>
      <c r="B28" s="386"/>
      <c r="C28" s="260"/>
      <c r="D28" s="133"/>
      <c r="E28" s="94"/>
      <c r="F28" s="16"/>
      <c r="G28" s="16"/>
      <c r="J28" s="135"/>
      <c r="K28" s="361">
        <f>K26-K27</f>
        <v>0</v>
      </c>
      <c r="L28" s="132" t="s">
        <v>10</v>
      </c>
      <c r="M28"/>
      <c r="N28"/>
      <c r="O28"/>
      <c r="P28"/>
      <c r="Q28"/>
      <c r="R28"/>
      <c r="S28"/>
      <c r="T28"/>
    </row>
    <row r="29" spans="1:20" s="40" customFormat="1" ht="30" customHeight="1">
      <c r="A29" s="276"/>
      <c r="B29" s="154">
        <v>13338</v>
      </c>
      <c r="C29" s="260" t="s">
        <v>3002</v>
      </c>
      <c r="D29" s="133"/>
      <c r="E29" s="107"/>
      <c r="F29" s="16"/>
      <c r="G29" s="16"/>
      <c r="J29" s="135"/>
      <c r="K29" s="362"/>
      <c r="L29"/>
      <c r="M29"/>
      <c r="N29"/>
      <c r="O29"/>
      <c r="P29"/>
      <c r="Q29"/>
      <c r="R29"/>
      <c r="S29"/>
      <c r="T29"/>
    </row>
    <row r="30" spans="1:20" s="40" customFormat="1" ht="30" customHeight="1">
      <c r="A30" s="276"/>
      <c r="B30" s="154"/>
      <c r="C30" s="260"/>
      <c r="D30" s="133"/>
      <c r="E30" s="94"/>
      <c r="F30" s="16"/>
      <c r="G30" s="16"/>
      <c r="T30"/>
    </row>
    <row r="31" spans="1:20" s="40" customFormat="1" ht="30" customHeight="1">
      <c r="A31" s="276"/>
      <c r="B31" s="154"/>
      <c r="C31" s="260"/>
      <c r="D31" s="133"/>
      <c r="E31" s="94"/>
      <c r="F31" s="16"/>
      <c r="G31" s="16"/>
      <c r="T31" s="23"/>
    </row>
    <row r="32" spans="1:20" s="40" customFormat="1" ht="30" customHeight="1">
      <c r="A32" s="276"/>
      <c r="B32" s="133"/>
      <c r="C32" s="260"/>
      <c r="D32" s="133"/>
      <c r="E32" s="94"/>
      <c r="F32" s="181"/>
      <c r="G32" s="181"/>
      <c r="K32" s="364">
        <v>12082892.33</v>
      </c>
      <c r="L32" s="152" t="str">
        <f>L39</f>
        <v>From 31/12BOCAL SRS MIS TB</v>
      </c>
      <c r="T32" s="18"/>
    </row>
    <row r="33" spans="1:23" s="40" customFormat="1" ht="30" customHeight="1">
      <c r="A33" s="276"/>
      <c r="B33" s="133"/>
      <c r="C33" s="260"/>
      <c r="D33" s="133"/>
      <c r="E33" s="94"/>
      <c r="F33" s="181"/>
      <c r="G33" s="181"/>
      <c r="J33" s="136">
        <v>8523</v>
      </c>
      <c r="K33" s="365">
        <v>12082892.33</v>
      </c>
      <c r="L33" s="152" t="str">
        <f>L40</f>
        <v>From 31/12余额明细表</v>
      </c>
      <c r="M33"/>
      <c r="N33"/>
      <c r="O33"/>
      <c r="P33"/>
      <c r="Q33"/>
      <c r="R33"/>
      <c r="S33"/>
      <c r="T33" s="18"/>
    </row>
    <row r="34" spans="1:23" s="40" customFormat="1" ht="30" customHeight="1">
      <c r="A34" s="276"/>
      <c r="B34" s="154"/>
      <c r="C34" s="260"/>
      <c r="D34" s="133"/>
      <c r="E34" s="94"/>
      <c r="F34" s="16"/>
      <c r="G34" s="16"/>
      <c r="K34" s="368">
        <f>6479095.47-'BOCAL-8523'!G12+'BOCAL-8523'!H13-'BOCAL-8523'!G15-'BOCAL-8523'!G16+'BOCAL-8523'!H17-'BOCAL-8523'!G19+'BOCAL-8523'!H20-'BOCAL-8523'!G22+'BOCAL-8523'!H23</f>
        <v>12082892.329999998</v>
      </c>
      <c r="L34" s="248" t="s">
        <v>2410</v>
      </c>
      <c r="M34" s="16" t="s">
        <v>2346</v>
      </c>
      <c r="N34" s="23"/>
      <c r="Q34" s="23"/>
      <c r="R34" s="23"/>
      <c r="S34" s="23"/>
      <c r="T34" s="18"/>
    </row>
    <row r="35" spans="1:23" s="40" customFormat="1" ht="30" customHeight="1">
      <c r="A35" s="276"/>
      <c r="B35" s="155">
        <f>SUM(B27:B33)</f>
        <v>338587.17</v>
      </c>
      <c r="C35" s="260" t="s">
        <v>9</v>
      </c>
      <c r="D35" s="133"/>
      <c r="E35" s="94"/>
      <c r="F35" s="16"/>
      <c r="G35" s="16"/>
      <c r="J35" s="135"/>
      <c r="K35" s="361">
        <f>K33-K34</f>
        <v>0</v>
      </c>
      <c r="L35" s="132" t="s">
        <v>10</v>
      </c>
      <c r="M35" s="216"/>
      <c r="N35" s="217"/>
      <c r="O35" s="217"/>
      <c r="P35" s="216"/>
      <c r="Q35" s="408"/>
      <c r="R35" s="408"/>
      <c r="S35" s="408"/>
      <c r="T35" s="18"/>
    </row>
    <row r="36" spans="1:23" s="40" customFormat="1" ht="30" customHeight="1">
      <c r="A36" s="276"/>
      <c r="B36" s="155">
        <f>B26-B35</f>
        <v>0</v>
      </c>
      <c r="C36" s="261" t="s">
        <v>10</v>
      </c>
      <c r="D36" s="133"/>
      <c r="E36" s="94"/>
      <c r="F36" s="16"/>
      <c r="G36" s="16"/>
      <c r="T36" s="18"/>
    </row>
    <row r="37" spans="1:23" s="40" customFormat="1" ht="30" customHeight="1">
      <c r="A37" s="276"/>
      <c r="B37" s="276"/>
      <c r="C37" s="276"/>
      <c r="D37" s="276"/>
      <c r="E37" s="276"/>
      <c r="F37" s="16"/>
      <c r="G37" s="16"/>
      <c r="T37" s="18"/>
    </row>
    <row r="38" spans="1:23" s="40" customFormat="1" ht="30" customHeight="1">
      <c r="A38" s="276"/>
      <c r="B38" s="276"/>
      <c r="C38" s="276"/>
      <c r="D38" s="276"/>
      <c r="E38" s="276"/>
      <c r="F38" s="16"/>
      <c r="G38" s="16"/>
      <c r="J38" s="23"/>
      <c r="K38" s="363"/>
      <c r="L38" s="18"/>
      <c r="M38" s="219"/>
      <c r="N38" s="219"/>
      <c r="O38" s="220"/>
      <c r="P38" s="220"/>
      <c r="Q38" s="218"/>
      <c r="R38" s="219"/>
      <c r="S38" s="221"/>
      <c r="T38" s="18"/>
    </row>
    <row r="39" spans="1:23" s="40" customFormat="1" ht="30" customHeight="1">
      <c r="A39" s="276"/>
      <c r="B39" s="276"/>
      <c r="C39" s="276"/>
      <c r="D39" s="276"/>
      <c r="E39" s="276"/>
      <c r="F39" s="16"/>
      <c r="G39" s="16"/>
      <c r="J39" s="211">
        <v>8521</v>
      </c>
      <c r="K39" s="364">
        <v>1417350.42</v>
      </c>
      <c r="L39" s="152" t="s">
        <v>3070</v>
      </c>
      <c r="M39" s="219"/>
      <c r="N39" s="219"/>
      <c r="O39" s="220"/>
      <c r="P39" s="220"/>
      <c r="Q39" s="218"/>
      <c r="R39" s="219"/>
      <c r="S39" s="221"/>
      <c r="T39" s="18"/>
    </row>
    <row r="40" spans="1:23" s="40" customFormat="1" ht="30" customHeight="1">
      <c r="A40" s="276">
        <v>7595</v>
      </c>
      <c r="B40" s="358">
        <v>-12082892.33</v>
      </c>
      <c r="C40" s="152" t="str">
        <f>C67</f>
        <v>From 31/12 BOCS SRS MIS TB</v>
      </c>
      <c r="D40" s="133"/>
      <c r="E40" s="18"/>
      <c r="F40" s="16"/>
      <c r="G40" s="16"/>
      <c r="J40" s="211"/>
      <c r="K40" s="365">
        <v>1417350.42</v>
      </c>
      <c r="L40" s="212" t="s">
        <v>3071</v>
      </c>
      <c r="M40" s="213"/>
      <c r="N40" s="214"/>
      <c r="O40" s="215" t="s">
        <v>1410</v>
      </c>
      <c r="P40" s="215" t="s">
        <v>1410</v>
      </c>
      <c r="Q40" s="213"/>
      <c r="R40" s="213"/>
      <c r="S40" s="213"/>
    </row>
    <row r="41" spans="1:23" s="40" customFormat="1" ht="30" customHeight="1">
      <c r="B41" s="359">
        <v>12082892.33</v>
      </c>
      <c r="C41" s="152" t="str">
        <f>L40</f>
        <v>From 31/12余额明细表</v>
      </c>
      <c r="D41" s="18" t="s">
        <v>2350</v>
      </c>
      <c r="E41" s="105"/>
      <c r="F41" s="16"/>
      <c r="G41" s="16"/>
      <c r="J41"/>
      <c r="K41" s="249" t="s">
        <v>1152</v>
      </c>
      <c r="L41" s="390">
        <v>2023</v>
      </c>
      <c r="M41" s="207" t="s">
        <v>474</v>
      </c>
      <c r="N41" s="103" t="s">
        <v>1292</v>
      </c>
      <c r="O41" s="103" t="s">
        <v>1293</v>
      </c>
      <c r="P41" s="175" t="s">
        <v>1414</v>
      </c>
      <c r="Q41" s="405"/>
      <c r="R41" s="406"/>
      <c r="S41" s="407"/>
    </row>
    <row r="42" spans="1:23" s="40" customFormat="1" ht="30" customHeight="1">
      <c r="A42" s="276"/>
      <c r="B42" s="360">
        <f>K34</f>
        <v>12082892.329999998</v>
      </c>
      <c r="C42" s="260" t="s">
        <v>273</v>
      </c>
      <c r="D42" s="278"/>
      <c r="E42" s="259"/>
      <c r="F42" s="16" t="s">
        <v>2346</v>
      </c>
      <c r="G42" s="16"/>
      <c r="J42"/>
      <c r="K42" s="319"/>
      <c r="L42" s="248"/>
      <c r="M42" s="138"/>
      <c r="N42" s="117"/>
      <c r="O42" s="250"/>
      <c r="P42" s="208"/>
      <c r="Q42" s="138"/>
      <c r="R42" s="169"/>
      <c r="S42" s="169"/>
      <c r="V42" s="40" t="s">
        <v>2274</v>
      </c>
    </row>
    <row r="43" spans="1:23" s="40" customFormat="1" ht="30" customHeight="1">
      <c r="B43" s="337">
        <f>B41-B42</f>
        <v>0</v>
      </c>
      <c r="C43" s="23" t="s">
        <v>10</v>
      </c>
      <c r="G43" s="16"/>
      <c r="J43"/>
      <c r="K43" s="319"/>
      <c r="L43" s="248"/>
      <c r="M43" s="138"/>
      <c r="N43" s="117"/>
      <c r="O43" s="208"/>
      <c r="P43" s="208"/>
      <c r="Q43" s="156"/>
      <c r="R43" s="170"/>
      <c r="S43" s="34"/>
      <c r="T43" s="330"/>
      <c r="V43" s="40" t="s">
        <v>2273</v>
      </c>
    </row>
    <row r="44" spans="1:23" s="40" customFormat="1" ht="30" customHeight="1">
      <c r="A44" s="137"/>
      <c r="E44" s="18"/>
      <c r="F44" s="16"/>
      <c r="G44" s="16"/>
      <c r="J44"/>
      <c r="K44" s="320">
        <f>Q44+Q44+Q44+Q44+Q44+Q44+Q44+Q44+Q44-R44+Q44+Q44+Q44-S44-T44</f>
        <v>10618.199999999997</v>
      </c>
      <c r="L44" s="247" t="s">
        <v>87</v>
      </c>
      <c r="M44" s="138">
        <v>51284</v>
      </c>
      <c r="N44" s="117" t="s">
        <v>1302</v>
      </c>
      <c r="O44" s="208" t="s">
        <v>1402</v>
      </c>
      <c r="P44" s="208" t="s">
        <v>1405</v>
      </c>
      <c r="Q44" s="138">
        <v>23655.5</v>
      </c>
      <c r="R44" s="170">
        <v>157080</v>
      </c>
      <c r="S44" s="170">
        <v>87556.800000000003</v>
      </c>
      <c r="T44" s="228">
        <f>'BOCAL - 8521'!G417</f>
        <v>28611</v>
      </c>
      <c r="W44"/>
    </row>
    <row r="45" spans="1:23" s="40" customFormat="1" ht="30" customHeight="1">
      <c r="A45" s="340"/>
      <c r="B45" s="342"/>
      <c r="D45" s="217"/>
      <c r="E45" s="18"/>
      <c r="F45" s="16"/>
      <c r="G45" s="16"/>
      <c r="H45"/>
      <c r="K45" s="321"/>
      <c r="L45" s="133"/>
      <c r="M45" s="138"/>
      <c r="N45" s="117"/>
      <c r="O45" s="208"/>
      <c r="P45" s="208"/>
      <c r="Q45" s="138"/>
      <c r="R45" s="133"/>
      <c r="S45" s="151"/>
    </row>
    <row r="46" spans="1:23" ht="30" customHeight="1">
      <c r="B46" s="341"/>
      <c r="C46" s="227"/>
      <c r="D46" s="336"/>
      <c r="E46" s="18"/>
      <c r="G46" s="16"/>
      <c r="J46" s="40"/>
      <c r="K46" s="321"/>
      <c r="L46" s="133"/>
      <c r="M46" s="138"/>
      <c r="N46" s="117"/>
      <c r="O46" s="208"/>
      <c r="P46" s="208"/>
      <c r="Q46" s="138"/>
      <c r="R46" s="133"/>
      <c r="S46" s="138"/>
      <c r="V46" s="40"/>
    </row>
    <row r="47" spans="1:23" ht="30" customHeight="1">
      <c r="A47" s="339">
        <v>7467</v>
      </c>
      <c r="B47" s="345"/>
      <c r="C47" s="339" t="str">
        <f>L40</f>
        <v>From 31/12余额明细表</v>
      </c>
      <c r="D47" s="344"/>
      <c r="E47" s="105"/>
      <c r="G47" s="16"/>
      <c r="K47" s="322" t="s">
        <v>1152</v>
      </c>
      <c r="L47" s="391">
        <v>2024</v>
      </c>
      <c r="M47" s="240" t="s">
        <v>474</v>
      </c>
      <c r="N47" s="103" t="s">
        <v>1292</v>
      </c>
      <c r="O47" s="103" t="s">
        <v>1293</v>
      </c>
      <c r="P47" s="243" t="s">
        <v>1414</v>
      </c>
      <c r="Q47" s="405"/>
      <c r="R47" s="406"/>
      <c r="S47" s="407"/>
      <c r="V47" s="40"/>
    </row>
    <row r="48" spans="1:23" ht="30" customHeight="1">
      <c r="A48" s="340" t="s">
        <v>79</v>
      </c>
      <c r="B48" s="341"/>
      <c r="C48" s="227"/>
      <c r="D48" s="336"/>
      <c r="E48" s="105"/>
      <c r="G48" s="16"/>
      <c r="K48" s="366">
        <f>Q48+Q48+Q48+Q48+Q48+Q48+Q48+Q48+Q48+Q48+Q48+Q48</f>
        <v>840129.95999999985</v>
      </c>
      <c r="L48" s="367" t="s">
        <v>2355</v>
      </c>
      <c r="M48" s="138" t="s">
        <v>743</v>
      </c>
      <c r="N48" s="117" t="s">
        <v>1303</v>
      </c>
      <c r="O48" s="208" t="s">
        <v>1413</v>
      </c>
      <c r="P48" s="208" t="s">
        <v>1404</v>
      </c>
      <c r="Q48" s="156">
        <v>70010.83</v>
      </c>
      <c r="R48" s="170"/>
      <c r="S48" s="34"/>
      <c r="V48" s="40"/>
    </row>
    <row r="49" spans="1:22" ht="30" customHeight="1">
      <c r="B49" s="343"/>
      <c r="D49" s="341"/>
      <c r="E49" s="105"/>
      <c r="G49" s="16"/>
      <c r="K49" s="366">
        <f>Q49+Q49+Q49+Q49+Q49+Q49</f>
        <v>276602.22000000003</v>
      </c>
      <c r="L49" s="367" t="s">
        <v>2624</v>
      </c>
      <c r="M49" s="138" t="s">
        <v>300</v>
      </c>
      <c r="N49" s="117" t="s">
        <v>1648</v>
      </c>
      <c r="O49" s="208" t="s">
        <v>1402</v>
      </c>
      <c r="P49" s="208" t="s">
        <v>1404</v>
      </c>
      <c r="Q49" s="138">
        <v>46100.37</v>
      </c>
      <c r="V49" s="40"/>
    </row>
    <row r="50" spans="1:22" ht="30" customHeight="1">
      <c r="B50" s="18"/>
      <c r="C50" s="18"/>
      <c r="D50" s="18"/>
      <c r="E50" s="105"/>
      <c r="G50" s="16"/>
      <c r="K50" s="366">
        <f>Q50+Q50+Q50+Q50+Q50+Q50+Q50+Q50+Q50+Q50+Q50+Q50</f>
        <v>290000.03999999992</v>
      </c>
      <c r="L50" s="367" t="s">
        <v>87</v>
      </c>
      <c r="M50" s="138">
        <v>51284</v>
      </c>
      <c r="N50" s="117" t="s">
        <v>1302</v>
      </c>
      <c r="O50" s="208" t="s">
        <v>1402</v>
      </c>
      <c r="P50" s="208" t="s">
        <v>1405</v>
      </c>
      <c r="Q50" s="138">
        <v>24166.67</v>
      </c>
      <c r="R50" s="170"/>
      <c r="S50" s="170"/>
      <c r="V50" s="40"/>
    </row>
    <row r="51" spans="1:22" ht="30" customHeight="1">
      <c r="B51" s="23"/>
      <c r="C51" s="333" t="s">
        <v>9</v>
      </c>
      <c r="D51" s="18"/>
      <c r="E51" s="104"/>
      <c r="G51" s="16"/>
      <c r="M51" s="209">
        <f>SUM(K42:K50)</f>
        <v>1417350.42</v>
      </c>
      <c r="N51" s="210" t="s">
        <v>9</v>
      </c>
      <c r="O51" s="210"/>
      <c r="P51" s="210"/>
      <c r="Q51" s="210"/>
      <c r="S51" s="169"/>
      <c r="V51" s="40"/>
    </row>
    <row r="52" spans="1:22" ht="30" customHeight="1">
      <c r="C52" s="18" t="s">
        <v>10</v>
      </c>
      <c r="E52" s="65"/>
      <c r="G52" s="16"/>
      <c r="M52" s="155">
        <f>K40-M51</f>
        <v>0</v>
      </c>
      <c r="N52" s="265" t="s">
        <v>473</v>
      </c>
      <c r="O52" s="280"/>
      <c r="P52" s="280"/>
      <c r="Q52" s="281"/>
      <c r="S52" s="169"/>
      <c r="V52" s="40"/>
    </row>
    <row r="53" spans="1:22" ht="30" customHeight="1">
      <c r="A53" s="23" t="s">
        <v>2562</v>
      </c>
      <c r="B53" s="23"/>
      <c r="C53" s="23"/>
      <c r="D53" s="23"/>
      <c r="E53" s="105"/>
      <c r="G53" s="16"/>
      <c r="S53" s="170"/>
    </row>
    <row r="54" spans="1:22" ht="30" customHeight="1">
      <c r="A54" s="334">
        <v>7467</v>
      </c>
      <c r="B54" s="335"/>
      <c r="C54" s="335" t="s">
        <v>8</v>
      </c>
      <c r="D54" s="338"/>
      <c r="E54" s="105"/>
      <c r="G54" s="16"/>
      <c r="K54" s="322" t="s">
        <v>1152</v>
      </c>
      <c r="L54" s="394">
        <v>2025</v>
      </c>
      <c r="M54" s="240" t="s">
        <v>474</v>
      </c>
      <c r="N54" s="103" t="s">
        <v>1292</v>
      </c>
      <c r="O54" s="103" t="s">
        <v>1293</v>
      </c>
      <c r="P54" s="375" t="s">
        <v>1414</v>
      </c>
      <c r="Q54" s="405"/>
      <c r="R54" s="406"/>
      <c r="S54" s="407"/>
    </row>
    <row r="55" spans="1:22" ht="30" customHeight="1">
      <c r="A55" s="194" t="s">
        <v>80</v>
      </c>
      <c r="C55" s="333" t="s">
        <v>9</v>
      </c>
      <c r="E55" s="65"/>
      <c r="G55" s="16"/>
      <c r="K55" s="366"/>
      <c r="L55" s="367"/>
      <c r="M55" s="138"/>
      <c r="N55" s="117"/>
      <c r="O55" s="208"/>
      <c r="P55" s="208"/>
      <c r="Q55" s="156"/>
      <c r="R55" s="170"/>
      <c r="S55" s="34"/>
    </row>
    <row r="56" spans="1:22" ht="30" customHeight="1">
      <c r="A56" s="194"/>
      <c r="B56" s="337">
        <f>B54-B55</f>
        <v>0</v>
      </c>
      <c r="C56" s="23" t="s">
        <v>10</v>
      </c>
      <c r="E56" s="65"/>
      <c r="G56" s="16"/>
      <c r="K56" s="366"/>
      <c r="L56" s="367"/>
      <c r="M56" s="138"/>
      <c r="N56" s="117"/>
      <c r="O56" s="208"/>
      <c r="P56" s="208"/>
      <c r="Q56" s="138"/>
    </row>
    <row r="57" spans="1:22" ht="30" customHeight="1">
      <c r="A57" s="135"/>
      <c r="B57" s="332"/>
      <c r="C57" s="18"/>
      <c r="D57" s="23"/>
      <c r="E57" s="104"/>
      <c r="G57" s="16"/>
      <c r="K57" s="366"/>
      <c r="L57" s="367"/>
      <c r="M57" s="138"/>
      <c r="N57" s="117"/>
      <c r="O57" s="208"/>
      <c r="P57" s="208"/>
      <c r="Q57" s="138"/>
      <c r="R57" s="170"/>
      <c r="S57" s="170"/>
    </row>
    <row r="58" spans="1:22" ht="30" customHeight="1">
      <c r="A58" s="334">
        <v>8437</v>
      </c>
      <c r="B58" s="371">
        <v>1835.62</v>
      </c>
      <c r="C58" s="372" t="str">
        <f>C68</f>
        <v>From 31/12余额明细表</v>
      </c>
      <c r="D58" s="335"/>
      <c r="E58" s="105"/>
      <c r="G58" s="16"/>
      <c r="M58" s="209"/>
      <c r="N58" s="210"/>
      <c r="O58" s="210"/>
      <c r="P58" s="210"/>
      <c r="Q58" s="210"/>
      <c r="S58" s="169"/>
    </row>
    <row r="59" spans="1:22" ht="30" customHeight="1">
      <c r="A59" s="135"/>
      <c r="B59" s="371">
        <v>1835.62</v>
      </c>
      <c r="C59" s="373" t="s">
        <v>3059</v>
      </c>
      <c r="D59" s="23"/>
      <c r="E59" s="65"/>
      <c r="G59" s="16"/>
      <c r="M59" s="155"/>
      <c r="N59" s="265"/>
      <c r="O59" s="280"/>
      <c r="P59" s="280"/>
      <c r="Q59" s="281"/>
      <c r="S59" s="169"/>
    </row>
    <row r="60" spans="1:22" ht="30" customHeight="1">
      <c r="A60" s="135"/>
      <c r="B60" s="332"/>
      <c r="C60" s="23"/>
      <c r="D60" s="23"/>
      <c r="E60" s="65"/>
      <c r="G60" s="16"/>
      <c r="K60" s="40"/>
    </row>
    <row r="61" spans="1:22" ht="30" customHeight="1">
      <c r="A61" s="135"/>
      <c r="B61" s="19"/>
      <c r="C61" s="333" t="s">
        <v>9</v>
      </c>
      <c r="D61"/>
      <c r="E61" s="65"/>
      <c r="G61" s="16"/>
      <c r="K61" s="40"/>
      <c r="L61" s="19"/>
      <c r="M61" s="25"/>
      <c r="N61" s="19"/>
    </row>
    <row r="62" spans="1:22" ht="30" customHeight="1">
      <c r="A62" s="135"/>
      <c r="B62" s="19">
        <f>B58-B59</f>
        <v>0</v>
      </c>
      <c r="C62" s="23" t="s">
        <v>10</v>
      </c>
      <c r="D62"/>
      <c r="E62" s="65"/>
      <c r="G62" s="16"/>
      <c r="K62" s="40"/>
      <c r="L62" s="19"/>
      <c r="M62" s="25"/>
      <c r="N62" s="19"/>
    </row>
    <row r="63" spans="1:22" ht="30" customHeight="1">
      <c r="A63" s="135"/>
      <c r="B63" s="19"/>
      <c r="D63"/>
      <c r="E63" s="65"/>
      <c r="G63" s="16"/>
      <c r="K63" s="40"/>
      <c r="L63" s="19"/>
      <c r="M63" s="25"/>
      <c r="N63" s="19"/>
    </row>
    <row r="64" spans="1:22" ht="30" customHeight="1">
      <c r="A64" s="135"/>
      <c r="B64" s="19"/>
      <c r="D64"/>
      <c r="E64" s="65"/>
      <c r="G64" s="16"/>
      <c r="K64" s="40"/>
      <c r="L64" s="19"/>
      <c r="M64" s="25"/>
      <c r="N64" s="19"/>
    </row>
    <row r="65" spans="1:20" ht="30" customHeight="1">
      <c r="A65" s="135"/>
      <c r="B65" s="19"/>
      <c r="D65"/>
      <c r="E65" s="65"/>
      <c r="G65" s="16"/>
      <c r="K65" s="40"/>
      <c r="L65" s="19"/>
      <c r="M65" s="25"/>
      <c r="N65" s="19"/>
    </row>
    <row r="66" spans="1:20" ht="30" customHeight="1">
      <c r="A66" s="135"/>
      <c r="B66" s="19"/>
      <c r="D66"/>
      <c r="E66" s="65"/>
      <c r="G66" s="16"/>
      <c r="K66" s="40"/>
      <c r="L66" s="19"/>
      <c r="M66" s="25"/>
      <c r="N66" s="19"/>
    </row>
    <row r="67" spans="1:20" ht="30" customHeight="1">
      <c r="A67" s="275" t="s">
        <v>59</v>
      </c>
      <c r="B67" s="358">
        <v>6467181.1100000003</v>
      </c>
      <c r="C67" s="152" t="s">
        <v>3079</v>
      </c>
      <c r="D67" s="133"/>
      <c r="E67" s="65"/>
      <c r="G67" s="16"/>
      <c r="K67" s="40"/>
      <c r="L67" s="19"/>
      <c r="M67" s="25"/>
      <c r="N67" s="19"/>
    </row>
    <row r="68" spans="1:20" ht="30" customHeight="1">
      <c r="B68" s="358">
        <v>6467181.1100000003</v>
      </c>
      <c r="C68" s="152" t="str">
        <f>L40</f>
        <v>From 31/12余额明细表</v>
      </c>
      <c r="D68"/>
      <c r="E68"/>
      <c r="F68" s="65"/>
      <c r="G68" s="204" t="s">
        <v>1410</v>
      </c>
      <c r="H68" s="205" t="s">
        <v>1410</v>
      </c>
      <c r="L68" s="40"/>
    </row>
    <row r="69" spans="1:20" ht="30" customHeight="1">
      <c r="A69" s="173" t="s">
        <v>691</v>
      </c>
      <c r="B69" s="322" t="s">
        <v>1152</v>
      </c>
      <c r="C69" s="389" t="s">
        <v>1153</v>
      </c>
      <c r="D69" s="103" t="s">
        <v>474</v>
      </c>
      <c r="E69" s="103" t="s">
        <v>2349</v>
      </c>
      <c r="F69" s="103" t="s">
        <v>1292</v>
      </c>
      <c r="G69" s="175" t="s">
        <v>1293</v>
      </c>
      <c r="H69" s="175" t="s">
        <v>1414</v>
      </c>
      <c r="I69" s="175"/>
      <c r="J69" s="176"/>
      <c r="K69" s="176"/>
      <c r="L69" s="176"/>
      <c r="M69" s="177"/>
    </row>
    <row r="70" spans="1:20" s="40" customFormat="1" ht="30" customHeight="1">
      <c r="B70" s="350">
        <f>14630-'BOCS 8521 BREAKDOWN - AUD'!G1085</f>
        <v>0</v>
      </c>
      <c r="C70" s="151" t="s">
        <v>1130</v>
      </c>
      <c r="D70" s="269" t="s">
        <v>211</v>
      </c>
      <c r="E70" s="269" t="s">
        <v>59</v>
      </c>
      <c r="F70" s="172"/>
      <c r="G70" s="203" t="s">
        <v>1402</v>
      </c>
      <c r="H70" s="203" t="s">
        <v>1405</v>
      </c>
      <c r="I70" s="150"/>
      <c r="J70" s="117"/>
      <c r="K70" s="117"/>
      <c r="L70" s="150"/>
      <c r="M70" s="150"/>
      <c r="N70"/>
      <c r="O70"/>
      <c r="P70"/>
      <c r="Q70"/>
      <c r="R70"/>
      <c r="S70"/>
      <c r="T70"/>
    </row>
    <row r="71" spans="1:20" s="40" customFormat="1" ht="30" customHeight="1">
      <c r="B71" s="353"/>
      <c r="D71"/>
      <c r="E71" s="269" t="s">
        <v>59</v>
      </c>
      <c r="G71" s="182"/>
      <c r="H71" s="182"/>
      <c r="I71"/>
      <c r="J71"/>
      <c r="K71"/>
      <c r="L71"/>
      <c r="N71"/>
      <c r="O71"/>
      <c r="P71"/>
      <c r="Q71"/>
      <c r="R71"/>
      <c r="S71"/>
      <c r="T71"/>
    </row>
    <row r="72" spans="1:20" s="40" customFormat="1" ht="30" customHeight="1">
      <c r="B72" s="322" t="s">
        <v>1152</v>
      </c>
      <c r="C72" s="392">
        <v>2023</v>
      </c>
      <c r="D72" s="270" t="s">
        <v>474</v>
      </c>
      <c r="E72" s="269" t="s">
        <v>59</v>
      </c>
      <c r="F72" s="103" t="s">
        <v>1292</v>
      </c>
      <c r="G72" s="175" t="s">
        <v>1293</v>
      </c>
      <c r="H72" s="175" t="s">
        <v>1414</v>
      </c>
      <c r="I72" s="175"/>
      <c r="J72" s="176"/>
      <c r="K72" s="176"/>
      <c r="L72" s="176"/>
      <c r="M72" s="177"/>
    </row>
    <row r="73" spans="1:20" s="40" customFormat="1" ht="30" customHeight="1">
      <c r="B73" s="347">
        <f>I73+I73+I73+I73+I73+I73+I73+I73+I73+I73+I73+I73+K73+J73-'BOCS 8521 BREAKDOWN - AUD'!G1089</f>
        <v>0</v>
      </c>
      <c r="C73" s="252" t="s">
        <v>62</v>
      </c>
      <c r="D73" s="272" t="s">
        <v>49</v>
      </c>
      <c r="E73" s="269" t="s">
        <v>59</v>
      </c>
      <c r="F73" s="168" t="s">
        <v>1303</v>
      </c>
      <c r="G73" s="203" t="s">
        <v>1413</v>
      </c>
      <c r="H73" s="250" t="s">
        <v>1404</v>
      </c>
      <c r="I73" s="150">
        <f>'BOCS 8521 BREAKDOWN - AUD'!H829</f>
        <v>250000</v>
      </c>
      <c r="J73" s="34">
        <f>'BOCS 8521 BREAKDOWN - AUD'!H971</f>
        <v>600000</v>
      </c>
      <c r="K73" s="34">
        <v>-361124.05</v>
      </c>
      <c r="L73" s="150"/>
      <c r="M73" s="150"/>
    </row>
    <row r="74" spans="1:20" s="40" customFormat="1" ht="30" customHeight="1">
      <c r="B74" s="349">
        <f>I74+I74+I74+I74+I74+I74+I74+I74-J74+I74+I74+I74+I74-K74-L74</f>
        <v>7549.4099999999926</v>
      </c>
      <c r="C74" s="178" t="s">
        <v>92</v>
      </c>
      <c r="D74" s="274" t="s">
        <v>85</v>
      </c>
      <c r="E74" s="269" t="s">
        <v>59</v>
      </c>
      <c r="F74" s="222" t="s">
        <v>1302</v>
      </c>
      <c r="G74" s="203" t="s">
        <v>1402</v>
      </c>
      <c r="H74" s="203" t="s">
        <v>1405</v>
      </c>
      <c r="I74" s="224">
        <f>'BOCS 8521 BREAKDOWN - AUD'!H831</f>
        <v>21785.5</v>
      </c>
      <c r="J74" s="150">
        <v>149226</v>
      </c>
      <c r="K74" s="150">
        <v>79348.350000000006</v>
      </c>
      <c r="L74" s="150">
        <f>'BOCS 8521 BREAKDOWN - AUD'!G1049</f>
        <v>25302.240000000002</v>
      </c>
      <c r="M74" s="150"/>
    </row>
    <row r="75" spans="1:20" s="40" customFormat="1" ht="30" customHeight="1">
      <c r="A75"/>
      <c r="B75" s="348">
        <f>I75</f>
        <v>25850</v>
      </c>
      <c r="C75" s="251" t="s">
        <v>2104</v>
      </c>
      <c r="D75" s="273" t="s">
        <v>49</v>
      </c>
      <c r="E75" s="269" t="s">
        <v>59</v>
      </c>
      <c r="F75" s="168"/>
      <c r="G75" s="203" t="s">
        <v>1402</v>
      </c>
      <c r="H75" s="250" t="s">
        <v>1404</v>
      </c>
      <c r="I75" s="23">
        <v>25850</v>
      </c>
      <c r="J75" s="23"/>
      <c r="K75" s="18"/>
      <c r="L75" s="18"/>
      <c r="M75" s="18"/>
    </row>
    <row r="76" spans="1:20" s="40" customFormat="1" ht="30" customHeight="1">
      <c r="B76" s="350"/>
      <c r="C76" s="117"/>
      <c r="D76" s="138"/>
      <c r="E76" s="269" t="s">
        <v>59</v>
      </c>
      <c r="F76" s="117"/>
      <c r="G76" s="246"/>
      <c r="H76" s="246"/>
      <c r="I76" s="18"/>
      <c r="J76" s="18"/>
      <c r="K76" s="18"/>
      <c r="L76" s="18"/>
      <c r="M76" s="18"/>
    </row>
    <row r="77" spans="1:20" s="40" customFormat="1" ht="30" customHeight="1">
      <c r="B77" s="322" t="s">
        <v>1152</v>
      </c>
      <c r="C77" s="393">
        <v>2024</v>
      </c>
      <c r="D77" s="270" t="s">
        <v>474</v>
      </c>
      <c r="E77" s="269" t="s">
        <v>59</v>
      </c>
      <c r="F77" s="103" t="s">
        <v>1292</v>
      </c>
      <c r="G77" s="243" t="s">
        <v>1293</v>
      </c>
      <c r="H77" s="243" t="s">
        <v>1414</v>
      </c>
      <c r="I77" s="243"/>
      <c r="J77" s="244"/>
      <c r="K77" s="244"/>
      <c r="L77" s="244"/>
      <c r="M77" s="245"/>
      <c r="O77" s="259" t="s">
        <v>2275</v>
      </c>
    </row>
    <row r="78" spans="1:20" s="40" customFormat="1" ht="30" customHeight="1">
      <c r="B78" s="351">
        <f>I78+I78+I78+I78+I78+I78+I78+I78+I78+I78+I78+I78</f>
        <v>497082.24000000005</v>
      </c>
      <c r="C78" s="354" t="s">
        <v>1148</v>
      </c>
      <c r="D78" s="271" t="s">
        <v>52</v>
      </c>
      <c r="E78" s="269" t="s">
        <v>59</v>
      </c>
      <c r="F78" s="168" t="s">
        <v>1303</v>
      </c>
      <c r="G78" s="203" t="s">
        <v>1413</v>
      </c>
      <c r="H78" s="250" t="s">
        <v>1404</v>
      </c>
      <c r="I78" s="150">
        <v>41423.519999999997</v>
      </c>
      <c r="J78" s="150"/>
      <c r="K78" s="150"/>
      <c r="L78" s="150"/>
      <c r="M78" s="150"/>
      <c r="O78" s="259" t="s">
        <v>2276</v>
      </c>
      <c r="P78"/>
      <c r="Q78"/>
      <c r="R78"/>
    </row>
    <row r="79" spans="1:20" s="40" customFormat="1" ht="30" customHeight="1">
      <c r="B79" s="351">
        <f>I79+I79+I79+I79+I79+I79+I79+I79+I79+I79+I79+I79</f>
        <v>206250</v>
      </c>
      <c r="C79" s="253" t="s">
        <v>2220</v>
      </c>
      <c r="D79" s="271" t="s">
        <v>52</v>
      </c>
      <c r="E79" s="269" t="s">
        <v>59</v>
      </c>
      <c r="F79" s="168" t="s">
        <v>1311</v>
      </c>
      <c r="G79" s="203" t="s">
        <v>1413</v>
      </c>
      <c r="H79" s="250" t="s">
        <v>1404</v>
      </c>
      <c r="I79" s="150">
        <v>17187.5</v>
      </c>
      <c r="J79" s="34"/>
      <c r="K79" s="150"/>
      <c r="L79" s="150"/>
      <c r="M79" s="150"/>
      <c r="P79"/>
      <c r="Q79"/>
      <c r="R79"/>
    </row>
    <row r="80" spans="1:20" s="40" customFormat="1" ht="30" customHeight="1">
      <c r="B80" s="347">
        <f>I80+I80+I80+I80+I80+I80+I80+I80+I80+I80+I80+I80-'BOCS 8521 BREAKDOWN - AUD'!G1100</f>
        <v>3291725.31</v>
      </c>
      <c r="C80" s="252" t="s">
        <v>62</v>
      </c>
      <c r="D80" s="272" t="s">
        <v>49</v>
      </c>
      <c r="E80" s="269" t="s">
        <v>59</v>
      </c>
      <c r="F80" s="168" t="s">
        <v>1303</v>
      </c>
      <c r="G80" s="203" t="s">
        <v>1413</v>
      </c>
      <c r="H80" s="250" t="s">
        <v>1404</v>
      </c>
      <c r="I80" s="150">
        <v>310000</v>
      </c>
      <c r="J80" s="234"/>
      <c r="K80" s="34"/>
      <c r="L80" s="150"/>
      <c r="M80" s="150"/>
    </row>
    <row r="81" spans="2:16384" s="40" customFormat="1" ht="30" customHeight="1">
      <c r="B81" s="348">
        <f>I81+I81+I81+I81+I81+I81</f>
        <v>147637.5</v>
      </c>
      <c r="C81" s="251" t="s">
        <v>2634</v>
      </c>
      <c r="D81" s="273" t="s">
        <v>49</v>
      </c>
      <c r="E81" s="269" t="s">
        <v>59</v>
      </c>
      <c r="F81" s="168" t="s">
        <v>1312</v>
      </c>
      <c r="G81" s="203" t="s">
        <v>1402</v>
      </c>
      <c r="H81" s="250" t="s">
        <v>1404</v>
      </c>
      <c r="I81" s="132">
        <v>24606.25</v>
      </c>
      <c r="J81" s="23"/>
      <c r="K81" s="18"/>
      <c r="L81" s="18"/>
      <c r="M81" s="18"/>
    </row>
    <row r="82" spans="2:16384" s="56" customFormat="1" ht="30" customHeight="1">
      <c r="B82" s="397">
        <f>I82+I82+I82+I82+I82+I82+I82+I82+I82+I82+I82+I82</f>
        <v>270000</v>
      </c>
      <c r="C82" s="178" t="s">
        <v>92</v>
      </c>
      <c r="D82" s="274" t="s">
        <v>85</v>
      </c>
      <c r="E82" s="274" t="s">
        <v>59</v>
      </c>
      <c r="F82" s="222" t="s">
        <v>1302</v>
      </c>
      <c r="G82" s="203" t="s">
        <v>1402</v>
      </c>
      <c r="H82" s="203" t="s">
        <v>1405</v>
      </c>
      <c r="I82" s="398">
        <v>22500</v>
      </c>
      <c r="J82" s="398"/>
      <c r="K82" s="398"/>
      <c r="L82" s="398"/>
      <c r="M82" s="398"/>
    </row>
    <row r="83" spans="2:16384" s="40" customFormat="1" ht="30" customHeight="1">
      <c r="B83" s="352">
        <f>I83+I83+I83+I83+I83+I83</f>
        <v>504716.94</v>
      </c>
      <c r="C83" s="138" t="s">
        <v>2637</v>
      </c>
      <c r="D83" s="269" t="s">
        <v>292</v>
      </c>
      <c r="E83" s="269" t="s">
        <v>59</v>
      </c>
      <c r="F83" s="168" t="s">
        <v>1648</v>
      </c>
      <c r="G83" s="203" t="s">
        <v>1402</v>
      </c>
      <c r="H83" s="203" t="s">
        <v>1404</v>
      </c>
      <c r="I83" s="133">
        <v>84119.49</v>
      </c>
      <c r="J83" s="132"/>
      <c r="K83" s="133"/>
      <c r="L83" s="133"/>
      <c r="M83" s="133"/>
    </row>
    <row r="84" spans="2:16384" ht="30" customHeight="1">
      <c r="B84" s="348">
        <f>I84</f>
        <v>221000</v>
      </c>
      <c r="C84" s="178" t="s">
        <v>92</v>
      </c>
      <c r="D84" s="274" t="s">
        <v>85</v>
      </c>
      <c r="E84" s="269" t="s">
        <v>59</v>
      </c>
      <c r="F84" s="222" t="s">
        <v>3067</v>
      </c>
      <c r="G84" s="203" t="s">
        <v>1402</v>
      </c>
      <c r="H84" s="203" t="s">
        <v>1405</v>
      </c>
      <c r="I84" s="374">
        <v>221000</v>
      </c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  <c r="GL84" s="40"/>
      <c r="GM84" s="40"/>
      <c r="GN84" s="40"/>
      <c r="GO84" s="40"/>
      <c r="GP84" s="40"/>
      <c r="GQ84" s="40"/>
      <c r="GR84" s="40"/>
      <c r="GS84" s="40"/>
      <c r="GT84" s="40"/>
      <c r="GU84" s="40"/>
      <c r="GV84" s="40"/>
      <c r="GW84" s="40"/>
      <c r="GX84" s="40"/>
      <c r="GY84" s="40"/>
      <c r="GZ84" s="40"/>
      <c r="HA84" s="40"/>
      <c r="HB84" s="40"/>
      <c r="HC84" s="40"/>
      <c r="HD84" s="40"/>
      <c r="HE84" s="40"/>
      <c r="HF84" s="40"/>
      <c r="HG84" s="40"/>
      <c r="HH84" s="40"/>
      <c r="HI84" s="40"/>
      <c r="HJ84" s="40"/>
      <c r="HK84" s="40"/>
      <c r="HL84" s="40"/>
      <c r="HM84" s="40"/>
      <c r="HN84" s="40"/>
      <c r="HO84" s="40"/>
      <c r="HP84" s="40"/>
      <c r="HQ84" s="40"/>
      <c r="HR84" s="40"/>
      <c r="HS84" s="40"/>
      <c r="HT84" s="40"/>
      <c r="HU84" s="40"/>
      <c r="HV84" s="40"/>
      <c r="HW84" s="40"/>
      <c r="HX84" s="40"/>
      <c r="HY84" s="40"/>
      <c r="HZ84" s="40"/>
      <c r="IA84" s="40"/>
      <c r="IB84" s="40"/>
      <c r="IC84" s="40"/>
      <c r="ID84" s="40"/>
      <c r="IE84" s="40"/>
      <c r="IF84" s="40"/>
      <c r="IG84" s="40"/>
      <c r="IH84" s="40"/>
      <c r="II84" s="40"/>
      <c r="IJ84" s="40"/>
      <c r="IK84" s="40"/>
      <c r="IL84" s="40"/>
      <c r="IM84" s="40"/>
      <c r="IN84" s="40"/>
      <c r="IO84" s="40"/>
      <c r="IP84" s="40"/>
      <c r="IQ84" s="40"/>
      <c r="IR84" s="40"/>
      <c r="IS84" s="40"/>
      <c r="IT84" s="40"/>
      <c r="IU84" s="40"/>
      <c r="IV84" s="40"/>
      <c r="IW84" s="40"/>
      <c r="IX84" s="40"/>
      <c r="IY84" s="40"/>
      <c r="IZ84" s="40"/>
      <c r="JA84" s="40"/>
      <c r="JB84" s="40"/>
      <c r="JC84" s="40"/>
      <c r="JD84" s="40"/>
      <c r="JE84" s="40"/>
      <c r="JF84" s="40"/>
      <c r="JG84" s="40"/>
      <c r="JH84" s="40"/>
      <c r="JI84" s="40"/>
      <c r="JJ84" s="40"/>
      <c r="JK84" s="40"/>
      <c r="JL84" s="40"/>
      <c r="JM84" s="40"/>
      <c r="JN84" s="40"/>
      <c r="JO84" s="40"/>
      <c r="JP84" s="40"/>
      <c r="JQ84" s="40"/>
      <c r="JR84" s="40"/>
      <c r="JS84" s="40"/>
      <c r="JT84" s="40"/>
      <c r="JU84" s="40"/>
      <c r="JV84" s="40"/>
      <c r="JW84" s="40"/>
      <c r="JX84" s="40"/>
      <c r="JY84" s="40"/>
      <c r="JZ84" s="40"/>
      <c r="KA84" s="40"/>
      <c r="KB84" s="40"/>
      <c r="KC84" s="40"/>
      <c r="KD84" s="40"/>
      <c r="KE84" s="40"/>
      <c r="KF84" s="40"/>
      <c r="KG84" s="40"/>
      <c r="KH84" s="40"/>
      <c r="KI84" s="40"/>
      <c r="KJ84" s="40"/>
      <c r="KK84" s="40"/>
      <c r="KL84" s="40"/>
      <c r="KM84" s="40"/>
      <c r="KN84" s="40"/>
      <c r="KO84" s="40"/>
      <c r="KP84" s="40"/>
      <c r="KQ84" s="40"/>
      <c r="KR84" s="40"/>
      <c r="KS84" s="40"/>
      <c r="KT84" s="40"/>
      <c r="KU84" s="40"/>
      <c r="KV84" s="40"/>
      <c r="KW84" s="40"/>
      <c r="KX84" s="40"/>
      <c r="KY84" s="40"/>
      <c r="KZ84" s="40"/>
      <c r="LA84" s="40"/>
      <c r="LB84" s="40"/>
      <c r="LC84" s="40"/>
      <c r="LD84" s="40"/>
      <c r="LE84" s="40"/>
      <c r="LF84" s="40"/>
      <c r="LG84" s="40"/>
      <c r="LH84" s="40"/>
      <c r="LI84" s="40"/>
      <c r="LJ84" s="40"/>
      <c r="LK84" s="40"/>
      <c r="LL84" s="40"/>
      <c r="LM84" s="40"/>
      <c r="LN84" s="40"/>
      <c r="LO84" s="40"/>
      <c r="LP84" s="40"/>
      <c r="LQ84" s="40"/>
      <c r="LR84" s="40"/>
      <c r="LS84" s="40"/>
      <c r="LT84" s="40"/>
      <c r="LU84" s="40"/>
      <c r="LV84" s="40"/>
      <c r="LW84" s="40"/>
      <c r="LX84" s="40"/>
      <c r="LY84" s="40"/>
      <c r="LZ84" s="40"/>
      <c r="MA84" s="40"/>
      <c r="MB84" s="40"/>
      <c r="MC84" s="40"/>
      <c r="MD84" s="40"/>
      <c r="ME84" s="40"/>
      <c r="MF84" s="40"/>
      <c r="MG84" s="40"/>
      <c r="MH84" s="40"/>
      <c r="MI84" s="40"/>
      <c r="MJ84" s="40"/>
      <c r="MK84" s="40"/>
      <c r="ML84" s="40"/>
      <c r="MM84" s="40"/>
      <c r="MN84" s="40"/>
      <c r="MO84" s="40"/>
      <c r="MP84" s="40"/>
      <c r="MQ84" s="40"/>
      <c r="MR84" s="40"/>
      <c r="MS84" s="40"/>
      <c r="MT84" s="40"/>
      <c r="MU84" s="40"/>
      <c r="MV84" s="40"/>
      <c r="MW84" s="40"/>
      <c r="MX84" s="40"/>
      <c r="MY84" s="40"/>
      <c r="MZ84" s="40"/>
      <c r="NA84" s="40"/>
      <c r="NB84" s="40"/>
      <c r="NC84" s="40"/>
      <c r="ND84" s="40"/>
      <c r="NE84" s="40"/>
      <c r="NF84" s="40"/>
      <c r="NG84" s="40"/>
      <c r="NH84" s="40"/>
      <c r="NI84" s="40"/>
      <c r="NJ84" s="40"/>
      <c r="NK84" s="40"/>
      <c r="NL84" s="40"/>
      <c r="NM84" s="40"/>
      <c r="NN84" s="40"/>
      <c r="NO84" s="40"/>
      <c r="NP84" s="40"/>
      <c r="NQ84" s="40"/>
      <c r="NR84" s="40"/>
      <c r="NS84" s="40"/>
      <c r="NT84" s="40"/>
      <c r="NU84" s="40"/>
      <c r="NV84" s="40"/>
      <c r="NW84" s="40"/>
      <c r="NX84" s="40"/>
      <c r="NY84" s="40"/>
      <c r="NZ84" s="40"/>
      <c r="OA84" s="40"/>
      <c r="OB84" s="40"/>
      <c r="OC84" s="40"/>
      <c r="OD84" s="40"/>
      <c r="OE84" s="40"/>
      <c r="OF84" s="40"/>
      <c r="OG84" s="40"/>
      <c r="OH84" s="40"/>
      <c r="OI84" s="40"/>
      <c r="OJ84" s="40"/>
      <c r="OK84" s="40"/>
      <c r="OL84" s="40"/>
      <c r="OM84" s="40"/>
      <c r="ON84" s="40"/>
      <c r="OO84" s="40"/>
      <c r="OP84" s="40"/>
      <c r="OQ84" s="40"/>
      <c r="OR84" s="40"/>
      <c r="OS84" s="40"/>
      <c r="OT84" s="40"/>
      <c r="OU84" s="40"/>
      <c r="OV84" s="40"/>
      <c r="OW84" s="40"/>
      <c r="OX84" s="40"/>
      <c r="OY84" s="40"/>
      <c r="OZ84" s="40"/>
      <c r="PA84" s="40"/>
      <c r="PB84" s="40"/>
      <c r="PC84" s="40"/>
      <c r="PD84" s="40"/>
      <c r="PE84" s="40"/>
      <c r="PF84" s="40"/>
      <c r="PG84" s="40"/>
      <c r="PH84" s="40"/>
      <c r="PI84" s="40"/>
      <c r="PJ84" s="40"/>
      <c r="PK84" s="40"/>
      <c r="PL84" s="40"/>
      <c r="PM84" s="40"/>
      <c r="PN84" s="40"/>
      <c r="PO84" s="40"/>
      <c r="PP84" s="40"/>
      <c r="PQ84" s="40"/>
      <c r="PR84" s="40"/>
      <c r="PS84" s="40"/>
      <c r="PT84" s="40"/>
      <c r="PU84" s="40"/>
      <c r="PV84" s="40"/>
      <c r="PW84" s="40"/>
      <c r="PX84" s="40"/>
      <c r="PY84" s="40"/>
      <c r="PZ84" s="40"/>
      <c r="QA84" s="40"/>
      <c r="QB84" s="40"/>
      <c r="QC84" s="40"/>
      <c r="QD84" s="40"/>
      <c r="QE84" s="40"/>
      <c r="QF84" s="40"/>
      <c r="QG84" s="40"/>
      <c r="QH84" s="40"/>
      <c r="QI84" s="40"/>
      <c r="QJ84" s="40"/>
      <c r="QK84" s="40"/>
      <c r="QL84" s="40"/>
      <c r="QM84" s="40"/>
      <c r="QN84" s="40"/>
      <c r="QO84" s="40"/>
      <c r="QP84" s="40"/>
      <c r="QQ84" s="40"/>
      <c r="QR84" s="40"/>
      <c r="QS84" s="40"/>
      <c r="QT84" s="40"/>
      <c r="QU84" s="40"/>
      <c r="QV84" s="40"/>
      <c r="QW84" s="40"/>
      <c r="QX84" s="40"/>
      <c r="QY84" s="40"/>
      <c r="QZ84" s="40"/>
      <c r="RA84" s="40"/>
      <c r="RB84" s="40"/>
      <c r="RC84" s="40"/>
      <c r="RD84" s="40"/>
      <c r="RE84" s="40"/>
      <c r="RF84" s="40"/>
      <c r="RG84" s="40"/>
      <c r="RH84" s="40"/>
      <c r="RI84" s="40"/>
      <c r="RJ84" s="40"/>
      <c r="RK84" s="40"/>
      <c r="RL84" s="40"/>
      <c r="RM84" s="40"/>
      <c r="RN84" s="40"/>
      <c r="RO84" s="40"/>
      <c r="RP84" s="40"/>
      <c r="RQ84" s="40"/>
      <c r="RR84" s="40"/>
      <c r="RS84" s="40"/>
      <c r="RT84" s="40"/>
      <c r="RU84" s="40"/>
      <c r="RV84" s="40"/>
      <c r="RW84" s="40"/>
      <c r="RX84" s="40"/>
      <c r="RY84" s="40"/>
      <c r="RZ84" s="40"/>
      <c r="SA84" s="40"/>
      <c r="SB84" s="40"/>
      <c r="SC84" s="40"/>
      <c r="SD84" s="40"/>
      <c r="SE84" s="40"/>
      <c r="SF84" s="40"/>
      <c r="SG84" s="40"/>
      <c r="SH84" s="40"/>
      <c r="SI84" s="40"/>
      <c r="SJ84" s="40"/>
      <c r="SK84" s="40"/>
      <c r="SL84" s="40"/>
      <c r="SM84" s="40"/>
      <c r="SN84" s="40"/>
      <c r="SO84" s="40"/>
      <c r="SP84" s="40"/>
      <c r="SQ84" s="40"/>
      <c r="SR84" s="40"/>
      <c r="SS84" s="40"/>
      <c r="ST84" s="40"/>
      <c r="SU84" s="40"/>
      <c r="SV84" s="40"/>
      <c r="SW84" s="40"/>
      <c r="SX84" s="40"/>
      <c r="SY84" s="40"/>
      <c r="SZ84" s="40"/>
      <c r="TA84" s="40"/>
      <c r="TB84" s="40"/>
      <c r="TC84" s="40"/>
      <c r="TD84" s="40"/>
      <c r="TE84" s="40"/>
      <c r="TF84" s="40"/>
      <c r="TG84" s="40"/>
      <c r="TH84" s="40"/>
      <c r="TI84" s="40"/>
      <c r="TJ84" s="40"/>
      <c r="TK84" s="40"/>
      <c r="TL84" s="40"/>
      <c r="TM84" s="40"/>
      <c r="TN84" s="40"/>
      <c r="TO84" s="40"/>
      <c r="TP84" s="40"/>
      <c r="TQ84" s="40"/>
      <c r="TR84" s="40"/>
      <c r="TS84" s="40"/>
      <c r="TT84" s="40"/>
      <c r="TU84" s="40"/>
      <c r="TV84" s="40"/>
      <c r="TW84" s="40"/>
      <c r="TX84" s="40"/>
      <c r="TY84" s="40"/>
      <c r="TZ84" s="40"/>
      <c r="UA84" s="40"/>
      <c r="UB84" s="40"/>
      <c r="UC84" s="40"/>
      <c r="UD84" s="40"/>
      <c r="UE84" s="40"/>
      <c r="UF84" s="40"/>
      <c r="UG84" s="40"/>
      <c r="UH84" s="40"/>
      <c r="UI84" s="40"/>
      <c r="UJ84" s="40"/>
      <c r="UK84" s="40"/>
      <c r="UL84" s="40"/>
      <c r="UM84" s="40"/>
      <c r="UN84" s="40"/>
      <c r="UO84" s="40"/>
      <c r="UP84" s="40"/>
      <c r="UQ84" s="40"/>
      <c r="UR84" s="40"/>
      <c r="US84" s="40"/>
      <c r="UT84" s="40"/>
      <c r="UU84" s="40"/>
      <c r="UV84" s="40"/>
      <c r="UW84" s="40"/>
      <c r="UX84" s="40"/>
      <c r="UY84" s="40"/>
      <c r="UZ84" s="40"/>
      <c r="VA84" s="40"/>
      <c r="VB84" s="40"/>
      <c r="VC84" s="40"/>
      <c r="VD84" s="40"/>
      <c r="VE84" s="40"/>
      <c r="VF84" s="40"/>
      <c r="VG84" s="40"/>
      <c r="VH84" s="40"/>
      <c r="VI84" s="40"/>
      <c r="VJ84" s="40"/>
      <c r="VK84" s="40"/>
      <c r="VL84" s="40"/>
      <c r="VM84" s="40"/>
      <c r="VN84" s="40"/>
      <c r="VO84" s="40"/>
      <c r="VP84" s="40"/>
      <c r="VQ84" s="40"/>
      <c r="VR84" s="40"/>
      <c r="VS84" s="40"/>
      <c r="VT84" s="40"/>
      <c r="VU84" s="40"/>
      <c r="VV84" s="40"/>
      <c r="VW84" s="40"/>
      <c r="VX84" s="40"/>
      <c r="VY84" s="40"/>
      <c r="VZ84" s="40"/>
      <c r="WA84" s="40"/>
      <c r="WB84" s="40"/>
      <c r="WC84" s="40"/>
      <c r="WD84" s="40"/>
      <c r="WE84" s="40"/>
      <c r="WF84" s="40"/>
      <c r="WG84" s="40"/>
      <c r="WH84" s="40"/>
      <c r="WI84" s="40"/>
      <c r="WJ84" s="40"/>
      <c r="WK84" s="40"/>
      <c r="WL84" s="40"/>
      <c r="WM84" s="40"/>
      <c r="WN84" s="40"/>
      <c r="WO84" s="40"/>
      <c r="WP84" s="40"/>
      <c r="WQ84" s="40"/>
      <c r="WR84" s="40"/>
      <c r="WS84" s="40"/>
      <c r="WT84" s="40"/>
      <c r="WU84" s="40"/>
      <c r="WV84" s="40"/>
      <c r="WW84" s="40"/>
      <c r="WX84" s="40"/>
      <c r="WY84" s="40"/>
      <c r="WZ84" s="40"/>
      <c r="XA84" s="40"/>
      <c r="XB84" s="40"/>
      <c r="XC84" s="40"/>
      <c r="XD84" s="40"/>
      <c r="XE84" s="40"/>
      <c r="XF84" s="40"/>
      <c r="XG84" s="40"/>
      <c r="XH84" s="40"/>
      <c r="XI84" s="40"/>
      <c r="XJ84" s="40"/>
      <c r="XK84" s="40"/>
      <c r="XL84" s="40"/>
      <c r="XM84" s="40"/>
      <c r="XN84" s="40"/>
      <c r="XO84" s="40"/>
      <c r="XP84" s="40"/>
      <c r="XQ84" s="40"/>
      <c r="XR84" s="40"/>
      <c r="XS84" s="40"/>
      <c r="XT84" s="40"/>
      <c r="XU84" s="40"/>
      <c r="XV84" s="40"/>
      <c r="XW84" s="40"/>
      <c r="XX84" s="40"/>
      <c r="XY84" s="40"/>
      <c r="XZ84" s="40"/>
      <c r="YA84" s="40"/>
      <c r="YB84" s="40"/>
      <c r="YC84" s="40"/>
      <c r="YD84" s="40"/>
      <c r="YE84" s="40"/>
      <c r="YF84" s="40"/>
      <c r="YG84" s="40"/>
      <c r="YH84" s="40"/>
      <c r="YI84" s="40"/>
      <c r="YJ84" s="40"/>
      <c r="YK84" s="40"/>
      <c r="YL84" s="40"/>
      <c r="YM84" s="40"/>
      <c r="YN84" s="40"/>
      <c r="YO84" s="40"/>
      <c r="YP84" s="40"/>
      <c r="YQ84" s="40"/>
      <c r="YR84" s="40"/>
      <c r="YS84" s="40"/>
      <c r="YT84" s="40"/>
      <c r="YU84" s="40"/>
      <c r="YV84" s="40"/>
      <c r="YW84" s="40"/>
      <c r="YX84" s="40"/>
      <c r="YY84" s="40"/>
      <c r="YZ84" s="40"/>
      <c r="ZA84" s="40"/>
      <c r="ZB84" s="40"/>
      <c r="ZC84" s="40"/>
      <c r="ZD84" s="40"/>
      <c r="ZE84" s="40"/>
      <c r="ZF84" s="40"/>
      <c r="ZG84" s="40"/>
      <c r="ZH84" s="40"/>
      <c r="ZI84" s="40"/>
      <c r="ZJ84" s="40"/>
      <c r="ZK84" s="40"/>
      <c r="ZL84" s="40"/>
      <c r="ZM84" s="40"/>
      <c r="ZN84" s="40"/>
      <c r="ZO84" s="40"/>
      <c r="ZP84" s="40"/>
      <c r="ZQ84" s="40"/>
      <c r="ZR84" s="40"/>
      <c r="ZS84" s="40"/>
      <c r="ZT84" s="40"/>
      <c r="ZU84" s="40"/>
      <c r="ZV84" s="40"/>
      <c r="ZW84" s="40"/>
      <c r="ZX84" s="40"/>
      <c r="ZY84" s="40"/>
      <c r="ZZ84" s="40"/>
      <c r="AAA84" s="40"/>
      <c r="AAB84" s="40"/>
      <c r="AAC84" s="40"/>
      <c r="AAD84" s="40"/>
      <c r="AAE84" s="40"/>
      <c r="AAF84" s="40"/>
      <c r="AAG84" s="40"/>
      <c r="AAH84" s="40"/>
      <c r="AAI84" s="40"/>
      <c r="AAJ84" s="40"/>
      <c r="AAK84" s="40"/>
      <c r="AAL84" s="40"/>
      <c r="AAM84" s="40"/>
      <c r="AAN84" s="40"/>
      <c r="AAO84" s="40"/>
      <c r="AAP84" s="40"/>
      <c r="AAQ84" s="40"/>
      <c r="AAR84" s="40"/>
      <c r="AAS84" s="40"/>
      <c r="AAT84" s="40"/>
      <c r="AAU84" s="40"/>
      <c r="AAV84" s="40"/>
      <c r="AAW84" s="40"/>
      <c r="AAX84" s="40"/>
      <c r="AAY84" s="40"/>
      <c r="AAZ84" s="40"/>
      <c r="ABA84" s="40"/>
      <c r="ABB84" s="40"/>
      <c r="ABC84" s="40"/>
      <c r="ABD84" s="40"/>
      <c r="ABE84" s="40"/>
      <c r="ABF84" s="40"/>
      <c r="ABG84" s="40"/>
      <c r="ABH84" s="40"/>
      <c r="ABI84" s="40"/>
      <c r="ABJ84" s="40"/>
      <c r="ABK84" s="40"/>
      <c r="ABL84" s="40"/>
      <c r="ABM84" s="40"/>
      <c r="ABN84" s="40"/>
      <c r="ABO84" s="40"/>
      <c r="ABP84" s="40"/>
      <c r="ABQ84" s="40"/>
      <c r="ABR84" s="40"/>
      <c r="ABS84" s="40"/>
      <c r="ABT84" s="40"/>
      <c r="ABU84" s="40"/>
      <c r="ABV84" s="40"/>
      <c r="ABW84" s="40"/>
      <c r="ABX84" s="40"/>
      <c r="ABY84" s="40"/>
      <c r="ABZ84" s="40"/>
      <c r="ACA84" s="40"/>
      <c r="ACB84" s="40"/>
      <c r="ACC84" s="40"/>
      <c r="ACD84" s="40"/>
      <c r="ACE84" s="40"/>
      <c r="ACF84" s="40"/>
      <c r="ACG84" s="40"/>
      <c r="ACH84" s="40"/>
      <c r="ACI84" s="40"/>
      <c r="ACJ84" s="40"/>
      <c r="ACK84" s="40"/>
      <c r="ACL84" s="40"/>
      <c r="ACM84" s="40"/>
      <c r="ACN84" s="40"/>
      <c r="ACO84" s="40"/>
      <c r="ACP84" s="40"/>
      <c r="ACQ84" s="40"/>
      <c r="ACR84" s="40"/>
      <c r="ACS84" s="40"/>
      <c r="ACT84" s="40"/>
      <c r="ACU84" s="40"/>
      <c r="ACV84" s="40"/>
      <c r="ACW84" s="40"/>
      <c r="ACX84" s="40"/>
      <c r="ACY84" s="40"/>
      <c r="ACZ84" s="40"/>
      <c r="ADA84" s="40"/>
      <c r="ADB84" s="40"/>
      <c r="ADC84" s="40"/>
      <c r="ADD84" s="40"/>
      <c r="ADE84" s="40"/>
      <c r="ADF84" s="40"/>
      <c r="ADG84" s="40"/>
      <c r="ADH84" s="40"/>
      <c r="ADI84" s="40"/>
      <c r="ADJ84" s="40"/>
      <c r="ADK84" s="40"/>
      <c r="ADL84" s="40"/>
      <c r="ADM84" s="40"/>
      <c r="ADN84" s="40"/>
      <c r="ADO84" s="40"/>
      <c r="ADP84" s="40"/>
      <c r="ADQ84" s="40"/>
      <c r="ADR84" s="40"/>
      <c r="ADS84" s="40"/>
      <c r="ADT84" s="40"/>
      <c r="ADU84" s="40"/>
      <c r="ADV84" s="40"/>
      <c r="ADW84" s="40"/>
      <c r="ADX84" s="40"/>
      <c r="ADY84" s="40"/>
      <c r="ADZ84" s="40"/>
      <c r="AEA84" s="40"/>
      <c r="AEB84" s="40"/>
      <c r="AEC84" s="40"/>
      <c r="AED84" s="40"/>
      <c r="AEE84" s="40"/>
      <c r="AEF84" s="40"/>
      <c r="AEG84" s="40"/>
      <c r="AEH84" s="40"/>
      <c r="AEI84" s="40"/>
      <c r="AEJ84" s="40"/>
      <c r="AEK84" s="40"/>
      <c r="AEL84" s="40"/>
      <c r="AEM84" s="40"/>
      <c r="AEN84" s="40"/>
      <c r="AEO84" s="40"/>
      <c r="AEP84" s="40"/>
      <c r="AEQ84" s="40"/>
      <c r="AER84" s="40"/>
      <c r="AES84" s="40"/>
      <c r="AET84" s="40"/>
      <c r="AEU84" s="40"/>
      <c r="AEV84" s="40"/>
      <c r="AEW84" s="40"/>
      <c r="AEX84" s="40"/>
      <c r="AEY84" s="40"/>
      <c r="AEZ84" s="40"/>
      <c r="AFA84" s="40"/>
      <c r="AFB84" s="40"/>
      <c r="AFC84" s="40"/>
      <c r="AFD84" s="40"/>
      <c r="AFE84" s="40"/>
      <c r="AFF84" s="40"/>
      <c r="AFG84" s="40"/>
      <c r="AFH84" s="40"/>
      <c r="AFI84" s="40"/>
      <c r="AFJ84" s="40"/>
      <c r="AFK84" s="40"/>
      <c r="AFL84" s="40"/>
      <c r="AFM84" s="40"/>
      <c r="AFN84" s="40"/>
      <c r="AFO84" s="40"/>
      <c r="AFP84" s="40"/>
      <c r="AFQ84" s="40"/>
      <c r="AFR84" s="40"/>
      <c r="AFS84" s="40"/>
      <c r="AFT84" s="40"/>
      <c r="AFU84" s="40"/>
      <c r="AFV84" s="40"/>
      <c r="AFW84" s="40"/>
      <c r="AFX84" s="40"/>
      <c r="AFY84" s="40"/>
      <c r="AFZ84" s="40"/>
      <c r="AGA84" s="40"/>
      <c r="AGB84" s="40"/>
      <c r="AGC84" s="40"/>
      <c r="AGD84" s="40"/>
      <c r="AGE84" s="40"/>
      <c r="AGF84" s="40"/>
      <c r="AGG84" s="40"/>
      <c r="AGH84" s="40"/>
      <c r="AGI84" s="40"/>
      <c r="AGJ84" s="40"/>
      <c r="AGK84" s="40"/>
      <c r="AGL84" s="40"/>
      <c r="AGM84" s="40"/>
      <c r="AGN84" s="40"/>
      <c r="AGO84" s="40"/>
      <c r="AGP84" s="40"/>
      <c r="AGQ84" s="40"/>
      <c r="AGR84" s="40"/>
      <c r="AGS84" s="40"/>
      <c r="AGT84" s="40"/>
      <c r="AGU84" s="40"/>
      <c r="AGV84" s="40"/>
      <c r="AGW84" s="40"/>
      <c r="AGX84" s="40"/>
      <c r="AGY84" s="40"/>
      <c r="AGZ84" s="40"/>
      <c r="AHA84" s="40"/>
      <c r="AHB84" s="40"/>
      <c r="AHC84" s="40"/>
      <c r="AHD84" s="40"/>
      <c r="AHE84" s="40"/>
      <c r="AHF84" s="40"/>
      <c r="AHG84" s="40"/>
      <c r="AHH84" s="40"/>
      <c r="AHI84" s="40"/>
      <c r="AHJ84" s="40"/>
      <c r="AHK84" s="40"/>
      <c r="AHL84" s="40"/>
      <c r="AHM84" s="40"/>
      <c r="AHN84" s="40"/>
      <c r="AHO84" s="40"/>
      <c r="AHP84" s="40"/>
      <c r="AHQ84" s="40"/>
      <c r="AHR84" s="40"/>
      <c r="AHS84" s="40"/>
      <c r="AHT84" s="40"/>
      <c r="AHU84" s="40"/>
      <c r="AHV84" s="40"/>
      <c r="AHW84" s="40"/>
      <c r="AHX84" s="40"/>
      <c r="AHY84" s="40"/>
      <c r="AHZ84" s="40"/>
      <c r="AIA84" s="40"/>
      <c r="AIB84" s="40"/>
      <c r="AIC84" s="40"/>
      <c r="AID84" s="40"/>
      <c r="AIE84" s="40"/>
      <c r="AIF84" s="40"/>
      <c r="AIG84" s="40"/>
      <c r="AIH84" s="40"/>
      <c r="AII84" s="40"/>
      <c r="AIJ84" s="40"/>
      <c r="AIK84" s="40"/>
      <c r="AIL84" s="40"/>
      <c r="AIM84" s="40"/>
      <c r="AIN84" s="40"/>
      <c r="AIO84" s="40"/>
      <c r="AIP84" s="40"/>
      <c r="AIQ84" s="40"/>
      <c r="AIR84" s="40"/>
      <c r="AIS84" s="40"/>
      <c r="AIT84" s="40"/>
      <c r="AIU84" s="40"/>
      <c r="AIV84" s="40"/>
      <c r="AIW84" s="40"/>
      <c r="AIX84" s="40"/>
      <c r="AIY84" s="40"/>
      <c r="AIZ84" s="40"/>
      <c r="AJA84" s="40"/>
      <c r="AJB84" s="40"/>
      <c r="AJC84" s="40"/>
      <c r="AJD84" s="40"/>
      <c r="AJE84" s="40"/>
      <c r="AJF84" s="40"/>
      <c r="AJG84" s="40"/>
      <c r="AJH84" s="40"/>
      <c r="AJI84" s="40"/>
      <c r="AJJ84" s="40"/>
      <c r="AJK84" s="40"/>
      <c r="AJL84" s="40"/>
      <c r="AJM84" s="40"/>
      <c r="AJN84" s="40"/>
      <c r="AJO84" s="40"/>
      <c r="AJP84" s="40"/>
      <c r="AJQ84" s="40"/>
      <c r="AJR84" s="40"/>
      <c r="AJS84" s="40"/>
      <c r="AJT84" s="40"/>
      <c r="AJU84" s="40"/>
      <c r="AJV84" s="40"/>
      <c r="AJW84" s="40"/>
      <c r="AJX84" s="40"/>
      <c r="AJY84" s="40"/>
      <c r="AJZ84" s="40"/>
      <c r="AKA84" s="40"/>
      <c r="AKB84" s="40"/>
      <c r="AKC84" s="40"/>
      <c r="AKD84" s="40"/>
      <c r="AKE84" s="40"/>
      <c r="AKF84" s="40"/>
      <c r="AKG84" s="40"/>
      <c r="AKH84" s="40"/>
      <c r="AKI84" s="40"/>
      <c r="AKJ84" s="40"/>
      <c r="AKK84" s="40"/>
      <c r="AKL84" s="40"/>
      <c r="AKM84" s="40"/>
      <c r="AKN84" s="40"/>
      <c r="AKO84" s="40"/>
      <c r="AKP84" s="40"/>
      <c r="AKQ84" s="40"/>
      <c r="AKR84" s="40"/>
      <c r="AKS84" s="40"/>
      <c r="AKT84" s="40"/>
      <c r="AKU84" s="40"/>
      <c r="AKV84" s="40"/>
      <c r="AKW84" s="40"/>
      <c r="AKX84" s="40"/>
      <c r="AKY84" s="40"/>
      <c r="AKZ84" s="40"/>
      <c r="ALA84" s="40"/>
      <c r="ALB84" s="40"/>
      <c r="ALC84" s="40"/>
      <c r="ALD84" s="40"/>
      <c r="ALE84" s="40"/>
      <c r="ALF84" s="40"/>
      <c r="ALG84" s="40"/>
      <c r="ALH84" s="40"/>
      <c r="ALI84" s="40"/>
      <c r="ALJ84" s="40"/>
      <c r="ALK84" s="40"/>
      <c r="ALL84" s="40"/>
      <c r="ALM84" s="40"/>
      <c r="ALN84" s="40"/>
      <c r="ALO84" s="40"/>
      <c r="ALP84" s="40"/>
      <c r="ALQ84" s="40"/>
      <c r="ALR84" s="40"/>
      <c r="ALS84" s="40"/>
      <c r="ALT84" s="40"/>
      <c r="ALU84" s="40"/>
      <c r="ALV84" s="40"/>
      <c r="ALW84" s="40"/>
      <c r="ALX84" s="40"/>
      <c r="ALY84" s="40"/>
      <c r="ALZ84" s="40"/>
      <c r="AMA84" s="40"/>
      <c r="AMB84" s="40"/>
      <c r="AMC84" s="40"/>
      <c r="AMD84" s="40"/>
      <c r="AME84" s="40"/>
      <c r="AMF84" s="40"/>
      <c r="AMG84" s="40"/>
      <c r="AMH84" s="40"/>
      <c r="AMI84" s="40"/>
      <c r="AMJ84" s="40"/>
      <c r="AMK84" s="40"/>
      <c r="AML84" s="40"/>
      <c r="AMM84" s="40"/>
      <c r="AMN84" s="40"/>
      <c r="AMO84" s="40"/>
      <c r="AMP84" s="40"/>
      <c r="AMQ84" s="40"/>
      <c r="AMR84" s="40"/>
      <c r="AMS84" s="40"/>
      <c r="AMT84" s="40"/>
      <c r="AMU84" s="40"/>
      <c r="AMV84" s="40"/>
      <c r="AMW84" s="40"/>
      <c r="AMX84" s="40"/>
      <c r="AMY84" s="40"/>
      <c r="AMZ84" s="40"/>
      <c r="ANA84" s="40"/>
      <c r="ANB84" s="40"/>
      <c r="ANC84" s="40"/>
      <c r="AND84" s="40"/>
      <c r="ANE84" s="40"/>
      <c r="ANF84" s="40"/>
      <c r="ANG84" s="40"/>
      <c r="ANH84" s="40"/>
      <c r="ANI84" s="40"/>
      <c r="ANJ84" s="40"/>
      <c r="ANK84" s="40"/>
      <c r="ANL84" s="40"/>
      <c r="ANM84" s="40"/>
      <c r="ANN84" s="40"/>
      <c r="ANO84" s="40"/>
      <c r="ANP84" s="40"/>
      <c r="ANQ84" s="40"/>
      <c r="ANR84" s="40"/>
      <c r="ANS84" s="40"/>
      <c r="ANT84" s="40"/>
      <c r="ANU84" s="40"/>
      <c r="ANV84" s="40"/>
      <c r="ANW84" s="40"/>
      <c r="ANX84" s="40"/>
      <c r="ANY84" s="40"/>
      <c r="ANZ84" s="40"/>
      <c r="AOA84" s="40"/>
      <c r="AOB84" s="40"/>
      <c r="AOC84" s="40"/>
      <c r="AOD84" s="40"/>
      <c r="AOE84" s="40"/>
      <c r="AOF84" s="40"/>
      <c r="AOG84" s="40"/>
      <c r="AOH84" s="40"/>
      <c r="AOI84" s="40"/>
      <c r="AOJ84" s="40"/>
      <c r="AOK84" s="40"/>
      <c r="AOL84" s="40"/>
      <c r="AOM84" s="40"/>
      <c r="AON84" s="40"/>
      <c r="AOO84" s="40"/>
      <c r="AOP84" s="40"/>
      <c r="AOQ84" s="40"/>
      <c r="AOR84" s="40"/>
      <c r="AOS84" s="40"/>
      <c r="AOT84" s="40"/>
      <c r="AOU84" s="40"/>
      <c r="AOV84" s="40"/>
      <c r="AOW84" s="40"/>
      <c r="AOX84" s="40"/>
      <c r="AOY84" s="40"/>
      <c r="AOZ84" s="40"/>
      <c r="APA84" s="40"/>
      <c r="APB84" s="40"/>
      <c r="APC84" s="40"/>
      <c r="APD84" s="40"/>
      <c r="APE84" s="40"/>
      <c r="APF84" s="40"/>
      <c r="APG84" s="40"/>
      <c r="APH84" s="40"/>
      <c r="API84" s="40"/>
      <c r="APJ84" s="40"/>
      <c r="APK84" s="40"/>
      <c r="APL84" s="40"/>
      <c r="APM84" s="40"/>
      <c r="APN84" s="40"/>
      <c r="APO84" s="40"/>
      <c r="APP84" s="40"/>
      <c r="APQ84" s="40"/>
      <c r="APR84" s="40"/>
      <c r="APS84" s="40"/>
      <c r="APT84" s="40"/>
      <c r="APU84" s="40"/>
      <c r="APV84" s="40"/>
      <c r="APW84" s="40"/>
      <c r="APX84" s="40"/>
      <c r="APY84" s="40"/>
      <c r="APZ84" s="40"/>
      <c r="AQA84" s="40"/>
      <c r="AQB84" s="40"/>
      <c r="AQC84" s="40"/>
      <c r="AQD84" s="40"/>
      <c r="AQE84" s="40"/>
      <c r="AQF84" s="40"/>
      <c r="AQG84" s="40"/>
      <c r="AQH84" s="40"/>
      <c r="AQI84" s="40"/>
      <c r="AQJ84" s="40"/>
      <c r="AQK84" s="40"/>
      <c r="AQL84" s="40"/>
      <c r="AQM84" s="40"/>
      <c r="AQN84" s="40"/>
      <c r="AQO84" s="40"/>
      <c r="AQP84" s="40"/>
      <c r="AQQ84" s="40"/>
      <c r="AQR84" s="40"/>
      <c r="AQS84" s="40"/>
      <c r="AQT84" s="40"/>
      <c r="AQU84" s="40"/>
      <c r="AQV84" s="40"/>
      <c r="AQW84" s="40"/>
      <c r="AQX84" s="40"/>
      <c r="AQY84" s="40"/>
      <c r="AQZ84" s="40"/>
      <c r="ARA84" s="40"/>
      <c r="ARB84" s="40"/>
      <c r="ARC84" s="40"/>
      <c r="ARD84" s="40"/>
      <c r="ARE84" s="40"/>
      <c r="ARF84" s="40"/>
      <c r="ARG84" s="40"/>
      <c r="ARH84" s="40"/>
      <c r="ARI84" s="40"/>
      <c r="ARJ84" s="40"/>
      <c r="ARK84" s="40"/>
      <c r="ARL84" s="40"/>
      <c r="ARM84" s="40"/>
      <c r="ARN84" s="40"/>
      <c r="ARO84" s="40"/>
      <c r="ARP84" s="40"/>
      <c r="ARQ84" s="40"/>
      <c r="ARR84" s="40"/>
      <c r="ARS84" s="40"/>
      <c r="ART84" s="40"/>
      <c r="ARU84" s="40"/>
      <c r="ARV84" s="40"/>
      <c r="ARW84" s="40"/>
      <c r="ARX84" s="40"/>
      <c r="ARY84" s="40"/>
      <c r="ARZ84" s="40"/>
      <c r="ASA84" s="40"/>
      <c r="ASB84" s="40"/>
      <c r="ASC84" s="40"/>
      <c r="ASD84" s="40"/>
      <c r="ASE84" s="40"/>
      <c r="ASF84" s="40"/>
      <c r="ASG84" s="40"/>
      <c r="ASH84" s="40"/>
      <c r="ASI84" s="40"/>
      <c r="ASJ84" s="40"/>
      <c r="ASK84" s="40"/>
      <c r="ASL84" s="40"/>
      <c r="ASM84" s="40"/>
      <c r="ASN84" s="40"/>
      <c r="ASO84" s="40"/>
      <c r="ASP84" s="40"/>
      <c r="ASQ84" s="40"/>
      <c r="ASR84" s="40"/>
      <c r="ASS84" s="40"/>
      <c r="AST84" s="40"/>
      <c r="ASU84" s="40"/>
      <c r="ASV84" s="40"/>
      <c r="ASW84" s="40"/>
      <c r="ASX84" s="40"/>
      <c r="ASY84" s="40"/>
      <c r="ASZ84" s="40"/>
      <c r="ATA84" s="40"/>
      <c r="ATB84" s="40"/>
      <c r="ATC84" s="40"/>
      <c r="ATD84" s="40"/>
      <c r="ATE84" s="40"/>
      <c r="ATF84" s="40"/>
      <c r="ATG84" s="40"/>
      <c r="ATH84" s="40"/>
      <c r="ATI84" s="40"/>
      <c r="ATJ84" s="40"/>
      <c r="ATK84" s="40"/>
      <c r="ATL84" s="40"/>
      <c r="ATM84" s="40"/>
      <c r="ATN84" s="40"/>
      <c r="ATO84" s="40"/>
      <c r="ATP84" s="40"/>
      <c r="ATQ84" s="40"/>
      <c r="ATR84" s="40"/>
      <c r="ATS84" s="40"/>
      <c r="ATT84" s="40"/>
      <c r="ATU84" s="40"/>
      <c r="ATV84" s="40"/>
      <c r="ATW84" s="40"/>
      <c r="ATX84" s="40"/>
      <c r="ATY84" s="40"/>
      <c r="ATZ84" s="40"/>
      <c r="AUA84" s="40"/>
      <c r="AUB84" s="40"/>
      <c r="AUC84" s="40"/>
      <c r="AUD84" s="40"/>
      <c r="AUE84" s="40"/>
      <c r="AUF84" s="40"/>
      <c r="AUG84" s="40"/>
      <c r="AUH84" s="40"/>
      <c r="AUI84" s="40"/>
      <c r="AUJ84" s="40"/>
      <c r="AUK84" s="40"/>
      <c r="AUL84" s="40"/>
      <c r="AUM84" s="40"/>
      <c r="AUN84" s="40"/>
      <c r="AUO84" s="40"/>
      <c r="AUP84" s="40"/>
      <c r="AUQ84" s="40"/>
      <c r="AUR84" s="40"/>
      <c r="AUS84" s="40"/>
      <c r="AUT84" s="40"/>
      <c r="AUU84" s="40"/>
      <c r="AUV84" s="40"/>
      <c r="AUW84" s="40"/>
      <c r="AUX84" s="40"/>
      <c r="AUY84" s="40"/>
      <c r="AUZ84" s="40"/>
      <c r="AVA84" s="40"/>
      <c r="AVB84" s="40"/>
      <c r="AVC84" s="40"/>
      <c r="AVD84" s="40"/>
      <c r="AVE84" s="40"/>
      <c r="AVF84" s="40"/>
      <c r="AVG84" s="40"/>
      <c r="AVH84" s="40"/>
      <c r="AVI84" s="40"/>
      <c r="AVJ84" s="40"/>
      <c r="AVK84" s="40"/>
      <c r="AVL84" s="40"/>
      <c r="AVM84" s="40"/>
      <c r="AVN84" s="40"/>
      <c r="AVO84" s="40"/>
      <c r="AVP84" s="40"/>
      <c r="AVQ84" s="40"/>
      <c r="AVR84" s="40"/>
      <c r="AVS84" s="40"/>
      <c r="AVT84" s="40"/>
      <c r="AVU84" s="40"/>
      <c r="AVV84" s="40"/>
      <c r="AVW84" s="40"/>
      <c r="AVX84" s="40"/>
      <c r="AVY84" s="40"/>
      <c r="AVZ84" s="40"/>
      <c r="AWA84" s="40"/>
      <c r="AWB84" s="40"/>
      <c r="AWC84" s="40"/>
      <c r="AWD84" s="40"/>
      <c r="AWE84" s="40"/>
      <c r="AWF84" s="40"/>
      <c r="AWG84" s="40"/>
      <c r="AWH84" s="40"/>
      <c r="AWI84" s="40"/>
      <c r="AWJ84" s="40"/>
      <c r="AWK84" s="40"/>
      <c r="AWL84" s="40"/>
      <c r="AWM84" s="40"/>
      <c r="AWN84" s="40"/>
      <c r="AWO84" s="40"/>
      <c r="AWP84" s="40"/>
      <c r="AWQ84" s="40"/>
      <c r="AWR84" s="40"/>
      <c r="AWS84" s="40"/>
      <c r="AWT84" s="40"/>
      <c r="AWU84" s="40"/>
      <c r="AWV84" s="40"/>
      <c r="AWW84" s="40"/>
      <c r="AWX84" s="40"/>
      <c r="AWY84" s="40"/>
      <c r="AWZ84" s="40"/>
      <c r="AXA84" s="40"/>
      <c r="AXB84" s="40"/>
      <c r="AXC84" s="40"/>
      <c r="AXD84" s="40"/>
      <c r="AXE84" s="40"/>
      <c r="AXF84" s="40"/>
      <c r="AXG84" s="40"/>
      <c r="AXH84" s="40"/>
      <c r="AXI84" s="40"/>
      <c r="AXJ84" s="40"/>
      <c r="AXK84" s="40"/>
      <c r="AXL84" s="40"/>
      <c r="AXM84" s="40"/>
      <c r="AXN84" s="40"/>
      <c r="AXO84" s="40"/>
      <c r="AXP84" s="40"/>
      <c r="AXQ84" s="40"/>
      <c r="AXR84" s="40"/>
      <c r="AXS84" s="40"/>
      <c r="AXT84" s="40"/>
      <c r="AXU84" s="40"/>
      <c r="AXV84" s="40"/>
      <c r="AXW84" s="40"/>
      <c r="AXX84" s="40"/>
      <c r="AXY84" s="40"/>
      <c r="AXZ84" s="40"/>
      <c r="AYA84" s="40"/>
      <c r="AYB84" s="40"/>
      <c r="AYC84" s="40"/>
      <c r="AYD84" s="40"/>
      <c r="AYE84" s="40"/>
      <c r="AYF84" s="40"/>
      <c r="AYG84" s="40"/>
      <c r="AYH84" s="40"/>
      <c r="AYI84" s="40"/>
      <c r="AYJ84" s="40"/>
      <c r="AYK84" s="40"/>
      <c r="AYL84" s="40"/>
      <c r="AYM84" s="40"/>
      <c r="AYN84" s="40"/>
      <c r="AYO84" s="40"/>
      <c r="AYP84" s="40"/>
      <c r="AYQ84" s="40"/>
      <c r="AYR84" s="40"/>
      <c r="AYS84" s="40"/>
      <c r="AYT84" s="40"/>
      <c r="AYU84" s="40"/>
      <c r="AYV84" s="40"/>
      <c r="AYW84" s="40"/>
      <c r="AYX84" s="40"/>
      <c r="AYY84" s="40"/>
      <c r="AYZ84" s="40"/>
      <c r="AZA84" s="40"/>
      <c r="AZB84" s="40"/>
      <c r="AZC84" s="40"/>
      <c r="AZD84" s="40"/>
      <c r="AZE84" s="40"/>
      <c r="AZF84" s="40"/>
      <c r="AZG84" s="40"/>
      <c r="AZH84" s="40"/>
      <c r="AZI84" s="40"/>
      <c r="AZJ84" s="40"/>
      <c r="AZK84" s="40"/>
      <c r="AZL84" s="40"/>
      <c r="AZM84" s="40"/>
      <c r="AZN84" s="40"/>
      <c r="AZO84" s="40"/>
      <c r="AZP84" s="40"/>
      <c r="AZQ84" s="40"/>
      <c r="AZR84" s="40"/>
      <c r="AZS84" s="40"/>
      <c r="AZT84" s="40"/>
      <c r="AZU84" s="40"/>
      <c r="AZV84" s="40"/>
      <c r="AZW84" s="40"/>
      <c r="AZX84" s="40"/>
      <c r="AZY84" s="40"/>
      <c r="AZZ84" s="40"/>
      <c r="BAA84" s="40"/>
      <c r="BAB84" s="40"/>
      <c r="BAC84" s="40"/>
      <c r="BAD84" s="40"/>
      <c r="BAE84" s="40"/>
      <c r="BAF84" s="40"/>
      <c r="BAG84" s="40"/>
      <c r="BAH84" s="40"/>
      <c r="BAI84" s="40"/>
      <c r="BAJ84" s="40"/>
      <c r="BAK84" s="40"/>
      <c r="BAL84" s="40"/>
      <c r="BAM84" s="40"/>
      <c r="BAN84" s="40"/>
      <c r="BAO84" s="40"/>
      <c r="BAP84" s="40"/>
      <c r="BAQ84" s="40"/>
      <c r="BAR84" s="40"/>
      <c r="BAS84" s="40"/>
      <c r="BAT84" s="40"/>
      <c r="BAU84" s="40"/>
      <c r="BAV84" s="40"/>
      <c r="BAW84" s="40"/>
      <c r="BAX84" s="40"/>
      <c r="BAY84" s="40"/>
      <c r="BAZ84" s="40"/>
      <c r="BBA84" s="40"/>
      <c r="BBB84" s="40"/>
      <c r="BBC84" s="40"/>
      <c r="BBD84" s="40"/>
      <c r="BBE84" s="40"/>
      <c r="BBF84" s="40"/>
      <c r="BBG84" s="40"/>
      <c r="BBH84" s="40"/>
      <c r="BBI84" s="40"/>
      <c r="BBJ84" s="40"/>
      <c r="BBK84" s="40"/>
      <c r="BBL84" s="40"/>
      <c r="BBM84" s="40"/>
      <c r="BBN84" s="40"/>
      <c r="BBO84" s="40"/>
      <c r="BBP84" s="40"/>
      <c r="BBQ84" s="40"/>
      <c r="BBR84" s="40"/>
      <c r="BBS84" s="40"/>
      <c r="BBT84" s="40"/>
      <c r="BBU84" s="40"/>
      <c r="BBV84" s="40"/>
      <c r="BBW84" s="40"/>
      <c r="BBX84" s="40"/>
      <c r="BBY84" s="40"/>
      <c r="BBZ84" s="40"/>
      <c r="BCA84" s="40"/>
      <c r="BCB84" s="40"/>
      <c r="BCC84" s="40"/>
      <c r="BCD84" s="40"/>
      <c r="BCE84" s="40"/>
      <c r="BCF84" s="40"/>
      <c r="BCG84" s="40"/>
      <c r="BCH84" s="40"/>
      <c r="BCI84" s="40"/>
      <c r="BCJ84" s="40"/>
      <c r="BCK84" s="40"/>
      <c r="BCL84" s="40"/>
      <c r="BCM84" s="40"/>
      <c r="BCN84" s="40"/>
      <c r="BCO84" s="40"/>
      <c r="BCP84" s="40"/>
      <c r="BCQ84" s="40"/>
      <c r="BCR84" s="40"/>
      <c r="BCS84" s="40"/>
      <c r="BCT84" s="40"/>
      <c r="BCU84" s="40"/>
      <c r="BCV84" s="40"/>
      <c r="BCW84" s="40"/>
      <c r="BCX84" s="40"/>
      <c r="BCY84" s="40"/>
      <c r="BCZ84" s="40"/>
      <c r="BDA84" s="40"/>
      <c r="BDB84" s="40"/>
      <c r="BDC84" s="40"/>
      <c r="BDD84" s="40"/>
      <c r="BDE84" s="40"/>
      <c r="BDF84" s="40"/>
      <c r="BDG84" s="40"/>
      <c r="BDH84" s="40"/>
      <c r="BDI84" s="40"/>
      <c r="BDJ84" s="40"/>
      <c r="BDK84" s="40"/>
      <c r="BDL84" s="40"/>
      <c r="BDM84" s="40"/>
      <c r="BDN84" s="40"/>
      <c r="BDO84" s="40"/>
      <c r="BDP84" s="40"/>
      <c r="BDQ84" s="40"/>
      <c r="BDR84" s="40"/>
      <c r="BDS84" s="40"/>
      <c r="BDT84" s="40"/>
      <c r="BDU84" s="40"/>
      <c r="BDV84" s="40"/>
      <c r="BDW84" s="40"/>
      <c r="BDX84" s="40"/>
      <c r="BDY84" s="40"/>
      <c r="BDZ84" s="40"/>
      <c r="BEA84" s="40"/>
      <c r="BEB84" s="40"/>
      <c r="BEC84" s="40"/>
      <c r="BED84" s="40"/>
      <c r="BEE84" s="40"/>
      <c r="BEF84" s="40"/>
      <c r="BEG84" s="40"/>
      <c r="BEH84" s="40"/>
      <c r="BEI84" s="40"/>
      <c r="BEJ84" s="40"/>
      <c r="BEK84" s="40"/>
      <c r="BEL84" s="40"/>
      <c r="BEM84" s="40"/>
      <c r="BEN84" s="40"/>
      <c r="BEO84" s="40"/>
      <c r="BEP84" s="40"/>
      <c r="BEQ84" s="40"/>
      <c r="BER84" s="40"/>
      <c r="BES84" s="40"/>
      <c r="BET84" s="40"/>
      <c r="BEU84" s="40"/>
      <c r="BEV84" s="40"/>
      <c r="BEW84" s="40"/>
      <c r="BEX84" s="40"/>
      <c r="BEY84" s="40"/>
      <c r="BEZ84" s="40"/>
      <c r="BFA84" s="40"/>
      <c r="BFB84" s="40"/>
      <c r="BFC84" s="40"/>
      <c r="BFD84" s="40"/>
      <c r="BFE84" s="40"/>
      <c r="BFF84" s="40"/>
      <c r="BFG84" s="40"/>
      <c r="BFH84" s="40"/>
      <c r="BFI84" s="40"/>
      <c r="BFJ84" s="40"/>
      <c r="BFK84" s="40"/>
      <c r="BFL84" s="40"/>
      <c r="BFM84" s="40"/>
      <c r="BFN84" s="40"/>
      <c r="BFO84" s="40"/>
      <c r="BFP84" s="40"/>
      <c r="BFQ84" s="40"/>
      <c r="BFR84" s="40"/>
      <c r="BFS84" s="40"/>
      <c r="BFT84" s="40"/>
      <c r="BFU84" s="40"/>
      <c r="BFV84" s="40"/>
      <c r="BFW84" s="40"/>
      <c r="BFX84" s="40"/>
      <c r="BFY84" s="40"/>
      <c r="BFZ84" s="40"/>
      <c r="BGA84" s="40"/>
      <c r="BGB84" s="40"/>
      <c r="BGC84" s="40"/>
      <c r="BGD84" s="40"/>
      <c r="BGE84" s="40"/>
      <c r="BGF84" s="40"/>
      <c r="BGG84" s="40"/>
      <c r="BGH84" s="40"/>
      <c r="BGI84" s="40"/>
      <c r="BGJ84" s="40"/>
      <c r="BGK84" s="40"/>
      <c r="BGL84" s="40"/>
      <c r="BGM84" s="40"/>
      <c r="BGN84" s="40"/>
      <c r="BGO84" s="40"/>
      <c r="BGP84" s="40"/>
      <c r="BGQ84" s="40"/>
      <c r="BGR84" s="40"/>
      <c r="BGS84" s="40"/>
      <c r="BGT84" s="40"/>
      <c r="BGU84" s="40"/>
      <c r="BGV84" s="40"/>
      <c r="BGW84" s="40"/>
      <c r="BGX84" s="40"/>
      <c r="BGY84" s="40"/>
      <c r="BGZ84" s="40"/>
      <c r="BHA84" s="40"/>
      <c r="BHB84" s="40"/>
      <c r="BHC84" s="40"/>
      <c r="BHD84" s="40"/>
      <c r="BHE84" s="40"/>
      <c r="BHF84" s="40"/>
      <c r="BHG84" s="40"/>
      <c r="BHH84" s="40"/>
      <c r="BHI84" s="40"/>
      <c r="BHJ84" s="40"/>
      <c r="BHK84" s="40"/>
      <c r="BHL84" s="40"/>
      <c r="BHM84" s="40"/>
      <c r="BHN84" s="40"/>
      <c r="BHO84" s="40"/>
      <c r="BHP84" s="40"/>
      <c r="BHQ84" s="40"/>
      <c r="BHR84" s="40"/>
      <c r="BHS84" s="40"/>
      <c r="BHT84" s="40"/>
      <c r="BHU84" s="40"/>
      <c r="BHV84" s="40"/>
      <c r="BHW84" s="40"/>
      <c r="BHX84" s="40"/>
      <c r="BHY84" s="40"/>
      <c r="BHZ84" s="40"/>
      <c r="BIA84" s="40"/>
      <c r="BIB84" s="40"/>
      <c r="BIC84" s="40"/>
      <c r="BID84" s="40"/>
      <c r="BIE84" s="40"/>
      <c r="BIF84" s="40"/>
      <c r="BIG84" s="40"/>
      <c r="BIH84" s="40"/>
      <c r="BII84" s="40"/>
      <c r="BIJ84" s="40"/>
      <c r="BIK84" s="40"/>
      <c r="BIL84" s="40"/>
      <c r="BIM84" s="40"/>
      <c r="BIN84" s="40"/>
      <c r="BIO84" s="40"/>
      <c r="BIP84" s="40"/>
      <c r="BIQ84" s="40"/>
      <c r="BIR84" s="40"/>
      <c r="BIS84" s="40"/>
      <c r="BIT84" s="40"/>
      <c r="BIU84" s="40"/>
      <c r="BIV84" s="40"/>
      <c r="BIW84" s="40"/>
      <c r="BIX84" s="40"/>
      <c r="BIY84" s="40"/>
      <c r="BIZ84" s="40"/>
      <c r="BJA84" s="40"/>
      <c r="BJB84" s="40"/>
      <c r="BJC84" s="40"/>
      <c r="BJD84" s="40"/>
      <c r="BJE84" s="40"/>
      <c r="BJF84" s="40"/>
      <c r="BJG84" s="40"/>
      <c r="BJH84" s="40"/>
      <c r="BJI84" s="40"/>
      <c r="BJJ84" s="40"/>
      <c r="BJK84" s="40"/>
      <c r="BJL84" s="40"/>
      <c r="BJM84" s="40"/>
      <c r="BJN84" s="40"/>
      <c r="BJO84" s="40"/>
      <c r="BJP84" s="40"/>
      <c r="BJQ84" s="40"/>
      <c r="BJR84" s="40"/>
      <c r="BJS84" s="40"/>
      <c r="BJT84" s="40"/>
      <c r="BJU84" s="40"/>
      <c r="BJV84" s="40"/>
      <c r="BJW84" s="40"/>
      <c r="BJX84" s="40"/>
      <c r="BJY84" s="40"/>
      <c r="BJZ84" s="40"/>
      <c r="BKA84" s="40"/>
      <c r="BKB84" s="40"/>
      <c r="BKC84" s="40"/>
      <c r="BKD84" s="40"/>
      <c r="BKE84" s="40"/>
      <c r="BKF84" s="40"/>
      <c r="BKG84" s="40"/>
      <c r="BKH84" s="40"/>
      <c r="BKI84" s="40"/>
      <c r="BKJ84" s="40"/>
      <c r="BKK84" s="40"/>
      <c r="BKL84" s="40"/>
      <c r="BKM84" s="40"/>
      <c r="BKN84" s="40"/>
      <c r="BKO84" s="40"/>
      <c r="BKP84" s="40"/>
      <c r="BKQ84" s="40"/>
      <c r="BKR84" s="40"/>
      <c r="BKS84" s="40"/>
      <c r="BKT84" s="40"/>
      <c r="BKU84" s="40"/>
      <c r="BKV84" s="40"/>
      <c r="BKW84" s="40"/>
      <c r="BKX84" s="40"/>
      <c r="BKY84" s="40"/>
      <c r="BKZ84" s="40"/>
      <c r="BLA84" s="40"/>
      <c r="BLB84" s="40"/>
      <c r="BLC84" s="40"/>
      <c r="BLD84" s="40"/>
      <c r="BLE84" s="40"/>
      <c r="BLF84" s="40"/>
      <c r="BLG84" s="40"/>
      <c r="BLH84" s="40"/>
      <c r="BLI84" s="40"/>
      <c r="BLJ84" s="40"/>
      <c r="BLK84" s="40"/>
      <c r="BLL84" s="40"/>
      <c r="BLM84" s="40"/>
      <c r="BLN84" s="40"/>
      <c r="BLO84" s="40"/>
      <c r="BLP84" s="40"/>
      <c r="BLQ84" s="40"/>
      <c r="BLR84" s="40"/>
      <c r="BLS84" s="40"/>
      <c r="BLT84" s="40"/>
      <c r="BLU84" s="40"/>
      <c r="BLV84" s="40"/>
      <c r="BLW84" s="40"/>
      <c r="BLX84" s="40"/>
      <c r="BLY84" s="40"/>
      <c r="BLZ84" s="40"/>
      <c r="BMA84" s="40"/>
      <c r="BMB84" s="40"/>
      <c r="BMC84" s="40"/>
      <c r="BMD84" s="40"/>
      <c r="BME84" s="40"/>
      <c r="BMF84" s="40"/>
      <c r="BMG84" s="40"/>
      <c r="BMH84" s="40"/>
      <c r="BMI84" s="40"/>
      <c r="BMJ84" s="40"/>
      <c r="BMK84" s="40"/>
      <c r="BML84" s="40"/>
      <c r="BMM84" s="40"/>
      <c r="BMN84" s="40"/>
      <c r="BMO84" s="40"/>
      <c r="BMP84" s="40"/>
      <c r="BMQ84" s="40"/>
      <c r="BMR84" s="40"/>
      <c r="BMS84" s="40"/>
      <c r="BMT84" s="40"/>
      <c r="BMU84" s="40"/>
      <c r="BMV84" s="40"/>
      <c r="BMW84" s="40"/>
      <c r="BMX84" s="40"/>
      <c r="BMY84" s="40"/>
      <c r="BMZ84" s="40"/>
      <c r="BNA84" s="40"/>
      <c r="BNB84" s="40"/>
      <c r="BNC84" s="40"/>
      <c r="BND84" s="40"/>
      <c r="BNE84" s="40"/>
      <c r="BNF84" s="40"/>
      <c r="BNG84" s="40"/>
      <c r="BNH84" s="40"/>
      <c r="BNI84" s="40"/>
      <c r="BNJ84" s="40"/>
      <c r="BNK84" s="40"/>
      <c r="BNL84" s="40"/>
      <c r="BNM84" s="40"/>
      <c r="BNN84" s="40"/>
      <c r="BNO84" s="40"/>
      <c r="BNP84" s="40"/>
      <c r="BNQ84" s="40"/>
      <c r="BNR84" s="40"/>
      <c r="BNS84" s="40"/>
      <c r="BNT84" s="40"/>
      <c r="BNU84" s="40"/>
      <c r="BNV84" s="40"/>
      <c r="BNW84" s="40"/>
      <c r="BNX84" s="40"/>
      <c r="BNY84" s="40"/>
      <c r="BNZ84" s="40"/>
      <c r="BOA84" s="40"/>
      <c r="BOB84" s="40"/>
      <c r="BOC84" s="40"/>
      <c r="BOD84" s="40"/>
      <c r="BOE84" s="40"/>
      <c r="BOF84" s="40"/>
      <c r="BOG84" s="40"/>
      <c r="BOH84" s="40"/>
      <c r="BOI84" s="40"/>
      <c r="BOJ84" s="40"/>
      <c r="BOK84" s="40"/>
      <c r="BOL84" s="40"/>
      <c r="BOM84" s="40"/>
      <c r="BON84" s="40"/>
      <c r="BOO84" s="40"/>
      <c r="BOP84" s="40"/>
      <c r="BOQ84" s="40"/>
      <c r="BOR84" s="40"/>
      <c r="BOS84" s="40"/>
      <c r="BOT84" s="40"/>
      <c r="BOU84" s="40"/>
      <c r="BOV84" s="40"/>
      <c r="BOW84" s="40"/>
      <c r="BOX84" s="40"/>
      <c r="BOY84" s="40"/>
      <c r="BOZ84" s="40"/>
      <c r="BPA84" s="40"/>
      <c r="BPB84" s="40"/>
      <c r="BPC84" s="40"/>
      <c r="BPD84" s="40"/>
      <c r="BPE84" s="40"/>
      <c r="BPF84" s="40"/>
      <c r="BPG84" s="40"/>
      <c r="BPH84" s="40"/>
      <c r="BPI84" s="40"/>
      <c r="BPJ84" s="40"/>
      <c r="BPK84" s="40"/>
      <c r="BPL84" s="40"/>
      <c r="BPM84" s="40"/>
      <c r="BPN84" s="40"/>
      <c r="BPO84" s="40"/>
      <c r="BPP84" s="40"/>
      <c r="BPQ84" s="40"/>
      <c r="BPR84" s="40"/>
      <c r="BPS84" s="40"/>
      <c r="BPT84" s="40"/>
      <c r="BPU84" s="40"/>
      <c r="BPV84" s="40"/>
      <c r="BPW84" s="40"/>
      <c r="BPX84" s="40"/>
      <c r="BPY84" s="40"/>
      <c r="BPZ84" s="40"/>
      <c r="BQA84" s="40"/>
      <c r="BQB84" s="40"/>
      <c r="BQC84" s="40"/>
      <c r="BQD84" s="40"/>
      <c r="BQE84" s="40"/>
      <c r="BQF84" s="40"/>
      <c r="BQG84" s="40"/>
      <c r="BQH84" s="40"/>
      <c r="BQI84" s="40"/>
      <c r="BQJ84" s="40"/>
      <c r="BQK84" s="40"/>
      <c r="BQL84" s="40"/>
      <c r="BQM84" s="40"/>
      <c r="BQN84" s="40"/>
      <c r="BQO84" s="40"/>
      <c r="BQP84" s="40"/>
      <c r="BQQ84" s="40"/>
      <c r="BQR84" s="40"/>
      <c r="BQS84" s="40"/>
      <c r="BQT84" s="40"/>
      <c r="BQU84" s="40"/>
      <c r="BQV84" s="40"/>
      <c r="BQW84" s="40"/>
      <c r="BQX84" s="40"/>
      <c r="BQY84" s="40"/>
      <c r="BQZ84" s="40"/>
      <c r="BRA84" s="40"/>
      <c r="BRB84" s="40"/>
      <c r="BRC84" s="40"/>
      <c r="BRD84" s="40"/>
      <c r="BRE84" s="40"/>
      <c r="BRF84" s="40"/>
      <c r="BRG84" s="40"/>
      <c r="BRH84" s="40"/>
      <c r="BRI84" s="40"/>
      <c r="BRJ84" s="40"/>
      <c r="BRK84" s="40"/>
      <c r="BRL84" s="40"/>
      <c r="BRM84" s="40"/>
      <c r="BRN84" s="40"/>
      <c r="BRO84" s="40"/>
      <c r="BRP84" s="40"/>
      <c r="BRQ84" s="40"/>
      <c r="BRR84" s="40"/>
      <c r="BRS84" s="40"/>
      <c r="BRT84" s="40"/>
      <c r="BRU84" s="40"/>
      <c r="BRV84" s="40"/>
      <c r="BRW84" s="40"/>
      <c r="BRX84" s="40"/>
      <c r="BRY84" s="40"/>
      <c r="BRZ84" s="40"/>
      <c r="BSA84" s="40"/>
      <c r="BSB84" s="40"/>
      <c r="BSC84" s="40"/>
      <c r="BSD84" s="40"/>
      <c r="BSE84" s="40"/>
      <c r="BSF84" s="40"/>
      <c r="BSG84" s="40"/>
      <c r="BSH84" s="40"/>
      <c r="BSI84" s="40"/>
      <c r="BSJ84" s="40"/>
      <c r="BSK84" s="40"/>
      <c r="BSL84" s="40"/>
      <c r="BSM84" s="40"/>
      <c r="BSN84" s="40"/>
      <c r="BSO84" s="40"/>
      <c r="BSP84" s="40"/>
      <c r="BSQ84" s="40"/>
      <c r="BSR84" s="40"/>
      <c r="BSS84" s="40"/>
      <c r="BST84" s="40"/>
      <c r="BSU84" s="40"/>
      <c r="BSV84" s="40"/>
      <c r="BSW84" s="40"/>
      <c r="BSX84" s="40"/>
      <c r="BSY84" s="40"/>
      <c r="BSZ84" s="40"/>
      <c r="BTA84" s="40"/>
      <c r="BTB84" s="40"/>
      <c r="BTC84" s="40"/>
      <c r="BTD84" s="40"/>
      <c r="BTE84" s="40"/>
      <c r="BTF84" s="40"/>
      <c r="BTG84" s="40"/>
      <c r="BTH84" s="40"/>
      <c r="BTI84" s="40"/>
      <c r="BTJ84" s="40"/>
      <c r="BTK84" s="40"/>
      <c r="BTL84" s="40"/>
      <c r="BTM84" s="40"/>
      <c r="BTN84" s="40"/>
      <c r="BTO84" s="40"/>
      <c r="BTP84" s="40"/>
      <c r="BTQ84" s="40"/>
      <c r="BTR84" s="40"/>
      <c r="BTS84" s="40"/>
      <c r="BTT84" s="40"/>
      <c r="BTU84" s="40"/>
      <c r="BTV84" s="40"/>
      <c r="BTW84" s="40"/>
      <c r="BTX84" s="40"/>
      <c r="BTY84" s="40"/>
      <c r="BTZ84" s="40"/>
      <c r="BUA84" s="40"/>
      <c r="BUB84" s="40"/>
      <c r="BUC84" s="40"/>
      <c r="BUD84" s="40"/>
      <c r="BUE84" s="40"/>
      <c r="BUF84" s="40"/>
      <c r="BUG84" s="40"/>
      <c r="BUH84" s="40"/>
      <c r="BUI84" s="40"/>
      <c r="BUJ84" s="40"/>
      <c r="BUK84" s="40"/>
      <c r="BUL84" s="40"/>
      <c r="BUM84" s="40"/>
      <c r="BUN84" s="40"/>
      <c r="BUO84" s="40"/>
      <c r="BUP84" s="40"/>
      <c r="BUQ84" s="40"/>
      <c r="BUR84" s="40"/>
      <c r="BUS84" s="40"/>
      <c r="BUT84" s="40"/>
      <c r="BUU84" s="40"/>
      <c r="BUV84" s="40"/>
      <c r="BUW84" s="40"/>
      <c r="BUX84" s="40"/>
      <c r="BUY84" s="40"/>
      <c r="BUZ84" s="40"/>
      <c r="BVA84" s="40"/>
      <c r="BVB84" s="40"/>
      <c r="BVC84" s="40"/>
      <c r="BVD84" s="40"/>
      <c r="BVE84" s="40"/>
      <c r="BVF84" s="40"/>
      <c r="BVG84" s="40"/>
      <c r="BVH84" s="40"/>
      <c r="BVI84" s="40"/>
      <c r="BVJ84" s="40"/>
      <c r="BVK84" s="40"/>
      <c r="BVL84" s="40"/>
      <c r="BVM84" s="40"/>
      <c r="BVN84" s="40"/>
      <c r="BVO84" s="40"/>
      <c r="BVP84" s="40"/>
      <c r="BVQ84" s="40"/>
      <c r="BVR84" s="40"/>
      <c r="BVS84" s="40"/>
      <c r="BVT84" s="40"/>
      <c r="BVU84" s="40"/>
      <c r="BVV84" s="40"/>
      <c r="BVW84" s="40"/>
      <c r="BVX84" s="40"/>
      <c r="BVY84" s="40"/>
      <c r="BVZ84" s="40"/>
      <c r="BWA84" s="40"/>
      <c r="BWB84" s="40"/>
      <c r="BWC84" s="40"/>
      <c r="BWD84" s="40"/>
      <c r="BWE84" s="40"/>
      <c r="BWF84" s="40"/>
      <c r="BWG84" s="40"/>
      <c r="BWH84" s="40"/>
      <c r="BWI84" s="40"/>
      <c r="BWJ84" s="40"/>
      <c r="BWK84" s="40"/>
      <c r="BWL84" s="40"/>
      <c r="BWM84" s="40"/>
      <c r="BWN84" s="40"/>
      <c r="BWO84" s="40"/>
      <c r="BWP84" s="40"/>
      <c r="BWQ84" s="40"/>
      <c r="BWR84" s="40"/>
      <c r="BWS84" s="40"/>
      <c r="BWT84" s="40"/>
      <c r="BWU84" s="40"/>
      <c r="BWV84" s="40"/>
      <c r="BWW84" s="40"/>
      <c r="BWX84" s="40"/>
      <c r="BWY84" s="40"/>
      <c r="BWZ84" s="40"/>
      <c r="BXA84" s="40"/>
      <c r="BXB84" s="40"/>
      <c r="BXC84" s="40"/>
      <c r="BXD84" s="40"/>
      <c r="BXE84" s="40"/>
      <c r="BXF84" s="40"/>
      <c r="BXG84" s="40"/>
      <c r="BXH84" s="40"/>
      <c r="BXI84" s="40"/>
      <c r="BXJ84" s="40"/>
      <c r="BXK84" s="40"/>
      <c r="BXL84" s="40"/>
      <c r="BXM84" s="40"/>
      <c r="BXN84" s="40"/>
      <c r="BXO84" s="40"/>
      <c r="BXP84" s="40"/>
      <c r="BXQ84" s="40"/>
      <c r="BXR84" s="40"/>
      <c r="BXS84" s="40"/>
      <c r="BXT84" s="40"/>
      <c r="BXU84" s="40"/>
      <c r="BXV84" s="40"/>
      <c r="BXW84" s="40"/>
      <c r="BXX84" s="40"/>
      <c r="BXY84" s="40"/>
      <c r="BXZ84" s="40"/>
      <c r="BYA84" s="40"/>
      <c r="BYB84" s="40"/>
      <c r="BYC84" s="40"/>
      <c r="BYD84" s="40"/>
      <c r="BYE84" s="40"/>
      <c r="BYF84" s="40"/>
      <c r="BYG84" s="40"/>
      <c r="BYH84" s="40"/>
      <c r="BYI84" s="40"/>
      <c r="BYJ84" s="40"/>
      <c r="BYK84" s="40"/>
      <c r="BYL84" s="40"/>
      <c r="BYM84" s="40"/>
      <c r="BYN84" s="40"/>
      <c r="BYO84" s="40"/>
      <c r="BYP84" s="40"/>
      <c r="BYQ84" s="40"/>
      <c r="BYR84" s="40"/>
      <c r="BYS84" s="40"/>
      <c r="BYT84" s="40"/>
      <c r="BYU84" s="40"/>
      <c r="BYV84" s="40"/>
      <c r="BYW84" s="40"/>
      <c r="BYX84" s="40"/>
      <c r="BYY84" s="40"/>
      <c r="BYZ84" s="40"/>
      <c r="BZA84" s="40"/>
      <c r="BZB84" s="40"/>
      <c r="BZC84" s="40"/>
      <c r="BZD84" s="40"/>
      <c r="BZE84" s="40"/>
      <c r="BZF84" s="40"/>
      <c r="BZG84" s="40"/>
      <c r="BZH84" s="40"/>
      <c r="BZI84" s="40"/>
      <c r="BZJ84" s="40"/>
      <c r="BZK84" s="40"/>
      <c r="BZL84" s="40"/>
      <c r="BZM84" s="40"/>
      <c r="BZN84" s="40"/>
      <c r="BZO84" s="40"/>
      <c r="BZP84" s="40"/>
      <c r="BZQ84" s="40"/>
      <c r="BZR84" s="40"/>
      <c r="BZS84" s="40"/>
      <c r="BZT84" s="40"/>
      <c r="BZU84" s="40"/>
      <c r="BZV84" s="40"/>
      <c r="BZW84" s="40"/>
      <c r="BZX84" s="40"/>
      <c r="BZY84" s="40"/>
      <c r="BZZ84" s="40"/>
      <c r="CAA84" s="40"/>
      <c r="CAB84" s="40"/>
      <c r="CAC84" s="40"/>
      <c r="CAD84" s="40"/>
      <c r="CAE84" s="40"/>
      <c r="CAF84" s="40"/>
      <c r="CAG84" s="40"/>
      <c r="CAH84" s="40"/>
      <c r="CAI84" s="40"/>
      <c r="CAJ84" s="40"/>
      <c r="CAK84" s="40"/>
      <c r="CAL84" s="40"/>
      <c r="CAM84" s="40"/>
      <c r="CAN84" s="40"/>
      <c r="CAO84" s="40"/>
      <c r="CAP84" s="40"/>
      <c r="CAQ84" s="40"/>
      <c r="CAR84" s="40"/>
      <c r="CAS84" s="40"/>
      <c r="CAT84" s="40"/>
      <c r="CAU84" s="40"/>
      <c r="CAV84" s="40"/>
      <c r="CAW84" s="40"/>
      <c r="CAX84" s="40"/>
      <c r="CAY84" s="40"/>
      <c r="CAZ84" s="40"/>
      <c r="CBA84" s="40"/>
      <c r="CBB84" s="40"/>
      <c r="CBC84" s="40"/>
      <c r="CBD84" s="40"/>
      <c r="CBE84" s="40"/>
      <c r="CBF84" s="40"/>
      <c r="CBG84" s="40"/>
      <c r="CBH84" s="40"/>
      <c r="CBI84" s="40"/>
      <c r="CBJ84" s="40"/>
      <c r="CBK84" s="40"/>
      <c r="CBL84" s="40"/>
      <c r="CBM84" s="40"/>
      <c r="CBN84" s="40"/>
      <c r="CBO84" s="40"/>
      <c r="CBP84" s="40"/>
      <c r="CBQ84" s="40"/>
      <c r="CBR84" s="40"/>
      <c r="CBS84" s="40"/>
      <c r="CBT84" s="40"/>
      <c r="CBU84" s="40"/>
      <c r="CBV84" s="40"/>
      <c r="CBW84" s="40"/>
      <c r="CBX84" s="40"/>
      <c r="CBY84" s="40"/>
      <c r="CBZ84" s="40"/>
      <c r="CCA84" s="40"/>
      <c r="CCB84" s="40"/>
      <c r="CCC84" s="40"/>
      <c r="CCD84" s="40"/>
      <c r="CCE84" s="40"/>
      <c r="CCF84" s="40"/>
      <c r="CCG84" s="40"/>
      <c r="CCH84" s="40"/>
      <c r="CCI84" s="40"/>
      <c r="CCJ84" s="40"/>
      <c r="CCK84" s="40"/>
      <c r="CCL84" s="40"/>
      <c r="CCM84" s="40"/>
      <c r="CCN84" s="40"/>
      <c r="CCO84" s="40"/>
      <c r="CCP84" s="40"/>
      <c r="CCQ84" s="40"/>
      <c r="CCR84" s="40"/>
      <c r="CCS84" s="40"/>
      <c r="CCT84" s="40"/>
      <c r="CCU84" s="40"/>
      <c r="CCV84" s="40"/>
      <c r="CCW84" s="40"/>
      <c r="CCX84" s="40"/>
      <c r="CCY84" s="40"/>
      <c r="CCZ84" s="40"/>
      <c r="CDA84" s="40"/>
      <c r="CDB84" s="40"/>
      <c r="CDC84" s="40"/>
      <c r="CDD84" s="40"/>
      <c r="CDE84" s="40"/>
      <c r="CDF84" s="40"/>
      <c r="CDG84" s="40"/>
      <c r="CDH84" s="40"/>
      <c r="CDI84" s="40"/>
      <c r="CDJ84" s="40"/>
      <c r="CDK84" s="40"/>
      <c r="CDL84" s="40"/>
      <c r="CDM84" s="40"/>
      <c r="CDN84" s="40"/>
      <c r="CDO84" s="40"/>
      <c r="CDP84" s="40"/>
      <c r="CDQ84" s="40"/>
      <c r="CDR84" s="40"/>
      <c r="CDS84" s="40"/>
      <c r="CDT84" s="40"/>
      <c r="CDU84" s="40"/>
      <c r="CDV84" s="40"/>
      <c r="CDW84" s="40"/>
      <c r="CDX84" s="40"/>
      <c r="CDY84" s="40"/>
      <c r="CDZ84" s="40"/>
      <c r="CEA84" s="40"/>
      <c r="CEB84" s="40"/>
      <c r="CEC84" s="40"/>
      <c r="CED84" s="40"/>
      <c r="CEE84" s="40"/>
      <c r="CEF84" s="40"/>
      <c r="CEG84" s="40"/>
      <c r="CEH84" s="40"/>
      <c r="CEI84" s="40"/>
      <c r="CEJ84" s="40"/>
      <c r="CEK84" s="40"/>
      <c r="CEL84" s="40"/>
      <c r="CEM84" s="40"/>
      <c r="CEN84" s="40"/>
      <c r="CEO84" s="40"/>
      <c r="CEP84" s="40"/>
      <c r="CEQ84" s="40"/>
      <c r="CER84" s="40"/>
      <c r="CES84" s="40"/>
      <c r="CET84" s="40"/>
      <c r="CEU84" s="40"/>
      <c r="CEV84" s="40"/>
      <c r="CEW84" s="40"/>
      <c r="CEX84" s="40"/>
      <c r="CEY84" s="40"/>
      <c r="CEZ84" s="40"/>
      <c r="CFA84" s="40"/>
      <c r="CFB84" s="40"/>
      <c r="CFC84" s="40"/>
      <c r="CFD84" s="40"/>
      <c r="CFE84" s="40"/>
      <c r="CFF84" s="40"/>
      <c r="CFG84" s="40"/>
      <c r="CFH84" s="40"/>
      <c r="CFI84" s="40"/>
      <c r="CFJ84" s="40"/>
      <c r="CFK84" s="40"/>
      <c r="CFL84" s="40"/>
      <c r="CFM84" s="40"/>
      <c r="CFN84" s="40"/>
      <c r="CFO84" s="40"/>
      <c r="CFP84" s="40"/>
      <c r="CFQ84" s="40"/>
      <c r="CFR84" s="40"/>
      <c r="CFS84" s="40"/>
      <c r="CFT84" s="40"/>
      <c r="CFU84" s="40"/>
      <c r="CFV84" s="40"/>
      <c r="CFW84" s="40"/>
      <c r="CFX84" s="40"/>
      <c r="CFY84" s="40"/>
      <c r="CFZ84" s="40"/>
      <c r="CGA84" s="40"/>
      <c r="CGB84" s="40"/>
      <c r="CGC84" s="40"/>
      <c r="CGD84" s="40"/>
      <c r="CGE84" s="40"/>
      <c r="CGF84" s="40"/>
      <c r="CGG84" s="40"/>
      <c r="CGH84" s="40"/>
      <c r="CGI84" s="40"/>
      <c r="CGJ84" s="40"/>
      <c r="CGK84" s="40"/>
      <c r="CGL84" s="40"/>
      <c r="CGM84" s="40"/>
      <c r="CGN84" s="40"/>
      <c r="CGO84" s="40"/>
      <c r="CGP84" s="40"/>
      <c r="CGQ84" s="40"/>
      <c r="CGR84" s="40"/>
      <c r="CGS84" s="40"/>
      <c r="CGT84" s="40"/>
      <c r="CGU84" s="40"/>
      <c r="CGV84" s="40"/>
      <c r="CGW84" s="40"/>
      <c r="CGX84" s="40"/>
      <c r="CGY84" s="40"/>
      <c r="CGZ84" s="40"/>
      <c r="CHA84" s="40"/>
      <c r="CHB84" s="40"/>
      <c r="CHC84" s="40"/>
      <c r="CHD84" s="40"/>
      <c r="CHE84" s="40"/>
      <c r="CHF84" s="40"/>
      <c r="CHG84" s="40"/>
      <c r="CHH84" s="40"/>
      <c r="CHI84" s="40"/>
      <c r="CHJ84" s="40"/>
      <c r="CHK84" s="40"/>
      <c r="CHL84" s="40"/>
      <c r="CHM84" s="40"/>
      <c r="CHN84" s="40"/>
      <c r="CHO84" s="40"/>
      <c r="CHP84" s="40"/>
      <c r="CHQ84" s="40"/>
      <c r="CHR84" s="40"/>
      <c r="CHS84" s="40"/>
      <c r="CHT84" s="40"/>
      <c r="CHU84" s="40"/>
      <c r="CHV84" s="40"/>
      <c r="CHW84" s="40"/>
      <c r="CHX84" s="40"/>
      <c r="CHY84" s="40"/>
      <c r="CHZ84" s="40"/>
      <c r="CIA84" s="40"/>
      <c r="CIB84" s="40"/>
      <c r="CIC84" s="40"/>
      <c r="CID84" s="40"/>
      <c r="CIE84" s="40"/>
      <c r="CIF84" s="40"/>
      <c r="CIG84" s="40"/>
      <c r="CIH84" s="40"/>
      <c r="CII84" s="40"/>
      <c r="CIJ84" s="40"/>
      <c r="CIK84" s="40"/>
      <c r="CIL84" s="40"/>
      <c r="CIM84" s="40"/>
      <c r="CIN84" s="40"/>
      <c r="CIO84" s="40"/>
      <c r="CIP84" s="40"/>
      <c r="CIQ84" s="40"/>
      <c r="CIR84" s="40"/>
      <c r="CIS84" s="40"/>
      <c r="CIT84" s="40"/>
      <c r="CIU84" s="40"/>
      <c r="CIV84" s="40"/>
      <c r="CIW84" s="40"/>
      <c r="CIX84" s="40"/>
      <c r="CIY84" s="40"/>
      <c r="CIZ84" s="40"/>
      <c r="CJA84" s="40"/>
      <c r="CJB84" s="40"/>
      <c r="CJC84" s="40"/>
      <c r="CJD84" s="40"/>
      <c r="CJE84" s="40"/>
      <c r="CJF84" s="40"/>
      <c r="CJG84" s="40"/>
      <c r="CJH84" s="40"/>
      <c r="CJI84" s="40"/>
      <c r="CJJ84" s="40"/>
      <c r="CJK84" s="40"/>
      <c r="CJL84" s="40"/>
      <c r="CJM84" s="40"/>
      <c r="CJN84" s="40"/>
      <c r="CJO84" s="40"/>
      <c r="CJP84" s="40"/>
      <c r="CJQ84" s="40"/>
      <c r="CJR84" s="40"/>
      <c r="CJS84" s="40"/>
      <c r="CJT84" s="40"/>
      <c r="CJU84" s="40"/>
      <c r="CJV84" s="40"/>
      <c r="CJW84" s="40"/>
      <c r="CJX84" s="40"/>
      <c r="CJY84" s="40"/>
      <c r="CJZ84" s="40"/>
      <c r="CKA84" s="40"/>
      <c r="CKB84" s="40"/>
      <c r="CKC84" s="40"/>
      <c r="CKD84" s="40"/>
      <c r="CKE84" s="40"/>
      <c r="CKF84" s="40"/>
      <c r="CKG84" s="40"/>
      <c r="CKH84" s="40"/>
      <c r="CKI84" s="40"/>
      <c r="CKJ84" s="40"/>
      <c r="CKK84" s="40"/>
      <c r="CKL84" s="40"/>
      <c r="CKM84" s="40"/>
      <c r="CKN84" s="40"/>
      <c r="CKO84" s="40"/>
      <c r="CKP84" s="40"/>
      <c r="CKQ84" s="40"/>
      <c r="CKR84" s="40"/>
      <c r="CKS84" s="40"/>
      <c r="CKT84" s="40"/>
      <c r="CKU84" s="40"/>
      <c r="CKV84" s="40"/>
      <c r="CKW84" s="40"/>
      <c r="CKX84" s="40"/>
      <c r="CKY84" s="40"/>
      <c r="CKZ84" s="40"/>
      <c r="CLA84" s="40"/>
      <c r="CLB84" s="40"/>
      <c r="CLC84" s="40"/>
      <c r="CLD84" s="40"/>
      <c r="CLE84" s="40"/>
      <c r="CLF84" s="40"/>
      <c r="CLG84" s="40"/>
      <c r="CLH84" s="40"/>
      <c r="CLI84" s="40"/>
      <c r="CLJ84" s="40"/>
      <c r="CLK84" s="40"/>
      <c r="CLL84" s="40"/>
      <c r="CLM84" s="40"/>
      <c r="CLN84" s="40"/>
      <c r="CLO84" s="40"/>
      <c r="CLP84" s="40"/>
      <c r="CLQ84" s="40"/>
      <c r="CLR84" s="40"/>
      <c r="CLS84" s="40"/>
      <c r="CLT84" s="40"/>
      <c r="CLU84" s="40"/>
      <c r="CLV84" s="40"/>
      <c r="CLW84" s="40"/>
      <c r="CLX84" s="40"/>
      <c r="CLY84" s="40"/>
      <c r="CLZ84" s="40"/>
      <c r="CMA84" s="40"/>
      <c r="CMB84" s="40"/>
      <c r="CMC84" s="40"/>
      <c r="CMD84" s="40"/>
      <c r="CME84" s="40"/>
      <c r="CMF84" s="40"/>
      <c r="CMG84" s="40"/>
      <c r="CMH84" s="40"/>
      <c r="CMI84" s="40"/>
      <c r="CMJ84" s="40"/>
      <c r="CMK84" s="40"/>
      <c r="CML84" s="40"/>
      <c r="CMM84" s="40"/>
      <c r="CMN84" s="40"/>
      <c r="CMO84" s="40"/>
      <c r="CMP84" s="40"/>
      <c r="CMQ84" s="40"/>
      <c r="CMR84" s="40"/>
      <c r="CMS84" s="40"/>
      <c r="CMT84" s="40"/>
      <c r="CMU84" s="40"/>
      <c r="CMV84" s="40"/>
      <c r="CMW84" s="40"/>
      <c r="CMX84" s="40"/>
      <c r="CMY84" s="40"/>
      <c r="CMZ84" s="40"/>
      <c r="CNA84" s="40"/>
      <c r="CNB84" s="40"/>
      <c r="CNC84" s="40"/>
      <c r="CND84" s="40"/>
      <c r="CNE84" s="40"/>
      <c r="CNF84" s="40"/>
      <c r="CNG84" s="40"/>
      <c r="CNH84" s="40"/>
      <c r="CNI84" s="40"/>
      <c r="CNJ84" s="40"/>
      <c r="CNK84" s="40"/>
      <c r="CNL84" s="40"/>
      <c r="CNM84" s="40"/>
      <c r="CNN84" s="40"/>
      <c r="CNO84" s="40"/>
      <c r="CNP84" s="40"/>
      <c r="CNQ84" s="40"/>
      <c r="CNR84" s="40"/>
      <c r="CNS84" s="40"/>
      <c r="CNT84" s="40"/>
      <c r="CNU84" s="40"/>
      <c r="CNV84" s="40"/>
      <c r="CNW84" s="40"/>
      <c r="CNX84" s="40"/>
      <c r="CNY84" s="40"/>
      <c r="CNZ84" s="40"/>
      <c r="COA84" s="40"/>
      <c r="COB84" s="40"/>
      <c r="COC84" s="40"/>
      <c r="COD84" s="40"/>
      <c r="COE84" s="40"/>
      <c r="COF84" s="40"/>
      <c r="COG84" s="40"/>
      <c r="COH84" s="40"/>
      <c r="COI84" s="40"/>
      <c r="COJ84" s="40"/>
      <c r="COK84" s="40"/>
      <c r="COL84" s="40"/>
      <c r="COM84" s="40"/>
      <c r="CON84" s="40"/>
      <c r="COO84" s="40"/>
      <c r="COP84" s="40"/>
      <c r="COQ84" s="40"/>
      <c r="COR84" s="40"/>
      <c r="COS84" s="40"/>
      <c r="COT84" s="40"/>
      <c r="COU84" s="40"/>
      <c r="COV84" s="40"/>
      <c r="COW84" s="40"/>
      <c r="COX84" s="40"/>
      <c r="COY84" s="40"/>
      <c r="COZ84" s="40"/>
      <c r="CPA84" s="40"/>
      <c r="CPB84" s="40"/>
      <c r="CPC84" s="40"/>
      <c r="CPD84" s="40"/>
      <c r="CPE84" s="40"/>
      <c r="CPF84" s="40"/>
      <c r="CPG84" s="40"/>
      <c r="CPH84" s="40"/>
      <c r="CPI84" s="40"/>
      <c r="CPJ84" s="40"/>
      <c r="CPK84" s="40"/>
      <c r="CPL84" s="40"/>
      <c r="CPM84" s="40"/>
      <c r="CPN84" s="40"/>
      <c r="CPO84" s="40"/>
      <c r="CPP84" s="40"/>
      <c r="CPQ84" s="40"/>
      <c r="CPR84" s="40"/>
      <c r="CPS84" s="40"/>
      <c r="CPT84" s="40"/>
      <c r="CPU84" s="40"/>
      <c r="CPV84" s="40"/>
      <c r="CPW84" s="40"/>
      <c r="CPX84" s="40"/>
      <c r="CPY84" s="40"/>
      <c r="CPZ84" s="40"/>
      <c r="CQA84" s="40"/>
      <c r="CQB84" s="40"/>
      <c r="CQC84" s="40"/>
      <c r="CQD84" s="40"/>
      <c r="CQE84" s="40"/>
      <c r="CQF84" s="40"/>
      <c r="CQG84" s="40"/>
      <c r="CQH84" s="40"/>
      <c r="CQI84" s="40"/>
      <c r="CQJ84" s="40"/>
      <c r="CQK84" s="40"/>
      <c r="CQL84" s="40"/>
      <c r="CQM84" s="40"/>
      <c r="CQN84" s="40"/>
      <c r="CQO84" s="40"/>
      <c r="CQP84" s="40"/>
      <c r="CQQ84" s="40"/>
      <c r="CQR84" s="40"/>
      <c r="CQS84" s="40"/>
      <c r="CQT84" s="40"/>
      <c r="CQU84" s="40"/>
      <c r="CQV84" s="40"/>
      <c r="CQW84" s="40"/>
      <c r="CQX84" s="40"/>
      <c r="CQY84" s="40"/>
      <c r="CQZ84" s="40"/>
      <c r="CRA84" s="40"/>
      <c r="CRB84" s="40"/>
      <c r="CRC84" s="40"/>
      <c r="CRD84" s="40"/>
      <c r="CRE84" s="40"/>
      <c r="CRF84" s="40"/>
      <c r="CRG84" s="40"/>
      <c r="CRH84" s="40"/>
      <c r="CRI84" s="40"/>
      <c r="CRJ84" s="40"/>
      <c r="CRK84" s="40"/>
      <c r="CRL84" s="40"/>
      <c r="CRM84" s="40"/>
      <c r="CRN84" s="40"/>
      <c r="CRO84" s="40"/>
      <c r="CRP84" s="40"/>
      <c r="CRQ84" s="40"/>
      <c r="CRR84" s="40"/>
      <c r="CRS84" s="40"/>
      <c r="CRT84" s="40"/>
      <c r="CRU84" s="40"/>
      <c r="CRV84" s="40"/>
      <c r="CRW84" s="40"/>
      <c r="CRX84" s="40"/>
      <c r="CRY84" s="40"/>
      <c r="CRZ84" s="40"/>
      <c r="CSA84" s="40"/>
      <c r="CSB84" s="40"/>
      <c r="CSC84" s="40"/>
      <c r="CSD84" s="40"/>
      <c r="CSE84" s="40"/>
      <c r="CSF84" s="40"/>
      <c r="CSG84" s="40"/>
      <c r="CSH84" s="40"/>
      <c r="CSI84" s="40"/>
      <c r="CSJ84" s="40"/>
      <c r="CSK84" s="40"/>
      <c r="CSL84" s="40"/>
      <c r="CSM84" s="40"/>
      <c r="CSN84" s="40"/>
      <c r="CSO84" s="40"/>
      <c r="CSP84" s="40"/>
      <c r="CSQ84" s="40"/>
      <c r="CSR84" s="40"/>
      <c r="CSS84" s="40"/>
      <c r="CST84" s="40"/>
      <c r="CSU84" s="40"/>
      <c r="CSV84" s="40"/>
      <c r="CSW84" s="40"/>
      <c r="CSX84" s="40"/>
      <c r="CSY84" s="40"/>
      <c r="CSZ84" s="40"/>
      <c r="CTA84" s="40"/>
      <c r="CTB84" s="40"/>
      <c r="CTC84" s="40"/>
      <c r="CTD84" s="40"/>
      <c r="CTE84" s="40"/>
      <c r="CTF84" s="40"/>
      <c r="CTG84" s="40"/>
      <c r="CTH84" s="40"/>
      <c r="CTI84" s="40"/>
      <c r="CTJ84" s="40"/>
      <c r="CTK84" s="40"/>
      <c r="CTL84" s="40"/>
      <c r="CTM84" s="40"/>
      <c r="CTN84" s="40"/>
      <c r="CTO84" s="40"/>
      <c r="CTP84" s="40"/>
      <c r="CTQ84" s="40"/>
      <c r="CTR84" s="40"/>
      <c r="CTS84" s="40"/>
      <c r="CTT84" s="40"/>
      <c r="CTU84" s="40"/>
      <c r="CTV84" s="40"/>
      <c r="CTW84" s="40"/>
      <c r="CTX84" s="40"/>
      <c r="CTY84" s="40"/>
      <c r="CTZ84" s="40"/>
      <c r="CUA84" s="40"/>
      <c r="CUB84" s="40"/>
      <c r="CUC84" s="40"/>
      <c r="CUD84" s="40"/>
      <c r="CUE84" s="40"/>
      <c r="CUF84" s="40"/>
      <c r="CUG84" s="40"/>
      <c r="CUH84" s="40"/>
      <c r="CUI84" s="40"/>
      <c r="CUJ84" s="40"/>
      <c r="CUK84" s="40"/>
      <c r="CUL84" s="40"/>
      <c r="CUM84" s="40"/>
      <c r="CUN84" s="40"/>
      <c r="CUO84" s="40"/>
      <c r="CUP84" s="40"/>
      <c r="CUQ84" s="40"/>
      <c r="CUR84" s="40"/>
      <c r="CUS84" s="40"/>
      <c r="CUT84" s="40"/>
      <c r="CUU84" s="40"/>
      <c r="CUV84" s="40"/>
      <c r="CUW84" s="40"/>
      <c r="CUX84" s="40"/>
      <c r="CUY84" s="40"/>
      <c r="CUZ84" s="40"/>
      <c r="CVA84" s="40"/>
      <c r="CVB84" s="40"/>
      <c r="CVC84" s="40"/>
      <c r="CVD84" s="40"/>
      <c r="CVE84" s="40"/>
      <c r="CVF84" s="40"/>
      <c r="CVG84" s="40"/>
      <c r="CVH84" s="40"/>
      <c r="CVI84" s="40"/>
      <c r="CVJ84" s="40"/>
      <c r="CVK84" s="40"/>
      <c r="CVL84" s="40"/>
      <c r="CVM84" s="40"/>
      <c r="CVN84" s="40"/>
      <c r="CVO84" s="40"/>
      <c r="CVP84" s="40"/>
      <c r="CVQ84" s="40"/>
      <c r="CVR84" s="40"/>
      <c r="CVS84" s="40"/>
      <c r="CVT84" s="40"/>
      <c r="CVU84" s="40"/>
      <c r="CVV84" s="40"/>
      <c r="CVW84" s="40"/>
      <c r="CVX84" s="40"/>
      <c r="CVY84" s="40"/>
      <c r="CVZ84" s="40"/>
      <c r="CWA84" s="40"/>
      <c r="CWB84" s="40"/>
      <c r="CWC84" s="40"/>
      <c r="CWD84" s="40"/>
      <c r="CWE84" s="40"/>
      <c r="CWF84" s="40"/>
      <c r="CWG84" s="40"/>
      <c r="CWH84" s="40"/>
      <c r="CWI84" s="40"/>
      <c r="CWJ84" s="40"/>
      <c r="CWK84" s="40"/>
      <c r="CWL84" s="40"/>
      <c r="CWM84" s="40"/>
      <c r="CWN84" s="40"/>
      <c r="CWO84" s="40"/>
      <c r="CWP84" s="40"/>
      <c r="CWQ84" s="40"/>
      <c r="CWR84" s="40"/>
      <c r="CWS84" s="40"/>
      <c r="CWT84" s="40"/>
      <c r="CWU84" s="40"/>
      <c r="CWV84" s="40"/>
      <c r="CWW84" s="40"/>
      <c r="CWX84" s="40"/>
      <c r="CWY84" s="40"/>
      <c r="CWZ84" s="40"/>
      <c r="CXA84" s="40"/>
      <c r="CXB84" s="40"/>
      <c r="CXC84" s="40"/>
      <c r="CXD84" s="40"/>
      <c r="CXE84" s="40"/>
      <c r="CXF84" s="40"/>
      <c r="CXG84" s="40"/>
      <c r="CXH84" s="40"/>
      <c r="CXI84" s="40"/>
      <c r="CXJ84" s="40"/>
      <c r="CXK84" s="40"/>
      <c r="CXL84" s="40"/>
      <c r="CXM84" s="40"/>
      <c r="CXN84" s="40"/>
      <c r="CXO84" s="40"/>
      <c r="CXP84" s="40"/>
      <c r="CXQ84" s="40"/>
      <c r="CXR84" s="40"/>
      <c r="CXS84" s="40"/>
      <c r="CXT84" s="40"/>
      <c r="CXU84" s="40"/>
      <c r="CXV84" s="40"/>
      <c r="CXW84" s="40"/>
      <c r="CXX84" s="40"/>
      <c r="CXY84" s="40"/>
      <c r="CXZ84" s="40"/>
      <c r="CYA84" s="40"/>
      <c r="CYB84" s="40"/>
      <c r="CYC84" s="40"/>
      <c r="CYD84" s="40"/>
      <c r="CYE84" s="40"/>
      <c r="CYF84" s="40"/>
      <c r="CYG84" s="40"/>
      <c r="CYH84" s="40"/>
      <c r="CYI84" s="40"/>
      <c r="CYJ84" s="40"/>
      <c r="CYK84" s="40"/>
      <c r="CYL84" s="40"/>
      <c r="CYM84" s="40"/>
      <c r="CYN84" s="40"/>
      <c r="CYO84" s="40"/>
      <c r="CYP84" s="40"/>
      <c r="CYQ84" s="40"/>
      <c r="CYR84" s="40"/>
      <c r="CYS84" s="40"/>
      <c r="CYT84" s="40"/>
      <c r="CYU84" s="40"/>
      <c r="CYV84" s="40"/>
      <c r="CYW84" s="40"/>
      <c r="CYX84" s="40"/>
      <c r="CYY84" s="40"/>
      <c r="CYZ84" s="40"/>
      <c r="CZA84" s="40"/>
      <c r="CZB84" s="40"/>
      <c r="CZC84" s="40"/>
      <c r="CZD84" s="40"/>
      <c r="CZE84" s="40"/>
      <c r="CZF84" s="40"/>
      <c r="CZG84" s="40"/>
      <c r="CZH84" s="40"/>
      <c r="CZI84" s="40"/>
      <c r="CZJ84" s="40"/>
      <c r="CZK84" s="40"/>
      <c r="CZL84" s="40"/>
      <c r="CZM84" s="40"/>
      <c r="CZN84" s="40"/>
      <c r="CZO84" s="40"/>
      <c r="CZP84" s="40"/>
      <c r="CZQ84" s="40"/>
      <c r="CZR84" s="40"/>
      <c r="CZS84" s="40"/>
      <c r="CZT84" s="40"/>
      <c r="CZU84" s="40"/>
      <c r="CZV84" s="40"/>
      <c r="CZW84" s="40"/>
      <c r="CZX84" s="40"/>
      <c r="CZY84" s="40"/>
      <c r="CZZ84" s="40"/>
      <c r="DAA84" s="40"/>
      <c r="DAB84" s="40"/>
      <c r="DAC84" s="40"/>
      <c r="DAD84" s="40"/>
      <c r="DAE84" s="40"/>
      <c r="DAF84" s="40"/>
      <c r="DAG84" s="40"/>
      <c r="DAH84" s="40"/>
      <c r="DAI84" s="40"/>
      <c r="DAJ84" s="40"/>
      <c r="DAK84" s="40"/>
      <c r="DAL84" s="40"/>
      <c r="DAM84" s="40"/>
      <c r="DAN84" s="40"/>
      <c r="DAO84" s="40"/>
      <c r="DAP84" s="40"/>
      <c r="DAQ84" s="40"/>
      <c r="DAR84" s="40"/>
      <c r="DAS84" s="40"/>
      <c r="DAT84" s="40"/>
      <c r="DAU84" s="40"/>
      <c r="DAV84" s="40"/>
      <c r="DAW84" s="40"/>
      <c r="DAX84" s="40"/>
      <c r="DAY84" s="40"/>
      <c r="DAZ84" s="40"/>
      <c r="DBA84" s="40"/>
      <c r="DBB84" s="40"/>
      <c r="DBC84" s="40"/>
      <c r="DBD84" s="40"/>
      <c r="DBE84" s="40"/>
      <c r="DBF84" s="40"/>
      <c r="DBG84" s="40"/>
      <c r="DBH84" s="40"/>
      <c r="DBI84" s="40"/>
      <c r="DBJ84" s="40"/>
      <c r="DBK84" s="40"/>
      <c r="DBL84" s="40"/>
      <c r="DBM84" s="40"/>
      <c r="DBN84" s="40"/>
      <c r="DBO84" s="40"/>
      <c r="DBP84" s="40"/>
      <c r="DBQ84" s="40"/>
      <c r="DBR84" s="40"/>
      <c r="DBS84" s="40"/>
      <c r="DBT84" s="40"/>
      <c r="DBU84" s="40"/>
      <c r="DBV84" s="40"/>
      <c r="DBW84" s="40"/>
      <c r="DBX84" s="40"/>
      <c r="DBY84" s="40"/>
      <c r="DBZ84" s="40"/>
      <c r="DCA84" s="40"/>
      <c r="DCB84" s="40"/>
      <c r="DCC84" s="40"/>
      <c r="DCD84" s="40"/>
      <c r="DCE84" s="40"/>
      <c r="DCF84" s="40"/>
      <c r="DCG84" s="40"/>
      <c r="DCH84" s="40"/>
      <c r="DCI84" s="40"/>
      <c r="DCJ84" s="40"/>
      <c r="DCK84" s="40"/>
      <c r="DCL84" s="40"/>
      <c r="DCM84" s="40"/>
      <c r="DCN84" s="40"/>
      <c r="DCO84" s="40"/>
      <c r="DCP84" s="40"/>
      <c r="DCQ84" s="40"/>
      <c r="DCR84" s="40"/>
      <c r="DCS84" s="40"/>
      <c r="DCT84" s="40"/>
      <c r="DCU84" s="40"/>
      <c r="DCV84" s="40"/>
      <c r="DCW84" s="40"/>
      <c r="DCX84" s="40"/>
      <c r="DCY84" s="40"/>
      <c r="DCZ84" s="40"/>
      <c r="DDA84" s="40"/>
      <c r="DDB84" s="40"/>
      <c r="DDC84" s="40"/>
      <c r="DDD84" s="40"/>
      <c r="DDE84" s="40"/>
      <c r="DDF84" s="40"/>
      <c r="DDG84" s="40"/>
      <c r="DDH84" s="40"/>
      <c r="DDI84" s="40"/>
      <c r="DDJ84" s="40"/>
      <c r="DDK84" s="40"/>
      <c r="DDL84" s="40"/>
      <c r="DDM84" s="40"/>
      <c r="DDN84" s="40"/>
      <c r="DDO84" s="40"/>
      <c r="DDP84" s="40"/>
      <c r="DDQ84" s="40"/>
      <c r="DDR84" s="40"/>
      <c r="DDS84" s="40"/>
      <c r="DDT84" s="40"/>
      <c r="DDU84" s="40"/>
      <c r="DDV84" s="40"/>
      <c r="DDW84" s="40"/>
      <c r="DDX84" s="40"/>
      <c r="DDY84" s="40"/>
      <c r="DDZ84" s="40"/>
      <c r="DEA84" s="40"/>
      <c r="DEB84" s="40"/>
      <c r="DEC84" s="40"/>
      <c r="DED84" s="40"/>
      <c r="DEE84" s="40"/>
      <c r="DEF84" s="40"/>
      <c r="DEG84" s="40"/>
      <c r="DEH84" s="40"/>
      <c r="DEI84" s="40"/>
      <c r="DEJ84" s="40"/>
      <c r="DEK84" s="40"/>
      <c r="DEL84" s="40"/>
      <c r="DEM84" s="40"/>
      <c r="DEN84" s="40"/>
      <c r="DEO84" s="40"/>
      <c r="DEP84" s="40"/>
      <c r="DEQ84" s="40"/>
      <c r="DER84" s="40"/>
      <c r="DES84" s="40"/>
      <c r="DET84" s="40"/>
      <c r="DEU84" s="40"/>
      <c r="DEV84" s="40"/>
      <c r="DEW84" s="40"/>
      <c r="DEX84" s="40"/>
      <c r="DEY84" s="40"/>
      <c r="DEZ84" s="40"/>
      <c r="DFA84" s="40"/>
      <c r="DFB84" s="40"/>
      <c r="DFC84" s="40"/>
      <c r="DFD84" s="40"/>
      <c r="DFE84" s="40"/>
      <c r="DFF84" s="40"/>
      <c r="DFG84" s="40"/>
      <c r="DFH84" s="40"/>
      <c r="DFI84" s="40"/>
      <c r="DFJ84" s="40"/>
      <c r="DFK84" s="40"/>
      <c r="DFL84" s="40"/>
      <c r="DFM84" s="40"/>
      <c r="DFN84" s="40"/>
      <c r="DFO84" s="40"/>
      <c r="DFP84" s="40"/>
      <c r="DFQ84" s="40"/>
      <c r="DFR84" s="40"/>
      <c r="DFS84" s="40"/>
      <c r="DFT84" s="40"/>
      <c r="DFU84" s="40"/>
      <c r="DFV84" s="40"/>
      <c r="DFW84" s="40"/>
      <c r="DFX84" s="40"/>
      <c r="DFY84" s="40"/>
      <c r="DFZ84" s="40"/>
      <c r="DGA84" s="40"/>
      <c r="DGB84" s="40"/>
      <c r="DGC84" s="40"/>
      <c r="DGD84" s="40"/>
      <c r="DGE84" s="40"/>
      <c r="DGF84" s="40"/>
      <c r="DGG84" s="40"/>
      <c r="DGH84" s="40"/>
      <c r="DGI84" s="40"/>
      <c r="DGJ84" s="40"/>
      <c r="DGK84" s="40"/>
      <c r="DGL84" s="40"/>
      <c r="DGM84" s="40"/>
      <c r="DGN84" s="40"/>
      <c r="DGO84" s="40"/>
      <c r="DGP84" s="40"/>
      <c r="DGQ84" s="40"/>
      <c r="DGR84" s="40"/>
      <c r="DGS84" s="40"/>
      <c r="DGT84" s="40"/>
      <c r="DGU84" s="40"/>
      <c r="DGV84" s="40"/>
      <c r="DGW84" s="40"/>
      <c r="DGX84" s="40"/>
      <c r="DGY84" s="40"/>
      <c r="DGZ84" s="40"/>
      <c r="DHA84" s="40"/>
      <c r="DHB84" s="40"/>
      <c r="DHC84" s="40"/>
      <c r="DHD84" s="40"/>
      <c r="DHE84" s="40"/>
      <c r="DHF84" s="40"/>
      <c r="DHG84" s="40"/>
      <c r="DHH84" s="40"/>
      <c r="DHI84" s="40"/>
      <c r="DHJ84" s="40"/>
      <c r="DHK84" s="40"/>
      <c r="DHL84" s="40"/>
      <c r="DHM84" s="40"/>
      <c r="DHN84" s="40"/>
      <c r="DHO84" s="40"/>
      <c r="DHP84" s="40"/>
      <c r="DHQ84" s="40"/>
      <c r="DHR84" s="40"/>
      <c r="DHS84" s="40"/>
      <c r="DHT84" s="40"/>
      <c r="DHU84" s="40"/>
      <c r="DHV84" s="40"/>
      <c r="DHW84" s="40"/>
      <c r="DHX84" s="40"/>
      <c r="DHY84" s="40"/>
      <c r="DHZ84" s="40"/>
      <c r="DIA84" s="40"/>
      <c r="DIB84" s="40"/>
      <c r="DIC84" s="40"/>
      <c r="DID84" s="40"/>
      <c r="DIE84" s="40"/>
      <c r="DIF84" s="40"/>
      <c r="DIG84" s="40"/>
      <c r="DIH84" s="40"/>
      <c r="DII84" s="40"/>
      <c r="DIJ84" s="40"/>
      <c r="DIK84" s="40"/>
      <c r="DIL84" s="40"/>
      <c r="DIM84" s="40"/>
      <c r="DIN84" s="40"/>
      <c r="DIO84" s="40"/>
      <c r="DIP84" s="40"/>
      <c r="DIQ84" s="40"/>
      <c r="DIR84" s="40"/>
      <c r="DIS84" s="40"/>
      <c r="DIT84" s="40"/>
      <c r="DIU84" s="40"/>
      <c r="DIV84" s="40"/>
      <c r="DIW84" s="40"/>
      <c r="DIX84" s="40"/>
      <c r="DIY84" s="40"/>
      <c r="DIZ84" s="40"/>
      <c r="DJA84" s="40"/>
      <c r="DJB84" s="40"/>
      <c r="DJC84" s="40"/>
      <c r="DJD84" s="40"/>
      <c r="DJE84" s="40"/>
      <c r="DJF84" s="40"/>
      <c r="DJG84" s="40"/>
      <c r="DJH84" s="40"/>
      <c r="DJI84" s="40"/>
      <c r="DJJ84" s="40"/>
      <c r="DJK84" s="40"/>
      <c r="DJL84" s="40"/>
      <c r="DJM84" s="40"/>
      <c r="DJN84" s="40"/>
      <c r="DJO84" s="40"/>
      <c r="DJP84" s="40"/>
      <c r="DJQ84" s="40"/>
      <c r="DJR84" s="40"/>
      <c r="DJS84" s="40"/>
      <c r="DJT84" s="40"/>
      <c r="DJU84" s="40"/>
      <c r="DJV84" s="40"/>
      <c r="DJW84" s="40"/>
      <c r="DJX84" s="40"/>
      <c r="DJY84" s="40"/>
      <c r="DJZ84" s="40"/>
      <c r="DKA84" s="40"/>
      <c r="DKB84" s="40"/>
      <c r="DKC84" s="40"/>
      <c r="DKD84" s="40"/>
      <c r="DKE84" s="40"/>
      <c r="DKF84" s="40"/>
      <c r="DKG84" s="40"/>
      <c r="DKH84" s="40"/>
      <c r="DKI84" s="40"/>
      <c r="DKJ84" s="40"/>
      <c r="DKK84" s="40"/>
      <c r="DKL84" s="40"/>
      <c r="DKM84" s="40"/>
      <c r="DKN84" s="40"/>
      <c r="DKO84" s="40"/>
      <c r="DKP84" s="40"/>
      <c r="DKQ84" s="40"/>
      <c r="DKR84" s="40"/>
      <c r="DKS84" s="40"/>
      <c r="DKT84" s="40"/>
      <c r="DKU84" s="40"/>
      <c r="DKV84" s="40"/>
      <c r="DKW84" s="40"/>
      <c r="DKX84" s="40"/>
      <c r="DKY84" s="40"/>
      <c r="DKZ84" s="40"/>
      <c r="DLA84" s="40"/>
      <c r="DLB84" s="40"/>
      <c r="DLC84" s="40"/>
      <c r="DLD84" s="40"/>
      <c r="DLE84" s="40"/>
      <c r="DLF84" s="40"/>
      <c r="DLG84" s="40"/>
      <c r="DLH84" s="40"/>
      <c r="DLI84" s="40"/>
      <c r="DLJ84" s="40"/>
      <c r="DLK84" s="40"/>
      <c r="DLL84" s="40"/>
      <c r="DLM84" s="40"/>
      <c r="DLN84" s="40"/>
      <c r="DLO84" s="40"/>
      <c r="DLP84" s="40"/>
      <c r="DLQ84" s="40"/>
      <c r="DLR84" s="40"/>
      <c r="DLS84" s="40"/>
      <c r="DLT84" s="40"/>
      <c r="DLU84" s="40"/>
      <c r="DLV84" s="40"/>
      <c r="DLW84" s="40"/>
      <c r="DLX84" s="40"/>
      <c r="DLY84" s="40"/>
      <c r="DLZ84" s="40"/>
      <c r="DMA84" s="40"/>
      <c r="DMB84" s="40"/>
      <c r="DMC84" s="40"/>
      <c r="DMD84" s="40"/>
      <c r="DME84" s="40"/>
      <c r="DMF84" s="40"/>
      <c r="DMG84" s="40"/>
      <c r="DMH84" s="40"/>
      <c r="DMI84" s="40"/>
      <c r="DMJ84" s="40"/>
      <c r="DMK84" s="40"/>
      <c r="DML84" s="40"/>
      <c r="DMM84" s="40"/>
      <c r="DMN84" s="40"/>
      <c r="DMO84" s="40"/>
      <c r="DMP84" s="40"/>
      <c r="DMQ84" s="40"/>
      <c r="DMR84" s="40"/>
      <c r="DMS84" s="40"/>
      <c r="DMT84" s="40"/>
      <c r="DMU84" s="40"/>
      <c r="DMV84" s="40"/>
      <c r="DMW84" s="40"/>
      <c r="DMX84" s="40"/>
      <c r="DMY84" s="40"/>
      <c r="DMZ84" s="40"/>
      <c r="DNA84" s="40"/>
      <c r="DNB84" s="40"/>
      <c r="DNC84" s="40"/>
      <c r="DND84" s="40"/>
      <c r="DNE84" s="40"/>
      <c r="DNF84" s="40"/>
      <c r="DNG84" s="40"/>
      <c r="DNH84" s="40"/>
      <c r="DNI84" s="40"/>
      <c r="DNJ84" s="40"/>
      <c r="DNK84" s="40"/>
      <c r="DNL84" s="40"/>
      <c r="DNM84" s="40"/>
      <c r="DNN84" s="40"/>
      <c r="DNO84" s="40"/>
      <c r="DNP84" s="40"/>
      <c r="DNQ84" s="40"/>
      <c r="DNR84" s="40"/>
      <c r="DNS84" s="40"/>
      <c r="DNT84" s="40"/>
      <c r="DNU84" s="40"/>
      <c r="DNV84" s="40"/>
      <c r="DNW84" s="40"/>
      <c r="DNX84" s="40"/>
      <c r="DNY84" s="40"/>
      <c r="DNZ84" s="40"/>
      <c r="DOA84" s="40"/>
      <c r="DOB84" s="40"/>
      <c r="DOC84" s="40"/>
      <c r="DOD84" s="40"/>
      <c r="DOE84" s="40"/>
      <c r="DOF84" s="40"/>
      <c r="DOG84" s="40"/>
      <c r="DOH84" s="40"/>
      <c r="DOI84" s="40"/>
      <c r="DOJ84" s="40"/>
      <c r="DOK84" s="40"/>
      <c r="DOL84" s="40"/>
      <c r="DOM84" s="40"/>
      <c r="DON84" s="40"/>
      <c r="DOO84" s="40"/>
      <c r="DOP84" s="40"/>
      <c r="DOQ84" s="40"/>
      <c r="DOR84" s="40"/>
      <c r="DOS84" s="40"/>
      <c r="DOT84" s="40"/>
      <c r="DOU84" s="40"/>
      <c r="DOV84" s="40"/>
      <c r="DOW84" s="40"/>
      <c r="DOX84" s="40"/>
      <c r="DOY84" s="40"/>
      <c r="DOZ84" s="40"/>
      <c r="DPA84" s="40"/>
      <c r="DPB84" s="40"/>
      <c r="DPC84" s="40"/>
      <c r="DPD84" s="40"/>
      <c r="DPE84" s="40"/>
      <c r="DPF84" s="40"/>
      <c r="DPG84" s="40"/>
      <c r="DPH84" s="40"/>
      <c r="DPI84" s="40"/>
      <c r="DPJ84" s="40"/>
      <c r="DPK84" s="40"/>
      <c r="DPL84" s="40"/>
      <c r="DPM84" s="40"/>
      <c r="DPN84" s="40"/>
      <c r="DPO84" s="40"/>
      <c r="DPP84" s="40"/>
      <c r="DPQ84" s="40"/>
      <c r="DPR84" s="40"/>
      <c r="DPS84" s="40"/>
      <c r="DPT84" s="40"/>
      <c r="DPU84" s="40"/>
      <c r="DPV84" s="40"/>
      <c r="DPW84" s="40"/>
      <c r="DPX84" s="40"/>
      <c r="DPY84" s="40"/>
      <c r="DPZ84" s="40"/>
      <c r="DQA84" s="40"/>
      <c r="DQB84" s="40"/>
      <c r="DQC84" s="40"/>
      <c r="DQD84" s="40"/>
      <c r="DQE84" s="40"/>
      <c r="DQF84" s="40"/>
      <c r="DQG84" s="40"/>
      <c r="DQH84" s="40"/>
      <c r="DQI84" s="40"/>
      <c r="DQJ84" s="40"/>
      <c r="DQK84" s="40"/>
      <c r="DQL84" s="40"/>
      <c r="DQM84" s="40"/>
      <c r="DQN84" s="40"/>
      <c r="DQO84" s="40"/>
      <c r="DQP84" s="40"/>
      <c r="DQQ84" s="40"/>
      <c r="DQR84" s="40"/>
      <c r="DQS84" s="40"/>
      <c r="DQT84" s="40"/>
      <c r="DQU84" s="40"/>
      <c r="DQV84" s="40"/>
      <c r="DQW84" s="40"/>
      <c r="DQX84" s="40"/>
      <c r="DQY84" s="40"/>
      <c r="DQZ84" s="40"/>
      <c r="DRA84" s="40"/>
      <c r="DRB84" s="40"/>
      <c r="DRC84" s="40"/>
      <c r="DRD84" s="40"/>
      <c r="DRE84" s="40"/>
      <c r="DRF84" s="40"/>
      <c r="DRG84" s="40"/>
      <c r="DRH84" s="40"/>
      <c r="DRI84" s="40"/>
      <c r="DRJ84" s="40"/>
      <c r="DRK84" s="40"/>
      <c r="DRL84" s="40"/>
      <c r="DRM84" s="40"/>
      <c r="DRN84" s="40"/>
      <c r="DRO84" s="40"/>
      <c r="DRP84" s="40"/>
      <c r="DRQ84" s="40"/>
      <c r="DRR84" s="40"/>
      <c r="DRS84" s="40"/>
      <c r="DRT84" s="40"/>
      <c r="DRU84" s="40"/>
      <c r="DRV84" s="40"/>
      <c r="DRW84" s="40"/>
      <c r="DRX84" s="40"/>
      <c r="DRY84" s="40"/>
      <c r="DRZ84" s="40"/>
      <c r="DSA84" s="40"/>
      <c r="DSB84" s="40"/>
      <c r="DSC84" s="40"/>
      <c r="DSD84" s="40"/>
      <c r="DSE84" s="40"/>
      <c r="DSF84" s="40"/>
      <c r="DSG84" s="40"/>
      <c r="DSH84" s="40"/>
      <c r="DSI84" s="40"/>
      <c r="DSJ84" s="40"/>
      <c r="DSK84" s="40"/>
      <c r="DSL84" s="40"/>
      <c r="DSM84" s="40"/>
      <c r="DSN84" s="40"/>
      <c r="DSO84" s="40"/>
      <c r="DSP84" s="40"/>
      <c r="DSQ84" s="40"/>
      <c r="DSR84" s="40"/>
      <c r="DSS84" s="40"/>
      <c r="DST84" s="40"/>
      <c r="DSU84" s="40"/>
      <c r="DSV84" s="40"/>
      <c r="DSW84" s="40"/>
      <c r="DSX84" s="40"/>
      <c r="DSY84" s="40"/>
      <c r="DSZ84" s="40"/>
      <c r="DTA84" s="40"/>
      <c r="DTB84" s="40"/>
      <c r="DTC84" s="40"/>
      <c r="DTD84" s="40"/>
      <c r="DTE84" s="40"/>
      <c r="DTF84" s="40"/>
      <c r="DTG84" s="40"/>
      <c r="DTH84" s="40"/>
      <c r="DTI84" s="40"/>
      <c r="DTJ84" s="40"/>
      <c r="DTK84" s="40"/>
      <c r="DTL84" s="40"/>
      <c r="DTM84" s="40"/>
      <c r="DTN84" s="40"/>
      <c r="DTO84" s="40"/>
      <c r="DTP84" s="40"/>
      <c r="DTQ84" s="40"/>
      <c r="DTR84" s="40"/>
      <c r="DTS84" s="40"/>
      <c r="DTT84" s="40"/>
      <c r="DTU84" s="40"/>
      <c r="DTV84" s="40"/>
      <c r="DTW84" s="40"/>
      <c r="DTX84" s="40"/>
      <c r="DTY84" s="40"/>
      <c r="DTZ84" s="40"/>
      <c r="DUA84" s="40"/>
      <c r="DUB84" s="40"/>
      <c r="DUC84" s="40"/>
      <c r="DUD84" s="40"/>
      <c r="DUE84" s="40"/>
      <c r="DUF84" s="40"/>
      <c r="DUG84" s="40"/>
      <c r="DUH84" s="40"/>
      <c r="DUI84" s="40"/>
      <c r="DUJ84" s="40"/>
      <c r="DUK84" s="40"/>
      <c r="DUL84" s="40"/>
      <c r="DUM84" s="40"/>
      <c r="DUN84" s="40"/>
      <c r="DUO84" s="40"/>
      <c r="DUP84" s="40"/>
      <c r="DUQ84" s="40"/>
      <c r="DUR84" s="40"/>
      <c r="DUS84" s="40"/>
      <c r="DUT84" s="40"/>
      <c r="DUU84" s="40"/>
      <c r="DUV84" s="40"/>
      <c r="DUW84" s="40"/>
      <c r="DUX84" s="40"/>
      <c r="DUY84" s="40"/>
      <c r="DUZ84" s="40"/>
      <c r="DVA84" s="40"/>
      <c r="DVB84" s="40"/>
      <c r="DVC84" s="40"/>
      <c r="DVD84" s="40"/>
      <c r="DVE84" s="40"/>
      <c r="DVF84" s="40"/>
      <c r="DVG84" s="40"/>
      <c r="DVH84" s="40"/>
      <c r="DVI84" s="40"/>
      <c r="DVJ84" s="40"/>
      <c r="DVK84" s="40"/>
      <c r="DVL84" s="40"/>
      <c r="DVM84" s="40"/>
      <c r="DVN84" s="40"/>
      <c r="DVO84" s="40"/>
      <c r="DVP84" s="40"/>
      <c r="DVQ84" s="40"/>
      <c r="DVR84" s="40"/>
      <c r="DVS84" s="40"/>
      <c r="DVT84" s="40"/>
      <c r="DVU84" s="40"/>
      <c r="DVV84" s="40"/>
      <c r="DVW84" s="40"/>
      <c r="DVX84" s="40"/>
      <c r="DVY84" s="40"/>
      <c r="DVZ84" s="40"/>
      <c r="DWA84" s="40"/>
      <c r="DWB84" s="40"/>
      <c r="DWC84" s="40"/>
      <c r="DWD84" s="40"/>
      <c r="DWE84" s="40"/>
      <c r="DWF84" s="40"/>
      <c r="DWG84" s="40"/>
      <c r="DWH84" s="40"/>
      <c r="DWI84" s="40"/>
      <c r="DWJ84" s="40"/>
      <c r="DWK84" s="40"/>
      <c r="DWL84" s="40"/>
      <c r="DWM84" s="40"/>
      <c r="DWN84" s="40"/>
      <c r="DWO84" s="40"/>
      <c r="DWP84" s="40"/>
      <c r="DWQ84" s="40"/>
      <c r="DWR84" s="40"/>
      <c r="DWS84" s="40"/>
      <c r="DWT84" s="40"/>
      <c r="DWU84" s="40"/>
      <c r="DWV84" s="40"/>
      <c r="DWW84" s="40"/>
      <c r="DWX84" s="40"/>
      <c r="DWY84" s="40"/>
      <c r="DWZ84" s="40"/>
      <c r="DXA84" s="40"/>
      <c r="DXB84" s="40"/>
      <c r="DXC84" s="40"/>
      <c r="DXD84" s="40"/>
      <c r="DXE84" s="40"/>
      <c r="DXF84" s="40"/>
      <c r="DXG84" s="40"/>
      <c r="DXH84" s="40"/>
      <c r="DXI84" s="40"/>
      <c r="DXJ84" s="40"/>
      <c r="DXK84" s="40"/>
      <c r="DXL84" s="40"/>
      <c r="DXM84" s="40"/>
      <c r="DXN84" s="40"/>
      <c r="DXO84" s="40"/>
      <c r="DXP84" s="40"/>
      <c r="DXQ84" s="40"/>
      <c r="DXR84" s="40"/>
      <c r="DXS84" s="40"/>
      <c r="DXT84" s="40"/>
      <c r="DXU84" s="40"/>
      <c r="DXV84" s="40"/>
      <c r="DXW84" s="40"/>
      <c r="DXX84" s="40"/>
      <c r="DXY84" s="40"/>
      <c r="DXZ84" s="40"/>
      <c r="DYA84" s="40"/>
      <c r="DYB84" s="40"/>
      <c r="DYC84" s="40"/>
      <c r="DYD84" s="40"/>
      <c r="DYE84" s="40"/>
      <c r="DYF84" s="40"/>
      <c r="DYG84" s="40"/>
      <c r="DYH84" s="40"/>
      <c r="DYI84" s="40"/>
      <c r="DYJ84" s="40"/>
      <c r="DYK84" s="40"/>
      <c r="DYL84" s="40"/>
      <c r="DYM84" s="40"/>
      <c r="DYN84" s="40"/>
      <c r="DYO84" s="40"/>
      <c r="DYP84" s="40"/>
      <c r="DYQ84" s="40"/>
      <c r="DYR84" s="40"/>
      <c r="DYS84" s="40"/>
      <c r="DYT84" s="40"/>
      <c r="DYU84" s="40"/>
      <c r="DYV84" s="40"/>
      <c r="DYW84" s="40"/>
      <c r="DYX84" s="40"/>
      <c r="DYY84" s="40"/>
      <c r="DYZ84" s="40"/>
      <c r="DZA84" s="40"/>
      <c r="DZB84" s="40"/>
      <c r="DZC84" s="40"/>
      <c r="DZD84" s="40"/>
      <c r="DZE84" s="40"/>
      <c r="DZF84" s="40"/>
      <c r="DZG84" s="40"/>
      <c r="DZH84" s="40"/>
      <c r="DZI84" s="40"/>
      <c r="DZJ84" s="40"/>
      <c r="DZK84" s="40"/>
      <c r="DZL84" s="40"/>
      <c r="DZM84" s="40"/>
      <c r="DZN84" s="40"/>
      <c r="DZO84" s="40"/>
      <c r="DZP84" s="40"/>
      <c r="DZQ84" s="40"/>
      <c r="DZR84" s="40"/>
      <c r="DZS84" s="40"/>
      <c r="DZT84" s="40"/>
      <c r="DZU84" s="40"/>
      <c r="DZV84" s="40"/>
      <c r="DZW84" s="40"/>
      <c r="DZX84" s="40"/>
      <c r="DZY84" s="40"/>
      <c r="DZZ84" s="40"/>
      <c r="EAA84" s="40"/>
      <c r="EAB84" s="40"/>
      <c r="EAC84" s="40"/>
      <c r="EAD84" s="40"/>
      <c r="EAE84" s="40"/>
      <c r="EAF84" s="40"/>
      <c r="EAG84" s="40"/>
      <c r="EAH84" s="40"/>
      <c r="EAI84" s="40"/>
      <c r="EAJ84" s="40"/>
      <c r="EAK84" s="40"/>
      <c r="EAL84" s="40"/>
      <c r="EAM84" s="40"/>
      <c r="EAN84" s="40"/>
      <c r="EAO84" s="40"/>
      <c r="EAP84" s="40"/>
      <c r="EAQ84" s="40"/>
      <c r="EAR84" s="40"/>
      <c r="EAS84" s="40"/>
      <c r="EAT84" s="40"/>
      <c r="EAU84" s="40"/>
      <c r="EAV84" s="40"/>
      <c r="EAW84" s="40"/>
      <c r="EAX84" s="40"/>
      <c r="EAY84" s="40"/>
      <c r="EAZ84" s="40"/>
      <c r="EBA84" s="40"/>
      <c r="EBB84" s="40"/>
      <c r="EBC84" s="40"/>
      <c r="EBD84" s="40"/>
      <c r="EBE84" s="40"/>
      <c r="EBF84" s="40"/>
      <c r="EBG84" s="40"/>
      <c r="EBH84" s="40"/>
      <c r="EBI84" s="40"/>
      <c r="EBJ84" s="40"/>
      <c r="EBK84" s="40"/>
      <c r="EBL84" s="40"/>
      <c r="EBM84" s="40"/>
      <c r="EBN84" s="40"/>
      <c r="EBO84" s="40"/>
      <c r="EBP84" s="40"/>
      <c r="EBQ84" s="40"/>
      <c r="EBR84" s="40"/>
      <c r="EBS84" s="40"/>
      <c r="EBT84" s="40"/>
      <c r="EBU84" s="40"/>
      <c r="EBV84" s="40"/>
      <c r="EBW84" s="40"/>
      <c r="EBX84" s="40"/>
      <c r="EBY84" s="40"/>
      <c r="EBZ84" s="40"/>
      <c r="ECA84" s="40"/>
      <c r="ECB84" s="40"/>
      <c r="ECC84" s="40"/>
      <c r="ECD84" s="40"/>
      <c r="ECE84" s="40"/>
      <c r="ECF84" s="40"/>
      <c r="ECG84" s="40"/>
      <c r="ECH84" s="40"/>
      <c r="ECI84" s="40"/>
      <c r="ECJ84" s="40"/>
      <c r="ECK84" s="40"/>
      <c r="ECL84" s="40"/>
      <c r="ECM84" s="40"/>
      <c r="ECN84" s="40"/>
      <c r="ECO84" s="40"/>
      <c r="ECP84" s="40"/>
      <c r="ECQ84" s="40"/>
      <c r="ECR84" s="40"/>
      <c r="ECS84" s="40"/>
      <c r="ECT84" s="40"/>
      <c r="ECU84" s="40"/>
      <c r="ECV84" s="40"/>
      <c r="ECW84" s="40"/>
      <c r="ECX84" s="40"/>
      <c r="ECY84" s="40"/>
      <c r="ECZ84" s="40"/>
      <c r="EDA84" s="40"/>
      <c r="EDB84" s="40"/>
      <c r="EDC84" s="40"/>
      <c r="EDD84" s="40"/>
      <c r="EDE84" s="40"/>
      <c r="EDF84" s="40"/>
      <c r="EDG84" s="40"/>
      <c r="EDH84" s="40"/>
      <c r="EDI84" s="40"/>
      <c r="EDJ84" s="40"/>
      <c r="EDK84" s="40"/>
      <c r="EDL84" s="40"/>
      <c r="EDM84" s="40"/>
      <c r="EDN84" s="40"/>
      <c r="EDO84" s="40"/>
      <c r="EDP84" s="40"/>
      <c r="EDQ84" s="40"/>
      <c r="EDR84" s="40"/>
      <c r="EDS84" s="40"/>
      <c r="EDT84" s="40"/>
      <c r="EDU84" s="40"/>
      <c r="EDV84" s="40"/>
      <c r="EDW84" s="40"/>
      <c r="EDX84" s="40"/>
      <c r="EDY84" s="40"/>
      <c r="EDZ84" s="40"/>
      <c r="EEA84" s="40"/>
      <c r="EEB84" s="40"/>
      <c r="EEC84" s="40"/>
      <c r="EED84" s="40"/>
      <c r="EEE84" s="40"/>
      <c r="EEF84" s="40"/>
      <c r="EEG84" s="40"/>
      <c r="EEH84" s="40"/>
      <c r="EEI84" s="40"/>
      <c r="EEJ84" s="40"/>
      <c r="EEK84" s="40"/>
      <c r="EEL84" s="40"/>
      <c r="EEM84" s="40"/>
      <c r="EEN84" s="40"/>
      <c r="EEO84" s="40"/>
      <c r="EEP84" s="40"/>
      <c r="EEQ84" s="40"/>
      <c r="EER84" s="40"/>
      <c r="EES84" s="40"/>
      <c r="EET84" s="40"/>
      <c r="EEU84" s="40"/>
      <c r="EEV84" s="40"/>
      <c r="EEW84" s="40"/>
      <c r="EEX84" s="40"/>
      <c r="EEY84" s="40"/>
      <c r="EEZ84" s="40"/>
      <c r="EFA84" s="40"/>
      <c r="EFB84" s="40"/>
      <c r="EFC84" s="40"/>
      <c r="EFD84" s="40"/>
      <c r="EFE84" s="40"/>
      <c r="EFF84" s="40"/>
      <c r="EFG84" s="40"/>
      <c r="EFH84" s="40"/>
      <c r="EFI84" s="40"/>
      <c r="EFJ84" s="40"/>
      <c r="EFK84" s="40"/>
      <c r="EFL84" s="40"/>
      <c r="EFM84" s="40"/>
      <c r="EFN84" s="40"/>
      <c r="EFO84" s="40"/>
      <c r="EFP84" s="40"/>
      <c r="EFQ84" s="40"/>
      <c r="EFR84" s="40"/>
      <c r="EFS84" s="40"/>
      <c r="EFT84" s="40"/>
      <c r="EFU84" s="40"/>
      <c r="EFV84" s="40"/>
      <c r="EFW84" s="40"/>
      <c r="EFX84" s="40"/>
      <c r="EFY84" s="40"/>
      <c r="EFZ84" s="40"/>
      <c r="EGA84" s="40"/>
      <c r="EGB84" s="40"/>
      <c r="EGC84" s="40"/>
      <c r="EGD84" s="40"/>
      <c r="EGE84" s="40"/>
      <c r="EGF84" s="40"/>
      <c r="EGG84" s="40"/>
      <c r="EGH84" s="40"/>
      <c r="EGI84" s="40"/>
      <c r="EGJ84" s="40"/>
      <c r="EGK84" s="40"/>
      <c r="EGL84" s="40"/>
      <c r="EGM84" s="40"/>
      <c r="EGN84" s="40"/>
      <c r="EGO84" s="40"/>
      <c r="EGP84" s="40"/>
      <c r="EGQ84" s="40"/>
      <c r="EGR84" s="40"/>
      <c r="EGS84" s="40"/>
      <c r="EGT84" s="40"/>
      <c r="EGU84" s="40"/>
      <c r="EGV84" s="40"/>
      <c r="EGW84" s="40"/>
      <c r="EGX84" s="40"/>
      <c r="EGY84" s="40"/>
      <c r="EGZ84" s="40"/>
      <c r="EHA84" s="40"/>
      <c r="EHB84" s="40"/>
      <c r="EHC84" s="40"/>
      <c r="EHD84" s="40"/>
      <c r="EHE84" s="40"/>
      <c r="EHF84" s="40"/>
      <c r="EHG84" s="40"/>
      <c r="EHH84" s="40"/>
      <c r="EHI84" s="40"/>
      <c r="EHJ84" s="40"/>
      <c r="EHK84" s="40"/>
      <c r="EHL84" s="40"/>
      <c r="EHM84" s="40"/>
      <c r="EHN84" s="40"/>
      <c r="EHO84" s="40"/>
      <c r="EHP84" s="40"/>
      <c r="EHQ84" s="40"/>
      <c r="EHR84" s="40"/>
      <c r="EHS84" s="40"/>
      <c r="EHT84" s="40"/>
      <c r="EHU84" s="40"/>
      <c r="EHV84" s="40"/>
      <c r="EHW84" s="40"/>
      <c r="EHX84" s="40"/>
      <c r="EHY84" s="40"/>
      <c r="EHZ84" s="40"/>
      <c r="EIA84" s="40"/>
      <c r="EIB84" s="40"/>
      <c r="EIC84" s="40"/>
      <c r="EID84" s="40"/>
      <c r="EIE84" s="40"/>
      <c r="EIF84" s="40"/>
      <c r="EIG84" s="40"/>
      <c r="EIH84" s="40"/>
      <c r="EII84" s="40"/>
      <c r="EIJ84" s="40"/>
      <c r="EIK84" s="40"/>
      <c r="EIL84" s="40"/>
      <c r="EIM84" s="40"/>
      <c r="EIN84" s="40"/>
      <c r="EIO84" s="40"/>
      <c r="EIP84" s="40"/>
      <c r="EIQ84" s="40"/>
      <c r="EIR84" s="40"/>
      <c r="EIS84" s="40"/>
      <c r="EIT84" s="40"/>
      <c r="EIU84" s="40"/>
      <c r="EIV84" s="40"/>
      <c r="EIW84" s="40"/>
      <c r="EIX84" s="40"/>
      <c r="EIY84" s="40"/>
      <c r="EIZ84" s="40"/>
      <c r="EJA84" s="40"/>
      <c r="EJB84" s="40"/>
      <c r="EJC84" s="40"/>
      <c r="EJD84" s="40"/>
      <c r="EJE84" s="40"/>
      <c r="EJF84" s="40"/>
      <c r="EJG84" s="40"/>
      <c r="EJH84" s="40"/>
      <c r="EJI84" s="40"/>
      <c r="EJJ84" s="40"/>
      <c r="EJK84" s="40"/>
      <c r="EJL84" s="40"/>
      <c r="EJM84" s="40"/>
      <c r="EJN84" s="40"/>
      <c r="EJO84" s="40"/>
      <c r="EJP84" s="40"/>
      <c r="EJQ84" s="40"/>
      <c r="EJR84" s="40"/>
      <c r="EJS84" s="40"/>
      <c r="EJT84" s="40"/>
      <c r="EJU84" s="40"/>
      <c r="EJV84" s="40"/>
      <c r="EJW84" s="40"/>
      <c r="EJX84" s="40"/>
      <c r="EJY84" s="40"/>
      <c r="EJZ84" s="40"/>
      <c r="EKA84" s="40"/>
      <c r="EKB84" s="40"/>
      <c r="EKC84" s="40"/>
      <c r="EKD84" s="40"/>
      <c r="EKE84" s="40"/>
      <c r="EKF84" s="40"/>
      <c r="EKG84" s="40"/>
      <c r="EKH84" s="40"/>
      <c r="EKI84" s="40"/>
      <c r="EKJ84" s="40"/>
      <c r="EKK84" s="40"/>
      <c r="EKL84" s="40"/>
      <c r="EKM84" s="40"/>
      <c r="EKN84" s="40"/>
      <c r="EKO84" s="40"/>
      <c r="EKP84" s="40"/>
      <c r="EKQ84" s="40"/>
      <c r="EKR84" s="40"/>
      <c r="EKS84" s="40"/>
      <c r="EKT84" s="40"/>
      <c r="EKU84" s="40"/>
      <c r="EKV84" s="40"/>
      <c r="EKW84" s="40"/>
      <c r="EKX84" s="40"/>
      <c r="EKY84" s="40"/>
      <c r="EKZ84" s="40"/>
      <c r="ELA84" s="40"/>
      <c r="ELB84" s="40"/>
      <c r="ELC84" s="40"/>
      <c r="ELD84" s="40"/>
      <c r="ELE84" s="40"/>
      <c r="ELF84" s="40"/>
      <c r="ELG84" s="40"/>
      <c r="ELH84" s="40"/>
      <c r="ELI84" s="40"/>
      <c r="ELJ84" s="40"/>
      <c r="ELK84" s="40"/>
      <c r="ELL84" s="40"/>
      <c r="ELM84" s="40"/>
      <c r="ELN84" s="40"/>
      <c r="ELO84" s="40"/>
      <c r="ELP84" s="40"/>
      <c r="ELQ84" s="40"/>
      <c r="ELR84" s="40"/>
      <c r="ELS84" s="40"/>
      <c r="ELT84" s="40"/>
      <c r="ELU84" s="40"/>
      <c r="ELV84" s="40"/>
      <c r="ELW84" s="40"/>
      <c r="ELX84" s="40"/>
      <c r="ELY84" s="40"/>
      <c r="ELZ84" s="40"/>
      <c r="EMA84" s="40"/>
      <c r="EMB84" s="40"/>
      <c r="EMC84" s="40"/>
      <c r="EMD84" s="40"/>
      <c r="EME84" s="40"/>
      <c r="EMF84" s="40"/>
      <c r="EMG84" s="40"/>
      <c r="EMH84" s="40"/>
      <c r="EMI84" s="40"/>
      <c r="EMJ84" s="40"/>
      <c r="EMK84" s="40"/>
      <c r="EML84" s="40"/>
      <c r="EMM84" s="40"/>
      <c r="EMN84" s="40"/>
      <c r="EMO84" s="40"/>
      <c r="EMP84" s="40"/>
      <c r="EMQ84" s="40"/>
      <c r="EMR84" s="40"/>
      <c r="EMS84" s="40"/>
      <c r="EMT84" s="40"/>
      <c r="EMU84" s="40"/>
      <c r="EMV84" s="40"/>
      <c r="EMW84" s="40"/>
      <c r="EMX84" s="40"/>
      <c r="EMY84" s="40"/>
      <c r="EMZ84" s="40"/>
      <c r="ENA84" s="40"/>
      <c r="ENB84" s="40"/>
      <c r="ENC84" s="40"/>
      <c r="END84" s="40"/>
      <c r="ENE84" s="40"/>
      <c r="ENF84" s="40"/>
      <c r="ENG84" s="40"/>
      <c r="ENH84" s="40"/>
      <c r="ENI84" s="40"/>
      <c r="ENJ84" s="40"/>
      <c r="ENK84" s="40"/>
      <c r="ENL84" s="40"/>
      <c r="ENM84" s="40"/>
      <c r="ENN84" s="40"/>
      <c r="ENO84" s="40"/>
      <c r="ENP84" s="40"/>
      <c r="ENQ84" s="40"/>
      <c r="ENR84" s="40"/>
      <c r="ENS84" s="40"/>
      <c r="ENT84" s="40"/>
      <c r="ENU84" s="40"/>
      <c r="ENV84" s="40"/>
      <c r="ENW84" s="40"/>
      <c r="ENX84" s="40"/>
      <c r="ENY84" s="40"/>
      <c r="ENZ84" s="40"/>
      <c r="EOA84" s="40"/>
      <c r="EOB84" s="40"/>
      <c r="EOC84" s="40"/>
      <c r="EOD84" s="40"/>
      <c r="EOE84" s="40"/>
      <c r="EOF84" s="40"/>
      <c r="EOG84" s="40"/>
      <c r="EOH84" s="40"/>
      <c r="EOI84" s="40"/>
      <c r="EOJ84" s="40"/>
      <c r="EOK84" s="40"/>
      <c r="EOL84" s="40"/>
      <c r="EOM84" s="40"/>
      <c r="EON84" s="40"/>
      <c r="EOO84" s="40"/>
      <c r="EOP84" s="40"/>
      <c r="EOQ84" s="40"/>
      <c r="EOR84" s="40"/>
      <c r="EOS84" s="40"/>
      <c r="EOT84" s="40"/>
      <c r="EOU84" s="40"/>
      <c r="EOV84" s="40"/>
      <c r="EOW84" s="40"/>
      <c r="EOX84" s="40"/>
      <c r="EOY84" s="40"/>
      <c r="EOZ84" s="40"/>
      <c r="EPA84" s="40"/>
      <c r="EPB84" s="40"/>
      <c r="EPC84" s="40"/>
      <c r="EPD84" s="40"/>
      <c r="EPE84" s="40"/>
      <c r="EPF84" s="40"/>
      <c r="EPG84" s="40"/>
      <c r="EPH84" s="40"/>
      <c r="EPI84" s="40"/>
      <c r="EPJ84" s="40"/>
      <c r="EPK84" s="40"/>
      <c r="EPL84" s="40"/>
      <c r="EPM84" s="40"/>
      <c r="EPN84" s="40"/>
      <c r="EPO84" s="40"/>
      <c r="EPP84" s="40"/>
      <c r="EPQ84" s="40"/>
      <c r="EPR84" s="40"/>
      <c r="EPS84" s="40"/>
      <c r="EPT84" s="40"/>
      <c r="EPU84" s="40"/>
      <c r="EPV84" s="40"/>
      <c r="EPW84" s="40"/>
      <c r="EPX84" s="40"/>
      <c r="EPY84" s="40"/>
      <c r="EPZ84" s="40"/>
      <c r="EQA84" s="40"/>
      <c r="EQB84" s="40"/>
      <c r="EQC84" s="40"/>
      <c r="EQD84" s="40"/>
      <c r="EQE84" s="40"/>
      <c r="EQF84" s="40"/>
      <c r="EQG84" s="40"/>
      <c r="EQH84" s="40"/>
      <c r="EQI84" s="40"/>
      <c r="EQJ84" s="40"/>
      <c r="EQK84" s="40"/>
      <c r="EQL84" s="40"/>
      <c r="EQM84" s="40"/>
      <c r="EQN84" s="40"/>
      <c r="EQO84" s="40"/>
      <c r="EQP84" s="40"/>
      <c r="EQQ84" s="40"/>
      <c r="EQR84" s="40"/>
      <c r="EQS84" s="40"/>
      <c r="EQT84" s="40"/>
      <c r="EQU84" s="40"/>
      <c r="EQV84" s="40"/>
      <c r="EQW84" s="40"/>
      <c r="EQX84" s="40"/>
      <c r="EQY84" s="40"/>
      <c r="EQZ84" s="40"/>
      <c r="ERA84" s="40"/>
      <c r="ERB84" s="40"/>
      <c r="ERC84" s="40"/>
      <c r="ERD84" s="40"/>
      <c r="ERE84" s="40"/>
      <c r="ERF84" s="40"/>
      <c r="ERG84" s="40"/>
      <c r="ERH84" s="40"/>
      <c r="ERI84" s="40"/>
      <c r="ERJ84" s="40"/>
      <c r="ERK84" s="40"/>
      <c r="ERL84" s="40"/>
      <c r="ERM84" s="40"/>
      <c r="ERN84" s="40"/>
      <c r="ERO84" s="40"/>
      <c r="ERP84" s="40"/>
      <c r="ERQ84" s="40"/>
      <c r="ERR84" s="40"/>
      <c r="ERS84" s="40"/>
      <c r="ERT84" s="40"/>
      <c r="ERU84" s="40"/>
      <c r="ERV84" s="40"/>
      <c r="ERW84" s="40"/>
      <c r="ERX84" s="40"/>
      <c r="ERY84" s="40"/>
      <c r="ERZ84" s="40"/>
      <c r="ESA84" s="40"/>
      <c r="ESB84" s="40"/>
      <c r="ESC84" s="40"/>
      <c r="ESD84" s="40"/>
      <c r="ESE84" s="40"/>
      <c r="ESF84" s="40"/>
      <c r="ESG84" s="40"/>
      <c r="ESH84" s="40"/>
      <c r="ESI84" s="40"/>
      <c r="ESJ84" s="40"/>
      <c r="ESK84" s="40"/>
      <c r="ESL84" s="40"/>
      <c r="ESM84" s="40"/>
      <c r="ESN84" s="40"/>
      <c r="ESO84" s="40"/>
      <c r="ESP84" s="40"/>
      <c r="ESQ84" s="40"/>
      <c r="ESR84" s="40"/>
      <c r="ESS84" s="40"/>
      <c r="EST84" s="40"/>
      <c r="ESU84" s="40"/>
      <c r="ESV84" s="40"/>
      <c r="ESW84" s="40"/>
      <c r="ESX84" s="40"/>
      <c r="ESY84" s="40"/>
      <c r="ESZ84" s="40"/>
      <c r="ETA84" s="40"/>
      <c r="ETB84" s="40"/>
      <c r="ETC84" s="40"/>
      <c r="ETD84" s="40"/>
      <c r="ETE84" s="40"/>
      <c r="ETF84" s="40"/>
      <c r="ETG84" s="40"/>
      <c r="ETH84" s="40"/>
      <c r="ETI84" s="40"/>
      <c r="ETJ84" s="40"/>
      <c r="ETK84" s="40"/>
      <c r="ETL84" s="40"/>
      <c r="ETM84" s="40"/>
      <c r="ETN84" s="40"/>
      <c r="ETO84" s="40"/>
      <c r="ETP84" s="40"/>
      <c r="ETQ84" s="40"/>
      <c r="ETR84" s="40"/>
      <c r="ETS84" s="40"/>
      <c r="ETT84" s="40"/>
      <c r="ETU84" s="40"/>
      <c r="ETV84" s="40"/>
      <c r="ETW84" s="40"/>
      <c r="ETX84" s="40"/>
      <c r="ETY84" s="40"/>
      <c r="ETZ84" s="40"/>
      <c r="EUA84" s="40"/>
      <c r="EUB84" s="40"/>
      <c r="EUC84" s="40"/>
      <c r="EUD84" s="40"/>
      <c r="EUE84" s="40"/>
      <c r="EUF84" s="40"/>
      <c r="EUG84" s="40"/>
      <c r="EUH84" s="40"/>
      <c r="EUI84" s="40"/>
      <c r="EUJ84" s="40"/>
      <c r="EUK84" s="40"/>
      <c r="EUL84" s="40"/>
      <c r="EUM84" s="40"/>
      <c r="EUN84" s="40"/>
      <c r="EUO84" s="40"/>
      <c r="EUP84" s="40"/>
      <c r="EUQ84" s="40"/>
      <c r="EUR84" s="40"/>
      <c r="EUS84" s="40"/>
      <c r="EUT84" s="40"/>
      <c r="EUU84" s="40"/>
      <c r="EUV84" s="40"/>
      <c r="EUW84" s="40"/>
      <c r="EUX84" s="40"/>
      <c r="EUY84" s="40"/>
      <c r="EUZ84" s="40"/>
      <c r="EVA84" s="40"/>
      <c r="EVB84" s="40"/>
      <c r="EVC84" s="40"/>
      <c r="EVD84" s="40"/>
      <c r="EVE84" s="40"/>
      <c r="EVF84" s="40"/>
      <c r="EVG84" s="40"/>
      <c r="EVH84" s="40"/>
      <c r="EVI84" s="40"/>
      <c r="EVJ84" s="40"/>
      <c r="EVK84" s="40"/>
      <c r="EVL84" s="40"/>
      <c r="EVM84" s="40"/>
      <c r="EVN84" s="40"/>
      <c r="EVO84" s="40"/>
      <c r="EVP84" s="40"/>
      <c r="EVQ84" s="40"/>
      <c r="EVR84" s="40"/>
      <c r="EVS84" s="40"/>
      <c r="EVT84" s="40"/>
      <c r="EVU84" s="40"/>
      <c r="EVV84" s="40"/>
      <c r="EVW84" s="40"/>
      <c r="EVX84" s="40"/>
      <c r="EVY84" s="40"/>
      <c r="EVZ84" s="40"/>
      <c r="EWA84" s="40"/>
      <c r="EWB84" s="40"/>
      <c r="EWC84" s="40"/>
      <c r="EWD84" s="40"/>
      <c r="EWE84" s="40"/>
      <c r="EWF84" s="40"/>
      <c r="EWG84" s="40"/>
      <c r="EWH84" s="40"/>
      <c r="EWI84" s="40"/>
      <c r="EWJ84" s="40"/>
      <c r="EWK84" s="40"/>
      <c r="EWL84" s="40"/>
      <c r="EWM84" s="40"/>
      <c r="EWN84" s="40"/>
      <c r="EWO84" s="40"/>
      <c r="EWP84" s="40"/>
      <c r="EWQ84" s="40"/>
      <c r="EWR84" s="40"/>
      <c r="EWS84" s="40"/>
      <c r="EWT84" s="40"/>
      <c r="EWU84" s="40"/>
      <c r="EWV84" s="40"/>
      <c r="EWW84" s="40"/>
      <c r="EWX84" s="40"/>
      <c r="EWY84" s="40"/>
      <c r="EWZ84" s="40"/>
      <c r="EXA84" s="40"/>
      <c r="EXB84" s="40"/>
      <c r="EXC84" s="40"/>
      <c r="EXD84" s="40"/>
      <c r="EXE84" s="40"/>
      <c r="EXF84" s="40"/>
      <c r="EXG84" s="40"/>
      <c r="EXH84" s="40"/>
      <c r="EXI84" s="40"/>
      <c r="EXJ84" s="40"/>
      <c r="EXK84" s="40"/>
      <c r="EXL84" s="40"/>
      <c r="EXM84" s="40"/>
      <c r="EXN84" s="40"/>
      <c r="EXO84" s="40"/>
      <c r="EXP84" s="40"/>
      <c r="EXQ84" s="40"/>
      <c r="EXR84" s="40"/>
      <c r="EXS84" s="40"/>
      <c r="EXT84" s="40"/>
      <c r="EXU84" s="40"/>
      <c r="EXV84" s="40"/>
      <c r="EXW84" s="40"/>
      <c r="EXX84" s="40"/>
      <c r="EXY84" s="40"/>
      <c r="EXZ84" s="40"/>
      <c r="EYA84" s="40"/>
      <c r="EYB84" s="40"/>
      <c r="EYC84" s="40"/>
      <c r="EYD84" s="40"/>
      <c r="EYE84" s="40"/>
      <c r="EYF84" s="40"/>
      <c r="EYG84" s="40"/>
      <c r="EYH84" s="40"/>
      <c r="EYI84" s="40"/>
      <c r="EYJ84" s="40"/>
      <c r="EYK84" s="40"/>
      <c r="EYL84" s="40"/>
      <c r="EYM84" s="40"/>
      <c r="EYN84" s="40"/>
      <c r="EYO84" s="40"/>
      <c r="EYP84" s="40"/>
      <c r="EYQ84" s="40"/>
      <c r="EYR84" s="40"/>
      <c r="EYS84" s="40"/>
      <c r="EYT84" s="40"/>
      <c r="EYU84" s="40"/>
      <c r="EYV84" s="40"/>
      <c r="EYW84" s="40"/>
      <c r="EYX84" s="40"/>
      <c r="EYY84" s="40"/>
      <c r="EYZ84" s="40"/>
      <c r="EZA84" s="40"/>
      <c r="EZB84" s="40"/>
      <c r="EZC84" s="40"/>
      <c r="EZD84" s="40"/>
      <c r="EZE84" s="40"/>
      <c r="EZF84" s="40"/>
      <c r="EZG84" s="40"/>
      <c r="EZH84" s="40"/>
      <c r="EZI84" s="40"/>
      <c r="EZJ84" s="40"/>
      <c r="EZK84" s="40"/>
      <c r="EZL84" s="40"/>
      <c r="EZM84" s="40"/>
      <c r="EZN84" s="40"/>
      <c r="EZO84" s="40"/>
      <c r="EZP84" s="40"/>
      <c r="EZQ84" s="40"/>
      <c r="EZR84" s="40"/>
      <c r="EZS84" s="40"/>
      <c r="EZT84" s="40"/>
      <c r="EZU84" s="40"/>
      <c r="EZV84" s="40"/>
      <c r="EZW84" s="40"/>
      <c r="EZX84" s="40"/>
      <c r="EZY84" s="40"/>
      <c r="EZZ84" s="40"/>
      <c r="FAA84" s="40"/>
      <c r="FAB84" s="40"/>
      <c r="FAC84" s="40"/>
      <c r="FAD84" s="40"/>
      <c r="FAE84" s="40"/>
      <c r="FAF84" s="40"/>
      <c r="FAG84" s="40"/>
      <c r="FAH84" s="40"/>
      <c r="FAI84" s="40"/>
      <c r="FAJ84" s="40"/>
      <c r="FAK84" s="40"/>
      <c r="FAL84" s="40"/>
      <c r="FAM84" s="40"/>
      <c r="FAN84" s="40"/>
      <c r="FAO84" s="40"/>
      <c r="FAP84" s="40"/>
      <c r="FAQ84" s="40"/>
      <c r="FAR84" s="40"/>
      <c r="FAS84" s="40"/>
      <c r="FAT84" s="40"/>
      <c r="FAU84" s="40"/>
      <c r="FAV84" s="40"/>
      <c r="FAW84" s="40"/>
      <c r="FAX84" s="40"/>
      <c r="FAY84" s="40"/>
      <c r="FAZ84" s="40"/>
      <c r="FBA84" s="40"/>
      <c r="FBB84" s="40"/>
      <c r="FBC84" s="40"/>
      <c r="FBD84" s="40"/>
      <c r="FBE84" s="40"/>
      <c r="FBF84" s="40"/>
      <c r="FBG84" s="40"/>
      <c r="FBH84" s="40"/>
      <c r="FBI84" s="40"/>
      <c r="FBJ84" s="40"/>
      <c r="FBK84" s="40"/>
      <c r="FBL84" s="40"/>
      <c r="FBM84" s="40"/>
      <c r="FBN84" s="40"/>
      <c r="FBO84" s="40"/>
      <c r="FBP84" s="40"/>
      <c r="FBQ84" s="40"/>
      <c r="FBR84" s="40"/>
      <c r="FBS84" s="40"/>
      <c r="FBT84" s="40"/>
      <c r="FBU84" s="40"/>
      <c r="FBV84" s="40"/>
      <c r="FBW84" s="40"/>
      <c r="FBX84" s="40"/>
      <c r="FBY84" s="40"/>
      <c r="FBZ84" s="40"/>
      <c r="FCA84" s="40"/>
      <c r="FCB84" s="40"/>
      <c r="FCC84" s="40"/>
      <c r="FCD84" s="40"/>
      <c r="FCE84" s="40"/>
      <c r="FCF84" s="40"/>
      <c r="FCG84" s="40"/>
      <c r="FCH84" s="40"/>
      <c r="FCI84" s="40"/>
      <c r="FCJ84" s="40"/>
      <c r="FCK84" s="40"/>
      <c r="FCL84" s="40"/>
      <c r="FCM84" s="40"/>
      <c r="FCN84" s="40"/>
      <c r="FCO84" s="40"/>
      <c r="FCP84" s="40"/>
      <c r="FCQ84" s="40"/>
      <c r="FCR84" s="40"/>
      <c r="FCS84" s="40"/>
      <c r="FCT84" s="40"/>
      <c r="FCU84" s="40"/>
      <c r="FCV84" s="40"/>
      <c r="FCW84" s="40"/>
      <c r="FCX84" s="40"/>
      <c r="FCY84" s="40"/>
      <c r="FCZ84" s="40"/>
      <c r="FDA84" s="40"/>
      <c r="FDB84" s="40"/>
      <c r="FDC84" s="40"/>
      <c r="FDD84" s="40"/>
      <c r="FDE84" s="40"/>
      <c r="FDF84" s="40"/>
      <c r="FDG84" s="40"/>
      <c r="FDH84" s="40"/>
      <c r="FDI84" s="40"/>
      <c r="FDJ84" s="40"/>
      <c r="FDK84" s="40"/>
      <c r="FDL84" s="40"/>
      <c r="FDM84" s="40"/>
      <c r="FDN84" s="40"/>
      <c r="FDO84" s="40"/>
      <c r="FDP84" s="40"/>
      <c r="FDQ84" s="40"/>
      <c r="FDR84" s="40"/>
      <c r="FDS84" s="40"/>
      <c r="FDT84" s="40"/>
      <c r="FDU84" s="40"/>
      <c r="FDV84" s="40"/>
      <c r="FDW84" s="40"/>
      <c r="FDX84" s="40"/>
      <c r="FDY84" s="40"/>
      <c r="FDZ84" s="40"/>
      <c r="FEA84" s="40"/>
      <c r="FEB84" s="40"/>
      <c r="FEC84" s="40"/>
      <c r="FED84" s="40"/>
      <c r="FEE84" s="40"/>
      <c r="FEF84" s="40"/>
      <c r="FEG84" s="40"/>
      <c r="FEH84" s="40"/>
      <c r="FEI84" s="40"/>
      <c r="FEJ84" s="40"/>
      <c r="FEK84" s="40"/>
      <c r="FEL84" s="40"/>
      <c r="FEM84" s="40"/>
      <c r="FEN84" s="40"/>
      <c r="FEO84" s="40"/>
      <c r="FEP84" s="40"/>
      <c r="FEQ84" s="40"/>
      <c r="FER84" s="40"/>
      <c r="FES84" s="40"/>
      <c r="FET84" s="40"/>
      <c r="FEU84" s="40"/>
      <c r="FEV84" s="40"/>
      <c r="FEW84" s="40"/>
      <c r="FEX84" s="40"/>
      <c r="FEY84" s="40"/>
      <c r="FEZ84" s="40"/>
      <c r="FFA84" s="40"/>
      <c r="FFB84" s="40"/>
      <c r="FFC84" s="40"/>
      <c r="FFD84" s="40"/>
      <c r="FFE84" s="40"/>
      <c r="FFF84" s="40"/>
      <c r="FFG84" s="40"/>
      <c r="FFH84" s="40"/>
      <c r="FFI84" s="40"/>
      <c r="FFJ84" s="40"/>
      <c r="FFK84" s="40"/>
      <c r="FFL84" s="40"/>
      <c r="FFM84" s="40"/>
      <c r="FFN84" s="40"/>
      <c r="FFO84" s="40"/>
      <c r="FFP84" s="40"/>
      <c r="FFQ84" s="40"/>
      <c r="FFR84" s="40"/>
      <c r="FFS84" s="40"/>
      <c r="FFT84" s="40"/>
      <c r="FFU84" s="40"/>
      <c r="FFV84" s="40"/>
      <c r="FFW84" s="40"/>
      <c r="FFX84" s="40"/>
      <c r="FFY84" s="40"/>
      <c r="FFZ84" s="40"/>
      <c r="FGA84" s="40"/>
      <c r="FGB84" s="40"/>
      <c r="FGC84" s="40"/>
      <c r="FGD84" s="40"/>
      <c r="FGE84" s="40"/>
      <c r="FGF84" s="40"/>
      <c r="FGG84" s="40"/>
      <c r="FGH84" s="40"/>
      <c r="FGI84" s="40"/>
      <c r="FGJ84" s="40"/>
      <c r="FGK84" s="40"/>
      <c r="FGL84" s="40"/>
      <c r="FGM84" s="40"/>
      <c r="FGN84" s="40"/>
      <c r="FGO84" s="40"/>
      <c r="FGP84" s="40"/>
      <c r="FGQ84" s="40"/>
      <c r="FGR84" s="40"/>
      <c r="FGS84" s="40"/>
      <c r="FGT84" s="40"/>
      <c r="FGU84" s="40"/>
      <c r="FGV84" s="40"/>
      <c r="FGW84" s="40"/>
      <c r="FGX84" s="40"/>
      <c r="FGY84" s="40"/>
      <c r="FGZ84" s="40"/>
      <c r="FHA84" s="40"/>
      <c r="FHB84" s="40"/>
      <c r="FHC84" s="40"/>
      <c r="FHD84" s="40"/>
      <c r="FHE84" s="40"/>
      <c r="FHF84" s="40"/>
      <c r="FHG84" s="40"/>
      <c r="FHH84" s="40"/>
      <c r="FHI84" s="40"/>
      <c r="FHJ84" s="40"/>
      <c r="FHK84" s="40"/>
      <c r="FHL84" s="40"/>
      <c r="FHM84" s="40"/>
      <c r="FHN84" s="40"/>
      <c r="FHO84" s="40"/>
      <c r="FHP84" s="40"/>
      <c r="FHQ84" s="40"/>
      <c r="FHR84" s="40"/>
      <c r="FHS84" s="40"/>
      <c r="FHT84" s="40"/>
      <c r="FHU84" s="40"/>
      <c r="FHV84" s="40"/>
      <c r="FHW84" s="40"/>
      <c r="FHX84" s="40"/>
      <c r="FHY84" s="40"/>
      <c r="FHZ84" s="40"/>
      <c r="FIA84" s="40"/>
      <c r="FIB84" s="40"/>
      <c r="FIC84" s="40"/>
      <c r="FID84" s="40"/>
      <c r="FIE84" s="40"/>
      <c r="FIF84" s="40"/>
      <c r="FIG84" s="40"/>
      <c r="FIH84" s="40"/>
      <c r="FII84" s="40"/>
      <c r="FIJ84" s="40"/>
      <c r="FIK84" s="40"/>
      <c r="FIL84" s="40"/>
      <c r="FIM84" s="40"/>
      <c r="FIN84" s="40"/>
      <c r="FIO84" s="40"/>
      <c r="FIP84" s="40"/>
      <c r="FIQ84" s="40"/>
      <c r="FIR84" s="40"/>
      <c r="FIS84" s="40"/>
      <c r="FIT84" s="40"/>
      <c r="FIU84" s="40"/>
      <c r="FIV84" s="40"/>
      <c r="FIW84" s="40"/>
      <c r="FIX84" s="40"/>
      <c r="FIY84" s="40"/>
      <c r="FIZ84" s="40"/>
      <c r="FJA84" s="40"/>
      <c r="FJB84" s="40"/>
      <c r="FJC84" s="40"/>
      <c r="FJD84" s="40"/>
      <c r="FJE84" s="40"/>
      <c r="FJF84" s="40"/>
      <c r="FJG84" s="40"/>
      <c r="FJH84" s="40"/>
      <c r="FJI84" s="40"/>
      <c r="FJJ84" s="40"/>
      <c r="FJK84" s="40"/>
      <c r="FJL84" s="40"/>
      <c r="FJM84" s="40"/>
      <c r="FJN84" s="40"/>
      <c r="FJO84" s="40"/>
      <c r="FJP84" s="40"/>
      <c r="FJQ84" s="40"/>
      <c r="FJR84" s="40"/>
      <c r="FJS84" s="40"/>
      <c r="FJT84" s="40"/>
      <c r="FJU84" s="40"/>
      <c r="FJV84" s="40"/>
      <c r="FJW84" s="40"/>
      <c r="FJX84" s="40"/>
      <c r="FJY84" s="40"/>
      <c r="FJZ84" s="40"/>
      <c r="FKA84" s="40"/>
      <c r="FKB84" s="40"/>
      <c r="FKC84" s="40"/>
      <c r="FKD84" s="40"/>
      <c r="FKE84" s="40"/>
      <c r="FKF84" s="40"/>
      <c r="FKG84" s="40"/>
      <c r="FKH84" s="40"/>
      <c r="FKI84" s="40"/>
      <c r="FKJ84" s="40"/>
      <c r="FKK84" s="40"/>
      <c r="FKL84" s="40"/>
      <c r="FKM84" s="40"/>
      <c r="FKN84" s="40"/>
      <c r="FKO84" s="40"/>
      <c r="FKP84" s="40"/>
      <c r="FKQ84" s="40"/>
      <c r="FKR84" s="40"/>
      <c r="FKS84" s="40"/>
      <c r="FKT84" s="40"/>
      <c r="FKU84" s="40"/>
      <c r="FKV84" s="40"/>
      <c r="FKW84" s="40"/>
      <c r="FKX84" s="40"/>
      <c r="FKY84" s="40"/>
      <c r="FKZ84" s="40"/>
      <c r="FLA84" s="40"/>
      <c r="FLB84" s="40"/>
      <c r="FLC84" s="40"/>
      <c r="FLD84" s="40"/>
      <c r="FLE84" s="40"/>
      <c r="FLF84" s="40"/>
      <c r="FLG84" s="40"/>
      <c r="FLH84" s="40"/>
      <c r="FLI84" s="40"/>
      <c r="FLJ84" s="40"/>
      <c r="FLK84" s="40"/>
      <c r="FLL84" s="40"/>
      <c r="FLM84" s="40"/>
      <c r="FLN84" s="40"/>
      <c r="FLO84" s="40"/>
      <c r="FLP84" s="40"/>
      <c r="FLQ84" s="40"/>
      <c r="FLR84" s="40"/>
      <c r="FLS84" s="40"/>
      <c r="FLT84" s="40"/>
      <c r="FLU84" s="40"/>
      <c r="FLV84" s="40"/>
      <c r="FLW84" s="40"/>
      <c r="FLX84" s="40"/>
      <c r="FLY84" s="40"/>
      <c r="FLZ84" s="40"/>
      <c r="FMA84" s="40"/>
      <c r="FMB84" s="40"/>
      <c r="FMC84" s="40"/>
      <c r="FMD84" s="40"/>
      <c r="FME84" s="40"/>
      <c r="FMF84" s="40"/>
      <c r="FMG84" s="40"/>
      <c r="FMH84" s="40"/>
      <c r="FMI84" s="40"/>
      <c r="FMJ84" s="40"/>
      <c r="FMK84" s="40"/>
      <c r="FML84" s="40"/>
      <c r="FMM84" s="40"/>
      <c r="FMN84" s="40"/>
      <c r="FMO84" s="40"/>
      <c r="FMP84" s="40"/>
      <c r="FMQ84" s="40"/>
      <c r="FMR84" s="40"/>
      <c r="FMS84" s="40"/>
      <c r="FMT84" s="40"/>
      <c r="FMU84" s="40"/>
      <c r="FMV84" s="40"/>
      <c r="FMW84" s="40"/>
      <c r="FMX84" s="40"/>
      <c r="FMY84" s="40"/>
      <c r="FMZ84" s="40"/>
      <c r="FNA84" s="40"/>
      <c r="FNB84" s="40"/>
      <c r="FNC84" s="40"/>
      <c r="FND84" s="40"/>
      <c r="FNE84" s="40"/>
      <c r="FNF84" s="40"/>
      <c r="FNG84" s="40"/>
      <c r="FNH84" s="40"/>
      <c r="FNI84" s="40"/>
      <c r="FNJ84" s="40"/>
      <c r="FNK84" s="40"/>
      <c r="FNL84" s="40"/>
      <c r="FNM84" s="40"/>
      <c r="FNN84" s="40"/>
      <c r="FNO84" s="40"/>
      <c r="FNP84" s="40"/>
      <c r="FNQ84" s="40"/>
      <c r="FNR84" s="40"/>
      <c r="FNS84" s="40"/>
      <c r="FNT84" s="40"/>
      <c r="FNU84" s="40"/>
      <c r="FNV84" s="40"/>
      <c r="FNW84" s="40"/>
      <c r="FNX84" s="40"/>
      <c r="FNY84" s="40"/>
      <c r="FNZ84" s="40"/>
      <c r="FOA84" s="40"/>
      <c r="FOB84" s="40"/>
      <c r="FOC84" s="40"/>
      <c r="FOD84" s="40"/>
      <c r="FOE84" s="40"/>
      <c r="FOF84" s="40"/>
      <c r="FOG84" s="40"/>
      <c r="FOH84" s="40"/>
      <c r="FOI84" s="40"/>
      <c r="FOJ84" s="40"/>
      <c r="FOK84" s="40"/>
      <c r="FOL84" s="40"/>
      <c r="FOM84" s="40"/>
      <c r="FON84" s="40"/>
      <c r="FOO84" s="40"/>
      <c r="FOP84" s="40"/>
      <c r="FOQ84" s="40"/>
      <c r="FOR84" s="40"/>
      <c r="FOS84" s="40"/>
      <c r="FOT84" s="40"/>
      <c r="FOU84" s="40"/>
      <c r="FOV84" s="40"/>
      <c r="FOW84" s="40"/>
      <c r="FOX84" s="40"/>
      <c r="FOY84" s="40"/>
      <c r="FOZ84" s="40"/>
      <c r="FPA84" s="40"/>
      <c r="FPB84" s="40"/>
      <c r="FPC84" s="40"/>
      <c r="FPD84" s="40"/>
      <c r="FPE84" s="40"/>
      <c r="FPF84" s="40"/>
      <c r="FPG84" s="40"/>
      <c r="FPH84" s="40"/>
      <c r="FPI84" s="40"/>
      <c r="FPJ84" s="40"/>
      <c r="FPK84" s="40"/>
      <c r="FPL84" s="40"/>
      <c r="FPM84" s="40"/>
      <c r="FPN84" s="40"/>
      <c r="FPO84" s="40"/>
      <c r="FPP84" s="40"/>
      <c r="FPQ84" s="40"/>
      <c r="FPR84" s="40"/>
      <c r="FPS84" s="40"/>
      <c r="FPT84" s="40"/>
      <c r="FPU84" s="40"/>
      <c r="FPV84" s="40"/>
      <c r="FPW84" s="40"/>
      <c r="FPX84" s="40"/>
      <c r="FPY84" s="40"/>
      <c r="FPZ84" s="40"/>
      <c r="FQA84" s="40"/>
      <c r="FQB84" s="40"/>
      <c r="FQC84" s="40"/>
      <c r="FQD84" s="40"/>
      <c r="FQE84" s="40"/>
      <c r="FQF84" s="40"/>
      <c r="FQG84" s="40"/>
      <c r="FQH84" s="40"/>
      <c r="FQI84" s="40"/>
      <c r="FQJ84" s="40"/>
      <c r="FQK84" s="40"/>
      <c r="FQL84" s="40"/>
      <c r="FQM84" s="40"/>
      <c r="FQN84" s="40"/>
      <c r="FQO84" s="40"/>
      <c r="FQP84" s="40"/>
      <c r="FQQ84" s="40"/>
      <c r="FQR84" s="40"/>
      <c r="FQS84" s="40"/>
      <c r="FQT84" s="40"/>
      <c r="FQU84" s="40"/>
      <c r="FQV84" s="40"/>
      <c r="FQW84" s="40"/>
      <c r="FQX84" s="40"/>
      <c r="FQY84" s="40"/>
      <c r="FQZ84" s="40"/>
      <c r="FRA84" s="40"/>
      <c r="FRB84" s="40"/>
      <c r="FRC84" s="40"/>
      <c r="FRD84" s="40"/>
      <c r="FRE84" s="40"/>
      <c r="FRF84" s="40"/>
      <c r="FRG84" s="40"/>
      <c r="FRH84" s="40"/>
      <c r="FRI84" s="40"/>
      <c r="FRJ84" s="40"/>
      <c r="FRK84" s="40"/>
      <c r="FRL84" s="40"/>
      <c r="FRM84" s="40"/>
      <c r="FRN84" s="40"/>
      <c r="FRO84" s="40"/>
      <c r="FRP84" s="40"/>
      <c r="FRQ84" s="40"/>
      <c r="FRR84" s="40"/>
      <c r="FRS84" s="40"/>
      <c r="FRT84" s="40"/>
      <c r="FRU84" s="40"/>
      <c r="FRV84" s="40"/>
      <c r="FRW84" s="40"/>
      <c r="FRX84" s="40"/>
      <c r="FRY84" s="40"/>
      <c r="FRZ84" s="40"/>
      <c r="FSA84" s="40"/>
      <c r="FSB84" s="40"/>
      <c r="FSC84" s="40"/>
      <c r="FSD84" s="40"/>
      <c r="FSE84" s="40"/>
      <c r="FSF84" s="40"/>
      <c r="FSG84" s="40"/>
      <c r="FSH84" s="40"/>
      <c r="FSI84" s="40"/>
      <c r="FSJ84" s="40"/>
      <c r="FSK84" s="40"/>
      <c r="FSL84" s="40"/>
      <c r="FSM84" s="40"/>
      <c r="FSN84" s="40"/>
      <c r="FSO84" s="40"/>
      <c r="FSP84" s="40"/>
      <c r="FSQ84" s="40"/>
      <c r="FSR84" s="40"/>
      <c r="FSS84" s="40"/>
      <c r="FST84" s="40"/>
      <c r="FSU84" s="40"/>
      <c r="FSV84" s="40"/>
      <c r="FSW84" s="40"/>
      <c r="FSX84" s="40"/>
      <c r="FSY84" s="40"/>
      <c r="FSZ84" s="40"/>
      <c r="FTA84" s="40"/>
      <c r="FTB84" s="40"/>
      <c r="FTC84" s="40"/>
      <c r="FTD84" s="40"/>
      <c r="FTE84" s="40"/>
      <c r="FTF84" s="40"/>
      <c r="FTG84" s="40"/>
      <c r="FTH84" s="40"/>
      <c r="FTI84" s="40"/>
      <c r="FTJ84" s="40"/>
      <c r="FTK84" s="40"/>
      <c r="FTL84" s="40"/>
      <c r="FTM84" s="40"/>
      <c r="FTN84" s="40"/>
      <c r="FTO84" s="40"/>
      <c r="FTP84" s="40"/>
      <c r="FTQ84" s="40"/>
      <c r="FTR84" s="40"/>
      <c r="FTS84" s="40"/>
      <c r="FTT84" s="40"/>
      <c r="FTU84" s="40"/>
      <c r="FTV84" s="40"/>
      <c r="FTW84" s="40"/>
      <c r="FTX84" s="40"/>
      <c r="FTY84" s="40"/>
      <c r="FTZ84" s="40"/>
      <c r="FUA84" s="40"/>
      <c r="FUB84" s="40"/>
      <c r="FUC84" s="40"/>
      <c r="FUD84" s="40"/>
      <c r="FUE84" s="40"/>
      <c r="FUF84" s="40"/>
      <c r="FUG84" s="40"/>
      <c r="FUH84" s="40"/>
      <c r="FUI84" s="40"/>
      <c r="FUJ84" s="40"/>
      <c r="FUK84" s="40"/>
      <c r="FUL84" s="40"/>
      <c r="FUM84" s="40"/>
      <c r="FUN84" s="40"/>
      <c r="FUO84" s="40"/>
      <c r="FUP84" s="40"/>
      <c r="FUQ84" s="40"/>
      <c r="FUR84" s="40"/>
      <c r="FUS84" s="40"/>
      <c r="FUT84" s="40"/>
      <c r="FUU84" s="40"/>
      <c r="FUV84" s="40"/>
      <c r="FUW84" s="40"/>
      <c r="FUX84" s="40"/>
      <c r="FUY84" s="40"/>
      <c r="FUZ84" s="40"/>
      <c r="FVA84" s="40"/>
      <c r="FVB84" s="40"/>
      <c r="FVC84" s="40"/>
      <c r="FVD84" s="40"/>
      <c r="FVE84" s="40"/>
      <c r="FVF84" s="40"/>
      <c r="FVG84" s="40"/>
      <c r="FVH84" s="40"/>
      <c r="FVI84" s="40"/>
      <c r="FVJ84" s="40"/>
      <c r="FVK84" s="40"/>
      <c r="FVL84" s="40"/>
      <c r="FVM84" s="40"/>
      <c r="FVN84" s="40"/>
      <c r="FVO84" s="40"/>
      <c r="FVP84" s="40"/>
      <c r="FVQ84" s="40"/>
      <c r="FVR84" s="40"/>
      <c r="FVS84" s="40"/>
      <c r="FVT84" s="40"/>
      <c r="FVU84" s="40"/>
      <c r="FVV84" s="40"/>
      <c r="FVW84" s="40"/>
      <c r="FVX84" s="40"/>
      <c r="FVY84" s="40"/>
      <c r="FVZ84" s="40"/>
      <c r="FWA84" s="40"/>
      <c r="FWB84" s="40"/>
      <c r="FWC84" s="40"/>
      <c r="FWD84" s="40"/>
      <c r="FWE84" s="40"/>
      <c r="FWF84" s="40"/>
      <c r="FWG84" s="40"/>
      <c r="FWH84" s="40"/>
      <c r="FWI84" s="40"/>
      <c r="FWJ84" s="40"/>
      <c r="FWK84" s="40"/>
      <c r="FWL84" s="40"/>
      <c r="FWM84" s="40"/>
      <c r="FWN84" s="40"/>
      <c r="FWO84" s="40"/>
      <c r="FWP84" s="40"/>
      <c r="FWQ84" s="40"/>
      <c r="FWR84" s="40"/>
      <c r="FWS84" s="40"/>
      <c r="FWT84" s="40"/>
      <c r="FWU84" s="40"/>
      <c r="FWV84" s="40"/>
      <c r="FWW84" s="40"/>
      <c r="FWX84" s="40"/>
      <c r="FWY84" s="40"/>
      <c r="FWZ84" s="40"/>
      <c r="FXA84" s="40"/>
      <c r="FXB84" s="40"/>
      <c r="FXC84" s="40"/>
      <c r="FXD84" s="40"/>
      <c r="FXE84" s="40"/>
      <c r="FXF84" s="40"/>
      <c r="FXG84" s="40"/>
      <c r="FXH84" s="40"/>
      <c r="FXI84" s="40"/>
      <c r="FXJ84" s="40"/>
      <c r="FXK84" s="40"/>
      <c r="FXL84" s="40"/>
      <c r="FXM84" s="40"/>
      <c r="FXN84" s="40"/>
      <c r="FXO84" s="40"/>
      <c r="FXP84" s="40"/>
      <c r="FXQ84" s="40"/>
      <c r="FXR84" s="40"/>
      <c r="FXS84" s="40"/>
      <c r="FXT84" s="40"/>
      <c r="FXU84" s="40"/>
      <c r="FXV84" s="40"/>
      <c r="FXW84" s="40"/>
      <c r="FXX84" s="40"/>
      <c r="FXY84" s="40"/>
      <c r="FXZ84" s="40"/>
      <c r="FYA84" s="40"/>
      <c r="FYB84" s="40"/>
      <c r="FYC84" s="40"/>
      <c r="FYD84" s="40"/>
      <c r="FYE84" s="40"/>
      <c r="FYF84" s="40"/>
      <c r="FYG84" s="40"/>
      <c r="FYH84" s="40"/>
      <c r="FYI84" s="40"/>
      <c r="FYJ84" s="40"/>
      <c r="FYK84" s="40"/>
      <c r="FYL84" s="40"/>
      <c r="FYM84" s="40"/>
      <c r="FYN84" s="40"/>
      <c r="FYO84" s="40"/>
      <c r="FYP84" s="40"/>
      <c r="FYQ84" s="40"/>
      <c r="FYR84" s="40"/>
      <c r="FYS84" s="40"/>
      <c r="FYT84" s="40"/>
      <c r="FYU84" s="40"/>
      <c r="FYV84" s="40"/>
      <c r="FYW84" s="40"/>
      <c r="FYX84" s="40"/>
      <c r="FYY84" s="40"/>
      <c r="FYZ84" s="40"/>
      <c r="FZA84" s="40"/>
      <c r="FZB84" s="40"/>
      <c r="FZC84" s="40"/>
      <c r="FZD84" s="40"/>
      <c r="FZE84" s="40"/>
      <c r="FZF84" s="40"/>
      <c r="FZG84" s="40"/>
      <c r="FZH84" s="40"/>
      <c r="FZI84" s="40"/>
      <c r="FZJ84" s="40"/>
      <c r="FZK84" s="40"/>
      <c r="FZL84" s="40"/>
      <c r="FZM84" s="40"/>
      <c r="FZN84" s="40"/>
      <c r="FZO84" s="40"/>
      <c r="FZP84" s="40"/>
      <c r="FZQ84" s="40"/>
      <c r="FZR84" s="40"/>
      <c r="FZS84" s="40"/>
      <c r="FZT84" s="40"/>
      <c r="FZU84" s="40"/>
      <c r="FZV84" s="40"/>
      <c r="FZW84" s="40"/>
      <c r="FZX84" s="40"/>
      <c r="FZY84" s="40"/>
      <c r="FZZ84" s="40"/>
      <c r="GAA84" s="40"/>
      <c r="GAB84" s="40"/>
      <c r="GAC84" s="40"/>
      <c r="GAD84" s="40"/>
      <c r="GAE84" s="40"/>
      <c r="GAF84" s="40"/>
      <c r="GAG84" s="40"/>
      <c r="GAH84" s="40"/>
      <c r="GAI84" s="40"/>
      <c r="GAJ84" s="40"/>
      <c r="GAK84" s="40"/>
      <c r="GAL84" s="40"/>
      <c r="GAM84" s="40"/>
      <c r="GAN84" s="40"/>
      <c r="GAO84" s="40"/>
      <c r="GAP84" s="40"/>
      <c r="GAQ84" s="40"/>
      <c r="GAR84" s="40"/>
      <c r="GAS84" s="40"/>
      <c r="GAT84" s="40"/>
      <c r="GAU84" s="40"/>
      <c r="GAV84" s="40"/>
      <c r="GAW84" s="40"/>
      <c r="GAX84" s="40"/>
      <c r="GAY84" s="40"/>
      <c r="GAZ84" s="40"/>
      <c r="GBA84" s="40"/>
      <c r="GBB84" s="40"/>
      <c r="GBC84" s="40"/>
      <c r="GBD84" s="40"/>
      <c r="GBE84" s="40"/>
      <c r="GBF84" s="40"/>
      <c r="GBG84" s="40"/>
      <c r="GBH84" s="40"/>
      <c r="GBI84" s="40"/>
      <c r="GBJ84" s="40"/>
      <c r="GBK84" s="40"/>
      <c r="GBL84" s="40"/>
      <c r="GBM84" s="40"/>
      <c r="GBN84" s="40"/>
      <c r="GBO84" s="40"/>
      <c r="GBP84" s="40"/>
      <c r="GBQ84" s="40"/>
      <c r="GBR84" s="40"/>
      <c r="GBS84" s="40"/>
      <c r="GBT84" s="40"/>
      <c r="GBU84" s="40"/>
      <c r="GBV84" s="40"/>
      <c r="GBW84" s="40"/>
      <c r="GBX84" s="40"/>
      <c r="GBY84" s="40"/>
      <c r="GBZ84" s="40"/>
      <c r="GCA84" s="40"/>
      <c r="GCB84" s="40"/>
      <c r="GCC84" s="40"/>
      <c r="GCD84" s="40"/>
      <c r="GCE84" s="40"/>
      <c r="GCF84" s="40"/>
      <c r="GCG84" s="40"/>
      <c r="GCH84" s="40"/>
      <c r="GCI84" s="40"/>
      <c r="GCJ84" s="40"/>
      <c r="GCK84" s="40"/>
      <c r="GCL84" s="40"/>
      <c r="GCM84" s="40"/>
      <c r="GCN84" s="40"/>
      <c r="GCO84" s="40"/>
      <c r="GCP84" s="40"/>
      <c r="GCQ84" s="40"/>
      <c r="GCR84" s="40"/>
      <c r="GCS84" s="40"/>
      <c r="GCT84" s="40"/>
      <c r="GCU84" s="40"/>
      <c r="GCV84" s="40"/>
      <c r="GCW84" s="40"/>
      <c r="GCX84" s="40"/>
      <c r="GCY84" s="40"/>
      <c r="GCZ84" s="40"/>
      <c r="GDA84" s="40"/>
      <c r="GDB84" s="40"/>
      <c r="GDC84" s="40"/>
      <c r="GDD84" s="40"/>
      <c r="GDE84" s="40"/>
      <c r="GDF84" s="40"/>
      <c r="GDG84" s="40"/>
      <c r="GDH84" s="40"/>
      <c r="GDI84" s="40"/>
      <c r="GDJ84" s="40"/>
      <c r="GDK84" s="40"/>
      <c r="GDL84" s="40"/>
      <c r="GDM84" s="40"/>
      <c r="GDN84" s="40"/>
      <c r="GDO84" s="40"/>
      <c r="GDP84" s="40"/>
      <c r="GDQ84" s="40"/>
      <c r="GDR84" s="40"/>
      <c r="GDS84" s="40"/>
      <c r="GDT84" s="40"/>
      <c r="GDU84" s="40"/>
      <c r="GDV84" s="40"/>
      <c r="GDW84" s="40"/>
      <c r="GDX84" s="40"/>
      <c r="GDY84" s="40"/>
      <c r="GDZ84" s="40"/>
      <c r="GEA84" s="40"/>
      <c r="GEB84" s="40"/>
      <c r="GEC84" s="40"/>
      <c r="GED84" s="40"/>
      <c r="GEE84" s="40"/>
      <c r="GEF84" s="40"/>
      <c r="GEG84" s="40"/>
      <c r="GEH84" s="40"/>
      <c r="GEI84" s="40"/>
      <c r="GEJ84" s="40"/>
      <c r="GEK84" s="40"/>
      <c r="GEL84" s="40"/>
      <c r="GEM84" s="40"/>
      <c r="GEN84" s="40"/>
      <c r="GEO84" s="40"/>
      <c r="GEP84" s="40"/>
      <c r="GEQ84" s="40"/>
      <c r="GER84" s="40"/>
      <c r="GES84" s="40"/>
      <c r="GET84" s="40"/>
      <c r="GEU84" s="40"/>
      <c r="GEV84" s="40"/>
      <c r="GEW84" s="40"/>
      <c r="GEX84" s="40"/>
      <c r="GEY84" s="40"/>
      <c r="GEZ84" s="40"/>
      <c r="GFA84" s="40"/>
      <c r="GFB84" s="40"/>
      <c r="GFC84" s="40"/>
      <c r="GFD84" s="40"/>
      <c r="GFE84" s="40"/>
      <c r="GFF84" s="40"/>
      <c r="GFG84" s="40"/>
      <c r="GFH84" s="40"/>
      <c r="GFI84" s="40"/>
      <c r="GFJ84" s="40"/>
      <c r="GFK84" s="40"/>
      <c r="GFL84" s="40"/>
      <c r="GFM84" s="40"/>
      <c r="GFN84" s="40"/>
      <c r="GFO84" s="40"/>
      <c r="GFP84" s="40"/>
      <c r="GFQ84" s="40"/>
      <c r="GFR84" s="40"/>
      <c r="GFS84" s="40"/>
      <c r="GFT84" s="40"/>
      <c r="GFU84" s="40"/>
      <c r="GFV84" s="40"/>
      <c r="GFW84" s="40"/>
      <c r="GFX84" s="40"/>
      <c r="GFY84" s="40"/>
      <c r="GFZ84" s="40"/>
      <c r="GGA84" s="40"/>
      <c r="GGB84" s="40"/>
      <c r="GGC84" s="40"/>
      <c r="GGD84" s="40"/>
      <c r="GGE84" s="40"/>
      <c r="GGF84" s="40"/>
      <c r="GGG84" s="40"/>
      <c r="GGH84" s="40"/>
      <c r="GGI84" s="40"/>
      <c r="GGJ84" s="40"/>
      <c r="GGK84" s="40"/>
      <c r="GGL84" s="40"/>
      <c r="GGM84" s="40"/>
      <c r="GGN84" s="40"/>
      <c r="GGO84" s="40"/>
      <c r="GGP84" s="40"/>
      <c r="GGQ84" s="40"/>
      <c r="GGR84" s="40"/>
      <c r="GGS84" s="40"/>
      <c r="GGT84" s="40"/>
      <c r="GGU84" s="40"/>
      <c r="GGV84" s="40"/>
      <c r="GGW84" s="40"/>
      <c r="GGX84" s="40"/>
      <c r="GGY84" s="40"/>
      <c r="GGZ84" s="40"/>
      <c r="GHA84" s="40"/>
      <c r="GHB84" s="40"/>
      <c r="GHC84" s="40"/>
      <c r="GHD84" s="40"/>
      <c r="GHE84" s="40"/>
      <c r="GHF84" s="40"/>
      <c r="GHG84" s="40"/>
      <c r="GHH84" s="40"/>
      <c r="GHI84" s="40"/>
      <c r="GHJ84" s="40"/>
      <c r="GHK84" s="40"/>
      <c r="GHL84" s="40"/>
      <c r="GHM84" s="40"/>
      <c r="GHN84" s="40"/>
      <c r="GHO84" s="40"/>
      <c r="GHP84" s="40"/>
      <c r="GHQ84" s="40"/>
      <c r="GHR84" s="40"/>
      <c r="GHS84" s="40"/>
      <c r="GHT84" s="40"/>
      <c r="GHU84" s="40"/>
      <c r="GHV84" s="40"/>
      <c r="GHW84" s="40"/>
      <c r="GHX84" s="40"/>
      <c r="GHY84" s="40"/>
      <c r="GHZ84" s="40"/>
      <c r="GIA84" s="40"/>
      <c r="GIB84" s="40"/>
      <c r="GIC84" s="40"/>
      <c r="GID84" s="40"/>
      <c r="GIE84" s="40"/>
      <c r="GIF84" s="40"/>
      <c r="GIG84" s="40"/>
      <c r="GIH84" s="40"/>
      <c r="GII84" s="40"/>
      <c r="GIJ84" s="40"/>
      <c r="GIK84" s="40"/>
      <c r="GIL84" s="40"/>
      <c r="GIM84" s="40"/>
      <c r="GIN84" s="40"/>
      <c r="GIO84" s="40"/>
      <c r="GIP84" s="40"/>
      <c r="GIQ84" s="40"/>
      <c r="GIR84" s="40"/>
      <c r="GIS84" s="40"/>
      <c r="GIT84" s="40"/>
      <c r="GIU84" s="40"/>
      <c r="GIV84" s="40"/>
      <c r="GIW84" s="40"/>
      <c r="GIX84" s="40"/>
      <c r="GIY84" s="40"/>
      <c r="GIZ84" s="40"/>
      <c r="GJA84" s="40"/>
      <c r="GJB84" s="40"/>
      <c r="GJC84" s="40"/>
      <c r="GJD84" s="40"/>
      <c r="GJE84" s="40"/>
      <c r="GJF84" s="40"/>
      <c r="GJG84" s="40"/>
      <c r="GJH84" s="40"/>
      <c r="GJI84" s="40"/>
      <c r="GJJ84" s="40"/>
      <c r="GJK84" s="40"/>
      <c r="GJL84" s="40"/>
      <c r="GJM84" s="40"/>
      <c r="GJN84" s="40"/>
      <c r="GJO84" s="40"/>
      <c r="GJP84" s="40"/>
      <c r="GJQ84" s="40"/>
      <c r="GJR84" s="40"/>
      <c r="GJS84" s="40"/>
      <c r="GJT84" s="40"/>
      <c r="GJU84" s="40"/>
      <c r="GJV84" s="40"/>
      <c r="GJW84" s="40"/>
      <c r="GJX84" s="40"/>
      <c r="GJY84" s="40"/>
      <c r="GJZ84" s="40"/>
      <c r="GKA84" s="40"/>
      <c r="GKB84" s="40"/>
      <c r="GKC84" s="40"/>
      <c r="GKD84" s="40"/>
      <c r="GKE84" s="40"/>
      <c r="GKF84" s="40"/>
      <c r="GKG84" s="40"/>
      <c r="GKH84" s="40"/>
      <c r="GKI84" s="40"/>
      <c r="GKJ84" s="40"/>
      <c r="GKK84" s="40"/>
      <c r="GKL84" s="40"/>
      <c r="GKM84" s="40"/>
      <c r="GKN84" s="40"/>
      <c r="GKO84" s="40"/>
      <c r="GKP84" s="40"/>
      <c r="GKQ84" s="40"/>
      <c r="GKR84" s="40"/>
      <c r="GKS84" s="40"/>
      <c r="GKT84" s="40"/>
      <c r="GKU84" s="40"/>
      <c r="GKV84" s="40"/>
      <c r="GKW84" s="40"/>
      <c r="GKX84" s="40"/>
      <c r="GKY84" s="40"/>
      <c r="GKZ84" s="40"/>
      <c r="GLA84" s="40"/>
      <c r="GLB84" s="40"/>
      <c r="GLC84" s="40"/>
      <c r="GLD84" s="40"/>
      <c r="GLE84" s="40"/>
      <c r="GLF84" s="40"/>
      <c r="GLG84" s="40"/>
      <c r="GLH84" s="40"/>
      <c r="GLI84" s="40"/>
      <c r="GLJ84" s="40"/>
      <c r="GLK84" s="40"/>
      <c r="GLL84" s="40"/>
      <c r="GLM84" s="40"/>
      <c r="GLN84" s="40"/>
      <c r="GLO84" s="40"/>
      <c r="GLP84" s="40"/>
      <c r="GLQ84" s="40"/>
      <c r="GLR84" s="40"/>
      <c r="GLS84" s="40"/>
      <c r="GLT84" s="40"/>
      <c r="GLU84" s="40"/>
      <c r="GLV84" s="40"/>
      <c r="GLW84" s="40"/>
      <c r="GLX84" s="40"/>
      <c r="GLY84" s="40"/>
      <c r="GLZ84" s="40"/>
      <c r="GMA84" s="40"/>
      <c r="GMB84" s="40"/>
      <c r="GMC84" s="40"/>
      <c r="GMD84" s="40"/>
      <c r="GME84" s="40"/>
      <c r="GMF84" s="40"/>
      <c r="GMG84" s="40"/>
      <c r="GMH84" s="40"/>
      <c r="GMI84" s="40"/>
      <c r="GMJ84" s="40"/>
      <c r="GMK84" s="40"/>
      <c r="GML84" s="40"/>
      <c r="GMM84" s="40"/>
      <c r="GMN84" s="40"/>
      <c r="GMO84" s="40"/>
      <c r="GMP84" s="40"/>
      <c r="GMQ84" s="40"/>
      <c r="GMR84" s="40"/>
      <c r="GMS84" s="40"/>
      <c r="GMT84" s="40"/>
      <c r="GMU84" s="40"/>
      <c r="GMV84" s="40"/>
      <c r="GMW84" s="40"/>
      <c r="GMX84" s="40"/>
      <c r="GMY84" s="40"/>
      <c r="GMZ84" s="40"/>
      <c r="GNA84" s="40"/>
      <c r="GNB84" s="40"/>
      <c r="GNC84" s="40"/>
      <c r="GND84" s="40"/>
      <c r="GNE84" s="40"/>
      <c r="GNF84" s="40"/>
      <c r="GNG84" s="40"/>
      <c r="GNH84" s="40"/>
      <c r="GNI84" s="40"/>
      <c r="GNJ84" s="40"/>
      <c r="GNK84" s="40"/>
      <c r="GNL84" s="40"/>
      <c r="GNM84" s="40"/>
      <c r="GNN84" s="40"/>
      <c r="GNO84" s="40"/>
      <c r="GNP84" s="40"/>
      <c r="GNQ84" s="40"/>
      <c r="GNR84" s="40"/>
      <c r="GNS84" s="40"/>
      <c r="GNT84" s="40"/>
      <c r="GNU84" s="40"/>
      <c r="GNV84" s="40"/>
      <c r="GNW84" s="40"/>
      <c r="GNX84" s="40"/>
      <c r="GNY84" s="40"/>
      <c r="GNZ84" s="40"/>
      <c r="GOA84" s="40"/>
      <c r="GOB84" s="40"/>
      <c r="GOC84" s="40"/>
      <c r="GOD84" s="40"/>
      <c r="GOE84" s="40"/>
      <c r="GOF84" s="40"/>
      <c r="GOG84" s="40"/>
      <c r="GOH84" s="40"/>
      <c r="GOI84" s="40"/>
      <c r="GOJ84" s="40"/>
      <c r="GOK84" s="40"/>
      <c r="GOL84" s="40"/>
      <c r="GOM84" s="40"/>
      <c r="GON84" s="40"/>
      <c r="GOO84" s="40"/>
      <c r="GOP84" s="40"/>
      <c r="GOQ84" s="40"/>
      <c r="GOR84" s="40"/>
      <c r="GOS84" s="40"/>
      <c r="GOT84" s="40"/>
      <c r="GOU84" s="40"/>
      <c r="GOV84" s="40"/>
      <c r="GOW84" s="40"/>
      <c r="GOX84" s="40"/>
      <c r="GOY84" s="40"/>
      <c r="GOZ84" s="40"/>
      <c r="GPA84" s="40"/>
      <c r="GPB84" s="40"/>
      <c r="GPC84" s="40"/>
      <c r="GPD84" s="40"/>
      <c r="GPE84" s="40"/>
      <c r="GPF84" s="40"/>
      <c r="GPG84" s="40"/>
      <c r="GPH84" s="40"/>
      <c r="GPI84" s="40"/>
      <c r="GPJ84" s="40"/>
      <c r="GPK84" s="40"/>
      <c r="GPL84" s="40"/>
      <c r="GPM84" s="40"/>
      <c r="GPN84" s="40"/>
      <c r="GPO84" s="40"/>
      <c r="GPP84" s="40"/>
      <c r="GPQ84" s="40"/>
      <c r="GPR84" s="40"/>
      <c r="GPS84" s="40"/>
      <c r="GPT84" s="40"/>
      <c r="GPU84" s="40"/>
      <c r="GPV84" s="40"/>
      <c r="GPW84" s="40"/>
      <c r="GPX84" s="40"/>
      <c r="GPY84" s="40"/>
      <c r="GPZ84" s="40"/>
      <c r="GQA84" s="40"/>
      <c r="GQB84" s="40"/>
      <c r="GQC84" s="40"/>
      <c r="GQD84" s="40"/>
      <c r="GQE84" s="40"/>
      <c r="GQF84" s="40"/>
      <c r="GQG84" s="40"/>
      <c r="GQH84" s="40"/>
      <c r="GQI84" s="40"/>
      <c r="GQJ84" s="40"/>
      <c r="GQK84" s="40"/>
      <c r="GQL84" s="40"/>
      <c r="GQM84" s="40"/>
      <c r="GQN84" s="40"/>
      <c r="GQO84" s="40"/>
      <c r="GQP84" s="40"/>
      <c r="GQQ84" s="40"/>
      <c r="GQR84" s="40"/>
      <c r="GQS84" s="40"/>
      <c r="GQT84" s="40"/>
      <c r="GQU84" s="40"/>
      <c r="GQV84" s="40"/>
      <c r="GQW84" s="40"/>
      <c r="GQX84" s="40"/>
      <c r="GQY84" s="40"/>
      <c r="GQZ84" s="40"/>
      <c r="GRA84" s="40"/>
      <c r="GRB84" s="40"/>
      <c r="GRC84" s="40"/>
      <c r="GRD84" s="40"/>
      <c r="GRE84" s="40"/>
      <c r="GRF84" s="40"/>
      <c r="GRG84" s="40"/>
      <c r="GRH84" s="40"/>
      <c r="GRI84" s="40"/>
      <c r="GRJ84" s="40"/>
      <c r="GRK84" s="40"/>
      <c r="GRL84" s="40"/>
      <c r="GRM84" s="40"/>
      <c r="GRN84" s="40"/>
      <c r="GRO84" s="40"/>
      <c r="GRP84" s="40"/>
      <c r="GRQ84" s="40"/>
      <c r="GRR84" s="40"/>
      <c r="GRS84" s="40"/>
      <c r="GRT84" s="40"/>
      <c r="GRU84" s="40"/>
      <c r="GRV84" s="40"/>
      <c r="GRW84" s="40"/>
      <c r="GRX84" s="40"/>
      <c r="GRY84" s="40"/>
      <c r="GRZ84" s="40"/>
      <c r="GSA84" s="40"/>
      <c r="GSB84" s="40"/>
      <c r="GSC84" s="40"/>
      <c r="GSD84" s="40"/>
      <c r="GSE84" s="40"/>
      <c r="GSF84" s="40"/>
      <c r="GSG84" s="40"/>
      <c r="GSH84" s="40"/>
      <c r="GSI84" s="40"/>
      <c r="GSJ84" s="40"/>
      <c r="GSK84" s="40"/>
      <c r="GSL84" s="40"/>
      <c r="GSM84" s="40"/>
      <c r="GSN84" s="40"/>
      <c r="GSO84" s="40"/>
      <c r="GSP84" s="40"/>
      <c r="GSQ84" s="40"/>
      <c r="GSR84" s="40"/>
      <c r="GSS84" s="40"/>
      <c r="GST84" s="40"/>
      <c r="GSU84" s="40"/>
      <c r="GSV84" s="40"/>
      <c r="GSW84" s="40"/>
      <c r="GSX84" s="40"/>
      <c r="GSY84" s="40"/>
      <c r="GSZ84" s="40"/>
      <c r="GTA84" s="40"/>
      <c r="GTB84" s="40"/>
      <c r="GTC84" s="40"/>
      <c r="GTD84" s="40"/>
      <c r="GTE84" s="40"/>
      <c r="GTF84" s="40"/>
      <c r="GTG84" s="40"/>
      <c r="GTH84" s="40"/>
      <c r="GTI84" s="40"/>
      <c r="GTJ84" s="40"/>
      <c r="GTK84" s="40"/>
      <c r="GTL84" s="40"/>
      <c r="GTM84" s="40"/>
      <c r="GTN84" s="40"/>
      <c r="GTO84" s="40"/>
      <c r="GTP84" s="40"/>
      <c r="GTQ84" s="40"/>
      <c r="GTR84" s="40"/>
      <c r="GTS84" s="40"/>
      <c r="GTT84" s="40"/>
      <c r="GTU84" s="40"/>
      <c r="GTV84" s="40"/>
      <c r="GTW84" s="40"/>
      <c r="GTX84" s="40"/>
      <c r="GTY84" s="40"/>
      <c r="GTZ84" s="40"/>
      <c r="GUA84" s="40"/>
      <c r="GUB84" s="40"/>
      <c r="GUC84" s="40"/>
      <c r="GUD84" s="40"/>
      <c r="GUE84" s="40"/>
      <c r="GUF84" s="40"/>
      <c r="GUG84" s="40"/>
      <c r="GUH84" s="40"/>
      <c r="GUI84" s="40"/>
      <c r="GUJ84" s="40"/>
      <c r="GUK84" s="40"/>
      <c r="GUL84" s="40"/>
      <c r="GUM84" s="40"/>
      <c r="GUN84" s="40"/>
      <c r="GUO84" s="40"/>
      <c r="GUP84" s="40"/>
      <c r="GUQ84" s="40"/>
      <c r="GUR84" s="40"/>
      <c r="GUS84" s="40"/>
      <c r="GUT84" s="40"/>
      <c r="GUU84" s="40"/>
      <c r="GUV84" s="40"/>
      <c r="GUW84" s="40"/>
      <c r="GUX84" s="40"/>
      <c r="GUY84" s="40"/>
      <c r="GUZ84" s="40"/>
      <c r="GVA84" s="40"/>
      <c r="GVB84" s="40"/>
      <c r="GVC84" s="40"/>
      <c r="GVD84" s="40"/>
      <c r="GVE84" s="40"/>
      <c r="GVF84" s="40"/>
      <c r="GVG84" s="40"/>
      <c r="GVH84" s="40"/>
      <c r="GVI84" s="40"/>
      <c r="GVJ84" s="40"/>
      <c r="GVK84" s="40"/>
      <c r="GVL84" s="40"/>
      <c r="GVM84" s="40"/>
      <c r="GVN84" s="40"/>
      <c r="GVO84" s="40"/>
      <c r="GVP84" s="40"/>
      <c r="GVQ84" s="40"/>
      <c r="GVR84" s="40"/>
      <c r="GVS84" s="40"/>
      <c r="GVT84" s="40"/>
      <c r="GVU84" s="40"/>
      <c r="GVV84" s="40"/>
      <c r="GVW84" s="40"/>
      <c r="GVX84" s="40"/>
      <c r="GVY84" s="40"/>
      <c r="GVZ84" s="40"/>
      <c r="GWA84" s="40"/>
      <c r="GWB84" s="40"/>
      <c r="GWC84" s="40"/>
      <c r="GWD84" s="40"/>
      <c r="GWE84" s="40"/>
      <c r="GWF84" s="40"/>
      <c r="GWG84" s="40"/>
      <c r="GWH84" s="40"/>
      <c r="GWI84" s="40"/>
      <c r="GWJ84" s="40"/>
      <c r="GWK84" s="40"/>
      <c r="GWL84" s="40"/>
      <c r="GWM84" s="40"/>
      <c r="GWN84" s="40"/>
      <c r="GWO84" s="40"/>
      <c r="GWP84" s="40"/>
      <c r="GWQ84" s="40"/>
      <c r="GWR84" s="40"/>
      <c r="GWS84" s="40"/>
      <c r="GWT84" s="40"/>
      <c r="GWU84" s="40"/>
      <c r="GWV84" s="40"/>
      <c r="GWW84" s="40"/>
      <c r="GWX84" s="40"/>
      <c r="GWY84" s="40"/>
      <c r="GWZ84" s="40"/>
      <c r="GXA84" s="40"/>
      <c r="GXB84" s="40"/>
      <c r="GXC84" s="40"/>
      <c r="GXD84" s="40"/>
      <c r="GXE84" s="40"/>
      <c r="GXF84" s="40"/>
      <c r="GXG84" s="40"/>
      <c r="GXH84" s="40"/>
      <c r="GXI84" s="40"/>
      <c r="GXJ84" s="40"/>
      <c r="GXK84" s="40"/>
      <c r="GXL84" s="40"/>
      <c r="GXM84" s="40"/>
      <c r="GXN84" s="40"/>
      <c r="GXO84" s="40"/>
      <c r="GXP84" s="40"/>
      <c r="GXQ84" s="40"/>
      <c r="GXR84" s="40"/>
      <c r="GXS84" s="40"/>
      <c r="GXT84" s="40"/>
      <c r="GXU84" s="40"/>
      <c r="GXV84" s="40"/>
      <c r="GXW84" s="40"/>
      <c r="GXX84" s="40"/>
      <c r="GXY84" s="40"/>
      <c r="GXZ84" s="40"/>
      <c r="GYA84" s="40"/>
      <c r="GYB84" s="40"/>
      <c r="GYC84" s="40"/>
      <c r="GYD84" s="40"/>
      <c r="GYE84" s="40"/>
      <c r="GYF84" s="40"/>
      <c r="GYG84" s="40"/>
      <c r="GYH84" s="40"/>
      <c r="GYI84" s="40"/>
      <c r="GYJ84" s="40"/>
      <c r="GYK84" s="40"/>
      <c r="GYL84" s="40"/>
      <c r="GYM84" s="40"/>
      <c r="GYN84" s="40"/>
      <c r="GYO84" s="40"/>
      <c r="GYP84" s="40"/>
      <c r="GYQ84" s="40"/>
      <c r="GYR84" s="40"/>
      <c r="GYS84" s="40"/>
      <c r="GYT84" s="40"/>
      <c r="GYU84" s="40"/>
      <c r="GYV84" s="40"/>
      <c r="GYW84" s="40"/>
      <c r="GYX84" s="40"/>
      <c r="GYY84" s="40"/>
      <c r="GYZ84" s="40"/>
      <c r="GZA84" s="40"/>
      <c r="GZB84" s="40"/>
      <c r="GZC84" s="40"/>
      <c r="GZD84" s="40"/>
      <c r="GZE84" s="40"/>
      <c r="GZF84" s="40"/>
      <c r="GZG84" s="40"/>
      <c r="GZH84" s="40"/>
      <c r="GZI84" s="40"/>
      <c r="GZJ84" s="40"/>
      <c r="GZK84" s="40"/>
      <c r="GZL84" s="40"/>
      <c r="GZM84" s="40"/>
      <c r="GZN84" s="40"/>
      <c r="GZO84" s="40"/>
      <c r="GZP84" s="40"/>
      <c r="GZQ84" s="40"/>
      <c r="GZR84" s="40"/>
      <c r="GZS84" s="40"/>
      <c r="GZT84" s="40"/>
      <c r="GZU84" s="40"/>
      <c r="GZV84" s="40"/>
      <c r="GZW84" s="40"/>
      <c r="GZX84" s="40"/>
      <c r="GZY84" s="40"/>
      <c r="GZZ84" s="40"/>
      <c r="HAA84" s="40"/>
      <c r="HAB84" s="40"/>
      <c r="HAC84" s="40"/>
      <c r="HAD84" s="40"/>
      <c r="HAE84" s="40"/>
      <c r="HAF84" s="40"/>
      <c r="HAG84" s="40"/>
      <c r="HAH84" s="40"/>
      <c r="HAI84" s="40"/>
      <c r="HAJ84" s="40"/>
      <c r="HAK84" s="40"/>
      <c r="HAL84" s="40"/>
      <c r="HAM84" s="40"/>
      <c r="HAN84" s="40"/>
      <c r="HAO84" s="40"/>
      <c r="HAP84" s="40"/>
      <c r="HAQ84" s="40"/>
      <c r="HAR84" s="40"/>
      <c r="HAS84" s="40"/>
      <c r="HAT84" s="40"/>
      <c r="HAU84" s="40"/>
      <c r="HAV84" s="40"/>
      <c r="HAW84" s="40"/>
      <c r="HAX84" s="40"/>
      <c r="HAY84" s="40"/>
      <c r="HAZ84" s="40"/>
      <c r="HBA84" s="40"/>
      <c r="HBB84" s="40"/>
      <c r="HBC84" s="40"/>
      <c r="HBD84" s="40"/>
      <c r="HBE84" s="40"/>
      <c r="HBF84" s="40"/>
      <c r="HBG84" s="40"/>
      <c r="HBH84" s="40"/>
      <c r="HBI84" s="40"/>
      <c r="HBJ84" s="40"/>
      <c r="HBK84" s="40"/>
      <c r="HBL84" s="40"/>
      <c r="HBM84" s="40"/>
      <c r="HBN84" s="40"/>
      <c r="HBO84" s="40"/>
      <c r="HBP84" s="40"/>
      <c r="HBQ84" s="40"/>
      <c r="HBR84" s="40"/>
      <c r="HBS84" s="40"/>
      <c r="HBT84" s="40"/>
      <c r="HBU84" s="40"/>
      <c r="HBV84" s="40"/>
      <c r="HBW84" s="40"/>
      <c r="HBX84" s="40"/>
      <c r="HBY84" s="40"/>
      <c r="HBZ84" s="40"/>
      <c r="HCA84" s="40"/>
      <c r="HCB84" s="40"/>
      <c r="HCC84" s="40"/>
      <c r="HCD84" s="40"/>
      <c r="HCE84" s="40"/>
      <c r="HCF84" s="40"/>
      <c r="HCG84" s="40"/>
      <c r="HCH84" s="40"/>
      <c r="HCI84" s="40"/>
      <c r="HCJ84" s="40"/>
      <c r="HCK84" s="40"/>
      <c r="HCL84" s="40"/>
      <c r="HCM84" s="40"/>
      <c r="HCN84" s="40"/>
      <c r="HCO84" s="40"/>
      <c r="HCP84" s="40"/>
      <c r="HCQ84" s="40"/>
      <c r="HCR84" s="40"/>
      <c r="HCS84" s="40"/>
      <c r="HCT84" s="40"/>
      <c r="HCU84" s="40"/>
      <c r="HCV84" s="40"/>
      <c r="HCW84" s="40"/>
      <c r="HCX84" s="40"/>
      <c r="HCY84" s="40"/>
      <c r="HCZ84" s="40"/>
      <c r="HDA84" s="40"/>
      <c r="HDB84" s="40"/>
      <c r="HDC84" s="40"/>
      <c r="HDD84" s="40"/>
      <c r="HDE84" s="40"/>
      <c r="HDF84" s="40"/>
      <c r="HDG84" s="40"/>
      <c r="HDH84" s="40"/>
      <c r="HDI84" s="40"/>
      <c r="HDJ84" s="40"/>
      <c r="HDK84" s="40"/>
      <c r="HDL84" s="40"/>
      <c r="HDM84" s="40"/>
      <c r="HDN84" s="40"/>
      <c r="HDO84" s="40"/>
      <c r="HDP84" s="40"/>
      <c r="HDQ84" s="40"/>
      <c r="HDR84" s="40"/>
      <c r="HDS84" s="40"/>
      <c r="HDT84" s="40"/>
      <c r="HDU84" s="40"/>
      <c r="HDV84" s="40"/>
      <c r="HDW84" s="40"/>
      <c r="HDX84" s="40"/>
      <c r="HDY84" s="40"/>
      <c r="HDZ84" s="40"/>
      <c r="HEA84" s="40"/>
      <c r="HEB84" s="40"/>
      <c r="HEC84" s="40"/>
      <c r="HED84" s="40"/>
      <c r="HEE84" s="40"/>
      <c r="HEF84" s="40"/>
      <c r="HEG84" s="40"/>
      <c r="HEH84" s="40"/>
      <c r="HEI84" s="40"/>
      <c r="HEJ84" s="40"/>
      <c r="HEK84" s="40"/>
      <c r="HEL84" s="40"/>
      <c r="HEM84" s="40"/>
      <c r="HEN84" s="40"/>
      <c r="HEO84" s="40"/>
      <c r="HEP84" s="40"/>
      <c r="HEQ84" s="40"/>
      <c r="HER84" s="40"/>
      <c r="HES84" s="40"/>
      <c r="HET84" s="40"/>
      <c r="HEU84" s="40"/>
      <c r="HEV84" s="40"/>
      <c r="HEW84" s="40"/>
      <c r="HEX84" s="40"/>
      <c r="HEY84" s="40"/>
      <c r="HEZ84" s="40"/>
      <c r="HFA84" s="40"/>
      <c r="HFB84" s="40"/>
      <c r="HFC84" s="40"/>
      <c r="HFD84" s="40"/>
      <c r="HFE84" s="40"/>
      <c r="HFF84" s="40"/>
      <c r="HFG84" s="40"/>
      <c r="HFH84" s="40"/>
      <c r="HFI84" s="40"/>
      <c r="HFJ84" s="40"/>
      <c r="HFK84" s="40"/>
      <c r="HFL84" s="40"/>
      <c r="HFM84" s="40"/>
      <c r="HFN84" s="40"/>
      <c r="HFO84" s="40"/>
      <c r="HFP84" s="40"/>
      <c r="HFQ84" s="40"/>
      <c r="HFR84" s="40"/>
      <c r="HFS84" s="40"/>
      <c r="HFT84" s="40"/>
      <c r="HFU84" s="40"/>
      <c r="HFV84" s="40"/>
      <c r="HFW84" s="40"/>
      <c r="HFX84" s="40"/>
      <c r="HFY84" s="40"/>
      <c r="HFZ84" s="40"/>
      <c r="HGA84" s="40"/>
      <c r="HGB84" s="40"/>
      <c r="HGC84" s="40"/>
      <c r="HGD84" s="40"/>
      <c r="HGE84" s="40"/>
      <c r="HGF84" s="40"/>
      <c r="HGG84" s="40"/>
      <c r="HGH84" s="40"/>
      <c r="HGI84" s="40"/>
      <c r="HGJ84" s="40"/>
      <c r="HGK84" s="40"/>
      <c r="HGL84" s="40"/>
      <c r="HGM84" s="40"/>
      <c r="HGN84" s="40"/>
      <c r="HGO84" s="40"/>
      <c r="HGP84" s="40"/>
      <c r="HGQ84" s="40"/>
      <c r="HGR84" s="40"/>
      <c r="HGS84" s="40"/>
      <c r="HGT84" s="40"/>
      <c r="HGU84" s="40"/>
      <c r="HGV84" s="40"/>
      <c r="HGW84" s="40"/>
      <c r="HGX84" s="40"/>
      <c r="HGY84" s="40"/>
      <c r="HGZ84" s="40"/>
      <c r="HHA84" s="40"/>
      <c r="HHB84" s="40"/>
      <c r="HHC84" s="40"/>
      <c r="HHD84" s="40"/>
      <c r="HHE84" s="40"/>
      <c r="HHF84" s="40"/>
      <c r="HHG84" s="40"/>
      <c r="HHH84" s="40"/>
      <c r="HHI84" s="40"/>
      <c r="HHJ84" s="40"/>
      <c r="HHK84" s="40"/>
      <c r="HHL84" s="40"/>
      <c r="HHM84" s="40"/>
      <c r="HHN84" s="40"/>
      <c r="HHO84" s="40"/>
      <c r="HHP84" s="40"/>
      <c r="HHQ84" s="40"/>
      <c r="HHR84" s="40"/>
      <c r="HHS84" s="40"/>
      <c r="HHT84" s="40"/>
      <c r="HHU84" s="40"/>
      <c r="HHV84" s="40"/>
      <c r="HHW84" s="40"/>
      <c r="HHX84" s="40"/>
      <c r="HHY84" s="40"/>
      <c r="HHZ84" s="40"/>
      <c r="HIA84" s="40"/>
      <c r="HIB84" s="40"/>
      <c r="HIC84" s="40"/>
      <c r="HID84" s="40"/>
      <c r="HIE84" s="40"/>
      <c r="HIF84" s="40"/>
      <c r="HIG84" s="40"/>
      <c r="HIH84" s="40"/>
      <c r="HII84" s="40"/>
      <c r="HIJ84" s="40"/>
      <c r="HIK84" s="40"/>
      <c r="HIL84" s="40"/>
      <c r="HIM84" s="40"/>
      <c r="HIN84" s="40"/>
      <c r="HIO84" s="40"/>
      <c r="HIP84" s="40"/>
      <c r="HIQ84" s="40"/>
      <c r="HIR84" s="40"/>
      <c r="HIS84" s="40"/>
      <c r="HIT84" s="40"/>
      <c r="HIU84" s="40"/>
      <c r="HIV84" s="40"/>
      <c r="HIW84" s="40"/>
      <c r="HIX84" s="40"/>
      <c r="HIY84" s="40"/>
      <c r="HIZ84" s="40"/>
      <c r="HJA84" s="40"/>
      <c r="HJB84" s="40"/>
      <c r="HJC84" s="40"/>
      <c r="HJD84" s="40"/>
      <c r="HJE84" s="40"/>
      <c r="HJF84" s="40"/>
      <c r="HJG84" s="40"/>
      <c r="HJH84" s="40"/>
      <c r="HJI84" s="40"/>
      <c r="HJJ84" s="40"/>
      <c r="HJK84" s="40"/>
      <c r="HJL84" s="40"/>
      <c r="HJM84" s="40"/>
      <c r="HJN84" s="40"/>
      <c r="HJO84" s="40"/>
      <c r="HJP84" s="40"/>
      <c r="HJQ84" s="40"/>
      <c r="HJR84" s="40"/>
      <c r="HJS84" s="40"/>
      <c r="HJT84" s="40"/>
      <c r="HJU84" s="40"/>
      <c r="HJV84" s="40"/>
      <c r="HJW84" s="40"/>
      <c r="HJX84" s="40"/>
      <c r="HJY84" s="40"/>
      <c r="HJZ84" s="40"/>
      <c r="HKA84" s="40"/>
      <c r="HKB84" s="40"/>
      <c r="HKC84" s="40"/>
      <c r="HKD84" s="40"/>
      <c r="HKE84" s="40"/>
      <c r="HKF84" s="40"/>
      <c r="HKG84" s="40"/>
      <c r="HKH84" s="40"/>
      <c r="HKI84" s="40"/>
      <c r="HKJ84" s="40"/>
      <c r="HKK84" s="40"/>
      <c r="HKL84" s="40"/>
      <c r="HKM84" s="40"/>
      <c r="HKN84" s="40"/>
      <c r="HKO84" s="40"/>
      <c r="HKP84" s="40"/>
      <c r="HKQ84" s="40"/>
      <c r="HKR84" s="40"/>
      <c r="HKS84" s="40"/>
      <c r="HKT84" s="40"/>
      <c r="HKU84" s="40"/>
      <c r="HKV84" s="40"/>
      <c r="HKW84" s="40"/>
      <c r="HKX84" s="40"/>
      <c r="HKY84" s="40"/>
      <c r="HKZ84" s="40"/>
      <c r="HLA84" s="40"/>
      <c r="HLB84" s="40"/>
      <c r="HLC84" s="40"/>
      <c r="HLD84" s="40"/>
      <c r="HLE84" s="40"/>
      <c r="HLF84" s="40"/>
      <c r="HLG84" s="40"/>
      <c r="HLH84" s="40"/>
      <c r="HLI84" s="40"/>
      <c r="HLJ84" s="40"/>
      <c r="HLK84" s="40"/>
      <c r="HLL84" s="40"/>
      <c r="HLM84" s="40"/>
      <c r="HLN84" s="40"/>
      <c r="HLO84" s="40"/>
      <c r="HLP84" s="40"/>
      <c r="HLQ84" s="40"/>
      <c r="HLR84" s="40"/>
      <c r="HLS84" s="40"/>
      <c r="HLT84" s="40"/>
      <c r="HLU84" s="40"/>
      <c r="HLV84" s="40"/>
      <c r="HLW84" s="40"/>
      <c r="HLX84" s="40"/>
      <c r="HLY84" s="40"/>
      <c r="HLZ84" s="40"/>
      <c r="HMA84" s="40"/>
      <c r="HMB84" s="40"/>
      <c r="HMC84" s="40"/>
      <c r="HMD84" s="40"/>
      <c r="HME84" s="40"/>
      <c r="HMF84" s="40"/>
      <c r="HMG84" s="40"/>
      <c r="HMH84" s="40"/>
      <c r="HMI84" s="40"/>
      <c r="HMJ84" s="40"/>
      <c r="HMK84" s="40"/>
      <c r="HML84" s="40"/>
      <c r="HMM84" s="40"/>
      <c r="HMN84" s="40"/>
      <c r="HMO84" s="40"/>
      <c r="HMP84" s="40"/>
      <c r="HMQ84" s="40"/>
      <c r="HMR84" s="40"/>
      <c r="HMS84" s="40"/>
      <c r="HMT84" s="40"/>
      <c r="HMU84" s="40"/>
      <c r="HMV84" s="40"/>
      <c r="HMW84" s="40"/>
      <c r="HMX84" s="40"/>
      <c r="HMY84" s="40"/>
      <c r="HMZ84" s="40"/>
      <c r="HNA84" s="40"/>
      <c r="HNB84" s="40"/>
      <c r="HNC84" s="40"/>
      <c r="HND84" s="40"/>
      <c r="HNE84" s="40"/>
      <c r="HNF84" s="40"/>
      <c r="HNG84" s="40"/>
      <c r="HNH84" s="40"/>
      <c r="HNI84" s="40"/>
      <c r="HNJ84" s="40"/>
      <c r="HNK84" s="40"/>
      <c r="HNL84" s="40"/>
      <c r="HNM84" s="40"/>
      <c r="HNN84" s="40"/>
      <c r="HNO84" s="40"/>
      <c r="HNP84" s="40"/>
      <c r="HNQ84" s="40"/>
      <c r="HNR84" s="40"/>
      <c r="HNS84" s="40"/>
      <c r="HNT84" s="40"/>
      <c r="HNU84" s="40"/>
      <c r="HNV84" s="40"/>
      <c r="HNW84" s="40"/>
      <c r="HNX84" s="40"/>
      <c r="HNY84" s="40"/>
      <c r="HNZ84" s="40"/>
      <c r="HOA84" s="40"/>
      <c r="HOB84" s="40"/>
      <c r="HOC84" s="40"/>
      <c r="HOD84" s="40"/>
      <c r="HOE84" s="40"/>
      <c r="HOF84" s="40"/>
      <c r="HOG84" s="40"/>
      <c r="HOH84" s="40"/>
      <c r="HOI84" s="40"/>
      <c r="HOJ84" s="40"/>
      <c r="HOK84" s="40"/>
      <c r="HOL84" s="40"/>
      <c r="HOM84" s="40"/>
      <c r="HON84" s="40"/>
      <c r="HOO84" s="40"/>
      <c r="HOP84" s="40"/>
      <c r="HOQ84" s="40"/>
      <c r="HOR84" s="40"/>
      <c r="HOS84" s="40"/>
      <c r="HOT84" s="40"/>
      <c r="HOU84" s="40"/>
      <c r="HOV84" s="40"/>
      <c r="HOW84" s="40"/>
      <c r="HOX84" s="40"/>
      <c r="HOY84" s="40"/>
      <c r="HOZ84" s="40"/>
      <c r="HPA84" s="40"/>
      <c r="HPB84" s="40"/>
      <c r="HPC84" s="40"/>
      <c r="HPD84" s="40"/>
      <c r="HPE84" s="40"/>
      <c r="HPF84" s="40"/>
      <c r="HPG84" s="40"/>
      <c r="HPH84" s="40"/>
      <c r="HPI84" s="40"/>
      <c r="HPJ84" s="40"/>
      <c r="HPK84" s="40"/>
      <c r="HPL84" s="40"/>
      <c r="HPM84" s="40"/>
      <c r="HPN84" s="40"/>
      <c r="HPO84" s="40"/>
      <c r="HPP84" s="40"/>
      <c r="HPQ84" s="40"/>
      <c r="HPR84" s="40"/>
      <c r="HPS84" s="40"/>
      <c r="HPT84" s="40"/>
      <c r="HPU84" s="40"/>
      <c r="HPV84" s="40"/>
      <c r="HPW84" s="40"/>
      <c r="HPX84" s="40"/>
      <c r="HPY84" s="40"/>
      <c r="HPZ84" s="40"/>
      <c r="HQA84" s="40"/>
      <c r="HQB84" s="40"/>
      <c r="HQC84" s="40"/>
      <c r="HQD84" s="40"/>
      <c r="HQE84" s="40"/>
      <c r="HQF84" s="40"/>
      <c r="HQG84" s="40"/>
      <c r="HQH84" s="40"/>
      <c r="HQI84" s="40"/>
      <c r="HQJ84" s="40"/>
      <c r="HQK84" s="40"/>
      <c r="HQL84" s="40"/>
      <c r="HQM84" s="40"/>
      <c r="HQN84" s="40"/>
      <c r="HQO84" s="40"/>
      <c r="HQP84" s="40"/>
      <c r="HQQ84" s="40"/>
      <c r="HQR84" s="40"/>
      <c r="HQS84" s="40"/>
      <c r="HQT84" s="40"/>
      <c r="HQU84" s="40"/>
      <c r="HQV84" s="40"/>
      <c r="HQW84" s="40"/>
      <c r="HQX84" s="40"/>
      <c r="HQY84" s="40"/>
      <c r="HQZ84" s="40"/>
      <c r="HRA84" s="40"/>
      <c r="HRB84" s="40"/>
      <c r="HRC84" s="40"/>
      <c r="HRD84" s="40"/>
      <c r="HRE84" s="40"/>
      <c r="HRF84" s="40"/>
      <c r="HRG84" s="40"/>
      <c r="HRH84" s="40"/>
      <c r="HRI84" s="40"/>
      <c r="HRJ84" s="40"/>
      <c r="HRK84" s="40"/>
      <c r="HRL84" s="40"/>
      <c r="HRM84" s="40"/>
      <c r="HRN84" s="40"/>
      <c r="HRO84" s="40"/>
      <c r="HRP84" s="40"/>
      <c r="HRQ84" s="40"/>
      <c r="HRR84" s="40"/>
      <c r="HRS84" s="40"/>
      <c r="HRT84" s="40"/>
      <c r="HRU84" s="40"/>
      <c r="HRV84" s="40"/>
      <c r="HRW84" s="40"/>
      <c r="HRX84" s="40"/>
      <c r="HRY84" s="40"/>
      <c r="HRZ84" s="40"/>
      <c r="HSA84" s="40"/>
      <c r="HSB84" s="40"/>
      <c r="HSC84" s="40"/>
      <c r="HSD84" s="40"/>
      <c r="HSE84" s="40"/>
      <c r="HSF84" s="40"/>
      <c r="HSG84" s="40"/>
      <c r="HSH84" s="40"/>
      <c r="HSI84" s="40"/>
      <c r="HSJ84" s="40"/>
      <c r="HSK84" s="40"/>
      <c r="HSL84" s="40"/>
      <c r="HSM84" s="40"/>
      <c r="HSN84" s="40"/>
      <c r="HSO84" s="40"/>
      <c r="HSP84" s="40"/>
      <c r="HSQ84" s="40"/>
      <c r="HSR84" s="40"/>
      <c r="HSS84" s="40"/>
      <c r="HST84" s="40"/>
      <c r="HSU84" s="40"/>
      <c r="HSV84" s="40"/>
      <c r="HSW84" s="40"/>
      <c r="HSX84" s="40"/>
      <c r="HSY84" s="40"/>
      <c r="HSZ84" s="40"/>
      <c r="HTA84" s="40"/>
      <c r="HTB84" s="40"/>
      <c r="HTC84" s="40"/>
      <c r="HTD84" s="40"/>
      <c r="HTE84" s="40"/>
      <c r="HTF84" s="40"/>
      <c r="HTG84" s="40"/>
      <c r="HTH84" s="40"/>
      <c r="HTI84" s="40"/>
      <c r="HTJ84" s="40"/>
      <c r="HTK84" s="40"/>
      <c r="HTL84" s="40"/>
      <c r="HTM84" s="40"/>
      <c r="HTN84" s="40"/>
      <c r="HTO84" s="40"/>
      <c r="HTP84" s="40"/>
      <c r="HTQ84" s="40"/>
      <c r="HTR84" s="40"/>
      <c r="HTS84" s="40"/>
      <c r="HTT84" s="40"/>
      <c r="HTU84" s="40"/>
      <c r="HTV84" s="40"/>
      <c r="HTW84" s="40"/>
      <c r="HTX84" s="40"/>
      <c r="HTY84" s="40"/>
      <c r="HTZ84" s="40"/>
      <c r="HUA84" s="40"/>
      <c r="HUB84" s="40"/>
      <c r="HUC84" s="40"/>
      <c r="HUD84" s="40"/>
      <c r="HUE84" s="40"/>
      <c r="HUF84" s="40"/>
      <c r="HUG84" s="40"/>
      <c r="HUH84" s="40"/>
      <c r="HUI84" s="40"/>
      <c r="HUJ84" s="40"/>
      <c r="HUK84" s="40"/>
      <c r="HUL84" s="40"/>
      <c r="HUM84" s="40"/>
      <c r="HUN84" s="40"/>
      <c r="HUO84" s="40"/>
      <c r="HUP84" s="40"/>
      <c r="HUQ84" s="40"/>
      <c r="HUR84" s="40"/>
      <c r="HUS84" s="40"/>
      <c r="HUT84" s="40"/>
      <c r="HUU84" s="40"/>
      <c r="HUV84" s="40"/>
      <c r="HUW84" s="40"/>
      <c r="HUX84" s="40"/>
      <c r="HUY84" s="40"/>
      <c r="HUZ84" s="40"/>
      <c r="HVA84" s="40"/>
      <c r="HVB84" s="40"/>
      <c r="HVC84" s="40"/>
      <c r="HVD84" s="40"/>
      <c r="HVE84" s="40"/>
      <c r="HVF84" s="40"/>
      <c r="HVG84" s="40"/>
      <c r="HVH84" s="40"/>
      <c r="HVI84" s="40"/>
      <c r="HVJ84" s="40"/>
      <c r="HVK84" s="40"/>
      <c r="HVL84" s="40"/>
      <c r="HVM84" s="40"/>
      <c r="HVN84" s="40"/>
      <c r="HVO84" s="40"/>
      <c r="HVP84" s="40"/>
      <c r="HVQ84" s="40"/>
      <c r="HVR84" s="40"/>
      <c r="HVS84" s="40"/>
      <c r="HVT84" s="40"/>
      <c r="HVU84" s="40"/>
      <c r="HVV84" s="40"/>
      <c r="HVW84" s="40"/>
      <c r="HVX84" s="40"/>
      <c r="HVY84" s="40"/>
      <c r="HVZ84" s="40"/>
      <c r="HWA84" s="40"/>
      <c r="HWB84" s="40"/>
      <c r="HWC84" s="40"/>
      <c r="HWD84" s="40"/>
      <c r="HWE84" s="40"/>
      <c r="HWF84" s="40"/>
      <c r="HWG84" s="40"/>
      <c r="HWH84" s="40"/>
      <c r="HWI84" s="40"/>
      <c r="HWJ84" s="40"/>
      <c r="HWK84" s="40"/>
      <c r="HWL84" s="40"/>
      <c r="HWM84" s="40"/>
      <c r="HWN84" s="40"/>
      <c r="HWO84" s="40"/>
      <c r="HWP84" s="40"/>
      <c r="HWQ84" s="40"/>
      <c r="HWR84" s="40"/>
      <c r="HWS84" s="40"/>
      <c r="HWT84" s="40"/>
      <c r="HWU84" s="40"/>
      <c r="HWV84" s="40"/>
      <c r="HWW84" s="40"/>
      <c r="HWX84" s="40"/>
      <c r="HWY84" s="40"/>
      <c r="HWZ84" s="40"/>
      <c r="HXA84" s="40"/>
      <c r="HXB84" s="40"/>
      <c r="HXC84" s="40"/>
      <c r="HXD84" s="40"/>
      <c r="HXE84" s="40"/>
      <c r="HXF84" s="40"/>
      <c r="HXG84" s="40"/>
      <c r="HXH84" s="40"/>
      <c r="HXI84" s="40"/>
      <c r="HXJ84" s="40"/>
      <c r="HXK84" s="40"/>
      <c r="HXL84" s="40"/>
      <c r="HXM84" s="40"/>
      <c r="HXN84" s="40"/>
      <c r="HXO84" s="40"/>
      <c r="HXP84" s="40"/>
      <c r="HXQ84" s="40"/>
      <c r="HXR84" s="40"/>
      <c r="HXS84" s="40"/>
      <c r="HXT84" s="40"/>
      <c r="HXU84" s="40"/>
      <c r="HXV84" s="40"/>
      <c r="HXW84" s="40"/>
      <c r="HXX84" s="40"/>
      <c r="HXY84" s="40"/>
      <c r="HXZ84" s="40"/>
      <c r="HYA84" s="40"/>
      <c r="HYB84" s="40"/>
      <c r="HYC84" s="40"/>
      <c r="HYD84" s="40"/>
      <c r="HYE84" s="40"/>
      <c r="HYF84" s="40"/>
      <c r="HYG84" s="40"/>
      <c r="HYH84" s="40"/>
      <c r="HYI84" s="40"/>
      <c r="HYJ84" s="40"/>
      <c r="HYK84" s="40"/>
      <c r="HYL84" s="40"/>
      <c r="HYM84" s="40"/>
      <c r="HYN84" s="40"/>
      <c r="HYO84" s="40"/>
      <c r="HYP84" s="40"/>
      <c r="HYQ84" s="40"/>
      <c r="HYR84" s="40"/>
      <c r="HYS84" s="40"/>
      <c r="HYT84" s="40"/>
      <c r="HYU84" s="40"/>
      <c r="HYV84" s="40"/>
      <c r="HYW84" s="40"/>
      <c r="HYX84" s="40"/>
      <c r="HYY84" s="40"/>
      <c r="HYZ84" s="40"/>
      <c r="HZA84" s="40"/>
      <c r="HZB84" s="40"/>
      <c r="HZC84" s="40"/>
      <c r="HZD84" s="40"/>
      <c r="HZE84" s="40"/>
      <c r="HZF84" s="40"/>
      <c r="HZG84" s="40"/>
      <c r="HZH84" s="40"/>
      <c r="HZI84" s="40"/>
      <c r="HZJ84" s="40"/>
      <c r="HZK84" s="40"/>
      <c r="HZL84" s="40"/>
      <c r="HZM84" s="40"/>
      <c r="HZN84" s="40"/>
      <c r="HZO84" s="40"/>
      <c r="HZP84" s="40"/>
      <c r="HZQ84" s="40"/>
      <c r="HZR84" s="40"/>
      <c r="HZS84" s="40"/>
      <c r="HZT84" s="40"/>
      <c r="HZU84" s="40"/>
      <c r="HZV84" s="40"/>
      <c r="HZW84" s="40"/>
      <c r="HZX84" s="40"/>
      <c r="HZY84" s="40"/>
      <c r="HZZ84" s="40"/>
      <c r="IAA84" s="40"/>
      <c r="IAB84" s="40"/>
      <c r="IAC84" s="40"/>
      <c r="IAD84" s="40"/>
      <c r="IAE84" s="40"/>
      <c r="IAF84" s="40"/>
      <c r="IAG84" s="40"/>
      <c r="IAH84" s="40"/>
      <c r="IAI84" s="40"/>
      <c r="IAJ84" s="40"/>
      <c r="IAK84" s="40"/>
      <c r="IAL84" s="40"/>
      <c r="IAM84" s="40"/>
      <c r="IAN84" s="40"/>
      <c r="IAO84" s="40"/>
      <c r="IAP84" s="40"/>
      <c r="IAQ84" s="40"/>
      <c r="IAR84" s="40"/>
      <c r="IAS84" s="40"/>
      <c r="IAT84" s="40"/>
      <c r="IAU84" s="40"/>
      <c r="IAV84" s="40"/>
      <c r="IAW84" s="40"/>
      <c r="IAX84" s="40"/>
      <c r="IAY84" s="40"/>
      <c r="IAZ84" s="40"/>
      <c r="IBA84" s="40"/>
      <c r="IBB84" s="40"/>
      <c r="IBC84" s="40"/>
      <c r="IBD84" s="40"/>
      <c r="IBE84" s="40"/>
      <c r="IBF84" s="40"/>
      <c r="IBG84" s="40"/>
      <c r="IBH84" s="40"/>
      <c r="IBI84" s="40"/>
      <c r="IBJ84" s="40"/>
      <c r="IBK84" s="40"/>
      <c r="IBL84" s="40"/>
      <c r="IBM84" s="40"/>
      <c r="IBN84" s="40"/>
      <c r="IBO84" s="40"/>
      <c r="IBP84" s="40"/>
      <c r="IBQ84" s="40"/>
      <c r="IBR84" s="40"/>
      <c r="IBS84" s="40"/>
      <c r="IBT84" s="40"/>
      <c r="IBU84" s="40"/>
      <c r="IBV84" s="40"/>
      <c r="IBW84" s="40"/>
      <c r="IBX84" s="40"/>
      <c r="IBY84" s="40"/>
      <c r="IBZ84" s="40"/>
      <c r="ICA84" s="40"/>
      <c r="ICB84" s="40"/>
      <c r="ICC84" s="40"/>
      <c r="ICD84" s="40"/>
      <c r="ICE84" s="40"/>
      <c r="ICF84" s="40"/>
      <c r="ICG84" s="40"/>
      <c r="ICH84" s="40"/>
      <c r="ICI84" s="40"/>
      <c r="ICJ84" s="40"/>
      <c r="ICK84" s="40"/>
      <c r="ICL84" s="40"/>
      <c r="ICM84" s="40"/>
      <c r="ICN84" s="40"/>
      <c r="ICO84" s="40"/>
      <c r="ICP84" s="40"/>
      <c r="ICQ84" s="40"/>
      <c r="ICR84" s="40"/>
      <c r="ICS84" s="40"/>
      <c r="ICT84" s="40"/>
      <c r="ICU84" s="40"/>
      <c r="ICV84" s="40"/>
      <c r="ICW84" s="40"/>
      <c r="ICX84" s="40"/>
      <c r="ICY84" s="40"/>
      <c r="ICZ84" s="40"/>
      <c r="IDA84" s="40"/>
      <c r="IDB84" s="40"/>
      <c r="IDC84" s="40"/>
      <c r="IDD84" s="40"/>
      <c r="IDE84" s="40"/>
      <c r="IDF84" s="40"/>
      <c r="IDG84" s="40"/>
      <c r="IDH84" s="40"/>
      <c r="IDI84" s="40"/>
      <c r="IDJ84" s="40"/>
      <c r="IDK84" s="40"/>
      <c r="IDL84" s="40"/>
      <c r="IDM84" s="40"/>
      <c r="IDN84" s="40"/>
      <c r="IDO84" s="40"/>
      <c r="IDP84" s="40"/>
      <c r="IDQ84" s="40"/>
      <c r="IDR84" s="40"/>
      <c r="IDS84" s="40"/>
      <c r="IDT84" s="40"/>
      <c r="IDU84" s="40"/>
      <c r="IDV84" s="40"/>
      <c r="IDW84" s="40"/>
      <c r="IDX84" s="40"/>
      <c r="IDY84" s="40"/>
      <c r="IDZ84" s="40"/>
      <c r="IEA84" s="40"/>
      <c r="IEB84" s="40"/>
      <c r="IEC84" s="40"/>
      <c r="IED84" s="40"/>
      <c r="IEE84" s="40"/>
      <c r="IEF84" s="40"/>
      <c r="IEG84" s="40"/>
      <c r="IEH84" s="40"/>
      <c r="IEI84" s="40"/>
      <c r="IEJ84" s="40"/>
      <c r="IEK84" s="40"/>
      <c r="IEL84" s="40"/>
      <c r="IEM84" s="40"/>
      <c r="IEN84" s="40"/>
      <c r="IEO84" s="40"/>
      <c r="IEP84" s="40"/>
      <c r="IEQ84" s="40"/>
      <c r="IER84" s="40"/>
      <c r="IES84" s="40"/>
      <c r="IET84" s="40"/>
      <c r="IEU84" s="40"/>
      <c r="IEV84" s="40"/>
      <c r="IEW84" s="40"/>
      <c r="IEX84" s="40"/>
      <c r="IEY84" s="40"/>
      <c r="IEZ84" s="40"/>
      <c r="IFA84" s="40"/>
      <c r="IFB84" s="40"/>
      <c r="IFC84" s="40"/>
      <c r="IFD84" s="40"/>
      <c r="IFE84" s="40"/>
      <c r="IFF84" s="40"/>
      <c r="IFG84" s="40"/>
      <c r="IFH84" s="40"/>
      <c r="IFI84" s="40"/>
      <c r="IFJ84" s="40"/>
      <c r="IFK84" s="40"/>
      <c r="IFL84" s="40"/>
      <c r="IFM84" s="40"/>
      <c r="IFN84" s="40"/>
      <c r="IFO84" s="40"/>
      <c r="IFP84" s="40"/>
      <c r="IFQ84" s="40"/>
      <c r="IFR84" s="40"/>
      <c r="IFS84" s="40"/>
      <c r="IFT84" s="40"/>
      <c r="IFU84" s="40"/>
      <c r="IFV84" s="40"/>
      <c r="IFW84" s="40"/>
      <c r="IFX84" s="40"/>
      <c r="IFY84" s="40"/>
      <c r="IFZ84" s="40"/>
      <c r="IGA84" s="40"/>
      <c r="IGB84" s="40"/>
      <c r="IGC84" s="40"/>
      <c r="IGD84" s="40"/>
      <c r="IGE84" s="40"/>
      <c r="IGF84" s="40"/>
      <c r="IGG84" s="40"/>
      <c r="IGH84" s="40"/>
      <c r="IGI84" s="40"/>
      <c r="IGJ84" s="40"/>
      <c r="IGK84" s="40"/>
      <c r="IGL84" s="40"/>
      <c r="IGM84" s="40"/>
      <c r="IGN84" s="40"/>
      <c r="IGO84" s="40"/>
      <c r="IGP84" s="40"/>
      <c r="IGQ84" s="40"/>
      <c r="IGR84" s="40"/>
      <c r="IGS84" s="40"/>
      <c r="IGT84" s="40"/>
      <c r="IGU84" s="40"/>
      <c r="IGV84" s="40"/>
      <c r="IGW84" s="40"/>
      <c r="IGX84" s="40"/>
      <c r="IGY84" s="40"/>
      <c r="IGZ84" s="40"/>
      <c r="IHA84" s="40"/>
      <c r="IHB84" s="40"/>
      <c r="IHC84" s="40"/>
      <c r="IHD84" s="40"/>
      <c r="IHE84" s="40"/>
      <c r="IHF84" s="40"/>
      <c r="IHG84" s="40"/>
      <c r="IHH84" s="40"/>
      <c r="IHI84" s="40"/>
      <c r="IHJ84" s="40"/>
      <c r="IHK84" s="40"/>
      <c r="IHL84" s="40"/>
      <c r="IHM84" s="40"/>
      <c r="IHN84" s="40"/>
      <c r="IHO84" s="40"/>
      <c r="IHP84" s="40"/>
      <c r="IHQ84" s="40"/>
      <c r="IHR84" s="40"/>
      <c r="IHS84" s="40"/>
      <c r="IHT84" s="40"/>
      <c r="IHU84" s="40"/>
      <c r="IHV84" s="40"/>
      <c r="IHW84" s="40"/>
      <c r="IHX84" s="40"/>
      <c r="IHY84" s="40"/>
      <c r="IHZ84" s="40"/>
      <c r="IIA84" s="40"/>
      <c r="IIB84" s="40"/>
      <c r="IIC84" s="40"/>
      <c r="IID84" s="40"/>
      <c r="IIE84" s="40"/>
      <c r="IIF84" s="40"/>
      <c r="IIG84" s="40"/>
      <c r="IIH84" s="40"/>
      <c r="III84" s="40"/>
      <c r="IIJ84" s="40"/>
      <c r="IIK84" s="40"/>
      <c r="IIL84" s="40"/>
      <c r="IIM84" s="40"/>
      <c r="IIN84" s="40"/>
      <c r="IIO84" s="40"/>
      <c r="IIP84" s="40"/>
      <c r="IIQ84" s="40"/>
      <c r="IIR84" s="40"/>
      <c r="IIS84" s="40"/>
      <c r="IIT84" s="40"/>
      <c r="IIU84" s="40"/>
      <c r="IIV84" s="40"/>
      <c r="IIW84" s="40"/>
      <c r="IIX84" s="40"/>
      <c r="IIY84" s="40"/>
      <c r="IIZ84" s="40"/>
      <c r="IJA84" s="40"/>
      <c r="IJB84" s="40"/>
      <c r="IJC84" s="40"/>
      <c r="IJD84" s="40"/>
      <c r="IJE84" s="40"/>
      <c r="IJF84" s="40"/>
      <c r="IJG84" s="40"/>
      <c r="IJH84" s="40"/>
      <c r="IJI84" s="40"/>
      <c r="IJJ84" s="40"/>
      <c r="IJK84" s="40"/>
      <c r="IJL84" s="40"/>
      <c r="IJM84" s="40"/>
      <c r="IJN84" s="40"/>
      <c r="IJO84" s="40"/>
      <c r="IJP84" s="40"/>
      <c r="IJQ84" s="40"/>
      <c r="IJR84" s="40"/>
      <c r="IJS84" s="40"/>
      <c r="IJT84" s="40"/>
      <c r="IJU84" s="40"/>
      <c r="IJV84" s="40"/>
      <c r="IJW84" s="40"/>
      <c r="IJX84" s="40"/>
      <c r="IJY84" s="40"/>
      <c r="IJZ84" s="40"/>
      <c r="IKA84" s="40"/>
      <c r="IKB84" s="40"/>
      <c r="IKC84" s="40"/>
      <c r="IKD84" s="40"/>
      <c r="IKE84" s="40"/>
      <c r="IKF84" s="40"/>
      <c r="IKG84" s="40"/>
      <c r="IKH84" s="40"/>
      <c r="IKI84" s="40"/>
      <c r="IKJ84" s="40"/>
      <c r="IKK84" s="40"/>
      <c r="IKL84" s="40"/>
      <c r="IKM84" s="40"/>
      <c r="IKN84" s="40"/>
      <c r="IKO84" s="40"/>
      <c r="IKP84" s="40"/>
      <c r="IKQ84" s="40"/>
      <c r="IKR84" s="40"/>
      <c r="IKS84" s="40"/>
      <c r="IKT84" s="40"/>
      <c r="IKU84" s="40"/>
      <c r="IKV84" s="40"/>
      <c r="IKW84" s="40"/>
      <c r="IKX84" s="40"/>
      <c r="IKY84" s="40"/>
      <c r="IKZ84" s="40"/>
      <c r="ILA84" s="40"/>
      <c r="ILB84" s="40"/>
      <c r="ILC84" s="40"/>
      <c r="ILD84" s="40"/>
      <c r="ILE84" s="40"/>
      <c r="ILF84" s="40"/>
      <c r="ILG84" s="40"/>
      <c r="ILH84" s="40"/>
      <c r="ILI84" s="40"/>
      <c r="ILJ84" s="40"/>
      <c r="ILK84" s="40"/>
      <c r="ILL84" s="40"/>
      <c r="ILM84" s="40"/>
      <c r="ILN84" s="40"/>
      <c r="ILO84" s="40"/>
      <c r="ILP84" s="40"/>
      <c r="ILQ84" s="40"/>
      <c r="ILR84" s="40"/>
      <c r="ILS84" s="40"/>
      <c r="ILT84" s="40"/>
      <c r="ILU84" s="40"/>
      <c r="ILV84" s="40"/>
      <c r="ILW84" s="40"/>
      <c r="ILX84" s="40"/>
      <c r="ILY84" s="40"/>
      <c r="ILZ84" s="40"/>
      <c r="IMA84" s="40"/>
      <c r="IMB84" s="40"/>
      <c r="IMC84" s="40"/>
      <c r="IMD84" s="40"/>
      <c r="IME84" s="40"/>
      <c r="IMF84" s="40"/>
      <c r="IMG84" s="40"/>
      <c r="IMH84" s="40"/>
      <c r="IMI84" s="40"/>
      <c r="IMJ84" s="40"/>
      <c r="IMK84" s="40"/>
      <c r="IML84" s="40"/>
      <c r="IMM84" s="40"/>
      <c r="IMN84" s="40"/>
      <c r="IMO84" s="40"/>
      <c r="IMP84" s="40"/>
      <c r="IMQ84" s="40"/>
      <c r="IMR84" s="40"/>
      <c r="IMS84" s="40"/>
      <c r="IMT84" s="40"/>
      <c r="IMU84" s="40"/>
      <c r="IMV84" s="40"/>
      <c r="IMW84" s="40"/>
      <c r="IMX84" s="40"/>
      <c r="IMY84" s="40"/>
      <c r="IMZ84" s="40"/>
      <c r="INA84" s="40"/>
      <c r="INB84" s="40"/>
      <c r="INC84" s="40"/>
      <c r="IND84" s="40"/>
      <c r="INE84" s="40"/>
      <c r="INF84" s="40"/>
      <c r="ING84" s="40"/>
      <c r="INH84" s="40"/>
      <c r="INI84" s="40"/>
      <c r="INJ84" s="40"/>
      <c r="INK84" s="40"/>
      <c r="INL84" s="40"/>
      <c r="INM84" s="40"/>
      <c r="INN84" s="40"/>
      <c r="INO84" s="40"/>
      <c r="INP84" s="40"/>
      <c r="INQ84" s="40"/>
      <c r="INR84" s="40"/>
      <c r="INS84" s="40"/>
      <c r="INT84" s="40"/>
      <c r="INU84" s="40"/>
      <c r="INV84" s="40"/>
      <c r="INW84" s="40"/>
      <c r="INX84" s="40"/>
      <c r="INY84" s="40"/>
      <c r="INZ84" s="40"/>
      <c r="IOA84" s="40"/>
      <c r="IOB84" s="40"/>
      <c r="IOC84" s="40"/>
      <c r="IOD84" s="40"/>
      <c r="IOE84" s="40"/>
      <c r="IOF84" s="40"/>
      <c r="IOG84" s="40"/>
      <c r="IOH84" s="40"/>
      <c r="IOI84" s="40"/>
      <c r="IOJ84" s="40"/>
      <c r="IOK84" s="40"/>
      <c r="IOL84" s="40"/>
      <c r="IOM84" s="40"/>
      <c r="ION84" s="40"/>
      <c r="IOO84" s="40"/>
      <c r="IOP84" s="40"/>
      <c r="IOQ84" s="40"/>
      <c r="IOR84" s="40"/>
      <c r="IOS84" s="40"/>
      <c r="IOT84" s="40"/>
      <c r="IOU84" s="40"/>
      <c r="IOV84" s="40"/>
      <c r="IOW84" s="40"/>
      <c r="IOX84" s="40"/>
      <c r="IOY84" s="40"/>
      <c r="IOZ84" s="40"/>
      <c r="IPA84" s="40"/>
      <c r="IPB84" s="40"/>
      <c r="IPC84" s="40"/>
      <c r="IPD84" s="40"/>
      <c r="IPE84" s="40"/>
      <c r="IPF84" s="40"/>
      <c r="IPG84" s="40"/>
      <c r="IPH84" s="40"/>
      <c r="IPI84" s="40"/>
      <c r="IPJ84" s="40"/>
      <c r="IPK84" s="40"/>
      <c r="IPL84" s="40"/>
      <c r="IPM84" s="40"/>
      <c r="IPN84" s="40"/>
      <c r="IPO84" s="40"/>
      <c r="IPP84" s="40"/>
      <c r="IPQ84" s="40"/>
      <c r="IPR84" s="40"/>
      <c r="IPS84" s="40"/>
      <c r="IPT84" s="40"/>
      <c r="IPU84" s="40"/>
      <c r="IPV84" s="40"/>
      <c r="IPW84" s="40"/>
      <c r="IPX84" s="40"/>
      <c r="IPY84" s="40"/>
      <c r="IPZ84" s="40"/>
      <c r="IQA84" s="40"/>
      <c r="IQB84" s="40"/>
      <c r="IQC84" s="40"/>
      <c r="IQD84" s="40"/>
      <c r="IQE84" s="40"/>
      <c r="IQF84" s="40"/>
      <c r="IQG84" s="40"/>
      <c r="IQH84" s="40"/>
      <c r="IQI84" s="40"/>
      <c r="IQJ84" s="40"/>
      <c r="IQK84" s="40"/>
      <c r="IQL84" s="40"/>
      <c r="IQM84" s="40"/>
      <c r="IQN84" s="40"/>
      <c r="IQO84" s="40"/>
      <c r="IQP84" s="40"/>
      <c r="IQQ84" s="40"/>
      <c r="IQR84" s="40"/>
      <c r="IQS84" s="40"/>
      <c r="IQT84" s="40"/>
      <c r="IQU84" s="40"/>
      <c r="IQV84" s="40"/>
      <c r="IQW84" s="40"/>
      <c r="IQX84" s="40"/>
      <c r="IQY84" s="40"/>
      <c r="IQZ84" s="40"/>
      <c r="IRA84" s="40"/>
      <c r="IRB84" s="40"/>
      <c r="IRC84" s="40"/>
      <c r="IRD84" s="40"/>
      <c r="IRE84" s="40"/>
      <c r="IRF84" s="40"/>
      <c r="IRG84" s="40"/>
      <c r="IRH84" s="40"/>
      <c r="IRI84" s="40"/>
      <c r="IRJ84" s="40"/>
      <c r="IRK84" s="40"/>
      <c r="IRL84" s="40"/>
      <c r="IRM84" s="40"/>
      <c r="IRN84" s="40"/>
      <c r="IRO84" s="40"/>
      <c r="IRP84" s="40"/>
      <c r="IRQ84" s="40"/>
      <c r="IRR84" s="40"/>
      <c r="IRS84" s="40"/>
      <c r="IRT84" s="40"/>
      <c r="IRU84" s="40"/>
      <c r="IRV84" s="40"/>
      <c r="IRW84" s="40"/>
      <c r="IRX84" s="40"/>
      <c r="IRY84" s="40"/>
      <c r="IRZ84" s="40"/>
      <c r="ISA84" s="40"/>
      <c r="ISB84" s="40"/>
      <c r="ISC84" s="40"/>
      <c r="ISD84" s="40"/>
      <c r="ISE84" s="40"/>
      <c r="ISF84" s="40"/>
      <c r="ISG84" s="40"/>
      <c r="ISH84" s="40"/>
      <c r="ISI84" s="40"/>
      <c r="ISJ84" s="40"/>
      <c r="ISK84" s="40"/>
      <c r="ISL84" s="40"/>
      <c r="ISM84" s="40"/>
      <c r="ISN84" s="40"/>
      <c r="ISO84" s="40"/>
      <c r="ISP84" s="40"/>
      <c r="ISQ84" s="40"/>
      <c r="ISR84" s="40"/>
      <c r="ISS84" s="40"/>
      <c r="IST84" s="40"/>
      <c r="ISU84" s="40"/>
      <c r="ISV84" s="40"/>
      <c r="ISW84" s="40"/>
      <c r="ISX84" s="40"/>
      <c r="ISY84" s="40"/>
      <c r="ISZ84" s="40"/>
      <c r="ITA84" s="40"/>
      <c r="ITB84" s="40"/>
      <c r="ITC84" s="40"/>
      <c r="ITD84" s="40"/>
      <c r="ITE84" s="40"/>
      <c r="ITF84" s="40"/>
      <c r="ITG84" s="40"/>
      <c r="ITH84" s="40"/>
      <c r="ITI84" s="40"/>
      <c r="ITJ84" s="40"/>
      <c r="ITK84" s="40"/>
      <c r="ITL84" s="40"/>
      <c r="ITM84" s="40"/>
      <c r="ITN84" s="40"/>
      <c r="ITO84" s="40"/>
      <c r="ITP84" s="40"/>
      <c r="ITQ84" s="40"/>
      <c r="ITR84" s="40"/>
      <c r="ITS84" s="40"/>
      <c r="ITT84" s="40"/>
      <c r="ITU84" s="40"/>
      <c r="ITV84" s="40"/>
      <c r="ITW84" s="40"/>
      <c r="ITX84" s="40"/>
      <c r="ITY84" s="40"/>
      <c r="ITZ84" s="40"/>
      <c r="IUA84" s="40"/>
      <c r="IUB84" s="40"/>
      <c r="IUC84" s="40"/>
      <c r="IUD84" s="40"/>
      <c r="IUE84" s="40"/>
      <c r="IUF84" s="40"/>
      <c r="IUG84" s="40"/>
      <c r="IUH84" s="40"/>
      <c r="IUI84" s="40"/>
      <c r="IUJ84" s="40"/>
      <c r="IUK84" s="40"/>
      <c r="IUL84" s="40"/>
      <c r="IUM84" s="40"/>
      <c r="IUN84" s="40"/>
      <c r="IUO84" s="40"/>
      <c r="IUP84" s="40"/>
      <c r="IUQ84" s="40"/>
      <c r="IUR84" s="40"/>
      <c r="IUS84" s="40"/>
      <c r="IUT84" s="40"/>
      <c r="IUU84" s="40"/>
      <c r="IUV84" s="40"/>
      <c r="IUW84" s="40"/>
      <c r="IUX84" s="40"/>
      <c r="IUY84" s="40"/>
      <c r="IUZ84" s="40"/>
      <c r="IVA84" s="40"/>
      <c r="IVB84" s="40"/>
      <c r="IVC84" s="40"/>
      <c r="IVD84" s="40"/>
      <c r="IVE84" s="40"/>
      <c r="IVF84" s="40"/>
      <c r="IVG84" s="40"/>
      <c r="IVH84" s="40"/>
      <c r="IVI84" s="40"/>
      <c r="IVJ84" s="40"/>
      <c r="IVK84" s="40"/>
      <c r="IVL84" s="40"/>
      <c r="IVM84" s="40"/>
      <c r="IVN84" s="40"/>
      <c r="IVO84" s="40"/>
      <c r="IVP84" s="40"/>
      <c r="IVQ84" s="40"/>
      <c r="IVR84" s="40"/>
      <c r="IVS84" s="40"/>
      <c r="IVT84" s="40"/>
      <c r="IVU84" s="40"/>
      <c r="IVV84" s="40"/>
      <c r="IVW84" s="40"/>
      <c r="IVX84" s="40"/>
      <c r="IVY84" s="40"/>
      <c r="IVZ84" s="40"/>
      <c r="IWA84" s="40"/>
      <c r="IWB84" s="40"/>
      <c r="IWC84" s="40"/>
      <c r="IWD84" s="40"/>
      <c r="IWE84" s="40"/>
      <c r="IWF84" s="40"/>
      <c r="IWG84" s="40"/>
      <c r="IWH84" s="40"/>
      <c r="IWI84" s="40"/>
      <c r="IWJ84" s="40"/>
      <c r="IWK84" s="40"/>
      <c r="IWL84" s="40"/>
      <c r="IWM84" s="40"/>
      <c r="IWN84" s="40"/>
      <c r="IWO84" s="40"/>
      <c r="IWP84" s="40"/>
      <c r="IWQ84" s="40"/>
      <c r="IWR84" s="40"/>
      <c r="IWS84" s="40"/>
      <c r="IWT84" s="40"/>
      <c r="IWU84" s="40"/>
      <c r="IWV84" s="40"/>
      <c r="IWW84" s="40"/>
      <c r="IWX84" s="40"/>
      <c r="IWY84" s="40"/>
      <c r="IWZ84" s="40"/>
      <c r="IXA84" s="40"/>
      <c r="IXB84" s="40"/>
      <c r="IXC84" s="40"/>
      <c r="IXD84" s="40"/>
      <c r="IXE84" s="40"/>
      <c r="IXF84" s="40"/>
      <c r="IXG84" s="40"/>
      <c r="IXH84" s="40"/>
      <c r="IXI84" s="40"/>
      <c r="IXJ84" s="40"/>
      <c r="IXK84" s="40"/>
      <c r="IXL84" s="40"/>
      <c r="IXM84" s="40"/>
      <c r="IXN84" s="40"/>
      <c r="IXO84" s="40"/>
      <c r="IXP84" s="40"/>
      <c r="IXQ84" s="40"/>
      <c r="IXR84" s="40"/>
      <c r="IXS84" s="40"/>
      <c r="IXT84" s="40"/>
      <c r="IXU84" s="40"/>
      <c r="IXV84" s="40"/>
      <c r="IXW84" s="40"/>
      <c r="IXX84" s="40"/>
      <c r="IXY84" s="40"/>
      <c r="IXZ84" s="40"/>
      <c r="IYA84" s="40"/>
      <c r="IYB84" s="40"/>
      <c r="IYC84" s="40"/>
      <c r="IYD84" s="40"/>
      <c r="IYE84" s="40"/>
      <c r="IYF84" s="40"/>
      <c r="IYG84" s="40"/>
      <c r="IYH84" s="40"/>
      <c r="IYI84" s="40"/>
      <c r="IYJ84" s="40"/>
      <c r="IYK84" s="40"/>
      <c r="IYL84" s="40"/>
      <c r="IYM84" s="40"/>
      <c r="IYN84" s="40"/>
      <c r="IYO84" s="40"/>
      <c r="IYP84" s="40"/>
      <c r="IYQ84" s="40"/>
      <c r="IYR84" s="40"/>
      <c r="IYS84" s="40"/>
      <c r="IYT84" s="40"/>
      <c r="IYU84" s="40"/>
      <c r="IYV84" s="40"/>
      <c r="IYW84" s="40"/>
      <c r="IYX84" s="40"/>
      <c r="IYY84" s="40"/>
      <c r="IYZ84" s="40"/>
      <c r="IZA84" s="40"/>
      <c r="IZB84" s="40"/>
      <c r="IZC84" s="40"/>
      <c r="IZD84" s="40"/>
      <c r="IZE84" s="40"/>
      <c r="IZF84" s="40"/>
      <c r="IZG84" s="40"/>
      <c r="IZH84" s="40"/>
      <c r="IZI84" s="40"/>
      <c r="IZJ84" s="40"/>
      <c r="IZK84" s="40"/>
      <c r="IZL84" s="40"/>
      <c r="IZM84" s="40"/>
      <c r="IZN84" s="40"/>
      <c r="IZO84" s="40"/>
      <c r="IZP84" s="40"/>
      <c r="IZQ84" s="40"/>
      <c r="IZR84" s="40"/>
      <c r="IZS84" s="40"/>
      <c r="IZT84" s="40"/>
      <c r="IZU84" s="40"/>
      <c r="IZV84" s="40"/>
      <c r="IZW84" s="40"/>
      <c r="IZX84" s="40"/>
      <c r="IZY84" s="40"/>
      <c r="IZZ84" s="40"/>
      <c r="JAA84" s="40"/>
      <c r="JAB84" s="40"/>
      <c r="JAC84" s="40"/>
      <c r="JAD84" s="40"/>
      <c r="JAE84" s="40"/>
      <c r="JAF84" s="40"/>
      <c r="JAG84" s="40"/>
      <c r="JAH84" s="40"/>
      <c r="JAI84" s="40"/>
      <c r="JAJ84" s="40"/>
      <c r="JAK84" s="40"/>
      <c r="JAL84" s="40"/>
      <c r="JAM84" s="40"/>
      <c r="JAN84" s="40"/>
      <c r="JAO84" s="40"/>
      <c r="JAP84" s="40"/>
      <c r="JAQ84" s="40"/>
      <c r="JAR84" s="40"/>
      <c r="JAS84" s="40"/>
      <c r="JAT84" s="40"/>
      <c r="JAU84" s="40"/>
      <c r="JAV84" s="40"/>
      <c r="JAW84" s="40"/>
      <c r="JAX84" s="40"/>
      <c r="JAY84" s="40"/>
      <c r="JAZ84" s="40"/>
      <c r="JBA84" s="40"/>
      <c r="JBB84" s="40"/>
      <c r="JBC84" s="40"/>
      <c r="JBD84" s="40"/>
      <c r="JBE84" s="40"/>
      <c r="JBF84" s="40"/>
      <c r="JBG84" s="40"/>
      <c r="JBH84" s="40"/>
      <c r="JBI84" s="40"/>
      <c r="JBJ84" s="40"/>
      <c r="JBK84" s="40"/>
      <c r="JBL84" s="40"/>
      <c r="JBM84" s="40"/>
      <c r="JBN84" s="40"/>
      <c r="JBO84" s="40"/>
      <c r="JBP84" s="40"/>
      <c r="JBQ84" s="40"/>
      <c r="JBR84" s="40"/>
      <c r="JBS84" s="40"/>
      <c r="JBT84" s="40"/>
      <c r="JBU84" s="40"/>
      <c r="JBV84" s="40"/>
      <c r="JBW84" s="40"/>
      <c r="JBX84" s="40"/>
      <c r="JBY84" s="40"/>
      <c r="JBZ84" s="40"/>
      <c r="JCA84" s="40"/>
      <c r="JCB84" s="40"/>
      <c r="JCC84" s="40"/>
      <c r="JCD84" s="40"/>
      <c r="JCE84" s="40"/>
      <c r="JCF84" s="40"/>
      <c r="JCG84" s="40"/>
      <c r="JCH84" s="40"/>
      <c r="JCI84" s="40"/>
      <c r="JCJ84" s="40"/>
      <c r="JCK84" s="40"/>
      <c r="JCL84" s="40"/>
      <c r="JCM84" s="40"/>
      <c r="JCN84" s="40"/>
      <c r="JCO84" s="40"/>
      <c r="JCP84" s="40"/>
      <c r="JCQ84" s="40"/>
      <c r="JCR84" s="40"/>
      <c r="JCS84" s="40"/>
      <c r="JCT84" s="40"/>
      <c r="JCU84" s="40"/>
      <c r="JCV84" s="40"/>
      <c r="JCW84" s="40"/>
      <c r="JCX84" s="40"/>
      <c r="JCY84" s="40"/>
      <c r="JCZ84" s="40"/>
      <c r="JDA84" s="40"/>
      <c r="JDB84" s="40"/>
      <c r="JDC84" s="40"/>
      <c r="JDD84" s="40"/>
      <c r="JDE84" s="40"/>
      <c r="JDF84" s="40"/>
      <c r="JDG84" s="40"/>
      <c r="JDH84" s="40"/>
      <c r="JDI84" s="40"/>
      <c r="JDJ84" s="40"/>
      <c r="JDK84" s="40"/>
      <c r="JDL84" s="40"/>
      <c r="JDM84" s="40"/>
      <c r="JDN84" s="40"/>
      <c r="JDO84" s="40"/>
      <c r="JDP84" s="40"/>
      <c r="JDQ84" s="40"/>
      <c r="JDR84" s="40"/>
      <c r="JDS84" s="40"/>
      <c r="JDT84" s="40"/>
      <c r="JDU84" s="40"/>
      <c r="JDV84" s="40"/>
      <c r="JDW84" s="40"/>
      <c r="JDX84" s="40"/>
      <c r="JDY84" s="40"/>
      <c r="JDZ84" s="40"/>
      <c r="JEA84" s="40"/>
      <c r="JEB84" s="40"/>
      <c r="JEC84" s="40"/>
      <c r="JED84" s="40"/>
      <c r="JEE84" s="40"/>
      <c r="JEF84" s="40"/>
      <c r="JEG84" s="40"/>
      <c r="JEH84" s="40"/>
      <c r="JEI84" s="40"/>
      <c r="JEJ84" s="40"/>
      <c r="JEK84" s="40"/>
      <c r="JEL84" s="40"/>
      <c r="JEM84" s="40"/>
      <c r="JEN84" s="40"/>
      <c r="JEO84" s="40"/>
      <c r="JEP84" s="40"/>
      <c r="JEQ84" s="40"/>
      <c r="JER84" s="40"/>
      <c r="JES84" s="40"/>
      <c r="JET84" s="40"/>
      <c r="JEU84" s="40"/>
      <c r="JEV84" s="40"/>
      <c r="JEW84" s="40"/>
      <c r="JEX84" s="40"/>
      <c r="JEY84" s="40"/>
      <c r="JEZ84" s="40"/>
      <c r="JFA84" s="40"/>
      <c r="JFB84" s="40"/>
      <c r="JFC84" s="40"/>
      <c r="JFD84" s="40"/>
      <c r="JFE84" s="40"/>
      <c r="JFF84" s="40"/>
      <c r="JFG84" s="40"/>
      <c r="JFH84" s="40"/>
      <c r="JFI84" s="40"/>
      <c r="JFJ84" s="40"/>
      <c r="JFK84" s="40"/>
      <c r="JFL84" s="40"/>
      <c r="JFM84" s="40"/>
      <c r="JFN84" s="40"/>
      <c r="JFO84" s="40"/>
      <c r="JFP84" s="40"/>
      <c r="JFQ84" s="40"/>
      <c r="JFR84" s="40"/>
      <c r="JFS84" s="40"/>
      <c r="JFT84" s="40"/>
      <c r="JFU84" s="40"/>
      <c r="JFV84" s="40"/>
      <c r="JFW84" s="40"/>
      <c r="JFX84" s="40"/>
      <c r="JFY84" s="40"/>
      <c r="JFZ84" s="40"/>
      <c r="JGA84" s="40"/>
      <c r="JGB84" s="40"/>
      <c r="JGC84" s="40"/>
      <c r="JGD84" s="40"/>
      <c r="JGE84" s="40"/>
      <c r="JGF84" s="40"/>
      <c r="JGG84" s="40"/>
      <c r="JGH84" s="40"/>
      <c r="JGI84" s="40"/>
      <c r="JGJ84" s="40"/>
      <c r="JGK84" s="40"/>
      <c r="JGL84" s="40"/>
      <c r="JGM84" s="40"/>
      <c r="JGN84" s="40"/>
      <c r="JGO84" s="40"/>
      <c r="JGP84" s="40"/>
      <c r="JGQ84" s="40"/>
      <c r="JGR84" s="40"/>
      <c r="JGS84" s="40"/>
      <c r="JGT84" s="40"/>
      <c r="JGU84" s="40"/>
      <c r="JGV84" s="40"/>
      <c r="JGW84" s="40"/>
      <c r="JGX84" s="40"/>
      <c r="JGY84" s="40"/>
      <c r="JGZ84" s="40"/>
      <c r="JHA84" s="40"/>
      <c r="JHB84" s="40"/>
      <c r="JHC84" s="40"/>
      <c r="JHD84" s="40"/>
      <c r="JHE84" s="40"/>
      <c r="JHF84" s="40"/>
      <c r="JHG84" s="40"/>
      <c r="JHH84" s="40"/>
      <c r="JHI84" s="40"/>
      <c r="JHJ84" s="40"/>
      <c r="JHK84" s="40"/>
      <c r="JHL84" s="40"/>
      <c r="JHM84" s="40"/>
      <c r="JHN84" s="40"/>
      <c r="JHO84" s="40"/>
      <c r="JHP84" s="40"/>
      <c r="JHQ84" s="40"/>
      <c r="JHR84" s="40"/>
      <c r="JHS84" s="40"/>
      <c r="JHT84" s="40"/>
      <c r="JHU84" s="40"/>
      <c r="JHV84" s="40"/>
      <c r="JHW84" s="40"/>
      <c r="JHX84" s="40"/>
      <c r="JHY84" s="40"/>
      <c r="JHZ84" s="40"/>
      <c r="JIA84" s="40"/>
      <c r="JIB84" s="40"/>
      <c r="JIC84" s="40"/>
      <c r="JID84" s="40"/>
      <c r="JIE84" s="40"/>
      <c r="JIF84" s="40"/>
      <c r="JIG84" s="40"/>
      <c r="JIH84" s="40"/>
      <c r="JII84" s="40"/>
      <c r="JIJ84" s="40"/>
      <c r="JIK84" s="40"/>
      <c r="JIL84" s="40"/>
      <c r="JIM84" s="40"/>
      <c r="JIN84" s="40"/>
      <c r="JIO84" s="40"/>
      <c r="JIP84" s="40"/>
      <c r="JIQ84" s="40"/>
      <c r="JIR84" s="40"/>
      <c r="JIS84" s="40"/>
      <c r="JIT84" s="40"/>
      <c r="JIU84" s="40"/>
      <c r="JIV84" s="40"/>
      <c r="JIW84" s="40"/>
      <c r="JIX84" s="40"/>
      <c r="JIY84" s="40"/>
      <c r="JIZ84" s="40"/>
      <c r="JJA84" s="40"/>
      <c r="JJB84" s="40"/>
      <c r="JJC84" s="40"/>
      <c r="JJD84" s="40"/>
      <c r="JJE84" s="40"/>
      <c r="JJF84" s="40"/>
      <c r="JJG84" s="40"/>
      <c r="JJH84" s="40"/>
      <c r="JJI84" s="40"/>
      <c r="JJJ84" s="40"/>
      <c r="JJK84" s="40"/>
      <c r="JJL84" s="40"/>
      <c r="JJM84" s="40"/>
      <c r="JJN84" s="40"/>
      <c r="JJO84" s="40"/>
      <c r="JJP84" s="40"/>
      <c r="JJQ84" s="40"/>
      <c r="JJR84" s="40"/>
      <c r="JJS84" s="40"/>
      <c r="JJT84" s="40"/>
      <c r="JJU84" s="40"/>
      <c r="JJV84" s="40"/>
      <c r="JJW84" s="40"/>
      <c r="JJX84" s="40"/>
      <c r="JJY84" s="40"/>
      <c r="JJZ84" s="40"/>
      <c r="JKA84" s="40"/>
      <c r="JKB84" s="40"/>
      <c r="JKC84" s="40"/>
      <c r="JKD84" s="40"/>
      <c r="JKE84" s="40"/>
      <c r="JKF84" s="40"/>
      <c r="JKG84" s="40"/>
      <c r="JKH84" s="40"/>
      <c r="JKI84" s="40"/>
      <c r="JKJ84" s="40"/>
      <c r="JKK84" s="40"/>
      <c r="JKL84" s="40"/>
      <c r="JKM84" s="40"/>
      <c r="JKN84" s="40"/>
      <c r="JKO84" s="40"/>
      <c r="JKP84" s="40"/>
      <c r="JKQ84" s="40"/>
      <c r="JKR84" s="40"/>
      <c r="JKS84" s="40"/>
      <c r="JKT84" s="40"/>
      <c r="JKU84" s="40"/>
      <c r="JKV84" s="40"/>
      <c r="JKW84" s="40"/>
      <c r="JKX84" s="40"/>
      <c r="JKY84" s="40"/>
      <c r="JKZ84" s="40"/>
      <c r="JLA84" s="40"/>
      <c r="JLB84" s="40"/>
      <c r="JLC84" s="40"/>
      <c r="JLD84" s="40"/>
      <c r="JLE84" s="40"/>
      <c r="JLF84" s="40"/>
      <c r="JLG84" s="40"/>
      <c r="JLH84" s="40"/>
      <c r="JLI84" s="40"/>
      <c r="JLJ84" s="40"/>
      <c r="JLK84" s="40"/>
      <c r="JLL84" s="40"/>
      <c r="JLM84" s="40"/>
      <c r="JLN84" s="40"/>
      <c r="JLO84" s="40"/>
      <c r="JLP84" s="40"/>
      <c r="JLQ84" s="40"/>
      <c r="JLR84" s="40"/>
      <c r="JLS84" s="40"/>
      <c r="JLT84" s="40"/>
      <c r="JLU84" s="40"/>
      <c r="JLV84" s="40"/>
      <c r="JLW84" s="40"/>
      <c r="JLX84" s="40"/>
      <c r="JLY84" s="40"/>
      <c r="JLZ84" s="40"/>
      <c r="JMA84" s="40"/>
      <c r="JMB84" s="40"/>
      <c r="JMC84" s="40"/>
      <c r="JMD84" s="40"/>
      <c r="JME84" s="40"/>
      <c r="JMF84" s="40"/>
      <c r="JMG84" s="40"/>
      <c r="JMH84" s="40"/>
      <c r="JMI84" s="40"/>
      <c r="JMJ84" s="40"/>
      <c r="JMK84" s="40"/>
      <c r="JML84" s="40"/>
      <c r="JMM84" s="40"/>
      <c r="JMN84" s="40"/>
      <c r="JMO84" s="40"/>
      <c r="JMP84" s="40"/>
      <c r="JMQ84" s="40"/>
      <c r="JMR84" s="40"/>
      <c r="JMS84" s="40"/>
      <c r="JMT84" s="40"/>
      <c r="JMU84" s="40"/>
      <c r="JMV84" s="40"/>
      <c r="JMW84" s="40"/>
      <c r="JMX84" s="40"/>
      <c r="JMY84" s="40"/>
      <c r="JMZ84" s="40"/>
      <c r="JNA84" s="40"/>
      <c r="JNB84" s="40"/>
      <c r="JNC84" s="40"/>
      <c r="JND84" s="40"/>
      <c r="JNE84" s="40"/>
      <c r="JNF84" s="40"/>
      <c r="JNG84" s="40"/>
      <c r="JNH84" s="40"/>
      <c r="JNI84" s="40"/>
      <c r="JNJ84" s="40"/>
      <c r="JNK84" s="40"/>
      <c r="JNL84" s="40"/>
      <c r="JNM84" s="40"/>
      <c r="JNN84" s="40"/>
      <c r="JNO84" s="40"/>
      <c r="JNP84" s="40"/>
      <c r="JNQ84" s="40"/>
      <c r="JNR84" s="40"/>
      <c r="JNS84" s="40"/>
      <c r="JNT84" s="40"/>
      <c r="JNU84" s="40"/>
      <c r="JNV84" s="40"/>
      <c r="JNW84" s="40"/>
      <c r="JNX84" s="40"/>
      <c r="JNY84" s="40"/>
      <c r="JNZ84" s="40"/>
      <c r="JOA84" s="40"/>
      <c r="JOB84" s="40"/>
      <c r="JOC84" s="40"/>
      <c r="JOD84" s="40"/>
      <c r="JOE84" s="40"/>
      <c r="JOF84" s="40"/>
      <c r="JOG84" s="40"/>
      <c r="JOH84" s="40"/>
      <c r="JOI84" s="40"/>
      <c r="JOJ84" s="40"/>
      <c r="JOK84" s="40"/>
      <c r="JOL84" s="40"/>
      <c r="JOM84" s="40"/>
      <c r="JON84" s="40"/>
      <c r="JOO84" s="40"/>
      <c r="JOP84" s="40"/>
      <c r="JOQ84" s="40"/>
      <c r="JOR84" s="40"/>
      <c r="JOS84" s="40"/>
      <c r="JOT84" s="40"/>
      <c r="JOU84" s="40"/>
      <c r="JOV84" s="40"/>
      <c r="JOW84" s="40"/>
      <c r="JOX84" s="40"/>
      <c r="JOY84" s="40"/>
      <c r="JOZ84" s="40"/>
      <c r="JPA84" s="40"/>
      <c r="JPB84" s="40"/>
      <c r="JPC84" s="40"/>
      <c r="JPD84" s="40"/>
      <c r="JPE84" s="40"/>
      <c r="JPF84" s="40"/>
      <c r="JPG84" s="40"/>
      <c r="JPH84" s="40"/>
      <c r="JPI84" s="40"/>
      <c r="JPJ84" s="40"/>
      <c r="JPK84" s="40"/>
      <c r="JPL84" s="40"/>
      <c r="JPM84" s="40"/>
      <c r="JPN84" s="40"/>
      <c r="JPO84" s="40"/>
      <c r="JPP84" s="40"/>
      <c r="JPQ84" s="40"/>
      <c r="JPR84" s="40"/>
      <c r="JPS84" s="40"/>
      <c r="JPT84" s="40"/>
      <c r="JPU84" s="40"/>
      <c r="JPV84" s="40"/>
      <c r="JPW84" s="40"/>
      <c r="JPX84" s="40"/>
      <c r="JPY84" s="40"/>
      <c r="JPZ84" s="40"/>
      <c r="JQA84" s="40"/>
      <c r="JQB84" s="40"/>
      <c r="JQC84" s="40"/>
      <c r="JQD84" s="40"/>
      <c r="JQE84" s="40"/>
      <c r="JQF84" s="40"/>
      <c r="JQG84" s="40"/>
      <c r="JQH84" s="40"/>
      <c r="JQI84" s="40"/>
      <c r="JQJ84" s="40"/>
      <c r="JQK84" s="40"/>
      <c r="JQL84" s="40"/>
      <c r="JQM84" s="40"/>
      <c r="JQN84" s="40"/>
      <c r="JQO84" s="40"/>
      <c r="JQP84" s="40"/>
      <c r="JQQ84" s="40"/>
      <c r="JQR84" s="40"/>
      <c r="JQS84" s="40"/>
      <c r="JQT84" s="40"/>
      <c r="JQU84" s="40"/>
      <c r="JQV84" s="40"/>
      <c r="JQW84" s="40"/>
      <c r="JQX84" s="40"/>
      <c r="JQY84" s="40"/>
      <c r="JQZ84" s="40"/>
      <c r="JRA84" s="40"/>
      <c r="JRB84" s="40"/>
      <c r="JRC84" s="40"/>
      <c r="JRD84" s="40"/>
      <c r="JRE84" s="40"/>
      <c r="JRF84" s="40"/>
      <c r="JRG84" s="40"/>
      <c r="JRH84" s="40"/>
      <c r="JRI84" s="40"/>
      <c r="JRJ84" s="40"/>
      <c r="JRK84" s="40"/>
      <c r="JRL84" s="40"/>
      <c r="JRM84" s="40"/>
      <c r="JRN84" s="40"/>
      <c r="JRO84" s="40"/>
      <c r="JRP84" s="40"/>
      <c r="JRQ84" s="40"/>
      <c r="JRR84" s="40"/>
      <c r="JRS84" s="40"/>
      <c r="JRT84" s="40"/>
      <c r="JRU84" s="40"/>
      <c r="JRV84" s="40"/>
      <c r="JRW84" s="40"/>
      <c r="JRX84" s="40"/>
      <c r="JRY84" s="40"/>
      <c r="JRZ84" s="40"/>
      <c r="JSA84" s="40"/>
      <c r="JSB84" s="40"/>
      <c r="JSC84" s="40"/>
      <c r="JSD84" s="40"/>
      <c r="JSE84" s="40"/>
      <c r="JSF84" s="40"/>
      <c r="JSG84" s="40"/>
      <c r="JSH84" s="40"/>
      <c r="JSI84" s="40"/>
      <c r="JSJ84" s="40"/>
      <c r="JSK84" s="40"/>
      <c r="JSL84" s="40"/>
      <c r="JSM84" s="40"/>
      <c r="JSN84" s="40"/>
      <c r="JSO84" s="40"/>
      <c r="JSP84" s="40"/>
      <c r="JSQ84" s="40"/>
      <c r="JSR84" s="40"/>
      <c r="JSS84" s="40"/>
      <c r="JST84" s="40"/>
      <c r="JSU84" s="40"/>
      <c r="JSV84" s="40"/>
      <c r="JSW84" s="40"/>
      <c r="JSX84" s="40"/>
      <c r="JSY84" s="40"/>
      <c r="JSZ84" s="40"/>
      <c r="JTA84" s="40"/>
      <c r="JTB84" s="40"/>
      <c r="JTC84" s="40"/>
      <c r="JTD84" s="40"/>
      <c r="JTE84" s="40"/>
      <c r="JTF84" s="40"/>
      <c r="JTG84" s="40"/>
      <c r="JTH84" s="40"/>
      <c r="JTI84" s="40"/>
      <c r="JTJ84" s="40"/>
      <c r="JTK84" s="40"/>
      <c r="JTL84" s="40"/>
      <c r="JTM84" s="40"/>
      <c r="JTN84" s="40"/>
      <c r="JTO84" s="40"/>
      <c r="JTP84" s="40"/>
      <c r="JTQ84" s="40"/>
      <c r="JTR84" s="40"/>
      <c r="JTS84" s="40"/>
      <c r="JTT84" s="40"/>
      <c r="JTU84" s="40"/>
      <c r="JTV84" s="40"/>
      <c r="JTW84" s="40"/>
      <c r="JTX84" s="40"/>
      <c r="JTY84" s="40"/>
      <c r="JTZ84" s="40"/>
      <c r="JUA84" s="40"/>
      <c r="JUB84" s="40"/>
      <c r="JUC84" s="40"/>
      <c r="JUD84" s="40"/>
      <c r="JUE84" s="40"/>
      <c r="JUF84" s="40"/>
      <c r="JUG84" s="40"/>
      <c r="JUH84" s="40"/>
      <c r="JUI84" s="40"/>
      <c r="JUJ84" s="40"/>
      <c r="JUK84" s="40"/>
      <c r="JUL84" s="40"/>
      <c r="JUM84" s="40"/>
      <c r="JUN84" s="40"/>
      <c r="JUO84" s="40"/>
      <c r="JUP84" s="40"/>
      <c r="JUQ84" s="40"/>
      <c r="JUR84" s="40"/>
      <c r="JUS84" s="40"/>
      <c r="JUT84" s="40"/>
      <c r="JUU84" s="40"/>
      <c r="JUV84" s="40"/>
      <c r="JUW84" s="40"/>
      <c r="JUX84" s="40"/>
      <c r="JUY84" s="40"/>
      <c r="JUZ84" s="40"/>
      <c r="JVA84" s="40"/>
      <c r="JVB84" s="40"/>
      <c r="JVC84" s="40"/>
      <c r="JVD84" s="40"/>
      <c r="JVE84" s="40"/>
      <c r="JVF84" s="40"/>
      <c r="JVG84" s="40"/>
      <c r="JVH84" s="40"/>
      <c r="JVI84" s="40"/>
      <c r="JVJ84" s="40"/>
      <c r="JVK84" s="40"/>
      <c r="JVL84" s="40"/>
      <c r="JVM84" s="40"/>
      <c r="JVN84" s="40"/>
      <c r="JVO84" s="40"/>
      <c r="JVP84" s="40"/>
      <c r="JVQ84" s="40"/>
      <c r="JVR84" s="40"/>
      <c r="JVS84" s="40"/>
      <c r="JVT84" s="40"/>
      <c r="JVU84" s="40"/>
      <c r="JVV84" s="40"/>
      <c r="JVW84" s="40"/>
      <c r="JVX84" s="40"/>
      <c r="JVY84" s="40"/>
      <c r="JVZ84" s="40"/>
      <c r="JWA84" s="40"/>
      <c r="JWB84" s="40"/>
      <c r="JWC84" s="40"/>
      <c r="JWD84" s="40"/>
      <c r="JWE84" s="40"/>
      <c r="JWF84" s="40"/>
      <c r="JWG84" s="40"/>
      <c r="JWH84" s="40"/>
      <c r="JWI84" s="40"/>
      <c r="JWJ84" s="40"/>
      <c r="JWK84" s="40"/>
      <c r="JWL84" s="40"/>
      <c r="JWM84" s="40"/>
      <c r="JWN84" s="40"/>
      <c r="JWO84" s="40"/>
      <c r="JWP84" s="40"/>
      <c r="JWQ84" s="40"/>
      <c r="JWR84" s="40"/>
      <c r="JWS84" s="40"/>
      <c r="JWT84" s="40"/>
      <c r="JWU84" s="40"/>
      <c r="JWV84" s="40"/>
      <c r="JWW84" s="40"/>
      <c r="JWX84" s="40"/>
      <c r="JWY84" s="40"/>
      <c r="JWZ84" s="40"/>
      <c r="JXA84" s="40"/>
      <c r="JXB84" s="40"/>
      <c r="JXC84" s="40"/>
      <c r="JXD84" s="40"/>
      <c r="JXE84" s="40"/>
      <c r="JXF84" s="40"/>
      <c r="JXG84" s="40"/>
      <c r="JXH84" s="40"/>
      <c r="JXI84" s="40"/>
      <c r="JXJ84" s="40"/>
      <c r="JXK84" s="40"/>
      <c r="JXL84" s="40"/>
      <c r="JXM84" s="40"/>
      <c r="JXN84" s="40"/>
      <c r="JXO84" s="40"/>
      <c r="JXP84" s="40"/>
      <c r="JXQ84" s="40"/>
      <c r="JXR84" s="40"/>
      <c r="JXS84" s="40"/>
      <c r="JXT84" s="40"/>
      <c r="JXU84" s="40"/>
      <c r="JXV84" s="40"/>
      <c r="JXW84" s="40"/>
      <c r="JXX84" s="40"/>
      <c r="JXY84" s="40"/>
      <c r="JXZ84" s="40"/>
      <c r="JYA84" s="40"/>
      <c r="JYB84" s="40"/>
      <c r="JYC84" s="40"/>
      <c r="JYD84" s="40"/>
      <c r="JYE84" s="40"/>
      <c r="JYF84" s="40"/>
      <c r="JYG84" s="40"/>
      <c r="JYH84" s="40"/>
      <c r="JYI84" s="40"/>
      <c r="JYJ84" s="40"/>
      <c r="JYK84" s="40"/>
      <c r="JYL84" s="40"/>
      <c r="JYM84" s="40"/>
      <c r="JYN84" s="40"/>
      <c r="JYO84" s="40"/>
      <c r="JYP84" s="40"/>
      <c r="JYQ84" s="40"/>
      <c r="JYR84" s="40"/>
      <c r="JYS84" s="40"/>
      <c r="JYT84" s="40"/>
      <c r="JYU84" s="40"/>
      <c r="JYV84" s="40"/>
      <c r="JYW84" s="40"/>
      <c r="JYX84" s="40"/>
      <c r="JYY84" s="40"/>
      <c r="JYZ84" s="40"/>
      <c r="JZA84" s="40"/>
      <c r="JZB84" s="40"/>
      <c r="JZC84" s="40"/>
      <c r="JZD84" s="40"/>
      <c r="JZE84" s="40"/>
      <c r="JZF84" s="40"/>
      <c r="JZG84" s="40"/>
      <c r="JZH84" s="40"/>
      <c r="JZI84" s="40"/>
      <c r="JZJ84" s="40"/>
      <c r="JZK84" s="40"/>
      <c r="JZL84" s="40"/>
      <c r="JZM84" s="40"/>
      <c r="JZN84" s="40"/>
      <c r="JZO84" s="40"/>
      <c r="JZP84" s="40"/>
      <c r="JZQ84" s="40"/>
      <c r="JZR84" s="40"/>
      <c r="JZS84" s="40"/>
      <c r="JZT84" s="40"/>
      <c r="JZU84" s="40"/>
      <c r="JZV84" s="40"/>
      <c r="JZW84" s="40"/>
      <c r="JZX84" s="40"/>
      <c r="JZY84" s="40"/>
      <c r="JZZ84" s="40"/>
      <c r="KAA84" s="40"/>
      <c r="KAB84" s="40"/>
      <c r="KAC84" s="40"/>
      <c r="KAD84" s="40"/>
      <c r="KAE84" s="40"/>
      <c r="KAF84" s="40"/>
      <c r="KAG84" s="40"/>
      <c r="KAH84" s="40"/>
      <c r="KAI84" s="40"/>
      <c r="KAJ84" s="40"/>
      <c r="KAK84" s="40"/>
      <c r="KAL84" s="40"/>
      <c r="KAM84" s="40"/>
      <c r="KAN84" s="40"/>
      <c r="KAO84" s="40"/>
      <c r="KAP84" s="40"/>
      <c r="KAQ84" s="40"/>
      <c r="KAR84" s="40"/>
      <c r="KAS84" s="40"/>
      <c r="KAT84" s="40"/>
      <c r="KAU84" s="40"/>
      <c r="KAV84" s="40"/>
      <c r="KAW84" s="40"/>
      <c r="KAX84" s="40"/>
      <c r="KAY84" s="40"/>
      <c r="KAZ84" s="40"/>
      <c r="KBA84" s="40"/>
      <c r="KBB84" s="40"/>
      <c r="KBC84" s="40"/>
      <c r="KBD84" s="40"/>
      <c r="KBE84" s="40"/>
      <c r="KBF84" s="40"/>
      <c r="KBG84" s="40"/>
      <c r="KBH84" s="40"/>
      <c r="KBI84" s="40"/>
      <c r="KBJ84" s="40"/>
      <c r="KBK84" s="40"/>
      <c r="KBL84" s="40"/>
      <c r="KBM84" s="40"/>
      <c r="KBN84" s="40"/>
      <c r="KBO84" s="40"/>
      <c r="KBP84" s="40"/>
      <c r="KBQ84" s="40"/>
      <c r="KBR84" s="40"/>
      <c r="KBS84" s="40"/>
      <c r="KBT84" s="40"/>
      <c r="KBU84" s="40"/>
      <c r="KBV84" s="40"/>
      <c r="KBW84" s="40"/>
      <c r="KBX84" s="40"/>
      <c r="KBY84" s="40"/>
      <c r="KBZ84" s="40"/>
      <c r="KCA84" s="40"/>
      <c r="KCB84" s="40"/>
      <c r="KCC84" s="40"/>
      <c r="KCD84" s="40"/>
      <c r="KCE84" s="40"/>
      <c r="KCF84" s="40"/>
      <c r="KCG84" s="40"/>
      <c r="KCH84" s="40"/>
      <c r="KCI84" s="40"/>
      <c r="KCJ84" s="40"/>
      <c r="KCK84" s="40"/>
      <c r="KCL84" s="40"/>
      <c r="KCM84" s="40"/>
      <c r="KCN84" s="40"/>
      <c r="KCO84" s="40"/>
      <c r="KCP84" s="40"/>
      <c r="KCQ84" s="40"/>
      <c r="KCR84" s="40"/>
      <c r="KCS84" s="40"/>
      <c r="KCT84" s="40"/>
      <c r="KCU84" s="40"/>
      <c r="KCV84" s="40"/>
      <c r="KCW84" s="40"/>
      <c r="KCX84" s="40"/>
      <c r="KCY84" s="40"/>
      <c r="KCZ84" s="40"/>
      <c r="KDA84" s="40"/>
      <c r="KDB84" s="40"/>
      <c r="KDC84" s="40"/>
      <c r="KDD84" s="40"/>
      <c r="KDE84" s="40"/>
      <c r="KDF84" s="40"/>
      <c r="KDG84" s="40"/>
      <c r="KDH84" s="40"/>
      <c r="KDI84" s="40"/>
      <c r="KDJ84" s="40"/>
      <c r="KDK84" s="40"/>
      <c r="KDL84" s="40"/>
      <c r="KDM84" s="40"/>
      <c r="KDN84" s="40"/>
      <c r="KDO84" s="40"/>
      <c r="KDP84" s="40"/>
      <c r="KDQ84" s="40"/>
      <c r="KDR84" s="40"/>
      <c r="KDS84" s="40"/>
      <c r="KDT84" s="40"/>
      <c r="KDU84" s="40"/>
      <c r="KDV84" s="40"/>
      <c r="KDW84" s="40"/>
      <c r="KDX84" s="40"/>
      <c r="KDY84" s="40"/>
      <c r="KDZ84" s="40"/>
      <c r="KEA84" s="40"/>
      <c r="KEB84" s="40"/>
      <c r="KEC84" s="40"/>
      <c r="KED84" s="40"/>
      <c r="KEE84" s="40"/>
      <c r="KEF84" s="40"/>
      <c r="KEG84" s="40"/>
      <c r="KEH84" s="40"/>
      <c r="KEI84" s="40"/>
      <c r="KEJ84" s="40"/>
      <c r="KEK84" s="40"/>
      <c r="KEL84" s="40"/>
      <c r="KEM84" s="40"/>
      <c r="KEN84" s="40"/>
      <c r="KEO84" s="40"/>
      <c r="KEP84" s="40"/>
      <c r="KEQ84" s="40"/>
      <c r="KER84" s="40"/>
      <c r="KES84" s="40"/>
      <c r="KET84" s="40"/>
      <c r="KEU84" s="40"/>
      <c r="KEV84" s="40"/>
      <c r="KEW84" s="40"/>
      <c r="KEX84" s="40"/>
      <c r="KEY84" s="40"/>
      <c r="KEZ84" s="40"/>
      <c r="KFA84" s="40"/>
      <c r="KFB84" s="40"/>
      <c r="KFC84" s="40"/>
      <c r="KFD84" s="40"/>
      <c r="KFE84" s="40"/>
      <c r="KFF84" s="40"/>
      <c r="KFG84" s="40"/>
      <c r="KFH84" s="40"/>
      <c r="KFI84" s="40"/>
      <c r="KFJ84" s="40"/>
      <c r="KFK84" s="40"/>
      <c r="KFL84" s="40"/>
      <c r="KFM84" s="40"/>
      <c r="KFN84" s="40"/>
      <c r="KFO84" s="40"/>
      <c r="KFP84" s="40"/>
      <c r="KFQ84" s="40"/>
      <c r="KFR84" s="40"/>
      <c r="KFS84" s="40"/>
      <c r="KFT84" s="40"/>
      <c r="KFU84" s="40"/>
      <c r="KFV84" s="40"/>
      <c r="KFW84" s="40"/>
      <c r="KFX84" s="40"/>
      <c r="KFY84" s="40"/>
      <c r="KFZ84" s="40"/>
      <c r="KGA84" s="40"/>
      <c r="KGB84" s="40"/>
      <c r="KGC84" s="40"/>
      <c r="KGD84" s="40"/>
      <c r="KGE84" s="40"/>
      <c r="KGF84" s="40"/>
      <c r="KGG84" s="40"/>
      <c r="KGH84" s="40"/>
      <c r="KGI84" s="40"/>
      <c r="KGJ84" s="40"/>
      <c r="KGK84" s="40"/>
      <c r="KGL84" s="40"/>
      <c r="KGM84" s="40"/>
      <c r="KGN84" s="40"/>
      <c r="KGO84" s="40"/>
      <c r="KGP84" s="40"/>
      <c r="KGQ84" s="40"/>
      <c r="KGR84" s="40"/>
      <c r="KGS84" s="40"/>
      <c r="KGT84" s="40"/>
      <c r="KGU84" s="40"/>
      <c r="KGV84" s="40"/>
      <c r="KGW84" s="40"/>
      <c r="KGX84" s="40"/>
      <c r="KGY84" s="40"/>
      <c r="KGZ84" s="40"/>
      <c r="KHA84" s="40"/>
      <c r="KHB84" s="40"/>
      <c r="KHC84" s="40"/>
      <c r="KHD84" s="40"/>
      <c r="KHE84" s="40"/>
      <c r="KHF84" s="40"/>
      <c r="KHG84" s="40"/>
      <c r="KHH84" s="40"/>
      <c r="KHI84" s="40"/>
      <c r="KHJ84" s="40"/>
      <c r="KHK84" s="40"/>
      <c r="KHL84" s="40"/>
      <c r="KHM84" s="40"/>
      <c r="KHN84" s="40"/>
      <c r="KHO84" s="40"/>
      <c r="KHP84" s="40"/>
      <c r="KHQ84" s="40"/>
      <c r="KHR84" s="40"/>
      <c r="KHS84" s="40"/>
      <c r="KHT84" s="40"/>
      <c r="KHU84" s="40"/>
      <c r="KHV84" s="40"/>
      <c r="KHW84" s="40"/>
      <c r="KHX84" s="40"/>
      <c r="KHY84" s="40"/>
      <c r="KHZ84" s="40"/>
      <c r="KIA84" s="40"/>
      <c r="KIB84" s="40"/>
      <c r="KIC84" s="40"/>
      <c r="KID84" s="40"/>
      <c r="KIE84" s="40"/>
      <c r="KIF84" s="40"/>
      <c r="KIG84" s="40"/>
      <c r="KIH84" s="40"/>
      <c r="KII84" s="40"/>
      <c r="KIJ84" s="40"/>
      <c r="KIK84" s="40"/>
      <c r="KIL84" s="40"/>
      <c r="KIM84" s="40"/>
      <c r="KIN84" s="40"/>
      <c r="KIO84" s="40"/>
      <c r="KIP84" s="40"/>
      <c r="KIQ84" s="40"/>
      <c r="KIR84" s="40"/>
      <c r="KIS84" s="40"/>
      <c r="KIT84" s="40"/>
      <c r="KIU84" s="40"/>
      <c r="KIV84" s="40"/>
      <c r="KIW84" s="40"/>
      <c r="KIX84" s="40"/>
      <c r="KIY84" s="40"/>
      <c r="KIZ84" s="40"/>
      <c r="KJA84" s="40"/>
      <c r="KJB84" s="40"/>
      <c r="KJC84" s="40"/>
      <c r="KJD84" s="40"/>
      <c r="KJE84" s="40"/>
      <c r="KJF84" s="40"/>
      <c r="KJG84" s="40"/>
      <c r="KJH84" s="40"/>
      <c r="KJI84" s="40"/>
      <c r="KJJ84" s="40"/>
      <c r="KJK84" s="40"/>
      <c r="KJL84" s="40"/>
      <c r="KJM84" s="40"/>
      <c r="KJN84" s="40"/>
      <c r="KJO84" s="40"/>
      <c r="KJP84" s="40"/>
      <c r="KJQ84" s="40"/>
      <c r="KJR84" s="40"/>
      <c r="KJS84" s="40"/>
      <c r="KJT84" s="40"/>
      <c r="KJU84" s="40"/>
      <c r="KJV84" s="40"/>
      <c r="KJW84" s="40"/>
      <c r="KJX84" s="40"/>
      <c r="KJY84" s="40"/>
      <c r="KJZ84" s="40"/>
      <c r="KKA84" s="40"/>
      <c r="KKB84" s="40"/>
      <c r="KKC84" s="40"/>
      <c r="KKD84" s="40"/>
      <c r="KKE84" s="40"/>
      <c r="KKF84" s="40"/>
      <c r="KKG84" s="40"/>
      <c r="KKH84" s="40"/>
      <c r="KKI84" s="40"/>
      <c r="KKJ84" s="40"/>
      <c r="KKK84" s="40"/>
      <c r="KKL84" s="40"/>
      <c r="KKM84" s="40"/>
      <c r="KKN84" s="40"/>
      <c r="KKO84" s="40"/>
      <c r="KKP84" s="40"/>
      <c r="KKQ84" s="40"/>
      <c r="KKR84" s="40"/>
      <c r="KKS84" s="40"/>
      <c r="KKT84" s="40"/>
      <c r="KKU84" s="40"/>
      <c r="KKV84" s="40"/>
      <c r="KKW84" s="40"/>
      <c r="KKX84" s="40"/>
      <c r="KKY84" s="40"/>
      <c r="KKZ84" s="40"/>
      <c r="KLA84" s="40"/>
      <c r="KLB84" s="40"/>
      <c r="KLC84" s="40"/>
      <c r="KLD84" s="40"/>
      <c r="KLE84" s="40"/>
      <c r="KLF84" s="40"/>
      <c r="KLG84" s="40"/>
      <c r="KLH84" s="40"/>
      <c r="KLI84" s="40"/>
      <c r="KLJ84" s="40"/>
      <c r="KLK84" s="40"/>
      <c r="KLL84" s="40"/>
      <c r="KLM84" s="40"/>
      <c r="KLN84" s="40"/>
      <c r="KLO84" s="40"/>
      <c r="KLP84" s="40"/>
      <c r="KLQ84" s="40"/>
      <c r="KLR84" s="40"/>
      <c r="KLS84" s="40"/>
      <c r="KLT84" s="40"/>
      <c r="KLU84" s="40"/>
      <c r="KLV84" s="40"/>
      <c r="KLW84" s="40"/>
      <c r="KLX84" s="40"/>
      <c r="KLY84" s="40"/>
      <c r="KLZ84" s="40"/>
      <c r="KMA84" s="40"/>
      <c r="KMB84" s="40"/>
      <c r="KMC84" s="40"/>
      <c r="KMD84" s="40"/>
      <c r="KME84" s="40"/>
      <c r="KMF84" s="40"/>
      <c r="KMG84" s="40"/>
      <c r="KMH84" s="40"/>
      <c r="KMI84" s="40"/>
      <c r="KMJ84" s="40"/>
      <c r="KMK84" s="40"/>
      <c r="KML84" s="40"/>
      <c r="KMM84" s="40"/>
      <c r="KMN84" s="40"/>
      <c r="KMO84" s="40"/>
      <c r="KMP84" s="40"/>
      <c r="KMQ84" s="40"/>
      <c r="KMR84" s="40"/>
      <c r="KMS84" s="40"/>
      <c r="KMT84" s="40"/>
      <c r="KMU84" s="40"/>
      <c r="KMV84" s="40"/>
      <c r="KMW84" s="40"/>
      <c r="KMX84" s="40"/>
      <c r="KMY84" s="40"/>
      <c r="KMZ84" s="40"/>
      <c r="KNA84" s="40"/>
      <c r="KNB84" s="40"/>
      <c r="KNC84" s="40"/>
      <c r="KND84" s="40"/>
      <c r="KNE84" s="40"/>
      <c r="KNF84" s="40"/>
      <c r="KNG84" s="40"/>
      <c r="KNH84" s="40"/>
      <c r="KNI84" s="40"/>
      <c r="KNJ84" s="40"/>
      <c r="KNK84" s="40"/>
      <c r="KNL84" s="40"/>
      <c r="KNM84" s="40"/>
      <c r="KNN84" s="40"/>
      <c r="KNO84" s="40"/>
      <c r="KNP84" s="40"/>
      <c r="KNQ84" s="40"/>
      <c r="KNR84" s="40"/>
      <c r="KNS84" s="40"/>
      <c r="KNT84" s="40"/>
      <c r="KNU84" s="40"/>
      <c r="KNV84" s="40"/>
      <c r="KNW84" s="40"/>
      <c r="KNX84" s="40"/>
      <c r="KNY84" s="40"/>
      <c r="KNZ84" s="40"/>
      <c r="KOA84" s="40"/>
      <c r="KOB84" s="40"/>
      <c r="KOC84" s="40"/>
      <c r="KOD84" s="40"/>
      <c r="KOE84" s="40"/>
      <c r="KOF84" s="40"/>
      <c r="KOG84" s="40"/>
      <c r="KOH84" s="40"/>
      <c r="KOI84" s="40"/>
      <c r="KOJ84" s="40"/>
      <c r="KOK84" s="40"/>
      <c r="KOL84" s="40"/>
      <c r="KOM84" s="40"/>
      <c r="KON84" s="40"/>
      <c r="KOO84" s="40"/>
      <c r="KOP84" s="40"/>
      <c r="KOQ84" s="40"/>
      <c r="KOR84" s="40"/>
      <c r="KOS84" s="40"/>
      <c r="KOT84" s="40"/>
      <c r="KOU84" s="40"/>
      <c r="KOV84" s="40"/>
      <c r="KOW84" s="40"/>
      <c r="KOX84" s="40"/>
      <c r="KOY84" s="40"/>
      <c r="KOZ84" s="40"/>
      <c r="KPA84" s="40"/>
      <c r="KPB84" s="40"/>
      <c r="KPC84" s="40"/>
      <c r="KPD84" s="40"/>
      <c r="KPE84" s="40"/>
      <c r="KPF84" s="40"/>
      <c r="KPG84" s="40"/>
      <c r="KPH84" s="40"/>
      <c r="KPI84" s="40"/>
      <c r="KPJ84" s="40"/>
      <c r="KPK84" s="40"/>
      <c r="KPL84" s="40"/>
      <c r="KPM84" s="40"/>
      <c r="KPN84" s="40"/>
      <c r="KPO84" s="40"/>
      <c r="KPP84" s="40"/>
      <c r="KPQ84" s="40"/>
      <c r="KPR84" s="40"/>
      <c r="KPS84" s="40"/>
      <c r="KPT84" s="40"/>
      <c r="KPU84" s="40"/>
      <c r="KPV84" s="40"/>
      <c r="KPW84" s="40"/>
      <c r="KPX84" s="40"/>
      <c r="KPY84" s="40"/>
      <c r="KPZ84" s="40"/>
      <c r="KQA84" s="40"/>
      <c r="KQB84" s="40"/>
      <c r="KQC84" s="40"/>
      <c r="KQD84" s="40"/>
      <c r="KQE84" s="40"/>
      <c r="KQF84" s="40"/>
      <c r="KQG84" s="40"/>
      <c r="KQH84" s="40"/>
      <c r="KQI84" s="40"/>
      <c r="KQJ84" s="40"/>
      <c r="KQK84" s="40"/>
      <c r="KQL84" s="40"/>
      <c r="KQM84" s="40"/>
      <c r="KQN84" s="40"/>
      <c r="KQO84" s="40"/>
      <c r="KQP84" s="40"/>
      <c r="KQQ84" s="40"/>
      <c r="KQR84" s="40"/>
      <c r="KQS84" s="40"/>
      <c r="KQT84" s="40"/>
      <c r="KQU84" s="40"/>
      <c r="KQV84" s="40"/>
      <c r="KQW84" s="40"/>
      <c r="KQX84" s="40"/>
      <c r="KQY84" s="40"/>
      <c r="KQZ84" s="40"/>
      <c r="KRA84" s="40"/>
      <c r="KRB84" s="40"/>
      <c r="KRC84" s="40"/>
      <c r="KRD84" s="40"/>
      <c r="KRE84" s="40"/>
      <c r="KRF84" s="40"/>
      <c r="KRG84" s="40"/>
      <c r="KRH84" s="40"/>
      <c r="KRI84" s="40"/>
      <c r="KRJ84" s="40"/>
      <c r="KRK84" s="40"/>
      <c r="KRL84" s="40"/>
      <c r="KRM84" s="40"/>
      <c r="KRN84" s="40"/>
      <c r="KRO84" s="40"/>
      <c r="KRP84" s="40"/>
      <c r="KRQ84" s="40"/>
      <c r="KRR84" s="40"/>
      <c r="KRS84" s="40"/>
      <c r="KRT84" s="40"/>
      <c r="KRU84" s="40"/>
      <c r="KRV84" s="40"/>
      <c r="KRW84" s="40"/>
      <c r="KRX84" s="40"/>
      <c r="KRY84" s="40"/>
      <c r="KRZ84" s="40"/>
      <c r="KSA84" s="40"/>
      <c r="KSB84" s="40"/>
      <c r="KSC84" s="40"/>
      <c r="KSD84" s="40"/>
      <c r="KSE84" s="40"/>
      <c r="KSF84" s="40"/>
      <c r="KSG84" s="40"/>
      <c r="KSH84" s="40"/>
      <c r="KSI84" s="40"/>
      <c r="KSJ84" s="40"/>
      <c r="KSK84" s="40"/>
      <c r="KSL84" s="40"/>
      <c r="KSM84" s="40"/>
      <c r="KSN84" s="40"/>
      <c r="KSO84" s="40"/>
      <c r="KSP84" s="40"/>
      <c r="KSQ84" s="40"/>
      <c r="KSR84" s="40"/>
      <c r="KSS84" s="40"/>
      <c r="KST84" s="40"/>
      <c r="KSU84" s="40"/>
      <c r="KSV84" s="40"/>
      <c r="KSW84" s="40"/>
      <c r="KSX84" s="40"/>
      <c r="KSY84" s="40"/>
      <c r="KSZ84" s="40"/>
      <c r="KTA84" s="40"/>
      <c r="KTB84" s="40"/>
      <c r="KTC84" s="40"/>
      <c r="KTD84" s="40"/>
      <c r="KTE84" s="40"/>
      <c r="KTF84" s="40"/>
      <c r="KTG84" s="40"/>
      <c r="KTH84" s="40"/>
      <c r="KTI84" s="40"/>
      <c r="KTJ84" s="40"/>
      <c r="KTK84" s="40"/>
      <c r="KTL84" s="40"/>
      <c r="KTM84" s="40"/>
      <c r="KTN84" s="40"/>
      <c r="KTO84" s="40"/>
      <c r="KTP84" s="40"/>
      <c r="KTQ84" s="40"/>
      <c r="KTR84" s="40"/>
      <c r="KTS84" s="40"/>
      <c r="KTT84" s="40"/>
      <c r="KTU84" s="40"/>
      <c r="KTV84" s="40"/>
      <c r="KTW84" s="40"/>
      <c r="KTX84" s="40"/>
      <c r="KTY84" s="40"/>
      <c r="KTZ84" s="40"/>
      <c r="KUA84" s="40"/>
      <c r="KUB84" s="40"/>
      <c r="KUC84" s="40"/>
      <c r="KUD84" s="40"/>
      <c r="KUE84" s="40"/>
      <c r="KUF84" s="40"/>
      <c r="KUG84" s="40"/>
      <c r="KUH84" s="40"/>
      <c r="KUI84" s="40"/>
      <c r="KUJ84" s="40"/>
      <c r="KUK84" s="40"/>
      <c r="KUL84" s="40"/>
      <c r="KUM84" s="40"/>
      <c r="KUN84" s="40"/>
      <c r="KUO84" s="40"/>
      <c r="KUP84" s="40"/>
      <c r="KUQ84" s="40"/>
      <c r="KUR84" s="40"/>
      <c r="KUS84" s="40"/>
      <c r="KUT84" s="40"/>
      <c r="KUU84" s="40"/>
      <c r="KUV84" s="40"/>
      <c r="KUW84" s="40"/>
      <c r="KUX84" s="40"/>
      <c r="KUY84" s="40"/>
      <c r="KUZ84" s="40"/>
      <c r="KVA84" s="40"/>
      <c r="KVB84" s="40"/>
      <c r="KVC84" s="40"/>
      <c r="KVD84" s="40"/>
      <c r="KVE84" s="40"/>
      <c r="KVF84" s="40"/>
      <c r="KVG84" s="40"/>
      <c r="KVH84" s="40"/>
      <c r="KVI84" s="40"/>
      <c r="KVJ84" s="40"/>
      <c r="KVK84" s="40"/>
      <c r="KVL84" s="40"/>
      <c r="KVM84" s="40"/>
      <c r="KVN84" s="40"/>
      <c r="KVO84" s="40"/>
      <c r="KVP84" s="40"/>
      <c r="KVQ84" s="40"/>
      <c r="KVR84" s="40"/>
      <c r="KVS84" s="40"/>
      <c r="KVT84" s="40"/>
      <c r="KVU84" s="40"/>
      <c r="KVV84" s="40"/>
      <c r="KVW84" s="40"/>
      <c r="KVX84" s="40"/>
      <c r="KVY84" s="40"/>
      <c r="KVZ84" s="40"/>
      <c r="KWA84" s="40"/>
      <c r="KWB84" s="40"/>
      <c r="KWC84" s="40"/>
      <c r="KWD84" s="40"/>
      <c r="KWE84" s="40"/>
      <c r="KWF84" s="40"/>
      <c r="KWG84" s="40"/>
      <c r="KWH84" s="40"/>
      <c r="KWI84" s="40"/>
      <c r="KWJ84" s="40"/>
      <c r="KWK84" s="40"/>
      <c r="KWL84" s="40"/>
      <c r="KWM84" s="40"/>
      <c r="KWN84" s="40"/>
      <c r="KWO84" s="40"/>
      <c r="KWP84" s="40"/>
      <c r="KWQ84" s="40"/>
      <c r="KWR84" s="40"/>
      <c r="KWS84" s="40"/>
      <c r="KWT84" s="40"/>
      <c r="KWU84" s="40"/>
      <c r="KWV84" s="40"/>
      <c r="KWW84" s="40"/>
      <c r="KWX84" s="40"/>
      <c r="KWY84" s="40"/>
      <c r="KWZ84" s="40"/>
      <c r="KXA84" s="40"/>
      <c r="KXB84" s="40"/>
      <c r="KXC84" s="40"/>
      <c r="KXD84" s="40"/>
      <c r="KXE84" s="40"/>
      <c r="KXF84" s="40"/>
      <c r="KXG84" s="40"/>
      <c r="KXH84" s="40"/>
      <c r="KXI84" s="40"/>
      <c r="KXJ84" s="40"/>
      <c r="KXK84" s="40"/>
      <c r="KXL84" s="40"/>
      <c r="KXM84" s="40"/>
      <c r="KXN84" s="40"/>
      <c r="KXO84" s="40"/>
      <c r="KXP84" s="40"/>
      <c r="KXQ84" s="40"/>
      <c r="KXR84" s="40"/>
      <c r="KXS84" s="40"/>
      <c r="KXT84" s="40"/>
      <c r="KXU84" s="40"/>
      <c r="KXV84" s="40"/>
      <c r="KXW84" s="40"/>
      <c r="KXX84" s="40"/>
      <c r="KXY84" s="40"/>
      <c r="KXZ84" s="40"/>
      <c r="KYA84" s="40"/>
      <c r="KYB84" s="40"/>
      <c r="KYC84" s="40"/>
      <c r="KYD84" s="40"/>
      <c r="KYE84" s="40"/>
      <c r="KYF84" s="40"/>
      <c r="KYG84" s="40"/>
      <c r="KYH84" s="40"/>
      <c r="KYI84" s="40"/>
      <c r="KYJ84" s="40"/>
      <c r="KYK84" s="40"/>
      <c r="KYL84" s="40"/>
      <c r="KYM84" s="40"/>
      <c r="KYN84" s="40"/>
      <c r="KYO84" s="40"/>
      <c r="KYP84" s="40"/>
      <c r="KYQ84" s="40"/>
      <c r="KYR84" s="40"/>
      <c r="KYS84" s="40"/>
      <c r="KYT84" s="40"/>
      <c r="KYU84" s="40"/>
      <c r="KYV84" s="40"/>
      <c r="KYW84" s="40"/>
      <c r="KYX84" s="40"/>
      <c r="KYY84" s="40"/>
      <c r="KYZ84" s="40"/>
      <c r="KZA84" s="40"/>
      <c r="KZB84" s="40"/>
      <c r="KZC84" s="40"/>
      <c r="KZD84" s="40"/>
      <c r="KZE84" s="40"/>
      <c r="KZF84" s="40"/>
      <c r="KZG84" s="40"/>
      <c r="KZH84" s="40"/>
      <c r="KZI84" s="40"/>
      <c r="KZJ84" s="40"/>
      <c r="KZK84" s="40"/>
      <c r="KZL84" s="40"/>
      <c r="KZM84" s="40"/>
      <c r="KZN84" s="40"/>
      <c r="KZO84" s="40"/>
      <c r="KZP84" s="40"/>
      <c r="KZQ84" s="40"/>
      <c r="KZR84" s="40"/>
      <c r="KZS84" s="40"/>
      <c r="KZT84" s="40"/>
      <c r="KZU84" s="40"/>
      <c r="KZV84" s="40"/>
      <c r="KZW84" s="40"/>
      <c r="KZX84" s="40"/>
      <c r="KZY84" s="40"/>
      <c r="KZZ84" s="40"/>
      <c r="LAA84" s="40"/>
      <c r="LAB84" s="40"/>
      <c r="LAC84" s="40"/>
      <c r="LAD84" s="40"/>
      <c r="LAE84" s="40"/>
      <c r="LAF84" s="40"/>
      <c r="LAG84" s="40"/>
      <c r="LAH84" s="40"/>
      <c r="LAI84" s="40"/>
      <c r="LAJ84" s="40"/>
      <c r="LAK84" s="40"/>
      <c r="LAL84" s="40"/>
      <c r="LAM84" s="40"/>
      <c r="LAN84" s="40"/>
      <c r="LAO84" s="40"/>
      <c r="LAP84" s="40"/>
      <c r="LAQ84" s="40"/>
      <c r="LAR84" s="40"/>
      <c r="LAS84" s="40"/>
      <c r="LAT84" s="40"/>
      <c r="LAU84" s="40"/>
      <c r="LAV84" s="40"/>
      <c r="LAW84" s="40"/>
      <c r="LAX84" s="40"/>
      <c r="LAY84" s="40"/>
      <c r="LAZ84" s="40"/>
      <c r="LBA84" s="40"/>
      <c r="LBB84" s="40"/>
      <c r="LBC84" s="40"/>
      <c r="LBD84" s="40"/>
      <c r="LBE84" s="40"/>
      <c r="LBF84" s="40"/>
      <c r="LBG84" s="40"/>
      <c r="LBH84" s="40"/>
      <c r="LBI84" s="40"/>
      <c r="LBJ84" s="40"/>
      <c r="LBK84" s="40"/>
      <c r="LBL84" s="40"/>
      <c r="LBM84" s="40"/>
      <c r="LBN84" s="40"/>
      <c r="LBO84" s="40"/>
      <c r="LBP84" s="40"/>
      <c r="LBQ84" s="40"/>
      <c r="LBR84" s="40"/>
      <c r="LBS84" s="40"/>
      <c r="LBT84" s="40"/>
      <c r="LBU84" s="40"/>
      <c r="LBV84" s="40"/>
      <c r="LBW84" s="40"/>
      <c r="LBX84" s="40"/>
      <c r="LBY84" s="40"/>
      <c r="LBZ84" s="40"/>
      <c r="LCA84" s="40"/>
      <c r="LCB84" s="40"/>
      <c r="LCC84" s="40"/>
      <c r="LCD84" s="40"/>
      <c r="LCE84" s="40"/>
      <c r="LCF84" s="40"/>
      <c r="LCG84" s="40"/>
      <c r="LCH84" s="40"/>
      <c r="LCI84" s="40"/>
      <c r="LCJ84" s="40"/>
      <c r="LCK84" s="40"/>
      <c r="LCL84" s="40"/>
      <c r="LCM84" s="40"/>
      <c r="LCN84" s="40"/>
      <c r="LCO84" s="40"/>
      <c r="LCP84" s="40"/>
      <c r="LCQ84" s="40"/>
      <c r="LCR84" s="40"/>
      <c r="LCS84" s="40"/>
      <c r="LCT84" s="40"/>
      <c r="LCU84" s="40"/>
      <c r="LCV84" s="40"/>
      <c r="LCW84" s="40"/>
      <c r="LCX84" s="40"/>
      <c r="LCY84" s="40"/>
      <c r="LCZ84" s="40"/>
      <c r="LDA84" s="40"/>
      <c r="LDB84" s="40"/>
      <c r="LDC84" s="40"/>
      <c r="LDD84" s="40"/>
      <c r="LDE84" s="40"/>
      <c r="LDF84" s="40"/>
      <c r="LDG84" s="40"/>
      <c r="LDH84" s="40"/>
      <c r="LDI84" s="40"/>
      <c r="LDJ84" s="40"/>
      <c r="LDK84" s="40"/>
      <c r="LDL84" s="40"/>
      <c r="LDM84" s="40"/>
      <c r="LDN84" s="40"/>
      <c r="LDO84" s="40"/>
      <c r="LDP84" s="40"/>
      <c r="LDQ84" s="40"/>
      <c r="LDR84" s="40"/>
      <c r="LDS84" s="40"/>
      <c r="LDT84" s="40"/>
      <c r="LDU84" s="40"/>
      <c r="LDV84" s="40"/>
      <c r="LDW84" s="40"/>
      <c r="LDX84" s="40"/>
      <c r="LDY84" s="40"/>
      <c r="LDZ84" s="40"/>
      <c r="LEA84" s="40"/>
      <c r="LEB84" s="40"/>
      <c r="LEC84" s="40"/>
      <c r="LED84" s="40"/>
      <c r="LEE84" s="40"/>
      <c r="LEF84" s="40"/>
      <c r="LEG84" s="40"/>
      <c r="LEH84" s="40"/>
      <c r="LEI84" s="40"/>
      <c r="LEJ84" s="40"/>
      <c r="LEK84" s="40"/>
      <c r="LEL84" s="40"/>
      <c r="LEM84" s="40"/>
      <c r="LEN84" s="40"/>
      <c r="LEO84" s="40"/>
      <c r="LEP84" s="40"/>
      <c r="LEQ84" s="40"/>
      <c r="LER84" s="40"/>
      <c r="LES84" s="40"/>
      <c r="LET84" s="40"/>
      <c r="LEU84" s="40"/>
      <c r="LEV84" s="40"/>
      <c r="LEW84" s="40"/>
      <c r="LEX84" s="40"/>
      <c r="LEY84" s="40"/>
      <c r="LEZ84" s="40"/>
      <c r="LFA84" s="40"/>
      <c r="LFB84" s="40"/>
      <c r="LFC84" s="40"/>
      <c r="LFD84" s="40"/>
      <c r="LFE84" s="40"/>
      <c r="LFF84" s="40"/>
      <c r="LFG84" s="40"/>
      <c r="LFH84" s="40"/>
      <c r="LFI84" s="40"/>
      <c r="LFJ84" s="40"/>
      <c r="LFK84" s="40"/>
      <c r="LFL84" s="40"/>
      <c r="LFM84" s="40"/>
      <c r="LFN84" s="40"/>
      <c r="LFO84" s="40"/>
      <c r="LFP84" s="40"/>
      <c r="LFQ84" s="40"/>
      <c r="LFR84" s="40"/>
      <c r="LFS84" s="40"/>
      <c r="LFT84" s="40"/>
      <c r="LFU84" s="40"/>
      <c r="LFV84" s="40"/>
      <c r="LFW84" s="40"/>
      <c r="LFX84" s="40"/>
      <c r="LFY84" s="40"/>
      <c r="LFZ84" s="40"/>
      <c r="LGA84" s="40"/>
      <c r="LGB84" s="40"/>
      <c r="LGC84" s="40"/>
      <c r="LGD84" s="40"/>
      <c r="LGE84" s="40"/>
      <c r="LGF84" s="40"/>
      <c r="LGG84" s="40"/>
      <c r="LGH84" s="40"/>
      <c r="LGI84" s="40"/>
      <c r="LGJ84" s="40"/>
      <c r="LGK84" s="40"/>
      <c r="LGL84" s="40"/>
      <c r="LGM84" s="40"/>
      <c r="LGN84" s="40"/>
      <c r="LGO84" s="40"/>
      <c r="LGP84" s="40"/>
      <c r="LGQ84" s="40"/>
      <c r="LGR84" s="40"/>
      <c r="LGS84" s="40"/>
      <c r="LGT84" s="40"/>
      <c r="LGU84" s="40"/>
      <c r="LGV84" s="40"/>
      <c r="LGW84" s="40"/>
      <c r="LGX84" s="40"/>
      <c r="LGY84" s="40"/>
      <c r="LGZ84" s="40"/>
      <c r="LHA84" s="40"/>
      <c r="LHB84" s="40"/>
      <c r="LHC84" s="40"/>
      <c r="LHD84" s="40"/>
      <c r="LHE84" s="40"/>
      <c r="LHF84" s="40"/>
      <c r="LHG84" s="40"/>
      <c r="LHH84" s="40"/>
      <c r="LHI84" s="40"/>
      <c r="LHJ84" s="40"/>
      <c r="LHK84" s="40"/>
      <c r="LHL84" s="40"/>
      <c r="LHM84" s="40"/>
      <c r="LHN84" s="40"/>
      <c r="LHO84" s="40"/>
      <c r="LHP84" s="40"/>
      <c r="LHQ84" s="40"/>
      <c r="LHR84" s="40"/>
      <c r="LHS84" s="40"/>
      <c r="LHT84" s="40"/>
      <c r="LHU84" s="40"/>
      <c r="LHV84" s="40"/>
      <c r="LHW84" s="40"/>
      <c r="LHX84" s="40"/>
      <c r="LHY84" s="40"/>
      <c r="LHZ84" s="40"/>
      <c r="LIA84" s="40"/>
      <c r="LIB84" s="40"/>
      <c r="LIC84" s="40"/>
      <c r="LID84" s="40"/>
      <c r="LIE84" s="40"/>
      <c r="LIF84" s="40"/>
      <c r="LIG84" s="40"/>
      <c r="LIH84" s="40"/>
      <c r="LII84" s="40"/>
      <c r="LIJ84" s="40"/>
      <c r="LIK84" s="40"/>
      <c r="LIL84" s="40"/>
      <c r="LIM84" s="40"/>
      <c r="LIN84" s="40"/>
      <c r="LIO84" s="40"/>
      <c r="LIP84" s="40"/>
      <c r="LIQ84" s="40"/>
      <c r="LIR84" s="40"/>
      <c r="LIS84" s="40"/>
      <c r="LIT84" s="40"/>
      <c r="LIU84" s="40"/>
      <c r="LIV84" s="40"/>
      <c r="LIW84" s="40"/>
      <c r="LIX84" s="40"/>
      <c r="LIY84" s="40"/>
      <c r="LIZ84" s="40"/>
      <c r="LJA84" s="40"/>
      <c r="LJB84" s="40"/>
      <c r="LJC84" s="40"/>
      <c r="LJD84" s="40"/>
      <c r="LJE84" s="40"/>
      <c r="LJF84" s="40"/>
      <c r="LJG84" s="40"/>
      <c r="LJH84" s="40"/>
      <c r="LJI84" s="40"/>
      <c r="LJJ84" s="40"/>
      <c r="LJK84" s="40"/>
      <c r="LJL84" s="40"/>
      <c r="LJM84" s="40"/>
      <c r="LJN84" s="40"/>
      <c r="LJO84" s="40"/>
      <c r="LJP84" s="40"/>
      <c r="LJQ84" s="40"/>
      <c r="LJR84" s="40"/>
      <c r="LJS84" s="40"/>
      <c r="LJT84" s="40"/>
      <c r="LJU84" s="40"/>
      <c r="LJV84" s="40"/>
      <c r="LJW84" s="40"/>
      <c r="LJX84" s="40"/>
      <c r="LJY84" s="40"/>
      <c r="LJZ84" s="40"/>
      <c r="LKA84" s="40"/>
      <c r="LKB84" s="40"/>
      <c r="LKC84" s="40"/>
      <c r="LKD84" s="40"/>
      <c r="LKE84" s="40"/>
      <c r="LKF84" s="40"/>
      <c r="LKG84" s="40"/>
      <c r="LKH84" s="40"/>
      <c r="LKI84" s="40"/>
      <c r="LKJ84" s="40"/>
      <c r="LKK84" s="40"/>
      <c r="LKL84" s="40"/>
      <c r="LKM84" s="40"/>
      <c r="LKN84" s="40"/>
      <c r="LKO84" s="40"/>
      <c r="LKP84" s="40"/>
      <c r="LKQ84" s="40"/>
      <c r="LKR84" s="40"/>
      <c r="LKS84" s="40"/>
      <c r="LKT84" s="40"/>
      <c r="LKU84" s="40"/>
      <c r="LKV84" s="40"/>
      <c r="LKW84" s="40"/>
      <c r="LKX84" s="40"/>
      <c r="LKY84" s="40"/>
      <c r="LKZ84" s="40"/>
      <c r="LLA84" s="40"/>
      <c r="LLB84" s="40"/>
      <c r="LLC84" s="40"/>
      <c r="LLD84" s="40"/>
      <c r="LLE84" s="40"/>
      <c r="LLF84" s="40"/>
      <c r="LLG84" s="40"/>
      <c r="LLH84" s="40"/>
      <c r="LLI84" s="40"/>
      <c r="LLJ84" s="40"/>
      <c r="LLK84" s="40"/>
      <c r="LLL84" s="40"/>
      <c r="LLM84" s="40"/>
      <c r="LLN84" s="40"/>
      <c r="LLO84" s="40"/>
      <c r="LLP84" s="40"/>
      <c r="LLQ84" s="40"/>
      <c r="LLR84" s="40"/>
      <c r="LLS84" s="40"/>
      <c r="LLT84" s="40"/>
      <c r="LLU84" s="40"/>
      <c r="LLV84" s="40"/>
      <c r="LLW84" s="40"/>
      <c r="LLX84" s="40"/>
      <c r="LLY84" s="40"/>
      <c r="LLZ84" s="40"/>
      <c r="LMA84" s="40"/>
      <c r="LMB84" s="40"/>
      <c r="LMC84" s="40"/>
      <c r="LMD84" s="40"/>
      <c r="LME84" s="40"/>
      <c r="LMF84" s="40"/>
      <c r="LMG84" s="40"/>
      <c r="LMH84" s="40"/>
      <c r="LMI84" s="40"/>
      <c r="LMJ84" s="40"/>
      <c r="LMK84" s="40"/>
      <c r="LML84" s="40"/>
      <c r="LMM84" s="40"/>
      <c r="LMN84" s="40"/>
      <c r="LMO84" s="40"/>
      <c r="LMP84" s="40"/>
      <c r="LMQ84" s="40"/>
      <c r="LMR84" s="40"/>
      <c r="LMS84" s="40"/>
      <c r="LMT84" s="40"/>
      <c r="LMU84" s="40"/>
      <c r="LMV84" s="40"/>
      <c r="LMW84" s="40"/>
      <c r="LMX84" s="40"/>
      <c r="LMY84" s="40"/>
      <c r="LMZ84" s="40"/>
      <c r="LNA84" s="40"/>
      <c r="LNB84" s="40"/>
      <c r="LNC84" s="40"/>
      <c r="LND84" s="40"/>
      <c r="LNE84" s="40"/>
      <c r="LNF84" s="40"/>
      <c r="LNG84" s="40"/>
      <c r="LNH84" s="40"/>
      <c r="LNI84" s="40"/>
      <c r="LNJ84" s="40"/>
      <c r="LNK84" s="40"/>
      <c r="LNL84" s="40"/>
      <c r="LNM84" s="40"/>
      <c r="LNN84" s="40"/>
      <c r="LNO84" s="40"/>
      <c r="LNP84" s="40"/>
      <c r="LNQ84" s="40"/>
      <c r="LNR84" s="40"/>
      <c r="LNS84" s="40"/>
      <c r="LNT84" s="40"/>
      <c r="LNU84" s="40"/>
      <c r="LNV84" s="40"/>
      <c r="LNW84" s="40"/>
      <c r="LNX84" s="40"/>
      <c r="LNY84" s="40"/>
      <c r="LNZ84" s="40"/>
      <c r="LOA84" s="40"/>
      <c r="LOB84" s="40"/>
      <c r="LOC84" s="40"/>
      <c r="LOD84" s="40"/>
      <c r="LOE84" s="40"/>
      <c r="LOF84" s="40"/>
      <c r="LOG84" s="40"/>
      <c r="LOH84" s="40"/>
      <c r="LOI84" s="40"/>
      <c r="LOJ84" s="40"/>
      <c r="LOK84" s="40"/>
      <c r="LOL84" s="40"/>
      <c r="LOM84" s="40"/>
      <c r="LON84" s="40"/>
      <c r="LOO84" s="40"/>
      <c r="LOP84" s="40"/>
      <c r="LOQ84" s="40"/>
      <c r="LOR84" s="40"/>
      <c r="LOS84" s="40"/>
      <c r="LOT84" s="40"/>
      <c r="LOU84" s="40"/>
      <c r="LOV84" s="40"/>
      <c r="LOW84" s="40"/>
      <c r="LOX84" s="40"/>
      <c r="LOY84" s="40"/>
      <c r="LOZ84" s="40"/>
      <c r="LPA84" s="40"/>
      <c r="LPB84" s="40"/>
      <c r="LPC84" s="40"/>
      <c r="LPD84" s="40"/>
      <c r="LPE84" s="40"/>
      <c r="LPF84" s="40"/>
      <c r="LPG84" s="40"/>
      <c r="LPH84" s="40"/>
      <c r="LPI84" s="40"/>
      <c r="LPJ84" s="40"/>
      <c r="LPK84" s="40"/>
      <c r="LPL84" s="40"/>
      <c r="LPM84" s="40"/>
      <c r="LPN84" s="40"/>
      <c r="LPO84" s="40"/>
      <c r="LPP84" s="40"/>
      <c r="LPQ84" s="40"/>
      <c r="LPR84" s="40"/>
      <c r="LPS84" s="40"/>
      <c r="LPT84" s="40"/>
      <c r="LPU84" s="40"/>
      <c r="LPV84" s="40"/>
      <c r="LPW84" s="40"/>
      <c r="LPX84" s="40"/>
      <c r="LPY84" s="40"/>
      <c r="LPZ84" s="40"/>
      <c r="LQA84" s="40"/>
      <c r="LQB84" s="40"/>
      <c r="LQC84" s="40"/>
      <c r="LQD84" s="40"/>
      <c r="LQE84" s="40"/>
      <c r="LQF84" s="40"/>
      <c r="LQG84" s="40"/>
      <c r="LQH84" s="40"/>
      <c r="LQI84" s="40"/>
      <c r="LQJ84" s="40"/>
      <c r="LQK84" s="40"/>
      <c r="LQL84" s="40"/>
      <c r="LQM84" s="40"/>
      <c r="LQN84" s="40"/>
      <c r="LQO84" s="40"/>
      <c r="LQP84" s="40"/>
      <c r="LQQ84" s="40"/>
      <c r="LQR84" s="40"/>
      <c r="LQS84" s="40"/>
      <c r="LQT84" s="40"/>
      <c r="LQU84" s="40"/>
      <c r="LQV84" s="40"/>
      <c r="LQW84" s="40"/>
      <c r="LQX84" s="40"/>
      <c r="LQY84" s="40"/>
      <c r="LQZ84" s="40"/>
      <c r="LRA84" s="40"/>
      <c r="LRB84" s="40"/>
      <c r="LRC84" s="40"/>
      <c r="LRD84" s="40"/>
      <c r="LRE84" s="40"/>
      <c r="LRF84" s="40"/>
      <c r="LRG84" s="40"/>
      <c r="LRH84" s="40"/>
      <c r="LRI84" s="40"/>
      <c r="LRJ84" s="40"/>
      <c r="LRK84" s="40"/>
      <c r="LRL84" s="40"/>
      <c r="LRM84" s="40"/>
      <c r="LRN84" s="40"/>
      <c r="LRO84" s="40"/>
      <c r="LRP84" s="40"/>
      <c r="LRQ84" s="40"/>
      <c r="LRR84" s="40"/>
      <c r="LRS84" s="40"/>
      <c r="LRT84" s="40"/>
      <c r="LRU84" s="40"/>
      <c r="LRV84" s="40"/>
      <c r="LRW84" s="40"/>
      <c r="LRX84" s="40"/>
      <c r="LRY84" s="40"/>
      <c r="LRZ84" s="40"/>
      <c r="LSA84" s="40"/>
      <c r="LSB84" s="40"/>
      <c r="LSC84" s="40"/>
      <c r="LSD84" s="40"/>
      <c r="LSE84" s="40"/>
      <c r="LSF84" s="40"/>
      <c r="LSG84" s="40"/>
      <c r="LSH84" s="40"/>
      <c r="LSI84" s="40"/>
      <c r="LSJ84" s="40"/>
      <c r="LSK84" s="40"/>
      <c r="LSL84" s="40"/>
      <c r="LSM84" s="40"/>
      <c r="LSN84" s="40"/>
      <c r="LSO84" s="40"/>
      <c r="LSP84" s="40"/>
      <c r="LSQ84" s="40"/>
      <c r="LSR84" s="40"/>
      <c r="LSS84" s="40"/>
      <c r="LST84" s="40"/>
      <c r="LSU84" s="40"/>
      <c r="LSV84" s="40"/>
      <c r="LSW84" s="40"/>
      <c r="LSX84" s="40"/>
      <c r="LSY84" s="40"/>
      <c r="LSZ84" s="40"/>
      <c r="LTA84" s="40"/>
      <c r="LTB84" s="40"/>
      <c r="LTC84" s="40"/>
      <c r="LTD84" s="40"/>
      <c r="LTE84" s="40"/>
      <c r="LTF84" s="40"/>
      <c r="LTG84" s="40"/>
      <c r="LTH84" s="40"/>
      <c r="LTI84" s="40"/>
      <c r="LTJ84" s="40"/>
      <c r="LTK84" s="40"/>
      <c r="LTL84" s="40"/>
      <c r="LTM84" s="40"/>
      <c r="LTN84" s="40"/>
      <c r="LTO84" s="40"/>
      <c r="LTP84" s="40"/>
      <c r="LTQ84" s="40"/>
      <c r="LTR84" s="40"/>
      <c r="LTS84" s="40"/>
      <c r="LTT84" s="40"/>
      <c r="LTU84" s="40"/>
      <c r="LTV84" s="40"/>
      <c r="LTW84" s="40"/>
      <c r="LTX84" s="40"/>
      <c r="LTY84" s="40"/>
      <c r="LTZ84" s="40"/>
      <c r="LUA84" s="40"/>
      <c r="LUB84" s="40"/>
      <c r="LUC84" s="40"/>
      <c r="LUD84" s="40"/>
      <c r="LUE84" s="40"/>
      <c r="LUF84" s="40"/>
      <c r="LUG84" s="40"/>
      <c r="LUH84" s="40"/>
      <c r="LUI84" s="40"/>
      <c r="LUJ84" s="40"/>
      <c r="LUK84" s="40"/>
      <c r="LUL84" s="40"/>
      <c r="LUM84" s="40"/>
      <c r="LUN84" s="40"/>
      <c r="LUO84" s="40"/>
      <c r="LUP84" s="40"/>
      <c r="LUQ84" s="40"/>
      <c r="LUR84" s="40"/>
      <c r="LUS84" s="40"/>
      <c r="LUT84" s="40"/>
      <c r="LUU84" s="40"/>
      <c r="LUV84" s="40"/>
      <c r="LUW84" s="40"/>
      <c r="LUX84" s="40"/>
      <c r="LUY84" s="40"/>
      <c r="LUZ84" s="40"/>
      <c r="LVA84" s="40"/>
      <c r="LVB84" s="40"/>
      <c r="LVC84" s="40"/>
      <c r="LVD84" s="40"/>
      <c r="LVE84" s="40"/>
      <c r="LVF84" s="40"/>
      <c r="LVG84" s="40"/>
      <c r="LVH84" s="40"/>
      <c r="LVI84" s="40"/>
      <c r="LVJ84" s="40"/>
      <c r="LVK84" s="40"/>
      <c r="LVL84" s="40"/>
      <c r="LVM84" s="40"/>
      <c r="LVN84" s="40"/>
      <c r="LVO84" s="40"/>
      <c r="LVP84" s="40"/>
      <c r="LVQ84" s="40"/>
      <c r="LVR84" s="40"/>
      <c r="LVS84" s="40"/>
      <c r="LVT84" s="40"/>
      <c r="LVU84" s="40"/>
      <c r="LVV84" s="40"/>
      <c r="LVW84" s="40"/>
      <c r="LVX84" s="40"/>
      <c r="LVY84" s="40"/>
      <c r="LVZ84" s="40"/>
      <c r="LWA84" s="40"/>
      <c r="LWB84" s="40"/>
      <c r="LWC84" s="40"/>
      <c r="LWD84" s="40"/>
      <c r="LWE84" s="40"/>
      <c r="LWF84" s="40"/>
      <c r="LWG84" s="40"/>
      <c r="LWH84" s="40"/>
      <c r="LWI84" s="40"/>
      <c r="LWJ84" s="40"/>
      <c r="LWK84" s="40"/>
      <c r="LWL84" s="40"/>
      <c r="LWM84" s="40"/>
      <c r="LWN84" s="40"/>
      <c r="LWO84" s="40"/>
      <c r="LWP84" s="40"/>
      <c r="LWQ84" s="40"/>
      <c r="LWR84" s="40"/>
      <c r="LWS84" s="40"/>
      <c r="LWT84" s="40"/>
      <c r="LWU84" s="40"/>
      <c r="LWV84" s="40"/>
      <c r="LWW84" s="40"/>
      <c r="LWX84" s="40"/>
      <c r="LWY84" s="40"/>
      <c r="LWZ84" s="40"/>
      <c r="LXA84" s="40"/>
      <c r="LXB84" s="40"/>
      <c r="LXC84" s="40"/>
      <c r="LXD84" s="40"/>
      <c r="LXE84" s="40"/>
      <c r="LXF84" s="40"/>
      <c r="LXG84" s="40"/>
      <c r="LXH84" s="40"/>
      <c r="LXI84" s="40"/>
      <c r="LXJ84" s="40"/>
      <c r="LXK84" s="40"/>
      <c r="LXL84" s="40"/>
      <c r="LXM84" s="40"/>
      <c r="LXN84" s="40"/>
      <c r="LXO84" s="40"/>
      <c r="LXP84" s="40"/>
      <c r="LXQ84" s="40"/>
      <c r="LXR84" s="40"/>
      <c r="LXS84" s="40"/>
      <c r="LXT84" s="40"/>
      <c r="LXU84" s="40"/>
      <c r="LXV84" s="40"/>
      <c r="LXW84" s="40"/>
      <c r="LXX84" s="40"/>
      <c r="LXY84" s="40"/>
      <c r="LXZ84" s="40"/>
      <c r="LYA84" s="40"/>
      <c r="LYB84" s="40"/>
      <c r="LYC84" s="40"/>
      <c r="LYD84" s="40"/>
      <c r="LYE84" s="40"/>
      <c r="LYF84" s="40"/>
      <c r="LYG84" s="40"/>
      <c r="LYH84" s="40"/>
      <c r="LYI84" s="40"/>
      <c r="LYJ84" s="40"/>
      <c r="LYK84" s="40"/>
      <c r="LYL84" s="40"/>
      <c r="LYM84" s="40"/>
      <c r="LYN84" s="40"/>
      <c r="LYO84" s="40"/>
      <c r="LYP84" s="40"/>
      <c r="LYQ84" s="40"/>
      <c r="LYR84" s="40"/>
      <c r="LYS84" s="40"/>
      <c r="LYT84" s="40"/>
      <c r="LYU84" s="40"/>
      <c r="LYV84" s="40"/>
      <c r="LYW84" s="40"/>
      <c r="LYX84" s="40"/>
      <c r="LYY84" s="40"/>
      <c r="LYZ84" s="40"/>
      <c r="LZA84" s="40"/>
      <c r="LZB84" s="40"/>
      <c r="LZC84" s="40"/>
      <c r="LZD84" s="40"/>
      <c r="LZE84" s="40"/>
      <c r="LZF84" s="40"/>
      <c r="LZG84" s="40"/>
      <c r="LZH84" s="40"/>
      <c r="LZI84" s="40"/>
      <c r="LZJ84" s="40"/>
      <c r="LZK84" s="40"/>
      <c r="LZL84" s="40"/>
      <c r="LZM84" s="40"/>
      <c r="LZN84" s="40"/>
      <c r="LZO84" s="40"/>
      <c r="LZP84" s="40"/>
      <c r="LZQ84" s="40"/>
      <c r="LZR84" s="40"/>
      <c r="LZS84" s="40"/>
      <c r="LZT84" s="40"/>
      <c r="LZU84" s="40"/>
      <c r="LZV84" s="40"/>
      <c r="LZW84" s="40"/>
      <c r="LZX84" s="40"/>
      <c r="LZY84" s="40"/>
      <c r="LZZ84" s="40"/>
      <c r="MAA84" s="40"/>
      <c r="MAB84" s="40"/>
      <c r="MAC84" s="40"/>
      <c r="MAD84" s="40"/>
      <c r="MAE84" s="40"/>
      <c r="MAF84" s="40"/>
      <c r="MAG84" s="40"/>
      <c r="MAH84" s="40"/>
      <c r="MAI84" s="40"/>
      <c r="MAJ84" s="40"/>
      <c r="MAK84" s="40"/>
      <c r="MAL84" s="40"/>
      <c r="MAM84" s="40"/>
      <c r="MAN84" s="40"/>
      <c r="MAO84" s="40"/>
      <c r="MAP84" s="40"/>
      <c r="MAQ84" s="40"/>
      <c r="MAR84" s="40"/>
      <c r="MAS84" s="40"/>
      <c r="MAT84" s="40"/>
      <c r="MAU84" s="40"/>
      <c r="MAV84" s="40"/>
      <c r="MAW84" s="40"/>
      <c r="MAX84" s="40"/>
      <c r="MAY84" s="40"/>
      <c r="MAZ84" s="40"/>
      <c r="MBA84" s="40"/>
      <c r="MBB84" s="40"/>
      <c r="MBC84" s="40"/>
      <c r="MBD84" s="40"/>
      <c r="MBE84" s="40"/>
      <c r="MBF84" s="40"/>
      <c r="MBG84" s="40"/>
      <c r="MBH84" s="40"/>
      <c r="MBI84" s="40"/>
      <c r="MBJ84" s="40"/>
      <c r="MBK84" s="40"/>
      <c r="MBL84" s="40"/>
      <c r="MBM84" s="40"/>
      <c r="MBN84" s="40"/>
      <c r="MBO84" s="40"/>
      <c r="MBP84" s="40"/>
      <c r="MBQ84" s="40"/>
      <c r="MBR84" s="40"/>
      <c r="MBS84" s="40"/>
      <c r="MBT84" s="40"/>
      <c r="MBU84" s="40"/>
      <c r="MBV84" s="40"/>
      <c r="MBW84" s="40"/>
      <c r="MBX84" s="40"/>
      <c r="MBY84" s="40"/>
      <c r="MBZ84" s="40"/>
      <c r="MCA84" s="40"/>
      <c r="MCB84" s="40"/>
      <c r="MCC84" s="40"/>
      <c r="MCD84" s="40"/>
      <c r="MCE84" s="40"/>
      <c r="MCF84" s="40"/>
      <c r="MCG84" s="40"/>
      <c r="MCH84" s="40"/>
      <c r="MCI84" s="40"/>
      <c r="MCJ84" s="40"/>
      <c r="MCK84" s="40"/>
      <c r="MCL84" s="40"/>
      <c r="MCM84" s="40"/>
      <c r="MCN84" s="40"/>
      <c r="MCO84" s="40"/>
      <c r="MCP84" s="40"/>
      <c r="MCQ84" s="40"/>
      <c r="MCR84" s="40"/>
      <c r="MCS84" s="40"/>
      <c r="MCT84" s="40"/>
      <c r="MCU84" s="40"/>
      <c r="MCV84" s="40"/>
      <c r="MCW84" s="40"/>
      <c r="MCX84" s="40"/>
      <c r="MCY84" s="40"/>
      <c r="MCZ84" s="40"/>
      <c r="MDA84" s="40"/>
      <c r="MDB84" s="40"/>
      <c r="MDC84" s="40"/>
      <c r="MDD84" s="40"/>
      <c r="MDE84" s="40"/>
      <c r="MDF84" s="40"/>
      <c r="MDG84" s="40"/>
      <c r="MDH84" s="40"/>
      <c r="MDI84" s="40"/>
      <c r="MDJ84" s="40"/>
      <c r="MDK84" s="40"/>
      <c r="MDL84" s="40"/>
      <c r="MDM84" s="40"/>
      <c r="MDN84" s="40"/>
      <c r="MDO84" s="40"/>
      <c r="MDP84" s="40"/>
      <c r="MDQ84" s="40"/>
      <c r="MDR84" s="40"/>
      <c r="MDS84" s="40"/>
      <c r="MDT84" s="40"/>
      <c r="MDU84" s="40"/>
      <c r="MDV84" s="40"/>
      <c r="MDW84" s="40"/>
      <c r="MDX84" s="40"/>
      <c r="MDY84" s="40"/>
      <c r="MDZ84" s="40"/>
      <c r="MEA84" s="40"/>
      <c r="MEB84" s="40"/>
      <c r="MEC84" s="40"/>
      <c r="MED84" s="40"/>
      <c r="MEE84" s="40"/>
      <c r="MEF84" s="40"/>
      <c r="MEG84" s="40"/>
      <c r="MEH84" s="40"/>
      <c r="MEI84" s="40"/>
      <c r="MEJ84" s="40"/>
      <c r="MEK84" s="40"/>
      <c r="MEL84" s="40"/>
      <c r="MEM84" s="40"/>
      <c r="MEN84" s="40"/>
      <c r="MEO84" s="40"/>
      <c r="MEP84" s="40"/>
      <c r="MEQ84" s="40"/>
      <c r="MER84" s="40"/>
      <c r="MES84" s="40"/>
      <c r="MET84" s="40"/>
      <c r="MEU84" s="40"/>
      <c r="MEV84" s="40"/>
      <c r="MEW84" s="40"/>
      <c r="MEX84" s="40"/>
      <c r="MEY84" s="40"/>
      <c r="MEZ84" s="40"/>
      <c r="MFA84" s="40"/>
      <c r="MFB84" s="40"/>
      <c r="MFC84" s="40"/>
      <c r="MFD84" s="40"/>
      <c r="MFE84" s="40"/>
      <c r="MFF84" s="40"/>
      <c r="MFG84" s="40"/>
      <c r="MFH84" s="40"/>
      <c r="MFI84" s="40"/>
      <c r="MFJ84" s="40"/>
      <c r="MFK84" s="40"/>
      <c r="MFL84" s="40"/>
      <c r="MFM84" s="40"/>
      <c r="MFN84" s="40"/>
      <c r="MFO84" s="40"/>
      <c r="MFP84" s="40"/>
      <c r="MFQ84" s="40"/>
      <c r="MFR84" s="40"/>
      <c r="MFS84" s="40"/>
      <c r="MFT84" s="40"/>
      <c r="MFU84" s="40"/>
      <c r="MFV84" s="40"/>
      <c r="MFW84" s="40"/>
      <c r="MFX84" s="40"/>
      <c r="MFY84" s="40"/>
      <c r="MFZ84" s="40"/>
      <c r="MGA84" s="40"/>
      <c r="MGB84" s="40"/>
      <c r="MGC84" s="40"/>
      <c r="MGD84" s="40"/>
      <c r="MGE84" s="40"/>
      <c r="MGF84" s="40"/>
      <c r="MGG84" s="40"/>
      <c r="MGH84" s="40"/>
      <c r="MGI84" s="40"/>
      <c r="MGJ84" s="40"/>
      <c r="MGK84" s="40"/>
      <c r="MGL84" s="40"/>
      <c r="MGM84" s="40"/>
      <c r="MGN84" s="40"/>
      <c r="MGO84" s="40"/>
      <c r="MGP84" s="40"/>
      <c r="MGQ84" s="40"/>
      <c r="MGR84" s="40"/>
      <c r="MGS84" s="40"/>
      <c r="MGT84" s="40"/>
      <c r="MGU84" s="40"/>
      <c r="MGV84" s="40"/>
      <c r="MGW84" s="40"/>
      <c r="MGX84" s="40"/>
      <c r="MGY84" s="40"/>
      <c r="MGZ84" s="40"/>
      <c r="MHA84" s="40"/>
      <c r="MHB84" s="40"/>
      <c r="MHC84" s="40"/>
      <c r="MHD84" s="40"/>
      <c r="MHE84" s="40"/>
      <c r="MHF84" s="40"/>
      <c r="MHG84" s="40"/>
      <c r="MHH84" s="40"/>
      <c r="MHI84" s="40"/>
      <c r="MHJ84" s="40"/>
      <c r="MHK84" s="40"/>
      <c r="MHL84" s="40"/>
      <c r="MHM84" s="40"/>
      <c r="MHN84" s="40"/>
      <c r="MHO84" s="40"/>
      <c r="MHP84" s="40"/>
      <c r="MHQ84" s="40"/>
      <c r="MHR84" s="40"/>
      <c r="MHS84" s="40"/>
      <c r="MHT84" s="40"/>
      <c r="MHU84" s="40"/>
      <c r="MHV84" s="40"/>
      <c r="MHW84" s="40"/>
      <c r="MHX84" s="40"/>
      <c r="MHY84" s="40"/>
      <c r="MHZ84" s="40"/>
      <c r="MIA84" s="40"/>
      <c r="MIB84" s="40"/>
      <c r="MIC84" s="40"/>
      <c r="MID84" s="40"/>
      <c r="MIE84" s="40"/>
      <c r="MIF84" s="40"/>
      <c r="MIG84" s="40"/>
      <c r="MIH84" s="40"/>
      <c r="MII84" s="40"/>
      <c r="MIJ84" s="40"/>
      <c r="MIK84" s="40"/>
      <c r="MIL84" s="40"/>
      <c r="MIM84" s="40"/>
      <c r="MIN84" s="40"/>
      <c r="MIO84" s="40"/>
      <c r="MIP84" s="40"/>
      <c r="MIQ84" s="40"/>
      <c r="MIR84" s="40"/>
      <c r="MIS84" s="40"/>
      <c r="MIT84" s="40"/>
      <c r="MIU84" s="40"/>
      <c r="MIV84" s="40"/>
      <c r="MIW84" s="40"/>
      <c r="MIX84" s="40"/>
      <c r="MIY84" s="40"/>
      <c r="MIZ84" s="40"/>
      <c r="MJA84" s="40"/>
      <c r="MJB84" s="40"/>
      <c r="MJC84" s="40"/>
      <c r="MJD84" s="40"/>
      <c r="MJE84" s="40"/>
      <c r="MJF84" s="40"/>
      <c r="MJG84" s="40"/>
      <c r="MJH84" s="40"/>
      <c r="MJI84" s="40"/>
      <c r="MJJ84" s="40"/>
      <c r="MJK84" s="40"/>
      <c r="MJL84" s="40"/>
      <c r="MJM84" s="40"/>
      <c r="MJN84" s="40"/>
      <c r="MJO84" s="40"/>
      <c r="MJP84" s="40"/>
      <c r="MJQ84" s="40"/>
      <c r="MJR84" s="40"/>
      <c r="MJS84" s="40"/>
      <c r="MJT84" s="40"/>
      <c r="MJU84" s="40"/>
      <c r="MJV84" s="40"/>
      <c r="MJW84" s="40"/>
      <c r="MJX84" s="40"/>
      <c r="MJY84" s="40"/>
      <c r="MJZ84" s="40"/>
      <c r="MKA84" s="40"/>
      <c r="MKB84" s="40"/>
      <c r="MKC84" s="40"/>
      <c r="MKD84" s="40"/>
      <c r="MKE84" s="40"/>
      <c r="MKF84" s="40"/>
      <c r="MKG84" s="40"/>
      <c r="MKH84" s="40"/>
      <c r="MKI84" s="40"/>
      <c r="MKJ84" s="40"/>
      <c r="MKK84" s="40"/>
      <c r="MKL84" s="40"/>
      <c r="MKM84" s="40"/>
      <c r="MKN84" s="40"/>
      <c r="MKO84" s="40"/>
      <c r="MKP84" s="40"/>
      <c r="MKQ84" s="40"/>
      <c r="MKR84" s="40"/>
      <c r="MKS84" s="40"/>
      <c r="MKT84" s="40"/>
      <c r="MKU84" s="40"/>
      <c r="MKV84" s="40"/>
      <c r="MKW84" s="40"/>
      <c r="MKX84" s="40"/>
      <c r="MKY84" s="40"/>
      <c r="MKZ84" s="40"/>
      <c r="MLA84" s="40"/>
      <c r="MLB84" s="40"/>
      <c r="MLC84" s="40"/>
      <c r="MLD84" s="40"/>
      <c r="MLE84" s="40"/>
      <c r="MLF84" s="40"/>
      <c r="MLG84" s="40"/>
      <c r="MLH84" s="40"/>
      <c r="MLI84" s="40"/>
      <c r="MLJ84" s="40"/>
      <c r="MLK84" s="40"/>
      <c r="MLL84" s="40"/>
      <c r="MLM84" s="40"/>
      <c r="MLN84" s="40"/>
      <c r="MLO84" s="40"/>
      <c r="MLP84" s="40"/>
      <c r="MLQ84" s="40"/>
      <c r="MLR84" s="40"/>
      <c r="MLS84" s="40"/>
      <c r="MLT84" s="40"/>
      <c r="MLU84" s="40"/>
      <c r="MLV84" s="40"/>
      <c r="MLW84" s="40"/>
      <c r="MLX84" s="40"/>
      <c r="MLY84" s="40"/>
      <c r="MLZ84" s="40"/>
      <c r="MMA84" s="40"/>
      <c r="MMB84" s="40"/>
      <c r="MMC84" s="40"/>
      <c r="MMD84" s="40"/>
      <c r="MME84" s="40"/>
      <c r="MMF84" s="40"/>
      <c r="MMG84" s="40"/>
      <c r="MMH84" s="40"/>
      <c r="MMI84" s="40"/>
      <c r="MMJ84" s="40"/>
      <c r="MMK84" s="40"/>
      <c r="MML84" s="40"/>
      <c r="MMM84" s="40"/>
      <c r="MMN84" s="40"/>
      <c r="MMO84" s="40"/>
      <c r="MMP84" s="40"/>
      <c r="MMQ84" s="40"/>
      <c r="MMR84" s="40"/>
      <c r="MMS84" s="40"/>
      <c r="MMT84" s="40"/>
      <c r="MMU84" s="40"/>
      <c r="MMV84" s="40"/>
      <c r="MMW84" s="40"/>
      <c r="MMX84" s="40"/>
      <c r="MMY84" s="40"/>
      <c r="MMZ84" s="40"/>
      <c r="MNA84" s="40"/>
      <c r="MNB84" s="40"/>
      <c r="MNC84" s="40"/>
      <c r="MND84" s="40"/>
      <c r="MNE84" s="40"/>
      <c r="MNF84" s="40"/>
      <c r="MNG84" s="40"/>
      <c r="MNH84" s="40"/>
      <c r="MNI84" s="40"/>
      <c r="MNJ84" s="40"/>
      <c r="MNK84" s="40"/>
      <c r="MNL84" s="40"/>
      <c r="MNM84" s="40"/>
      <c r="MNN84" s="40"/>
      <c r="MNO84" s="40"/>
      <c r="MNP84" s="40"/>
      <c r="MNQ84" s="40"/>
      <c r="MNR84" s="40"/>
      <c r="MNS84" s="40"/>
      <c r="MNT84" s="40"/>
      <c r="MNU84" s="40"/>
      <c r="MNV84" s="40"/>
      <c r="MNW84" s="40"/>
      <c r="MNX84" s="40"/>
      <c r="MNY84" s="40"/>
      <c r="MNZ84" s="40"/>
      <c r="MOA84" s="40"/>
      <c r="MOB84" s="40"/>
      <c r="MOC84" s="40"/>
      <c r="MOD84" s="40"/>
      <c r="MOE84" s="40"/>
      <c r="MOF84" s="40"/>
      <c r="MOG84" s="40"/>
      <c r="MOH84" s="40"/>
      <c r="MOI84" s="40"/>
      <c r="MOJ84" s="40"/>
      <c r="MOK84" s="40"/>
      <c r="MOL84" s="40"/>
      <c r="MOM84" s="40"/>
      <c r="MON84" s="40"/>
      <c r="MOO84" s="40"/>
      <c r="MOP84" s="40"/>
      <c r="MOQ84" s="40"/>
      <c r="MOR84" s="40"/>
      <c r="MOS84" s="40"/>
      <c r="MOT84" s="40"/>
      <c r="MOU84" s="40"/>
      <c r="MOV84" s="40"/>
      <c r="MOW84" s="40"/>
      <c r="MOX84" s="40"/>
      <c r="MOY84" s="40"/>
      <c r="MOZ84" s="40"/>
      <c r="MPA84" s="40"/>
      <c r="MPB84" s="40"/>
      <c r="MPC84" s="40"/>
      <c r="MPD84" s="40"/>
      <c r="MPE84" s="40"/>
      <c r="MPF84" s="40"/>
      <c r="MPG84" s="40"/>
      <c r="MPH84" s="40"/>
      <c r="MPI84" s="40"/>
      <c r="MPJ84" s="40"/>
      <c r="MPK84" s="40"/>
      <c r="MPL84" s="40"/>
      <c r="MPM84" s="40"/>
      <c r="MPN84" s="40"/>
      <c r="MPO84" s="40"/>
      <c r="MPP84" s="40"/>
      <c r="MPQ84" s="40"/>
      <c r="MPR84" s="40"/>
      <c r="MPS84" s="40"/>
      <c r="MPT84" s="40"/>
      <c r="MPU84" s="40"/>
      <c r="MPV84" s="40"/>
      <c r="MPW84" s="40"/>
      <c r="MPX84" s="40"/>
      <c r="MPY84" s="40"/>
      <c r="MPZ84" s="40"/>
      <c r="MQA84" s="40"/>
      <c r="MQB84" s="40"/>
      <c r="MQC84" s="40"/>
      <c r="MQD84" s="40"/>
      <c r="MQE84" s="40"/>
      <c r="MQF84" s="40"/>
      <c r="MQG84" s="40"/>
      <c r="MQH84" s="40"/>
      <c r="MQI84" s="40"/>
      <c r="MQJ84" s="40"/>
      <c r="MQK84" s="40"/>
      <c r="MQL84" s="40"/>
      <c r="MQM84" s="40"/>
      <c r="MQN84" s="40"/>
      <c r="MQO84" s="40"/>
      <c r="MQP84" s="40"/>
      <c r="MQQ84" s="40"/>
      <c r="MQR84" s="40"/>
      <c r="MQS84" s="40"/>
      <c r="MQT84" s="40"/>
      <c r="MQU84" s="40"/>
      <c r="MQV84" s="40"/>
      <c r="MQW84" s="40"/>
      <c r="MQX84" s="40"/>
      <c r="MQY84" s="40"/>
      <c r="MQZ84" s="40"/>
      <c r="MRA84" s="40"/>
      <c r="MRB84" s="40"/>
      <c r="MRC84" s="40"/>
      <c r="MRD84" s="40"/>
      <c r="MRE84" s="40"/>
      <c r="MRF84" s="40"/>
      <c r="MRG84" s="40"/>
      <c r="MRH84" s="40"/>
      <c r="MRI84" s="40"/>
      <c r="MRJ84" s="40"/>
      <c r="MRK84" s="40"/>
      <c r="MRL84" s="40"/>
      <c r="MRM84" s="40"/>
      <c r="MRN84" s="40"/>
      <c r="MRO84" s="40"/>
      <c r="MRP84" s="40"/>
      <c r="MRQ84" s="40"/>
      <c r="MRR84" s="40"/>
      <c r="MRS84" s="40"/>
      <c r="MRT84" s="40"/>
      <c r="MRU84" s="40"/>
      <c r="MRV84" s="40"/>
      <c r="MRW84" s="40"/>
      <c r="MRX84" s="40"/>
      <c r="MRY84" s="40"/>
      <c r="MRZ84" s="40"/>
      <c r="MSA84" s="40"/>
      <c r="MSB84" s="40"/>
      <c r="MSC84" s="40"/>
      <c r="MSD84" s="40"/>
      <c r="MSE84" s="40"/>
      <c r="MSF84" s="40"/>
      <c r="MSG84" s="40"/>
      <c r="MSH84" s="40"/>
      <c r="MSI84" s="40"/>
      <c r="MSJ84" s="40"/>
      <c r="MSK84" s="40"/>
      <c r="MSL84" s="40"/>
      <c r="MSM84" s="40"/>
      <c r="MSN84" s="40"/>
      <c r="MSO84" s="40"/>
      <c r="MSP84" s="40"/>
      <c r="MSQ84" s="40"/>
      <c r="MSR84" s="40"/>
      <c r="MSS84" s="40"/>
      <c r="MST84" s="40"/>
      <c r="MSU84" s="40"/>
      <c r="MSV84" s="40"/>
      <c r="MSW84" s="40"/>
      <c r="MSX84" s="40"/>
      <c r="MSY84" s="40"/>
      <c r="MSZ84" s="40"/>
      <c r="MTA84" s="40"/>
      <c r="MTB84" s="40"/>
      <c r="MTC84" s="40"/>
      <c r="MTD84" s="40"/>
      <c r="MTE84" s="40"/>
      <c r="MTF84" s="40"/>
      <c r="MTG84" s="40"/>
      <c r="MTH84" s="40"/>
      <c r="MTI84" s="40"/>
      <c r="MTJ84" s="40"/>
      <c r="MTK84" s="40"/>
      <c r="MTL84" s="40"/>
      <c r="MTM84" s="40"/>
      <c r="MTN84" s="40"/>
      <c r="MTO84" s="40"/>
      <c r="MTP84" s="40"/>
      <c r="MTQ84" s="40"/>
      <c r="MTR84" s="40"/>
      <c r="MTS84" s="40"/>
      <c r="MTT84" s="40"/>
      <c r="MTU84" s="40"/>
      <c r="MTV84" s="40"/>
      <c r="MTW84" s="40"/>
      <c r="MTX84" s="40"/>
      <c r="MTY84" s="40"/>
      <c r="MTZ84" s="40"/>
      <c r="MUA84" s="40"/>
      <c r="MUB84" s="40"/>
      <c r="MUC84" s="40"/>
      <c r="MUD84" s="40"/>
      <c r="MUE84" s="40"/>
      <c r="MUF84" s="40"/>
      <c r="MUG84" s="40"/>
      <c r="MUH84" s="40"/>
      <c r="MUI84" s="40"/>
      <c r="MUJ84" s="40"/>
      <c r="MUK84" s="40"/>
      <c r="MUL84" s="40"/>
      <c r="MUM84" s="40"/>
      <c r="MUN84" s="40"/>
      <c r="MUO84" s="40"/>
      <c r="MUP84" s="40"/>
      <c r="MUQ84" s="40"/>
      <c r="MUR84" s="40"/>
      <c r="MUS84" s="40"/>
      <c r="MUT84" s="40"/>
      <c r="MUU84" s="40"/>
      <c r="MUV84" s="40"/>
      <c r="MUW84" s="40"/>
      <c r="MUX84" s="40"/>
      <c r="MUY84" s="40"/>
      <c r="MUZ84" s="40"/>
      <c r="MVA84" s="40"/>
      <c r="MVB84" s="40"/>
      <c r="MVC84" s="40"/>
      <c r="MVD84" s="40"/>
      <c r="MVE84" s="40"/>
      <c r="MVF84" s="40"/>
      <c r="MVG84" s="40"/>
      <c r="MVH84" s="40"/>
      <c r="MVI84" s="40"/>
      <c r="MVJ84" s="40"/>
      <c r="MVK84" s="40"/>
      <c r="MVL84" s="40"/>
      <c r="MVM84" s="40"/>
      <c r="MVN84" s="40"/>
      <c r="MVO84" s="40"/>
      <c r="MVP84" s="40"/>
      <c r="MVQ84" s="40"/>
      <c r="MVR84" s="40"/>
      <c r="MVS84" s="40"/>
      <c r="MVT84" s="40"/>
      <c r="MVU84" s="40"/>
      <c r="MVV84" s="40"/>
      <c r="MVW84" s="40"/>
      <c r="MVX84" s="40"/>
      <c r="MVY84" s="40"/>
      <c r="MVZ84" s="40"/>
      <c r="MWA84" s="40"/>
      <c r="MWB84" s="40"/>
      <c r="MWC84" s="40"/>
      <c r="MWD84" s="40"/>
      <c r="MWE84" s="40"/>
      <c r="MWF84" s="40"/>
      <c r="MWG84" s="40"/>
      <c r="MWH84" s="40"/>
      <c r="MWI84" s="40"/>
      <c r="MWJ84" s="40"/>
      <c r="MWK84" s="40"/>
      <c r="MWL84" s="40"/>
      <c r="MWM84" s="40"/>
      <c r="MWN84" s="40"/>
      <c r="MWO84" s="40"/>
      <c r="MWP84" s="40"/>
      <c r="MWQ84" s="40"/>
      <c r="MWR84" s="40"/>
      <c r="MWS84" s="40"/>
      <c r="MWT84" s="40"/>
      <c r="MWU84" s="40"/>
      <c r="MWV84" s="40"/>
      <c r="MWW84" s="40"/>
      <c r="MWX84" s="40"/>
      <c r="MWY84" s="40"/>
      <c r="MWZ84" s="40"/>
      <c r="MXA84" s="40"/>
      <c r="MXB84" s="40"/>
      <c r="MXC84" s="40"/>
      <c r="MXD84" s="40"/>
      <c r="MXE84" s="40"/>
      <c r="MXF84" s="40"/>
      <c r="MXG84" s="40"/>
      <c r="MXH84" s="40"/>
      <c r="MXI84" s="40"/>
      <c r="MXJ84" s="40"/>
      <c r="MXK84" s="40"/>
      <c r="MXL84" s="40"/>
      <c r="MXM84" s="40"/>
      <c r="MXN84" s="40"/>
      <c r="MXO84" s="40"/>
      <c r="MXP84" s="40"/>
      <c r="MXQ84" s="40"/>
      <c r="MXR84" s="40"/>
      <c r="MXS84" s="40"/>
      <c r="MXT84" s="40"/>
      <c r="MXU84" s="40"/>
      <c r="MXV84" s="40"/>
      <c r="MXW84" s="40"/>
      <c r="MXX84" s="40"/>
      <c r="MXY84" s="40"/>
      <c r="MXZ84" s="40"/>
      <c r="MYA84" s="40"/>
      <c r="MYB84" s="40"/>
      <c r="MYC84" s="40"/>
      <c r="MYD84" s="40"/>
      <c r="MYE84" s="40"/>
      <c r="MYF84" s="40"/>
      <c r="MYG84" s="40"/>
      <c r="MYH84" s="40"/>
      <c r="MYI84" s="40"/>
      <c r="MYJ84" s="40"/>
      <c r="MYK84" s="40"/>
      <c r="MYL84" s="40"/>
      <c r="MYM84" s="40"/>
      <c r="MYN84" s="40"/>
      <c r="MYO84" s="40"/>
      <c r="MYP84" s="40"/>
      <c r="MYQ84" s="40"/>
      <c r="MYR84" s="40"/>
      <c r="MYS84" s="40"/>
      <c r="MYT84" s="40"/>
      <c r="MYU84" s="40"/>
      <c r="MYV84" s="40"/>
      <c r="MYW84" s="40"/>
      <c r="MYX84" s="40"/>
      <c r="MYY84" s="40"/>
      <c r="MYZ84" s="40"/>
      <c r="MZA84" s="40"/>
      <c r="MZB84" s="40"/>
      <c r="MZC84" s="40"/>
      <c r="MZD84" s="40"/>
      <c r="MZE84" s="40"/>
      <c r="MZF84" s="40"/>
      <c r="MZG84" s="40"/>
      <c r="MZH84" s="40"/>
      <c r="MZI84" s="40"/>
      <c r="MZJ84" s="40"/>
      <c r="MZK84" s="40"/>
      <c r="MZL84" s="40"/>
      <c r="MZM84" s="40"/>
      <c r="MZN84" s="40"/>
      <c r="MZO84" s="40"/>
      <c r="MZP84" s="40"/>
      <c r="MZQ84" s="40"/>
      <c r="MZR84" s="40"/>
      <c r="MZS84" s="40"/>
      <c r="MZT84" s="40"/>
      <c r="MZU84" s="40"/>
      <c r="MZV84" s="40"/>
      <c r="MZW84" s="40"/>
      <c r="MZX84" s="40"/>
      <c r="MZY84" s="40"/>
      <c r="MZZ84" s="40"/>
      <c r="NAA84" s="40"/>
      <c r="NAB84" s="40"/>
      <c r="NAC84" s="40"/>
      <c r="NAD84" s="40"/>
      <c r="NAE84" s="40"/>
      <c r="NAF84" s="40"/>
      <c r="NAG84" s="40"/>
      <c r="NAH84" s="40"/>
      <c r="NAI84" s="40"/>
      <c r="NAJ84" s="40"/>
      <c r="NAK84" s="40"/>
      <c r="NAL84" s="40"/>
      <c r="NAM84" s="40"/>
      <c r="NAN84" s="40"/>
      <c r="NAO84" s="40"/>
      <c r="NAP84" s="40"/>
      <c r="NAQ84" s="40"/>
      <c r="NAR84" s="40"/>
      <c r="NAS84" s="40"/>
      <c r="NAT84" s="40"/>
      <c r="NAU84" s="40"/>
      <c r="NAV84" s="40"/>
      <c r="NAW84" s="40"/>
      <c r="NAX84" s="40"/>
      <c r="NAY84" s="40"/>
      <c r="NAZ84" s="40"/>
      <c r="NBA84" s="40"/>
      <c r="NBB84" s="40"/>
      <c r="NBC84" s="40"/>
      <c r="NBD84" s="40"/>
      <c r="NBE84" s="40"/>
      <c r="NBF84" s="40"/>
      <c r="NBG84" s="40"/>
      <c r="NBH84" s="40"/>
      <c r="NBI84" s="40"/>
      <c r="NBJ84" s="40"/>
      <c r="NBK84" s="40"/>
      <c r="NBL84" s="40"/>
      <c r="NBM84" s="40"/>
      <c r="NBN84" s="40"/>
      <c r="NBO84" s="40"/>
      <c r="NBP84" s="40"/>
      <c r="NBQ84" s="40"/>
      <c r="NBR84" s="40"/>
      <c r="NBS84" s="40"/>
      <c r="NBT84" s="40"/>
      <c r="NBU84" s="40"/>
      <c r="NBV84" s="40"/>
      <c r="NBW84" s="40"/>
      <c r="NBX84" s="40"/>
      <c r="NBY84" s="40"/>
      <c r="NBZ84" s="40"/>
      <c r="NCA84" s="40"/>
      <c r="NCB84" s="40"/>
      <c r="NCC84" s="40"/>
      <c r="NCD84" s="40"/>
      <c r="NCE84" s="40"/>
      <c r="NCF84" s="40"/>
      <c r="NCG84" s="40"/>
      <c r="NCH84" s="40"/>
      <c r="NCI84" s="40"/>
      <c r="NCJ84" s="40"/>
      <c r="NCK84" s="40"/>
      <c r="NCL84" s="40"/>
      <c r="NCM84" s="40"/>
      <c r="NCN84" s="40"/>
      <c r="NCO84" s="40"/>
      <c r="NCP84" s="40"/>
      <c r="NCQ84" s="40"/>
      <c r="NCR84" s="40"/>
      <c r="NCS84" s="40"/>
      <c r="NCT84" s="40"/>
      <c r="NCU84" s="40"/>
      <c r="NCV84" s="40"/>
      <c r="NCW84" s="40"/>
      <c r="NCX84" s="40"/>
      <c r="NCY84" s="40"/>
      <c r="NCZ84" s="40"/>
      <c r="NDA84" s="40"/>
      <c r="NDB84" s="40"/>
      <c r="NDC84" s="40"/>
      <c r="NDD84" s="40"/>
      <c r="NDE84" s="40"/>
      <c r="NDF84" s="40"/>
      <c r="NDG84" s="40"/>
      <c r="NDH84" s="40"/>
      <c r="NDI84" s="40"/>
      <c r="NDJ84" s="40"/>
      <c r="NDK84" s="40"/>
      <c r="NDL84" s="40"/>
      <c r="NDM84" s="40"/>
      <c r="NDN84" s="40"/>
      <c r="NDO84" s="40"/>
      <c r="NDP84" s="40"/>
      <c r="NDQ84" s="40"/>
      <c r="NDR84" s="40"/>
      <c r="NDS84" s="40"/>
      <c r="NDT84" s="40"/>
      <c r="NDU84" s="40"/>
      <c r="NDV84" s="40"/>
      <c r="NDW84" s="40"/>
      <c r="NDX84" s="40"/>
      <c r="NDY84" s="40"/>
      <c r="NDZ84" s="40"/>
      <c r="NEA84" s="40"/>
      <c r="NEB84" s="40"/>
      <c r="NEC84" s="40"/>
      <c r="NED84" s="40"/>
      <c r="NEE84" s="40"/>
      <c r="NEF84" s="40"/>
      <c r="NEG84" s="40"/>
      <c r="NEH84" s="40"/>
      <c r="NEI84" s="40"/>
      <c r="NEJ84" s="40"/>
      <c r="NEK84" s="40"/>
      <c r="NEL84" s="40"/>
      <c r="NEM84" s="40"/>
      <c r="NEN84" s="40"/>
      <c r="NEO84" s="40"/>
      <c r="NEP84" s="40"/>
      <c r="NEQ84" s="40"/>
      <c r="NER84" s="40"/>
      <c r="NES84" s="40"/>
      <c r="NET84" s="40"/>
      <c r="NEU84" s="40"/>
      <c r="NEV84" s="40"/>
      <c r="NEW84" s="40"/>
      <c r="NEX84" s="40"/>
      <c r="NEY84" s="40"/>
      <c r="NEZ84" s="40"/>
      <c r="NFA84" s="40"/>
      <c r="NFB84" s="40"/>
      <c r="NFC84" s="40"/>
      <c r="NFD84" s="40"/>
      <c r="NFE84" s="40"/>
      <c r="NFF84" s="40"/>
      <c r="NFG84" s="40"/>
      <c r="NFH84" s="40"/>
      <c r="NFI84" s="40"/>
      <c r="NFJ84" s="40"/>
      <c r="NFK84" s="40"/>
      <c r="NFL84" s="40"/>
      <c r="NFM84" s="40"/>
      <c r="NFN84" s="40"/>
      <c r="NFO84" s="40"/>
      <c r="NFP84" s="40"/>
      <c r="NFQ84" s="40"/>
      <c r="NFR84" s="40"/>
      <c r="NFS84" s="40"/>
      <c r="NFT84" s="40"/>
      <c r="NFU84" s="40"/>
      <c r="NFV84" s="40"/>
      <c r="NFW84" s="40"/>
      <c r="NFX84" s="40"/>
      <c r="NFY84" s="40"/>
      <c r="NFZ84" s="40"/>
      <c r="NGA84" s="40"/>
      <c r="NGB84" s="40"/>
      <c r="NGC84" s="40"/>
      <c r="NGD84" s="40"/>
      <c r="NGE84" s="40"/>
      <c r="NGF84" s="40"/>
      <c r="NGG84" s="40"/>
      <c r="NGH84" s="40"/>
      <c r="NGI84" s="40"/>
      <c r="NGJ84" s="40"/>
      <c r="NGK84" s="40"/>
      <c r="NGL84" s="40"/>
      <c r="NGM84" s="40"/>
      <c r="NGN84" s="40"/>
      <c r="NGO84" s="40"/>
      <c r="NGP84" s="40"/>
      <c r="NGQ84" s="40"/>
      <c r="NGR84" s="40"/>
      <c r="NGS84" s="40"/>
      <c r="NGT84" s="40"/>
      <c r="NGU84" s="40"/>
      <c r="NGV84" s="40"/>
      <c r="NGW84" s="40"/>
      <c r="NGX84" s="40"/>
      <c r="NGY84" s="40"/>
      <c r="NGZ84" s="40"/>
      <c r="NHA84" s="40"/>
      <c r="NHB84" s="40"/>
      <c r="NHC84" s="40"/>
      <c r="NHD84" s="40"/>
      <c r="NHE84" s="40"/>
      <c r="NHF84" s="40"/>
      <c r="NHG84" s="40"/>
      <c r="NHH84" s="40"/>
      <c r="NHI84" s="40"/>
      <c r="NHJ84" s="40"/>
      <c r="NHK84" s="40"/>
      <c r="NHL84" s="40"/>
      <c r="NHM84" s="40"/>
      <c r="NHN84" s="40"/>
      <c r="NHO84" s="40"/>
      <c r="NHP84" s="40"/>
      <c r="NHQ84" s="40"/>
      <c r="NHR84" s="40"/>
      <c r="NHS84" s="40"/>
      <c r="NHT84" s="40"/>
      <c r="NHU84" s="40"/>
      <c r="NHV84" s="40"/>
      <c r="NHW84" s="40"/>
      <c r="NHX84" s="40"/>
      <c r="NHY84" s="40"/>
      <c r="NHZ84" s="40"/>
      <c r="NIA84" s="40"/>
      <c r="NIB84" s="40"/>
      <c r="NIC84" s="40"/>
      <c r="NID84" s="40"/>
      <c r="NIE84" s="40"/>
      <c r="NIF84" s="40"/>
      <c r="NIG84" s="40"/>
      <c r="NIH84" s="40"/>
      <c r="NII84" s="40"/>
      <c r="NIJ84" s="40"/>
      <c r="NIK84" s="40"/>
      <c r="NIL84" s="40"/>
      <c r="NIM84" s="40"/>
      <c r="NIN84" s="40"/>
      <c r="NIO84" s="40"/>
      <c r="NIP84" s="40"/>
      <c r="NIQ84" s="40"/>
      <c r="NIR84" s="40"/>
      <c r="NIS84" s="40"/>
      <c r="NIT84" s="40"/>
      <c r="NIU84" s="40"/>
      <c r="NIV84" s="40"/>
      <c r="NIW84" s="40"/>
      <c r="NIX84" s="40"/>
      <c r="NIY84" s="40"/>
      <c r="NIZ84" s="40"/>
      <c r="NJA84" s="40"/>
      <c r="NJB84" s="40"/>
      <c r="NJC84" s="40"/>
      <c r="NJD84" s="40"/>
      <c r="NJE84" s="40"/>
      <c r="NJF84" s="40"/>
      <c r="NJG84" s="40"/>
      <c r="NJH84" s="40"/>
      <c r="NJI84" s="40"/>
      <c r="NJJ84" s="40"/>
      <c r="NJK84" s="40"/>
      <c r="NJL84" s="40"/>
      <c r="NJM84" s="40"/>
      <c r="NJN84" s="40"/>
      <c r="NJO84" s="40"/>
      <c r="NJP84" s="40"/>
      <c r="NJQ84" s="40"/>
      <c r="NJR84" s="40"/>
      <c r="NJS84" s="40"/>
      <c r="NJT84" s="40"/>
      <c r="NJU84" s="40"/>
      <c r="NJV84" s="40"/>
      <c r="NJW84" s="40"/>
      <c r="NJX84" s="40"/>
      <c r="NJY84" s="40"/>
      <c r="NJZ84" s="40"/>
      <c r="NKA84" s="40"/>
      <c r="NKB84" s="40"/>
      <c r="NKC84" s="40"/>
      <c r="NKD84" s="40"/>
      <c r="NKE84" s="40"/>
      <c r="NKF84" s="40"/>
      <c r="NKG84" s="40"/>
      <c r="NKH84" s="40"/>
      <c r="NKI84" s="40"/>
      <c r="NKJ84" s="40"/>
      <c r="NKK84" s="40"/>
      <c r="NKL84" s="40"/>
      <c r="NKM84" s="40"/>
      <c r="NKN84" s="40"/>
      <c r="NKO84" s="40"/>
      <c r="NKP84" s="40"/>
      <c r="NKQ84" s="40"/>
      <c r="NKR84" s="40"/>
      <c r="NKS84" s="40"/>
      <c r="NKT84" s="40"/>
      <c r="NKU84" s="40"/>
      <c r="NKV84" s="40"/>
      <c r="NKW84" s="40"/>
      <c r="NKX84" s="40"/>
      <c r="NKY84" s="40"/>
      <c r="NKZ84" s="40"/>
      <c r="NLA84" s="40"/>
      <c r="NLB84" s="40"/>
      <c r="NLC84" s="40"/>
      <c r="NLD84" s="40"/>
      <c r="NLE84" s="40"/>
      <c r="NLF84" s="40"/>
      <c r="NLG84" s="40"/>
      <c r="NLH84" s="40"/>
      <c r="NLI84" s="40"/>
      <c r="NLJ84" s="40"/>
      <c r="NLK84" s="40"/>
      <c r="NLL84" s="40"/>
      <c r="NLM84" s="40"/>
      <c r="NLN84" s="40"/>
      <c r="NLO84" s="40"/>
      <c r="NLP84" s="40"/>
      <c r="NLQ84" s="40"/>
      <c r="NLR84" s="40"/>
      <c r="NLS84" s="40"/>
      <c r="NLT84" s="40"/>
      <c r="NLU84" s="40"/>
      <c r="NLV84" s="40"/>
      <c r="NLW84" s="40"/>
      <c r="NLX84" s="40"/>
      <c r="NLY84" s="40"/>
      <c r="NLZ84" s="40"/>
      <c r="NMA84" s="40"/>
      <c r="NMB84" s="40"/>
      <c r="NMC84" s="40"/>
      <c r="NMD84" s="40"/>
      <c r="NME84" s="40"/>
      <c r="NMF84" s="40"/>
      <c r="NMG84" s="40"/>
      <c r="NMH84" s="40"/>
      <c r="NMI84" s="40"/>
      <c r="NMJ84" s="40"/>
      <c r="NMK84" s="40"/>
      <c r="NML84" s="40"/>
      <c r="NMM84" s="40"/>
      <c r="NMN84" s="40"/>
      <c r="NMO84" s="40"/>
      <c r="NMP84" s="40"/>
      <c r="NMQ84" s="40"/>
      <c r="NMR84" s="40"/>
      <c r="NMS84" s="40"/>
      <c r="NMT84" s="40"/>
      <c r="NMU84" s="40"/>
      <c r="NMV84" s="40"/>
      <c r="NMW84" s="40"/>
      <c r="NMX84" s="40"/>
      <c r="NMY84" s="40"/>
      <c r="NMZ84" s="40"/>
      <c r="NNA84" s="40"/>
      <c r="NNB84" s="40"/>
      <c r="NNC84" s="40"/>
      <c r="NND84" s="40"/>
      <c r="NNE84" s="40"/>
      <c r="NNF84" s="40"/>
      <c r="NNG84" s="40"/>
      <c r="NNH84" s="40"/>
      <c r="NNI84" s="40"/>
      <c r="NNJ84" s="40"/>
      <c r="NNK84" s="40"/>
      <c r="NNL84" s="40"/>
      <c r="NNM84" s="40"/>
      <c r="NNN84" s="40"/>
      <c r="NNO84" s="40"/>
      <c r="NNP84" s="40"/>
      <c r="NNQ84" s="40"/>
      <c r="NNR84" s="40"/>
      <c r="NNS84" s="40"/>
      <c r="NNT84" s="40"/>
      <c r="NNU84" s="40"/>
      <c r="NNV84" s="40"/>
      <c r="NNW84" s="40"/>
      <c r="NNX84" s="40"/>
      <c r="NNY84" s="40"/>
      <c r="NNZ84" s="40"/>
      <c r="NOA84" s="40"/>
      <c r="NOB84" s="40"/>
      <c r="NOC84" s="40"/>
      <c r="NOD84" s="40"/>
      <c r="NOE84" s="40"/>
      <c r="NOF84" s="40"/>
      <c r="NOG84" s="40"/>
      <c r="NOH84" s="40"/>
      <c r="NOI84" s="40"/>
      <c r="NOJ84" s="40"/>
      <c r="NOK84" s="40"/>
      <c r="NOL84" s="40"/>
      <c r="NOM84" s="40"/>
      <c r="NON84" s="40"/>
      <c r="NOO84" s="40"/>
      <c r="NOP84" s="40"/>
      <c r="NOQ84" s="40"/>
      <c r="NOR84" s="40"/>
      <c r="NOS84" s="40"/>
      <c r="NOT84" s="40"/>
      <c r="NOU84" s="40"/>
      <c r="NOV84" s="40"/>
      <c r="NOW84" s="40"/>
      <c r="NOX84" s="40"/>
      <c r="NOY84" s="40"/>
      <c r="NOZ84" s="40"/>
      <c r="NPA84" s="40"/>
      <c r="NPB84" s="40"/>
      <c r="NPC84" s="40"/>
      <c r="NPD84" s="40"/>
      <c r="NPE84" s="40"/>
      <c r="NPF84" s="40"/>
      <c r="NPG84" s="40"/>
      <c r="NPH84" s="40"/>
      <c r="NPI84" s="40"/>
      <c r="NPJ84" s="40"/>
      <c r="NPK84" s="40"/>
      <c r="NPL84" s="40"/>
      <c r="NPM84" s="40"/>
      <c r="NPN84" s="40"/>
      <c r="NPO84" s="40"/>
      <c r="NPP84" s="40"/>
      <c r="NPQ84" s="40"/>
      <c r="NPR84" s="40"/>
      <c r="NPS84" s="40"/>
      <c r="NPT84" s="40"/>
      <c r="NPU84" s="40"/>
      <c r="NPV84" s="40"/>
      <c r="NPW84" s="40"/>
      <c r="NPX84" s="40"/>
      <c r="NPY84" s="40"/>
      <c r="NPZ84" s="40"/>
      <c r="NQA84" s="40"/>
      <c r="NQB84" s="40"/>
      <c r="NQC84" s="40"/>
      <c r="NQD84" s="40"/>
      <c r="NQE84" s="40"/>
      <c r="NQF84" s="40"/>
      <c r="NQG84" s="40"/>
      <c r="NQH84" s="40"/>
      <c r="NQI84" s="40"/>
      <c r="NQJ84" s="40"/>
      <c r="NQK84" s="40"/>
      <c r="NQL84" s="40"/>
      <c r="NQM84" s="40"/>
      <c r="NQN84" s="40"/>
      <c r="NQO84" s="40"/>
      <c r="NQP84" s="40"/>
      <c r="NQQ84" s="40"/>
      <c r="NQR84" s="40"/>
      <c r="NQS84" s="40"/>
      <c r="NQT84" s="40"/>
      <c r="NQU84" s="40"/>
      <c r="NQV84" s="40"/>
      <c r="NQW84" s="40"/>
      <c r="NQX84" s="40"/>
      <c r="NQY84" s="40"/>
      <c r="NQZ84" s="40"/>
      <c r="NRA84" s="40"/>
      <c r="NRB84" s="40"/>
      <c r="NRC84" s="40"/>
      <c r="NRD84" s="40"/>
      <c r="NRE84" s="40"/>
      <c r="NRF84" s="40"/>
      <c r="NRG84" s="40"/>
      <c r="NRH84" s="40"/>
      <c r="NRI84" s="40"/>
      <c r="NRJ84" s="40"/>
      <c r="NRK84" s="40"/>
      <c r="NRL84" s="40"/>
      <c r="NRM84" s="40"/>
      <c r="NRN84" s="40"/>
      <c r="NRO84" s="40"/>
      <c r="NRP84" s="40"/>
      <c r="NRQ84" s="40"/>
      <c r="NRR84" s="40"/>
      <c r="NRS84" s="40"/>
      <c r="NRT84" s="40"/>
      <c r="NRU84" s="40"/>
      <c r="NRV84" s="40"/>
      <c r="NRW84" s="40"/>
      <c r="NRX84" s="40"/>
      <c r="NRY84" s="40"/>
      <c r="NRZ84" s="40"/>
      <c r="NSA84" s="40"/>
      <c r="NSB84" s="40"/>
      <c r="NSC84" s="40"/>
      <c r="NSD84" s="40"/>
      <c r="NSE84" s="40"/>
      <c r="NSF84" s="40"/>
      <c r="NSG84" s="40"/>
      <c r="NSH84" s="40"/>
      <c r="NSI84" s="40"/>
      <c r="NSJ84" s="40"/>
      <c r="NSK84" s="40"/>
      <c r="NSL84" s="40"/>
      <c r="NSM84" s="40"/>
      <c r="NSN84" s="40"/>
      <c r="NSO84" s="40"/>
      <c r="NSP84" s="40"/>
      <c r="NSQ84" s="40"/>
      <c r="NSR84" s="40"/>
      <c r="NSS84" s="40"/>
      <c r="NST84" s="40"/>
      <c r="NSU84" s="40"/>
      <c r="NSV84" s="40"/>
      <c r="NSW84" s="40"/>
      <c r="NSX84" s="40"/>
      <c r="NSY84" s="40"/>
      <c r="NSZ84" s="40"/>
      <c r="NTA84" s="40"/>
      <c r="NTB84" s="40"/>
      <c r="NTC84" s="40"/>
      <c r="NTD84" s="40"/>
      <c r="NTE84" s="40"/>
      <c r="NTF84" s="40"/>
      <c r="NTG84" s="40"/>
      <c r="NTH84" s="40"/>
      <c r="NTI84" s="40"/>
      <c r="NTJ84" s="40"/>
      <c r="NTK84" s="40"/>
      <c r="NTL84" s="40"/>
      <c r="NTM84" s="40"/>
      <c r="NTN84" s="40"/>
      <c r="NTO84" s="40"/>
      <c r="NTP84" s="40"/>
      <c r="NTQ84" s="40"/>
      <c r="NTR84" s="40"/>
      <c r="NTS84" s="40"/>
      <c r="NTT84" s="40"/>
      <c r="NTU84" s="40"/>
      <c r="NTV84" s="40"/>
      <c r="NTW84" s="40"/>
      <c r="NTX84" s="40"/>
      <c r="NTY84" s="40"/>
      <c r="NTZ84" s="40"/>
      <c r="NUA84" s="40"/>
      <c r="NUB84" s="40"/>
      <c r="NUC84" s="40"/>
      <c r="NUD84" s="40"/>
      <c r="NUE84" s="40"/>
      <c r="NUF84" s="40"/>
      <c r="NUG84" s="40"/>
      <c r="NUH84" s="40"/>
      <c r="NUI84" s="40"/>
      <c r="NUJ84" s="40"/>
      <c r="NUK84" s="40"/>
      <c r="NUL84" s="40"/>
      <c r="NUM84" s="40"/>
      <c r="NUN84" s="40"/>
      <c r="NUO84" s="40"/>
      <c r="NUP84" s="40"/>
      <c r="NUQ84" s="40"/>
      <c r="NUR84" s="40"/>
      <c r="NUS84" s="40"/>
      <c r="NUT84" s="40"/>
      <c r="NUU84" s="40"/>
      <c r="NUV84" s="40"/>
      <c r="NUW84" s="40"/>
      <c r="NUX84" s="40"/>
      <c r="NUY84" s="40"/>
      <c r="NUZ84" s="40"/>
      <c r="NVA84" s="40"/>
      <c r="NVB84" s="40"/>
      <c r="NVC84" s="40"/>
      <c r="NVD84" s="40"/>
      <c r="NVE84" s="40"/>
      <c r="NVF84" s="40"/>
      <c r="NVG84" s="40"/>
      <c r="NVH84" s="40"/>
      <c r="NVI84" s="40"/>
      <c r="NVJ84" s="40"/>
      <c r="NVK84" s="40"/>
      <c r="NVL84" s="40"/>
      <c r="NVM84" s="40"/>
      <c r="NVN84" s="40"/>
      <c r="NVO84" s="40"/>
      <c r="NVP84" s="40"/>
      <c r="NVQ84" s="40"/>
      <c r="NVR84" s="40"/>
      <c r="NVS84" s="40"/>
      <c r="NVT84" s="40"/>
      <c r="NVU84" s="40"/>
      <c r="NVV84" s="40"/>
      <c r="NVW84" s="40"/>
      <c r="NVX84" s="40"/>
      <c r="NVY84" s="40"/>
      <c r="NVZ84" s="40"/>
      <c r="NWA84" s="40"/>
      <c r="NWB84" s="40"/>
      <c r="NWC84" s="40"/>
      <c r="NWD84" s="40"/>
      <c r="NWE84" s="40"/>
      <c r="NWF84" s="40"/>
      <c r="NWG84" s="40"/>
      <c r="NWH84" s="40"/>
      <c r="NWI84" s="40"/>
      <c r="NWJ84" s="40"/>
      <c r="NWK84" s="40"/>
      <c r="NWL84" s="40"/>
      <c r="NWM84" s="40"/>
      <c r="NWN84" s="40"/>
      <c r="NWO84" s="40"/>
      <c r="NWP84" s="40"/>
      <c r="NWQ84" s="40"/>
      <c r="NWR84" s="40"/>
      <c r="NWS84" s="40"/>
      <c r="NWT84" s="40"/>
      <c r="NWU84" s="40"/>
      <c r="NWV84" s="40"/>
      <c r="NWW84" s="40"/>
      <c r="NWX84" s="40"/>
      <c r="NWY84" s="40"/>
      <c r="NWZ84" s="40"/>
      <c r="NXA84" s="40"/>
      <c r="NXB84" s="40"/>
      <c r="NXC84" s="40"/>
      <c r="NXD84" s="40"/>
      <c r="NXE84" s="40"/>
      <c r="NXF84" s="40"/>
      <c r="NXG84" s="40"/>
      <c r="NXH84" s="40"/>
      <c r="NXI84" s="40"/>
      <c r="NXJ84" s="40"/>
      <c r="NXK84" s="40"/>
      <c r="NXL84" s="40"/>
      <c r="NXM84" s="40"/>
      <c r="NXN84" s="40"/>
      <c r="NXO84" s="40"/>
      <c r="NXP84" s="40"/>
      <c r="NXQ84" s="40"/>
      <c r="NXR84" s="40"/>
      <c r="NXS84" s="40"/>
      <c r="NXT84" s="40"/>
      <c r="NXU84" s="40"/>
      <c r="NXV84" s="40"/>
      <c r="NXW84" s="40"/>
      <c r="NXX84" s="40"/>
      <c r="NXY84" s="40"/>
      <c r="NXZ84" s="40"/>
      <c r="NYA84" s="40"/>
      <c r="NYB84" s="40"/>
      <c r="NYC84" s="40"/>
      <c r="NYD84" s="40"/>
      <c r="NYE84" s="40"/>
      <c r="NYF84" s="40"/>
      <c r="NYG84" s="40"/>
      <c r="NYH84" s="40"/>
      <c r="NYI84" s="40"/>
      <c r="NYJ84" s="40"/>
      <c r="NYK84" s="40"/>
      <c r="NYL84" s="40"/>
      <c r="NYM84" s="40"/>
      <c r="NYN84" s="40"/>
      <c r="NYO84" s="40"/>
      <c r="NYP84" s="40"/>
      <c r="NYQ84" s="40"/>
      <c r="NYR84" s="40"/>
      <c r="NYS84" s="40"/>
      <c r="NYT84" s="40"/>
      <c r="NYU84" s="40"/>
      <c r="NYV84" s="40"/>
      <c r="NYW84" s="40"/>
      <c r="NYX84" s="40"/>
      <c r="NYY84" s="40"/>
      <c r="NYZ84" s="40"/>
      <c r="NZA84" s="40"/>
      <c r="NZB84" s="40"/>
      <c r="NZC84" s="40"/>
      <c r="NZD84" s="40"/>
      <c r="NZE84" s="40"/>
      <c r="NZF84" s="40"/>
      <c r="NZG84" s="40"/>
      <c r="NZH84" s="40"/>
      <c r="NZI84" s="40"/>
      <c r="NZJ84" s="40"/>
      <c r="NZK84" s="40"/>
      <c r="NZL84" s="40"/>
      <c r="NZM84" s="40"/>
      <c r="NZN84" s="40"/>
      <c r="NZO84" s="40"/>
      <c r="NZP84" s="40"/>
      <c r="NZQ84" s="40"/>
      <c r="NZR84" s="40"/>
      <c r="NZS84" s="40"/>
      <c r="NZT84" s="40"/>
      <c r="NZU84" s="40"/>
      <c r="NZV84" s="40"/>
      <c r="NZW84" s="40"/>
      <c r="NZX84" s="40"/>
      <c r="NZY84" s="40"/>
      <c r="NZZ84" s="40"/>
      <c r="OAA84" s="40"/>
      <c r="OAB84" s="40"/>
      <c r="OAC84" s="40"/>
      <c r="OAD84" s="40"/>
      <c r="OAE84" s="40"/>
      <c r="OAF84" s="40"/>
      <c r="OAG84" s="40"/>
      <c r="OAH84" s="40"/>
      <c r="OAI84" s="40"/>
      <c r="OAJ84" s="40"/>
      <c r="OAK84" s="40"/>
      <c r="OAL84" s="40"/>
      <c r="OAM84" s="40"/>
      <c r="OAN84" s="40"/>
      <c r="OAO84" s="40"/>
      <c r="OAP84" s="40"/>
      <c r="OAQ84" s="40"/>
      <c r="OAR84" s="40"/>
      <c r="OAS84" s="40"/>
      <c r="OAT84" s="40"/>
      <c r="OAU84" s="40"/>
      <c r="OAV84" s="40"/>
      <c r="OAW84" s="40"/>
      <c r="OAX84" s="40"/>
      <c r="OAY84" s="40"/>
      <c r="OAZ84" s="40"/>
      <c r="OBA84" s="40"/>
      <c r="OBB84" s="40"/>
      <c r="OBC84" s="40"/>
      <c r="OBD84" s="40"/>
      <c r="OBE84" s="40"/>
      <c r="OBF84" s="40"/>
      <c r="OBG84" s="40"/>
      <c r="OBH84" s="40"/>
      <c r="OBI84" s="40"/>
      <c r="OBJ84" s="40"/>
      <c r="OBK84" s="40"/>
      <c r="OBL84" s="40"/>
      <c r="OBM84" s="40"/>
      <c r="OBN84" s="40"/>
      <c r="OBO84" s="40"/>
      <c r="OBP84" s="40"/>
      <c r="OBQ84" s="40"/>
      <c r="OBR84" s="40"/>
      <c r="OBS84" s="40"/>
      <c r="OBT84" s="40"/>
      <c r="OBU84" s="40"/>
      <c r="OBV84" s="40"/>
      <c r="OBW84" s="40"/>
      <c r="OBX84" s="40"/>
      <c r="OBY84" s="40"/>
      <c r="OBZ84" s="40"/>
      <c r="OCA84" s="40"/>
      <c r="OCB84" s="40"/>
      <c r="OCC84" s="40"/>
      <c r="OCD84" s="40"/>
      <c r="OCE84" s="40"/>
      <c r="OCF84" s="40"/>
      <c r="OCG84" s="40"/>
      <c r="OCH84" s="40"/>
      <c r="OCI84" s="40"/>
      <c r="OCJ84" s="40"/>
      <c r="OCK84" s="40"/>
      <c r="OCL84" s="40"/>
      <c r="OCM84" s="40"/>
      <c r="OCN84" s="40"/>
      <c r="OCO84" s="40"/>
      <c r="OCP84" s="40"/>
      <c r="OCQ84" s="40"/>
      <c r="OCR84" s="40"/>
      <c r="OCS84" s="40"/>
      <c r="OCT84" s="40"/>
      <c r="OCU84" s="40"/>
      <c r="OCV84" s="40"/>
      <c r="OCW84" s="40"/>
      <c r="OCX84" s="40"/>
      <c r="OCY84" s="40"/>
      <c r="OCZ84" s="40"/>
      <c r="ODA84" s="40"/>
      <c r="ODB84" s="40"/>
      <c r="ODC84" s="40"/>
      <c r="ODD84" s="40"/>
      <c r="ODE84" s="40"/>
      <c r="ODF84" s="40"/>
      <c r="ODG84" s="40"/>
      <c r="ODH84" s="40"/>
      <c r="ODI84" s="40"/>
      <c r="ODJ84" s="40"/>
      <c r="ODK84" s="40"/>
      <c r="ODL84" s="40"/>
      <c r="ODM84" s="40"/>
      <c r="ODN84" s="40"/>
      <c r="ODO84" s="40"/>
      <c r="ODP84" s="40"/>
      <c r="ODQ84" s="40"/>
      <c r="ODR84" s="40"/>
      <c r="ODS84" s="40"/>
      <c r="ODT84" s="40"/>
      <c r="ODU84" s="40"/>
      <c r="ODV84" s="40"/>
      <c r="ODW84" s="40"/>
      <c r="ODX84" s="40"/>
      <c r="ODY84" s="40"/>
      <c r="ODZ84" s="40"/>
      <c r="OEA84" s="40"/>
      <c r="OEB84" s="40"/>
      <c r="OEC84" s="40"/>
      <c r="OED84" s="40"/>
      <c r="OEE84" s="40"/>
      <c r="OEF84" s="40"/>
      <c r="OEG84" s="40"/>
      <c r="OEH84" s="40"/>
      <c r="OEI84" s="40"/>
      <c r="OEJ84" s="40"/>
      <c r="OEK84" s="40"/>
      <c r="OEL84" s="40"/>
      <c r="OEM84" s="40"/>
      <c r="OEN84" s="40"/>
      <c r="OEO84" s="40"/>
      <c r="OEP84" s="40"/>
      <c r="OEQ84" s="40"/>
      <c r="OER84" s="40"/>
      <c r="OES84" s="40"/>
      <c r="OET84" s="40"/>
      <c r="OEU84" s="40"/>
      <c r="OEV84" s="40"/>
      <c r="OEW84" s="40"/>
      <c r="OEX84" s="40"/>
      <c r="OEY84" s="40"/>
      <c r="OEZ84" s="40"/>
      <c r="OFA84" s="40"/>
      <c r="OFB84" s="40"/>
      <c r="OFC84" s="40"/>
      <c r="OFD84" s="40"/>
      <c r="OFE84" s="40"/>
      <c r="OFF84" s="40"/>
      <c r="OFG84" s="40"/>
      <c r="OFH84" s="40"/>
      <c r="OFI84" s="40"/>
      <c r="OFJ84" s="40"/>
      <c r="OFK84" s="40"/>
      <c r="OFL84" s="40"/>
      <c r="OFM84" s="40"/>
      <c r="OFN84" s="40"/>
      <c r="OFO84" s="40"/>
      <c r="OFP84" s="40"/>
      <c r="OFQ84" s="40"/>
      <c r="OFR84" s="40"/>
      <c r="OFS84" s="40"/>
      <c r="OFT84" s="40"/>
      <c r="OFU84" s="40"/>
      <c r="OFV84" s="40"/>
      <c r="OFW84" s="40"/>
      <c r="OFX84" s="40"/>
      <c r="OFY84" s="40"/>
      <c r="OFZ84" s="40"/>
      <c r="OGA84" s="40"/>
      <c r="OGB84" s="40"/>
      <c r="OGC84" s="40"/>
      <c r="OGD84" s="40"/>
      <c r="OGE84" s="40"/>
      <c r="OGF84" s="40"/>
      <c r="OGG84" s="40"/>
      <c r="OGH84" s="40"/>
      <c r="OGI84" s="40"/>
      <c r="OGJ84" s="40"/>
      <c r="OGK84" s="40"/>
      <c r="OGL84" s="40"/>
      <c r="OGM84" s="40"/>
      <c r="OGN84" s="40"/>
      <c r="OGO84" s="40"/>
      <c r="OGP84" s="40"/>
      <c r="OGQ84" s="40"/>
      <c r="OGR84" s="40"/>
      <c r="OGS84" s="40"/>
      <c r="OGT84" s="40"/>
      <c r="OGU84" s="40"/>
      <c r="OGV84" s="40"/>
      <c r="OGW84" s="40"/>
      <c r="OGX84" s="40"/>
      <c r="OGY84" s="40"/>
      <c r="OGZ84" s="40"/>
      <c r="OHA84" s="40"/>
      <c r="OHB84" s="40"/>
      <c r="OHC84" s="40"/>
      <c r="OHD84" s="40"/>
      <c r="OHE84" s="40"/>
      <c r="OHF84" s="40"/>
      <c r="OHG84" s="40"/>
      <c r="OHH84" s="40"/>
      <c r="OHI84" s="40"/>
      <c r="OHJ84" s="40"/>
      <c r="OHK84" s="40"/>
      <c r="OHL84" s="40"/>
      <c r="OHM84" s="40"/>
      <c r="OHN84" s="40"/>
      <c r="OHO84" s="40"/>
      <c r="OHP84" s="40"/>
      <c r="OHQ84" s="40"/>
      <c r="OHR84" s="40"/>
      <c r="OHS84" s="40"/>
      <c r="OHT84" s="40"/>
      <c r="OHU84" s="40"/>
      <c r="OHV84" s="40"/>
      <c r="OHW84" s="40"/>
      <c r="OHX84" s="40"/>
      <c r="OHY84" s="40"/>
      <c r="OHZ84" s="40"/>
      <c r="OIA84" s="40"/>
      <c r="OIB84" s="40"/>
      <c r="OIC84" s="40"/>
      <c r="OID84" s="40"/>
      <c r="OIE84" s="40"/>
      <c r="OIF84" s="40"/>
      <c r="OIG84" s="40"/>
      <c r="OIH84" s="40"/>
      <c r="OII84" s="40"/>
      <c r="OIJ84" s="40"/>
      <c r="OIK84" s="40"/>
      <c r="OIL84" s="40"/>
      <c r="OIM84" s="40"/>
      <c r="OIN84" s="40"/>
      <c r="OIO84" s="40"/>
      <c r="OIP84" s="40"/>
      <c r="OIQ84" s="40"/>
      <c r="OIR84" s="40"/>
      <c r="OIS84" s="40"/>
      <c r="OIT84" s="40"/>
      <c r="OIU84" s="40"/>
      <c r="OIV84" s="40"/>
      <c r="OIW84" s="40"/>
      <c r="OIX84" s="40"/>
      <c r="OIY84" s="40"/>
      <c r="OIZ84" s="40"/>
      <c r="OJA84" s="40"/>
      <c r="OJB84" s="40"/>
      <c r="OJC84" s="40"/>
      <c r="OJD84" s="40"/>
      <c r="OJE84" s="40"/>
      <c r="OJF84" s="40"/>
      <c r="OJG84" s="40"/>
      <c r="OJH84" s="40"/>
      <c r="OJI84" s="40"/>
      <c r="OJJ84" s="40"/>
      <c r="OJK84" s="40"/>
      <c r="OJL84" s="40"/>
      <c r="OJM84" s="40"/>
      <c r="OJN84" s="40"/>
      <c r="OJO84" s="40"/>
      <c r="OJP84" s="40"/>
      <c r="OJQ84" s="40"/>
      <c r="OJR84" s="40"/>
      <c r="OJS84" s="40"/>
      <c r="OJT84" s="40"/>
      <c r="OJU84" s="40"/>
      <c r="OJV84" s="40"/>
      <c r="OJW84" s="40"/>
      <c r="OJX84" s="40"/>
      <c r="OJY84" s="40"/>
      <c r="OJZ84" s="40"/>
      <c r="OKA84" s="40"/>
      <c r="OKB84" s="40"/>
      <c r="OKC84" s="40"/>
      <c r="OKD84" s="40"/>
      <c r="OKE84" s="40"/>
      <c r="OKF84" s="40"/>
      <c r="OKG84" s="40"/>
      <c r="OKH84" s="40"/>
      <c r="OKI84" s="40"/>
      <c r="OKJ84" s="40"/>
      <c r="OKK84" s="40"/>
      <c r="OKL84" s="40"/>
      <c r="OKM84" s="40"/>
      <c r="OKN84" s="40"/>
      <c r="OKO84" s="40"/>
      <c r="OKP84" s="40"/>
      <c r="OKQ84" s="40"/>
      <c r="OKR84" s="40"/>
      <c r="OKS84" s="40"/>
      <c r="OKT84" s="40"/>
      <c r="OKU84" s="40"/>
      <c r="OKV84" s="40"/>
      <c r="OKW84" s="40"/>
      <c r="OKX84" s="40"/>
      <c r="OKY84" s="40"/>
      <c r="OKZ84" s="40"/>
      <c r="OLA84" s="40"/>
      <c r="OLB84" s="40"/>
      <c r="OLC84" s="40"/>
      <c r="OLD84" s="40"/>
      <c r="OLE84" s="40"/>
      <c r="OLF84" s="40"/>
      <c r="OLG84" s="40"/>
      <c r="OLH84" s="40"/>
      <c r="OLI84" s="40"/>
      <c r="OLJ84" s="40"/>
      <c r="OLK84" s="40"/>
      <c r="OLL84" s="40"/>
      <c r="OLM84" s="40"/>
      <c r="OLN84" s="40"/>
      <c r="OLO84" s="40"/>
      <c r="OLP84" s="40"/>
      <c r="OLQ84" s="40"/>
      <c r="OLR84" s="40"/>
      <c r="OLS84" s="40"/>
      <c r="OLT84" s="40"/>
      <c r="OLU84" s="40"/>
      <c r="OLV84" s="40"/>
      <c r="OLW84" s="40"/>
      <c r="OLX84" s="40"/>
      <c r="OLY84" s="40"/>
      <c r="OLZ84" s="40"/>
      <c r="OMA84" s="40"/>
      <c r="OMB84" s="40"/>
      <c r="OMC84" s="40"/>
      <c r="OMD84" s="40"/>
      <c r="OME84" s="40"/>
      <c r="OMF84" s="40"/>
      <c r="OMG84" s="40"/>
      <c r="OMH84" s="40"/>
      <c r="OMI84" s="40"/>
      <c r="OMJ84" s="40"/>
      <c r="OMK84" s="40"/>
      <c r="OML84" s="40"/>
      <c r="OMM84" s="40"/>
      <c r="OMN84" s="40"/>
      <c r="OMO84" s="40"/>
      <c r="OMP84" s="40"/>
      <c r="OMQ84" s="40"/>
      <c r="OMR84" s="40"/>
      <c r="OMS84" s="40"/>
      <c r="OMT84" s="40"/>
      <c r="OMU84" s="40"/>
      <c r="OMV84" s="40"/>
      <c r="OMW84" s="40"/>
      <c r="OMX84" s="40"/>
      <c r="OMY84" s="40"/>
      <c r="OMZ84" s="40"/>
      <c r="ONA84" s="40"/>
      <c r="ONB84" s="40"/>
      <c r="ONC84" s="40"/>
      <c r="OND84" s="40"/>
      <c r="ONE84" s="40"/>
      <c r="ONF84" s="40"/>
      <c r="ONG84" s="40"/>
      <c r="ONH84" s="40"/>
      <c r="ONI84" s="40"/>
      <c r="ONJ84" s="40"/>
      <c r="ONK84" s="40"/>
      <c r="ONL84" s="40"/>
      <c r="ONM84" s="40"/>
      <c r="ONN84" s="40"/>
      <c r="ONO84" s="40"/>
      <c r="ONP84" s="40"/>
      <c r="ONQ84" s="40"/>
      <c r="ONR84" s="40"/>
      <c r="ONS84" s="40"/>
      <c r="ONT84" s="40"/>
      <c r="ONU84" s="40"/>
      <c r="ONV84" s="40"/>
      <c r="ONW84" s="40"/>
      <c r="ONX84" s="40"/>
      <c r="ONY84" s="40"/>
      <c r="ONZ84" s="40"/>
      <c r="OOA84" s="40"/>
      <c r="OOB84" s="40"/>
      <c r="OOC84" s="40"/>
      <c r="OOD84" s="40"/>
      <c r="OOE84" s="40"/>
      <c r="OOF84" s="40"/>
      <c r="OOG84" s="40"/>
      <c r="OOH84" s="40"/>
      <c r="OOI84" s="40"/>
      <c r="OOJ84" s="40"/>
      <c r="OOK84" s="40"/>
      <c r="OOL84" s="40"/>
      <c r="OOM84" s="40"/>
      <c r="OON84" s="40"/>
      <c r="OOO84" s="40"/>
      <c r="OOP84" s="40"/>
      <c r="OOQ84" s="40"/>
      <c r="OOR84" s="40"/>
      <c r="OOS84" s="40"/>
      <c r="OOT84" s="40"/>
      <c r="OOU84" s="40"/>
      <c r="OOV84" s="40"/>
      <c r="OOW84" s="40"/>
      <c r="OOX84" s="40"/>
      <c r="OOY84" s="40"/>
      <c r="OOZ84" s="40"/>
      <c r="OPA84" s="40"/>
      <c r="OPB84" s="40"/>
      <c r="OPC84" s="40"/>
      <c r="OPD84" s="40"/>
      <c r="OPE84" s="40"/>
      <c r="OPF84" s="40"/>
      <c r="OPG84" s="40"/>
      <c r="OPH84" s="40"/>
      <c r="OPI84" s="40"/>
      <c r="OPJ84" s="40"/>
      <c r="OPK84" s="40"/>
      <c r="OPL84" s="40"/>
      <c r="OPM84" s="40"/>
      <c r="OPN84" s="40"/>
      <c r="OPO84" s="40"/>
      <c r="OPP84" s="40"/>
      <c r="OPQ84" s="40"/>
      <c r="OPR84" s="40"/>
      <c r="OPS84" s="40"/>
      <c r="OPT84" s="40"/>
      <c r="OPU84" s="40"/>
      <c r="OPV84" s="40"/>
      <c r="OPW84" s="40"/>
      <c r="OPX84" s="40"/>
      <c r="OPY84" s="40"/>
      <c r="OPZ84" s="40"/>
      <c r="OQA84" s="40"/>
      <c r="OQB84" s="40"/>
      <c r="OQC84" s="40"/>
      <c r="OQD84" s="40"/>
      <c r="OQE84" s="40"/>
      <c r="OQF84" s="40"/>
      <c r="OQG84" s="40"/>
      <c r="OQH84" s="40"/>
      <c r="OQI84" s="40"/>
      <c r="OQJ84" s="40"/>
      <c r="OQK84" s="40"/>
      <c r="OQL84" s="40"/>
      <c r="OQM84" s="40"/>
      <c r="OQN84" s="40"/>
      <c r="OQO84" s="40"/>
      <c r="OQP84" s="40"/>
      <c r="OQQ84" s="40"/>
      <c r="OQR84" s="40"/>
      <c r="OQS84" s="40"/>
      <c r="OQT84" s="40"/>
      <c r="OQU84" s="40"/>
      <c r="OQV84" s="40"/>
      <c r="OQW84" s="40"/>
      <c r="OQX84" s="40"/>
      <c r="OQY84" s="40"/>
      <c r="OQZ84" s="40"/>
      <c r="ORA84" s="40"/>
      <c r="ORB84" s="40"/>
      <c r="ORC84" s="40"/>
      <c r="ORD84" s="40"/>
      <c r="ORE84" s="40"/>
      <c r="ORF84" s="40"/>
      <c r="ORG84" s="40"/>
      <c r="ORH84" s="40"/>
      <c r="ORI84" s="40"/>
      <c r="ORJ84" s="40"/>
      <c r="ORK84" s="40"/>
      <c r="ORL84" s="40"/>
      <c r="ORM84" s="40"/>
      <c r="ORN84" s="40"/>
      <c r="ORO84" s="40"/>
      <c r="ORP84" s="40"/>
      <c r="ORQ84" s="40"/>
      <c r="ORR84" s="40"/>
      <c r="ORS84" s="40"/>
      <c r="ORT84" s="40"/>
      <c r="ORU84" s="40"/>
      <c r="ORV84" s="40"/>
      <c r="ORW84" s="40"/>
      <c r="ORX84" s="40"/>
      <c r="ORY84" s="40"/>
      <c r="ORZ84" s="40"/>
      <c r="OSA84" s="40"/>
      <c r="OSB84" s="40"/>
      <c r="OSC84" s="40"/>
      <c r="OSD84" s="40"/>
      <c r="OSE84" s="40"/>
      <c r="OSF84" s="40"/>
      <c r="OSG84" s="40"/>
      <c r="OSH84" s="40"/>
      <c r="OSI84" s="40"/>
      <c r="OSJ84" s="40"/>
      <c r="OSK84" s="40"/>
      <c r="OSL84" s="40"/>
      <c r="OSM84" s="40"/>
      <c r="OSN84" s="40"/>
      <c r="OSO84" s="40"/>
      <c r="OSP84" s="40"/>
      <c r="OSQ84" s="40"/>
      <c r="OSR84" s="40"/>
      <c r="OSS84" s="40"/>
      <c r="OST84" s="40"/>
      <c r="OSU84" s="40"/>
      <c r="OSV84" s="40"/>
      <c r="OSW84" s="40"/>
      <c r="OSX84" s="40"/>
      <c r="OSY84" s="40"/>
      <c r="OSZ84" s="40"/>
      <c r="OTA84" s="40"/>
      <c r="OTB84" s="40"/>
      <c r="OTC84" s="40"/>
      <c r="OTD84" s="40"/>
      <c r="OTE84" s="40"/>
      <c r="OTF84" s="40"/>
      <c r="OTG84" s="40"/>
      <c r="OTH84" s="40"/>
      <c r="OTI84" s="40"/>
      <c r="OTJ84" s="40"/>
      <c r="OTK84" s="40"/>
      <c r="OTL84" s="40"/>
      <c r="OTM84" s="40"/>
      <c r="OTN84" s="40"/>
      <c r="OTO84" s="40"/>
      <c r="OTP84" s="40"/>
      <c r="OTQ84" s="40"/>
      <c r="OTR84" s="40"/>
      <c r="OTS84" s="40"/>
      <c r="OTT84" s="40"/>
      <c r="OTU84" s="40"/>
      <c r="OTV84" s="40"/>
      <c r="OTW84" s="40"/>
      <c r="OTX84" s="40"/>
      <c r="OTY84" s="40"/>
      <c r="OTZ84" s="40"/>
      <c r="OUA84" s="40"/>
      <c r="OUB84" s="40"/>
      <c r="OUC84" s="40"/>
      <c r="OUD84" s="40"/>
      <c r="OUE84" s="40"/>
      <c r="OUF84" s="40"/>
      <c r="OUG84" s="40"/>
      <c r="OUH84" s="40"/>
      <c r="OUI84" s="40"/>
      <c r="OUJ84" s="40"/>
      <c r="OUK84" s="40"/>
      <c r="OUL84" s="40"/>
      <c r="OUM84" s="40"/>
      <c r="OUN84" s="40"/>
      <c r="OUO84" s="40"/>
      <c r="OUP84" s="40"/>
      <c r="OUQ84" s="40"/>
      <c r="OUR84" s="40"/>
      <c r="OUS84" s="40"/>
      <c r="OUT84" s="40"/>
      <c r="OUU84" s="40"/>
      <c r="OUV84" s="40"/>
      <c r="OUW84" s="40"/>
      <c r="OUX84" s="40"/>
      <c r="OUY84" s="40"/>
      <c r="OUZ84" s="40"/>
      <c r="OVA84" s="40"/>
      <c r="OVB84" s="40"/>
      <c r="OVC84" s="40"/>
      <c r="OVD84" s="40"/>
      <c r="OVE84" s="40"/>
      <c r="OVF84" s="40"/>
      <c r="OVG84" s="40"/>
      <c r="OVH84" s="40"/>
      <c r="OVI84" s="40"/>
      <c r="OVJ84" s="40"/>
      <c r="OVK84" s="40"/>
      <c r="OVL84" s="40"/>
      <c r="OVM84" s="40"/>
      <c r="OVN84" s="40"/>
      <c r="OVO84" s="40"/>
      <c r="OVP84" s="40"/>
      <c r="OVQ84" s="40"/>
      <c r="OVR84" s="40"/>
      <c r="OVS84" s="40"/>
      <c r="OVT84" s="40"/>
      <c r="OVU84" s="40"/>
      <c r="OVV84" s="40"/>
      <c r="OVW84" s="40"/>
      <c r="OVX84" s="40"/>
      <c r="OVY84" s="40"/>
      <c r="OVZ84" s="40"/>
      <c r="OWA84" s="40"/>
      <c r="OWB84" s="40"/>
      <c r="OWC84" s="40"/>
      <c r="OWD84" s="40"/>
      <c r="OWE84" s="40"/>
      <c r="OWF84" s="40"/>
      <c r="OWG84" s="40"/>
      <c r="OWH84" s="40"/>
      <c r="OWI84" s="40"/>
      <c r="OWJ84" s="40"/>
      <c r="OWK84" s="40"/>
      <c r="OWL84" s="40"/>
      <c r="OWM84" s="40"/>
      <c r="OWN84" s="40"/>
      <c r="OWO84" s="40"/>
      <c r="OWP84" s="40"/>
      <c r="OWQ84" s="40"/>
      <c r="OWR84" s="40"/>
      <c r="OWS84" s="40"/>
      <c r="OWT84" s="40"/>
      <c r="OWU84" s="40"/>
      <c r="OWV84" s="40"/>
      <c r="OWW84" s="40"/>
      <c r="OWX84" s="40"/>
      <c r="OWY84" s="40"/>
      <c r="OWZ84" s="40"/>
      <c r="OXA84" s="40"/>
      <c r="OXB84" s="40"/>
      <c r="OXC84" s="40"/>
      <c r="OXD84" s="40"/>
      <c r="OXE84" s="40"/>
      <c r="OXF84" s="40"/>
      <c r="OXG84" s="40"/>
      <c r="OXH84" s="40"/>
      <c r="OXI84" s="40"/>
      <c r="OXJ84" s="40"/>
      <c r="OXK84" s="40"/>
      <c r="OXL84" s="40"/>
      <c r="OXM84" s="40"/>
      <c r="OXN84" s="40"/>
      <c r="OXO84" s="40"/>
      <c r="OXP84" s="40"/>
      <c r="OXQ84" s="40"/>
      <c r="OXR84" s="40"/>
      <c r="OXS84" s="40"/>
      <c r="OXT84" s="40"/>
      <c r="OXU84" s="40"/>
      <c r="OXV84" s="40"/>
      <c r="OXW84" s="40"/>
      <c r="OXX84" s="40"/>
      <c r="OXY84" s="40"/>
      <c r="OXZ84" s="40"/>
      <c r="OYA84" s="40"/>
      <c r="OYB84" s="40"/>
      <c r="OYC84" s="40"/>
      <c r="OYD84" s="40"/>
      <c r="OYE84" s="40"/>
      <c r="OYF84" s="40"/>
      <c r="OYG84" s="40"/>
      <c r="OYH84" s="40"/>
      <c r="OYI84" s="40"/>
      <c r="OYJ84" s="40"/>
      <c r="OYK84" s="40"/>
      <c r="OYL84" s="40"/>
      <c r="OYM84" s="40"/>
      <c r="OYN84" s="40"/>
      <c r="OYO84" s="40"/>
      <c r="OYP84" s="40"/>
      <c r="OYQ84" s="40"/>
      <c r="OYR84" s="40"/>
      <c r="OYS84" s="40"/>
      <c r="OYT84" s="40"/>
      <c r="OYU84" s="40"/>
      <c r="OYV84" s="40"/>
      <c r="OYW84" s="40"/>
      <c r="OYX84" s="40"/>
      <c r="OYY84" s="40"/>
      <c r="OYZ84" s="40"/>
      <c r="OZA84" s="40"/>
      <c r="OZB84" s="40"/>
      <c r="OZC84" s="40"/>
      <c r="OZD84" s="40"/>
      <c r="OZE84" s="40"/>
      <c r="OZF84" s="40"/>
      <c r="OZG84" s="40"/>
      <c r="OZH84" s="40"/>
      <c r="OZI84" s="40"/>
      <c r="OZJ84" s="40"/>
      <c r="OZK84" s="40"/>
      <c r="OZL84" s="40"/>
      <c r="OZM84" s="40"/>
      <c r="OZN84" s="40"/>
      <c r="OZO84" s="40"/>
      <c r="OZP84" s="40"/>
      <c r="OZQ84" s="40"/>
      <c r="OZR84" s="40"/>
      <c r="OZS84" s="40"/>
      <c r="OZT84" s="40"/>
      <c r="OZU84" s="40"/>
      <c r="OZV84" s="40"/>
      <c r="OZW84" s="40"/>
      <c r="OZX84" s="40"/>
      <c r="OZY84" s="40"/>
      <c r="OZZ84" s="40"/>
      <c r="PAA84" s="40"/>
      <c r="PAB84" s="40"/>
      <c r="PAC84" s="40"/>
      <c r="PAD84" s="40"/>
      <c r="PAE84" s="40"/>
      <c r="PAF84" s="40"/>
      <c r="PAG84" s="40"/>
      <c r="PAH84" s="40"/>
      <c r="PAI84" s="40"/>
      <c r="PAJ84" s="40"/>
      <c r="PAK84" s="40"/>
      <c r="PAL84" s="40"/>
      <c r="PAM84" s="40"/>
      <c r="PAN84" s="40"/>
      <c r="PAO84" s="40"/>
      <c r="PAP84" s="40"/>
      <c r="PAQ84" s="40"/>
      <c r="PAR84" s="40"/>
      <c r="PAS84" s="40"/>
      <c r="PAT84" s="40"/>
      <c r="PAU84" s="40"/>
      <c r="PAV84" s="40"/>
      <c r="PAW84" s="40"/>
      <c r="PAX84" s="40"/>
      <c r="PAY84" s="40"/>
      <c r="PAZ84" s="40"/>
      <c r="PBA84" s="40"/>
      <c r="PBB84" s="40"/>
      <c r="PBC84" s="40"/>
      <c r="PBD84" s="40"/>
      <c r="PBE84" s="40"/>
      <c r="PBF84" s="40"/>
      <c r="PBG84" s="40"/>
      <c r="PBH84" s="40"/>
      <c r="PBI84" s="40"/>
      <c r="PBJ84" s="40"/>
      <c r="PBK84" s="40"/>
      <c r="PBL84" s="40"/>
      <c r="PBM84" s="40"/>
      <c r="PBN84" s="40"/>
      <c r="PBO84" s="40"/>
      <c r="PBP84" s="40"/>
      <c r="PBQ84" s="40"/>
      <c r="PBR84" s="40"/>
      <c r="PBS84" s="40"/>
      <c r="PBT84" s="40"/>
      <c r="PBU84" s="40"/>
      <c r="PBV84" s="40"/>
      <c r="PBW84" s="40"/>
      <c r="PBX84" s="40"/>
      <c r="PBY84" s="40"/>
      <c r="PBZ84" s="40"/>
      <c r="PCA84" s="40"/>
      <c r="PCB84" s="40"/>
      <c r="PCC84" s="40"/>
      <c r="PCD84" s="40"/>
      <c r="PCE84" s="40"/>
      <c r="PCF84" s="40"/>
      <c r="PCG84" s="40"/>
      <c r="PCH84" s="40"/>
      <c r="PCI84" s="40"/>
      <c r="PCJ84" s="40"/>
      <c r="PCK84" s="40"/>
      <c r="PCL84" s="40"/>
      <c r="PCM84" s="40"/>
      <c r="PCN84" s="40"/>
      <c r="PCO84" s="40"/>
      <c r="PCP84" s="40"/>
      <c r="PCQ84" s="40"/>
      <c r="PCR84" s="40"/>
      <c r="PCS84" s="40"/>
      <c r="PCT84" s="40"/>
      <c r="PCU84" s="40"/>
      <c r="PCV84" s="40"/>
      <c r="PCW84" s="40"/>
      <c r="PCX84" s="40"/>
      <c r="PCY84" s="40"/>
      <c r="PCZ84" s="40"/>
      <c r="PDA84" s="40"/>
      <c r="PDB84" s="40"/>
      <c r="PDC84" s="40"/>
      <c r="PDD84" s="40"/>
      <c r="PDE84" s="40"/>
      <c r="PDF84" s="40"/>
      <c r="PDG84" s="40"/>
      <c r="PDH84" s="40"/>
      <c r="PDI84" s="40"/>
      <c r="PDJ84" s="40"/>
      <c r="PDK84" s="40"/>
      <c r="PDL84" s="40"/>
      <c r="PDM84" s="40"/>
      <c r="PDN84" s="40"/>
      <c r="PDO84" s="40"/>
      <c r="PDP84" s="40"/>
      <c r="PDQ84" s="40"/>
      <c r="PDR84" s="40"/>
      <c r="PDS84" s="40"/>
      <c r="PDT84" s="40"/>
      <c r="PDU84" s="40"/>
      <c r="PDV84" s="40"/>
      <c r="PDW84" s="40"/>
      <c r="PDX84" s="40"/>
      <c r="PDY84" s="40"/>
      <c r="PDZ84" s="40"/>
      <c r="PEA84" s="40"/>
      <c r="PEB84" s="40"/>
      <c r="PEC84" s="40"/>
      <c r="PED84" s="40"/>
      <c r="PEE84" s="40"/>
      <c r="PEF84" s="40"/>
      <c r="PEG84" s="40"/>
      <c r="PEH84" s="40"/>
      <c r="PEI84" s="40"/>
      <c r="PEJ84" s="40"/>
      <c r="PEK84" s="40"/>
      <c r="PEL84" s="40"/>
      <c r="PEM84" s="40"/>
      <c r="PEN84" s="40"/>
      <c r="PEO84" s="40"/>
      <c r="PEP84" s="40"/>
      <c r="PEQ84" s="40"/>
      <c r="PER84" s="40"/>
      <c r="PES84" s="40"/>
      <c r="PET84" s="40"/>
      <c r="PEU84" s="40"/>
      <c r="PEV84" s="40"/>
      <c r="PEW84" s="40"/>
      <c r="PEX84" s="40"/>
      <c r="PEY84" s="40"/>
      <c r="PEZ84" s="40"/>
      <c r="PFA84" s="40"/>
      <c r="PFB84" s="40"/>
      <c r="PFC84" s="40"/>
      <c r="PFD84" s="40"/>
      <c r="PFE84" s="40"/>
      <c r="PFF84" s="40"/>
      <c r="PFG84" s="40"/>
      <c r="PFH84" s="40"/>
      <c r="PFI84" s="40"/>
      <c r="PFJ84" s="40"/>
      <c r="PFK84" s="40"/>
      <c r="PFL84" s="40"/>
      <c r="PFM84" s="40"/>
      <c r="PFN84" s="40"/>
      <c r="PFO84" s="40"/>
      <c r="PFP84" s="40"/>
      <c r="PFQ84" s="40"/>
      <c r="PFR84" s="40"/>
      <c r="PFS84" s="40"/>
      <c r="PFT84" s="40"/>
      <c r="PFU84" s="40"/>
      <c r="PFV84" s="40"/>
      <c r="PFW84" s="40"/>
      <c r="PFX84" s="40"/>
      <c r="PFY84" s="40"/>
      <c r="PFZ84" s="40"/>
      <c r="PGA84" s="40"/>
      <c r="PGB84" s="40"/>
      <c r="PGC84" s="40"/>
      <c r="PGD84" s="40"/>
      <c r="PGE84" s="40"/>
      <c r="PGF84" s="40"/>
      <c r="PGG84" s="40"/>
      <c r="PGH84" s="40"/>
      <c r="PGI84" s="40"/>
      <c r="PGJ84" s="40"/>
      <c r="PGK84" s="40"/>
      <c r="PGL84" s="40"/>
      <c r="PGM84" s="40"/>
      <c r="PGN84" s="40"/>
      <c r="PGO84" s="40"/>
      <c r="PGP84" s="40"/>
      <c r="PGQ84" s="40"/>
      <c r="PGR84" s="40"/>
      <c r="PGS84" s="40"/>
      <c r="PGT84" s="40"/>
      <c r="PGU84" s="40"/>
      <c r="PGV84" s="40"/>
      <c r="PGW84" s="40"/>
      <c r="PGX84" s="40"/>
      <c r="PGY84" s="40"/>
      <c r="PGZ84" s="40"/>
      <c r="PHA84" s="40"/>
      <c r="PHB84" s="40"/>
      <c r="PHC84" s="40"/>
      <c r="PHD84" s="40"/>
      <c r="PHE84" s="40"/>
      <c r="PHF84" s="40"/>
      <c r="PHG84" s="40"/>
      <c r="PHH84" s="40"/>
      <c r="PHI84" s="40"/>
      <c r="PHJ84" s="40"/>
      <c r="PHK84" s="40"/>
      <c r="PHL84" s="40"/>
      <c r="PHM84" s="40"/>
      <c r="PHN84" s="40"/>
      <c r="PHO84" s="40"/>
      <c r="PHP84" s="40"/>
      <c r="PHQ84" s="40"/>
      <c r="PHR84" s="40"/>
      <c r="PHS84" s="40"/>
      <c r="PHT84" s="40"/>
      <c r="PHU84" s="40"/>
      <c r="PHV84" s="40"/>
      <c r="PHW84" s="40"/>
      <c r="PHX84" s="40"/>
      <c r="PHY84" s="40"/>
      <c r="PHZ84" s="40"/>
      <c r="PIA84" s="40"/>
      <c r="PIB84" s="40"/>
      <c r="PIC84" s="40"/>
      <c r="PID84" s="40"/>
      <c r="PIE84" s="40"/>
      <c r="PIF84" s="40"/>
      <c r="PIG84" s="40"/>
      <c r="PIH84" s="40"/>
      <c r="PII84" s="40"/>
      <c r="PIJ84" s="40"/>
      <c r="PIK84" s="40"/>
      <c r="PIL84" s="40"/>
      <c r="PIM84" s="40"/>
      <c r="PIN84" s="40"/>
      <c r="PIO84" s="40"/>
      <c r="PIP84" s="40"/>
      <c r="PIQ84" s="40"/>
      <c r="PIR84" s="40"/>
      <c r="PIS84" s="40"/>
      <c r="PIT84" s="40"/>
      <c r="PIU84" s="40"/>
      <c r="PIV84" s="40"/>
      <c r="PIW84" s="40"/>
      <c r="PIX84" s="40"/>
      <c r="PIY84" s="40"/>
      <c r="PIZ84" s="40"/>
      <c r="PJA84" s="40"/>
      <c r="PJB84" s="40"/>
      <c r="PJC84" s="40"/>
      <c r="PJD84" s="40"/>
      <c r="PJE84" s="40"/>
      <c r="PJF84" s="40"/>
      <c r="PJG84" s="40"/>
      <c r="PJH84" s="40"/>
      <c r="PJI84" s="40"/>
      <c r="PJJ84" s="40"/>
      <c r="PJK84" s="40"/>
      <c r="PJL84" s="40"/>
      <c r="PJM84" s="40"/>
      <c r="PJN84" s="40"/>
      <c r="PJO84" s="40"/>
      <c r="PJP84" s="40"/>
      <c r="PJQ84" s="40"/>
      <c r="PJR84" s="40"/>
      <c r="PJS84" s="40"/>
      <c r="PJT84" s="40"/>
      <c r="PJU84" s="40"/>
      <c r="PJV84" s="40"/>
      <c r="PJW84" s="40"/>
      <c r="PJX84" s="40"/>
      <c r="PJY84" s="40"/>
      <c r="PJZ84" s="40"/>
      <c r="PKA84" s="40"/>
      <c r="PKB84" s="40"/>
      <c r="PKC84" s="40"/>
      <c r="PKD84" s="40"/>
      <c r="PKE84" s="40"/>
      <c r="PKF84" s="40"/>
      <c r="PKG84" s="40"/>
      <c r="PKH84" s="40"/>
      <c r="PKI84" s="40"/>
      <c r="PKJ84" s="40"/>
      <c r="PKK84" s="40"/>
      <c r="PKL84" s="40"/>
      <c r="PKM84" s="40"/>
      <c r="PKN84" s="40"/>
      <c r="PKO84" s="40"/>
      <c r="PKP84" s="40"/>
      <c r="PKQ84" s="40"/>
      <c r="PKR84" s="40"/>
      <c r="PKS84" s="40"/>
      <c r="PKT84" s="40"/>
      <c r="PKU84" s="40"/>
      <c r="PKV84" s="40"/>
      <c r="PKW84" s="40"/>
      <c r="PKX84" s="40"/>
      <c r="PKY84" s="40"/>
      <c r="PKZ84" s="40"/>
      <c r="PLA84" s="40"/>
      <c r="PLB84" s="40"/>
      <c r="PLC84" s="40"/>
      <c r="PLD84" s="40"/>
      <c r="PLE84" s="40"/>
      <c r="PLF84" s="40"/>
      <c r="PLG84" s="40"/>
      <c r="PLH84" s="40"/>
      <c r="PLI84" s="40"/>
      <c r="PLJ84" s="40"/>
      <c r="PLK84" s="40"/>
      <c r="PLL84" s="40"/>
      <c r="PLM84" s="40"/>
      <c r="PLN84" s="40"/>
      <c r="PLO84" s="40"/>
      <c r="PLP84" s="40"/>
      <c r="PLQ84" s="40"/>
      <c r="PLR84" s="40"/>
      <c r="PLS84" s="40"/>
      <c r="PLT84" s="40"/>
      <c r="PLU84" s="40"/>
      <c r="PLV84" s="40"/>
      <c r="PLW84" s="40"/>
      <c r="PLX84" s="40"/>
      <c r="PLY84" s="40"/>
      <c r="PLZ84" s="40"/>
      <c r="PMA84" s="40"/>
      <c r="PMB84" s="40"/>
      <c r="PMC84" s="40"/>
      <c r="PMD84" s="40"/>
      <c r="PME84" s="40"/>
      <c r="PMF84" s="40"/>
      <c r="PMG84" s="40"/>
      <c r="PMH84" s="40"/>
      <c r="PMI84" s="40"/>
      <c r="PMJ84" s="40"/>
      <c r="PMK84" s="40"/>
      <c r="PML84" s="40"/>
      <c r="PMM84" s="40"/>
      <c r="PMN84" s="40"/>
      <c r="PMO84" s="40"/>
      <c r="PMP84" s="40"/>
      <c r="PMQ84" s="40"/>
      <c r="PMR84" s="40"/>
      <c r="PMS84" s="40"/>
      <c r="PMT84" s="40"/>
      <c r="PMU84" s="40"/>
      <c r="PMV84" s="40"/>
      <c r="PMW84" s="40"/>
      <c r="PMX84" s="40"/>
      <c r="PMY84" s="40"/>
      <c r="PMZ84" s="40"/>
      <c r="PNA84" s="40"/>
      <c r="PNB84" s="40"/>
      <c r="PNC84" s="40"/>
      <c r="PND84" s="40"/>
      <c r="PNE84" s="40"/>
      <c r="PNF84" s="40"/>
      <c r="PNG84" s="40"/>
      <c r="PNH84" s="40"/>
      <c r="PNI84" s="40"/>
      <c r="PNJ84" s="40"/>
      <c r="PNK84" s="40"/>
      <c r="PNL84" s="40"/>
      <c r="PNM84" s="40"/>
      <c r="PNN84" s="40"/>
      <c r="PNO84" s="40"/>
      <c r="PNP84" s="40"/>
      <c r="PNQ84" s="40"/>
      <c r="PNR84" s="40"/>
      <c r="PNS84" s="40"/>
      <c r="PNT84" s="40"/>
      <c r="PNU84" s="40"/>
      <c r="PNV84" s="40"/>
      <c r="PNW84" s="40"/>
      <c r="PNX84" s="40"/>
      <c r="PNY84" s="40"/>
      <c r="PNZ84" s="40"/>
      <c r="POA84" s="40"/>
      <c r="POB84" s="40"/>
      <c r="POC84" s="40"/>
      <c r="POD84" s="40"/>
      <c r="POE84" s="40"/>
      <c r="POF84" s="40"/>
      <c r="POG84" s="40"/>
      <c r="POH84" s="40"/>
      <c r="POI84" s="40"/>
      <c r="POJ84" s="40"/>
      <c r="POK84" s="40"/>
      <c r="POL84" s="40"/>
      <c r="POM84" s="40"/>
      <c r="PON84" s="40"/>
      <c r="POO84" s="40"/>
      <c r="POP84" s="40"/>
      <c r="POQ84" s="40"/>
      <c r="POR84" s="40"/>
      <c r="POS84" s="40"/>
      <c r="POT84" s="40"/>
      <c r="POU84" s="40"/>
      <c r="POV84" s="40"/>
      <c r="POW84" s="40"/>
      <c r="POX84" s="40"/>
      <c r="POY84" s="40"/>
      <c r="POZ84" s="40"/>
      <c r="PPA84" s="40"/>
      <c r="PPB84" s="40"/>
      <c r="PPC84" s="40"/>
      <c r="PPD84" s="40"/>
      <c r="PPE84" s="40"/>
      <c r="PPF84" s="40"/>
      <c r="PPG84" s="40"/>
      <c r="PPH84" s="40"/>
      <c r="PPI84" s="40"/>
      <c r="PPJ84" s="40"/>
      <c r="PPK84" s="40"/>
      <c r="PPL84" s="40"/>
      <c r="PPM84" s="40"/>
      <c r="PPN84" s="40"/>
      <c r="PPO84" s="40"/>
      <c r="PPP84" s="40"/>
      <c r="PPQ84" s="40"/>
      <c r="PPR84" s="40"/>
      <c r="PPS84" s="40"/>
      <c r="PPT84" s="40"/>
      <c r="PPU84" s="40"/>
      <c r="PPV84" s="40"/>
      <c r="PPW84" s="40"/>
      <c r="PPX84" s="40"/>
      <c r="PPY84" s="40"/>
      <c r="PPZ84" s="40"/>
      <c r="PQA84" s="40"/>
      <c r="PQB84" s="40"/>
      <c r="PQC84" s="40"/>
      <c r="PQD84" s="40"/>
      <c r="PQE84" s="40"/>
      <c r="PQF84" s="40"/>
      <c r="PQG84" s="40"/>
      <c r="PQH84" s="40"/>
      <c r="PQI84" s="40"/>
      <c r="PQJ84" s="40"/>
      <c r="PQK84" s="40"/>
      <c r="PQL84" s="40"/>
      <c r="PQM84" s="40"/>
      <c r="PQN84" s="40"/>
      <c r="PQO84" s="40"/>
      <c r="PQP84" s="40"/>
      <c r="PQQ84" s="40"/>
      <c r="PQR84" s="40"/>
      <c r="PQS84" s="40"/>
      <c r="PQT84" s="40"/>
      <c r="PQU84" s="40"/>
      <c r="PQV84" s="40"/>
      <c r="PQW84" s="40"/>
      <c r="PQX84" s="40"/>
      <c r="PQY84" s="40"/>
      <c r="PQZ84" s="40"/>
      <c r="PRA84" s="40"/>
      <c r="PRB84" s="40"/>
      <c r="PRC84" s="40"/>
      <c r="PRD84" s="40"/>
      <c r="PRE84" s="40"/>
      <c r="PRF84" s="40"/>
      <c r="PRG84" s="40"/>
      <c r="PRH84" s="40"/>
      <c r="PRI84" s="40"/>
      <c r="PRJ84" s="40"/>
      <c r="PRK84" s="40"/>
      <c r="PRL84" s="40"/>
      <c r="PRM84" s="40"/>
      <c r="PRN84" s="40"/>
      <c r="PRO84" s="40"/>
      <c r="PRP84" s="40"/>
      <c r="PRQ84" s="40"/>
      <c r="PRR84" s="40"/>
      <c r="PRS84" s="40"/>
      <c r="PRT84" s="40"/>
      <c r="PRU84" s="40"/>
      <c r="PRV84" s="40"/>
      <c r="PRW84" s="40"/>
      <c r="PRX84" s="40"/>
      <c r="PRY84" s="40"/>
      <c r="PRZ84" s="40"/>
      <c r="PSA84" s="40"/>
      <c r="PSB84" s="40"/>
      <c r="PSC84" s="40"/>
      <c r="PSD84" s="40"/>
      <c r="PSE84" s="40"/>
      <c r="PSF84" s="40"/>
      <c r="PSG84" s="40"/>
      <c r="PSH84" s="40"/>
      <c r="PSI84" s="40"/>
      <c r="PSJ84" s="40"/>
      <c r="PSK84" s="40"/>
      <c r="PSL84" s="40"/>
      <c r="PSM84" s="40"/>
      <c r="PSN84" s="40"/>
      <c r="PSO84" s="40"/>
      <c r="PSP84" s="40"/>
      <c r="PSQ84" s="40"/>
      <c r="PSR84" s="40"/>
      <c r="PSS84" s="40"/>
      <c r="PST84" s="40"/>
      <c r="PSU84" s="40"/>
      <c r="PSV84" s="40"/>
      <c r="PSW84" s="40"/>
      <c r="PSX84" s="40"/>
      <c r="PSY84" s="40"/>
      <c r="PSZ84" s="40"/>
      <c r="PTA84" s="40"/>
      <c r="PTB84" s="40"/>
      <c r="PTC84" s="40"/>
      <c r="PTD84" s="40"/>
      <c r="PTE84" s="40"/>
      <c r="PTF84" s="40"/>
      <c r="PTG84" s="40"/>
      <c r="PTH84" s="40"/>
      <c r="PTI84" s="40"/>
      <c r="PTJ84" s="40"/>
      <c r="PTK84" s="40"/>
      <c r="PTL84" s="40"/>
      <c r="PTM84" s="40"/>
      <c r="PTN84" s="40"/>
      <c r="PTO84" s="40"/>
      <c r="PTP84" s="40"/>
      <c r="PTQ84" s="40"/>
      <c r="PTR84" s="40"/>
      <c r="PTS84" s="40"/>
      <c r="PTT84" s="40"/>
      <c r="PTU84" s="40"/>
      <c r="PTV84" s="40"/>
      <c r="PTW84" s="40"/>
      <c r="PTX84" s="40"/>
      <c r="PTY84" s="40"/>
      <c r="PTZ84" s="40"/>
      <c r="PUA84" s="40"/>
      <c r="PUB84" s="40"/>
      <c r="PUC84" s="40"/>
      <c r="PUD84" s="40"/>
      <c r="PUE84" s="40"/>
      <c r="PUF84" s="40"/>
      <c r="PUG84" s="40"/>
      <c r="PUH84" s="40"/>
      <c r="PUI84" s="40"/>
      <c r="PUJ84" s="40"/>
      <c r="PUK84" s="40"/>
      <c r="PUL84" s="40"/>
      <c r="PUM84" s="40"/>
      <c r="PUN84" s="40"/>
      <c r="PUO84" s="40"/>
      <c r="PUP84" s="40"/>
      <c r="PUQ84" s="40"/>
      <c r="PUR84" s="40"/>
      <c r="PUS84" s="40"/>
      <c r="PUT84" s="40"/>
      <c r="PUU84" s="40"/>
      <c r="PUV84" s="40"/>
      <c r="PUW84" s="40"/>
      <c r="PUX84" s="40"/>
      <c r="PUY84" s="40"/>
      <c r="PUZ84" s="40"/>
      <c r="PVA84" s="40"/>
      <c r="PVB84" s="40"/>
      <c r="PVC84" s="40"/>
      <c r="PVD84" s="40"/>
      <c r="PVE84" s="40"/>
      <c r="PVF84" s="40"/>
      <c r="PVG84" s="40"/>
      <c r="PVH84" s="40"/>
      <c r="PVI84" s="40"/>
      <c r="PVJ84" s="40"/>
      <c r="PVK84" s="40"/>
      <c r="PVL84" s="40"/>
      <c r="PVM84" s="40"/>
      <c r="PVN84" s="40"/>
      <c r="PVO84" s="40"/>
      <c r="PVP84" s="40"/>
      <c r="PVQ84" s="40"/>
      <c r="PVR84" s="40"/>
      <c r="PVS84" s="40"/>
      <c r="PVT84" s="40"/>
      <c r="PVU84" s="40"/>
      <c r="PVV84" s="40"/>
      <c r="PVW84" s="40"/>
      <c r="PVX84" s="40"/>
      <c r="PVY84" s="40"/>
      <c r="PVZ84" s="40"/>
      <c r="PWA84" s="40"/>
      <c r="PWB84" s="40"/>
      <c r="PWC84" s="40"/>
      <c r="PWD84" s="40"/>
      <c r="PWE84" s="40"/>
      <c r="PWF84" s="40"/>
      <c r="PWG84" s="40"/>
      <c r="PWH84" s="40"/>
      <c r="PWI84" s="40"/>
      <c r="PWJ84" s="40"/>
      <c r="PWK84" s="40"/>
      <c r="PWL84" s="40"/>
      <c r="PWM84" s="40"/>
      <c r="PWN84" s="40"/>
      <c r="PWO84" s="40"/>
      <c r="PWP84" s="40"/>
      <c r="PWQ84" s="40"/>
      <c r="PWR84" s="40"/>
      <c r="PWS84" s="40"/>
      <c r="PWT84" s="40"/>
      <c r="PWU84" s="40"/>
      <c r="PWV84" s="40"/>
      <c r="PWW84" s="40"/>
      <c r="PWX84" s="40"/>
      <c r="PWY84" s="40"/>
      <c r="PWZ84" s="40"/>
      <c r="PXA84" s="40"/>
      <c r="PXB84" s="40"/>
      <c r="PXC84" s="40"/>
      <c r="PXD84" s="40"/>
      <c r="PXE84" s="40"/>
      <c r="PXF84" s="40"/>
      <c r="PXG84" s="40"/>
      <c r="PXH84" s="40"/>
      <c r="PXI84" s="40"/>
      <c r="PXJ84" s="40"/>
      <c r="PXK84" s="40"/>
      <c r="PXL84" s="40"/>
      <c r="PXM84" s="40"/>
      <c r="PXN84" s="40"/>
      <c r="PXO84" s="40"/>
      <c r="PXP84" s="40"/>
      <c r="PXQ84" s="40"/>
      <c r="PXR84" s="40"/>
      <c r="PXS84" s="40"/>
      <c r="PXT84" s="40"/>
      <c r="PXU84" s="40"/>
      <c r="PXV84" s="40"/>
      <c r="PXW84" s="40"/>
      <c r="PXX84" s="40"/>
      <c r="PXY84" s="40"/>
      <c r="PXZ84" s="40"/>
      <c r="PYA84" s="40"/>
      <c r="PYB84" s="40"/>
      <c r="PYC84" s="40"/>
      <c r="PYD84" s="40"/>
      <c r="PYE84" s="40"/>
      <c r="PYF84" s="40"/>
      <c r="PYG84" s="40"/>
      <c r="PYH84" s="40"/>
      <c r="PYI84" s="40"/>
      <c r="PYJ84" s="40"/>
      <c r="PYK84" s="40"/>
      <c r="PYL84" s="40"/>
      <c r="PYM84" s="40"/>
      <c r="PYN84" s="40"/>
      <c r="PYO84" s="40"/>
      <c r="PYP84" s="40"/>
      <c r="PYQ84" s="40"/>
      <c r="PYR84" s="40"/>
      <c r="PYS84" s="40"/>
      <c r="PYT84" s="40"/>
      <c r="PYU84" s="40"/>
      <c r="PYV84" s="40"/>
      <c r="PYW84" s="40"/>
      <c r="PYX84" s="40"/>
      <c r="PYY84" s="40"/>
      <c r="PYZ84" s="40"/>
      <c r="PZA84" s="40"/>
      <c r="PZB84" s="40"/>
      <c r="PZC84" s="40"/>
      <c r="PZD84" s="40"/>
      <c r="PZE84" s="40"/>
      <c r="PZF84" s="40"/>
      <c r="PZG84" s="40"/>
      <c r="PZH84" s="40"/>
      <c r="PZI84" s="40"/>
      <c r="PZJ84" s="40"/>
      <c r="PZK84" s="40"/>
      <c r="PZL84" s="40"/>
      <c r="PZM84" s="40"/>
      <c r="PZN84" s="40"/>
      <c r="PZO84" s="40"/>
      <c r="PZP84" s="40"/>
      <c r="PZQ84" s="40"/>
      <c r="PZR84" s="40"/>
      <c r="PZS84" s="40"/>
      <c r="PZT84" s="40"/>
      <c r="PZU84" s="40"/>
      <c r="PZV84" s="40"/>
      <c r="PZW84" s="40"/>
      <c r="PZX84" s="40"/>
      <c r="PZY84" s="40"/>
      <c r="PZZ84" s="40"/>
      <c r="QAA84" s="40"/>
      <c r="QAB84" s="40"/>
      <c r="QAC84" s="40"/>
      <c r="QAD84" s="40"/>
      <c r="QAE84" s="40"/>
      <c r="QAF84" s="40"/>
      <c r="QAG84" s="40"/>
      <c r="QAH84" s="40"/>
      <c r="QAI84" s="40"/>
      <c r="QAJ84" s="40"/>
      <c r="QAK84" s="40"/>
      <c r="QAL84" s="40"/>
      <c r="QAM84" s="40"/>
      <c r="QAN84" s="40"/>
      <c r="QAO84" s="40"/>
      <c r="QAP84" s="40"/>
      <c r="QAQ84" s="40"/>
      <c r="QAR84" s="40"/>
      <c r="QAS84" s="40"/>
      <c r="QAT84" s="40"/>
      <c r="QAU84" s="40"/>
      <c r="QAV84" s="40"/>
      <c r="QAW84" s="40"/>
      <c r="QAX84" s="40"/>
      <c r="QAY84" s="40"/>
      <c r="QAZ84" s="40"/>
      <c r="QBA84" s="40"/>
      <c r="QBB84" s="40"/>
      <c r="QBC84" s="40"/>
      <c r="QBD84" s="40"/>
      <c r="QBE84" s="40"/>
      <c r="QBF84" s="40"/>
      <c r="QBG84" s="40"/>
      <c r="QBH84" s="40"/>
      <c r="QBI84" s="40"/>
      <c r="QBJ84" s="40"/>
      <c r="QBK84" s="40"/>
      <c r="QBL84" s="40"/>
      <c r="QBM84" s="40"/>
      <c r="QBN84" s="40"/>
      <c r="QBO84" s="40"/>
      <c r="QBP84" s="40"/>
      <c r="QBQ84" s="40"/>
      <c r="QBR84" s="40"/>
      <c r="QBS84" s="40"/>
      <c r="QBT84" s="40"/>
      <c r="QBU84" s="40"/>
      <c r="QBV84" s="40"/>
      <c r="QBW84" s="40"/>
      <c r="QBX84" s="40"/>
      <c r="QBY84" s="40"/>
      <c r="QBZ84" s="40"/>
      <c r="QCA84" s="40"/>
      <c r="QCB84" s="40"/>
      <c r="QCC84" s="40"/>
      <c r="QCD84" s="40"/>
      <c r="QCE84" s="40"/>
      <c r="QCF84" s="40"/>
      <c r="QCG84" s="40"/>
      <c r="QCH84" s="40"/>
      <c r="QCI84" s="40"/>
      <c r="QCJ84" s="40"/>
      <c r="QCK84" s="40"/>
      <c r="QCL84" s="40"/>
      <c r="QCM84" s="40"/>
      <c r="QCN84" s="40"/>
      <c r="QCO84" s="40"/>
      <c r="QCP84" s="40"/>
      <c r="QCQ84" s="40"/>
      <c r="QCR84" s="40"/>
      <c r="QCS84" s="40"/>
      <c r="QCT84" s="40"/>
      <c r="QCU84" s="40"/>
      <c r="QCV84" s="40"/>
      <c r="QCW84" s="40"/>
      <c r="QCX84" s="40"/>
      <c r="QCY84" s="40"/>
      <c r="QCZ84" s="40"/>
      <c r="QDA84" s="40"/>
      <c r="QDB84" s="40"/>
      <c r="QDC84" s="40"/>
      <c r="QDD84" s="40"/>
      <c r="QDE84" s="40"/>
      <c r="QDF84" s="40"/>
      <c r="QDG84" s="40"/>
      <c r="QDH84" s="40"/>
      <c r="QDI84" s="40"/>
      <c r="QDJ84" s="40"/>
      <c r="QDK84" s="40"/>
      <c r="QDL84" s="40"/>
      <c r="QDM84" s="40"/>
      <c r="QDN84" s="40"/>
      <c r="QDO84" s="40"/>
      <c r="QDP84" s="40"/>
      <c r="QDQ84" s="40"/>
      <c r="QDR84" s="40"/>
      <c r="QDS84" s="40"/>
      <c r="QDT84" s="40"/>
      <c r="QDU84" s="40"/>
      <c r="QDV84" s="40"/>
      <c r="QDW84" s="40"/>
      <c r="QDX84" s="40"/>
      <c r="QDY84" s="40"/>
      <c r="QDZ84" s="40"/>
      <c r="QEA84" s="40"/>
      <c r="QEB84" s="40"/>
      <c r="QEC84" s="40"/>
      <c r="QED84" s="40"/>
      <c r="QEE84" s="40"/>
      <c r="QEF84" s="40"/>
      <c r="QEG84" s="40"/>
      <c r="QEH84" s="40"/>
      <c r="QEI84" s="40"/>
      <c r="QEJ84" s="40"/>
      <c r="QEK84" s="40"/>
      <c r="QEL84" s="40"/>
      <c r="QEM84" s="40"/>
      <c r="QEN84" s="40"/>
      <c r="QEO84" s="40"/>
      <c r="QEP84" s="40"/>
      <c r="QEQ84" s="40"/>
      <c r="QER84" s="40"/>
      <c r="QES84" s="40"/>
      <c r="QET84" s="40"/>
      <c r="QEU84" s="40"/>
      <c r="QEV84" s="40"/>
      <c r="QEW84" s="40"/>
      <c r="QEX84" s="40"/>
      <c r="QEY84" s="40"/>
      <c r="QEZ84" s="40"/>
      <c r="QFA84" s="40"/>
      <c r="QFB84" s="40"/>
      <c r="QFC84" s="40"/>
      <c r="QFD84" s="40"/>
      <c r="QFE84" s="40"/>
      <c r="QFF84" s="40"/>
      <c r="QFG84" s="40"/>
      <c r="QFH84" s="40"/>
      <c r="QFI84" s="40"/>
      <c r="QFJ84" s="40"/>
      <c r="QFK84" s="40"/>
      <c r="QFL84" s="40"/>
      <c r="QFM84" s="40"/>
      <c r="QFN84" s="40"/>
      <c r="QFO84" s="40"/>
      <c r="QFP84" s="40"/>
      <c r="QFQ84" s="40"/>
      <c r="QFR84" s="40"/>
      <c r="QFS84" s="40"/>
      <c r="QFT84" s="40"/>
      <c r="QFU84" s="40"/>
      <c r="QFV84" s="40"/>
      <c r="QFW84" s="40"/>
      <c r="QFX84" s="40"/>
      <c r="QFY84" s="40"/>
      <c r="QFZ84" s="40"/>
      <c r="QGA84" s="40"/>
      <c r="QGB84" s="40"/>
      <c r="QGC84" s="40"/>
      <c r="QGD84" s="40"/>
      <c r="QGE84" s="40"/>
      <c r="QGF84" s="40"/>
      <c r="QGG84" s="40"/>
      <c r="QGH84" s="40"/>
      <c r="QGI84" s="40"/>
      <c r="QGJ84" s="40"/>
      <c r="QGK84" s="40"/>
      <c r="QGL84" s="40"/>
      <c r="QGM84" s="40"/>
      <c r="QGN84" s="40"/>
      <c r="QGO84" s="40"/>
      <c r="QGP84" s="40"/>
      <c r="QGQ84" s="40"/>
      <c r="QGR84" s="40"/>
      <c r="QGS84" s="40"/>
      <c r="QGT84" s="40"/>
      <c r="QGU84" s="40"/>
      <c r="QGV84" s="40"/>
      <c r="QGW84" s="40"/>
      <c r="QGX84" s="40"/>
      <c r="QGY84" s="40"/>
      <c r="QGZ84" s="40"/>
      <c r="QHA84" s="40"/>
      <c r="QHB84" s="40"/>
      <c r="QHC84" s="40"/>
      <c r="QHD84" s="40"/>
      <c r="QHE84" s="40"/>
      <c r="QHF84" s="40"/>
      <c r="QHG84" s="40"/>
      <c r="QHH84" s="40"/>
      <c r="QHI84" s="40"/>
      <c r="QHJ84" s="40"/>
      <c r="QHK84" s="40"/>
      <c r="QHL84" s="40"/>
      <c r="QHM84" s="40"/>
      <c r="QHN84" s="40"/>
      <c r="QHO84" s="40"/>
      <c r="QHP84" s="40"/>
      <c r="QHQ84" s="40"/>
      <c r="QHR84" s="40"/>
      <c r="QHS84" s="40"/>
      <c r="QHT84" s="40"/>
      <c r="QHU84" s="40"/>
      <c r="QHV84" s="40"/>
      <c r="QHW84" s="40"/>
      <c r="QHX84" s="40"/>
      <c r="QHY84" s="40"/>
      <c r="QHZ84" s="40"/>
      <c r="QIA84" s="40"/>
      <c r="QIB84" s="40"/>
      <c r="QIC84" s="40"/>
      <c r="QID84" s="40"/>
      <c r="QIE84" s="40"/>
      <c r="QIF84" s="40"/>
      <c r="QIG84" s="40"/>
      <c r="QIH84" s="40"/>
      <c r="QII84" s="40"/>
      <c r="QIJ84" s="40"/>
      <c r="QIK84" s="40"/>
      <c r="QIL84" s="40"/>
      <c r="QIM84" s="40"/>
      <c r="QIN84" s="40"/>
      <c r="QIO84" s="40"/>
      <c r="QIP84" s="40"/>
      <c r="QIQ84" s="40"/>
      <c r="QIR84" s="40"/>
      <c r="QIS84" s="40"/>
      <c r="QIT84" s="40"/>
      <c r="QIU84" s="40"/>
      <c r="QIV84" s="40"/>
      <c r="QIW84" s="40"/>
      <c r="QIX84" s="40"/>
      <c r="QIY84" s="40"/>
      <c r="QIZ84" s="40"/>
      <c r="QJA84" s="40"/>
      <c r="QJB84" s="40"/>
      <c r="QJC84" s="40"/>
      <c r="QJD84" s="40"/>
      <c r="QJE84" s="40"/>
      <c r="QJF84" s="40"/>
      <c r="QJG84" s="40"/>
      <c r="QJH84" s="40"/>
      <c r="QJI84" s="40"/>
      <c r="QJJ84" s="40"/>
      <c r="QJK84" s="40"/>
      <c r="QJL84" s="40"/>
      <c r="QJM84" s="40"/>
      <c r="QJN84" s="40"/>
      <c r="QJO84" s="40"/>
      <c r="QJP84" s="40"/>
      <c r="QJQ84" s="40"/>
      <c r="QJR84" s="40"/>
      <c r="QJS84" s="40"/>
      <c r="QJT84" s="40"/>
      <c r="QJU84" s="40"/>
      <c r="QJV84" s="40"/>
      <c r="QJW84" s="40"/>
      <c r="QJX84" s="40"/>
      <c r="QJY84" s="40"/>
      <c r="QJZ84" s="40"/>
      <c r="QKA84" s="40"/>
      <c r="QKB84" s="40"/>
      <c r="QKC84" s="40"/>
      <c r="QKD84" s="40"/>
      <c r="QKE84" s="40"/>
      <c r="QKF84" s="40"/>
      <c r="QKG84" s="40"/>
      <c r="QKH84" s="40"/>
      <c r="QKI84" s="40"/>
      <c r="QKJ84" s="40"/>
      <c r="QKK84" s="40"/>
      <c r="QKL84" s="40"/>
      <c r="QKM84" s="40"/>
      <c r="QKN84" s="40"/>
      <c r="QKO84" s="40"/>
      <c r="QKP84" s="40"/>
      <c r="QKQ84" s="40"/>
      <c r="QKR84" s="40"/>
      <c r="QKS84" s="40"/>
      <c r="QKT84" s="40"/>
      <c r="QKU84" s="40"/>
      <c r="QKV84" s="40"/>
      <c r="QKW84" s="40"/>
      <c r="QKX84" s="40"/>
      <c r="QKY84" s="40"/>
      <c r="QKZ84" s="40"/>
      <c r="QLA84" s="40"/>
      <c r="QLB84" s="40"/>
      <c r="QLC84" s="40"/>
      <c r="QLD84" s="40"/>
      <c r="QLE84" s="40"/>
      <c r="QLF84" s="40"/>
      <c r="QLG84" s="40"/>
      <c r="QLH84" s="40"/>
      <c r="QLI84" s="40"/>
      <c r="QLJ84" s="40"/>
      <c r="QLK84" s="40"/>
      <c r="QLL84" s="40"/>
      <c r="QLM84" s="40"/>
      <c r="QLN84" s="40"/>
      <c r="QLO84" s="40"/>
      <c r="QLP84" s="40"/>
      <c r="QLQ84" s="40"/>
      <c r="QLR84" s="40"/>
      <c r="QLS84" s="40"/>
      <c r="QLT84" s="40"/>
      <c r="QLU84" s="40"/>
      <c r="QLV84" s="40"/>
      <c r="QLW84" s="40"/>
      <c r="QLX84" s="40"/>
      <c r="QLY84" s="40"/>
      <c r="QLZ84" s="40"/>
      <c r="QMA84" s="40"/>
      <c r="QMB84" s="40"/>
      <c r="QMC84" s="40"/>
      <c r="QMD84" s="40"/>
      <c r="QME84" s="40"/>
      <c r="QMF84" s="40"/>
      <c r="QMG84" s="40"/>
      <c r="QMH84" s="40"/>
      <c r="QMI84" s="40"/>
      <c r="QMJ84" s="40"/>
      <c r="QMK84" s="40"/>
      <c r="QML84" s="40"/>
      <c r="QMM84" s="40"/>
      <c r="QMN84" s="40"/>
      <c r="QMO84" s="40"/>
      <c r="QMP84" s="40"/>
      <c r="QMQ84" s="40"/>
      <c r="QMR84" s="40"/>
      <c r="QMS84" s="40"/>
      <c r="QMT84" s="40"/>
      <c r="QMU84" s="40"/>
      <c r="QMV84" s="40"/>
      <c r="QMW84" s="40"/>
      <c r="QMX84" s="40"/>
      <c r="QMY84" s="40"/>
      <c r="QMZ84" s="40"/>
      <c r="QNA84" s="40"/>
      <c r="QNB84" s="40"/>
      <c r="QNC84" s="40"/>
      <c r="QND84" s="40"/>
      <c r="QNE84" s="40"/>
      <c r="QNF84" s="40"/>
      <c r="QNG84" s="40"/>
      <c r="QNH84" s="40"/>
      <c r="QNI84" s="40"/>
      <c r="QNJ84" s="40"/>
      <c r="QNK84" s="40"/>
      <c r="QNL84" s="40"/>
      <c r="QNM84" s="40"/>
      <c r="QNN84" s="40"/>
      <c r="QNO84" s="40"/>
      <c r="QNP84" s="40"/>
      <c r="QNQ84" s="40"/>
      <c r="QNR84" s="40"/>
      <c r="QNS84" s="40"/>
      <c r="QNT84" s="40"/>
      <c r="QNU84" s="40"/>
      <c r="QNV84" s="40"/>
      <c r="QNW84" s="40"/>
      <c r="QNX84" s="40"/>
      <c r="QNY84" s="40"/>
      <c r="QNZ84" s="40"/>
      <c r="QOA84" s="40"/>
      <c r="QOB84" s="40"/>
      <c r="QOC84" s="40"/>
      <c r="QOD84" s="40"/>
      <c r="QOE84" s="40"/>
      <c r="QOF84" s="40"/>
      <c r="QOG84" s="40"/>
      <c r="QOH84" s="40"/>
      <c r="QOI84" s="40"/>
      <c r="QOJ84" s="40"/>
      <c r="QOK84" s="40"/>
      <c r="QOL84" s="40"/>
      <c r="QOM84" s="40"/>
      <c r="QON84" s="40"/>
      <c r="QOO84" s="40"/>
      <c r="QOP84" s="40"/>
      <c r="QOQ84" s="40"/>
      <c r="QOR84" s="40"/>
      <c r="QOS84" s="40"/>
      <c r="QOT84" s="40"/>
      <c r="QOU84" s="40"/>
      <c r="QOV84" s="40"/>
      <c r="QOW84" s="40"/>
      <c r="QOX84" s="40"/>
      <c r="QOY84" s="40"/>
      <c r="QOZ84" s="40"/>
      <c r="QPA84" s="40"/>
      <c r="QPB84" s="40"/>
      <c r="QPC84" s="40"/>
      <c r="QPD84" s="40"/>
      <c r="QPE84" s="40"/>
      <c r="QPF84" s="40"/>
      <c r="QPG84" s="40"/>
      <c r="QPH84" s="40"/>
      <c r="QPI84" s="40"/>
      <c r="QPJ84" s="40"/>
      <c r="QPK84" s="40"/>
      <c r="QPL84" s="40"/>
      <c r="QPM84" s="40"/>
      <c r="QPN84" s="40"/>
      <c r="QPO84" s="40"/>
      <c r="QPP84" s="40"/>
      <c r="QPQ84" s="40"/>
      <c r="QPR84" s="40"/>
      <c r="QPS84" s="40"/>
      <c r="QPT84" s="40"/>
      <c r="QPU84" s="40"/>
      <c r="QPV84" s="40"/>
      <c r="QPW84" s="40"/>
      <c r="QPX84" s="40"/>
      <c r="QPY84" s="40"/>
      <c r="QPZ84" s="40"/>
      <c r="QQA84" s="40"/>
      <c r="QQB84" s="40"/>
      <c r="QQC84" s="40"/>
      <c r="QQD84" s="40"/>
      <c r="QQE84" s="40"/>
      <c r="QQF84" s="40"/>
      <c r="QQG84" s="40"/>
      <c r="QQH84" s="40"/>
      <c r="QQI84" s="40"/>
      <c r="QQJ84" s="40"/>
      <c r="QQK84" s="40"/>
      <c r="QQL84" s="40"/>
      <c r="QQM84" s="40"/>
      <c r="QQN84" s="40"/>
      <c r="QQO84" s="40"/>
      <c r="QQP84" s="40"/>
      <c r="QQQ84" s="40"/>
      <c r="QQR84" s="40"/>
      <c r="QQS84" s="40"/>
      <c r="QQT84" s="40"/>
      <c r="QQU84" s="40"/>
      <c r="QQV84" s="40"/>
      <c r="QQW84" s="40"/>
      <c r="QQX84" s="40"/>
      <c r="QQY84" s="40"/>
      <c r="QQZ84" s="40"/>
      <c r="QRA84" s="40"/>
      <c r="QRB84" s="40"/>
      <c r="QRC84" s="40"/>
      <c r="QRD84" s="40"/>
      <c r="QRE84" s="40"/>
      <c r="QRF84" s="40"/>
      <c r="QRG84" s="40"/>
      <c r="QRH84" s="40"/>
      <c r="QRI84" s="40"/>
      <c r="QRJ84" s="40"/>
      <c r="QRK84" s="40"/>
      <c r="QRL84" s="40"/>
      <c r="QRM84" s="40"/>
      <c r="QRN84" s="40"/>
      <c r="QRO84" s="40"/>
      <c r="QRP84" s="40"/>
      <c r="QRQ84" s="40"/>
      <c r="QRR84" s="40"/>
      <c r="QRS84" s="40"/>
      <c r="QRT84" s="40"/>
      <c r="QRU84" s="40"/>
      <c r="QRV84" s="40"/>
      <c r="QRW84" s="40"/>
      <c r="QRX84" s="40"/>
      <c r="QRY84" s="40"/>
      <c r="QRZ84" s="40"/>
      <c r="QSA84" s="40"/>
      <c r="QSB84" s="40"/>
      <c r="QSC84" s="40"/>
      <c r="QSD84" s="40"/>
      <c r="QSE84" s="40"/>
      <c r="QSF84" s="40"/>
      <c r="QSG84" s="40"/>
      <c r="QSH84" s="40"/>
      <c r="QSI84" s="40"/>
      <c r="QSJ84" s="40"/>
      <c r="QSK84" s="40"/>
      <c r="QSL84" s="40"/>
      <c r="QSM84" s="40"/>
      <c r="QSN84" s="40"/>
      <c r="QSO84" s="40"/>
      <c r="QSP84" s="40"/>
      <c r="QSQ84" s="40"/>
      <c r="QSR84" s="40"/>
      <c r="QSS84" s="40"/>
      <c r="QST84" s="40"/>
      <c r="QSU84" s="40"/>
      <c r="QSV84" s="40"/>
      <c r="QSW84" s="40"/>
      <c r="QSX84" s="40"/>
      <c r="QSY84" s="40"/>
      <c r="QSZ84" s="40"/>
      <c r="QTA84" s="40"/>
      <c r="QTB84" s="40"/>
      <c r="QTC84" s="40"/>
      <c r="QTD84" s="40"/>
      <c r="QTE84" s="40"/>
      <c r="QTF84" s="40"/>
      <c r="QTG84" s="40"/>
      <c r="QTH84" s="40"/>
      <c r="QTI84" s="40"/>
      <c r="QTJ84" s="40"/>
      <c r="QTK84" s="40"/>
      <c r="QTL84" s="40"/>
      <c r="QTM84" s="40"/>
      <c r="QTN84" s="40"/>
      <c r="QTO84" s="40"/>
      <c r="QTP84" s="40"/>
      <c r="QTQ84" s="40"/>
      <c r="QTR84" s="40"/>
      <c r="QTS84" s="40"/>
      <c r="QTT84" s="40"/>
      <c r="QTU84" s="40"/>
      <c r="QTV84" s="40"/>
      <c r="QTW84" s="40"/>
      <c r="QTX84" s="40"/>
      <c r="QTY84" s="40"/>
      <c r="QTZ84" s="40"/>
      <c r="QUA84" s="40"/>
      <c r="QUB84" s="40"/>
      <c r="QUC84" s="40"/>
      <c r="QUD84" s="40"/>
      <c r="QUE84" s="40"/>
      <c r="QUF84" s="40"/>
      <c r="QUG84" s="40"/>
      <c r="QUH84" s="40"/>
      <c r="QUI84" s="40"/>
      <c r="QUJ84" s="40"/>
      <c r="QUK84" s="40"/>
      <c r="QUL84" s="40"/>
      <c r="QUM84" s="40"/>
      <c r="QUN84" s="40"/>
      <c r="QUO84" s="40"/>
      <c r="QUP84" s="40"/>
      <c r="QUQ84" s="40"/>
      <c r="QUR84" s="40"/>
      <c r="QUS84" s="40"/>
      <c r="QUT84" s="40"/>
      <c r="QUU84" s="40"/>
      <c r="QUV84" s="40"/>
      <c r="QUW84" s="40"/>
      <c r="QUX84" s="40"/>
      <c r="QUY84" s="40"/>
      <c r="QUZ84" s="40"/>
      <c r="QVA84" s="40"/>
      <c r="QVB84" s="40"/>
      <c r="QVC84" s="40"/>
      <c r="QVD84" s="40"/>
      <c r="QVE84" s="40"/>
      <c r="QVF84" s="40"/>
      <c r="QVG84" s="40"/>
      <c r="QVH84" s="40"/>
      <c r="QVI84" s="40"/>
      <c r="QVJ84" s="40"/>
      <c r="QVK84" s="40"/>
      <c r="QVL84" s="40"/>
      <c r="QVM84" s="40"/>
      <c r="QVN84" s="40"/>
      <c r="QVO84" s="40"/>
      <c r="QVP84" s="40"/>
      <c r="QVQ84" s="40"/>
      <c r="QVR84" s="40"/>
      <c r="QVS84" s="40"/>
      <c r="QVT84" s="40"/>
      <c r="QVU84" s="40"/>
      <c r="QVV84" s="40"/>
      <c r="QVW84" s="40"/>
      <c r="QVX84" s="40"/>
      <c r="QVY84" s="40"/>
      <c r="QVZ84" s="40"/>
      <c r="QWA84" s="40"/>
      <c r="QWB84" s="40"/>
      <c r="QWC84" s="40"/>
      <c r="QWD84" s="40"/>
      <c r="QWE84" s="40"/>
      <c r="QWF84" s="40"/>
      <c r="QWG84" s="40"/>
      <c r="QWH84" s="40"/>
      <c r="QWI84" s="40"/>
      <c r="QWJ84" s="40"/>
      <c r="QWK84" s="40"/>
      <c r="QWL84" s="40"/>
      <c r="QWM84" s="40"/>
      <c r="QWN84" s="40"/>
      <c r="QWO84" s="40"/>
      <c r="QWP84" s="40"/>
      <c r="QWQ84" s="40"/>
      <c r="QWR84" s="40"/>
      <c r="QWS84" s="40"/>
      <c r="QWT84" s="40"/>
      <c r="QWU84" s="40"/>
      <c r="QWV84" s="40"/>
      <c r="QWW84" s="40"/>
      <c r="QWX84" s="40"/>
      <c r="QWY84" s="40"/>
      <c r="QWZ84" s="40"/>
      <c r="QXA84" s="40"/>
      <c r="QXB84" s="40"/>
      <c r="QXC84" s="40"/>
      <c r="QXD84" s="40"/>
      <c r="QXE84" s="40"/>
      <c r="QXF84" s="40"/>
      <c r="QXG84" s="40"/>
      <c r="QXH84" s="40"/>
      <c r="QXI84" s="40"/>
      <c r="QXJ84" s="40"/>
      <c r="QXK84" s="40"/>
      <c r="QXL84" s="40"/>
      <c r="QXM84" s="40"/>
      <c r="QXN84" s="40"/>
      <c r="QXO84" s="40"/>
      <c r="QXP84" s="40"/>
      <c r="QXQ84" s="40"/>
      <c r="QXR84" s="40"/>
      <c r="QXS84" s="40"/>
      <c r="QXT84" s="40"/>
      <c r="QXU84" s="40"/>
      <c r="QXV84" s="40"/>
      <c r="QXW84" s="40"/>
      <c r="QXX84" s="40"/>
      <c r="QXY84" s="40"/>
      <c r="QXZ84" s="40"/>
      <c r="QYA84" s="40"/>
      <c r="QYB84" s="40"/>
      <c r="QYC84" s="40"/>
      <c r="QYD84" s="40"/>
      <c r="QYE84" s="40"/>
      <c r="QYF84" s="40"/>
      <c r="QYG84" s="40"/>
      <c r="QYH84" s="40"/>
      <c r="QYI84" s="40"/>
      <c r="QYJ84" s="40"/>
      <c r="QYK84" s="40"/>
      <c r="QYL84" s="40"/>
      <c r="QYM84" s="40"/>
      <c r="QYN84" s="40"/>
      <c r="QYO84" s="40"/>
      <c r="QYP84" s="40"/>
      <c r="QYQ84" s="40"/>
      <c r="QYR84" s="40"/>
      <c r="QYS84" s="40"/>
      <c r="QYT84" s="40"/>
      <c r="QYU84" s="40"/>
      <c r="QYV84" s="40"/>
      <c r="QYW84" s="40"/>
      <c r="QYX84" s="40"/>
      <c r="QYY84" s="40"/>
      <c r="QYZ84" s="40"/>
      <c r="QZA84" s="40"/>
      <c r="QZB84" s="40"/>
      <c r="QZC84" s="40"/>
      <c r="QZD84" s="40"/>
      <c r="QZE84" s="40"/>
      <c r="QZF84" s="40"/>
      <c r="QZG84" s="40"/>
      <c r="QZH84" s="40"/>
      <c r="QZI84" s="40"/>
      <c r="QZJ84" s="40"/>
      <c r="QZK84" s="40"/>
      <c r="QZL84" s="40"/>
      <c r="QZM84" s="40"/>
      <c r="QZN84" s="40"/>
      <c r="QZO84" s="40"/>
      <c r="QZP84" s="40"/>
      <c r="QZQ84" s="40"/>
      <c r="QZR84" s="40"/>
      <c r="QZS84" s="40"/>
      <c r="QZT84" s="40"/>
      <c r="QZU84" s="40"/>
      <c r="QZV84" s="40"/>
      <c r="QZW84" s="40"/>
      <c r="QZX84" s="40"/>
      <c r="QZY84" s="40"/>
      <c r="QZZ84" s="40"/>
      <c r="RAA84" s="40"/>
      <c r="RAB84" s="40"/>
      <c r="RAC84" s="40"/>
      <c r="RAD84" s="40"/>
      <c r="RAE84" s="40"/>
      <c r="RAF84" s="40"/>
      <c r="RAG84" s="40"/>
      <c r="RAH84" s="40"/>
      <c r="RAI84" s="40"/>
      <c r="RAJ84" s="40"/>
      <c r="RAK84" s="40"/>
      <c r="RAL84" s="40"/>
      <c r="RAM84" s="40"/>
      <c r="RAN84" s="40"/>
      <c r="RAO84" s="40"/>
      <c r="RAP84" s="40"/>
      <c r="RAQ84" s="40"/>
      <c r="RAR84" s="40"/>
      <c r="RAS84" s="40"/>
      <c r="RAT84" s="40"/>
      <c r="RAU84" s="40"/>
      <c r="RAV84" s="40"/>
      <c r="RAW84" s="40"/>
      <c r="RAX84" s="40"/>
      <c r="RAY84" s="40"/>
      <c r="RAZ84" s="40"/>
      <c r="RBA84" s="40"/>
      <c r="RBB84" s="40"/>
      <c r="RBC84" s="40"/>
      <c r="RBD84" s="40"/>
      <c r="RBE84" s="40"/>
      <c r="RBF84" s="40"/>
      <c r="RBG84" s="40"/>
      <c r="RBH84" s="40"/>
      <c r="RBI84" s="40"/>
      <c r="RBJ84" s="40"/>
      <c r="RBK84" s="40"/>
      <c r="RBL84" s="40"/>
      <c r="RBM84" s="40"/>
      <c r="RBN84" s="40"/>
      <c r="RBO84" s="40"/>
      <c r="RBP84" s="40"/>
      <c r="RBQ84" s="40"/>
      <c r="RBR84" s="40"/>
      <c r="RBS84" s="40"/>
      <c r="RBT84" s="40"/>
      <c r="RBU84" s="40"/>
      <c r="RBV84" s="40"/>
      <c r="RBW84" s="40"/>
      <c r="RBX84" s="40"/>
      <c r="RBY84" s="40"/>
      <c r="RBZ84" s="40"/>
      <c r="RCA84" s="40"/>
      <c r="RCB84" s="40"/>
      <c r="RCC84" s="40"/>
      <c r="RCD84" s="40"/>
      <c r="RCE84" s="40"/>
      <c r="RCF84" s="40"/>
      <c r="RCG84" s="40"/>
      <c r="RCH84" s="40"/>
      <c r="RCI84" s="40"/>
      <c r="RCJ84" s="40"/>
      <c r="RCK84" s="40"/>
      <c r="RCL84" s="40"/>
      <c r="RCM84" s="40"/>
      <c r="RCN84" s="40"/>
      <c r="RCO84" s="40"/>
      <c r="RCP84" s="40"/>
      <c r="RCQ84" s="40"/>
      <c r="RCR84" s="40"/>
      <c r="RCS84" s="40"/>
      <c r="RCT84" s="40"/>
      <c r="RCU84" s="40"/>
      <c r="RCV84" s="40"/>
      <c r="RCW84" s="40"/>
      <c r="RCX84" s="40"/>
      <c r="RCY84" s="40"/>
      <c r="RCZ84" s="40"/>
      <c r="RDA84" s="40"/>
      <c r="RDB84" s="40"/>
      <c r="RDC84" s="40"/>
      <c r="RDD84" s="40"/>
      <c r="RDE84" s="40"/>
      <c r="RDF84" s="40"/>
      <c r="RDG84" s="40"/>
      <c r="RDH84" s="40"/>
      <c r="RDI84" s="40"/>
      <c r="RDJ84" s="40"/>
      <c r="RDK84" s="40"/>
      <c r="RDL84" s="40"/>
      <c r="RDM84" s="40"/>
      <c r="RDN84" s="40"/>
      <c r="RDO84" s="40"/>
      <c r="RDP84" s="40"/>
      <c r="RDQ84" s="40"/>
      <c r="RDR84" s="40"/>
      <c r="RDS84" s="40"/>
      <c r="RDT84" s="40"/>
      <c r="RDU84" s="40"/>
      <c r="RDV84" s="40"/>
      <c r="RDW84" s="40"/>
      <c r="RDX84" s="40"/>
      <c r="RDY84" s="40"/>
      <c r="RDZ84" s="40"/>
      <c r="REA84" s="40"/>
      <c r="REB84" s="40"/>
      <c r="REC84" s="40"/>
      <c r="RED84" s="40"/>
      <c r="REE84" s="40"/>
      <c r="REF84" s="40"/>
      <c r="REG84" s="40"/>
      <c r="REH84" s="40"/>
      <c r="REI84" s="40"/>
      <c r="REJ84" s="40"/>
      <c r="REK84" s="40"/>
      <c r="REL84" s="40"/>
      <c r="REM84" s="40"/>
      <c r="REN84" s="40"/>
      <c r="REO84" s="40"/>
      <c r="REP84" s="40"/>
      <c r="REQ84" s="40"/>
      <c r="RER84" s="40"/>
      <c r="RES84" s="40"/>
      <c r="RET84" s="40"/>
      <c r="REU84" s="40"/>
      <c r="REV84" s="40"/>
      <c r="REW84" s="40"/>
      <c r="REX84" s="40"/>
      <c r="REY84" s="40"/>
      <c r="REZ84" s="40"/>
      <c r="RFA84" s="40"/>
      <c r="RFB84" s="40"/>
      <c r="RFC84" s="40"/>
      <c r="RFD84" s="40"/>
      <c r="RFE84" s="40"/>
      <c r="RFF84" s="40"/>
      <c r="RFG84" s="40"/>
      <c r="RFH84" s="40"/>
      <c r="RFI84" s="40"/>
      <c r="RFJ84" s="40"/>
      <c r="RFK84" s="40"/>
      <c r="RFL84" s="40"/>
      <c r="RFM84" s="40"/>
      <c r="RFN84" s="40"/>
      <c r="RFO84" s="40"/>
      <c r="RFP84" s="40"/>
      <c r="RFQ84" s="40"/>
      <c r="RFR84" s="40"/>
      <c r="RFS84" s="40"/>
      <c r="RFT84" s="40"/>
      <c r="RFU84" s="40"/>
      <c r="RFV84" s="40"/>
      <c r="RFW84" s="40"/>
      <c r="RFX84" s="40"/>
      <c r="RFY84" s="40"/>
      <c r="RFZ84" s="40"/>
      <c r="RGA84" s="40"/>
      <c r="RGB84" s="40"/>
      <c r="RGC84" s="40"/>
      <c r="RGD84" s="40"/>
      <c r="RGE84" s="40"/>
      <c r="RGF84" s="40"/>
      <c r="RGG84" s="40"/>
      <c r="RGH84" s="40"/>
      <c r="RGI84" s="40"/>
      <c r="RGJ84" s="40"/>
      <c r="RGK84" s="40"/>
      <c r="RGL84" s="40"/>
      <c r="RGM84" s="40"/>
      <c r="RGN84" s="40"/>
      <c r="RGO84" s="40"/>
      <c r="RGP84" s="40"/>
      <c r="RGQ84" s="40"/>
      <c r="RGR84" s="40"/>
      <c r="RGS84" s="40"/>
      <c r="RGT84" s="40"/>
      <c r="RGU84" s="40"/>
      <c r="RGV84" s="40"/>
      <c r="RGW84" s="40"/>
      <c r="RGX84" s="40"/>
      <c r="RGY84" s="40"/>
      <c r="RGZ84" s="40"/>
      <c r="RHA84" s="40"/>
      <c r="RHB84" s="40"/>
      <c r="RHC84" s="40"/>
      <c r="RHD84" s="40"/>
      <c r="RHE84" s="40"/>
      <c r="RHF84" s="40"/>
      <c r="RHG84" s="40"/>
      <c r="RHH84" s="40"/>
      <c r="RHI84" s="40"/>
      <c r="RHJ84" s="40"/>
      <c r="RHK84" s="40"/>
      <c r="RHL84" s="40"/>
      <c r="RHM84" s="40"/>
      <c r="RHN84" s="40"/>
      <c r="RHO84" s="40"/>
      <c r="RHP84" s="40"/>
      <c r="RHQ84" s="40"/>
      <c r="RHR84" s="40"/>
      <c r="RHS84" s="40"/>
      <c r="RHT84" s="40"/>
      <c r="RHU84" s="40"/>
      <c r="RHV84" s="40"/>
      <c r="RHW84" s="40"/>
      <c r="RHX84" s="40"/>
      <c r="RHY84" s="40"/>
      <c r="RHZ84" s="40"/>
      <c r="RIA84" s="40"/>
      <c r="RIB84" s="40"/>
      <c r="RIC84" s="40"/>
      <c r="RID84" s="40"/>
      <c r="RIE84" s="40"/>
      <c r="RIF84" s="40"/>
      <c r="RIG84" s="40"/>
      <c r="RIH84" s="40"/>
      <c r="RII84" s="40"/>
      <c r="RIJ84" s="40"/>
      <c r="RIK84" s="40"/>
      <c r="RIL84" s="40"/>
      <c r="RIM84" s="40"/>
      <c r="RIN84" s="40"/>
      <c r="RIO84" s="40"/>
      <c r="RIP84" s="40"/>
      <c r="RIQ84" s="40"/>
      <c r="RIR84" s="40"/>
      <c r="RIS84" s="40"/>
      <c r="RIT84" s="40"/>
      <c r="RIU84" s="40"/>
      <c r="RIV84" s="40"/>
      <c r="RIW84" s="40"/>
      <c r="RIX84" s="40"/>
      <c r="RIY84" s="40"/>
      <c r="RIZ84" s="40"/>
      <c r="RJA84" s="40"/>
      <c r="RJB84" s="40"/>
      <c r="RJC84" s="40"/>
      <c r="RJD84" s="40"/>
      <c r="RJE84" s="40"/>
      <c r="RJF84" s="40"/>
      <c r="RJG84" s="40"/>
      <c r="RJH84" s="40"/>
      <c r="RJI84" s="40"/>
      <c r="RJJ84" s="40"/>
      <c r="RJK84" s="40"/>
      <c r="RJL84" s="40"/>
      <c r="RJM84" s="40"/>
      <c r="RJN84" s="40"/>
      <c r="RJO84" s="40"/>
      <c r="RJP84" s="40"/>
      <c r="RJQ84" s="40"/>
      <c r="RJR84" s="40"/>
      <c r="RJS84" s="40"/>
      <c r="RJT84" s="40"/>
      <c r="RJU84" s="40"/>
      <c r="RJV84" s="40"/>
      <c r="RJW84" s="40"/>
      <c r="RJX84" s="40"/>
      <c r="RJY84" s="40"/>
      <c r="RJZ84" s="40"/>
      <c r="RKA84" s="40"/>
      <c r="RKB84" s="40"/>
      <c r="RKC84" s="40"/>
      <c r="RKD84" s="40"/>
      <c r="RKE84" s="40"/>
      <c r="RKF84" s="40"/>
      <c r="RKG84" s="40"/>
      <c r="RKH84" s="40"/>
      <c r="RKI84" s="40"/>
      <c r="RKJ84" s="40"/>
      <c r="RKK84" s="40"/>
      <c r="RKL84" s="40"/>
      <c r="RKM84" s="40"/>
      <c r="RKN84" s="40"/>
      <c r="RKO84" s="40"/>
      <c r="RKP84" s="40"/>
      <c r="RKQ84" s="40"/>
      <c r="RKR84" s="40"/>
      <c r="RKS84" s="40"/>
      <c r="RKT84" s="40"/>
      <c r="RKU84" s="40"/>
      <c r="RKV84" s="40"/>
      <c r="RKW84" s="40"/>
      <c r="RKX84" s="40"/>
      <c r="RKY84" s="40"/>
      <c r="RKZ84" s="40"/>
      <c r="RLA84" s="40"/>
      <c r="RLB84" s="40"/>
      <c r="RLC84" s="40"/>
      <c r="RLD84" s="40"/>
      <c r="RLE84" s="40"/>
      <c r="RLF84" s="40"/>
      <c r="RLG84" s="40"/>
      <c r="RLH84" s="40"/>
      <c r="RLI84" s="40"/>
      <c r="RLJ84" s="40"/>
      <c r="RLK84" s="40"/>
      <c r="RLL84" s="40"/>
      <c r="RLM84" s="40"/>
      <c r="RLN84" s="40"/>
      <c r="RLO84" s="40"/>
      <c r="RLP84" s="40"/>
      <c r="RLQ84" s="40"/>
      <c r="RLR84" s="40"/>
      <c r="RLS84" s="40"/>
      <c r="RLT84" s="40"/>
      <c r="RLU84" s="40"/>
      <c r="RLV84" s="40"/>
      <c r="RLW84" s="40"/>
      <c r="RLX84" s="40"/>
      <c r="RLY84" s="40"/>
      <c r="RLZ84" s="40"/>
      <c r="RMA84" s="40"/>
      <c r="RMB84" s="40"/>
      <c r="RMC84" s="40"/>
      <c r="RMD84" s="40"/>
      <c r="RME84" s="40"/>
      <c r="RMF84" s="40"/>
      <c r="RMG84" s="40"/>
      <c r="RMH84" s="40"/>
      <c r="RMI84" s="40"/>
      <c r="RMJ84" s="40"/>
      <c r="RMK84" s="40"/>
      <c r="RML84" s="40"/>
      <c r="RMM84" s="40"/>
      <c r="RMN84" s="40"/>
      <c r="RMO84" s="40"/>
      <c r="RMP84" s="40"/>
      <c r="RMQ84" s="40"/>
      <c r="RMR84" s="40"/>
      <c r="RMS84" s="40"/>
      <c r="RMT84" s="40"/>
      <c r="RMU84" s="40"/>
      <c r="RMV84" s="40"/>
      <c r="RMW84" s="40"/>
      <c r="RMX84" s="40"/>
      <c r="RMY84" s="40"/>
      <c r="RMZ84" s="40"/>
      <c r="RNA84" s="40"/>
      <c r="RNB84" s="40"/>
      <c r="RNC84" s="40"/>
      <c r="RND84" s="40"/>
      <c r="RNE84" s="40"/>
      <c r="RNF84" s="40"/>
      <c r="RNG84" s="40"/>
      <c r="RNH84" s="40"/>
      <c r="RNI84" s="40"/>
      <c r="RNJ84" s="40"/>
      <c r="RNK84" s="40"/>
      <c r="RNL84" s="40"/>
      <c r="RNM84" s="40"/>
      <c r="RNN84" s="40"/>
      <c r="RNO84" s="40"/>
      <c r="RNP84" s="40"/>
      <c r="RNQ84" s="40"/>
      <c r="RNR84" s="40"/>
      <c r="RNS84" s="40"/>
      <c r="RNT84" s="40"/>
      <c r="RNU84" s="40"/>
      <c r="RNV84" s="40"/>
      <c r="RNW84" s="40"/>
      <c r="RNX84" s="40"/>
      <c r="RNY84" s="40"/>
      <c r="RNZ84" s="40"/>
      <c r="ROA84" s="40"/>
      <c r="ROB84" s="40"/>
      <c r="ROC84" s="40"/>
      <c r="ROD84" s="40"/>
      <c r="ROE84" s="40"/>
      <c r="ROF84" s="40"/>
      <c r="ROG84" s="40"/>
      <c r="ROH84" s="40"/>
      <c r="ROI84" s="40"/>
      <c r="ROJ84" s="40"/>
      <c r="ROK84" s="40"/>
      <c r="ROL84" s="40"/>
      <c r="ROM84" s="40"/>
      <c r="RON84" s="40"/>
      <c r="ROO84" s="40"/>
      <c r="ROP84" s="40"/>
      <c r="ROQ84" s="40"/>
      <c r="ROR84" s="40"/>
      <c r="ROS84" s="40"/>
      <c r="ROT84" s="40"/>
      <c r="ROU84" s="40"/>
      <c r="ROV84" s="40"/>
      <c r="ROW84" s="40"/>
      <c r="ROX84" s="40"/>
      <c r="ROY84" s="40"/>
      <c r="ROZ84" s="40"/>
      <c r="RPA84" s="40"/>
      <c r="RPB84" s="40"/>
      <c r="RPC84" s="40"/>
      <c r="RPD84" s="40"/>
      <c r="RPE84" s="40"/>
      <c r="RPF84" s="40"/>
      <c r="RPG84" s="40"/>
      <c r="RPH84" s="40"/>
      <c r="RPI84" s="40"/>
      <c r="RPJ84" s="40"/>
      <c r="RPK84" s="40"/>
      <c r="RPL84" s="40"/>
      <c r="RPM84" s="40"/>
      <c r="RPN84" s="40"/>
      <c r="RPO84" s="40"/>
      <c r="RPP84" s="40"/>
      <c r="RPQ84" s="40"/>
      <c r="RPR84" s="40"/>
      <c r="RPS84" s="40"/>
      <c r="RPT84" s="40"/>
      <c r="RPU84" s="40"/>
      <c r="RPV84" s="40"/>
      <c r="RPW84" s="40"/>
      <c r="RPX84" s="40"/>
      <c r="RPY84" s="40"/>
      <c r="RPZ84" s="40"/>
      <c r="RQA84" s="40"/>
      <c r="RQB84" s="40"/>
      <c r="RQC84" s="40"/>
      <c r="RQD84" s="40"/>
      <c r="RQE84" s="40"/>
      <c r="RQF84" s="40"/>
      <c r="RQG84" s="40"/>
      <c r="RQH84" s="40"/>
      <c r="RQI84" s="40"/>
      <c r="RQJ84" s="40"/>
      <c r="RQK84" s="40"/>
      <c r="RQL84" s="40"/>
      <c r="RQM84" s="40"/>
      <c r="RQN84" s="40"/>
      <c r="RQO84" s="40"/>
      <c r="RQP84" s="40"/>
      <c r="RQQ84" s="40"/>
      <c r="RQR84" s="40"/>
      <c r="RQS84" s="40"/>
      <c r="RQT84" s="40"/>
      <c r="RQU84" s="40"/>
      <c r="RQV84" s="40"/>
      <c r="RQW84" s="40"/>
      <c r="RQX84" s="40"/>
      <c r="RQY84" s="40"/>
      <c r="RQZ84" s="40"/>
      <c r="RRA84" s="40"/>
      <c r="RRB84" s="40"/>
      <c r="RRC84" s="40"/>
      <c r="RRD84" s="40"/>
      <c r="RRE84" s="40"/>
      <c r="RRF84" s="40"/>
      <c r="RRG84" s="40"/>
      <c r="RRH84" s="40"/>
      <c r="RRI84" s="40"/>
      <c r="RRJ84" s="40"/>
      <c r="RRK84" s="40"/>
      <c r="RRL84" s="40"/>
      <c r="RRM84" s="40"/>
      <c r="RRN84" s="40"/>
      <c r="RRO84" s="40"/>
      <c r="RRP84" s="40"/>
      <c r="RRQ84" s="40"/>
      <c r="RRR84" s="40"/>
      <c r="RRS84" s="40"/>
      <c r="RRT84" s="40"/>
      <c r="RRU84" s="40"/>
      <c r="RRV84" s="40"/>
      <c r="RRW84" s="40"/>
      <c r="RRX84" s="40"/>
      <c r="RRY84" s="40"/>
      <c r="RRZ84" s="40"/>
      <c r="RSA84" s="40"/>
      <c r="RSB84" s="40"/>
      <c r="RSC84" s="40"/>
      <c r="RSD84" s="40"/>
      <c r="RSE84" s="40"/>
      <c r="RSF84" s="40"/>
      <c r="RSG84" s="40"/>
      <c r="RSH84" s="40"/>
      <c r="RSI84" s="40"/>
      <c r="RSJ84" s="40"/>
      <c r="RSK84" s="40"/>
      <c r="RSL84" s="40"/>
      <c r="RSM84" s="40"/>
      <c r="RSN84" s="40"/>
      <c r="RSO84" s="40"/>
      <c r="RSP84" s="40"/>
      <c r="RSQ84" s="40"/>
      <c r="RSR84" s="40"/>
      <c r="RSS84" s="40"/>
      <c r="RST84" s="40"/>
      <c r="RSU84" s="40"/>
      <c r="RSV84" s="40"/>
      <c r="RSW84" s="40"/>
      <c r="RSX84" s="40"/>
      <c r="RSY84" s="40"/>
      <c r="RSZ84" s="40"/>
      <c r="RTA84" s="40"/>
      <c r="RTB84" s="40"/>
      <c r="RTC84" s="40"/>
      <c r="RTD84" s="40"/>
      <c r="RTE84" s="40"/>
      <c r="RTF84" s="40"/>
      <c r="RTG84" s="40"/>
      <c r="RTH84" s="40"/>
      <c r="RTI84" s="40"/>
      <c r="RTJ84" s="40"/>
      <c r="RTK84" s="40"/>
      <c r="RTL84" s="40"/>
      <c r="RTM84" s="40"/>
      <c r="RTN84" s="40"/>
      <c r="RTO84" s="40"/>
      <c r="RTP84" s="40"/>
      <c r="RTQ84" s="40"/>
      <c r="RTR84" s="40"/>
      <c r="RTS84" s="40"/>
      <c r="RTT84" s="40"/>
      <c r="RTU84" s="40"/>
      <c r="RTV84" s="40"/>
      <c r="RTW84" s="40"/>
      <c r="RTX84" s="40"/>
      <c r="RTY84" s="40"/>
      <c r="RTZ84" s="40"/>
      <c r="RUA84" s="40"/>
      <c r="RUB84" s="40"/>
      <c r="RUC84" s="40"/>
      <c r="RUD84" s="40"/>
      <c r="RUE84" s="40"/>
      <c r="RUF84" s="40"/>
      <c r="RUG84" s="40"/>
      <c r="RUH84" s="40"/>
      <c r="RUI84" s="40"/>
      <c r="RUJ84" s="40"/>
      <c r="RUK84" s="40"/>
      <c r="RUL84" s="40"/>
      <c r="RUM84" s="40"/>
      <c r="RUN84" s="40"/>
      <c r="RUO84" s="40"/>
      <c r="RUP84" s="40"/>
      <c r="RUQ84" s="40"/>
      <c r="RUR84" s="40"/>
      <c r="RUS84" s="40"/>
      <c r="RUT84" s="40"/>
      <c r="RUU84" s="40"/>
      <c r="RUV84" s="40"/>
      <c r="RUW84" s="40"/>
      <c r="RUX84" s="40"/>
      <c r="RUY84" s="40"/>
      <c r="RUZ84" s="40"/>
      <c r="RVA84" s="40"/>
      <c r="RVB84" s="40"/>
      <c r="RVC84" s="40"/>
      <c r="RVD84" s="40"/>
      <c r="RVE84" s="40"/>
      <c r="RVF84" s="40"/>
      <c r="RVG84" s="40"/>
      <c r="RVH84" s="40"/>
      <c r="RVI84" s="40"/>
      <c r="RVJ84" s="40"/>
      <c r="RVK84" s="40"/>
      <c r="RVL84" s="40"/>
      <c r="RVM84" s="40"/>
      <c r="RVN84" s="40"/>
      <c r="RVO84" s="40"/>
      <c r="RVP84" s="40"/>
      <c r="RVQ84" s="40"/>
      <c r="RVR84" s="40"/>
      <c r="RVS84" s="40"/>
      <c r="RVT84" s="40"/>
      <c r="RVU84" s="40"/>
      <c r="RVV84" s="40"/>
      <c r="RVW84" s="40"/>
      <c r="RVX84" s="40"/>
      <c r="RVY84" s="40"/>
      <c r="RVZ84" s="40"/>
      <c r="RWA84" s="40"/>
      <c r="RWB84" s="40"/>
      <c r="RWC84" s="40"/>
      <c r="RWD84" s="40"/>
      <c r="RWE84" s="40"/>
      <c r="RWF84" s="40"/>
      <c r="RWG84" s="40"/>
      <c r="RWH84" s="40"/>
      <c r="RWI84" s="40"/>
      <c r="RWJ84" s="40"/>
      <c r="RWK84" s="40"/>
      <c r="RWL84" s="40"/>
      <c r="RWM84" s="40"/>
      <c r="RWN84" s="40"/>
      <c r="RWO84" s="40"/>
      <c r="RWP84" s="40"/>
      <c r="RWQ84" s="40"/>
      <c r="RWR84" s="40"/>
      <c r="RWS84" s="40"/>
      <c r="RWT84" s="40"/>
      <c r="RWU84" s="40"/>
      <c r="RWV84" s="40"/>
      <c r="RWW84" s="40"/>
      <c r="RWX84" s="40"/>
      <c r="RWY84" s="40"/>
      <c r="RWZ84" s="40"/>
      <c r="RXA84" s="40"/>
      <c r="RXB84" s="40"/>
      <c r="RXC84" s="40"/>
      <c r="RXD84" s="40"/>
      <c r="RXE84" s="40"/>
      <c r="RXF84" s="40"/>
      <c r="RXG84" s="40"/>
      <c r="RXH84" s="40"/>
      <c r="RXI84" s="40"/>
      <c r="RXJ84" s="40"/>
      <c r="RXK84" s="40"/>
      <c r="RXL84" s="40"/>
      <c r="RXM84" s="40"/>
      <c r="RXN84" s="40"/>
      <c r="RXO84" s="40"/>
      <c r="RXP84" s="40"/>
      <c r="RXQ84" s="40"/>
      <c r="RXR84" s="40"/>
      <c r="RXS84" s="40"/>
      <c r="RXT84" s="40"/>
      <c r="RXU84" s="40"/>
      <c r="RXV84" s="40"/>
      <c r="RXW84" s="40"/>
      <c r="RXX84" s="40"/>
      <c r="RXY84" s="40"/>
      <c r="RXZ84" s="40"/>
      <c r="RYA84" s="40"/>
      <c r="RYB84" s="40"/>
      <c r="RYC84" s="40"/>
      <c r="RYD84" s="40"/>
      <c r="RYE84" s="40"/>
      <c r="RYF84" s="40"/>
      <c r="RYG84" s="40"/>
      <c r="RYH84" s="40"/>
      <c r="RYI84" s="40"/>
      <c r="RYJ84" s="40"/>
      <c r="RYK84" s="40"/>
      <c r="RYL84" s="40"/>
      <c r="RYM84" s="40"/>
      <c r="RYN84" s="40"/>
      <c r="RYO84" s="40"/>
      <c r="RYP84" s="40"/>
      <c r="RYQ84" s="40"/>
      <c r="RYR84" s="40"/>
      <c r="RYS84" s="40"/>
      <c r="RYT84" s="40"/>
      <c r="RYU84" s="40"/>
      <c r="RYV84" s="40"/>
      <c r="RYW84" s="40"/>
      <c r="RYX84" s="40"/>
      <c r="RYY84" s="40"/>
      <c r="RYZ84" s="40"/>
      <c r="RZA84" s="40"/>
      <c r="RZB84" s="40"/>
      <c r="RZC84" s="40"/>
      <c r="RZD84" s="40"/>
      <c r="RZE84" s="40"/>
      <c r="RZF84" s="40"/>
      <c r="RZG84" s="40"/>
      <c r="RZH84" s="40"/>
      <c r="RZI84" s="40"/>
      <c r="RZJ84" s="40"/>
      <c r="RZK84" s="40"/>
      <c r="RZL84" s="40"/>
      <c r="RZM84" s="40"/>
      <c r="RZN84" s="40"/>
      <c r="RZO84" s="40"/>
      <c r="RZP84" s="40"/>
      <c r="RZQ84" s="40"/>
      <c r="RZR84" s="40"/>
      <c r="RZS84" s="40"/>
      <c r="RZT84" s="40"/>
      <c r="RZU84" s="40"/>
      <c r="RZV84" s="40"/>
      <c r="RZW84" s="40"/>
      <c r="RZX84" s="40"/>
      <c r="RZY84" s="40"/>
      <c r="RZZ84" s="40"/>
      <c r="SAA84" s="40"/>
      <c r="SAB84" s="40"/>
      <c r="SAC84" s="40"/>
      <c r="SAD84" s="40"/>
      <c r="SAE84" s="40"/>
      <c r="SAF84" s="40"/>
      <c r="SAG84" s="40"/>
      <c r="SAH84" s="40"/>
      <c r="SAI84" s="40"/>
      <c r="SAJ84" s="40"/>
      <c r="SAK84" s="40"/>
      <c r="SAL84" s="40"/>
      <c r="SAM84" s="40"/>
      <c r="SAN84" s="40"/>
      <c r="SAO84" s="40"/>
      <c r="SAP84" s="40"/>
      <c r="SAQ84" s="40"/>
      <c r="SAR84" s="40"/>
      <c r="SAS84" s="40"/>
      <c r="SAT84" s="40"/>
      <c r="SAU84" s="40"/>
      <c r="SAV84" s="40"/>
      <c r="SAW84" s="40"/>
      <c r="SAX84" s="40"/>
      <c r="SAY84" s="40"/>
      <c r="SAZ84" s="40"/>
      <c r="SBA84" s="40"/>
      <c r="SBB84" s="40"/>
      <c r="SBC84" s="40"/>
      <c r="SBD84" s="40"/>
      <c r="SBE84" s="40"/>
      <c r="SBF84" s="40"/>
      <c r="SBG84" s="40"/>
      <c r="SBH84" s="40"/>
      <c r="SBI84" s="40"/>
      <c r="SBJ84" s="40"/>
      <c r="SBK84" s="40"/>
      <c r="SBL84" s="40"/>
      <c r="SBM84" s="40"/>
      <c r="SBN84" s="40"/>
      <c r="SBO84" s="40"/>
      <c r="SBP84" s="40"/>
      <c r="SBQ84" s="40"/>
      <c r="SBR84" s="40"/>
      <c r="SBS84" s="40"/>
      <c r="SBT84" s="40"/>
      <c r="SBU84" s="40"/>
      <c r="SBV84" s="40"/>
      <c r="SBW84" s="40"/>
      <c r="SBX84" s="40"/>
      <c r="SBY84" s="40"/>
      <c r="SBZ84" s="40"/>
      <c r="SCA84" s="40"/>
      <c r="SCB84" s="40"/>
      <c r="SCC84" s="40"/>
      <c r="SCD84" s="40"/>
      <c r="SCE84" s="40"/>
      <c r="SCF84" s="40"/>
      <c r="SCG84" s="40"/>
      <c r="SCH84" s="40"/>
      <c r="SCI84" s="40"/>
      <c r="SCJ84" s="40"/>
      <c r="SCK84" s="40"/>
      <c r="SCL84" s="40"/>
      <c r="SCM84" s="40"/>
      <c r="SCN84" s="40"/>
      <c r="SCO84" s="40"/>
      <c r="SCP84" s="40"/>
      <c r="SCQ84" s="40"/>
      <c r="SCR84" s="40"/>
      <c r="SCS84" s="40"/>
      <c r="SCT84" s="40"/>
      <c r="SCU84" s="40"/>
      <c r="SCV84" s="40"/>
      <c r="SCW84" s="40"/>
      <c r="SCX84" s="40"/>
      <c r="SCY84" s="40"/>
      <c r="SCZ84" s="40"/>
      <c r="SDA84" s="40"/>
      <c r="SDB84" s="40"/>
      <c r="SDC84" s="40"/>
      <c r="SDD84" s="40"/>
      <c r="SDE84" s="40"/>
      <c r="SDF84" s="40"/>
      <c r="SDG84" s="40"/>
      <c r="SDH84" s="40"/>
      <c r="SDI84" s="40"/>
      <c r="SDJ84" s="40"/>
      <c r="SDK84" s="40"/>
      <c r="SDL84" s="40"/>
      <c r="SDM84" s="40"/>
      <c r="SDN84" s="40"/>
      <c r="SDO84" s="40"/>
      <c r="SDP84" s="40"/>
      <c r="SDQ84" s="40"/>
      <c r="SDR84" s="40"/>
      <c r="SDS84" s="40"/>
      <c r="SDT84" s="40"/>
      <c r="SDU84" s="40"/>
      <c r="SDV84" s="40"/>
      <c r="SDW84" s="40"/>
      <c r="SDX84" s="40"/>
      <c r="SDY84" s="40"/>
      <c r="SDZ84" s="40"/>
      <c r="SEA84" s="40"/>
      <c r="SEB84" s="40"/>
      <c r="SEC84" s="40"/>
      <c r="SED84" s="40"/>
      <c r="SEE84" s="40"/>
      <c r="SEF84" s="40"/>
      <c r="SEG84" s="40"/>
      <c r="SEH84" s="40"/>
      <c r="SEI84" s="40"/>
      <c r="SEJ84" s="40"/>
      <c r="SEK84" s="40"/>
      <c r="SEL84" s="40"/>
      <c r="SEM84" s="40"/>
      <c r="SEN84" s="40"/>
      <c r="SEO84" s="40"/>
      <c r="SEP84" s="40"/>
      <c r="SEQ84" s="40"/>
      <c r="SER84" s="40"/>
      <c r="SES84" s="40"/>
      <c r="SET84" s="40"/>
      <c r="SEU84" s="40"/>
      <c r="SEV84" s="40"/>
      <c r="SEW84" s="40"/>
      <c r="SEX84" s="40"/>
      <c r="SEY84" s="40"/>
      <c r="SEZ84" s="40"/>
      <c r="SFA84" s="40"/>
      <c r="SFB84" s="40"/>
      <c r="SFC84" s="40"/>
      <c r="SFD84" s="40"/>
      <c r="SFE84" s="40"/>
      <c r="SFF84" s="40"/>
      <c r="SFG84" s="40"/>
      <c r="SFH84" s="40"/>
      <c r="SFI84" s="40"/>
      <c r="SFJ84" s="40"/>
      <c r="SFK84" s="40"/>
      <c r="SFL84" s="40"/>
      <c r="SFM84" s="40"/>
      <c r="SFN84" s="40"/>
      <c r="SFO84" s="40"/>
      <c r="SFP84" s="40"/>
      <c r="SFQ84" s="40"/>
      <c r="SFR84" s="40"/>
      <c r="SFS84" s="40"/>
      <c r="SFT84" s="40"/>
      <c r="SFU84" s="40"/>
      <c r="SFV84" s="40"/>
      <c r="SFW84" s="40"/>
      <c r="SFX84" s="40"/>
      <c r="SFY84" s="40"/>
      <c r="SFZ84" s="40"/>
      <c r="SGA84" s="40"/>
      <c r="SGB84" s="40"/>
      <c r="SGC84" s="40"/>
      <c r="SGD84" s="40"/>
      <c r="SGE84" s="40"/>
      <c r="SGF84" s="40"/>
      <c r="SGG84" s="40"/>
      <c r="SGH84" s="40"/>
      <c r="SGI84" s="40"/>
      <c r="SGJ84" s="40"/>
      <c r="SGK84" s="40"/>
      <c r="SGL84" s="40"/>
      <c r="SGM84" s="40"/>
      <c r="SGN84" s="40"/>
      <c r="SGO84" s="40"/>
      <c r="SGP84" s="40"/>
      <c r="SGQ84" s="40"/>
      <c r="SGR84" s="40"/>
      <c r="SGS84" s="40"/>
      <c r="SGT84" s="40"/>
      <c r="SGU84" s="40"/>
      <c r="SGV84" s="40"/>
      <c r="SGW84" s="40"/>
      <c r="SGX84" s="40"/>
      <c r="SGY84" s="40"/>
      <c r="SGZ84" s="40"/>
      <c r="SHA84" s="40"/>
      <c r="SHB84" s="40"/>
      <c r="SHC84" s="40"/>
      <c r="SHD84" s="40"/>
      <c r="SHE84" s="40"/>
      <c r="SHF84" s="40"/>
      <c r="SHG84" s="40"/>
      <c r="SHH84" s="40"/>
      <c r="SHI84" s="40"/>
      <c r="SHJ84" s="40"/>
      <c r="SHK84" s="40"/>
      <c r="SHL84" s="40"/>
      <c r="SHM84" s="40"/>
      <c r="SHN84" s="40"/>
      <c r="SHO84" s="40"/>
      <c r="SHP84" s="40"/>
      <c r="SHQ84" s="40"/>
      <c r="SHR84" s="40"/>
      <c r="SHS84" s="40"/>
      <c r="SHT84" s="40"/>
      <c r="SHU84" s="40"/>
      <c r="SHV84" s="40"/>
      <c r="SHW84" s="40"/>
      <c r="SHX84" s="40"/>
      <c r="SHY84" s="40"/>
      <c r="SHZ84" s="40"/>
      <c r="SIA84" s="40"/>
      <c r="SIB84" s="40"/>
      <c r="SIC84" s="40"/>
      <c r="SID84" s="40"/>
      <c r="SIE84" s="40"/>
      <c r="SIF84" s="40"/>
      <c r="SIG84" s="40"/>
      <c r="SIH84" s="40"/>
      <c r="SII84" s="40"/>
      <c r="SIJ84" s="40"/>
      <c r="SIK84" s="40"/>
      <c r="SIL84" s="40"/>
      <c r="SIM84" s="40"/>
      <c r="SIN84" s="40"/>
      <c r="SIO84" s="40"/>
      <c r="SIP84" s="40"/>
      <c r="SIQ84" s="40"/>
      <c r="SIR84" s="40"/>
      <c r="SIS84" s="40"/>
      <c r="SIT84" s="40"/>
      <c r="SIU84" s="40"/>
      <c r="SIV84" s="40"/>
      <c r="SIW84" s="40"/>
      <c r="SIX84" s="40"/>
      <c r="SIY84" s="40"/>
      <c r="SIZ84" s="40"/>
      <c r="SJA84" s="40"/>
      <c r="SJB84" s="40"/>
      <c r="SJC84" s="40"/>
      <c r="SJD84" s="40"/>
      <c r="SJE84" s="40"/>
      <c r="SJF84" s="40"/>
      <c r="SJG84" s="40"/>
      <c r="SJH84" s="40"/>
      <c r="SJI84" s="40"/>
      <c r="SJJ84" s="40"/>
      <c r="SJK84" s="40"/>
      <c r="SJL84" s="40"/>
      <c r="SJM84" s="40"/>
      <c r="SJN84" s="40"/>
      <c r="SJO84" s="40"/>
      <c r="SJP84" s="40"/>
      <c r="SJQ84" s="40"/>
      <c r="SJR84" s="40"/>
      <c r="SJS84" s="40"/>
      <c r="SJT84" s="40"/>
      <c r="SJU84" s="40"/>
      <c r="SJV84" s="40"/>
      <c r="SJW84" s="40"/>
      <c r="SJX84" s="40"/>
      <c r="SJY84" s="40"/>
      <c r="SJZ84" s="40"/>
      <c r="SKA84" s="40"/>
      <c r="SKB84" s="40"/>
      <c r="SKC84" s="40"/>
      <c r="SKD84" s="40"/>
      <c r="SKE84" s="40"/>
      <c r="SKF84" s="40"/>
      <c r="SKG84" s="40"/>
      <c r="SKH84" s="40"/>
      <c r="SKI84" s="40"/>
      <c r="SKJ84" s="40"/>
      <c r="SKK84" s="40"/>
      <c r="SKL84" s="40"/>
      <c r="SKM84" s="40"/>
      <c r="SKN84" s="40"/>
      <c r="SKO84" s="40"/>
      <c r="SKP84" s="40"/>
      <c r="SKQ84" s="40"/>
      <c r="SKR84" s="40"/>
      <c r="SKS84" s="40"/>
      <c r="SKT84" s="40"/>
      <c r="SKU84" s="40"/>
      <c r="SKV84" s="40"/>
      <c r="SKW84" s="40"/>
      <c r="SKX84" s="40"/>
      <c r="SKY84" s="40"/>
      <c r="SKZ84" s="40"/>
      <c r="SLA84" s="40"/>
      <c r="SLB84" s="40"/>
      <c r="SLC84" s="40"/>
      <c r="SLD84" s="40"/>
      <c r="SLE84" s="40"/>
      <c r="SLF84" s="40"/>
      <c r="SLG84" s="40"/>
      <c r="SLH84" s="40"/>
      <c r="SLI84" s="40"/>
      <c r="SLJ84" s="40"/>
      <c r="SLK84" s="40"/>
      <c r="SLL84" s="40"/>
      <c r="SLM84" s="40"/>
      <c r="SLN84" s="40"/>
      <c r="SLO84" s="40"/>
      <c r="SLP84" s="40"/>
      <c r="SLQ84" s="40"/>
      <c r="SLR84" s="40"/>
      <c r="SLS84" s="40"/>
      <c r="SLT84" s="40"/>
      <c r="SLU84" s="40"/>
      <c r="SLV84" s="40"/>
      <c r="SLW84" s="40"/>
      <c r="SLX84" s="40"/>
      <c r="SLY84" s="40"/>
      <c r="SLZ84" s="40"/>
      <c r="SMA84" s="40"/>
      <c r="SMB84" s="40"/>
      <c r="SMC84" s="40"/>
      <c r="SMD84" s="40"/>
      <c r="SME84" s="40"/>
      <c r="SMF84" s="40"/>
      <c r="SMG84" s="40"/>
      <c r="SMH84" s="40"/>
      <c r="SMI84" s="40"/>
      <c r="SMJ84" s="40"/>
      <c r="SMK84" s="40"/>
      <c r="SML84" s="40"/>
      <c r="SMM84" s="40"/>
      <c r="SMN84" s="40"/>
      <c r="SMO84" s="40"/>
      <c r="SMP84" s="40"/>
      <c r="SMQ84" s="40"/>
      <c r="SMR84" s="40"/>
      <c r="SMS84" s="40"/>
      <c r="SMT84" s="40"/>
      <c r="SMU84" s="40"/>
      <c r="SMV84" s="40"/>
      <c r="SMW84" s="40"/>
      <c r="SMX84" s="40"/>
      <c r="SMY84" s="40"/>
      <c r="SMZ84" s="40"/>
      <c r="SNA84" s="40"/>
      <c r="SNB84" s="40"/>
      <c r="SNC84" s="40"/>
      <c r="SND84" s="40"/>
      <c r="SNE84" s="40"/>
      <c r="SNF84" s="40"/>
      <c r="SNG84" s="40"/>
      <c r="SNH84" s="40"/>
      <c r="SNI84" s="40"/>
      <c r="SNJ84" s="40"/>
      <c r="SNK84" s="40"/>
      <c r="SNL84" s="40"/>
      <c r="SNM84" s="40"/>
      <c r="SNN84" s="40"/>
      <c r="SNO84" s="40"/>
      <c r="SNP84" s="40"/>
      <c r="SNQ84" s="40"/>
      <c r="SNR84" s="40"/>
      <c r="SNS84" s="40"/>
      <c r="SNT84" s="40"/>
      <c r="SNU84" s="40"/>
      <c r="SNV84" s="40"/>
      <c r="SNW84" s="40"/>
      <c r="SNX84" s="40"/>
      <c r="SNY84" s="40"/>
      <c r="SNZ84" s="40"/>
      <c r="SOA84" s="40"/>
      <c r="SOB84" s="40"/>
      <c r="SOC84" s="40"/>
      <c r="SOD84" s="40"/>
      <c r="SOE84" s="40"/>
      <c r="SOF84" s="40"/>
      <c r="SOG84" s="40"/>
      <c r="SOH84" s="40"/>
      <c r="SOI84" s="40"/>
      <c r="SOJ84" s="40"/>
      <c r="SOK84" s="40"/>
      <c r="SOL84" s="40"/>
      <c r="SOM84" s="40"/>
      <c r="SON84" s="40"/>
      <c r="SOO84" s="40"/>
      <c r="SOP84" s="40"/>
      <c r="SOQ84" s="40"/>
      <c r="SOR84" s="40"/>
      <c r="SOS84" s="40"/>
      <c r="SOT84" s="40"/>
      <c r="SOU84" s="40"/>
      <c r="SOV84" s="40"/>
      <c r="SOW84" s="40"/>
      <c r="SOX84" s="40"/>
      <c r="SOY84" s="40"/>
      <c r="SOZ84" s="40"/>
      <c r="SPA84" s="40"/>
      <c r="SPB84" s="40"/>
      <c r="SPC84" s="40"/>
      <c r="SPD84" s="40"/>
      <c r="SPE84" s="40"/>
      <c r="SPF84" s="40"/>
      <c r="SPG84" s="40"/>
      <c r="SPH84" s="40"/>
      <c r="SPI84" s="40"/>
      <c r="SPJ84" s="40"/>
      <c r="SPK84" s="40"/>
      <c r="SPL84" s="40"/>
      <c r="SPM84" s="40"/>
      <c r="SPN84" s="40"/>
      <c r="SPO84" s="40"/>
      <c r="SPP84" s="40"/>
      <c r="SPQ84" s="40"/>
      <c r="SPR84" s="40"/>
      <c r="SPS84" s="40"/>
      <c r="SPT84" s="40"/>
      <c r="SPU84" s="40"/>
      <c r="SPV84" s="40"/>
      <c r="SPW84" s="40"/>
      <c r="SPX84" s="40"/>
      <c r="SPY84" s="40"/>
      <c r="SPZ84" s="40"/>
      <c r="SQA84" s="40"/>
      <c r="SQB84" s="40"/>
      <c r="SQC84" s="40"/>
      <c r="SQD84" s="40"/>
      <c r="SQE84" s="40"/>
      <c r="SQF84" s="40"/>
      <c r="SQG84" s="40"/>
      <c r="SQH84" s="40"/>
      <c r="SQI84" s="40"/>
      <c r="SQJ84" s="40"/>
      <c r="SQK84" s="40"/>
      <c r="SQL84" s="40"/>
      <c r="SQM84" s="40"/>
      <c r="SQN84" s="40"/>
      <c r="SQO84" s="40"/>
      <c r="SQP84" s="40"/>
      <c r="SQQ84" s="40"/>
      <c r="SQR84" s="40"/>
      <c r="SQS84" s="40"/>
      <c r="SQT84" s="40"/>
      <c r="SQU84" s="40"/>
      <c r="SQV84" s="40"/>
      <c r="SQW84" s="40"/>
      <c r="SQX84" s="40"/>
      <c r="SQY84" s="40"/>
      <c r="SQZ84" s="40"/>
      <c r="SRA84" s="40"/>
      <c r="SRB84" s="40"/>
      <c r="SRC84" s="40"/>
      <c r="SRD84" s="40"/>
      <c r="SRE84" s="40"/>
      <c r="SRF84" s="40"/>
      <c r="SRG84" s="40"/>
      <c r="SRH84" s="40"/>
      <c r="SRI84" s="40"/>
      <c r="SRJ84" s="40"/>
      <c r="SRK84" s="40"/>
      <c r="SRL84" s="40"/>
      <c r="SRM84" s="40"/>
      <c r="SRN84" s="40"/>
      <c r="SRO84" s="40"/>
      <c r="SRP84" s="40"/>
      <c r="SRQ84" s="40"/>
      <c r="SRR84" s="40"/>
      <c r="SRS84" s="40"/>
      <c r="SRT84" s="40"/>
      <c r="SRU84" s="40"/>
      <c r="SRV84" s="40"/>
      <c r="SRW84" s="40"/>
      <c r="SRX84" s="40"/>
      <c r="SRY84" s="40"/>
      <c r="SRZ84" s="40"/>
      <c r="SSA84" s="40"/>
      <c r="SSB84" s="40"/>
      <c r="SSC84" s="40"/>
      <c r="SSD84" s="40"/>
      <c r="SSE84" s="40"/>
      <c r="SSF84" s="40"/>
      <c r="SSG84" s="40"/>
      <c r="SSH84" s="40"/>
      <c r="SSI84" s="40"/>
      <c r="SSJ84" s="40"/>
      <c r="SSK84" s="40"/>
      <c r="SSL84" s="40"/>
      <c r="SSM84" s="40"/>
      <c r="SSN84" s="40"/>
      <c r="SSO84" s="40"/>
      <c r="SSP84" s="40"/>
      <c r="SSQ84" s="40"/>
      <c r="SSR84" s="40"/>
      <c r="SSS84" s="40"/>
      <c r="SST84" s="40"/>
      <c r="SSU84" s="40"/>
      <c r="SSV84" s="40"/>
      <c r="SSW84" s="40"/>
      <c r="SSX84" s="40"/>
      <c r="SSY84" s="40"/>
      <c r="SSZ84" s="40"/>
      <c r="STA84" s="40"/>
      <c r="STB84" s="40"/>
      <c r="STC84" s="40"/>
      <c r="STD84" s="40"/>
      <c r="STE84" s="40"/>
      <c r="STF84" s="40"/>
      <c r="STG84" s="40"/>
      <c r="STH84" s="40"/>
      <c r="STI84" s="40"/>
      <c r="STJ84" s="40"/>
      <c r="STK84" s="40"/>
      <c r="STL84" s="40"/>
      <c r="STM84" s="40"/>
      <c r="STN84" s="40"/>
      <c r="STO84" s="40"/>
      <c r="STP84" s="40"/>
      <c r="STQ84" s="40"/>
      <c r="STR84" s="40"/>
      <c r="STS84" s="40"/>
      <c r="STT84" s="40"/>
      <c r="STU84" s="40"/>
      <c r="STV84" s="40"/>
      <c r="STW84" s="40"/>
      <c r="STX84" s="40"/>
      <c r="STY84" s="40"/>
      <c r="STZ84" s="40"/>
      <c r="SUA84" s="40"/>
      <c r="SUB84" s="40"/>
      <c r="SUC84" s="40"/>
      <c r="SUD84" s="40"/>
      <c r="SUE84" s="40"/>
      <c r="SUF84" s="40"/>
      <c r="SUG84" s="40"/>
      <c r="SUH84" s="40"/>
      <c r="SUI84" s="40"/>
      <c r="SUJ84" s="40"/>
      <c r="SUK84" s="40"/>
      <c r="SUL84" s="40"/>
      <c r="SUM84" s="40"/>
      <c r="SUN84" s="40"/>
      <c r="SUO84" s="40"/>
      <c r="SUP84" s="40"/>
      <c r="SUQ84" s="40"/>
      <c r="SUR84" s="40"/>
      <c r="SUS84" s="40"/>
      <c r="SUT84" s="40"/>
      <c r="SUU84" s="40"/>
      <c r="SUV84" s="40"/>
      <c r="SUW84" s="40"/>
      <c r="SUX84" s="40"/>
      <c r="SUY84" s="40"/>
      <c r="SUZ84" s="40"/>
      <c r="SVA84" s="40"/>
      <c r="SVB84" s="40"/>
      <c r="SVC84" s="40"/>
      <c r="SVD84" s="40"/>
      <c r="SVE84" s="40"/>
      <c r="SVF84" s="40"/>
      <c r="SVG84" s="40"/>
      <c r="SVH84" s="40"/>
      <c r="SVI84" s="40"/>
      <c r="SVJ84" s="40"/>
      <c r="SVK84" s="40"/>
      <c r="SVL84" s="40"/>
      <c r="SVM84" s="40"/>
      <c r="SVN84" s="40"/>
      <c r="SVO84" s="40"/>
      <c r="SVP84" s="40"/>
      <c r="SVQ84" s="40"/>
      <c r="SVR84" s="40"/>
      <c r="SVS84" s="40"/>
      <c r="SVT84" s="40"/>
      <c r="SVU84" s="40"/>
      <c r="SVV84" s="40"/>
      <c r="SVW84" s="40"/>
      <c r="SVX84" s="40"/>
      <c r="SVY84" s="40"/>
      <c r="SVZ84" s="40"/>
      <c r="SWA84" s="40"/>
      <c r="SWB84" s="40"/>
      <c r="SWC84" s="40"/>
      <c r="SWD84" s="40"/>
      <c r="SWE84" s="40"/>
      <c r="SWF84" s="40"/>
      <c r="SWG84" s="40"/>
      <c r="SWH84" s="40"/>
      <c r="SWI84" s="40"/>
      <c r="SWJ84" s="40"/>
      <c r="SWK84" s="40"/>
      <c r="SWL84" s="40"/>
      <c r="SWM84" s="40"/>
      <c r="SWN84" s="40"/>
      <c r="SWO84" s="40"/>
      <c r="SWP84" s="40"/>
      <c r="SWQ84" s="40"/>
      <c r="SWR84" s="40"/>
      <c r="SWS84" s="40"/>
      <c r="SWT84" s="40"/>
      <c r="SWU84" s="40"/>
      <c r="SWV84" s="40"/>
      <c r="SWW84" s="40"/>
      <c r="SWX84" s="40"/>
      <c r="SWY84" s="40"/>
      <c r="SWZ84" s="40"/>
      <c r="SXA84" s="40"/>
      <c r="SXB84" s="40"/>
      <c r="SXC84" s="40"/>
      <c r="SXD84" s="40"/>
      <c r="SXE84" s="40"/>
      <c r="SXF84" s="40"/>
      <c r="SXG84" s="40"/>
      <c r="SXH84" s="40"/>
      <c r="SXI84" s="40"/>
      <c r="SXJ84" s="40"/>
      <c r="SXK84" s="40"/>
      <c r="SXL84" s="40"/>
      <c r="SXM84" s="40"/>
      <c r="SXN84" s="40"/>
      <c r="SXO84" s="40"/>
      <c r="SXP84" s="40"/>
      <c r="SXQ84" s="40"/>
      <c r="SXR84" s="40"/>
      <c r="SXS84" s="40"/>
      <c r="SXT84" s="40"/>
      <c r="SXU84" s="40"/>
      <c r="SXV84" s="40"/>
      <c r="SXW84" s="40"/>
      <c r="SXX84" s="40"/>
      <c r="SXY84" s="40"/>
      <c r="SXZ84" s="40"/>
      <c r="SYA84" s="40"/>
      <c r="SYB84" s="40"/>
      <c r="SYC84" s="40"/>
      <c r="SYD84" s="40"/>
      <c r="SYE84" s="40"/>
      <c r="SYF84" s="40"/>
      <c r="SYG84" s="40"/>
      <c r="SYH84" s="40"/>
      <c r="SYI84" s="40"/>
      <c r="SYJ84" s="40"/>
      <c r="SYK84" s="40"/>
      <c r="SYL84" s="40"/>
      <c r="SYM84" s="40"/>
      <c r="SYN84" s="40"/>
      <c r="SYO84" s="40"/>
      <c r="SYP84" s="40"/>
      <c r="SYQ84" s="40"/>
      <c r="SYR84" s="40"/>
      <c r="SYS84" s="40"/>
      <c r="SYT84" s="40"/>
      <c r="SYU84" s="40"/>
      <c r="SYV84" s="40"/>
      <c r="SYW84" s="40"/>
      <c r="SYX84" s="40"/>
      <c r="SYY84" s="40"/>
      <c r="SYZ84" s="40"/>
      <c r="SZA84" s="40"/>
      <c r="SZB84" s="40"/>
      <c r="SZC84" s="40"/>
      <c r="SZD84" s="40"/>
      <c r="SZE84" s="40"/>
      <c r="SZF84" s="40"/>
      <c r="SZG84" s="40"/>
      <c r="SZH84" s="40"/>
      <c r="SZI84" s="40"/>
      <c r="SZJ84" s="40"/>
      <c r="SZK84" s="40"/>
      <c r="SZL84" s="40"/>
      <c r="SZM84" s="40"/>
      <c r="SZN84" s="40"/>
      <c r="SZO84" s="40"/>
      <c r="SZP84" s="40"/>
      <c r="SZQ84" s="40"/>
      <c r="SZR84" s="40"/>
      <c r="SZS84" s="40"/>
      <c r="SZT84" s="40"/>
      <c r="SZU84" s="40"/>
      <c r="SZV84" s="40"/>
      <c r="SZW84" s="40"/>
      <c r="SZX84" s="40"/>
      <c r="SZY84" s="40"/>
      <c r="SZZ84" s="40"/>
      <c r="TAA84" s="40"/>
      <c r="TAB84" s="40"/>
      <c r="TAC84" s="40"/>
      <c r="TAD84" s="40"/>
      <c r="TAE84" s="40"/>
      <c r="TAF84" s="40"/>
      <c r="TAG84" s="40"/>
      <c r="TAH84" s="40"/>
      <c r="TAI84" s="40"/>
      <c r="TAJ84" s="40"/>
      <c r="TAK84" s="40"/>
      <c r="TAL84" s="40"/>
      <c r="TAM84" s="40"/>
      <c r="TAN84" s="40"/>
      <c r="TAO84" s="40"/>
      <c r="TAP84" s="40"/>
      <c r="TAQ84" s="40"/>
      <c r="TAR84" s="40"/>
      <c r="TAS84" s="40"/>
      <c r="TAT84" s="40"/>
      <c r="TAU84" s="40"/>
      <c r="TAV84" s="40"/>
      <c r="TAW84" s="40"/>
      <c r="TAX84" s="40"/>
      <c r="TAY84" s="40"/>
      <c r="TAZ84" s="40"/>
      <c r="TBA84" s="40"/>
      <c r="TBB84" s="40"/>
      <c r="TBC84" s="40"/>
      <c r="TBD84" s="40"/>
      <c r="TBE84" s="40"/>
      <c r="TBF84" s="40"/>
      <c r="TBG84" s="40"/>
      <c r="TBH84" s="40"/>
      <c r="TBI84" s="40"/>
      <c r="TBJ84" s="40"/>
      <c r="TBK84" s="40"/>
      <c r="TBL84" s="40"/>
      <c r="TBM84" s="40"/>
      <c r="TBN84" s="40"/>
      <c r="TBO84" s="40"/>
      <c r="TBP84" s="40"/>
      <c r="TBQ84" s="40"/>
      <c r="TBR84" s="40"/>
      <c r="TBS84" s="40"/>
      <c r="TBT84" s="40"/>
      <c r="TBU84" s="40"/>
      <c r="TBV84" s="40"/>
      <c r="TBW84" s="40"/>
      <c r="TBX84" s="40"/>
      <c r="TBY84" s="40"/>
      <c r="TBZ84" s="40"/>
      <c r="TCA84" s="40"/>
      <c r="TCB84" s="40"/>
      <c r="TCC84" s="40"/>
      <c r="TCD84" s="40"/>
      <c r="TCE84" s="40"/>
      <c r="TCF84" s="40"/>
      <c r="TCG84" s="40"/>
      <c r="TCH84" s="40"/>
      <c r="TCI84" s="40"/>
      <c r="TCJ84" s="40"/>
      <c r="TCK84" s="40"/>
      <c r="TCL84" s="40"/>
      <c r="TCM84" s="40"/>
      <c r="TCN84" s="40"/>
      <c r="TCO84" s="40"/>
      <c r="TCP84" s="40"/>
      <c r="TCQ84" s="40"/>
      <c r="TCR84" s="40"/>
      <c r="TCS84" s="40"/>
      <c r="TCT84" s="40"/>
      <c r="TCU84" s="40"/>
      <c r="TCV84" s="40"/>
      <c r="TCW84" s="40"/>
      <c r="TCX84" s="40"/>
      <c r="TCY84" s="40"/>
      <c r="TCZ84" s="40"/>
      <c r="TDA84" s="40"/>
      <c r="TDB84" s="40"/>
      <c r="TDC84" s="40"/>
      <c r="TDD84" s="40"/>
      <c r="TDE84" s="40"/>
      <c r="TDF84" s="40"/>
      <c r="TDG84" s="40"/>
      <c r="TDH84" s="40"/>
      <c r="TDI84" s="40"/>
      <c r="TDJ84" s="40"/>
      <c r="TDK84" s="40"/>
      <c r="TDL84" s="40"/>
      <c r="TDM84" s="40"/>
      <c r="TDN84" s="40"/>
      <c r="TDO84" s="40"/>
      <c r="TDP84" s="40"/>
      <c r="TDQ84" s="40"/>
      <c r="TDR84" s="40"/>
      <c r="TDS84" s="40"/>
      <c r="TDT84" s="40"/>
      <c r="TDU84" s="40"/>
      <c r="TDV84" s="40"/>
      <c r="TDW84" s="40"/>
      <c r="TDX84" s="40"/>
      <c r="TDY84" s="40"/>
      <c r="TDZ84" s="40"/>
      <c r="TEA84" s="40"/>
      <c r="TEB84" s="40"/>
      <c r="TEC84" s="40"/>
      <c r="TED84" s="40"/>
      <c r="TEE84" s="40"/>
      <c r="TEF84" s="40"/>
      <c r="TEG84" s="40"/>
      <c r="TEH84" s="40"/>
      <c r="TEI84" s="40"/>
      <c r="TEJ84" s="40"/>
      <c r="TEK84" s="40"/>
      <c r="TEL84" s="40"/>
      <c r="TEM84" s="40"/>
      <c r="TEN84" s="40"/>
      <c r="TEO84" s="40"/>
      <c r="TEP84" s="40"/>
      <c r="TEQ84" s="40"/>
      <c r="TER84" s="40"/>
      <c r="TES84" s="40"/>
      <c r="TET84" s="40"/>
      <c r="TEU84" s="40"/>
      <c r="TEV84" s="40"/>
      <c r="TEW84" s="40"/>
      <c r="TEX84" s="40"/>
      <c r="TEY84" s="40"/>
      <c r="TEZ84" s="40"/>
      <c r="TFA84" s="40"/>
      <c r="TFB84" s="40"/>
      <c r="TFC84" s="40"/>
      <c r="TFD84" s="40"/>
      <c r="TFE84" s="40"/>
      <c r="TFF84" s="40"/>
      <c r="TFG84" s="40"/>
      <c r="TFH84" s="40"/>
      <c r="TFI84" s="40"/>
      <c r="TFJ84" s="40"/>
      <c r="TFK84" s="40"/>
      <c r="TFL84" s="40"/>
      <c r="TFM84" s="40"/>
      <c r="TFN84" s="40"/>
      <c r="TFO84" s="40"/>
      <c r="TFP84" s="40"/>
      <c r="TFQ84" s="40"/>
      <c r="TFR84" s="40"/>
      <c r="TFS84" s="40"/>
      <c r="TFT84" s="40"/>
      <c r="TFU84" s="40"/>
      <c r="TFV84" s="40"/>
      <c r="TFW84" s="40"/>
      <c r="TFX84" s="40"/>
      <c r="TFY84" s="40"/>
      <c r="TFZ84" s="40"/>
      <c r="TGA84" s="40"/>
      <c r="TGB84" s="40"/>
      <c r="TGC84" s="40"/>
      <c r="TGD84" s="40"/>
      <c r="TGE84" s="40"/>
      <c r="TGF84" s="40"/>
      <c r="TGG84" s="40"/>
      <c r="TGH84" s="40"/>
      <c r="TGI84" s="40"/>
      <c r="TGJ84" s="40"/>
      <c r="TGK84" s="40"/>
      <c r="TGL84" s="40"/>
      <c r="TGM84" s="40"/>
      <c r="TGN84" s="40"/>
      <c r="TGO84" s="40"/>
      <c r="TGP84" s="40"/>
      <c r="TGQ84" s="40"/>
      <c r="TGR84" s="40"/>
      <c r="TGS84" s="40"/>
      <c r="TGT84" s="40"/>
      <c r="TGU84" s="40"/>
      <c r="TGV84" s="40"/>
      <c r="TGW84" s="40"/>
      <c r="TGX84" s="40"/>
      <c r="TGY84" s="40"/>
      <c r="TGZ84" s="40"/>
      <c r="THA84" s="40"/>
      <c r="THB84" s="40"/>
      <c r="THC84" s="40"/>
      <c r="THD84" s="40"/>
      <c r="THE84" s="40"/>
      <c r="THF84" s="40"/>
      <c r="THG84" s="40"/>
      <c r="THH84" s="40"/>
      <c r="THI84" s="40"/>
      <c r="THJ84" s="40"/>
      <c r="THK84" s="40"/>
      <c r="THL84" s="40"/>
      <c r="THM84" s="40"/>
      <c r="THN84" s="40"/>
      <c r="THO84" s="40"/>
      <c r="THP84" s="40"/>
      <c r="THQ84" s="40"/>
      <c r="THR84" s="40"/>
      <c r="THS84" s="40"/>
      <c r="THT84" s="40"/>
      <c r="THU84" s="40"/>
      <c r="THV84" s="40"/>
      <c r="THW84" s="40"/>
      <c r="THX84" s="40"/>
      <c r="THY84" s="40"/>
      <c r="THZ84" s="40"/>
      <c r="TIA84" s="40"/>
      <c r="TIB84" s="40"/>
      <c r="TIC84" s="40"/>
      <c r="TID84" s="40"/>
      <c r="TIE84" s="40"/>
      <c r="TIF84" s="40"/>
      <c r="TIG84" s="40"/>
      <c r="TIH84" s="40"/>
      <c r="TII84" s="40"/>
      <c r="TIJ84" s="40"/>
      <c r="TIK84" s="40"/>
      <c r="TIL84" s="40"/>
      <c r="TIM84" s="40"/>
      <c r="TIN84" s="40"/>
      <c r="TIO84" s="40"/>
      <c r="TIP84" s="40"/>
      <c r="TIQ84" s="40"/>
      <c r="TIR84" s="40"/>
      <c r="TIS84" s="40"/>
      <c r="TIT84" s="40"/>
      <c r="TIU84" s="40"/>
      <c r="TIV84" s="40"/>
      <c r="TIW84" s="40"/>
      <c r="TIX84" s="40"/>
      <c r="TIY84" s="40"/>
      <c r="TIZ84" s="40"/>
      <c r="TJA84" s="40"/>
      <c r="TJB84" s="40"/>
      <c r="TJC84" s="40"/>
      <c r="TJD84" s="40"/>
      <c r="TJE84" s="40"/>
      <c r="TJF84" s="40"/>
      <c r="TJG84" s="40"/>
      <c r="TJH84" s="40"/>
      <c r="TJI84" s="40"/>
      <c r="TJJ84" s="40"/>
      <c r="TJK84" s="40"/>
      <c r="TJL84" s="40"/>
      <c r="TJM84" s="40"/>
      <c r="TJN84" s="40"/>
      <c r="TJO84" s="40"/>
      <c r="TJP84" s="40"/>
      <c r="TJQ84" s="40"/>
      <c r="TJR84" s="40"/>
      <c r="TJS84" s="40"/>
      <c r="TJT84" s="40"/>
      <c r="TJU84" s="40"/>
      <c r="TJV84" s="40"/>
      <c r="TJW84" s="40"/>
      <c r="TJX84" s="40"/>
      <c r="TJY84" s="40"/>
      <c r="TJZ84" s="40"/>
      <c r="TKA84" s="40"/>
      <c r="TKB84" s="40"/>
      <c r="TKC84" s="40"/>
      <c r="TKD84" s="40"/>
      <c r="TKE84" s="40"/>
      <c r="TKF84" s="40"/>
      <c r="TKG84" s="40"/>
      <c r="TKH84" s="40"/>
      <c r="TKI84" s="40"/>
      <c r="TKJ84" s="40"/>
      <c r="TKK84" s="40"/>
      <c r="TKL84" s="40"/>
      <c r="TKM84" s="40"/>
      <c r="TKN84" s="40"/>
      <c r="TKO84" s="40"/>
      <c r="TKP84" s="40"/>
      <c r="TKQ84" s="40"/>
      <c r="TKR84" s="40"/>
      <c r="TKS84" s="40"/>
      <c r="TKT84" s="40"/>
      <c r="TKU84" s="40"/>
      <c r="TKV84" s="40"/>
      <c r="TKW84" s="40"/>
      <c r="TKX84" s="40"/>
      <c r="TKY84" s="40"/>
      <c r="TKZ84" s="40"/>
      <c r="TLA84" s="40"/>
      <c r="TLB84" s="40"/>
      <c r="TLC84" s="40"/>
      <c r="TLD84" s="40"/>
      <c r="TLE84" s="40"/>
      <c r="TLF84" s="40"/>
      <c r="TLG84" s="40"/>
      <c r="TLH84" s="40"/>
      <c r="TLI84" s="40"/>
      <c r="TLJ84" s="40"/>
      <c r="TLK84" s="40"/>
      <c r="TLL84" s="40"/>
      <c r="TLM84" s="40"/>
      <c r="TLN84" s="40"/>
      <c r="TLO84" s="40"/>
      <c r="TLP84" s="40"/>
      <c r="TLQ84" s="40"/>
      <c r="TLR84" s="40"/>
      <c r="TLS84" s="40"/>
      <c r="TLT84" s="40"/>
      <c r="TLU84" s="40"/>
      <c r="TLV84" s="40"/>
      <c r="TLW84" s="40"/>
      <c r="TLX84" s="40"/>
      <c r="TLY84" s="40"/>
      <c r="TLZ84" s="40"/>
      <c r="TMA84" s="40"/>
      <c r="TMB84" s="40"/>
      <c r="TMC84" s="40"/>
      <c r="TMD84" s="40"/>
      <c r="TME84" s="40"/>
      <c r="TMF84" s="40"/>
      <c r="TMG84" s="40"/>
      <c r="TMH84" s="40"/>
      <c r="TMI84" s="40"/>
      <c r="TMJ84" s="40"/>
      <c r="TMK84" s="40"/>
      <c r="TML84" s="40"/>
      <c r="TMM84" s="40"/>
      <c r="TMN84" s="40"/>
      <c r="TMO84" s="40"/>
      <c r="TMP84" s="40"/>
      <c r="TMQ84" s="40"/>
      <c r="TMR84" s="40"/>
      <c r="TMS84" s="40"/>
      <c r="TMT84" s="40"/>
      <c r="TMU84" s="40"/>
      <c r="TMV84" s="40"/>
      <c r="TMW84" s="40"/>
      <c r="TMX84" s="40"/>
      <c r="TMY84" s="40"/>
      <c r="TMZ84" s="40"/>
      <c r="TNA84" s="40"/>
      <c r="TNB84" s="40"/>
      <c r="TNC84" s="40"/>
      <c r="TND84" s="40"/>
      <c r="TNE84" s="40"/>
      <c r="TNF84" s="40"/>
      <c r="TNG84" s="40"/>
      <c r="TNH84" s="40"/>
      <c r="TNI84" s="40"/>
      <c r="TNJ84" s="40"/>
      <c r="TNK84" s="40"/>
      <c r="TNL84" s="40"/>
      <c r="TNM84" s="40"/>
      <c r="TNN84" s="40"/>
      <c r="TNO84" s="40"/>
      <c r="TNP84" s="40"/>
      <c r="TNQ84" s="40"/>
      <c r="TNR84" s="40"/>
      <c r="TNS84" s="40"/>
      <c r="TNT84" s="40"/>
      <c r="TNU84" s="40"/>
      <c r="TNV84" s="40"/>
      <c r="TNW84" s="40"/>
      <c r="TNX84" s="40"/>
      <c r="TNY84" s="40"/>
      <c r="TNZ84" s="40"/>
      <c r="TOA84" s="40"/>
      <c r="TOB84" s="40"/>
      <c r="TOC84" s="40"/>
      <c r="TOD84" s="40"/>
      <c r="TOE84" s="40"/>
      <c r="TOF84" s="40"/>
      <c r="TOG84" s="40"/>
      <c r="TOH84" s="40"/>
      <c r="TOI84" s="40"/>
      <c r="TOJ84" s="40"/>
      <c r="TOK84" s="40"/>
      <c r="TOL84" s="40"/>
      <c r="TOM84" s="40"/>
      <c r="TON84" s="40"/>
      <c r="TOO84" s="40"/>
      <c r="TOP84" s="40"/>
      <c r="TOQ84" s="40"/>
      <c r="TOR84" s="40"/>
      <c r="TOS84" s="40"/>
      <c r="TOT84" s="40"/>
      <c r="TOU84" s="40"/>
      <c r="TOV84" s="40"/>
      <c r="TOW84" s="40"/>
      <c r="TOX84" s="40"/>
      <c r="TOY84" s="40"/>
      <c r="TOZ84" s="40"/>
      <c r="TPA84" s="40"/>
      <c r="TPB84" s="40"/>
      <c r="TPC84" s="40"/>
      <c r="TPD84" s="40"/>
      <c r="TPE84" s="40"/>
      <c r="TPF84" s="40"/>
      <c r="TPG84" s="40"/>
      <c r="TPH84" s="40"/>
      <c r="TPI84" s="40"/>
      <c r="TPJ84" s="40"/>
      <c r="TPK84" s="40"/>
      <c r="TPL84" s="40"/>
      <c r="TPM84" s="40"/>
      <c r="TPN84" s="40"/>
      <c r="TPO84" s="40"/>
      <c r="TPP84" s="40"/>
      <c r="TPQ84" s="40"/>
      <c r="TPR84" s="40"/>
      <c r="TPS84" s="40"/>
      <c r="TPT84" s="40"/>
      <c r="TPU84" s="40"/>
      <c r="TPV84" s="40"/>
      <c r="TPW84" s="40"/>
      <c r="TPX84" s="40"/>
      <c r="TPY84" s="40"/>
      <c r="TPZ84" s="40"/>
      <c r="TQA84" s="40"/>
      <c r="TQB84" s="40"/>
      <c r="TQC84" s="40"/>
      <c r="TQD84" s="40"/>
      <c r="TQE84" s="40"/>
      <c r="TQF84" s="40"/>
      <c r="TQG84" s="40"/>
      <c r="TQH84" s="40"/>
      <c r="TQI84" s="40"/>
      <c r="TQJ84" s="40"/>
      <c r="TQK84" s="40"/>
      <c r="TQL84" s="40"/>
      <c r="TQM84" s="40"/>
      <c r="TQN84" s="40"/>
      <c r="TQO84" s="40"/>
      <c r="TQP84" s="40"/>
      <c r="TQQ84" s="40"/>
      <c r="TQR84" s="40"/>
      <c r="TQS84" s="40"/>
      <c r="TQT84" s="40"/>
      <c r="TQU84" s="40"/>
      <c r="TQV84" s="40"/>
      <c r="TQW84" s="40"/>
      <c r="TQX84" s="40"/>
      <c r="TQY84" s="40"/>
      <c r="TQZ84" s="40"/>
      <c r="TRA84" s="40"/>
      <c r="TRB84" s="40"/>
      <c r="TRC84" s="40"/>
      <c r="TRD84" s="40"/>
      <c r="TRE84" s="40"/>
      <c r="TRF84" s="40"/>
      <c r="TRG84" s="40"/>
      <c r="TRH84" s="40"/>
      <c r="TRI84" s="40"/>
      <c r="TRJ84" s="40"/>
      <c r="TRK84" s="40"/>
      <c r="TRL84" s="40"/>
      <c r="TRM84" s="40"/>
      <c r="TRN84" s="40"/>
      <c r="TRO84" s="40"/>
      <c r="TRP84" s="40"/>
      <c r="TRQ84" s="40"/>
      <c r="TRR84" s="40"/>
      <c r="TRS84" s="40"/>
      <c r="TRT84" s="40"/>
      <c r="TRU84" s="40"/>
      <c r="TRV84" s="40"/>
      <c r="TRW84" s="40"/>
      <c r="TRX84" s="40"/>
      <c r="TRY84" s="40"/>
      <c r="TRZ84" s="40"/>
      <c r="TSA84" s="40"/>
      <c r="TSB84" s="40"/>
      <c r="TSC84" s="40"/>
      <c r="TSD84" s="40"/>
      <c r="TSE84" s="40"/>
      <c r="TSF84" s="40"/>
      <c r="TSG84" s="40"/>
      <c r="TSH84" s="40"/>
      <c r="TSI84" s="40"/>
      <c r="TSJ84" s="40"/>
      <c r="TSK84" s="40"/>
      <c r="TSL84" s="40"/>
      <c r="TSM84" s="40"/>
      <c r="TSN84" s="40"/>
      <c r="TSO84" s="40"/>
      <c r="TSP84" s="40"/>
      <c r="TSQ84" s="40"/>
      <c r="TSR84" s="40"/>
      <c r="TSS84" s="40"/>
      <c r="TST84" s="40"/>
      <c r="TSU84" s="40"/>
      <c r="TSV84" s="40"/>
      <c r="TSW84" s="40"/>
      <c r="TSX84" s="40"/>
      <c r="TSY84" s="40"/>
      <c r="TSZ84" s="40"/>
      <c r="TTA84" s="40"/>
      <c r="TTB84" s="40"/>
      <c r="TTC84" s="40"/>
      <c r="TTD84" s="40"/>
      <c r="TTE84" s="40"/>
      <c r="TTF84" s="40"/>
      <c r="TTG84" s="40"/>
      <c r="TTH84" s="40"/>
      <c r="TTI84" s="40"/>
      <c r="TTJ84" s="40"/>
      <c r="TTK84" s="40"/>
      <c r="TTL84" s="40"/>
      <c r="TTM84" s="40"/>
      <c r="TTN84" s="40"/>
      <c r="TTO84" s="40"/>
      <c r="TTP84" s="40"/>
      <c r="TTQ84" s="40"/>
      <c r="TTR84" s="40"/>
      <c r="TTS84" s="40"/>
      <c r="TTT84" s="40"/>
      <c r="TTU84" s="40"/>
      <c r="TTV84" s="40"/>
      <c r="TTW84" s="40"/>
      <c r="TTX84" s="40"/>
      <c r="TTY84" s="40"/>
      <c r="TTZ84" s="40"/>
      <c r="TUA84" s="40"/>
      <c r="TUB84" s="40"/>
      <c r="TUC84" s="40"/>
      <c r="TUD84" s="40"/>
      <c r="TUE84" s="40"/>
      <c r="TUF84" s="40"/>
      <c r="TUG84" s="40"/>
      <c r="TUH84" s="40"/>
      <c r="TUI84" s="40"/>
      <c r="TUJ84" s="40"/>
      <c r="TUK84" s="40"/>
      <c r="TUL84" s="40"/>
      <c r="TUM84" s="40"/>
      <c r="TUN84" s="40"/>
      <c r="TUO84" s="40"/>
      <c r="TUP84" s="40"/>
      <c r="TUQ84" s="40"/>
      <c r="TUR84" s="40"/>
      <c r="TUS84" s="40"/>
      <c r="TUT84" s="40"/>
      <c r="TUU84" s="40"/>
      <c r="TUV84" s="40"/>
      <c r="TUW84" s="40"/>
      <c r="TUX84" s="40"/>
      <c r="TUY84" s="40"/>
      <c r="TUZ84" s="40"/>
      <c r="TVA84" s="40"/>
      <c r="TVB84" s="40"/>
      <c r="TVC84" s="40"/>
      <c r="TVD84" s="40"/>
      <c r="TVE84" s="40"/>
      <c r="TVF84" s="40"/>
      <c r="TVG84" s="40"/>
      <c r="TVH84" s="40"/>
      <c r="TVI84" s="40"/>
      <c r="TVJ84" s="40"/>
      <c r="TVK84" s="40"/>
      <c r="TVL84" s="40"/>
      <c r="TVM84" s="40"/>
      <c r="TVN84" s="40"/>
      <c r="TVO84" s="40"/>
      <c r="TVP84" s="40"/>
      <c r="TVQ84" s="40"/>
      <c r="TVR84" s="40"/>
      <c r="TVS84" s="40"/>
      <c r="TVT84" s="40"/>
      <c r="TVU84" s="40"/>
      <c r="TVV84" s="40"/>
      <c r="TVW84" s="40"/>
      <c r="TVX84" s="40"/>
      <c r="TVY84" s="40"/>
      <c r="TVZ84" s="40"/>
      <c r="TWA84" s="40"/>
      <c r="TWB84" s="40"/>
      <c r="TWC84" s="40"/>
      <c r="TWD84" s="40"/>
      <c r="TWE84" s="40"/>
      <c r="TWF84" s="40"/>
      <c r="TWG84" s="40"/>
      <c r="TWH84" s="40"/>
      <c r="TWI84" s="40"/>
      <c r="TWJ84" s="40"/>
      <c r="TWK84" s="40"/>
      <c r="TWL84" s="40"/>
      <c r="TWM84" s="40"/>
      <c r="TWN84" s="40"/>
      <c r="TWO84" s="40"/>
      <c r="TWP84" s="40"/>
      <c r="TWQ84" s="40"/>
      <c r="TWR84" s="40"/>
      <c r="TWS84" s="40"/>
      <c r="TWT84" s="40"/>
      <c r="TWU84" s="40"/>
      <c r="TWV84" s="40"/>
      <c r="TWW84" s="40"/>
      <c r="TWX84" s="40"/>
      <c r="TWY84" s="40"/>
      <c r="TWZ84" s="40"/>
      <c r="TXA84" s="40"/>
      <c r="TXB84" s="40"/>
      <c r="TXC84" s="40"/>
      <c r="TXD84" s="40"/>
      <c r="TXE84" s="40"/>
      <c r="TXF84" s="40"/>
      <c r="TXG84" s="40"/>
      <c r="TXH84" s="40"/>
      <c r="TXI84" s="40"/>
      <c r="TXJ84" s="40"/>
      <c r="TXK84" s="40"/>
      <c r="TXL84" s="40"/>
      <c r="TXM84" s="40"/>
      <c r="TXN84" s="40"/>
      <c r="TXO84" s="40"/>
      <c r="TXP84" s="40"/>
      <c r="TXQ84" s="40"/>
      <c r="TXR84" s="40"/>
      <c r="TXS84" s="40"/>
      <c r="TXT84" s="40"/>
      <c r="TXU84" s="40"/>
      <c r="TXV84" s="40"/>
      <c r="TXW84" s="40"/>
      <c r="TXX84" s="40"/>
      <c r="TXY84" s="40"/>
      <c r="TXZ84" s="40"/>
      <c r="TYA84" s="40"/>
      <c r="TYB84" s="40"/>
      <c r="TYC84" s="40"/>
      <c r="TYD84" s="40"/>
      <c r="TYE84" s="40"/>
      <c r="TYF84" s="40"/>
      <c r="TYG84" s="40"/>
      <c r="TYH84" s="40"/>
      <c r="TYI84" s="40"/>
      <c r="TYJ84" s="40"/>
      <c r="TYK84" s="40"/>
      <c r="TYL84" s="40"/>
      <c r="TYM84" s="40"/>
      <c r="TYN84" s="40"/>
      <c r="TYO84" s="40"/>
      <c r="TYP84" s="40"/>
      <c r="TYQ84" s="40"/>
      <c r="TYR84" s="40"/>
      <c r="TYS84" s="40"/>
      <c r="TYT84" s="40"/>
      <c r="TYU84" s="40"/>
      <c r="TYV84" s="40"/>
      <c r="TYW84" s="40"/>
      <c r="TYX84" s="40"/>
      <c r="TYY84" s="40"/>
      <c r="TYZ84" s="40"/>
      <c r="TZA84" s="40"/>
      <c r="TZB84" s="40"/>
      <c r="TZC84" s="40"/>
      <c r="TZD84" s="40"/>
      <c r="TZE84" s="40"/>
      <c r="TZF84" s="40"/>
      <c r="TZG84" s="40"/>
      <c r="TZH84" s="40"/>
      <c r="TZI84" s="40"/>
      <c r="TZJ84" s="40"/>
      <c r="TZK84" s="40"/>
      <c r="TZL84" s="40"/>
      <c r="TZM84" s="40"/>
      <c r="TZN84" s="40"/>
      <c r="TZO84" s="40"/>
      <c r="TZP84" s="40"/>
      <c r="TZQ84" s="40"/>
      <c r="TZR84" s="40"/>
      <c r="TZS84" s="40"/>
      <c r="TZT84" s="40"/>
      <c r="TZU84" s="40"/>
      <c r="TZV84" s="40"/>
      <c r="TZW84" s="40"/>
      <c r="TZX84" s="40"/>
      <c r="TZY84" s="40"/>
      <c r="TZZ84" s="40"/>
      <c r="UAA84" s="40"/>
      <c r="UAB84" s="40"/>
      <c r="UAC84" s="40"/>
      <c r="UAD84" s="40"/>
      <c r="UAE84" s="40"/>
      <c r="UAF84" s="40"/>
      <c r="UAG84" s="40"/>
      <c r="UAH84" s="40"/>
      <c r="UAI84" s="40"/>
      <c r="UAJ84" s="40"/>
      <c r="UAK84" s="40"/>
      <c r="UAL84" s="40"/>
      <c r="UAM84" s="40"/>
      <c r="UAN84" s="40"/>
      <c r="UAO84" s="40"/>
      <c r="UAP84" s="40"/>
      <c r="UAQ84" s="40"/>
      <c r="UAR84" s="40"/>
      <c r="UAS84" s="40"/>
      <c r="UAT84" s="40"/>
      <c r="UAU84" s="40"/>
      <c r="UAV84" s="40"/>
      <c r="UAW84" s="40"/>
      <c r="UAX84" s="40"/>
      <c r="UAY84" s="40"/>
      <c r="UAZ84" s="40"/>
      <c r="UBA84" s="40"/>
      <c r="UBB84" s="40"/>
      <c r="UBC84" s="40"/>
      <c r="UBD84" s="40"/>
      <c r="UBE84" s="40"/>
      <c r="UBF84" s="40"/>
      <c r="UBG84" s="40"/>
      <c r="UBH84" s="40"/>
      <c r="UBI84" s="40"/>
      <c r="UBJ84" s="40"/>
      <c r="UBK84" s="40"/>
      <c r="UBL84" s="40"/>
      <c r="UBM84" s="40"/>
      <c r="UBN84" s="40"/>
      <c r="UBO84" s="40"/>
      <c r="UBP84" s="40"/>
      <c r="UBQ84" s="40"/>
      <c r="UBR84" s="40"/>
      <c r="UBS84" s="40"/>
      <c r="UBT84" s="40"/>
      <c r="UBU84" s="40"/>
      <c r="UBV84" s="40"/>
      <c r="UBW84" s="40"/>
      <c r="UBX84" s="40"/>
      <c r="UBY84" s="40"/>
      <c r="UBZ84" s="40"/>
      <c r="UCA84" s="40"/>
      <c r="UCB84" s="40"/>
      <c r="UCC84" s="40"/>
      <c r="UCD84" s="40"/>
      <c r="UCE84" s="40"/>
      <c r="UCF84" s="40"/>
      <c r="UCG84" s="40"/>
      <c r="UCH84" s="40"/>
      <c r="UCI84" s="40"/>
      <c r="UCJ84" s="40"/>
      <c r="UCK84" s="40"/>
      <c r="UCL84" s="40"/>
      <c r="UCM84" s="40"/>
      <c r="UCN84" s="40"/>
      <c r="UCO84" s="40"/>
      <c r="UCP84" s="40"/>
      <c r="UCQ84" s="40"/>
      <c r="UCR84" s="40"/>
      <c r="UCS84" s="40"/>
      <c r="UCT84" s="40"/>
      <c r="UCU84" s="40"/>
      <c r="UCV84" s="40"/>
      <c r="UCW84" s="40"/>
      <c r="UCX84" s="40"/>
      <c r="UCY84" s="40"/>
      <c r="UCZ84" s="40"/>
      <c r="UDA84" s="40"/>
      <c r="UDB84" s="40"/>
      <c r="UDC84" s="40"/>
      <c r="UDD84" s="40"/>
      <c r="UDE84" s="40"/>
      <c r="UDF84" s="40"/>
      <c r="UDG84" s="40"/>
      <c r="UDH84" s="40"/>
      <c r="UDI84" s="40"/>
      <c r="UDJ84" s="40"/>
      <c r="UDK84" s="40"/>
      <c r="UDL84" s="40"/>
      <c r="UDM84" s="40"/>
      <c r="UDN84" s="40"/>
      <c r="UDO84" s="40"/>
      <c r="UDP84" s="40"/>
      <c r="UDQ84" s="40"/>
      <c r="UDR84" s="40"/>
      <c r="UDS84" s="40"/>
      <c r="UDT84" s="40"/>
      <c r="UDU84" s="40"/>
      <c r="UDV84" s="40"/>
      <c r="UDW84" s="40"/>
      <c r="UDX84" s="40"/>
      <c r="UDY84" s="40"/>
      <c r="UDZ84" s="40"/>
      <c r="UEA84" s="40"/>
      <c r="UEB84" s="40"/>
      <c r="UEC84" s="40"/>
      <c r="UED84" s="40"/>
      <c r="UEE84" s="40"/>
      <c r="UEF84" s="40"/>
      <c r="UEG84" s="40"/>
      <c r="UEH84" s="40"/>
      <c r="UEI84" s="40"/>
      <c r="UEJ84" s="40"/>
      <c r="UEK84" s="40"/>
      <c r="UEL84" s="40"/>
      <c r="UEM84" s="40"/>
      <c r="UEN84" s="40"/>
      <c r="UEO84" s="40"/>
      <c r="UEP84" s="40"/>
      <c r="UEQ84" s="40"/>
      <c r="UER84" s="40"/>
      <c r="UES84" s="40"/>
      <c r="UET84" s="40"/>
      <c r="UEU84" s="40"/>
      <c r="UEV84" s="40"/>
      <c r="UEW84" s="40"/>
      <c r="UEX84" s="40"/>
      <c r="UEY84" s="40"/>
      <c r="UEZ84" s="40"/>
      <c r="UFA84" s="40"/>
      <c r="UFB84" s="40"/>
      <c r="UFC84" s="40"/>
      <c r="UFD84" s="40"/>
      <c r="UFE84" s="40"/>
      <c r="UFF84" s="40"/>
      <c r="UFG84" s="40"/>
      <c r="UFH84" s="40"/>
      <c r="UFI84" s="40"/>
      <c r="UFJ84" s="40"/>
      <c r="UFK84" s="40"/>
      <c r="UFL84" s="40"/>
      <c r="UFM84" s="40"/>
      <c r="UFN84" s="40"/>
      <c r="UFO84" s="40"/>
      <c r="UFP84" s="40"/>
      <c r="UFQ84" s="40"/>
      <c r="UFR84" s="40"/>
      <c r="UFS84" s="40"/>
      <c r="UFT84" s="40"/>
      <c r="UFU84" s="40"/>
      <c r="UFV84" s="40"/>
      <c r="UFW84" s="40"/>
      <c r="UFX84" s="40"/>
      <c r="UFY84" s="40"/>
      <c r="UFZ84" s="40"/>
      <c r="UGA84" s="40"/>
      <c r="UGB84" s="40"/>
      <c r="UGC84" s="40"/>
      <c r="UGD84" s="40"/>
      <c r="UGE84" s="40"/>
      <c r="UGF84" s="40"/>
      <c r="UGG84" s="40"/>
      <c r="UGH84" s="40"/>
      <c r="UGI84" s="40"/>
      <c r="UGJ84" s="40"/>
      <c r="UGK84" s="40"/>
      <c r="UGL84" s="40"/>
      <c r="UGM84" s="40"/>
      <c r="UGN84" s="40"/>
      <c r="UGO84" s="40"/>
      <c r="UGP84" s="40"/>
      <c r="UGQ84" s="40"/>
      <c r="UGR84" s="40"/>
      <c r="UGS84" s="40"/>
      <c r="UGT84" s="40"/>
      <c r="UGU84" s="40"/>
      <c r="UGV84" s="40"/>
      <c r="UGW84" s="40"/>
      <c r="UGX84" s="40"/>
      <c r="UGY84" s="40"/>
      <c r="UGZ84" s="40"/>
      <c r="UHA84" s="40"/>
      <c r="UHB84" s="40"/>
      <c r="UHC84" s="40"/>
      <c r="UHD84" s="40"/>
      <c r="UHE84" s="40"/>
      <c r="UHF84" s="40"/>
      <c r="UHG84" s="40"/>
      <c r="UHH84" s="40"/>
      <c r="UHI84" s="40"/>
      <c r="UHJ84" s="40"/>
      <c r="UHK84" s="40"/>
      <c r="UHL84" s="40"/>
      <c r="UHM84" s="40"/>
      <c r="UHN84" s="40"/>
      <c r="UHO84" s="40"/>
      <c r="UHP84" s="40"/>
      <c r="UHQ84" s="40"/>
      <c r="UHR84" s="40"/>
      <c r="UHS84" s="40"/>
      <c r="UHT84" s="40"/>
      <c r="UHU84" s="40"/>
      <c r="UHV84" s="40"/>
      <c r="UHW84" s="40"/>
      <c r="UHX84" s="40"/>
      <c r="UHY84" s="40"/>
      <c r="UHZ84" s="40"/>
      <c r="UIA84" s="40"/>
      <c r="UIB84" s="40"/>
      <c r="UIC84" s="40"/>
      <c r="UID84" s="40"/>
      <c r="UIE84" s="40"/>
      <c r="UIF84" s="40"/>
      <c r="UIG84" s="40"/>
      <c r="UIH84" s="40"/>
      <c r="UII84" s="40"/>
      <c r="UIJ84" s="40"/>
      <c r="UIK84" s="40"/>
      <c r="UIL84" s="40"/>
      <c r="UIM84" s="40"/>
      <c r="UIN84" s="40"/>
      <c r="UIO84" s="40"/>
      <c r="UIP84" s="40"/>
      <c r="UIQ84" s="40"/>
      <c r="UIR84" s="40"/>
      <c r="UIS84" s="40"/>
      <c r="UIT84" s="40"/>
      <c r="UIU84" s="40"/>
      <c r="UIV84" s="40"/>
      <c r="UIW84" s="40"/>
      <c r="UIX84" s="40"/>
      <c r="UIY84" s="40"/>
      <c r="UIZ84" s="40"/>
      <c r="UJA84" s="40"/>
      <c r="UJB84" s="40"/>
      <c r="UJC84" s="40"/>
      <c r="UJD84" s="40"/>
      <c r="UJE84" s="40"/>
      <c r="UJF84" s="40"/>
      <c r="UJG84" s="40"/>
      <c r="UJH84" s="40"/>
      <c r="UJI84" s="40"/>
      <c r="UJJ84" s="40"/>
      <c r="UJK84" s="40"/>
      <c r="UJL84" s="40"/>
      <c r="UJM84" s="40"/>
      <c r="UJN84" s="40"/>
      <c r="UJO84" s="40"/>
      <c r="UJP84" s="40"/>
      <c r="UJQ84" s="40"/>
      <c r="UJR84" s="40"/>
      <c r="UJS84" s="40"/>
      <c r="UJT84" s="40"/>
      <c r="UJU84" s="40"/>
      <c r="UJV84" s="40"/>
      <c r="UJW84" s="40"/>
      <c r="UJX84" s="40"/>
      <c r="UJY84" s="40"/>
      <c r="UJZ84" s="40"/>
      <c r="UKA84" s="40"/>
      <c r="UKB84" s="40"/>
      <c r="UKC84" s="40"/>
      <c r="UKD84" s="40"/>
      <c r="UKE84" s="40"/>
      <c r="UKF84" s="40"/>
      <c r="UKG84" s="40"/>
      <c r="UKH84" s="40"/>
      <c r="UKI84" s="40"/>
      <c r="UKJ84" s="40"/>
      <c r="UKK84" s="40"/>
      <c r="UKL84" s="40"/>
      <c r="UKM84" s="40"/>
      <c r="UKN84" s="40"/>
      <c r="UKO84" s="40"/>
      <c r="UKP84" s="40"/>
      <c r="UKQ84" s="40"/>
      <c r="UKR84" s="40"/>
      <c r="UKS84" s="40"/>
      <c r="UKT84" s="40"/>
      <c r="UKU84" s="40"/>
      <c r="UKV84" s="40"/>
      <c r="UKW84" s="40"/>
      <c r="UKX84" s="40"/>
      <c r="UKY84" s="40"/>
      <c r="UKZ84" s="40"/>
      <c r="ULA84" s="40"/>
      <c r="ULB84" s="40"/>
      <c r="ULC84" s="40"/>
      <c r="ULD84" s="40"/>
      <c r="ULE84" s="40"/>
      <c r="ULF84" s="40"/>
      <c r="ULG84" s="40"/>
      <c r="ULH84" s="40"/>
      <c r="ULI84" s="40"/>
      <c r="ULJ84" s="40"/>
      <c r="ULK84" s="40"/>
      <c r="ULL84" s="40"/>
      <c r="ULM84" s="40"/>
      <c r="ULN84" s="40"/>
      <c r="ULO84" s="40"/>
      <c r="ULP84" s="40"/>
      <c r="ULQ84" s="40"/>
      <c r="ULR84" s="40"/>
      <c r="ULS84" s="40"/>
      <c r="ULT84" s="40"/>
      <c r="ULU84" s="40"/>
      <c r="ULV84" s="40"/>
      <c r="ULW84" s="40"/>
      <c r="ULX84" s="40"/>
      <c r="ULY84" s="40"/>
      <c r="ULZ84" s="40"/>
      <c r="UMA84" s="40"/>
      <c r="UMB84" s="40"/>
      <c r="UMC84" s="40"/>
      <c r="UMD84" s="40"/>
      <c r="UME84" s="40"/>
      <c r="UMF84" s="40"/>
      <c r="UMG84" s="40"/>
      <c r="UMH84" s="40"/>
      <c r="UMI84" s="40"/>
      <c r="UMJ84" s="40"/>
      <c r="UMK84" s="40"/>
      <c r="UML84" s="40"/>
      <c r="UMM84" s="40"/>
      <c r="UMN84" s="40"/>
      <c r="UMO84" s="40"/>
      <c r="UMP84" s="40"/>
      <c r="UMQ84" s="40"/>
      <c r="UMR84" s="40"/>
      <c r="UMS84" s="40"/>
      <c r="UMT84" s="40"/>
      <c r="UMU84" s="40"/>
      <c r="UMV84" s="40"/>
      <c r="UMW84" s="40"/>
      <c r="UMX84" s="40"/>
      <c r="UMY84" s="40"/>
      <c r="UMZ84" s="40"/>
      <c r="UNA84" s="40"/>
      <c r="UNB84" s="40"/>
      <c r="UNC84" s="40"/>
      <c r="UND84" s="40"/>
      <c r="UNE84" s="40"/>
      <c r="UNF84" s="40"/>
      <c r="UNG84" s="40"/>
      <c r="UNH84" s="40"/>
      <c r="UNI84" s="40"/>
      <c r="UNJ84" s="40"/>
      <c r="UNK84" s="40"/>
      <c r="UNL84" s="40"/>
      <c r="UNM84" s="40"/>
      <c r="UNN84" s="40"/>
      <c r="UNO84" s="40"/>
      <c r="UNP84" s="40"/>
      <c r="UNQ84" s="40"/>
      <c r="UNR84" s="40"/>
      <c r="UNS84" s="40"/>
      <c r="UNT84" s="40"/>
      <c r="UNU84" s="40"/>
      <c r="UNV84" s="40"/>
      <c r="UNW84" s="40"/>
      <c r="UNX84" s="40"/>
      <c r="UNY84" s="40"/>
      <c r="UNZ84" s="40"/>
      <c r="UOA84" s="40"/>
      <c r="UOB84" s="40"/>
      <c r="UOC84" s="40"/>
      <c r="UOD84" s="40"/>
      <c r="UOE84" s="40"/>
      <c r="UOF84" s="40"/>
      <c r="UOG84" s="40"/>
      <c r="UOH84" s="40"/>
      <c r="UOI84" s="40"/>
      <c r="UOJ84" s="40"/>
      <c r="UOK84" s="40"/>
      <c r="UOL84" s="40"/>
      <c r="UOM84" s="40"/>
      <c r="UON84" s="40"/>
      <c r="UOO84" s="40"/>
      <c r="UOP84" s="40"/>
      <c r="UOQ84" s="40"/>
      <c r="UOR84" s="40"/>
      <c r="UOS84" s="40"/>
      <c r="UOT84" s="40"/>
      <c r="UOU84" s="40"/>
      <c r="UOV84" s="40"/>
      <c r="UOW84" s="40"/>
      <c r="UOX84" s="40"/>
      <c r="UOY84" s="40"/>
      <c r="UOZ84" s="40"/>
      <c r="UPA84" s="40"/>
      <c r="UPB84" s="40"/>
      <c r="UPC84" s="40"/>
      <c r="UPD84" s="40"/>
      <c r="UPE84" s="40"/>
      <c r="UPF84" s="40"/>
      <c r="UPG84" s="40"/>
      <c r="UPH84" s="40"/>
      <c r="UPI84" s="40"/>
      <c r="UPJ84" s="40"/>
      <c r="UPK84" s="40"/>
      <c r="UPL84" s="40"/>
      <c r="UPM84" s="40"/>
      <c r="UPN84" s="40"/>
      <c r="UPO84" s="40"/>
      <c r="UPP84" s="40"/>
      <c r="UPQ84" s="40"/>
      <c r="UPR84" s="40"/>
      <c r="UPS84" s="40"/>
      <c r="UPT84" s="40"/>
      <c r="UPU84" s="40"/>
      <c r="UPV84" s="40"/>
      <c r="UPW84" s="40"/>
      <c r="UPX84" s="40"/>
      <c r="UPY84" s="40"/>
      <c r="UPZ84" s="40"/>
      <c r="UQA84" s="40"/>
      <c r="UQB84" s="40"/>
      <c r="UQC84" s="40"/>
      <c r="UQD84" s="40"/>
      <c r="UQE84" s="40"/>
      <c r="UQF84" s="40"/>
      <c r="UQG84" s="40"/>
      <c r="UQH84" s="40"/>
      <c r="UQI84" s="40"/>
      <c r="UQJ84" s="40"/>
      <c r="UQK84" s="40"/>
      <c r="UQL84" s="40"/>
      <c r="UQM84" s="40"/>
      <c r="UQN84" s="40"/>
      <c r="UQO84" s="40"/>
      <c r="UQP84" s="40"/>
      <c r="UQQ84" s="40"/>
      <c r="UQR84" s="40"/>
      <c r="UQS84" s="40"/>
      <c r="UQT84" s="40"/>
      <c r="UQU84" s="40"/>
      <c r="UQV84" s="40"/>
      <c r="UQW84" s="40"/>
      <c r="UQX84" s="40"/>
      <c r="UQY84" s="40"/>
      <c r="UQZ84" s="40"/>
      <c r="URA84" s="40"/>
      <c r="URB84" s="40"/>
      <c r="URC84" s="40"/>
      <c r="URD84" s="40"/>
      <c r="URE84" s="40"/>
      <c r="URF84" s="40"/>
      <c r="URG84" s="40"/>
      <c r="URH84" s="40"/>
      <c r="URI84" s="40"/>
      <c r="URJ84" s="40"/>
      <c r="URK84" s="40"/>
      <c r="URL84" s="40"/>
      <c r="URM84" s="40"/>
      <c r="URN84" s="40"/>
      <c r="URO84" s="40"/>
      <c r="URP84" s="40"/>
      <c r="URQ84" s="40"/>
      <c r="URR84" s="40"/>
      <c r="URS84" s="40"/>
      <c r="URT84" s="40"/>
      <c r="URU84" s="40"/>
      <c r="URV84" s="40"/>
      <c r="URW84" s="40"/>
      <c r="URX84" s="40"/>
      <c r="URY84" s="40"/>
      <c r="URZ84" s="40"/>
      <c r="USA84" s="40"/>
      <c r="USB84" s="40"/>
      <c r="USC84" s="40"/>
      <c r="USD84" s="40"/>
      <c r="USE84" s="40"/>
      <c r="USF84" s="40"/>
      <c r="USG84" s="40"/>
      <c r="USH84" s="40"/>
      <c r="USI84" s="40"/>
      <c r="USJ84" s="40"/>
      <c r="USK84" s="40"/>
      <c r="USL84" s="40"/>
      <c r="USM84" s="40"/>
      <c r="USN84" s="40"/>
      <c r="USO84" s="40"/>
      <c r="USP84" s="40"/>
      <c r="USQ84" s="40"/>
      <c r="USR84" s="40"/>
      <c r="USS84" s="40"/>
      <c r="UST84" s="40"/>
      <c r="USU84" s="40"/>
      <c r="USV84" s="40"/>
      <c r="USW84" s="40"/>
      <c r="USX84" s="40"/>
      <c r="USY84" s="40"/>
      <c r="USZ84" s="40"/>
      <c r="UTA84" s="40"/>
      <c r="UTB84" s="40"/>
      <c r="UTC84" s="40"/>
      <c r="UTD84" s="40"/>
      <c r="UTE84" s="40"/>
      <c r="UTF84" s="40"/>
      <c r="UTG84" s="40"/>
      <c r="UTH84" s="40"/>
      <c r="UTI84" s="40"/>
      <c r="UTJ84" s="40"/>
      <c r="UTK84" s="40"/>
      <c r="UTL84" s="40"/>
      <c r="UTM84" s="40"/>
      <c r="UTN84" s="40"/>
      <c r="UTO84" s="40"/>
      <c r="UTP84" s="40"/>
      <c r="UTQ84" s="40"/>
      <c r="UTR84" s="40"/>
      <c r="UTS84" s="40"/>
      <c r="UTT84" s="40"/>
      <c r="UTU84" s="40"/>
      <c r="UTV84" s="40"/>
      <c r="UTW84" s="40"/>
      <c r="UTX84" s="40"/>
      <c r="UTY84" s="40"/>
      <c r="UTZ84" s="40"/>
      <c r="UUA84" s="40"/>
      <c r="UUB84" s="40"/>
      <c r="UUC84" s="40"/>
      <c r="UUD84" s="40"/>
      <c r="UUE84" s="40"/>
      <c r="UUF84" s="40"/>
      <c r="UUG84" s="40"/>
      <c r="UUH84" s="40"/>
      <c r="UUI84" s="40"/>
      <c r="UUJ84" s="40"/>
      <c r="UUK84" s="40"/>
      <c r="UUL84" s="40"/>
      <c r="UUM84" s="40"/>
      <c r="UUN84" s="40"/>
      <c r="UUO84" s="40"/>
      <c r="UUP84" s="40"/>
      <c r="UUQ84" s="40"/>
      <c r="UUR84" s="40"/>
      <c r="UUS84" s="40"/>
      <c r="UUT84" s="40"/>
      <c r="UUU84" s="40"/>
      <c r="UUV84" s="40"/>
      <c r="UUW84" s="40"/>
      <c r="UUX84" s="40"/>
      <c r="UUY84" s="40"/>
      <c r="UUZ84" s="40"/>
      <c r="UVA84" s="40"/>
      <c r="UVB84" s="40"/>
      <c r="UVC84" s="40"/>
      <c r="UVD84" s="40"/>
      <c r="UVE84" s="40"/>
      <c r="UVF84" s="40"/>
      <c r="UVG84" s="40"/>
      <c r="UVH84" s="40"/>
      <c r="UVI84" s="40"/>
      <c r="UVJ84" s="40"/>
      <c r="UVK84" s="40"/>
      <c r="UVL84" s="40"/>
      <c r="UVM84" s="40"/>
      <c r="UVN84" s="40"/>
      <c r="UVO84" s="40"/>
      <c r="UVP84" s="40"/>
      <c r="UVQ84" s="40"/>
      <c r="UVR84" s="40"/>
      <c r="UVS84" s="40"/>
      <c r="UVT84" s="40"/>
      <c r="UVU84" s="40"/>
      <c r="UVV84" s="40"/>
      <c r="UVW84" s="40"/>
      <c r="UVX84" s="40"/>
      <c r="UVY84" s="40"/>
      <c r="UVZ84" s="40"/>
      <c r="UWA84" s="40"/>
      <c r="UWB84" s="40"/>
      <c r="UWC84" s="40"/>
      <c r="UWD84" s="40"/>
      <c r="UWE84" s="40"/>
      <c r="UWF84" s="40"/>
      <c r="UWG84" s="40"/>
      <c r="UWH84" s="40"/>
      <c r="UWI84" s="40"/>
      <c r="UWJ84" s="40"/>
      <c r="UWK84" s="40"/>
      <c r="UWL84" s="40"/>
      <c r="UWM84" s="40"/>
      <c r="UWN84" s="40"/>
      <c r="UWO84" s="40"/>
      <c r="UWP84" s="40"/>
      <c r="UWQ84" s="40"/>
      <c r="UWR84" s="40"/>
      <c r="UWS84" s="40"/>
      <c r="UWT84" s="40"/>
      <c r="UWU84" s="40"/>
      <c r="UWV84" s="40"/>
      <c r="UWW84" s="40"/>
      <c r="UWX84" s="40"/>
      <c r="UWY84" s="40"/>
      <c r="UWZ84" s="40"/>
      <c r="UXA84" s="40"/>
      <c r="UXB84" s="40"/>
      <c r="UXC84" s="40"/>
      <c r="UXD84" s="40"/>
      <c r="UXE84" s="40"/>
      <c r="UXF84" s="40"/>
      <c r="UXG84" s="40"/>
      <c r="UXH84" s="40"/>
      <c r="UXI84" s="40"/>
      <c r="UXJ84" s="40"/>
      <c r="UXK84" s="40"/>
      <c r="UXL84" s="40"/>
      <c r="UXM84" s="40"/>
      <c r="UXN84" s="40"/>
      <c r="UXO84" s="40"/>
      <c r="UXP84" s="40"/>
      <c r="UXQ84" s="40"/>
      <c r="UXR84" s="40"/>
      <c r="UXS84" s="40"/>
      <c r="UXT84" s="40"/>
      <c r="UXU84" s="40"/>
      <c r="UXV84" s="40"/>
      <c r="UXW84" s="40"/>
      <c r="UXX84" s="40"/>
      <c r="UXY84" s="40"/>
      <c r="UXZ84" s="40"/>
      <c r="UYA84" s="40"/>
      <c r="UYB84" s="40"/>
      <c r="UYC84" s="40"/>
      <c r="UYD84" s="40"/>
      <c r="UYE84" s="40"/>
      <c r="UYF84" s="40"/>
      <c r="UYG84" s="40"/>
      <c r="UYH84" s="40"/>
      <c r="UYI84" s="40"/>
      <c r="UYJ84" s="40"/>
      <c r="UYK84" s="40"/>
      <c r="UYL84" s="40"/>
      <c r="UYM84" s="40"/>
      <c r="UYN84" s="40"/>
      <c r="UYO84" s="40"/>
      <c r="UYP84" s="40"/>
      <c r="UYQ84" s="40"/>
      <c r="UYR84" s="40"/>
      <c r="UYS84" s="40"/>
      <c r="UYT84" s="40"/>
      <c r="UYU84" s="40"/>
      <c r="UYV84" s="40"/>
      <c r="UYW84" s="40"/>
      <c r="UYX84" s="40"/>
      <c r="UYY84" s="40"/>
      <c r="UYZ84" s="40"/>
      <c r="UZA84" s="40"/>
      <c r="UZB84" s="40"/>
      <c r="UZC84" s="40"/>
      <c r="UZD84" s="40"/>
      <c r="UZE84" s="40"/>
      <c r="UZF84" s="40"/>
      <c r="UZG84" s="40"/>
      <c r="UZH84" s="40"/>
      <c r="UZI84" s="40"/>
      <c r="UZJ84" s="40"/>
      <c r="UZK84" s="40"/>
      <c r="UZL84" s="40"/>
      <c r="UZM84" s="40"/>
      <c r="UZN84" s="40"/>
      <c r="UZO84" s="40"/>
      <c r="UZP84" s="40"/>
      <c r="UZQ84" s="40"/>
      <c r="UZR84" s="40"/>
      <c r="UZS84" s="40"/>
      <c r="UZT84" s="40"/>
      <c r="UZU84" s="40"/>
      <c r="UZV84" s="40"/>
      <c r="UZW84" s="40"/>
      <c r="UZX84" s="40"/>
      <c r="UZY84" s="40"/>
      <c r="UZZ84" s="40"/>
      <c r="VAA84" s="40"/>
      <c r="VAB84" s="40"/>
      <c r="VAC84" s="40"/>
      <c r="VAD84" s="40"/>
      <c r="VAE84" s="40"/>
      <c r="VAF84" s="40"/>
      <c r="VAG84" s="40"/>
      <c r="VAH84" s="40"/>
      <c r="VAI84" s="40"/>
      <c r="VAJ84" s="40"/>
      <c r="VAK84" s="40"/>
      <c r="VAL84" s="40"/>
      <c r="VAM84" s="40"/>
      <c r="VAN84" s="40"/>
      <c r="VAO84" s="40"/>
      <c r="VAP84" s="40"/>
      <c r="VAQ84" s="40"/>
      <c r="VAR84" s="40"/>
      <c r="VAS84" s="40"/>
      <c r="VAT84" s="40"/>
      <c r="VAU84" s="40"/>
      <c r="VAV84" s="40"/>
      <c r="VAW84" s="40"/>
      <c r="VAX84" s="40"/>
      <c r="VAY84" s="40"/>
      <c r="VAZ84" s="40"/>
      <c r="VBA84" s="40"/>
      <c r="VBB84" s="40"/>
      <c r="VBC84" s="40"/>
      <c r="VBD84" s="40"/>
      <c r="VBE84" s="40"/>
      <c r="VBF84" s="40"/>
      <c r="VBG84" s="40"/>
      <c r="VBH84" s="40"/>
      <c r="VBI84" s="40"/>
      <c r="VBJ84" s="40"/>
      <c r="VBK84" s="40"/>
      <c r="VBL84" s="40"/>
      <c r="VBM84" s="40"/>
      <c r="VBN84" s="40"/>
      <c r="VBO84" s="40"/>
      <c r="VBP84" s="40"/>
      <c r="VBQ84" s="40"/>
      <c r="VBR84" s="40"/>
      <c r="VBS84" s="40"/>
      <c r="VBT84" s="40"/>
      <c r="VBU84" s="40"/>
      <c r="VBV84" s="40"/>
      <c r="VBW84" s="40"/>
      <c r="VBX84" s="40"/>
      <c r="VBY84" s="40"/>
      <c r="VBZ84" s="40"/>
      <c r="VCA84" s="40"/>
      <c r="VCB84" s="40"/>
      <c r="VCC84" s="40"/>
      <c r="VCD84" s="40"/>
      <c r="VCE84" s="40"/>
      <c r="VCF84" s="40"/>
      <c r="VCG84" s="40"/>
      <c r="VCH84" s="40"/>
      <c r="VCI84" s="40"/>
      <c r="VCJ84" s="40"/>
      <c r="VCK84" s="40"/>
      <c r="VCL84" s="40"/>
      <c r="VCM84" s="40"/>
      <c r="VCN84" s="40"/>
      <c r="VCO84" s="40"/>
      <c r="VCP84" s="40"/>
      <c r="VCQ84" s="40"/>
      <c r="VCR84" s="40"/>
      <c r="VCS84" s="40"/>
      <c r="VCT84" s="40"/>
      <c r="VCU84" s="40"/>
      <c r="VCV84" s="40"/>
      <c r="VCW84" s="40"/>
      <c r="VCX84" s="40"/>
      <c r="VCY84" s="40"/>
      <c r="VCZ84" s="40"/>
      <c r="VDA84" s="40"/>
      <c r="VDB84" s="40"/>
      <c r="VDC84" s="40"/>
      <c r="VDD84" s="40"/>
      <c r="VDE84" s="40"/>
      <c r="VDF84" s="40"/>
      <c r="VDG84" s="40"/>
      <c r="VDH84" s="40"/>
      <c r="VDI84" s="40"/>
      <c r="VDJ84" s="40"/>
      <c r="VDK84" s="40"/>
      <c r="VDL84" s="40"/>
      <c r="VDM84" s="40"/>
      <c r="VDN84" s="40"/>
      <c r="VDO84" s="40"/>
      <c r="VDP84" s="40"/>
      <c r="VDQ84" s="40"/>
      <c r="VDR84" s="40"/>
      <c r="VDS84" s="40"/>
      <c r="VDT84" s="40"/>
      <c r="VDU84" s="40"/>
      <c r="VDV84" s="40"/>
      <c r="VDW84" s="40"/>
      <c r="VDX84" s="40"/>
      <c r="VDY84" s="40"/>
      <c r="VDZ84" s="40"/>
      <c r="VEA84" s="40"/>
      <c r="VEB84" s="40"/>
      <c r="VEC84" s="40"/>
      <c r="VED84" s="40"/>
      <c r="VEE84" s="40"/>
      <c r="VEF84" s="40"/>
      <c r="VEG84" s="40"/>
      <c r="VEH84" s="40"/>
      <c r="VEI84" s="40"/>
      <c r="VEJ84" s="40"/>
      <c r="VEK84" s="40"/>
      <c r="VEL84" s="40"/>
      <c r="VEM84" s="40"/>
      <c r="VEN84" s="40"/>
      <c r="VEO84" s="40"/>
      <c r="VEP84" s="40"/>
      <c r="VEQ84" s="40"/>
      <c r="VER84" s="40"/>
      <c r="VES84" s="40"/>
      <c r="VET84" s="40"/>
      <c r="VEU84" s="40"/>
      <c r="VEV84" s="40"/>
      <c r="VEW84" s="40"/>
      <c r="VEX84" s="40"/>
      <c r="VEY84" s="40"/>
      <c r="VEZ84" s="40"/>
      <c r="VFA84" s="40"/>
      <c r="VFB84" s="40"/>
      <c r="VFC84" s="40"/>
      <c r="VFD84" s="40"/>
      <c r="VFE84" s="40"/>
      <c r="VFF84" s="40"/>
      <c r="VFG84" s="40"/>
      <c r="VFH84" s="40"/>
      <c r="VFI84" s="40"/>
      <c r="VFJ84" s="40"/>
      <c r="VFK84" s="40"/>
      <c r="VFL84" s="40"/>
      <c r="VFM84" s="40"/>
      <c r="VFN84" s="40"/>
      <c r="VFO84" s="40"/>
      <c r="VFP84" s="40"/>
      <c r="VFQ84" s="40"/>
      <c r="VFR84" s="40"/>
      <c r="VFS84" s="40"/>
      <c r="VFT84" s="40"/>
      <c r="VFU84" s="40"/>
      <c r="VFV84" s="40"/>
      <c r="VFW84" s="40"/>
      <c r="VFX84" s="40"/>
      <c r="VFY84" s="40"/>
      <c r="VFZ84" s="40"/>
      <c r="VGA84" s="40"/>
      <c r="VGB84" s="40"/>
      <c r="VGC84" s="40"/>
      <c r="VGD84" s="40"/>
      <c r="VGE84" s="40"/>
      <c r="VGF84" s="40"/>
      <c r="VGG84" s="40"/>
      <c r="VGH84" s="40"/>
      <c r="VGI84" s="40"/>
      <c r="VGJ84" s="40"/>
      <c r="VGK84" s="40"/>
      <c r="VGL84" s="40"/>
      <c r="VGM84" s="40"/>
      <c r="VGN84" s="40"/>
      <c r="VGO84" s="40"/>
      <c r="VGP84" s="40"/>
      <c r="VGQ84" s="40"/>
      <c r="VGR84" s="40"/>
      <c r="VGS84" s="40"/>
      <c r="VGT84" s="40"/>
      <c r="VGU84" s="40"/>
      <c r="VGV84" s="40"/>
      <c r="VGW84" s="40"/>
      <c r="VGX84" s="40"/>
      <c r="VGY84" s="40"/>
      <c r="VGZ84" s="40"/>
      <c r="VHA84" s="40"/>
      <c r="VHB84" s="40"/>
      <c r="VHC84" s="40"/>
      <c r="VHD84" s="40"/>
      <c r="VHE84" s="40"/>
      <c r="VHF84" s="40"/>
      <c r="VHG84" s="40"/>
      <c r="VHH84" s="40"/>
      <c r="VHI84" s="40"/>
      <c r="VHJ84" s="40"/>
      <c r="VHK84" s="40"/>
      <c r="VHL84" s="40"/>
      <c r="VHM84" s="40"/>
      <c r="VHN84" s="40"/>
      <c r="VHO84" s="40"/>
      <c r="VHP84" s="40"/>
      <c r="VHQ84" s="40"/>
      <c r="VHR84" s="40"/>
      <c r="VHS84" s="40"/>
      <c r="VHT84" s="40"/>
      <c r="VHU84" s="40"/>
      <c r="VHV84" s="40"/>
      <c r="VHW84" s="40"/>
      <c r="VHX84" s="40"/>
      <c r="VHY84" s="40"/>
      <c r="VHZ84" s="40"/>
      <c r="VIA84" s="40"/>
      <c r="VIB84" s="40"/>
      <c r="VIC84" s="40"/>
      <c r="VID84" s="40"/>
      <c r="VIE84" s="40"/>
      <c r="VIF84" s="40"/>
      <c r="VIG84" s="40"/>
      <c r="VIH84" s="40"/>
      <c r="VII84" s="40"/>
      <c r="VIJ84" s="40"/>
      <c r="VIK84" s="40"/>
      <c r="VIL84" s="40"/>
      <c r="VIM84" s="40"/>
      <c r="VIN84" s="40"/>
      <c r="VIO84" s="40"/>
      <c r="VIP84" s="40"/>
      <c r="VIQ84" s="40"/>
      <c r="VIR84" s="40"/>
      <c r="VIS84" s="40"/>
      <c r="VIT84" s="40"/>
      <c r="VIU84" s="40"/>
      <c r="VIV84" s="40"/>
      <c r="VIW84" s="40"/>
      <c r="VIX84" s="40"/>
      <c r="VIY84" s="40"/>
      <c r="VIZ84" s="40"/>
      <c r="VJA84" s="40"/>
      <c r="VJB84" s="40"/>
      <c r="VJC84" s="40"/>
      <c r="VJD84" s="40"/>
      <c r="VJE84" s="40"/>
      <c r="VJF84" s="40"/>
      <c r="VJG84" s="40"/>
      <c r="VJH84" s="40"/>
      <c r="VJI84" s="40"/>
      <c r="VJJ84" s="40"/>
      <c r="VJK84" s="40"/>
      <c r="VJL84" s="40"/>
      <c r="VJM84" s="40"/>
      <c r="VJN84" s="40"/>
      <c r="VJO84" s="40"/>
      <c r="VJP84" s="40"/>
      <c r="VJQ84" s="40"/>
      <c r="VJR84" s="40"/>
      <c r="VJS84" s="40"/>
      <c r="VJT84" s="40"/>
      <c r="VJU84" s="40"/>
      <c r="VJV84" s="40"/>
      <c r="VJW84" s="40"/>
      <c r="VJX84" s="40"/>
      <c r="VJY84" s="40"/>
      <c r="VJZ84" s="40"/>
      <c r="VKA84" s="40"/>
      <c r="VKB84" s="40"/>
      <c r="VKC84" s="40"/>
      <c r="VKD84" s="40"/>
      <c r="VKE84" s="40"/>
      <c r="VKF84" s="40"/>
      <c r="VKG84" s="40"/>
      <c r="VKH84" s="40"/>
      <c r="VKI84" s="40"/>
      <c r="VKJ84" s="40"/>
      <c r="VKK84" s="40"/>
      <c r="VKL84" s="40"/>
      <c r="VKM84" s="40"/>
      <c r="VKN84" s="40"/>
      <c r="VKO84" s="40"/>
      <c r="VKP84" s="40"/>
      <c r="VKQ84" s="40"/>
      <c r="VKR84" s="40"/>
      <c r="VKS84" s="40"/>
      <c r="VKT84" s="40"/>
      <c r="VKU84" s="40"/>
      <c r="VKV84" s="40"/>
      <c r="VKW84" s="40"/>
      <c r="VKX84" s="40"/>
      <c r="VKY84" s="40"/>
      <c r="VKZ84" s="40"/>
      <c r="VLA84" s="40"/>
      <c r="VLB84" s="40"/>
      <c r="VLC84" s="40"/>
      <c r="VLD84" s="40"/>
      <c r="VLE84" s="40"/>
      <c r="VLF84" s="40"/>
      <c r="VLG84" s="40"/>
      <c r="VLH84" s="40"/>
      <c r="VLI84" s="40"/>
      <c r="VLJ84" s="40"/>
      <c r="VLK84" s="40"/>
      <c r="VLL84" s="40"/>
      <c r="VLM84" s="40"/>
      <c r="VLN84" s="40"/>
      <c r="VLO84" s="40"/>
      <c r="VLP84" s="40"/>
      <c r="VLQ84" s="40"/>
      <c r="VLR84" s="40"/>
      <c r="VLS84" s="40"/>
      <c r="VLT84" s="40"/>
      <c r="VLU84" s="40"/>
      <c r="VLV84" s="40"/>
      <c r="VLW84" s="40"/>
      <c r="VLX84" s="40"/>
      <c r="VLY84" s="40"/>
      <c r="VLZ84" s="40"/>
      <c r="VMA84" s="40"/>
      <c r="VMB84" s="40"/>
      <c r="VMC84" s="40"/>
      <c r="VMD84" s="40"/>
      <c r="VME84" s="40"/>
      <c r="VMF84" s="40"/>
      <c r="VMG84" s="40"/>
      <c r="VMH84" s="40"/>
      <c r="VMI84" s="40"/>
      <c r="VMJ84" s="40"/>
      <c r="VMK84" s="40"/>
      <c r="VML84" s="40"/>
      <c r="VMM84" s="40"/>
      <c r="VMN84" s="40"/>
      <c r="VMO84" s="40"/>
      <c r="VMP84" s="40"/>
      <c r="VMQ84" s="40"/>
      <c r="VMR84" s="40"/>
      <c r="VMS84" s="40"/>
      <c r="VMT84" s="40"/>
      <c r="VMU84" s="40"/>
      <c r="VMV84" s="40"/>
      <c r="VMW84" s="40"/>
      <c r="VMX84" s="40"/>
      <c r="VMY84" s="40"/>
      <c r="VMZ84" s="40"/>
      <c r="VNA84" s="40"/>
      <c r="VNB84" s="40"/>
      <c r="VNC84" s="40"/>
      <c r="VND84" s="40"/>
      <c r="VNE84" s="40"/>
      <c r="VNF84" s="40"/>
      <c r="VNG84" s="40"/>
      <c r="VNH84" s="40"/>
      <c r="VNI84" s="40"/>
      <c r="VNJ84" s="40"/>
      <c r="VNK84" s="40"/>
      <c r="VNL84" s="40"/>
      <c r="VNM84" s="40"/>
      <c r="VNN84" s="40"/>
      <c r="VNO84" s="40"/>
      <c r="VNP84" s="40"/>
      <c r="VNQ84" s="40"/>
      <c r="VNR84" s="40"/>
      <c r="VNS84" s="40"/>
      <c r="VNT84" s="40"/>
      <c r="VNU84" s="40"/>
      <c r="VNV84" s="40"/>
      <c r="VNW84" s="40"/>
      <c r="VNX84" s="40"/>
      <c r="VNY84" s="40"/>
      <c r="VNZ84" s="40"/>
      <c r="VOA84" s="40"/>
      <c r="VOB84" s="40"/>
      <c r="VOC84" s="40"/>
      <c r="VOD84" s="40"/>
      <c r="VOE84" s="40"/>
      <c r="VOF84" s="40"/>
      <c r="VOG84" s="40"/>
      <c r="VOH84" s="40"/>
      <c r="VOI84" s="40"/>
      <c r="VOJ84" s="40"/>
      <c r="VOK84" s="40"/>
      <c r="VOL84" s="40"/>
      <c r="VOM84" s="40"/>
      <c r="VON84" s="40"/>
      <c r="VOO84" s="40"/>
      <c r="VOP84" s="40"/>
      <c r="VOQ84" s="40"/>
      <c r="VOR84" s="40"/>
      <c r="VOS84" s="40"/>
      <c r="VOT84" s="40"/>
      <c r="VOU84" s="40"/>
      <c r="VOV84" s="40"/>
      <c r="VOW84" s="40"/>
      <c r="VOX84" s="40"/>
      <c r="VOY84" s="40"/>
      <c r="VOZ84" s="40"/>
      <c r="VPA84" s="40"/>
      <c r="VPB84" s="40"/>
      <c r="VPC84" s="40"/>
      <c r="VPD84" s="40"/>
      <c r="VPE84" s="40"/>
      <c r="VPF84" s="40"/>
      <c r="VPG84" s="40"/>
      <c r="VPH84" s="40"/>
      <c r="VPI84" s="40"/>
      <c r="VPJ84" s="40"/>
      <c r="VPK84" s="40"/>
      <c r="VPL84" s="40"/>
      <c r="VPM84" s="40"/>
      <c r="VPN84" s="40"/>
      <c r="VPO84" s="40"/>
      <c r="VPP84" s="40"/>
      <c r="VPQ84" s="40"/>
      <c r="VPR84" s="40"/>
      <c r="VPS84" s="40"/>
      <c r="VPT84" s="40"/>
      <c r="VPU84" s="40"/>
      <c r="VPV84" s="40"/>
      <c r="VPW84" s="40"/>
      <c r="VPX84" s="40"/>
      <c r="VPY84" s="40"/>
      <c r="VPZ84" s="40"/>
      <c r="VQA84" s="40"/>
      <c r="VQB84" s="40"/>
      <c r="VQC84" s="40"/>
      <c r="VQD84" s="40"/>
      <c r="VQE84" s="40"/>
      <c r="VQF84" s="40"/>
      <c r="VQG84" s="40"/>
      <c r="VQH84" s="40"/>
      <c r="VQI84" s="40"/>
      <c r="VQJ84" s="40"/>
      <c r="VQK84" s="40"/>
      <c r="VQL84" s="40"/>
      <c r="VQM84" s="40"/>
      <c r="VQN84" s="40"/>
      <c r="VQO84" s="40"/>
      <c r="VQP84" s="40"/>
      <c r="VQQ84" s="40"/>
      <c r="VQR84" s="40"/>
      <c r="VQS84" s="40"/>
      <c r="VQT84" s="40"/>
      <c r="VQU84" s="40"/>
      <c r="VQV84" s="40"/>
      <c r="VQW84" s="40"/>
      <c r="VQX84" s="40"/>
      <c r="VQY84" s="40"/>
      <c r="VQZ84" s="40"/>
      <c r="VRA84" s="40"/>
      <c r="VRB84" s="40"/>
      <c r="VRC84" s="40"/>
      <c r="VRD84" s="40"/>
      <c r="VRE84" s="40"/>
      <c r="VRF84" s="40"/>
      <c r="VRG84" s="40"/>
      <c r="VRH84" s="40"/>
      <c r="VRI84" s="40"/>
      <c r="VRJ84" s="40"/>
      <c r="VRK84" s="40"/>
      <c r="VRL84" s="40"/>
      <c r="VRM84" s="40"/>
      <c r="VRN84" s="40"/>
      <c r="VRO84" s="40"/>
      <c r="VRP84" s="40"/>
      <c r="VRQ84" s="40"/>
      <c r="VRR84" s="40"/>
      <c r="VRS84" s="40"/>
      <c r="VRT84" s="40"/>
      <c r="VRU84" s="40"/>
      <c r="VRV84" s="40"/>
      <c r="VRW84" s="40"/>
      <c r="VRX84" s="40"/>
      <c r="VRY84" s="40"/>
      <c r="VRZ84" s="40"/>
      <c r="VSA84" s="40"/>
      <c r="VSB84" s="40"/>
      <c r="VSC84" s="40"/>
      <c r="VSD84" s="40"/>
      <c r="VSE84" s="40"/>
      <c r="VSF84" s="40"/>
      <c r="VSG84" s="40"/>
      <c r="VSH84" s="40"/>
      <c r="VSI84" s="40"/>
      <c r="VSJ84" s="40"/>
      <c r="VSK84" s="40"/>
      <c r="VSL84" s="40"/>
      <c r="VSM84" s="40"/>
      <c r="VSN84" s="40"/>
      <c r="VSO84" s="40"/>
      <c r="VSP84" s="40"/>
      <c r="VSQ84" s="40"/>
      <c r="VSR84" s="40"/>
      <c r="VSS84" s="40"/>
      <c r="VST84" s="40"/>
      <c r="VSU84" s="40"/>
      <c r="VSV84" s="40"/>
      <c r="VSW84" s="40"/>
      <c r="VSX84" s="40"/>
      <c r="VSY84" s="40"/>
      <c r="VSZ84" s="40"/>
      <c r="VTA84" s="40"/>
      <c r="VTB84" s="40"/>
      <c r="VTC84" s="40"/>
      <c r="VTD84" s="40"/>
      <c r="VTE84" s="40"/>
      <c r="VTF84" s="40"/>
      <c r="VTG84" s="40"/>
      <c r="VTH84" s="40"/>
      <c r="VTI84" s="40"/>
      <c r="VTJ84" s="40"/>
      <c r="VTK84" s="40"/>
      <c r="VTL84" s="40"/>
      <c r="VTM84" s="40"/>
      <c r="VTN84" s="40"/>
      <c r="VTO84" s="40"/>
      <c r="VTP84" s="40"/>
      <c r="VTQ84" s="40"/>
      <c r="VTR84" s="40"/>
      <c r="VTS84" s="40"/>
      <c r="VTT84" s="40"/>
      <c r="VTU84" s="40"/>
      <c r="VTV84" s="40"/>
      <c r="VTW84" s="40"/>
      <c r="VTX84" s="40"/>
      <c r="VTY84" s="40"/>
      <c r="VTZ84" s="40"/>
      <c r="VUA84" s="40"/>
      <c r="VUB84" s="40"/>
      <c r="VUC84" s="40"/>
      <c r="VUD84" s="40"/>
      <c r="VUE84" s="40"/>
      <c r="VUF84" s="40"/>
      <c r="VUG84" s="40"/>
      <c r="VUH84" s="40"/>
      <c r="VUI84" s="40"/>
      <c r="VUJ84" s="40"/>
      <c r="VUK84" s="40"/>
      <c r="VUL84" s="40"/>
      <c r="VUM84" s="40"/>
      <c r="VUN84" s="40"/>
      <c r="VUO84" s="40"/>
      <c r="VUP84" s="40"/>
      <c r="VUQ84" s="40"/>
      <c r="VUR84" s="40"/>
      <c r="VUS84" s="40"/>
      <c r="VUT84" s="40"/>
      <c r="VUU84" s="40"/>
      <c r="VUV84" s="40"/>
      <c r="VUW84" s="40"/>
      <c r="VUX84" s="40"/>
      <c r="VUY84" s="40"/>
      <c r="VUZ84" s="40"/>
      <c r="VVA84" s="40"/>
      <c r="VVB84" s="40"/>
      <c r="VVC84" s="40"/>
      <c r="VVD84" s="40"/>
      <c r="VVE84" s="40"/>
      <c r="VVF84" s="40"/>
      <c r="VVG84" s="40"/>
      <c r="VVH84" s="40"/>
      <c r="VVI84" s="40"/>
      <c r="VVJ84" s="40"/>
      <c r="VVK84" s="40"/>
      <c r="VVL84" s="40"/>
      <c r="VVM84" s="40"/>
      <c r="VVN84" s="40"/>
      <c r="VVO84" s="40"/>
      <c r="VVP84" s="40"/>
      <c r="VVQ84" s="40"/>
      <c r="VVR84" s="40"/>
      <c r="VVS84" s="40"/>
      <c r="VVT84" s="40"/>
      <c r="VVU84" s="40"/>
      <c r="VVV84" s="40"/>
      <c r="VVW84" s="40"/>
      <c r="VVX84" s="40"/>
      <c r="VVY84" s="40"/>
      <c r="VVZ84" s="40"/>
      <c r="VWA84" s="40"/>
      <c r="VWB84" s="40"/>
      <c r="VWC84" s="40"/>
      <c r="VWD84" s="40"/>
      <c r="VWE84" s="40"/>
      <c r="VWF84" s="40"/>
      <c r="VWG84" s="40"/>
      <c r="VWH84" s="40"/>
      <c r="VWI84" s="40"/>
      <c r="VWJ84" s="40"/>
      <c r="VWK84" s="40"/>
      <c r="VWL84" s="40"/>
      <c r="VWM84" s="40"/>
      <c r="VWN84" s="40"/>
      <c r="VWO84" s="40"/>
      <c r="VWP84" s="40"/>
      <c r="VWQ84" s="40"/>
      <c r="VWR84" s="40"/>
      <c r="VWS84" s="40"/>
      <c r="VWT84" s="40"/>
      <c r="VWU84" s="40"/>
      <c r="VWV84" s="40"/>
      <c r="VWW84" s="40"/>
      <c r="VWX84" s="40"/>
      <c r="VWY84" s="40"/>
      <c r="VWZ84" s="40"/>
      <c r="VXA84" s="40"/>
      <c r="VXB84" s="40"/>
      <c r="VXC84" s="40"/>
      <c r="VXD84" s="40"/>
      <c r="VXE84" s="40"/>
      <c r="VXF84" s="40"/>
      <c r="VXG84" s="40"/>
      <c r="VXH84" s="40"/>
      <c r="VXI84" s="40"/>
      <c r="VXJ84" s="40"/>
      <c r="VXK84" s="40"/>
      <c r="VXL84" s="40"/>
      <c r="VXM84" s="40"/>
      <c r="VXN84" s="40"/>
      <c r="VXO84" s="40"/>
      <c r="VXP84" s="40"/>
      <c r="VXQ84" s="40"/>
      <c r="VXR84" s="40"/>
      <c r="VXS84" s="40"/>
      <c r="VXT84" s="40"/>
      <c r="VXU84" s="40"/>
      <c r="VXV84" s="40"/>
      <c r="VXW84" s="40"/>
      <c r="VXX84" s="40"/>
      <c r="VXY84" s="40"/>
      <c r="VXZ84" s="40"/>
      <c r="VYA84" s="40"/>
      <c r="VYB84" s="40"/>
      <c r="VYC84" s="40"/>
      <c r="VYD84" s="40"/>
      <c r="VYE84" s="40"/>
      <c r="VYF84" s="40"/>
      <c r="VYG84" s="40"/>
      <c r="VYH84" s="40"/>
      <c r="VYI84" s="40"/>
      <c r="VYJ84" s="40"/>
      <c r="VYK84" s="40"/>
      <c r="VYL84" s="40"/>
      <c r="VYM84" s="40"/>
      <c r="VYN84" s="40"/>
      <c r="VYO84" s="40"/>
      <c r="VYP84" s="40"/>
      <c r="VYQ84" s="40"/>
      <c r="VYR84" s="40"/>
      <c r="VYS84" s="40"/>
      <c r="VYT84" s="40"/>
      <c r="VYU84" s="40"/>
      <c r="VYV84" s="40"/>
      <c r="VYW84" s="40"/>
      <c r="VYX84" s="40"/>
      <c r="VYY84" s="40"/>
      <c r="VYZ84" s="40"/>
      <c r="VZA84" s="40"/>
      <c r="VZB84" s="40"/>
      <c r="VZC84" s="40"/>
      <c r="VZD84" s="40"/>
      <c r="VZE84" s="40"/>
      <c r="VZF84" s="40"/>
      <c r="VZG84" s="40"/>
      <c r="VZH84" s="40"/>
      <c r="VZI84" s="40"/>
      <c r="VZJ84" s="40"/>
      <c r="VZK84" s="40"/>
      <c r="VZL84" s="40"/>
      <c r="VZM84" s="40"/>
      <c r="VZN84" s="40"/>
      <c r="VZO84" s="40"/>
      <c r="VZP84" s="40"/>
      <c r="VZQ84" s="40"/>
      <c r="VZR84" s="40"/>
      <c r="VZS84" s="40"/>
      <c r="VZT84" s="40"/>
      <c r="VZU84" s="40"/>
      <c r="VZV84" s="40"/>
      <c r="VZW84" s="40"/>
      <c r="VZX84" s="40"/>
      <c r="VZY84" s="40"/>
      <c r="VZZ84" s="40"/>
      <c r="WAA84" s="40"/>
      <c r="WAB84" s="40"/>
      <c r="WAC84" s="40"/>
      <c r="WAD84" s="40"/>
      <c r="WAE84" s="40"/>
      <c r="WAF84" s="40"/>
      <c r="WAG84" s="40"/>
      <c r="WAH84" s="40"/>
      <c r="WAI84" s="40"/>
      <c r="WAJ84" s="40"/>
      <c r="WAK84" s="40"/>
      <c r="WAL84" s="40"/>
      <c r="WAM84" s="40"/>
      <c r="WAN84" s="40"/>
      <c r="WAO84" s="40"/>
      <c r="WAP84" s="40"/>
      <c r="WAQ84" s="40"/>
      <c r="WAR84" s="40"/>
      <c r="WAS84" s="40"/>
      <c r="WAT84" s="40"/>
      <c r="WAU84" s="40"/>
      <c r="WAV84" s="40"/>
      <c r="WAW84" s="40"/>
      <c r="WAX84" s="40"/>
      <c r="WAY84" s="40"/>
      <c r="WAZ84" s="40"/>
      <c r="WBA84" s="40"/>
      <c r="WBB84" s="40"/>
      <c r="WBC84" s="40"/>
      <c r="WBD84" s="40"/>
      <c r="WBE84" s="40"/>
      <c r="WBF84" s="40"/>
      <c r="WBG84" s="40"/>
      <c r="WBH84" s="40"/>
      <c r="WBI84" s="40"/>
      <c r="WBJ84" s="40"/>
      <c r="WBK84" s="40"/>
      <c r="WBL84" s="40"/>
      <c r="WBM84" s="40"/>
      <c r="WBN84" s="40"/>
      <c r="WBO84" s="40"/>
      <c r="WBP84" s="40"/>
      <c r="WBQ84" s="40"/>
      <c r="WBR84" s="40"/>
      <c r="WBS84" s="40"/>
      <c r="WBT84" s="40"/>
      <c r="WBU84" s="40"/>
      <c r="WBV84" s="40"/>
      <c r="WBW84" s="40"/>
      <c r="WBX84" s="40"/>
      <c r="WBY84" s="40"/>
      <c r="WBZ84" s="40"/>
      <c r="WCA84" s="40"/>
      <c r="WCB84" s="40"/>
      <c r="WCC84" s="40"/>
      <c r="WCD84" s="40"/>
      <c r="WCE84" s="40"/>
      <c r="WCF84" s="40"/>
      <c r="WCG84" s="40"/>
      <c r="WCH84" s="40"/>
      <c r="WCI84" s="40"/>
      <c r="WCJ84" s="40"/>
      <c r="WCK84" s="40"/>
      <c r="WCL84" s="40"/>
      <c r="WCM84" s="40"/>
      <c r="WCN84" s="40"/>
      <c r="WCO84" s="40"/>
      <c r="WCP84" s="40"/>
      <c r="WCQ84" s="40"/>
      <c r="WCR84" s="40"/>
      <c r="WCS84" s="40"/>
      <c r="WCT84" s="40"/>
      <c r="WCU84" s="40"/>
      <c r="WCV84" s="40"/>
      <c r="WCW84" s="40"/>
      <c r="WCX84" s="40"/>
      <c r="WCY84" s="40"/>
      <c r="WCZ84" s="40"/>
      <c r="WDA84" s="40"/>
      <c r="WDB84" s="40"/>
      <c r="WDC84" s="40"/>
      <c r="WDD84" s="40"/>
      <c r="WDE84" s="40"/>
      <c r="WDF84" s="40"/>
      <c r="WDG84" s="40"/>
      <c r="WDH84" s="40"/>
      <c r="WDI84" s="40"/>
      <c r="WDJ84" s="40"/>
      <c r="WDK84" s="40"/>
      <c r="WDL84" s="40"/>
      <c r="WDM84" s="40"/>
      <c r="WDN84" s="40"/>
      <c r="WDO84" s="40"/>
      <c r="WDP84" s="40"/>
      <c r="WDQ84" s="40"/>
      <c r="WDR84" s="40"/>
      <c r="WDS84" s="40"/>
      <c r="WDT84" s="40"/>
      <c r="WDU84" s="40"/>
      <c r="WDV84" s="40"/>
      <c r="WDW84" s="40"/>
      <c r="WDX84" s="40"/>
      <c r="WDY84" s="40"/>
      <c r="WDZ84" s="40"/>
      <c r="WEA84" s="40"/>
      <c r="WEB84" s="40"/>
      <c r="WEC84" s="40"/>
      <c r="WED84" s="40"/>
      <c r="WEE84" s="40"/>
      <c r="WEF84" s="40"/>
      <c r="WEG84" s="40"/>
      <c r="WEH84" s="40"/>
      <c r="WEI84" s="40"/>
      <c r="WEJ84" s="40"/>
      <c r="WEK84" s="40"/>
      <c r="WEL84" s="40"/>
      <c r="WEM84" s="40"/>
      <c r="WEN84" s="40"/>
      <c r="WEO84" s="40"/>
      <c r="WEP84" s="40"/>
      <c r="WEQ84" s="40"/>
      <c r="WER84" s="40"/>
      <c r="WES84" s="40"/>
      <c r="WET84" s="40"/>
      <c r="WEU84" s="40"/>
      <c r="WEV84" s="40"/>
      <c r="WEW84" s="40"/>
      <c r="WEX84" s="40"/>
      <c r="WEY84" s="40"/>
      <c r="WEZ84" s="40"/>
      <c r="WFA84" s="40"/>
      <c r="WFB84" s="40"/>
      <c r="WFC84" s="40"/>
      <c r="WFD84" s="40"/>
      <c r="WFE84" s="40"/>
      <c r="WFF84" s="40"/>
      <c r="WFG84" s="40"/>
      <c r="WFH84" s="40"/>
      <c r="WFI84" s="40"/>
      <c r="WFJ84" s="40"/>
      <c r="WFK84" s="40"/>
      <c r="WFL84" s="40"/>
      <c r="WFM84" s="40"/>
      <c r="WFN84" s="40"/>
      <c r="WFO84" s="40"/>
      <c r="WFP84" s="40"/>
      <c r="WFQ84" s="40"/>
      <c r="WFR84" s="40"/>
      <c r="WFS84" s="40"/>
      <c r="WFT84" s="40"/>
      <c r="WFU84" s="40"/>
      <c r="WFV84" s="40"/>
      <c r="WFW84" s="40"/>
      <c r="WFX84" s="40"/>
      <c r="WFY84" s="40"/>
      <c r="WFZ84" s="40"/>
      <c r="WGA84" s="40"/>
      <c r="WGB84" s="40"/>
      <c r="WGC84" s="40"/>
      <c r="WGD84" s="40"/>
      <c r="WGE84" s="40"/>
      <c r="WGF84" s="40"/>
      <c r="WGG84" s="40"/>
      <c r="WGH84" s="40"/>
      <c r="WGI84" s="40"/>
      <c r="WGJ84" s="40"/>
      <c r="WGK84" s="40"/>
      <c r="WGL84" s="40"/>
      <c r="WGM84" s="40"/>
      <c r="WGN84" s="40"/>
      <c r="WGO84" s="40"/>
      <c r="WGP84" s="40"/>
      <c r="WGQ84" s="40"/>
      <c r="WGR84" s="40"/>
      <c r="WGS84" s="40"/>
      <c r="WGT84" s="40"/>
      <c r="WGU84" s="40"/>
      <c r="WGV84" s="40"/>
      <c r="WGW84" s="40"/>
      <c r="WGX84" s="40"/>
      <c r="WGY84" s="40"/>
      <c r="WGZ84" s="40"/>
      <c r="WHA84" s="40"/>
      <c r="WHB84" s="40"/>
      <c r="WHC84" s="40"/>
      <c r="WHD84" s="40"/>
      <c r="WHE84" s="40"/>
      <c r="WHF84" s="40"/>
      <c r="WHG84" s="40"/>
      <c r="WHH84" s="40"/>
      <c r="WHI84" s="40"/>
      <c r="WHJ84" s="40"/>
      <c r="WHK84" s="40"/>
      <c r="WHL84" s="40"/>
      <c r="WHM84" s="40"/>
      <c r="WHN84" s="40"/>
      <c r="WHO84" s="40"/>
      <c r="WHP84" s="40"/>
      <c r="WHQ84" s="40"/>
      <c r="WHR84" s="40"/>
      <c r="WHS84" s="40"/>
      <c r="WHT84" s="40"/>
      <c r="WHU84" s="40"/>
      <c r="WHV84" s="40"/>
      <c r="WHW84" s="40"/>
      <c r="WHX84" s="40"/>
      <c r="WHY84" s="40"/>
      <c r="WHZ84" s="40"/>
      <c r="WIA84" s="40"/>
      <c r="WIB84" s="40"/>
      <c r="WIC84" s="40"/>
      <c r="WID84" s="40"/>
      <c r="WIE84" s="40"/>
      <c r="WIF84" s="40"/>
      <c r="WIG84" s="40"/>
      <c r="WIH84" s="40"/>
      <c r="WII84" s="40"/>
      <c r="WIJ84" s="40"/>
      <c r="WIK84" s="40"/>
      <c r="WIL84" s="40"/>
      <c r="WIM84" s="40"/>
      <c r="WIN84" s="40"/>
      <c r="WIO84" s="40"/>
      <c r="WIP84" s="40"/>
      <c r="WIQ84" s="40"/>
      <c r="WIR84" s="40"/>
      <c r="WIS84" s="40"/>
      <c r="WIT84" s="40"/>
      <c r="WIU84" s="40"/>
      <c r="WIV84" s="40"/>
      <c r="WIW84" s="40"/>
      <c r="WIX84" s="40"/>
      <c r="WIY84" s="40"/>
      <c r="WIZ84" s="40"/>
      <c r="WJA84" s="40"/>
      <c r="WJB84" s="40"/>
      <c r="WJC84" s="40"/>
      <c r="WJD84" s="40"/>
      <c r="WJE84" s="40"/>
      <c r="WJF84" s="40"/>
      <c r="WJG84" s="40"/>
      <c r="WJH84" s="40"/>
      <c r="WJI84" s="40"/>
      <c r="WJJ84" s="40"/>
      <c r="WJK84" s="40"/>
      <c r="WJL84" s="40"/>
      <c r="WJM84" s="40"/>
      <c r="WJN84" s="40"/>
      <c r="WJO84" s="40"/>
      <c r="WJP84" s="40"/>
      <c r="WJQ84" s="40"/>
      <c r="WJR84" s="40"/>
      <c r="WJS84" s="40"/>
      <c r="WJT84" s="40"/>
      <c r="WJU84" s="40"/>
      <c r="WJV84" s="40"/>
      <c r="WJW84" s="40"/>
      <c r="WJX84" s="40"/>
      <c r="WJY84" s="40"/>
      <c r="WJZ84" s="40"/>
      <c r="WKA84" s="40"/>
      <c r="WKB84" s="40"/>
      <c r="WKC84" s="40"/>
      <c r="WKD84" s="40"/>
      <c r="WKE84" s="40"/>
      <c r="WKF84" s="40"/>
      <c r="WKG84" s="40"/>
      <c r="WKH84" s="40"/>
      <c r="WKI84" s="40"/>
      <c r="WKJ84" s="40"/>
      <c r="WKK84" s="40"/>
      <c r="WKL84" s="40"/>
      <c r="WKM84" s="40"/>
      <c r="WKN84" s="40"/>
      <c r="WKO84" s="40"/>
      <c r="WKP84" s="40"/>
      <c r="WKQ84" s="40"/>
      <c r="WKR84" s="40"/>
      <c r="WKS84" s="40"/>
      <c r="WKT84" s="40"/>
      <c r="WKU84" s="40"/>
      <c r="WKV84" s="40"/>
      <c r="WKW84" s="40"/>
      <c r="WKX84" s="40"/>
      <c r="WKY84" s="40"/>
      <c r="WKZ84" s="40"/>
      <c r="WLA84" s="40"/>
      <c r="WLB84" s="40"/>
      <c r="WLC84" s="40"/>
      <c r="WLD84" s="40"/>
      <c r="WLE84" s="40"/>
      <c r="WLF84" s="40"/>
      <c r="WLG84" s="40"/>
      <c r="WLH84" s="40"/>
      <c r="WLI84" s="40"/>
      <c r="WLJ84" s="40"/>
      <c r="WLK84" s="40"/>
      <c r="WLL84" s="40"/>
      <c r="WLM84" s="40"/>
      <c r="WLN84" s="40"/>
      <c r="WLO84" s="40"/>
      <c r="WLP84" s="40"/>
      <c r="WLQ84" s="40"/>
      <c r="WLR84" s="40"/>
      <c r="WLS84" s="40"/>
      <c r="WLT84" s="40"/>
      <c r="WLU84" s="40"/>
      <c r="WLV84" s="40"/>
      <c r="WLW84" s="40"/>
      <c r="WLX84" s="40"/>
      <c r="WLY84" s="40"/>
      <c r="WLZ84" s="40"/>
      <c r="WMA84" s="40"/>
      <c r="WMB84" s="40"/>
      <c r="WMC84" s="40"/>
      <c r="WMD84" s="40"/>
      <c r="WME84" s="40"/>
      <c r="WMF84" s="40"/>
      <c r="WMG84" s="40"/>
      <c r="WMH84" s="40"/>
      <c r="WMI84" s="40"/>
      <c r="WMJ84" s="40"/>
      <c r="WMK84" s="40"/>
      <c r="WML84" s="40"/>
      <c r="WMM84" s="40"/>
      <c r="WMN84" s="40"/>
      <c r="WMO84" s="40"/>
      <c r="WMP84" s="40"/>
      <c r="WMQ84" s="40"/>
      <c r="WMR84" s="40"/>
      <c r="WMS84" s="40"/>
      <c r="WMT84" s="40"/>
      <c r="WMU84" s="40"/>
      <c r="WMV84" s="40"/>
      <c r="WMW84" s="40"/>
      <c r="WMX84" s="40"/>
      <c r="WMY84" s="40"/>
      <c r="WMZ84" s="40"/>
      <c r="WNA84" s="40"/>
      <c r="WNB84" s="40"/>
      <c r="WNC84" s="40"/>
      <c r="WND84" s="40"/>
      <c r="WNE84" s="40"/>
      <c r="WNF84" s="40"/>
      <c r="WNG84" s="40"/>
      <c r="WNH84" s="40"/>
      <c r="WNI84" s="40"/>
      <c r="WNJ84" s="40"/>
      <c r="WNK84" s="40"/>
      <c r="WNL84" s="40"/>
      <c r="WNM84" s="40"/>
      <c r="WNN84" s="40"/>
      <c r="WNO84" s="40"/>
      <c r="WNP84" s="40"/>
      <c r="WNQ84" s="40"/>
      <c r="WNR84" s="40"/>
      <c r="WNS84" s="40"/>
      <c r="WNT84" s="40"/>
      <c r="WNU84" s="40"/>
      <c r="WNV84" s="40"/>
      <c r="WNW84" s="40"/>
      <c r="WNX84" s="40"/>
      <c r="WNY84" s="40"/>
      <c r="WNZ84" s="40"/>
      <c r="WOA84" s="40"/>
      <c r="WOB84" s="40"/>
      <c r="WOC84" s="40"/>
      <c r="WOD84" s="40"/>
      <c r="WOE84" s="40"/>
      <c r="WOF84" s="40"/>
      <c r="WOG84" s="40"/>
      <c r="WOH84" s="40"/>
      <c r="WOI84" s="40"/>
      <c r="WOJ84" s="40"/>
      <c r="WOK84" s="40"/>
      <c r="WOL84" s="40"/>
      <c r="WOM84" s="40"/>
      <c r="WON84" s="40"/>
      <c r="WOO84" s="40"/>
      <c r="WOP84" s="40"/>
      <c r="WOQ84" s="40"/>
      <c r="WOR84" s="40"/>
      <c r="WOS84" s="40"/>
      <c r="WOT84" s="40"/>
      <c r="WOU84" s="40"/>
      <c r="WOV84" s="40"/>
      <c r="WOW84" s="40"/>
      <c r="WOX84" s="40"/>
      <c r="WOY84" s="40"/>
      <c r="WOZ84" s="40"/>
      <c r="WPA84" s="40"/>
      <c r="WPB84" s="40"/>
      <c r="WPC84" s="40"/>
      <c r="WPD84" s="40"/>
      <c r="WPE84" s="40"/>
      <c r="WPF84" s="40"/>
      <c r="WPG84" s="40"/>
      <c r="WPH84" s="40"/>
      <c r="WPI84" s="40"/>
      <c r="WPJ84" s="40"/>
      <c r="WPK84" s="40"/>
      <c r="WPL84" s="40"/>
      <c r="WPM84" s="40"/>
      <c r="WPN84" s="40"/>
      <c r="WPO84" s="40"/>
      <c r="WPP84" s="40"/>
      <c r="WPQ84" s="40"/>
      <c r="WPR84" s="40"/>
      <c r="WPS84" s="40"/>
      <c r="WPT84" s="40"/>
      <c r="WPU84" s="40"/>
      <c r="WPV84" s="40"/>
      <c r="WPW84" s="40"/>
      <c r="WPX84" s="40"/>
      <c r="WPY84" s="40"/>
      <c r="WPZ84" s="40"/>
      <c r="WQA84" s="40"/>
      <c r="WQB84" s="40"/>
      <c r="WQC84" s="40"/>
      <c r="WQD84" s="40"/>
      <c r="WQE84" s="40"/>
      <c r="WQF84" s="40"/>
      <c r="WQG84" s="40"/>
      <c r="WQH84" s="40"/>
      <c r="WQI84" s="40"/>
      <c r="WQJ84" s="40"/>
      <c r="WQK84" s="40"/>
      <c r="WQL84" s="40"/>
      <c r="WQM84" s="40"/>
      <c r="WQN84" s="40"/>
      <c r="WQO84" s="40"/>
      <c r="WQP84" s="40"/>
      <c r="WQQ84" s="40"/>
      <c r="WQR84" s="40"/>
      <c r="WQS84" s="40"/>
      <c r="WQT84" s="40"/>
      <c r="WQU84" s="40"/>
      <c r="WQV84" s="40"/>
      <c r="WQW84" s="40"/>
      <c r="WQX84" s="40"/>
      <c r="WQY84" s="40"/>
      <c r="WQZ84" s="40"/>
      <c r="WRA84" s="40"/>
      <c r="WRB84" s="40"/>
      <c r="WRC84" s="40"/>
      <c r="WRD84" s="40"/>
      <c r="WRE84" s="40"/>
      <c r="WRF84" s="40"/>
      <c r="WRG84" s="40"/>
      <c r="WRH84" s="40"/>
      <c r="WRI84" s="40"/>
      <c r="WRJ84" s="40"/>
      <c r="WRK84" s="40"/>
      <c r="WRL84" s="40"/>
      <c r="WRM84" s="40"/>
      <c r="WRN84" s="40"/>
      <c r="WRO84" s="40"/>
      <c r="WRP84" s="40"/>
      <c r="WRQ84" s="40"/>
      <c r="WRR84" s="40"/>
      <c r="WRS84" s="40"/>
      <c r="WRT84" s="40"/>
      <c r="WRU84" s="40"/>
      <c r="WRV84" s="40"/>
      <c r="WRW84" s="40"/>
      <c r="WRX84" s="40"/>
      <c r="WRY84" s="40"/>
      <c r="WRZ84" s="40"/>
      <c r="WSA84" s="40"/>
      <c r="WSB84" s="40"/>
      <c r="WSC84" s="40"/>
      <c r="WSD84" s="40"/>
      <c r="WSE84" s="40"/>
      <c r="WSF84" s="40"/>
      <c r="WSG84" s="40"/>
      <c r="WSH84" s="40"/>
      <c r="WSI84" s="40"/>
      <c r="WSJ84" s="40"/>
      <c r="WSK84" s="40"/>
      <c r="WSL84" s="40"/>
      <c r="WSM84" s="40"/>
      <c r="WSN84" s="40"/>
      <c r="WSO84" s="40"/>
      <c r="WSP84" s="40"/>
      <c r="WSQ84" s="40"/>
      <c r="WSR84" s="40"/>
      <c r="WSS84" s="40"/>
      <c r="WST84" s="40"/>
      <c r="WSU84" s="40"/>
      <c r="WSV84" s="40"/>
      <c r="WSW84" s="40"/>
      <c r="WSX84" s="40"/>
      <c r="WSY84" s="40"/>
      <c r="WSZ84" s="40"/>
      <c r="WTA84" s="40"/>
      <c r="WTB84" s="40"/>
      <c r="WTC84" s="40"/>
      <c r="WTD84" s="40"/>
      <c r="WTE84" s="40"/>
      <c r="WTF84" s="40"/>
      <c r="WTG84" s="40"/>
      <c r="WTH84" s="40"/>
      <c r="WTI84" s="40"/>
      <c r="WTJ84" s="40"/>
      <c r="WTK84" s="40"/>
      <c r="WTL84" s="40"/>
      <c r="WTM84" s="40"/>
      <c r="WTN84" s="40"/>
      <c r="WTO84" s="40"/>
      <c r="WTP84" s="40"/>
      <c r="WTQ84" s="40"/>
      <c r="WTR84" s="40"/>
      <c r="WTS84" s="40"/>
      <c r="WTT84" s="40"/>
      <c r="WTU84" s="40"/>
      <c r="WTV84" s="40"/>
      <c r="WTW84" s="40"/>
      <c r="WTX84" s="40"/>
      <c r="WTY84" s="40"/>
      <c r="WTZ84" s="40"/>
      <c r="WUA84" s="40"/>
      <c r="WUB84" s="40"/>
      <c r="WUC84" s="40"/>
      <c r="WUD84" s="40"/>
      <c r="WUE84" s="40"/>
      <c r="WUF84" s="40"/>
      <c r="WUG84" s="40"/>
      <c r="WUH84" s="40"/>
      <c r="WUI84" s="40"/>
      <c r="WUJ84" s="40"/>
      <c r="WUK84" s="40"/>
      <c r="WUL84" s="40"/>
      <c r="WUM84" s="40"/>
      <c r="WUN84" s="40"/>
      <c r="WUO84" s="40"/>
      <c r="WUP84" s="40"/>
      <c r="WUQ84" s="40"/>
      <c r="WUR84" s="40"/>
      <c r="WUS84" s="40"/>
      <c r="WUT84" s="40"/>
      <c r="WUU84" s="40"/>
      <c r="WUV84" s="40"/>
      <c r="WUW84" s="40"/>
      <c r="WUX84" s="40"/>
      <c r="WUY84" s="40"/>
      <c r="WUZ84" s="40"/>
      <c r="WVA84" s="40"/>
      <c r="WVB84" s="40"/>
      <c r="WVC84" s="40"/>
      <c r="WVD84" s="40"/>
      <c r="WVE84" s="40"/>
      <c r="WVF84" s="40"/>
      <c r="WVG84" s="40"/>
      <c r="WVH84" s="40"/>
      <c r="WVI84" s="40"/>
      <c r="WVJ84" s="40"/>
      <c r="WVK84" s="40"/>
      <c r="WVL84" s="40"/>
      <c r="WVM84" s="40"/>
      <c r="WVN84" s="40"/>
      <c r="WVO84" s="40"/>
      <c r="WVP84" s="40"/>
      <c r="WVQ84" s="40"/>
      <c r="WVR84" s="40"/>
      <c r="WVS84" s="40"/>
      <c r="WVT84" s="40"/>
      <c r="WVU84" s="40"/>
      <c r="WVV84" s="40"/>
      <c r="WVW84" s="40"/>
      <c r="WVX84" s="40"/>
      <c r="WVY84" s="40"/>
      <c r="WVZ84" s="40"/>
      <c r="WWA84" s="40"/>
      <c r="WWB84" s="40"/>
      <c r="WWC84" s="40"/>
      <c r="WWD84" s="40"/>
      <c r="WWE84" s="40"/>
      <c r="WWF84" s="40"/>
      <c r="WWG84" s="40"/>
      <c r="WWH84" s="40"/>
      <c r="WWI84" s="40"/>
      <c r="WWJ84" s="40"/>
      <c r="WWK84" s="40"/>
      <c r="WWL84" s="40"/>
      <c r="WWM84" s="40"/>
      <c r="WWN84" s="40"/>
      <c r="WWO84" s="40"/>
      <c r="WWP84" s="40"/>
      <c r="WWQ84" s="40"/>
      <c r="WWR84" s="40"/>
      <c r="WWS84" s="40"/>
      <c r="WWT84" s="40"/>
      <c r="WWU84" s="40"/>
      <c r="WWV84" s="40"/>
      <c r="WWW84" s="40"/>
      <c r="WWX84" s="40"/>
      <c r="WWY84" s="40"/>
      <c r="WWZ84" s="40"/>
      <c r="WXA84" s="40"/>
      <c r="WXB84" s="40"/>
      <c r="WXC84" s="40"/>
      <c r="WXD84" s="40"/>
      <c r="WXE84" s="40"/>
      <c r="WXF84" s="40"/>
      <c r="WXG84" s="40"/>
      <c r="WXH84" s="40"/>
      <c r="WXI84" s="40"/>
      <c r="WXJ84" s="40"/>
      <c r="WXK84" s="40"/>
      <c r="WXL84" s="40"/>
      <c r="WXM84" s="40"/>
      <c r="WXN84" s="40"/>
      <c r="WXO84" s="40"/>
      <c r="WXP84" s="40"/>
      <c r="WXQ84" s="40"/>
      <c r="WXR84" s="40"/>
      <c r="WXS84" s="40"/>
      <c r="WXT84" s="40"/>
      <c r="WXU84" s="40"/>
      <c r="WXV84" s="40"/>
      <c r="WXW84" s="40"/>
      <c r="WXX84" s="40"/>
      <c r="WXY84" s="40"/>
      <c r="WXZ84" s="40"/>
      <c r="WYA84" s="40"/>
      <c r="WYB84" s="40"/>
      <c r="WYC84" s="40"/>
      <c r="WYD84" s="40"/>
      <c r="WYE84" s="40"/>
      <c r="WYF84" s="40"/>
      <c r="WYG84" s="40"/>
      <c r="WYH84" s="40"/>
      <c r="WYI84" s="40"/>
      <c r="WYJ84" s="40"/>
      <c r="WYK84" s="40"/>
      <c r="WYL84" s="40"/>
      <c r="WYM84" s="40"/>
      <c r="WYN84" s="40"/>
      <c r="WYO84" s="40"/>
      <c r="WYP84" s="40"/>
      <c r="WYQ84" s="40"/>
      <c r="WYR84" s="40"/>
      <c r="WYS84" s="40"/>
      <c r="WYT84" s="40"/>
      <c r="WYU84" s="40"/>
      <c r="WYV84" s="40"/>
      <c r="WYW84" s="40"/>
      <c r="WYX84" s="40"/>
      <c r="WYY84" s="40"/>
      <c r="WYZ84" s="40"/>
      <c r="WZA84" s="40"/>
      <c r="WZB84" s="40"/>
      <c r="WZC84" s="40"/>
      <c r="WZD84" s="40"/>
      <c r="WZE84" s="40"/>
      <c r="WZF84" s="40"/>
      <c r="WZG84" s="40"/>
      <c r="WZH84" s="40"/>
      <c r="WZI84" s="40"/>
      <c r="WZJ84" s="40"/>
      <c r="WZK84" s="40"/>
      <c r="WZL84" s="40"/>
      <c r="WZM84" s="40"/>
      <c r="WZN84" s="40"/>
      <c r="WZO84" s="40"/>
      <c r="WZP84" s="40"/>
      <c r="WZQ84" s="40"/>
      <c r="WZR84" s="40"/>
      <c r="WZS84" s="40"/>
      <c r="WZT84" s="40"/>
      <c r="WZU84" s="40"/>
      <c r="WZV84" s="40"/>
      <c r="WZW84" s="40"/>
      <c r="WZX84" s="40"/>
      <c r="WZY84" s="40"/>
      <c r="WZZ84" s="40"/>
      <c r="XAA84" s="40"/>
      <c r="XAB84" s="40"/>
      <c r="XAC84" s="40"/>
      <c r="XAD84" s="40"/>
      <c r="XAE84" s="40"/>
      <c r="XAF84" s="40"/>
      <c r="XAG84" s="40"/>
      <c r="XAH84" s="40"/>
      <c r="XAI84" s="40"/>
      <c r="XAJ84" s="40"/>
      <c r="XAK84" s="40"/>
      <c r="XAL84" s="40"/>
      <c r="XAM84" s="40"/>
      <c r="XAN84" s="40"/>
      <c r="XAO84" s="40"/>
      <c r="XAP84" s="40"/>
      <c r="XAQ84" s="40"/>
      <c r="XAR84" s="40"/>
      <c r="XAS84" s="40"/>
      <c r="XAT84" s="40"/>
      <c r="XAU84" s="40"/>
      <c r="XAV84" s="40"/>
      <c r="XAW84" s="40"/>
      <c r="XAX84" s="40"/>
      <c r="XAY84" s="40"/>
      <c r="XAZ84" s="40"/>
      <c r="XBA84" s="40"/>
      <c r="XBB84" s="40"/>
      <c r="XBC84" s="40"/>
      <c r="XBD84" s="40"/>
      <c r="XBE84" s="40"/>
      <c r="XBF84" s="40"/>
      <c r="XBG84" s="40"/>
      <c r="XBH84" s="40"/>
      <c r="XBI84" s="40"/>
      <c r="XBJ84" s="40"/>
      <c r="XBK84" s="40"/>
      <c r="XBL84" s="40"/>
      <c r="XBM84" s="40"/>
      <c r="XBN84" s="40"/>
      <c r="XBO84" s="40"/>
      <c r="XBP84" s="40"/>
      <c r="XBQ84" s="40"/>
      <c r="XBR84" s="40"/>
      <c r="XBS84" s="40"/>
      <c r="XBT84" s="40"/>
      <c r="XBU84" s="40"/>
      <c r="XBV84" s="40"/>
      <c r="XBW84" s="40"/>
      <c r="XBX84" s="40"/>
      <c r="XBY84" s="40"/>
      <c r="XBZ84" s="40"/>
      <c r="XCA84" s="40"/>
      <c r="XCB84" s="40"/>
      <c r="XCC84" s="40"/>
      <c r="XCD84" s="40"/>
      <c r="XCE84" s="40"/>
      <c r="XCF84" s="40"/>
      <c r="XCG84" s="40"/>
      <c r="XCH84" s="40"/>
      <c r="XCI84" s="40"/>
      <c r="XCJ84" s="40"/>
      <c r="XCK84" s="40"/>
      <c r="XCL84" s="40"/>
      <c r="XCM84" s="40"/>
      <c r="XCN84" s="40"/>
      <c r="XCO84" s="40"/>
      <c r="XCP84" s="40"/>
      <c r="XCQ84" s="40"/>
      <c r="XCR84" s="40"/>
      <c r="XCS84" s="40"/>
      <c r="XCT84" s="40"/>
      <c r="XCU84" s="40"/>
      <c r="XCV84" s="40"/>
      <c r="XCW84" s="40"/>
      <c r="XCX84" s="40"/>
      <c r="XCY84" s="40"/>
      <c r="XCZ84" s="40"/>
      <c r="XDA84" s="40"/>
      <c r="XDB84" s="40"/>
      <c r="XDC84" s="40"/>
      <c r="XDD84" s="40"/>
      <c r="XDE84" s="40"/>
      <c r="XDF84" s="40"/>
      <c r="XDG84" s="40"/>
      <c r="XDH84" s="40"/>
      <c r="XDI84" s="40"/>
      <c r="XDJ84" s="40"/>
      <c r="XDK84" s="40"/>
      <c r="XDL84" s="40"/>
      <c r="XDM84" s="40"/>
      <c r="XDN84" s="40"/>
      <c r="XDO84" s="40"/>
      <c r="XDP84" s="40"/>
      <c r="XDQ84" s="40"/>
      <c r="XDR84" s="40"/>
      <c r="XDS84" s="40"/>
      <c r="XDT84" s="40"/>
      <c r="XDU84" s="40"/>
      <c r="XDV84" s="40"/>
      <c r="XDW84" s="40"/>
      <c r="XDX84" s="40"/>
      <c r="XDY84" s="40"/>
      <c r="XDZ84" s="40"/>
      <c r="XEA84" s="40"/>
      <c r="XEB84" s="40"/>
      <c r="XEC84" s="40"/>
      <c r="XED84" s="40"/>
      <c r="XEE84" s="40"/>
      <c r="XEF84" s="40"/>
      <c r="XEG84" s="40"/>
      <c r="XEH84" s="40"/>
      <c r="XEI84" s="40"/>
      <c r="XEJ84" s="40"/>
      <c r="XEK84" s="40"/>
      <c r="XEL84" s="40"/>
      <c r="XEM84" s="40"/>
      <c r="XEN84" s="40"/>
      <c r="XEO84" s="40"/>
      <c r="XEP84" s="40"/>
      <c r="XEQ84" s="40"/>
      <c r="XER84" s="40"/>
      <c r="XES84" s="40"/>
      <c r="XET84" s="40"/>
      <c r="XEU84" s="40"/>
      <c r="XEV84" s="40"/>
      <c r="XEW84" s="40"/>
      <c r="XEX84" s="40"/>
      <c r="XEY84" s="40"/>
      <c r="XEZ84" s="40"/>
      <c r="XFA84" s="40"/>
      <c r="XFB84" s="40"/>
      <c r="XFC84" s="40"/>
      <c r="XFD84" s="40"/>
    </row>
    <row r="85" spans="2:16384" ht="30" customHeight="1">
      <c r="B85" s="395">
        <v>77684.2</v>
      </c>
      <c r="C85" s="138" t="s">
        <v>3090</v>
      </c>
      <c r="D85" s="271" t="s">
        <v>52</v>
      </c>
      <c r="E85" s="269" t="s">
        <v>59</v>
      </c>
      <c r="F85" s="94" t="s">
        <v>3114</v>
      </c>
      <c r="G85" s="203" t="s">
        <v>1402</v>
      </c>
      <c r="H85" s="203" t="s">
        <v>1405</v>
      </c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  <c r="GL85" s="40"/>
      <c r="GM85" s="40"/>
      <c r="GN85" s="40"/>
      <c r="GO85" s="40"/>
      <c r="GP85" s="40"/>
      <c r="GQ85" s="40"/>
      <c r="GR85" s="40"/>
      <c r="GS85" s="40"/>
      <c r="GT85" s="40"/>
      <c r="GU85" s="40"/>
      <c r="GV85" s="40"/>
      <c r="GW85" s="40"/>
      <c r="GX85" s="40"/>
      <c r="GY85" s="40"/>
      <c r="GZ85" s="40"/>
      <c r="HA85" s="40"/>
      <c r="HB85" s="40"/>
      <c r="HC85" s="40"/>
      <c r="HD85" s="40"/>
      <c r="HE85" s="40"/>
      <c r="HF85" s="40"/>
      <c r="HG85" s="40"/>
      <c r="HH85" s="40"/>
      <c r="HI85" s="40"/>
      <c r="HJ85" s="40"/>
      <c r="HK85" s="40"/>
      <c r="HL85" s="40"/>
      <c r="HM85" s="40"/>
      <c r="HN85" s="40"/>
      <c r="HO85" s="40"/>
      <c r="HP85" s="40"/>
      <c r="HQ85" s="40"/>
      <c r="HR85" s="40"/>
      <c r="HS85" s="40"/>
      <c r="HT85" s="40"/>
      <c r="HU85" s="40"/>
      <c r="HV85" s="40"/>
      <c r="HW85" s="40"/>
      <c r="HX85" s="40"/>
      <c r="HY85" s="40"/>
      <c r="HZ85" s="40"/>
      <c r="IA85" s="40"/>
      <c r="IB85" s="40"/>
      <c r="IC85" s="40"/>
      <c r="ID85" s="40"/>
      <c r="IE85" s="40"/>
      <c r="IF85" s="40"/>
      <c r="IG85" s="40"/>
      <c r="IH85" s="40"/>
      <c r="II85" s="40"/>
      <c r="IJ85" s="40"/>
      <c r="IK85" s="40"/>
      <c r="IL85" s="40"/>
      <c r="IM85" s="40"/>
      <c r="IN85" s="40"/>
      <c r="IO85" s="40"/>
      <c r="IP85" s="40"/>
      <c r="IQ85" s="40"/>
      <c r="IR85" s="40"/>
      <c r="IS85" s="40"/>
      <c r="IT85" s="40"/>
      <c r="IU85" s="40"/>
      <c r="IV85" s="40"/>
      <c r="IW85" s="40"/>
      <c r="IX85" s="40"/>
      <c r="IY85" s="40"/>
      <c r="IZ85" s="40"/>
      <c r="JA85" s="40"/>
      <c r="JB85" s="40"/>
      <c r="JC85" s="40"/>
      <c r="JD85" s="40"/>
      <c r="JE85" s="40"/>
      <c r="JF85" s="40"/>
      <c r="JG85" s="40"/>
      <c r="JH85" s="40"/>
      <c r="JI85" s="40"/>
      <c r="JJ85" s="40"/>
      <c r="JK85" s="40"/>
      <c r="JL85" s="40"/>
      <c r="JM85" s="40"/>
      <c r="JN85" s="40"/>
      <c r="JO85" s="40"/>
      <c r="JP85" s="40"/>
      <c r="JQ85" s="40"/>
      <c r="JR85" s="40"/>
      <c r="JS85" s="40"/>
      <c r="JT85" s="40"/>
      <c r="JU85" s="40"/>
      <c r="JV85" s="40"/>
      <c r="JW85" s="40"/>
      <c r="JX85" s="40"/>
      <c r="JY85" s="40"/>
      <c r="JZ85" s="40"/>
      <c r="KA85" s="40"/>
      <c r="KB85" s="40"/>
      <c r="KC85" s="40"/>
      <c r="KD85" s="40"/>
      <c r="KE85" s="40"/>
      <c r="KF85" s="40"/>
      <c r="KG85" s="40"/>
      <c r="KH85" s="40"/>
      <c r="KI85" s="40"/>
      <c r="KJ85" s="40"/>
      <c r="KK85" s="40"/>
      <c r="KL85" s="40"/>
      <c r="KM85" s="40"/>
      <c r="KN85" s="40"/>
      <c r="KO85" s="40"/>
      <c r="KP85" s="40"/>
      <c r="KQ85" s="40"/>
      <c r="KR85" s="40"/>
      <c r="KS85" s="40"/>
      <c r="KT85" s="40"/>
      <c r="KU85" s="40"/>
      <c r="KV85" s="40"/>
      <c r="KW85" s="40"/>
      <c r="KX85" s="40"/>
      <c r="KY85" s="40"/>
      <c r="KZ85" s="40"/>
      <c r="LA85" s="40"/>
      <c r="LB85" s="40"/>
      <c r="LC85" s="40"/>
      <c r="LD85" s="40"/>
      <c r="LE85" s="40"/>
      <c r="LF85" s="40"/>
      <c r="LG85" s="40"/>
      <c r="LH85" s="40"/>
      <c r="LI85" s="40"/>
      <c r="LJ85" s="40"/>
      <c r="LK85" s="40"/>
      <c r="LL85" s="40"/>
      <c r="LM85" s="40"/>
      <c r="LN85" s="40"/>
      <c r="LO85" s="40"/>
      <c r="LP85" s="40"/>
      <c r="LQ85" s="40"/>
      <c r="LR85" s="40"/>
      <c r="LS85" s="40"/>
      <c r="LT85" s="40"/>
      <c r="LU85" s="40"/>
      <c r="LV85" s="40"/>
      <c r="LW85" s="40"/>
      <c r="LX85" s="40"/>
      <c r="LY85" s="40"/>
      <c r="LZ85" s="40"/>
      <c r="MA85" s="40"/>
      <c r="MB85" s="40"/>
      <c r="MC85" s="40"/>
      <c r="MD85" s="40"/>
      <c r="ME85" s="40"/>
      <c r="MF85" s="40"/>
      <c r="MG85" s="40"/>
      <c r="MH85" s="40"/>
      <c r="MI85" s="40"/>
      <c r="MJ85" s="40"/>
      <c r="MK85" s="40"/>
      <c r="ML85" s="40"/>
      <c r="MM85" s="40"/>
      <c r="MN85" s="40"/>
      <c r="MO85" s="40"/>
      <c r="MP85" s="40"/>
      <c r="MQ85" s="40"/>
      <c r="MR85" s="40"/>
      <c r="MS85" s="40"/>
      <c r="MT85" s="40"/>
      <c r="MU85" s="40"/>
      <c r="MV85" s="40"/>
      <c r="MW85" s="40"/>
      <c r="MX85" s="40"/>
      <c r="MY85" s="40"/>
      <c r="MZ85" s="40"/>
      <c r="NA85" s="40"/>
      <c r="NB85" s="40"/>
      <c r="NC85" s="40"/>
      <c r="ND85" s="40"/>
      <c r="NE85" s="40"/>
      <c r="NF85" s="40"/>
      <c r="NG85" s="40"/>
      <c r="NH85" s="40"/>
      <c r="NI85" s="40"/>
      <c r="NJ85" s="40"/>
      <c r="NK85" s="40"/>
      <c r="NL85" s="40"/>
      <c r="NM85" s="40"/>
      <c r="NN85" s="40"/>
      <c r="NO85" s="40"/>
      <c r="NP85" s="40"/>
      <c r="NQ85" s="40"/>
      <c r="NR85" s="40"/>
      <c r="NS85" s="40"/>
      <c r="NT85" s="40"/>
      <c r="NU85" s="40"/>
      <c r="NV85" s="40"/>
      <c r="NW85" s="40"/>
      <c r="NX85" s="40"/>
      <c r="NY85" s="40"/>
      <c r="NZ85" s="40"/>
      <c r="OA85" s="40"/>
      <c r="OB85" s="40"/>
      <c r="OC85" s="40"/>
      <c r="OD85" s="40"/>
      <c r="OE85" s="40"/>
      <c r="OF85" s="40"/>
      <c r="OG85" s="40"/>
      <c r="OH85" s="40"/>
      <c r="OI85" s="40"/>
      <c r="OJ85" s="40"/>
      <c r="OK85" s="40"/>
      <c r="OL85" s="40"/>
      <c r="OM85" s="40"/>
      <c r="ON85" s="40"/>
      <c r="OO85" s="40"/>
      <c r="OP85" s="40"/>
      <c r="OQ85" s="40"/>
      <c r="OR85" s="40"/>
      <c r="OS85" s="40"/>
      <c r="OT85" s="40"/>
      <c r="OU85" s="40"/>
      <c r="OV85" s="40"/>
      <c r="OW85" s="40"/>
      <c r="OX85" s="40"/>
      <c r="OY85" s="40"/>
      <c r="OZ85" s="40"/>
      <c r="PA85" s="40"/>
      <c r="PB85" s="40"/>
      <c r="PC85" s="40"/>
      <c r="PD85" s="40"/>
      <c r="PE85" s="40"/>
      <c r="PF85" s="40"/>
      <c r="PG85" s="40"/>
      <c r="PH85" s="40"/>
      <c r="PI85" s="40"/>
      <c r="PJ85" s="40"/>
      <c r="PK85" s="40"/>
      <c r="PL85" s="40"/>
      <c r="PM85" s="40"/>
      <c r="PN85" s="40"/>
      <c r="PO85" s="40"/>
      <c r="PP85" s="40"/>
      <c r="PQ85" s="40"/>
      <c r="PR85" s="40"/>
      <c r="PS85" s="40"/>
      <c r="PT85" s="40"/>
      <c r="PU85" s="40"/>
      <c r="PV85" s="40"/>
      <c r="PW85" s="40"/>
      <c r="PX85" s="40"/>
      <c r="PY85" s="40"/>
      <c r="PZ85" s="40"/>
      <c r="QA85" s="40"/>
      <c r="QB85" s="40"/>
      <c r="QC85" s="40"/>
      <c r="QD85" s="40"/>
      <c r="QE85" s="40"/>
      <c r="QF85" s="40"/>
      <c r="QG85" s="40"/>
      <c r="QH85" s="40"/>
      <c r="QI85" s="40"/>
      <c r="QJ85" s="40"/>
      <c r="QK85" s="40"/>
      <c r="QL85" s="40"/>
      <c r="QM85" s="40"/>
      <c r="QN85" s="40"/>
      <c r="QO85" s="40"/>
      <c r="QP85" s="40"/>
      <c r="QQ85" s="40"/>
      <c r="QR85" s="40"/>
      <c r="QS85" s="40"/>
      <c r="QT85" s="40"/>
      <c r="QU85" s="40"/>
      <c r="QV85" s="40"/>
      <c r="QW85" s="40"/>
      <c r="QX85" s="40"/>
      <c r="QY85" s="40"/>
      <c r="QZ85" s="40"/>
      <c r="RA85" s="40"/>
      <c r="RB85" s="40"/>
      <c r="RC85" s="40"/>
      <c r="RD85" s="40"/>
      <c r="RE85" s="40"/>
      <c r="RF85" s="40"/>
      <c r="RG85" s="40"/>
      <c r="RH85" s="40"/>
      <c r="RI85" s="40"/>
      <c r="RJ85" s="40"/>
      <c r="RK85" s="40"/>
      <c r="RL85" s="40"/>
      <c r="RM85" s="40"/>
      <c r="RN85" s="40"/>
      <c r="RO85" s="40"/>
      <c r="RP85" s="40"/>
      <c r="RQ85" s="40"/>
      <c r="RR85" s="40"/>
      <c r="RS85" s="40"/>
      <c r="RT85" s="40"/>
      <c r="RU85" s="40"/>
      <c r="RV85" s="40"/>
      <c r="RW85" s="40"/>
      <c r="RX85" s="40"/>
      <c r="RY85" s="40"/>
      <c r="RZ85" s="40"/>
      <c r="SA85" s="40"/>
      <c r="SB85" s="40"/>
      <c r="SC85" s="40"/>
      <c r="SD85" s="40"/>
      <c r="SE85" s="40"/>
      <c r="SF85" s="40"/>
      <c r="SG85" s="40"/>
      <c r="SH85" s="40"/>
      <c r="SI85" s="40"/>
      <c r="SJ85" s="40"/>
      <c r="SK85" s="40"/>
      <c r="SL85" s="40"/>
      <c r="SM85" s="40"/>
      <c r="SN85" s="40"/>
      <c r="SO85" s="40"/>
      <c r="SP85" s="40"/>
      <c r="SQ85" s="40"/>
      <c r="SR85" s="40"/>
      <c r="SS85" s="40"/>
      <c r="ST85" s="40"/>
      <c r="SU85" s="40"/>
      <c r="SV85" s="40"/>
      <c r="SW85" s="40"/>
      <c r="SX85" s="40"/>
      <c r="SY85" s="40"/>
      <c r="SZ85" s="40"/>
      <c r="TA85" s="40"/>
      <c r="TB85" s="40"/>
      <c r="TC85" s="40"/>
      <c r="TD85" s="40"/>
      <c r="TE85" s="40"/>
      <c r="TF85" s="40"/>
      <c r="TG85" s="40"/>
      <c r="TH85" s="40"/>
      <c r="TI85" s="40"/>
      <c r="TJ85" s="40"/>
      <c r="TK85" s="40"/>
      <c r="TL85" s="40"/>
      <c r="TM85" s="40"/>
      <c r="TN85" s="40"/>
      <c r="TO85" s="40"/>
      <c r="TP85" s="40"/>
      <c r="TQ85" s="40"/>
      <c r="TR85" s="40"/>
      <c r="TS85" s="40"/>
      <c r="TT85" s="40"/>
      <c r="TU85" s="40"/>
      <c r="TV85" s="40"/>
      <c r="TW85" s="40"/>
      <c r="TX85" s="40"/>
      <c r="TY85" s="40"/>
      <c r="TZ85" s="40"/>
      <c r="UA85" s="40"/>
      <c r="UB85" s="40"/>
      <c r="UC85" s="40"/>
      <c r="UD85" s="40"/>
      <c r="UE85" s="40"/>
      <c r="UF85" s="40"/>
      <c r="UG85" s="40"/>
      <c r="UH85" s="40"/>
      <c r="UI85" s="40"/>
      <c r="UJ85" s="40"/>
      <c r="UK85" s="40"/>
      <c r="UL85" s="40"/>
      <c r="UM85" s="40"/>
      <c r="UN85" s="40"/>
      <c r="UO85" s="40"/>
      <c r="UP85" s="40"/>
      <c r="UQ85" s="40"/>
      <c r="UR85" s="40"/>
      <c r="US85" s="40"/>
      <c r="UT85" s="40"/>
      <c r="UU85" s="40"/>
      <c r="UV85" s="40"/>
      <c r="UW85" s="40"/>
      <c r="UX85" s="40"/>
      <c r="UY85" s="40"/>
      <c r="UZ85" s="40"/>
      <c r="VA85" s="40"/>
      <c r="VB85" s="40"/>
      <c r="VC85" s="40"/>
      <c r="VD85" s="40"/>
      <c r="VE85" s="40"/>
      <c r="VF85" s="40"/>
      <c r="VG85" s="40"/>
      <c r="VH85" s="40"/>
      <c r="VI85" s="40"/>
      <c r="VJ85" s="40"/>
      <c r="VK85" s="40"/>
      <c r="VL85" s="40"/>
      <c r="VM85" s="40"/>
      <c r="VN85" s="40"/>
      <c r="VO85" s="40"/>
      <c r="VP85" s="40"/>
      <c r="VQ85" s="40"/>
      <c r="VR85" s="40"/>
      <c r="VS85" s="40"/>
      <c r="VT85" s="40"/>
      <c r="VU85" s="40"/>
      <c r="VV85" s="40"/>
      <c r="VW85" s="40"/>
      <c r="VX85" s="40"/>
      <c r="VY85" s="40"/>
      <c r="VZ85" s="40"/>
      <c r="WA85" s="40"/>
      <c r="WB85" s="40"/>
      <c r="WC85" s="40"/>
      <c r="WD85" s="40"/>
      <c r="WE85" s="40"/>
      <c r="WF85" s="40"/>
      <c r="WG85" s="40"/>
      <c r="WH85" s="40"/>
      <c r="WI85" s="40"/>
      <c r="WJ85" s="40"/>
      <c r="WK85" s="40"/>
      <c r="WL85" s="40"/>
      <c r="WM85" s="40"/>
      <c r="WN85" s="40"/>
      <c r="WO85" s="40"/>
      <c r="WP85" s="40"/>
      <c r="WQ85" s="40"/>
      <c r="WR85" s="40"/>
      <c r="WS85" s="40"/>
      <c r="WT85" s="40"/>
      <c r="WU85" s="40"/>
      <c r="WV85" s="40"/>
      <c r="WW85" s="40"/>
      <c r="WX85" s="40"/>
      <c r="WY85" s="40"/>
      <c r="WZ85" s="40"/>
      <c r="XA85" s="40"/>
      <c r="XB85" s="40"/>
      <c r="XC85" s="40"/>
      <c r="XD85" s="40"/>
      <c r="XE85" s="40"/>
      <c r="XF85" s="40"/>
      <c r="XG85" s="40"/>
      <c r="XH85" s="40"/>
      <c r="XI85" s="40"/>
      <c r="XJ85" s="40"/>
      <c r="XK85" s="40"/>
      <c r="XL85" s="40"/>
      <c r="XM85" s="40"/>
      <c r="XN85" s="40"/>
      <c r="XO85" s="40"/>
      <c r="XP85" s="40"/>
      <c r="XQ85" s="40"/>
      <c r="XR85" s="40"/>
      <c r="XS85" s="40"/>
      <c r="XT85" s="40"/>
      <c r="XU85" s="40"/>
      <c r="XV85" s="40"/>
      <c r="XW85" s="40"/>
      <c r="XX85" s="40"/>
      <c r="XY85" s="40"/>
      <c r="XZ85" s="40"/>
      <c r="YA85" s="40"/>
      <c r="YB85" s="40"/>
      <c r="YC85" s="40"/>
      <c r="YD85" s="40"/>
      <c r="YE85" s="40"/>
      <c r="YF85" s="40"/>
      <c r="YG85" s="40"/>
      <c r="YH85" s="40"/>
      <c r="YI85" s="40"/>
      <c r="YJ85" s="40"/>
      <c r="YK85" s="40"/>
      <c r="YL85" s="40"/>
      <c r="YM85" s="40"/>
      <c r="YN85" s="40"/>
      <c r="YO85" s="40"/>
      <c r="YP85" s="40"/>
      <c r="YQ85" s="40"/>
      <c r="YR85" s="40"/>
      <c r="YS85" s="40"/>
      <c r="YT85" s="40"/>
      <c r="YU85" s="40"/>
      <c r="YV85" s="40"/>
      <c r="YW85" s="40"/>
      <c r="YX85" s="40"/>
      <c r="YY85" s="40"/>
      <c r="YZ85" s="40"/>
      <c r="ZA85" s="40"/>
      <c r="ZB85" s="40"/>
      <c r="ZC85" s="40"/>
      <c r="ZD85" s="40"/>
      <c r="ZE85" s="40"/>
      <c r="ZF85" s="40"/>
      <c r="ZG85" s="40"/>
      <c r="ZH85" s="40"/>
      <c r="ZI85" s="40"/>
      <c r="ZJ85" s="40"/>
      <c r="ZK85" s="40"/>
      <c r="ZL85" s="40"/>
      <c r="ZM85" s="40"/>
      <c r="ZN85" s="40"/>
      <c r="ZO85" s="40"/>
      <c r="ZP85" s="40"/>
      <c r="ZQ85" s="40"/>
      <c r="ZR85" s="40"/>
      <c r="ZS85" s="40"/>
      <c r="ZT85" s="40"/>
      <c r="ZU85" s="40"/>
      <c r="ZV85" s="40"/>
      <c r="ZW85" s="40"/>
      <c r="ZX85" s="40"/>
      <c r="ZY85" s="40"/>
      <c r="ZZ85" s="40"/>
      <c r="AAA85" s="40"/>
      <c r="AAB85" s="40"/>
      <c r="AAC85" s="40"/>
      <c r="AAD85" s="40"/>
      <c r="AAE85" s="40"/>
      <c r="AAF85" s="40"/>
      <c r="AAG85" s="40"/>
      <c r="AAH85" s="40"/>
      <c r="AAI85" s="40"/>
      <c r="AAJ85" s="40"/>
      <c r="AAK85" s="40"/>
      <c r="AAL85" s="40"/>
      <c r="AAM85" s="40"/>
      <c r="AAN85" s="40"/>
      <c r="AAO85" s="40"/>
      <c r="AAP85" s="40"/>
      <c r="AAQ85" s="40"/>
      <c r="AAR85" s="40"/>
      <c r="AAS85" s="40"/>
      <c r="AAT85" s="40"/>
      <c r="AAU85" s="40"/>
      <c r="AAV85" s="40"/>
      <c r="AAW85" s="40"/>
      <c r="AAX85" s="40"/>
      <c r="AAY85" s="40"/>
      <c r="AAZ85" s="40"/>
      <c r="ABA85" s="40"/>
      <c r="ABB85" s="40"/>
      <c r="ABC85" s="40"/>
      <c r="ABD85" s="40"/>
      <c r="ABE85" s="40"/>
      <c r="ABF85" s="40"/>
      <c r="ABG85" s="40"/>
      <c r="ABH85" s="40"/>
      <c r="ABI85" s="40"/>
      <c r="ABJ85" s="40"/>
      <c r="ABK85" s="40"/>
      <c r="ABL85" s="40"/>
      <c r="ABM85" s="40"/>
      <c r="ABN85" s="40"/>
      <c r="ABO85" s="40"/>
      <c r="ABP85" s="40"/>
      <c r="ABQ85" s="40"/>
      <c r="ABR85" s="40"/>
      <c r="ABS85" s="40"/>
      <c r="ABT85" s="40"/>
      <c r="ABU85" s="40"/>
      <c r="ABV85" s="40"/>
      <c r="ABW85" s="40"/>
      <c r="ABX85" s="40"/>
      <c r="ABY85" s="40"/>
      <c r="ABZ85" s="40"/>
      <c r="ACA85" s="40"/>
      <c r="ACB85" s="40"/>
      <c r="ACC85" s="40"/>
      <c r="ACD85" s="40"/>
      <c r="ACE85" s="40"/>
      <c r="ACF85" s="40"/>
      <c r="ACG85" s="40"/>
      <c r="ACH85" s="40"/>
      <c r="ACI85" s="40"/>
      <c r="ACJ85" s="40"/>
      <c r="ACK85" s="40"/>
      <c r="ACL85" s="40"/>
      <c r="ACM85" s="40"/>
      <c r="ACN85" s="40"/>
      <c r="ACO85" s="40"/>
      <c r="ACP85" s="40"/>
      <c r="ACQ85" s="40"/>
      <c r="ACR85" s="40"/>
      <c r="ACS85" s="40"/>
      <c r="ACT85" s="40"/>
      <c r="ACU85" s="40"/>
      <c r="ACV85" s="40"/>
      <c r="ACW85" s="40"/>
      <c r="ACX85" s="40"/>
      <c r="ACY85" s="40"/>
      <c r="ACZ85" s="40"/>
      <c r="ADA85" s="40"/>
      <c r="ADB85" s="40"/>
      <c r="ADC85" s="40"/>
      <c r="ADD85" s="40"/>
      <c r="ADE85" s="40"/>
      <c r="ADF85" s="40"/>
      <c r="ADG85" s="40"/>
      <c r="ADH85" s="40"/>
      <c r="ADI85" s="40"/>
      <c r="ADJ85" s="40"/>
      <c r="ADK85" s="40"/>
      <c r="ADL85" s="40"/>
      <c r="ADM85" s="40"/>
      <c r="ADN85" s="40"/>
      <c r="ADO85" s="40"/>
      <c r="ADP85" s="40"/>
      <c r="ADQ85" s="40"/>
      <c r="ADR85" s="40"/>
      <c r="ADS85" s="40"/>
      <c r="ADT85" s="40"/>
      <c r="ADU85" s="40"/>
      <c r="ADV85" s="40"/>
      <c r="ADW85" s="40"/>
      <c r="ADX85" s="40"/>
      <c r="ADY85" s="40"/>
      <c r="ADZ85" s="40"/>
      <c r="AEA85" s="40"/>
      <c r="AEB85" s="40"/>
      <c r="AEC85" s="40"/>
      <c r="AED85" s="40"/>
      <c r="AEE85" s="40"/>
      <c r="AEF85" s="40"/>
      <c r="AEG85" s="40"/>
      <c r="AEH85" s="40"/>
      <c r="AEI85" s="40"/>
      <c r="AEJ85" s="40"/>
      <c r="AEK85" s="40"/>
      <c r="AEL85" s="40"/>
      <c r="AEM85" s="40"/>
      <c r="AEN85" s="40"/>
      <c r="AEO85" s="40"/>
      <c r="AEP85" s="40"/>
      <c r="AEQ85" s="40"/>
      <c r="AER85" s="40"/>
      <c r="AES85" s="40"/>
      <c r="AET85" s="40"/>
      <c r="AEU85" s="40"/>
      <c r="AEV85" s="40"/>
      <c r="AEW85" s="40"/>
      <c r="AEX85" s="40"/>
      <c r="AEY85" s="40"/>
      <c r="AEZ85" s="40"/>
      <c r="AFA85" s="40"/>
      <c r="AFB85" s="40"/>
      <c r="AFC85" s="40"/>
      <c r="AFD85" s="40"/>
      <c r="AFE85" s="40"/>
      <c r="AFF85" s="40"/>
      <c r="AFG85" s="40"/>
      <c r="AFH85" s="40"/>
      <c r="AFI85" s="40"/>
      <c r="AFJ85" s="40"/>
      <c r="AFK85" s="40"/>
      <c r="AFL85" s="40"/>
      <c r="AFM85" s="40"/>
      <c r="AFN85" s="40"/>
      <c r="AFO85" s="40"/>
      <c r="AFP85" s="40"/>
      <c r="AFQ85" s="40"/>
      <c r="AFR85" s="40"/>
      <c r="AFS85" s="40"/>
      <c r="AFT85" s="40"/>
      <c r="AFU85" s="40"/>
      <c r="AFV85" s="40"/>
      <c r="AFW85" s="40"/>
      <c r="AFX85" s="40"/>
      <c r="AFY85" s="40"/>
      <c r="AFZ85" s="40"/>
      <c r="AGA85" s="40"/>
      <c r="AGB85" s="40"/>
      <c r="AGC85" s="40"/>
      <c r="AGD85" s="40"/>
      <c r="AGE85" s="40"/>
      <c r="AGF85" s="40"/>
      <c r="AGG85" s="40"/>
      <c r="AGH85" s="40"/>
      <c r="AGI85" s="40"/>
      <c r="AGJ85" s="40"/>
      <c r="AGK85" s="40"/>
      <c r="AGL85" s="40"/>
      <c r="AGM85" s="40"/>
      <c r="AGN85" s="40"/>
      <c r="AGO85" s="40"/>
      <c r="AGP85" s="40"/>
      <c r="AGQ85" s="40"/>
      <c r="AGR85" s="40"/>
      <c r="AGS85" s="40"/>
      <c r="AGT85" s="40"/>
      <c r="AGU85" s="40"/>
      <c r="AGV85" s="40"/>
      <c r="AGW85" s="40"/>
      <c r="AGX85" s="40"/>
      <c r="AGY85" s="40"/>
      <c r="AGZ85" s="40"/>
      <c r="AHA85" s="40"/>
      <c r="AHB85" s="40"/>
      <c r="AHC85" s="40"/>
      <c r="AHD85" s="40"/>
      <c r="AHE85" s="40"/>
      <c r="AHF85" s="40"/>
      <c r="AHG85" s="40"/>
      <c r="AHH85" s="40"/>
      <c r="AHI85" s="40"/>
      <c r="AHJ85" s="40"/>
      <c r="AHK85" s="40"/>
      <c r="AHL85" s="40"/>
      <c r="AHM85" s="40"/>
      <c r="AHN85" s="40"/>
      <c r="AHO85" s="40"/>
      <c r="AHP85" s="40"/>
      <c r="AHQ85" s="40"/>
      <c r="AHR85" s="40"/>
      <c r="AHS85" s="40"/>
      <c r="AHT85" s="40"/>
      <c r="AHU85" s="40"/>
      <c r="AHV85" s="40"/>
      <c r="AHW85" s="40"/>
      <c r="AHX85" s="40"/>
      <c r="AHY85" s="40"/>
      <c r="AHZ85" s="40"/>
      <c r="AIA85" s="40"/>
      <c r="AIB85" s="40"/>
      <c r="AIC85" s="40"/>
      <c r="AID85" s="40"/>
      <c r="AIE85" s="40"/>
      <c r="AIF85" s="40"/>
      <c r="AIG85" s="40"/>
      <c r="AIH85" s="40"/>
      <c r="AII85" s="40"/>
      <c r="AIJ85" s="40"/>
      <c r="AIK85" s="40"/>
      <c r="AIL85" s="40"/>
      <c r="AIM85" s="40"/>
      <c r="AIN85" s="40"/>
      <c r="AIO85" s="40"/>
      <c r="AIP85" s="40"/>
      <c r="AIQ85" s="40"/>
      <c r="AIR85" s="40"/>
      <c r="AIS85" s="40"/>
      <c r="AIT85" s="40"/>
      <c r="AIU85" s="40"/>
      <c r="AIV85" s="40"/>
      <c r="AIW85" s="40"/>
      <c r="AIX85" s="40"/>
      <c r="AIY85" s="40"/>
      <c r="AIZ85" s="40"/>
      <c r="AJA85" s="40"/>
      <c r="AJB85" s="40"/>
      <c r="AJC85" s="40"/>
      <c r="AJD85" s="40"/>
      <c r="AJE85" s="40"/>
      <c r="AJF85" s="40"/>
      <c r="AJG85" s="40"/>
      <c r="AJH85" s="40"/>
      <c r="AJI85" s="40"/>
      <c r="AJJ85" s="40"/>
      <c r="AJK85" s="40"/>
      <c r="AJL85" s="40"/>
      <c r="AJM85" s="40"/>
      <c r="AJN85" s="40"/>
      <c r="AJO85" s="40"/>
      <c r="AJP85" s="40"/>
      <c r="AJQ85" s="40"/>
      <c r="AJR85" s="40"/>
      <c r="AJS85" s="40"/>
      <c r="AJT85" s="40"/>
      <c r="AJU85" s="40"/>
      <c r="AJV85" s="40"/>
      <c r="AJW85" s="40"/>
      <c r="AJX85" s="40"/>
      <c r="AJY85" s="40"/>
      <c r="AJZ85" s="40"/>
      <c r="AKA85" s="40"/>
      <c r="AKB85" s="40"/>
      <c r="AKC85" s="40"/>
      <c r="AKD85" s="40"/>
      <c r="AKE85" s="40"/>
      <c r="AKF85" s="40"/>
      <c r="AKG85" s="40"/>
      <c r="AKH85" s="40"/>
      <c r="AKI85" s="40"/>
      <c r="AKJ85" s="40"/>
      <c r="AKK85" s="40"/>
      <c r="AKL85" s="40"/>
      <c r="AKM85" s="40"/>
      <c r="AKN85" s="40"/>
      <c r="AKO85" s="40"/>
      <c r="AKP85" s="40"/>
      <c r="AKQ85" s="40"/>
      <c r="AKR85" s="40"/>
      <c r="AKS85" s="40"/>
      <c r="AKT85" s="40"/>
      <c r="AKU85" s="40"/>
      <c r="AKV85" s="40"/>
      <c r="AKW85" s="40"/>
      <c r="AKX85" s="40"/>
      <c r="AKY85" s="40"/>
      <c r="AKZ85" s="40"/>
      <c r="ALA85" s="40"/>
      <c r="ALB85" s="40"/>
      <c r="ALC85" s="40"/>
      <c r="ALD85" s="40"/>
      <c r="ALE85" s="40"/>
      <c r="ALF85" s="40"/>
      <c r="ALG85" s="40"/>
      <c r="ALH85" s="40"/>
      <c r="ALI85" s="40"/>
      <c r="ALJ85" s="40"/>
      <c r="ALK85" s="40"/>
      <c r="ALL85" s="40"/>
      <c r="ALM85" s="40"/>
      <c r="ALN85" s="40"/>
      <c r="ALO85" s="40"/>
      <c r="ALP85" s="40"/>
      <c r="ALQ85" s="40"/>
      <c r="ALR85" s="40"/>
      <c r="ALS85" s="40"/>
      <c r="ALT85" s="40"/>
      <c r="ALU85" s="40"/>
      <c r="ALV85" s="40"/>
      <c r="ALW85" s="40"/>
      <c r="ALX85" s="40"/>
      <c r="ALY85" s="40"/>
      <c r="ALZ85" s="40"/>
      <c r="AMA85" s="40"/>
      <c r="AMB85" s="40"/>
      <c r="AMC85" s="40"/>
      <c r="AMD85" s="40"/>
      <c r="AME85" s="40"/>
      <c r="AMF85" s="40"/>
      <c r="AMG85" s="40"/>
      <c r="AMH85" s="40"/>
      <c r="AMI85" s="40"/>
      <c r="AMJ85" s="40"/>
      <c r="AMK85" s="40"/>
      <c r="AML85" s="40"/>
      <c r="AMM85" s="40"/>
      <c r="AMN85" s="40"/>
      <c r="AMO85" s="40"/>
      <c r="AMP85" s="40"/>
      <c r="AMQ85" s="40"/>
      <c r="AMR85" s="40"/>
      <c r="AMS85" s="40"/>
      <c r="AMT85" s="40"/>
      <c r="AMU85" s="40"/>
      <c r="AMV85" s="40"/>
      <c r="AMW85" s="40"/>
      <c r="AMX85" s="40"/>
      <c r="AMY85" s="40"/>
      <c r="AMZ85" s="40"/>
      <c r="ANA85" s="40"/>
      <c r="ANB85" s="40"/>
      <c r="ANC85" s="40"/>
      <c r="AND85" s="40"/>
      <c r="ANE85" s="40"/>
      <c r="ANF85" s="40"/>
      <c r="ANG85" s="40"/>
      <c r="ANH85" s="40"/>
      <c r="ANI85" s="40"/>
      <c r="ANJ85" s="40"/>
      <c r="ANK85" s="40"/>
      <c r="ANL85" s="40"/>
      <c r="ANM85" s="40"/>
      <c r="ANN85" s="40"/>
      <c r="ANO85" s="40"/>
      <c r="ANP85" s="40"/>
      <c r="ANQ85" s="40"/>
      <c r="ANR85" s="40"/>
      <c r="ANS85" s="40"/>
      <c r="ANT85" s="40"/>
      <c r="ANU85" s="40"/>
      <c r="ANV85" s="40"/>
      <c r="ANW85" s="40"/>
      <c r="ANX85" s="40"/>
      <c r="ANY85" s="40"/>
      <c r="ANZ85" s="40"/>
      <c r="AOA85" s="40"/>
      <c r="AOB85" s="40"/>
      <c r="AOC85" s="40"/>
      <c r="AOD85" s="40"/>
      <c r="AOE85" s="40"/>
      <c r="AOF85" s="40"/>
      <c r="AOG85" s="40"/>
      <c r="AOH85" s="40"/>
      <c r="AOI85" s="40"/>
      <c r="AOJ85" s="40"/>
      <c r="AOK85" s="40"/>
      <c r="AOL85" s="40"/>
      <c r="AOM85" s="40"/>
      <c r="AON85" s="40"/>
      <c r="AOO85" s="40"/>
      <c r="AOP85" s="40"/>
      <c r="AOQ85" s="40"/>
      <c r="AOR85" s="40"/>
      <c r="AOS85" s="40"/>
      <c r="AOT85" s="40"/>
      <c r="AOU85" s="40"/>
      <c r="AOV85" s="40"/>
      <c r="AOW85" s="40"/>
      <c r="AOX85" s="40"/>
      <c r="AOY85" s="40"/>
      <c r="AOZ85" s="40"/>
      <c r="APA85" s="40"/>
      <c r="APB85" s="40"/>
      <c r="APC85" s="40"/>
      <c r="APD85" s="40"/>
      <c r="APE85" s="40"/>
      <c r="APF85" s="40"/>
      <c r="APG85" s="40"/>
      <c r="APH85" s="40"/>
      <c r="API85" s="40"/>
      <c r="APJ85" s="40"/>
      <c r="APK85" s="40"/>
      <c r="APL85" s="40"/>
      <c r="APM85" s="40"/>
      <c r="APN85" s="40"/>
      <c r="APO85" s="40"/>
      <c r="APP85" s="40"/>
      <c r="APQ85" s="40"/>
      <c r="APR85" s="40"/>
      <c r="APS85" s="40"/>
      <c r="APT85" s="40"/>
      <c r="APU85" s="40"/>
      <c r="APV85" s="40"/>
      <c r="APW85" s="40"/>
      <c r="APX85" s="40"/>
      <c r="APY85" s="40"/>
      <c r="APZ85" s="40"/>
      <c r="AQA85" s="40"/>
      <c r="AQB85" s="40"/>
      <c r="AQC85" s="40"/>
      <c r="AQD85" s="40"/>
      <c r="AQE85" s="40"/>
      <c r="AQF85" s="40"/>
      <c r="AQG85" s="40"/>
      <c r="AQH85" s="40"/>
      <c r="AQI85" s="40"/>
      <c r="AQJ85" s="40"/>
      <c r="AQK85" s="40"/>
      <c r="AQL85" s="40"/>
      <c r="AQM85" s="40"/>
      <c r="AQN85" s="40"/>
      <c r="AQO85" s="40"/>
      <c r="AQP85" s="40"/>
      <c r="AQQ85" s="40"/>
      <c r="AQR85" s="40"/>
      <c r="AQS85" s="40"/>
      <c r="AQT85" s="40"/>
      <c r="AQU85" s="40"/>
      <c r="AQV85" s="40"/>
      <c r="AQW85" s="40"/>
      <c r="AQX85" s="40"/>
      <c r="AQY85" s="40"/>
      <c r="AQZ85" s="40"/>
      <c r="ARA85" s="40"/>
      <c r="ARB85" s="40"/>
      <c r="ARC85" s="40"/>
      <c r="ARD85" s="40"/>
      <c r="ARE85" s="40"/>
      <c r="ARF85" s="40"/>
      <c r="ARG85" s="40"/>
      <c r="ARH85" s="40"/>
      <c r="ARI85" s="40"/>
      <c r="ARJ85" s="40"/>
      <c r="ARK85" s="40"/>
      <c r="ARL85" s="40"/>
      <c r="ARM85" s="40"/>
      <c r="ARN85" s="40"/>
      <c r="ARO85" s="40"/>
      <c r="ARP85" s="40"/>
      <c r="ARQ85" s="40"/>
      <c r="ARR85" s="40"/>
      <c r="ARS85" s="40"/>
      <c r="ART85" s="40"/>
      <c r="ARU85" s="40"/>
      <c r="ARV85" s="40"/>
      <c r="ARW85" s="40"/>
      <c r="ARX85" s="40"/>
      <c r="ARY85" s="40"/>
      <c r="ARZ85" s="40"/>
      <c r="ASA85" s="40"/>
      <c r="ASB85" s="40"/>
      <c r="ASC85" s="40"/>
      <c r="ASD85" s="40"/>
      <c r="ASE85" s="40"/>
      <c r="ASF85" s="40"/>
      <c r="ASG85" s="40"/>
      <c r="ASH85" s="40"/>
      <c r="ASI85" s="40"/>
      <c r="ASJ85" s="40"/>
      <c r="ASK85" s="40"/>
      <c r="ASL85" s="40"/>
      <c r="ASM85" s="40"/>
      <c r="ASN85" s="40"/>
      <c r="ASO85" s="40"/>
      <c r="ASP85" s="40"/>
      <c r="ASQ85" s="40"/>
      <c r="ASR85" s="40"/>
      <c r="ASS85" s="40"/>
      <c r="AST85" s="40"/>
      <c r="ASU85" s="40"/>
      <c r="ASV85" s="40"/>
      <c r="ASW85" s="40"/>
      <c r="ASX85" s="40"/>
      <c r="ASY85" s="40"/>
      <c r="ASZ85" s="40"/>
      <c r="ATA85" s="40"/>
      <c r="ATB85" s="40"/>
      <c r="ATC85" s="40"/>
      <c r="ATD85" s="40"/>
      <c r="ATE85" s="40"/>
      <c r="ATF85" s="40"/>
      <c r="ATG85" s="40"/>
      <c r="ATH85" s="40"/>
      <c r="ATI85" s="40"/>
      <c r="ATJ85" s="40"/>
      <c r="ATK85" s="40"/>
      <c r="ATL85" s="40"/>
      <c r="ATM85" s="40"/>
      <c r="ATN85" s="40"/>
      <c r="ATO85" s="40"/>
      <c r="ATP85" s="40"/>
      <c r="ATQ85" s="40"/>
      <c r="ATR85" s="40"/>
      <c r="ATS85" s="40"/>
      <c r="ATT85" s="40"/>
      <c r="ATU85" s="40"/>
      <c r="ATV85" s="40"/>
      <c r="ATW85" s="40"/>
      <c r="ATX85" s="40"/>
      <c r="ATY85" s="40"/>
      <c r="ATZ85" s="40"/>
      <c r="AUA85" s="40"/>
      <c r="AUB85" s="40"/>
      <c r="AUC85" s="40"/>
      <c r="AUD85" s="40"/>
      <c r="AUE85" s="40"/>
      <c r="AUF85" s="40"/>
      <c r="AUG85" s="40"/>
      <c r="AUH85" s="40"/>
      <c r="AUI85" s="40"/>
      <c r="AUJ85" s="40"/>
      <c r="AUK85" s="40"/>
      <c r="AUL85" s="40"/>
      <c r="AUM85" s="40"/>
      <c r="AUN85" s="40"/>
      <c r="AUO85" s="40"/>
      <c r="AUP85" s="40"/>
      <c r="AUQ85" s="40"/>
      <c r="AUR85" s="40"/>
      <c r="AUS85" s="40"/>
      <c r="AUT85" s="40"/>
      <c r="AUU85" s="40"/>
      <c r="AUV85" s="40"/>
      <c r="AUW85" s="40"/>
      <c r="AUX85" s="40"/>
      <c r="AUY85" s="40"/>
      <c r="AUZ85" s="40"/>
      <c r="AVA85" s="40"/>
      <c r="AVB85" s="40"/>
      <c r="AVC85" s="40"/>
      <c r="AVD85" s="40"/>
      <c r="AVE85" s="40"/>
      <c r="AVF85" s="40"/>
      <c r="AVG85" s="40"/>
      <c r="AVH85" s="40"/>
      <c r="AVI85" s="40"/>
      <c r="AVJ85" s="40"/>
      <c r="AVK85" s="40"/>
      <c r="AVL85" s="40"/>
      <c r="AVM85" s="40"/>
      <c r="AVN85" s="40"/>
      <c r="AVO85" s="40"/>
      <c r="AVP85" s="40"/>
      <c r="AVQ85" s="40"/>
      <c r="AVR85" s="40"/>
      <c r="AVS85" s="40"/>
      <c r="AVT85" s="40"/>
      <c r="AVU85" s="40"/>
      <c r="AVV85" s="40"/>
      <c r="AVW85" s="40"/>
      <c r="AVX85" s="40"/>
      <c r="AVY85" s="40"/>
      <c r="AVZ85" s="40"/>
      <c r="AWA85" s="40"/>
      <c r="AWB85" s="40"/>
      <c r="AWC85" s="40"/>
      <c r="AWD85" s="40"/>
      <c r="AWE85" s="40"/>
      <c r="AWF85" s="40"/>
      <c r="AWG85" s="40"/>
      <c r="AWH85" s="40"/>
      <c r="AWI85" s="40"/>
      <c r="AWJ85" s="40"/>
      <c r="AWK85" s="40"/>
      <c r="AWL85" s="40"/>
      <c r="AWM85" s="40"/>
      <c r="AWN85" s="40"/>
      <c r="AWO85" s="40"/>
      <c r="AWP85" s="40"/>
      <c r="AWQ85" s="40"/>
      <c r="AWR85" s="40"/>
      <c r="AWS85" s="40"/>
      <c r="AWT85" s="40"/>
      <c r="AWU85" s="40"/>
      <c r="AWV85" s="40"/>
      <c r="AWW85" s="40"/>
      <c r="AWX85" s="40"/>
      <c r="AWY85" s="40"/>
      <c r="AWZ85" s="40"/>
      <c r="AXA85" s="40"/>
      <c r="AXB85" s="40"/>
      <c r="AXC85" s="40"/>
      <c r="AXD85" s="40"/>
      <c r="AXE85" s="40"/>
      <c r="AXF85" s="40"/>
      <c r="AXG85" s="40"/>
      <c r="AXH85" s="40"/>
      <c r="AXI85" s="40"/>
      <c r="AXJ85" s="40"/>
      <c r="AXK85" s="40"/>
      <c r="AXL85" s="40"/>
      <c r="AXM85" s="40"/>
      <c r="AXN85" s="40"/>
      <c r="AXO85" s="40"/>
      <c r="AXP85" s="40"/>
      <c r="AXQ85" s="40"/>
      <c r="AXR85" s="40"/>
      <c r="AXS85" s="40"/>
      <c r="AXT85" s="40"/>
      <c r="AXU85" s="40"/>
      <c r="AXV85" s="40"/>
      <c r="AXW85" s="40"/>
      <c r="AXX85" s="40"/>
      <c r="AXY85" s="40"/>
      <c r="AXZ85" s="40"/>
      <c r="AYA85" s="40"/>
      <c r="AYB85" s="40"/>
      <c r="AYC85" s="40"/>
      <c r="AYD85" s="40"/>
      <c r="AYE85" s="40"/>
      <c r="AYF85" s="40"/>
      <c r="AYG85" s="40"/>
      <c r="AYH85" s="40"/>
      <c r="AYI85" s="40"/>
      <c r="AYJ85" s="40"/>
      <c r="AYK85" s="40"/>
      <c r="AYL85" s="40"/>
      <c r="AYM85" s="40"/>
      <c r="AYN85" s="40"/>
      <c r="AYO85" s="40"/>
      <c r="AYP85" s="40"/>
      <c r="AYQ85" s="40"/>
      <c r="AYR85" s="40"/>
      <c r="AYS85" s="40"/>
      <c r="AYT85" s="40"/>
      <c r="AYU85" s="40"/>
      <c r="AYV85" s="40"/>
      <c r="AYW85" s="40"/>
      <c r="AYX85" s="40"/>
      <c r="AYY85" s="40"/>
      <c r="AYZ85" s="40"/>
      <c r="AZA85" s="40"/>
      <c r="AZB85" s="40"/>
      <c r="AZC85" s="40"/>
      <c r="AZD85" s="40"/>
      <c r="AZE85" s="40"/>
      <c r="AZF85" s="40"/>
      <c r="AZG85" s="40"/>
      <c r="AZH85" s="40"/>
      <c r="AZI85" s="40"/>
      <c r="AZJ85" s="40"/>
      <c r="AZK85" s="40"/>
      <c r="AZL85" s="40"/>
      <c r="AZM85" s="40"/>
      <c r="AZN85" s="40"/>
      <c r="AZO85" s="40"/>
      <c r="AZP85" s="40"/>
      <c r="AZQ85" s="40"/>
      <c r="AZR85" s="40"/>
      <c r="AZS85" s="40"/>
      <c r="AZT85" s="40"/>
      <c r="AZU85" s="40"/>
      <c r="AZV85" s="40"/>
      <c r="AZW85" s="40"/>
      <c r="AZX85" s="40"/>
      <c r="AZY85" s="40"/>
      <c r="AZZ85" s="40"/>
      <c r="BAA85" s="40"/>
      <c r="BAB85" s="40"/>
      <c r="BAC85" s="40"/>
      <c r="BAD85" s="40"/>
      <c r="BAE85" s="40"/>
      <c r="BAF85" s="40"/>
      <c r="BAG85" s="40"/>
      <c r="BAH85" s="40"/>
      <c r="BAI85" s="40"/>
      <c r="BAJ85" s="40"/>
      <c r="BAK85" s="40"/>
      <c r="BAL85" s="40"/>
      <c r="BAM85" s="40"/>
      <c r="BAN85" s="40"/>
      <c r="BAO85" s="40"/>
      <c r="BAP85" s="40"/>
      <c r="BAQ85" s="40"/>
      <c r="BAR85" s="40"/>
      <c r="BAS85" s="40"/>
      <c r="BAT85" s="40"/>
      <c r="BAU85" s="40"/>
      <c r="BAV85" s="40"/>
      <c r="BAW85" s="40"/>
      <c r="BAX85" s="40"/>
      <c r="BAY85" s="40"/>
      <c r="BAZ85" s="40"/>
      <c r="BBA85" s="40"/>
      <c r="BBB85" s="40"/>
      <c r="BBC85" s="40"/>
      <c r="BBD85" s="40"/>
      <c r="BBE85" s="40"/>
      <c r="BBF85" s="40"/>
      <c r="BBG85" s="40"/>
      <c r="BBH85" s="40"/>
      <c r="BBI85" s="40"/>
      <c r="BBJ85" s="40"/>
      <c r="BBK85" s="40"/>
      <c r="BBL85" s="40"/>
      <c r="BBM85" s="40"/>
      <c r="BBN85" s="40"/>
      <c r="BBO85" s="40"/>
      <c r="BBP85" s="40"/>
      <c r="BBQ85" s="40"/>
      <c r="BBR85" s="40"/>
      <c r="BBS85" s="40"/>
      <c r="BBT85" s="40"/>
      <c r="BBU85" s="40"/>
      <c r="BBV85" s="40"/>
      <c r="BBW85" s="40"/>
      <c r="BBX85" s="40"/>
      <c r="BBY85" s="40"/>
      <c r="BBZ85" s="40"/>
      <c r="BCA85" s="40"/>
      <c r="BCB85" s="40"/>
      <c r="BCC85" s="40"/>
      <c r="BCD85" s="40"/>
      <c r="BCE85" s="40"/>
      <c r="BCF85" s="40"/>
      <c r="BCG85" s="40"/>
      <c r="BCH85" s="40"/>
      <c r="BCI85" s="40"/>
      <c r="BCJ85" s="40"/>
      <c r="BCK85" s="40"/>
      <c r="BCL85" s="40"/>
      <c r="BCM85" s="40"/>
      <c r="BCN85" s="40"/>
      <c r="BCO85" s="40"/>
      <c r="BCP85" s="40"/>
      <c r="BCQ85" s="40"/>
      <c r="BCR85" s="40"/>
      <c r="BCS85" s="40"/>
      <c r="BCT85" s="40"/>
      <c r="BCU85" s="40"/>
      <c r="BCV85" s="40"/>
      <c r="BCW85" s="40"/>
      <c r="BCX85" s="40"/>
      <c r="BCY85" s="40"/>
      <c r="BCZ85" s="40"/>
      <c r="BDA85" s="40"/>
      <c r="BDB85" s="40"/>
      <c r="BDC85" s="40"/>
      <c r="BDD85" s="40"/>
      <c r="BDE85" s="40"/>
      <c r="BDF85" s="40"/>
      <c r="BDG85" s="40"/>
      <c r="BDH85" s="40"/>
      <c r="BDI85" s="40"/>
      <c r="BDJ85" s="40"/>
      <c r="BDK85" s="40"/>
      <c r="BDL85" s="40"/>
      <c r="BDM85" s="40"/>
      <c r="BDN85" s="40"/>
      <c r="BDO85" s="40"/>
      <c r="BDP85" s="40"/>
      <c r="BDQ85" s="40"/>
      <c r="BDR85" s="40"/>
      <c r="BDS85" s="40"/>
      <c r="BDT85" s="40"/>
      <c r="BDU85" s="40"/>
      <c r="BDV85" s="40"/>
      <c r="BDW85" s="40"/>
      <c r="BDX85" s="40"/>
      <c r="BDY85" s="40"/>
      <c r="BDZ85" s="40"/>
      <c r="BEA85" s="40"/>
      <c r="BEB85" s="40"/>
      <c r="BEC85" s="40"/>
      <c r="BED85" s="40"/>
      <c r="BEE85" s="40"/>
      <c r="BEF85" s="40"/>
      <c r="BEG85" s="40"/>
      <c r="BEH85" s="40"/>
      <c r="BEI85" s="40"/>
      <c r="BEJ85" s="40"/>
      <c r="BEK85" s="40"/>
      <c r="BEL85" s="40"/>
      <c r="BEM85" s="40"/>
      <c r="BEN85" s="40"/>
      <c r="BEO85" s="40"/>
      <c r="BEP85" s="40"/>
      <c r="BEQ85" s="40"/>
      <c r="BER85" s="40"/>
      <c r="BES85" s="40"/>
      <c r="BET85" s="40"/>
      <c r="BEU85" s="40"/>
      <c r="BEV85" s="40"/>
      <c r="BEW85" s="40"/>
      <c r="BEX85" s="40"/>
      <c r="BEY85" s="40"/>
      <c r="BEZ85" s="40"/>
      <c r="BFA85" s="40"/>
      <c r="BFB85" s="40"/>
      <c r="BFC85" s="40"/>
      <c r="BFD85" s="40"/>
      <c r="BFE85" s="40"/>
      <c r="BFF85" s="40"/>
      <c r="BFG85" s="40"/>
      <c r="BFH85" s="40"/>
      <c r="BFI85" s="40"/>
      <c r="BFJ85" s="40"/>
      <c r="BFK85" s="40"/>
      <c r="BFL85" s="40"/>
      <c r="BFM85" s="40"/>
      <c r="BFN85" s="40"/>
      <c r="BFO85" s="40"/>
      <c r="BFP85" s="40"/>
      <c r="BFQ85" s="40"/>
      <c r="BFR85" s="40"/>
      <c r="BFS85" s="40"/>
      <c r="BFT85" s="40"/>
      <c r="BFU85" s="40"/>
      <c r="BFV85" s="40"/>
      <c r="BFW85" s="40"/>
      <c r="BFX85" s="40"/>
      <c r="BFY85" s="40"/>
      <c r="BFZ85" s="40"/>
      <c r="BGA85" s="40"/>
      <c r="BGB85" s="40"/>
      <c r="BGC85" s="40"/>
      <c r="BGD85" s="40"/>
      <c r="BGE85" s="40"/>
      <c r="BGF85" s="40"/>
      <c r="BGG85" s="40"/>
      <c r="BGH85" s="40"/>
      <c r="BGI85" s="40"/>
      <c r="BGJ85" s="40"/>
      <c r="BGK85" s="40"/>
      <c r="BGL85" s="40"/>
      <c r="BGM85" s="40"/>
      <c r="BGN85" s="40"/>
      <c r="BGO85" s="40"/>
      <c r="BGP85" s="40"/>
      <c r="BGQ85" s="40"/>
      <c r="BGR85" s="40"/>
      <c r="BGS85" s="40"/>
      <c r="BGT85" s="40"/>
      <c r="BGU85" s="40"/>
      <c r="BGV85" s="40"/>
      <c r="BGW85" s="40"/>
      <c r="BGX85" s="40"/>
      <c r="BGY85" s="40"/>
      <c r="BGZ85" s="40"/>
      <c r="BHA85" s="40"/>
      <c r="BHB85" s="40"/>
      <c r="BHC85" s="40"/>
      <c r="BHD85" s="40"/>
      <c r="BHE85" s="40"/>
      <c r="BHF85" s="40"/>
      <c r="BHG85" s="40"/>
      <c r="BHH85" s="40"/>
      <c r="BHI85" s="40"/>
      <c r="BHJ85" s="40"/>
      <c r="BHK85" s="40"/>
      <c r="BHL85" s="40"/>
      <c r="BHM85" s="40"/>
      <c r="BHN85" s="40"/>
      <c r="BHO85" s="40"/>
      <c r="BHP85" s="40"/>
      <c r="BHQ85" s="40"/>
      <c r="BHR85" s="40"/>
      <c r="BHS85" s="40"/>
      <c r="BHT85" s="40"/>
      <c r="BHU85" s="40"/>
      <c r="BHV85" s="40"/>
      <c r="BHW85" s="40"/>
      <c r="BHX85" s="40"/>
      <c r="BHY85" s="40"/>
      <c r="BHZ85" s="40"/>
      <c r="BIA85" s="40"/>
      <c r="BIB85" s="40"/>
      <c r="BIC85" s="40"/>
      <c r="BID85" s="40"/>
      <c r="BIE85" s="40"/>
      <c r="BIF85" s="40"/>
      <c r="BIG85" s="40"/>
      <c r="BIH85" s="40"/>
      <c r="BII85" s="40"/>
      <c r="BIJ85" s="40"/>
      <c r="BIK85" s="40"/>
      <c r="BIL85" s="40"/>
      <c r="BIM85" s="40"/>
      <c r="BIN85" s="40"/>
      <c r="BIO85" s="40"/>
      <c r="BIP85" s="40"/>
      <c r="BIQ85" s="40"/>
      <c r="BIR85" s="40"/>
      <c r="BIS85" s="40"/>
      <c r="BIT85" s="40"/>
      <c r="BIU85" s="40"/>
      <c r="BIV85" s="40"/>
      <c r="BIW85" s="40"/>
      <c r="BIX85" s="40"/>
      <c r="BIY85" s="40"/>
      <c r="BIZ85" s="40"/>
      <c r="BJA85" s="40"/>
      <c r="BJB85" s="40"/>
      <c r="BJC85" s="40"/>
      <c r="BJD85" s="40"/>
      <c r="BJE85" s="40"/>
      <c r="BJF85" s="40"/>
      <c r="BJG85" s="40"/>
      <c r="BJH85" s="40"/>
      <c r="BJI85" s="40"/>
      <c r="BJJ85" s="40"/>
      <c r="BJK85" s="40"/>
      <c r="BJL85" s="40"/>
      <c r="BJM85" s="40"/>
      <c r="BJN85" s="40"/>
      <c r="BJO85" s="40"/>
      <c r="BJP85" s="40"/>
      <c r="BJQ85" s="40"/>
      <c r="BJR85" s="40"/>
      <c r="BJS85" s="40"/>
      <c r="BJT85" s="40"/>
      <c r="BJU85" s="40"/>
      <c r="BJV85" s="40"/>
      <c r="BJW85" s="40"/>
      <c r="BJX85" s="40"/>
      <c r="BJY85" s="40"/>
      <c r="BJZ85" s="40"/>
      <c r="BKA85" s="40"/>
      <c r="BKB85" s="40"/>
      <c r="BKC85" s="40"/>
      <c r="BKD85" s="40"/>
      <c r="BKE85" s="40"/>
      <c r="BKF85" s="40"/>
      <c r="BKG85" s="40"/>
      <c r="BKH85" s="40"/>
      <c r="BKI85" s="40"/>
      <c r="BKJ85" s="40"/>
      <c r="BKK85" s="40"/>
      <c r="BKL85" s="40"/>
      <c r="BKM85" s="40"/>
      <c r="BKN85" s="40"/>
      <c r="BKO85" s="40"/>
      <c r="BKP85" s="40"/>
      <c r="BKQ85" s="40"/>
      <c r="BKR85" s="40"/>
      <c r="BKS85" s="40"/>
      <c r="BKT85" s="40"/>
      <c r="BKU85" s="40"/>
      <c r="BKV85" s="40"/>
      <c r="BKW85" s="40"/>
      <c r="BKX85" s="40"/>
      <c r="BKY85" s="40"/>
      <c r="BKZ85" s="40"/>
      <c r="BLA85" s="40"/>
      <c r="BLB85" s="40"/>
      <c r="BLC85" s="40"/>
      <c r="BLD85" s="40"/>
      <c r="BLE85" s="40"/>
      <c r="BLF85" s="40"/>
      <c r="BLG85" s="40"/>
      <c r="BLH85" s="40"/>
      <c r="BLI85" s="40"/>
      <c r="BLJ85" s="40"/>
      <c r="BLK85" s="40"/>
      <c r="BLL85" s="40"/>
      <c r="BLM85" s="40"/>
      <c r="BLN85" s="40"/>
      <c r="BLO85" s="40"/>
      <c r="BLP85" s="40"/>
      <c r="BLQ85" s="40"/>
      <c r="BLR85" s="40"/>
      <c r="BLS85" s="40"/>
      <c r="BLT85" s="40"/>
      <c r="BLU85" s="40"/>
      <c r="BLV85" s="40"/>
      <c r="BLW85" s="40"/>
      <c r="BLX85" s="40"/>
      <c r="BLY85" s="40"/>
      <c r="BLZ85" s="40"/>
      <c r="BMA85" s="40"/>
      <c r="BMB85" s="40"/>
      <c r="BMC85" s="40"/>
      <c r="BMD85" s="40"/>
      <c r="BME85" s="40"/>
      <c r="BMF85" s="40"/>
      <c r="BMG85" s="40"/>
      <c r="BMH85" s="40"/>
      <c r="BMI85" s="40"/>
      <c r="BMJ85" s="40"/>
      <c r="BMK85" s="40"/>
      <c r="BML85" s="40"/>
      <c r="BMM85" s="40"/>
      <c r="BMN85" s="40"/>
      <c r="BMO85" s="40"/>
      <c r="BMP85" s="40"/>
      <c r="BMQ85" s="40"/>
      <c r="BMR85" s="40"/>
      <c r="BMS85" s="40"/>
      <c r="BMT85" s="40"/>
      <c r="BMU85" s="40"/>
      <c r="BMV85" s="40"/>
      <c r="BMW85" s="40"/>
      <c r="BMX85" s="40"/>
      <c r="BMY85" s="40"/>
      <c r="BMZ85" s="40"/>
      <c r="BNA85" s="40"/>
      <c r="BNB85" s="40"/>
      <c r="BNC85" s="40"/>
      <c r="BND85" s="40"/>
      <c r="BNE85" s="40"/>
      <c r="BNF85" s="40"/>
      <c r="BNG85" s="40"/>
      <c r="BNH85" s="40"/>
      <c r="BNI85" s="40"/>
      <c r="BNJ85" s="40"/>
      <c r="BNK85" s="40"/>
      <c r="BNL85" s="40"/>
      <c r="BNM85" s="40"/>
      <c r="BNN85" s="40"/>
      <c r="BNO85" s="40"/>
      <c r="BNP85" s="40"/>
      <c r="BNQ85" s="40"/>
      <c r="BNR85" s="40"/>
      <c r="BNS85" s="40"/>
      <c r="BNT85" s="40"/>
      <c r="BNU85" s="40"/>
      <c r="BNV85" s="40"/>
      <c r="BNW85" s="40"/>
      <c r="BNX85" s="40"/>
      <c r="BNY85" s="40"/>
      <c r="BNZ85" s="40"/>
      <c r="BOA85" s="40"/>
      <c r="BOB85" s="40"/>
      <c r="BOC85" s="40"/>
      <c r="BOD85" s="40"/>
      <c r="BOE85" s="40"/>
      <c r="BOF85" s="40"/>
      <c r="BOG85" s="40"/>
      <c r="BOH85" s="40"/>
      <c r="BOI85" s="40"/>
      <c r="BOJ85" s="40"/>
      <c r="BOK85" s="40"/>
      <c r="BOL85" s="40"/>
      <c r="BOM85" s="40"/>
      <c r="BON85" s="40"/>
      <c r="BOO85" s="40"/>
      <c r="BOP85" s="40"/>
      <c r="BOQ85" s="40"/>
      <c r="BOR85" s="40"/>
      <c r="BOS85" s="40"/>
      <c r="BOT85" s="40"/>
      <c r="BOU85" s="40"/>
      <c r="BOV85" s="40"/>
      <c r="BOW85" s="40"/>
      <c r="BOX85" s="40"/>
      <c r="BOY85" s="40"/>
      <c r="BOZ85" s="40"/>
      <c r="BPA85" s="40"/>
      <c r="BPB85" s="40"/>
      <c r="BPC85" s="40"/>
      <c r="BPD85" s="40"/>
      <c r="BPE85" s="40"/>
      <c r="BPF85" s="40"/>
      <c r="BPG85" s="40"/>
      <c r="BPH85" s="40"/>
      <c r="BPI85" s="40"/>
      <c r="BPJ85" s="40"/>
      <c r="BPK85" s="40"/>
      <c r="BPL85" s="40"/>
      <c r="BPM85" s="40"/>
      <c r="BPN85" s="40"/>
      <c r="BPO85" s="40"/>
      <c r="BPP85" s="40"/>
      <c r="BPQ85" s="40"/>
      <c r="BPR85" s="40"/>
      <c r="BPS85" s="40"/>
      <c r="BPT85" s="40"/>
      <c r="BPU85" s="40"/>
      <c r="BPV85" s="40"/>
      <c r="BPW85" s="40"/>
      <c r="BPX85" s="40"/>
      <c r="BPY85" s="40"/>
      <c r="BPZ85" s="40"/>
      <c r="BQA85" s="40"/>
      <c r="BQB85" s="40"/>
      <c r="BQC85" s="40"/>
      <c r="BQD85" s="40"/>
      <c r="BQE85" s="40"/>
      <c r="BQF85" s="40"/>
      <c r="BQG85" s="40"/>
      <c r="BQH85" s="40"/>
      <c r="BQI85" s="40"/>
      <c r="BQJ85" s="40"/>
      <c r="BQK85" s="40"/>
      <c r="BQL85" s="40"/>
      <c r="BQM85" s="40"/>
      <c r="BQN85" s="40"/>
      <c r="BQO85" s="40"/>
      <c r="BQP85" s="40"/>
      <c r="BQQ85" s="40"/>
      <c r="BQR85" s="40"/>
      <c r="BQS85" s="40"/>
      <c r="BQT85" s="40"/>
      <c r="BQU85" s="40"/>
      <c r="BQV85" s="40"/>
      <c r="BQW85" s="40"/>
      <c r="BQX85" s="40"/>
      <c r="BQY85" s="40"/>
      <c r="BQZ85" s="40"/>
      <c r="BRA85" s="40"/>
      <c r="BRB85" s="40"/>
      <c r="BRC85" s="40"/>
      <c r="BRD85" s="40"/>
      <c r="BRE85" s="40"/>
      <c r="BRF85" s="40"/>
      <c r="BRG85" s="40"/>
      <c r="BRH85" s="40"/>
      <c r="BRI85" s="40"/>
      <c r="BRJ85" s="40"/>
      <c r="BRK85" s="40"/>
      <c r="BRL85" s="40"/>
      <c r="BRM85" s="40"/>
      <c r="BRN85" s="40"/>
      <c r="BRO85" s="40"/>
      <c r="BRP85" s="40"/>
      <c r="BRQ85" s="40"/>
      <c r="BRR85" s="40"/>
      <c r="BRS85" s="40"/>
      <c r="BRT85" s="40"/>
      <c r="BRU85" s="40"/>
      <c r="BRV85" s="40"/>
      <c r="BRW85" s="40"/>
      <c r="BRX85" s="40"/>
      <c r="BRY85" s="40"/>
      <c r="BRZ85" s="40"/>
      <c r="BSA85" s="40"/>
      <c r="BSB85" s="40"/>
      <c r="BSC85" s="40"/>
      <c r="BSD85" s="40"/>
      <c r="BSE85" s="40"/>
      <c r="BSF85" s="40"/>
      <c r="BSG85" s="40"/>
      <c r="BSH85" s="40"/>
      <c r="BSI85" s="40"/>
      <c r="BSJ85" s="40"/>
      <c r="BSK85" s="40"/>
      <c r="BSL85" s="40"/>
      <c r="BSM85" s="40"/>
      <c r="BSN85" s="40"/>
      <c r="BSO85" s="40"/>
      <c r="BSP85" s="40"/>
      <c r="BSQ85" s="40"/>
      <c r="BSR85" s="40"/>
      <c r="BSS85" s="40"/>
      <c r="BST85" s="40"/>
      <c r="BSU85" s="40"/>
      <c r="BSV85" s="40"/>
      <c r="BSW85" s="40"/>
      <c r="BSX85" s="40"/>
      <c r="BSY85" s="40"/>
      <c r="BSZ85" s="40"/>
      <c r="BTA85" s="40"/>
      <c r="BTB85" s="40"/>
      <c r="BTC85" s="40"/>
      <c r="BTD85" s="40"/>
      <c r="BTE85" s="40"/>
      <c r="BTF85" s="40"/>
      <c r="BTG85" s="40"/>
      <c r="BTH85" s="40"/>
      <c r="BTI85" s="40"/>
      <c r="BTJ85" s="40"/>
      <c r="BTK85" s="40"/>
      <c r="BTL85" s="40"/>
      <c r="BTM85" s="40"/>
      <c r="BTN85" s="40"/>
      <c r="BTO85" s="40"/>
      <c r="BTP85" s="40"/>
      <c r="BTQ85" s="40"/>
      <c r="BTR85" s="40"/>
      <c r="BTS85" s="40"/>
      <c r="BTT85" s="40"/>
      <c r="BTU85" s="40"/>
      <c r="BTV85" s="40"/>
      <c r="BTW85" s="40"/>
      <c r="BTX85" s="40"/>
      <c r="BTY85" s="40"/>
      <c r="BTZ85" s="40"/>
      <c r="BUA85" s="40"/>
      <c r="BUB85" s="40"/>
      <c r="BUC85" s="40"/>
      <c r="BUD85" s="40"/>
      <c r="BUE85" s="40"/>
      <c r="BUF85" s="40"/>
      <c r="BUG85" s="40"/>
      <c r="BUH85" s="40"/>
      <c r="BUI85" s="40"/>
      <c r="BUJ85" s="40"/>
      <c r="BUK85" s="40"/>
      <c r="BUL85" s="40"/>
      <c r="BUM85" s="40"/>
      <c r="BUN85" s="40"/>
      <c r="BUO85" s="40"/>
      <c r="BUP85" s="40"/>
      <c r="BUQ85" s="40"/>
      <c r="BUR85" s="40"/>
      <c r="BUS85" s="40"/>
      <c r="BUT85" s="40"/>
      <c r="BUU85" s="40"/>
      <c r="BUV85" s="40"/>
      <c r="BUW85" s="40"/>
      <c r="BUX85" s="40"/>
      <c r="BUY85" s="40"/>
      <c r="BUZ85" s="40"/>
      <c r="BVA85" s="40"/>
      <c r="BVB85" s="40"/>
      <c r="BVC85" s="40"/>
      <c r="BVD85" s="40"/>
      <c r="BVE85" s="40"/>
      <c r="BVF85" s="40"/>
      <c r="BVG85" s="40"/>
      <c r="BVH85" s="40"/>
      <c r="BVI85" s="40"/>
      <c r="BVJ85" s="40"/>
      <c r="BVK85" s="40"/>
      <c r="BVL85" s="40"/>
      <c r="BVM85" s="40"/>
      <c r="BVN85" s="40"/>
      <c r="BVO85" s="40"/>
      <c r="BVP85" s="40"/>
      <c r="BVQ85" s="40"/>
      <c r="BVR85" s="40"/>
      <c r="BVS85" s="40"/>
      <c r="BVT85" s="40"/>
      <c r="BVU85" s="40"/>
      <c r="BVV85" s="40"/>
      <c r="BVW85" s="40"/>
      <c r="BVX85" s="40"/>
      <c r="BVY85" s="40"/>
      <c r="BVZ85" s="40"/>
      <c r="BWA85" s="40"/>
      <c r="BWB85" s="40"/>
      <c r="BWC85" s="40"/>
      <c r="BWD85" s="40"/>
      <c r="BWE85" s="40"/>
      <c r="BWF85" s="40"/>
      <c r="BWG85" s="40"/>
      <c r="BWH85" s="40"/>
      <c r="BWI85" s="40"/>
      <c r="BWJ85" s="40"/>
      <c r="BWK85" s="40"/>
      <c r="BWL85" s="40"/>
      <c r="BWM85" s="40"/>
      <c r="BWN85" s="40"/>
      <c r="BWO85" s="40"/>
      <c r="BWP85" s="40"/>
      <c r="BWQ85" s="40"/>
      <c r="BWR85" s="40"/>
      <c r="BWS85" s="40"/>
      <c r="BWT85" s="40"/>
      <c r="BWU85" s="40"/>
      <c r="BWV85" s="40"/>
      <c r="BWW85" s="40"/>
      <c r="BWX85" s="40"/>
      <c r="BWY85" s="40"/>
      <c r="BWZ85" s="40"/>
      <c r="BXA85" s="40"/>
      <c r="BXB85" s="40"/>
      <c r="BXC85" s="40"/>
      <c r="BXD85" s="40"/>
      <c r="BXE85" s="40"/>
      <c r="BXF85" s="40"/>
      <c r="BXG85" s="40"/>
      <c r="BXH85" s="40"/>
      <c r="BXI85" s="40"/>
      <c r="BXJ85" s="40"/>
      <c r="BXK85" s="40"/>
      <c r="BXL85" s="40"/>
      <c r="BXM85" s="40"/>
      <c r="BXN85" s="40"/>
      <c r="BXO85" s="40"/>
      <c r="BXP85" s="40"/>
      <c r="BXQ85" s="40"/>
      <c r="BXR85" s="40"/>
      <c r="BXS85" s="40"/>
      <c r="BXT85" s="40"/>
      <c r="BXU85" s="40"/>
      <c r="BXV85" s="40"/>
      <c r="BXW85" s="40"/>
      <c r="BXX85" s="40"/>
      <c r="BXY85" s="40"/>
      <c r="BXZ85" s="40"/>
      <c r="BYA85" s="40"/>
      <c r="BYB85" s="40"/>
      <c r="BYC85" s="40"/>
      <c r="BYD85" s="40"/>
      <c r="BYE85" s="40"/>
      <c r="BYF85" s="40"/>
      <c r="BYG85" s="40"/>
      <c r="BYH85" s="40"/>
      <c r="BYI85" s="40"/>
      <c r="BYJ85" s="40"/>
      <c r="BYK85" s="40"/>
      <c r="BYL85" s="40"/>
      <c r="BYM85" s="40"/>
      <c r="BYN85" s="40"/>
      <c r="BYO85" s="40"/>
      <c r="BYP85" s="40"/>
      <c r="BYQ85" s="40"/>
      <c r="BYR85" s="40"/>
      <c r="BYS85" s="40"/>
      <c r="BYT85" s="40"/>
      <c r="BYU85" s="40"/>
      <c r="BYV85" s="40"/>
      <c r="BYW85" s="40"/>
      <c r="BYX85" s="40"/>
      <c r="BYY85" s="40"/>
      <c r="BYZ85" s="40"/>
      <c r="BZA85" s="40"/>
      <c r="BZB85" s="40"/>
      <c r="BZC85" s="40"/>
      <c r="BZD85" s="40"/>
      <c r="BZE85" s="40"/>
      <c r="BZF85" s="40"/>
      <c r="BZG85" s="40"/>
      <c r="BZH85" s="40"/>
      <c r="BZI85" s="40"/>
      <c r="BZJ85" s="40"/>
      <c r="BZK85" s="40"/>
      <c r="BZL85" s="40"/>
      <c r="BZM85" s="40"/>
      <c r="BZN85" s="40"/>
      <c r="BZO85" s="40"/>
      <c r="BZP85" s="40"/>
      <c r="BZQ85" s="40"/>
      <c r="BZR85" s="40"/>
      <c r="BZS85" s="40"/>
      <c r="BZT85" s="40"/>
      <c r="BZU85" s="40"/>
      <c r="BZV85" s="40"/>
      <c r="BZW85" s="40"/>
      <c r="BZX85" s="40"/>
      <c r="BZY85" s="40"/>
      <c r="BZZ85" s="40"/>
      <c r="CAA85" s="40"/>
      <c r="CAB85" s="40"/>
      <c r="CAC85" s="40"/>
      <c r="CAD85" s="40"/>
      <c r="CAE85" s="40"/>
      <c r="CAF85" s="40"/>
      <c r="CAG85" s="40"/>
      <c r="CAH85" s="40"/>
      <c r="CAI85" s="40"/>
      <c r="CAJ85" s="40"/>
      <c r="CAK85" s="40"/>
      <c r="CAL85" s="40"/>
      <c r="CAM85" s="40"/>
      <c r="CAN85" s="40"/>
      <c r="CAO85" s="40"/>
      <c r="CAP85" s="40"/>
      <c r="CAQ85" s="40"/>
      <c r="CAR85" s="40"/>
      <c r="CAS85" s="40"/>
      <c r="CAT85" s="40"/>
      <c r="CAU85" s="40"/>
      <c r="CAV85" s="40"/>
      <c r="CAW85" s="40"/>
      <c r="CAX85" s="40"/>
      <c r="CAY85" s="40"/>
      <c r="CAZ85" s="40"/>
      <c r="CBA85" s="40"/>
      <c r="CBB85" s="40"/>
      <c r="CBC85" s="40"/>
      <c r="CBD85" s="40"/>
      <c r="CBE85" s="40"/>
      <c r="CBF85" s="40"/>
      <c r="CBG85" s="40"/>
      <c r="CBH85" s="40"/>
      <c r="CBI85" s="40"/>
      <c r="CBJ85" s="40"/>
      <c r="CBK85" s="40"/>
      <c r="CBL85" s="40"/>
      <c r="CBM85" s="40"/>
      <c r="CBN85" s="40"/>
      <c r="CBO85" s="40"/>
      <c r="CBP85" s="40"/>
      <c r="CBQ85" s="40"/>
      <c r="CBR85" s="40"/>
      <c r="CBS85" s="40"/>
      <c r="CBT85" s="40"/>
      <c r="CBU85" s="40"/>
      <c r="CBV85" s="40"/>
      <c r="CBW85" s="40"/>
      <c r="CBX85" s="40"/>
      <c r="CBY85" s="40"/>
      <c r="CBZ85" s="40"/>
      <c r="CCA85" s="40"/>
      <c r="CCB85" s="40"/>
      <c r="CCC85" s="40"/>
      <c r="CCD85" s="40"/>
      <c r="CCE85" s="40"/>
      <c r="CCF85" s="40"/>
      <c r="CCG85" s="40"/>
      <c r="CCH85" s="40"/>
      <c r="CCI85" s="40"/>
      <c r="CCJ85" s="40"/>
      <c r="CCK85" s="40"/>
      <c r="CCL85" s="40"/>
      <c r="CCM85" s="40"/>
      <c r="CCN85" s="40"/>
      <c r="CCO85" s="40"/>
      <c r="CCP85" s="40"/>
      <c r="CCQ85" s="40"/>
      <c r="CCR85" s="40"/>
      <c r="CCS85" s="40"/>
      <c r="CCT85" s="40"/>
      <c r="CCU85" s="40"/>
      <c r="CCV85" s="40"/>
      <c r="CCW85" s="40"/>
      <c r="CCX85" s="40"/>
      <c r="CCY85" s="40"/>
      <c r="CCZ85" s="40"/>
      <c r="CDA85" s="40"/>
      <c r="CDB85" s="40"/>
      <c r="CDC85" s="40"/>
      <c r="CDD85" s="40"/>
      <c r="CDE85" s="40"/>
      <c r="CDF85" s="40"/>
      <c r="CDG85" s="40"/>
      <c r="CDH85" s="40"/>
      <c r="CDI85" s="40"/>
      <c r="CDJ85" s="40"/>
      <c r="CDK85" s="40"/>
      <c r="CDL85" s="40"/>
      <c r="CDM85" s="40"/>
      <c r="CDN85" s="40"/>
      <c r="CDO85" s="40"/>
      <c r="CDP85" s="40"/>
      <c r="CDQ85" s="40"/>
      <c r="CDR85" s="40"/>
      <c r="CDS85" s="40"/>
      <c r="CDT85" s="40"/>
      <c r="CDU85" s="40"/>
      <c r="CDV85" s="40"/>
      <c r="CDW85" s="40"/>
      <c r="CDX85" s="40"/>
      <c r="CDY85" s="40"/>
      <c r="CDZ85" s="40"/>
      <c r="CEA85" s="40"/>
      <c r="CEB85" s="40"/>
      <c r="CEC85" s="40"/>
      <c r="CED85" s="40"/>
      <c r="CEE85" s="40"/>
      <c r="CEF85" s="40"/>
      <c r="CEG85" s="40"/>
      <c r="CEH85" s="40"/>
      <c r="CEI85" s="40"/>
      <c r="CEJ85" s="40"/>
      <c r="CEK85" s="40"/>
      <c r="CEL85" s="40"/>
      <c r="CEM85" s="40"/>
      <c r="CEN85" s="40"/>
      <c r="CEO85" s="40"/>
      <c r="CEP85" s="40"/>
      <c r="CEQ85" s="40"/>
      <c r="CER85" s="40"/>
      <c r="CES85" s="40"/>
      <c r="CET85" s="40"/>
      <c r="CEU85" s="40"/>
      <c r="CEV85" s="40"/>
      <c r="CEW85" s="40"/>
      <c r="CEX85" s="40"/>
      <c r="CEY85" s="40"/>
      <c r="CEZ85" s="40"/>
      <c r="CFA85" s="40"/>
      <c r="CFB85" s="40"/>
      <c r="CFC85" s="40"/>
      <c r="CFD85" s="40"/>
      <c r="CFE85" s="40"/>
      <c r="CFF85" s="40"/>
      <c r="CFG85" s="40"/>
      <c r="CFH85" s="40"/>
      <c r="CFI85" s="40"/>
      <c r="CFJ85" s="40"/>
      <c r="CFK85" s="40"/>
      <c r="CFL85" s="40"/>
      <c r="CFM85" s="40"/>
      <c r="CFN85" s="40"/>
      <c r="CFO85" s="40"/>
      <c r="CFP85" s="40"/>
      <c r="CFQ85" s="40"/>
      <c r="CFR85" s="40"/>
      <c r="CFS85" s="40"/>
      <c r="CFT85" s="40"/>
      <c r="CFU85" s="40"/>
      <c r="CFV85" s="40"/>
      <c r="CFW85" s="40"/>
      <c r="CFX85" s="40"/>
      <c r="CFY85" s="40"/>
      <c r="CFZ85" s="40"/>
      <c r="CGA85" s="40"/>
      <c r="CGB85" s="40"/>
      <c r="CGC85" s="40"/>
      <c r="CGD85" s="40"/>
      <c r="CGE85" s="40"/>
      <c r="CGF85" s="40"/>
      <c r="CGG85" s="40"/>
      <c r="CGH85" s="40"/>
      <c r="CGI85" s="40"/>
      <c r="CGJ85" s="40"/>
      <c r="CGK85" s="40"/>
      <c r="CGL85" s="40"/>
      <c r="CGM85" s="40"/>
      <c r="CGN85" s="40"/>
      <c r="CGO85" s="40"/>
      <c r="CGP85" s="40"/>
      <c r="CGQ85" s="40"/>
      <c r="CGR85" s="40"/>
      <c r="CGS85" s="40"/>
      <c r="CGT85" s="40"/>
      <c r="CGU85" s="40"/>
      <c r="CGV85" s="40"/>
      <c r="CGW85" s="40"/>
      <c r="CGX85" s="40"/>
      <c r="CGY85" s="40"/>
      <c r="CGZ85" s="40"/>
      <c r="CHA85" s="40"/>
      <c r="CHB85" s="40"/>
      <c r="CHC85" s="40"/>
      <c r="CHD85" s="40"/>
      <c r="CHE85" s="40"/>
      <c r="CHF85" s="40"/>
      <c r="CHG85" s="40"/>
      <c r="CHH85" s="40"/>
      <c r="CHI85" s="40"/>
      <c r="CHJ85" s="40"/>
      <c r="CHK85" s="40"/>
      <c r="CHL85" s="40"/>
      <c r="CHM85" s="40"/>
      <c r="CHN85" s="40"/>
      <c r="CHO85" s="40"/>
      <c r="CHP85" s="40"/>
      <c r="CHQ85" s="40"/>
      <c r="CHR85" s="40"/>
      <c r="CHS85" s="40"/>
      <c r="CHT85" s="40"/>
      <c r="CHU85" s="40"/>
      <c r="CHV85" s="40"/>
      <c r="CHW85" s="40"/>
      <c r="CHX85" s="40"/>
      <c r="CHY85" s="40"/>
      <c r="CHZ85" s="40"/>
      <c r="CIA85" s="40"/>
      <c r="CIB85" s="40"/>
      <c r="CIC85" s="40"/>
      <c r="CID85" s="40"/>
      <c r="CIE85" s="40"/>
      <c r="CIF85" s="40"/>
      <c r="CIG85" s="40"/>
      <c r="CIH85" s="40"/>
      <c r="CII85" s="40"/>
      <c r="CIJ85" s="40"/>
      <c r="CIK85" s="40"/>
      <c r="CIL85" s="40"/>
      <c r="CIM85" s="40"/>
      <c r="CIN85" s="40"/>
      <c r="CIO85" s="40"/>
      <c r="CIP85" s="40"/>
      <c r="CIQ85" s="40"/>
      <c r="CIR85" s="40"/>
      <c r="CIS85" s="40"/>
      <c r="CIT85" s="40"/>
      <c r="CIU85" s="40"/>
      <c r="CIV85" s="40"/>
      <c r="CIW85" s="40"/>
      <c r="CIX85" s="40"/>
      <c r="CIY85" s="40"/>
      <c r="CIZ85" s="40"/>
      <c r="CJA85" s="40"/>
      <c r="CJB85" s="40"/>
      <c r="CJC85" s="40"/>
      <c r="CJD85" s="40"/>
      <c r="CJE85" s="40"/>
      <c r="CJF85" s="40"/>
      <c r="CJG85" s="40"/>
      <c r="CJH85" s="40"/>
      <c r="CJI85" s="40"/>
      <c r="CJJ85" s="40"/>
      <c r="CJK85" s="40"/>
      <c r="CJL85" s="40"/>
      <c r="CJM85" s="40"/>
      <c r="CJN85" s="40"/>
      <c r="CJO85" s="40"/>
      <c r="CJP85" s="40"/>
      <c r="CJQ85" s="40"/>
      <c r="CJR85" s="40"/>
      <c r="CJS85" s="40"/>
      <c r="CJT85" s="40"/>
      <c r="CJU85" s="40"/>
      <c r="CJV85" s="40"/>
      <c r="CJW85" s="40"/>
      <c r="CJX85" s="40"/>
      <c r="CJY85" s="40"/>
      <c r="CJZ85" s="40"/>
      <c r="CKA85" s="40"/>
      <c r="CKB85" s="40"/>
      <c r="CKC85" s="40"/>
      <c r="CKD85" s="40"/>
      <c r="CKE85" s="40"/>
      <c r="CKF85" s="40"/>
      <c r="CKG85" s="40"/>
      <c r="CKH85" s="40"/>
      <c r="CKI85" s="40"/>
      <c r="CKJ85" s="40"/>
      <c r="CKK85" s="40"/>
      <c r="CKL85" s="40"/>
      <c r="CKM85" s="40"/>
      <c r="CKN85" s="40"/>
      <c r="CKO85" s="40"/>
      <c r="CKP85" s="40"/>
      <c r="CKQ85" s="40"/>
      <c r="CKR85" s="40"/>
      <c r="CKS85" s="40"/>
      <c r="CKT85" s="40"/>
      <c r="CKU85" s="40"/>
      <c r="CKV85" s="40"/>
      <c r="CKW85" s="40"/>
      <c r="CKX85" s="40"/>
      <c r="CKY85" s="40"/>
      <c r="CKZ85" s="40"/>
      <c r="CLA85" s="40"/>
      <c r="CLB85" s="40"/>
      <c r="CLC85" s="40"/>
      <c r="CLD85" s="40"/>
      <c r="CLE85" s="40"/>
      <c r="CLF85" s="40"/>
      <c r="CLG85" s="40"/>
      <c r="CLH85" s="40"/>
      <c r="CLI85" s="40"/>
      <c r="CLJ85" s="40"/>
      <c r="CLK85" s="40"/>
      <c r="CLL85" s="40"/>
      <c r="CLM85" s="40"/>
      <c r="CLN85" s="40"/>
      <c r="CLO85" s="40"/>
      <c r="CLP85" s="40"/>
      <c r="CLQ85" s="40"/>
      <c r="CLR85" s="40"/>
      <c r="CLS85" s="40"/>
      <c r="CLT85" s="40"/>
      <c r="CLU85" s="40"/>
      <c r="CLV85" s="40"/>
      <c r="CLW85" s="40"/>
      <c r="CLX85" s="40"/>
      <c r="CLY85" s="40"/>
      <c r="CLZ85" s="40"/>
      <c r="CMA85" s="40"/>
      <c r="CMB85" s="40"/>
      <c r="CMC85" s="40"/>
      <c r="CMD85" s="40"/>
      <c r="CME85" s="40"/>
      <c r="CMF85" s="40"/>
      <c r="CMG85" s="40"/>
      <c r="CMH85" s="40"/>
      <c r="CMI85" s="40"/>
      <c r="CMJ85" s="40"/>
      <c r="CMK85" s="40"/>
      <c r="CML85" s="40"/>
      <c r="CMM85" s="40"/>
      <c r="CMN85" s="40"/>
      <c r="CMO85" s="40"/>
      <c r="CMP85" s="40"/>
      <c r="CMQ85" s="40"/>
      <c r="CMR85" s="40"/>
      <c r="CMS85" s="40"/>
      <c r="CMT85" s="40"/>
      <c r="CMU85" s="40"/>
      <c r="CMV85" s="40"/>
      <c r="CMW85" s="40"/>
      <c r="CMX85" s="40"/>
      <c r="CMY85" s="40"/>
      <c r="CMZ85" s="40"/>
      <c r="CNA85" s="40"/>
      <c r="CNB85" s="40"/>
      <c r="CNC85" s="40"/>
      <c r="CND85" s="40"/>
      <c r="CNE85" s="40"/>
      <c r="CNF85" s="40"/>
      <c r="CNG85" s="40"/>
      <c r="CNH85" s="40"/>
      <c r="CNI85" s="40"/>
      <c r="CNJ85" s="40"/>
      <c r="CNK85" s="40"/>
      <c r="CNL85" s="40"/>
      <c r="CNM85" s="40"/>
      <c r="CNN85" s="40"/>
      <c r="CNO85" s="40"/>
      <c r="CNP85" s="40"/>
      <c r="CNQ85" s="40"/>
      <c r="CNR85" s="40"/>
      <c r="CNS85" s="40"/>
      <c r="CNT85" s="40"/>
      <c r="CNU85" s="40"/>
      <c r="CNV85" s="40"/>
      <c r="CNW85" s="40"/>
      <c r="CNX85" s="40"/>
      <c r="CNY85" s="40"/>
      <c r="CNZ85" s="40"/>
      <c r="COA85" s="40"/>
      <c r="COB85" s="40"/>
      <c r="COC85" s="40"/>
      <c r="COD85" s="40"/>
      <c r="COE85" s="40"/>
      <c r="COF85" s="40"/>
      <c r="COG85" s="40"/>
      <c r="COH85" s="40"/>
      <c r="COI85" s="40"/>
      <c r="COJ85" s="40"/>
      <c r="COK85" s="40"/>
      <c r="COL85" s="40"/>
      <c r="COM85" s="40"/>
      <c r="CON85" s="40"/>
      <c r="COO85" s="40"/>
      <c r="COP85" s="40"/>
      <c r="COQ85" s="40"/>
      <c r="COR85" s="40"/>
      <c r="COS85" s="40"/>
      <c r="COT85" s="40"/>
      <c r="COU85" s="40"/>
      <c r="COV85" s="40"/>
      <c r="COW85" s="40"/>
      <c r="COX85" s="40"/>
      <c r="COY85" s="40"/>
      <c r="COZ85" s="40"/>
      <c r="CPA85" s="40"/>
      <c r="CPB85" s="40"/>
      <c r="CPC85" s="40"/>
      <c r="CPD85" s="40"/>
      <c r="CPE85" s="40"/>
      <c r="CPF85" s="40"/>
      <c r="CPG85" s="40"/>
      <c r="CPH85" s="40"/>
      <c r="CPI85" s="40"/>
      <c r="CPJ85" s="40"/>
      <c r="CPK85" s="40"/>
      <c r="CPL85" s="40"/>
      <c r="CPM85" s="40"/>
      <c r="CPN85" s="40"/>
      <c r="CPO85" s="40"/>
      <c r="CPP85" s="40"/>
      <c r="CPQ85" s="40"/>
      <c r="CPR85" s="40"/>
      <c r="CPS85" s="40"/>
      <c r="CPT85" s="40"/>
      <c r="CPU85" s="40"/>
      <c r="CPV85" s="40"/>
      <c r="CPW85" s="40"/>
      <c r="CPX85" s="40"/>
      <c r="CPY85" s="40"/>
      <c r="CPZ85" s="40"/>
      <c r="CQA85" s="40"/>
      <c r="CQB85" s="40"/>
      <c r="CQC85" s="40"/>
      <c r="CQD85" s="40"/>
      <c r="CQE85" s="40"/>
      <c r="CQF85" s="40"/>
      <c r="CQG85" s="40"/>
      <c r="CQH85" s="40"/>
      <c r="CQI85" s="40"/>
      <c r="CQJ85" s="40"/>
      <c r="CQK85" s="40"/>
      <c r="CQL85" s="40"/>
      <c r="CQM85" s="40"/>
      <c r="CQN85" s="40"/>
      <c r="CQO85" s="40"/>
      <c r="CQP85" s="40"/>
      <c r="CQQ85" s="40"/>
      <c r="CQR85" s="40"/>
      <c r="CQS85" s="40"/>
      <c r="CQT85" s="40"/>
      <c r="CQU85" s="40"/>
      <c r="CQV85" s="40"/>
      <c r="CQW85" s="40"/>
      <c r="CQX85" s="40"/>
      <c r="CQY85" s="40"/>
      <c r="CQZ85" s="40"/>
      <c r="CRA85" s="40"/>
      <c r="CRB85" s="40"/>
      <c r="CRC85" s="40"/>
      <c r="CRD85" s="40"/>
      <c r="CRE85" s="40"/>
      <c r="CRF85" s="40"/>
      <c r="CRG85" s="40"/>
      <c r="CRH85" s="40"/>
      <c r="CRI85" s="40"/>
      <c r="CRJ85" s="40"/>
      <c r="CRK85" s="40"/>
      <c r="CRL85" s="40"/>
      <c r="CRM85" s="40"/>
      <c r="CRN85" s="40"/>
      <c r="CRO85" s="40"/>
      <c r="CRP85" s="40"/>
      <c r="CRQ85" s="40"/>
      <c r="CRR85" s="40"/>
      <c r="CRS85" s="40"/>
      <c r="CRT85" s="40"/>
      <c r="CRU85" s="40"/>
      <c r="CRV85" s="40"/>
      <c r="CRW85" s="40"/>
      <c r="CRX85" s="40"/>
      <c r="CRY85" s="40"/>
      <c r="CRZ85" s="40"/>
      <c r="CSA85" s="40"/>
      <c r="CSB85" s="40"/>
      <c r="CSC85" s="40"/>
      <c r="CSD85" s="40"/>
      <c r="CSE85" s="40"/>
      <c r="CSF85" s="40"/>
      <c r="CSG85" s="40"/>
      <c r="CSH85" s="40"/>
      <c r="CSI85" s="40"/>
      <c r="CSJ85" s="40"/>
      <c r="CSK85" s="40"/>
      <c r="CSL85" s="40"/>
      <c r="CSM85" s="40"/>
      <c r="CSN85" s="40"/>
      <c r="CSO85" s="40"/>
      <c r="CSP85" s="40"/>
      <c r="CSQ85" s="40"/>
      <c r="CSR85" s="40"/>
      <c r="CSS85" s="40"/>
      <c r="CST85" s="40"/>
      <c r="CSU85" s="40"/>
      <c r="CSV85" s="40"/>
      <c r="CSW85" s="40"/>
      <c r="CSX85" s="40"/>
      <c r="CSY85" s="40"/>
      <c r="CSZ85" s="40"/>
      <c r="CTA85" s="40"/>
      <c r="CTB85" s="40"/>
      <c r="CTC85" s="40"/>
      <c r="CTD85" s="40"/>
      <c r="CTE85" s="40"/>
      <c r="CTF85" s="40"/>
      <c r="CTG85" s="40"/>
      <c r="CTH85" s="40"/>
      <c r="CTI85" s="40"/>
      <c r="CTJ85" s="40"/>
      <c r="CTK85" s="40"/>
      <c r="CTL85" s="40"/>
      <c r="CTM85" s="40"/>
      <c r="CTN85" s="40"/>
      <c r="CTO85" s="40"/>
      <c r="CTP85" s="40"/>
      <c r="CTQ85" s="40"/>
      <c r="CTR85" s="40"/>
      <c r="CTS85" s="40"/>
      <c r="CTT85" s="40"/>
      <c r="CTU85" s="40"/>
      <c r="CTV85" s="40"/>
      <c r="CTW85" s="40"/>
      <c r="CTX85" s="40"/>
      <c r="CTY85" s="40"/>
      <c r="CTZ85" s="40"/>
      <c r="CUA85" s="40"/>
      <c r="CUB85" s="40"/>
      <c r="CUC85" s="40"/>
      <c r="CUD85" s="40"/>
      <c r="CUE85" s="40"/>
      <c r="CUF85" s="40"/>
      <c r="CUG85" s="40"/>
      <c r="CUH85" s="40"/>
      <c r="CUI85" s="40"/>
      <c r="CUJ85" s="40"/>
      <c r="CUK85" s="40"/>
      <c r="CUL85" s="40"/>
      <c r="CUM85" s="40"/>
      <c r="CUN85" s="40"/>
      <c r="CUO85" s="40"/>
      <c r="CUP85" s="40"/>
      <c r="CUQ85" s="40"/>
      <c r="CUR85" s="40"/>
      <c r="CUS85" s="40"/>
      <c r="CUT85" s="40"/>
      <c r="CUU85" s="40"/>
      <c r="CUV85" s="40"/>
      <c r="CUW85" s="40"/>
      <c r="CUX85" s="40"/>
      <c r="CUY85" s="40"/>
      <c r="CUZ85" s="40"/>
      <c r="CVA85" s="40"/>
      <c r="CVB85" s="40"/>
      <c r="CVC85" s="40"/>
      <c r="CVD85" s="40"/>
      <c r="CVE85" s="40"/>
      <c r="CVF85" s="40"/>
      <c r="CVG85" s="40"/>
      <c r="CVH85" s="40"/>
      <c r="CVI85" s="40"/>
      <c r="CVJ85" s="40"/>
      <c r="CVK85" s="40"/>
      <c r="CVL85" s="40"/>
      <c r="CVM85" s="40"/>
      <c r="CVN85" s="40"/>
      <c r="CVO85" s="40"/>
      <c r="CVP85" s="40"/>
      <c r="CVQ85" s="40"/>
      <c r="CVR85" s="40"/>
      <c r="CVS85" s="40"/>
      <c r="CVT85" s="40"/>
      <c r="CVU85" s="40"/>
      <c r="CVV85" s="40"/>
      <c r="CVW85" s="40"/>
      <c r="CVX85" s="40"/>
      <c r="CVY85" s="40"/>
      <c r="CVZ85" s="40"/>
      <c r="CWA85" s="40"/>
      <c r="CWB85" s="40"/>
      <c r="CWC85" s="40"/>
      <c r="CWD85" s="40"/>
      <c r="CWE85" s="40"/>
      <c r="CWF85" s="40"/>
      <c r="CWG85" s="40"/>
      <c r="CWH85" s="40"/>
      <c r="CWI85" s="40"/>
      <c r="CWJ85" s="40"/>
      <c r="CWK85" s="40"/>
      <c r="CWL85" s="40"/>
      <c r="CWM85" s="40"/>
      <c r="CWN85" s="40"/>
      <c r="CWO85" s="40"/>
      <c r="CWP85" s="40"/>
      <c r="CWQ85" s="40"/>
      <c r="CWR85" s="40"/>
      <c r="CWS85" s="40"/>
      <c r="CWT85" s="40"/>
      <c r="CWU85" s="40"/>
      <c r="CWV85" s="40"/>
      <c r="CWW85" s="40"/>
      <c r="CWX85" s="40"/>
      <c r="CWY85" s="40"/>
      <c r="CWZ85" s="40"/>
      <c r="CXA85" s="40"/>
      <c r="CXB85" s="40"/>
      <c r="CXC85" s="40"/>
      <c r="CXD85" s="40"/>
      <c r="CXE85" s="40"/>
      <c r="CXF85" s="40"/>
      <c r="CXG85" s="40"/>
      <c r="CXH85" s="40"/>
      <c r="CXI85" s="40"/>
      <c r="CXJ85" s="40"/>
      <c r="CXK85" s="40"/>
      <c r="CXL85" s="40"/>
      <c r="CXM85" s="40"/>
      <c r="CXN85" s="40"/>
      <c r="CXO85" s="40"/>
      <c r="CXP85" s="40"/>
      <c r="CXQ85" s="40"/>
      <c r="CXR85" s="40"/>
      <c r="CXS85" s="40"/>
      <c r="CXT85" s="40"/>
      <c r="CXU85" s="40"/>
      <c r="CXV85" s="40"/>
      <c r="CXW85" s="40"/>
      <c r="CXX85" s="40"/>
      <c r="CXY85" s="40"/>
      <c r="CXZ85" s="40"/>
      <c r="CYA85" s="40"/>
      <c r="CYB85" s="40"/>
      <c r="CYC85" s="40"/>
      <c r="CYD85" s="40"/>
      <c r="CYE85" s="40"/>
      <c r="CYF85" s="40"/>
      <c r="CYG85" s="40"/>
      <c r="CYH85" s="40"/>
      <c r="CYI85" s="40"/>
      <c r="CYJ85" s="40"/>
      <c r="CYK85" s="40"/>
      <c r="CYL85" s="40"/>
      <c r="CYM85" s="40"/>
      <c r="CYN85" s="40"/>
      <c r="CYO85" s="40"/>
      <c r="CYP85" s="40"/>
      <c r="CYQ85" s="40"/>
      <c r="CYR85" s="40"/>
      <c r="CYS85" s="40"/>
      <c r="CYT85" s="40"/>
      <c r="CYU85" s="40"/>
      <c r="CYV85" s="40"/>
      <c r="CYW85" s="40"/>
      <c r="CYX85" s="40"/>
      <c r="CYY85" s="40"/>
      <c r="CYZ85" s="40"/>
      <c r="CZA85" s="40"/>
      <c r="CZB85" s="40"/>
      <c r="CZC85" s="40"/>
      <c r="CZD85" s="40"/>
      <c r="CZE85" s="40"/>
      <c r="CZF85" s="40"/>
      <c r="CZG85" s="40"/>
      <c r="CZH85" s="40"/>
      <c r="CZI85" s="40"/>
      <c r="CZJ85" s="40"/>
      <c r="CZK85" s="40"/>
      <c r="CZL85" s="40"/>
      <c r="CZM85" s="40"/>
      <c r="CZN85" s="40"/>
      <c r="CZO85" s="40"/>
      <c r="CZP85" s="40"/>
      <c r="CZQ85" s="40"/>
      <c r="CZR85" s="40"/>
      <c r="CZS85" s="40"/>
      <c r="CZT85" s="40"/>
      <c r="CZU85" s="40"/>
      <c r="CZV85" s="40"/>
      <c r="CZW85" s="40"/>
      <c r="CZX85" s="40"/>
      <c r="CZY85" s="40"/>
      <c r="CZZ85" s="40"/>
      <c r="DAA85" s="40"/>
      <c r="DAB85" s="40"/>
      <c r="DAC85" s="40"/>
      <c r="DAD85" s="40"/>
      <c r="DAE85" s="40"/>
      <c r="DAF85" s="40"/>
      <c r="DAG85" s="40"/>
      <c r="DAH85" s="40"/>
      <c r="DAI85" s="40"/>
      <c r="DAJ85" s="40"/>
      <c r="DAK85" s="40"/>
      <c r="DAL85" s="40"/>
      <c r="DAM85" s="40"/>
      <c r="DAN85" s="40"/>
      <c r="DAO85" s="40"/>
      <c r="DAP85" s="40"/>
      <c r="DAQ85" s="40"/>
      <c r="DAR85" s="40"/>
      <c r="DAS85" s="40"/>
      <c r="DAT85" s="40"/>
      <c r="DAU85" s="40"/>
      <c r="DAV85" s="40"/>
      <c r="DAW85" s="40"/>
      <c r="DAX85" s="40"/>
      <c r="DAY85" s="40"/>
      <c r="DAZ85" s="40"/>
      <c r="DBA85" s="40"/>
      <c r="DBB85" s="40"/>
      <c r="DBC85" s="40"/>
      <c r="DBD85" s="40"/>
      <c r="DBE85" s="40"/>
      <c r="DBF85" s="40"/>
      <c r="DBG85" s="40"/>
      <c r="DBH85" s="40"/>
      <c r="DBI85" s="40"/>
      <c r="DBJ85" s="40"/>
      <c r="DBK85" s="40"/>
      <c r="DBL85" s="40"/>
      <c r="DBM85" s="40"/>
      <c r="DBN85" s="40"/>
      <c r="DBO85" s="40"/>
      <c r="DBP85" s="40"/>
      <c r="DBQ85" s="40"/>
      <c r="DBR85" s="40"/>
      <c r="DBS85" s="40"/>
      <c r="DBT85" s="40"/>
      <c r="DBU85" s="40"/>
      <c r="DBV85" s="40"/>
      <c r="DBW85" s="40"/>
      <c r="DBX85" s="40"/>
      <c r="DBY85" s="40"/>
      <c r="DBZ85" s="40"/>
      <c r="DCA85" s="40"/>
      <c r="DCB85" s="40"/>
      <c r="DCC85" s="40"/>
      <c r="DCD85" s="40"/>
      <c r="DCE85" s="40"/>
      <c r="DCF85" s="40"/>
      <c r="DCG85" s="40"/>
      <c r="DCH85" s="40"/>
      <c r="DCI85" s="40"/>
      <c r="DCJ85" s="40"/>
      <c r="DCK85" s="40"/>
      <c r="DCL85" s="40"/>
      <c r="DCM85" s="40"/>
      <c r="DCN85" s="40"/>
      <c r="DCO85" s="40"/>
      <c r="DCP85" s="40"/>
      <c r="DCQ85" s="40"/>
      <c r="DCR85" s="40"/>
      <c r="DCS85" s="40"/>
      <c r="DCT85" s="40"/>
      <c r="DCU85" s="40"/>
      <c r="DCV85" s="40"/>
      <c r="DCW85" s="40"/>
      <c r="DCX85" s="40"/>
      <c r="DCY85" s="40"/>
      <c r="DCZ85" s="40"/>
      <c r="DDA85" s="40"/>
      <c r="DDB85" s="40"/>
      <c r="DDC85" s="40"/>
      <c r="DDD85" s="40"/>
      <c r="DDE85" s="40"/>
      <c r="DDF85" s="40"/>
      <c r="DDG85" s="40"/>
      <c r="DDH85" s="40"/>
      <c r="DDI85" s="40"/>
      <c r="DDJ85" s="40"/>
      <c r="DDK85" s="40"/>
      <c r="DDL85" s="40"/>
      <c r="DDM85" s="40"/>
      <c r="DDN85" s="40"/>
      <c r="DDO85" s="40"/>
      <c r="DDP85" s="40"/>
      <c r="DDQ85" s="40"/>
      <c r="DDR85" s="40"/>
      <c r="DDS85" s="40"/>
      <c r="DDT85" s="40"/>
      <c r="DDU85" s="40"/>
      <c r="DDV85" s="40"/>
      <c r="DDW85" s="40"/>
      <c r="DDX85" s="40"/>
      <c r="DDY85" s="40"/>
      <c r="DDZ85" s="40"/>
      <c r="DEA85" s="40"/>
      <c r="DEB85" s="40"/>
      <c r="DEC85" s="40"/>
      <c r="DED85" s="40"/>
      <c r="DEE85" s="40"/>
      <c r="DEF85" s="40"/>
      <c r="DEG85" s="40"/>
      <c r="DEH85" s="40"/>
      <c r="DEI85" s="40"/>
      <c r="DEJ85" s="40"/>
      <c r="DEK85" s="40"/>
      <c r="DEL85" s="40"/>
      <c r="DEM85" s="40"/>
      <c r="DEN85" s="40"/>
      <c r="DEO85" s="40"/>
      <c r="DEP85" s="40"/>
      <c r="DEQ85" s="40"/>
      <c r="DER85" s="40"/>
      <c r="DES85" s="40"/>
      <c r="DET85" s="40"/>
      <c r="DEU85" s="40"/>
      <c r="DEV85" s="40"/>
      <c r="DEW85" s="40"/>
      <c r="DEX85" s="40"/>
      <c r="DEY85" s="40"/>
      <c r="DEZ85" s="40"/>
      <c r="DFA85" s="40"/>
      <c r="DFB85" s="40"/>
      <c r="DFC85" s="40"/>
      <c r="DFD85" s="40"/>
      <c r="DFE85" s="40"/>
      <c r="DFF85" s="40"/>
      <c r="DFG85" s="40"/>
      <c r="DFH85" s="40"/>
      <c r="DFI85" s="40"/>
      <c r="DFJ85" s="40"/>
      <c r="DFK85" s="40"/>
      <c r="DFL85" s="40"/>
      <c r="DFM85" s="40"/>
      <c r="DFN85" s="40"/>
      <c r="DFO85" s="40"/>
      <c r="DFP85" s="40"/>
      <c r="DFQ85" s="40"/>
      <c r="DFR85" s="40"/>
      <c r="DFS85" s="40"/>
      <c r="DFT85" s="40"/>
      <c r="DFU85" s="40"/>
      <c r="DFV85" s="40"/>
      <c r="DFW85" s="40"/>
      <c r="DFX85" s="40"/>
      <c r="DFY85" s="40"/>
      <c r="DFZ85" s="40"/>
      <c r="DGA85" s="40"/>
      <c r="DGB85" s="40"/>
      <c r="DGC85" s="40"/>
      <c r="DGD85" s="40"/>
      <c r="DGE85" s="40"/>
      <c r="DGF85" s="40"/>
      <c r="DGG85" s="40"/>
      <c r="DGH85" s="40"/>
      <c r="DGI85" s="40"/>
      <c r="DGJ85" s="40"/>
      <c r="DGK85" s="40"/>
      <c r="DGL85" s="40"/>
      <c r="DGM85" s="40"/>
      <c r="DGN85" s="40"/>
      <c r="DGO85" s="40"/>
      <c r="DGP85" s="40"/>
      <c r="DGQ85" s="40"/>
      <c r="DGR85" s="40"/>
      <c r="DGS85" s="40"/>
      <c r="DGT85" s="40"/>
      <c r="DGU85" s="40"/>
      <c r="DGV85" s="40"/>
      <c r="DGW85" s="40"/>
      <c r="DGX85" s="40"/>
      <c r="DGY85" s="40"/>
      <c r="DGZ85" s="40"/>
      <c r="DHA85" s="40"/>
      <c r="DHB85" s="40"/>
      <c r="DHC85" s="40"/>
      <c r="DHD85" s="40"/>
      <c r="DHE85" s="40"/>
      <c r="DHF85" s="40"/>
      <c r="DHG85" s="40"/>
      <c r="DHH85" s="40"/>
      <c r="DHI85" s="40"/>
      <c r="DHJ85" s="40"/>
      <c r="DHK85" s="40"/>
      <c r="DHL85" s="40"/>
      <c r="DHM85" s="40"/>
      <c r="DHN85" s="40"/>
      <c r="DHO85" s="40"/>
      <c r="DHP85" s="40"/>
      <c r="DHQ85" s="40"/>
      <c r="DHR85" s="40"/>
      <c r="DHS85" s="40"/>
      <c r="DHT85" s="40"/>
      <c r="DHU85" s="40"/>
      <c r="DHV85" s="40"/>
      <c r="DHW85" s="40"/>
      <c r="DHX85" s="40"/>
      <c r="DHY85" s="40"/>
      <c r="DHZ85" s="40"/>
      <c r="DIA85" s="40"/>
      <c r="DIB85" s="40"/>
      <c r="DIC85" s="40"/>
      <c r="DID85" s="40"/>
      <c r="DIE85" s="40"/>
      <c r="DIF85" s="40"/>
      <c r="DIG85" s="40"/>
      <c r="DIH85" s="40"/>
      <c r="DII85" s="40"/>
      <c r="DIJ85" s="40"/>
      <c r="DIK85" s="40"/>
      <c r="DIL85" s="40"/>
      <c r="DIM85" s="40"/>
      <c r="DIN85" s="40"/>
      <c r="DIO85" s="40"/>
      <c r="DIP85" s="40"/>
      <c r="DIQ85" s="40"/>
      <c r="DIR85" s="40"/>
      <c r="DIS85" s="40"/>
      <c r="DIT85" s="40"/>
      <c r="DIU85" s="40"/>
      <c r="DIV85" s="40"/>
      <c r="DIW85" s="40"/>
      <c r="DIX85" s="40"/>
      <c r="DIY85" s="40"/>
      <c r="DIZ85" s="40"/>
      <c r="DJA85" s="40"/>
      <c r="DJB85" s="40"/>
      <c r="DJC85" s="40"/>
      <c r="DJD85" s="40"/>
      <c r="DJE85" s="40"/>
      <c r="DJF85" s="40"/>
      <c r="DJG85" s="40"/>
      <c r="DJH85" s="40"/>
      <c r="DJI85" s="40"/>
      <c r="DJJ85" s="40"/>
      <c r="DJK85" s="40"/>
      <c r="DJL85" s="40"/>
      <c r="DJM85" s="40"/>
      <c r="DJN85" s="40"/>
      <c r="DJO85" s="40"/>
      <c r="DJP85" s="40"/>
      <c r="DJQ85" s="40"/>
      <c r="DJR85" s="40"/>
      <c r="DJS85" s="40"/>
      <c r="DJT85" s="40"/>
      <c r="DJU85" s="40"/>
      <c r="DJV85" s="40"/>
      <c r="DJW85" s="40"/>
      <c r="DJX85" s="40"/>
      <c r="DJY85" s="40"/>
      <c r="DJZ85" s="40"/>
      <c r="DKA85" s="40"/>
      <c r="DKB85" s="40"/>
      <c r="DKC85" s="40"/>
      <c r="DKD85" s="40"/>
      <c r="DKE85" s="40"/>
      <c r="DKF85" s="40"/>
      <c r="DKG85" s="40"/>
      <c r="DKH85" s="40"/>
      <c r="DKI85" s="40"/>
      <c r="DKJ85" s="40"/>
      <c r="DKK85" s="40"/>
      <c r="DKL85" s="40"/>
      <c r="DKM85" s="40"/>
      <c r="DKN85" s="40"/>
      <c r="DKO85" s="40"/>
      <c r="DKP85" s="40"/>
      <c r="DKQ85" s="40"/>
      <c r="DKR85" s="40"/>
      <c r="DKS85" s="40"/>
      <c r="DKT85" s="40"/>
      <c r="DKU85" s="40"/>
      <c r="DKV85" s="40"/>
      <c r="DKW85" s="40"/>
      <c r="DKX85" s="40"/>
      <c r="DKY85" s="40"/>
      <c r="DKZ85" s="40"/>
      <c r="DLA85" s="40"/>
      <c r="DLB85" s="40"/>
      <c r="DLC85" s="40"/>
      <c r="DLD85" s="40"/>
      <c r="DLE85" s="40"/>
      <c r="DLF85" s="40"/>
      <c r="DLG85" s="40"/>
      <c r="DLH85" s="40"/>
      <c r="DLI85" s="40"/>
      <c r="DLJ85" s="40"/>
      <c r="DLK85" s="40"/>
      <c r="DLL85" s="40"/>
      <c r="DLM85" s="40"/>
      <c r="DLN85" s="40"/>
      <c r="DLO85" s="40"/>
      <c r="DLP85" s="40"/>
      <c r="DLQ85" s="40"/>
      <c r="DLR85" s="40"/>
      <c r="DLS85" s="40"/>
      <c r="DLT85" s="40"/>
      <c r="DLU85" s="40"/>
      <c r="DLV85" s="40"/>
      <c r="DLW85" s="40"/>
      <c r="DLX85" s="40"/>
      <c r="DLY85" s="40"/>
      <c r="DLZ85" s="40"/>
      <c r="DMA85" s="40"/>
      <c r="DMB85" s="40"/>
      <c r="DMC85" s="40"/>
      <c r="DMD85" s="40"/>
      <c r="DME85" s="40"/>
      <c r="DMF85" s="40"/>
      <c r="DMG85" s="40"/>
      <c r="DMH85" s="40"/>
      <c r="DMI85" s="40"/>
      <c r="DMJ85" s="40"/>
      <c r="DMK85" s="40"/>
      <c r="DML85" s="40"/>
      <c r="DMM85" s="40"/>
      <c r="DMN85" s="40"/>
      <c r="DMO85" s="40"/>
      <c r="DMP85" s="40"/>
      <c r="DMQ85" s="40"/>
      <c r="DMR85" s="40"/>
      <c r="DMS85" s="40"/>
      <c r="DMT85" s="40"/>
      <c r="DMU85" s="40"/>
      <c r="DMV85" s="40"/>
      <c r="DMW85" s="40"/>
      <c r="DMX85" s="40"/>
      <c r="DMY85" s="40"/>
      <c r="DMZ85" s="40"/>
      <c r="DNA85" s="40"/>
      <c r="DNB85" s="40"/>
      <c r="DNC85" s="40"/>
      <c r="DND85" s="40"/>
      <c r="DNE85" s="40"/>
      <c r="DNF85" s="40"/>
      <c r="DNG85" s="40"/>
      <c r="DNH85" s="40"/>
      <c r="DNI85" s="40"/>
      <c r="DNJ85" s="40"/>
      <c r="DNK85" s="40"/>
      <c r="DNL85" s="40"/>
      <c r="DNM85" s="40"/>
      <c r="DNN85" s="40"/>
      <c r="DNO85" s="40"/>
      <c r="DNP85" s="40"/>
      <c r="DNQ85" s="40"/>
      <c r="DNR85" s="40"/>
      <c r="DNS85" s="40"/>
      <c r="DNT85" s="40"/>
      <c r="DNU85" s="40"/>
      <c r="DNV85" s="40"/>
      <c r="DNW85" s="40"/>
      <c r="DNX85" s="40"/>
      <c r="DNY85" s="40"/>
      <c r="DNZ85" s="40"/>
      <c r="DOA85" s="40"/>
      <c r="DOB85" s="40"/>
      <c r="DOC85" s="40"/>
      <c r="DOD85" s="40"/>
      <c r="DOE85" s="40"/>
      <c r="DOF85" s="40"/>
      <c r="DOG85" s="40"/>
      <c r="DOH85" s="40"/>
      <c r="DOI85" s="40"/>
      <c r="DOJ85" s="40"/>
      <c r="DOK85" s="40"/>
      <c r="DOL85" s="40"/>
      <c r="DOM85" s="40"/>
      <c r="DON85" s="40"/>
      <c r="DOO85" s="40"/>
      <c r="DOP85" s="40"/>
      <c r="DOQ85" s="40"/>
      <c r="DOR85" s="40"/>
      <c r="DOS85" s="40"/>
      <c r="DOT85" s="40"/>
      <c r="DOU85" s="40"/>
      <c r="DOV85" s="40"/>
      <c r="DOW85" s="40"/>
      <c r="DOX85" s="40"/>
      <c r="DOY85" s="40"/>
      <c r="DOZ85" s="40"/>
      <c r="DPA85" s="40"/>
      <c r="DPB85" s="40"/>
      <c r="DPC85" s="40"/>
      <c r="DPD85" s="40"/>
      <c r="DPE85" s="40"/>
      <c r="DPF85" s="40"/>
      <c r="DPG85" s="40"/>
      <c r="DPH85" s="40"/>
      <c r="DPI85" s="40"/>
      <c r="DPJ85" s="40"/>
      <c r="DPK85" s="40"/>
      <c r="DPL85" s="40"/>
      <c r="DPM85" s="40"/>
      <c r="DPN85" s="40"/>
      <c r="DPO85" s="40"/>
      <c r="DPP85" s="40"/>
      <c r="DPQ85" s="40"/>
      <c r="DPR85" s="40"/>
      <c r="DPS85" s="40"/>
      <c r="DPT85" s="40"/>
      <c r="DPU85" s="40"/>
      <c r="DPV85" s="40"/>
      <c r="DPW85" s="40"/>
      <c r="DPX85" s="40"/>
      <c r="DPY85" s="40"/>
      <c r="DPZ85" s="40"/>
      <c r="DQA85" s="40"/>
      <c r="DQB85" s="40"/>
      <c r="DQC85" s="40"/>
      <c r="DQD85" s="40"/>
      <c r="DQE85" s="40"/>
      <c r="DQF85" s="40"/>
      <c r="DQG85" s="40"/>
      <c r="DQH85" s="40"/>
      <c r="DQI85" s="40"/>
      <c r="DQJ85" s="40"/>
      <c r="DQK85" s="40"/>
      <c r="DQL85" s="40"/>
      <c r="DQM85" s="40"/>
      <c r="DQN85" s="40"/>
      <c r="DQO85" s="40"/>
      <c r="DQP85" s="40"/>
      <c r="DQQ85" s="40"/>
      <c r="DQR85" s="40"/>
      <c r="DQS85" s="40"/>
      <c r="DQT85" s="40"/>
      <c r="DQU85" s="40"/>
      <c r="DQV85" s="40"/>
      <c r="DQW85" s="40"/>
      <c r="DQX85" s="40"/>
      <c r="DQY85" s="40"/>
      <c r="DQZ85" s="40"/>
      <c r="DRA85" s="40"/>
      <c r="DRB85" s="40"/>
      <c r="DRC85" s="40"/>
      <c r="DRD85" s="40"/>
      <c r="DRE85" s="40"/>
      <c r="DRF85" s="40"/>
      <c r="DRG85" s="40"/>
      <c r="DRH85" s="40"/>
      <c r="DRI85" s="40"/>
      <c r="DRJ85" s="40"/>
      <c r="DRK85" s="40"/>
      <c r="DRL85" s="40"/>
      <c r="DRM85" s="40"/>
      <c r="DRN85" s="40"/>
      <c r="DRO85" s="40"/>
      <c r="DRP85" s="40"/>
      <c r="DRQ85" s="40"/>
      <c r="DRR85" s="40"/>
      <c r="DRS85" s="40"/>
      <c r="DRT85" s="40"/>
      <c r="DRU85" s="40"/>
      <c r="DRV85" s="40"/>
      <c r="DRW85" s="40"/>
      <c r="DRX85" s="40"/>
      <c r="DRY85" s="40"/>
      <c r="DRZ85" s="40"/>
      <c r="DSA85" s="40"/>
      <c r="DSB85" s="40"/>
      <c r="DSC85" s="40"/>
      <c r="DSD85" s="40"/>
      <c r="DSE85" s="40"/>
      <c r="DSF85" s="40"/>
      <c r="DSG85" s="40"/>
      <c r="DSH85" s="40"/>
      <c r="DSI85" s="40"/>
      <c r="DSJ85" s="40"/>
      <c r="DSK85" s="40"/>
      <c r="DSL85" s="40"/>
      <c r="DSM85" s="40"/>
      <c r="DSN85" s="40"/>
      <c r="DSO85" s="40"/>
      <c r="DSP85" s="40"/>
      <c r="DSQ85" s="40"/>
      <c r="DSR85" s="40"/>
      <c r="DSS85" s="40"/>
      <c r="DST85" s="40"/>
      <c r="DSU85" s="40"/>
      <c r="DSV85" s="40"/>
      <c r="DSW85" s="40"/>
      <c r="DSX85" s="40"/>
      <c r="DSY85" s="40"/>
      <c r="DSZ85" s="40"/>
      <c r="DTA85" s="40"/>
      <c r="DTB85" s="40"/>
      <c r="DTC85" s="40"/>
      <c r="DTD85" s="40"/>
      <c r="DTE85" s="40"/>
      <c r="DTF85" s="40"/>
      <c r="DTG85" s="40"/>
      <c r="DTH85" s="40"/>
      <c r="DTI85" s="40"/>
      <c r="DTJ85" s="40"/>
      <c r="DTK85" s="40"/>
      <c r="DTL85" s="40"/>
      <c r="DTM85" s="40"/>
      <c r="DTN85" s="40"/>
      <c r="DTO85" s="40"/>
      <c r="DTP85" s="40"/>
      <c r="DTQ85" s="40"/>
      <c r="DTR85" s="40"/>
      <c r="DTS85" s="40"/>
      <c r="DTT85" s="40"/>
      <c r="DTU85" s="40"/>
      <c r="DTV85" s="40"/>
      <c r="DTW85" s="40"/>
      <c r="DTX85" s="40"/>
      <c r="DTY85" s="40"/>
      <c r="DTZ85" s="40"/>
      <c r="DUA85" s="40"/>
      <c r="DUB85" s="40"/>
      <c r="DUC85" s="40"/>
      <c r="DUD85" s="40"/>
      <c r="DUE85" s="40"/>
      <c r="DUF85" s="40"/>
      <c r="DUG85" s="40"/>
      <c r="DUH85" s="40"/>
      <c r="DUI85" s="40"/>
      <c r="DUJ85" s="40"/>
      <c r="DUK85" s="40"/>
      <c r="DUL85" s="40"/>
      <c r="DUM85" s="40"/>
      <c r="DUN85" s="40"/>
      <c r="DUO85" s="40"/>
      <c r="DUP85" s="40"/>
      <c r="DUQ85" s="40"/>
      <c r="DUR85" s="40"/>
      <c r="DUS85" s="40"/>
      <c r="DUT85" s="40"/>
      <c r="DUU85" s="40"/>
      <c r="DUV85" s="40"/>
      <c r="DUW85" s="40"/>
      <c r="DUX85" s="40"/>
      <c r="DUY85" s="40"/>
      <c r="DUZ85" s="40"/>
      <c r="DVA85" s="40"/>
      <c r="DVB85" s="40"/>
      <c r="DVC85" s="40"/>
      <c r="DVD85" s="40"/>
      <c r="DVE85" s="40"/>
      <c r="DVF85" s="40"/>
      <c r="DVG85" s="40"/>
      <c r="DVH85" s="40"/>
      <c r="DVI85" s="40"/>
      <c r="DVJ85" s="40"/>
      <c r="DVK85" s="40"/>
      <c r="DVL85" s="40"/>
      <c r="DVM85" s="40"/>
      <c r="DVN85" s="40"/>
      <c r="DVO85" s="40"/>
      <c r="DVP85" s="40"/>
      <c r="DVQ85" s="40"/>
      <c r="DVR85" s="40"/>
      <c r="DVS85" s="40"/>
      <c r="DVT85" s="40"/>
      <c r="DVU85" s="40"/>
      <c r="DVV85" s="40"/>
      <c r="DVW85" s="40"/>
      <c r="DVX85" s="40"/>
      <c r="DVY85" s="40"/>
      <c r="DVZ85" s="40"/>
      <c r="DWA85" s="40"/>
      <c r="DWB85" s="40"/>
      <c r="DWC85" s="40"/>
      <c r="DWD85" s="40"/>
      <c r="DWE85" s="40"/>
      <c r="DWF85" s="40"/>
      <c r="DWG85" s="40"/>
      <c r="DWH85" s="40"/>
      <c r="DWI85" s="40"/>
      <c r="DWJ85" s="40"/>
      <c r="DWK85" s="40"/>
      <c r="DWL85" s="40"/>
      <c r="DWM85" s="40"/>
      <c r="DWN85" s="40"/>
      <c r="DWO85" s="40"/>
      <c r="DWP85" s="40"/>
      <c r="DWQ85" s="40"/>
      <c r="DWR85" s="40"/>
      <c r="DWS85" s="40"/>
      <c r="DWT85" s="40"/>
      <c r="DWU85" s="40"/>
      <c r="DWV85" s="40"/>
      <c r="DWW85" s="40"/>
      <c r="DWX85" s="40"/>
      <c r="DWY85" s="40"/>
      <c r="DWZ85" s="40"/>
      <c r="DXA85" s="40"/>
      <c r="DXB85" s="40"/>
      <c r="DXC85" s="40"/>
      <c r="DXD85" s="40"/>
      <c r="DXE85" s="40"/>
      <c r="DXF85" s="40"/>
      <c r="DXG85" s="40"/>
      <c r="DXH85" s="40"/>
      <c r="DXI85" s="40"/>
      <c r="DXJ85" s="40"/>
      <c r="DXK85" s="40"/>
      <c r="DXL85" s="40"/>
      <c r="DXM85" s="40"/>
      <c r="DXN85" s="40"/>
      <c r="DXO85" s="40"/>
      <c r="DXP85" s="40"/>
      <c r="DXQ85" s="40"/>
      <c r="DXR85" s="40"/>
      <c r="DXS85" s="40"/>
      <c r="DXT85" s="40"/>
      <c r="DXU85" s="40"/>
      <c r="DXV85" s="40"/>
      <c r="DXW85" s="40"/>
      <c r="DXX85" s="40"/>
      <c r="DXY85" s="40"/>
      <c r="DXZ85" s="40"/>
      <c r="DYA85" s="40"/>
      <c r="DYB85" s="40"/>
      <c r="DYC85" s="40"/>
      <c r="DYD85" s="40"/>
      <c r="DYE85" s="40"/>
      <c r="DYF85" s="40"/>
      <c r="DYG85" s="40"/>
      <c r="DYH85" s="40"/>
      <c r="DYI85" s="40"/>
      <c r="DYJ85" s="40"/>
      <c r="DYK85" s="40"/>
      <c r="DYL85" s="40"/>
      <c r="DYM85" s="40"/>
      <c r="DYN85" s="40"/>
      <c r="DYO85" s="40"/>
      <c r="DYP85" s="40"/>
      <c r="DYQ85" s="40"/>
      <c r="DYR85" s="40"/>
      <c r="DYS85" s="40"/>
      <c r="DYT85" s="40"/>
      <c r="DYU85" s="40"/>
      <c r="DYV85" s="40"/>
      <c r="DYW85" s="40"/>
      <c r="DYX85" s="40"/>
      <c r="DYY85" s="40"/>
      <c r="DYZ85" s="40"/>
      <c r="DZA85" s="40"/>
      <c r="DZB85" s="40"/>
      <c r="DZC85" s="40"/>
      <c r="DZD85" s="40"/>
      <c r="DZE85" s="40"/>
      <c r="DZF85" s="40"/>
      <c r="DZG85" s="40"/>
      <c r="DZH85" s="40"/>
      <c r="DZI85" s="40"/>
      <c r="DZJ85" s="40"/>
      <c r="DZK85" s="40"/>
      <c r="DZL85" s="40"/>
      <c r="DZM85" s="40"/>
      <c r="DZN85" s="40"/>
      <c r="DZO85" s="40"/>
      <c r="DZP85" s="40"/>
      <c r="DZQ85" s="40"/>
      <c r="DZR85" s="40"/>
      <c r="DZS85" s="40"/>
      <c r="DZT85" s="40"/>
      <c r="DZU85" s="40"/>
      <c r="DZV85" s="40"/>
      <c r="DZW85" s="40"/>
      <c r="DZX85" s="40"/>
      <c r="DZY85" s="40"/>
      <c r="DZZ85" s="40"/>
      <c r="EAA85" s="40"/>
      <c r="EAB85" s="40"/>
      <c r="EAC85" s="40"/>
      <c r="EAD85" s="40"/>
      <c r="EAE85" s="40"/>
      <c r="EAF85" s="40"/>
      <c r="EAG85" s="40"/>
      <c r="EAH85" s="40"/>
      <c r="EAI85" s="40"/>
      <c r="EAJ85" s="40"/>
      <c r="EAK85" s="40"/>
      <c r="EAL85" s="40"/>
      <c r="EAM85" s="40"/>
      <c r="EAN85" s="40"/>
      <c r="EAO85" s="40"/>
      <c r="EAP85" s="40"/>
      <c r="EAQ85" s="40"/>
      <c r="EAR85" s="40"/>
      <c r="EAS85" s="40"/>
      <c r="EAT85" s="40"/>
      <c r="EAU85" s="40"/>
      <c r="EAV85" s="40"/>
      <c r="EAW85" s="40"/>
      <c r="EAX85" s="40"/>
      <c r="EAY85" s="40"/>
      <c r="EAZ85" s="40"/>
      <c r="EBA85" s="40"/>
      <c r="EBB85" s="40"/>
      <c r="EBC85" s="40"/>
      <c r="EBD85" s="40"/>
      <c r="EBE85" s="40"/>
      <c r="EBF85" s="40"/>
      <c r="EBG85" s="40"/>
      <c r="EBH85" s="40"/>
      <c r="EBI85" s="40"/>
      <c r="EBJ85" s="40"/>
      <c r="EBK85" s="40"/>
      <c r="EBL85" s="40"/>
      <c r="EBM85" s="40"/>
      <c r="EBN85" s="40"/>
      <c r="EBO85" s="40"/>
      <c r="EBP85" s="40"/>
      <c r="EBQ85" s="40"/>
      <c r="EBR85" s="40"/>
      <c r="EBS85" s="40"/>
      <c r="EBT85" s="40"/>
      <c r="EBU85" s="40"/>
      <c r="EBV85" s="40"/>
      <c r="EBW85" s="40"/>
      <c r="EBX85" s="40"/>
      <c r="EBY85" s="40"/>
      <c r="EBZ85" s="40"/>
      <c r="ECA85" s="40"/>
      <c r="ECB85" s="40"/>
      <c r="ECC85" s="40"/>
      <c r="ECD85" s="40"/>
      <c r="ECE85" s="40"/>
      <c r="ECF85" s="40"/>
      <c r="ECG85" s="40"/>
      <c r="ECH85" s="40"/>
      <c r="ECI85" s="40"/>
      <c r="ECJ85" s="40"/>
      <c r="ECK85" s="40"/>
      <c r="ECL85" s="40"/>
      <c r="ECM85" s="40"/>
      <c r="ECN85" s="40"/>
      <c r="ECO85" s="40"/>
      <c r="ECP85" s="40"/>
      <c r="ECQ85" s="40"/>
      <c r="ECR85" s="40"/>
      <c r="ECS85" s="40"/>
      <c r="ECT85" s="40"/>
      <c r="ECU85" s="40"/>
      <c r="ECV85" s="40"/>
      <c r="ECW85" s="40"/>
      <c r="ECX85" s="40"/>
      <c r="ECY85" s="40"/>
      <c r="ECZ85" s="40"/>
      <c r="EDA85" s="40"/>
      <c r="EDB85" s="40"/>
      <c r="EDC85" s="40"/>
      <c r="EDD85" s="40"/>
      <c r="EDE85" s="40"/>
      <c r="EDF85" s="40"/>
      <c r="EDG85" s="40"/>
      <c r="EDH85" s="40"/>
      <c r="EDI85" s="40"/>
      <c r="EDJ85" s="40"/>
      <c r="EDK85" s="40"/>
      <c r="EDL85" s="40"/>
      <c r="EDM85" s="40"/>
      <c r="EDN85" s="40"/>
      <c r="EDO85" s="40"/>
      <c r="EDP85" s="40"/>
      <c r="EDQ85" s="40"/>
      <c r="EDR85" s="40"/>
      <c r="EDS85" s="40"/>
      <c r="EDT85" s="40"/>
      <c r="EDU85" s="40"/>
      <c r="EDV85" s="40"/>
      <c r="EDW85" s="40"/>
      <c r="EDX85" s="40"/>
      <c r="EDY85" s="40"/>
      <c r="EDZ85" s="40"/>
      <c r="EEA85" s="40"/>
      <c r="EEB85" s="40"/>
      <c r="EEC85" s="40"/>
      <c r="EED85" s="40"/>
      <c r="EEE85" s="40"/>
      <c r="EEF85" s="40"/>
      <c r="EEG85" s="40"/>
      <c r="EEH85" s="40"/>
      <c r="EEI85" s="40"/>
      <c r="EEJ85" s="40"/>
      <c r="EEK85" s="40"/>
      <c r="EEL85" s="40"/>
      <c r="EEM85" s="40"/>
      <c r="EEN85" s="40"/>
      <c r="EEO85" s="40"/>
      <c r="EEP85" s="40"/>
      <c r="EEQ85" s="40"/>
      <c r="EER85" s="40"/>
      <c r="EES85" s="40"/>
      <c r="EET85" s="40"/>
      <c r="EEU85" s="40"/>
      <c r="EEV85" s="40"/>
      <c r="EEW85" s="40"/>
      <c r="EEX85" s="40"/>
      <c r="EEY85" s="40"/>
      <c r="EEZ85" s="40"/>
      <c r="EFA85" s="40"/>
      <c r="EFB85" s="40"/>
      <c r="EFC85" s="40"/>
      <c r="EFD85" s="40"/>
      <c r="EFE85" s="40"/>
      <c r="EFF85" s="40"/>
      <c r="EFG85" s="40"/>
      <c r="EFH85" s="40"/>
      <c r="EFI85" s="40"/>
      <c r="EFJ85" s="40"/>
      <c r="EFK85" s="40"/>
      <c r="EFL85" s="40"/>
      <c r="EFM85" s="40"/>
      <c r="EFN85" s="40"/>
      <c r="EFO85" s="40"/>
      <c r="EFP85" s="40"/>
      <c r="EFQ85" s="40"/>
      <c r="EFR85" s="40"/>
      <c r="EFS85" s="40"/>
      <c r="EFT85" s="40"/>
      <c r="EFU85" s="40"/>
      <c r="EFV85" s="40"/>
      <c r="EFW85" s="40"/>
      <c r="EFX85" s="40"/>
      <c r="EFY85" s="40"/>
      <c r="EFZ85" s="40"/>
      <c r="EGA85" s="40"/>
      <c r="EGB85" s="40"/>
      <c r="EGC85" s="40"/>
      <c r="EGD85" s="40"/>
      <c r="EGE85" s="40"/>
      <c r="EGF85" s="40"/>
      <c r="EGG85" s="40"/>
      <c r="EGH85" s="40"/>
      <c r="EGI85" s="40"/>
      <c r="EGJ85" s="40"/>
      <c r="EGK85" s="40"/>
      <c r="EGL85" s="40"/>
      <c r="EGM85" s="40"/>
      <c r="EGN85" s="40"/>
      <c r="EGO85" s="40"/>
      <c r="EGP85" s="40"/>
      <c r="EGQ85" s="40"/>
      <c r="EGR85" s="40"/>
      <c r="EGS85" s="40"/>
      <c r="EGT85" s="40"/>
      <c r="EGU85" s="40"/>
      <c r="EGV85" s="40"/>
      <c r="EGW85" s="40"/>
      <c r="EGX85" s="40"/>
      <c r="EGY85" s="40"/>
      <c r="EGZ85" s="40"/>
      <c r="EHA85" s="40"/>
      <c r="EHB85" s="40"/>
      <c r="EHC85" s="40"/>
      <c r="EHD85" s="40"/>
      <c r="EHE85" s="40"/>
      <c r="EHF85" s="40"/>
      <c r="EHG85" s="40"/>
      <c r="EHH85" s="40"/>
      <c r="EHI85" s="40"/>
      <c r="EHJ85" s="40"/>
      <c r="EHK85" s="40"/>
      <c r="EHL85" s="40"/>
      <c r="EHM85" s="40"/>
      <c r="EHN85" s="40"/>
      <c r="EHO85" s="40"/>
      <c r="EHP85" s="40"/>
      <c r="EHQ85" s="40"/>
      <c r="EHR85" s="40"/>
      <c r="EHS85" s="40"/>
      <c r="EHT85" s="40"/>
      <c r="EHU85" s="40"/>
      <c r="EHV85" s="40"/>
      <c r="EHW85" s="40"/>
      <c r="EHX85" s="40"/>
      <c r="EHY85" s="40"/>
      <c r="EHZ85" s="40"/>
      <c r="EIA85" s="40"/>
      <c r="EIB85" s="40"/>
      <c r="EIC85" s="40"/>
      <c r="EID85" s="40"/>
      <c r="EIE85" s="40"/>
      <c r="EIF85" s="40"/>
      <c r="EIG85" s="40"/>
      <c r="EIH85" s="40"/>
      <c r="EII85" s="40"/>
      <c r="EIJ85" s="40"/>
      <c r="EIK85" s="40"/>
      <c r="EIL85" s="40"/>
      <c r="EIM85" s="40"/>
      <c r="EIN85" s="40"/>
      <c r="EIO85" s="40"/>
      <c r="EIP85" s="40"/>
      <c r="EIQ85" s="40"/>
      <c r="EIR85" s="40"/>
      <c r="EIS85" s="40"/>
      <c r="EIT85" s="40"/>
      <c r="EIU85" s="40"/>
      <c r="EIV85" s="40"/>
      <c r="EIW85" s="40"/>
      <c r="EIX85" s="40"/>
      <c r="EIY85" s="40"/>
      <c r="EIZ85" s="40"/>
      <c r="EJA85" s="40"/>
      <c r="EJB85" s="40"/>
      <c r="EJC85" s="40"/>
      <c r="EJD85" s="40"/>
      <c r="EJE85" s="40"/>
      <c r="EJF85" s="40"/>
      <c r="EJG85" s="40"/>
      <c r="EJH85" s="40"/>
      <c r="EJI85" s="40"/>
      <c r="EJJ85" s="40"/>
      <c r="EJK85" s="40"/>
      <c r="EJL85" s="40"/>
      <c r="EJM85" s="40"/>
      <c r="EJN85" s="40"/>
      <c r="EJO85" s="40"/>
      <c r="EJP85" s="40"/>
      <c r="EJQ85" s="40"/>
      <c r="EJR85" s="40"/>
      <c r="EJS85" s="40"/>
      <c r="EJT85" s="40"/>
      <c r="EJU85" s="40"/>
      <c r="EJV85" s="40"/>
      <c r="EJW85" s="40"/>
      <c r="EJX85" s="40"/>
      <c r="EJY85" s="40"/>
      <c r="EJZ85" s="40"/>
      <c r="EKA85" s="40"/>
      <c r="EKB85" s="40"/>
      <c r="EKC85" s="40"/>
      <c r="EKD85" s="40"/>
      <c r="EKE85" s="40"/>
      <c r="EKF85" s="40"/>
      <c r="EKG85" s="40"/>
      <c r="EKH85" s="40"/>
      <c r="EKI85" s="40"/>
      <c r="EKJ85" s="40"/>
      <c r="EKK85" s="40"/>
      <c r="EKL85" s="40"/>
      <c r="EKM85" s="40"/>
      <c r="EKN85" s="40"/>
      <c r="EKO85" s="40"/>
      <c r="EKP85" s="40"/>
      <c r="EKQ85" s="40"/>
      <c r="EKR85" s="40"/>
      <c r="EKS85" s="40"/>
      <c r="EKT85" s="40"/>
      <c r="EKU85" s="40"/>
      <c r="EKV85" s="40"/>
      <c r="EKW85" s="40"/>
      <c r="EKX85" s="40"/>
      <c r="EKY85" s="40"/>
      <c r="EKZ85" s="40"/>
      <c r="ELA85" s="40"/>
      <c r="ELB85" s="40"/>
      <c r="ELC85" s="40"/>
      <c r="ELD85" s="40"/>
      <c r="ELE85" s="40"/>
      <c r="ELF85" s="40"/>
      <c r="ELG85" s="40"/>
      <c r="ELH85" s="40"/>
      <c r="ELI85" s="40"/>
      <c r="ELJ85" s="40"/>
      <c r="ELK85" s="40"/>
      <c r="ELL85" s="40"/>
      <c r="ELM85" s="40"/>
      <c r="ELN85" s="40"/>
      <c r="ELO85" s="40"/>
      <c r="ELP85" s="40"/>
      <c r="ELQ85" s="40"/>
      <c r="ELR85" s="40"/>
      <c r="ELS85" s="40"/>
      <c r="ELT85" s="40"/>
      <c r="ELU85" s="40"/>
      <c r="ELV85" s="40"/>
      <c r="ELW85" s="40"/>
      <c r="ELX85" s="40"/>
      <c r="ELY85" s="40"/>
      <c r="ELZ85" s="40"/>
      <c r="EMA85" s="40"/>
      <c r="EMB85" s="40"/>
      <c r="EMC85" s="40"/>
      <c r="EMD85" s="40"/>
      <c r="EME85" s="40"/>
      <c r="EMF85" s="40"/>
      <c r="EMG85" s="40"/>
      <c r="EMH85" s="40"/>
      <c r="EMI85" s="40"/>
      <c r="EMJ85" s="40"/>
      <c r="EMK85" s="40"/>
      <c r="EML85" s="40"/>
      <c r="EMM85" s="40"/>
      <c r="EMN85" s="40"/>
      <c r="EMO85" s="40"/>
      <c r="EMP85" s="40"/>
      <c r="EMQ85" s="40"/>
      <c r="EMR85" s="40"/>
      <c r="EMS85" s="40"/>
      <c r="EMT85" s="40"/>
      <c r="EMU85" s="40"/>
      <c r="EMV85" s="40"/>
      <c r="EMW85" s="40"/>
      <c r="EMX85" s="40"/>
      <c r="EMY85" s="40"/>
      <c r="EMZ85" s="40"/>
      <c r="ENA85" s="40"/>
      <c r="ENB85" s="40"/>
      <c r="ENC85" s="40"/>
      <c r="END85" s="40"/>
      <c r="ENE85" s="40"/>
      <c r="ENF85" s="40"/>
      <c r="ENG85" s="40"/>
      <c r="ENH85" s="40"/>
      <c r="ENI85" s="40"/>
      <c r="ENJ85" s="40"/>
      <c r="ENK85" s="40"/>
      <c r="ENL85" s="40"/>
      <c r="ENM85" s="40"/>
      <c r="ENN85" s="40"/>
      <c r="ENO85" s="40"/>
      <c r="ENP85" s="40"/>
      <c r="ENQ85" s="40"/>
      <c r="ENR85" s="40"/>
      <c r="ENS85" s="40"/>
      <c r="ENT85" s="40"/>
      <c r="ENU85" s="40"/>
      <c r="ENV85" s="40"/>
      <c r="ENW85" s="40"/>
      <c r="ENX85" s="40"/>
      <c r="ENY85" s="40"/>
      <c r="ENZ85" s="40"/>
      <c r="EOA85" s="40"/>
      <c r="EOB85" s="40"/>
      <c r="EOC85" s="40"/>
      <c r="EOD85" s="40"/>
      <c r="EOE85" s="40"/>
      <c r="EOF85" s="40"/>
      <c r="EOG85" s="40"/>
      <c r="EOH85" s="40"/>
      <c r="EOI85" s="40"/>
      <c r="EOJ85" s="40"/>
      <c r="EOK85" s="40"/>
      <c r="EOL85" s="40"/>
      <c r="EOM85" s="40"/>
      <c r="EON85" s="40"/>
      <c r="EOO85" s="40"/>
      <c r="EOP85" s="40"/>
      <c r="EOQ85" s="40"/>
      <c r="EOR85" s="40"/>
      <c r="EOS85" s="40"/>
      <c r="EOT85" s="40"/>
      <c r="EOU85" s="40"/>
      <c r="EOV85" s="40"/>
      <c r="EOW85" s="40"/>
      <c r="EOX85" s="40"/>
      <c r="EOY85" s="40"/>
      <c r="EOZ85" s="40"/>
      <c r="EPA85" s="40"/>
      <c r="EPB85" s="40"/>
      <c r="EPC85" s="40"/>
      <c r="EPD85" s="40"/>
      <c r="EPE85" s="40"/>
      <c r="EPF85" s="40"/>
      <c r="EPG85" s="40"/>
      <c r="EPH85" s="40"/>
      <c r="EPI85" s="40"/>
      <c r="EPJ85" s="40"/>
      <c r="EPK85" s="40"/>
      <c r="EPL85" s="40"/>
      <c r="EPM85" s="40"/>
      <c r="EPN85" s="40"/>
      <c r="EPO85" s="40"/>
      <c r="EPP85" s="40"/>
      <c r="EPQ85" s="40"/>
      <c r="EPR85" s="40"/>
      <c r="EPS85" s="40"/>
      <c r="EPT85" s="40"/>
      <c r="EPU85" s="40"/>
      <c r="EPV85" s="40"/>
      <c r="EPW85" s="40"/>
      <c r="EPX85" s="40"/>
      <c r="EPY85" s="40"/>
      <c r="EPZ85" s="40"/>
      <c r="EQA85" s="40"/>
      <c r="EQB85" s="40"/>
      <c r="EQC85" s="40"/>
      <c r="EQD85" s="40"/>
      <c r="EQE85" s="40"/>
      <c r="EQF85" s="40"/>
      <c r="EQG85" s="40"/>
      <c r="EQH85" s="40"/>
      <c r="EQI85" s="40"/>
      <c r="EQJ85" s="40"/>
      <c r="EQK85" s="40"/>
      <c r="EQL85" s="40"/>
      <c r="EQM85" s="40"/>
      <c r="EQN85" s="40"/>
      <c r="EQO85" s="40"/>
      <c r="EQP85" s="40"/>
      <c r="EQQ85" s="40"/>
      <c r="EQR85" s="40"/>
      <c r="EQS85" s="40"/>
      <c r="EQT85" s="40"/>
      <c r="EQU85" s="40"/>
      <c r="EQV85" s="40"/>
      <c r="EQW85" s="40"/>
      <c r="EQX85" s="40"/>
      <c r="EQY85" s="40"/>
      <c r="EQZ85" s="40"/>
      <c r="ERA85" s="40"/>
      <c r="ERB85" s="40"/>
      <c r="ERC85" s="40"/>
      <c r="ERD85" s="40"/>
      <c r="ERE85" s="40"/>
      <c r="ERF85" s="40"/>
      <c r="ERG85" s="40"/>
      <c r="ERH85" s="40"/>
      <c r="ERI85" s="40"/>
      <c r="ERJ85" s="40"/>
      <c r="ERK85" s="40"/>
      <c r="ERL85" s="40"/>
      <c r="ERM85" s="40"/>
      <c r="ERN85" s="40"/>
      <c r="ERO85" s="40"/>
      <c r="ERP85" s="40"/>
      <c r="ERQ85" s="40"/>
      <c r="ERR85" s="40"/>
      <c r="ERS85" s="40"/>
      <c r="ERT85" s="40"/>
      <c r="ERU85" s="40"/>
      <c r="ERV85" s="40"/>
      <c r="ERW85" s="40"/>
      <c r="ERX85" s="40"/>
      <c r="ERY85" s="40"/>
      <c r="ERZ85" s="40"/>
      <c r="ESA85" s="40"/>
      <c r="ESB85" s="40"/>
      <c r="ESC85" s="40"/>
      <c r="ESD85" s="40"/>
      <c r="ESE85" s="40"/>
      <c r="ESF85" s="40"/>
      <c r="ESG85" s="40"/>
      <c r="ESH85" s="40"/>
      <c r="ESI85" s="40"/>
      <c r="ESJ85" s="40"/>
      <c r="ESK85" s="40"/>
      <c r="ESL85" s="40"/>
      <c r="ESM85" s="40"/>
      <c r="ESN85" s="40"/>
      <c r="ESO85" s="40"/>
      <c r="ESP85" s="40"/>
      <c r="ESQ85" s="40"/>
      <c r="ESR85" s="40"/>
      <c r="ESS85" s="40"/>
      <c r="EST85" s="40"/>
      <c r="ESU85" s="40"/>
      <c r="ESV85" s="40"/>
      <c r="ESW85" s="40"/>
      <c r="ESX85" s="40"/>
      <c r="ESY85" s="40"/>
      <c r="ESZ85" s="40"/>
      <c r="ETA85" s="40"/>
      <c r="ETB85" s="40"/>
      <c r="ETC85" s="40"/>
      <c r="ETD85" s="40"/>
      <c r="ETE85" s="40"/>
      <c r="ETF85" s="40"/>
      <c r="ETG85" s="40"/>
      <c r="ETH85" s="40"/>
      <c r="ETI85" s="40"/>
      <c r="ETJ85" s="40"/>
      <c r="ETK85" s="40"/>
      <c r="ETL85" s="40"/>
      <c r="ETM85" s="40"/>
      <c r="ETN85" s="40"/>
      <c r="ETO85" s="40"/>
      <c r="ETP85" s="40"/>
      <c r="ETQ85" s="40"/>
      <c r="ETR85" s="40"/>
      <c r="ETS85" s="40"/>
      <c r="ETT85" s="40"/>
      <c r="ETU85" s="40"/>
      <c r="ETV85" s="40"/>
      <c r="ETW85" s="40"/>
      <c r="ETX85" s="40"/>
      <c r="ETY85" s="40"/>
      <c r="ETZ85" s="40"/>
      <c r="EUA85" s="40"/>
      <c r="EUB85" s="40"/>
      <c r="EUC85" s="40"/>
      <c r="EUD85" s="40"/>
      <c r="EUE85" s="40"/>
      <c r="EUF85" s="40"/>
      <c r="EUG85" s="40"/>
      <c r="EUH85" s="40"/>
      <c r="EUI85" s="40"/>
      <c r="EUJ85" s="40"/>
      <c r="EUK85" s="40"/>
      <c r="EUL85" s="40"/>
      <c r="EUM85" s="40"/>
      <c r="EUN85" s="40"/>
      <c r="EUO85" s="40"/>
      <c r="EUP85" s="40"/>
      <c r="EUQ85" s="40"/>
      <c r="EUR85" s="40"/>
      <c r="EUS85" s="40"/>
      <c r="EUT85" s="40"/>
      <c r="EUU85" s="40"/>
      <c r="EUV85" s="40"/>
      <c r="EUW85" s="40"/>
      <c r="EUX85" s="40"/>
      <c r="EUY85" s="40"/>
      <c r="EUZ85" s="40"/>
      <c r="EVA85" s="40"/>
      <c r="EVB85" s="40"/>
      <c r="EVC85" s="40"/>
      <c r="EVD85" s="40"/>
      <c r="EVE85" s="40"/>
      <c r="EVF85" s="40"/>
      <c r="EVG85" s="40"/>
      <c r="EVH85" s="40"/>
      <c r="EVI85" s="40"/>
      <c r="EVJ85" s="40"/>
      <c r="EVK85" s="40"/>
      <c r="EVL85" s="40"/>
      <c r="EVM85" s="40"/>
      <c r="EVN85" s="40"/>
      <c r="EVO85" s="40"/>
      <c r="EVP85" s="40"/>
      <c r="EVQ85" s="40"/>
      <c r="EVR85" s="40"/>
      <c r="EVS85" s="40"/>
      <c r="EVT85" s="40"/>
      <c r="EVU85" s="40"/>
      <c r="EVV85" s="40"/>
      <c r="EVW85" s="40"/>
      <c r="EVX85" s="40"/>
      <c r="EVY85" s="40"/>
      <c r="EVZ85" s="40"/>
      <c r="EWA85" s="40"/>
      <c r="EWB85" s="40"/>
      <c r="EWC85" s="40"/>
      <c r="EWD85" s="40"/>
      <c r="EWE85" s="40"/>
      <c r="EWF85" s="40"/>
      <c r="EWG85" s="40"/>
      <c r="EWH85" s="40"/>
      <c r="EWI85" s="40"/>
      <c r="EWJ85" s="40"/>
      <c r="EWK85" s="40"/>
      <c r="EWL85" s="40"/>
      <c r="EWM85" s="40"/>
      <c r="EWN85" s="40"/>
      <c r="EWO85" s="40"/>
      <c r="EWP85" s="40"/>
      <c r="EWQ85" s="40"/>
      <c r="EWR85" s="40"/>
      <c r="EWS85" s="40"/>
      <c r="EWT85" s="40"/>
      <c r="EWU85" s="40"/>
      <c r="EWV85" s="40"/>
      <c r="EWW85" s="40"/>
      <c r="EWX85" s="40"/>
      <c r="EWY85" s="40"/>
      <c r="EWZ85" s="40"/>
      <c r="EXA85" s="40"/>
      <c r="EXB85" s="40"/>
      <c r="EXC85" s="40"/>
      <c r="EXD85" s="40"/>
      <c r="EXE85" s="40"/>
      <c r="EXF85" s="40"/>
      <c r="EXG85" s="40"/>
      <c r="EXH85" s="40"/>
      <c r="EXI85" s="40"/>
      <c r="EXJ85" s="40"/>
      <c r="EXK85" s="40"/>
      <c r="EXL85" s="40"/>
      <c r="EXM85" s="40"/>
      <c r="EXN85" s="40"/>
      <c r="EXO85" s="40"/>
      <c r="EXP85" s="40"/>
      <c r="EXQ85" s="40"/>
      <c r="EXR85" s="40"/>
      <c r="EXS85" s="40"/>
      <c r="EXT85" s="40"/>
      <c r="EXU85" s="40"/>
      <c r="EXV85" s="40"/>
      <c r="EXW85" s="40"/>
      <c r="EXX85" s="40"/>
      <c r="EXY85" s="40"/>
      <c r="EXZ85" s="40"/>
      <c r="EYA85" s="40"/>
      <c r="EYB85" s="40"/>
      <c r="EYC85" s="40"/>
      <c r="EYD85" s="40"/>
      <c r="EYE85" s="40"/>
      <c r="EYF85" s="40"/>
      <c r="EYG85" s="40"/>
      <c r="EYH85" s="40"/>
      <c r="EYI85" s="40"/>
      <c r="EYJ85" s="40"/>
      <c r="EYK85" s="40"/>
      <c r="EYL85" s="40"/>
      <c r="EYM85" s="40"/>
      <c r="EYN85" s="40"/>
      <c r="EYO85" s="40"/>
      <c r="EYP85" s="40"/>
      <c r="EYQ85" s="40"/>
      <c r="EYR85" s="40"/>
      <c r="EYS85" s="40"/>
      <c r="EYT85" s="40"/>
      <c r="EYU85" s="40"/>
      <c r="EYV85" s="40"/>
      <c r="EYW85" s="40"/>
      <c r="EYX85" s="40"/>
      <c r="EYY85" s="40"/>
      <c r="EYZ85" s="40"/>
      <c r="EZA85" s="40"/>
      <c r="EZB85" s="40"/>
      <c r="EZC85" s="40"/>
      <c r="EZD85" s="40"/>
      <c r="EZE85" s="40"/>
      <c r="EZF85" s="40"/>
      <c r="EZG85" s="40"/>
      <c r="EZH85" s="40"/>
      <c r="EZI85" s="40"/>
      <c r="EZJ85" s="40"/>
      <c r="EZK85" s="40"/>
      <c r="EZL85" s="40"/>
      <c r="EZM85" s="40"/>
      <c r="EZN85" s="40"/>
      <c r="EZO85" s="40"/>
      <c r="EZP85" s="40"/>
      <c r="EZQ85" s="40"/>
      <c r="EZR85" s="40"/>
      <c r="EZS85" s="40"/>
      <c r="EZT85" s="40"/>
      <c r="EZU85" s="40"/>
      <c r="EZV85" s="40"/>
      <c r="EZW85" s="40"/>
      <c r="EZX85" s="40"/>
      <c r="EZY85" s="40"/>
      <c r="EZZ85" s="40"/>
      <c r="FAA85" s="40"/>
      <c r="FAB85" s="40"/>
      <c r="FAC85" s="40"/>
      <c r="FAD85" s="40"/>
      <c r="FAE85" s="40"/>
      <c r="FAF85" s="40"/>
      <c r="FAG85" s="40"/>
      <c r="FAH85" s="40"/>
      <c r="FAI85" s="40"/>
      <c r="FAJ85" s="40"/>
      <c r="FAK85" s="40"/>
      <c r="FAL85" s="40"/>
      <c r="FAM85" s="40"/>
      <c r="FAN85" s="40"/>
      <c r="FAO85" s="40"/>
      <c r="FAP85" s="40"/>
      <c r="FAQ85" s="40"/>
      <c r="FAR85" s="40"/>
      <c r="FAS85" s="40"/>
      <c r="FAT85" s="40"/>
      <c r="FAU85" s="40"/>
      <c r="FAV85" s="40"/>
      <c r="FAW85" s="40"/>
      <c r="FAX85" s="40"/>
      <c r="FAY85" s="40"/>
      <c r="FAZ85" s="40"/>
      <c r="FBA85" s="40"/>
      <c r="FBB85" s="40"/>
      <c r="FBC85" s="40"/>
      <c r="FBD85" s="40"/>
      <c r="FBE85" s="40"/>
      <c r="FBF85" s="40"/>
      <c r="FBG85" s="40"/>
      <c r="FBH85" s="40"/>
      <c r="FBI85" s="40"/>
      <c r="FBJ85" s="40"/>
      <c r="FBK85" s="40"/>
      <c r="FBL85" s="40"/>
      <c r="FBM85" s="40"/>
      <c r="FBN85" s="40"/>
      <c r="FBO85" s="40"/>
      <c r="FBP85" s="40"/>
      <c r="FBQ85" s="40"/>
      <c r="FBR85" s="40"/>
      <c r="FBS85" s="40"/>
      <c r="FBT85" s="40"/>
      <c r="FBU85" s="40"/>
      <c r="FBV85" s="40"/>
      <c r="FBW85" s="40"/>
      <c r="FBX85" s="40"/>
      <c r="FBY85" s="40"/>
      <c r="FBZ85" s="40"/>
      <c r="FCA85" s="40"/>
      <c r="FCB85" s="40"/>
      <c r="FCC85" s="40"/>
      <c r="FCD85" s="40"/>
      <c r="FCE85" s="40"/>
      <c r="FCF85" s="40"/>
      <c r="FCG85" s="40"/>
      <c r="FCH85" s="40"/>
      <c r="FCI85" s="40"/>
      <c r="FCJ85" s="40"/>
      <c r="FCK85" s="40"/>
      <c r="FCL85" s="40"/>
      <c r="FCM85" s="40"/>
      <c r="FCN85" s="40"/>
      <c r="FCO85" s="40"/>
      <c r="FCP85" s="40"/>
      <c r="FCQ85" s="40"/>
      <c r="FCR85" s="40"/>
      <c r="FCS85" s="40"/>
      <c r="FCT85" s="40"/>
      <c r="FCU85" s="40"/>
      <c r="FCV85" s="40"/>
      <c r="FCW85" s="40"/>
      <c r="FCX85" s="40"/>
      <c r="FCY85" s="40"/>
      <c r="FCZ85" s="40"/>
      <c r="FDA85" s="40"/>
      <c r="FDB85" s="40"/>
      <c r="FDC85" s="40"/>
      <c r="FDD85" s="40"/>
      <c r="FDE85" s="40"/>
      <c r="FDF85" s="40"/>
      <c r="FDG85" s="40"/>
      <c r="FDH85" s="40"/>
      <c r="FDI85" s="40"/>
      <c r="FDJ85" s="40"/>
      <c r="FDK85" s="40"/>
      <c r="FDL85" s="40"/>
      <c r="FDM85" s="40"/>
      <c r="FDN85" s="40"/>
      <c r="FDO85" s="40"/>
      <c r="FDP85" s="40"/>
      <c r="FDQ85" s="40"/>
      <c r="FDR85" s="40"/>
      <c r="FDS85" s="40"/>
      <c r="FDT85" s="40"/>
      <c r="FDU85" s="40"/>
      <c r="FDV85" s="40"/>
      <c r="FDW85" s="40"/>
      <c r="FDX85" s="40"/>
      <c r="FDY85" s="40"/>
      <c r="FDZ85" s="40"/>
      <c r="FEA85" s="40"/>
      <c r="FEB85" s="40"/>
      <c r="FEC85" s="40"/>
      <c r="FED85" s="40"/>
      <c r="FEE85" s="40"/>
      <c r="FEF85" s="40"/>
      <c r="FEG85" s="40"/>
      <c r="FEH85" s="40"/>
      <c r="FEI85" s="40"/>
      <c r="FEJ85" s="40"/>
      <c r="FEK85" s="40"/>
      <c r="FEL85" s="40"/>
      <c r="FEM85" s="40"/>
      <c r="FEN85" s="40"/>
      <c r="FEO85" s="40"/>
      <c r="FEP85" s="40"/>
      <c r="FEQ85" s="40"/>
      <c r="FER85" s="40"/>
      <c r="FES85" s="40"/>
      <c r="FET85" s="40"/>
      <c r="FEU85" s="40"/>
      <c r="FEV85" s="40"/>
      <c r="FEW85" s="40"/>
      <c r="FEX85" s="40"/>
      <c r="FEY85" s="40"/>
      <c r="FEZ85" s="40"/>
      <c r="FFA85" s="40"/>
      <c r="FFB85" s="40"/>
      <c r="FFC85" s="40"/>
      <c r="FFD85" s="40"/>
      <c r="FFE85" s="40"/>
      <c r="FFF85" s="40"/>
      <c r="FFG85" s="40"/>
      <c r="FFH85" s="40"/>
      <c r="FFI85" s="40"/>
      <c r="FFJ85" s="40"/>
      <c r="FFK85" s="40"/>
      <c r="FFL85" s="40"/>
      <c r="FFM85" s="40"/>
      <c r="FFN85" s="40"/>
      <c r="FFO85" s="40"/>
      <c r="FFP85" s="40"/>
      <c r="FFQ85" s="40"/>
      <c r="FFR85" s="40"/>
      <c r="FFS85" s="40"/>
      <c r="FFT85" s="40"/>
      <c r="FFU85" s="40"/>
      <c r="FFV85" s="40"/>
      <c r="FFW85" s="40"/>
      <c r="FFX85" s="40"/>
      <c r="FFY85" s="40"/>
      <c r="FFZ85" s="40"/>
      <c r="FGA85" s="40"/>
      <c r="FGB85" s="40"/>
      <c r="FGC85" s="40"/>
      <c r="FGD85" s="40"/>
      <c r="FGE85" s="40"/>
      <c r="FGF85" s="40"/>
      <c r="FGG85" s="40"/>
      <c r="FGH85" s="40"/>
      <c r="FGI85" s="40"/>
      <c r="FGJ85" s="40"/>
      <c r="FGK85" s="40"/>
      <c r="FGL85" s="40"/>
      <c r="FGM85" s="40"/>
      <c r="FGN85" s="40"/>
      <c r="FGO85" s="40"/>
      <c r="FGP85" s="40"/>
      <c r="FGQ85" s="40"/>
      <c r="FGR85" s="40"/>
      <c r="FGS85" s="40"/>
      <c r="FGT85" s="40"/>
      <c r="FGU85" s="40"/>
      <c r="FGV85" s="40"/>
      <c r="FGW85" s="40"/>
      <c r="FGX85" s="40"/>
      <c r="FGY85" s="40"/>
      <c r="FGZ85" s="40"/>
      <c r="FHA85" s="40"/>
      <c r="FHB85" s="40"/>
      <c r="FHC85" s="40"/>
      <c r="FHD85" s="40"/>
      <c r="FHE85" s="40"/>
      <c r="FHF85" s="40"/>
      <c r="FHG85" s="40"/>
      <c r="FHH85" s="40"/>
      <c r="FHI85" s="40"/>
      <c r="FHJ85" s="40"/>
      <c r="FHK85" s="40"/>
      <c r="FHL85" s="40"/>
      <c r="FHM85" s="40"/>
      <c r="FHN85" s="40"/>
      <c r="FHO85" s="40"/>
      <c r="FHP85" s="40"/>
      <c r="FHQ85" s="40"/>
      <c r="FHR85" s="40"/>
      <c r="FHS85" s="40"/>
      <c r="FHT85" s="40"/>
      <c r="FHU85" s="40"/>
      <c r="FHV85" s="40"/>
      <c r="FHW85" s="40"/>
      <c r="FHX85" s="40"/>
      <c r="FHY85" s="40"/>
      <c r="FHZ85" s="40"/>
      <c r="FIA85" s="40"/>
      <c r="FIB85" s="40"/>
      <c r="FIC85" s="40"/>
      <c r="FID85" s="40"/>
      <c r="FIE85" s="40"/>
      <c r="FIF85" s="40"/>
      <c r="FIG85" s="40"/>
      <c r="FIH85" s="40"/>
      <c r="FII85" s="40"/>
      <c r="FIJ85" s="40"/>
      <c r="FIK85" s="40"/>
      <c r="FIL85" s="40"/>
      <c r="FIM85" s="40"/>
      <c r="FIN85" s="40"/>
      <c r="FIO85" s="40"/>
      <c r="FIP85" s="40"/>
      <c r="FIQ85" s="40"/>
      <c r="FIR85" s="40"/>
      <c r="FIS85" s="40"/>
      <c r="FIT85" s="40"/>
      <c r="FIU85" s="40"/>
      <c r="FIV85" s="40"/>
      <c r="FIW85" s="40"/>
      <c r="FIX85" s="40"/>
      <c r="FIY85" s="40"/>
      <c r="FIZ85" s="40"/>
      <c r="FJA85" s="40"/>
      <c r="FJB85" s="40"/>
      <c r="FJC85" s="40"/>
      <c r="FJD85" s="40"/>
      <c r="FJE85" s="40"/>
      <c r="FJF85" s="40"/>
      <c r="FJG85" s="40"/>
      <c r="FJH85" s="40"/>
      <c r="FJI85" s="40"/>
      <c r="FJJ85" s="40"/>
      <c r="FJK85" s="40"/>
      <c r="FJL85" s="40"/>
      <c r="FJM85" s="40"/>
      <c r="FJN85" s="40"/>
      <c r="FJO85" s="40"/>
      <c r="FJP85" s="40"/>
      <c r="FJQ85" s="40"/>
      <c r="FJR85" s="40"/>
      <c r="FJS85" s="40"/>
      <c r="FJT85" s="40"/>
      <c r="FJU85" s="40"/>
      <c r="FJV85" s="40"/>
      <c r="FJW85" s="40"/>
      <c r="FJX85" s="40"/>
      <c r="FJY85" s="40"/>
      <c r="FJZ85" s="40"/>
      <c r="FKA85" s="40"/>
      <c r="FKB85" s="40"/>
      <c r="FKC85" s="40"/>
      <c r="FKD85" s="40"/>
      <c r="FKE85" s="40"/>
      <c r="FKF85" s="40"/>
      <c r="FKG85" s="40"/>
      <c r="FKH85" s="40"/>
      <c r="FKI85" s="40"/>
      <c r="FKJ85" s="40"/>
      <c r="FKK85" s="40"/>
      <c r="FKL85" s="40"/>
      <c r="FKM85" s="40"/>
      <c r="FKN85" s="40"/>
      <c r="FKO85" s="40"/>
      <c r="FKP85" s="40"/>
      <c r="FKQ85" s="40"/>
      <c r="FKR85" s="40"/>
      <c r="FKS85" s="40"/>
      <c r="FKT85" s="40"/>
      <c r="FKU85" s="40"/>
      <c r="FKV85" s="40"/>
      <c r="FKW85" s="40"/>
      <c r="FKX85" s="40"/>
      <c r="FKY85" s="40"/>
      <c r="FKZ85" s="40"/>
      <c r="FLA85" s="40"/>
      <c r="FLB85" s="40"/>
      <c r="FLC85" s="40"/>
      <c r="FLD85" s="40"/>
      <c r="FLE85" s="40"/>
      <c r="FLF85" s="40"/>
      <c r="FLG85" s="40"/>
      <c r="FLH85" s="40"/>
      <c r="FLI85" s="40"/>
      <c r="FLJ85" s="40"/>
      <c r="FLK85" s="40"/>
      <c r="FLL85" s="40"/>
      <c r="FLM85" s="40"/>
      <c r="FLN85" s="40"/>
      <c r="FLO85" s="40"/>
      <c r="FLP85" s="40"/>
      <c r="FLQ85" s="40"/>
      <c r="FLR85" s="40"/>
      <c r="FLS85" s="40"/>
      <c r="FLT85" s="40"/>
      <c r="FLU85" s="40"/>
      <c r="FLV85" s="40"/>
      <c r="FLW85" s="40"/>
      <c r="FLX85" s="40"/>
      <c r="FLY85" s="40"/>
      <c r="FLZ85" s="40"/>
      <c r="FMA85" s="40"/>
      <c r="FMB85" s="40"/>
      <c r="FMC85" s="40"/>
      <c r="FMD85" s="40"/>
      <c r="FME85" s="40"/>
      <c r="FMF85" s="40"/>
      <c r="FMG85" s="40"/>
      <c r="FMH85" s="40"/>
      <c r="FMI85" s="40"/>
      <c r="FMJ85" s="40"/>
      <c r="FMK85" s="40"/>
      <c r="FML85" s="40"/>
      <c r="FMM85" s="40"/>
      <c r="FMN85" s="40"/>
      <c r="FMO85" s="40"/>
      <c r="FMP85" s="40"/>
      <c r="FMQ85" s="40"/>
      <c r="FMR85" s="40"/>
      <c r="FMS85" s="40"/>
      <c r="FMT85" s="40"/>
      <c r="FMU85" s="40"/>
      <c r="FMV85" s="40"/>
      <c r="FMW85" s="40"/>
      <c r="FMX85" s="40"/>
      <c r="FMY85" s="40"/>
      <c r="FMZ85" s="40"/>
      <c r="FNA85" s="40"/>
      <c r="FNB85" s="40"/>
      <c r="FNC85" s="40"/>
      <c r="FND85" s="40"/>
      <c r="FNE85" s="40"/>
      <c r="FNF85" s="40"/>
      <c r="FNG85" s="40"/>
      <c r="FNH85" s="40"/>
      <c r="FNI85" s="40"/>
      <c r="FNJ85" s="40"/>
      <c r="FNK85" s="40"/>
      <c r="FNL85" s="40"/>
      <c r="FNM85" s="40"/>
      <c r="FNN85" s="40"/>
      <c r="FNO85" s="40"/>
      <c r="FNP85" s="40"/>
      <c r="FNQ85" s="40"/>
      <c r="FNR85" s="40"/>
      <c r="FNS85" s="40"/>
      <c r="FNT85" s="40"/>
      <c r="FNU85" s="40"/>
      <c r="FNV85" s="40"/>
      <c r="FNW85" s="40"/>
      <c r="FNX85" s="40"/>
      <c r="FNY85" s="40"/>
      <c r="FNZ85" s="40"/>
      <c r="FOA85" s="40"/>
      <c r="FOB85" s="40"/>
      <c r="FOC85" s="40"/>
      <c r="FOD85" s="40"/>
      <c r="FOE85" s="40"/>
      <c r="FOF85" s="40"/>
      <c r="FOG85" s="40"/>
      <c r="FOH85" s="40"/>
      <c r="FOI85" s="40"/>
      <c r="FOJ85" s="40"/>
      <c r="FOK85" s="40"/>
      <c r="FOL85" s="40"/>
      <c r="FOM85" s="40"/>
      <c r="FON85" s="40"/>
      <c r="FOO85" s="40"/>
      <c r="FOP85" s="40"/>
      <c r="FOQ85" s="40"/>
      <c r="FOR85" s="40"/>
      <c r="FOS85" s="40"/>
      <c r="FOT85" s="40"/>
      <c r="FOU85" s="40"/>
      <c r="FOV85" s="40"/>
      <c r="FOW85" s="40"/>
      <c r="FOX85" s="40"/>
      <c r="FOY85" s="40"/>
      <c r="FOZ85" s="40"/>
      <c r="FPA85" s="40"/>
      <c r="FPB85" s="40"/>
      <c r="FPC85" s="40"/>
      <c r="FPD85" s="40"/>
      <c r="FPE85" s="40"/>
      <c r="FPF85" s="40"/>
      <c r="FPG85" s="40"/>
      <c r="FPH85" s="40"/>
      <c r="FPI85" s="40"/>
      <c r="FPJ85" s="40"/>
      <c r="FPK85" s="40"/>
      <c r="FPL85" s="40"/>
      <c r="FPM85" s="40"/>
      <c r="FPN85" s="40"/>
      <c r="FPO85" s="40"/>
      <c r="FPP85" s="40"/>
      <c r="FPQ85" s="40"/>
      <c r="FPR85" s="40"/>
      <c r="FPS85" s="40"/>
      <c r="FPT85" s="40"/>
      <c r="FPU85" s="40"/>
      <c r="FPV85" s="40"/>
      <c r="FPW85" s="40"/>
      <c r="FPX85" s="40"/>
      <c r="FPY85" s="40"/>
      <c r="FPZ85" s="40"/>
      <c r="FQA85" s="40"/>
      <c r="FQB85" s="40"/>
      <c r="FQC85" s="40"/>
      <c r="FQD85" s="40"/>
      <c r="FQE85" s="40"/>
      <c r="FQF85" s="40"/>
      <c r="FQG85" s="40"/>
      <c r="FQH85" s="40"/>
      <c r="FQI85" s="40"/>
      <c r="FQJ85" s="40"/>
      <c r="FQK85" s="40"/>
      <c r="FQL85" s="40"/>
      <c r="FQM85" s="40"/>
      <c r="FQN85" s="40"/>
      <c r="FQO85" s="40"/>
      <c r="FQP85" s="40"/>
      <c r="FQQ85" s="40"/>
      <c r="FQR85" s="40"/>
      <c r="FQS85" s="40"/>
      <c r="FQT85" s="40"/>
      <c r="FQU85" s="40"/>
      <c r="FQV85" s="40"/>
      <c r="FQW85" s="40"/>
      <c r="FQX85" s="40"/>
      <c r="FQY85" s="40"/>
      <c r="FQZ85" s="40"/>
      <c r="FRA85" s="40"/>
      <c r="FRB85" s="40"/>
      <c r="FRC85" s="40"/>
      <c r="FRD85" s="40"/>
      <c r="FRE85" s="40"/>
      <c r="FRF85" s="40"/>
      <c r="FRG85" s="40"/>
      <c r="FRH85" s="40"/>
      <c r="FRI85" s="40"/>
      <c r="FRJ85" s="40"/>
      <c r="FRK85" s="40"/>
      <c r="FRL85" s="40"/>
      <c r="FRM85" s="40"/>
      <c r="FRN85" s="40"/>
      <c r="FRO85" s="40"/>
      <c r="FRP85" s="40"/>
      <c r="FRQ85" s="40"/>
      <c r="FRR85" s="40"/>
      <c r="FRS85" s="40"/>
      <c r="FRT85" s="40"/>
      <c r="FRU85" s="40"/>
      <c r="FRV85" s="40"/>
      <c r="FRW85" s="40"/>
      <c r="FRX85" s="40"/>
      <c r="FRY85" s="40"/>
      <c r="FRZ85" s="40"/>
      <c r="FSA85" s="40"/>
      <c r="FSB85" s="40"/>
      <c r="FSC85" s="40"/>
      <c r="FSD85" s="40"/>
      <c r="FSE85" s="40"/>
      <c r="FSF85" s="40"/>
      <c r="FSG85" s="40"/>
      <c r="FSH85" s="40"/>
      <c r="FSI85" s="40"/>
      <c r="FSJ85" s="40"/>
      <c r="FSK85" s="40"/>
      <c r="FSL85" s="40"/>
      <c r="FSM85" s="40"/>
      <c r="FSN85" s="40"/>
      <c r="FSO85" s="40"/>
      <c r="FSP85" s="40"/>
      <c r="FSQ85" s="40"/>
      <c r="FSR85" s="40"/>
      <c r="FSS85" s="40"/>
      <c r="FST85" s="40"/>
      <c r="FSU85" s="40"/>
      <c r="FSV85" s="40"/>
      <c r="FSW85" s="40"/>
      <c r="FSX85" s="40"/>
      <c r="FSY85" s="40"/>
      <c r="FSZ85" s="40"/>
      <c r="FTA85" s="40"/>
      <c r="FTB85" s="40"/>
      <c r="FTC85" s="40"/>
      <c r="FTD85" s="40"/>
      <c r="FTE85" s="40"/>
      <c r="FTF85" s="40"/>
      <c r="FTG85" s="40"/>
      <c r="FTH85" s="40"/>
      <c r="FTI85" s="40"/>
      <c r="FTJ85" s="40"/>
      <c r="FTK85" s="40"/>
      <c r="FTL85" s="40"/>
      <c r="FTM85" s="40"/>
      <c r="FTN85" s="40"/>
      <c r="FTO85" s="40"/>
      <c r="FTP85" s="40"/>
      <c r="FTQ85" s="40"/>
      <c r="FTR85" s="40"/>
      <c r="FTS85" s="40"/>
      <c r="FTT85" s="40"/>
      <c r="FTU85" s="40"/>
      <c r="FTV85" s="40"/>
      <c r="FTW85" s="40"/>
      <c r="FTX85" s="40"/>
      <c r="FTY85" s="40"/>
      <c r="FTZ85" s="40"/>
      <c r="FUA85" s="40"/>
      <c r="FUB85" s="40"/>
      <c r="FUC85" s="40"/>
      <c r="FUD85" s="40"/>
      <c r="FUE85" s="40"/>
      <c r="FUF85" s="40"/>
      <c r="FUG85" s="40"/>
      <c r="FUH85" s="40"/>
      <c r="FUI85" s="40"/>
      <c r="FUJ85" s="40"/>
      <c r="FUK85" s="40"/>
      <c r="FUL85" s="40"/>
      <c r="FUM85" s="40"/>
      <c r="FUN85" s="40"/>
      <c r="FUO85" s="40"/>
      <c r="FUP85" s="40"/>
      <c r="FUQ85" s="40"/>
      <c r="FUR85" s="40"/>
      <c r="FUS85" s="40"/>
      <c r="FUT85" s="40"/>
      <c r="FUU85" s="40"/>
      <c r="FUV85" s="40"/>
      <c r="FUW85" s="40"/>
      <c r="FUX85" s="40"/>
      <c r="FUY85" s="40"/>
      <c r="FUZ85" s="40"/>
      <c r="FVA85" s="40"/>
      <c r="FVB85" s="40"/>
      <c r="FVC85" s="40"/>
      <c r="FVD85" s="40"/>
      <c r="FVE85" s="40"/>
      <c r="FVF85" s="40"/>
      <c r="FVG85" s="40"/>
      <c r="FVH85" s="40"/>
      <c r="FVI85" s="40"/>
      <c r="FVJ85" s="40"/>
      <c r="FVK85" s="40"/>
      <c r="FVL85" s="40"/>
      <c r="FVM85" s="40"/>
      <c r="FVN85" s="40"/>
      <c r="FVO85" s="40"/>
      <c r="FVP85" s="40"/>
      <c r="FVQ85" s="40"/>
      <c r="FVR85" s="40"/>
      <c r="FVS85" s="40"/>
      <c r="FVT85" s="40"/>
      <c r="FVU85" s="40"/>
      <c r="FVV85" s="40"/>
      <c r="FVW85" s="40"/>
      <c r="FVX85" s="40"/>
      <c r="FVY85" s="40"/>
      <c r="FVZ85" s="40"/>
      <c r="FWA85" s="40"/>
      <c r="FWB85" s="40"/>
      <c r="FWC85" s="40"/>
      <c r="FWD85" s="40"/>
      <c r="FWE85" s="40"/>
      <c r="FWF85" s="40"/>
      <c r="FWG85" s="40"/>
      <c r="FWH85" s="40"/>
      <c r="FWI85" s="40"/>
      <c r="FWJ85" s="40"/>
      <c r="FWK85" s="40"/>
      <c r="FWL85" s="40"/>
      <c r="FWM85" s="40"/>
      <c r="FWN85" s="40"/>
      <c r="FWO85" s="40"/>
      <c r="FWP85" s="40"/>
      <c r="FWQ85" s="40"/>
      <c r="FWR85" s="40"/>
      <c r="FWS85" s="40"/>
      <c r="FWT85" s="40"/>
      <c r="FWU85" s="40"/>
      <c r="FWV85" s="40"/>
      <c r="FWW85" s="40"/>
      <c r="FWX85" s="40"/>
      <c r="FWY85" s="40"/>
      <c r="FWZ85" s="40"/>
      <c r="FXA85" s="40"/>
      <c r="FXB85" s="40"/>
      <c r="FXC85" s="40"/>
      <c r="FXD85" s="40"/>
      <c r="FXE85" s="40"/>
      <c r="FXF85" s="40"/>
      <c r="FXG85" s="40"/>
      <c r="FXH85" s="40"/>
      <c r="FXI85" s="40"/>
      <c r="FXJ85" s="40"/>
      <c r="FXK85" s="40"/>
      <c r="FXL85" s="40"/>
      <c r="FXM85" s="40"/>
      <c r="FXN85" s="40"/>
      <c r="FXO85" s="40"/>
      <c r="FXP85" s="40"/>
      <c r="FXQ85" s="40"/>
      <c r="FXR85" s="40"/>
      <c r="FXS85" s="40"/>
      <c r="FXT85" s="40"/>
      <c r="FXU85" s="40"/>
      <c r="FXV85" s="40"/>
      <c r="FXW85" s="40"/>
      <c r="FXX85" s="40"/>
      <c r="FXY85" s="40"/>
      <c r="FXZ85" s="40"/>
      <c r="FYA85" s="40"/>
      <c r="FYB85" s="40"/>
      <c r="FYC85" s="40"/>
      <c r="FYD85" s="40"/>
      <c r="FYE85" s="40"/>
      <c r="FYF85" s="40"/>
      <c r="FYG85" s="40"/>
      <c r="FYH85" s="40"/>
      <c r="FYI85" s="40"/>
      <c r="FYJ85" s="40"/>
      <c r="FYK85" s="40"/>
      <c r="FYL85" s="40"/>
      <c r="FYM85" s="40"/>
      <c r="FYN85" s="40"/>
      <c r="FYO85" s="40"/>
      <c r="FYP85" s="40"/>
      <c r="FYQ85" s="40"/>
      <c r="FYR85" s="40"/>
      <c r="FYS85" s="40"/>
      <c r="FYT85" s="40"/>
      <c r="FYU85" s="40"/>
      <c r="FYV85" s="40"/>
      <c r="FYW85" s="40"/>
      <c r="FYX85" s="40"/>
      <c r="FYY85" s="40"/>
      <c r="FYZ85" s="40"/>
      <c r="FZA85" s="40"/>
      <c r="FZB85" s="40"/>
      <c r="FZC85" s="40"/>
      <c r="FZD85" s="40"/>
      <c r="FZE85" s="40"/>
      <c r="FZF85" s="40"/>
      <c r="FZG85" s="40"/>
      <c r="FZH85" s="40"/>
      <c r="FZI85" s="40"/>
      <c r="FZJ85" s="40"/>
      <c r="FZK85" s="40"/>
      <c r="FZL85" s="40"/>
      <c r="FZM85" s="40"/>
      <c r="FZN85" s="40"/>
      <c r="FZO85" s="40"/>
      <c r="FZP85" s="40"/>
      <c r="FZQ85" s="40"/>
      <c r="FZR85" s="40"/>
      <c r="FZS85" s="40"/>
      <c r="FZT85" s="40"/>
      <c r="FZU85" s="40"/>
      <c r="FZV85" s="40"/>
      <c r="FZW85" s="40"/>
      <c r="FZX85" s="40"/>
      <c r="FZY85" s="40"/>
      <c r="FZZ85" s="40"/>
      <c r="GAA85" s="40"/>
      <c r="GAB85" s="40"/>
      <c r="GAC85" s="40"/>
      <c r="GAD85" s="40"/>
      <c r="GAE85" s="40"/>
      <c r="GAF85" s="40"/>
      <c r="GAG85" s="40"/>
      <c r="GAH85" s="40"/>
      <c r="GAI85" s="40"/>
      <c r="GAJ85" s="40"/>
      <c r="GAK85" s="40"/>
      <c r="GAL85" s="40"/>
      <c r="GAM85" s="40"/>
      <c r="GAN85" s="40"/>
      <c r="GAO85" s="40"/>
      <c r="GAP85" s="40"/>
      <c r="GAQ85" s="40"/>
      <c r="GAR85" s="40"/>
      <c r="GAS85" s="40"/>
      <c r="GAT85" s="40"/>
      <c r="GAU85" s="40"/>
      <c r="GAV85" s="40"/>
      <c r="GAW85" s="40"/>
      <c r="GAX85" s="40"/>
      <c r="GAY85" s="40"/>
      <c r="GAZ85" s="40"/>
      <c r="GBA85" s="40"/>
      <c r="GBB85" s="40"/>
      <c r="GBC85" s="40"/>
      <c r="GBD85" s="40"/>
      <c r="GBE85" s="40"/>
      <c r="GBF85" s="40"/>
      <c r="GBG85" s="40"/>
      <c r="GBH85" s="40"/>
      <c r="GBI85" s="40"/>
      <c r="GBJ85" s="40"/>
      <c r="GBK85" s="40"/>
      <c r="GBL85" s="40"/>
      <c r="GBM85" s="40"/>
      <c r="GBN85" s="40"/>
      <c r="GBO85" s="40"/>
      <c r="GBP85" s="40"/>
      <c r="GBQ85" s="40"/>
      <c r="GBR85" s="40"/>
      <c r="GBS85" s="40"/>
      <c r="GBT85" s="40"/>
      <c r="GBU85" s="40"/>
      <c r="GBV85" s="40"/>
      <c r="GBW85" s="40"/>
      <c r="GBX85" s="40"/>
      <c r="GBY85" s="40"/>
      <c r="GBZ85" s="40"/>
      <c r="GCA85" s="40"/>
      <c r="GCB85" s="40"/>
      <c r="GCC85" s="40"/>
      <c r="GCD85" s="40"/>
      <c r="GCE85" s="40"/>
      <c r="GCF85" s="40"/>
      <c r="GCG85" s="40"/>
      <c r="GCH85" s="40"/>
      <c r="GCI85" s="40"/>
      <c r="GCJ85" s="40"/>
      <c r="GCK85" s="40"/>
      <c r="GCL85" s="40"/>
      <c r="GCM85" s="40"/>
      <c r="GCN85" s="40"/>
      <c r="GCO85" s="40"/>
      <c r="GCP85" s="40"/>
      <c r="GCQ85" s="40"/>
      <c r="GCR85" s="40"/>
      <c r="GCS85" s="40"/>
      <c r="GCT85" s="40"/>
      <c r="GCU85" s="40"/>
      <c r="GCV85" s="40"/>
      <c r="GCW85" s="40"/>
      <c r="GCX85" s="40"/>
      <c r="GCY85" s="40"/>
      <c r="GCZ85" s="40"/>
      <c r="GDA85" s="40"/>
      <c r="GDB85" s="40"/>
      <c r="GDC85" s="40"/>
      <c r="GDD85" s="40"/>
      <c r="GDE85" s="40"/>
      <c r="GDF85" s="40"/>
      <c r="GDG85" s="40"/>
      <c r="GDH85" s="40"/>
      <c r="GDI85" s="40"/>
      <c r="GDJ85" s="40"/>
      <c r="GDK85" s="40"/>
      <c r="GDL85" s="40"/>
      <c r="GDM85" s="40"/>
      <c r="GDN85" s="40"/>
      <c r="GDO85" s="40"/>
      <c r="GDP85" s="40"/>
      <c r="GDQ85" s="40"/>
      <c r="GDR85" s="40"/>
      <c r="GDS85" s="40"/>
      <c r="GDT85" s="40"/>
      <c r="GDU85" s="40"/>
      <c r="GDV85" s="40"/>
      <c r="GDW85" s="40"/>
      <c r="GDX85" s="40"/>
      <c r="GDY85" s="40"/>
      <c r="GDZ85" s="40"/>
      <c r="GEA85" s="40"/>
      <c r="GEB85" s="40"/>
      <c r="GEC85" s="40"/>
      <c r="GED85" s="40"/>
      <c r="GEE85" s="40"/>
      <c r="GEF85" s="40"/>
      <c r="GEG85" s="40"/>
      <c r="GEH85" s="40"/>
      <c r="GEI85" s="40"/>
      <c r="GEJ85" s="40"/>
      <c r="GEK85" s="40"/>
      <c r="GEL85" s="40"/>
      <c r="GEM85" s="40"/>
      <c r="GEN85" s="40"/>
      <c r="GEO85" s="40"/>
      <c r="GEP85" s="40"/>
      <c r="GEQ85" s="40"/>
      <c r="GER85" s="40"/>
      <c r="GES85" s="40"/>
      <c r="GET85" s="40"/>
      <c r="GEU85" s="40"/>
      <c r="GEV85" s="40"/>
      <c r="GEW85" s="40"/>
      <c r="GEX85" s="40"/>
      <c r="GEY85" s="40"/>
      <c r="GEZ85" s="40"/>
      <c r="GFA85" s="40"/>
      <c r="GFB85" s="40"/>
      <c r="GFC85" s="40"/>
      <c r="GFD85" s="40"/>
      <c r="GFE85" s="40"/>
      <c r="GFF85" s="40"/>
      <c r="GFG85" s="40"/>
      <c r="GFH85" s="40"/>
      <c r="GFI85" s="40"/>
      <c r="GFJ85" s="40"/>
      <c r="GFK85" s="40"/>
      <c r="GFL85" s="40"/>
      <c r="GFM85" s="40"/>
      <c r="GFN85" s="40"/>
      <c r="GFO85" s="40"/>
      <c r="GFP85" s="40"/>
      <c r="GFQ85" s="40"/>
      <c r="GFR85" s="40"/>
      <c r="GFS85" s="40"/>
      <c r="GFT85" s="40"/>
      <c r="GFU85" s="40"/>
      <c r="GFV85" s="40"/>
      <c r="GFW85" s="40"/>
      <c r="GFX85" s="40"/>
      <c r="GFY85" s="40"/>
      <c r="GFZ85" s="40"/>
      <c r="GGA85" s="40"/>
      <c r="GGB85" s="40"/>
      <c r="GGC85" s="40"/>
      <c r="GGD85" s="40"/>
      <c r="GGE85" s="40"/>
      <c r="GGF85" s="40"/>
      <c r="GGG85" s="40"/>
      <c r="GGH85" s="40"/>
      <c r="GGI85" s="40"/>
      <c r="GGJ85" s="40"/>
      <c r="GGK85" s="40"/>
      <c r="GGL85" s="40"/>
      <c r="GGM85" s="40"/>
      <c r="GGN85" s="40"/>
      <c r="GGO85" s="40"/>
      <c r="GGP85" s="40"/>
      <c r="GGQ85" s="40"/>
      <c r="GGR85" s="40"/>
      <c r="GGS85" s="40"/>
      <c r="GGT85" s="40"/>
      <c r="GGU85" s="40"/>
      <c r="GGV85" s="40"/>
      <c r="GGW85" s="40"/>
      <c r="GGX85" s="40"/>
      <c r="GGY85" s="40"/>
      <c r="GGZ85" s="40"/>
      <c r="GHA85" s="40"/>
      <c r="GHB85" s="40"/>
      <c r="GHC85" s="40"/>
      <c r="GHD85" s="40"/>
      <c r="GHE85" s="40"/>
      <c r="GHF85" s="40"/>
      <c r="GHG85" s="40"/>
      <c r="GHH85" s="40"/>
      <c r="GHI85" s="40"/>
      <c r="GHJ85" s="40"/>
      <c r="GHK85" s="40"/>
      <c r="GHL85" s="40"/>
      <c r="GHM85" s="40"/>
      <c r="GHN85" s="40"/>
      <c r="GHO85" s="40"/>
      <c r="GHP85" s="40"/>
      <c r="GHQ85" s="40"/>
      <c r="GHR85" s="40"/>
      <c r="GHS85" s="40"/>
      <c r="GHT85" s="40"/>
      <c r="GHU85" s="40"/>
      <c r="GHV85" s="40"/>
      <c r="GHW85" s="40"/>
      <c r="GHX85" s="40"/>
      <c r="GHY85" s="40"/>
      <c r="GHZ85" s="40"/>
      <c r="GIA85" s="40"/>
      <c r="GIB85" s="40"/>
      <c r="GIC85" s="40"/>
      <c r="GID85" s="40"/>
      <c r="GIE85" s="40"/>
      <c r="GIF85" s="40"/>
      <c r="GIG85" s="40"/>
      <c r="GIH85" s="40"/>
      <c r="GII85" s="40"/>
      <c r="GIJ85" s="40"/>
      <c r="GIK85" s="40"/>
      <c r="GIL85" s="40"/>
      <c r="GIM85" s="40"/>
      <c r="GIN85" s="40"/>
      <c r="GIO85" s="40"/>
      <c r="GIP85" s="40"/>
      <c r="GIQ85" s="40"/>
      <c r="GIR85" s="40"/>
      <c r="GIS85" s="40"/>
      <c r="GIT85" s="40"/>
      <c r="GIU85" s="40"/>
      <c r="GIV85" s="40"/>
      <c r="GIW85" s="40"/>
      <c r="GIX85" s="40"/>
      <c r="GIY85" s="40"/>
      <c r="GIZ85" s="40"/>
      <c r="GJA85" s="40"/>
      <c r="GJB85" s="40"/>
      <c r="GJC85" s="40"/>
      <c r="GJD85" s="40"/>
      <c r="GJE85" s="40"/>
      <c r="GJF85" s="40"/>
      <c r="GJG85" s="40"/>
      <c r="GJH85" s="40"/>
      <c r="GJI85" s="40"/>
      <c r="GJJ85" s="40"/>
      <c r="GJK85" s="40"/>
      <c r="GJL85" s="40"/>
      <c r="GJM85" s="40"/>
      <c r="GJN85" s="40"/>
      <c r="GJO85" s="40"/>
      <c r="GJP85" s="40"/>
      <c r="GJQ85" s="40"/>
      <c r="GJR85" s="40"/>
      <c r="GJS85" s="40"/>
      <c r="GJT85" s="40"/>
      <c r="GJU85" s="40"/>
      <c r="GJV85" s="40"/>
      <c r="GJW85" s="40"/>
      <c r="GJX85" s="40"/>
      <c r="GJY85" s="40"/>
      <c r="GJZ85" s="40"/>
      <c r="GKA85" s="40"/>
      <c r="GKB85" s="40"/>
      <c r="GKC85" s="40"/>
      <c r="GKD85" s="40"/>
      <c r="GKE85" s="40"/>
      <c r="GKF85" s="40"/>
      <c r="GKG85" s="40"/>
      <c r="GKH85" s="40"/>
      <c r="GKI85" s="40"/>
      <c r="GKJ85" s="40"/>
      <c r="GKK85" s="40"/>
      <c r="GKL85" s="40"/>
      <c r="GKM85" s="40"/>
      <c r="GKN85" s="40"/>
      <c r="GKO85" s="40"/>
      <c r="GKP85" s="40"/>
      <c r="GKQ85" s="40"/>
      <c r="GKR85" s="40"/>
      <c r="GKS85" s="40"/>
      <c r="GKT85" s="40"/>
      <c r="GKU85" s="40"/>
      <c r="GKV85" s="40"/>
      <c r="GKW85" s="40"/>
      <c r="GKX85" s="40"/>
      <c r="GKY85" s="40"/>
      <c r="GKZ85" s="40"/>
      <c r="GLA85" s="40"/>
      <c r="GLB85" s="40"/>
      <c r="GLC85" s="40"/>
      <c r="GLD85" s="40"/>
      <c r="GLE85" s="40"/>
      <c r="GLF85" s="40"/>
      <c r="GLG85" s="40"/>
      <c r="GLH85" s="40"/>
      <c r="GLI85" s="40"/>
      <c r="GLJ85" s="40"/>
      <c r="GLK85" s="40"/>
      <c r="GLL85" s="40"/>
      <c r="GLM85" s="40"/>
      <c r="GLN85" s="40"/>
      <c r="GLO85" s="40"/>
      <c r="GLP85" s="40"/>
      <c r="GLQ85" s="40"/>
      <c r="GLR85" s="40"/>
      <c r="GLS85" s="40"/>
      <c r="GLT85" s="40"/>
      <c r="GLU85" s="40"/>
      <c r="GLV85" s="40"/>
      <c r="GLW85" s="40"/>
      <c r="GLX85" s="40"/>
      <c r="GLY85" s="40"/>
      <c r="GLZ85" s="40"/>
      <c r="GMA85" s="40"/>
      <c r="GMB85" s="40"/>
      <c r="GMC85" s="40"/>
      <c r="GMD85" s="40"/>
      <c r="GME85" s="40"/>
      <c r="GMF85" s="40"/>
      <c r="GMG85" s="40"/>
      <c r="GMH85" s="40"/>
      <c r="GMI85" s="40"/>
      <c r="GMJ85" s="40"/>
      <c r="GMK85" s="40"/>
      <c r="GML85" s="40"/>
      <c r="GMM85" s="40"/>
      <c r="GMN85" s="40"/>
      <c r="GMO85" s="40"/>
      <c r="GMP85" s="40"/>
      <c r="GMQ85" s="40"/>
      <c r="GMR85" s="40"/>
      <c r="GMS85" s="40"/>
      <c r="GMT85" s="40"/>
      <c r="GMU85" s="40"/>
      <c r="GMV85" s="40"/>
      <c r="GMW85" s="40"/>
      <c r="GMX85" s="40"/>
      <c r="GMY85" s="40"/>
      <c r="GMZ85" s="40"/>
      <c r="GNA85" s="40"/>
      <c r="GNB85" s="40"/>
      <c r="GNC85" s="40"/>
      <c r="GND85" s="40"/>
      <c r="GNE85" s="40"/>
      <c r="GNF85" s="40"/>
      <c r="GNG85" s="40"/>
      <c r="GNH85" s="40"/>
      <c r="GNI85" s="40"/>
      <c r="GNJ85" s="40"/>
      <c r="GNK85" s="40"/>
      <c r="GNL85" s="40"/>
      <c r="GNM85" s="40"/>
      <c r="GNN85" s="40"/>
      <c r="GNO85" s="40"/>
      <c r="GNP85" s="40"/>
      <c r="GNQ85" s="40"/>
      <c r="GNR85" s="40"/>
      <c r="GNS85" s="40"/>
      <c r="GNT85" s="40"/>
      <c r="GNU85" s="40"/>
      <c r="GNV85" s="40"/>
      <c r="GNW85" s="40"/>
      <c r="GNX85" s="40"/>
      <c r="GNY85" s="40"/>
      <c r="GNZ85" s="40"/>
      <c r="GOA85" s="40"/>
      <c r="GOB85" s="40"/>
      <c r="GOC85" s="40"/>
      <c r="GOD85" s="40"/>
      <c r="GOE85" s="40"/>
      <c r="GOF85" s="40"/>
      <c r="GOG85" s="40"/>
      <c r="GOH85" s="40"/>
      <c r="GOI85" s="40"/>
      <c r="GOJ85" s="40"/>
      <c r="GOK85" s="40"/>
      <c r="GOL85" s="40"/>
      <c r="GOM85" s="40"/>
      <c r="GON85" s="40"/>
      <c r="GOO85" s="40"/>
      <c r="GOP85" s="40"/>
      <c r="GOQ85" s="40"/>
      <c r="GOR85" s="40"/>
      <c r="GOS85" s="40"/>
      <c r="GOT85" s="40"/>
      <c r="GOU85" s="40"/>
      <c r="GOV85" s="40"/>
      <c r="GOW85" s="40"/>
      <c r="GOX85" s="40"/>
      <c r="GOY85" s="40"/>
      <c r="GOZ85" s="40"/>
      <c r="GPA85" s="40"/>
      <c r="GPB85" s="40"/>
      <c r="GPC85" s="40"/>
      <c r="GPD85" s="40"/>
      <c r="GPE85" s="40"/>
      <c r="GPF85" s="40"/>
      <c r="GPG85" s="40"/>
      <c r="GPH85" s="40"/>
      <c r="GPI85" s="40"/>
      <c r="GPJ85" s="40"/>
      <c r="GPK85" s="40"/>
      <c r="GPL85" s="40"/>
      <c r="GPM85" s="40"/>
      <c r="GPN85" s="40"/>
      <c r="GPO85" s="40"/>
      <c r="GPP85" s="40"/>
      <c r="GPQ85" s="40"/>
      <c r="GPR85" s="40"/>
      <c r="GPS85" s="40"/>
      <c r="GPT85" s="40"/>
      <c r="GPU85" s="40"/>
      <c r="GPV85" s="40"/>
      <c r="GPW85" s="40"/>
      <c r="GPX85" s="40"/>
      <c r="GPY85" s="40"/>
      <c r="GPZ85" s="40"/>
      <c r="GQA85" s="40"/>
      <c r="GQB85" s="40"/>
      <c r="GQC85" s="40"/>
      <c r="GQD85" s="40"/>
      <c r="GQE85" s="40"/>
      <c r="GQF85" s="40"/>
      <c r="GQG85" s="40"/>
      <c r="GQH85" s="40"/>
      <c r="GQI85" s="40"/>
      <c r="GQJ85" s="40"/>
      <c r="GQK85" s="40"/>
      <c r="GQL85" s="40"/>
      <c r="GQM85" s="40"/>
      <c r="GQN85" s="40"/>
      <c r="GQO85" s="40"/>
      <c r="GQP85" s="40"/>
      <c r="GQQ85" s="40"/>
      <c r="GQR85" s="40"/>
      <c r="GQS85" s="40"/>
      <c r="GQT85" s="40"/>
      <c r="GQU85" s="40"/>
      <c r="GQV85" s="40"/>
      <c r="GQW85" s="40"/>
      <c r="GQX85" s="40"/>
      <c r="GQY85" s="40"/>
      <c r="GQZ85" s="40"/>
      <c r="GRA85" s="40"/>
      <c r="GRB85" s="40"/>
      <c r="GRC85" s="40"/>
      <c r="GRD85" s="40"/>
      <c r="GRE85" s="40"/>
      <c r="GRF85" s="40"/>
      <c r="GRG85" s="40"/>
      <c r="GRH85" s="40"/>
      <c r="GRI85" s="40"/>
      <c r="GRJ85" s="40"/>
      <c r="GRK85" s="40"/>
      <c r="GRL85" s="40"/>
      <c r="GRM85" s="40"/>
      <c r="GRN85" s="40"/>
      <c r="GRO85" s="40"/>
      <c r="GRP85" s="40"/>
      <c r="GRQ85" s="40"/>
      <c r="GRR85" s="40"/>
      <c r="GRS85" s="40"/>
      <c r="GRT85" s="40"/>
      <c r="GRU85" s="40"/>
      <c r="GRV85" s="40"/>
      <c r="GRW85" s="40"/>
      <c r="GRX85" s="40"/>
      <c r="GRY85" s="40"/>
      <c r="GRZ85" s="40"/>
      <c r="GSA85" s="40"/>
      <c r="GSB85" s="40"/>
      <c r="GSC85" s="40"/>
      <c r="GSD85" s="40"/>
      <c r="GSE85" s="40"/>
      <c r="GSF85" s="40"/>
      <c r="GSG85" s="40"/>
      <c r="GSH85" s="40"/>
      <c r="GSI85" s="40"/>
      <c r="GSJ85" s="40"/>
      <c r="GSK85" s="40"/>
      <c r="GSL85" s="40"/>
      <c r="GSM85" s="40"/>
      <c r="GSN85" s="40"/>
      <c r="GSO85" s="40"/>
      <c r="GSP85" s="40"/>
      <c r="GSQ85" s="40"/>
      <c r="GSR85" s="40"/>
      <c r="GSS85" s="40"/>
      <c r="GST85" s="40"/>
      <c r="GSU85" s="40"/>
      <c r="GSV85" s="40"/>
      <c r="GSW85" s="40"/>
      <c r="GSX85" s="40"/>
      <c r="GSY85" s="40"/>
      <c r="GSZ85" s="40"/>
      <c r="GTA85" s="40"/>
      <c r="GTB85" s="40"/>
      <c r="GTC85" s="40"/>
      <c r="GTD85" s="40"/>
      <c r="GTE85" s="40"/>
      <c r="GTF85" s="40"/>
      <c r="GTG85" s="40"/>
      <c r="GTH85" s="40"/>
      <c r="GTI85" s="40"/>
      <c r="GTJ85" s="40"/>
      <c r="GTK85" s="40"/>
      <c r="GTL85" s="40"/>
      <c r="GTM85" s="40"/>
      <c r="GTN85" s="40"/>
      <c r="GTO85" s="40"/>
      <c r="GTP85" s="40"/>
      <c r="GTQ85" s="40"/>
      <c r="GTR85" s="40"/>
      <c r="GTS85" s="40"/>
      <c r="GTT85" s="40"/>
      <c r="GTU85" s="40"/>
      <c r="GTV85" s="40"/>
      <c r="GTW85" s="40"/>
      <c r="GTX85" s="40"/>
      <c r="GTY85" s="40"/>
      <c r="GTZ85" s="40"/>
      <c r="GUA85" s="40"/>
      <c r="GUB85" s="40"/>
      <c r="GUC85" s="40"/>
      <c r="GUD85" s="40"/>
      <c r="GUE85" s="40"/>
      <c r="GUF85" s="40"/>
      <c r="GUG85" s="40"/>
      <c r="GUH85" s="40"/>
      <c r="GUI85" s="40"/>
      <c r="GUJ85" s="40"/>
      <c r="GUK85" s="40"/>
      <c r="GUL85" s="40"/>
      <c r="GUM85" s="40"/>
      <c r="GUN85" s="40"/>
      <c r="GUO85" s="40"/>
      <c r="GUP85" s="40"/>
      <c r="GUQ85" s="40"/>
      <c r="GUR85" s="40"/>
      <c r="GUS85" s="40"/>
      <c r="GUT85" s="40"/>
      <c r="GUU85" s="40"/>
      <c r="GUV85" s="40"/>
      <c r="GUW85" s="40"/>
      <c r="GUX85" s="40"/>
      <c r="GUY85" s="40"/>
      <c r="GUZ85" s="40"/>
      <c r="GVA85" s="40"/>
      <c r="GVB85" s="40"/>
      <c r="GVC85" s="40"/>
      <c r="GVD85" s="40"/>
      <c r="GVE85" s="40"/>
      <c r="GVF85" s="40"/>
      <c r="GVG85" s="40"/>
      <c r="GVH85" s="40"/>
      <c r="GVI85" s="40"/>
      <c r="GVJ85" s="40"/>
      <c r="GVK85" s="40"/>
      <c r="GVL85" s="40"/>
      <c r="GVM85" s="40"/>
      <c r="GVN85" s="40"/>
      <c r="GVO85" s="40"/>
      <c r="GVP85" s="40"/>
      <c r="GVQ85" s="40"/>
      <c r="GVR85" s="40"/>
      <c r="GVS85" s="40"/>
      <c r="GVT85" s="40"/>
      <c r="GVU85" s="40"/>
      <c r="GVV85" s="40"/>
      <c r="GVW85" s="40"/>
      <c r="GVX85" s="40"/>
      <c r="GVY85" s="40"/>
      <c r="GVZ85" s="40"/>
      <c r="GWA85" s="40"/>
      <c r="GWB85" s="40"/>
      <c r="GWC85" s="40"/>
      <c r="GWD85" s="40"/>
      <c r="GWE85" s="40"/>
      <c r="GWF85" s="40"/>
      <c r="GWG85" s="40"/>
      <c r="GWH85" s="40"/>
      <c r="GWI85" s="40"/>
      <c r="GWJ85" s="40"/>
      <c r="GWK85" s="40"/>
      <c r="GWL85" s="40"/>
      <c r="GWM85" s="40"/>
      <c r="GWN85" s="40"/>
      <c r="GWO85" s="40"/>
      <c r="GWP85" s="40"/>
      <c r="GWQ85" s="40"/>
      <c r="GWR85" s="40"/>
      <c r="GWS85" s="40"/>
      <c r="GWT85" s="40"/>
      <c r="GWU85" s="40"/>
      <c r="GWV85" s="40"/>
      <c r="GWW85" s="40"/>
      <c r="GWX85" s="40"/>
      <c r="GWY85" s="40"/>
      <c r="GWZ85" s="40"/>
      <c r="GXA85" s="40"/>
      <c r="GXB85" s="40"/>
      <c r="GXC85" s="40"/>
      <c r="GXD85" s="40"/>
      <c r="GXE85" s="40"/>
      <c r="GXF85" s="40"/>
      <c r="GXG85" s="40"/>
      <c r="GXH85" s="40"/>
      <c r="GXI85" s="40"/>
      <c r="GXJ85" s="40"/>
      <c r="GXK85" s="40"/>
      <c r="GXL85" s="40"/>
      <c r="GXM85" s="40"/>
      <c r="GXN85" s="40"/>
      <c r="GXO85" s="40"/>
      <c r="GXP85" s="40"/>
      <c r="GXQ85" s="40"/>
      <c r="GXR85" s="40"/>
      <c r="GXS85" s="40"/>
      <c r="GXT85" s="40"/>
      <c r="GXU85" s="40"/>
      <c r="GXV85" s="40"/>
      <c r="GXW85" s="40"/>
      <c r="GXX85" s="40"/>
      <c r="GXY85" s="40"/>
      <c r="GXZ85" s="40"/>
      <c r="GYA85" s="40"/>
      <c r="GYB85" s="40"/>
      <c r="GYC85" s="40"/>
      <c r="GYD85" s="40"/>
      <c r="GYE85" s="40"/>
      <c r="GYF85" s="40"/>
      <c r="GYG85" s="40"/>
      <c r="GYH85" s="40"/>
      <c r="GYI85" s="40"/>
      <c r="GYJ85" s="40"/>
      <c r="GYK85" s="40"/>
      <c r="GYL85" s="40"/>
      <c r="GYM85" s="40"/>
      <c r="GYN85" s="40"/>
      <c r="GYO85" s="40"/>
      <c r="GYP85" s="40"/>
      <c r="GYQ85" s="40"/>
      <c r="GYR85" s="40"/>
      <c r="GYS85" s="40"/>
      <c r="GYT85" s="40"/>
      <c r="GYU85" s="40"/>
      <c r="GYV85" s="40"/>
      <c r="GYW85" s="40"/>
      <c r="GYX85" s="40"/>
      <c r="GYY85" s="40"/>
      <c r="GYZ85" s="40"/>
      <c r="GZA85" s="40"/>
      <c r="GZB85" s="40"/>
      <c r="GZC85" s="40"/>
      <c r="GZD85" s="40"/>
      <c r="GZE85" s="40"/>
      <c r="GZF85" s="40"/>
      <c r="GZG85" s="40"/>
      <c r="GZH85" s="40"/>
      <c r="GZI85" s="40"/>
      <c r="GZJ85" s="40"/>
      <c r="GZK85" s="40"/>
      <c r="GZL85" s="40"/>
      <c r="GZM85" s="40"/>
      <c r="GZN85" s="40"/>
      <c r="GZO85" s="40"/>
      <c r="GZP85" s="40"/>
      <c r="GZQ85" s="40"/>
      <c r="GZR85" s="40"/>
      <c r="GZS85" s="40"/>
      <c r="GZT85" s="40"/>
      <c r="GZU85" s="40"/>
      <c r="GZV85" s="40"/>
      <c r="GZW85" s="40"/>
      <c r="GZX85" s="40"/>
      <c r="GZY85" s="40"/>
      <c r="GZZ85" s="40"/>
      <c r="HAA85" s="40"/>
      <c r="HAB85" s="40"/>
      <c r="HAC85" s="40"/>
      <c r="HAD85" s="40"/>
      <c r="HAE85" s="40"/>
      <c r="HAF85" s="40"/>
      <c r="HAG85" s="40"/>
      <c r="HAH85" s="40"/>
      <c r="HAI85" s="40"/>
      <c r="HAJ85" s="40"/>
      <c r="HAK85" s="40"/>
      <c r="HAL85" s="40"/>
      <c r="HAM85" s="40"/>
      <c r="HAN85" s="40"/>
      <c r="HAO85" s="40"/>
      <c r="HAP85" s="40"/>
      <c r="HAQ85" s="40"/>
      <c r="HAR85" s="40"/>
      <c r="HAS85" s="40"/>
      <c r="HAT85" s="40"/>
      <c r="HAU85" s="40"/>
      <c r="HAV85" s="40"/>
      <c r="HAW85" s="40"/>
      <c r="HAX85" s="40"/>
      <c r="HAY85" s="40"/>
      <c r="HAZ85" s="40"/>
      <c r="HBA85" s="40"/>
      <c r="HBB85" s="40"/>
      <c r="HBC85" s="40"/>
      <c r="HBD85" s="40"/>
      <c r="HBE85" s="40"/>
      <c r="HBF85" s="40"/>
      <c r="HBG85" s="40"/>
      <c r="HBH85" s="40"/>
      <c r="HBI85" s="40"/>
      <c r="HBJ85" s="40"/>
      <c r="HBK85" s="40"/>
      <c r="HBL85" s="40"/>
      <c r="HBM85" s="40"/>
      <c r="HBN85" s="40"/>
      <c r="HBO85" s="40"/>
      <c r="HBP85" s="40"/>
      <c r="HBQ85" s="40"/>
      <c r="HBR85" s="40"/>
      <c r="HBS85" s="40"/>
      <c r="HBT85" s="40"/>
      <c r="HBU85" s="40"/>
      <c r="HBV85" s="40"/>
      <c r="HBW85" s="40"/>
      <c r="HBX85" s="40"/>
      <c r="HBY85" s="40"/>
      <c r="HBZ85" s="40"/>
      <c r="HCA85" s="40"/>
      <c r="HCB85" s="40"/>
      <c r="HCC85" s="40"/>
      <c r="HCD85" s="40"/>
      <c r="HCE85" s="40"/>
      <c r="HCF85" s="40"/>
      <c r="HCG85" s="40"/>
      <c r="HCH85" s="40"/>
      <c r="HCI85" s="40"/>
      <c r="HCJ85" s="40"/>
      <c r="HCK85" s="40"/>
      <c r="HCL85" s="40"/>
      <c r="HCM85" s="40"/>
      <c r="HCN85" s="40"/>
      <c r="HCO85" s="40"/>
      <c r="HCP85" s="40"/>
      <c r="HCQ85" s="40"/>
      <c r="HCR85" s="40"/>
      <c r="HCS85" s="40"/>
      <c r="HCT85" s="40"/>
      <c r="HCU85" s="40"/>
      <c r="HCV85" s="40"/>
      <c r="HCW85" s="40"/>
      <c r="HCX85" s="40"/>
      <c r="HCY85" s="40"/>
      <c r="HCZ85" s="40"/>
      <c r="HDA85" s="40"/>
      <c r="HDB85" s="40"/>
      <c r="HDC85" s="40"/>
      <c r="HDD85" s="40"/>
      <c r="HDE85" s="40"/>
      <c r="HDF85" s="40"/>
      <c r="HDG85" s="40"/>
      <c r="HDH85" s="40"/>
      <c r="HDI85" s="40"/>
      <c r="HDJ85" s="40"/>
      <c r="HDK85" s="40"/>
      <c r="HDL85" s="40"/>
      <c r="HDM85" s="40"/>
      <c r="HDN85" s="40"/>
      <c r="HDO85" s="40"/>
      <c r="HDP85" s="40"/>
      <c r="HDQ85" s="40"/>
      <c r="HDR85" s="40"/>
      <c r="HDS85" s="40"/>
      <c r="HDT85" s="40"/>
      <c r="HDU85" s="40"/>
      <c r="HDV85" s="40"/>
      <c r="HDW85" s="40"/>
      <c r="HDX85" s="40"/>
      <c r="HDY85" s="40"/>
      <c r="HDZ85" s="40"/>
      <c r="HEA85" s="40"/>
      <c r="HEB85" s="40"/>
      <c r="HEC85" s="40"/>
      <c r="HED85" s="40"/>
      <c r="HEE85" s="40"/>
      <c r="HEF85" s="40"/>
      <c r="HEG85" s="40"/>
      <c r="HEH85" s="40"/>
      <c r="HEI85" s="40"/>
      <c r="HEJ85" s="40"/>
      <c r="HEK85" s="40"/>
      <c r="HEL85" s="40"/>
      <c r="HEM85" s="40"/>
      <c r="HEN85" s="40"/>
      <c r="HEO85" s="40"/>
      <c r="HEP85" s="40"/>
      <c r="HEQ85" s="40"/>
      <c r="HER85" s="40"/>
      <c r="HES85" s="40"/>
      <c r="HET85" s="40"/>
      <c r="HEU85" s="40"/>
      <c r="HEV85" s="40"/>
      <c r="HEW85" s="40"/>
      <c r="HEX85" s="40"/>
      <c r="HEY85" s="40"/>
      <c r="HEZ85" s="40"/>
      <c r="HFA85" s="40"/>
      <c r="HFB85" s="40"/>
      <c r="HFC85" s="40"/>
      <c r="HFD85" s="40"/>
      <c r="HFE85" s="40"/>
      <c r="HFF85" s="40"/>
      <c r="HFG85" s="40"/>
      <c r="HFH85" s="40"/>
      <c r="HFI85" s="40"/>
      <c r="HFJ85" s="40"/>
      <c r="HFK85" s="40"/>
      <c r="HFL85" s="40"/>
      <c r="HFM85" s="40"/>
      <c r="HFN85" s="40"/>
      <c r="HFO85" s="40"/>
      <c r="HFP85" s="40"/>
      <c r="HFQ85" s="40"/>
      <c r="HFR85" s="40"/>
      <c r="HFS85" s="40"/>
      <c r="HFT85" s="40"/>
      <c r="HFU85" s="40"/>
      <c r="HFV85" s="40"/>
      <c r="HFW85" s="40"/>
      <c r="HFX85" s="40"/>
      <c r="HFY85" s="40"/>
      <c r="HFZ85" s="40"/>
      <c r="HGA85" s="40"/>
      <c r="HGB85" s="40"/>
      <c r="HGC85" s="40"/>
      <c r="HGD85" s="40"/>
      <c r="HGE85" s="40"/>
      <c r="HGF85" s="40"/>
      <c r="HGG85" s="40"/>
      <c r="HGH85" s="40"/>
      <c r="HGI85" s="40"/>
      <c r="HGJ85" s="40"/>
      <c r="HGK85" s="40"/>
      <c r="HGL85" s="40"/>
      <c r="HGM85" s="40"/>
      <c r="HGN85" s="40"/>
      <c r="HGO85" s="40"/>
      <c r="HGP85" s="40"/>
      <c r="HGQ85" s="40"/>
      <c r="HGR85" s="40"/>
      <c r="HGS85" s="40"/>
      <c r="HGT85" s="40"/>
      <c r="HGU85" s="40"/>
      <c r="HGV85" s="40"/>
      <c r="HGW85" s="40"/>
      <c r="HGX85" s="40"/>
      <c r="HGY85" s="40"/>
      <c r="HGZ85" s="40"/>
      <c r="HHA85" s="40"/>
      <c r="HHB85" s="40"/>
      <c r="HHC85" s="40"/>
      <c r="HHD85" s="40"/>
      <c r="HHE85" s="40"/>
      <c r="HHF85" s="40"/>
      <c r="HHG85" s="40"/>
      <c r="HHH85" s="40"/>
      <c r="HHI85" s="40"/>
      <c r="HHJ85" s="40"/>
      <c r="HHK85" s="40"/>
      <c r="HHL85" s="40"/>
      <c r="HHM85" s="40"/>
      <c r="HHN85" s="40"/>
      <c r="HHO85" s="40"/>
      <c r="HHP85" s="40"/>
      <c r="HHQ85" s="40"/>
      <c r="HHR85" s="40"/>
      <c r="HHS85" s="40"/>
      <c r="HHT85" s="40"/>
      <c r="HHU85" s="40"/>
      <c r="HHV85" s="40"/>
      <c r="HHW85" s="40"/>
      <c r="HHX85" s="40"/>
      <c r="HHY85" s="40"/>
      <c r="HHZ85" s="40"/>
      <c r="HIA85" s="40"/>
      <c r="HIB85" s="40"/>
      <c r="HIC85" s="40"/>
      <c r="HID85" s="40"/>
      <c r="HIE85" s="40"/>
      <c r="HIF85" s="40"/>
      <c r="HIG85" s="40"/>
      <c r="HIH85" s="40"/>
      <c r="HII85" s="40"/>
      <c r="HIJ85" s="40"/>
      <c r="HIK85" s="40"/>
      <c r="HIL85" s="40"/>
      <c r="HIM85" s="40"/>
      <c r="HIN85" s="40"/>
      <c r="HIO85" s="40"/>
      <c r="HIP85" s="40"/>
      <c r="HIQ85" s="40"/>
      <c r="HIR85" s="40"/>
      <c r="HIS85" s="40"/>
      <c r="HIT85" s="40"/>
      <c r="HIU85" s="40"/>
      <c r="HIV85" s="40"/>
      <c r="HIW85" s="40"/>
      <c r="HIX85" s="40"/>
      <c r="HIY85" s="40"/>
      <c r="HIZ85" s="40"/>
      <c r="HJA85" s="40"/>
      <c r="HJB85" s="40"/>
      <c r="HJC85" s="40"/>
      <c r="HJD85" s="40"/>
      <c r="HJE85" s="40"/>
      <c r="HJF85" s="40"/>
      <c r="HJG85" s="40"/>
      <c r="HJH85" s="40"/>
      <c r="HJI85" s="40"/>
      <c r="HJJ85" s="40"/>
      <c r="HJK85" s="40"/>
      <c r="HJL85" s="40"/>
      <c r="HJM85" s="40"/>
      <c r="HJN85" s="40"/>
      <c r="HJO85" s="40"/>
      <c r="HJP85" s="40"/>
      <c r="HJQ85" s="40"/>
      <c r="HJR85" s="40"/>
      <c r="HJS85" s="40"/>
      <c r="HJT85" s="40"/>
      <c r="HJU85" s="40"/>
      <c r="HJV85" s="40"/>
      <c r="HJW85" s="40"/>
      <c r="HJX85" s="40"/>
      <c r="HJY85" s="40"/>
      <c r="HJZ85" s="40"/>
      <c r="HKA85" s="40"/>
      <c r="HKB85" s="40"/>
      <c r="HKC85" s="40"/>
      <c r="HKD85" s="40"/>
      <c r="HKE85" s="40"/>
      <c r="HKF85" s="40"/>
      <c r="HKG85" s="40"/>
      <c r="HKH85" s="40"/>
      <c r="HKI85" s="40"/>
      <c r="HKJ85" s="40"/>
      <c r="HKK85" s="40"/>
      <c r="HKL85" s="40"/>
      <c r="HKM85" s="40"/>
      <c r="HKN85" s="40"/>
      <c r="HKO85" s="40"/>
      <c r="HKP85" s="40"/>
      <c r="HKQ85" s="40"/>
      <c r="HKR85" s="40"/>
      <c r="HKS85" s="40"/>
      <c r="HKT85" s="40"/>
      <c r="HKU85" s="40"/>
      <c r="HKV85" s="40"/>
      <c r="HKW85" s="40"/>
      <c r="HKX85" s="40"/>
      <c r="HKY85" s="40"/>
      <c r="HKZ85" s="40"/>
      <c r="HLA85" s="40"/>
      <c r="HLB85" s="40"/>
      <c r="HLC85" s="40"/>
      <c r="HLD85" s="40"/>
      <c r="HLE85" s="40"/>
      <c r="HLF85" s="40"/>
      <c r="HLG85" s="40"/>
      <c r="HLH85" s="40"/>
      <c r="HLI85" s="40"/>
      <c r="HLJ85" s="40"/>
      <c r="HLK85" s="40"/>
      <c r="HLL85" s="40"/>
      <c r="HLM85" s="40"/>
      <c r="HLN85" s="40"/>
      <c r="HLO85" s="40"/>
      <c r="HLP85" s="40"/>
      <c r="HLQ85" s="40"/>
      <c r="HLR85" s="40"/>
      <c r="HLS85" s="40"/>
      <c r="HLT85" s="40"/>
      <c r="HLU85" s="40"/>
      <c r="HLV85" s="40"/>
      <c r="HLW85" s="40"/>
      <c r="HLX85" s="40"/>
      <c r="HLY85" s="40"/>
      <c r="HLZ85" s="40"/>
      <c r="HMA85" s="40"/>
      <c r="HMB85" s="40"/>
      <c r="HMC85" s="40"/>
      <c r="HMD85" s="40"/>
      <c r="HME85" s="40"/>
      <c r="HMF85" s="40"/>
      <c r="HMG85" s="40"/>
      <c r="HMH85" s="40"/>
      <c r="HMI85" s="40"/>
      <c r="HMJ85" s="40"/>
      <c r="HMK85" s="40"/>
      <c r="HML85" s="40"/>
      <c r="HMM85" s="40"/>
      <c r="HMN85" s="40"/>
      <c r="HMO85" s="40"/>
      <c r="HMP85" s="40"/>
      <c r="HMQ85" s="40"/>
      <c r="HMR85" s="40"/>
      <c r="HMS85" s="40"/>
      <c r="HMT85" s="40"/>
      <c r="HMU85" s="40"/>
      <c r="HMV85" s="40"/>
      <c r="HMW85" s="40"/>
      <c r="HMX85" s="40"/>
      <c r="HMY85" s="40"/>
      <c r="HMZ85" s="40"/>
      <c r="HNA85" s="40"/>
      <c r="HNB85" s="40"/>
      <c r="HNC85" s="40"/>
      <c r="HND85" s="40"/>
      <c r="HNE85" s="40"/>
      <c r="HNF85" s="40"/>
      <c r="HNG85" s="40"/>
      <c r="HNH85" s="40"/>
      <c r="HNI85" s="40"/>
      <c r="HNJ85" s="40"/>
      <c r="HNK85" s="40"/>
      <c r="HNL85" s="40"/>
      <c r="HNM85" s="40"/>
      <c r="HNN85" s="40"/>
      <c r="HNO85" s="40"/>
      <c r="HNP85" s="40"/>
      <c r="HNQ85" s="40"/>
      <c r="HNR85" s="40"/>
      <c r="HNS85" s="40"/>
      <c r="HNT85" s="40"/>
      <c r="HNU85" s="40"/>
      <c r="HNV85" s="40"/>
      <c r="HNW85" s="40"/>
      <c r="HNX85" s="40"/>
      <c r="HNY85" s="40"/>
      <c r="HNZ85" s="40"/>
      <c r="HOA85" s="40"/>
      <c r="HOB85" s="40"/>
      <c r="HOC85" s="40"/>
      <c r="HOD85" s="40"/>
      <c r="HOE85" s="40"/>
      <c r="HOF85" s="40"/>
      <c r="HOG85" s="40"/>
      <c r="HOH85" s="40"/>
      <c r="HOI85" s="40"/>
      <c r="HOJ85" s="40"/>
      <c r="HOK85" s="40"/>
      <c r="HOL85" s="40"/>
      <c r="HOM85" s="40"/>
      <c r="HON85" s="40"/>
      <c r="HOO85" s="40"/>
      <c r="HOP85" s="40"/>
      <c r="HOQ85" s="40"/>
      <c r="HOR85" s="40"/>
      <c r="HOS85" s="40"/>
      <c r="HOT85" s="40"/>
      <c r="HOU85" s="40"/>
      <c r="HOV85" s="40"/>
      <c r="HOW85" s="40"/>
      <c r="HOX85" s="40"/>
      <c r="HOY85" s="40"/>
      <c r="HOZ85" s="40"/>
      <c r="HPA85" s="40"/>
      <c r="HPB85" s="40"/>
      <c r="HPC85" s="40"/>
      <c r="HPD85" s="40"/>
      <c r="HPE85" s="40"/>
      <c r="HPF85" s="40"/>
      <c r="HPG85" s="40"/>
      <c r="HPH85" s="40"/>
      <c r="HPI85" s="40"/>
      <c r="HPJ85" s="40"/>
      <c r="HPK85" s="40"/>
      <c r="HPL85" s="40"/>
      <c r="HPM85" s="40"/>
      <c r="HPN85" s="40"/>
      <c r="HPO85" s="40"/>
      <c r="HPP85" s="40"/>
      <c r="HPQ85" s="40"/>
      <c r="HPR85" s="40"/>
      <c r="HPS85" s="40"/>
      <c r="HPT85" s="40"/>
      <c r="HPU85" s="40"/>
      <c r="HPV85" s="40"/>
      <c r="HPW85" s="40"/>
      <c r="HPX85" s="40"/>
      <c r="HPY85" s="40"/>
      <c r="HPZ85" s="40"/>
      <c r="HQA85" s="40"/>
      <c r="HQB85" s="40"/>
      <c r="HQC85" s="40"/>
      <c r="HQD85" s="40"/>
      <c r="HQE85" s="40"/>
      <c r="HQF85" s="40"/>
      <c r="HQG85" s="40"/>
      <c r="HQH85" s="40"/>
      <c r="HQI85" s="40"/>
      <c r="HQJ85" s="40"/>
      <c r="HQK85" s="40"/>
      <c r="HQL85" s="40"/>
      <c r="HQM85" s="40"/>
      <c r="HQN85" s="40"/>
      <c r="HQO85" s="40"/>
      <c r="HQP85" s="40"/>
      <c r="HQQ85" s="40"/>
      <c r="HQR85" s="40"/>
      <c r="HQS85" s="40"/>
      <c r="HQT85" s="40"/>
      <c r="HQU85" s="40"/>
      <c r="HQV85" s="40"/>
      <c r="HQW85" s="40"/>
      <c r="HQX85" s="40"/>
      <c r="HQY85" s="40"/>
      <c r="HQZ85" s="40"/>
      <c r="HRA85" s="40"/>
      <c r="HRB85" s="40"/>
      <c r="HRC85" s="40"/>
      <c r="HRD85" s="40"/>
      <c r="HRE85" s="40"/>
      <c r="HRF85" s="40"/>
      <c r="HRG85" s="40"/>
      <c r="HRH85" s="40"/>
      <c r="HRI85" s="40"/>
      <c r="HRJ85" s="40"/>
      <c r="HRK85" s="40"/>
      <c r="HRL85" s="40"/>
      <c r="HRM85" s="40"/>
      <c r="HRN85" s="40"/>
      <c r="HRO85" s="40"/>
      <c r="HRP85" s="40"/>
      <c r="HRQ85" s="40"/>
      <c r="HRR85" s="40"/>
      <c r="HRS85" s="40"/>
      <c r="HRT85" s="40"/>
      <c r="HRU85" s="40"/>
      <c r="HRV85" s="40"/>
      <c r="HRW85" s="40"/>
      <c r="HRX85" s="40"/>
      <c r="HRY85" s="40"/>
      <c r="HRZ85" s="40"/>
      <c r="HSA85" s="40"/>
      <c r="HSB85" s="40"/>
      <c r="HSC85" s="40"/>
      <c r="HSD85" s="40"/>
      <c r="HSE85" s="40"/>
      <c r="HSF85" s="40"/>
      <c r="HSG85" s="40"/>
      <c r="HSH85" s="40"/>
      <c r="HSI85" s="40"/>
      <c r="HSJ85" s="40"/>
      <c r="HSK85" s="40"/>
      <c r="HSL85" s="40"/>
      <c r="HSM85" s="40"/>
      <c r="HSN85" s="40"/>
      <c r="HSO85" s="40"/>
      <c r="HSP85" s="40"/>
      <c r="HSQ85" s="40"/>
      <c r="HSR85" s="40"/>
      <c r="HSS85" s="40"/>
      <c r="HST85" s="40"/>
      <c r="HSU85" s="40"/>
      <c r="HSV85" s="40"/>
      <c r="HSW85" s="40"/>
      <c r="HSX85" s="40"/>
      <c r="HSY85" s="40"/>
      <c r="HSZ85" s="40"/>
      <c r="HTA85" s="40"/>
      <c r="HTB85" s="40"/>
      <c r="HTC85" s="40"/>
      <c r="HTD85" s="40"/>
      <c r="HTE85" s="40"/>
      <c r="HTF85" s="40"/>
      <c r="HTG85" s="40"/>
      <c r="HTH85" s="40"/>
      <c r="HTI85" s="40"/>
      <c r="HTJ85" s="40"/>
      <c r="HTK85" s="40"/>
      <c r="HTL85" s="40"/>
      <c r="HTM85" s="40"/>
      <c r="HTN85" s="40"/>
      <c r="HTO85" s="40"/>
      <c r="HTP85" s="40"/>
      <c r="HTQ85" s="40"/>
      <c r="HTR85" s="40"/>
      <c r="HTS85" s="40"/>
      <c r="HTT85" s="40"/>
      <c r="HTU85" s="40"/>
      <c r="HTV85" s="40"/>
      <c r="HTW85" s="40"/>
      <c r="HTX85" s="40"/>
      <c r="HTY85" s="40"/>
      <c r="HTZ85" s="40"/>
      <c r="HUA85" s="40"/>
      <c r="HUB85" s="40"/>
      <c r="HUC85" s="40"/>
      <c r="HUD85" s="40"/>
      <c r="HUE85" s="40"/>
      <c r="HUF85" s="40"/>
      <c r="HUG85" s="40"/>
      <c r="HUH85" s="40"/>
      <c r="HUI85" s="40"/>
      <c r="HUJ85" s="40"/>
      <c r="HUK85" s="40"/>
      <c r="HUL85" s="40"/>
      <c r="HUM85" s="40"/>
      <c r="HUN85" s="40"/>
      <c r="HUO85" s="40"/>
      <c r="HUP85" s="40"/>
      <c r="HUQ85" s="40"/>
      <c r="HUR85" s="40"/>
      <c r="HUS85" s="40"/>
      <c r="HUT85" s="40"/>
      <c r="HUU85" s="40"/>
      <c r="HUV85" s="40"/>
      <c r="HUW85" s="40"/>
      <c r="HUX85" s="40"/>
      <c r="HUY85" s="40"/>
      <c r="HUZ85" s="40"/>
      <c r="HVA85" s="40"/>
      <c r="HVB85" s="40"/>
      <c r="HVC85" s="40"/>
      <c r="HVD85" s="40"/>
      <c r="HVE85" s="40"/>
      <c r="HVF85" s="40"/>
      <c r="HVG85" s="40"/>
      <c r="HVH85" s="40"/>
      <c r="HVI85" s="40"/>
      <c r="HVJ85" s="40"/>
      <c r="HVK85" s="40"/>
      <c r="HVL85" s="40"/>
      <c r="HVM85" s="40"/>
      <c r="HVN85" s="40"/>
      <c r="HVO85" s="40"/>
      <c r="HVP85" s="40"/>
      <c r="HVQ85" s="40"/>
      <c r="HVR85" s="40"/>
      <c r="HVS85" s="40"/>
      <c r="HVT85" s="40"/>
      <c r="HVU85" s="40"/>
      <c r="HVV85" s="40"/>
      <c r="HVW85" s="40"/>
      <c r="HVX85" s="40"/>
      <c r="HVY85" s="40"/>
      <c r="HVZ85" s="40"/>
      <c r="HWA85" s="40"/>
      <c r="HWB85" s="40"/>
      <c r="HWC85" s="40"/>
      <c r="HWD85" s="40"/>
      <c r="HWE85" s="40"/>
      <c r="HWF85" s="40"/>
      <c r="HWG85" s="40"/>
      <c r="HWH85" s="40"/>
      <c r="HWI85" s="40"/>
      <c r="HWJ85" s="40"/>
      <c r="HWK85" s="40"/>
      <c r="HWL85" s="40"/>
      <c r="HWM85" s="40"/>
      <c r="HWN85" s="40"/>
      <c r="HWO85" s="40"/>
      <c r="HWP85" s="40"/>
      <c r="HWQ85" s="40"/>
      <c r="HWR85" s="40"/>
      <c r="HWS85" s="40"/>
      <c r="HWT85" s="40"/>
      <c r="HWU85" s="40"/>
      <c r="HWV85" s="40"/>
      <c r="HWW85" s="40"/>
      <c r="HWX85" s="40"/>
      <c r="HWY85" s="40"/>
      <c r="HWZ85" s="40"/>
      <c r="HXA85" s="40"/>
      <c r="HXB85" s="40"/>
      <c r="HXC85" s="40"/>
      <c r="HXD85" s="40"/>
      <c r="HXE85" s="40"/>
      <c r="HXF85" s="40"/>
      <c r="HXG85" s="40"/>
      <c r="HXH85" s="40"/>
      <c r="HXI85" s="40"/>
      <c r="HXJ85" s="40"/>
      <c r="HXK85" s="40"/>
      <c r="HXL85" s="40"/>
      <c r="HXM85" s="40"/>
      <c r="HXN85" s="40"/>
      <c r="HXO85" s="40"/>
      <c r="HXP85" s="40"/>
      <c r="HXQ85" s="40"/>
      <c r="HXR85" s="40"/>
      <c r="HXS85" s="40"/>
      <c r="HXT85" s="40"/>
      <c r="HXU85" s="40"/>
      <c r="HXV85" s="40"/>
      <c r="HXW85" s="40"/>
      <c r="HXX85" s="40"/>
      <c r="HXY85" s="40"/>
      <c r="HXZ85" s="40"/>
      <c r="HYA85" s="40"/>
      <c r="HYB85" s="40"/>
      <c r="HYC85" s="40"/>
      <c r="HYD85" s="40"/>
      <c r="HYE85" s="40"/>
      <c r="HYF85" s="40"/>
      <c r="HYG85" s="40"/>
      <c r="HYH85" s="40"/>
      <c r="HYI85" s="40"/>
      <c r="HYJ85" s="40"/>
      <c r="HYK85" s="40"/>
      <c r="HYL85" s="40"/>
      <c r="HYM85" s="40"/>
      <c r="HYN85" s="40"/>
      <c r="HYO85" s="40"/>
      <c r="HYP85" s="40"/>
      <c r="HYQ85" s="40"/>
      <c r="HYR85" s="40"/>
      <c r="HYS85" s="40"/>
      <c r="HYT85" s="40"/>
      <c r="HYU85" s="40"/>
      <c r="HYV85" s="40"/>
      <c r="HYW85" s="40"/>
      <c r="HYX85" s="40"/>
      <c r="HYY85" s="40"/>
      <c r="HYZ85" s="40"/>
      <c r="HZA85" s="40"/>
      <c r="HZB85" s="40"/>
      <c r="HZC85" s="40"/>
      <c r="HZD85" s="40"/>
      <c r="HZE85" s="40"/>
      <c r="HZF85" s="40"/>
      <c r="HZG85" s="40"/>
      <c r="HZH85" s="40"/>
      <c r="HZI85" s="40"/>
      <c r="HZJ85" s="40"/>
      <c r="HZK85" s="40"/>
      <c r="HZL85" s="40"/>
      <c r="HZM85" s="40"/>
      <c r="HZN85" s="40"/>
      <c r="HZO85" s="40"/>
      <c r="HZP85" s="40"/>
      <c r="HZQ85" s="40"/>
      <c r="HZR85" s="40"/>
      <c r="HZS85" s="40"/>
      <c r="HZT85" s="40"/>
      <c r="HZU85" s="40"/>
      <c r="HZV85" s="40"/>
      <c r="HZW85" s="40"/>
      <c r="HZX85" s="40"/>
      <c r="HZY85" s="40"/>
      <c r="HZZ85" s="40"/>
      <c r="IAA85" s="40"/>
      <c r="IAB85" s="40"/>
      <c r="IAC85" s="40"/>
      <c r="IAD85" s="40"/>
      <c r="IAE85" s="40"/>
      <c r="IAF85" s="40"/>
      <c r="IAG85" s="40"/>
      <c r="IAH85" s="40"/>
      <c r="IAI85" s="40"/>
      <c r="IAJ85" s="40"/>
      <c r="IAK85" s="40"/>
      <c r="IAL85" s="40"/>
      <c r="IAM85" s="40"/>
      <c r="IAN85" s="40"/>
      <c r="IAO85" s="40"/>
      <c r="IAP85" s="40"/>
      <c r="IAQ85" s="40"/>
      <c r="IAR85" s="40"/>
      <c r="IAS85" s="40"/>
      <c r="IAT85" s="40"/>
      <c r="IAU85" s="40"/>
      <c r="IAV85" s="40"/>
      <c r="IAW85" s="40"/>
      <c r="IAX85" s="40"/>
      <c r="IAY85" s="40"/>
      <c r="IAZ85" s="40"/>
      <c r="IBA85" s="40"/>
      <c r="IBB85" s="40"/>
      <c r="IBC85" s="40"/>
      <c r="IBD85" s="40"/>
      <c r="IBE85" s="40"/>
      <c r="IBF85" s="40"/>
      <c r="IBG85" s="40"/>
      <c r="IBH85" s="40"/>
      <c r="IBI85" s="40"/>
      <c r="IBJ85" s="40"/>
      <c r="IBK85" s="40"/>
      <c r="IBL85" s="40"/>
      <c r="IBM85" s="40"/>
      <c r="IBN85" s="40"/>
      <c r="IBO85" s="40"/>
      <c r="IBP85" s="40"/>
      <c r="IBQ85" s="40"/>
      <c r="IBR85" s="40"/>
      <c r="IBS85" s="40"/>
      <c r="IBT85" s="40"/>
      <c r="IBU85" s="40"/>
      <c r="IBV85" s="40"/>
      <c r="IBW85" s="40"/>
      <c r="IBX85" s="40"/>
      <c r="IBY85" s="40"/>
      <c r="IBZ85" s="40"/>
      <c r="ICA85" s="40"/>
      <c r="ICB85" s="40"/>
      <c r="ICC85" s="40"/>
      <c r="ICD85" s="40"/>
      <c r="ICE85" s="40"/>
      <c r="ICF85" s="40"/>
      <c r="ICG85" s="40"/>
      <c r="ICH85" s="40"/>
      <c r="ICI85" s="40"/>
      <c r="ICJ85" s="40"/>
      <c r="ICK85" s="40"/>
      <c r="ICL85" s="40"/>
      <c r="ICM85" s="40"/>
      <c r="ICN85" s="40"/>
      <c r="ICO85" s="40"/>
      <c r="ICP85" s="40"/>
      <c r="ICQ85" s="40"/>
      <c r="ICR85" s="40"/>
      <c r="ICS85" s="40"/>
      <c r="ICT85" s="40"/>
      <c r="ICU85" s="40"/>
      <c r="ICV85" s="40"/>
      <c r="ICW85" s="40"/>
      <c r="ICX85" s="40"/>
      <c r="ICY85" s="40"/>
      <c r="ICZ85" s="40"/>
      <c r="IDA85" s="40"/>
      <c r="IDB85" s="40"/>
      <c r="IDC85" s="40"/>
      <c r="IDD85" s="40"/>
      <c r="IDE85" s="40"/>
      <c r="IDF85" s="40"/>
      <c r="IDG85" s="40"/>
      <c r="IDH85" s="40"/>
      <c r="IDI85" s="40"/>
      <c r="IDJ85" s="40"/>
      <c r="IDK85" s="40"/>
      <c r="IDL85" s="40"/>
      <c r="IDM85" s="40"/>
      <c r="IDN85" s="40"/>
      <c r="IDO85" s="40"/>
      <c r="IDP85" s="40"/>
      <c r="IDQ85" s="40"/>
      <c r="IDR85" s="40"/>
      <c r="IDS85" s="40"/>
      <c r="IDT85" s="40"/>
      <c r="IDU85" s="40"/>
      <c r="IDV85" s="40"/>
      <c r="IDW85" s="40"/>
      <c r="IDX85" s="40"/>
      <c r="IDY85" s="40"/>
      <c r="IDZ85" s="40"/>
      <c r="IEA85" s="40"/>
      <c r="IEB85" s="40"/>
      <c r="IEC85" s="40"/>
      <c r="IED85" s="40"/>
      <c r="IEE85" s="40"/>
      <c r="IEF85" s="40"/>
      <c r="IEG85" s="40"/>
      <c r="IEH85" s="40"/>
      <c r="IEI85" s="40"/>
      <c r="IEJ85" s="40"/>
      <c r="IEK85" s="40"/>
      <c r="IEL85" s="40"/>
      <c r="IEM85" s="40"/>
      <c r="IEN85" s="40"/>
      <c r="IEO85" s="40"/>
      <c r="IEP85" s="40"/>
      <c r="IEQ85" s="40"/>
      <c r="IER85" s="40"/>
      <c r="IES85" s="40"/>
      <c r="IET85" s="40"/>
      <c r="IEU85" s="40"/>
      <c r="IEV85" s="40"/>
      <c r="IEW85" s="40"/>
      <c r="IEX85" s="40"/>
      <c r="IEY85" s="40"/>
      <c r="IEZ85" s="40"/>
      <c r="IFA85" s="40"/>
      <c r="IFB85" s="40"/>
      <c r="IFC85" s="40"/>
      <c r="IFD85" s="40"/>
      <c r="IFE85" s="40"/>
      <c r="IFF85" s="40"/>
      <c r="IFG85" s="40"/>
      <c r="IFH85" s="40"/>
      <c r="IFI85" s="40"/>
      <c r="IFJ85" s="40"/>
      <c r="IFK85" s="40"/>
      <c r="IFL85" s="40"/>
      <c r="IFM85" s="40"/>
      <c r="IFN85" s="40"/>
      <c r="IFO85" s="40"/>
      <c r="IFP85" s="40"/>
      <c r="IFQ85" s="40"/>
      <c r="IFR85" s="40"/>
      <c r="IFS85" s="40"/>
      <c r="IFT85" s="40"/>
      <c r="IFU85" s="40"/>
      <c r="IFV85" s="40"/>
      <c r="IFW85" s="40"/>
      <c r="IFX85" s="40"/>
      <c r="IFY85" s="40"/>
      <c r="IFZ85" s="40"/>
      <c r="IGA85" s="40"/>
      <c r="IGB85" s="40"/>
      <c r="IGC85" s="40"/>
      <c r="IGD85" s="40"/>
      <c r="IGE85" s="40"/>
      <c r="IGF85" s="40"/>
      <c r="IGG85" s="40"/>
      <c r="IGH85" s="40"/>
      <c r="IGI85" s="40"/>
      <c r="IGJ85" s="40"/>
      <c r="IGK85" s="40"/>
      <c r="IGL85" s="40"/>
      <c r="IGM85" s="40"/>
      <c r="IGN85" s="40"/>
      <c r="IGO85" s="40"/>
      <c r="IGP85" s="40"/>
      <c r="IGQ85" s="40"/>
      <c r="IGR85" s="40"/>
      <c r="IGS85" s="40"/>
      <c r="IGT85" s="40"/>
      <c r="IGU85" s="40"/>
      <c r="IGV85" s="40"/>
      <c r="IGW85" s="40"/>
      <c r="IGX85" s="40"/>
      <c r="IGY85" s="40"/>
      <c r="IGZ85" s="40"/>
      <c r="IHA85" s="40"/>
      <c r="IHB85" s="40"/>
      <c r="IHC85" s="40"/>
      <c r="IHD85" s="40"/>
      <c r="IHE85" s="40"/>
      <c r="IHF85" s="40"/>
      <c r="IHG85" s="40"/>
      <c r="IHH85" s="40"/>
      <c r="IHI85" s="40"/>
      <c r="IHJ85" s="40"/>
      <c r="IHK85" s="40"/>
      <c r="IHL85" s="40"/>
      <c r="IHM85" s="40"/>
      <c r="IHN85" s="40"/>
      <c r="IHO85" s="40"/>
      <c r="IHP85" s="40"/>
      <c r="IHQ85" s="40"/>
      <c r="IHR85" s="40"/>
      <c r="IHS85" s="40"/>
      <c r="IHT85" s="40"/>
      <c r="IHU85" s="40"/>
      <c r="IHV85" s="40"/>
      <c r="IHW85" s="40"/>
      <c r="IHX85" s="40"/>
      <c r="IHY85" s="40"/>
      <c r="IHZ85" s="40"/>
      <c r="IIA85" s="40"/>
      <c r="IIB85" s="40"/>
      <c r="IIC85" s="40"/>
      <c r="IID85" s="40"/>
      <c r="IIE85" s="40"/>
      <c r="IIF85" s="40"/>
      <c r="IIG85" s="40"/>
      <c r="IIH85" s="40"/>
      <c r="III85" s="40"/>
      <c r="IIJ85" s="40"/>
      <c r="IIK85" s="40"/>
      <c r="IIL85" s="40"/>
      <c r="IIM85" s="40"/>
      <c r="IIN85" s="40"/>
      <c r="IIO85" s="40"/>
      <c r="IIP85" s="40"/>
      <c r="IIQ85" s="40"/>
      <c r="IIR85" s="40"/>
      <c r="IIS85" s="40"/>
      <c r="IIT85" s="40"/>
      <c r="IIU85" s="40"/>
      <c r="IIV85" s="40"/>
      <c r="IIW85" s="40"/>
      <c r="IIX85" s="40"/>
      <c r="IIY85" s="40"/>
      <c r="IIZ85" s="40"/>
      <c r="IJA85" s="40"/>
      <c r="IJB85" s="40"/>
      <c r="IJC85" s="40"/>
      <c r="IJD85" s="40"/>
      <c r="IJE85" s="40"/>
      <c r="IJF85" s="40"/>
      <c r="IJG85" s="40"/>
      <c r="IJH85" s="40"/>
      <c r="IJI85" s="40"/>
      <c r="IJJ85" s="40"/>
      <c r="IJK85" s="40"/>
      <c r="IJL85" s="40"/>
      <c r="IJM85" s="40"/>
      <c r="IJN85" s="40"/>
      <c r="IJO85" s="40"/>
      <c r="IJP85" s="40"/>
      <c r="IJQ85" s="40"/>
      <c r="IJR85" s="40"/>
      <c r="IJS85" s="40"/>
      <c r="IJT85" s="40"/>
      <c r="IJU85" s="40"/>
      <c r="IJV85" s="40"/>
      <c r="IJW85" s="40"/>
      <c r="IJX85" s="40"/>
      <c r="IJY85" s="40"/>
      <c r="IJZ85" s="40"/>
      <c r="IKA85" s="40"/>
      <c r="IKB85" s="40"/>
      <c r="IKC85" s="40"/>
      <c r="IKD85" s="40"/>
      <c r="IKE85" s="40"/>
      <c r="IKF85" s="40"/>
      <c r="IKG85" s="40"/>
      <c r="IKH85" s="40"/>
      <c r="IKI85" s="40"/>
      <c r="IKJ85" s="40"/>
      <c r="IKK85" s="40"/>
      <c r="IKL85" s="40"/>
      <c r="IKM85" s="40"/>
      <c r="IKN85" s="40"/>
      <c r="IKO85" s="40"/>
      <c r="IKP85" s="40"/>
      <c r="IKQ85" s="40"/>
      <c r="IKR85" s="40"/>
      <c r="IKS85" s="40"/>
      <c r="IKT85" s="40"/>
      <c r="IKU85" s="40"/>
      <c r="IKV85" s="40"/>
      <c r="IKW85" s="40"/>
      <c r="IKX85" s="40"/>
      <c r="IKY85" s="40"/>
      <c r="IKZ85" s="40"/>
      <c r="ILA85" s="40"/>
      <c r="ILB85" s="40"/>
      <c r="ILC85" s="40"/>
      <c r="ILD85" s="40"/>
      <c r="ILE85" s="40"/>
      <c r="ILF85" s="40"/>
      <c r="ILG85" s="40"/>
      <c r="ILH85" s="40"/>
      <c r="ILI85" s="40"/>
      <c r="ILJ85" s="40"/>
      <c r="ILK85" s="40"/>
      <c r="ILL85" s="40"/>
      <c r="ILM85" s="40"/>
      <c r="ILN85" s="40"/>
      <c r="ILO85" s="40"/>
      <c r="ILP85" s="40"/>
      <c r="ILQ85" s="40"/>
      <c r="ILR85" s="40"/>
      <c r="ILS85" s="40"/>
      <c r="ILT85" s="40"/>
      <c r="ILU85" s="40"/>
      <c r="ILV85" s="40"/>
      <c r="ILW85" s="40"/>
      <c r="ILX85" s="40"/>
      <c r="ILY85" s="40"/>
      <c r="ILZ85" s="40"/>
      <c r="IMA85" s="40"/>
      <c r="IMB85" s="40"/>
      <c r="IMC85" s="40"/>
      <c r="IMD85" s="40"/>
      <c r="IME85" s="40"/>
      <c r="IMF85" s="40"/>
      <c r="IMG85" s="40"/>
      <c r="IMH85" s="40"/>
      <c r="IMI85" s="40"/>
      <c r="IMJ85" s="40"/>
      <c r="IMK85" s="40"/>
      <c r="IML85" s="40"/>
      <c r="IMM85" s="40"/>
      <c r="IMN85" s="40"/>
      <c r="IMO85" s="40"/>
      <c r="IMP85" s="40"/>
      <c r="IMQ85" s="40"/>
      <c r="IMR85" s="40"/>
      <c r="IMS85" s="40"/>
      <c r="IMT85" s="40"/>
      <c r="IMU85" s="40"/>
      <c r="IMV85" s="40"/>
      <c r="IMW85" s="40"/>
      <c r="IMX85" s="40"/>
      <c r="IMY85" s="40"/>
      <c r="IMZ85" s="40"/>
      <c r="INA85" s="40"/>
      <c r="INB85" s="40"/>
      <c r="INC85" s="40"/>
      <c r="IND85" s="40"/>
      <c r="INE85" s="40"/>
      <c r="INF85" s="40"/>
      <c r="ING85" s="40"/>
      <c r="INH85" s="40"/>
      <c r="INI85" s="40"/>
      <c r="INJ85" s="40"/>
      <c r="INK85" s="40"/>
      <c r="INL85" s="40"/>
      <c r="INM85" s="40"/>
      <c r="INN85" s="40"/>
      <c r="INO85" s="40"/>
      <c r="INP85" s="40"/>
      <c r="INQ85" s="40"/>
      <c r="INR85" s="40"/>
      <c r="INS85" s="40"/>
      <c r="INT85" s="40"/>
      <c r="INU85" s="40"/>
      <c r="INV85" s="40"/>
      <c r="INW85" s="40"/>
      <c r="INX85" s="40"/>
      <c r="INY85" s="40"/>
      <c r="INZ85" s="40"/>
      <c r="IOA85" s="40"/>
      <c r="IOB85" s="40"/>
      <c r="IOC85" s="40"/>
      <c r="IOD85" s="40"/>
      <c r="IOE85" s="40"/>
      <c r="IOF85" s="40"/>
      <c r="IOG85" s="40"/>
      <c r="IOH85" s="40"/>
      <c r="IOI85" s="40"/>
      <c r="IOJ85" s="40"/>
      <c r="IOK85" s="40"/>
      <c r="IOL85" s="40"/>
      <c r="IOM85" s="40"/>
      <c r="ION85" s="40"/>
      <c r="IOO85" s="40"/>
      <c r="IOP85" s="40"/>
      <c r="IOQ85" s="40"/>
      <c r="IOR85" s="40"/>
      <c r="IOS85" s="40"/>
      <c r="IOT85" s="40"/>
      <c r="IOU85" s="40"/>
      <c r="IOV85" s="40"/>
      <c r="IOW85" s="40"/>
      <c r="IOX85" s="40"/>
      <c r="IOY85" s="40"/>
      <c r="IOZ85" s="40"/>
      <c r="IPA85" s="40"/>
      <c r="IPB85" s="40"/>
      <c r="IPC85" s="40"/>
      <c r="IPD85" s="40"/>
      <c r="IPE85" s="40"/>
      <c r="IPF85" s="40"/>
      <c r="IPG85" s="40"/>
      <c r="IPH85" s="40"/>
      <c r="IPI85" s="40"/>
      <c r="IPJ85" s="40"/>
      <c r="IPK85" s="40"/>
      <c r="IPL85" s="40"/>
      <c r="IPM85" s="40"/>
      <c r="IPN85" s="40"/>
      <c r="IPO85" s="40"/>
      <c r="IPP85" s="40"/>
      <c r="IPQ85" s="40"/>
      <c r="IPR85" s="40"/>
      <c r="IPS85" s="40"/>
      <c r="IPT85" s="40"/>
      <c r="IPU85" s="40"/>
      <c r="IPV85" s="40"/>
      <c r="IPW85" s="40"/>
      <c r="IPX85" s="40"/>
      <c r="IPY85" s="40"/>
      <c r="IPZ85" s="40"/>
      <c r="IQA85" s="40"/>
      <c r="IQB85" s="40"/>
      <c r="IQC85" s="40"/>
      <c r="IQD85" s="40"/>
      <c r="IQE85" s="40"/>
      <c r="IQF85" s="40"/>
      <c r="IQG85" s="40"/>
      <c r="IQH85" s="40"/>
      <c r="IQI85" s="40"/>
      <c r="IQJ85" s="40"/>
      <c r="IQK85" s="40"/>
      <c r="IQL85" s="40"/>
      <c r="IQM85" s="40"/>
      <c r="IQN85" s="40"/>
      <c r="IQO85" s="40"/>
      <c r="IQP85" s="40"/>
      <c r="IQQ85" s="40"/>
      <c r="IQR85" s="40"/>
      <c r="IQS85" s="40"/>
      <c r="IQT85" s="40"/>
      <c r="IQU85" s="40"/>
      <c r="IQV85" s="40"/>
      <c r="IQW85" s="40"/>
      <c r="IQX85" s="40"/>
      <c r="IQY85" s="40"/>
      <c r="IQZ85" s="40"/>
      <c r="IRA85" s="40"/>
      <c r="IRB85" s="40"/>
      <c r="IRC85" s="40"/>
      <c r="IRD85" s="40"/>
      <c r="IRE85" s="40"/>
      <c r="IRF85" s="40"/>
      <c r="IRG85" s="40"/>
      <c r="IRH85" s="40"/>
      <c r="IRI85" s="40"/>
      <c r="IRJ85" s="40"/>
      <c r="IRK85" s="40"/>
      <c r="IRL85" s="40"/>
      <c r="IRM85" s="40"/>
      <c r="IRN85" s="40"/>
      <c r="IRO85" s="40"/>
      <c r="IRP85" s="40"/>
      <c r="IRQ85" s="40"/>
      <c r="IRR85" s="40"/>
      <c r="IRS85" s="40"/>
      <c r="IRT85" s="40"/>
      <c r="IRU85" s="40"/>
      <c r="IRV85" s="40"/>
      <c r="IRW85" s="40"/>
      <c r="IRX85" s="40"/>
      <c r="IRY85" s="40"/>
      <c r="IRZ85" s="40"/>
      <c r="ISA85" s="40"/>
      <c r="ISB85" s="40"/>
      <c r="ISC85" s="40"/>
      <c r="ISD85" s="40"/>
      <c r="ISE85" s="40"/>
      <c r="ISF85" s="40"/>
      <c r="ISG85" s="40"/>
      <c r="ISH85" s="40"/>
      <c r="ISI85" s="40"/>
      <c r="ISJ85" s="40"/>
      <c r="ISK85" s="40"/>
      <c r="ISL85" s="40"/>
      <c r="ISM85" s="40"/>
      <c r="ISN85" s="40"/>
      <c r="ISO85" s="40"/>
      <c r="ISP85" s="40"/>
      <c r="ISQ85" s="40"/>
      <c r="ISR85" s="40"/>
      <c r="ISS85" s="40"/>
      <c r="IST85" s="40"/>
      <c r="ISU85" s="40"/>
      <c r="ISV85" s="40"/>
      <c r="ISW85" s="40"/>
      <c r="ISX85" s="40"/>
      <c r="ISY85" s="40"/>
      <c r="ISZ85" s="40"/>
      <c r="ITA85" s="40"/>
      <c r="ITB85" s="40"/>
      <c r="ITC85" s="40"/>
      <c r="ITD85" s="40"/>
      <c r="ITE85" s="40"/>
      <c r="ITF85" s="40"/>
      <c r="ITG85" s="40"/>
      <c r="ITH85" s="40"/>
      <c r="ITI85" s="40"/>
      <c r="ITJ85" s="40"/>
      <c r="ITK85" s="40"/>
      <c r="ITL85" s="40"/>
      <c r="ITM85" s="40"/>
      <c r="ITN85" s="40"/>
      <c r="ITO85" s="40"/>
      <c r="ITP85" s="40"/>
      <c r="ITQ85" s="40"/>
      <c r="ITR85" s="40"/>
      <c r="ITS85" s="40"/>
      <c r="ITT85" s="40"/>
      <c r="ITU85" s="40"/>
      <c r="ITV85" s="40"/>
      <c r="ITW85" s="40"/>
      <c r="ITX85" s="40"/>
      <c r="ITY85" s="40"/>
      <c r="ITZ85" s="40"/>
      <c r="IUA85" s="40"/>
      <c r="IUB85" s="40"/>
      <c r="IUC85" s="40"/>
      <c r="IUD85" s="40"/>
      <c r="IUE85" s="40"/>
      <c r="IUF85" s="40"/>
      <c r="IUG85" s="40"/>
      <c r="IUH85" s="40"/>
      <c r="IUI85" s="40"/>
      <c r="IUJ85" s="40"/>
      <c r="IUK85" s="40"/>
      <c r="IUL85" s="40"/>
      <c r="IUM85" s="40"/>
      <c r="IUN85" s="40"/>
      <c r="IUO85" s="40"/>
      <c r="IUP85" s="40"/>
      <c r="IUQ85" s="40"/>
      <c r="IUR85" s="40"/>
      <c r="IUS85" s="40"/>
      <c r="IUT85" s="40"/>
      <c r="IUU85" s="40"/>
      <c r="IUV85" s="40"/>
      <c r="IUW85" s="40"/>
      <c r="IUX85" s="40"/>
      <c r="IUY85" s="40"/>
      <c r="IUZ85" s="40"/>
      <c r="IVA85" s="40"/>
      <c r="IVB85" s="40"/>
      <c r="IVC85" s="40"/>
      <c r="IVD85" s="40"/>
      <c r="IVE85" s="40"/>
      <c r="IVF85" s="40"/>
      <c r="IVG85" s="40"/>
      <c r="IVH85" s="40"/>
      <c r="IVI85" s="40"/>
      <c r="IVJ85" s="40"/>
      <c r="IVK85" s="40"/>
      <c r="IVL85" s="40"/>
      <c r="IVM85" s="40"/>
      <c r="IVN85" s="40"/>
      <c r="IVO85" s="40"/>
      <c r="IVP85" s="40"/>
      <c r="IVQ85" s="40"/>
      <c r="IVR85" s="40"/>
      <c r="IVS85" s="40"/>
      <c r="IVT85" s="40"/>
      <c r="IVU85" s="40"/>
      <c r="IVV85" s="40"/>
      <c r="IVW85" s="40"/>
      <c r="IVX85" s="40"/>
      <c r="IVY85" s="40"/>
      <c r="IVZ85" s="40"/>
      <c r="IWA85" s="40"/>
      <c r="IWB85" s="40"/>
      <c r="IWC85" s="40"/>
      <c r="IWD85" s="40"/>
      <c r="IWE85" s="40"/>
      <c r="IWF85" s="40"/>
      <c r="IWG85" s="40"/>
      <c r="IWH85" s="40"/>
      <c r="IWI85" s="40"/>
      <c r="IWJ85" s="40"/>
      <c r="IWK85" s="40"/>
      <c r="IWL85" s="40"/>
      <c r="IWM85" s="40"/>
      <c r="IWN85" s="40"/>
      <c r="IWO85" s="40"/>
      <c r="IWP85" s="40"/>
      <c r="IWQ85" s="40"/>
      <c r="IWR85" s="40"/>
      <c r="IWS85" s="40"/>
      <c r="IWT85" s="40"/>
      <c r="IWU85" s="40"/>
      <c r="IWV85" s="40"/>
      <c r="IWW85" s="40"/>
      <c r="IWX85" s="40"/>
      <c r="IWY85" s="40"/>
      <c r="IWZ85" s="40"/>
      <c r="IXA85" s="40"/>
      <c r="IXB85" s="40"/>
      <c r="IXC85" s="40"/>
      <c r="IXD85" s="40"/>
      <c r="IXE85" s="40"/>
      <c r="IXF85" s="40"/>
      <c r="IXG85" s="40"/>
      <c r="IXH85" s="40"/>
      <c r="IXI85" s="40"/>
      <c r="IXJ85" s="40"/>
      <c r="IXK85" s="40"/>
      <c r="IXL85" s="40"/>
      <c r="IXM85" s="40"/>
      <c r="IXN85" s="40"/>
      <c r="IXO85" s="40"/>
      <c r="IXP85" s="40"/>
      <c r="IXQ85" s="40"/>
      <c r="IXR85" s="40"/>
      <c r="IXS85" s="40"/>
      <c r="IXT85" s="40"/>
      <c r="IXU85" s="40"/>
      <c r="IXV85" s="40"/>
      <c r="IXW85" s="40"/>
      <c r="IXX85" s="40"/>
      <c r="IXY85" s="40"/>
      <c r="IXZ85" s="40"/>
      <c r="IYA85" s="40"/>
      <c r="IYB85" s="40"/>
      <c r="IYC85" s="40"/>
      <c r="IYD85" s="40"/>
      <c r="IYE85" s="40"/>
      <c r="IYF85" s="40"/>
      <c r="IYG85" s="40"/>
      <c r="IYH85" s="40"/>
      <c r="IYI85" s="40"/>
      <c r="IYJ85" s="40"/>
      <c r="IYK85" s="40"/>
      <c r="IYL85" s="40"/>
      <c r="IYM85" s="40"/>
      <c r="IYN85" s="40"/>
      <c r="IYO85" s="40"/>
      <c r="IYP85" s="40"/>
      <c r="IYQ85" s="40"/>
      <c r="IYR85" s="40"/>
      <c r="IYS85" s="40"/>
      <c r="IYT85" s="40"/>
      <c r="IYU85" s="40"/>
      <c r="IYV85" s="40"/>
      <c r="IYW85" s="40"/>
      <c r="IYX85" s="40"/>
      <c r="IYY85" s="40"/>
      <c r="IYZ85" s="40"/>
      <c r="IZA85" s="40"/>
      <c r="IZB85" s="40"/>
      <c r="IZC85" s="40"/>
      <c r="IZD85" s="40"/>
      <c r="IZE85" s="40"/>
      <c r="IZF85" s="40"/>
      <c r="IZG85" s="40"/>
      <c r="IZH85" s="40"/>
      <c r="IZI85" s="40"/>
      <c r="IZJ85" s="40"/>
      <c r="IZK85" s="40"/>
      <c r="IZL85" s="40"/>
      <c r="IZM85" s="40"/>
      <c r="IZN85" s="40"/>
      <c r="IZO85" s="40"/>
      <c r="IZP85" s="40"/>
      <c r="IZQ85" s="40"/>
      <c r="IZR85" s="40"/>
      <c r="IZS85" s="40"/>
      <c r="IZT85" s="40"/>
      <c r="IZU85" s="40"/>
      <c r="IZV85" s="40"/>
      <c r="IZW85" s="40"/>
      <c r="IZX85" s="40"/>
      <c r="IZY85" s="40"/>
      <c r="IZZ85" s="40"/>
      <c r="JAA85" s="40"/>
      <c r="JAB85" s="40"/>
      <c r="JAC85" s="40"/>
      <c r="JAD85" s="40"/>
      <c r="JAE85" s="40"/>
      <c r="JAF85" s="40"/>
      <c r="JAG85" s="40"/>
      <c r="JAH85" s="40"/>
      <c r="JAI85" s="40"/>
      <c r="JAJ85" s="40"/>
      <c r="JAK85" s="40"/>
      <c r="JAL85" s="40"/>
      <c r="JAM85" s="40"/>
      <c r="JAN85" s="40"/>
      <c r="JAO85" s="40"/>
      <c r="JAP85" s="40"/>
      <c r="JAQ85" s="40"/>
      <c r="JAR85" s="40"/>
      <c r="JAS85" s="40"/>
      <c r="JAT85" s="40"/>
      <c r="JAU85" s="40"/>
      <c r="JAV85" s="40"/>
      <c r="JAW85" s="40"/>
      <c r="JAX85" s="40"/>
      <c r="JAY85" s="40"/>
      <c r="JAZ85" s="40"/>
      <c r="JBA85" s="40"/>
      <c r="JBB85" s="40"/>
      <c r="JBC85" s="40"/>
      <c r="JBD85" s="40"/>
      <c r="JBE85" s="40"/>
      <c r="JBF85" s="40"/>
      <c r="JBG85" s="40"/>
      <c r="JBH85" s="40"/>
      <c r="JBI85" s="40"/>
      <c r="JBJ85" s="40"/>
      <c r="JBK85" s="40"/>
      <c r="JBL85" s="40"/>
      <c r="JBM85" s="40"/>
      <c r="JBN85" s="40"/>
      <c r="JBO85" s="40"/>
      <c r="JBP85" s="40"/>
      <c r="JBQ85" s="40"/>
      <c r="JBR85" s="40"/>
      <c r="JBS85" s="40"/>
      <c r="JBT85" s="40"/>
      <c r="JBU85" s="40"/>
      <c r="JBV85" s="40"/>
      <c r="JBW85" s="40"/>
      <c r="JBX85" s="40"/>
      <c r="JBY85" s="40"/>
      <c r="JBZ85" s="40"/>
      <c r="JCA85" s="40"/>
      <c r="JCB85" s="40"/>
      <c r="JCC85" s="40"/>
      <c r="JCD85" s="40"/>
      <c r="JCE85" s="40"/>
      <c r="JCF85" s="40"/>
      <c r="JCG85" s="40"/>
      <c r="JCH85" s="40"/>
      <c r="JCI85" s="40"/>
      <c r="JCJ85" s="40"/>
      <c r="JCK85" s="40"/>
      <c r="JCL85" s="40"/>
      <c r="JCM85" s="40"/>
      <c r="JCN85" s="40"/>
      <c r="JCO85" s="40"/>
      <c r="JCP85" s="40"/>
      <c r="JCQ85" s="40"/>
      <c r="JCR85" s="40"/>
      <c r="JCS85" s="40"/>
      <c r="JCT85" s="40"/>
      <c r="JCU85" s="40"/>
      <c r="JCV85" s="40"/>
      <c r="JCW85" s="40"/>
      <c r="JCX85" s="40"/>
      <c r="JCY85" s="40"/>
      <c r="JCZ85" s="40"/>
      <c r="JDA85" s="40"/>
      <c r="JDB85" s="40"/>
      <c r="JDC85" s="40"/>
      <c r="JDD85" s="40"/>
      <c r="JDE85" s="40"/>
      <c r="JDF85" s="40"/>
      <c r="JDG85" s="40"/>
      <c r="JDH85" s="40"/>
      <c r="JDI85" s="40"/>
      <c r="JDJ85" s="40"/>
      <c r="JDK85" s="40"/>
      <c r="JDL85" s="40"/>
      <c r="JDM85" s="40"/>
      <c r="JDN85" s="40"/>
      <c r="JDO85" s="40"/>
      <c r="JDP85" s="40"/>
      <c r="JDQ85" s="40"/>
      <c r="JDR85" s="40"/>
      <c r="JDS85" s="40"/>
      <c r="JDT85" s="40"/>
      <c r="JDU85" s="40"/>
      <c r="JDV85" s="40"/>
      <c r="JDW85" s="40"/>
      <c r="JDX85" s="40"/>
      <c r="JDY85" s="40"/>
      <c r="JDZ85" s="40"/>
      <c r="JEA85" s="40"/>
      <c r="JEB85" s="40"/>
      <c r="JEC85" s="40"/>
      <c r="JED85" s="40"/>
      <c r="JEE85" s="40"/>
      <c r="JEF85" s="40"/>
      <c r="JEG85" s="40"/>
      <c r="JEH85" s="40"/>
      <c r="JEI85" s="40"/>
      <c r="JEJ85" s="40"/>
      <c r="JEK85" s="40"/>
      <c r="JEL85" s="40"/>
      <c r="JEM85" s="40"/>
      <c r="JEN85" s="40"/>
      <c r="JEO85" s="40"/>
      <c r="JEP85" s="40"/>
      <c r="JEQ85" s="40"/>
      <c r="JER85" s="40"/>
      <c r="JES85" s="40"/>
      <c r="JET85" s="40"/>
      <c r="JEU85" s="40"/>
      <c r="JEV85" s="40"/>
      <c r="JEW85" s="40"/>
      <c r="JEX85" s="40"/>
      <c r="JEY85" s="40"/>
      <c r="JEZ85" s="40"/>
      <c r="JFA85" s="40"/>
      <c r="JFB85" s="40"/>
      <c r="JFC85" s="40"/>
      <c r="JFD85" s="40"/>
      <c r="JFE85" s="40"/>
      <c r="JFF85" s="40"/>
      <c r="JFG85" s="40"/>
      <c r="JFH85" s="40"/>
      <c r="JFI85" s="40"/>
      <c r="JFJ85" s="40"/>
      <c r="JFK85" s="40"/>
      <c r="JFL85" s="40"/>
      <c r="JFM85" s="40"/>
      <c r="JFN85" s="40"/>
      <c r="JFO85" s="40"/>
      <c r="JFP85" s="40"/>
      <c r="JFQ85" s="40"/>
      <c r="JFR85" s="40"/>
      <c r="JFS85" s="40"/>
      <c r="JFT85" s="40"/>
      <c r="JFU85" s="40"/>
      <c r="JFV85" s="40"/>
      <c r="JFW85" s="40"/>
      <c r="JFX85" s="40"/>
      <c r="JFY85" s="40"/>
      <c r="JFZ85" s="40"/>
      <c r="JGA85" s="40"/>
      <c r="JGB85" s="40"/>
      <c r="JGC85" s="40"/>
      <c r="JGD85" s="40"/>
      <c r="JGE85" s="40"/>
      <c r="JGF85" s="40"/>
      <c r="JGG85" s="40"/>
      <c r="JGH85" s="40"/>
      <c r="JGI85" s="40"/>
      <c r="JGJ85" s="40"/>
      <c r="JGK85" s="40"/>
      <c r="JGL85" s="40"/>
      <c r="JGM85" s="40"/>
      <c r="JGN85" s="40"/>
      <c r="JGO85" s="40"/>
      <c r="JGP85" s="40"/>
      <c r="JGQ85" s="40"/>
      <c r="JGR85" s="40"/>
      <c r="JGS85" s="40"/>
      <c r="JGT85" s="40"/>
      <c r="JGU85" s="40"/>
      <c r="JGV85" s="40"/>
      <c r="JGW85" s="40"/>
      <c r="JGX85" s="40"/>
      <c r="JGY85" s="40"/>
      <c r="JGZ85" s="40"/>
      <c r="JHA85" s="40"/>
      <c r="JHB85" s="40"/>
      <c r="JHC85" s="40"/>
      <c r="JHD85" s="40"/>
      <c r="JHE85" s="40"/>
      <c r="JHF85" s="40"/>
      <c r="JHG85" s="40"/>
      <c r="JHH85" s="40"/>
      <c r="JHI85" s="40"/>
      <c r="JHJ85" s="40"/>
      <c r="JHK85" s="40"/>
      <c r="JHL85" s="40"/>
      <c r="JHM85" s="40"/>
      <c r="JHN85" s="40"/>
      <c r="JHO85" s="40"/>
      <c r="JHP85" s="40"/>
      <c r="JHQ85" s="40"/>
      <c r="JHR85" s="40"/>
      <c r="JHS85" s="40"/>
      <c r="JHT85" s="40"/>
      <c r="JHU85" s="40"/>
      <c r="JHV85" s="40"/>
      <c r="JHW85" s="40"/>
      <c r="JHX85" s="40"/>
      <c r="JHY85" s="40"/>
      <c r="JHZ85" s="40"/>
      <c r="JIA85" s="40"/>
      <c r="JIB85" s="40"/>
      <c r="JIC85" s="40"/>
      <c r="JID85" s="40"/>
      <c r="JIE85" s="40"/>
      <c r="JIF85" s="40"/>
      <c r="JIG85" s="40"/>
      <c r="JIH85" s="40"/>
      <c r="JII85" s="40"/>
      <c r="JIJ85" s="40"/>
      <c r="JIK85" s="40"/>
      <c r="JIL85" s="40"/>
      <c r="JIM85" s="40"/>
      <c r="JIN85" s="40"/>
      <c r="JIO85" s="40"/>
      <c r="JIP85" s="40"/>
      <c r="JIQ85" s="40"/>
      <c r="JIR85" s="40"/>
      <c r="JIS85" s="40"/>
      <c r="JIT85" s="40"/>
      <c r="JIU85" s="40"/>
      <c r="JIV85" s="40"/>
      <c r="JIW85" s="40"/>
      <c r="JIX85" s="40"/>
      <c r="JIY85" s="40"/>
      <c r="JIZ85" s="40"/>
      <c r="JJA85" s="40"/>
      <c r="JJB85" s="40"/>
      <c r="JJC85" s="40"/>
      <c r="JJD85" s="40"/>
      <c r="JJE85" s="40"/>
      <c r="JJF85" s="40"/>
      <c r="JJG85" s="40"/>
      <c r="JJH85" s="40"/>
      <c r="JJI85" s="40"/>
      <c r="JJJ85" s="40"/>
      <c r="JJK85" s="40"/>
      <c r="JJL85" s="40"/>
      <c r="JJM85" s="40"/>
      <c r="JJN85" s="40"/>
      <c r="JJO85" s="40"/>
      <c r="JJP85" s="40"/>
      <c r="JJQ85" s="40"/>
      <c r="JJR85" s="40"/>
      <c r="JJS85" s="40"/>
      <c r="JJT85" s="40"/>
      <c r="JJU85" s="40"/>
      <c r="JJV85" s="40"/>
      <c r="JJW85" s="40"/>
      <c r="JJX85" s="40"/>
      <c r="JJY85" s="40"/>
      <c r="JJZ85" s="40"/>
      <c r="JKA85" s="40"/>
      <c r="JKB85" s="40"/>
      <c r="JKC85" s="40"/>
      <c r="JKD85" s="40"/>
      <c r="JKE85" s="40"/>
      <c r="JKF85" s="40"/>
      <c r="JKG85" s="40"/>
      <c r="JKH85" s="40"/>
      <c r="JKI85" s="40"/>
      <c r="JKJ85" s="40"/>
      <c r="JKK85" s="40"/>
      <c r="JKL85" s="40"/>
      <c r="JKM85" s="40"/>
      <c r="JKN85" s="40"/>
      <c r="JKO85" s="40"/>
      <c r="JKP85" s="40"/>
      <c r="JKQ85" s="40"/>
      <c r="JKR85" s="40"/>
      <c r="JKS85" s="40"/>
      <c r="JKT85" s="40"/>
      <c r="JKU85" s="40"/>
      <c r="JKV85" s="40"/>
      <c r="JKW85" s="40"/>
      <c r="JKX85" s="40"/>
      <c r="JKY85" s="40"/>
      <c r="JKZ85" s="40"/>
      <c r="JLA85" s="40"/>
      <c r="JLB85" s="40"/>
      <c r="JLC85" s="40"/>
      <c r="JLD85" s="40"/>
      <c r="JLE85" s="40"/>
      <c r="JLF85" s="40"/>
      <c r="JLG85" s="40"/>
      <c r="JLH85" s="40"/>
      <c r="JLI85" s="40"/>
      <c r="JLJ85" s="40"/>
      <c r="JLK85" s="40"/>
      <c r="JLL85" s="40"/>
      <c r="JLM85" s="40"/>
      <c r="JLN85" s="40"/>
      <c r="JLO85" s="40"/>
      <c r="JLP85" s="40"/>
      <c r="JLQ85" s="40"/>
      <c r="JLR85" s="40"/>
      <c r="JLS85" s="40"/>
      <c r="JLT85" s="40"/>
      <c r="JLU85" s="40"/>
      <c r="JLV85" s="40"/>
      <c r="JLW85" s="40"/>
      <c r="JLX85" s="40"/>
      <c r="JLY85" s="40"/>
      <c r="JLZ85" s="40"/>
      <c r="JMA85" s="40"/>
      <c r="JMB85" s="40"/>
      <c r="JMC85" s="40"/>
      <c r="JMD85" s="40"/>
      <c r="JME85" s="40"/>
      <c r="JMF85" s="40"/>
      <c r="JMG85" s="40"/>
      <c r="JMH85" s="40"/>
      <c r="JMI85" s="40"/>
      <c r="JMJ85" s="40"/>
      <c r="JMK85" s="40"/>
      <c r="JML85" s="40"/>
      <c r="JMM85" s="40"/>
      <c r="JMN85" s="40"/>
      <c r="JMO85" s="40"/>
      <c r="JMP85" s="40"/>
      <c r="JMQ85" s="40"/>
      <c r="JMR85" s="40"/>
      <c r="JMS85" s="40"/>
      <c r="JMT85" s="40"/>
      <c r="JMU85" s="40"/>
      <c r="JMV85" s="40"/>
      <c r="JMW85" s="40"/>
      <c r="JMX85" s="40"/>
      <c r="JMY85" s="40"/>
      <c r="JMZ85" s="40"/>
      <c r="JNA85" s="40"/>
      <c r="JNB85" s="40"/>
      <c r="JNC85" s="40"/>
      <c r="JND85" s="40"/>
      <c r="JNE85" s="40"/>
      <c r="JNF85" s="40"/>
      <c r="JNG85" s="40"/>
      <c r="JNH85" s="40"/>
      <c r="JNI85" s="40"/>
      <c r="JNJ85" s="40"/>
      <c r="JNK85" s="40"/>
      <c r="JNL85" s="40"/>
      <c r="JNM85" s="40"/>
      <c r="JNN85" s="40"/>
      <c r="JNO85" s="40"/>
      <c r="JNP85" s="40"/>
      <c r="JNQ85" s="40"/>
      <c r="JNR85" s="40"/>
      <c r="JNS85" s="40"/>
      <c r="JNT85" s="40"/>
      <c r="JNU85" s="40"/>
      <c r="JNV85" s="40"/>
      <c r="JNW85" s="40"/>
      <c r="JNX85" s="40"/>
      <c r="JNY85" s="40"/>
      <c r="JNZ85" s="40"/>
      <c r="JOA85" s="40"/>
      <c r="JOB85" s="40"/>
      <c r="JOC85" s="40"/>
      <c r="JOD85" s="40"/>
      <c r="JOE85" s="40"/>
      <c r="JOF85" s="40"/>
      <c r="JOG85" s="40"/>
      <c r="JOH85" s="40"/>
      <c r="JOI85" s="40"/>
      <c r="JOJ85" s="40"/>
      <c r="JOK85" s="40"/>
      <c r="JOL85" s="40"/>
      <c r="JOM85" s="40"/>
      <c r="JON85" s="40"/>
      <c r="JOO85" s="40"/>
      <c r="JOP85" s="40"/>
      <c r="JOQ85" s="40"/>
      <c r="JOR85" s="40"/>
      <c r="JOS85" s="40"/>
      <c r="JOT85" s="40"/>
      <c r="JOU85" s="40"/>
      <c r="JOV85" s="40"/>
      <c r="JOW85" s="40"/>
      <c r="JOX85" s="40"/>
      <c r="JOY85" s="40"/>
      <c r="JOZ85" s="40"/>
      <c r="JPA85" s="40"/>
      <c r="JPB85" s="40"/>
      <c r="JPC85" s="40"/>
      <c r="JPD85" s="40"/>
      <c r="JPE85" s="40"/>
      <c r="JPF85" s="40"/>
      <c r="JPG85" s="40"/>
      <c r="JPH85" s="40"/>
      <c r="JPI85" s="40"/>
      <c r="JPJ85" s="40"/>
      <c r="JPK85" s="40"/>
      <c r="JPL85" s="40"/>
      <c r="JPM85" s="40"/>
      <c r="JPN85" s="40"/>
      <c r="JPO85" s="40"/>
      <c r="JPP85" s="40"/>
      <c r="JPQ85" s="40"/>
      <c r="JPR85" s="40"/>
      <c r="JPS85" s="40"/>
      <c r="JPT85" s="40"/>
      <c r="JPU85" s="40"/>
      <c r="JPV85" s="40"/>
      <c r="JPW85" s="40"/>
      <c r="JPX85" s="40"/>
      <c r="JPY85" s="40"/>
      <c r="JPZ85" s="40"/>
      <c r="JQA85" s="40"/>
      <c r="JQB85" s="40"/>
      <c r="JQC85" s="40"/>
      <c r="JQD85" s="40"/>
      <c r="JQE85" s="40"/>
      <c r="JQF85" s="40"/>
      <c r="JQG85" s="40"/>
      <c r="JQH85" s="40"/>
      <c r="JQI85" s="40"/>
      <c r="JQJ85" s="40"/>
      <c r="JQK85" s="40"/>
      <c r="JQL85" s="40"/>
      <c r="JQM85" s="40"/>
      <c r="JQN85" s="40"/>
      <c r="JQO85" s="40"/>
      <c r="JQP85" s="40"/>
      <c r="JQQ85" s="40"/>
      <c r="JQR85" s="40"/>
      <c r="JQS85" s="40"/>
      <c r="JQT85" s="40"/>
      <c r="JQU85" s="40"/>
      <c r="JQV85" s="40"/>
      <c r="JQW85" s="40"/>
      <c r="JQX85" s="40"/>
      <c r="JQY85" s="40"/>
      <c r="JQZ85" s="40"/>
      <c r="JRA85" s="40"/>
      <c r="JRB85" s="40"/>
      <c r="JRC85" s="40"/>
      <c r="JRD85" s="40"/>
      <c r="JRE85" s="40"/>
      <c r="JRF85" s="40"/>
      <c r="JRG85" s="40"/>
      <c r="JRH85" s="40"/>
      <c r="JRI85" s="40"/>
      <c r="JRJ85" s="40"/>
      <c r="JRK85" s="40"/>
      <c r="JRL85" s="40"/>
      <c r="JRM85" s="40"/>
      <c r="JRN85" s="40"/>
      <c r="JRO85" s="40"/>
      <c r="JRP85" s="40"/>
      <c r="JRQ85" s="40"/>
      <c r="JRR85" s="40"/>
      <c r="JRS85" s="40"/>
      <c r="JRT85" s="40"/>
      <c r="JRU85" s="40"/>
      <c r="JRV85" s="40"/>
      <c r="JRW85" s="40"/>
      <c r="JRX85" s="40"/>
      <c r="JRY85" s="40"/>
      <c r="JRZ85" s="40"/>
      <c r="JSA85" s="40"/>
      <c r="JSB85" s="40"/>
      <c r="JSC85" s="40"/>
      <c r="JSD85" s="40"/>
      <c r="JSE85" s="40"/>
      <c r="JSF85" s="40"/>
      <c r="JSG85" s="40"/>
      <c r="JSH85" s="40"/>
      <c r="JSI85" s="40"/>
      <c r="JSJ85" s="40"/>
      <c r="JSK85" s="40"/>
      <c r="JSL85" s="40"/>
      <c r="JSM85" s="40"/>
      <c r="JSN85" s="40"/>
      <c r="JSO85" s="40"/>
      <c r="JSP85" s="40"/>
      <c r="JSQ85" s="40"/>
      <c r="JSR85" s="40"/>
      <c r="JSS85" s="40"/>
      <c r="JST85" s="40"/>
      <c r="JSU85" s="40"/>
      <c r="JSV85" s="40"/>
      <c r="JSW85" s="40"/>
      <c r="JSX85" s="40"/>
      <c r="JSY85" s="40"/>
      <c r="JSZ85" s="40"/>
      <c r="JTA85" s="40"/>
      <c r="JTB85" s="40"/>
      <c r="JTC85" s="40"/>
      <c r="JTD85" s="40"/>
      <c r="JTE85" s="40"/>
      <c r="JTF85" s="40"/>
      <c r="JTG85" s="40"/>
      <c r="JTH85" s="40"/>
      <c r="JTI85" s="40"/>
      <c r="JTJ85" s="40"/>
      <c r="JTK85" s="40"/>
      <c r="JTL85" s="40"/>
      <c r="JTM85" s="40"/>
      <c r="JTN85" s="40"/>
      <c r="JTO85" s="40"/>
      <c r="JTP85" s="40"/>
      <c r="JTQ85" s="40"/>
      <c r="JTR85" s="40"/>
      <c r="JTS85" s="40"/>
      <c r="JTT85" s="40"/>
      <c r="JTU85" s="40"/>
      <c r="JTV85" s="40"/>
      <c r="JTW85" s="40"/>
      <c r="JTX85" s="40"/>
      <c r="JTY85" s="40"/>
      <c r="JTZ85" s="40"/>
      <c r="JUA85" s="40"/>
      <c r="JUB85" s="40"/>
      <c r="JUC85" s="40"/>
      <c r="JUD85" s="40"/>
      <c r="JUE85" s="40"/>
      <c r="JUF85" s="40"/>
      <c r="JUG85" s="40"/>
      <c r="JUH85" s="40"/>
      <c r="JUI85" s="40"/>
      <c r="JUJ85" s="40"/>
      <c r="JUK85" s="40"/>
      <c r="JUL85" s="40"/>
      <c r="JUM85" s="40"/>
      <c r="JUN85" s="40"/>
      <c r="JUO85" s="40"/>
      <c r="JUP85" s="40"/>
      <c r="JUQ85" s="40"/>
      <c r="JUR85" s="40"/>
      <c r="JUS85" s="40"/>
      <c r="JUT85" s="40"/>
      <c r="JUU85" s="40"/>
      <c r="JUV85" s="40"/>
      <c r="JUW85" s="40"/>
      <c r="JUX85" s="40"/>
      <c r="JUY85" s="40"/>
      <c r="JUZ85" s="40"/>
      <c r="JVA85" s="40"/>
      <c r="JVB85" s="40"/>
      <c r="JVC85" s="40"/>
      <c r="JVD85" s="40"/>
      <c r="JVE85" s="40"/>
      <c r="JVF85" s="40"/>
      <c r="JVG85" s="40"/>
      <c r="JVH85" s="40"/>
      <c r="JVI85" s="40"/>
      <c r="JVJ85" s="40"/>
      <c r="JVK85" s="40"/>
      <c r="JVL85" s="40"/>
      <c r="JVM85" s="40"/>
      <c r="JVN85" s="40"/>
      <c r="JVO85" s="40"/>
      <c r="JVP85" s="40"/>
      <c r="JVQ85" s="40"/>
      <c r="JVR85" s="40"/>
      <c r="JVS85" s="40"/>
      <c r="JVT85" s="40"/>
      <c r="JVU85" s="40"/>
      <c r="JVV85" s="40"/>
      <c r="JVW85" s="40"/>
      <c r="JVX85" s="40"/>
      <c r="JVY85" s="40"/>
      <c r="JVZ85" s="40"/>
      <c r="JWA85" s="40"/>
      <c r="JWB85" s="40"/>
      <c r="JWC85" s="40"/>
      <c r="JWD85" s="40"/>
      <c r="JWE85" s="40"/>
      <c r="JWF85" s="40"/>
      <c r="JWG85" s="40"/>
      <c r="JWH85" s="40"/>
      <c r="JWI85" s="40"/>
      <c r="JWJ85" s="40"/>
      <c r="JWK85" s="40"/>
      <c r="JWL85" s="40"/>
      <c r="JWM85" s="40"/>
      <c r="JWN85" s="40"/>
      <c r="JWO85" s="40"/>
      <c r="JWP85" s="40"/>
      <c r="JWQ85" s="40"/>
      <c r="JWR85" s="40"/>
      <c r="JWS85" s="40"/>
      <c r="JWT85" s="40"/>
      <c r="JWU85" s="40"/>
      <c r="JWV85" s="40"/>
      <c r="JWW85" s="40"/>
      <c r="JWX85" s="40"/>
      <c r="JWY85" s="40"/>
      <c r="JWZ85" s="40"/>
      <c r="JXA85" s="40"/>
      <c r="JXB85" s="40"/>
      <c r="JXC85" s="40"/>
      <c r="JXD85" s="40"/>
      <c r="JXE85" s="40"/>
      <c r="JXF85" s="40"/>
      <c r="JXG85" s="40"/>
      <c r="JXH85" s="40"/>
      <c r="JXI85" s="40"/>
      <c r="JXJ85" s="40"/>
      <c r="JXK85" s="40"/>
      <c r="JXL85" s="40"/>
      <c r="JXM85" s="40"/>
      <c r="JXN85" s="40"/>
      <c r="JXO85" s="40"/>
      <c r="JXP85" s="40"/>
      <c r="JXQ85" s="40"/>
      <c r="JXR85" s="40"/>
      <c r="JXS85" s="40"/>
      <c r="JXT85" s="40"/>
      <c r="JXU85" s="40"/>
      <c r="JXV85" s="40"/>
      <c r="JXW85" s="40"/>
      <c r="JXX85" s="40"/>
      <c r="JXY85" s="40"/>
      <c r="JXZ85" s="40"/>
      <c r="JYA85" s="40"/>
      <c r="JYB85" s="40"/>
      <c r="JYC85" s="40"/>
      <c r="JYD85" s="40"/>
      <c r="JYE85" s="40"/>
      <c r="JYF85" s="40"/>
      <c r="JYG85" s="40"/>
      <c r="JYH85" s="40"/>
      <c r="JYI85" s="40"/>
      <c r="JYJ85" s="40"/>
      <c r="JYK85" s="40"/>
      <c r="JYL85" s="40"/>
      <c r="JYM85" s="40"/>
      <c r="JYN85" s="40"/>
      <c r="JYO85" s="40"/>
      <c r="JYP85" s="40"/>
      <c r="JYQ85" s="40"/>
      <c r="JYR85" s="40"/>
      <c r="JYS85" s="40"/>
      <c r="JYT85" s="40"/>
      <c r="JYU85" s="40"/>
      <c r="JYV85" s="40"/>
      <c r="JYW85" s="40"/>
      <c r="JYX85" s="40"/>
      <c r="JYY85" s="40"/>
      <c r="JYZ85" s="40"/>
      <c r="JZA85" s="40"/>
      <c r="JZB85" s="40"/>
      <c r="JZC85" s="40"/>
      <c r="JZD85" s="40"/>
      <c r="JZE85" s="40"/>
      <c r="JZF85" s="40"/>
      <c r="JZG85" s="40"/>
      <c r="JZH85" s="40"/>
      <c r="JZI85" s="40"/>
      <c r="JZJ85" s="40"/>
      <c r="JZK85" s="40"/>
      <c r="JZL85" s="40"/>
      <c r="JZM85" s="40"/>
      <c r="JZN85" s="40"/>
      <c r="JZO85" s="40"/>
      <c r="JZP85" s="40"/>
      <c r="JZQ85" s="40"/>
      <c r="JZR85" s="40"/>
      <c r="JZS85" s="40"/>
      <c r="JZT85" s="40"/>
      <c r="JZU85" s="40"/>
      <c r="JZV85" s="40"/>
      <c r="JZW85" s="40"/>
      <c r="JZX85" s="40"/>
      <c r="JZY85" s="40"/>
      <c r="JZZ85" s="40"/>
      <c r="KAA85" s="40"/>
      <c r="KAB85" s="40"/>
      <c r="KAC85" s="40"/>
      <c r="KAD85" s="40"/>
      <c r="KAE85" s="40"/>
      <c r="KAF85" s="40"/>
      <c r="KAG85" s="40"/>
      <c r="KAH85" s="40"/>
      <c r="KAI85" s="40"/>
      <c r="KAJ85" s="40"/>
      <c r="KAK85" s="40"/>
      <c r="KAL85" s="40"/>
      <c r="KAM85" s="40"/>
      <c r="KAN85" s="40"/>
      <c r="KAO85" s="40"/>
      <c r="KAP85" s="40"/>
      <c r="KAQ85" s="40"/>
      <c r="KAR85" s="40"/>
      <c r="KAS85" s="40"/>
      <c r="KAT85" s="40"/>
      <c r="KAU85" s="40"/>
      <c r="KAV85" s="40"/>
      <c r="KAW85" s="40"/>
      <c r="KAX85" s="40"/>
      <c r="KAY85" s="40"/>
      <c r="KAZ85" s="40"/>
      <c r="KBA85" s="40"/>
      <c r="KBB85" s="40"/>
      <c r="KBC85" s="40"/>
      <c r="KBD85" s="40"/>
      <c r="KBE85" s="40"/>
      <c r="KBF85" s="40"/>
      <c r="KBG85" s="40"/>
      <c r="KBH85" s="40"/>
      <c r="KBI85" s="40"/>
      <c r="KBJ85" s="40"/>
      <c r="KBK85" s="40"/>
      <c r="KBL85" s="40"/>
      <c r="KBM85" s="40"/>
      <c r="KBN85" s="40"/>
      <c r="KBO85" s="40"/>
      <c r="KBP85" s="40"/>
      <c r="KBQ85" s="40"/>
      <c r="KBR85" s="40"/>
      <c r="KBS85" s="40"/>
      <c r="KBT85" s="40"/>
      <c r="KBU85" s="40"/>
      <c r="KBV85" s="40"/>
      <c r="KBW85" s="40"/>
      <c r="KBX85" s="40"/>
      <c r="KBY85" s="40"/>
      <c r="KBZ85" s="40"/>
      <c r="KCA85" s="40"/>
      <c r="KCB85" s="40"/>
      <c r="KCC85" s="40"/>
      <c r="KCD85" s="40"/>
      <c r="KCE85" s="40"/>
      <c r="KCF85" s="40"/>
      <c r="KCG85" s="40"/>
      <c r="KCH85" s="40"/>
      <c r="KCI85" s="40"/>
      <c r="KCJ85" s="40"/>
      <c r="KCK85" s="40"/>
      <c r="KCL85" s="40"/>
      <c r="KCM85" s="40"/>
      <c r="KCN85" s="40"/>
      <c r="KCO85" s="40"/>
      <c r="KCP85" s="40"/>
      <c r="KCQ85" s="40"/>
      <c r="KCR85" s="40"/>
      <c r="KCS85" s="40"/>
      <c r="KCT85" s="40"/>
      <c r="KCU85" s="40"/>
      <c r="KCV85" s="40"/>
      <c r="KCW85" s="40"/>
      <c r="KCX85" s="40"/>
      <c r="KCY85" s="40"/>
      <c r="KCZ85" s="40"/>
      <c r="KDA85" s="40"/>
      <c r="KDB85" s="40"/>
      <c r="KDC85" s="40"/>
      <c r="KDD85" s="40"/>
      <c r="KDE85" s="40"/>
      <c r="KDF85" s="40"/>
      <c r="KDG85" s="40"/>
      <c r="KDH85" s="40"/>
      <c r="KDI85" s="40"/>
      <c r="KDJ85" s="40"/>
      <c r="KDK85" s="40"/>
      <c r="KDL85" s="40"/>
      <c r="KDM85" s="40"/>
      <c r="KDN85" s="40"/>
      <c r="KDO85" s="40"/>
      <c r="KDP85" s="40"/>
      <c r="KDQ85" s="40"/>
      <c r="KDR85" s="40"/>
      <c r="KDS85" s="40"/>
      <c r="KDT85" s="40"/>
      <c r="KDU85" s="40"/>
      <c r="KDV85" s="40"/>
      <c r="KDW85" s="40"/>
      <c r="KDX85" s="40"/>
      <c r="KDY85" s="40"/>
      <c r="KDZ85" s="40"/>
      <c r="KEA85" s="40"/>
      <c r="KEB85" s="40"/>
      <c r="KEC85" s="40"/>
      <c r="KED85" s="40"/>
      <c r="KEE85" s="40"/>
      <c r="KEF85" s="40"/>
      <c r="KEG85" s="40"/>
      <c r="KEH85" s="40"/>
      <c r="KEI85" s="40"/>
      <c r="KEJ85" s="40"/>
      <c r="KEK85" s="40"/>
      <c r="KEL85" s="40"/>
      <c r="KEM85" s="40"/>
      <c r="KEN85" s="40"/>
      <c r="KEO85" s="40"/>
      <c r="KEP85" s="40"/>
      <c r="KEQ85" s="40"/>
      <c r="KER85" s="40"/>
      <c r="KES85" s="40"/>
      <c r="KET85" s="40"/>
      <c r="KEU85" s="40"/>
      <c r="KEV85" s="40"/>
      <c r="KEW85" s="40"/>
      <c r="KEX85" s="40"/>
      <c r="KEY85" s="40"/>
      <c r="KEZ85" s="40"/>
      <c r="KFA85" s="40"/>
      <c r="KFB85" s="40"/>
      <c r="KFC85" s="40"/>
      <c r="KFD85" s="40"/>
      <c r="KFE85" s="40"/>
      <c r="KFF85" s="40"/>
      <c r="KFG85" s="40"/>
      <c r="KFH85" s="40"/>
      <c r="KFI85" s="40"/>
      <c r="KFJ85" s="40"/>
      <c r="KFK85" s="40"/>
      <c r="KFL85" s="40"/>
      <c r="KFM85" s="40"/>
      <c r="KFN85" s="40"/>
      <c r="KFO85" s="40"/>
      <c r="KFP85" s="40"/>
      <c r="KFQ85" s="40"/>
      <c r="KFR85" s="40"/>
      <c r="KFS85" s="40"/>
      <c r="KFT85" s="40"/>
      <c r="KFU85" s="40"/>
      <c r="KFV85" s="40"/>
      <c r="KFW85" s="40"/>
      <c r="KFX85" s="40"/>
      <c r="KFY85" s="40"/>
      <c r="KFZ85" s="40"/>
      <c r="KGA85" s="40"/>
      <c r="KGB85" s="40"/>
      <c r="KGC85" s="40"/>
      <c r="KGD85" s="40"/>
      <c r="KGE85" s="40"/>
      <c r="KGF85" s="40"/>
      <c r="KGG85" s="40"/>
      <c r="KGH85" s="40"/>
      <c r="KGI85" s="40"/>
      <c r="KGJ85" s="40"/>
      <c r="KGK85" s="40"/>
      <c r="KGL85" s="40"/>
      <c r="KGM85" s="40"/>
      <c r="KGN85" s="40"/>
      <c r="KGO85" s="40"/>
      <c r="KGP85" s="40"/>
      <c r="KGQ85" s="40"/>
      <c r="KGR85" s="40"/>
      <c r="KGS85" s="40"/>
      <c r="KGT85" s="40"/>
      <c r="KGU85" s="40"/>
      <c r="KGV85" s="40"/>
      <c r="KGW85" s="40"/>
      <c r="KGX85" s="40"/>
      <c r="KGY85" s="40"/>
      <c r="KGZ85" s="40"/>
      <c r="KHA85" s="40"/>
      <c r="KHB85" s="40"/>
      <c r="KHC85" s="40"/>
      <c r="KHD85" s="40"/>
      <c r="KHE85" s="40"/>
      <c r="KHF85" s="40"/>
      <c r="KHG85" s="40"/>
      <c r="KHH85" s="40"/>
      <c r="KHI85" s="40"/>
      <c r="KHJ85" s="40"/>
      <c r="KHK85" s="40"/>
      <c r="KHL85" s="40"/>
      <c r="KHM85" s="40"/>
      <c r="KHN85" s="40"/>
      <c r="KHO85" s="40"/>
      <c r="KHP85" s="40"/>
      <c r="KHQ85" s="40"/>
      <c r="KHR85" s="40"/>
      <c r="KHS85" s="40"/>
      <c r="KHT85" s="40"/>
      <c r="KHU85" s="40"/>
      <c r="KHV85" s="40"/>
      <c r="KHW85" s="40"/>
      <c r="KHX85" s="40"/>
      <c r="KHY85" s="40"/>
      <c r="KHZ85" s="40"/>
      <c r="KIA85" s="40"/>
      <c r="KIB85" s="40"/>
      <c r="KIC85" s="40"/>
      <c r="KID85" s="40"/>
      <c r="KIE85" s="40"/>
      <c r="KIF85" s="40"/>
      <c r="KIG85" s="40"/>
      <c r="KIH85" s="40"/>
      <c r="KII85" s="40"/>
      <c r="KIJ85" s="40"/>
      <c r="KIK85" s="40"/>
      <c r="KIL85" s="40"/>
      <c r="KIM85" s="40"/>
      <c r="KIN85" s="40"/>
      <c r="KIO85" s="40"/>
      <c r="KIP85" s="40"/>
      <c r="KIQ85" s="40"/>
      <c r="KIR85" s="40"/>
      <c r="KIS85" s="40"/>
      <c r="KIT85" s="40"/>
      <c r="KIU85" s="40"/>
      <c r="KIV85" s="40"/>
      <c r="KIW85" s="40"/>
      <c r="KIX85" s="40"/>
      <c r="KIY85" s="40"/>
      <c r="KIZ85" s="40"/>
      <c r="KJA85" s="40"/>
      <c r="KJB85" s="40"/>
      <c r="KJC85" s="40"/>
      <c r="KJD85" s="40"/>
      <c r="KJE85" s="40"/>
      <c r="KJF85" s="40"/>
      <c r="KJG85" s="40"/>
      <c r="KJH85" s="40"/>
      <c r="KJI85" s="40"/>
      <c r="KJJ85" s="40"/>
      <c r="KJK85" s="40"/>
      <c r="KJL85" s="40"/>
      <c r="KJM85" s="40"/>
      <c r="KJN85" s="40"/>
      <c r="KJO85" s="40"/>
      <c r="KJP85" s="40"/>
      <c r="KJQ85" s="40"/>
      <c r="KJR85" s="40"/>
      <c r="KJS85" s="40"/>
      <c r="KJT85" s="40"/>
      <c r="KJU85" s="40"/>
      <c r="KJV85" s="40"/>
      <c r="KJW85" s="40"/>
      <c r="KJX85" s="40"/>
      <c r="KJY85" s="40"/>
      <c r="KJZ85" s="40"/>
      <c r="KKA85" s="40"/>
      <c r="KKB85" s="40"/>
      <c r="KKC85" s="40"/>
      <c r="KKD85" s="40"/>
      <c r="KKE85" s="40"/>
      <c r="KKF85" s="40"/>
      <c r="KKG85" s="40"/>
      <c r="KKH85" s="40"/>
      <c r="KKI85" s="40"/>
      <c r="KKJ85" s="40"/>
      <c r="KKK85" s="40"/>
      <c r="KKL85" s="40"/>
      <c r="KKM85" s="40"/>
      <c r="KKN85" s="40"/>
      <c r="KKO85" s="40"/>
      <c r="KKP85" s="40"/>
      <c r="KKQ85" s="40"/>
      <c r="KKR85" s="40"/>
      <c r="KKS85" s="40"/>
      <c r="KKT85" s="40"/>
      <c r="KKU85" s="40"/>
      <c r="KKV85" s="40"/>
      <c r="KKW85" s="40"/>
      <c r="KKX85" s="40"/>
      <c r="KKY85" s="40"/>
      <c r="KKZ85" s="40"/>
      <c r="KLA85" s="40"/>
      <c r="KLB85" s="40"/>
      <c r="KLC85" s="40"/>
      <c r="KLD85" s="40"/>
      <c r="KLE85" s="40"/>
      <c r="KLF85" s="40"/>
      <c r="KLG85" s="40"/>
      <c r="KLH85" s="40"/>
      <c r="KLI85" s="40"/>
      <c r="KLJ85" s="40"/>
      <c r="KLK85" s="40"/>
      <c r="KLL85" s="40"/>
      <c r="KLM85" s="40"/>
      <c r="KLN85" s="40"/>
      <c r="KLO85" s="40"/>
      <c r="KLP85" s="40"/>
      <c r="KLQ85" s="40"/>
      <c r="KLR85" s="40"/>
      <c r="KLS85" s="40"/>
      <c r="KLT85" s="40"/>
      <c r="KLU85" s="40"/>
      <c r="KLV85" s="40"/>
      <c r="KLW85" s="40"/>
      <c r="KLX85" s="40"/>
      <c r="KLY85" s="40"/>
      <c r="KLZ85" s="40"/>
      <c r="KMA85" s="40"/>
      <c r="KMB85" s="40"/>
      <c r="KMC85" s="40"/>
      <c r="KMD85" s="40"/>
      <c r="KME85" s="40"/>
      <c r="KMF85" s="40"/>
      <c r="KMG85" s="40"/>
      <c r="KMH85" s="40"/>
      <c r="KMI85" s="40"/>
      <c r="KMJ85" s="40"/>
      <c r="KMK85" s="40"/>
      <c r="KML85" s="40"/>
      <c r="KMM85" s="40"/>
      <c r="KMN85" s="40"/>
      <c r="KMO85" s="40"/>
      <c r="KMP85" s="40"/>
      <c r="KMQ85" s="40"/>
      <c r="KMR85" s="40"/>
      <c r="KMS85" s="40"/>
      <c r="KMT85" s="40"/>
      <c r="KMU85" s="40"/>
      <c r="KMV85" s="40"/>
      <c r="KMW85" s="40"/>
      <c r="KMX85" s="40"/>
      <c r="KMY85" s="40"/>
      <c r="KMZ85" s="40"/>
      <c r="KNA85" s="40"/>
      <c r="KNB85" s="40"/>
      <c r="KNC85" s="40"/>
      <c r="KND85" s="40"/>
      <c r="KNE85" s="40"/>
      <c r="KNF85" s="40"/>
      <c r="KNG85" s="40"/>
      <c r="KNH85" s="40"/>
      <c r="KNI85" s="40"/>
      <c r="KNJ85" s="40"/>
      <c r="KNK85" s="40"/>
      <c r="KNL85" s="40"/>
      <c r="KNM85" s="40"/>
      <c r="KNN85" s="40"/>
      <c r="KNO85" s="40"/>
      <c r="KNP85" s="40"/>
      <c r="KNQ85" s="40"/>
      <c r="KNR85" s="40"/>
      <c r="KNS85" s="40"/>
      <c r="KNT85" s="40"/>
      <c r="KNU85" s="40"/>
      <c r="KNV85" s="40"/>
      <c r="KNW85" s="40"/>
      <c r="KNX85" s="40"/>
      <c r="KNY85" s="40"/>
      <c r="KNZ85" s="40"/>
      <c r="KOA85" s="40"/>
      <c r="KOB85" s="40"/>
      <c r="KOC85" s="40"/>
      <c r="KOD85" s="40"/>
      <c r="KOE85" s="40"/>
      <c r="KOF85" s="40"/>
      <c r="KOG85" s="40"/>
      <c r="KOH85" s="40"/>
      <c r="KOI85" s="40"/>
      <c r="KOJ85" s="40"/>
      <c r="KOK85" s="40"/>
      <c r="KOL85" s="40"/>
      <c r="KOM85" s="40"/>
      <c r="KON85" s="40"/>
      <c r="KOO85" s="40"/>
      <c r="KOP85" s="40"/>
      <c r="KOQ85" s="40"/>
      <c r="KOR85" s="40"/>
      <c r="KOS85" s="40"/>
      <c r="KOT85" s="40"/>
      <c r="KOU85" s="40"/>
      <c r="KOV85" s="40"/>
      <c r="KOW85" s="40"/>
      <c r="KOX85" s="40"/>
      <c r="KOY85" s="40"/>
      <c r="KOZ85" s="40"/>
      <c r="KPA85" s="40"/>
      <c r="KPB85" s="40"/>
      <c r="KPC85" s="40"/>
      <c r="KPD85" s="40"/>
      <c r="KPE85" s="40"/>
      <c r="KPF85" s="40"/>
      <c r="KPG85" s="40"/>
      <c r="KPH85" s="40"/>
      <c r="KPI85" s="40"/>
      <c r="KPJ85" s="40"/>
      <c r="KPK85" s="40"/>
      <c r="KPL85" s="40"/>
      <c r="KPM85" s="40"/>
      <c r="KPN85" s="40"/>
      <c r="KPO85" s="40"/>
      <c r="KPP85" s="40"/>
      <c r="KPQ85" s="40"/>
      <c r="KPR85" s="40"/>
      <c r="KPS85" s="40"/>
      <c r="KPT85" s="40"/>
      <c r="KPU85" s="40"/>
      <c r="KPV85" s="40"/>
      <c r="KPW85" s="40"/>
      <c r="KPX85" s="40"/>
      <c r="KPY85" s="40"/>
      <c r="KPZ85" s="40"/>
      <c r="KQA85" s="40"/>
      <c r="KQB85" s="40"/>
      <c r="KQC85" s="40"/>
      <c r="KQD85" s="40"/>
      <c r="KQE85" s="40"/>
      <c r="KQF85" s="40"/>
      <c r="KQG85" s="40"/>
      <c r="KQH85" s="40"/>
      <c r="KQI85" s="40"/>
      <c r="KQJ85" s="40"/>
      <c r="KQK85" s="40"/>
      <c r="KQL85" s="40"/>
      <c r="KQM85" s="40"/>
      <c r="KQN85" s="40"/>
      <c r="KQO85" s="40"/>
      <c r="KQP85" s="40"/>
      <c r="KQQ85" s="40"/>
      <c r="KQR85" s="40"/>
      <c r="KQS85" s="40"/>
      <c r="KQT85" s="40"/>
      <c r="KQU85" s="40"/>
      <c r="KQV85" s="40"/>
      <c r="KQW85" s="40"/>
      <c r="KQX85" s="40"/>
      <c r="KQY85" s="40"/>
      <c r="KQZ85" s="40"/>
      <c r="KRA85" s="40"/>
      <c r="KRB85" s="40"/>
      <c r="KRC85" s="40"/>
      <c r="KRD85" s="40"/>
      <c r="KRE85" s="40"/>
      <c r="KRF85" s="40"/>
      <c r="KRG85" s="40"/>
      <c r="KRH85" s="40"/>
      <c r="KRI85" s="40"/>
      <c r="KRJ85" s="40"/>
      <c r="KRK85" s="40"/>
      <c r="KRL85" s="40"/>
      <c r="KRM85" s="40"/>
      <c r="KRN85" s="40"/>
      <c r="KRO85" s="40"/>
      <c r="KRP85" s="40"/>
      <c r="KRQ85" s="40"/>
      <c r="KRR85" s="40"/>
      <c r="KRS85" s="40"/>
      <c r="KRT85" s="40"/>
      <c r="KRU85" s="40"/>
      <c r="KRV85" s="40"/>
      <c r="KRW85" s="40"/>
      <c r="KRX85" s="40"/>
      <c r="KRY85" s="40"/>
      <c r="KRZ85" s="40"/>
      <c r="KSA85" s="40"/>
      <c r="KSB85" s="40"/>
      <c r="KSC85" s="40"/>
      <c r="KSD85" s="40"/>
      <c r="KSE85" s="40"/>
      <c r="KSF85" s="40"/>
      <c r="KSG85" s="40"/>
      <c r="KSH85" s="40"/>
      <c r="KSI85" s="40"/>
      <c r="KSJ85" s="40"/>
      <c r="KSK85" s="40"/>
      <c r="KSL85" s="40"/>
      <c r="KSM85" s="40"/>
      <c r="KSN85" s="40"/>
      <c r="KSO85" s="40"/>
      <c r="KSP85" s="40"/>
      <c r="KSQ85" s="40"/>
      <c r="KSR85" s="40"/>
      <c r="KSS85" s="40"/>
      <c r="KST85" s="40"/>
      <c r="KSU85" s="40"/>
      <c r="KSV85" s="40"/>
      <c r="KSW85" s="40"/>
      <c r="KSX85" s="40"/>
      <c r="KSY85" s="40"/>
      <c r="KSZ85" s="40"/>
      <c r="KTA85" s="40"/>
      <c r="KTB85" s="40"/>
      <c r="KTC85" s="40"/>
      <c r="KTD85" s="40"/>
      <c r="KTE85" s="40"/>
      <c r="KTF85" s="40"/>
      <c r="KTG85" s="40"/>
      <c r="KTH85" s="40"/>
      <c r="KTI85" s="40"/>
      <c r="KTJ85" s="40"/>
      <c r="KTK85" s="40"/>
      <c r="KTL85" s="40"/>
      <c r="KTM85" s="40"/>
      <c r="KTN85" s="40"/>
      <c r="KTO85" s="40"/>
      <c r="KTP85" s="40"/>
      <c r="KTQ85" s="40"/>
      <c r="KTR85" s="40"/>
      <c r="KTS85" s="40"/>
      <c r="KTT85" s="40"/>
      <c r="KTU85" s="40"/>
      <c r="KTV85" s="40"/>
      <c r="KTW85" s="40"/>
      <c r="KTX85" s="40"/>
      <c r="KTY85" s="40"/>
      <c r="KTZ85" s="40"/>
      <c r="KUA85" s="40"/>
      <c r="KUB85" s="40"/>
      <c r="KUC85" s="40"/>
      <c r="KUD85" s="40"/>
      <c r="KUE85" s="40"/>
      <c r="KUF85" s="40"/>
      <c r="KUG85" s="40"/>
      <c r="KUH85" s="40"/>
      <c r="KUI85" s="40"/>
      <c r="KUJ85" s="40"/>
      <c r="KUK85" s="40"/>
      <c r="KUL85" s="40"/>
      <c r="KUM85" s="40"/>
      <c r="KUN85" s="40"/>
      <c r="KUO85" s="40"/>
      <c r="KUP85" s="40"/>
      <c r="KUQ85" s="40"/>
      <c r="KUR85" s="40"/>
      <c r="KUS85" s="40"/>
      <c r="KUT85" s="40"/>
      <c r="KUU85" s="40"/>
      <c r="KUV85" s="40"/>
      <c r="KUW85" s="40"/>
      <c r="KUX85" s="40"/>
      <c r="KUY85" s="40"/>
      <c r="KUZ85" s="40"/>
      <c r="KVA85" s="40"/>
      <c r="KVB85" s="40"/>
      <c r="KVC85" s="40"/>
      <c r="KVD85" s="40"/>
      <c r="KVE85" s="40"/>
      <c r="KVF85" s="40"/>
      <c r="KVG85" s="40"/>
      <c r="KVH85" s="40"/>
      <c r="KVI85" s="40"/>
      <c r="KVJ85" s="40"/>
      <c r="KVK85" s="40"/>
      <c r="KVL85" s="40"/>
      <c r="KVM85" s="40"/>
      <c r="KVN85" s="40"/>
      <c r="KVO85" s="40"/>
      <c r="KVP85" s="40"/>
      <c r="KVQ85" s="40"/>
      <c r="KVR85" s="40"/>
      <c r="KVS85" s="40"/>
      <c r="KVT85" s="40"/>
      <c r="KVU85" s="40"/>
      <c r="KVV85" s="40"/>
      <c r="KVW85" s="40"/>
      <c r="KVX85" s="40"/>
      <c r="KVY85" s="40"/>
      <c r="KVZ85" s="40"/>
      <c r="KWA85" s="40"/>
      <c r="KWB85" s="40"/>
      <c r="KWC85" s="40"/>
      <c r="KWD85" s="40"/>
      <c r="KWE85" s="40"/>
      <c r="KWF85" s="40"/>
      <c r="KWG85" s="40"/>
      <c r="KWH85" s="40"/>
      <c r="KWI85" s="40"/>
      <c r="KWJ85" s="40"/>
      <c r="KWK85" s="40"/>
      <c r="KWL85" s="40"/>
      <c r="KWM85" s="40"/>
      <c r="KWN85" s="40"/>
      <c r="KWO85" s="40"/>
      <c r="KWP85" s="40"/>
      <c r="KWQ85" s="40"/>
      <c r="KWR85" s="40"/>
      <c r="KWS85" s="40"/>
      <c r="KWT85" s="40"/>
      <c r="KWU85" s="40"/>
      <c r="KWV85" s="40"/>
      <c r="KWW85" s="40"/>
      <c r="KWX85" s="40"/>
      <c r="KWY85" s="40"/>
      <c r="KWZ85" s="40"/>
      <c r="KXA85" s="40"/>
      <c r="KXB85" s="40"/>
      <c r="KXC85" s="40"/>
      <c r="KXD85" s="40"/>
      <c r="KXE85" s="40"/>
      <c r="KXF85" s="40"/>
      <c r="KXG85" s="40"/>
      <c r="KXH85" s="40"/>
      <c r="KXI85" s="40"/>
      <c r="KXJ85" s="40"/>
      <c r="KXK85" s="40"/>
      <c r="KXL85" s="40"/>
      <c r="KXM85" s="40"/>
      <c r="KXN85" s="40"/>
      <c r="KXO85" s="40"/>
      <c r="KXP85" s="40"/>
      <c r="KXQ85" s="40"/>
      <c r="KXR85" s="40"/>
      <c r="KXS85" s="40"/>
      <c r="KXT85" s="40"/>
      <c r="KXU85" s="40"/>
      <c r="KXV85" s="40"/>
      <c r="KXW85" s="40"/>
      <c r="KXX85" s="40"/>
      <c r="KXY85" s="40"/>
      <c r="KXZ85" s="40"/>
      <c r="KYA85" s="40"/>
      <c r="KYB85" s="40"/>
      <c r="KYC85" s="40"/>
      <c r="KYD85" s="40"/>
      <c r="KYE85" s="40"/>
      <c r="KYF85" s="40"/>
      <c r="KYG85" s="40"/>
      <c r="KYH85" s="40"/>
      <c r="KYI85" s="40"/>
      <c r="KYJ85" s="40"/>
      <c r="KYK85" s="40"/>
      <c r="KYL85" s="40"/>
      <c r="KYM85" s="40"/>
      <c r="KYN85" s="40"/>
      <c r="KYO85" s="40"/>
      <c r="KYP85" s="40"/>
      <c r="KYQ85" s="40"/>
      <c r="KYR85" s="40"/>
      <c r="KYS85" s="40"/>
      <c r="KYT85" s="40"/>
      <c r="KYU85" s="40"/>
      <c r="KYV85" s="40"/>
      <c r="KYW85" s="40"/>
      <c r="KYX85" s="40"/>
      <c r="KYY85" s="40"/>
      <c r="KYZ85" s="40"/>
      <c r="KZA85" s="40"/>
      <c r="KZB85" s="40"/>
      <c r="KZC85" s="40"/>
      <c r="KZD85" s="40"/>
      <c r="KZE85" s="40"/>
      <c r="KZF85" s="40"/>
      <c r="KZG85" s="40"/>
      <c r="KZH85" s="40"/>
      <c r="KZI85" s="40"/>
      <c r="KZJ85" s="40"/>
      <c r="KZK85" s="40"/>
      <c r="KZL85" s="40"/>
      <c r="KZM85" s="40"/>
      <c r="KZN85" s="40"/>
      <c r="KZO85" s="40"/>
      <c r="KZP85" s="40"/>
      <c r="KZQ85" s="40"/>
      <c r="KZR85" s="40"/>
      <c r="KZS85" s="40"/>
      <c r="KZT85" s="40"/>
      <c r="KZU85" s="40"/>
      <c r="KZV85" s="40"/>
      <c r="KZW85" s="40"/>
      <c r="KZX85" s="40"/>
      <c r="KZY85" s="40"/>
      <c r="KZZ85" s="40"/>
      <c r="LAA85" s="40"/>
      <c r="LAB85" s="40"/>
      <c r="LAC85" s="40"/>
      <c r="LAD85" s="40"/>
      <c r="LAE85" s="40"/>
      <c r="LAF85" s="40"/>
      <c r="LAG85" s="40"/>
      <c r="LAH85" s="40"/>
      <c r="LAI85" s="40"/>
      <c r="LAJ85" s="40"/>
      <c r="LAK85" s="40"/>
      <c r="LAL85" s="40"/>
      <c r="LAM85" s="40"/>
      <c r="LAN85" s="40"/>
      <c r="LAO85" s="40"/>
      <c r="LAP85" s="40"/>
      <c r="LAQ85" s="40"/>
      <c r="LAR85" s="40"/>
      <c r="LAS85" s="40"/>
      <c r="LAT85" s="40"/>
      <c r="LAU85" s="40"/>
      <c r="LAV85" s="40"/>
      <c r="LAW85" s="40"/>
      <c r="LAX85" s="40"/>
      <c r="LAY85" s="40"/>
      <c r="LAZ85" s="40"/>
      <c r="LBA85" s="40"/>
      <c r="LBB85" s="40"/>
      <c r="LBC85" s="40"/>
      <c r="LBD85" s="40"/>
      <c r="LBE85" s="40"/>
      <c r="LBF85" s="40"/>
      <c r="LBG85" s="40"/>
      <c r="LBH85" s="40"/>
      <c r="LBI85" s="40"/>
      <c r="LBJ85" s="40"/>
      <c r="LBK85" s="40"/>
      <c r="LBL85" s="40"/>
      <c r="LBM85" s="40"/>
      <c r="LBN85" s="40"/>
      <c r="LBO85" s="40"/>
      <c r="LBP85" s="40"/>
      <c r="LBQ85" s="40"/>
      <c r="LBR85" s="40"/>
      <c r="LBS85" s="40"/>
      <c r="LBT85" s="40"/>
      <c r="LBU85" s="40"/>
      <c r="LBV85" s="40"/>
      <c r="LBW85" s="40"/>
      <c r="LBX85" s="40"/>
      <c r="LBY85" s="40"/>
      <c r="LBZ85" s="40"/>
      <c r="LCA85" s="40"/>
      <c r="LCB85" s="40"/>
      <c r="LCC85" s="40"/>
      <c r="LCD85" s="40"/>
      <c r="LCE85" s="40"/>
      <c r="LCF85" s="40"/>
      <c r="LCG85" s="40"/>
      <c r="LCH85" s="40"/>
      <c r="LCI85" s="40"/>
      <c r="LCJ85" s="40"/>
      <c r="LCK85" s="40"/>
      <c r="LCL85" s="40"/>
      <c r="LCM85" s="40"/>
      <c r="LCN85" s="40"/>
      <c r="LCO85" s="40"/>
      <c r="LCP85" s="40"/>
      <c r="LCQ85" s="40"/>
      <c r="LCR85" s="40"/>
      <c r="LCS85" s="40"/>
      <c r="LCT85" s="40"/>
      <c r="LCU85" s="40"/>
      <c r="LCV85" s="40"/>
      <c r="LCW85" s="40"/>
      <c r="LCX85" s="40"/>
      <c r="LCY85" s="40"/>
      <c r="LCZ85" s="40"/>
      <c r="LDA85" s="40"/>
      <c r="LDB85" s="40"/>
      <c r="LDC85" s="40"/>
      <c r="LDD85" s="40"/>
      <c r="LDE85" s="40"/>
      <c r="LDF85" s="40"/>
      <c r="LDG85" s="40"/>
      <c r="LDH85" s="40"/>
      <c r="LDI85" s="40"/>
      <c r="LDJ85" s="40"/>
      <c r="LDK85" s="40"/>
      <c r="LDL85" s="40"/>
      <c r="LDM85" s="40"/>
      <c r="LDN85" s="40"/>
      <c r="LDO85" s="40"/>
      <c r="LDP85" s="40"/>
      <c r="LDQ85" s="40"/>
      <c r="LDR85" s="40"/>
      <c r="LDS85" s="40"/>
      <c r="LDT85" s="40"/>
      <c r="LDU85" s="40"/>
      <c r="LDV85" s="40"/>
      <c r="LDW85" s="40"/>
      <c r="LDX85" s="40"/>
      <c r="LDY85" s="40"/>
      <c r="LDZ85" s="40"/>
      <c r="LEA85" s="40"/>
      <c r="LEB85" s="40"/>
      <c r="LEC85" s="40"/>
      <c r="LED85" s="40"/>
      <c r="LEE85" s="40"/>
      <c r="LEF85" s="40"/>
      <c r="LEG85" s="40"/>
      <c r="LEH85" s="40"/>
      <c r="LEI85" s="40"/>
      <c r="LEJ85" s="40"/>
      <c r="LEK85" s="40"/>
      <c r="LEL85" s="40"/>
      <c r="LEM85" s="40"/>
      <c r="LEN85" s="40"/>
      <c r="LEO85" s="40"/>
      <c r="LEP85" s="40"/>
      <c r="LEQ85" s="40"/>
      <c r="LER85" s="40"/>
      <c r="LES85" s="40"/>
      <c r="LET85" s="40"/>
      <c r="LEU85" s="40"/>
      <c r="LEV85" s="40"/>
      <c r="LEW85" s="40"/>
      <c r="LEX85" s="40"/>
      <c r="LEY85" s="40"/>
      <c r="LEZ85" s="40"/>
      <c r="LFA85" s="40"/>
      <c r="LFB85" s="40"/>
      <c r="LFC85" s="40"/>
      <c r="LFD85" s="40"/>
      <c r="LFE85" s="40"/>
      <c r="LFF85" s="40"/>
      <c r="LFG85" s="40"/>
      <c r="LFH85" s="40"/>
      <c r="LFI85" s="40"/>
      <c r="LFJ85" s="40"/>
      <c r="LFK85" s="40"/>
      <c r="LFL85" s="40"/>
      <c r="LFM85" s="40"/>
      <c r="LFN85" s="40"/>
      <c r="LFO85" s="40"/>
      <c r="LFP85" s="40"/>
      <c r="LFQ85" s="40"/>
      <c r="LFR85" s="40"/>
      <c r="LFS85" s="40"/>
      <c r="LFT85" s="40"/>
      <c r="LFU85" s="40"/>
      <c r="LFV85" s="40"/>
      <c r="LFW85" s="40"/>
      <c r="LFX85" s="40"/>
      <c r="LFY85" s="40"/>
      <c r="LFZ85" s="40"/>
      <c r="LGA85" s="40"/>
      <c r="LGB85" s="40"/>
      <c r="LGC85" s="40"/>
      <c r="LGD85" s="40"/>
      <c r="LGE85" s="40"/>
      <c r="LGF85" s="40"/>
      <c r="LGG85" s="40"/>
      <c r="LGH85" s="40"/>
      <c r="LGI85" s="40"/>
      <c r="LGJ85" s="40"/>
      <c r="LGK85" s="40"/>
      <c r="LGL85" s="40"/>
      <c r="LGM85" s="40"/>
      <c r="LGN85" s="40"/>
      <c r="LGO85" s="40"/>
      <c r="LGP85" s="40"/>
      <c r="LGQ85" s="40"/>
      <c r="LGR85" s="40"/>
      <c r="LGS85" s="40"/>
      <c r="LGT85" s="40"/>
      <c r="LGU85" s="40"/>
      <c r="LGV85" s="40"/>
      <c r="LGW85" s="40"/>
      <c r="LGX85" s="40"/>
      <c r="LGY85" s="40"/>
      <c r="LGZ85" s="40"/>
      <c r="LHA85" s="40"/>
      <c r="LHB85" s="40"/>
      <c r="LHC85" s="40"/>
      <c r="LHD85" s="40"/>
      <c r="LHE85" s="40"/>
      <c r="LHF85" s="40"/>
      <c r="LHG85" s="40"/>
      <c r="LHH85" s="40"/>
      <c r="LHI85" s="40"/>
      <c r="LHJ85" s="40"/>
      <c r="LHK85" s="40"/>
      <c r="LHL85" s="40"/>
      <c r="LHM85" s="40"/>
      <c r="LHN85" s="40"/>
      <c r="LHO85" s="40"/>
      <c r="LHP85" s="40"/>
      <c r="LHQ85" s="40"/>
      <c r="LHR85" s="40"/>
      <c r="LHS85" s="40"/>
      <c r="LHT85" s="40"/>
      <c r="LHU85" s="40"/>
      <c r="LHV85" s="40"/>
      <c r="LHW85" s="40"/>
      <c r="LHX85" s="40"/>
      <c r="LHY85" s="40"/>
      <c r="LHZ85" s="40"/>
      <c r="LIA85" s="40"/>
      <c r="LIB85" s="40"/>
      <c r="LIC85" s="40"/>
      <c r="LID85" s="40"/>
      <c r="LIE85" s="40"/>
      <c r="LIF85" s="40"/>
      <c r="LIG85" s="40"/>
      <c r="LIH85" s="40"/>
      <c r="LII85" s="40"/>
      <c r="LIJ85" s="40"/>
      <c r="LIK85" s="40"/>
      <c r="LIL85" s="40"/>
      <c r="LIM85" s="40"/>
      <c r="LIN85" s="40"/>
      <c r="LIO85" s="40"/>
      <c r="LIP85" s="40"/>
      <c r="LIQ85" s="40"/>
      <c r="LIR85" s="40"/>
      <c r="LIS85" s="40"/>
      <c r="LIT85" s="40"/>
      <c r="LIU85" s="40"/>
      <c r="LIV85" s="40"/>
      <c r="LIW85" s="40"/>
      <c r="LIX85" s="40"/>
      <c r="LIY85" s="40"/>
      <c r="LIZ85" s="40"/>
      <c r="LJA85" s="40"/>
      <c r="LJB85" s="40"/>
      <c r="LJC85" s="40"/>
      <c r="LJD85" s="40"/>
      <c r="LJE85" s="40"/>
      <c r="LJF85" s="40"/>
      <c r="LJG85" s="40"/>
      <c r="LJH85" s="40"/>
      <c r="LJI85" s="40"/>
      <c r="LJJ85" s="40"/>
      <c r="LJK85" s="40"/>
      <c r="LJL85" s="40"/>
      <c r="LJM85" s="40"/>
      <c r="LJN85" s="40"/>
      <c r="LJO85" s="40"/>
      <c r="LJP85" s="40"/>
      <c r="LJQ85" s="40"/>
      <c r="LJR85" s="40"/>
      <c r="LJS85" s="40"/>
      <c r="LJT85" s="40"/>
      <c r="LJU85" s="40"/>
      <c r="LJV85" s="40"/>
      <c r="LJW85" s="40"/>
      <c r="LJX85" s="40"/>
      <c r="LJY85" s="40"/>
      <c r="LJZ85" s="40"/>
      <c r="LKA85" s="40"/>
      <c r="LKB85" s="40"/>
      <c r="LKC85" s="40"/>
      <c r="LKD85" s="40"/>
      <c r="LKE85" s="40"/>
      <c r="LKF85" s="40"/>
      <c r="LKG85" s="40"/>
      <c r="LKH85" s="40"/>
      <c r="LKI85" s="40"/>
      <c r="LKJ85" s="40"/>
      <c r="LKK85" s="40"/>
      <c r="LKL85" s="40"/>
      <c r="LKM85" s="40"/>
      <c r="LKN85" s="40"/>
      <c r="LKO85" s="40"/>
      <c r="LKP85" s="40"/>
      <c r="LKQ85" s="40"/>
      <c r="LKR85" s="40"/>
      <c r="LKS85" s="40"/>
      <c r="LKT85" s="40"/>
      <c r="LKU85" s="40"/>
      <c r="LKV85" s="40"/>
      <c r="LKW85" s="40"/>
      <c r="LKX85" s="40"/>
      <c r="LKY85" s="40"/>
      <c r="LKZ85" s="40"/>
      <c r="LLA85" s="40"/>
      <c r="LLB85" s="40"/>
      <c r="LLC85" s="40"/>
      <c r="LLD85" s="40"/>
      <c r="LLE85" s="40"/>
      <c r="LLF85" s="40"/>
      <c r="LLG85" s="40"/>
      <c r="LLH85" s="40"/>
      <c r="LLI85" s="40"/>
      <c r="LLJ85" s="40"/>
      <c r="LLK85" s="40"/>
      <c r="LLL85" s="40"/>
      <c r="LLM85" s="40"/>
      <c r="LLN85" s="40"/>
      <c r="LLO85" s="40"/>
      <c r="LLP85" s="40"/>
      <c r="LLQ85" s="40"/>
      <c r="LLR85" s="40"/>
      <c r="LLS85" s="40"/>
      <c r="LLT85" s="40"/>
      <c r="LLU85" s="40"/>
      <c r="LLV85" s="40"/>
      <c r="LLW85" s="40"/>
      <c r="LLX85" s="40"/>
      <c r="LLY85" s="40"/>
      <c r="LLZ85" s="40"/>
      <c r="LMA85" s="40"/>
      <c r="LMB85" s="40"/>
      <c r="LMC85" s="40"/>
      <c r="LMD85" s="40"/>
      <c r="LME85" s="40"/>
      <c r="LMF85" s="40"/>
      <c r="LMG85" s="40"/>
      <c r="LMH85" s="40"/>
      <c r="LMI85" s="40"/>
      <c r="LMJ85" s="40"/>
      <c r="LMK85" s="40"/>
      <c r="LML85" s="40"/>
      <c r="LMM85" s="40"/>
      <c r="LMN85" s="40"/>
      <c r="LMO85" s="40"/>
      <c r="LMP85" s="40"/>
      <c r="LMQ85" s="40"/>
      <c r="LMR85" s="40"/>
      <c r="LMS85" s="40"/>
      <c r="LMT85" s="40"/>
      <c r="LMU85" s="40"/>
      <c r="LMV85" s="40"/>
      <c r="LMW85" s="40"/>
      <c r="LMX85" s="40"/>
      <c r="LMY85" s="40"/>
      <c r="LMZ85" s="40"/>
      <c r="LNA85" s="40"/>
      <c r="LNB85" s="40"/>
      <c r="LNC85" s="40"/>
      <c r="LND85" s="40"/>
      <c r="LNE85" s="40"/>
      <c r="LNF85" s="40"/>
      <c r="LNG85" s="40"/>
      <c r="LNH85" s="40"/>
      <c r="LNI85" s="40"/>
      <c r="LNJ85" s="40"/>
      <c r="LNK85" s="40"/>
      <c r="LNL85" s="40"/>
      <c r="LNM85" s="40"/>
      <c r="LNN85" s="40"/>
      <c r="LNO85" s="40"/>
      <c r="LNP85" s="40"/>
      <c r="LNQ85" s="40"/>
      <c r="LNR85" s="40"/>
      <c r="LNS85" s="40"/>
      <c r="LNT85" s="40"/>
      <c r="LNU85" s="40"/>
      <c r="LNV85" s="40"/>
      <c r="LNW85" s="40"/>
      <c r="LNX85" s="40"/>
      <c r="LNY85" s="40"/>
      <c r="LNZ85" s="40"/>
      <c r="LOA85" s="40"/>
      <c r="LOB85" s="40"/>
      <c r="LOC85" s="40"/>
      <c r="LOD85" s="40"/>
      <c r="LOE85" s="40"/>
      <c r="LOF85" s="40"/>
      <c r="LOG85" s="40"/>
      <c r="LOH85" s="40"/>
      <c r="LOI85" s="40"/>
      <c r="LOJ85" s="40"/>
      <c r="LOK85" s="40"/>
      <c r="LOL85" s="40"/>
      <c r="LOM85" s="40"/>
      <c r="LON85" s="40"/>
      <c r="LOO85" s="40"/>
      <c r="LOP85" s="40"/>
      <c r="LOQ85" s="40"/>
      <c r="LOR85" s="40"/>
      <c r="LOS85" s="40"/>
      <c r="LOT85" s="40"/>
      <c r="LOU85" s="40"/>
      <c r="LOV85" s="40"/>
      <c r="LOW85" s="40"/>
      <c r="LOX85" s="40"/>
      <c r="LOY85" s="40"/>
      <c r="LOZ85" s="40"/>
      <c r="LPA85" s="40"/>
      <c r="LPB85" s="40"/>
      <c r="LPC85" s="40"/>
      <c r="LPD85" s="40"/>
      <c r="LPE85" s="40"/>
      <c r="LPF85" s="40"/>
      <c r="LPG85" s="40"/>
      <c r="LPH85" s="40"/>
      <c r="LPI85" s="40"/>
      <c r="LPJ85" s="40"/>
      <c r="LPK85" s="40"/>
      <c r="LPL85" s="40"/>
      <c r="LPM85" s="40"/>
      <c r="LPN85" s="40"/>
      <c r="LPO85" s="40"/>
      <c r="LPP85" s="40"/>
      <c r="LPQ85" s="40"/>
      <c r="LPR85" s="40"/>
      <c r="LPS85" s="40"/>
      <c r="LPT85" s="40"/>
      <c r="LPU85" s="40"/>
      <c r="LPV85" s="40"/>
      <c r="LPW85" s="40"/>
      <c r="LPX85" s="40"/>
      <c r="LPY85" s="40"/>
      <c r="LPZ85" s="40"/>
      <c r="LQA85" s="40"/>
      <c r="LQB85" s="40"/>
      <c r="LQC85" s="40"/>
      <c r="LQD85" s="40"/>
      <c r="LQE85" s="40"/>
      <c r="LQF85" s="40"/>
      <c r="LQG85" s="40"/>
      <c r="LQH85" s="40"/>
      <c r="LQI85" s="40"/>
      <c r="LQJ85" s="40"/>
      <c r="LQK85" s="40"/>
      <c r="LQL85" s="40"/>
      <c r="LQM85" s="40"/>
      <c r="LQN85" s="40"/>
      <c r="LQO85" s="40"/>
      <c r="LQP85" s="40"/>
      <c r="LQQ85" s="40"/>
      <c r="LQR85" s="40"/>
      <c r="LQS85" s="40"/>
      <c r="LQT85" s="40"/>
      <c r="LQU85" s="40"/>
      <c r="LQV85" s="40"/>
      <c r="LQW85" s="40"/>
      <c r="LQX85" s="40"/>
      <c r="LQY85" s="40"/>
      <c r="LQZ85" s="40"/>
      <c r="LRA85" s="40"/>
      <c r="LRB85" s="40"/>
      <c r="LRC85" s="40"/>
      <c r="LRD85" s="40"/>
      <c r="LRE85" s="40"/>
      <c r="LRF85" s="40"/>
      <c r="LRG85" s="40"/>
      <c r="LRH85" s="40"/>
      <c r="LRI85" s="40"/>
      <c r="LRJ85" s="40"/>
      <c r="LRK85" s="40"/>
      <c r="LRL85" s="40"/>
      <c r="LRM85" s="40"/>
      <c r="LRN85" s="40"/>
      <c r="LRO85" s="40"/>
      <c r="LRP85" s="40"/>
      <c r="LRQ85" s="40"/>
      <c r="LRR85" s="40"/>
      <c r="LRS85" s="40"/>
      <c r="LRT85" s="40"/>
      <c r="LRU85" s="40"/>
      <c r="LRV85" s="40"/>
      <c r="LRW85" s="40"/>
      <c r="LRX85" s="40"/>
      <c r="LRY85" s="40"/>
      <c r="LRZ85" s="40"/>
      <c r="LSA85" s="40"/>
      <c r="LSB85" s="40"/>
      <c r="LSC85" s="40"/>
      <c r="LSD85" s="40"/>
      <c r="LSE85" s="40"/>
      <c r="LSF85" s="40"/>
      <c r="LSG85" s="40"/>
      <c r="LSH85" s="40"/>
      <c r="LSI85" s="40"/>
      <c r="LSJ85" s="40"/>
      <c r="LSK85" s="40"/>
      <c r="LSL85" s="40"/>
      <c r="LSM85" s="40"/>
      <c r="LSN85" s="40"/>
      <c r="LSO85" s="40"/>
      <c r="LSP85" s="40"/>
      <c r="LSQ85" s="40"/>
      <c r="LSR85" s="40"/>
      <c r="LSS85" s="40"/>
      <c r="LST85" s="40"/>
      <c r="LSU85" s="40"/>
      <c r="LSV85" s="40"/>
      <c r="LSW85" s="40"/>
      <c r="LSX85" s="40"/>
      <c r="LSY85" s="40"/>
      <c r="LSZ85" s="40"/>
      <c r="LTA85" s="40"/>
      <c r="LTB85" s="40"/>
      <c r="LTC85" s="40"/>
      <c r="LTD85" s="40"/>
      <c r="LTE85" s="40"/>
      <c r="LTF85" s="40"/>
      <c r="LTG85" s="40"/>
      <c r="LTH85" s="40"/>
      <c r="LTI85" s="40"/>
      <c r="LTJ85" s="40"/>
      <c r="LTK85" s="40"/>
      <c r="LTL85" s="40"/>
      <c r="LTM85" s="40"/>
      <c r="LTN85" s="40"/>
      <c r="LTO85" s="40"/>
      <c r="LTP85" s="40"/>
      <c r="LTQ85" s="40"/>
      <c r="LTR85" s="40"/>
      <c r="LTS85" s="40"/>
      <c r="LTT85" s="40"/>
      <c r="LTU85" s="40"/>
      <c r="LTV85" s="40"/>
      <c r="LTW85" s="40"/>
      <c r="LTX85" s="40"/>
      <c r="LTY85" s="40"/>
      <c r="LTZ85" s="40"/>
      <c r="LUA85" s="40"/>
      <c r="LUB85" s="40"/>
      <c r="LUC85" s="40"/>
      <c r="LUD85" s="40"/>
      <c r="LUE85" s="40"/>
      <c r="LUF85" s="40"/>
      <c r="LUG85" s="40"/>
      <c r="LUH85" s="40"/>
      <c r="LUI85" s="40"/>
      <c r="LUJ85" s="40"/>
      <c r="LUK85" s="40"/>
      <c r="LUL85" s="40"/>
      <c r="LUM85" s="40"/>
      <c r="LUN85" s="40"/>
      <c r="LUO85" s="40"/>
      <c r="LUP85" s="40"/>
      <c r="LUQ85" s="40"/>
      <c r="LUR85" s="40"/>
      <c r="LUS85" s="40"/>
      <c r="LUT85" s="40"/>
      <c r="LUU85" s="40"/>
      <c r="LUV85" s="40"/>
      <c r="LUW85" s="40"/>
      <c r="LUX85" s="40"/>
      <c r="LUY85" s="40"/>
      <c r="LUZ85" s="40"/>
      <c r="LVA85" s="40"/>
      <c r="LVB85" s="40"/>
      <c r="LVC85" s="40"/>
      <c r="LVD85" s="40"/>
      <c r="LVE85" s="40"/>
      <c r="LVF85" s="40"/>
      <c r="LVG85" s="40"/>
      <c r="LVH85" s="40"/>
      <c r="LVI85" s="40"/>
      <c r="LVJ85" s="40"/>
      <c r="LVK85" s="40"/>
      <c r="LVL85" s="40"/>
      <c r="LVM85" s="40"/>
      <c r="LVN85" s="40"/>
      <c r="LVO85" s="40"/>
      <c r="LVP85" s="40"/>
      <c r="LVQ85" s="40"/>
      <c r="LVR85" s="40"/>
      <c r="LVS85" s="40"/>
      <c r="LVT85" s="40"/>
      <c r="LVU85" s="40"/>
      <c r="LVV85" s="40"/>
      <c r="LVW85" s="40"/>
      <c r="LVX85" s="40"/>
      <c r="LVY85" s="40"/>
      <c r="LVZ85" s="40"/>
      <c r="LWA85" s="40"/>
      <c r="LWB85" s="40"/>
      <c r="LWC85" s="40"/>
      <c r="LWD85" s="40"/>
      <c r="LWE85" s="40"/>
      <c r="LWF85" s="40"/>
      <c r="LWG85" s="40"/>
      <c r="LWH85" s="40"/>
      <c r="LWI85" s="40"/>
      <c r="LWJ85" s="40"/>
      <c r="LWK85" s="40"/>
      <c r="LWL85" s="40"/>
      <c r="LWM85" s="40"/>
      <c r="LWN85" s="40"/>
      <c r="LWO85" s="40"/>
      <c r="LWP85" s="40"/>
      <c r="LWQ85" s="40"/>
      <c r="LWR85" s="40"/>
      <c r="LWS85" s="40"/>
      <c r="LWT85" s="40"/>
      <c r="LWU85" s="40"/>
      <c r="LWV85" s="40"/>
      <c r="LWW85" s="40"/>
      <c r="LWX85" s="40"/>
      <c r="LWY85" s="40"/>
      <c r="LWZ85" s="40"/>
      <c r="LXA85" s="40"/>
      <c r="LXB85" s="40"/>
      <c r="LXC85" s="40"/>
      <c r="LXD85" s="40"/>
      <c r="LXE85" s="40"/>
      <c r="LXF85" s="40"/>
      <c r="LXG85" s="40"/>
      <c r="LXH85" s="40"/>
      <c r="LXI85" s="40"/>
      <c r="LXJ85" s="40"/>
      <c r="LXK85" s="40"/>
      <c r="LXL85" s="40"/>
      <c r="LXM85" s="40"/>
      <c r="LXN85" s="40"/>
      <c r="LXO85" s="40"/>
      <c r="LXP85" s="40"/>
      <c r="LXQ85" s="40"/>
      <c r="LXR85" s="40"/>
      <c r="LXS85" s="40"/>
      <c r="LXT85" s="40"/>
      <c r="LXU85" s="40"/>
      <c r="LXV85" s="40"/>
      <c r="LXW85" s="40"/>
      <c r="LXX85" s="40"/>
      <c r="LXY85" s="40"/>
      <c r="LXZ85" s="40"/>
      <c r="LYA85" s="40"/>
      <c r="LYB85" s="40"/>
      <c r="LYC85" s="40"/>
      <c r="LYD85" s="40"/>
      <c r="LYE85" s="40"/>
      <c r="LYF85" s="40"/>
      <c r="LYG85" s="40"/>
      <c r="LYH85" s="40"/>
      <c r="LYI85" s="40"/>
      <c r="LYJ85" s="40"/>
      <c r="LYK85" s="40"/>
      <c r="LYL85" s="40"/>
      <c r="LYM85" s="40"/>
      <c r="LYN85" s="40"/>
      <c r="LYO85" s="40"/>
      <c r="LYP85" s="40"/>
      <c r="LYQ85" s="40"/>
      <c r="LYR85" s="40"/>
      <c r="LYS85" s="40"/>
      <c r="LYT85" s="40"/>
      <c r="LYU85" s="40"/>
      <c r="LYV85" s="40"/>
      <c r="LYW85" s="40"/>
      <c r="LYX85" s="40"/>
      <c r="LYY85" s="40"/>
      <c r="LYZ85" s="40"/>
      <c r="LZA85" s="40"/>
      <c r="LZB85" s="40"/>
      <c r="LZC85" s="40"/>
      <c r="LZD85" s="40"/>
      <c r="LZE85" s="40"/>
      <c r="LZF85" s="40"/>
      <c r="LZG85" s="40"/>
      <c r="LZH85" s="40"/>
      <c r="LZI85" s="40"/>
      <c r="LZJ85" s="40"/>
      <c r="LZK85" s="40"/>
      <c r="LZL85" s="40"/>
      <c r="LZM85" s="40"/>
      <c r="LZN85" s="40"/>
      <c r="LZO85" s="40"/>
      <c r="LZP85" s="40"/>
      <c r="LZQ85" s="40"/>
      <c r="LZR85" s="40"/>
      <c r="LZS85" s="40"/>
      <c r="LZT85" s="40"/>
      <c r="LZU85" s="40"/>
      <c r="LZV85" s="40"/>
      <c r="LZW85" s="40"/>
      <c r="LZX85" s="40"/>
      <c r="LZY85" s="40"/>
      <c r="LZZ85" s="40"/>
      <c r="MAA85" s="40"/>
      <c r="MAB85" s="40"/>
      <c r="MAC85" s="40"/>
      <c r="MAD85" s="40"/>
      <c r="MAE85" s="40"/>
      <c r="MAF85" s="40"/>
      <c r="MAG85" s="40"/>
      <c r="MAH85" s="40"/>
      <c r="MAI85" s="40"/>
      <c r="MAJ85" s="40"/>
      <c r="MAK85" s="40"/>
      <c r="MAL85" s="40"/>
      <c r="MAM85" s="40"/>
      <c r="MAN85" s="40"/>
      <c r="MAO85" s="40"/>
      <c r="MAP85" s="40"/>
      <c r="MAQ85" s="40"/>
      <c r="MAR85" s="40"/>
      <c r="MAS85" s="40"/>
      <c r="MAT85" s="40"/>
      <c r="MAU85" s="40"/>
      <c r="MAV85" s="40"/>
      <c r="MAW85" s="40"/>
      <c r="MAX85" s="40"/>
      <c r="MAY85" s="40"/>
      <c r="MAZ85" s="40"/>
      <c r="MBA85" s="40"/>
      <c r="MBB85" s="40"/>
      <c r="MBC85" s="40"/>
      <c r="MBD85" s="40"/>
      <c r="MBE85" s="40"/>
      <c r="MBF85" s="40"/>
      <c r="MBG85" s="40"/>
      <c r="MBH85" s="40"/>
      <c r="MBI85" s="40"/>
      <c r="MBJ85" s="40"/>
      <c r="MBK85" s="40"/>
      <c r="MBL85" s="40"/>
      <c r="MBM85" s="40"/>
      <c r="MBN85" s="40"/>
      <c r="MBO85" s="40"/>
      <c r="MBP85" s="40"/>
      <c r="MBQ85" s="40"/>
      <c r="MBR85" s="40"/>
      <c r="MBS85" s="40"/>
      <c r="MBT85" s="40"/>
      <c r="MBU85" s="40"/>
      <c r="MBV85" s="40"/>
      <c r="MBW85" s="40"/>
      <c r="MBX85" s="40"/>
      <c r="MBY85" s="40"/>
      <c r="MBZ85" s="40"/>
      <c r="MCA85" s="40"/>
      <c r="MCB85" s="40"/>
      <c r="MCC85" s="40"/>
      <c r="MCD85" s="40"/>
      <c r="MCE85" s="40"/>
      <c r="MCF85" s="40"/>
      <c r="MCG85" s="40"/>
      <c r="MCH85" s="40"/>
      <c r="MCI85" s="40"/>
      <c r="MCJ85" s="40"/>
      <c r="MCK85" s="40"/>
      <c r="MCL85" s="40"/>
      <c r="MCM85" s="40"/>
      <c r="MCN85" s="40"/>
      <c r="MCO85" s="40"/>
      <c r="MCP85" s="40"/>
      <c r="MCQ85" s="40"/>
      <c r="MCR85" s="40"/>
      <c r="MCS85" s="40"/>
      <c r="MCT85" s="40"/>
      <c r="MCU85" s="40"/>
      <c r="MCV85" s="40"/>
      <c r="MCW85" s="40"/>
      <c r="MCX85" s="40"/>
      <c r="MCY85" s="40"/>
      <c r="MCZ85" s="40"/>
      <c r="MDA85" s="40"/>
      <c r="MDB85" s="40"/>
      <c r="MDC85" s="40"/>
      <c r="MDD85" s="40"/>
      <c r="MDE85" s="40"/>
      <c r="MDF85" s="40"/>
      <c r="MDG85" s="40"/>
      <c r="MDH85" s="40"/>
      <c r="MDI85" s="40"/>
      <c r="MDJ85" s="40"/>
      <c r="MDK85" s="40"/>
      <c r="MDL85" s="40"/>
      <c r="MDM85" s="40"/>
      <c r="MDN85" s="40"/>
      <c r="MDO85" s="40"/>
      <c r="MDP85" s="40"/>
      <c r="MDQ85" s="40"/>
      <c r="MDR85" s="40"/>
      <c r="MDS85" s="40"/>
      <c r="MDT85" s="40"/>
      <c r="MDU85" s="40"/>
      <c r="MDV85" s="40"/>
      <c r="MDW85" s="40"/>
      <c r="MDX85" s="40"/>
      <c r="MDY85" s="40"/>
      <c r="MDZ85" s="40"/>
      <c r="MEA85" s="40"/>
      <c r="MEB85" s="40"/>
      <c r="MEC85" s="40"/>
      <c r="MED85" s="40"/>
      <c r="MEE85" s="40"/>
      <c r="MEF85" s="40"/>
      <c r="MEG85" s="40"/>
      <c r="MEH85" s="40"/>
      <c r="MEI85" s="40"/>
      <c r="MEJ85" s="40"/>
      <c r="MEK85" s="40"/>
      <c r="MEL85" s="40"/>
      <c r="MEM85" s="40"/>
      <c r="MEN85" s="40"/>
      <c r="MEO85" s="40"/>
      <c r="MEP85" s="40"/>
      <c r="MEQ85" s="40"/>
      <c r="MER85" s="40"/>
      <c r="MES85" s="40"/>
      <c r="MET85" s="40"/>
      <c r="MEU85" s="40"/>
      <c r="MEV85" s="40"/>
      <c r="MEW85" s="40"/>
      <c r="MEX85" s="40"/>
      <c r="MEY85" s="40"/>
      <c r="MEZ85" s="40"/>
      <c r="MFA85" s="40"/>
      <c r="MFB85" s="40"/>
      <c r="MFC85" s="40"/>
      <c r="MFD85" s="40"/>
      <c r="MFE85" s="40"/>
      <c r="MFF85" s="40"/>
      <c r="MFG85" s="40"/>
      <c r="MFH85" s="40"/>
      <c r="MFI85" s="40"/>
      <c r="MFJ85" s="40"/>
      <c r="MFK85" s="40"/>
      <c r="MFL85" s="40"/>
      <c r="MFM85" s="40"/>
      <c r="MFN85" s="40"/>
      <c r="MFO85" s="40"/>
      <c r="MFP85" s="40"/>
      <c r="MFQ85" s="40"/>
      <c r="MFR85" s="40"/>
      <c r="MFS85" s="40"/>
      <c r="MFT85" s="40"/>
      <c r="MFU85" s="40"/>
      <c r="MFV85" s="40"/>
      <c r="MFW85" s="40"/>
      <c r="MFX85" s="40"/>
      <c r="MFY85" s="40"/>
      <c r="MFZ85" s="40"/>
      <c r="MGA85" s="40"/>
      <c r="MGB85" s="40"/>
      <c r="MGC85" s="40"/>
      <c r="MGD85" s="40"/>
      <c r="MGE85" s="40"/>
      <c r="MGF85" s="40"/>
      <c r="MGG85" s="40"/>
      <c r="MGH85" s="40"/>
      <c r="MGI85" s="40"/>
      <c r="MGJ85" s="40"/>
      <c r="MGK85" s="40"/>
      <c r="MGL85" s="40"/>
      <c r="MGM85" s="40"/>
      <c r="MGN85" s="40"/>
      <c r="MGO85" s="40"/>
      <c r="MGP85" s="40"/>
      <c r="MGQ85" s="40"/>
      <c r="MGR85" s="40"/>
      <c r="MGS85" s="40"/>
      <c r="MGT85" s="40"/>
      <c r="MGU85" s="40"/>
      <c r="MGV85" s="40"/>
      <c r="MGW85" s="40"/>
      <c r="MGX85" s="40"/>
      <c r="MGY85" s="40"/>
      <c r="MGZ85" s="40"/>
      <c r="MHA85" s="40"/>
      <c r="MHB85" s="40"/>
      <c r="MHC85" s="40"/>
      <c r="MHD85" s="40"/>
      <c r="MHE85" s="40"/>
      <c r="MHF85" s="40"/>
      <c r="MHG85" s="40"/>
      <c r="MHH85" s="40"/>
      <c r="MHI85" s="40"/>
      <c r="MHJ85" s="40"/>
      <c r="MHK85" s="40"/>
      <c r="MHL85" s="40"/>
      <c r="MHM85" s="40"/>
      <c r="MHN85" s="40"/>
      <c r="MHO85" s="40"/>
      <c r="MHP85" s="40"/>
      <c r="MHQ85" s="40"/>
      <c r="MHR85" s="40"/>
      <c r="MHS85" s="40"/>
      <c r="MHT85" s="40"/>
      <c r="MHU85" s="40"/>
      <c r="MHV85" s="40"/>
      <c r="MHW85" s="40"/>
      <c r="MHX85" s="40"/>
      <c r="MHY85" s="40"/>
      <c r="MHZ85" s="40"/>
      <c r="MIA85" s="40"/>
      <c r="MIB85" s="40"/>
      <c r="MIC85" s="40"/>
      <c r="MID85" s="40"/>
      <c r="MIE85" s="40"/>
      <c r="MIF85" s="40"/>
      <c r="MIG85" s="40"/>
      <c r="MIH85" s="40"/>
      <c r="MII85" s="40"/>
      <c r="MIJ85" s="40"/>
      <c r="MIK85" s="40"/>
      <c r="MIL85" s="40"/>
      <c r="MIM85" s="40"/>
      <c r="MIN85" s="40"/>
      <c r="MIO85" s="40"/>
      <c r="MIP85" s="40"/>
      <c r="MIQ85" s="40"/>
      <c r="MIR85" s="40"/>
      <c r="MIS85" s="40"/>
      <c r="MIT85" s="40"/>
      <c r="MIU85" s="40"/>
      <c r="MIV85" s="40"/>
      <c r="MIW85" s="40"/>
      <c r="MIX85" s="40"/>
      <c r="MIY85" s="40"/>
      <c r="MIZ85" s="40"/>
      <c r="MJA85" s="40"/>
      <c r="MJB85" s="40"/>
      <c r="MJC85" s="40"/>
      <c r="MJD85" s="40"/>
      <c r="MJE85" s="40"/>
      <c r="MJF85" s="40"/>
      <c r="MJG85" s="40"/>
      <c r="MJH85" s="40"/>
      <c r="MJI85" s="40"/>
      <c r="MJJ85" s="40"/>
      <c r="MJK85" s="40"/>
      <c r="MJL85" s="40"/>
      <c r="MJM85" s="40"/>
      <c r="MJN85" s="40"/>
      <c r="MJO85" s="40"/>
      <c r="MJP85" s="40"/>
      <c r="MJQ85" s="40"/>
      <c r="MJR85" s="40"/>
      <c r="MJS85" s="40"/>
      <c r="MJT85" s="40"/>
      <c r="MJU85" s="40"/>
      <c r="MJV85" s="40"/>
      <c r="MJW85" s="40"/>
      <c r="MJX85" s="40"/>
      <c r="MJY85" s="40"/>
      <c r="MJZ85" s="40"/>
      <c r="MKA85" s="40"/>
      <c r="MKB85" s="40"/>
      <c r="MKC85" s="40"/>
      <c r="MKD85" s="40"/>
      <c r="MKE85" s="40"/>
      <c r="MKF85" s="40"/>
      <c r="MKG85" s="40"/>
      <c r="MKH85" s="40"/>
      <c r="MKI85" s="40"/>
      <c r="MKJ85" s="40"/>
      <c r="MKK85" s="40"/>
      <c r="MKL85" s="40"/>
      <c r="MKM85" s="40"/>
      <c r="MKN85" s="40"/>
      <c r="MKO85" s="40"/>
      <c r="MKP85" s="40"/>
      <c r="MKQ85" s="40"/>
      <c r="MKR85" s="40"/>
      <c r="MKS85" s="40"/>
      <c r="MKT85" s="40"/>
      <c r="MKU85" s="40"/>
      <c r="MKV85" s="40"/>
      <c r="MKW85" s="40"/>
      <c r="MKX85" s="40"/>
      <c r="MKY85" s="40"/>
      <c r="MKZ85" s="40"/>
      <c r="MLA85" s="40"/>
      <c r="MLB85" s="40"/>
      <c r="MLC85" s="40"/>
      <c r="MLD85" s="40"/>
      <c r="MLE85" s="40"/>
      <c r="MLF85" s="40"/>
      <c r="MLG85" s="40"/>
      <c r="MLH85" s="40"/>
      <c r="MLI85" s="40"/>
      <c r="MLJ85" s="40"/>
      <c r="MLK85" s="40"/>
      <c r="MLL85" s="40"/>
      <c r="MLM85" s="40"/>
      <c r="MLN85" s="40"/>
      <c r="MLO85" s="40"/>
      <c r="MLP85" s="40"/>
      <c r="MLQ85" s="40"/>
      <c r="MLR85" s="40"/>
      <c r="MLS85" s="40"/>
      <c r="MLT85" s="40"/>
      <c r="MLU85" s="40"/>
      <c r="MLV85" s="40"/>
      <c r="MLW85" s="40"/>
      <c r="MLX85" s="40"/>
      <c r="MLY85" s="40"/>
      <c r="MLZ85" s="40"/>
      <c r="MMA85" s="40"/>
      <c r="MMB85" s="40"/>
      <c r="MMC85" s="40"/>
      <c r="MMD85" s="40"/>
      <c r="MME85" s="40"/>
      <c r="MMF85" s="40"/>
      <c r="MMG85" s="40"/>
      <c r="MMH85" s="40"/>
      <c r="MMI85" s="40"/>
      <c r="MMJ85" s="40"/>
      <c r="MMK85" s="40"/>
      <c r="MML85" s="40"/>
      <c r="MMM85" s="40"/>
      <c r="MMN85" s="40"/>
      <c r="MMO85" s="40"/>
      <c r="MMP85" s="40"/>
      <c r="MMQ85" s="40"/>
      <c r="MMR85" s="40"/>
      <c r="MMS85" s="40"/>
      <c r="MMT85" s="40"/>
      <c r="MMU85" s="40"/>
      <c r="MMV85" s="40"/>
      <c r="MMW85" s="40"/>
      <c r="MMX85" s="40"/>
      <c r="MMY85" s="40"/>
      <c r="MMZ85" s="40"/>
      <c r="MNA85" s="40"/>
      <c r="MNB85" s="40"/>
      <c r="MNC85" s="40"/>
      <c r="MND85" s="40"/>
      <c r="MNE85" s="40"/>
      <c r="MNF85" s="40"/>
      <c r="MNG85" s="40"/>
      <c r="MNH85" s="40"/>
      <c r="MNI85" s="40"/>
      <c r="MNJ85" s="40"/>
      <c r="MNK85" s="40"/>
      <c r="MNL85" s="40"/>
      <c r="MNM85" s="40"/>
      <c r="MNN85" s="40"/>
      <c r="MNO85" s="40"/>
      <c r="MNP85" s="40"/>
      <c r="MNQ85" s="40"/>
      <c r="MNR85" s="40"/>
      <c r="MNS85" s="40"/>
      <c r="MNT85" s="40"/>
      <c r="MNU85" s="40"/>
      <c r="MNV85" s="40"/>
      <c r="MNW85" s="40"/>
      <c r="MNX85" s="40"/>
      <c r="MNY85" s="40"/>
      <c r="MNZ85" s="40"/>
      <c r="MOA85" s="40"/>
      <c r="MOB85" s="40"/>
      <c r="MOC85" s="40"/>
      <c r="MOD85" s="40"/>
      <c r="MOE85" s="40"/>
      <c r="MOF85" s="40"/>
      <c r="MOG85" s="40"/>
      <c r="MOH85" s="40"/>
      <c r="MOI85" s="40"/>
      <c r="MOJ85" s="40"/>
      <c r="MOK85" s="40"/>
      <c r="MOL85" s="40"/>
      <c r="MOM85" s="40"/>
      <c r="MON85" s="40"/>
      <c r="MOO85" s="40"/>
      <c r="MOP85" s="40"/>
      <c r="MOQ85" s="40"/>
      <c r="MOR85" s="40"/>
      <c r="MOS85" s="40"/>
      <c r="MOT85" s="40"/>
      <c r="MOU85" s="40"/>
      <c r="MOV85" s="40"/>
      <c r="MOW85" s="40"/>
      <c r="MOX85" s="40"/>
      <c r="MOY85" s="40"/>
      <c r="MOZ85" s="40"/>
      <c r="MPA85" s="40"/>
      <c r="MPB85" s="40"/>
      <c r="MPC85" s="40"/>
      <c r="MPD85" s="40"/>
      <c r="MPE85" s="40"/>
      <c r="MPF85" s="40"/>
      <c r="MPG85" s="40"/>
      <c r="MPH85" s="40"/>
      <c r="MPI85" s="40"/>
      <c r="MPJ85" s="40"/>
      <c r="MPK85" s="40"/>
      <c r="MPL85" s="40"/>
      <c r="MPM85" s="40"/>
      <c r="MPN85" s="40"/>
      <c r="MPO85" s="40"/>
      <c r="MPP85" s="40"/>
      <c r="MPQ85" s="40"/>
      <c r="MPR85" s="40"/>
      <c r="MPS85" s="40"/>
      <c r="MPT85" s="40"/>
      <c r="MPU85" s="40"/>
      <c r="MPV85" s="40"/>
      <c r="MPW85" s="40"/>
      <c r="MPX85" s="40"/>
      <c r="MPY85" s="40"/>
      <c r="MPZ85" s="40"/>
      <c r="MQA85" s="40"/>
      <c r="MQB85" s="40"/>
      <c r="MQC85" s="40"/>
      <c r="MQD85" s="40"/>
      <c r="MQE85" s="40"/>
      <c r="MQF85" s="40"/>
      <c r="MQG85" s="40"/>
      <c r="MQH85" s="40"/>
      <c r="MQI85" s="40"/>
      <c r="MQJ85" s="40"/>
      <c r="MQK85" s="40"/>
      <c r="MQL85" s="40"/>
      <c r="MQM85" s="40"/>
      <c r="MQN85" s="40"/>
      <c r="MQO85" s="40"/>
      <c r="MQP85" s="40"/>
      <c r="MQQ85" s="40"/>
      <c r="MQR85" s="40"/>
      <c r="MQS85" s="40"/>
      <c r="MQT85" s="40"/>
      <c r="MQU85" s="40"/>
      <c r="MQV85" s="40"/>
      <c r="MQW85" s="40"/>
      <c r="MQX85" s="40"/>
      <c r="MQY85" s="40"/>
      <c r="MQZ85" s="40"/>
      <c r="MRA85" s="40"/>
      <c r="MRB85" s="40"/>
      <c r="MRC85" s="40"/>
      <c r="MRD85" s="40"/>
      <c r="MRE85" s="40"/>
      <c r="MRF85" s="40"/>
      <c r="MRG85" s="40"/>
      <c r="MRH85" s="40"/>
      <c r="MRI85" s="40"/>
      <c r="MRJ85" s="40"/>
      <c r="MRK85" s="40"/>
      <c r="MRL85" s="40"/>
      <c r="MRM85" s="40"/>
      <c r="MRN85" s="40"/>
      <c r="MRO85" s="40"/>
      <c r="MRP85" s="40"/>
      <c r="MRQ85" s="40"/>
      <c r="MRR85" s="40"/>
      <c r="MRS85" s="40"/>
      <c r="MRT85" s="40"/>
      <c r="MRU85" s="40"/>
      <c r="MRV85" s="40"/>
      <c r="MRW85" s="40"/>
      <c r="MRX85" s="40"/>
      <c r="MRY85" s="40"/>
      <c r="MRZ85" s="40"/>
      <c r="MSA85" s="40"/>
      <c r="MSB85" s="40"/>
      <c r="MSC85" s="40"/>
      <c r="MSD85" s="40"/>
      <c r="MSE85" s="40"/>
      <c r="MSF85" s="40"/>
      <c r="MSG85" s="40"/>
      <c r="MSH85" s="40"/>
      <c r="MSI85" s="40"/>
      <c r="MSJ85" s="40"/>
      <c r="MSK85" s="40"/>
      <c r="MSL85" s="40"/>
      <c r="MSM85" s="40"/>
      <c r="MSN85" s="40"/>
      <c r="MSO85" s="40"/>
      <c r="MSP85" s="40"/>
      <c r="MSQ85" s="40"/>
      <c r="MSR85" s="40"/>
      <c r="MSS85" s="40"/>
      <c r="MST85" s="40"/>
      <c r="MSU85" s="40"/>
      <c r="MSV85" s="40"/>
      <c r="MSW85" s="40"/>
      <c r="MSX85" s="40"/>
      <c r="MSY85" s="40"/>
      <c r="MSZ85" s="40"/>
      <c r="MTA85" s="40"/>
      <c r="MTB85" s="40"/>
      <c r="MTC85" s="40"/>
      <c r="MTD85" s="40"/>
      <c r="MTE85" s="40"/>
      <c r="MTF85" s="40"/>
      <c r="MTG85" s="40"/>
      <c r="MTH85" s="40"/>
      <c r="MTI85" s="40"/>
      <c r="MTJ85" s="40"/>
      <c r="MTK85" s="40"/>
      <c r="MTL85" s="40"/>
      <c r="MTM85" s="40"/>
      <c r="MTN85" s="40"/>
      <c r="MTO85" s="40"/>
      <c r="MTP85" s="40"/>
      <c r="MTQ85" s="40"/>
      <c r="MTR85" s="40"/>
      <c r="MTS85" s="40"/>
      <c r="MTT85" s="40"/>
      <c r="MTU85" s="40"/>
      <c r="MTV85" s="40"/>
      <c r="MTW85" s="40"/>
      <c r="MTX85" s="40"/>
      <c r="MTY85" s="40"/>
      <c r="MTZ85" s="40"/>
      <c r="MUA85" s="40"/>
      <c r="MUB85" s="40"/>
      <c r="MUC85" s="40"/>
      <c r="MUD85" s="40"/>
      <c r="MUE85" s="40"/>
      <c r="MUF85" s="40"/>
      <c r="MUG85" s="40"/>
      <c r="MUH85" s="40"/>
      <c r="MUI85" s="40"/>
      <c r="MUJ85" s="40"/>
      <c r="MUK85" s="40"/>
      <c r="MUL85" s="40"/>
      <c r="MUM85" s="40"/>
      <c r="MUN85" s="40"/>
      <c r="MUO85" s="40"/>
      <c r="MUP85" s="40"/>
      <c r="MUQ85" s="40"/>
      <c r="MUR85" s="40"/>
      <c r="MUS85" s="40"/>
      <c r="MUT85" s="40"/>
      <c r="MUU85" s="40"/>
      <c r="MUV85" s="40"/>
      <c r="MUW85" s="40"/>
      <c r="MUX85" s="40"/>
      <c r="MUY85" s="40"/>
      <c r="MUZ85" s="40"/>
      <c r="MVA85" s="40"/>
      <c r="MVB85" s="40"/>
      <c r="MVC85" s="40"/>
      <c r="MVD85" s="40"/>
      <c r="MVE85" s="40"/>
      <c r="MVF85" s="40"/>
      <c r="MVG85" s="40"/>
      <c r="MVH85" s="40"/>
      <c r="MVI85" s="40"/>
      <c r="MVJ85" s="40"/>
      <c r="MVK85" s="40"/>
      <c r="MVL85" s="40"/>
      <c r="MVM85" s="40"/>
      <c r="MVN85" s="40"/>
      <c r="MVO85" s="40"/>
      <c r="MVP85" s="40"/>
      <c r="MVQ85" s="40"/>
      <c r="MVR85" s="40"/>
      <c r="MVS85" s="40"/>
      <c r="MVT85" s="40"/>
      <c r="MVU85" s="40"/>
      <c r="MVV85" s="40"/>
      <c r="MVW85" s="40"/>
      <c r="MVX85" s="40"/>
      <c r="MVY85" s="40"/>
      <c r="MVZ85" s="40"/>
      <c r="MWA85" s="40"/>
      <c r="MWB85" s="40"/>
      <c r="MWC85" s="40"/>
      <c r="MWD85" s="40"/>
      <c r="MWE85" s="40"/>
      <c r="MWF85" s="40"/>
      <c r="MWG85" s="40"/>
      <c r="MWH85" s="40"/>
      <c r="MWI85" s="40"/>
      <c r="MWJ85" s="40"/>
      <c r="MWK85" s="40"/>
      <c r="MWL85" s="40"/>
      <c r="MWM85" s="40"/>
      <c r="MWN85" s="40"/>
      <c r="MWO85" s="40"/>
      <c r="MWP85" s="40"/>
      <c r="MWQ85" s="40"/>
      <c r="MWR85" s="40"/>
      <c r="MWS85" s="40"/>
      <c r="MWT85" s="40"/>
      <c r="MWU85" s="40"/>
      <c r="MWV85" s="40"/>
      <c r="MWW85" s="40"/>
      <c r="MWX85" s="40"/>
      <c r="MWY85" s="40"/>
      <c r="MWZ85" s="40"/>
      <c r="MXA85" s="40"/>
      <c r="MXB85" s="40"/>
      <c r="MXC85" s="40"/>
      <c r="MXD85" s="40"/>
      <c r="MXE85" s="40"/>
      <c r="MXF85" s="40"/>
      <c r="MXG85" s="40"/>
      <c r="MXH85" s="40"/>
      <c r="MXI85" s="40"/>
      <c r="MXJ85" s="40"/>
      <c r="MXK85" s="40"/>
      <c r="MXL85" s="40"/>
      <c r="MXM85" s="40"/>
      <c r="MXN85" s="40"/>
      <c r="MXO85" s="40"/>
      <c r="MXP85" s="40"/>
      <c r="MXQ85" s="40"/>
      <c r="MXR85" s="40"/>
      <c r="MXS85" s="40"/>
      <c r="MXT85" s="40"/>
      <c r="MXU85" s="40"/>
      <c r="MXV85" s="40"/>
      <c r="MXW85" s="40"/>
      <c r="MXX85" s="40"/>
      <c r="MXY85" s="40"/>
      <c r="MXZ85" s="40"/>
      <c r="MYA85" s="40"/>
      <c r="MYB85" s="40"/>
      <c r="MYC85" s="40"/>
      <c r="MYD85" s="40"/>
      <c r="MYE85" s="40"/>
      <c r="MYF85" s="40"/>
      <c r="MYG85" s="40"/>
      <c r="MYH85" s="40"/>
      <c r="MYI85" s="40"/>
      <c r="MYJ85" s="40"/>
      <c r="MYK85" s="40"/>
      <c r="MYL85" s="40"/>
      <c r="MYM85" s="40"/>
      <c r="MYN85" s="40"/>
      <c r="MYO85" s="40"/>
      <c r="MYP85" s="40"/>
      <c r="MYQ85" s="40"/>
      <c r="MYR85" s="40"/>
      <c r="MYS85" s="40"/>
      <c r="MYT85" s="40"/>
      <c r="MYU85" s="40"/>
      <c r="MYV85" s="40"/>
      <c r="MYW85" s="40"/>
      <c r="MYX85" s="40"/>
      <c r="MYY85" s="40"/>
      <c r="MYZ85" s="40"/>
      <c r="MZA85" s="40"/>
      <c r="MZB85" s="40"/>
      <c r="MZC85" s="40"/>
      <c r="MZD85" s="40"/>
      <c r="MZE85" s="40"/>
      <c r="MZF85" s="40"/>
      <c r="MZG85" s="40"/>
      <c r="MZH85" s="40"/>
      <c r="MZI85" s="40"/>
      <c r="MZJ85" s="40"/>
      <c r="MZK85" s="40"/>
      <c r="MZL85" s="40"/>
      <c r="MZM85" s="40"/>
      <c r="MZN85" s="40"/>
      <c r="MZO85" s="40"/>
      <c r="MZP85" s="40"/>
      <c r="MZQ85" s="40"/>
      <c r="MZR85" s="40"/>
      <c r="MZS85" s="40"/>
      <c r="MZT85" s="40"/>
      <c r="MZU85" s="40"/>
      <c r="MZV85" s="40"/>
      <c r="MZW85" s="40"/>
      <c r="MZX85" s="40"/>
      <c r="MZY85" s="40"/>
      <c r="MZZ85" s="40"/>
      <c r="NAA85" s="40"/>
      <c r="NAB85" s="40"/>
      <c r="NAC85" s="40"/>
      <c r="NAD85" s="40"/>
      <c r="NAE85" s="40"/>
      <c r="NAF85" s="40"/>
      <c r="NAG85" s="40"/>
      <c r="NAH85" s="40"/>
      <c r="NAI85" s="40"/>
      <c r="NAJ85" s="40"/>
      <c r="NAK85" s="40"/>
      <c r="NAL85" s="40"/>
      <c r="NAM85" s="40"/>
      <c r="NAN85" s="40"/>
      <c r="NAO85" s="40"/>
      <c r="NAP85" s="40"/>
      <c r="NAQ85" s="40"/>
      <c r="NAR85" s="40"/>
      <c r="NAS85" s="40"/>
      <c r="NAT85" s="40"/>
      <c r="NAU85" s="40"/>
      <c r="NAV85" s="40"/>
      <c r="NAW85" s="40"/>
      <c r="NAX85" s="40"/>
      <c r="NAY85" s="40"/>
      <c r="NAZ85" s="40"/>
      <c r="NBA85" s="40"/>
      <c r="NBB85" s="40"/>
      <c r="NBC85" s="40"/>
      <c r="NBD85" s="40"/>
      <c r="NBE85" s="40"/>
      <c r="NBF85" s="40"/>
      <c r="NBG85" s="40"/>
      <c r="NBH85" s="40"/>
      <c r="NBI85" s="40"/>
      <c r="NBJ85" s="40"/>
      <c r="NBK85" s="40"/>
      <c r="NBL85" s="40"/>
      <c r="NBM85" s="40"/>
      <c r="NBN85" s="40"/>
      <c r="NBO85" s="40"/>
      <c r="NBP85" s="40"/>
      <c r="NBQ85" s="40"/>
      <c r="NBR85" s="40"/>
      <c r="NBS85" s="40"/>
      <c r="NBT85" s="40"/>
      <c r="NBU85" s="40"/>
      <c r="NBV85" s="40"/>
      <c r="NBW85" s="40"/>
      <c r="NBX85" s="40"/>
      <c r="NBY85" s="40"/>
      <c r="NBZ85" s="40"/>
      <c r="NCA85" s="40"/>
      <c r="NCB85" s="40"/>
      <c r="NCC85" s="40"/>
      <c r="NCD85" s="40"/>
      <c r="NCE85" s="40"/>
      <c r="NCF85" s="40"/>
      <c r="NCG85" s="40"/>
      <c r="NCH85" s="40"/>
      <c r="NCI85" s="40"/>
      <c r="NCJ85" s="40"/>
      <c r="NCK85" s="40"/>
      <c r="NCL85" s="40"/>
      <c r="NCM85" s="40"/>
      <c r="NCN85" s="40"/>
      <c r="NCO85" s="40"/>
      <c r="NCP85" s="40"/>
      <c r="NCQ85" s="40"/>
      <c r="NCR85" s="40"/>
      <c r="NCS85" s="40"/>
      <c r="NCT85" s="40"/>
      <c r="NCU85" s="40"/>
      <c r="NCV85" s="40"/>
      <c r="NCW85" s="40"/>
      <c r="NCX85" s="40"/>
      <c r="NCY85" s="40"/>
      <c r="NCZ85" s="40"/>
      <c r="NDA85" s="40"/>
      <c r="NDB85" s="40"/>
      <c r="NDC85" s="40"/>
      <c r="NDD85" s="40"/>
      <c r="NDE85" s="40"/>
      <c r="NDF85" s="40"/>
      <c r="NDG85" s="40"/>
      <c r="NDH85" s="40"/>
      <c r="NDI85" s="40"/>
      <c r="NDJ85" s="40"/>
      <c r="NDK85" s="40"/>
      <c r="NDL85" s="40"/>
      <c r="NDM85" s="40"/>
      <c r="NDN85" s="40"/>
      <c r="NDO85" s="40"/>
      <c r="NDP85" s="40"/>
      <c r="NDQ85" s="40"/>
      <c r="NDR85" s="40"/>
      <c r="NDS85" s="40"/>
      <c r="NDT85" s="40"/>
      <c r="NDU85" s="40"/>
      <c r="NDV85" s="40"/>
      <c r="NDW85" s="40"/>
      <c r="NDX85" s="40"/>
      <c r="NDY85" s="40"/>
      <c r="NDZ85" s="40"/>
      <c r="NEA85" s="40"/>
      <c r="NEB85" s="40"/>
      <c r="NEC85" s="40"/>
      <c r="NED85" s="40"/>
      <c r="NEE85" s="40"/>
      <c r="NEF85" s="40"/>
      <c r="NEG85" s="40"/>
      <c r="NEH85" s="40"/>
      <c r="NEI85" s="40"/>
      <c r="NEJ85" s="40"/>
      <c r="NEK85" s="40"/>
      <c r="NEL85" s="40"/>
      <c r="NEM85" s="40"/>
      <c r="NEN85" s="40"/>
      <c r="NEO85" s="40"/>
      <c r="NEP85" s="40"/>
      <c r="NEQ85" s="40"/>
      <c r="NER85" s="40"/>
      <c r="NES85" s="40"/>
      <c r="NET85" s="40"/>
      <c r="NEU85" s="40"/>
      <c r="NEV85" s="40"/>
      <c r="NEW85" s="40"/>
      <c r="NEX85" s="40"/>
      <c r="NEY85" s="40"/>
      <c r="NEZ85" s="40"/>
      <c r="NFA85" s="40"/>
      <c r="NFB85" s="40"/>
      <c r="NFC85" s="40"/>
      <c r="NFD85" s="40"/>
      <c r="NFE85" s="40"/>
      <c r="NFF85" s="40"/>
      <c r="NFG85" s="40"/>
      <c r="NFH85" s="40"/>
      <c r="NFI85" s="40"/>
      <c r="NFJ85" s="40"/>
      <c r="NFK85" s="40"/>
      <c r="NFL85" s="40"/>
      <c r="NFM85" s="40"/>
      <c r="NFN85" s="40"/>
      <c r="NFO85" s="40"/>
      <c r="NFP85" s="40"/>
      <c r="NFQ85" s="40"/>
      <c r="NFR85" s="40"/>
      <c r="NFS85" s="40"/>
      <c r="NFT85" s="40"/>
      <c r="NFU85" s="40"/>
      <c r="NFV85" s="40"/>
      <c r="NFW85" s="40"/>
      <c r="NFX85" s="40"/>
      <c r="NFY85" s="40"/>
      <c r="NFZ85" s="40"/>
      <c r="NGA85" s="40"/>
      <c r="NGB85" s="40"/>
      <c r="NGC85" s="40"/>
      <c r="NGD85" s="40"/>
      <c r="NGE85" s="40"/>
      <c r="NGF85" s="40"/>
      <c r="NGG85" s="40"/>
      <c r="NGH85" s="40"/>
      <c r="NGI85" s="40"/>
      <c r="NGJ85" s="40"/>
      <c r="NGK85" s="40"/>
      <c r="NGL85" s="40"/>
      <c r="NGM85" s="40"/>
      <c r="NGN85" s="40"/>
      <c r="NGO85" s="40"/>
      <c r="NGP85" s="40"/>
      <c r="NGQ85" s="40"/>
      <c r="NGR85" s="40"/>
      <c r="NGS85" s="40"/>
      <c r="NGT85" s="40"/>
      <c r="NGU85" s="40"/>
      <c r="NGV85" s="40"/>
      <c r="NGW85" s="40"/>
      <c r="NGX85" s="40"/>
      <c r="NGY85" s="40"/>
      <c r="NGZ85" s="40"/>
      <c r="NHA85" s="40"/>
      <c r="NHB85" s="40"/>
      <c r="NHC85" s="40"/>
      <c r="NHD85" s="40"/>
      <c r="NHE85" s="40"/>
      <c r="NHF85" s="40"/>
      <c r="NHG85" s="40"/>
      <c r="NHH85" s="40"/>
      <c r="NHI85" s="40"/>
      <c r="NHJ85" s="40"/>
      <c r="NHK85" s="40"/>
      <c r="NHL85" s="40"/>
      <c r="NHM85" s="40"/>
      <c r="NHN85" s="40"/>
      <c r="NHO85" s="40"/>
      <c r="NHP85" s="40"/>
      <c r="NHQ85" s="40"/>
      <c r="NHR85" s="40"/>
      <c r="NHS85" s="40"/>
      <c r="NHT85" s="40"/>
      <c r="NHU85" s="40"/>
      <c r="NHV85" s="40"/>
      <c r="NHW85" s="40"/>
      <c r="NHX85" s="40"/>
      <c r="NHY85" s="40"/>
      <c r="NHZ85" s="40"/>
      <c r="NIA85" s="40"/>
      <c r="NIB85" s="40"/>
      <c r="NIC85" s="40"/>
      <c r="NID85" s="40"/>
      <c r="NIE85" s="40"/>
      <c r="NIF85" s="40"/>
      <c r="NIG85" s="40"/>
      <c r="NIH85" s="40"/>
      <c r="NII85" s="40"/>
      <c r="NIJ85" s="40"/>
      <c r="NIK85" s="40"/>
      <c r="NIL85" s="40"/>
      <c r="NIM85" s="40"/>
      <c r="NIN85" s="40"/>
      <c r="NIO85" s="40"/>
      <c r="NIP85" s="40"/>
      <c r="NIQ85" s="40"/>
      <c r="NIR85" s="40"/>
      <c r="NIS85" s="40"/>
      <c r="NIT85" s="40"/>
      <c r="NIU85" s="40"/>
      <c r="NIV85" s="40"/>
      <c r="NIW85" s="40"/>
      <c r="NIX85" s="40"/>
      <c r="NIY85" s="40"/>
      <c r="NIZ85" s="40"/>
      <c r="NJA85" s="40"/>
      <c r="NJB85" s="40"/>
      <c r="NJC85" s="40"/>
      <c r="NJD85" s="40"/>
      <c r="NJE85" s="40"/>
      <c r="NJF85" s="40"/>
      <c r="NJG85" s="40"/>
      <c r="NJH85" s="40"/>
      <c r="NJI85" s="40"/>
      <c r="NJJ85" s="40"/>
      <c r="NJK85" s="40"/>
      <c r="NJL85" s="40"/>
      <c r="NJM85" s="40"/>
      <c r="NJN85" s="40"/>
      <c r="NJO85" s="40"/>
      <c r="NJP85" s="40"/>
      <c r="NJQ85" s="40"/>
      <c r="NJR85" s="40"/>
      <c r="NJS85" s="40"/>
      <c r="NJT85" s="40"/>
      <c r="NJU85" s="40"/>
      <c r="NJV85" s="40"/>
      <c r="NJW85" s="40"/>
      <c r="NJX85" s="40"/>
      <c r="NJY85" s="40"/>
      <c r="NJZ85" s="40"/>
      <c r="NKA85" s="40"/>
      <c r="NKB85" s="40"/>
      <c r="NKC85" s="40"/>
      <c r="NKD85" s="40"/>
      <c r="NKE85" s="40"/>
      <c r="NKF85" s="40"/>
      <c r="NKG85" s="40"/>
      <c r="NKH85" s="40"/>
      <c r="NKI85" s="40"/>
      <c r="NKJ85" s="40"/>
      <c r="NKK85" s="40"/>
      <c r="NKL85" s="40"/>
      <c r="NKM85" s="40"/>
      <c r="NKN85" s="40"/>
      <c r="NKO85" s="40"/>
      <c r="NKP85" s="40"/>
      <c r="NKQ85" s="40"/>
      <c r="NKR85" s="40"/>
      <c r="NKS85" s="40"/>
      <c r="NKT85" s="40"/>
      <c r="NKU85" s="40"/>
      <c r="NKV85" s="40"/>
      <c r="NKW85" s="40"/>
      <c r="NKX85" s="40"/>
      <c r="NKY85" s="40"/>
      <c r="NKZ85" s="40"/>
      <c r="NLA85" s="40"/>
      <c r="NLB85" s="40"/>
      <c r="NLC85" s="40"/>
      <c r="NLD85" s="40"/>
      <c r="NLE85" s="40"/>
      <c r="NLF85" s="40"/>
      <c r="NLG85" s="40"/>
      <c r="NLH85" s="40"/>
      <c r="NLI85" s="40"/>
      <c r="NLJ85" s="40"/>
      <c r="NLK85" s="40"/>
      <c r="NLL85" s="40"/>
      <c r="NLM85" s="40"/>
      <c r="NLN85" s="40"/>
      <c r="NLO85" s="40"/>
      <c r="NLP85" s="40"/>
      <c r="NLQ85" s="40"/>
      <c r="NLR85" s="40"/>
      <c r="NLS85" s="40"/>
      <c r="NLT85" s="40"/>
      <c r="NLU85" s="40"/>
      <c r="NLV85" s="40"/>
      <c r="NLW85" s="40"/>
      <c r="NLX85" s="40"/>
      <c r="NLY85" s="40"/>
      <c r="NLZ85" s="40"/>
      <c r="NMA85" s="40"/>
      <c r="NMB85" s="40"/>
      <c r="NMC85" s="40"/>
      <c r="NMD85" s="40"/>
      <c r="NME85" s="40"/>
      <c r="NMF85" s="40"/>
      <c r="NMG85" s="40"/>
      <c r="NMH85" s="40"/>
      <c r="NMI85" s="40"/>
      <c r="NMJ85" s="40"/>
      <c r="NMK85" s="40"/>
      <c r="NML85" s="40"/>
      <c r="NMM85" s="40"/>
      <c r="NMN85" s="40"/>
      <c r="NMO85" s="40"/>
      <c r="NMP85" s="40"/>
      <c r="NMQ85" s="40"/>
      <c r="NMR85" s="40"/>
      <c r="NMS85" s="40"/>
      <c r="NMT85" s="40"/>
      <c r="NMU85" s="40"/>
      <c r="NMV85" s="40"/>
      <c r="NMW85" s="40"/>
      <c r="NMX85" s="40"/>
      <c r="NMY85" s="40"/>
      <c r="NMZ85" s="40"/>
      <c r="NNA85" s="40"/>
      <c r="NNB85" s="40"/>
      <c r="NNC85" s="40"/>
      <c r="NND85" s="40"/>
      <c r="NNE85" s="40"/>
      <c r="NNF85" s="40"/>
      <c r="NNG85" s="40"/>
      <c r="NNH85" s="40"/>
      <c r="NNI85" s="40"/>
      <c r="NNJ85" s="40"/>
      <c r="NNK85" s="40"/>
      <c r="NNL85" s="40"/>
      <c r="NNM85" s="40"/>
      <c r="NNN85" s="40"/>
      <c r="NNO85" s="40"/>
      <c r="NNP85" s="40"/>
      <c r="NNQ85" s="40"/>
      <c r="NNR85" s="40"/>
      <c r="NNS85" s="40"/>
      <c r="NNT85" s="40"/>
      <c r="NNU85" s="40"/>
      <c r="NNV85" s="40"/>
      <c r="NNW85" s="40"/>
      <c r="NNX85" s="40"/>
      <c r="NNY85" s="40"/>
      <c r="NNZ85" s="40"/>
      <c r="NOA85" s="40"/>
      <c r="NOB85" s="40"/>
      <c r="NOC85" s="40"/>
      <c r="NOD85" s="40"/>
      <c r="NOE85" s="40"/>
      <c r="NOF85" s="40"/>
      <c r="NOG85" s="40"/>
      <c r="NOH85" s="40"/>
      <c r="NOI85" s="40"/>
      <c r="NOJ85" s="40"/>
      <c r="NOK85" s="40"/>
      <c r="NOL85" s="40"/>
      <c r="NOM85" s="40"/>
      <c r="NON85" s="40"/>
      <c r="NOO85" s="40"/>
      <c r="NOP85" s="40"/>
      <c r="NOQ85" s="40"/>
      <c r="NOR85" s="40"/>
      <c r="NOS85" s="40"/>
      <c r="NOT85" s="40"/>
      <c r="NOU85" s="40"/>
      <c r="NOV85" s="40"/>
      <c r="NOW85" s="40"/>
      <c r="NOX85" s="40"/>
      <c r="NOY85" s="40"/>
      <c r="NOZ85" s="40"/>
      <c r="NPA85" s="40"/>
      <c r="NPB85" s="40"/>
      <c r="NPC85" s="40"/>
      <c r="NPD85" s="40"/>
      <c r="NPE85" s="40"/>
      <c r="NPF85" s="40"/>
      <c r="NPG85" s="40"/>
      <c r="NPH85" s="40"/>
      <c r="NPI85" s="40"/>
      <c r="NPJ85" s="40"/>
      <c r="NPK85" s="40"/>
      <c r="NPL85" s="40"/>
      <c r="NPM85" s="40"/>
      <c r="NPN85" s="40"/>
      <c r="NPO85" s="40"/>
      <c r="NPP85" s="40"/>
      <c r="NPQ85" s="40"/>
      <c r="NPR85" s="40"/>
      <c r="NPS85" s="40"/>
      <c r="NPT85" s="40"/>
      <c r="NPU85" s="40"/>
      <c r="NPV85" s="40"/>
      <c r="NPW85" s="40"/>
      <c r="NPX85" s="40"/>
      <c r="NPY85" s="40"/>
      <c r="NPZ85" s="40"/>
      <c r="NQA85" s="40"/>
      <c r="NQB85" s="40"/>
      <c r="NQC85" s="40"/>
      <c r="NQD85" s="40"/>
      <c r="NQE85" s="40"/>
      <c r="NQF85" s="40"/>
      <c r="NQG85" s="40"/>
      <c r="NQH85" s="40"/>
      <c r="NQI85" s="40"/>
      <c r="NQJ85" s="40"/>
      <c r="NQK85" s="40"/>
      <c r="NQL85" s="40"/>
      <c r="NQM85" s="40"/>
      <c r="NQN85" s="40"/>
      <c r="NQO85" s="40"/>
      <c r="NQP85" s="40"/>
      <c r="NQQ85" s="40"/>
      <c r="NQR85" s="40"/>
      <c r="NQS85" s="40"/>
      <c r="NQT85" s="40"/>
      <c r="NQU85" s="40"/>
      <c r="NQV85" s="40"/>
      <c r="NQW85" s="40"/>
      <c r="NQX85" s="40"/>
      <c r="NQY85" s="40"/>
      <c r="NQZ85" s="40"/>
      <c r="NRA85" s="40"/>
      <c r="NRB85" s="40"/>
      <c r="NRC85" s="40"/>
      <c r="NRD85" s="40"/>
      <c r="NRE85" s="40"/>
      <c r="NRF85" s="40"/>
      <c r="NRG85" s="40"/>
      <c r="NRH85" s="40"/>
      <c r="NRI85" s="40"/>
      <c r="NRJ85" s="40"/>
      <c r="NRK85" s="40"/>
      <c r="NRL85" s="40"/>
      <c r="NRM85" s="40"/>
      <c r="NRN85" s="40"/>
      <c r="NRO85" s="40"/>
      <c r="NRP85" s="40"/>
      <c r="NRQ85" s="40"/>
      <c r="NRR85" s="40"/>
      <c r="NRS85" s="40"/>
      <c r="NRT85" s="40"/>
      <c r="NRU85" s="40"/>
      <c r="NRV85" s="40"/>
      <c r="NRW85" s="40"/>
      <c r="NRX85" s="40"/>
      <c r="NRY85" s="40"/>
      <c r="NRZ85" s="40"/>
      <c r="NSA85" s="40"/>
      <c r="NSB85" s="40"/>
      <c r="NSC85" s="40"/>
      <c r="NSD85" s="40"/>
      <c r="NSE85" s="40"/>
      <c r="NSF85" s="40"/>
      <c r="NSG85" s="40"/>
      <c r="NSH85" s="40"/>
      <c r="NSI85" s="40"/>
      <c r="NSJ85" s="40"/>
      <c r="NSK85" s="40"/>
      <c r="NSL85" s="40"/>
      <c r="NSM85" s="40"/>
      <c r="NSN85" s="40"/>
      <c r="NSO85" s="40"/>
      <c r="NSP85" s="40"/>
      <c r="NSQ85" s="40"/>
      <c r="NSR85" s="40"/>
      <c r="NSS85" s="40"/>
      <c r="NST85" s="40"/>
      <c r="NSU85" s="40"/>
      <c r="NSV85" s="40"/>
      <c r="NSW85" s="40"/>
      <c r="NSX85" s="40"/>
      <c r="NSY85" s="40"/>
      <c r="NSZ85" s="40"/>
      <c r="NTA85" s="40"/>
      <c r="NTB85" s="40"/>
      <c r="NTC85" s="40"/>
      <c r="NTD85" s="40"/>
      <c r="NTE85" s="40"/>
      <c r="NTF85" s="40"/>
      <c r="NTG85" s="40"/>
      <c r="NTH85" s="40"/>
      <c r="NTI85" s="40"/>
      <c r="NTJ85" s="40"/>
      <c r="NTK85" s="40"/>
      <c r="NTL85" s="40"/>
      <c r="NTM85" s="40"/>
      <c r="NTN85" s="40"/>
      <c r="NTO85" s="40"/>
      <c r="NTP85" s="40"/>
      <c r="NTQ85" s="40"/>
      <c r="NTR85" s="40"/>
      <c r="NTS85" s="40"/>
      <c r="NTT85" s="40"/>
      <c r="NTU85" s="40"/>
      <c r="NTV85" s="40"/>
      <c r="NTW85" s="40"/>
      <c r="NTX85" s="40"/>
      <c r="NTY85" s="40"/>
      <c r="NTZ85" s="40"/>
      <c r="NUA85" s="40"/>
      <c r="NUB85" s="40"/>
      <c r="NUC85" s="40"/>
      <c r="NUD85" s="40"/>
      <c r="NUE85" s="40"/>
      <c r="NUF85" s="40"/>
      <c r="NUG85" s="40"/>
      <c r="NUH85" s="40"/>
      <c r="NUI85" s="40"/>
      <c r="NUJ85" s="40"/>
      <c r="NUK85" s="40"/>
      <c r="NUL85" s="40"/>
      <c r="NUM85" s="40"/>
      <c r="NUN85" s="40"/>
      <c r="NUO85" s="40"/>
      <c r="NUP85" s="40"/>
      <c r="NUQ85" s="40"/>
      <c r="NUR85" s="40"/>
      <c r="NUS85" s="40"/>
      <c r="NUT85" s="40"/>
      <c r="NUU85" s="40"/>
      <c r="NUV85" s="40"/>
      <c r="NUW85" s="40"/>
      <c r="NUX85" s="40"/>
      <c r="NUY85" s="40"/>
      <c r="NUZ85" s="40"/>
      <c r="NVA85" s="40"/>
      <c r="NVB85" s="40"/>
      <c r="NVC85" s="40"/>
      <c r="NVD85" s="40"/>
      <c r="NVE85" s="40"/>
      <c r="NVF85" s="40"/>
      <c r="NVG85" s="40"/>
      <c r="NVH85" s="40"/>
      <c r="NVI85" s="40"/>
      <c r="NVJ85" s="40"/>
      <c r="NVK85" s="40"/>
      <c r="NVL85" s="40"/>
      <c r="NVM85" s="40"/>
      <c r="NVN85" s="40"/>
      <c r="NVO85" s="40"/>
      <c r="NVP85" s="40"/>
      <c r="NVQ85" s="40"/>
      <c r="NVR85" s="40"/>
      <c r="NVS85" s="40"/>
      <c r="NVT85" s="40"/>
      <c r="NVU85" s="40"/>
      <c r="NVV85" s="40"/>
      <c r="NVW85" s="40"/>
      <c r="NVX85" s="40"/>
      <c r="NVY85" s="40"/>
      <c r="NVZ85" s="40"/>
      <c r="NWA85" s="40"/>
      <c r="NWB85" s="40"/>
      <c r="NWC85" s="40"/>
      <c r="NWD85" s="40"/>
      <c r="NWE85" s="40"/>
      <c r="NWF85" s="40"/>
      <c r="NWG85" s="40"/>
      <c r="NWH85" s="40"/>
      <c r="NWI85" s="40"/>
      <c r="NWJ85" s="40"/>
      <c r="NWK85" s="40"/>
      <c r="NWL85" s="40"/>
      <c r="NWM85" s="40"/>
      <c r="NWN85" s="40"/>
      <c r="NWO85" s="40"/>
      <c r="NWP85" s="40"/>
      <c r="NWQ85" s="40"/>
      <c r="NWR85" s="40"/>
      <c r="NWS85" s="40"/>
      <c r="NWT85" s="40"/>
      <c r="NWU85" s="40"/>
      <c r="NWV85" s="40"/>
      <c r="NWW85" s="40"/>
      <c r="NWX85" s="40"/>
      <c r="NWY85" s="40"/>
      <c r="NWZ85" s="40"/>
      <c r="NXA85" s="40"/>
      <c r="NXB85" s="40"/>
      <c r="NXC85" s="40"/>
      <c r="NXD85" s="40"/>
      <c r="NXE85" s="40"/>
      <c r="NXF85" s="40"/>
      <c r="NXG85" s="40"/>
      <c r="NXH85" s="40"/>
      <c r="NXI85" s="40"/>
      <c r="NXJ85" s="40"/>
      <c r="NXK85" s="40"/>
      <c r="NXL85" s="40"/>
      <c r="NXM85" s="40"/>
      <c r="NXN85" s="40"/>
      <c r="NXO85" s="40"/>
      <c r="NXP85" s="40"/>
      <c r="NXQ85" s="40"/>
      <c r="NXR85" s="40"/>
      <c r="NXS85" s="40"/>
      <c r="NXT85" s="40"/>
      <c r="NXU85" s="40"/>
      <c r="NXV85" s="40"/>
      <c r="NXW85" s="40"/>
      <c r="NXX85" s="40"/>
      <c r="NXY85" s="40"/>
      <c r="NXZ85" s="40"/>
      <c r="NYA85" s="40"/>
      <c r="NYB85" s="40"/>
      <c r="NYC85" s="40"/>
      <c r="NYD85" s="40"/>
      <c r="NYE85" s="40"/>
      <c r="NYF85" s="40"/>
      <c r="NYG85" s="40"/>
      <c r="NYH85" s="40"/>
      <c r="NYI85" s="40"/>
      <c r="NYJ85" s="40"/>
      <c r="NYK85" s="40"/>
      <c r="NYL85" s="40"/>
      <c r="NYM85" s="40"/>
      <c r="NYN85" s="40"/>
      <c r="NYO85" s="40"/>
      <c r="NYP85" s="40"/>
      <c r="NYQ85" s="40"/>
      <c r="NYR85" s="40"/>
      <c r="NYS85" s="40"/>
      <c r="NYT85" s="40"/>
      <c r="NYU85" s="40"/>
      <c r="NYV85" s="40"/>
      <c r="NYW85" s="40"/>
      <c r="NYX85" s="40"/>
      <c r="NYY85" s="40"/>
      <c r="NYZ85" s="40"/>
      <c r="NZA85" s="40"/>
      <c r="NZB85" s="40"/>
      <c r="NZC85" s="40"/>
      <c r="NZD85" s="40"/>
      <c r="NZE85" s="40"/>
      <c r="NZF85" s="40"/>
      <c r="NZG85" s="40"/>
      <c r="NZH85" s="40"/>
      <c r="NZI85" s="40"/>
      <c r="NZJ85" s="40"/>
      <c r="NZK85" s="40"/>
      <c r="NZL85" s="40"/>
      <c r="NZM85" s="40"/>
      <c r="NZN85" s="40"/>
      <c r="NZO85" s="40"/>
      <c r="NZP85" s="40"/>
      <c r="NZQ85" s="40"/>
      <c r="NZR85" s="40"/>
      <c r="NZS85" s="40"/>
      <c r="NZT85" s="40"/>
      <c r="NZU85" s="40"/>
      <c r="NZV85" s="40"/>
      <c r="NZW85" s="40"/>
      <c r="NZX85" s="40"/>
      <c r="NZY85" s="40"/>
      <c r="NZZ85" s="40"/>
      <c r="OAA85" s="40"/>
      <c r="OAB85" s="40"/>
      <c r="OAC85" s="40"/>
      <c r="OAD85" s="40"/>
      <c r="OAE85" s="40"/>
      <c r="OAF85" s="40"/>
      <c r="OAG85" s="40"/>
      <c r="OAH85" s="40"/>
      <c r="OAI85" s="40"/>
      <c r="OAJ85" s="40"/>
      <c r="OAK85" s="40"/>
      <c r="OAL85" s="40"/>
      <c r="OAM85" s="40"/>
      <c r="OAN85" s="40"/>
      <c r="OAO85" s="40"/>
      <c r="OAP85" s="40"/>
      <c r="OAQ85" s="40"/>
      <c r="OAR85" s="40"/>
      <c r="OAS85" s="40"/>
      <c r="OAT85" s="40"/>
      <c r="OAU85" s="40"/>
      <c r="OAV85" s="40"/>
      <c r="OAW85" s="40"/>
      <c r="OAX85" s="40"/>
      <c r="OAY85" s="40"/>
      <c r="OAZ85" s="40"/>
      <c r="OBA85" s="40"/>
      <c r="OBB85" s="40"/>
      <c r="OBC85" s="40"/>
      <c r="OBD85" s="40"/>
      <c r="OBE85" s="40"/>
      <c r="OBF85" s="40"/>
      <c r="OBG85" s="40"/>
      <c r="OBH85" s="40"/>
      <c r="OBI85" s="40"/>
      <c r="OBJ85" s="40"/>
      <c r="OBK85" s="40"/>
      <c r="OBL85" s="40"/>
      <c r="OBM85" s="40"/>
      <c r="OBN85" s="40"/>
      <c r="OBO85" s="40"/>
      <c r="OBP85" s="40"/>
      <c r="OBQ85" s="40"/>
      <c r="OBR85" s="40"/>
      <c r="OBS85" s="40"/>
      <c r="OBT85" s="40"/>
      <c r="OBU85" s="40"/>
      <c r="OBV85" s="40"/>
      <c r="OBW85" s="40"/>
      <c r="OBX85" s="40"/>
      <c r="OBY85" s="40"/>
      <c r="OBZ85" s="40"/>
      <c r="OCA85" s="40"/>
      <c r="OCB85" s="40"/>
      <c r="OCC85" s="40"/>
      <c r="OCD85" s="40"/>
      <c r="OCE85" s="40"/>
      <c r="OCF85" s="40"/>
      <c r="OCG85" s="40"/>
      <c r="OCH85" s="40"/>
      <c r="OCI85" s="40"/>
      <c r="OCJ85" s="40"/>
      <c r="OCK85" s="40"/>
      <c r="OCL85" s="40"/>
      <c r="OCM85" s="40"/>
      <c r="OCN85" s="40"/>
      <c r="OCO85" s="40"/>
      <c r="OCP85" s="40"/>
      <c r="OCQ85" s="40"/>
      <c r="OCR85" s="40"/>
      <c r="OCS85" s="40"/>
      <c r="OCT85" s="40"/>
      <c r="OCU85" s="40"/>
      <c r="OCV85" s="40"/>
      <c r="OCW85" s="40"/>
      <c r="OCX85" s="40"/>
      <c r="OCY85" s="40"/>
      <c r="OCZ85" s="40"/>
      <c r="ODA85" s="40"/>
      <c r="ODB85" s="40"/>
      <c r="ODC85" s="40"/>
      <c r="ODD85" s="40"/>
      <c r="ODE85" s="40"/>
      <c r="ODF85" s="40"/>
      <c r="ODG85" s="40"/>
      <c r="ODH85" s="40"/>
      <c r="ODI85" s="40"/>
      <c r="ODJ85" s="40"/>
      <c r="ODK85" s="40"/>
      <c r="ODL85" s="40"/>
      <c r="ODM85" s="40"/>
      <c r="ODN85" s="40"/>
      <c r="ODO85" s="40"/>
      <c r="ODP85" s="40"/>
      <c r="ODQ85" s="40"/>
      <c r="ODR85" s="40"/>
      <c r="ODS85" s="40"/>
      <c r="ODT85" s="40"/>
      <c r="ODU85" s="40"/>
      <c r="ODV85" s="40"/>
      <c r="ODW85" s="40"/>
      <c r="ODX85" s="40"/>
      <c r="ODY85" s="40"/>
      <c r="ODZ85" s="40"/>
      <c r="OEA85" s="40"/>
      <c r="OEB85" s="40"/>
      <c r="OEC85" s="40"/>
      <c r="OED85" s="40"/>
      <c r="OEE85" s="40"/>
      <c r="OEF85" s="40"/>
      <c r="OEG85" s="40"/>
      <c r="OEH85" s="40"/>
      <c r="OEI85" s="40"/>
      <c r="OEJ85" s="40"/>
      <c r="OEK85" s="40"/>
      <c r="OEL85" s="40"/>
      <c r="OEM85" s="40"/>
      <c r="OEN85" s="40"/>
      <c r="OEO85" s="40"/>
      <c r="OEP85" s="40"/>
      <c r="OEQ85" s="40"/>
      <c r="OER85" s="40"/>
      <c r="OES85" s="40"/>
      <c r="OET85" s="40"/>
      <c r="OEU85" s="40"/>
      <c r="OEV85" s="40"/>
      <c r="OEW85" s="40"/>
      <c r="OEX85" s="40"/>
      <c r="OEY85" s="40"/>
      <c r="OEZ85" s="40"/>
      <c r="OFA85" s="40"/>
      <c r="OFB85" s="40"/>
      <c r="OFC85" s="40"/>
      <c r="OFD85" s="40"/>
      <c r="OFE85" s="40"/>
      <c r="OFF85" s="40"/>
      <c r="OFG85" s="40"/>
      <c r="OFH85" s="40"/>
      <c r="OFI85" s="40"/>
      <c r="OFJ85" s="40"/>
      <c r="OFK85" s="40"/>
      <c r="OFL85" s="40"/>
      <c r="OFM85" s="40"/>
      <c r="OFN85" s="40"/>
      <c r="OFO85" s="40"/>
      <c r="OFP85" s="40"/>
      <c r="OFQ85" s="40"/>
      <c r="OFR85" s="40"/>
      <c r="OFS85" s="40"/>
      <c r="OFT85" s="40"/>
      <c r="OFU85" s="40"/>
      <c r="OFV85" s="40"/>
      <c r="OFW85" s="40"/>
      <c r="OFX85" s="40"/>
      <c r="OFY85" s="40"/>
      <c r="OFZ85" s="40"/>
      <c r="OGA85" s="40"/>
      <c r="OGB85" s="40"/>
      <c r="OGC85" s="40"/>
      <c r="OGD85" s="40"/>
      <c r="OGE85" s="40"/>
      <c r="OGF85" s="40"/>
      <c r="OGG85" s="40"/>
      <c r="OGH85" s="40"/>
      <c r="OGI85" s="40"/>
      <c r="OGJ85" s="40"/>
      <c r="OGK85" s="40"/>
      <c r="OGL85" s="40"/>
      <c r="OGM85" s="40"/>
      <c r="OGN85" s="40"/>
      <c r="OGO85" s="40"/>
      <c r="OGP85" s="40"/>
      <c r="OGQ85" s="40"/>
      <c r="OGR85" s="40"/>
      <c r="OGS85" s="40"/>
      <c r="OGT85" s="40"/>
      <c r="OGU85" s="40"/>
      <c r="OGV85" s="40"/>
      <c r="OGW85" s="40"/>
      <c r="OGX85" s="40"/>
      <c r="OGY85" s="40"/>
      <c r="OGZ85" s="40"/>
      <c r="OHA85" s="40"/>
      <c r="OHB85" s="40"/>
      <c r="OHC85" s="40"/>
      <c r="OHD85" s="40"/>
      <c r="OHE85" s="40"/>
      <c r="OHF85" s="40"/>
      <c r="OHG85" s="40"/>
      <c r="OHH85" s="40"/>
      <c r="OHI85" s="40"/>
      <c r="OHJ85" s="40"/>
      <c r="OHK85" s="40"/>
      <c r="OHL85" s="40"/>
      <c r="OHM85" s="40"/>
      <c r="OHN85" s="40"/>
      <c r="OHO85" s="40"/>
      <c r="OHP85" s="40"/>
      <c r="OHQ85" s="40"/>
      <c r="OHR85" s="40"/>
      <c r="OHS85" s="40"/>
      <c r="OHT85" s="40"/>
      <c r="OHU85" s="40"/>
      <c r="OHV85" s="40"/>
      <c r="OHW85" s="40"/>
      <c r="OHX85" s="40"/>
      <c r="OHY85" s="40"/>
      <c r="OHZ85" s="40"/>
      <c r="OIA85" s="40"/>
      <c r="OIB85" s="40"/>
      <c r="OIC85" s="40"/>
      <c r="OID85" s="40"/>
      <c r="OIE85" s="40"/>
      <c r="OIF85" s="40"/>
      <c r="OIG85" s="40"/>
      <c r="OIH85" s="40"/>
      <c r="OII85" s="40"/>
      <c r="OIJ85" s="40"/>
      <c r="OIK85" s="40"/>
      <c r="OIL85" s="40"/>
      <c r="OIM85" s="40"/>
      <c r="OIN85" s="40"/>
      <c r="OIO85" s="40"/>
      <c r="OIP85" s="40"/>
      <c r="OIQ85" s="40"/>
      <c r="OIR85" s="40"/>
      <c r="OIS85" s="40"/>
      <c r="OIT85" s="40"/>
      <c r="OIU85" s="40"/>
      <c r="OIV85" s="40"/>
      <c r="OIW85" s="40"/>
      <c r="OIX85" s="40"/>
      <c r="OIY85" s="40"/>
      <c r="OIZ85" s="40"/>
      <c r="OJA85" s="40"/>
      <c r="OJB85" s="40"/>
      <c r="OJC85" s="40"/>
      <c r="OJD85" s="40"/>
      <c r="OJE85" s="40"/>
      <c r="OJF85" s="40"/>
      <c r="OJG85" s="40"/>
      <c r="OJH85" s="40"/>
      <c r="OJI85" s="40"/>
      <c r="OJJ85" s="40"/>
      <c r="OJK85" s="40"/>
      <c r="OJL85" s="40"/>
      <c r="OJM85" s="40"/>
      <c r="OJN85" s="40"/>
      <c r="OJO85" s="40"/>
      <c r="OJP85" s="40"/>
      <c r="OJQ85" s="40"/>
      <c r="OJR85" s="40"/>
      <c r="OJS85" s="40"/>
      <c r="OJT85" s="40"/>
      <c r="OJU85" s="40"/>
      <c r="OJV85" s="40"/>
      <c r="OJW85" s="40"/>
      <c r="OJX85" s="40"/>
      <c r="OJY85" s="40"/>
      <c r="OJZ85" s="40"/>
      <c r="OKA85" s="40"/>
      <c r="OKB85" s="40"/>
      <c r="OKC85" s="40"/>
      <c r="OKD85" s="40"/>
      <c r="OKE85" s="40"/>
      <c r="OKF85" s="40"/>
      <c r="OKG85" s="40"/>
      <c r="OKH85" s="40"/>
      <c r="OKI85" s="40"/>
      <c r="OKJ85" s="40"/>
      <c r="OKK85" s="40"/>
      <c r="OKL85" s="40"/>
      <c r="OKM85" s="40"/>
      <c r="OKN85" s="40"/>
      <c r="OKO85" s="40"/>
      <c r="OKP85" s="40"/>
      <c r="OKQ85" s="40"/>
      <c r="OKR85" s="40"/>
      <c r="OKS85" s="40"/>
      <c r="OKT85" s="40"/>
      <c r="OKU85" s="40"/>
      <c r="OKV85" s="40"/>
      <c r="OKW85" s="40"/>
      <c r="OKX85" s="40"/>
      <c r="OKY85" s="40"/>
      <c r="OKZ85" s="40"/>
      <c r="OLA85" s="40"/>
      <c r="OLB85" s="40"/>
      <c r="OLC85" s="40"/>
      <c r="OLD85" s="40"/>
      <c r="OLE85" s="40"/>
      <c r="OLF85" s="40"/>
      <c r="OLG85" s="40"/>
      <c r="OLH85" s="40"/>
      <c r="OLI85" s="40"/>
      <c r="OLJ85" s="40"/>
      <c r="OLK85" s="40"/>
      <c r="OLL85" s="40"/>
      <c r="OLM85" s="40"/>
      <c r="OLN85" s="40"/>
      <c r="OLO85" s="40"/>
      <c r="OLP85" s="40"/>
      <c r="OLQ85" s="40"/>
      <c r="OLR85" s="40"/>
      <c r="OLS85" s="40"/>
      <c r="OLT85" s="40"/>
      <c r="OLU85" s="40"/>
      <c r="OLV85" s="40"/>
      <c r="OLW85" s="40"/>
      <c r="OLX85" s="40"/>
      <c r="OLY85" s="40"/>
      <c r="OLZ85" s="40"/>
      <c r="OMA85" s="40"/>
      <c r="OMB85" s="40"/>
      <c r="OMC85" s="40"/>
      <c r="OMD85" s="40"/>
      <c r="OME85" s="40"/>
      <c r="OMF85" s="40"/>
      <c r="OMG85" s="40"/>
      <c r="OMH85" s="40"/>
      <c r="OMI85" s="40"/>
      <c r="OMJ85" s="40"/>
      <c r="OMK85" s="40"/>
      <c r="OML85" s="40"/>
      <c r="OMM85" s="40"/>
      <c r="OMN85" s="40"/>
      <c r="OMO85" s="40"/>
      <c r="OMP85" s="40"/>
      <c r="OMQ85" s="40"/>
      <c r="OMR85" s="40"/>
      <c r="OMS85" s="40"/>
      <c r="OMT85" s="40"/>
      <c r="OMU85" s="40"/>
      <c r="OMV85" s="40"/>
      <c r="OMW85" s="40"/>
      <c r="OMX85" s="40"/>
      <c r="OMY85" s="40"/>
      <c r="OMZ85" s="40"/>
      <c r="ONA85" s="40"/>
      <c r="ONB85" s="40"/>
      <c r="ONC85" s="40"/>
      <c r="OND85" s="40"/>
      <c r="ONE85" s="40"/>
      <c r="ONF85" s="40"/>
      <c r="ONG85" s="40"/>
      <c r="ONH85" s="40"/>
      <c r="ONI85" s="40"/>
      <c r="ONJ85" s="40"/>
      <c r="ONK85" s="40"/>
      <c r="ONL85" s="40"/>
      <c r="ONM85" s="40"/>
      <c r="ONN85" s="40"/>
      <c r="ONO85" s="40"/>
      <c r="ONP85" s="40"/>
      <c r="ONQ85" s="40"/>
      <c r="ONR85" s="40"/>
      <c r="ONS85" s="40"/>
      <c r="ONT85" s="40"/>
      <c r="ONU85" s="40"/>
      <c r="ONV85" s="40"/>
      <c r="ONW85" s="40"/>
      <c r="ONX85" s="40"/>
      <c r="ONY85" s="40"/>
      <c r="ONZ85" s="40"/>
      <c r="OOA85" s="40"/>
      <c r="OOB85" s="40"/>
      <c r="OOC85" s="40"/>
      <c r="OOD85" s="40"/>
      <c r="OOE85" s="40"/>
      <c r="OOF85" s="40"/>
      <c r="OOG85" s="40"/>
      <c r="OOH85" s="40"/>
      <c r="OOI85" s="40"/>
      <c r="OOJ85" s="40"/>
      <c r="OOK85" s="40"/>
      <c r="OOL85" s="40"/>
      <c r="OOM85" s="40"/>
      <c r="OON85" s="40"/>
      <c r="OOO85" s="40"/>
      <c r="OOP85" s="40"/>
      <c r="OOQ85" s="40"/>
      <c r="OOR85" s="40"/>
      <c r="OOS85" s="40"/>
      <c r="OOT85" s="40"/>
      <c r="OOU85" s="40"/>
      <c r="OOV85" s="40"/>
      <c r="OOW85" s="40"/>
      <c r="OOX85" s="40"/>
      <c r="OOY85" s="40"/>
      <c r="OOZ85" s="40"/>
      <c r="OPA85" s="40"/>
      <c r="OPB85" s="40"/>
      <c r="OPC85" s="40"/>
      <c r="OPD85" s="40"/>
      <c r="OPE85" s="40"/>
      <c r="OPF85" s="40"/>
      <c r="OPG85" s="40"/>
      <c r="OPH85" s="40"/>
      <c r="OPI85" s="40"/>
      <c r="OPJ85" s="40"/>
      <c r="OPK85" s="40"/>
      <c r="OPL85" s="40"/>
      <c r="OPM85" s="40"/>
      <c r="OPN85" s="40"/>
      <c r="OPO85" s="40"/>
      <c r="OPP85" s="40"/>
      <c r="OPQ85" s="40"/>
      <c r="OPR85" s="40"/>
      <c r="OPS85" s="40"/>
      <c r="OPT85" s="40"/>
      <c r="OPU85" s="40"/>
      <c r="OPV85" s="40"/>
      <c r="OPW85" s="40"/>
      <c r="OPX85" s="40"/>
      <c r="OPY85" s="40"/>
      <c r="OPZ85" s="40"/>
      <c r="OQA85" s="40"/>
      <c r="OQB85" s="40"/>
      <c r="OQC85" s="40"/>
      <c r="OQD85" s="40"/>
      <c r="OQE85" s="40"/>
      <c r="OQF85" s="40"/>
      <c r="OQG85" s="40"/>
      <c r="OQH85" s="40"/>
      <c r="OQI85" s="40"/>
      <c r="OQJ85" s="40"/>
      <c r="OQK85" s="40"/>
      <c r="OQL85" s="40"/>
      <c r="OQM85" s="40"/>
      <c r="OQN85" s="40"/>
      <c r="OQO85" s="40"/>
      <c r="OQP85" s="40"/>
      <c r="OQQ85" s="40"/>
      <c r="OQR85" s="40"/>
      <c r="OQS85" s="40"/>
      <c r="OQT85" s="40"/>
      <c r="OQU85" s="40"/>
      <c r="OQV85" s="40"/>
      <c r="OQW85" s="40"/>
      <c r="OQX85" s="40"/>
      <c r="OQY85" s="40"/>
      <c r="OQZ85" s="40"/>
      <c r="ORA85" s="40"/>
      <c r="ORB85" s="40"/>
      <c r="ORC85" s="40"/>
      <c r="ORD85" s="40"/>
      <c r="ORE85" s="40"/>
      <c r="ORF85" s="40"/>
      <c r="ORG85" s="40"/>
      <c r="ORH85" s="40"/>
      <c r="ORI85" s="40"/>
      <c r="ORJ85" s="40"/>
      <c r="ORK85" s="40"/>
      <c r="ORL85" s="40"/>
      <c r="ORM85" s="40"/>
      <c r="ORN85" s="40"/>
      <c r="ORO85" s="40"/>
      <c r="ORP85" s="40"/>
      <c r="ORQ85" s="40"/>
      <c r="ORR85" s="40"/>
      <c r="ORS85" s="40"/>
      <c r="ORT85" s="40"/>
      <c r="ORU85" s="40"/>
      <c r="ORV85" s="40"/>
      <c r="ORW85" s="40"/>
      <c r="ORX85" s="40"/>
      <c r="ORY85" s="40"/>
      <c r="ORZ85" s="40"/>
      <c r="OSA85" s="40"/>
      <c r="OSB85" s="40"/>
      <c r="OSC85" s="40"/>
      <c r="OSD85" s="40"/>
      <c r="OSE85" s="40"/>
      <c r="OSF85" s="40"/>
      <c r="OSG85" s="40"/>
      <c r="OSH85" s="40"/>
      <c r="OSI85" s="40"/>
      <c r="OSJ85" s="40"/>
      <c r="OSK85" s="40"/>
      <c r="OSL85" s="40"/>
      <c r="OSM85" s="40"/>
      <c r="OSN85" s="40"/>
      <c r="OSO85" s="40"/>
      <c r="OSP85" s="40"/>
      <c r="OSQ85" s="40"/>
      <c r="OSR85" s="40"/>
      <c r="OSS85" s="40"/>
      <c r="OST85" s="40"/>
      <c r="OSU85" s="40"/>
      <c r="OSV85" s="40"/>
      <c r="OSW85" s="40"/>
      <c r="OSX85" s="40"/>
      <c r="OSY85" s="40"/>
      <c r="OSZ85" s="40"/>
      <c r="OTA85" s="40"/>
      <c r="OTB85" s="40"/>
      <c r="OTC85" s="40"/>
      <c r="OTD85" s="40"/>
      <c r="OTE85" s="40"/>
      <c r="OTF85" s="40"/>
      <c r="OTG85" s="40"/>
      <c r="OTH85" s="40"/>
      <c r="OTI85" s="40"/>
      <c r="OTJ85" s="40"/>
      <c r="OTK85" s="40"/>
      <c r="OTL85" s="40"/>
      <c r="OTM85" s="40"/>
      <c r="OTN85" s="40"/>
      <c r="OTO85" s="40"/>
      <c r="OTP85" s="40"/>
      <c r="OTQ85" s="40"/>
      <c r="OTR85" s="40"/>
      <c r="OTS85" s="40"/>
      <c r="OTT85" s="40"/>
      <c r="OTU85" s="40"/>
      <c r="OTV85" s="40"/>
      <c r="OTW85" s="40"/>
      <c r="OTX85" s="40"/>
      <c r="OTY85" s="40"/>
      <c r="OTZ85" s="40"/>
      <c r="OUA85" s="40"/>
      <c r="OUB85" s="40"/>
      <c r="OUC85" s="40"/>
      <c r="OUD85" s="40"/>
      <c r="OUE85" s="40"/>
      <c r="OUF85" s="40"/>
      <c r="OUG85" s="40"/>
      <c r="OUH85" s="40"/>
      <c r="OUI85" s="40"/>
      <c r="OUJ85" s="40"/>
      <c r="OUK85" s="40"/>
      <c r="OUL85" s="40"/>
      <c r="OUM85" s="40"/>
      <c r="OUN85" s="40"/>
      <c r="OUO85" s="40"/>
      <c r="OUP85" s="40"/>
      <c r="OUQ85" s="40"/>
      <c r="OUR85" s="40"/>
      <c r="OUS85" s="40"/>
      <c r="OUT85" s="40"/>
      <c r="OUU85" s="40"/>
      <c r="OUV85" s="40"/>
      <c r="OUW85" s="40"/>
      <c r="OUX85" s="40"/>
      <c r="OUY85" s="40"/>
      <c r="OUZ85" s="40"/>
      <c r="OVA85" s="40"/>
      <c r="OVB85" s="40"/>
      <c r="OVC85" s="40"/>
      <c r="OVD85" s="40"/>
      <c r="OVE85" s="40"/>
      <c r="OVF85" s="40"/>
      <c r="OVG85" s="40"/>
      <c r="OVH85" s="40"/>
      <c r="OVI85" s="40"/>
      <c r="OVJ85" s="40"/>
      <c r="OVK85" s="40"/>
      <c r="OVL85" s="40"/>
      <c r="OVM85" s="40"/>
      <c r="OVN85" s="40"/>
      <c r="OVO85" s="40"/>
      <c r="OVP85" s="40"/>
      <c r="OVQ85" s="40"/>
      <c r="OVR85" s="40"/>
      <c r="OVS85" s="40"/>
      <c r="OVT85" s="40"/>
      <c r="OVU85" s="40"/>
      <c r="OVV85" s="40"/>
      <c r="OVW85" s="40"/>
      <c r="OVX85" s="40"/>
      <c r="OVY85" s="40"/>
      <c r="OVZ85" s="40"/>
      <c r="OWA85" s="40"/>
      <c r="OWB85" s="40"/>
      <c r="OWC85" s="40"/>
      <c r="OWD85" s="40"/>
      <c r="OWE85" s="40"/>
      <c r="OWF85" s="40"/>
      <c r="OWG85" s="40"/>
      <c r="OWH85" s="40"/>
      <c r="OWI85" s="40"/>
      <c r="OWJ85" s="40"/>
      <c r="OWK85" s="40"/>
      <c r="OWL85" s="40"/>
      <c r="OWM85" s="40"/>
      <c r="OWN85" s="40"/>
      <c r="OWO85" s="40"/>
      <c r="OWP85" s="40"/>
      <c r="OWQ85" s="40"/>
      <c r="OWR85" s="40"/>
      <c r="OWS85" s="40"/>
      <c r="OWT85" s="40"/>
      <c r="OWU85" s="40"/>
      <c r="OWV85" s="40"/>
      <c r="OWW85" s="40"/>
      <c r="OWX85" s="40"/>
      <c r="OWY85" s="40"/>
      <c r="OWZ85" s="40"/>
      <c r="OXA85" s="40"/>
      <c r="OXB85" s="40"/>
      <c r="OXC85" s="40"/>
      <c r="OXD85" s="40"/>
      <c r="OXE85" s="40"/>
      <c r="OXF85" s="40"/>
      <c r="OXG85" s="40"/>
      <c r="OXH85" s="40"/>
      <c r="OXI85" s="40"/>
      <c r="OXJ85" s="40"/>
      <c r="OXK85" s="40"/>
      <c r="OXL85" s="40"/>
      <c r="OXM85" s="40"/>
      <c r="OXN85" s="40"/>
      <c r="OXO85" s="40"/>
      <c r="OXP85" s="40"/>
      <c r="OXQ85" s="40"/>
      <c r="OXR85" s="40"/>
      <c r="OXS85" s="40"/>
      <c r="OXT85" s="40"/>
      <c r="OXU85" s="40"/>
      <c r="OXV85" s="40"/>
      <c r="OXW85" s="40"/>
      <c r="OXX85" s="40"/>
      <c r="OXY85" s="40"/>
      <c r="OXZ85" s="40"/>
      <c r="OYA85" s="40"/>
      <c r="OYB85" s="40"/>
      <c r="OYC85" s="40"/>
      <c r="OYD85" s="40"/>
      <c r="OYE85" s="40"/>
      <c r="OYF85" s="40"/>
      <c r="OYG85" s="40"/>
      <c r="OYH85" s="40"/>
      <c r="OYI85" s="40"/>
      <c r="OYJ85" s="40"/>
      <c r="OYK85" s="40"/>
      <c r="OYL85" s="40"/>
      <c r="OYM85" s="40"/>
      <c r="OYN85" s="40"/>
      <c r="OYO85" s="40"/>
      <c r="OYP85" s="40"/>
      <c r="OYQ85" s="40"/>
      <c r="OYR85" s="40"/>
      <c r="OYS85" s="40"/>
      <c r="OYT85" s="40"/>
      <c r="OYU85" s="40"/>
      <c r="OYV85" s="40"/>
      <c r="OYW85" s="40"/>
      <c r="OYX85" s="40"/>
      <c r="OYY85" s="40"/>
      <c r="OYZ85" s="40"/>
      <c r="OZA85" s="40"/>
      <c r="OZB85" s="40"/>
      <c r="OZC85" s="40"/>
      <c r="OZD85" s="40"/>
      <c r="OZE85" s="40"/>
      <c r="OZF85" s="40"/>
      <c r="OZG85" s="40"/>
      <c r="OZH85" s="40"/>
      <c r="OZI85" s="40"/>
      <c r="OZJ85" s="40"/>
      <c r="OZK85" s="40"/>
      <c r="OZL85" s="40"/>
      <c r="OZM85" s="40"/>
      <c r="OZN85" s="40"/>
      <c r="OZO85" s="40"/>
      <c r="OZP85" s="40"/>
      <c r="OZQ85" s="40"/>
      <c r="OZR85" s="40"/>
      <c r="OZS85" s="40"/>
      <c r="OZT85" s="40"/>
      <c r="OZU85" s="40"/>
      <c r="OZV85" s="40"/>
      <c r="OZW85" s="40"/>
      <c r="OZX85" s="40"/>
      <c r="OZY85" s="40"/>
      <c r="OZZ85" s="40"/>
      <c r="PAA85" s="40"/>
      <c r="PAB85" s="40"/>
      <c r="PAC85" s="40"/>
      <c r="PAD85" s="40"/>
      <c r="PAE85" s="40"/>
      <c r="PAF85" s="40"/>
      <c r="PAG85" s="40"/>
      <c r="PAH85" s="40"/>
      <c r="PAI85" s="40"/>
      <c r="PAJ85" s="40"/>
      <c r="PAK85" s="40"/>
      <c r="PAL85" s="40"/>
      <c r="PAM85" s="40"/>
      <c r="PAN85" s="40"/>
      <c r="PAO85" s="40"/>
      <c r="PAP85" s="40"/>
      <c r="PAQ85" s="40"/>
      <c r="PAR85" s="40"/>
      <c r="PAS85" s="40"/>
      <c r="PAT85" s="40"/>
      <c r="PAU85" s="40"/>
      <c r="PAV85" s="40"/>
      <c r="PAW85" s="40"/>
      <c r="PAX85" s="40"/>
      <c r="PAY85" s="40"/>
      <c r="PAZ85" s="40"/>
      <c r="PBA85" s="40"/>
      <c r="PBB85" s="40"/>
      <c r="PBC85" s="40"/>
      <c r="PBD85" s="40"/>
      <c r="PBE85" s="40"/>
      <c r="PBF85" s="40"/>
      <c r="PBG85" s="40"/>
      <c r="PBH85" s="40"/>
      <c r="PBI85" s="40"/>
      <c r="PBJ85" s="40"/>
      <c r="PBK85" s="40"/>
      <c r="PBL85" s="40"/>
      <c r="PBM85" s="40"/>
      <c r="PBN85" s="40"/>
      <c r="PBO85" s="40"/>
      <c r="PBP85" s="40"/>
      <c r="PBQ85" s="40"/>
      <c r="PBR85" s="40"/>
      <c r="PBS85" s="40"/>
      <c r="PBT85" s="40"/>
      <c r="PBU85" s="40"/>
      <c r="PBV85" s="40"/>
      <c r="PBW85" s="40"/>
      <c r="PBX85" s="40"/>
      <c r="PBY85" s="40"/>
      <c r="PBZ85" s="40"/>
      <c r="PCA85" s="40"/>
      <c r="PCB85" s="40"/>
      <c r="PCC85" s="40"/>
      <c r="PCD85" s="40"/>
      <c r="PCE85" s="40"/>
      <c r="PCF85" s="40"/>
      <c r="PCG85" s="40"/>
      <c r="PCH85" s="40"/>
      <c r="PCI85" s="40"/>
      <c r="PCJ85" s="40"/>
      <c r="PCK85" s="40"/>
      <c r="PCL85" s="40"/>
      <c r="PCM85" s="40"/>
      <c r="PCN85" s="40"/>
      <c r="PCO85" s="40"/>
      <c r="PCP85" s="40"/>
      <c r="PCQ85" s="40"/>
      <c r="PCR85" s="40"/>
      <c r="PCS85" s="40"/>
      <c r="PCT85" s="40"/>
      <c r="PCU85" s="40"/>
      <c r="PCV85" s="40"/>
      <c r="PCW85" s="40"/>
      <c r="PCX85" s="40"/>
      <c r="PCY85" s="40"/>
      <c r="PCZ85" s="40"/>
      <c r="PDA85" s="40"/>
      <c r="PDB85" s="40"/>
      <c r="PDC85" s="40"/>
      <c r="PDD85" s="40"/>
      <c r="PDE85" s="40"/>
      <c r="PDF85" s="40"/>
      <c r="PDG85" s="40"/>
      <c r="PDH85" s="40"/>
      <c r="PDI85" s="40"/>
      <c r="PDJ85" s="40"/>
      <c r="PDK85" s="40"/>
      <c r="PDL85" s="40"/>
      <c r="PDM85" s="40"/>
      <c r="PDN85" s="40"/>
      <c r="PDO85" s="40"/>
      <c r="PDP85" s="40"/>
      <c r="PDQ85" s="40"/>
      <c r="PDR85" s="40"/>
      <c r="PDS85" s="40"/>
      <c r="PDT85" s="40"/>
      <c r="PDU85" s="40"/>
      <c r="PDV85" s="40"/>
      <c r="PDW85" s="40"/>
      <c r="PDX85" s="40"/>
      <c r="PDY85" s="40"/>
      <c r="PDZ85" s="40"/>
      <c r="PEA85" s="40"/>
      <c r="PEB85" s="40"/>
      <c r="PEC85" s="40"/>
      <c r="PED85" s="40"/>
      <c r="PEE85" s="40"/>
      <c r="PEF85" s="40"/>
      <c r="PEG85" s="40"/>
      <c r="PEH85" s="40"/>
      <c r="PEI85" s="40"/>
      <c r="PEJ85" s="40"/>
      <c r="PEK85" s="40"/>
      <c r="PEL85" s="40"/>
      <c r="PEM85" s="40"/>
      <c r="PEN85" s="40"/>
      <c r="PEO85" s="40"/>
      <c r="PEP85" s="40"/>
      <c r="PEQ85" s="40"/>
      <c r="PER85" s="40"/>
      <c r="PES85" s="40"/>
      <c r="PET85" s="40"/>
      <c r="PEU85" s="40"/>
      <c r="PEV85" s="40"/>
      <c r="PEW85" s="40"/>
      <c r="PEX85" s="40"/>
      <c r="PEY85" s="40"/>
      <c r="PEZ85" s="40"/>
      <c r="PFA85" s="40"/>
      <c r="PFB85" s="40"/>
      <c r="PFC85" s="40"/>
      <c r="PFD85" s="40"/>
      <c r="PFE85" s="40"/>
      <c r="PFF85" s="40"/>
      <c r="PFG85" s="40"/>
      <c r="PFH85" s="40"/>
      <c r="PFI85" s="40"/>
      <c r="PFJ85" s="40"/>
      <c r="PFK85" s="40"/>
      <c r="PFL85" s="40"/>
      <c r="PFM85" s="40"/>
      <c r="PFN85" s="40"/>
      <c r="PFO85" s="40"/>
      <c r="PFP85" s="40"/>
      <c r="PFQ85" s="40"/>
      <c r="PFR85" s="40"/>
      <c r="PFS85" s="40"/>
      <c r="PFT85" s="40"/>
      <c r="PFU85" s="40"/>
      <c r="PFV85" s="40"/>
      <c r="PFW85" s="40"/>
      <c r="PFX85" s="40"/>
      <c r="PFY85" s="40"/>
      <c r="PFZ85" s="40"/>
      <c r="PGA85" s="40"/>
      <c r="PGB85" s="40"/>
      <c r="PGC85" s="40"/>
      <c r="PGD85" s="40"/>
      <c r="PGE85" s="40"/>
      <c r="PGF85" s="40"/>
      <c r="PGG85" s="40"/>
      <c r="PGH85" s="40"/>
      <c r="PGI85" s="40"/>
      <c r="PGJ85" s="40"/>
      <c r="PGK85" s="40"/>
      <c r="PGL85" s="40"/>
      <c r="PGM85" s="40"/>
      <c r="PGN85" s="40"/>
      <c r="PGO85" s="40"/>
      <c r="PGP85" s="40"/>
      <c r="PGQ85" s="40"/>
      <c r="PGR85" s="40"/>
      <c r="PGS85" s="40"/>
      <c r="PGT85" s="40"/>
      <c r="PGU85" s="40"/>
      <c r="PGV85" s="40"/>
      <c r="PGW85" s="40"/>
      <c r="PGX85" s="40"/>
      <c r="PGY85" s="40"/>
      <c r="PGZ85" s="40"/>
      <c r="PHA85" s="40"/>
      <c r="PHB85" s="40"/>
      <c r="PHC85" s="40"/>
      <c r="PHD85" s="40"/>
      <c r="PHE85" s="40"/>
      <c r="PHF85" s="40"/>
      <c r="PHG85" s="40"/>
      <c r="PHH85" s="40"/>
      <c r="PHI85" s="40"/>
      <c r="PHJ85" s="40"/>
      <c r="PHK85" s="40"/>
      <c r="PHL85" s="40"/>
      <c r="PHM85" s="40"/>
      <c r="PHN85" s="40"/>
      <c r="PHO85" s="40"/>
      <c r="PHP85" s="40"/>
      <c r="PHQ85" s="40"/>
      <c r="PHR85" s="40"/>
      <c r="PHS85" s="40"/>
      <c r="PHT85" s="40"/>
      <c r="PHU85" s="40"/>
      <c r="PHV85" s="40"/>
      <c r="PHW85" s="40"/>
      <c r="PHX85" s="40"/>
      <c r="PHY85" s="40"/>
      <c r="PHZ85" s="40"/>
      <c r="PIA85" s="40"/>
      <c r="PIB85" s="40"/>
      <c r="PIC85" s="40"/>
      <c r="PID85" s="40"/>
      <c r="PIE85" s="40"/>
      <c r="PIF85" s="40"/>
      <c r="PIG85" s="40"/>
      <c r="PIH85" s="40"/>
      <c r="PII85" s="40"/>
      <c r="PIJ85" s="40"/>
      <c r="PIK85" s="40"/>
      <c r="PIL85" s="40"/>
      <c r="PIM85" s="40"/>
      <c r="PIN85" s="40"/>
      <c r="PIO85" s="40"/>
      <c r="PIP85" s="40"/>
      <c r="PIQ85" s="40"/>
      <c r="PIR85" s="40"/>
      <c r="PIS85" s="40"/>
      <c r="PIT85" s="40"/>
      <c r="PIU85" s="40"/>
      <c r="PIV85" s="40"/>
      <c r="PIW85" s="40"/>
      <c r="PIX85" s="40"/>
      <c r="PIY85" s="40"/>
      <c r="PIZ85" s="40"/>
      <c r="PJA85" s="40"/>
      <c r="PJB85" s="40"/>
      <c r="PJC85" s="40"/>
      <c r="PJD85" s="40"/>
      <c r="PJE85" s="40"/>
      <c r="PJF85" s="40"/>
      <c r="PJG85" s="40"/>
      <c r="PJH85" s="40"/>
      <c r="PJI85" s="40"/>
      <c r="PJJ85" s="40"/>
      <c r="PJK85" s="40"/>
      <c r="PJL85" s="40"/>
      <c r="PJM85" s="40"/>
      <c r="PJN85" s="40"/>
      <c r="PJO85" s="40"/>
      <c r="PJP85" s="40"/>
      <c r="PJQ85" s="40"/>
      <c r="PJR85" s="40"/>
      <c r="PJS85" s="40"/>
      <c r="PJT85" s="40"/>
      <c r="PJU85" s="40"/>
      <c r="PJV85" s="40"/>
      <c r="PJW85" s="40"/>
      <c r="PJX85" s="40"/>
      <c r="PJY85" s="40"/>
      <c r="PJZ85" s="40"/>
      <c r="PKA85" s="40"/>
      <c r="PKB85" s="40"/>
      <c r="PKC85" s="40"/>
      <c r="PKD85" s="40"/>
      <c r="PKE85" s="40"/>
      <c r="PKF85" s="40"/>
      <c r="PKG85" s="40"/>
      <c r="PKH85" s="40"/>
      <c r="PKI85" s="40"/>
      <c r="PKJ85" s="40"/>
      <c r="PKK85" s="40"/>
      <c r="PKL85" s="40"/>
      <c r="PKM85" s="40"/>
      <c r="PKN85" s="40"/>
      <c r="PKO85" s="40"/>
      <c r="PKP85" s="40"/>
      <c r="PKQ85" s="40"/>
      <c r="PKR85" s="40"/>
      <c r="PKS85" s="40"/>
      <c r="PKT85" s="40"/>
      <c r="PKU85" s="40"/>
      <c r="PKV85" s="40"/>
      <c r="PKW85" s="40"/>
      <c r="PKX85" s="40"/>
      <c r="PKY85" s="40"/>
      <c r="PKZ85" s="40"/>
      <c r="PLA85" s="40"/>
      <c r="PLB85" s="40"/>
      <c r="PLC85" s="40"/>
      <c r="PLD85" s="40"/>
      <c r="PLE85" s="40"/>
      <c r="PLF85" s="40"/>
      <c r="PLG85" s="40"/>
      <c r="PLH85" s="40"/>
      <c r="PLI85" s="40"/>
      <c r="PLJ85" s="40"/>
      <c r="PLK85" s="40"/>
      <c r="PLL85" s="40"/>
      <c r="PLM85" s="40"/>
      <c r="PLN85" s="40"/>
      <c r="PLO85" s="40"/>
      <c r="PLP85" s="40"/>
      <c r="PLQ85" s="40"/>
      <c r="PLR85" s="40"/>
      <c r="PLS85" s="40"/>
      <c r="PLT85" s="40"/>
      <c r="PLU85" s="40"/>
      <c r="PLV85" s="40"/>
      <c r="PLW85" s="40"/>
      <c r="PLX85" s="40"/>
      <c r="PLY85" s="40"/>
      <c r="PLZ85" s="40"/>
      <c r="PMA85" s="40"/>
      <c r="PMB85" s="40"/>
      <c r="PMC85" s="40"/>
      <c r="PMD85" s="40"/>
      <c r="PME85" s="40"/>
      <c r="PMF85" s="40"/>
      <c r="PMG85" s="40"/>
      <c r="PMH85" s="40"/>
      <c r="PMI85" s="40"/>
      <c r="PMJ85" s="40"/>
      <c r="PMK85" s="40"/>
      <c r="PML85" s="40"/>
      <c r="PMM85" s="40"/>
      <c r="PMN85" s="40"/>
      <c r="PMO85" s="40"/>
      <c r="PMP85" s="40"/>
      <c r="PMQ85" s="40"/>
      <c r="PMR85" s="40"/>
      <c r="PMS85" s="40"/>
      <c r="PMT85" s="40"/>
      <c r="PMU85" s="40"/>
      <c r="PMV85" s="40"/>
      <c r="PMW85" s="40"/>
      <c r="PMX85" s="40"/>
      <c r="PMY85" s="40"/>
      <c r="PMZ85" s="40"/>
      <c r="PNA85" s="40"/>
      <c r="PNB85" s="40"/>
      <c r="PNC85" s="40"/>
      <c r="PND85" s="40"/>
      <c r="PNE85" s="40"/>
      <c r="PNF85" s="40"/>
      <c r="PNG85" s="40"/>
      <c r="PNH85" s="40"/>
      <c r="PNI85" s="40"/>
      <c r="PNJ85" s="40"/>
      <c r="PNK85" s="40"/>
      <c r="PNL85" s="40"/>
      <c r="PNM85" s="40"/>
      <c r="PNN85" s="40"/>
      <c r="PNO85" s="40"/>
      <c r="PNP85" s="40"/>
      <c r="PNQ85" s="40"/>
      <c r="PNR85" s="40"/>
      <c r="PNS85" s="40"/>
      <c r="PNT85" s="40"/>
      <c r="PNU85" s="40"/>
      <c r="PNV85" s="40"/>
      <c r="PNW85" s="40"/>
      <c r="PNX85" s="40"/>
      <c r="PNY85" s="40"/>
      <c r="PNZ85" s="40"/>
      <c r="POA85" s="40"/>
      <c r="POB85" s="40"/>
      <c r="POC85" s="40"/>
      <c r="POD85" s="40"/>
      <c r="POE85" s="40"/>
      <c r="POF85" s="40"/>
      <c r="POG85" s="40"/>
      <c r="POH85" s="40"/>
      <c r="POI85" s="40"/>
      <c r="POJ85" s="40"/>
      <c r="POK85" s="40"/>
      <c r="POL85" s="40"/>
      <c r="POM85" s="40"/>
      <c r="PON85" s="40"/>
      <c r="POO85" s="40"/>
      <c r="POP85" s="40"/>
      <c r="POQ85" s="40"/>
      <c r="POR85" s="40"/>
      <c r="POS85" s="40"/>
      <c r="POT85" s="40"/>
      <c r="POU85" s="40"/>
      <c r="POV85" s="40"/>
      <c r="POW85" s="40"/>
      <c r="POX85" s="40"/>
      <c r="POY85" s="40"/>
      <c r="POZ85" s="40"/>
      <c r="PPA85" s="40"/>
      <c r="PPB85" s="40"/>
      <c r="PPC85" s="40"/>
      <c r="PPD85" s="40"/>
      <c r="PPE85" s="40"/>
      <c r="PPF85" s="40"/>
      <c r="PPG85" s="40"/>
      <c r="PPH85" s="40"/>
      <c r="PPI85" s="40"/>
      <c r="PPJ85" s="40"/>
      <c r="PPK85" s="40"/>
      <c r="PPL85" s="40"/>
      <c r="PPM85" s="40"/>
      <c r="PPN85" s="40"/>
      <c r="PPO85" s="40"/>
      <c r="PPP85" s="40"/>
      <c r="PPQ85" s="40"/>
      <c r="PPR85" s="40"/>
      <c r="PPS85" s="40"/>
      <c r="PPT85" s="40"/>
      <c r="PPU85" s="40"/>
      <c r="PPV85" s="40"/>
      <c r="PPW85" s="40"/>
      <c r="PPX85" s="40"/>
      <c r="PPY85" s="40"/>
      <c r="PPZ85" s="40"/>
      <c r="PQA85" s="40"/>
      <c r="PQB85" s="40"/>
      <c r="PQC85" s="40"/>
      <c r="PQD85" s="40"/>
      <c r="PQE85" s="40"/>
      <c r="PQF85" s="40"/>
      <c r="PQG85" s="40"/>
      <c r="PQH85" s="40"/>
      <c r="PQI85" s="40"/>
      <c r="PQJ85" s="40"/>
      <c r="PQK85" s="40"/>
      <c r="PQL85" s="40"/>
      <c r="PQM85" s="40"/>
      <c r="PQN85" s="40"/>
      <c r="PQO85" s="40"/>
      <c r="PQP85" s="40"/>
      <c r="PQQ85" s="40"/>
      <c r="PQR85" s="40"/>
      <c r="PQS85" s="40"/>
      <c r="PQT85" s="40"/>
      <c r="PQU85" s="40"/>
      <c r="PQV85" s="40"/>
      <c r="PQW85" s="40"/>
      <c r="PQX85" s="40"/>
      <c r="PQY85" s="40"/>
      <c r="PQZ85" s="40"/>
      <c r="PRA85" s="40"/>
      <c r="PRB85" s="40"/>
      <c r="PRC85" s="40"/>
      <c r="PRD85" s="40"/>
      <c r="PRE85" s="40"/>
      <c r="PRF85" s="40"/>
      <c r="PRG85" s="40"/>
      <c r="PRH85" s="40"/>
      <c r="PRI85" s="40"/>
      <c r="PRJ85" s="40"/>
      <c r="PRK85" s="40"/>
      <c r="PRL85" s="40"/>
      <c r="PRM85" s="40"/>
      <c r="PRN85" s="40"/>
      <c r="PRO85" s="40"/>
      <c r="PRP85" s="40"/>
      <c r="PRQ85" s="40"/>
      <c r="PRR85" s="40"/>
      <c r="PRS85" s="40"/>
      <c r="PRT85" s="40"/>
      <c r="PRU85" s="40"/>
      <c r="PRV85" s="40"/>
      <c r="PRW85" s="40"/>
      <c r="PRX85" s="40"/>
      <c r="PRY85" s="40"/>
      <c r="PRZ85" s="40"/>
      <c r="PSA85" s="40"/>
      <c r="PSB85" s="40"/>
      <c r="PSC85" s="40"/>
      <c r="PSD85" s="40"/>
      <c r="PSE85" s="40"/>
      <c r="PSF85" s="40"/>
      <c r="PSG85" s="40"/>
      <c r="PSH85" s="40"/>
      <c r="PSI85" s="40"/>
      <c r="PSJ85" s="40"/>
      <c r="PSK85" s="40"/>
      <c r="PSL85" s="40"/>
      <c r="PSM85" s="40"/>
      <c r="PSN85" s="40"/>
      <c r="PSO85" s="40"/>
      <c r="PSP85" s="40"/>
      <c r="PSQ85" s="40"/>
      <c r="PSR85" s="40"/>
      <c r="PSS85" s="40"/>
      <c r="PST85" s="40"/>
      <c r="PSU85" s="40"/>
      <c r="PSV85" s="40"/>
      <c r="PSW85" s="40"/>
      <c r="PSX85" s="40"/>
      <c r="PSY85" s="40"/>
      <c r="PSZ85" s="40"/>
      <c r="PTA85" s="40"/>
      <c r="PTB85" s="40"/>
      <c r="PTC85" s="40"/>
      <c r="PTD85" s="40"/>
      <c r="PTE85" s="40"/>
      <c r="PTF85" s="40"/>
      <c r="PTG85" s="40"/>
      <c r="PTH85" s="40"/>
      <c r="PTI85" s="40"/>
      <c r="PTJ85" s="40"/>
      <c r="PTK85" s="40"/>
      <c r="PTL85" s="40"/>
      <c r="PTM85" s="40"/>
      <c r="PTN85" s="40"/>
      <c r="PTO85" s="40"/>
      <c r="PTP85" s="40"/>
      <c r="PTQ85" s="40"/>
      <c r="PTR85" s="40"/>
      <c r="PTS85" s="40"/>
      <c r="PTT85" s="40"/>
      <c r="PTU85" s="40"/>
      <c r="PTV85" s="40"/>
      <c r="PTW85" s="40"/>
      <c r="PTX85" s="40"/>
      <c r="PTY85" s="40"/>
      <c r="PTZ85" s="40"/>
      <c r="PUA85" s="40"/>
      <c r="PUB85" s="40"/>
      <c r="PUC85" s="40"/>
      <c r="PUD85" s="40"/>
      <c r="PUE85" s="40"/>
      <c r="PUF85" s="40"/>
      <c r="PUG85" s="40"/>
      <c r="PUH85" s="40"/>
      <c r="PUI85" s="40"/>
      <c r="PUJ85" s="40"/>
      <c r="PUK85" s="40"/>
      <c r="PUL85" s="40"/>
      <c r="PUM85" s="40"/>
      <c r="PUN85" s="40"/>
      <c r="PUO85" s="40"/>
      <c r="PUP85" s="40"/>
      <c r="PUQ85" s="40"/>
      <c r="PUR85" s="40"/>
      <c r="PUS85" s="40"/>
      <c r="PUT85" s="40"/>
      <c r="PUU85" s="40"/>
      <c r="PUV85" s="40"/>
      <c r="PUW85" s="40"/>
      <c r="PUX85" s="40"/>
      <c r="PUY85" s="40"/>
      <c r="PUZ85" s="40"/>
      <c r="PVA85" s="40"/>
      <c r="PVB85" s="40"/>
      <c r="PVC85" s="40"/>
      <c r="PVD85" s="40"/>
      <c r="PVE85" s="40"/>
      <c r="PVF85" s="40"/>
      <c r="PVG85" s="40"/>
      <c r="PVH85" s="40"/>
      <c r="PVI85" s="40"/>
      <c r="PVJ85" s="40"/>
      <c r="PVK85" s="40"/>
      <c r="PVL85" s="40"/>
      <c r="PVM85" s="40"/>
      <c r="PVN85" s="40"/>
      <c r="PVO85" s="40"/>
      <c r="PVP85" s="40"/>
      <c r="PVQ85" s="40"/>
      <c r="PVR85" s="40"/>
      <c r="PVS85" s="40"/>
      <c r="PVT85" s="40"/>
      <c r="PVU85" s="40"/>
      <c r="PVV85" s="40"/>
      <c r="PVW85" s="40"/>
      <c r="PVX85" s="40"/>
      <c r="PVY85" s="40"/>
      <c r="PVZ85" s="40"/>
      <c r="PWA85" s="40"/>
      <c r="PWB85" s="40"/>
      <c r="PWC85" s="40"/>
      <c r="PWD85" s="40"/>
      <c r="PWE85" s="40"/>
      <c r="PWF85" s="40"/>
      <c r="PWG85" s="40"/>
      <c r="PWH85" s="40"/>
      <c r="PWI85" s="40"/>
      <c r="PWJ85" s="40"/>
      <c r="PWK85" s="40"/>
      <c r="PWL85" s="40"/>
      <c r="PWM85" s="40"/>
      <c r="PWN85" s="40"/>
      <c r="PWO85" s="40"/>
      <c r="PWP85" s="40"/>
      <c r="PWQ85" s="40"/>
      <c r="PWR85" s="40"/>
      <c r="PWS85" s="40"/>
      <c r="PWT85" s="40"/>
      <c r="PWU85" s="40"/>
      <c r="PWV85" s="40"/>
      <c r="PWW85" s="40"/>
      <c r="PWX85" s="40"/>
      <c r="PWY85" s="40"/>
      <c r="PWZ85" s="40"/>
      <c r="PXA85" s="40"/>
      <c r="PXB85" s="40"/>
      <c r="PXC85" s="40"/>
      <c r="PXD85" s="40"/>
      <c r="PXE85" s="40"/>
      <c r="PXF85" s="40"/>
      <c r="PXG85" s="40"/>
      <c r="PXH85" s="40"/>
      <c r="PXI85" s="40"/>
      <c r="PXJ85" s="40"/>
      <c r="PXK85" s="40"/>
      <c r="PXL85" s="40"/>
      <c r="PXM85" s="40"/>
      <c r="PXN85" s="40"/>
      <c r="PXO85" s="40"/>
      <c r="PXP85" s="40"/>
      <c r="PXQ85" s="40"/>
      <c r="PXR85" s="40"/>
      <c r="PXS85" s="40"/>
      <c r="PXT85" s="40"/>
      <c r="PXU85" s="40"/>
      <c r="PXV85" s="40"/>
      <c r="PXW85" s="40"/>
      <c r="PXX85" s="40"/>
      <c r="PXY85" s="40"/>
      <c r="PXZ85" s="40"/>
      <c r="PYA85" s="40"/>
      <c r="PYB85" s="40"/>
      <c r="PYC85" s="40"/>
      <c r="PYD85" s="40"/>
      <c r="PYE85" s="40"/>
      <c r="PYF85" s="40"/>
      <c r="PYG85" s="40"/>
      <c r="PYH85" s="40"/>
      <c r="PYI85" s="40"/>
      <c r="PYJ85" s="40"/>
      <c r="PYK85" s="40"/>
      <c r="PYL85" s="40"/>
      <c r="PYM85" s="40"/>
      <c r="PYN85" s="40"/>
      <c r="PYO85" s="40"/>
      <c r="PYP85" s="40"/>
      <c r="PYQ85" s="40"/>
      <c r="PYR85" s="40"/>
      <c r="PYS85" s="40"/>
      <c r="PYT85" s="40"/>
      <c r="PYU85" s="40"/>
      <c r="PYV85" s="40"/>
      <c r="PYW85" s="40"/>
      <c r="PYX85" s="40"/>
      <c r="PYY85" s="40"/>
      <c r="PYZ85" s="40"/>
      <c r="PZA85" s="40"/>
      <c r="PZB85" s="40"/>
      <c r="PZC85" s="40"/>
      <c r="PZD85" s="40"/>
      <c r="PZE85" s="40"/>
      <c r="PZF85" s="40"/>
      <c r="PZG85" s="40"/>
      <c r="PZH85" s="40"/>
      <c r="PZI85" s="40"/>
      <c r="PZJ85" s="40"/>
      <c r="PZK85" s="40"/>
      <c r="PZL85" s="40"/>
      <c r="PZM85" s="40"/>
      <c r="PZN85" s="40"/>
      <c r="PZO85" s="40"/>
      <c r="PZP85" s="40"/>
      <c r="PZQ85" s="40"/>
      <c r="PZR85" s="40"/>
      <c r="PZS85" s="40"/>
      <c r="PZT85" s="40"/>
      <c r="PZU85" s="40"/>
      <c r="PZV85" s="40"/>
      <c r="PZW85" s="40"/>
      <c r="PZX85" s="40"/>
      <c r="PZY85" s="40"/>
      <c r="PZZ85" s="40"/>
      <c r="QAA85" s="40"/>
      <c r="QAB85" s="40"/>
      <c r="QAC85" s="40"/>
      <c r="QAD85" s="40"/>
      <c r="QAE85" s="40"/>
      <c r="QAF85" s="40"/>
      <c r="QAG85" s="40"/>
      <c r="QAH85" s="40"/>
      <c r="QAI85" s="40"/>
      <c r="QAJ85" s="40"/>
      <c r="QAK85" s="40"/>
      <c r="QAL85" s="40"/>
      <c r="QAM85" s="40"/>
      <c r="QAN85" s="40"/>
      <c r="QAO85" s="40"/>
      <c r="QAP85" s="40"/>
      <c r="QAQ85" s="40"/>
      <c r="QAR85" s="40"/>
      <c r="QAS85" s="40"/>
      <c r="QAT85" s="40"/>
      <c r="QAU85" s="40"/>
      <c r="QAV85" s="40"/>
      <c r="QAW85" s="40"/>
      <c r="QAX85" s="40"/>
      <c r="QAY85" s="40"/>
      <c r="QAZ85" s="40"/>
      <c r="QBA85" s="40"/>
      <c r="QBB85" s="40"/>
      <c r="QBC85" s="40"/>
      <c r="QBD85" s="40"/>
      <c r="QBE85" s="40"/>
      <c r="QBF85" s="40"/>
      <c r="QBG85" s="40"/>
      <c r="QBH85" s="40"/>
      <c r="QBI85" s="40"/>
      <c r="QBJ85" s="40"/>
      <c r="QBK85" s="40"/>
      <c r="QBL85" s="40"/>
      <c r="QBM85" s="40"/>
      <c r="QBN85" s="40"/>
      <c r="QBO85" s="40"/>
      <c r="QBP85" s="40"/>
      <c r="QBQ85" s="40"/>
      <c r="QBR85" s="40"/>
      <c r="QBS85" s="40"/>
      <c r="QBT85" s="40"/>
      <c r="QBU85" s="40"/>
      <c r="QBV85" s="40"/>
      <c r="QBW85" s="40"/>
      <c r="QBX85" s="40"/>
      <c r="QBY85" s="40"/>
      <c r="QBZ85" s="40"/>
      <c r="QCA85" s="40"/>
      <c r="QCB85" s="40"/>
      <c r="QCC85" s="40"/>
      <c r="QCD85" s="40"/>
      <c r="QCE85" s="40"/>
      <c r="QCF85" s="40"/>
      <c r="QCG85" s="40"/>
      <c r="QCH85" s="40"/>
      <c r="QCI85" s="40"/>
      <c r="QCJ85" s="40"/>
      <c r="QCK85" s="40"/>
      <c r="QCL85" s="40"/>
      <c r="QCM85" s="40"/>
      <c r="QCN85" s="40"/>
      <c r="QCO85" s="40"/>
      <c r="QCP85" s="40"/>
      <c r="QCQ85" s="40"/>
      <c r="QCR85" s="40"/>
      <c r="QCS85" s="40"/>
      <c r="QCT85" s="40"/>
      <c r="QCU85" s="40"/>
      <c r="QCV85" s="40"/>
      <c r="QCW85" s="40"/>
      <c r="QCX85" s="40"/>
      <c r="QCY85" s="40"/>
      <c r="QCZ85" s="40"/>
      <c r="QDA85" s="40"/>
      <c r="QDB85" s="40"/>
      <c r="QDC85" s="40"/>
      <c r="QDD85" s="40"/>
      <c r="QDE85" s="40"/>
      <c r="QDF85" s="40"/>
      <c r="QDG85" s="40"/>
      <c r="QDH85" s="40"/>
      <c r="QDI85" s="40"/>
      <c r="QDJ85" s="40"/>
      <c r="QDK85" s="40"/>
      <c r="QDL85" s="40"/>
      <c r="QDM85" s="40"/>
      <c r="QDN85" s="40"/>
      <c r="QDO85" s="40"/>
      <c r="QDP85" s="40"/>
      <c r="QDQ85" s="40"/>
      <c r="QDR85" s="40"/>
      <c r="QDS85" s="40"/>
      <c r="QDT85" s="40"/>
      <c r="QDU85" s="40"/>
      <c r="QDV85" s="40"/>
      <c r="QDW85" s="40"/>
      <c r="QDX85" s="40"/>
      <c r="QDY85" s="40"/>
      <c r="QDZ85" s="40"/>
      <c r="QEA85" s="40"/>
      <c r="QEB85" s="40"/>
      <c r="QEC85" s="40"/>
      <c r="QED85" s="40"/>
      <c r="QEE85" s="40"/>
      <c r="QEF85" s="40"/>
      <c r="QEG85" s="40"/>
      <c r="QEH85" s="40"/>
      <c r="QEI85" s="40"/>
      <c r="QEJ85" s="40"/>
      <c r="QEK85" s="40"/>
      <c r="QEL85" s="40"/>
      <c r="QEM85" s="40"/>
      <c r="QEN85" s="40"/>
      <c r="QEO85" s="40"/>
      <c r="QEP85" s="40"/>
      <c r="QEQ85" s="40"/>
      <c r="QER85" s="40"/>
      <c r="QES85" s="40"/>
      <c r="QET85" s="40"/>
      <c r="QEU85" s="40"/>
      <c r="QEV85" s="40"/>
      <c r="QEW85" s="40"/>
      <c r="QEX85" s="40"/>
      <c r="QEY85" s="40"/>
      <c r="QEZ85" s="40"/>
      <c r="QFA85" s="40"/>
      <c r="QFB85" s="40"/>
      <c r="QFC85" s="40"/>
      <c r="QFD85" s="40"/>
      <c r="QFE85" s="40"/>
      <c r="QFF85" s="40"/>
      <c r="QFG85" s="40"/>
      <c r="QFH85" s="40"/>
      <c r="QFI85" s="40"/>
      <c r="QFJ85" s="40"/>
      <c r="QFK85" s="40"/>
      <c r="QFL85" s="40"/>
      <c r="QFM85" s="40"/>
      <c r="QFN85" s="40"/>
      <c r="QFO85" s="40"/>
      <c r="QFP85" s="40"/>
      <c r="QFQ85" s="40"/>
      <c r="QFR85" s="40"/>
      <c r="QFS85" s="40"/>
      <c r="QFT85" s="40"/>
      <c r="QFU85" s="40"/>
      <c r="QFV85" s="40"/>
      <c r="QFW85" s="40"/>
      <c r="QFX85" s="40"/>
      <c r="QFY85" s="40"/>
      <c r="QFZ85" s="40"/>
      <c r="QGA85" s="40"/>
      <c r="QGB85" s="40"/>
      <c r="QGC85" s="40"/>
      <c r="QGD85" s="40"/>
      <c r="QGE85" s="40"/>
      <c r="QGF85" s="40"/>
      <c r="QGG85" s="40"/>
      <c r="QGH85" s="40"/>
      <c r="QGI85" s="40"/>
      <c r="QGJ85" s="40"/>
      <c r="QGK85" s="40"/>
      <c r="QGL85" s="40"/>
      <c r="QGM85" s="40"/>
      <c r="QGN85" s="40"/>
      <c r="QGO85" s="40"/>
      <c r="QGP85" s="40"/>
      <c r="QGQ85" s="40"/>
      <c r="QGR85" s="40"/>
      <c r="QGS85" s="40"/>
      <c r="QGT85" s="40"/>
      <c r="QGU85" s="40"/>
      <c r="QGV85" s="40"/>
      <c r="QGW85" s="40"/>
      <c r="QGX85" s="40"/>
      <c r="QGY85" s="40"/>
      <c r="QGZ85" s="40"/>
      <c r="QHA85" s="40"/>
      <c r="QHB85" s="40"/>
      <c r="QHC85" s="40"/>
      <c r="QHD85" s="40"/>
      <c r="QHE85" s="40"/>
      <c r="QHF85" s="40"/>
      <c r="QHG85" s="40"/>
      <c r="QHH85" s="40"/>
      <c r="QHI85" s="40"/>
      <c r="QHJ85" s="40"/>
      <c r="QHK85" s="40"/>
      <c r="QHL85" s="40"/>
      <c r="QHM85" s="40"/>
      <c r="QHN85" s="40"/>
      <c r="QHO85" s="40"/>
      <c r="QHP85" s="40"/>
      <c r="QHQ85" s="40"/>
      <c r="QHR85" s="40"/>
      <c r="QHS85" s="40"/>
      <c r="QHT85" s="40"/>
      <c r="QHU85" s="40"/>
      <c r="QHV85" s="40"/>
      <c r="QHW85" s="40"/>
      <c r="QHX85" s="40"/>
      <c r="QHY85" s="40"/>
      <c r="QHZ85" s="40"/>
      <c r="QIA85" s="40"/>
      <c r="QIB85" s="40"/>
      <c r="QIC85" s="40"/>
      <c r="QID85" s="40"/>
      <c r="QIE85" s="40"/>
      <c r="QIF85" s="40"/>
      <c r="QIG85" s="40"/>
      <c r="QIH85" s="40"/>
      <c r="QII85" s="40"/>
      <c r="QIJ85" s="40"/>
      <c r="QIK85" s="40"/>
      <c r="QIL85" s="40"/>
      <c r="QIM85" s="40"/>
      <c r="QIN85" s="40"/>
      <c r="QIO85" s="40"/>
      <c r="QIP85" s="40"/>
      <c r="QIQ85" s="40"/>
      <c r="QIR85" s="40"/>
      <c r="QIS85" s="40"/>
      <c r="QIT85" s="40"/>
      <c r="QIU85" s="40"/>
      <c r="QIV85" s="40"/>
      <c r="QIW85" s="40"/>
      <c r="QIX85" s="40"/>
      <c r="QIY85" s="40"/>
      <c r="QIZ85" s="40"/>
      <c r="QJA85" s="40"/>
      <c r="QJB85" s="40"/>
      <c r="QJC85" s="40"/>
      <c r="QJD85" s="40"/>
      <c r="QJE85" s="40"/>
      <c r="QJF85" s="40"/>
      <c r="QJG85" s="40"/>
      <c r="QJH85" s="40"/>
      <c r="QJI85" s="40"/>
      <c r="QJJ85" s="40"/>
      <c r="QJK85" s="40"/>
      <c r="QJL85" s="40"/>
      <c r="QJM85" s="40"/>
      <c r="QJN85" s="40"/>
      <c r="QJO85" s="40"/>
      <c r="QJP85" s="40"/>
      <c r="QJQ85" s="40"/>
      <c r="QJR85" s="40"/>
      <c r="QJS85" s="40"/>
      <c r="QJT85" s="40"/>
      <c r="QJU85" s="40"/>
      <c r="QJV85" s="40"/>
      <c r="QJW85" s="40"/>
      <c r="QJX85" s="40"/>
      <c r="QJY85" s="40"/>
      <c r="QJZ85" s="40"/>
      <c r="QKA85" s="40"/>
      <c r="QKB85" s="40"/>
      <c r="QKC85" s="40"/>
      <c r="QKD85" s="40"/>
      <c r="QKE85" s="40"/>
      <c r="QKF85" s="40"/>
      <c r="QKG85" s="40"/>
      <c r="QKH85" s="40"/>
      <c r="QKI85" s="40"/>
      <c r="QKJ85" s="40"/>
      <c r="QKK85" s="40"/>
      <c r="QKL85" s="40"/>
      <c r="QKM85" s="40"/>
      <c r="QKN85" s="40"/>
      <c r="QKO85" s="40"/>
      <c r="QKP85" s="40"/>
      <c r="QKQ85" s="40"/>
      <c r="QKR85" s="40"/>
      <c r="QKS85" s="40"/>
      <c r="QKT85" s="40"/>
      <c r="QKU85" s="40"/>
      <c r="QKV85" s="40"/>
      <c r="QKW85" s="40"/>
      <c r="QKX85" s="40"/>
      <c r="QKY85" s="40"/>
      <c r="QKZ85" s="40"/>
      <c r="QLA85" s="40"/>
      <c r="QLB85" s="40"/>
      <c r="QLC85" s="40"/>
      <c r="QLD85" s="40"/>
      <c r="QLE85" s="40"/>
      <c r="QLF85" s="40"/>
      <c r="QLG85" s="40"/>
      <c r="QLH85" s="40"/>
      <c r="QLI85" s="40"/>
      <c r="QLJ85" s="40"/>
      <c r="QLK85" s="40"/>
      <c r="QLL85" s="40"/>
      <c r="QLM85" s="40"/>
      <c r="QLN85" s="40"/>
      <c r="QLO85" s="40"/>
      <c r="QLP85" s="40"/>
      <c r="QLQ85" s="40"/>
      <c r="QLR85" s="40"/>
      <c r="QLS85" s="40"/>
      <c r="QLT85" s="40"/>
      <c r="QLU85" s="40"/>
      <c r="QLV85" s="40"/>
      <c r="QLW85" s="40"/>
      <c r="QLX85" s="40"/>
      <c r="QLY85" s="40"/>
      <c r="QLZ85" s="40"/>
      <c r="QMA85" s="40"/>
      <c r="QMB85" s="40"/>
      <c r="QMC85" s="40"/>
      <c r="QMD85" s="40"/>
      <c r="QME85" s="40"/>
      <c r="QMF85" s="40"/>
      <c r="QMG85" s="40"/>
      <c r="QMH85" s="40"/>
      <c r="QMI85" s="40"/>
      <c r="QMJ85" s="40"/>
      <c r="QMK85" s="40"/>
      <c r="QML85" s="40"/>
      <c r="QMM85" s="40"/>
      <c r="QMN85" s="40"/>
      <c r="QMO85" s="40"/>
      <c r="QMP85" s="40"/>
      <c r="QMQ85" s="40"/>
      <c r="QMR85" s="40"/>
      <c r="QMS85" s="40"/>
      <c r="QMT85" s="40"/>
      <c r="QMU85" s="40"/>
      <c r="QMV85" s="40"/>
      <c r="QMW85" s="40"/>
      <c r="QMX85" s="40"/>
      <c r="QMY85" s="40"/>
      <c r="QMZ85" s="40"/>
      <c r="QNA85" s="40"/>
      <c r="QNB85" s="40"/>
      <c r="QNC85" s="40"/>
      <c r="QND85" s="40"/>
      <c r="QNE85" s="40"/>
      <c r="QNF85" s="40"/>
      <c r="QNG85" s="40"/>
      <c r="QNH85" s="40"/>
      <c r="QNI85" s="40"/>
      <c r="QNJ85" s="40"/>
      <c r="QNK85" s="40"/>
      <c r="QNL85" s="40"/>
      <c r="QNM85" s="40"/>
      <c r="QNN85" s="40"/>
      <c r="QNO85" s="40"/>
      <c r="QNP85" s="40"/>
      <c r="QNQ85" s="40"/>
      <c r="QNR85" s="40"/>
      <c r="QNS85" s="40"/>
      <c r="QNT85" s="40"/>
      <c r="QNU85" s="40"/>
      <c r="QNV85" s="40"/>
      <c r="QNW85" s="40"/>
      <c r="QNX85" s="40"/>
      <c r="QNY85" s="40"/>
      <c r="QNZ85" s="40"/>
      <c r="QOA85" s="40"/>
      <c r="QOB85" s="40"/>
      <c r="QOC85" s="40"/>
      <c r="QOD85" s="40"/>
      <c r="QOE85" s="40"/>
      <c r="QOF85" s="40"/>
      <c r="QOG85" s="40"/>
      <c r="QOH85" s="40"/>
      <c r="QOI85" s="40"/>
      <c r="QOJ85" s="40"/>
      <c r="QOK85" s="40"/>
      <c r="QOL85" s="40"/>
      <c r="QOM85" s="40"/>
      <c r="QON85" s="40"/>
      <c r="QOO85" s="40"/>
      <c r="QOP85" s="40"/>
      <c r="QOQ85" s="40"/>
      <c r="QOR85" s="40"/>
      <c r="QOS85" s="40"/>
      <c r="QOT85" s="40"/>
      <c r="QOU85" s="40"/>
      <c r="QOV85" s="40"/>
      <c r="QOW85" s="40"/>
      <c r="QOX85" s="40"/>
      <c r="QOY85" s="40"/>
      <c r="QOZ85" s="40"/>
      <c r="QPA85" s="40"/>
      <c r="QPB85" s="40"/>
      <c r="QPC85" s="40"/>
      <c r="QPD85" s="40"/>
      <c r="QPE85" s="40"/>
      <c r="QPF85" s="40"/>
      <c r="QPG85" s="40"/>
      <c r="QPH85" s="40"/>
      <c r="QPI85" s="40"/>
      <c r="QPJ85" s="40"/>
      <c r="QPK85" s="40"/>
      <c r="QPL85" s="40"/>
      <c r="QPM85" s="40"/>
      <c r="QPN85" s="40"/>
      <c r="QPO85" s="40"/>
      <c r="QPP85" s="40"/>
      <c r="QPQ85" s="40"/>
      <c r="QPR85" s="40"/>
      <c r="QPS85" s="40"/>
      <c r="QPT85" s="40"/>
      <c r="QPU85" s="40"/>
      <c r="QPV85" s="40"/>
      <c r="QPW85" s="40"/>
      <c r="QPX85" s="40"/>
      <c r="QPY85" s="40"/>
      <c r="QPZ85" s="40"/>
      <c r="QQA85" s="40"/>
      <c r="QQB85" s="40"/>
      <c r="QQC85" s="40"/>
      <c r="QQD85" s="40"/>
      <c r="QQE85" s="40"/>
      <c r="QQF85" s="40"/>
      <c r="QQG85" s="40"/>
      <c r="QQH85" s="40"/>
      <c r="QQI85" s="40"/>
      <c r="QQJ85" s="40"/>
      <c r="QQK85" s="40"/>
      <c r="QQL85" s="40"/>
      <c r="QQM85" s="40"/>
      <c r="QQN85" s="40"/>
      <c r="QQO85" s="40"/>
      <c r="QQP85" s="40"/>
      <c r="QQQ85" s="40"/>
      <c r="QQR85" s="40"/>
      <c r="QQS85" s="40"/>
      <c r="QQT85" s="40"/>
      <c r="QQU85" s="40"/>
      <c r="QQV85" s="40"/>
      <c r="QQW85" s="40"/>
      <c r="QQX85" s="40"/>
      <c r="QQY85" s="40"/>
      <c r="QQZ85" s="40"/>
      <c r="QRA85" s="40"/>
      <c r="QRB85" s="40"/>
      <c r="QRC85" s="40"/>
      <c r="QRD85" s="40"/>
      <c r="QRE85" s="40"/>
      <c r="QRF85" s="40"/>
      <c r="QRG85" s="40"/>
      <c r="QRH85" s="40"/>
      <c r="QRI85" s="40"/>
      <c r="QRJ85" s="40"/>
      <c r="QRK85" s="40"/>
      <c r="QRL85" s="40"/>
      <c r="QRM85" s="40"/>
      <c r="QRN85" s="40"/>
      <c r="QRO85" s="40"/>
      <c r="QRP85" s="40"/>
      <c r="QRQ85" s="40"/>
      <c r="QRR85" s="40"/>
      <c r="QRS85" s="40"/>
      <c r="QRT85" s="40"/>
      <c r="QRU85" s="40"/>
      <c r="QRV85" s="40"/>
      <c r="QRW85" s="40"/>
      <c r="QRX85" s="40"/>
      <c r="QRY85" s="40"/>
      <c r="QRZ85" s="40"/>
      <c r="QSA85" s="40"/>
      <c r="QSB85" s="40"/>
      <c r="QSC85" s="40"/>
      <c r="QSD85" s="40"/>
      <c r="QSE85" s="40"/>
      <c r="QSF85" s="40"/>
      <c r="QSG85" s="40"/>
      <c r="QSH85" s="40"/>
      <c r="QSI85" s="40"/>
      <c r="QSJ85" s="40"/>
      <c r="QSK85" s="40"/>
      <c r="QSL85" s="40"/>
      <c r="QSM85" s="40"/>
      <c r="QSN85" s="40"/>
      <c r="QSO85" s="40"/>
      <c r="QSP85" s="40"/>
      <c r="QSQ85" s="40"/>
      <c r="QSR85" s="40"/>
      <c r="QSS85" s="40"/>
      <c r="QST85" s="40"/>
      <c r="QSU85" s="40"/>
      <c r="QSV85" s="40"/>
      <c r="QSW85" s="40"/>
      <c r="QSX85" s="40"/>
      <c r="QSY85" s="40"/>
      <c r="QSZ85" s="40"/>
      <c r="QTA85" s="40"/>
      <c r="QTB85" s="40"/>
      <c r="QTC85" s="40"/>
      <c r="QTD85" s="40"/>
      <c r="QTE85" s="40"/>
      <c r="QTF85" s="40"/>
      <c r="QTG85" s="40"/>
      <c r="QTH85" s="40"/>
      <c r="QTI85" s="40"/>
      <c r="QTJ85" s="40"/>
      <c r="QTK85" s="40"/>
      <c r="QTL85" s="40"/>
      <c r="QTM85" s="40"/>
      <c r="QTN85" s="40"/>
      <c r="QTO85" s="40"/>
      <c r="QTP85" s="40"/>
      <c r="QTQ85" s="40"/>
      <c r="QTR85" s="40"/>
      <c r="QTS85" s="40"/>
      <c r="QTT85" s="40"/>
      <c r="QTU85" s="40"/>
      <c r="QTV85" s="40"/>
      <c r="QTW85" s="40"/>
      <c r="QTX85" s="40"/>
      <c r="QTY85" s="40"/>
      <c r="QTZ85" s="40"/>
      <c r="QUA85" s="40"/>
      <c r="QUB85" s="40"/>
      <c r="QUC85" s="40"/>
      <c r="QUD85" s="40"/>
      <c r="QUE85" s="40"/>
      <c r="QUF85" s="40"/>
      <c r="QUG85" s="40"/>
      <c r="QUH85" s="40"/>
      <c r="QUI85" s="40"/>
      <c r="QUJ85" s="40"/>
      <c r="QUK85" s="40"/>
      <c r="QUL85" s="40"/>
      <c r="QUM85" s="40"/>
      <c r="QUN85" s="40"/>
      <c r="QUO85" s="40"/>
      <c r="QUP85" s="40"/>
      <c r="QUQ85" s="40"/>
      <c r="QUR85" s="40"/>
      <c r="QUS85" s="40"/>
      <c r="QUT85" s="40"/>
      <c r="QUU85" s="40"/>
      <c r="QUV85" s="40"/>
      <c r="QUW85" s="40"/>
      <c r="QUX85" s="40"/>
      <c r="QUY85" s="40"/>
      <c r="QUZ85" s="40"/>
      <c r="QVA85" s="40"/>
      <c r="QVB85" s="40"/>
      <c r="QVC85" s="40"/>
      <c r="QVD85" s="40"/>
      <c r="QVE85" s="40"/>
      <c r="QVF85" s="40"/>
      <c r="QVG85" s="40"/>
      <c r="QVH85" s="40"/>
      <c r="QVI85" s="40"/>
      <c r="QVJ85" s="40"/>
      <c r="QVK85" s="40"/>
      <c r="QVL85" s="40"/>
      <c r="QVM85" s="40"/>
      <c r="QVN85" s="40"/>
      <c r="QVO85" s="40"/>
      <c r="QVP85" s="40"/>
      <c r="QVQ85" s="40"/>
      <c r="QVR85" s="40"/>
      <c r="QVS85" s="40"/>
      <c r="QVT85" s="40"/>
      <c r="QVU85" s="40"/>
      <c r="QVV85" s="40"/>
      <c r="QVW85" s="40"/>
      <c r="QVX85" s="40"/>
      <c r="QVY85" s="40"/>
      <c r="QVZ85" s="40"/>
      <c r="QWA85" s="40"/>
      <c r="QWB85" s="40"/>
      <c r="QWC85" s="40"/>
      <c r="QWD85" s="40"/>
      <c r="QWE85" s="40"/>
      <c r="QWF85" s="40"/>
      <c r="QWG85" s="40"/>
      <c r="QWH85" s="40"/>
      <c r="QWI85" s="40"/>
      <c r="QWJ85" s="40"/>
      <c r="QWK85" s="40"/>
      <c r="QWL85" s="40"/>
      <c r="QWM85" s="40"/>
      <c r="QWN85" s="40"/>
      <c r="QWO85" s="40"/>
      <c r="QWP85" s="40"/>
      <c r="QWQ85" s="40"/>
      <c r="QWR85" s="40"/>
      <c r="QWS85" s="40"/>
      <c r="QWT85" s="40"/>
      <c r="QWU85" s="40"/>
      <c r="QWV85" s="40"/>
      <c r="QWW85" s="40"/>
      <c r="QWX85" s="40"/>
      <c r="QWY85" s="40"/>
      <c r="QWZ85" s="40"/>
      <c r="QXA85" s="40"/>
      <c r="QXB85" s="40"/>
      <c r="QXC85" s="40"/>
      <c r="QXD85" s="40"/>
      <c r="QXE85" s="40"/>
      <c r="QXF85" s="40"/>
      <c r="QXG85" s="40"/>
      <c r="QXH85" s="40"/>
      <c r="QXI85" s="40"/>
      <c r="QXJ85" s="40"/>
      <c r="QXK85" s="40"/>
      <c r="QXL85" s="40"/>
      <c r="QXM85" s="40"/>
      <c r="QXN85" s="40"/>
      <c r="QXO85" s="40"/>
      <c r="QXP85" s="40"/>
      <c r="QXQ85" s="40"/>
      <c r="QXR85" s="40"/>
      <c r="QXS85" s="40"/>
      <c r="QXT85" s="40"/>
      <c r="QXU85" s="40"/>
      <c r="QXV85" s="40"/>
      <c r="QXW85" s="40"/>
      <c r="QXX85" s="40"/>
      <c r="QXY85" s="40"/>
      <c r="QXZ85" s="40"/>
      <c r="QYA85" s="40"/>
      <c r="QYB85" s="40"/>
      <c r="QYC85" s="40"/>
      <c r="QYD85" s="40"/>
      <c r="QYE85" s="40"/>
      <c r="QYF85" s="40"/>
      <c r="QYG85" s="40"/>
      <c r="QYH85" s="40"/>
      <c r="QYI85" s="40"/>
      <c r="QYJ85" s="40"/>
      <c r="QYK85" s="40"/>
      <c r="QYL85" s="40"/>
      <c r="QYM85" s="40"/>
      <c r="QYN85" s="40"/>
      <c r="QYO85" s="40"/>
      <c r="QYP85" s="40"/>
      <c r="QYQ85" s="40"/>
      <c r="QYR85" s="40"/>
      <c r="QYS85" s="40"/>
      <c r="QYT85" s="40"/>
      <c r="QYU85" s="40"/>
      <c r="QYV85" s="40"/>
      <c r="QYW85" s="40"/>
      <c r="QYX85" s="40"/>
      <c r="QYY85" s="40"/>
      <c r="QYZ85" s="40"/>
      <c r="QZA85" s="40"/>
      <c r="QZB85" s="40"/>
      <c r="QZC85" s="40"/>
      <c r="QZD85" s="40"/>
      <c r="QZE85" s="40"/>
      <c r="QZF85" s="40"/>
      <c r="QZG85" s="40"/>
      <c r="QZH85" s="40"/>
      <c r="QZI85" s="40"/>
      <c r="QZJ85" s="40"/>
      <c r="QZK85" s="40"/>
      <c r="QZL85" s="40"/>
      <c r="QZM85" s="40"/>
      <c r="QZN85" s="40"/>
      <c r="QZO85" s="40"/>
      <c r="QZP85" s="40"/>
      <c r="QZQ85" s="40"/>
      <c r="QZR85" s="40"/>
      <c r="QZS85" s="40"/>
      <c r="QZT85" s="40"/>
      <c r="QZU85" s="40"/>
      <c r="QZV85" s="40"/>
      <c r="QZW85" s="40"/>
      <c r="QZX85" s="40"/>
      <c r="QZY85" s="40"/>
      <c r="QZZ85" s="40"/>
      <c r="RAA85" s="40"/>
      <c r="RAB85" s="40"/>
      <c r="RAC85" s="40"/>
      <c r="RAD85" s="40"/>
      <c r="RAE85" s="40"/>
      <c r="RAF85" s="40"/>
      <c r="RAG85" s="40"/>
      <c r="RAH85" s="40"/>
      <c r="RAI85" s="40"/>
      <c r="RAJ85" s="40"/>
      <c r="RAK85" s="40"/>
      <c r="RAL85" s="40"/>
      <c r="RAM85" s="40"/>
      <c r="RAN85" s="40"/>
      <c r="RAO85" s="40"/>
      <c r="RAP85" s="40"/>
      <c r="RAQ85" s="40"/>
      <c r="RAR85" s="40"/>
      <c r="RAS85" s="40"/>
      <c r="RAT85" s="40"/>
      <c r="RAU85" s="40"/>
      <c r="RAV85" s="40"/>
      <c r="RAW85" s="40"/>
      <c r="RAX85" s="40"/>
      <c r="RAY85" s="40"/>
      <c r="RAZ85" s="40"/>
      <c r="RBA85" s="40"/>
      <c r="RBB85" s="40"/>
      <c r="RBC85" s="40"/>
      <c r="RBD85" s="40"/>
      <c r="RBE85" s="40"/>
      <c r="RBF85" s="40"/>
      <c r="RBG85" s="40"/>
      <c r="RBH85" s="40"/>
      <c r="RBI85" s="40"/>
      <c r="RBJ85" s="40"/>
      <c r="RBK85" s="40"/>
      <c r="RBL85" s="40"/>
      <c r="RBM85" s="40"/>
      <c r="RBN85" s="40"/>
      <c r="RBO85" s="40"/>
      <c r="RBP85" s="40"/>
      <c r="RBQ85" s="40"/>
      <c r="RBR85" s="40"/>
      <c r="RBS85" s="40"/>
      <c r="RBT85" s="40"/>
      <c r="RBU85" s="40"/>
      <c r="RBV85" s="40"/>
      <c r="RBW85" s="40"/>
      <c r="RBX85" s="40"/>
      <c r="RBY85" s="40"/>
      <c r="RBZ85" s="40"/>
      <c r="RCA85" s="40"/>
      <c r="RCB85" s="40"/>
      <c r="RCC85" s="40"/>
      <c r="RCD85" s="40"/>
      <c r="RCE85" s="40"/>
      <c r="RCF85" s="40"/>
      <c r="RCG85" s="40"/>
      <c r="RCH85" s="40"/>
      <c r="RCI85" s="40"/>
      <c r="RCJ85" s="40"/>
      <c r="RCK85" s="40"/>
      <c r="RCL85" s="40"/>
      <c r="RCM85" s="40"/>
      <c r="RCN85" s="40"/>
      <c r="RCO85" s="40"/>
      <c r="RCP85" s="40"/>
      <c r="RCQ85" s="40"/>
      <c r="RCR85" s="40"/>
      <c r="RCS85" s="40"/>
      <c r="RCT85" s="40"/>
      <c r="RCU85" s="40"/>
      <c r="RCV85" s="40"/>
      <c r="RCW85" s="40"/>
      <c r="RCX85" s="40"/>
      <c r="RCY85" s="40"/>
      <c r="RCZ85" s="40"/>
      <c r="RDA85" s="40"/>
      <c r="RDB85" s="40"/>
      <c r="RDC85" s="40"/>
      <c r="RDD85" s="40"/>
      <c r="RDE85" s="40"/>
      <c r="RDF85" s="40"/>
      <c r="RDG85" s="40"/>
      <c r="RDH85" s="40"/>
      <c r="RDI85" s="40"/>
      <c r="RDJ85" s="40"/>
      <c r="RDK85" s="40"/>
      <c r="RDL85" s="40"/>
      <c r="RDM85" s="40"/>
      <c r="RDN85" s="40"/>
      <c r="RDO85" s="40"/>
      <c r="RDP85" s="40"/>
      <c r="RDQ85" s="40"/>
      <c r="RDR85" s="40"/>
      <c r="RDS85" s="40"/>
      <c r="RDT85" s="40"/>
      <c r="RDU85" s="40"/>
      <c r="RDV85" s="40"/>
      <c r="RDW85" s="40"/>
      <c r="RDX85" s="40"/>
      <c r="RDY85" s="40"/>
      <c r="RDZ85" s="40"/>
      <c r="REA85" s="40"/>
      <c r="REB85" s="40"/>
      <c r="REC85" s="40"/>
      <c r="RED85" s="40"/>
      <c r="REE85" s="40"/>
      <c r="REF85" s="40"/>
      <c r="REG85" s="40"/>
      <c r="REH85" s="40"/>
      <c r="REI85" s="40"/>
      <c r="REJ85" s="40"/>
      <c r="REK85" s="40"/>
      <c r="REL85" s="40"/>
      <c r="REM85" s="40"/>
      <c r="REN85" s="40"/>
      <c r="REO85" s="40"/>
      <c r="REP85" s="40"/>
      <c r="REQ85" s="40"/>
      <c r="RER85" s="40"/>
      <c r="RES85" s="40"/>
      <c r="RET85" s="40"/>
      <c r="REU85" s="40"/>
      <c r="REV85" s="40"/>
      <c r="REW85" s="40"/>
      <c r="REX85" s="40"/>
      <c r="REY85" s="40"/>
      <c r="REZ85" s="40"/>
      <c r="RFA85" s="40"/>
      <c r="RFB85" s="40"/>
      <c r="RFC85" s="40"/>
      <c r="RFD85" s="40"/>
      <c r="RFE85" s="40"/>
      <c r="RFF85" s="40"/>
      <c r="RFG85" s="40"/>
      <c r="RFH85" s="40"/>
      <c r="RFI85" s="40"/>
      <c r="RFJ85" s="40"/>
      <c r="RFK85" s="40"/>
      <c r="RFL85" s="40"/>
      <c r="RFM85" s="40"/>
      <c r="RFN85" s="40"/>
      <c r="RFO85" s="40"/>
      <c r="RFP85" s="40"/>
      <c r="RFQ85" s="40"/>
      <c r="RFR85" s="40"/>
      <c r="RFS85" s="40"/>
      <c r="RFT85" s="40"/>
      <c r="RFU85" s="40"/>
      <c r="RFV85" s="40"/>
      <c r="RFW85" s="40"/>
      <c r="RFX85" s="40"/>
      <c r="RFY85" s="40"/>
      <c r="RFZ85" s="40"/>
      <c r="RGA85" s="40"/>
      <c r="RGB85" s="40"/>
      <c r="RGC85" s="40"/>
      <c r="RGD85" s="40"/>
      <c r="RGE85" s="40"/>
      <c r="RGF85" s="40"/>
      <c r="RGG85" s="40"/>
      <c r="RGH85" s="40"/>
      <c r="RGI85" s="40"/>
      <c r="RGJ85" s="40"/>
      <c r="RGK85" s="40"/>
      <c r="RGL85" s="40"/>
      <c r="RGM85" s="40"/>
      <c r="RGN85" s="40"/>
      <c r="RGO85" s="40"/>
      <c r="RGP85" s="40"/>
      <c r="RGQ85" s="40"/>
      <c r="RGR85" s="40"/>
      <c r="RGS85" s="40"/>
      <c r="RGT85" s="40"/>
      <c r="RGU85" s="40"/>
      <c r="RGV85" s="40"/>
      <c r="RGW85" s="40"/>
      <c r="RGX85" s="40"/>
      <c r="RGY85" s="40"/>
      <c r="RGZ85" s="40"/>
      <c r="RHA85" s="40"/>
      <c r="RHB85" s="40"/>
      <c r="RHC85" s="40"/>
      <c r="RHD85" s="40"/>
      <c r="RHE85" s="40"/>
      <c r="RHF85" s="40"/>
      <c r="RHG85" s="40"/>
      <c r="RHH85" s="40"/>
      <c r="RHI85" s="40"/>
      <c r="RHJ85" s="40"/>
      <c r="RHK85" s="40"/>
      <c r="RHL85" s="40"/>
      <c r="RHM85" s="40"/>
      <c r="RHN85" s="40"/>
      <c r="RHO85" s="40"/>
      <c r="RHP85" s="40"/>
      <c r="RHQ85" s="40"/>
      <c r="RHR85" s="40"/>
      <c r="RHS85" s="40"/>
      <c r="RHT85" s="40"/>
      <c r="RHU85" s="40"/>
      <c r="RHV85" s="40"/>
      <c r="RHW85" s="40"/>
      <c r="RHX85" s="40"/>
      <c r="RHY85" s="40"/>
      <c r="RHZ85" s="40"/>
      <c r="RIA85" s="40"/>
      <c r="RIB85" s="40"/>
      <c r="RIC85" s="40"/>
      <c r="RID85" s="40"/>
      <c r="RIE85" s="40"/>
      <c r="RIF85" s="40"/>
      <c r="RIG85" s="40"/>
      <c r="RIH85" s="40"/>
      <c r="RII85" s="40"/>
      <c r="RIJ85" s="40"/>
      <c r="RIK85" s="40"/>
      <c r="RIL85" s="40"/>
      <c r="RIM85" s="40"/>
      <c r="RIN85" s="40"/>
      <c r="RIO85" s="40"/>
      <c r="RIP85" s="40"/>
      <c r="RIQ85" s="40"/>
      <c r="RIR85" s="40"/>
      <c r="RIS85" s="40"/>
      <c r="RIT85" s="40"/>
      <c r="RIU85" s="40"/>
      <c r="RIV85" s="40"/>
      <c r="RIW85" s="40"/>
      <c r="RIX85" s="40"/>
      <c r="RIY85" s="40"/>
      <c r="RIZ85" s="40"/>
      <c r="RJA85" s="40"/>
      <c r="RJB85" s="40"/>
      <c r="RJC85" s="40"/>
      <c r="RJD85" s="40"/>
      <c r="RJE85" s="40"/>
      <c r="RJF85" s="40"/>
      <c r="RJG85" s="40"/>
      <c r="RJH85" s="40"/>
      <c r="RJI85" s="40"/>
      <c r="RJJ85" s="40"/>
      <c r="RJK85" s="40"/>
      <c r="RJL85" s="40"/>
      <c r="RJM85" s="40"/>
      <c r="RJN85" s="40"/>
      <c r="RJO85" s="40"/>
      <c r="RJP85" s="40"/>
      <c r="RJQ85" s="40"/>
      <c r="RJR85" s="40"/>
      <c r="RJS85" s="40"/>
      <c r="RJT85" s="40"/>
      <c r="RJU85" s="40"/>
      <c r="RJV85" s="40"/>
      <c r="RJW85" s="40"/>
      <c r="RJX85" s="40"/>
      <c r="RJY85" s="40"/>
      <c r="RJZ85" s="40"/>
      <c r="RKA85" s="40"/>
      <c r="RKB85" s="40"/>
      <c r="RKC85" s="40"/>
      <c r="RKD85" s="40"/>
      <c r="RKE85" s="40"/>
      <c r="RKF85" s="40"/>
      <c r="RKG85" s="40"/>
      <c r="RKH85" s="40"/>
      <c r="RKI85" s="40"/>
      <c r="RKJ85" s="40"/>
      <c r="RKK85" s="40"/>
      <c r="RKL85" s="40"/>
      <c r="RKM85" s="40"/>
      <c r="RKN85" s="40"/>
      <c r="RKO85" s="40"/>
      <c r="RKP85" s="40"/>
      <c r="RKQ85" s="40"/>
      <c r="RKR85" s="40"/>
      <c r="RKS85" s="40"/>
      <c r="RKT85" s="40"/>
      <c r="RKU85" s="40"/>
      <c r="RKV85" s="40"/>
      <c r="RKW85" s="40"/>
      <c r="RKX85" s="40"/>
      <c r="RKY85" s="40"/>
      <c r="RKZ85" s="40"/>
      <c r="RLA85" s="40"/>
      <c r="RLB85" s="40"/>
      <c r="RLC85" s="40"/>
      <c r="RLD85" s="40"/>
      <c r="RLE85" s="40"/>
      <c r="RLF85" s="40"/>
      <c r="RLG85" s="40"/>
      <c r="RLH85" s="40"/>
      <c r="RLI85" s="40"/>
      <c r="RLJ85" s="40"/>
      <c r="RLK85" s="40"/>
      <c r="RLL85" s="40"/>
      <c r="RLM85" s="40"/>
      <c r="RLN85" s="40"/>
      <c r="RLO85" s="40"/>
      <c r="RLP85" s="40"/>
      <c r="RLQ85" s="40"/>
      <c r="RLR85" s="40"/>
      <c r="RLS85" s="40"/>
      <c r="RLT85" s="40"/>
      <c r="RLU85" s="40"/>
      <c r="RLV85" s="40"/>
      <c r="RLW85" s="40"/>
      <c r="RLX85" s="40"/>
      <c r="RLY85" s="40"/>
      <c r="RLZ85" s="40"/>
      <c r="RMA85" s="40"/>
      <c r="RMB85" s="40"/>
      <c r="RMC85" s="40"/>
      <c r="RMD85" s="40"/>
      <c r="RME85" s="40"/>
      <c r="RMF85" s="40"/>
      <c r="RMG85" s="40"/>
      <c r="RMH85" s="40"/>
      <c r="RMI85" s="40"/>
      <c r="RMJ85" s="40"/>
      <c r="RMK85" s="40"/>
      <c r="RML85" s="40"/>
      <c r="RMM85" s="40"/>
      <c r="RMN85" s="40"/>
      <c r="RMO85" s="40"/>
      <c r="RMP85" s="40"/>
      <c r="RMQ85" s="40"/>
      <c r="RMR85" s="40"/>
      <c r="RMS85" s="40"/>
      <c r="RMT85" s="40"/>
      <c r="RMU85" s="40"/>
      <c r="RMV85" s="40"/>
      <c r="RMW85" s="40"/>
      <c r="RMX85" s="40"/>
      <c r="RMY85" s="40"/>
      <c r="RMZ85" s="40"/>
      <c r="RNA85" s="40"/>
      <c r="RNB85" s="40"/>
      <c r="RNC85" s="40"/>
      <c r="RND85" s="40"/>
      <c r="RNE85" s="40"/>
      <c r="RNF85" s="40"/>
      <c r="RNG85" s="40"/>
      <c r="RNH85" s="40"/>
      <c r="RNI85" s="40"/>
      <c r="RNJ85" s="40"/>
      <c r="RNK85" s="40"/>
      <c r="RNL85" s="40"/>
      <c r="RNM85" s="40"/>
      <c r="RNN85" s="40"/>
      <c r="RNO85" s="40"/>
      <c r="RNP85" s="40"/>
      <c r="RNQ85" s="40"/>
      <c r="RNR85" s="40"/>
      <c r="RNS85" s="40"/>
      <c r="RNT85" s="40"/>
      <c r="RNU85" s="40"/>
      <c r="RNV85" s="40"/>
      <c r="RNW85" s="40"/>
      <c r="RNX85" s="40"/>
      <c r="RNY85" s="40"/>
      <c r="RNZ85" s="40"/>
      <c r="ROA85" s="40"/>
      <c r="ROB85" s="40"/>
      <c r="ROC85" s="40"/>
      <c r="ROD85" s="40"/>
      <c r="ROE85" s="40"/>
      <c r="ROF85" s="40"/>
      <c r="ROG85" s="40"/>
      <c r="ROH85" s="40"/>
      <c r="ROI85" s="40"/>
      <c r="ROJ85" s="40"/>
      <c r="ROK85" s="40"/>
      <c r="ROL85" s="40"/>
      <c r="ROM85" s="40"/>
      <c r="RON85" s="40"/>
      <c r="ROO85" s="40"/>
      <c r="ROP85" s="40"/>
      <c r="ROQ85" s="40"/>
      <c r="ROR85" s="40"/>
      <c r="ROS85" s="40"/>
      <c r="ROT85" s="40"/>
      <c r="ROU85" s="40"/>
      <c r="ROV85" s="40"/>
      <c r="ROW85" s="40"/>
      <c r="ROX85" s="40"/>
      <c r="ROY85" s="40"/>
      <c r="ROZ85" s="40"/>
      <c r="RPA85" s="40"/>
      <c r="RPB85" s="40"/>
      <c r="RPC85" s="40"/>
      <c r="RPD85" s="40"/>
      <c r="RPE85" s="40"/>
      <c r="RPF85" s="40"/>
      <c r="RPG85" s="40"/>
      <c r="RPH85" s="40"/>
      <c r="RPI85" s="40"/>
      <c r="RPJ85" s="40"/>
      <c r="RPK85" s="40"/>
      <c r="RPL85" s="40"/>
      <c r="RPM85" s="40"/>
      <c r="RPN85" s="40"/>
      <c r="RPO85" s="40"/>
      <c r="RPP85" s="40"/>
      <c r="RPQ85" s="40"/>
      <c r="RPR85" s="40"/>
      <c r="RPS85" s="40"/>
      <c r="RPT85" s="40"/>
      <c r="RPU85" s="40"/>
      <c r="RPV85" s="40"/>
      <c r="RPW85" s="40"/>
      <c r="RPX85" s="40"/>
      <c r="RPY85" s="40"/>
      <c r="RPZ85" s="40"/>
      <c r="RQA85" s="40"/>
      <c r="RQB85" s="40"/>
      <c r="RQC85" s="40"/>
      <c r="RQD85" s="40"/>
      <c r="RQE85" s="40"/>
      <c r="RQF85" s="40"/>
      <c r="RQG85" s="40"/>
      <c r="RQH85" s="40"/>
      <c r="RQI85" s="40"/>
      <c r="RQJ85" s="40"/>
      <c r="RQK85" s="40"/>
      <c r="RQL85" s="40"/>
      <c r="RQM85" s="40"/>
      <c r="RQN85" s="40"/>
      <c r="RQO85" s="40"/>
      <c r="RQP85" s="40"/>
      <c r="RQQ85" s="40"/>
      <c r="RQR85" s="40"/>
      <c r="RQS85" s="40"/>
      <c r="RQT85" s="40"/>
      <c r="RQU85" s="40"/>
      <c r="RQV85" s="40"/>
      <c r="RQW85" s="40"/>
      <c r="RQX85" s="40"/>
      <c r="RQY85" s="40"/>
      <c r="RQZ85" s="40"/>
      <c r="RRA85" s="40"/>
      <c r="RRB85" s="40"/>
      <c r="RRC85" s="40"/>
      <c r="RRD85" s="40"/>
      <c r="RRE85" s="40"/>
      <c r="RRF85" s="40"/>
      <c r="RRG85" s="40"/>
      <c r="RRH85" s="40"/>
      <c r="RRI85" s="40"/>
      <c r="RRJ85" s="40"/>
      <c r="RRK85" s="40"/>
      <c r="RRL85" s="40"/>
      <c r="RRM85" s="40"/>
      <c r="RRN85" s="40"/>
      <c r="RRO85" s="40"/>
      <c r="RRP85" s="40"/>
      <c r="RRQ85" s="40"/>
      <c r="RRR85" s="40"/>
      <c r="RRS85" s="40"/>
      <c r="RRT85" s="40"/>
      <c r="RRU85" s="40"/>
      <c r="RRV85" s="40"/>
      <c r="RRW85" s="40"/>
      <c r="RRX85" s="40"/>
      <c r="RRY85" s="40"/>
      <c r="RRZ85" s="40"/>
      <c r="RSA85" s="40"/>
      <c r="RSB85" s="40"/>
      <c r="RSC85" s="40"/>
      <c r="RSD85" s="40"/>
      <c r="RSE85" s="40"/>
      <c r="RSF85" s="40"/>
      <c r="RSG85" s="40"/>
      <c r="RSH85" s="40"/>
      <c r="RSI85" s="40"/>
      <c r="RSJ85" s="40"/>
      <c r="RSK85" s="40"/>
      <c r="RSL85" s="40"/>
      <c r="RSM85" s="40"/>
      <c r="RSN85" s="40"/>
      <c r="RSO85" s="40"/>
      <c r="RSP85" s="40"/>
      <c r="RSQ85" s="40"/>
      <c r="RSR85" s="40"/>
      <c r="RSS85" s="40"/>
      <c r="RST85" s="40"/>
      <c r="RSU85" s="40"/>
      <c r="RSV85" s="40"/>
      <c r="RSW85" s="40"/>
      <c r="RSX85" s="40"/>
      <c r="RSY85" s="40"/>
      <c r="RSZ85" s="40"/>
      <c r="RTA85" s="40"/>
      <c r="RTB85" s="40"/>
      <c r="RTC85" s="40"/>
      <c r="RTD85" s="40"/>
      <c r="RTE85" s="40"/>
      <c r="RTF85" s="40"/>
      <c r="RTG85" s="40"/>
      <c r="RTH85" s="40"/>
      <c r="RTI85" s="40"/>
      <c r="RTJ85" s="40"/>
      <c r="RTK85" s="40"/>
      <c r="RTL85" s="40"/>
      <c r="RTM85" s="40"/>
      <c r="RTN85" s="40"/>
      <c r="RTO85" s="40"/>
      <c r="RTP85" s="40"/>
      <c r="RTQ85" s="40"/>
      <c r="RTR85" s="40"/>
      <c r="RTS85" s="40"/>
      <c r="RTT85" s="40"/>
      <c r="RTU85" s="40"/>
      <c r="RTV85" s="40"/>
      <c r="RTW85" s="40"/>
      <c r="RTX85" s="40"/>
      <c r="RTY85" s="40"/>
      <c r="RTZ85" s="40"/>
      <c r="RUA85" s="40"/>
      <c r="RUB85" s="40"/>
      <c r="RUC85" s="40"/>
      <c r="RUD85" s="40"/>
      <c r="RUE85" s="40"/>
      <c r="RUF85" s="40"/>
      <c r="RUG85" s="40"/>
      <c r="RUH85" s="40"/>
      <c r="RUI85" s="40"/>
      <c r="RUJ85" s="40"/>
      <c r="RUK85" s="40"/>
      <c r="RUL85" s="40"/>
      <c r="RUM85" s="40"/>
      <c r="RUN85" s="40"/>
      <c r="RUO85" s="40"/>
      <c r="RUP85" s="40"/>
      <c r="RUQ85" s="40"/>
      <c r="RUR85" s="40"/>
      <c r="RUS85" s="40"/>
      <c r="RUT85" s="40"/>
      <c r="RUU85" s="40"/>
      <c r="RUV85" s="40"/>
      <c r="RUW85" s="40"/>
      <c r="RUX85" s="40"/>
      <c r="RUY85" s="40"/>
      <c r="RUZ85" s="40"/>
      <c r="RVA85" s="40"/>
      <c r="RVB85" s="40"/>
      <c r="RVC85" s="40"/>
      <c r="RVD85" s="40"/>
      <c r="RVE85" s="40"/>
      <c r="RVF85" s="40"/>
      <c r="RVG85" s="40"/>
      <c r="RVH85" s="40"/>
      <c r="RVI85" s="40"/>
      <c r="RVJ85" s="40"/>
      <c r="RVK85" s="40"/>
      <c r="RVL85" s="40"/>
      <c r="RVM85" s="40"/>
      <c r="RVN85" s="40"/>
      <c r="RVO85" s="40"/>
      <c r="RVP85" s="40"/>
      <c r="RVQ85" s="40"/>
      <c r="RVR85" s="40"/>
      <c r="RVS85" s="40"/>
      <c r="RVT85" s="40"/>
      <c r="RVU85" s="40"/>
      <c r="RVV85" s="40"/>
      <c r="RVW85" s="40"/>
      <c r="RVX85" s="40"/>
      <c r="RVY85" s="40"/>
      <c r="RVZ85" s="40"/>
      <c r="RWA85" s="40"/>
      <c r="RWB85" s="40"/>
      <c r="RWC85" s="40"/>
      <c r="RWD85" s="40"/>
      <c r="RWE85" s="40"/>
      <c r="RWF85" s="40"/>
      <c r="RWG85" s="40"/>
      <c r="RWH85" s="40"/>
      <c r="RWI85" s="40"/>
      <c r="RWJ85" s="40"/>
      <c r="RWK85" s="40"/>
      <c r="RWL85" s="40"/>
      <c r="RWM85" s="40"/>
      <c r="RWN85" s="40"/>
      <c r="RWO85" s="40"/>
      <c r="RWP85" s="40"/>
      <c r="RWQ85" s="40"/>
      <c r="RWR85" s="40"/>
      <c r="RWS85" s="40"/>
      <c r="RWT85" s="40"/>
      <c r="RWU85" s="40"/>
      <c r="RWV85" s="40"/>
      <c r="RWW85" s="40"/>
      <c r="RWX85" s="40"/>
      <c r="RWY85" s="40"/>
      <c r="RWZ85" s="40"/>
      <c r="RXA85" s="40"/>
      <c r="RXB85" s="40"/>
      <c r="RXC85" s="40"/>
      <c r="RXD85" s="40"/>
      <c r="RXE85" s="40"/>
      <c r="RXF85" s="40"/>
      <c r="RXG85" s="40"/>
      <c r="RXH85" s="40"/>
      <c r="RXI85" s="40"/>
      <c r="RXJ85" s="40"/>
      <c r="RXK85" s="40"/>
      <c r="RXL85" s="40"/>
      <c r="RXM85" s="40"/>
      <c r="RXN85" s="40"/>
      <c r="RXO85" s="40"/>
      <c r="RXP85" s="40"/>
      <c r="RXQ85" s="40"/>
      <c r="RXR85" s="40"/>
      <c r="RXS85" s="40"/>
      <c r="RXT85" s="40"/>
      <c r="RXU85" s="40"/>
      <c r="RXV85" s="40"/>
      <c r="RXW85" s="40"/>
      <c r="RXX85" s="40"/>
      <c r="RXY85" s="40"/>
      <c r="RXZ85" s="40"/>
      <c r="RYA85" s="40"/>
      <c r="RYB85" s="40"/>
      <c r="RYC85" s="40"/>
      <c r="RYD85" s="40"/>
      <c r="RYE85" s="40"/>
      <c r="RYF85" s="40"/>
      <c r="RYG85" s="40"/>
      <c r="RYH85" s="40"/>
      <c r="RYI85" s="40"/>
      <c r="RYJ85" s="40"/>
      <c r="RYK85" s="40"/>
      <c r="RYL85" s="40"/>
      <c r="RYM85" s="40"/>
      <c r="RYN85" s="40"/>
      <c r="RYO85" s="40"/>
      <c r="RYP85" s="40"/>
      <c r="RYQ85" s="40"/>
      <c r="RYR85" s="40"/>
      <c r="RYS85" s="40"/>
      <c r="RYT85" s="40"/>
      <c r="RYU85" s="40"/>
      <c r="RYV85" s="40"/>
      <c r="RYW85" s="40"/>
      <c r="RYX85" s="40"/>
      <c r="RYY85" s="40"/>
      <c r="RYZ85" s="40"/>
      <c r="RZA85" s="40"/>
      <c r="RZB85" s="40"/>
      <c r="RZC85" s="40"/>
      <c r="RZD85" s="40"/>
      <c r="RZE85" s="40"/>
      <c r="RZF85" s="40"/>
      <c r="RZG85" s="40"/>
      <c r="RZH85" s="40"/>
      <c r="RZI85" s="40"/>
      <c r="RZJ85" s="40"/>
      <c r="RZK85" s="40"/>
      <c r="RZL85" s="40"/>
      <c r="RZM85" s="40"/>
      <c r="RZN85" s="40"/>
      <c r="RZO85" s="40"/>
      <c r="RZP85" s="40"/>
      <c r="RZQ85" s="40"/>
      <c r="RZR85" s="40"/>
      <c r="RZS85" s="40"/>
      <c r="RZT85" s="40"/>
      <c r="RZU85" s="40"/>
      <c r="RZV85" s="40"/>
      <c r="RZW85" s="40"/>
      <c r="RZX85" s="40"/>
      <c r="RZY85" s="40"/>
      <c r="RZZ85" s="40"/>
      <c r="SAA85" s="40"/>
      <c r="SAB85" s="40"/>
      <c r="SAC85" s="40"/>
      <c r="SAD85" s="40"/>
      <c r="SAE85" s="40"/>
      <c r="SAF85" s="40"/>
      <c r="SAG85" s="40"/>
      <c r="SAH85" s="40"/>
      <c r="SAI85" s="40"/>
      <c r="SAJ85" s="40"/>
      <c r="SAK85" s="40"/>
      <c r="SAL85" s="40"/>
      <c r="SAM85" s="40"/>
      <c r="SAN85" s="40"/>
      <c r="SAO85" s="40"/>
      <c r="SAP85" s="40"/>
      <c r="SAQ85" s="40"/>
      <c r="SAR85" s="40"/>
      <c r="SAS85" s="40"/>
      <c r="SAT85" s="40"/>
      <c r="SAU85" s="40"/>
      <c r="SAV85" s="40"/>
      <c r="SAW85" s="40"/>
      <c r="SAX85" s="40"/>
      <c r="SAY85" s="40"/>
      <c r="SAZ85" s="40"/>
      <c r="SBA85" s="40"/>
      <c r="SBB85" s="40"/>
      <c r="SBC85" s="40"/>
      <c r="SBD85" s="40"/>
      <c r="SBE85" s="40"/>
      <c r="SBF85" s="40"/>
      <c r="SBG85" s="40"/>
      <c r="SBH85" s="40"/>
      <c r="SBI85" s="40"/>
      <c r="SBJ85" s="40"/>
      <c r="SBK85" s="40"/>
      <c r="SBL85" s="40"/>
      <c r="SBM85" s="40"/>
      <c r="SBN85" s="40"/>
      <c r="SBO85" s="40"/>
      <c r="SBP85" s="40"/>
      <c r="SBQ85" s="40"/>
      <c r="SBR85" s="40"/>
      <c r="SBS85" s="40"/>
      <c r="SBT85" s="40"/>
      <c r="SBU85" s="40"/>
      <c r="SBV85" s="40"/>
      <c r="SBW85" s="40"/>
      <c r="SBX85" s="40"/>
      <c r="SBY85" s="40"/>
      <c r="SBZ85" s="40"/>
      <c r="SCA85" s="40"/>
      <c r="SCB85" s="40"/>
      <c r="SCC85" s="40"/>
      <c r="SCD85" s="40"/>
      <c r="SCE85" s="40"/>
      <c r="SCF85" s="40"/>
      <c r="SCG85" s="40"/>
      <c r="SCH85" s="40"/>
      <c r="SCI85" s="40"/>
      <c r="SCJ85" s="40"/>
      <c r="SCK85" s="40"/>
      <c r="SCL85" s="40"/>
      <c r="SCM85" s="40"/>
      <c r="SCN85" s="40"/>
      <c r="SCO85" s="40"/>
      <c r="SCP85" s="40"/>
      <c r="SCQ85" s="40"/>
      <c r="SCR85" s="40"/>
      <c r="SCS85" s="40"/>
      <c r="SCT85" s="40"/>
      <c r="SCU85" s="40"/>
      <c r="SCV85" s="40"/>
      <c r="SCW85" s="40"/>
      <c r="SCX85" s="40"/>
      <c r="SCY85" s="40"/>
      <c r="SCZ85" s="40"/>
      <c r="SDA85" s="40"/>
      <c r="SDB85" s="40"/>
      <c r="SDC85" s="40"/>
      <c r="SDD85" s="40"/>
      <c r="SDE85" s="40"/>
      <c r="SDF85" s="40"/>
      <c r="SDG85" s="40"/>
      <c r="SDH85" s="40"/>
      <c r="SDI85" s="40"/>
      <c r="SDJ85" s="40"/>
      <c r="SDK85" s="40"/>
      <c r="SDL85" s="40"/>
      <c r="SDM85" s="40"/>
      <c r="SDN85" s="40"/>
      <c r="SDO85" s="40"/>
      <c r="SDP85" s="40"/>
      <c r="SDQ85" s="40"/>
      <c r="SDR85" s="40"/>
      <c r="SDS85" s="40"/>
      <c r="SDT85" s="40"/>
      <c r="SDU85" s="40"/>
      <c r="SDV85" s="40"/>
      <c r="SDW85" s="40"/>
      <c r="SDX85" s="40"/>
      <c r="SDY85" s="40"/>
      <c r="SDZ85" s="40"/>
      <c r="SEA85" s="40"/>
      <c r="SEB85" s="40"/>
      <c r="SEC85" s="40"/>
      <c r="SED85" s="40"/>
      <c r="SEE85" s="40"/>
      <c r="SEF85" s="40"/>
      <c r="SEG85" s="40"/>
      <c r="SEH85" s="40"/>
      <c r="SEI85" s="40"/>
      <c r="SEJ85" s="40"/>
      <c r="SEK85" s="40"/>
      <c r="SEL85" s="40"/>
      <c r="SEM85" s="40"/>
      <c r="SEN85" s="40"/>
      <c r="SEO85" s="40"/>
      <c r="SEP85" s="40"/>
      <c r="SEQ85" s="40"/>
      <c r="SER85" s="40"/>
      <c r="SES85" s="40"/>
      <c r="SET85" s="40"/>
      <c r="SEU85" s="40"/>
      <c r="SEV85" s="40"/>
      <c r="SEW85" s="40"/>
      <c r="SEX85" s="40"/>
      <c r="SEY85" s="40"/>
      <c r="SEZ85" s="40"/>
      <c r="SFA85" s="40"/>
      <c r="SFB85" s="40"/>
      <c r="SFC85" s="40"/>
      <c r="SFD85" s="40"/>
      <c r="SFE85" s="40"/>
      <c r="SFF85" s="40"/>
      <c r="SFG85" s="40"/>
      <c r="SFH85" s="40"/>
      <c r="SFI85" s="40"/>
      <c r="SFJ85" s="40"/>
      <c r="SFK85" s="40"/>
      <c r="SFL85" s="40"/>
      <c r="SFM85" s="40"/>
      <c r="SFN85" s="40"/>
      <c r="SFO85" s="40"/>
      <c r="SFP85" s="40"/>
      <c r="SFQ85" s="40"/>
      <c r="SFR85" s="40"/>
      <c r="SFS85" s="40"/>
      <c r="SFT85" s="40"/>
      <c r="SFU85" s="40"/>
      <c r="SFV85" s="40"/>
      <c r="SFW85" s="40"/>
      <c r="SFX85" s="40"/>
      <c r="SFY85" s="40"/>
      <c r="SFZ85" s="40"/>
      <c r="SGA85" s="40"/>
      <c r="SGB85" s="40"/>
      <c r="SGC85" s="40"/>
      <c r="SGD85" s="40"/>
      <c r="SGE85" s="40"/>
      <c r="SGF85" s="40"/>
      <c r="SGG85" s="40"/>
      <c r="SGH85" s="40"/>
      <c r="SGI85" s="40"/>
      <c r="SGJ85" s="40"/>
      <c r="SGK85" s="40"/>
      <c r="SGL85" s="40"/>
      <c r="SGM85" s="40"/>
      <c r="SGN85" s="40"/>
      <c r="SGO85" s="40"/>
      <c r="SGP85" s="40"/>
      <c r="SGQ85" s="40"/>
      <c r="SGR85" s="40"/>
      <c r="SGS85" s="40"/>
      <c r="SGT85" s="40"/>
      <c r="SGU85" s="40"/>
      <c r="SGV85" s="40"/>
      <c r="SGW85" s="40"/>
      <c r="SGX85" s="40"/>
      <c r="SGY85" s="40"/>
      <c r="SGZ85" s="40"/>
      <c r="SHA85" s="40"/>
      <c r="SHB85" s="40"/>
      <c r="SHC85" s="40"/>
      <c r="SHD85" s="40"/>
      <c r="SHE85" s="40"/>
      <c r="SHF85" s="40"/>
      <c r="SHG85" s="40"/>
      <c r="SHH85" s="40"/>
      <c r="SHI85" s="40"/>
      <c r="SHJ85" s="40"/>
      <c r="SHK85" s="40"/>
      <c r="SHL85" s="40"/>
      <c r="SHM85" s="40"/>
      <c r="SHN85" s="40"/>
      <c r="SHO85" s="40"/>
      <c r="SHP85" s="40"/>
      <c r="SHQ85" s="40"/>
      <c r="SHR85" s="40"/>
      <c r="SHS85" s="40"/>
      <c r="SHT85" s="40"/>
      <c r="SHU85" s="40"/>
      <c r="SHV85" s="40"/>
      <c r="SHW85" s="40"/>
      <c r="SHX85" s="40"/>
      <c r="SHY85" s="40"/>
      <c r="SHZ85" s="40"/>
      <c r="SIA85" s="40"/>
      <c r="SIB85" s="40"/>
      <c r="SIC85" s="40"/>
      <c r="SID85" s="40"/>
      <c r="SIE85" s="40"/>
      <c r="SIF85" s="40"/>
      <c r="SIG85" s="40"/>
      <c r="SIH85" s="40"/>
      <c r="SII85" s="40"/>
      <c r="SIJ85" s="40"/>
      <c r="SIK85" s="40"/>
      <c r="SIL85" s="40"/>
      <c r="SIM85" s="40"/>
      <c r="SIN85" s="40"/>
      <c r="SIO85" s="40"/>
      <c r="SIP85" s="40"/>
      <c r="SIQ85" s="40"/>
      <c r="SIR85" s="40"/>
      <c r="SIS85" s="40"/>
      <c r="SIT85" s="40"/>
      <c r="SIU85" s="40"/>
      <c r="SIV85" s="40"/>
      <c r="SIW85" s="40"/>
      <c r="SIX85" s="40"/>
      <c r="SIY85" s="40"/>
      <c r="SIZ85" s="40"/>
      <c r="SJA85" s="40"/>
      <c r="SJB85" s="40"/>
      <c r="SJC85" s="40"/>
      <c r="SJD85" s="40"/>
      <c r="SJE85" s="40"/>
      <c r="SJF85" s="40"/>
      <c r="SJG85" s="40"/>
      <c r="SJH85" s="40"/>
      <c r="SJI85" s="40"/>
      <c r="SJJ85" s="40"/>
      <c r="SJK85" s="40"/>
      <c r="SJL85" s="40"/>
      <c r="SJM85" s="40"/>
      <c r="SJN85" s="40"/>
      <c r="SJO85" s="40"/>
      <c r="SJP85" s="40"/>
      <c r="SJQ85" s="40"/>
      <c r="SJR85" s="40"/>
      <c r="SJS85" s="40"/>
      <c r="SJT85" s="40"/>
      <c r="SJU85" s="40"/>
      <c r="SJV85" s="40"/>
      <c r="SJW85" s="40"/>
      <c r="SJX85" s="40"/>
      <c r="SJY85" s="40"/>
      <c r="SJZ85" s="40"/>
      <c r="SKA85" s="40"/>
      <c r="SKB85" s="40"/>
      <c r="SKC85" s="40"/>
      <c r="SKD85" s="40"/>
      <c r="SKE85" s="40"/>
      <c r="SKF85" s="40"/>
      <c r="SKG85" s="40"/>
      <c r="SKH85" s="40"/>
      <c r="SKI85" s="40"/>
      <c r="SKJ85" s="40"/>
      <c r="SKK85" s="40"/>
      <c r="SKL85" s="40"/>
      <c r="SKM85" s="40"/>
      <c r="SKN85" s="40"/>
      <c r="SKO85" s="40"/>
      <c r="SKP85" s="40"/>
      <c r="SKQ85" s="40"/>
      <c r="SKR85" s="40"/>
      <c r="SKS85" s="40"/>
      <c r="SKT85" s="40"/>
      <c r="SKU85" s="40"/>
      <c r="SKV85" s="40"/>
      <c r="SKW85" s="40"/>
      <c r="SKX85" s="40"/>
      <c r="SKY85" s="40"/>
      <c r="SKZ85" s="40"/>
      <c r="SLA85" s="40"/>
      <c r="SLB85" s="40"/>
      <c r="SLC85" s="40"/>
      <c r="SLD85" s="40"/>
      <c r="SLE85" s="40"/>
      <c r="SLF85" s="40"/>
      <c r="SLG85" s="40"/>
      <c r="SLH85" s="40"/>
      <c r="SLI85" s="40"/>
      <c r="SLJ85" s="40"/>
      <c r="SLK85" s="40"/>
      <c r="SLL85" s="40"/>
      <c r="SLM85" s="40"/>
      <c r="SLN85" s="40"/>
      <c r="SLO85" s="40"/>
      <c r="SLP85" s="40"/>
      <c r="SLQ85" s="40"/>
      <c r="SLR85" s="40"/>
      <c r="SLS85" s="40"/>
      <c r="SLT85" s="40"/>
      <c r="SLU85" s="40"/>
      <c r="SLV85" s="40"/>
      <c r="SLW85" s="40"/>
      <c r="SLX85" s="40"/>
      <c r="SLY85" s="40"/>
      <c r="SLZ85" s="40"/>
      <c r="SMA85" s="40"/>
      <c r="SMB85" s="40"/>
      <c r="SMC85" s="40"/>
      <c r="SMD85" s="40"/>
      <c r="SME85" s="40"/>
      <c r="SMF85" s="40"/>
      <c r="SMG85" s="40"/>
      <c r="SMH85" s="40"/>
      <c r="SMI85" s="40"/>
      <c r="SMJ85" s="40"/>
      <c r="SMK85" s="40"/>
      <c r="SML85" s="40"/>
      <c r="SMM85" s="40"/>
      <c r="SMN85" s="40"/>
      <c r="SMO85" s="40"/>
      <c r="SMP85" s="40"/>
      <c r="SMQ85" s="40"/>
      <c r="SMR85" s="40"/>
      <c r="SMS85" s="40"/>
      <c r="SMT85" s="40"/>
      <c r="SMU85" s="40"/>
      <c r="SMV85" s="40"/>
      <c r="SMW85" s="40"/>
      <c r="SMX85" s="40"/>
      <c r="SMY85" s="40"/>
      <c r="SMZ85" s="40"/>
      <c r="SNA85" s="40"/>
      <c r="SNB85" s="40"/>
      <c r="SNC85" s="40"/>
      <c r="SND85" s="40"/>
      <c r="SNE85" s="40"/>
      <c r="SNF85" s="40"/>
      <c r="SNG85" s="40"/>
      <c r="SNH85" s="40"/>
      <c r="SNI85" s="40"/>
      <c r="SNJ85" s="40"/>
      <c r="SNK85" s="40"/>
      <c r="SNL85" s="40"/>
      <c r="SNM85" s="40"/>
      <c r="SNN85" s="40"/>
      <c r="SNO85" s="40"/>
      <c r="SNP85" s="40"/>
      <c r="SNQ85" s="40"/>
      <c r="SNR85" s="40"/>
      <c r="SNS85" s="40"/>
      <c r="SNT85" s="40"/>
      <c r="SNU85" s="40"/>
      <c r="SNV85" s="40"/>
      <c r="SNW85" s="40"/>
      <c r="SNX85" s="40"/>
      <c r="SNY85" s="40"/>
      <c r="SNZ85" s="40"/>
      <c r="SOA85" s="40"/>
      <c r="SOB85" s="40"/>
      <c r="SOC85" s="40"/>
      <c r="SOD85" s="40"/>
      <c r="SOE85" s="40"/>
      <c r="SOF85" s="40"/>
      <c r="SOG85" s="40"/>
      <c r="SOH85" s="40"/>
      <c r="SOI85" s="40"/>
      <c r="SOJ85" s="40"/>
      <c r="SOK85" s="40"/>
      <c r="SOL85" s="40"/>
      <c r="SOM85" s="40"/>
      <c r="SON85" s="40"/>
      <c r="SOO85" s="40"/>
      <c r="SOP85" s="40"/>
      <c r="SOQ85" s="40"/>
      <c r="SOR85" s="40"/>
      <c r="SOS85" s="40"/>
      <c r="SOT85" s="40"/>
      <c r="SOU85" s="40"/>
      <c r="SOV85" s="40"/>
      <c r="SOW85" s="40"/>
      <c r="SOX85" s="40"/>
      <c r="SOY85" s="40"/>
      <c r="SOZ85" s="40"/>
      <c r="SPA85" s="40"/>
      <c r="SPB85" s="40"/>
      <c r="SPC85" s="40"/>
      <c r="SPD85" s="40"/>
      <c r="SPE85" s="40"/>
      <c r="SPF85" s="40"/>
      <c r="SPG85" s="40"/>
      <c r="SPH85" s="40"/>
      <c r="SPI85" s="40"/>
      <c r="SPJ85" s="40"/>
      <c r="SPK85" s="40"/>
      <c r="SPL85" s="40"/>
      <c r="SPM85" s="40"/>
      <c r="SPN85" s="40"/>
      <c r="SPO85" s="40"/>
      <c r="SPP85" s="40"/>
      <c r="SPQ85" s="40"/>
      <c r="SPR85" s="40"/>
      <c r="SPS85" s="40"/>
      <c r="SPT85" s="40"/>
      <c r="SPU85" s="40"/>
      <c r="SPV85" s="40"/>
      <c r="SPW85" s="40"/>
      <c r="SPX85" s="40"/>
      <c r="SPY85" s="40"/>
      <c r="SPZ85" s="40"/>
      <c r="SQA85" s="40"/>
      <c r="SQB85" s="40"/>
      <c r="SQC85" s="40"/>
      <c r="SQD85" s="40"/>
      <c r="SQE85" s="40"/>
      <c r="SQF85" s="40"/>
      <c r="SQG85" s="40"/>
      <c r="SQH85" s="40"/>
      <c r="SQI85" s="40"/>
      <c r="SQJ85" s="40"/>
      <c r="SQK85" s="40"/>
      <c r="SQL85" s="40"/>
      <c r="SQM85" s="40"/>
      <c r="SQN85" s="40"/>
      <c r="SQO85" s="40"/>
      <c r="SQP85" s="40"/>
      <c r="SQQ85" s="40"/>
      <c r="SQR85" s="40"/>
      <c r="SQS85" s="40"/>
      <c r="SQT85" s="40"/>
      <c r="SQU85" s="40"/>
      <c r="SQV85" s="40"/>
      <c r="SQW85" s="40"/>
      <c r="SQX85" s="40"/>
      <c r="SQY85" s="40"/>
      <c r="SQZ85" s="40"/>
      <c r="SRA85" s="40"/>
      <c r="SRB85" s="40"/>
      <c r="SRC85" s="40"/>
      <c r="SRD85" s="40"/>
      <c r="SRE85" s="40"/>
      <c r="SRF85" s="40"/>
      <c r="SRG85" s="40"/>
      <c r="SRH85" s="40"/>
      <c r="SRI85" s="40"/>
      <c r="SRJ85" s="40"/>
      <c r="SRK85" s="40"/>
      <c r="SRL85" s="40"/>
      <c r="SRM85" s="40"/>
      <c r="SRN85" s="40"/>
      <c r="SRO85" s="40"/>
      <c r="SRP85" s="40"/>
      <c r="SRQ85" s="40"/>
      <c r="SRR85" s="40"/>
      <c r="SRS85" s="40"/>
      <c r="SRT85" s="40"/>
      <c r="SRU85" s="40"/>
      <c r="SRV85" s="40"/>
      <c r="SRW85" s="40"/>
      <c r="SRX85" s="40"/>
      <c r="SRY85" s="40"/>
      <c r="SRZ85" s="40"/>
      <c r="SSA85" s="40"/>
      <c r="SSB85" s="40"/>
      <c r="SSC85" s="40"/>
      <c r="SSD85" s="40"/>
      <c r="SSE85" s="40"/>
      <c r="SSF85" s="40"/>
      <c r="SSG85" s="40"/>
      <c r="SSH85" s="40"/>
      <c r="SSI85" s="40"/>
      <c r="SSJ85" s="40"/>
      <c r="SSK85" s="40"/>
      <c r="SSL85" s="40"/>
      <c r="SSM85" s="40"/>
      <c r="SSN85" s="40"/>
      <c r="SSO85" s="40"/>
      <c r="SSP85" s="40"/>
      <c r="SSQ85" s="40"/>
      <c r="SSR85" s="40"/>
      <c r="SSS85" s="40"/>
      <c r="SST85" s="40"/>
      <c r="SSU85" s="40"/>
      <c r="SSV85" s="40"/>
      <c r="SSW85" s="40"/>
      <c r="SSX85" s="40"/>
      <c r="SSY85" s="40"/>
      <c r="SSZ85" s="40"/>
      <c r="STA85" s="40"/>
      <c r="STB85" s="40"/>
      <c r="STC85" s="40"/>
      <c r="STD85" s="40"/>
      <c r="STE85" s="40"/>
      <c r="STF85" s="40"/>
      <c r="STG85" s="40"/>
      <c r="STH85" s="40"/>
      <c r="STI85" s="40"/>
      <c r="STJ85" s="40"/>
      <c r="STK85" s="40"/>
      <c r="STL85" s="40"/>
      <c r="STM85" s="40"/>
      <c r="STN85" s="40"/>
      <c r="STO85" s="40"/>
      <c r="STP85" s="40"/>
      <c r="STQ85" s="40"/>
      <c r="STR85" s="40"/>
      <c r="STS85" s="40"/>
      <c r="STT85" s="40"/>
      <c r="STU85" s="40"/>
      <c r="STV85" s="40"/>
      <c r="STW85" s="40"/>
      <c r="STX85" s="40"/>
      <c r="STY85" s="40"/>
      <c r="STZ85" s="40"/>
      <c r="SUA85" s="40"/>
      <c r="SUB85" s="40"/>
      <c r="SUC85" s="40"/>
      <c r="SUD85" s="40"/>
      <c r="SUE85" s="40"/>
      <c r="SUF85" s="40"/>
      <c r="SUG85" s="40"/>
      <c r="SUH85" s="40"/>
      <c r="SUI85" s="40"/>
      <c r="SUJ85" s="40"/>
      <c r="SUK85" s="40"/>
      <c r="SUL85" s="40"/>
      <c r="SUM85" s="40"/>
      <c r="SUN85" s="40"/>
      <c r="SUO85" s="40"/>
      <c r="SUP85" s="40"/>
      <c r="SUQ85" s="40"/>
      <c r="SUR85" s="40"/>
      <c r="SUS85" s="40"/>
      <c r="SUT85" s="40"/>
      <c r="SUU85" s="40"/>
      <c r="SUV85" s="40"/>
      <c r="SUW85" s="40"/>
      <c r="SUX85" s="40"/>
      <c r="SUY85" s="40"/>
      <c r="SUZ85" s="40"/>
      <c r="SVA85" s="40"/>
      <c r="SVB85" s="40"/>
      <c r="SVC85" s="40"/>
      <c r="SVD85" s="40"/>
      <c r="SVE85" s="40"/>
      <c r="SVF85" s="40"/>
      <c r="SVG85" s="40"/>
      <c r="SVH85" s="40"/>
      <c r="SVI85" s="40"/>
      <c r="SVJ85" s="40"/>
      <c r="SVK85" s="40"/>
      <c r="SVL85" s="40"/>
      <c r="SVM85" s="40"/>
      <c r="SVN85" s="40"/>
      <c r="SVO85" s="40"/>
      <c r="SVP85" s="40"/>
      <c r="SVQ85" s="40"/>
      <c r="SVR85" s="40"/>
      <c r="SVS85" s="40"/>
      <c r="SVT85" s="40"/>
      <c r="SVU85" s="40"/>
      <c r="SVV85" s="40"/>
      <c r="SVW85" s="40"/>
      <c r="SVX85" s="40"/>
      <c r="SVY85" s="40"/>
      <c r="SVZ85" s="40"/>
      <c r="SWA85" s="40"/>
      <c r="SWB85" s="40"/>
      <c r="SWC85" s="40"/>
      <c r="SWD85" s="40"/>
      <c r="SWE85" s="40"/>
      <c r="SWF85" s="40"/>
      <c r="SWG85" s="40"/>
      <c r="SWH85" s="40"/>
      <c r="SWI85" s="40"/>
      <c r="SWJ85" s="40"/>
      <c r="SWK85" s="40"/>
      <c r="SWL85" s="40"/>
      <c r="SWM85" s="40"/>
      <c r="SWN85" s="40"/>
      <c r="SWO85" s="40"/>
      <c r="SWP85" s="40"/>
      <c r="SWQ85" s="40"/>
      <c r="SWR85" s="40"/>
      <c r="SWS85" s="40"/>
      <c r="SWT85" s="40"/>
      <c r="SWU85" s="40"/>
      <c r="SWV85" s="40"/>
      <c r="SWW85" s="40"/>
      <c r="SWX85" s="40"/>
      <c r="SWY85" s="40"/>
      <c r="SWZ85" s="40"/>
      <c r="SXA85" s="40"/>
      <c r="SXB85" s="40"/>
      <c r="SXC85" s="40"/>
      <c r="SXD85" s="40"/>
      <c r="SXE85" s="40"/>
      <c r="SXF85" s="40"/>
      <c r="SXG85" s="40"/>
      <c r="SXH85" s="40"/>
      <c r="SXI85" s="40"/>
      <c r="SXJ85" s="40"/>
      <c r="SXK85" s="40"/>
      <c r="SXL85" s="40"/>
      <c r="SXM85" s="40"/>
      <c r="SXN85" s="40"/>
      <c r="SXO85" s="40"/>
      <c r="SXP85" s="40"/>
      <c r="SXQ85" s="40"/>
      <c r="SXR85" s="40"/>
      <c r="SXS85" s="40"/>
      <c r="SXT85" s="40"/>
      <c r="SXU85" s="40"/>
      <c r="SXV85" s="40"/>
      <c r="SXW85" s="40"/>
      <c r="SXX85" s="40"/>
      <c r="SXY85" s="40"/>
      <c r="SXZ85" s="40"/>
      <c r="SYA85" s="40"/>
      <c r="SYB85" s="40"/>
      <c r="SYC85" s="40"/>
      <c r="SYD85" s="40"/>
      <c r="SYE85" s="40"/>
      <c r="SYF85" s="40"/>
      <c r="SYG85" s="40"/>
      <c r="SYH85" s="40"/>
      <c r="SYI85" s="40"/>
      <c r="SYJ85" s="40"/>
      <c r="SYK85" s="40"/>
      <c r="SYL85" s="40"/>
      <c r="SYM85" s="40"/>
      <c r="SYN85" s="40"/>
      <c r="SYO85" s="40"/>
      <c r="SYP85" s="40"/>
      <c r="SYQ85" s="40"/>
      <c r="SYR85" s="40"/>
      <c r="SYS85" s="40"/>
      <c r="SYT85" s="40"/>
      <c r="SYU85" s="40"/>
      <c r="SYV85" s="40"/>
      <c r="SYW85" s="40"/>
      <c r="SYX85" s="40"/>
      <c r="SYY85" s="40"/>
      <c r="SYZ85" s="40"/>
      <c r="SZA85" s="40"/>
      <c r="SZB85" s="40"/>
      <c r="SZC85" s="40"/>
      <c r="SZD85" s="40"/>
      <c r="SZE85" s="40"/>
      <c r="SZF85" s="40"/>
      <c r="SZG85" s="40"/>
      <c r="SZH85" s="40"/>
      <c r="SZI85" s="40"/>
      <c r="SZJ85" s="40"/>
      <c r="SZK85" s="40"/>
      <c r="SZL85" s="40"/>
      <c r="SZM85" s="40"/>
      <c r="SZN85" s="40"/>
      <c r="SZO85" s="40"/>
      <c r="SZP85" s="40"/>
      <c r="SZQ85" s="40"/>
      <c r="SZR85" s="40"/>
      <c r="SZS85" s="40"/>
      <c r="SZT85" s="40"/>
      <c r="SZU85" s="40"/>
      <c r="SZV85" s="40"/>
      <c r="SZW85" s="40"/>
      <c r="SZX85" s="40"/>
      <c r="SZY85" s="40"/>
      <c r="SZZ85" s="40"/>
      <c r="TAA85" s="40"/>
      <c r="TAB85" s="40"/>
      <c r="TAC85" s="40"/>
      <c r="TAD85" s="40"/>
      <c r="TAE85" s="40"/>
      <c r="TAF85" s="40"/>
      <c r="TAG85" s="40"/>
      <c r="TAH85" s="40"/>
      <c r="TAI85" s="40"/>
      <c r="TAJ85" s="40"/>
      <c r="TAK85" s="40"/>
      <c r="TAL85" s="40"/>
      <c r="TAM85" s="40"/>
      <c r="TAN85" s="40"/>
      <c r="TAO85" s="40"/>
      <c r="TAP85" s="40"/>
      <c r="TAQ85" s="40"/>
      <c r="TAR85" s="40"/>
      <c r="TAS85" s="40"/>
      <c r="TAT85" s="40"/>
      <c r="TAU85" s="40"/>
      <c r="TAV85" s="40"/>
      <c r="TAW85" s="40"/>
      <c r="TAX85" s="40"/>
      <c r="TAY85" s="40"/>
      <c r="TAZ85" s="40"/>
      <c r="TBA85" s="40"/>
      <c r="TBB85" s="40"/>
      <c r="TBC85" s="40"/>
      <c r="TBD85" s="40"/>
      <c r="TBE85" s="40"/>
      <c r="TBF85" s="40"/>
      <c r="TBG85" s="40"/>
      <c r="TBH85" s="40"/>
      <c r="TBI85" s="40"/>
      <c r="TBJ85" s="40"/>
      <c r="TBK85" s="40"/>
      <c r="TBL85" s="40"/>
      <c r="TBM85" s="40"/>
      <c r="TBN85" s="40"/>
      <c r="TBO85" s="40"/>
      <c r="TBP85" s="40"/>
      <c r="TBQ85" s="40"/>
      <c r="TBR85" s="40"/>
      <c r="TBS85" s="40"/>
      <c r="TBT85" s="40"/>
      <c r="TBU85" s="40"/>
      <c r="TBV85" s="40"/>
      <c r="TBW85" s="40"/>
      <c r="TBX85" s="40"/>
      <c r="TBY85" s="40"/>
      <c r="TBZ85" s="40"/>
      <c r="TCA85" s="40"/>
      <c r="TCB85" s="40"/>
      <c r="TCC85" s="40"/>
      <c r="TCD85" s="40"/>
      <c r="TCE85" s="40"/>
      <c r="TCF85" s="40"/>
      <c r="TCG85" s="40"/>
      <c r="TCH85" s="40"/>
      <c r="TCI85" s="40"/>
      <c r="TCJ85" s="40"/>
      <c r="TCK85" s="40"/>
      <c r="TCL85" s="40"/>
      <c r="TCM85" s="40"/>
      <c r="TCN85" s="40"/>
      <c r="TCO85" s="40"/>
      <c r="TCP85" s="40"/>
      <c r="TCQ85" s="40"/>
      <c r="TCR85" s="40"/>
      <c r="TCS85" s="40"/>
      <c r="TCT85" s="40"/>
      <c r="TCU85" s="40"/>
      <c r="TCV85" s="40"/>
      <c r="TCW85" s="40"/>
      <c r="TCX85" s="40"/>
      <c r="TCY85" s="40"/>
      <c r="TCZ85" s="40"/>
      <c r="TDA85" s="40"/>
      <c r="TDB85" s="40"/>
      <c r="TDC85" s="40"/>
      <c r="TDD85" s="40"/>
      <c r="TDE85" s="40"/>
      <c r="TDF85" s="40"/>
      <c r="TDG85" s="40"/>
      <c r="TDH85" s="40"/>
      <c r="TDI85" s="40"/>
      <c r="TDJ85" s="40"/>
      <c r="TDK85" s="40"/>
      <c r="TDL85" s="40"/>
      <c r="TDM85" s="40"/>
      <c r="TDN85" s="40"/>
      <c r="TDO85" s="40"/>
      <c r="TDP85" s="40"/>
      <c r="TDQ85" s="40"/>
      <c r="TDR85" s="40"/>
      <c r="TDS85" s="40"/>
      <c r="TDT85" s="40"/>
      <c r="TDU85" s="40"/>
      <c r="TDV85" s="40"/>
      <c r="TDW85" s="40"/>
      <c r="TDX85" s="40"/>
      <c r="TDY85" s="40"/>
      <c r="TDZ85" s="40"/>
      <c r="TEA85" s="40"/>
      <c r="TEB85" s="40"/>
      <c r="TEC85" s="40"/>
      <c r="TED85" s="40"/>
      <c r="TEE85" s="40"/>
      <c r="TEF85" s="40"/>
      <c r="TEG85" s="40"/>
      <c r="TEH85" s="40"/>
      <c r="TEI85" s="40"/>
      <c r="TEJ85" s="40"/>
      <c r="TEK85" s="40"/>
      <c r="TEL85" s="40"/>
      <c r="TEM85" s="40"/>
      <c r="TEN85" s="40"/>
      <c r="TEO85" s="40"/>
      <c r="TEP85" s="40"/>
      <c r="TEQ85" s="40"/>
      <c r="TER85" s="40"/>
      <c r="TES85" s="40"/>
      <c r="TET85" s="40"/>
      <c r="TEU85" s="40"/>
      <c r="TEV85" s="40"/>
      <c r="TEW85" s="40"/>
      <c r="TEX85" s="40"/>
      <c r="TEY85" s="40"/>
      <c r="TEZ85" s="40"/>
      <c r="TFA85" s="40"/>
      <c r="TFB85" s="40"/>
      <c r="TFC85" s="40"/>
      <c r="TFD85" s="40"/>
      <c r="TFE85" s="40"/>
      <c r="TFF85" s="40"/>
      <c r="TFG85" s="40"/>
      <c r="TFH85" s="40"/>
      <c r="TFI85" s="40"/>
      <c r="TFJ85" s="40"/>
      <c r="TFK85" s="40"/>
      <c r="TFL85" s="40"/>
      <c r="TFM85" s="40"/>
      <c r="TFN85" s="40"/>
      <c r="TFO85" s="40"/>
      <c r="TFP85" s="40"/>
      <c r="TFQ85" s="40"/>
      <c r="TFR85" s="40"/>
      <c r="TFS85" s="40"/>
      <c r="TFT85" s="40"/>
      <c r="TFU85" s="40"/>
      <c r="TFV85" s="40"/>
      <c r="TFW85" s="40"/>
      <c r="TFX85" s="40"/>
      <c r="TFY85" s="40"/>
      <c r="TFZ85" s="40"/>
      <c r="TGA85" s="40"/>
      <c r="TGB85" s="40"/>
      <c r="TGC85" s="40"/>
      <c r="TGD85" s="40"/>
      <c r="TGE85" s="40"/>
      <c r="TGF85" s="40"/>
      <c r="TGG85" s="40"/>
      <c r="TGH85" s="40"/>
      <c r="TGI85" s="40"/>
      <c r="TGJ85" s="40"/>
      <c r="TGK85" s="40"/>
      <c r="TGL85" s="40"/>
      <c r="TGM85" s="40"/>
      <c r="TGN85" s="40"/>
      <c r="TGO85" s="40"/>
      <c r="TGP85" s="40"/>
      <c r="TGQ85" s="40"/>
      <c r="TGR85" s="40"/>
      <c r="TGS85" s="40"/>
      <c r="TGT85" s="40"/>
      <c r="TGU85" s="40"/>
      <c r="TGV85" s="40"/>
      <c r="TGW85" s="40"/>
      <c r="TGX85" s="40"/>
      <c r="TGY85" s="40"/>
      <c r="TGZ85" s="40"/>
      <c r="THA85" s="40"/>
      <c r="THB85" s="40"/>
      <c r="THC85" s="40"/>
      <c r="THD85" s="40"/>
      <c r="THE85" s="40"/>
      <c r="THF85" s="40"/>
      <c r="THG85" s="40"/>
      <c r="THH85" s="40"/>
      <c r="THI85" s="40"/>
      <c r="THJ85" s="40"/>
      <c r="THK85" s="40"/>
      <c r="THL85" s="40"/>
      <c r="THM85" s="40"/>
      <c r="THN85" s="40"/>
      <c r="THO85" s="40"/>
      <c r="THP85" s="40"/>
      <c r="THQ85" s="40"/>
      <c r="THR85" s="40"/>
      <c r="THS85" s="40"/>
      <c r="THT85" s="40"/>
      <c r="THU85" s="40"/>
      <c r="THV85" s="40"/>
      <c r="THW85" s="40"/>
      <c r="THX85" s="40"/>
      <c r="THY85" s="40"/>
      <c r="THZ85" s="40"/>
      <c r="TIA85" s="40"/>
      <c r="TIB85" s="40"/>
      <c r="TIC85" s="40"/>
      <c r="TID85" s="40"/>
      <c r="TIE85" s="40"/>
      <c r="TIF85" s="40"/>
      <c r="TIG85" s="40"/>
      <c r="TIH85" s="40"/>
      <c r="TII85" s="40"/>
      <c r="TIJ85" s="40"/>
      <c r="TIK85" s="40"/>
      <c r="TIL85" s="40"/>
      <c r="TIM85" s="40"/>
      <c r="TIN85" s="40"/>
      <c r="TIO85" s="40"/>
      <c r="TIP85" s="40"/>
      <c r="TIQ85" s="40"/>
      <c r="TIR85" s="40"/>
      <c r="TIS85" s="40"/>
      <c r="TIT85" s="40"/>
      <c r="TIU85" s="40"/>
      <c r="TIV85" s="40"/>
      <c r="TIW85" s="40"/>
      <c r="TIX85" s="40"/>
      <c r="TIY85" s="40"/>
      <c r="TIZ85" s="40"/>
      <c r="TJA85" s="40"/>
      <c r="TJB85" s="40"/>
      <c r="TJC85" s="40"/>
      <c r="TJD85" s="40"/>
      <c r="TJE85" s="40"/>
      <c r="TJF85" s="40"/>
      <c r="TJG85" s="40"/>
      <c r="TJH85" s="40"/>
      <c r="TJI85" s="40"/>
      <c r="TJJ85" s="40"/>
      <c r="TJK85" s="40"/>
      <c r="TJL85" s="40"/>
      <c r="TJM85" s="40"/>
      <c r="TJN85" s="40"/>
      <c r="TJO85" s="40"/>
      <c r="TJP85" s="40"/>
      <c r="TJQ85" s="40"/>
      <c r="TJR85" s="40"/>
      <c r="TJS85" s="40"/>
      <c r="TJT85" s="40"/>
      <c r="TJU85" s="40"/>
      <c r="TJV85" s="40"/>
      <c r="TJW85" s="40"/>
      <c r="TJX85" s="40"/>
      <c r="TJY85" s="40"/>
      <c r="TJZ85" s="40"/>
      <c r="TKA85" s="40"/>
      <c r="TKB85" s="40"/>
      <c r="TKC85" s="40"/>
      <c r="TKD85" s="40"/>
      <c r="TKE85" s="40"/>
      <c r="TKF85" s="40"/>
      <c r="TKG85" s="40"/>
      <c r="TKH85" s="40"/>
      <c r="TKI85" s="40"/>
      <c r="TKJ85" s="40"/>
      <c r="TKK85" s="40"/>
      <c r="TKL85" s="40"/>
      <c r="TKM85" s="40"/>
      <c r="TKN85" s="40"/>
      <c r="TKO85" s="40"/>
      <c r="TKP85" s="40"/>
      <c r="TKQ85" s="40"/>
      <c r="TKR85" s="40"/>
      <c r="TKS85" s="40"/>
      <c r="TKT85" s="40"/>
      <c r="TKU85" s="40"/>
      <c r="TKV85" s="40"/>
      <c r="TKW85" s="40"/>
      <c r="TKX85" s="40"/>
      <c r="TKY85" s="40"/>
      <c r="TKZ85" s="40"/>
      <c r="TLA85" s="40"/>
      <c r="TLB85" s="40"/>
      <c r="TLC85" s="40"/>
      <c r="TLD85" s="40"/>
      <c r="TLE85" s="40"/>
      <c r="TLF85" s="40"/>
      <c r="TLG85" s="40"/>
      <c r="TLH85" s="40"/>
      <c r="TLI85" s="40"/>
      <c r="TLJ85" s="40"/>
      <c r="TLK85" s="40"/>
      <c r="TLL85" s="40"/>
      <c r="TLM85" s="40"/>
      <c r="TLN85" s="40"/>
      <c r="TLO85" s="40"/>
      <c r="TLP85" s="40"/>
      <c r="TLQ85" s="40"/>
      <c r="TLR85" s="40"/>
      <c r="TLS85" s="40"/>
      <c r="TLT85" s="40"/>
      <c r="TLU85" s="40"/>
      <c r="TLV85" s="40"/>
      <c r="TLW85" s="40"/>
      <c r="TLX85" s="40"/>
      <c r="TLY85" s="40"/>
      <c r="TLZ85" s="40"/>
      <c r="TMA85" s="40"/>
      <c r="TMB85" s="40"/>
      <c r="TMC85" s="40"/>
      <c r="TMD85" s="40"/>
      <c r="TME85" s="40"/>
      <c r="TMF85" s="40"/>
      <c r="TMG85" s="40"/>
      <c r="TMH85" s="40"/>
      <c r="TMI85" s="40"/>
      <c r="TMJ85" s="40"/>
      <c r="TMK85" s="40"/>
      <c r="TML85" s="40"/>
      <c r="TMM85" s="40"/>
      <c r="TMN85" s="40"/>
      <c r="TMO85" s="40"/>
      <c r="TMP85" s="40"/>
      <c r="TMQ85" s="40"/>
      <c r="TMR85" s="40"/>
      <c r="TMS85" s="40"/>
      <c r="TMT85" s="40"/>
      <c r="TMU85" s="40"/>
      <c r="TMV85" s="40"/>
      <c r="TMW85" s="40"/>
      <c r="TMX85" s="40"/>
      <c r="TMY85" s="40"/>
      <c r="TMZ85" s="40"/>
      <c r="TNA85" s="40"/>
      <c r="TNB85" s="40"/>
      <c r="TNC85" s="40"/>
      <c r="TND85" s="40"/>
      <c r="TNE85" s="40"/>
      <c r="TNF85" s="40"/>
      <c r="TNG85" s="40"/>
      <c r="TNH85" s="40"/>
      <c r="TNI85" s="40"/>
      <c r="TNJ85" s="40"/>
      <c r="TNK85" s="40"/>
      <c r="TNL85" s="40"/>
      <c r="TNM85" s="40"/>
      <c r="TNN85" s="40"/>
      <c r="TNO85" s="40"/>
      <c r="TNP85" s="40"/>
      <c r="TNQ85" s="40"/>
      <c r="TNR85" s="40"/>
      <c r="TNS85" s="40"/>
      <c r="TNT85" s="40"/>
      <c r="TNU85" s="40"/>
      <c r="TNV85" s="40"/>
      <c r="TNW85" s="40"/>
      <c r="TNX85" s="40"/>
      <c r="TNY85" s="40"/>
      <c r="TNZ85" s="40"/>
      <c r="TOA85" s="40"/>
      <c r="TOB85" s="40"/>
      <c r="TOC85" s="40"/>
      <c r="TOD85" s="40"/>
      <c r="TOE85" s="40"/>
      <c r="TOF85" s="40"/>
      <c r="TOG85" s="40"/>
      <c r="TOH85" s="40"/>
      <c r="TOI85" s="40"/>
      <c r="TOJ85" s="40"/>
      <c r="TOK85" s="40"/>
      <c r="TOL85" s="40"/>
      <c r="TOM85" s="40"/>
      <c r="TON85" s="40"/>
      <c r="TOO85" s="40"/>
      <c r="TOP85" s="40"/>
      <c r="TOQ85" s="40"/>
      <c r="TOR85" s="40"/>
      <c r="TOS85" s="40"/>
      <c r="TOT85" s="40"/>
      <c r="TOU85" s="40"/>
      <c r="TOV85" s="40"/>
      <c r="TOW85" s="40"/>
      <c r="TOX85" s="40"/>
      <c r="TOY85" s="40"/>
      <c r="TOZ85" s="40"/>
      <c r="TPA85" s="40"/>
      <c r="TPB85" s="40"/>
      <c r="TPC85" s="40"/>
      <c r="TPD85" s="40"/>
      <c r="TPE85" s="40"/>
      <c r="TPF85" s="40"/>
      <c r="TPG85" s="40"/>
      <c r="TPH85" s="40"/>
      <c r="TPI85" s="40"/>
      <c r="TPJ85" s="40"/>
      <c r="TPK85" s="40"/>
      <c r="TPL85" s="40"/>
      <c r="TPM85" s="40"/>
      <c r="TPN85" s="40"/>
      <c r="TPO85" s="40"/>
      <c r="TPP85" s="40"/>
      <c r="TPQ85" s="40"/>
      <c r="TPR85" s="40"/>
      <c r="TPS85" s="40"/>
      <c r="TPT85" s="40"/>
      <c r="TPU85" s="40"/>
      <c r="TPV85" s="40"/>
      <c r="TPW85" s="40"/>
      <c r="TPX85" s="40"/>
      <c r="TPY85" s="40"/>
      <c r="TPZ85" s="40"/>
      <c r="TQA85" s="40"/>
      <c r="TQB85" s="40"/>
      <c r="TQC85" s="40"/>
      <c r="TQD85" s="40"/>
      <c r="TQE85" s="40"/>
      <c r="TQF85" s="40"/>
      <c r="TQG85" s="40"/>
      <c r="TQH85" s="40"/>
      <c r="TQI85" s="40"/>
      <c r="TQJ85" s="40"/>
      <c r="TQK85" s="40"/>
      <c r="TQL85" s="40"/>
      <c r="TQM85" s="40"/>
      <c r="TQN85" s="40"/>
      <c r="TQO85" s="40"/>
      <c r="TQP85" s="40"/>
      <c r="TQQ85" s="40"/>
      <c r="TQR85" s="40"/>
      <c r="TQS85" s="40"/>
      <c r="TQT85" s="40"/>
      <c r="TQU85" s="40"/>
      <c r="TQV85" s="40"/>
      <c r="TQW85" s="40"/>
      <c r="TQX85" s="40"/>
      <c r="TQY85" s="40"/>
      <c r="TQZ85" s="40"/>
      <c r="TRA85" s="40"/>
      <c r="TRB85" s="40"/>
      <c r="TRC85" s="40"/>
      <c r="TRD85" s="40"/>
      <c r="TRE85" s="40"/>
      <c r="TRF85" s="40"/>
      <c r="TRG85" s="40"/>
      <c r="TRH85" s="40"/>
      <c r="TRI85" s="40"/>
      <c r="TRJ85" s="40"/>
      <c r="TRK85" s="40"/>
      <c r="TRL85" s="40"/>
      <c r="TRM85" s="40"/>
      <c r="TRN85" s="40"/>
      <c r="TRO85" s="40"/>
      <c r="TRP85" s="40"/>
      <c r="TRQ85" s="40"/>
      <c r="TRR85" s="40"/>
      <c r="TRS85" s="40"/>
      <c r="TRT85" s="40"/>
      <c r="TRU85" s="40"/>
      <c r="TRV85" s="40"/>
      <c r="TRW85" s="40"/>
      <c r="TRX85" s="40"/>
      <c r="TRY85" s="40"/>
      <c r="TRZ85" s="40"/>
      <c r="TSA85" s="40"/>
      <c r="TSB85" s="40"/>
      <c r="TSC85" s="40"/>
      <c r="TSD85" s="40"/>
      <c r="TSE85" s="40"/>
      <c r="TSF85" s="40"/>
      <c r="TSG85" s="40"/>
      <c r="TSH85" s="40"/>
      <c r="TSI85" s="40"/>
      <c r="TSJ85" s="40"/>
      <c r="TSK85" s="40"/>
      <c r="TSL85" s="40"/>
      <c r="TSM85" s="40"/>
      <c r="TSN85" s="40"/>
      <c r="TSO85" s="40"/>
      <c r="TSP85" s="40"/>
      <c r="TSQ85" s="40"/>
      <c r="TSR85" s="40"/>
      <c r="TSS85" s="40"/>
      <c r="TST85" s="40"/>
      <c r="TSU85" s="40"/>
      <c r="TSV85" s="40"/>
      <c r="TSW85" s="40"/>
      <c r="TSX85" s="40"/>
      <c r="TSY85" s="40"/>
      <c r="TSZ85" s="40"/>
      <c r="TTA85" s="40"/>
      <c r="TTB85" s="40"/>
      <c r="TTC85" s="40"/>
      <c r="TTD85" s="40"/>
      <c r="TTE85" s="40"/>
      <c r="TTF85" s="40"/>
      <c r="TTG85" s="40"/>
      <c r="TTH85" s="40"/>
      <c r="TTI85" s="40"/>
      <c r="TTJ85" s="40"/>
      <c r="TTK85" s="40"/>
      <c r="TTL85" s="40"/>
      <c r="TTM85" s="40"/>
      <c r="TTN85" s="40"/>
      <c r="TTO85" s="40"/>
      <c r="TTP85" s="40"/>
      <c r="TTQ85" s="40"/>
      <c r="TTR85" s="40"/>
      <c r="TTS85" s="40"/>
      <c r="TTT85" s="40"/>
      <c r="TTU85" s="40"/>
      <c r="TTV85" s="40"/>
      <c r="TTW85" s="40"/>
      <c r="TTX85" s="40"/>
      <c r="TTY85" s="40"/>
      <c r="TTZ85" s="40"/>
      <c r="TUA85" s="40"/>
      <c r="TUB85" s="40"/>
      <c r="TUC85" s="40"/>
      <c r="TUD85" s="40"/>
      <c r="TUE85" s="40"/>
      <c r="TUF85" s="40"/>
      <c r="TUG85" s="40"/>
      <c r="TUH85" s="40"/>
      <c r="TUI85" s="40"/>
      <c r="TUJ85" s="40"/>
      <c r="TUK85" s="40"/>
      <c r="TUL85" s="40"/>
      <c r="TUM85" s="40"/>
      <c r="TUN85" s="40"/>
      <c r="TUO85" s="40"/>
      <c r="TUP85" s="40"/>
      <c r="TUQ85" s="40"/>
      <c r="TUR85" s="40"/>
      <c r="TUS85" s="40"/>
      <c r="TUT85" s="40"/>
      <c r="TUU85" s="40"/>
      <c r="TUV85" s="40"/>
      <c r="TUW85" s="40"/>
      <c r="TUX85" s="40"/>
      <c r="TUY85" s="40"/>
      <c r="TUZ85" s="40"/>
      <c r="TVA85" s="40"/>
      <c r="TVB85" s="40"/>
      <c r="TVC85" s="40"/>
      <c r="TVD85" s="40"/>
      <c r="TVE85" s="40"/>
      <c r="TVF85" s="40"/>
      <c r="TVG85" s="40"/>
      <c r="TVH85" s="40"/>
      <c r="TVI85" s="40"/>
      <c r="TVJ85" s="40"/>
      <c r="TVK85" s="40"/>
      <c r="TVL85" s="40"/>
      <c r="TVM85" s="40"/>
      <c r="TVN85" s="40"/>
      <c r="TVO85" s="40"/>
      <c r="TVP85" s="40"/>
      <c r="TVQ85" s="40"/>
      <c r="TVR85" s="40"/>
      <c r="TVS85" s="40"/>
      <c r="TVT85" s="40"/>
      <c r="TVU85" s="40"/>
      <c r="TVV85" s="40"/>
      <c r="TVW85" s="40"/>
      <c r="TVX85" s="40"/>
      <c r="TVY85" s="40"/>
      <c r="TVZ85" s="40"/>
      <c r="TWA85" s="40"/>
      <c r="TWB85" s="40"/>
      <c r="TWC85" s="40"/>
      <c r="TWD85" s="40"/>
      <c r="TWE85" s="40"/>
      <c r="TWF85" s="40"/>
      <c r="TWG85" s="40"/>
      <c r="TWH85" s="40"/>
      <c r="TWI85" s="40"/>
      <c r="TWJ85" s="40"/>
      <c r="TWK85" s="40"/>
      <c r="TWL85" s="40"/>
      <c r="TWM85" s="40"/>
      <c r="TWN85" s="40"/>
      <c r="TWO85" s="40"/>
      <c r="TWP85" s="40"/>
      <c r="TWQ85" s="40"/>
      <c r="TWR85" s="40"/>
      <c r="TWS85" s="40"/>
      <c r="TWT85" s="40"/>
      <c r="TWU85" s="40"/>
      <c r="TWV85" s="40"/>
      <c r="TWW85" s="40"/>
      <c r="TWX85" s="40"/>
      <c r="TWY85" s="40"/>
      <c r="TWZ85" s="40"/>
      <c r="TXA85" s="40"/>
      <c r="TXB85" s="40"/>
      <c r="TXC85" s="40"/>
      <c r="TXD85" s="40"/>
      <c r="TXE85" s="40"/>
      <c r="TXF85" s="40"/>
      <c r="TXG85" s="40"/>
      <c r="TXH85" s="40"/>
      <c r="TXI85" s="40"/>
      <c r="TXJ85" s="40"/>
      <c r="TXK85" s="40"/>
      <c r="TXL85" s="40"/>
      <c r="TXM85" s="40"/>
      <c r="TXN85" s="40"/>
      <c r="TXO85" s="40"/>
      <c r="TXP85" s="40"/>
      <c r="TXQ85" s="40"/>
      <c r="TXR85" s="40"/>
      <c r="TXS85" s="40"/>
      <c r="TXT85" s="40"/>
      <c r="TXU85" s="40"/>
      <c r="TXV85" s="40"/>
      <c r="TXW85" s="40"/>
      <c r="TXX85" s="40"/>
      <c r="TXY85" s="40"/>
      <c r="TXZ85" s="40"/>
      <c r="TYA85" s="40"/>
      <c r="TYB85" s="40"/>
      <c r="TYC85" s="40"/>
      <c r="TYD85" s="40"/>
      <c r="TYE85" s="40"/>
      <c r="TYF85" s="40"/>
      <c r="TYG85" s="40"/>
      <c r="TYH85" s="40"/>
      <c r="TYI85" s="40"/>
      <c r="TYJ85" s="40"/>
      <c r="TYK85" s="40"/>
      <c r="TYL85" s="40"/>
      <c r="TYM85" s="40"/>
      <c r="TYN85" s="40"/>
      <c r="TYO85" s="40"/>
      <c r="TYP85" s="40"/>
      <c r="TYQ85" s="40"/>
      <c r="TYR85" s="40"/>
      <c r="TYS85" s="40"/>
      <c r="TYT85" s="40"/>
      <c r="TYU85" s="40"/>
      <c r="TYV85" s="40"/>
      <c r="TYW85" s="40"/>
      <c r="TYX85" s="40"/>
      <c r="TYY85" s="40"/>
      <c r="TYZ85" s="40"/>
      <c r="TZA85" s="40"/>
      <c r="TZB85" s="40"/>
      <c r="TZC85" s="40"/>
      <c r="TZD85" s="40"/>
      <c r="TZE85" s="40"/>
      <c r="TZF85" s="40"/>
      <c r="TZG85" s="40"/>
      <c r="TZH85" s="40"/>
      <c r="TZI85" s="40"/>
      <c r="TZJ85" s="40"/>
      <c r="TZK85" s="40"/>
      <c r="TZL85" s="40"/>
      <c r="TZM85" s="40"/>
      <c r="TZN85" s="40"/>
      <c r="TZO85" s="40"/>
      <c r="TZP85" s="40"/>
      <c r="TZQ85" s="40"/>
      <c r="TZR85" s="40"/>
      <c r="TZS85" s="40"/>
      <c r="TZT85" s="40"/>
      <c r="TZU85" s="40"/>
      <c r="TZV85" s="40"/>
      <c r="TZW85" s="40"/>
      <c r="TZX85" s="40"/>
      <c r="TZY85" s="40"/>
      <c r="TZZ85" s="40"/>
      <c r="UAA85" s="40"/>
      <c r="UAB85" s="40"/>
      <c r="UAC85" s="40"/>
      <c r="UAD85" s="40"/>
      <c r="UAE85" s="40"/>
      <c r="UAF85" s="40"/>
      <c r="UAG85" s="40"/>
      <c r="UAH85" s="40"/>
      <c r="UAI85" s="40"/>
      <c r="UAJ85" s="40"/>
      <c r="UAK85" s="40"/>
      <c r="UAL85" s="40"/>
      <c r="UAM85" s="40"/>
      <c r="UAN85" s="40"/>
      <c r="UAO85" s="40"/>
      <c r="UAP85" s="40"/>
      <c r="UAQ85" s="40"/>
      <c r="UAR85" s="40"/>
      <c r="UAS85" s="40"/>
      <c r="UAT85" s="40"/>
      <c r="UAU85" s="40"/>
      <c r="UAV85" s="40"/>
      <c r="UAW85" s="40"/>
      <c r="UAX85" s="40"/>
      <c r="UAY85" s="40"/>
      <c r="UAZ85" s="40"/>
      <c r="UBA85" s="40"/>
      <c r="UBB85" s="40"/>
      <c r="UBC85" s="40"/>
      <c r="UBD85" s="40"/>
      <c r="UBE85" s="40"/>
      <c r="UBF85" s="40"/>
      <c r="UBG85" s="40"/>
      <c r="UBH85" s="40"/>
      <c r="UBI85" s="40"/>
      <c r="UBJ85" s="40"/>
      <c r="UBK85" s="40"/>
      <c r="UBL85" s="40"/>
      <c r="UBM85" s="40"/>
      <c r="UBN85" s="40"/>
      <c r="UBO85" s="40"/>
      <c r="UBP85" s="40"/>
      <c r="UBQ85" s="40"/>
      <c r="UBR85" s="40"/>
      <c r="UBS85" s="40"/>
      <c r="UBT85" s="40"/>
      <c r="UBU85" s="40"/>
      <c r="UBV85" s="40"/>
      <c r="UBW85" s="40"/>
      <c r="UBX85" s="40"/>
      <c r="UBY85" s="40"/>
      <c r="UBZ85" s="40"/>
      <c r="UCA85" s="40"/>
      <c r="UCB85" s="40"/>
      <c r="UCC85" s="40"/>
      <c r="UCD85" s="40"/>
      <c r="UCE85" s="40"/>
      <c r="UCF85" s="40"/>
      <c r="UCG85" s="40"/>
      <c r="UCH85" s="40"/>
      <c r="UCI85" s="40"/>
      <c r="UCJ85" s="40"/>
      <c r="UCK85" s="40"/>
      <c r="UCL85" s="40"/>
      <c r="UCM85" s="40"/>
      <c r="UCN85" s="40"/>
      <c r="UCO85" s="40"/>
      <c r="UCP85" s="40"/>
      <c r="UCQ85" s="40"/>
      <c r="UCR85" s="40"/>
      <c r="UCS85" s="40"/>
      <c r="UCT85" s="40"/>
      <c r="UCU85" s="40"/>
      <c r="UCV85" s="40"/>
      <c r="UCW85" s="40"/>
      <c r="UCX85" s="40"/>
      <c r="UCY85" s="40"/>
      <c r="UCZ85" s="40"/>
      <c r="UDA85" s="40"/>
      <c r="UDB85" s="40"/>
      <c r="UDC85" s="40"/>
      <c r="UDD85" s="40"/>
      <c r="UDE85" s="40"/>
      <c r="UDF85" s="40"/>
      <c r="UDG85" s="40"/>
      <c r="UDH85" s="40"/>
      <c r="UDI85" s="40"/>
      <c r="UDJ85" s="40"/>
      <c r="UDK85" s="40"/>
      <c r="UDL85" s="40"/>
      <c r="UDM85" s="40"/>
      <c r="UDN85" s="40"/>
      <c r="UDO85" s="40"/>
      <c r="UDP85" s="40"/>
      <c r="UDQ85" s="40"/>
      <c r="UDR85" s="40"/>
      <c r="UDS85" s="40"/>
      <c r="UDT85" s="40"/>
      <c r="UDU85" s="40"/>
      <c r="UDV85" s="40"/>
      <c r="UDW85" s="40"/>
      <c r="UDX85" s="40"/>
      <c r="UDY85" s="40"/>
      <c r="UDZ85" s="40"/>
      <c r="UEA85" s="40"/>
      <c r="UEB85" s="40"/>
      <c r="UEC85" s="40"/>
      <c r="UED85" s="40"/>
      <c r="UEE85" s="40"/>
      <c r="UEF85" s="40"/>
      <c r="UEG85" s="40"/>
      <c r="UEH85" s="40"/>
      <c r="UEI85" s="40"/>
      <c r="UEJ85" s="40"/>
      <c r="UEK85" s="40"/>
      <c r="UEL85" s="40"/>
      <c r="UEM85" s="40"/>
      <c r="UEN85" s="40"/>
      <c r="UEO85" s="40"/>
      <c r="UEP85" s="40"/>
      <c r="UEQ85" s="40"/>
      <c r="UER85" s="40"/>
      <c r="UES85" s="40"/>
      <c r="UET85" s="40"/>
      <c r="UEU85" s="40"/>
      <c r="UEV85" s="40"/>
      <c r="UEW85" s="40"/>
      <c r="UEX85" s="40"/>
      <c r="UEY85" s="40"/>
      <c r="UEZ85" s="40"/>
      <c r="UFA85" s="40"/>
      <c r="UFB85" s="40"/>
      <c r="UFC85" s="40"/>
      <c r="UFD85" s="40"/>
      <c r="UFE85" s="40"/>
      <c r="UFF85" s="40"/>
      <c r="UFG85" s="40"/>
      <c r="UFH85" s="40"/>
      <c r="UFI85" s="40"/>
      <c r="UFJ85" s="40"/>
      <c r="UFK85" s="40"/>
      <c r="UFL85" s="40"/>
      <c r="UFM85" s="40"/>
      <c r="UFN85" s="40"/>
      <c r="UFO85" s="40"/>
      <c r="UFP85" s="40"/>
      <c r="UFQ85" s="40"/>
      <c r="UFR85" s="40"/>
      <c r="UFS85" s="40"/>
      <c r="UFT85" s="40"/>
      <c r="UFU85" s="40"/>
      <c r="UFV85" s="40"/>
      <c r="UFW85" s="40"/>
      <c r="UFX85" s="40"/>
      <c r="UFY85" s="40"/>
      <c r="UFZ85" s="40"/>
      <c r="UGA85" s="40"/>
      <c r="UGB85" s="40"/>
      <c r="UGC85" s="40"/>
      <c r="UGD85" s="40"/>
      <c r="UGE85" s="40"/>
      <c r="UGF85" s="40"/>
      <c r="UGG85" s="40"/>
      <c r="UGH85" s="40"/>
      <c r="UGI85" s="40"/>
      <c r="UGJ85" s="40"/>
      <c r="UGK85" s="40"/>
      <c r="UGL85" s="40"/>
      <c r="UGM85" s="40"/>
      <c r="UGN85" s="40"/>
      <c r="UGO85" s="40"/>
      <c r="UGP85" s="40"/>
      <c r="UGQ85" s="40"/>
      <c r="UGR85" s="40"/>
      <c r="UGS85" s="40"/>
      <c r="UGT85" s="40"/>
      <c r="UGU85" s="40"/>
      <c r="UGV85" s="40"/>
      <c r="UGW85" s="40"/>
      <c r="UGX85" s="40"/>
      <c r="UGY85" s="40"/>
      <c r="UGZ85" s="40"/>
      <c r="UHA85" s="40"/>
      <c r="UHB85" s="40"/>
      <c r="UHC85" s="40"/>
      <c r="UHD85" s="40"/>
      <c r="UHE85" s="40"/>
      <c r="UHF85" s="40"/>
      <c r="UHG85" s="40"/>
      <c r="UHH85" s="40"/>
      <c r="UHI85" s="40"/>
      <c r="UHJ85" s="40"/>
      <c r="UHK85" s="40"/>
      <c r="UHL85" s="40"/>
      <c r="UHM85" s="40"/>
      <c r="UHN85" s="40"/>
      <c r="UHO85" s="40"/>
      <c r="UHP85" s="40"/>
      <c r="UHQ85" s="40"/>
      <c r="UHR85" s="40"/>
      <c r="UHS85" s="40"/>
      <c r="UHT85" s="40"/>
      <c r="UHU85" s="40"/>
      <c r="UHV85" s="40"/>
      <c r="UHW85" s="40"/>
      <c r="UHX85" s="40"/>
      <c r="UHY85" s="40"/>
      <c r="UHZ85" s="40"/>
      <c r="UIA85" s="40"/>
      <c r="UIB85" s="40"/>
      <c r="UIC85" s="40"/>
      <c r="UID85" s="40"/>
      <c r="UIE85" s="40"/>
      <c r="UIF85" s="40"/>
      <c r="UIG85" s="40"/>
      <c r="UIH85" s="40"/>
      <c r="UII85" s="40"/>
      <c r="UIJ85" s="40"/>
      <c r="UIK85" s="40"/>
      <c r="UIL85" s="40"/>
      <c r="UIM85" s="40"/>
      <c r="UIN85" s="40"/>
      <c r="UIO85" s="40"/>
      <c r="UIP85" s="40"/>
      <c r="UIQ85" s="40"/>
      <c r="UIR85" s="40"/>
      <c r="UIS85" s="40"/>
      <c r="UIT85" s="40"/>
      <c r="UIU85" s="40"/>
      <c r="UIV85" s="40"/>
      <c r="UIW85" s="40"/>
      <c r="UIX85" s="40"/>
      <c r="UIY85" s="40"/>
      <c r="UIZ85" s="40"/>
      <c r="UJA85" s="40"/>
      <c r="UJB85" s="40"/>
      <c r="UJC85" s="40"/>
      <c r="UJD85" s="40"/>
      <c r="UJE85" s="40"/>
      <c r="UJF85" s="40"/>
      <c r="UJG85" s="40"/>
      <c r="UJH85" s="40"/>
      <c r="UJI85" s="40"/>
      <c r="UJJ85" s="40"/>
      <c r="UJK85" s="40"/>
      <c r="UJL85" s="40"/>
      <c r="UJM85" s="40"/>
      <c r="UJN85" s="40"/>
      <c r="UJO85" s="40"/>
      <c r="UJP85" s="40"/>
      <c r="UJQ85" s="40"/>
      <c r="UJR85" s="40"/>
      <c r="UJS85" s="40"/>
      <c r="UJT85" s="40"/>
      <c r="UJU85" s="40"/>
      <c r="UJV85" s="40"/>
      <c r="UJW85" s="40"/>
      <c r="UJX85" s="40"/>
      <c r="UJY85" s="40"/>
      <c r="UJZ85" s="40"/>
      <c r="UKA85" s="40"/>
      <c r="UKB85" s="40"/>
      <c r="UKC85" s="40"/>
      <c r="UKD85" s="40"/>
      <c r="UKE85" s="40"/>
      <c r="UKF85" s="40"/>
      <c r="UKG85" s="40"/>
      <c r="UKH85" s="40"/>
      <c r="UKI85" s="40"/>
      <c r="UKJ85" s="40"/>
      <c r="UKK85" s="40"/>
      <c r="UKL85" s="40"/>
      <c r="UKM85" s="40"/>
      <c r="UKN85" s="40"/>
      <c r="UKO85" s="40"/>
      <c r="UKP85" s="40"/>
      <c r="UKQ85" s="40"/>
      <c r="UKR85" s="40"/>
      <c r="UKS85" s="40"/>
      <c r="UKT85" s="40"/>
      <c r="UKU85" s="40"/>
      <c r="UKV85" s="40"/>
      <c r="UKW85" s="40"/>
      <c r="UKX85" s="40"/>
      <c r="UKY85" s="40"/>
      <c r="UKZ85" s="40"/>
      <c r="ULA85" s="40"/>
      <c r="ULB85" s="40"/>
      <c r="ULC85" s="40"/>
      <c r="ULD85" s="40"/>
      <c r="ULE85" s="40"/>
      <c r="ULF85" s="40"/>
      <c r="ULG85" s="40"/>
      <c r="ULH85" s="40"/>
      <c r="ULI85" s="40"/>
      <c r="ULJ85" s="40"/>
      <c r="ULK85" s="40"/>
      <c r="ULL85" s="40"/>
      <c r="ULM85" s="40"/>
      <c r="ULN85" s="40"/>
      <c r="ULO85" s="40"/>
      <c r="ULP85" s="40"/>
      <c r="ULQ85" s="40"/>
      <c r="ULR85" s="40"/>
      <c r="ULS85" s="40"/>
      <c r="ULT85" s="40"/>
      <c r="ULU85" s="40"/>
      <c r="ULV85" s="40"/>
      <c r="ULW85" s="40"/>
      <c r="ULX85" s="40"/>
      <c r="ULY85" s="40"/>
      <c r="ULZ85" s="40"/>
      <c r="UMA85" s="40"/>
      <c r="UMB85" s="40"/>
      <c r="UMC85" s="40"/>
      <c r="UMD85" s="40"/>
      <c r="UME85" s="40"/>
      <c r="UMF85" s="40"/>
      <c r="UMG85" s="40"/>
      <c r="UMH85" s="40"/>
      <c r="UMI85" s="40"/>
      <c r="UMJ85" s="40"/>
      <c r="UMK85" s="40"/>
      <c r="UML85" s="40"/>
      <c r="UMM85" s="40"/>
      <c r="UMN85" s="40"/>
      <c r="UMO85" s="40"/>
      <c r="UMP85" s="40"/>
      <c r="UMQ85" s="40"/>
      <c r="UMR85" s="40"/>
      <c r="UMS85" s="40"/>
      <c r="UMT85" s="40"/>
      <c r="UMU85" s="40"/>
      <c r="UMV85" s="40"/>
      <c r="UMW85" s="40"/>
      <c r="UMX85" s="40"/>
      <c r="UMY85" s="40"/>
      <c r="UMZ85" s="40"/>
      <c r="UNA85" s="40"/>
      <c r="UNB85" s="40"/>
      <c r="UNC85" s="40"/>
      <c r="UND85" s="40"/>
      <c r="UNE85" s="40"/>
      <c r="UNF85" s="40"/>
      <c r="UNG85" s="40"/>
      <c r="UNH85" s="40"/>
      <c r="UNI85" s="40"/>
      <c r="UNJ85" s="40"/>
      <c r="UNK85" s="40"/>
      <c r="UNL85" s="40"/>
      <c r="UNM85" s="40"/>
      <c r="UNN85" s="40"/>
      <c r="UNO85" s="40"/>
      <c r="UNP85" s="40"/>
      <c r="UNQ85" s="40"/>
      <c r="UNR85" s="40"/>
      <c r="UNS85" s="40"/>
      <c r="UNT85" s="40"/>
      <c r="UNU85" s="40"/>
      <c r="UNV85" s="40"/>
      <c r="UNW85" s="40"/>
      <c r="UNX85" s="40"/>
      <c r="UNY85" s="40"/>
      <c r="UNZ85" s="40"/>
      <c r="UOA85" s="40"/>
      <c r="UOB85" s="40"/>
      <c r="UOC85" s="40"/>
      <c r="UOD85" s="40"/>
      <c r="UOE85" s="40"/>
      <c r="UOF85" s="40"/>
      <c r="UOG85" s="40"/>
      <c r="UOH85" s="40"/>
      <c r="UOI85" s="40"/>
      <c r="UOJ85" s="40"/>
      <c r="UOK85" s="40"/>
      <c r="UOL85" s="40"/>
      <c r="UOM85" s="40"/>
      <c r="UON85" s="40"/>
      <c r="UOO85" s="40"/>
      <c r="UOP85" s="40"/>
      <c r="UOQ85" s="40"/>
      <c r="UOR85" s="40"/>
      <c r="UOS85" s="40"/>
      <c r="UOT85" s="40"/>
      <c r="UOU85" s="40"/>
      <c r="UOV85" s="40"/>
      <c r="UOW85" s="40"/>
      <c r="UOX85" s="40"/>
      <c r="UOY85" s="40"/>
      <c r="UOZ85" s="40"/>
      <c r="UPA85" s="40"/>
      <c r="UPB85" s="40"/>
      <c r="UPC85" s="40"/>
      <c r="UPD85" s="40"/>
      <c r="UPE85" s="40"/>
      <c r="UPF85" s="40"/>
      <c r="UPG85" s="40"/>
      <c r="UPH85" s="40"/>
      <c r="UPI85" s="40"/>
      <c r="UPJ85" s="40"/>
      <c r="UPK85" s="40"/>
      <c r="UPL85" s="40"/>
      <c r="UPM85" s="40"/>
      <c r="UPN85" s="40"/>
      <c r="UPO85" s="40"/>
      <c r="UPP85" s="40"/>
      <c r="UPQ85" s="40"/>
      <c r="UPR85" s="40"/>
      <c r="UPS85" s="40"/>
      <c r="UPT85" s="40"/>
      <c r="UPU85" s="40"/>
      <c r="UPV85" s="40"/>
      <c r="UPW85" s="40"/>
      <c r="UPX85" s="40"/>
      <c r="UPY85" s="40"/>
      <c r="UPZ85" s="40"/>
      <c r="UQA85" s="40"/>
      <c r="UQB85" s="40"/>
      <c r="UQC85" s="40"/>
      <c r="UQD85" s="40"/>
      <c r="UQE85" s="40"/>
      <c r="UQF85" s="40"/>
      <c r="UQG85" s="40"/>
      <c r="UQH85" s="40"/>
      <c r="UQI85" s="40"/>
      <c r="UQJ85" s="40"/>
      <c r="UQK85" s="40"/>
      <c r="UQL85" s="40"/>
      <c r="UQM85" s="40"/>
      <c r="UQN85" s="40"/>
      <c r="UQO85" s="40"/>
      <c r="UQP85" s="40"/>
      <c r="UQQ85" s="40"/>
      <c r="UQR85" s="40"/>
      <c r="UQS85" s="40"/>
      <c r="UQT85" s="40"/>
      <c r="UQU85" s="40"/>
      <c r="UQV85" s="40"/>
      <c r="UQW85" s="40"/>
      <c r="UQX85" s="40"/>
      <c r="UQY85" s="40"/>
      <c r="UQZ85" s="40"/>
      <c r="URA85" s="40"/>
      <c r="URB85" s="40"/>
      <c r="URC85" s="40"/>
      <c r="URD85" s="40"/>
      <c r="URE85" s="40"/>
      <c r="URF85" s="40"/>
      <c r="URG85" s="40"/>
      <c r="URH85" s="40"/>
      <c r="URI85" s="40"/>
      <c r="URJ85" s="40"/>
      <c r="URK85" s="40"/>
      <c r="URL85" s="40"/>
      <c r="URM85" s="40"/>
      <c r="URN85" s="40"/>
      <c r="URO85" s="40"/>
      <c r="URP85" s="40"/>
      <c r="URQ85" s="40"/>
      <c r="URR85" s="40"/>
      <c r="URS85" s="40"/>
      <c r="URT85" s="40"/>
      <c r="URU85" s="40"/>
      <c r="URV85" s="40"/>
      <c r="URW85" s="40"/>
      <c r="URX85" s="40"/>
      <c r="URY85" s="40"/>
      <c r="URZ85" s="40"/>
      <c r="USA85" s="40"/>
      <c r="USB85" s="40"/>
      <c r="USC85" s="40"/>
      <c r="USD85" s="40"/>
      <c r="USE85" s="40"/>
      <c r="USF85" s="40"/>
      <c r="USG85" s="40"/>
      <c r="USH85" s="40"/>
      <c r="USI85" s="40"/>
      <c r="USJ85" s="40"/>
      <c r="USK85" s="40"/>
      <c r="USL85" s="40"/>
      <c r="USM85" s="40"/>
      <c r="USN85" s="40"/>
      <c r="USO85" s="40"/>
      <c r="USP85" s="40"/>
      <c r="USQ85" s="40"/>
      <c r="USR85" s="40"/>
      <c r="USS85" s="40"/>
      <c r="UST85" s="40"/>
      <c r="USU85" s="40"/>
      <c r="USV85" s="40"/>
      <c r="USW85" s="40"/>
      <c r="USX85" s="40"/>
      <c r="USY85" s="40"/>
      <c r="USZ85" s="40"/>
      <c r="UTA85" s="40"/>
      <c r="UTB85" s="40"/>
      <c r="UTC85" s="40"/>
      <c r="UTD85" s="40"/>
      <c r="UTE85" s="40"/>
      <c r="UTF85" s="40"/>
      <c r="UTG85" s="40"/>
      <c r="UTH85" s="40"/>
      <c r="UTI85" s="40"/>
      <c r="UTJ85" s="40"/>
      <c r="UTK85" s="40"/>
      <c r="UTL85" s="40"/>
      <c r="UTM85" s="40"/>
      <c r="UTN85" s="40"/>
      <c r="UTO85" s="40"/>
      <c r="UTP85" s="40"/>
      <c r="UTQ85" s="40"/>
      <c r="UTR85" s="40"/>
      <c r="UTS85" s="40"/>
      <c r="UTT85" s="40"/>
      <c r="UTU85" s="40"/>
      <c r="UTV85" s="40"/>
      <c r="UTW85" s="40"/>
      <c r="UTX85" s="40"/>
      <c r="UTY85" s="40"/>
      <c r="UTZ85" s="40"/>
      <c r="UUA85" s="40"/>
      <c r="UUB85" s="40"/>
      <c r="UUC85" s="40"/>
      <c r="UUD85" s="40"/>
      <c r="UUE85" s="40"/>
      <c r="UUF85" s="40"/>
      <c r="UUG85" s="40"/>
      <c r="UUH85" s="40"/>
      <c r="UUI85" s="40"/>
      <c r="UUJ85" s="40"/>
      <c r="UUK85" s="40"/>
      <c r="UUL85" s="40"/>
      <c r="UUM85" s="40"/>
      <c r="UUN85" s="40"/>
      <c r="UUO85" s="40"/>
      <c r="UUP85" s="40"/>
      <c r="UUQ85" s="40"/>
      <c r="UUR85" s="40"/>
      <c r="UUS85" s="40"/>
      <c r="UUT85" s="40"/>
      <c r="UUU85" s="40"/>
      <c r="UUV85" s="40"/>
      <c r="UUW85" s="40"/>
      <c r="UUX85" s="40"/>
      <c r="UUY85" s="40"/>
      <c r="UUZ85" s="40"/>
      <c r="UVA85" s="40"/>
      <c r="UVB85" s="40"/>
      <c r="UVC85" s="40"/>
      <c r="UVD85" s="40"/>
      <c r="UVE85" s="40"/>
      <c r="UVF85" s="40"/>
      <c r="UVG85" s="40"/>
      <c r="UVH85" s="40"/>
      <c r="UVI85" s="40"/>
      <c r="UVJ85" s="40"/>
      <c r="UVK85" s="40"/>
      <c r="UVL85" s="40"/>
      <c r="UVM85" s="40"/>
      <c r="UVN85" s="40"/>
      <c r="UVO85" s="40"/>
      <c r="UVP85" s="40"/>
      <c r="UVQ85" s="40"/>
      <c r="UVR85" s="40"/>
      <c r="UVS85" s="40"/>
      <c r="UVT85" s="40"/>
      <c r="UVU85" s="40"/>
      <c r="UVV85" s="40"/>
      <c r="UVW85" s="40"/>
      <c r="UVX85" s="40"/>
      <c r="UVY85" s="40"/>
      <c r="UVZ85" s="40"/>
      <c r="UWA85" s="40"/>
      <c r="UWB85" s="40"/>
      <c r="UWC85" s="40"/>
      <c r="UWD85" s="40"/>
      <c r="UWE85" s="40"/>
      <c r="UWF85" s="40"/>
      <c r="UWG85" s="40"/>
      <c r="UWH85" s="40"/>
      <c r="UWI85" s="40"/>
      <c r="UWJ85" s="40"/>
      <c r="UWK85" s="40"/>
      <c r="UWL85" s="40"/>
      <c r="UWM85" s="40"/>
      <c r="UWN85" s="40"/>
      <c r="UWO85" s="40"/>
      <c r="UWP85" s="40"/>
      <c r="UWQ85" s="40"/>
      <c r="UWR85" s="40"/>
      <c r="UWS85" s="40"/>
      <c r="UWT85" s="40"/>
      <c r="UWU85" s="40"/>
      <c r="UWV85" s="40"/>
      <c r="UWW85" s="40"/>
      <c r="UWX85" s="40"/>
      <c r="UWY85" s="40"/>
      <c r="UWZ85" s="40"/>
      <c r="UXA85" s="40"/>
      <c r="UXB85" s="40"/>
      <c r="UXC85" s="40"/>
      <c r="UXD85" s="40"/>
      <c r="UXE85" s="40"/>
      <c r="UXF85" s="40"/>
      <c r="UXG85" s="40"/>
      <c r="UXH85" s="40"/>
      <c r="UXI85" s="40"/>
      <c r="UXJ85" s="40"/>
      <c r="UXK85" s="40"/>
      <c r="UXL85" s="40"/>
      <c r="UXM85" s="40"/>
      <c r="UXN85" s="40"/>
      <c r="UXO85" s="40"/>
      <c r="UXP85" s="40"/>
      <c r="UXQ85" s="40"/>
      <c r="UXR85" s="40"/>
      <c r="UXS85" s="40"/>
      <c r="UXT85" s="40"/>
      <c r="UXU85" s="40"/>
      <c r="UXV85" s="40"/>
      <c r="UXW85" s="40"/>
      <c r="UXX85" s="40"/>
      <c r="UXY85" s="40"/>
      <c r="UXZ85" s="40"/>
      <c r="UYA85" s="40"/>
      <c r="UYB85" s="40"/>
      <c r="UYC85" s="40"/>
      <c r="UYD85" s="40"/>
      <c r="UYE85" s="40"/>
      <c r="UYF85" s="40"/>
      <c r="UYG85" s="40"/>
      <c r="UYH85" s="40"/>
      <c r="UYI85" s="40"/>
      <c r="UYJ85" s="40"/>
      <c r="UYK85" s="40"/>
      <c r="UYL85" s="40"/>
      <c r="UYM85" s="40"/>
      <c r="UYN85" s="40"/>
      <c r="UYO85" s="40"/>
      <c r="UYP85" s="40"/>
      <c r="UYQ85" s="40"/>
      <c r="UYR85" s="40"/>
      <c r="UYS85" s="40"/>
      <c r="UYT85" s="40"/>
      <c r="UYU85" s="40"/>
      <c r="UYV85" s="40"/>
      <c r="UYW85" s="40"/>
      <c r="UYX85" s="40"/>
      <c r="UYY85" s="40"/>
      <c r="UYZ85" s="40"/>
      <c r="UZA85" s="40"/>
      <c r="UZB85" s="40"/>
      <c r="UZC85" s="40"/>
      <c r="UZD85" s="40"/>
      <c r="UZE85" s="40"/>
      <c r="UZF85" s="40"/>
      <c r="UZG85" s="40"/>
      <c r="UZH85" s="40"/>
      <c r="UZI85" s="40"/>
      <c r="UZJ85" s="40"/>
      <c r="UZK85" s="40"/>
      <c r="UZL85" s="40"/>
      <c r="UZM85" s="40"/>
      <c r="UZN85" s="40"/>
      <c r="UZO85" s="40"/>
      <c r="UZP85" s="40"/>
      <c r="UZQ85" s="40"/>
      <c r="UZR85" s="40"/>
      <c r="UZS85" s="40"/>
      <c r="UZT85" s="40"/>
      <c r="UZU85" s="40"/>
      <c r="UZV85" s="40"/>
      <c r="UZW85" s="40"/>
      <c r="UZX85" s="40"/>
      <c r="UZY85" s="40"/>
      <c r="UZZ85" s="40"/>
      <c r="VAA85" s="40"/>
      <c r="VAB85" s="40"/>
      <c r="VAC85" s="40"/>
      <c r="VAD85" s="40"/>
      <c r="VAE85" s="40"/>
      <c r="VAF85" s="40"/>
      <c r="VAG85" s="40"/>
      <c r="VAH85" s="40"/>
      <c r="VAI85" s="40"/>
      <c r="VAJ85" s="40"/>
      <c r="VAK85" s="40"/>
      <c r="VAL85" s="40"/>
      <c r="VAM85" s="40"/>
      <c r="VAN85" s="40"/>
      <c r="VAO85" s="40"/>
      <c r="VAP85" s="40"/>
      <c r="VAQ85" s="40"/>
      <c r="VAR85" s="40"/>
      <c r="VAS85" s="40"/>
      <c r="VAT85" s="40"/>
      <c r="VAU85" s="40"/>
      <c r="VAV85" s="40"/>
      <c r="VAW85" s="40"/>
      <c r="VAX85" s="40"/>
      <c r="VAY85" s="40"/>
      <c r="VAZ85" s="40"/>
      <c r="VBA85" s="40"/>
      <c r="VBB85" s="40"/>
      <c r="VBC85" s="40"/>
      <c r="VBD85" s="40"/>
      <c r="VBE85" s="40"/>
      <c r="VBF85" s="40"/>
      <c r="VBG85" s="40"/>
      <c r="VBH85" s="40"/>
      <c r="VBI85" s="40"/>
      <c r="VBJ85" s="40"/>
      <c r="VBK85" s="40"/>
      <c r="VBL85" s="40"/>
      <c r="VBM85" s="40"/>
      <c r="VBN85" s="40"/>
      <c r="VBO85" s="40"/>
      <c r="VBP85" s="40"/>
      <c r="VBQ85" s="40"/>
      <c r="VBR85" s="40"/>
      <c r="VBS85" s="40"/>
      <c r="VBT85" s="40"/>
      <c r="VBU85" s="40"/>
      <c r="VBV85" s="40"/>
      <c r="VBW85" s="40"/>
      <c r="VBX85" s="40"/>
      <c r="VBY85" s="40"/>
      <c r="VBZ85" s="40"/>
      <c r="VCA85" s="40"/>
      <c r="VCB85" s="40"/>
      <c r="VCC85" s="40"/>
      <c r="VCD85" s="40"/>
      <c r="VCE85" s="40"/>
      <c r="VCF85" s="40"/>
      <c r="VCG85" s="40"/>
      <c r="VCH85" s="40"/>
      <c r="VCI85" s="40"/>
      <c r="VCJ85" s="40"/>
      <c r="VCK85" s="40"/>
      <c r="VCL85" s="40"/>
      <c r="VCM85" s="40"/>
      <c r="VCN85" s="40"/>
      <c r="VCO85" s="40"/>
      <c r="VCP85" s="40"/>
      <c r="VCQ85" s="40"/>
      <c r="VCR85" s="40"/>
      <c r="VCS85" s="40"/>
      <c r="VCT85" s="40"/>
      <c r="VCU85" s="40"/>
      <c r="VCV85" s="40"/>
      <c r="VCW85" s="40"/>
      <c r="VCX85" s="40"/>
      <c r="VCY85" s="40"/>
      <c r="VCZ85" s="40"/>
      <c r="VDA85" s="40"/>
      <c r="VDB85" s="40"/>
      <c r="VDC85" s="40"/>
      <c r="VDD85" s="40"/>
      <c r="VDE85" s="40"/>
      <c r="VDF85" s="40"/>
      <c r="VDG85" s="40"/>
      <c r="VDH85" s="40"/>
      <c r="VDI85" s="40"/>
      <c r="VDJ85" s="40"/>
      <c r="VDK85" s="40"/>
      <c r="VDL85" s="40"/>
      <c r="VDM85" s="40"/>
      <c r="VDN85" s="40"/>
      <c r="VDO85" s="40"/>
      <c r="VDP85" s="40"/>
      <c r="VDQ85" s="40"/>
      <c r="VDR85" s="40"/>
      <c r="VDS85" s="40"/>
      <c r="VDT85" s="40"/>
      <c r="VDU85" s="40"/>
      <c r="VDV85" s="40"/>
      <c r="VDW85" s="40"/>
      <c r="VDX85" s="40"/>
      <c r="VDY85" s="40"/>
      <c r="VDZ85" s="40"/>
      <c r="VEA85" s="40"/>
      <c r="VEB85" s="40"/>
      <c r="VEC85" s="40"/>
      <c r="VED85" s="40"/>
      <c r="VEE85" s="40"/>
      <c r="VEF85" s="40"/>
      <c r="VEG85" s="40"/>
      <c r="VEH85" s="40"/>
      <c r="VEI85" s="40"/>
      <c r="VEJ85" s="40"/>
      <c r="VEK85" s="40"/>
      <c r="VEL85" s="40"/>
      <c r="VEM85" s="40"/>
      <c r="VEN85" s="40"/>
      <c r="VEO85" s="40"/>
      <c r="VEP85" s="40"/>
      <c r="VEQ85" s="40"/>
      <c r="VER85" s="40"/>
      <c r="VES85" s="40"/>
      <c r="VET85" s="40"/>
      <c r="VEU85" s="40"/>
      <c r="VEV85" s="40"/>
      <c r="VEW85" s="40"/>
      <c r="VEX85" s="40"/>
      <c r="VEY85" s="40"/>
      <c r="VEZ85" s="40"/>
      <c r="VFA85" s="40"/>
      <c r="VFB85" s="40"/>
      <c r="VFC85" s="40"/>
      <c r="VFD85" s="40"/>
      <c r="VFE85" s="40"/>
      <c r="VFF85" s="40"/>
      <c r="VFG85" s="40"/>
      <c r="VFH85" s="40"/>
      <c r="VFI85" s="40"/>
      <c r="VFJ85" s="40"/>
      <c r="VFK85" s="40"/>
      <c r="VFL85" s="40"/>
      <c r="VFM85" s="40"/>
      <c r="VFN85" s="40"/>
      <c r="VFO85" s="40"/>
      <c r="VFP85" s="40"/>
      <c r="VFQ85" s="40"/>
      <c r="VFR85" s="40"/>
      <c r="VFS85" s="40"/>
      <c r="VFT85" s="40"/>
      <c r="VFU85" s="40"/>
      <c r="VFV85" s="40"/>
      <c r="VFW85" s="40"/>
      <c r="VFX85" s="40"/>
      <c r="VFY85" s="40"/>
      <c r="VFZ85" s="40"/>
      <c r="VGA85" s="40"/>
      <c r="VGB85" s="40"/>
      <c r="VGC85" s="40"/>
      <c r="VGD85" s="40"/>
      <c r="VGE85" s="40"/>
      <c r="VGF85" s="40"/>
      <c r="VGG85" s="40"/>
      <c r="VGH85" s="40"/>
      <c r="VGI85" s="40"/>
      <c r="VGJ85" s="40"/>
      <c r="VGK85" s="40"/>
      <c r="VGL85" s="40"/>
      <c r="VGM85" s="40"/>
      <c r="VGN85" s="40"/>
      <c r="VGO85" s="40"/>
      <c r="VGP85" s="40"/>
      <c r="VGQ85" s="40"/>
      <c r="VGR85" s="40"/>
      <c r="VGS85" s="40"/>
      <c r="VGT85" s="40"/>
      <c r="VGU85" s="40"/>
      <c r="VGV85" s="40"/>
      <c r="VGW85" s="40"/>
      <c r="VGX85" s="40"/>
      <c r="VGY85" s="40"/>
      <c r="VGZ85" s="40"/>
      <c r="VHA85" s="40"/>
      <c r="VHB85" s="40"/>
      <c r="VHC85" s="40"/>
      <c r="VHD85" s="40"/>
      <c r="VHE85" s="40"/>
      <c r="VHF85" s="40"/>
      <c r="VHG85" s="40"/>
      <c r="VHH85" s="40"/>
      <c r="VHI85" s="40"/>
      <c r="VHJ85" s="40"/>
      <c r="VHK85" s="40"/>
      <c r="VHL85" s="40"/>
      <c r="VHM85" s="40"/>
      <c r="VHN85" s="40"/>
      <c r="VHO85" s="40"/>
      <c r="VHP85" s="40"/>
      <c r="VHQ85" s="40"/>
      <c r="VHR85" s="40"/>
      <c r="VHS85" s="40"/>
      <c r="VHT85" s="40"/>
      <c r="VHU85" s="40"/>
      <c r="VHV85" s="40"/>
      <c r="VHW85" s="40"/>
      <c r="VHX85" s="40"/>
      <c r="VHY85" s="40"/>
      <c r="VHZ85" s="40"/>
      <c r="VIA85" s="40"/>
      <c r="VIB85" s="40"/>
      <c r="VIC85" s="40"/>
      <c r="VID85" s="40"/>
      <c r="VIE85" s="40"/>
      <c r="VIF85" s="40"/>
      <c r="VIG85" s="40"/>
      <c r="VIH85" s="40"/>
      <c r="VII85" s="40"/>
      <c r="VIJ85" s="40"/>
      <c r="VIK85" s="40"/>
      <c r="VIL85" s="40"/>
      <c r="VIM85" s="40"/>
      <c r="VIN85" s="40"/>
      <c r="VIO85" s="40"/>
      <c r="VIP85" s="40"/>
      <c r="VIQ85" s="40"/>
      <c r="VIR85" s="40"/>
      <c r="VIS85" s="40"/>
      <c r="VIT85" s="40"/>
      <c r="VIU85" s="40"/>
      <c r="VIV85" s="40"/>
      <c r="VIW85" s="40"/>
      <c r="VIX85" s="40"/>
      <c r="VIY85" s="40"/>
      <c r="VIZ85" s="40"/>
      <c r="VJA85" s="40"/>
      <c r="VJB85" s="40"/>
      <c r="VJC85" s="40"/>
      <c r="VJD85" s="40"/>
      <c r="VJE85" s="40"/>
      <c r="VJF85" s="40"/>
      <c r="VJG85" s="40"/>
      <c r="VJH85" s="40"/>
      <c r="VJI85" s="40"/>
      <c r="VJJ85" s="40"/>
      <c r="VJK85" s="40"/>
      <c r="VJL85" s="40"/>
      <c r="VJM85" s="40"/>
      <c r="VJN85" s="40"/>
      <c r="VJO85" s="40"/>
      <c r="VJP85" s="40"/>
      <c r="VJQ85" s="40"/>
      <c r="VJR85" s="40"/>
      <c r="VJS85" s="40"/>
      <c r="VJT85" s="40"/>
      <c r="VJU85" s="40"/>
      <c r="VJV85" s="40"/>
      <c r="VJW85" s="40"/>
      <c r="VJX85" s="40"/>
      <c r="VJY85" s="40"/>
      <c r="VJZ85" s="40"/>
      <c r="VKA85" s="40"/>
      <c r="VKB85" s="40"/>
      <c r="VKC85" s="40"/>
      <c r="VKD85" s="40"/>
      <c r="VKE85" s="40"/>
      <c r="VKF85" s="40"/>
      <c r="VKG85" s="40"/>
      <c r="VKH85" s="40"/>
      <c r="VKI85" s="40"/>
      <c r="VKJ85" s="40"/>
      <c r="VKK85" s="40"/>
      <c r="VKL85" s="40"/>
      <c r="VKM85" s="40"/>
      <c r="VKN85" s="40"/>
      <c r="VKO85" s="40"/>
      <c r="VKP85" s="40"/>
      <c r="VKQ85" s="40"/>
      <c r="VKR85" s="40"/>
      <c r="VKS85" s="40"/>
      <c r="VKT85" s="40"/>
      <c r="VKU85" s="40"/>
      <c r="VKV85" s="40"/>
      <c r="VKW85" s="40"/>
      <c r="VKX85" s="40"/>
      <c r="VKY85" s="40"/>
      <c r="VKZ85" s="40"/>
      <c r="VLA85" s="40"/>
      <c r="VLB85" s="40"/>
      <c r="VLC85" s="40"/>
      <c r="VLD85" s="40"/>
      <c r="VLE85" s="40"/>
      <c r="VLF85" s="40"/>
      <c r="VLG85" s="40"/>
      <c r="VLH85" s="40"/>
      <c r="VLI85" s="40"/>
      <c r="VLJ85" s="40"/>
      <c r="VLK85" s="40"/>
      <c r="VLL85" s="40"/>
      <c r="VLM85" s="40"/>
      <c r="VLN85" s="40"/>
      <c r="VLO85" s="40"/>
      <c r="VLP85" s="40"/>
      <c r="VLQ85" s="40"/>
      <c r="VLR85" s="40"/>
      <c r="VLS85" s="40"/>
      <c r="VLT85" s="40"/>
      <c r="VLU85" s="40"/>
      <c r="VLV85" s="40"/>
      <c r="VLW85" s="40"/>
      <c r="VLX85" s="40"/>
      <c r="VLY85" s="40"/>
      <c r="VLZ85" s="40"/>
      <c r="VMA85" s="40"/>
      <c r="VMB85" s="40"/>
      <c r="VMC85" s="40"/>
      <c r="VMD85" s="40"/>
      <c r="VME85" s="40"/>
      <c r="VMF85" s="40"/>
      <c r="VMG85" s="40"/>
      <c r="VMH85" s="40"/>
      <c r="VMI85" s="40"/>
      <c r="VMJ85" s="40"/>
      <c r="VMK85" s="40"/>
      <c r="VML85" s="40"/>
      <c r="VMM85" s="40"/>
      <c r="VMN85" s="40"/>
      <c r="VMO85" s="40"/>
      <c r="VMP85" s="40"/>
      <c r="VMQ85" s="40"/>
      <c r="VMR85" s="40"/>
      <c r="VMS85" s="40"/>
      <c r="VMT85" s="40"/>
      <c r="VMU85" s="40"/>
      <c r="VMV85" s="40"/>
      <c r="VMW85" s="40"/>
      <c r="VMX85" s="40"/>
      <c r="VMY85" s="40"/>
      <c r="VMZ85" s="40"/>
      <c r="VNA85" s="40"/>
      <c r="VNB85" s="40"/>
      <c r="VNC85" s="40"/>
      <c r="VND85" s="40"/>
      <c r="VNE85" s="40"/>
      <c r="VNF85" s="40"/>
      <c r="VNG85" s="40"/>
      <c r="VNH85" s="40"/>
      <c r="VNI85" s="40"/>
      <c r="VNJ85" s="40"/>
      <c r="VNK85" s="40"/>
      <c r="VNL85" s="40"/>
      <c r="VNM85" s="40"/>
      <c r="VNN85" s="40"/>
      <c r="VNO85" s="40"/>
      <c r="VNP85" s="40"/>
      <c r="VNQ85" s="40"/>
      <c r="VNR85" s="40"/>
      <c r="VNS85" s="40"/>
      <c r="VNT85" s="40"/>
      <c r="VNU85" s="40"/>
      <c r="VNV85" s="40"/>
      <c r="VNW85" s="40"/>
      <c r="VNX85" s="40"/>
      <c r="VNY85" s="40"/>
      <c r="VNZ85" s="40"/>
      <c r="VOA85" s="40"/>
      <c r="VOB85" s="40"/>
      <c r="VOC85" s="40"/>
      <c r="VOD85" s="40"/>
      <c r="VOE85" s="40"/>
      <c r="VOF85" s="40"/>
      <c r="VOG85" s="40"/>
      <c r="VOH85" s="40"/>
      <c r="VOI85" s="40"/>
      <c r="VOJ85" s="40"/>
      <c r="VOK85" s="40"/>
      <c r="VOL85" s="40"/>
      <c r="VOM85" s="40"/>
      <c r="VON85" s="40"/>
      <c r="VOO85" s="40"/>
      <c r="VOP85" s="40"/>
      <c r="VOQ85" s="40"/>
      <c r="VOR85" s="40"/>
      <c r="VOS85" s="40"/>
      <c r="VOT85" s="40"/>
      <c r="VOU85" s="40"/>
      <c r="VOV85" s="40"/>
      <c r="VOW85" s="40"/>
      <c r="VOX85" s="40"/>
      <c r="VOY85" s="40"/>
      <c r="VOZ85" s="40"/>
      <c r="VPA85" s="40"/>
      <c r="VPB85" s="40"/>
      <c r="VPC85" s="40"/>
      <c r="VPD85" s="40"/>
      <c r="VPE85" s="40"/>
      <c r="VPF85" s="40"/>
      <c r="VPG85" s="40"/>
      <c r="VPH85" s="40"/>
      <c r="VPI85" s="40"/>
      <c r="VPJ85" s="40"/>
      <c r="VPK85" s="40"/>
      <c r="VPL85" s="40"/>
      <c r="VPM85" s="40"/>
      <c r="VPN85" s="40"/>
      <c r="VPO85" s="40"/>
      <c r="VPP85" s="40"/>
      <c r="VPQ85" s="40"/>
      <c r="VPR85" s="40"/>
      <c r="VPS85" s="40"/>
      <c r="VPT85" s="40"/>
      <c r="VPU85" s="40"/>
      <c r="VPV85" s="40"/>
      <c r="VPW85" s="40"/>
      <c r="VPX85" s="40"/>
      <c r="VPY85" s="40"/>
      <c r="VPZ85" s="40"/>
      <c r="VQA85" s="40"/>
      <c r="VQB85" s="40"/>
      <c r="VQC85" s="40"/>
      <c r="VQD85" s="40"/>
      <c r="VQE85" s="40"/>
      <c r="VQF85" s="40"/>
      <c r="VQG85" s="40"/>
      <c r="VQH85" s="40"/>
      <c r="VQI85" s="40"/>
      <c r="VQJ85" s="40"/>
      <c r="VQK85" s="40"/>
      <c r="VQL85" s="40"/>
      <c r="VQM85" s="40"/>
      <c r="VQN85" s="40"/>
      <c r="VQO85" s="40"/>
      <c r="VQP85" s="40"/>
      <c r="VQQ85" s="40"/>
      <c r="VQR85" s="40"/>
      <c r="VQS85" s="40"/>
      <c r="VQT85" s="40"/>
      <c r="VQU85" s="40"/>
      <c r="VQV85" s="40"/>
      <c r="VQW85" s="40"/>
      <c r="VQX85" s="40"/>
      <c r="VQY85" s="40"/>
      <c r="VQZ85" s="40"/>
      <c r="VRA85" s="40"/>
      <c r="VRB85" s="40"/>
      <c r="VRC85" s="40"/>
      <c r="VRD85" s="40"/>
      <c r="VRE85" s="40"/>
      <c r="VRF85" s="40"/>
      <c r="VRG85" s="40"/>
      <c r="VRH85" s="40"/>
      <c r="VRI85" s="40"/>
      <c r="VRJ85" s="40"/>
      <c r="VRK85" s="40"/>
      <c r="VRL85" s="40"/>
      <c r="VRM85" s="40"/>
      <c r="VRN85" s="40"/>
      <c r="VRO85" s="40"/>
      <c r="VRP85" s="40"/>
      <c r="VRQ85" s="40"/>
      <c r="VRR85" s="40"/>
      <c r="VRS85" s="40"/>
      <c r="VRT85" s="40"/>
      <c r="VRU85" s="40"/>
      <c r="VRV85" s="40"/>
      <c r="VRW85" s="40"/>
      <c r="VRX85" s="40"/>
      <c r="VRY85" s="40"/>
      <c r="VRZ85" s="40"/>
      <c r="VSA85" s="40"/>
      <c r="VSB85" s="40"/>
      <c r="VSC85" s="40"/>
      <c r="VSD85" s="40"/>
      <c r="VSE85" s="40"/>
      <c r="VSF85" s="40"/>
      <c r="VSG85" s="40"/>
      <c r="VSH85" s="40"/>
      <c r="VSI85" s="40"/>
      <c r="VSJ85" s="40"/>
      <c r="VSK85" s="40"/>
      <c r="VSL85" s="40"/>
      <c r="VSM85" s="40"/>
      <c r="VSN85" s="40"/>
      <c r="VSO85" s="40"/>
      <c r="VSP85" s="40"/>
      <c r="VSQ85" s="40"/>
      <c r="VSR85" s="40"/>
      <c r="VSS85" s="40"/>
      <c r="VST85" s="40"/>
      <c r="VSU85" s="40"/>
      <c r="VSV85" s="40"/>
      <c r="VSW85" s="40"/>
      <c r="VSX85" s="40"/>
      <c r="VSY85" s="40"/>
      <c r="VSZ85" s="40"/>
      <c r="VTA85" s="40"/>
      <c r="VTB85" s="40"/>
      <c r="VTC85" s="40"/>
      <c r="VTD85" s="40"/>
      <c r="VTE85" s="40"/>
      <c r="VTF85" s="40"/>
      <c r="VTG85" s="40"/>
      <c r="VTH85" s="40"/>
      <c r="VTI85" s="40"/>
      <c r="VTJ85" s="40"/>
      <c r="VTK85" s="40"/>
      <c r="VTL85" s="40"/>
      <c r="VTM85" s="40"/>
      <c r="VTN85" s="40"/>
      <c r="VTO85" s="40"/>
      <c r="VTP85" s="40"/>
      <c r="VTQ85" s="40"/>
      <c r="VTR85" s="40"/>
      <c r="VTS85" s="40"/>
      <c r="VTT85" s="40"/>
      <c r="VTU85" s="40"/>
      <c r="VTV85" s="40"/>
      <c r="VTW85" s="40"/>
      <c r="VTX85" s="40"/>
      <c r="VTY85" s="40"/>
      <c r="VTZ85" s="40"/>
      <c r="VUA85" s="40"/>
      <c r="VUB85" s="40"/>
      <c r="VUC85" s="40"/>
      <c r="VUD85" s="40"/>
      <c r="VUE85" s="40"/>
      <c r="VUF85" s="40"/>
      <c r="VUG85" s="40"/>
      <c r="VUH85" s="40"/>
      <c r="VUI85" s="40"/>
      <c r="VUJ85" s="40"/>
      <c r="VUK85" s="40"/>
      <c r="VUL85" s="40"/>
      <c r="VUM85" s="40"/>
      <c r="VUN85" s="40"/>
      <c r="VUO85" s="40"/>
      <c r="VUP85" s="40"/>
      <c r="VUQ85" s="40"/>
      <c r="VUR85" s="40"/>
      <c r="VUS85" s="40"/>
      <c r="VUT85" s="40"/>
      <c r="VUU85" s="40"/>
      <c r="VUV85" s="40"/>
      <c r="VUW85" s="40"/>
      <c r="VUX85" s="40"/>
      <c r="VUY85" s="40"/>
      <c r="VUZ85" s="40"/>
      <c r="VVA85" s="40"/>
      <c r="VVB85" s="40"/>
      <c r="VVC85" s="40"/>
      <c r="VVD85" s="40"/>
      <c r="VVE85" s="40"/>
      <c r="VVF85" s="40"/>
      <c r="VVG85" s="40"/>
      <c r="VVH85" s="40"/>
      <c r="VVI85" s="40"/>
      <c r="VVJ85" s="40"/>
      <c r="VVK85" s="40"/>
      <c r="VVL85" s="40"/>
      <c r="VVM85" s="40"/>
      <c r="VVN85" s="40"/>
      <c r="VVO85" s="40"/>
      <c r="VVP85" s="40"/>
      <c r="VVQ85" s="40"/>
      <c r="VVR85" s="40"/>
      <c r="VVS85" s="40"/>
      <c r="VVT85" s="40"/>
      <c r="VVU85" s="40"/>
      <c r="VVV85" s="40"/>
      <c r="VVW85" s="40"/>
      <c r="VVX85" s="40"/>
      <c r="VVY85" s="40"/>
      <c r="VVZ85" s="40"/>
      <c r="VWA85" s="40"/>
      <c r="VWB85" s="40"/>
      <c r="VWC85" s="40"/>
      <c r="VWD85" s="40"/>
      <c r="VWE85" s="40"/>
      <c r="VWF85" s="40"/>
      <c r="VWG85" s="40"/>
      <c r="VWH85" s="40"/>
      <c r="VWI85" s="40"/>
      <c r="VWJ85" s="40"/>
      <c r="VWK85" s="40"/>
      <c r="VWL85" s="40"/>
      <c r="VWM85" s="40"/>
      <c r="VWN85" s="40"/>
      <c r="VWO85" s="40"/>
      <c r="VWP85" s="40"/>
      <c r="VWQ85" s="40"/>
      <c r="VWR85" s="40"/>
      <c r="VWS85" s="40"/>
      <c r="VWT85" s="40"/>
      <c r="VWU85" s="40"/>
      <c r="VWV85" s="40"/>
      <c r="VWW85" s="40"/>
      <c r="VWX85" s="40"/>
      <c r="VWY85" s="40"/>
      <c r="VWZ85" s="40"/>
      <c r="VXA85" s="40"/>
      <c r="VXB85" s="40"/>
      <c r="VXC85" s="40"/>
      <c r="VXD85" s="40"/>
      <c r="VXE85" s="40"/>
      <c r="VXF85" s="40"/>
      <c r="VXG85" s="40"/>
      <c r="VXH85" s="40"/>
      <c r="VXI85" s="40"/>
      <c r="VXJ85" s="40"/>
      <c r="VXK85" s="40"/>
      <c r="VXL85" s="40"/>
      <c r="VXM85" s="40"/>
      <c r="VXN85" s="40"/>
      <c r="VXO85" s="40"/>
      <c r="VXP85" s="40"/>
      <c r="VXQ85" s="40"/>
      <c r="VXR85" s="40"/>
      <c r="VXS85" s="40"/>
      <c r="VXT85" s="40"/>
      <c r="VXU85" s="40"/>
      <c r="VXV85" s="40"/>
      <c r="VXW85" s="40"/>
      <c r="VXX85" s="40"/>
      <c r="VXY85" s="40"/>
      <c r="VXZ85" s="40"/>
      <c r="VYA85" s="40"/>
      <c r="VYB85" s="40"/>
      <c r="VYC85" s="40"/>
      <c r="VYD85" s="40"/>
      <c r="VYE85" s="40"/>
      <c r="VYF85" s="40"/>
      <c r="VYG85" s="40"/>
      <c r="VYH85" s="40"/>
      <c r="VYI85" s="40"/>
      <c r="VYJ85" s="40"/>
      <c r="VYK85" s="40"/>
      <c r="VYL85" s="40"/>
      <c r="VYM85" s="40"/>
      <c r="VYN85" s="40"/>
      <c r="VYO85" s="40"/>
      <c r="VYP85" s="40"/>
      <c r="VYQ85" s="40"/>
      <c r="VYR85" s="40"/>
      <c r="VYS85" s="40"/>
      <c r="VYT85" s="40"/>
      <c r="VYU85" s="40"/>
      <c r="VYV85" s="40"/>
      <c r="VYW85" s="40"/>
      <c r="VYX85" s="40"/>
      <c r="VYY85" s="40"/>
      <c r="VYZ85" s="40"/>
      <c r="VZA85" s="40"/>
      <c r="VZB85" s="40"/>
      <c r="VZC85" s="40"/>
      <c r="VZD85" s="40"/>
      <c r="VZE85" s="40"/>
      <c r="VZF85" s="40"/>
      <c r="VZG85" s="40"/>
      <c r="VZH85" s="40"/>
      <c r="VZI85" s="40"/>
      <c r="VZJ85" s="40"/>
      <c r="VZK85" s="40"/>
      <c r="VZL85" s="40"/>
      <c r="VZM85" s="40"/>
      <c r="VZN85" s="40"/>
      <c r="VZO85" s="40"/>
      <c r="VZP85" s="40"/>
      <c r="VZQ85" s="40"/>
      <c r="VZR85" s="40"/>
      <c r="VZS85" s="40"/>
      <c r="VZT85" s="40"/>
      <c r="VZU85" s="40"/>
      <c r="VZV85" s="40"/>
      <c r="VZW85" s="40"/>
      <c r="VZX85" s="40"/>
      <c r="VZY85" s="40"/>
      <c r="VZZ85" s="40"/>
      <c r="WAA85" s="40"/>
      <c r="WAB85" s="40"/>
      <c r="WAC85" s="40"/>
      <c r="WAD85" s="40"/>
      <c r="WAE85" s="40"/>
      <c r="WAF85" s="40"/>
      <c r="WAG85" s="40"/>
      <c r="WAH85" s="40"/>
      <c r="WAI85" s="40"/>
      <c r="WAJ85" s="40"/>
      <c r="WAK85" s="40"/>
      <c r="WAL85" s="40"/>
      <c r="WAM85" s="40"/>
      <c r="WAN85" s="40"/>
      <c r="WAO85" s="40"/>
      <c r="WAP85" s="40"/>
      <c r="WAQ85" s="40"/>
      <c r="WAR85" s="40"/>
      <c r="WAS85" s="40"/>
      <c r="WAT85" s="40"/>
      <c r="WAU85" s="40"/>
      <c r="WAV85" s="40"/>
      <c r="WAW85" s="40"/>
      <c r="WAX85" s="40"/>
      <c r="WAY85" s="40"/>
      <c r="WAZ85" s="40"/>
      <c r="WBA85" s="40"/>
      <c r="WBB85" s="40"/>
      <c r="WBC85" s="40"/>
      <c r="WBD85" s="40"/>
      <c r="WBE85" s="40"/>
      <c r="WBF85" s="40"/>
      <c r="WBG85" s="40"/>
      <c r="WBH85" s="40"/>
      <c r="WBI85" s="40"/>
      <c r="WBJ85" s="40"/>
      <c r="WBK85" s="40"/>
      <c r="WBL85" s="40"/>
      <c r="WBM85" s="40"/>
      <c r="WBN85" s="40"/>
      <c r="WBO85" s="40"/>
      <c r="WBP85" s="40"/>
      <c r="WBQ85" s="40"/>
      <c r="WBR85" s="40"/>
      <c r="WBS85" s="40"/>
      <c r="WBT85" s="40"/>
      <c r="WBU85" s="40"/>
      <c r="WBV85" s="40"/>
      <c r="WBW85" s="40"/>
      <c r="WBX85" s="40"/>
      <c r="WBY85" s="40"/>
      <c r="WBZ85" s="40"/>
      <c r="WCA85" s="40"/>
      <c r="WCB85" s="40"/>
      <c r="WCC85" s="40"/>
      <c r="WCD85" s="40"/>
      <c r="WCE85" s="40"/>
      <c r="WCF85" s="40"/>
      <c r="WCG85" s="40"/>
      <c r="WCH85" s="40"/>
      <c r="WCI85" s="40"/>
      <c r="WCJ85" s="40"/>
      <c r="WCK85" s="40"/>
      <c r="WCL85" s="40"/>
      <c r="WCM85" s="40"/>
      <c r="WCN85" s="40"/>
      <c r="WCO85" s="40"/>
      <c r="WCP85" s="40"/>
      <c r="WCQ85" s="40"/>
      <c r="WCR85" s="40"/>
      <c r="WCS85" s="40"/>
      <c r="WCT85" s="40"/>
      <c r="WCU85" s="40"/>
      <c r="WCV85" s="40"/>
      <c r="WCW85" s="40"/>
      <c r="WCX85" s="40"/>
      <c r="WCY85" s="40"/>
      <c r="WCZ85" s="40"/>
      <c r="WDA85" s="40"/>
      <c r="WDB85" s="40"/>
      <c r="WDC85" s="40"/>
      <c r="WDD85" s="40"/>
      <c r="WDE85" s="40"/>
      <c r="WDF85" s="40"/>
      <c r="WDG85" s="40"/>
      <c r="WDH85" s="40"/>
      <c r="WDI85" s="40"/>
      <c r="WDJ85" s="40"/>
      <c r="WDK85" s="40"/>
      <c r="WDL85" s="40"/>
      <c r="WDM85" s="40"/>
      <c r="WDN85" s="40"/>
      <c r="WDO85" s="40"/>
      <c r="WDP85" s="40"/>
      <c r="WDQ85" s="40"/>
      <c r="WDR85" s="40"/>
      <c r="WDS85" s="40"/>
      <c r="WDT85" s="40"/>
      <c r="WDU85" s="40"/>
      <c r="WDV85" s="40"/>
      <c r="WDW85" s="40"/>
      <c r="WDX85" s="40"/>
      <c r="WDY85" s="40"/>
      <c r="WDZ85" s="40"/>
      <c r="WEA85" s="40"/>
      <c r="WEB85" s="40"/>
      <c r="WEC85" s="40"/>
      <c r="WED85" s="40"/>
      <c r="WEE85" s="40"/>
      <c r="WEF85" s="40"/>
      <c r="WEG85" s="40"/>
      <c r="WEH85" s="40"/>
      <c r="WEI85" s="40"/>
      <c r="WEJ85" s="40"/>
      <c r="WEK85" s="40"/>
      <c r="WEL85" s="40"/>
      <c r="WEM85" s="40"/>
      <c r="WEN85" s="40"/>
      <c r="WEO85" s="40"/>
      <c r="WEP85" s="40"/>
      <c r="WEQ85" s="40"/>
      <c r="WER85" s="40"/>
      <c r="WES85" s="40"/>
      <c r="WET85" s="40"/>
      <c r="WEU85" s="40"/>
      <c r="WEV85" s="40"/>
      <c r="WEW85" s="40"/>
      <c r="WEX85" s="40"/>
      <c r="WEY85" s="40"/>
      <c r="WEZ85" s="40"/>
      <c r="WFA85" s="40"/>
      <c r="WFB85" s="40"/>
      <c r="WFC85" s="40"/>
      <c r="WFD85" s="40"/>
      <c r="WFE85" s="40"/>
      <c r="WFF85" s="40"/>
      <c r="WFG85" s="40"/>
      <c r="WFH85" s="40"/>
      <c r="WFI85" s="40"/>
      <c r="WFJ85" s="40"/>
      <c r="WFK85" s="40"/>
      <c r="WFL85" s="40"/>
      <c r="WFM85" s="40"/>
      <c r="WFN85" s="40"/>
      <c r="WFO85" s="40"/>
      <c r="WFP85" s="40"/>
      <c r="WFQ85" s="40"/>
      <c r="WFR85" s="40"/>
      <c r="WFS85" s="40"/>
      <c r="WFT85" s="40"/>
      <c r="WFU85" s="40"/>
      <c r="WFV85" s="40"/>
      <c r="WFW85" s="40"/>
      <c r="WFX85" s="40"/>
      <c r="WFY85" s="40"/>
      <c r="WFZ85" s="40"/>
      <c r="WGA85" s="40"/>
      <c r="WGB85" s="40"/>
      <c r="WGC85" s="40"/>
      <c r="WGD85" s="40"/>
      <c r="WGE85" s="40"/>
      <c r="WGF85" s="40"/>
      <c r="WGG85" s="40"/>
      <c r="WGH85" s="40"/>
      <c r="WGI85" s="40"/>
      <c r="WGJ85" s="40"/>
      <c r="WGK85" s="40"/>
      <c r="WGL85" s="40"/>
      <c r="WGM85" s="40"/>
      <c r="WGN85" s="40"/>
      <c r="WGO85" s="40"/>
      <c r="WGP85" s="40"/>
      <c r="WGQ85" s="40"/>
      <c r="WGR85" s="40"/>
      <c r="WGS85" s="40"/>
      <c r="WGT85" s="40"/>
      <c r="WGU85" s="40"/>
      <c r="WGV85" s="40"/>
      <c r="WGW85" s="40"/>
      <c r="WGX85" s="40"/>
      <c r="WGY85" s="40"/>
      <c r="WGZ85" s="40"/>
      <c r="WHA85" s="40"/>
      <c r="WHB85" s="40"/>
      <c r="WHC85" s="40"/>
      <c r="WHD85" s="40"/>
      <c r="WHE85" s="40"/>
      <c r="WHF85" s="40"/>
      <c r="WHG85" s="40"/>
      <c r="WHH85" s="40"/>
      <c r="WHI85" s="40"/>
      <c r="WHJ85" s="40"/>
      <c r="WHK85" s="40"/>
      <c r="WHL85" s="40"/>
      <c r="WHM85" s="40"/>
      <c r="WHN85" s="40"/>
      <c r="WHO85" s="40"/>
      <c r="WHP85" s="40"/>
      <c r="WHQ85" s="40"/>
      <c r="WHR85" s="40"/>
      <c r="WHS85" s="40"/>
      <c r="WHT85" s="40"/>
      <c r="WHU85" s="40"/>
      <c r="WHV85" s="40"/>
      <c r="WHW85" s="40"/>
      <c r="WHX85" s="40"/>
      <c r="WHY85" s="40"/>
      <c r="WHZ85" s="40"/>
      <c r="WIA85" s="40"/>
      <c r="WIB85" s="40"/>
      <c r="WIC85" s="40"/>
      <c r="WID85" s="40"/>
      <c r="WIE85" s="40"/>
      <c r="WIF85" s="40"/>
      <c r="WIG85" s="40"/>
      <c r="WIH85" s="40"/>
      <c r="WII85" s="40"/>
      <c r="WIJ85" s="40"/>
      <c r="WIK85" s="40"/>
      <c r="WIL85" s="40"/>
      <c r="WIM85" s="40"/>
      <c r="WIN85" s="40"/>
      <c r="WIO85" s="40"/>
      <c r="WIP85" s="40"/>
      <c r="WIQ85" s="40"/>
      <c r="WIR85" s="40"/>
      <c r="WIS85" s="40"/>
      <c r="WIT85" s="40"/>
      <c r="WIU85" s="40"/>
      <c r="WIV85" s="40"/>
      <c r="WIW85" s="40"/>
      <c r="WIX85" s="40"/>
      <c r="WIY85" s="40"/>
      <c r="WIZ85" s="40"/>
      <c r="WJA85" s="40"/>
      <c r="WJB85" s="40"/>
      <c r="WJC85" s="40"/>
      <c r="WJD85" s="40"/>
      <c r="WJE85" s="40"/>
      <c r="WJF85" s="40"/>
      <c r="WJG85" s="40"/>
      <c r="WJH85" s="40"/>
      <c r="WJI85" s="40"/>
      <c r="WJJ85" s="40"/>
      <c r="WJK85" s="40"/>
      <c r="WJL85" s="40"/>
      <c r="WJM85" s="40"/>
      <c r="WJN85" s="40"/>
      <c r="WJO85" s="40"/>
      <c r="WJP85" s="40"/>
      <c r="WJQ85" s="40"/>
      <c r="WJR85" s="40"/>
      <c r="WJS85" s="40"/>
      <c r="WJT85" s="40"/>
      <c r="WJU85" s="40"/>
      <c r="WJV85" s="40"/>
      <c r="WJW85" s="40"/>
      <c r="WJX85" s="40"/>
      <c r="WJY85" s="40"/>
      <c r="WJZ85" s="40"/>
      <c r="WKA85" s="40"/>
      <c r="WKB85" s="40"/>
      <c r="WKC85" s="40"/>
      <c r="WKD85" s="40"/>
      <c r="WKE85" s="40"/>
      <c r="WKF85" s="40"/>
      <c r="WKG85" s="40"/>
      <c r="WKH85" s="40"/>
      <c r="WKI85" s="40"/>
      <c r="WKJ85" s="40"/>
      <c r="WKK85" s="40"/>
      <c r="WKL85" s="40"/>
      <c r="WKM85" s="40"/>
      <c r="WKN85" s="40"/>
      <c r="WKO85" s="40"/>
      <c r="WKP85" s="40"/>
      <c r="WKQ85" s="40"/>
      <c r="WKR85" s="40"/>
      <c r="WKS85" s="40"/>
      <c r="WKT85" s="40"/>
      <c r="WKU85" s="40"/>
      <c r="WKV85" s="40"/>
      <c r="WKW85" s="40"/>
      <c r="WKX85" s="40"/>
      <c r="WKY85" s="40"/>
      <c r="WKZ85" s="40"/>
      <c r="WLA85" s="40"/>
      <c r="WLB85" s="40"/>
      <c r="WLC85" s="40"/>
      <c r="WLD85" s="40"/>
      <c r="WLE85" s="40"/>
      <c r="WLF85" s="40"/>
      <c r="WLG85" s="40"/>
      <c r="WLH85" s="40"/>
      <c r="WLI85" s="40"/>
      <c r="WLJ85" s="40"/>
      <c r="WLK85" s="40"/>
      <c r="WLL85" s="40"/>
      <c r="WLM85" s="40"/>
      <c r="WLN85" s="40"/>
      <c r="WLO85" s="40"/>
      <c r="WLP85" s="40"/>
      <c r="WLQ85" s="40"/>
      <c r="WLR85" s="40"/>
      <c r="WLS85" s="40"/>
      <c r="WLT85" s="40"/>
      <c r="WLU85" s="40"/>
      <c r="WLV85" s="40"/>
      <c r="WLW85" s="40"/>
      <c r="WLX85" s="40"/>
      <c r="WLY85" s="40"/>
      <c r="WLZ85" s="40"/>
      <c r="WMA85" s="40"/>
      <c r="WMB85" s="40"/>
      <c r="WMC85" s="40"/>
      <c r="WMD85" s="40"/>
      <c r="WME85" s="40"/>
      <c r="WMF85" s="40"/>
      <c r="WMG85" s="40"/>
      <c r="WMH85" s="40"/>
      <c r="WMI85" s="40"/>
      <c r="WMJ85" s="40"/>
      <c r="WMK85" s="40"/>
      <c r="WML85" s="40"/>
      <c r="WMM85" s="40"/>
      <c r="WMN85" s="40"/>
      <c r="WMO85" s="40"/>
      <c r="WMP85" s="40"/>
      <c r="WMQ85" s="40"/>
      <c r="WMR85" s="40"/>
      <c r="WMS85" s="40"/>
      <c r="WMT85" s="40"/>
      <c r="WMU85" s="40"/>
      <c r="WMV85" s="40"/>
      <c r="WMW85" s="40"/>
      <c r="WMX85" s="40"/>
      <c r="WMY85" s="40"/>
      <c r="WMZ85" s="40"/>
      <c r="WNA85" s="40"/>
      <c r="WNB85" s="40"/>
      <c r="WNC85" s="40"/>
      <c r="WND85" s="40"/>
      <c r="WNE85" s="40"/>
      <c r="WNF85" s="40"/>
      <c r="WNG85" s="40"/>
      <c r="WNH85" s="40"/>
      <c r="WNI85" s="40"/>
      <c r="WNJ85" s="40"/>
      <c r="WNK85" s="40"/>
      <c r="WNL85" s="40"/>
      <c r="WNM85" s="40"/>
      <c r="WNN85" s="40"/>
      <c r="WNO85" s="40"/>
      <c r="WNP85" s="40"/>
      <c r="WNQ85" s="40"/>
      <c r="WNR85" s="40"/>
      <c r="WNS85" s="40"/>
      <c r="WNT85" s="40"/>
      <c r="WNU85" s="40"/>
      <c r="WNV85" s="40"/>
      <c r="WNW85" s="40"/>
      <c r="WNX85" s="40"/>
      <c r="WNY85" s="40"/>
      <c r="WNZ85" s="40"/>
      <c r="WOA85" s="40"/>
      <c r="WOB85" s="40"/>
      <c r="WOC85" s="40"/>
      <c r="WOD85" s="40"/>
      <c r="WOE85" s="40"/>
      <c r="WOF85" s="40"/>
      <c r="WOG85" s="40"/>
      <c r="WOH85" s="40"/>
      <c r="WOI85" s="40"/>
      <c r="WOJ85" s="40"/>
      <c r="WOK85" s="40"/>
      <c r="WOL85" s="40"/>
      <c r="WOM85" s="40"/>
      <c r="WON85" s="40"/>
      <c r="WOO85" s="40"/>
      <c r="WOP85" s="40"/>
      <c r="WOQ85" s="40"/>
      <c r="WOR85" s="40"/>
      <c r="WOS85" s="40"/>
      <c r="WOT85" s="40"/>
      <c r="WOU85" s="40"/>
      <c r="WOV85" s="40"/>
      <c r="WOW85" s="40"/>
      <c r="WOX85" s="40"/>
      <c r="WOY85" s="40"/>
      <c r="WOZ85" s="40"/>
      <c r="WPA85" s="40"/>
      <c r="WPB85" s="40"/>
      <c r="WPC85" s="40"/>
      <c r="WPD85" s="40"/>
      <c r="WPE85" s="40"/>
      <c r="WPF85" s="40"/>
      <c r="WPG85" s="40"/>
      <c r="WPH85" s="40"/>
      <c r="WPI85" s="40"/>
      <c r="WPJ85" s="40"/>
      <c r="WPK85" s="40"/>
      <c r="WPL85" s="40"/>
      <c r="WPM85" s="40"/>
      <c r="WPN85" s="40"/>
      <c r="WPO85" s="40"/>
      <c r="WPP85" s="40"/>
      <c r="WPQ85" s="40"/>
      <c r="WPR85" s="40"/>
      <c r="WPS85" s="40"/>
      <c r="WPT85" s="40"/>
      <c r="WPU85" s="40"/>
      <c r="WPV85" s="40"/>
      <c r="WPW85" s="40"/>
      <c r="WPX85" s="40"/>
      <c r="WPY85" s="40"/>
      <c r="WPZ85" s="40"/>
      <c r="WQA85" s="40"/>
      <c r="WQB85" s="40"/>
      <c r="WQC85" s="40"/>
      <c r="WQD85" s="40"/>
      <c r="WQE85" s="40"/>
      <c r="WQF85" s="40"/>
      <c r="WQG85" s="40"/>
      <c r="WQH85" s="40"/>
      <c r="WQI85" s="40"/>
      <c r="WQJ85" s="40"/>
      <c r="WQK85" s="40"/>
      <c r="WQL85" s="40"/>
      <c r="WQM85" s="40"/>
      <c r="WQN85" s="40"/>
      <c r="WQO85" s="40"/>
      <c r="WQP85" s="40"/>
      <c r="WQQ85" s="40"/>
      <c r="WQR85" s="40"/>
      <c r="WQS85" s="40"/>
      <c r="WQT85" s="40"/>
      <c r="WQU85" s="40"/>
      <c r="WQV85" s="40"/>
      <c r="WQW85" s="40"/>
      <c r="WQX85" s="40"/>
      <c r="WQY85" s="40"/>
      <c r="WQZ85" s="40"/>
      <c r="WRA85" s="40"/>
      <c r="WRB85" s="40"/>
      <c r="WRC85" s="40"/>
      <c r="WRD85" s="40"/>
      <c r="WRE85" s="40"/>
      <c r="WRF85" s="40"/>
      <c r="WRG85" s="40"/>
      <c r="WRH85" s="40"/>
      <c r="WRI85" s="40"/>
      <c r="WRJ85" s="40"/>
      <c r="WRK85" s="40"/>
      <c r="WRL85" s="40"/>
      <c r="WRM85" s="40"/>
      <c r="WRN85" s="40"/>
      <c r="WRO85" s="40"/>
      <c r="WRP85" s="40"/>
      <c r="WRQ85" s="40"/>
      <c r="WRR85" s="40"/>
      <c r="WRS85" s="40"/>
      <c r="WRT85" s="40"/>
      <c r="WRU85" s="40"/>
      <c r="WRV85" s="40"/>
      <c r="WRW85" s="40"/>
      <c r="WRX85" s="40"/>
      <c r="WRY85" s="40"/>
      <c r="WRZ85" s="40"/>
      <c r="WSA85" s="40"/>
      <c r="WSB85" s="40"/>
      <c r="WSC85" s="40"/>
      <c r="WSD85" s="40"/>
      <c r="WSE85" s="40"/>
      <c r="WSF85" s="40"/>
      <c r="WSG85" s="40"/>
      <c r="WSH85" s="40"/>
      <c r="WSI85" s="40"/>
      <c r="WSJ85" s="40"/>
      <c r="WSK85" s="40"/>
      <c r="WSL85" s="40"/>
      <c r="WSM85" s="40"/>
      <c r="WSN85" s="40"/>
      <c r="WSO85" s="40"/>
      <c r="WSP85" s="40"/>
      <c r="WSQ85" s="40"/>
      <c r="WSR85" s="40"/>
      <c r="WSS85" s="40"/>
      <c r="WST85" s="40"/>
      <c r="WSU85" s="40"/>
      <c r="WSV85" s="40"/>
      <c r="WSW85" s="40"/>
      <c r="WSX85" s="40"/>
      <c r="WSY85" s="40"/>
      <c r="WSZ85" s="40"/>
      <c r="WTA85" s="40"/>
      <c r="WTB85" s="40"/>
      <c r="WTC85" s="40"/>
      <c r="WTD85" s="40"/>
      <c r="WTE85" s="40"/>
      <c r="WTF85" s="40"/>
      <c r="WTG85" s="40"/>
      <c r="WTH85" s="40"/>
      <c r="WTI85" s="40"/>
      <c r="WTJ85" s="40"/>
      <c r="WTK85" s="40"/>
      <c r="WTL85" s="40"/>
      <c r="WTM85" s="40"/>
      <c r="WTN85" s="40"/>
      <c r="WTO85" s="40"/>
      <c r="WTP85" s="40"/>
      <c r="WTQ85" s="40"/>
      <c r="WTR85" s="40"/>
      <c r="WTS85" s="40"/>
      <c r="WTT85" s="40"/>
      <c r="WTU85" s="40"/>
      <c r="WTV85" s="40"/>
      <c r="WTW85" s="40"/>
      <c r="WTX85" s="40"/>
      <c r="WTY85" s="40"/>
      <c r="WTZ85" s="40"/>
      <c r="WUA85" s="40"/>
      <c r="WUB85" s="40"/>
      <c r="WUC85" s="40"/>
      <c r="WUD85" s="40"/>
      <c r="WUE85" s="40"/>
      <c r="WUF85" s="40"/>
      <c r="WUG85" s="40"/>
      <c r="WUH85" s="40"/>
      <c r="WUI85" s="40"/>
      <c r="WUJ85" s="40"/>
      <c r="WUK85" s="40"/>
      <c r="WUL85" s="40"/>
      <c r="WUM85" s="40"/>
      <c r="WUN85" s="40"/>
      <c r="WUO85" s="40"/>
      <c r="WUP85" s="40"/>
      <c r="WUQ85" s="40"/>
      <c r="WUR85" s="40"/>
      <c r="WUS85" s="40"/>
      <c r="WUT85" s="40"/>
      <c r="WUU85" s="40"/>
      <c r="WUV85" s="40"/>
      <c r="WUW85" s="40"/>
      <c r="WUX85" s="40"/>
      <c r="WUY85" s="40"/>
      <c r="WUZ85" s="40"/>
      <c r="WVA85" s="40"/>
      <c r="WVB85" s="40"/>
      <c r="WVC85" s="40"/>
      <c r="WVD85" s="40"/>
      <c r="WVE85" s="40"/>
      <c r="WVF85" s="40"/>
      <c r="WVG85" s="40"/>
      <c r="WVH85" s="40"/>
      <c r="WVI85" s="40"/>
      <c r="WVJ85" s="40"/>
      <c r="WVK85" s="40"/>
      <c r="WVL85" s="40"/>
      <c r="WVM85" s="40"/>
      <c r="WVN85" s="40"/>
      <c r="WVO85" s="40"/>
      <c r="WVP85" s="40"/>
      <c r="WVQ85" s="40"/>
      <c r="WVR85" s="40"/>
      <c r="WVS85" s="40"/>
      <c r="WVT85" s="40"/>
      <c r="WVU85" s="40"/>
      <c r="WVV85" s="40"/>
      <c r="WVW85" s="40"/>
      <c r="WVX85" s="40"/>
      <c r="WVY85" s="40"/>
      <c r="WVZ85" s="40"/>
      <c r="WWA85" s="40"/>
      <c r="WWB85" s="40"/>
      <c r="WWC85" s="40"/>
      <c r="WWD85" s="40"/>
      <c r="WWE85" s="40"/>
      <c r="WWF85" s="40"/>
      <c r="WWG85" s="40"/>
      <c r="WWH85" s="40"/>
      <c r="WWI85" s="40"/>
      <c r="WWJ85" s="40"/>
      <c r="WWK85" s="40"/>
      <c r="WWL85" s="40"/>
      <c r="WWM85" s="40"/>
      <c r="WWN85" s="40"/>
      <c r="WWO85" s="40"/>
      <c r="WWP85" s="40"/>
      <c r="WWQ85" s="40"/>
      <c r="WWR85" s="40"/>
      <c r="WWS85" s="40"/>
      <c r="WWT85" s="40"/>
      <c r="WWU85" s="40"/>
      <c r="WWV85" s="40"/>
      <c r="WWW85" s="40"/>
      <c r="WWX85" s="40"/>
      <c r="WWY85" s="40"/>
      <c r="WWZ85" s="40"/>
      <c r="WXA85" s="40"/>
      <c r="WXB85" s="40"/>
      <c r="WXC85" s="40"/>
      <c r="WXD85" s="40"/>
      <c r="WXE85" s="40"/>
      <c r="WXF85" s="40"/>
      <c r="WXG85" s="40"/>
      <c r="WXH85" s="40"/>
      <c r="WXI85" s="40"/>
      <c r="WXJ85" s="40"/>
      <c r="WXK85" s="40"/>
      <c r="WXL85" s="40"/>
      <c r="WXM85" s="40"/>
      <c r="WXN85" s="40"/>
      <c r="WXO85" s="40"/>
      <c r="WXP85" s="40"/>
      <c r="WXQ85" s="40"/>
      <c r="WXR85" s="40"/>
      <c r="WXS85" s="40"/>
      <c r="WXT85" s="40"/>
      <c r="WXU85" s="40"/>
      <c r="WXV85" s="40"/>
      <c r="WXW85" s="40"/>
      <c r="WXX85" s="40"/>
      <c r="WXY85" s="40"/>
      <c r="WXZ85" s="40"/>
      <c r="WYA85" s="40"/>
      <c r="WYB85" s="40"/>
      <c r="WYC85" s="40"/>
      <c r="WYD85" s="40"/>
      <c r="WYE85" s="40"/>
      <c r="WYF85" s="40"/>
      <c r="WYG85" s="40"/>
      <c r="WYH85" s="40"/>
      <c r="WYI85" s="40"/>
      <c r="WYJ85" s="40"/>
      <c r="WYK85" s="40"/>
      <c r="WYL85" s="40"/>
      <c r="WYM85" s="40"/>
      <c r="WYN85" s="40"/>
      <c r="WYO85" s="40"/>
      <c r="WYP85" s="40"/>
      <c r="WYQ85" s="40"/>
      <c r="WYR85" s="40"/>
      <c r="WYS85" s="40"/>
      <c r="WYT85" s="40"/>
      <c r="WYU85" s="40"/>
      <c r="WYV85" s="40"/>
      <c r="WYW85" s="40"/>
      <c r="WYX85" s="40"/>
      <c r="WYY85" s="40"/>
      <c r="WYZ85" s="40"/>
      <c r="WZA85" s="40"/>
      <c r="WZB85" s="40"/>
      <c r="WZC85" s="40"/>
      <c r="WZD85" s="40"/>
      <c r="WZE85" s="40"/>
      <c r="WZF85" s="40"/>
      <c r="WZG85" s="40"/>
      <c r="WZH85" s="40"/>
      <c r="WZI85" s="40"/>
      <c r="WZJ85" s="40"/>
      <c r="WZK85" s="40"/>
      <c r="WZL85" s="40"/>
      <c r="WZM85" s="40"/>
      <c r="WZN85" s="40"/>
      <c r="WZO85" s="40"/>
      <c r="WZP85" s="40"/>
      <c r="WZQ85" s="40"/>
      <c r="WZR85" s="40"/>
      <c r="WZS85" s="40"/>
      <c r="WZT85" s="40"/>
      <c r="WZU85" s="40"/>
      <c r="WZV85" s="40"/>
      <c r="WZW85" s="40"/>
      <c r="WZX85" s="40"/>
      <c r="WZY85" s="40"/>
      <c r="WZZ85" s="40"/>
      <c r="XAA85" s="40"/>
      <c r="XAB85" s="40"/>
      <c r="XAC85" s="40"/>
      <c r="XAD85" s="40"/>
      <c r="XAE85" s="40"/>
      <c r="XAF85" s="40"/>
      <c r="XAG85" s="40"/>
      <c r="XAH85" s="40"/>
      <c r="XAI85" s="40"/>
      <c r="XAJ85" s="40"/>
      <c r="XAK85" s="40"/>
      <c r="XAL85" s="40"/>
      <c r="XAM85" s="40"/>
      <c r="XAN85" s="40"/>
      <c r="XAO85" s="40"/>
      <c r="XAP85" s="40"/>
      <c r="XAQ85" s="40"/>
      <c r="XAR85" s="40"/>
      <c r="XAS85" s="40"/>
      <c r="XAT85" s="40"/>
      <c r="XAU85" s="40"/>
      <c r="XAV85" s="40"/>
      <c r="XAW85" s="40"/>
      <c r="XAX85" s="40"/>
      <c r="XAY85" s="40"/>
      <c r="XAZ85" s="40"/>
      <c r="XBA85" s="40"/>
      <c r="XBB85" s="40"/>
      <c r="XBC85" s="40"/>
      <c r="XBD85" s="40"/>
      <c r="XBE85" s="40"/>
      <c r="XBF85" s="40"/>
      <c r="XBG85" s="40"/>
      <c r="XBH85" s="40"/>
      <c r="XBI85" s="40"/>
      <c r="XBJ85" s="40"/>
      <c r="XBK85" s="40"/>
      <c r="XBL85" s="40"/>
      <c r="XBM85" s="40"/>
      <c r="XBN85" s="40"/>
      <c r="XBO85" s="40"/>
      <c r="XBP85" s="40"/>
      <c r="XBQ85" s="40"/>
      <c r="XBR85" s="40"/>
      <c r="XBS85" s="40"/>
      <c r="XBT85" s="40"/>
      <c r="XBU85" s="40"/>
      <c r="XBV85" s="40"/>
      <c r="XBW85" s="40"/>
      <c r="XBX85" s="40"/>
      <c r="XBY85" s="40"/>
      <c r="XBZ85" s="40"/>
      <c r="XCA85" s="40"/>
      <c r="XCB85" s="40"/>
      <c r="XCC85" s="40"/>
      <c r="XCD85" s="40"/>
      <c r="XCE85" s="40"/>
      <c r="XCF85" s="40"/>
      <c r="XCG85" s="40"/>
      <c r="XCH85" s="40"/>
      <c r="XCI85" s="40"/>
      <c r="XCJ85" s="40"/>
      <c r="XCK85" s="40"/>
      <c r="XCL85" s="40"/>
      <c r="XCM85" s="40"/>
      <c r="XCN85" s="40"/>
      <c r="XCO85" s="40"/>
      <c r="XCP85" s="40"/>
      <c r="XCQ85" s="40"/>
      <c r="XCR85" s="40"/>
      <c r="XCS85" s="40"/>
      <c r="XCT85" s="40"/>
      <c r="XCU85" s="40"/>
      <c r="XCV85" s="40"/>
      <c r="XCW85" s="40"/>
      <c r="XCX85" s="40"/>
      <c r="XCY85" s="40"/>
      <c r="XCZ85" s="40"/>
      <c r="XDA85" s="40"/>
      <c r="XDB85" s="40"/>
      <c r="XDC85" s="40"/>
      <c r="XDD85" s="40"/>
      <c r="XDE85" s="40"/>
      <c r="XDF85" s="40"/>
      <c r="XDG85" s="40"/>
      <c r="XDH85" s="40"/>
      <c r="XDI85" s="40"/>
      <c r="XDJ85" s="40"/>
      <c r="XDK85" s="40"/>
      <c r="XDL85" s="40"/>
      <c r="XDM85" s="40"/>
      <c r="XDN85" s="40"/>
      <c r="XDO85" s="40"/>
      <c r="XDP85" s="40"/>
      <c r="XDQ85" s="40"/>
      <c r="XDR85" s="40"/>
      <c r="XDS85" s="40"/>
      <c r="XDT85" s="40"/>
      <c r="XDU85" s="40"/>
      <c r="XDV85" s="40"/>
      <c r="XDW85" s="40"/>
      <c r="XDX85" s="40"/>
      <c r="XDY85" s="40"/>
      <c r="XDZ85" s="40"/>
      <c r="XEA85" s="40"/>
      <c r="XEB85" s="40"/>
      <c r="XEC85" s="40"/>
      <c r="XED85" s="40"/>
      <c r="XEE85" s="40"/>
      <c r="XEF85" s="40"/>
      <c r="XEG85" s="40"/>
      <c r="XEH85" s="40"/>
      <c r="XEI85" s="40"/>
      <c r="XEJ85" s="40"/>
      <c r="XEK85" s="40"/>
      <c r="XEL85" s="40"/>
      <c r="XEM85" s="40"/>
      <c r="XEN85" s="40"/>
      <c r="XEO85" s="40"/>
      <c r="XEP85" s="40"/>
      <c r="XEQ85" s="40"/>
      <c r="XER85" s="40"/>
      <c r="XES85" s="40"/>
      <c r="XET85" s="40"/>
      <c r="XEU85" s="40"/>
      <c r="XEV85" s="40"/>
      <c r="XEW85" s="40"/>
      <c r="XEX85" s="40"/>
      <c r="XEY85" s="40"/>
      <c r="XEZ85" s="40"/>
      <c r="XFA85" s="40"/>
      <c r="XFB85" s="40"/>
      <c r="XFC85" s="40"/>
      <c r="XFD85" s="40"/>
    </row>
    <row r="86" spans="2:16384" s="56" customFormat="1" ht="30" customHeight="1">
      <c r="B86" s="399">
        <v>88350</v>
      </c>
      <c r="C86" s="400" t="s">
        <v>3091</v>
      </c>
      <c r="D86" s="401" t="s">
        <v>52</v>
      </c>
      <c r="E86" s="274" t="s">
        <v>59</v>
      </c>
      <c r="F86" s="402" t="s">
        <v>3113</v>
      </c>
      <c r="G86" s="203" t="s">
        <v>1402</v>
      </c>
      <c r="H86" s="203" t="s">
        <v>1405</v>
      </c>
    </row>
    <row r="87" spans="2:16384" ht="30" customHeight="1">
      <c r="B87" s="350">
        <v>8800</v>
      </c>
      <c r="C87" s="138" t="s">
        <v>3094</v>
      </c>
      <c r="D87" s="271" t="s">
        <v>49</v>
      </c>
      <c r="E87" s="269" t="s">
        <v>59</v>
      </c>
      <c r="F87" s="94" t="s">
        <v>3116</v>
      </c>
      <c r="G87" s="203" t="s">
        <v>1402</v>
      </c>
      <c r="H87" s="203" t="s">
        <v>1405</v>
      </c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  <c r="GL87" s="40"/>
      <c r="GM87" s="40"/>
      <c r="GN87" s="40"/>
      <c r="GO87" s="40"/>
      <c r="GP87" s="40"/>
      <c r="GQ87" s="40"/>
      <c r="GR87" s="40"/>
      <c r="GS87" s="40"/>
      <c r="GT87" s="40"/>
      <c r="GU87" s="40"/>
      <c r="GV87" s="40"/>
      <c r="GW87" s="40"/>
      <c r="GX87" s="40"/>
      <c r="GY87" s="40"/>
      <c r="GZ87" s="40"/>
      <c r="HA87" s="40"/>
      <c r="HB87" s="40"/>
      <c r="HC87" s="40"/>
      <c r="HD87" s="40"/>
      <c r="HE87" s="40"/>
      <c r="HF87" s="40"/>
      <c r="HG87" s="40"/>
      <c r="HH87" s="40"/>
      <c r="HI87" s="40"/>
      <c r="HJ87" s="40"/>
      <c r="HK87" s="40"/>
      <c r="HL87" s="40"/>
      <c r="HM87" s="40"/>
      <c r="HN87" s="40"/>
      <c r="HO87" s="40"/>
      <c r="HP87" s="40"/>
      <c r="HQ87" s="40"/>
      <c r="HR87" s="40"/>
      <c r="HS87" s="40"/>
      <c r="HT87" s="40"/>
      <c r="HU87" s="40"/>
      <c r="HV87" s="40"/>
      <c r="HW87" s="40"/>
      <c r="HX87" s="40"/>
      <c r="HY87" s="40"/>
      <c r="HZ87" s="40"/>
      <c r="IA87" s="40"/>
      <c r="IB87" s="40"/>
      <c r="IC87" s="40"/>
      <c r="ID87" s="40"/>
      <c r="IE87" s="40"/>
      <c r="IF87" s="40"/>
      <c r="IG87" s="40"/>
      <c r="IH87" s="40"/>
      <c r="II87" s="40"/>
      <c r="IJ87" s="40"/>
      <c r="IK87" s="40"/>
      <c r="IL87" s="40"/>
      <c r="IM87" s="40"/>
      <c r="IN87" s="40"/>
      <c r="IO87" s="40"/>
      <c r="IP87" s="40"/>
      <c r="IQ87" s="40"/>
      <c r="IR87" s="40"/>
      <c r="IS87" s="40"/>
      <c r="IT87" s="40"/>
      <c r="IU87" s="40"/>
      <c r="IV87" s="40"/>
      <c r="IW87" s="40"/>
      <c r="IX87" s="40"/>
      <c r="IY87" s="40"/>
      <c r="IZ87" s="40"/>
      <c r="JA87" s="40"/>
      <c r="JB87" s="40"/>
      <c r="JC87" s="40"/>
      <c r="JD87" s="40"/>
      <c r="JE87" s="40"/>
      <c r="JF87" s="40"/>
      <c r="JG87" s="40"/>
      <c r="JH87" s="40"/>
      <c r="JI87" s="40"/>
      <c r="JJ87" s="40"/>
      <c r="JK87" s="40"/>
      <c r="JL87" s="40"/>
      <c r="JM87" s="40"/>
      <c r="JN87" s="40"/>
      <c r="JO87" s="40"/>
      <c r="JP87" s="40"/>
      <c r="JQ87" s="40"/>
      <c r="JR87" s="40"/>
      <c r="JS87" s="40"/>
      <c r="JT87" s="40"/>
      <c r="JU87" s="40"/>
      <c r="JV87" s="40"/>
      <c r="JW87" s="40"/>
      <c r="JX87" s="40"/>
      <c r="JY87" s="40"/>
      <c r="JZ87" s="40"/>
      <c r="KA87" s="40"/>
      <c r="KB87" s="40"/>
      <c r="KC87" s="40"/>
      <c r="KD87" s="40"/>
      <c r="KE87" s="40"/>
      <c r="KF87" s="40"/>
      <c r="KG87" s="40"/>
      <c r="KH87" s="40"/>
      <c r="KI87" s="40"/>
      <c r="KJ87" s="40"/>
      <c r="KK87" s="40"/>
      <c r="KL87" s="40"/>
      <c r="KM87" s="40"/>
      <c r="KN87" s="40"/>
      <c r="KO87" s="40"/>
      <c r="KP87" s="40"/>
      <c r="KQ87" s="40"/>
      <c r="KR87" s="40"/>
      <c r="KS87" s="40"/>
      <c r="KT87" s="40"/>
      <c r="KU87" s="40"/>
      <c r="KV87" s="40"/>
      <c r="KW87" s="40"/>
      <c r="KX87" s="40"/>
      <c r="KY87" s="40"/>
      <c r="KZ87" s="40"/>
      <c r="LA87" s="40"/>
      <c r="LB87" s="40"/>
      <c r="LC87" s="40"/>
      <c r="LD87" s="40"/>
      <c r="LE87" s="40"/>
      <c r="LF87" s="40"/>
      <c r="LG87" s="40"/>
      <c r="LH87" s="40"/>
      <c r="LI87" s="40"/>
      <c r="LJ87" s="40"/>
      <c r="LK87" s="40"/>
      <c r="LL87" s="40"/>
      <c r="LM87" s="40"/>
      <c r="LN87" s="40"/>
      <c r="LO87" s="40"/>
      <c r="LP87" s="40"/>
      <c r="LQ87" s="40"/>
      <c r="LR87" s="40"/>
      <c r="LS87" s="40"/>
      <c r="LT87" s="40"/>
      <c r="LU87" s="40"/>
      <c r="LV87" s="40"/>
      <c r="LW87" s="40"/>
      <c r="LX87" s="40"/>
      <c r="LY87" s="40"/>
      <c r="LZ87" s="40"/>
      <c r="MA87" s="40"/>
      <c r="MB87" s="40"/>
      <c r="MC87" s="40"/>
      <c r="MD87" s="40"/>
      <c r="ME87" s="40"/>
      <c r="MF87" s="40"/>
      <c r="MG87" s="40"/>
      <c r="MH87" s="40"/>
      <c r="MI87" s="40"/>
      <c r="MJ87" s="40"/>
      <c r="MK87" s="40"/>
      <c r="ML87" s="40"/>
      <c r="MM87" s="40"/>
      <c r="MN87" s="40"/>
      <c r="MO87" s="40"/>
      <c r="MP87" s="40"/>
      <c r="MQ87" s="40"/>
      <c r="MR87" s="40"/>
      <c r="MS87" s="40"/>
      <c r="MT87" s="40"/>
      <c r="MU87" s="40"/>
      <c r="MV87" s="40"/>
      <c r="MW87" s="40"/>
      <c r="MX87" s="40"/>
      <c r="MY87" s="40"/>
      <c r="MZ87" s="40"/>
      <c r="NA87" s="40"/>
      <c r="NB87" s="40"/>
      <c r="NC87" s="40"/>
      <c r="ND87" s="40"/>
      <c r="NE87" s="40"/>
      <c r="NF87" s="40"/>
      <c r="NG87" s="40"/>
      <c r="NH87" s="40"/>
      <c r="NI87" s="40"/>
      <c r="NJ87" s="40"/>
      <c r="NK87" s="40"/>
      <c r="NL87" s="40"/>
      <c r="NM87" s="40"/>
      <c r="NN87" s="40"/>
      <c r="NO87" s="40"/>
      <c r="NP87" s="40"/>
      <c r="NQ87" s="40"/>
      <c r="NR87" s="40"/>
      <c r="NS87" s="40"/>
      <c r="NT87" s="40"/>
      <c r="NU87" s="40"/>
      <c r="NV87" s="40"/>
      <c r="NW87" s="40"/>
      <c r="NX87" s="40"/>
      <c r="NY87" s="40"/>
      <c r="NZ87" s="40"/>
      <c r="OA87" s="40"/>
      <c r="OB87" s="40"/>
      <c r="OC87" s="40"/>
      <c r="OD87" s="40"/>
      <c r="OE87" s="40"/>
      <c r="OF87" s="40"/>
      <c r="OG87" s="40"/>
      <c r="OH87" s="40"/>
      <c r="OI87" s="40"/>
      <c r="OJ87" s="40"/>
      <c r="OK87" s="40"/>
      <c r="OL87" s="40"/>
      <c r="OM87" s="40"/>
      <c r="ON87" s="40"/>
      <c r="OO87" s="40"/>
      <c r="OP87" s="40"/>
      <c r="OQ87" s="40"/>
      <c r="OR87" s="40"/>
      <c r="OS87" s="40"/>
      <c r="OT87" s="40"/>
      <c r="OU87" s="40"/>
      <c r="OV87" s="40"/>
      <c r="OW87" s="40"/>
      <c r="OX87" s="40"/>
      <c r="OY87" s="40"/>
      <c r="OZ87" s="40"/>
      <c r="PA87" s="40"/>
      <c r="PB87" s="40"/>
      <c r="PC87" s="40"/>
      <c r="PD87" s="40"/>
      <c r="PE87" s="40"/>
      <c r="PF87" s="40"/>
      <c r="PG87" s="40"/>
      <c r="PH87" s="40"/>
      <c r="PI87" s="40"/>
      <c r="PJ87" s="40"/>
      <c r="PK87" s="40"/>
      <c r="PL87" s="40"/>
      <c r="PM87" s="40"/>
      <c r="PN87" s="40"/>
      <c r="PO87" s="40"/>
      <c r="PP87" s="40"/>
      <c r="PQ87" s="40"/>
      <c r="PR87" s="40"/>
      <c r="PS87" s="40"/>
      <c r="PT87" s="40"/>
      <c r="PU87" s="40"/>
      <c r="PV87" s="40"/>
      <c r="PW87" s="40"/>
      <c r="PX87" s="40"/>
      <c r="PY87" s="40"/>
      <c r="PZ87" s="40"/>
      <c r="QA87" s="40"/>
      <c r="QB87" s="40"/>
      <c r="QC87" s="40"/>
      <c r="QD87" s="40"/>
      <c r="QE87" s="40"/>
      <c r="QF87" s="40"/>
      <c r="QG87" s="40"/>
      <c r="QH87" s="40"/>
      <c r="QI87" s="40"/>
      <c r="QJ87" s="40"/>
      <c r="QK87" s="40"/>
      <c r="QL87" s="40"/>
      <c r="QM87" s="40"/>
      <c r="QN87" s="40"/>
      <c r="QO87" s="40"/>
      <c r="QP87" s="40"/>
      <c r="QQ87" s="40"/>
      <c r="QR87" s="40"/>
      <c r="QS87" s="40"/>
      <c r="QT87" s="40"/>
      <c r="QU87" s="40"/>
      <c r="QV87" s="40"/>
      <c r="QW87" s="40"/>
      <c r="QX87" s="40"/>
      <c r="QY87" s="40"/>
      <c r="QZ87" s="40"/>
      <c r="RA87" s="40"/>
      <c r="RB87" s="40"/>
      <c r="RC87" s="40"/>
      <c r="RD87" s="40"/>
      <c r="RE87" s="40"/>
      <c r="RF87" s="40"/>
      <c r="RG87" s="40"/>
      <c r="RH87" s="40"/>
      <c r="RI87" s="40"/>
      <c r="RJ87" s="40"/>
      <c r="RK87" s="40"/>
      <c r="RL87" s="40"/>
      <c r="RM87" s="40"/>
      <c r="RN87" s="40"/>
      <c r="RO87" s="40"/>
      <c r="RP87" s="40"/>
      <c r="RQ87" s="40"/>
      <c r="RR87" s="40"/>
      <c r="RS87" s="40"/>
      <c r="RT87" s="40"/>
      <c r="RU87" s="40"/>
      <c r="RV87" s="40"/>
      <c r="RW87" s="40"/>
      <c r="RX87" s="40"/>
      <c r="RY87" s="40"/>
      <c r="RZ87" s="40"/>
      <c r="SA87" s="40"/>
      <c r="SB87" s="40"/>
      <c r="SC87" s="40"/>
      <c r="SD87" s="40"/>
      <c r="SE87" s="40"/>
      <c r="SF87" s="40"/>
      <c r="SG87" s="40"/>
      <c r="SH87" s="40"/>
      <c r="SI87" s="40"/>
      <c r="SJ87" s="40"/>
      <c r="SK87" s="40"/>
      <c r="SL87" s="40"/>
      <c r="SM87" s="40"/>
      <c r="SN87" s="40"/>
      <c r="SO87" s="40"/>
      <c r="SP87" s="40"/>
      <c r="SQ87" s="40"/>
      <c r="SR87" s="40"/>
      <c r="SS87" s="40"/>
      <c r="ST87" s="40"/>
      <c r="SU87" s="40"/>
      <c r="SV87" s="40"/>
      <c r="SW87" s="40"/>
      <c r="SX87" s="40"/>
      <c r="SY87" s="40"/>
      <c r="SZ87" s="40"/>
      <c r="TA87" s="40"/>
      <c r="TB87" s="40"/>
      <c r="TC87" s="40"/>
      <c r="TD87" s="40"/>
      <c r="TE87" s="40"/>
      <c r="TF87" s="40"/>
      <c r="TG87" s="40"/>
      <c r="TH87" s="40"/>
      <c r="TI87" s="40"/>
      <c r="TJ87" s="40"/>
      <c r="TK87" s="40"/>
      <c r="TL87" s="40"/>
      <c r="TM87" s="40"/>
      <c r="TN87" s="40"/>
      <c r="TO87" s="40"/>
      <c r="TP87" s="40"/>
      <c r="TQ87" s="40"/>
      <c r="TR87" s="40"/>
      <c r="TS87" s="40"/>
      <c r="TT87" s="40"/>
      <c r="TU87" s="40"/>
      <c r="TV87" s="40"/>
      <c r="TW87" s="40"/>
      <c r="TX87" s="40"/>
      <c r="TY87" s="40"/>
      <c r="TZ87" s="40"/>
      <c r="UA87" s="40"/>
      <c r="UB87" s="40"/>
      <c r="UC87" s="40"/>
      <c r="UD87" s="40"/>
      <c r="UE87" s="40"/>
      <c r="UF87" s="40"/>
      <c r="UG87" s="40"/>
      <c r="UH87" s="40"/>
      <c r="UI87" s="40"/>
      <c r="UJ87" s="40"/>
      <c r="UK87" s="40"/>
      <c r="UL87" s="40"/>
      <c r="UM87" s="40"/>
      <c r="UN87" s="40"/>
      <c r="UO87" s="40"/>
      <c r="UP87" s="40"/>
      <c r="UQ87" s="40"/>
      <c r="UR87" s="40"/>
      <c r="US87" s="40"/>
      <c r="UT87" s="40"/>
      <c r="UU87" s="40"/>
      <c r="UV87" s="40"/>
      <c r="UW87" s="40"/>
      <c r="UX87" s="40"/>
      <c r="UY87" s="40"/>
      <c r="UZ87" s="40"/>
      <c r="VA87" s="40"/>
      <c r="VB87" s="40"/>
      <c r="VC87" s="40"/>
      <c r="VD87" s="40"/>
      <c r="VE87" s="40"/>
      <c r="VF87" s="40"/>
      <c r="VG87" s="40"/>
      <c r="VH87" s="40"/>
      <c r="VI87" s="40"/>
      <c r="VJ87" s="40"/>
      <c r="VK87" s="40"/>
      <c r="VL87" s="40"/>
      <c r="VM87" s="40"/>
      <c r="VN87" s="40"/>
      <c r="VO87" s="40"/>
      <c r="VP87" s="40"/>
      <c r="VQ87" s="40"/>
      <c r="VR87" s="40"/>
      <c r="VS87" s="40"/>
      <c r="VT87" s="40"/>
      <c r="VU87" s="40"/>
      <c r="VV87" s="40"/>
      <c r="VW87" s="40"/>
      <c r="VX87" s="40"/>
      <c r="VY87" s="40"/>
      <c r="VZ87" s="40"/>
      <c r="WA87" s="40"/>
      <c r="WB87" s="40"/>
      <c r="WC87" s="40"/>
      <c r="WD87" s="40"/>
      <c r="WE87" s="40"/>
      <c r="WF87" s="40"/>
      <c r="WG87" s="40"/>
      <c r="WH87" s="40"/>
      <c r="WI87" s="40"/>
      <c r="WJ87" s="40"/>
      <c r="WK87" s="40"/>
      <c r="WL87" s="40"/>
      <c r="WM87" s="40"/>
      <c r="WN87" s="40"/>
      <c r="WO87" s="40"/>
      <c r="WP87" s="40"/>
      <c r="WQ87" s="40"/>
      <c r="WR87" s="40"/>
      <c r="WS87" s="40"/>
      <c r="WT87" s="40"/>
      <c r="WU87" s="40"/>
      <c r="WV87" s="40"/>
      <c r="WW87" s="40"/>
      <c r="WX87" s="40"/>
      <c r="WY87" s="40"/>
      <c r="WZ87" s="40"/>
      <c r="XA87" s="40"/>
      <c r="XB87" s="40"/>
      <c r="XC87" s="40"/>
      <c r="XD87" s="40"/>
      <c r="XE87" s="40"/>
      <c r="XF87" s="40"/>
      <c r="XG87" s="40"/>
      <c r="XH87" s="40"/>
      <c r="XI87" s="40"/>
      <c r="XJ87" s="40"/>
      <c r="XK87" s="40"/>
      <c r="XL87" s="40"/>
      <c r="XM87" s="40"/>
      <c r="XN87" s="40"/>
      <c r="XO87" s="40"/>
      <c r="XP87" s="40"/>
      <c r="XQ87" s="40"/>
      <c r="XR87" s="40"/>
      <c r="XS87" s="40"/>
      <c r="XT87" s="40"/>
      <c r="XU87" s="40"/>
      <c r="XV87" s="40"/>
      <c r="XW87" s="40"/>
      <c r="XX87" s="40"/>
      <c r="XY87" s="40"/>
      <c r="XZ87" s="40"/>
      <c r="YA87" s="40"/>
      <c r="YB87" s="40"/>
      <c r="YC87" s="40"/>
      <c r="YD87" s="40"/>
      <c r="YE87" s="40"/>
      <c r="YF87" s="40"/>
      <c r="YG87" s="40"/>
      <c r="YH87" s="40"/>
      <c r="YI87" s="40"/>
      <c r="YJ87" s="40"/>
      <c r="YK87" s="40"/>
      <c r="YL87" s="40"/>
      <c r="YM87" s="40"/>
      <c r="YN87" s="40"/>
      <c r="YO87" s="40"/>
      <c r="YP87" s="40"/>
      <c r="YQ87" s="40"/>
      <c r="YR87" s="40"/>
      <c r="YS87" s="40"/>
      <c r="YT87" s="40"/>
      <c r="YU87" s="40"/>
      <c r="YV87" s="40"/>
      <c r="YW87" s="40"/>
      <c r="YX87" s="40"/>
      <c r="YY87" s="40"/>
      <c r="YZ87" s="40"/>
      <c r="ZA87" s="40"/>
      <c r="ZB87" s="40"/>
      <c r="ZC87" s="40"/>
      <c r="ZD87" s="40"/>
      <c r="ZE87" s="40"/>
      <c r="ZF87" s="40"/>
      <c r="ZG87" s="40"/>
      <c r="ZH87" s="40"/>
      <c r="ZI87" s="40"/>
      <c r="ZJ87" s="40"/>
      <c r="ZK87" s="40"/>
      <c r="ZL87" s="40"/>
      <c r="ZM87" s="40"/>
      <c r="ZN87" s="40"/>
      <c r="ZO87" s="40"/>
      <c r="ZP87" s="40"/>
      <c r="ZQ87" s="40"/>
      <c r="ZR87" s="40"/>
      <c r="ZS87" s="40"/>
      <c r="ZT87" s="40"/>
      <c r="ZU87" s="40"/>
      <c r="ZV87" s="40"/>
      <c r="ZW87" s="40"/>
      <c r="ZX87" s="40"/>
      <c r="ZY87" s="40"/>
      <c r="ZZ87" s="40"/>
      <c r="AAA87" s="40"/>
      <c r="AAB87" s="40"/>
      <c r="AAC87" s="40"/>
      <c r="AAD87" s="40"/>
      <c r="AAE87" s="40"/>
      <c r="AAF87" s="40"/>
      <c r="AAG87" s="40"/>
      <c r="AAH87" s="40"/>
      <c r="AAI87" s="40"/>
      <c r="AAJ87" s="40"/>
      <c r="AAK87" s="40"/>
      <c r="AAL87" s="40"/>
      <c r="AAM87" s="40"/>
      <c r="AAN87" s="40"/>
      <c r="AAO87" s="40"/>
      <c r="AAP87" s="40"/>
      <c r="AAQ87" s="40"/>
      <c r="AAR87" s="40"/>
      <c r="AAS87" s="40"/>
      <c r="AAT87" s="40"/>
      <c r="AAU87" s="40"/>
      <c r="AAV87" s="40"/>
      <c r="AAW87" s="40"/>
      <c r="AAX87" s="40"/>
      <c r="AAY87" s="40"/>
      <c r="AAZ87" s="40"/>
      <c r="ABA87" s="40"/>
      <c r="ABB87" s="40"/>
      <c r="ABC87" s="40"/>
      <c r="ABD87" s="40"/>
      <c r="ABE87" s="40"/>
      <c r="ABF87" s="40"/>
      <c r="ABG87" s="40"/>
      <c r="ABH87" s="40"/>
      <c r="ABI87" s="40"/>
      <c r="ABJ87" s="40"/>
      <c r="ABK87" s="40"/>
      <c r="ABL87" s="40"/>
      <c r="ABM87" s="40"/>
      <c r="ABN87" s="40"/>
      <c r="ABO87" s="40"/>
      <c r="ABP87" s="40"/>
      <c r="ABQ87" s="40"/>
      <c r="ABR87" s="40"/>
      <c r="ABS87" s="40"/>
      <c r="ABT87" s="40"/>
      <c r="ABU87" s="40"/>
      <c r="ABV87" s="40"/>
      <c r="ABW87" s="40"/>
      <c r="ABX87" s="40"/>
      <c r="ABY87" s="40"/>
      <c r="ABZ87" s="40"/>
      <c r="ACA87" s="40"/>
      <c r="ACB87" s="40"/>
      <c r="ACC87" s="40"/>
      <c r="ACD87" s="40"/>
      <c r="ACE87" s="40"/>
      <c r="ACF87" s="40"/>
      <c r="ACG87" s="40"/>
      <c r="ACH87" s="40"/>
      <c r="ACI87" s="40"/>
      <c r="ACJ87" s="40"/>
      <c r="ACK87" s="40"/>
      <c r="ACL87" s="40"/>
      <c r="ACM87" s="40"/>
      <c r="ACN87" s="40"/>
      <c r="ACO87" s="40"/>
      <c r="ACP87" s="40"/>
      <c r="ACQ87" s="40"/>
      <c r="ACR87" s="40"/>
      <c r="ACS87" s="40"/>
      <c r="ACT87" s="40"/>
      <c r="ACU87" s="40"/>
      <c r="ACV87" s="40"/>
      <c r="ACW87" s="40"/>
      <c r="ACX87" s="40"/>
      <c r="ACY87" s="40"/>
      <c r="ACZ87" s="40"/>
      <c r="ADA87" s="40"/>
      <c r="ADB87" s="40"/>
      <c r="ADC87" s="40"/>
      <c r="ADD87" s="40"/>
      <c r="ADE87" s="40"/>
      <c r="ADF87" s="40"/>
      <c r="ADG87" s="40"/>
      <c r="ADH87" s="40"/>
      <c r="ADI87" s="40"/>
      <c r="ADJ87" s="40"/>
      <c r="ADK87" s="40"/>
      <c r="ADL87" s="40"/>
      <c r="ADM87" s="40"/>
      <c r="ADN87" s="40"/>
      <c r="ADO87" s="40"/>
      <c r="ADP87" s="40"/>
      <c r="ADQ87" s="40"/>
      <c r="ADR87" s="40"/>
      <c r="ADS87" s="40"/>
      <c r="ADT87" s="40"/>
      <c r="ADU87" s="40"/>
      <c r="ADV87" s="40"/>
      <c r="ADW87" s="40"/>
      <c r="ADX87" s="40"/>
      <c r="ADY87" s="40"/>
      <c r="ADZ87" s="40"/>
      <c r="AEA87" s="40"/>
      <c r="AEB87" s="40"/>
      <c r="AEC87" s="40"/>
      <c r="AED87" s="40"/>
      <c r="AEE87" s="40"/>
      <c r="AEF87" s="40"/>
      <c r="AEG87" s="40"/>
      <c r="AEH87" s="40"/>
      <c r="AEI87" s="40"/>
      <c r="AEJ87" s="40"/>
      <c r="AEK87" s="40"/>
      <c r="AEL87" s="40"/>
      <c r="AEM87" s="40"/>
      <c r="AEN87" s="40"/>
      <c r="AEO87" s="40"/>
      <c r="AEP87" s="40"/>
      <c r="AEQ87" s="40"/>
      <c r="AER87" s="40"/>
      <c r="AES87" s="40"/>
      <c r="AET87" s="40"/>
      <c r="AEU87" s="40"/>
      <c r="AEV87" s="40"/>
      <c r="AEW87" s="40"/>
      <c r="AEX87" s="40"/>
      <c r="AEY87" s="40"/>
      <c r="AEZ87" s="40"/>
      <c r="AFA87" s="40"/>
      <c r="AFB87" s="40"/>
      <c r="AFC87" s="40"/>
      <c r="AFD87" s="40"/>
      <c r="AFE87" s="40"/>
      <c r="AFF87" s="40"/>
      <c r="AFG87" s="40"/>
      <c r="AFH87" s="40"/>
      <c r="AFI87" s="40"/>
      <c r="AFJ87" s="40"/>
      <c r="AFK87" s="40"/>
      <c r="AFL87" s="40"/>
      <c r="AFM87" s="40"/>
      <c r="AFN87" s="40"/>
      <c r="AFO87" s="40"/>
      <c r="AFP87" s="40"/>
      <c r="AFQ87" s="40"/>
      <c r="AFR87" s="40"/>
      <c r="AFS87" s="40"/>
      <c r="AFT87" s="40"/>
      <c r="AFU87" s="40"/>
      <c r="AFV87" s="40"/>
      <c r="AFW87" s="40"/>
      <c r="AFX87" s="40"/>
      <c r="AFY87" s="40"/>
      <c r="AFZ87" s="40"/>
      <c r="AGA87" s="40"/>
      <c r="AGB87" s="40"/>
      <c r="AGC87" s="40"/>
      <c r="AGD87" s="40"/>
      <c r="AGE87" s="40"/>
      <c r="AGF87" s="40"/>
      <c r="AGG87" s="40"/>
      <c r="AGH87" s="40"/>
      <c r="AGI87" s="40"/>
      <c r="AGJ87" s="40"/>
      <c r="AGK87" s="40"/>
      <c r="AGL87" s="40"/>
      <c r="AGM87" s="40"/>
      <c r="AGN87" s="40"/>
      <c r="AGO87" s="40"/>
      <c r="AGP87" s="40"/>
      <c r="AGQ87" s="40"/>
      <c r="AGR87" s="40"/>
      <c r="AGS87" s="40"/>
      <c r="AGT87" s="40"/>
      <c r="AGU87" s="40"/>
      <c r="AGV87" s="40"/>
      <c r="AGW87" s="40"/>
      <c r="AGX87" s="40"/>
      <c r="AGY87" s="40"/>
      <c r="AGZ87" s="40"/>
      <c r="AHA87" s="40"/>
      <c r="AHB87" s="40"/>
      <c r="AHC87" s="40"/>
      <c r="AHD87" s="40"/>
      <c r="AHE87" s="40"/>
      <c r="AHF87" s="40"/>
      <c r="AHG87" s="40"/>
      <c r="AHH87" s="40"/>
      <c r="AHI87" s="40"/>
      <c r="AHJ87" s="40"/>
      <c r="AHK87" s="40"/>
      <c r="AHL87" s="40"/>
      <c r="AHM87" s="40"/>
      <c r="AHN87" s="40"/>
      <c r="AHO87" s="40"/>
      <c r="AHP87" s="40"/>
      <c r="AHQ87" s="40"/>
      <c r="AHR87" s="40"/>
      <c r="AHS87" s="40"/>
      <c r="AHT87" s="40"/>
      <c r="AHU87" s="40"/>
      <c r="AHV87" s="40"/>
      <c r="AHW87" s="40"/>
      <c r="AHX87" s="40"/>
      <c r="AHY87" s="40"/>
      <c r="AHZ87" s="40"/>
      <c r="AIA87" s="40"/>
      <c r="AIB87" s="40"/>
      <c r="AIC87" s="40"/>
      <c r="AID87" s="40"/>
      <c r="AIE87" s="40"/>
      <c r="AIF87" s="40"/>
      <c r="AIG87" s="40"/>
      <c r="AIH87" s="40"/>
      <c r="AII87" s="40"/>
      <c r="AIJ87" s="40"/>
      <c r="AIK87" s="40"/>
      <c r="AIL87" s="40"/>
      <c r="AIM87" s="40"/>
      <c r="AIN87" s="40"/>
      <c r="AIO87" s="40"/>
      <c r="AIP87" s="40"/>
      <c r="AIQ87" s="40"/>
      <c r="AIR87" s="40"/>
      <c r="AIS87" s="40"/>
      <c r="AIT87" s="40"/>
      <c r="AIU87" s="40"/>
      <c r="AIV87" s="40"/>
      <c r="AIW87" s="40"/>
      <c r="AIX87" s="40"/>
      <c r="AIY87" s="40"/>
      <c r="AIZ87" s="40"/>
      <c r="AJA87" s="40"/>
      <c r="AJB87" s="40"/>
      <c r="AJC87" s="40"/>
      <c r="AJD87" s="40"/>
      <c r="AJE87" s="40"/>
      <c r="AJF87" s="40"/>
      <c r="AJG87" s="40"/>
      <c r="AJH87" s="40"/>
      <c r="AJI87" s="40"/>
      <c r="AJJ87" s="40"/>
      <c r="AJK87" s="40"/>
      <c r="AJL87" s="40"/>
      <c r="AJM87" s="40"/>
      <c r="AJN87" s="40"/>
      <c r="AJO87" s="40"/>
      <c r="AJP87" s="40"/>
      <c r="AJQ87" s="40"/>
      <c r="AJR87" s="40"/>
      <c r="AJS87" s="40"/>
      <c r="AJT87" s="40"/>
      <c r="AJU87" s="40"/>
      <c r="AJV87" s="40"/>
      <c r="AJW87" s="40"/>
      <c r="AJX87" s="40"/>
      <c r="AJY87" s="40"/>
      <c r="AJZ87" s="40"/>
      <c r="AKA87" s="40"/>
      <c r="AKB87" s="40"/>
      <c r="AKC87" s="40"/>
      <c r="AKD87" s="40"/>
      <c r="AKE87" s="40"/>
      <c r="AKF87" s="40"/>
      <c r="AKG87" s="40"/>
      <c r="AKH87" s="40"/>
      <c r="AKI87" s="40"/>
      <c r="AKJ87" s="40"/>
      <c r="AKK87" s="40"/>
      <c r="AKL87" s="40"/>
      <c r="AKM87" s="40"/>
      <c r="AKN87" s="40"/>
      <c r="AKO87" s="40"/>
      <c r="AKP87" s="40"/>
      <c r="AKQ87" s="40"/>
      <c r="AKR87" s="40"/>
      <c r="AKS87" s="40"/>
      <c r="AKT87" s="40"/>
      <c r="AKU87" s="40"/>
      <c r="AKV87" s="40"/>
      <c r="AKW87" s="40"/>
      <c r="AKX87" s="40"/>
      <c r="AKY87" s="40"/>
      <c r="AKZ87" s="40"/>
      <c r="ALA87" s="40"/>
      <c r="ALB87" s="40"/>
      <c r="ALC87" s="40"/>
      <c r="ALD87" s="40"/>
      <c r="ALE87" s="40"/>
      <c r="ALF87" s="40"/>
      <c r="ALG87" s="40"/>
      <c r="ALH87" s="40"/>
      <c r="ALI87" s="40"/>
      <c r="ALJ87" s="40"/>
      <c r="ALK87" s="40"/>
      <c r="ALL87" s="40"/>
      <c r="ALM87" s="40"/>
      <c r="ALN87" s="40"/>
      <c r="ALO87" s="40"/>
      <c r="ALP87" s="40"/>
      <c r="ALQ87" s="40"/>
      <c r="ALR87" s="40"/>
      <c r="ALS87" s="40"/>
      <c r="ALT87" s="40"/>
      <c r="ALU87" s="40"/>
      <c r="ALV87" s="40"/>
      <c r="ALW87" s="40"/>
      <c r="ALX87" s="40"/>
      <c r="ALY87" s="40"/>
      <c r="ALZ87" s="40"/>
      <c r="AMA87" s="40"/>
      <c r="AMB87" s="40"/>
      <c r="AMC87" s="40"/>
      <c r="AMD87" s="40"/>
      <c r="AME87" s="40"/>
      <c r="AMF87" s="40"/>
      <c r="AMG87" s="40"/>
      <c r="AMH87" s="40"/>
      <c r="AMI87" s="40"/>
      <c r="AMJ87" s="40"/>
      <c r="AMK87" s="40"/>
      <c r="AML87" s="40"/>
      <c r="AMM87" s="40"/>
      <c r="AMN87" s="40"/>
      <c r="AMO87" s="40"/>
      <c r="AMP87" s="40"/>
      <c r="AMQ87" s="40"/>
      <c r="AMR87" s="40"/>
      <c r="AMS87" s="40"/>
      <c r="AMT87" s="40"/>
      <c r="AMU87" s="40"/>
      <c r="AMV87" s="40"/>
      <c r="AMW87" s="40"/>
      <c r="AMX87" s="40"/>
      <c r="AMY87" s="40"/>
      <c r="AMZ87" s="40"/>
      <c r="ANA87" s="40"/>
      <c r="ANB87" s="40"/>
      <c r="ANC87" s="40"/>
      <c r="AND87" s="40"/>
      <c r="ANE87" s="40"/>
      <c r="ANF87" s="40"/>
      <c r="ANG87" s="40"/>
      <c r="ANH87" s="40"/>
      <c r="ANI87" s="40"/>
      <c r="ANJ87" s="40"/>
      <c r="ANK87" s="40"/>
      <c r="ANL87" s="40"/>
      <c r="ANM87" s="40"/>
      <c r="ANN87" s="40"/>
      <c r="ANO87" s="40"/>
      <c r="ANP87" s="40"/>
      <c r="ANQ87" s="40"/>
      <c r="ANR87" s="40"/>
      <c r="ANS87" s="40"/>
      <c r="ANT87" s="40"/>
      <c r="ANU87" s="40"/>
      <c r="ANV87" s="40"/>
      <c r="ANW87" s="40"/>
      <c r="ANX87" s="40"/>
      <c r="ANY87" s="40"/>
      <c r="ANZ87" s="40"/>
      <c r="AOA87" s="40"/>
      <c r="AOB87" s="40"/>
      <c r="AOC87" s="40"/>
      <c r="AOD87" s="40"/>
      <c r="AOE87" s="40"/>
      <c r="AOF87" s="40"/>
      <c r="AOG87" s="40"/>
      <c r="AOH87" s="40"/>
      <c r="AOI87" s="40"/>
      <c r="AOJ87" s="40"/>
      <c r="AOK87" s="40"/>
      <c r="AOL87" s="40"/>
      <c r="AOM87" s="40"/>
      <c r="AON87" s="40"/>
      <c r="AOO87" s="40"/>
      <c r="AOP87" s="40"/>
      <c r="AOQ87" s="40"/>
      <c r="AOR87" s="40"/>
      <c r="AOS87" s="40"/>
      <c r="AOT87" s="40"/>
      <c r="AOU87" s="40"/>
      <c r="AOV87" s="40"/>
      <c r="AOW87" s="40"/>
      <c r="AOX87" s="40"/>
      <c r="AOY87" s="40"/>
      <c r="AOZ87" s="40"/>
      <c r="APA87" s="40"/>
      <c r="APB87" s="40"/>
      <c r="APC87" s="40"/>
      <c r="APD87" s="40"/>
      <c r="APE87" s="40"/>
      <c r="APF87" s="40"/>
      <c r="APG87" s="40"/>
      <c r="APH87" s="40"/>
      <c r="API87" s="40"/>
      <c r="APJ87" s="40"/>
      <c r="APK87" s="40"/>
      <c r="APL87" s="40"/>
      <c r="APM87" s="40"/>
      <c r="APN87" s="40"/>
      <c r="APO87" s="40"/>
      <c r="APP87" s="40"/>
      <c r="APQ87" s="40"/>
      <c r="APR87" s="40"/>
      <c r="APS87" s="40"/>
      <c r="APT87" s="40"/>
      <c r="APU87" s="40"/>
      <c r="APV87" s="40"/>
      <c r="APW87" s="40"/>
      <c r="APX87" s="40"/>
      <c r="APY87" s="40"/>
      <c r="APZ87" s="40"/>
      <c r="AQA87" s="40"/>
      <c r="AQB87" s="40"/>
      <c r="AQC87" s="40"/>
      <c r="AQD87" s="40"/>
      <c r="AQE87" s="40"/>
      <c r="AQF87" s="40"/>
      <c r="AQG87" s="40"/>
      <c r="AQH87" s="40"/>
      <c r="AQI87" s="40"/>
      <c r="AQJ87" s="40"/>
      <c r="AQK87" s="40"/>
      <c r="AQL87" s="40"/>
      <c r="AQM87" s="40"/>
      <c r="AQN87" s="40"/>
      <c r="AQO87" s="40"/>
      <c r="AQP87" s="40"/>
      <c r="AQQ87" s="40"/>
      <c r="AQR87" s="40"/>
      <c r="AQS87" s="40"/>
      <c r="AQT87" s="40"/>
      <c r="AQU87" s="40"/>
      <c r="AQV87" s="40"/>
      <c r="AQW87" s="40"/>
      <c r="AQX87" s="40"/>
      <c r="AQY87" s="40"/>
      <c r="AQZ87" s="40"/>
      <c r="ARA87" s="40"/>
      <c r="ARB87" s="40"/>
      <c r="ARC87" s="40"/>
      <c r="ARD87" s="40"/>
      <c r="ARE87" s="40"/>
      <c r="ARF87" s="40"/>
      <c r="ARG87" s="40"/>
      <c r="ARH87" s="40"/>
      <c r="ARI87" s="40"/>
      <c r="ARJ87" s="40"/>
      <c r="ARK87" s="40"/>
      <c r="ARL87" s="40"/>
      <c r="ARM87" s="40"/>
      <c r="ARN87" s="40"/>
      <c r="ARO87" s="40"/>
      <c r="ARP87" s="40"/>
      <c r="ARQ87" s="40"/>
      <c r="ARR87" s="40"/>
      <c r="ARS87" s="40"/>
      <c r="ART87" s="40"/>
      <c r="ARU87" s="40"/>
      <c r="ARV87" s="40"/>
      <c r="ARW87" s="40"/>
      <c r="ARX87" s="40"/>
      <c r="ARY87" s="40"/>
      <c r="ARZ87" s="40"/>
      <c r="ASA87" s="40"/>
      <c r="ASB87" s="40"/>
      <c r="ASC87" s="40"/>
      <c r="ASD87" s="40"/>
      <c r="ASE87" s="40"/>
      <c r="ASF87" s="40"/>
      <c r="ASG87" s="40"/>
      <c r="ASH87" s="40"/>
      <c r="ASI87" s="40"/>
      <c r="ASJ87" s="40"/>
      <c r="ASK87" s="40"/>
      <c r="ASL87" s="40"/>
      <c r="ASM87" s="40"/>
      <c r="ASN87" s="40"/>
      <c r="ASO87" s="40"/>
      <c r="ASP87" s="40"/>
      <c r="ASQ87" s="40"/>
      <c r="ASR87" s="40"/>
      <c r="ASS87" s="40"/>
      <c r="AST87" s="40"/>
      <c r="ASU87" s="40"/>
      <c r="ASV87" s="40"/>
      <c r="ASW87" s="40"/>
      <c r="ASX87" s="40"/>
      <c r="ASY87" s="40"/>
      <c r="ASZ87" s="40"/>
      <c r="ATA87" s="40"/>
      <c r="ATB87" s="40"/>
      <c r="ATC87" s="40"/>
      <c r="ATD87" s="40"/>
      <c r="ATE87" s="40"/>
      <c r="ATF87" s="40"/>
      <c r="ATG87" s="40"/>
      <c r="ATH87" s="40"/>
      <c r="ATI87" s="40"/>
      <c r="ATJ87" s="40"/>
      <c r="ATK87" s="40"/>
      <c r="ATL87" s="40"/>
      <c r="ATM87" s="40"/>
      <c r="ATN87" s="40"/>
      <c r="ATO87" s="40"/>
      <c r="ATP87" s="40"/>
      <c r="ATQ87" s="40"/>
      <c r="ATR87" s="40"/>
      <c r="ATS87" s="40"/>
      <c r="ATT87" s="40"/>
      <c r="ATU87" s="40"/>
      <c r="ATV87" s="40"/>
      <c r="ATW87" s="40"/>
      <c r="ATX87" s="40"/>
      <c r="ATY87" s="40"/>
      <c r="ATZ87" s="40"/>
      <c r="AUA87" s="40"/>
      <c r="AUB87" s="40"/>
      <c r="AUC87" s="40"/>
      <c r="AUD87" s="40"/>
      <c r="AUE87" s="40"/>
      <c r="AUF87" s="40"/>
      <c r="AUG87" s="40"/>
      <c r="AUH87" s="40"/>
      <c r="AUI87" s="40"/>
      <c r="AUJ87" s="40"/>
      <c r="AUK87" s="40"/>
      <c r="AUL87" s="40"/>
      <c r="AUM87" s="40"/>
      <c r="AUN87" s="40"/>
      <c r="AUO87" s="40"/>
      <c r="AUP87" s="40"/>
      <c r="AUQ87" s="40"/>
      <c r="AUR87" s="40"/>
      <c r="AUS87" s="40"/>
      <c r="AUT87" s="40"/>
      <c r="AUU87" s="40"/>
      <c r="AUV87" s="40"/>
      <c r="AUW87" s="40"/>
      <c r="AUX87" s="40"/>
      <c r="AUY87" s="40"/>
      <c r="AUZ87" s="40"/>
      <c r="AVA87" s="40"/>
      <c r="AVB87" s="40"/>
      <c r="AVC87" s="40"/>
      <c r="AVD87" s="40"/>
      <c r="AVE87" s="40"/>
      <c r="AVF87" s="40"/>
      <c r="AVG87" s="40"/>
      <c r="AVH87" s="40"/>
      <c r="AVI87" s="40"/>
      <c r="AVJ87" s="40"/>
      <c r="AVK87" s="40"/>
      <c r="AVL87" s="40"/>
      <c r="AVM87" s="40"/>
      <c r="AVN87" s="40"/>
      <c r="AVO87" s="40"/>
      <c r="AVP87" s="40"/>
      <c r="AVQ87" s="40"/>
      <c r="AVR87" s="40"/>
      <c r="AVS87" s="40"/>
      <c r="AVT87" s="40"/>
      <c r="AVU87" s="40"/>
      <c r="AVV87" s="40"/>
      <c r="AVW87" s="40"/>
      <c r="AVX87" s="40"/>
      <c r="AVY87" s="40"/>
      <c r="AVZ87" s="40"/>
      <c r="AWA87" s="40"/>
      <c r="AWB87" s="40"/>
      <c r="AWC87" s="40"/>
      <c r="AWD87" s="40"/>
      <c r="AWE87" s="40"/>
      <c r="AWF87" s="40"/>
      <c r="AWG87" s="40"/>
      <c r="AWH87" s="40"/>
      <c r="AWI87" s="40"/>
      <c r="AWJ87" s="40"/>
      <c r="AWK87" s="40"/>
      <c r="AWL87" s="40"/>
      <c r="AWM87" s="40"/>
      <c r="AWN87" s="40"/>
      <c r="AWO87" s="40"/>
      <c r="AWP87" s="40"/>
      <c r="AWQ87" s="40"/>
      <c r="AWR87" s="40"/>
      <c r="AWS87" s="40"/>
      <c r="AWT87" s="40"/>
      <c r="AWU87" s="40"/>
      <c r="AWV87" s="40"/>
      <c r="AWW87" s="40"/>
      <c r="AWX87" s="40"/>
      <c r="AWY87" s="40"/>
      <c r="AWZ87" s="40"/>
      <c r="AXA87" s="40"/>
      <c r="AXB87" s="40"/>
      <c r="AXC87" s="40"/>
      <c r="AXD87" s="40"/>
      <c r="AXE87" s="40"/>
      <c r="AXF87" s="40"/>
      <c r="AXG87" s="40"/>
      <c r="AXH87" s="40"/>
      <c r="AXI87" s="40"/>
      <c r="AXJ87" s="40"/>
      <c r="AXK87" s="40"/>
      <c r="AXL87" s="40"/>
      <c r="AXM87" s="40"/>
      <c r="AXN87" s="40"/>
      <c r="AXO87" s="40"/>
      <c r="AXP87" s="40"/>
      <c r="AXQ87" s="40"/>
      <c r="AXR87" s="40"/>
      <c r="AXS87" s="40"/>
      <c r="AXT87" s="40"/>
      <c r="AXU87" s="40"/>
      <c r="AXV87" s="40"/>
      <c r="AXW87" s="40"/>
      <c r="AXX87" s="40"/>
      <c r="AXY87" s="40"/>
      <c r="AXZ87" s="40"/>
      <c r="AYA87" s="40"/>
      <c r="AYB87" s="40"/>
      <c r="AYC87" s="40"/>
      <c r="AYD87" s="40"/>
      <c r="AYE87" s="40"/>
      <c r="AYF87" s="40"/>
      <c r="AYG87" s="40"/>
      <c r="AYH87" s="40"/>
      <c r="AYI87" s="40"/>
      <c r="AYJ87" s="40"/>
      <c r="AYK87" s="40"/>
      <c r="AYL87" s="40"/>
      <c r="AYM87" s="40"/>
      <c r="AYN87" s="40"/>
      <c r="AYO87" s="40"/>
      <c r="AYP87" s="40"/>
      <c r="AYQ87" s="40"/>
      <c r="AYR87" s="40"/>
      <c r="AYS87" s="40"/>
      <c r="AYT87" s="40"/>
      <c r="AYU87" s="40"/>
      <c r="AYV87" s="40"/>
      <c r="AYW87" s="40"/>
      <c r="AYX87" s="40"/>
      <c r="AYY87" s="40"/>
      <c r="AYZ87" s="40"/>
      <c r="AZA87" s="40"/>
      <c r="AZB87" s="40"/>
      <c r="AZC87" s="40"/>
      <c r="AZD87" s="40"/>
      <c r="AZE87" s="40"/>
      <c r="AZF87" s="40"/>
      <c r="AZG87" s="40"/>
      <c r="AZH87" s="40"/>
      <c r="AZI87" s="40"/>
      <c r="AZJ87" s="40"/>
      <c r="AZK87" s="40"/>
      <c r="AZL87" s="40"/>
      <c r="AZM87" s="40"/>
      <c r="AZN87" s="40"/>
      <c r="AZO87" s="40"/>
      <c r="AZP87" s="40"/>
      <c r="AZQ87" s="40"/>
      <c r="AZR87" s="40"/>
      <c r="AZS87" s="40"/>
      <c r="AZT87" s="40"/>
      <c r="AZU87" s="40"/>
      <c r="AZV87" s="40"/>
      <c r="AZW87" s="40"/>
      <c r="AZX87" s="40"/>
      <c r="AZY87" s="40"/>
      <c r="AZZ87" s="40"/>
      <c r="BAA87" s="40"/>
      <c r="BAB87" s="40"/>
      <c r="BAC87" s="40"/>
      <c r="BAD87" s="40"/>
      <c r="BAE87" s="40"/>
      <c r="BAF87" s="40"/>
      <c r="BAG87" s="40"/>
      <c r="BAH87" s="40"/>
      <c r="BAI87" s="40"/>
      <c r="BAJ87" s="40"/>
      <c r="BAK87" s="40"/>
      <c r="BAL87" s="40"/>
      <c r="BAM87" s="40"/>
      <c r="BAN87" s="40"/>
      <c r="BAO87" s="40"/>
      <c r="BAP87" s="40"/>
      <c r="BAQ87" s="40"/>
      <c r="BAR87" s="40"/>
      <c r="BAS87" s="40"/>
      <c r="BAT87" s="40"/>
      <c r="BAU87" s="40"/>
      <c r="BAV87" s="40"/>
      <c r="BAW87" s="40"/>
      <c r="BAX87" s="40"/>
      <c r="BAY87" s="40"/>
      <c r="BAZ87" s="40"/>
      <c r="BBA87" s="40"/>
      <c r="BBB87" s="40"/>
      <c r="BBC87" s="40"/>
      <c r="BBD87" s="40"/>
      <c r="BBE87" s="40"/>
      <c r="BBF87" s="40"/>
      <c r="BBG87" s="40"/>
      <c r="BBH87" s="40"/>
      <c r="BBI87" s="40"/>
      <c r="BBJ87" s="40"/>
      <c r="BBK87" s="40"/>
      <c r="BBL87" s="40"/>
      <c r="BBM87" s="40"/>
      <c r="BBN87" s="40"/>
      <c r="BBO87" s="40"/>
      <c r="BBP87" s="40"/>
      <c r="BBQ87" s="40"/>
      <c r="BBR87" s="40"/>
      <c r="BBS87" s="40"/>
      <c r="BBT87" s="40"/>
      <c r="BBU87" s="40"/>
      <c r="BBV87" s="40"/>
      <c r="BBW87" s="40"/>
      <c r="BBX87" s="40"/>
      <c r="BBY87" s="40"/>
      <c r="BBZ87" s="40"/>
      <c r="BCA87" s="40"/>
      <c r="BCB87" s="40"/>
      <c r="BCC87" s="40"/>
      <c r="BCD87" s="40"/>
      <c r="BCE87" s="40"/>
      <c r="BCF87" s="40"/>
      <c r="BCG87" s="40"/>
      <c r="BCH87" s="40"/>
      <c r="BCI87" s="40"/>
      <c r="BCJ87" s="40"/>
      <c r="BCK87" s="40"/>
      <c r="BCL87" s="40"/>
      <c r="BCM87" s="40"/>
      <c r="BCN87" s="40"/>
      <c r="BCO87" s="40"/>
      <c r="BCP87" s="40"/>
      <c r="BCQ87" s="40"/>
      <c r="BCR87" s="40"/>
      <c r="BCS87" s="40"/>
      <c r="BCT87" s="40"/>
      <c r="BCU87" s="40"/>
      <c r="BCV87" s="40"/>
      <c r="BCW87" s="40"/>
      <c r="BCX87" s="40"/>
      <c r="BCY87" s="40"/>
      <c r="BCZ87" s="40"/>
      <c r="BDA87" s="40"/>
      <c r="BDB87" s="40"/>
      <c r="BDC87" s="40"/>
      <c r="BDD87" s="40"/>
      <c r="BDE87" s="40"/>
      <c r="BDF87" s="40"/>
      <c r="BDG87" s="40"/>
      <c r="BDH87" s="40"/>
      <c r="BDI87" s="40"/>
      <c r="BDJ87" s="40"/>
      <c r="BDK87" s="40"/>
      <c r="BDL87" s="40"/>
      <c r="BDM87" s="40"/>
      <c r="BDN87" s="40"/>
      <c r="BDO87" s="40"/>
      <c r="BDP87" s="40"/>
      <c r="BDQ87" s="40"/>
      <c r="BDR87" s="40"/>
      <c r="BDS87" s="40"/>
      <c r="BDT87" s="40"/>
      <c r="BDU87" s="40"/>
      <c r="BDV87" s="40"/>
      <c r="BDW87" s="40"/>
      <c r="BDX87" s="40"/>
      <c r="BDY87" s="40"/>
      <c r="BDZ87" s="40"/>
      <c r="BEA87" s="40"/>
      <c r="BEB87" s="40"/>
      <c r="BEC87" s="40"/>
      <c r="BED87" s="40"/>
      <c r="BEE87" s="40"/>
      <c r="BEF87" s="40"/>
      <c r="BEG87" s="40"/>
      <c r="BEH87" s="40"/>
      <c r="BEI87" s="40"/>
      <c r="BEJ87" s="40"/>
      <c r="BEK87" s="40"/>
      <c r="BEL87" s="40"/>
      <c r="BEM87" s="40"/>
      <c r="BEN87" s="40"/>
      <c r="BEO87" s="40"/>
      <c r="BEP87" s="40"/>
      <c r="BEQ87" s="40"/>
      <c r="BER87" s="40"/>
      <c r="BES87" s="40"/>
      <c r="BET87" s="40"/>
      <c r="BEU87" s="40"/>
      <c r="BEV87" s="40"/>
      <c r="BEW87" s="40"/>
      <c r="BEX87" s="40"/>
      <c r="BEY87" s="40"/>
      <c r="BEZ87" s="40"/>
      <c r="BFA87" s="40"/>
      <c r="BFB87" s="40"/>
      <c r="BFC87" s="40"/>
      <c r="BFD87" s="40"/>
      <c r="BFE87" s="40"/>
      <c r="BFF87" s="40"/>
      <c r="BFG87" s="40"/>
      <c r="BFH87" s="40"/>
      <c r="BFI87" s="40"/>
      <c r="BFJ87" s="40"/>
      <c r="BFK87" s="40"/>
      <c r="BFL87" s="40"/>
      <c r="BFM87" s="40"/>
      <c r="BFN87" s="40"/>
      <c r="BFO87" s="40"/>
      <c r="BFP87" s="40"/>
      <c r="BFQ87" s="40"/>
      <c r="BFR87" s="40"/>
      <c r="BFS87" s="40"/>
      <c r="BFT87" s="40"/>
      <c r="BFU87" s="40"/>
      <c r="BFV87" s="40"/>
      <c r="BFW87" s="40"/>
      <c r="BFX87" s="40"/>
      <c r="BFY87" s="40"/>
      <c r="BFZ87" s="40"/>
      <c r="BGA87" s="40"/>
      <c r="BGB87" s="40"/>
      <c r="BGC87" s="40"/>
      <c r="BGD87" s="40"/>
      <c r="BGE87" s="40"/>
      <c r="BGF87" s="40"/>
      <c r="BGG87" s="40"/>
      <c r="BGH87" s="40"/>
      <c r="BGI87" s="40"/>
      <c r="BGJ87" s="40"/>
      <c r="BGK87" s="40"/>
      <c r="BGL87" s="40"/>
      <c r="BGM87" s="40"/>
      <c r="BGN87" s="40"/>
      <c r="BGO87" s="40"/>
      <c r="BGP87" s="40"/>
      <c r="BGQ87" s="40"/>
      <c r="BGR87" s="40"/>
      <c r="BGS87" s="40"/>
      <c r="BGT87" s="40"/>
      <c r="BGU87" s="40"/>
      <c r="BGV87" s="40"/>
      <c r="BGW87" s="40"/>
      <c r="BGX87" s="40"/>
      <c r="BGY87" s="40"/>
      <c r="BGZ87" s="40"/>
      <c r="BHA87" s="40"/>
      <c r="BHB87" s="40"/>
      <c r="BHC87" s="40"/>
      <c r="BHD87" s="40"/>
      <c r="BHE87" s="40"/>
      <c r="BHF87" s="40"/>
      <c r="BHG87" s="40"/>
      <c r="BHH87" s="40"/>
      <c r="BHI87" s="40"/>
      <c r="BHJ87" s="40"/>
      <c r="BHK87" s="40"/>
      <c r="BHL87" s="40"/>
      <c r="BHM87" s="40"/>
      <c r="BHN87" s="40"/>
      <c r="BHO87" s="40"/>
      <c r="BHP87" s="40"/>
      <c r="BHQ87" s="40"/>
      <c r="BHR87" s="40"/>
      <c r="BHS87" s="40"/>
      <c r="BHT87" s="40"/>
      <c r="BHU87" s="40"/>
      <c r="BHV87" s="40"/>
      <c r="BHW87" s="40"/>
      <c r="BHX87" s="40"/>
      <c r="BHY87" s="40"/>
      <c r="BHZ87" s="40"/>
      <c r="BIA87" s="40"/>
      <c r="BIB87" s="40"/>
      <c r="BIC87" s="40"/>
      <c r="BID87" s="40"/>
      <c r="BIE87" s="40"/>
      <c r="BIF87" s="40"/>
      <c r="BIG87" s="40"/>
      <c r="BIH87" s="40"/>
      <c r="BII87" s="40"/>
      <c r="BIJ87" s="40"/>
      <c r="BIK87" s="40"/>
      <c r="BIL87" s="40"/>
      <c r="BIM87" s="40"/>
      <c r="BIN87" s="40"/>
      <c r="BIO87" s="40"/>
      <c r="BIP87" s="40"/>
      <c r="BIQ87" s="40"/>
      <c r="BIR87" s="40"/>
      <c r="BIS87" s="40"/>
      <c r="BIT87" s="40"/>
      <c r="BIU87" s="40"/>
      <c r="BIV87" s="40"/>
      <c r="BIW87" s="40"/>
      <c r="BIX87" s="40"/>
      <c r="BIY87" s="40"/>
      <c r="BIZ87" s="40"/>
      <c r="BJA87" s="40"/>
      <c r="BJB87" s="40"/>
      <c r="BJC87" s="40"/>
      <c r="BJD87" s="40"/>
      <c r="BJE87" s="40"/>
      <c r="BJF87" s="40"/>
      <c r="BJG87" s="40"/>
      <c r="BJH87" s="40"/>
      <c r="BJI87" s="40"/>
      <c r="BJJ87" s="40"/>
      <c r="BJK87" s="40"/>
      <c r="BJL87" s="40"/>
      <c r="BJM87" s="40"/>
      <c r="BJN87" s="40"/>
      <c r="BJO87" s="40"/>
      <c r="BJP87" s="40"/>
      <c r="BJQ87" s="40"/>
      <c r="BJR87" s="40"/>
      <c r="BJS87" s="40"/>
      <c r="BJT87" s="40"/>
      <c r="BJU87" s="40"/>
      <c r="BJV87" s="40"/>
      <c r="BJW87" s="40"/>
      <c r="BJX87" s="40"/>
      <c r="BJY87" s="40"/>
      <c r="BJZ87" s="40"/>
      <c r="BKA87" s="40"/>
      <c r="BKB87" s="40"/>
      <c r="BKC87" s="40"/>
      <c r="BKD87" s="40"/>
      <c r="BKE87" s="40"/>
      <c r="BKF87" s="40"/>
      <c r="BKG87" s="40"/>
      <c r="BKH87" s="40"/>
      <c r="BKI87" s="40"/>
      <c r="BKJ87" s="40"/>
      <c r="BKK87" s="40"/>
      <c r="BKL87" s="40"/>
      <c r="BKM87" s="40"/>
      <c r="BKN87" s="40"/>
      <c r="BKO87" s="40"/>
      <c r="BKP87" s="40"/>
      <c r="BKQ87" s="40"/>
      <c r="BKR87" s="40"/>
      <c r="BKS87" s="40"/>
      <c r="BKT87" s="40"/>
      <c r="BKU87" s="40"/>
      <c r="BKV87" s="40"/>
      <c r="BKW87" s="40"/>
      <c r="BKX87" s="40"/>
      <c r="BKY87" s="40"/>
      <c r="BKZ87" s="40"/>
      <c r="BLA87" s="40"/>
      <c r="BLB87" s="40"/>
      <c r="BLC87" s="40"/>
      <c r="BLD87" s="40"/>
      <c r="BLE87" s="40"/>
      <c r="BLF87" s="40"/>
      <c r="BLG87" s="40"/>
      <c r="BLH87" s="40"/>
      <c r="BLI87" s="40"/>
      <c r="BLJ87" s="40"/>
      <c r="BLK87" s="40"/>
      <c r="BLL87" s="40"/>
      <c r="BLM87" s="40"/>
      <c r="BLN87" s="40"/>
      <c r="BLO87" s="40"/>
      <c r="BLP87" s="40"/>
      <c r="BLQ87" s="40"/>
      <c r="BLR87" s="40"/>
      <c r="BLS87" s="40"/>
      <c r="BLT87" s="40"/>
      <c r="BLU87" s="40"/>
      <c r="BLV87" s="40"/>
      <c r="BLW87" s="40"/>
      <c r="BLX87" s="40"/>
      <c r="BLY87" s="40"/>
      <c r="BLZ87" s="40"/>
      <c r="BMA87" s="40"/>
      <c r="BMB87" s="40"/>
      <c r="BMC87" s="40"/>
      <c r="BMD87" s="40"/>
      <c r="BME87" s="40"/>
      <c r="BMF87" s="40"/>
      <c r="BMG87" s="40"/>
      <c r="BMH87" s="40"/>
      <c r="BMI87" s="40"/>
      <c r="BMJ87" s="40"/>
      <c r="BMK87" s="40"/>
      <c r="BML87" s="40"/>
      <c r="BMM87" s="40"/>
      <c r="BMN87" s="40"/>
      <c r="BMO87" s="40"/>
      <c r="BMP87" s="40"/>
      <c r="BMQ87" s="40"/>
      <c r="BMR87" s="40"/>
      <c r="BMS87" s="40"/>
      <c r="BMT87" s="40"/>
      <c r="BMU87" s="40"/>
      <c r="BMV87" s="40"/>
      <c r="BMW87" s="40"/>
      <c r="BMX87" s="40"/>
      <c r="BMY87" s="40"/>
      <c r="BMZ87" s="40"/>
      <c r="BNA87" s="40"/>
      <c r="BNB87" s="40"/>
      <c r="BNC87" s="40"/>
      <c r="BND87" s="40"/>
      <c r="BNE87" s="40"/>
      <c r="BNF87" s="40"/>
      <c r="BNG87" s="40"/>
      <c r="BNH87" s="40"/>
      <c r="BNI87" s="40"/>
      <c r="BNJ87" s="40"/>
      <c r="BNK87" s="40"/>
      <c r="BNL87" s="40"/>
      <c r="BNM87" s="40"/>
      <c r="BNN87" s="40"/>
      <c r="BNO87" s="40"/>
      <c r="BNP87" s="40"/>
      <c r="BNQ87" s="40"/>
      <c r="BNR87" s="40"/>
      <c r="BNS87" s="40"/>
      <c r="BNT87" s="40"/>
      <c r="BNU87" s="40"/>
      <c r="BNV87" s="40"/>
      <c r="BNW87" s="40"/>
      <c r="BNX87" s="40"/>
      <c r="BNY87" s="40"/>
      <c r="BNZ87" s="40"/>
      <c r="BOA87" s="40"/>
      <c r="BOB87" s="40"/>
      <c r="BOC87" s="40"/>
      <c r="BOD87" s="40"/>
      <c r="BOE87" s="40"/>
      <c r="BOF87" s="40"/>
      <c r="BOG87" s="40"/>
      <c r="BOH87" s="40"/>
      <c r="BOI87" s="40"/>
      <c r="BOJ87" s="40"/>
      <c r="BOK87" s="40"/>
      <c r="BOL87" s="40"/>
      <c r="BOM87" s="40"/>
      <c r="BON87" s="40"/>
      <c r="BOO87" s="40"/>
      <c r="BOP87" s="40"/>
      <c r="BOQ87" s="40"/>
      <c r="BOR87" s="40"/>
      <c r="BOS87" s="40"/>
      <c r="BOT87" s="40"/>
      <c r="BOU87" s="40"/>
      <c r="BOV87" s="40"/>
      <c r="BOW87" s="40"/>
      <c r="BOX87" s="40"/>
      <c r="BOY87" s="40"/>
      <c r="BOZ87" s="40"/>
      <c r="BPA87" s="40"/>
      <c r="BPB87" s="40"/>
      <c r="BPC87" s="40"/>
      <c r="BPD87" s="40"/>
      <c r="BPE87" s="40"/>
      <c r="BPF87" s="40"/>
      <c r="BPG87" s="40"/>
      <c r="BPH87" s="40"/>
      <c r="BPI87" s="40"/>
      <c r="BPJ87" s="40"/>
      <c r="BPK87" s="40"/>
      <c r="BPL87" s="40"/>
      <c r="BPM87" s="40"/>
      <c r="BPN87" s="40"/>
      <c r="BPO87" s="40"/>
      <c r="BPP87" s="40"/>
      <c r="BPQ87" s="40"/>
      <c r="BPR87" s="40"/>
      <c r="BPS87" s="40"/>
      <c r="BPT87" s="40"/>
      <c r="BPU87" s="40"/>
      <c r="BPV87" s="40"/>
      <c r="BPW87" s="40"/>
      <c r="BPX87" s="40"/>
      <c r="BPY87" s="40"/>
      <c r="BPZ87" s="40"/>
      <c r="BQA87" s="40"/>
      <c r="BQB87" s="40"/>
      <c r="BQC87" s="40"/>
      <c r="BQD87" s="40"/>
      <c r="BQE87" s="40"/>
      <c r="BQF87" s="40"/>
      <c r="BQG87" s="40"/>
      <c r="BQH87" s="40"/>
      <c r="BQI87" s="40"/>
      <c r="BQJ87" s="40"/>
      <c r="BQK87" s="40"/>
      <c r="BQL87" s="40"/>
      <c r="BQM87" s="40"/>
      <c r="BQN87" s="40"/>
      <c r="BQO87" s="40"/>
      <c r="BQP87" s="40"/>
      <c r="BQQ87" s="40"/>
      <c r="BQR87" s="40"/>
      <c r="BQS87" s="40"/>
      <c r="BQT87" s="40"/>
      <c r="BQU87" s="40"/>
      <c r="BQV87" s="40"/>
      <c r="BQW87" s="40"/>
      <c r="BQX87" s="40"/>
      <c r="BQY87" s="40"/>
      <c r="BQZ87" s="40"/>
      <c r="BRA87" s="40"/>
      <c r="BRB87" s="40"/>
      <c r="BRC87" s="40"/>
      <c r="BRD87" s="40"/>
      <c r="BRE87" s="40"/>
      <c r="BRF87" s="40"/>
      <c r="BRG87" s="40"/>
      <c r="BRH87" s="40"/>
      <c r="BRI87" s="40"/>
      <c r="BRJ87" s="40"/>
      <c r="BRK87" s="40"/>
      <c r="BRL87" s="40"/>
      <c r="BRM87" s="40"/>
      <c r="BRN87" s="40"/>
      <c r="BRO87" s="40"/>
      <c r="BRP87" s="40"/>
      <c r="BRQ87" s="40"/>
      <c r="BRR87" s="40"/>
      <c r="BRS87" s="40"/>
      <c r="BRT87" s="40"/>
      <c r="BRU87" s="40"/>
      <c r="BRV87" s="40"/>
      <c r="BRW87" s="40"/>
      <c r="BRX87" s="40"/>
      <c r="BRY87" s="40"/>
      <c r="BRZ87" s="40"/>
      <c r="BSA87" s="40"/>
      <c r="BSB87" s="40"/>
      <c r="BSC87" s="40"/>
      <c r="BSD87" s="40"/>
      <c r="BSE87" s="40"/>
      <c r="BSF87" s="40"/>
      <c r="BSG87" s="40"/>
      <c r="BSH87" s="40"/>
      <c r="BSI87" s="40"/>
      <c r="BSJ87" s="40"/>
      <c r="BSK87" s="40"/>
      <c r="BSL87" s="40"/>
      <c r="BSM87" s="40"/>
      <c r="BSN87" s="40"/>
      <c r="BSO87" s="40"/>
      <c r="BSP87" s="40"/>
      <c r="BSQ87" s="40"/>
      <c r="BSR87" s="40"/>
      <c r="BSS87" s="40"/>
      <c r="BST87" s="40"/>
      <c r="BSU87" s="40"/>
      <c r="BSV87" s="40"/>
      <c r="BSW87" s="40"/>
      <c r="BSX87" s="40"/>
      <c r="BSY87" s="40"/>
      <c r="BSZ87" s="40"/>
      <c r="BTA87" s="40"/>
      <c r="BTB87" s="40"/>
      <c r="BTC87" s="40"/>
      <c r="BTD87" s="40"/>
      <c r="BTE87" s="40"/>
      <c r="BTF87" s="40"/>
      <c r="BTG87" s="40"/>
      <c r="BTH87" s="40"/>
      <c r="BTI87" s="40"/>
      <c r="BTJ87" s="40"/>
      <c r="BTK87" s="40"/>
      <c r="BTL87" s="40"/>
      <c r="BTM87" s="40"/>
      <c r="BTN87" s="40"/>
      <c r="BTO87" s="40"/>
      <c r="BTP87" s="40"/>
      <c r="BTQ87" s="40"/>
      <c r="BTR87" s="40"/>
      <c r="BTS87" s="40"/>
      <c r="BTT87" s="40"/>
      <c r="BTU87" s="40"/>
      <c r="BTV87" s="40"/>
      <c r="BTW87" s="40"/>
      <c r="BTX87" s="40"/>
      <c r="BTY87" s="40"/>
      <c r="BTZ87" s="40"/>
      <c r="BUA87" s="40"/>
      <c r="BUB87" s="40"/>
      <c r="BUC87" s="40"/>
      <c r="BUD87" s="40"/>
      <c r="BUE87" s="40"/>
      <c r="BUF87" s="40"/>
      <c r="BUG87" s="40"/>
      <c r="BUH87" s="40"/>
      <c r="BUI87" s="40"/>
      <c r="BUJ87" s="40"/>
      <c r="BUK87" s="40"/>
      <c r="BUL87" s="40"/>
      <c r="BUM87" s="40"/>
      <c r="BUN87" s="40"/>
      <c r="BUO87" s="40"/>
      <c r="BUP87" s="40"/>
      <c r="BUQ87" s="40"/>
      <c r="BUR87" s="40"/>
      <c r="BUS87" s="40"/>
      <c r="BUT87" s="40"/>
      <c r="BUU87" s="40"/>
      <c r="BUV87" s="40"/>
      <c r="BUW87" s="40"/>
      <c r="BUX87" s="40"/>
      <c r="BUY87" s="40"/>
      <c r="BUZ87" s="40"/>
      <c r="BVA87" s="40"/>
      <c r="BVB87" s="40"/>
      <c r="BVC87" s="40"/>
      <c r="BVD87" s="40"/>
      <c r="BVE87" s="40"/>
      <c r="BVF87" s="40"/>
      <c r="BVG87" s="40"/>
      <c r="BVH87" s="40"/>
      <c r="BVI87" s="40"/>
      <c r="BVJ87" s="40"/>
      <c r="BVK87" s="40"/>
      <c r="BVL87" s="40"/>
      <c r="BVM87" s="40"/>
      <c r="BVN87" s="40"/>
      <c r="BVO87" s="40"/>
      <c r="BVP87" s="40"/>
      <c r="BVQ87" s="40"/>
      <c r="BVR87" s="40"/>
      <c r="BVS87" s="40"/>
      <c r="BVT87" s="40"/>
      <c r="BVU87" s="40"/>
      <c r="BVV87" s="40"/>
      <c r="BVW87" s="40"/>
      <c r="BVX87" s="40"/>
      <c r="BVY87" s="40"/>
      <c r="BVZ87" s="40"/>
      <c r="BWA87" s="40"/>
      <c r="BWB87" s="40"/>
      <c r="BWC87" s="40"/>
      <c r="BWD87" s="40"/>
      <c r="BWE87" s="40"/>
      <c r="BWF87" s="40"/>
      <c r="BWG87" s="40"/>
      <c r="BWH87" s="40"/>
      <c r="BWI87" s="40"/>
      <c r="BWJ87" s="40"/>
      <c r="BWK87" s="40"/>
      <c r="BWL87" s="40"/>
      <c r="BWM87" s="40"/>
      <c r="BWN87" s="40"/>
      <c r="BWO87" s="40"/>
      <c r="BWP87" s="40"/>
      <c r="BWQ87" s="40"/>
      <c r="BWR87" s="40"/>
      <c r="BWS87" s="40"/>
      <c r="BWT87" s="40"/>
      <c r="BWU87" s="40"/>
      <c r="BWV87" s="40"/>
      <c r="BWW87" s="40"/>
      <c r="BWX87" s="40"/>
      <c r="BWY87" s="40"/>
      <c r="BWZ87" s="40"/>
      <c r="BXA87" s="40"/>
      <c r="BXB87" s="40"/>
      <c r="BXC87" s="40"/>
      <c r="BXD87" s="40"/>
      <c r="BXE87" s="40"/>
      <c r="BXF87" s="40"/>
      <c r="BXG87" s="40"/>
      <c r="BXH87" s="40"/>
      <c r="BXI87" s="40"/>
      <c r="BXJ87" s="40"/>
      <c r="BXK87" s="40"/>
      <c r="BXL87" s="40"/>
      <c r="BXM87" s="40"/>
      <c r="BXN87" s="40"/>
      <c r="BXO87" s="40"/>
      <c r="BXP87" s="40"/>
      <c r="BXQ87" s="40"/>
      <c r="BXR87" s="40"/>
      <c r="BXS87" s="40"/>
      <c r="BXT87" s="40"/>
      <c r="BXU87" s="40"/>
      <c r="BXV87" s="40"/>
      <c r="BXW87" s="40"/>
      <c r="BXX87" s="40"/>
      <c r="BXY87" s="40"/>
      <c r="BXZ87" s="40"/>
      <c r="BYA87" s="40"/>
      <c r="BYB87" s="40"/>
      <c r="BYC87" s="40"/>
      <c r="BYD87" s="40"/>
      <c r="BYE87" s="40"/>
      <c r="BYF87" s="40"/>
      <c r="BYG87" s="40"/>
      <c r="BYH87" s="40"/>
      <c r="BYI87" s="40"/>
      <c r="BYJ87" s="40"/>
      <c r="BYK87" s="40"/>
      <c r="BYL87" s="40"/>
      <c r="BYM87" s="40"/>
      <c r="BYN87" s="40"/>
      <c r="BYO87" s="40"/>
      <c r="BYP87" s="40"/>
      <c r="BYQ87" s="40"/>
      <c r="BYR87" s="40"/>
      <c r="BYS87" s="40"/>
      <c r="BYT87" s="40"/>
      <c r="BYU87" s="40"/>
      <c r="BYV87" s="40"/>
      <c r="BYW87" s="40"/>
      <c r="BYX87" s="40"/>
      <c r="BYY87" s="40"/>
      <c r="BYZ87" s="40"/>
      <c r="BZA87" s="40"/>
      <c r="BZB87" s="40"/>
      <c r="BZC87" s="40"/>
      <c r="BZD87" s="40"/>
      <c r="BZE87" s="40"/>
      <c r="BZF87" s="40"/>
      <c r="BZG87" s="40"/>
      <c r="BZH87" s="40"/>
      <c r="BZI87" s="40"/>
      <c r="BZJ87" s="40"/>
      <c r="BZK87" s="40"/>
      <c r="BZL87" s="40"/>
      <c r="BZM87" s="40"/>
      <c r="BZN87" s="40"/>
      <c r="BZO87" s="40"/>
      <c r="BZP87" s="40"/>
      <c r="BZQ87" s="40"/>
      <c r="BZR87" s="40"/>
      <c r="BZS87" s="40"/>
      <c r="BZT87" s="40"/>
      <c r="BZU87" s="40"/>
      <c r="BZV87" s="40"/>
      <c r="BZW87" s="40"/>
      <c r="BZX87" s="40"/>
      <c r="BZY87" s="40"/>
      <c r="BZZ87" s="40"/>
      <c r="CAA87" s="40"/>
      <c r="CAB87" s="40"/>
      <c r="CAC87" s="40"/>
      <c r="CAD87" s="40"/>
      <c r="CAE87" s="40"/>
      <c r="CAF87" s="40"/>
      <c r="CAG87" s="40"/>
      <c r="CAH87" s="40"/>
      <c r="CAI87" s="40"/>
      <c r="CAJ87" s="40"/>
      <c r="CAK87" s="40"/>
      <c r="CAL87" s="40"/>
      <c r="CAM87" s="40"/>
      <c r="CAN87" s="40"/>
      <c r="CAO87" s="40"/>
      <c r="CAP87" s="40"/>
      <c r="CAQ87" s="40"/>
      <c r="CAR87" s="40"/>
      <c r="CAS87" s="40"/>
      <c r="CAT87" s="40"/>
      <c r="CAU87" s="40"/>
      <c r="CAV87" s="40"/>
      <c r="CAW87" s="40"/>
      <c r="CAX87" s="40"/>
      <c r="CAY87" s="40"/>
      <c r="CAZ87" s="40"/>
      <c r="CBA87" s="40"/>
      <c r="CBB87" s="40"/>
      <c r="CBC87" s="40"/>
      <c r="CBD87" s="40"/>
      <c r="CBE87" s="40"/>
      <c r="CBF87" s="40"/>
      <c r="CBG87" s="40"/>
      <c r="CBH87" s="40"/>
      <c r="CBI87" s="40"/>
      <c r="CBJ87" s="40"/>
      <c r="CBK87" s="40"/>
      <c r="CBL87" s="40"/>
      <c r="CBM87" s="40"/>
      <c r="CBN87" s="40"/>
      <c r="CBO87" s="40"/>
      <c r="CBP87" s="40"/>
      <c r="CBQ87" s="40"/>
      <c r="CBR87" s="40"/>
      <c r="CBS87" s="40"/>
      <c r="CBT87" s="40"/>
      <c r="CBU87" s="40"/>
      <c r="CBV87" s="40"/>
      <c r="CBW87" s="40"/>
      <c r="CBX87" s="40"/>
      <c r="CBY87" s="40"/>
      <c r="CBZ87" s="40"/>
      <c r="CCA87" s="40"/>
      <c r="CCB87" s="40"/>
      <c r="CCC87" s="40"/>
      <c r="CCD87" s="40"/>
      <c r="CCE87" s="40"/>
      <c r="CCF87" s="40"/>
      <c r="CCG87" s="40"/>
      <c r="CCH87" s="40"/>
      <c r="CCI87" s="40"/>
      <c r="CCJ87" s="40"/>
      <c r="CCK87" s="40"/>
      <c r="CCL87" s="40"/>
      <c r="CCM87" s="40"/>
      <c r="CCN87" s="40"/>
      <c r="CCO87" s="40"/>
      <c r="CCP87" s="40"/>
      <c r="CCQ87" s="40"/>
      <c r="CCR87" s="40"/>
      <c r="CCS87" s="40"/>
      <c r="CCT87" s="40"/>
      <c r="CCU87" s="40"/>
      <c r="CCV87" s="40"/>
      <c r="CCW87" s="40"/>
      <c r="CCX87" s="40"/>
      <c r="CCY87" s="40"/>
      <c r="CCZ87" s="40"/>
      <c r="CDA87" s="40"/>
      <c r="CDB87" s="40"/>
      <c r="CDC87" s="40"/>
      <c r="CDD87" s="40"/>
      <c r="CDE87" s="40"/>
      <c r="CDF87" s="40"/>
      <c r="CDG87" s="40"/>
      <c r="CDH87" s="40"/>
      <c r="CDI87" s="40"/>
      <c r="CDJ87" s="40"/>
      <c r="CDK87" s="40"/>
      <c r="CDL87" s="40"/>
      <c r="CDM87" s="40"/>
      <c r="CDN87" s="40"/>
      <c r="CDO87" s="40"/>
      <c r="CDP87" s="40"/>
      <c r="CDQ87" s="40"/>
      <c r="CDR87" s="40"/>
      <c r="CDS87" s="40"/>
      <c r="CDT87" s="40"/>
      <c r="CDU87" s="40"/>
      <c r="CDV87" s="40"/>
      <c r="CDW87" s="40"/>
      <c r="CDX87" s="40"/>
      <c r="CDY87" s="40"/>
      <c r="CDZ87" s="40"/>
      <c r="CEA87" s="40"/>
      <c r="CEB87" s="40"/>
      <c r="CEC87" s="40"/>
      <c r="CED87" s="40"/>
      <c r="CEE87" s="40"/>
      <c r="CEF87" s="40"/>
      <c r="CEG87" s="40"/>
      <c r="CEH87" s="40"/>
      <c r="CEI87" s="40"/>
      <c r="CEJ87" s="40"/>
      <c r="CEK87" s="40"/>
      <c r="CEL87" s="40"/>
      <c r="CEM87" s="40"/>
      <c r="CEN87" s="40"/>
      <c r="CEO87" s="40"/>
      <c r="CEP87" s="40"/>
      <c r="CEQ87" s="40"/>
      <c r="CER87" s="40"/>
      <c r="CES87" s="40"/>
      <c r="CET87" s="40"/>
      <c r="CEU87" s="40"/>
      <c r="CEV87" s="40"/>
      <c r="CEW87" s="40"/>
      <c r="CEX87" s="40"/>
      <c r="CEY87" s="40"/>
      <c r="CEZ87" s="40"/>
      <c r="CFA87" s="40"/>
      <c r="CFB87" s="40"/>
      <c r="CFC87" s="40"/>
      <c r="CFD87" s="40"/>
      <c r="CFE87" s="40"/>
      <c r="CFF87" s="40"/>
      <c r="CFG87" s="40"/>
      <c r="CFH87" s="40"/>
      <c r="CFI87" s="40"/>
      <c r="CFJ87" s="40"/>
      <c r="CFK87" s="40"/>
      <c r="CFL87" s="40"/>
      <c r="CFM87" s="40"/>
      <c r="CFN87" s="40"/>
      <c r="CFO87" s="40"/>
      <c r="CFP87" s="40"/>
      <c r="CFQ87" s="40"/>
      <c r="CFR87" s="40"/>
      <c r="CFS87" s="40"/>
      <c r="CFT87" s="40"/>
      <c r="CFU87" s="40"/>
      <c r="CFV87" s="40"/>
      <c r="CFW87" s="40"/>
      <c r="CFX87" s="40"/>
      <c r="CFY87" s="40"/>
      <c r="CFZ87" s="40"/>
      <c r="CGA87" s="40"/>
      <c r="CGB87" s="40"/>
      <c r="CGC87" s="40"/>
      <c r="CGD87" s="40"/>
      <c r="CGE87" s="40"/>
      <c r="CGF87" s="40"/>
      <c r="CGG87" s="40"/>
      <c r="CGH87" s="40"/>
      <c r="CGI87" s="40"/>
      <c r="CGJ87" s="40"/>
      <c r="CGK87" s="40"/>
      <c r="CGL87" s="40"/>
      <c r="CGM87" s="40"/>
      <c r="CGN87" s="40"/>
      <c r="CGO87" s="40"/>
      <c r="CGP87" s="40"/>
      <c r="CGQ87" s="40"/>
      <c r="CGR87" s="40"/>
      <c r="CGS87" s="40"/>
      <c r="CGT87" s="40"/>
      <c r="CGU87" s="40"/>
      <c r="CGV87" s="40"/>
      <c r="CGW87" s="40"/>
      <c r="CGX87" s="40"/>
      <c r="CGY87" s="40"/>
      <c r="CGZ87" s="40"/>
      <c r="CHA87" s="40"/>
      <c r="CHB87" s="40"/>
      <c r="CHC87" s="40"/>
      <c r="CHD87" s="40"/>
      <c r="CHE87" s="40"/>
      <c r="CHF87" s="40"/>
      <c r="CHG87" s="40"/>
      <c r="CHH87" s="40"/>
      <c r="CHI87" s="40"/>
      <c r="CHJ87" s="40"/>
      <c r="CHK87" s="40"/>
      <c r="CHL87" s="40"/>
      <c r="CHM87" s="40"/>
      <c r="CHN87" s="40"/>
      <c r="CHO87" s="40"/>
      <c r="CHP87" s="40"/>
      <c r="CHQ87" s="40"/>
      <c r="CHR87" s="40"/>
      <c r="CHS87" s="40"/>
      <c r="CHT87" s="40"/>
      <c r="CHU87" s="40"/>
      <c r="CHV87" s="40"/>
      <c r="CHW87" s="40"/>
      <c r="CHX87" s="40"/>
      <c r="CHY87" s="40"/>
      <c r="CHZ87" s="40"/>
      <c r="CIA87" s="40"/>
      <c r="CIB87" s="40"/>
      <c r="CIC87" s="40"/>
      <c r="CID87" s="40"/>
      <c r="CIE87" s="40"/>
      <c r="CIF87" s="40"/>
      <c r="CIG87" s="40"/>
      <c r="CIH87" s="40"/>
      <c r="CII87" s="40"/>
      <c r="CIJ87" s="40"/>
      <c r="CIK87" s="40"/>
      <c r="CIL87" s="40"/>
      <c r="CIM87" s="40"/>
      <c r="CIN87" s="40"/>
      <c r="CIO87" s="40"/>
      <c r="CIP87" s="40"/>
      <c r="CIQ87" s="40"/>
      <c r="CIR87" s="40"/>
      <c r="CIS87" s="40"/>
      <c r="CIT87" s="40"/>
      <c r="CIU87" s="40"/>
      <c r="CIV87" s="40"/>
      <c r="CIW87" s="40"/>
      <c r="CIX87" s="40"/>
      <c r="CIY87" s="40"/>
      <c r="CIZ87" s="40"/>
      <c r="CJA87" s="40"/>
      <c r="CJB87" s="40"/>
      <c r="CJC87" s="40"/>
      <c r="CJD87" s="40"/>
      <c r="CJE87" s="40"/>
      <c r="CJF87" s="40"/>
      <c r="CJG87" s="40"/>
      <c r="CJH87" s="40"/>
      <c r="CJI87" s="40"/>
      <c r="CJJ87" s="40"/>
      <c r="CJK87" s="40"/>
      <c r="CJL87" s="40"/>
      <c r="CJM87" s="40"/>
      <c r="CJN87" s="40"/>
      <c r="CJO87" s="40"/>
      <c r="CJP87" s="40"/>
      <c r="CJQ87" s="40"/>
      <c r="CJR87" s="40"/>
      <c r="CJS87" s="40"/>
      <c r="CJT87" s="40"/>
      <c r="CJU87" s="40"/>
      <c r="CJV87" s="40"/>
      <c r="CJW87" s="40"/>
      <c r="CJX87" s="40"/>
      <c r="CJY87" s="40"/>
      <c r="CJZ87" s="40"/>
      <c r="CKA87" s="40"/>
      <c r="CKB87" s="40"/>
      <c r="CKC87" s="40"/>
      <c r="CKD87" s="40"/>
      <c r="CKE87" s="40"/>
      <c r="CKF87" s="40"/>
      <c r="CKG87" s="40"/>
      <c r="CKH87" s="40"/>
      <c r="CKI87" s="40"/>
      <c r="CKJ87" s="40"/>
      <c r="CKK87" s="40"/>
      <c r="CKL87" s="40"/>
      <c r="CKM87" s="40"/>
      <c r="CKN87" s="40"/>
      <c r="CKO87" s="40"/>
      <c r="CKP87" s="40"/>
      <c r="CKQ87" s="40"/>
      <c r="CKR87" s="40"/>
      <c r="CKS87" s="40"/>
      <c r="CKT87" s="40"/>
      <c r="CKU87" s="40"/>
      <c r="CKV87" s="40"/>
      <c r="CKW87" s="40"/>
      <c r="CKX87" s="40"/>
      <c r="CKY87" s="40"/>
      <c r="CKZ87" s="40"/>
      <c r="CLA87" s="40"/>
      <c r="CLB87" s="40"/>
      <c r="CLC87" s="40"/>
      <c r="CLD87" s="40"/>
      <c r="CLE87" s="40"/>
      <c r="CLF87" s="40"/>
      <c r="CLG87" s="40"/>
      <c r="CLH87" s="40"/>
      <c r="CLI87" s="40"/>
      <c r="CLJ87" s="40"/>
      <c r="CLK87" s="40"/>
      <c r="CLL87" s="40"/>
      <c r="CLM87" s="40"/>
      <c r="CLN87" s="40"/>
      <c r="CLO87" s="40"/>
      <c r="CLP87" s="40"/>
      <c r="CLQ87" s="40"/>
      <c r="CLR87" s="40"/>
      <c r="CLS87" s="40"/>
      <c r="CLT87" s="40"/>
      <c r="CLU87" s="40"/>
      <c r="CLV87" s="40"/>
      <c r="CLW87" s="40"/>
      <c r="CLX87" s="40"/>
      <c r="CLY87" s="40"/>
      <c r="CLZ87" s="40"/>
      <c r="CMA87" s="40"/>
      <c r="CMB87" s="40"/>
      <c r="CMC87" s="40"/>
      <c r="CMD87" s="40"/>
      <c r="CME87" s="40"/>
      <c r="CMF87" s="40"/>
      <c r="CMG87" s="40"/>
      <c r="CMH87" s="40"/>
      <c r="CMI87" s="40"/>
      <c r="CMJ87" s="40"/>
      <c r="CMK87" s="40"/>
      <c r="CML87" s="40"/>
      <c r="CMM87" s="40"/>
      <c r="CMN87" s="40"/>
      <c r="CMO87" s="40"/>
      <c r="CMP87" s="40"/>
      <c r="CMQ87" s="40"/>
      <c r="CMR87" s="40"/>
      <c r="CMS87" s="40"/>
      <c r="CMT87" s="40"/>
      <c r="CMU87" s="40"/>
      <c r="CMV87" s="40"/>
      <c r="CMW87" s="40"/>
      <c r="CMX87" s="40"/>
      <c r="CMY87" s="40"/>
      <c r="CMZ87" s="40"/>
      <c r="CNA87" s="40"/>
      <c r="CNB87" s="40"/>
      <c r="CNC87" s="40"/>
      <c r="CND87" s="40"/>
      <c r="CNE87" s="40"/>
      <c r="CNF87" s="40"/>
      <c r="CNG87" s="40"/>
      <c r="CNH87" s="40"/>
      <c r="CNI87" s="40"/>
      <c r="CNJ87" s="40"/>
      <c r="CNK87" s="40"/>
      <c r="CNL87" s="40"/>
      <c r="CNM87" s="40"/>
      <c r="CNN87" s="40"/>
      <c r="CNO87" s="40"/>
      <c r="CNP87" s="40"/>
      <c r="CNQ87" s="40"/>
      <c r="CNR87" s="40"/>
      <c r="CNS87" s="40"/>
      <c r="CNT87" s="40"/>
      <c r="CNU87" s="40"/>
      <c r="CNV87" s="40"/>
      <c r="CNW87" s="40"/>
      <c r="CNX87" s="40"/>
      <c r="CNY87" s="40"/>
      <c r="CNZ87" s="40"/>
      <c r="COA87" s="40"/>
      <c r="COB87" s="40"/>
      <c r="COC87" s="40"/>
      <c r="COD87" s="40"/>
      <c r="COE87" s="40"/>
      <c r="COF87" s="40"/>
      <c r="COG87" s="40"/>
      <c r="COH87" s="40"/>
      <c r="COI87" s="40"/>
      <c r="COJ87" s="40"/>
      <c r="COK87" s="40"/>
      <c r="COL87" s="40"/>
      <c r="COM87" s="40"/>
      <c r="CON87" s="40"/>
      <c r="COO87" s="40"/>
      <c r="COP87" s="40"/>
      <c r="COQ87" s="40"/>
      <c r="COR87" s="40"/>
      <c r="COS87" s="40"/>
      <c r="COT87" s="40"/>
      <c r="COU87" s="40"/>
      <c r="COV87" s="40"/>
      <c r="COW87" s="40"/>
      <c r="COX87" s="40"/>
      <c r="COY87" s="40"/>
      <c r="COZ87" s="40"/>
      <c r="CPA87" s="40"/>
      <c r="CPB87" s="40"/>
      <c r="CPC87" s="40"/>
      <c r="CPD87" s="40"/>
      <c r="CPE87" s="40"/>
      <c r="CPF87" s="40"/>
      <c r="CPG87" s="40"/>
      <c r="CPH87" s="40"/>
      <c r="CPI87" s="40"/>
      <c r="CPJ87" s="40"/>
      <c r="CPK87" s="40"/>
      <c r="CPL87" s="40"/>
      <c r="CPM87" s="40"/>
      <c r="CPN87" s="40"/>
      <c r="CPO87" s="40"/>
      <c r="CPP87" s="40"/>
      <c r="CPQ87" s="40"/>
      <c r="CPR87" s="40"/>
      <c r="CPS87" s="40"/>
      <c r="CPT87" s="40"/>
      <c r="CPU87" s="40"/>
      <c r="CPV87" s="40"/>
      <c r="CPW87" s="40"/>
      <c r="CPX87" s="40"/>
      <c r="CPY87" s="40"/>
      <c r="CPZ87" s="40"/>
      <c r="CQA87" s="40"/>
      <c r="CQB87" s="40"/>
      <c r="CQC87" s="40"/>
      <c r="CQD87" s="40"/>
      <c r="CQE87" s="40"/>
      <c r="CQF87" s="40"/>
      <c r="CQG87" s="40"/>
      <c r="CQH87" s="40"/>
      <c r="CQI87" s="40"/>
      <c r="CQJ87" s="40"/>
      <c r="CQK87" s="40"/>
      <c r="CQL87" s="40"/>
      <c r="CQM87" s="40"/>
      <c r="CQN87" s="40"/>
      <c r="CQO87" s="40"/>
      <c r="CQP87" s="40"/>
      <c r="CQQ87" s="40"/>
      <c r="CQR87" s="40"/>
      <c r="CQS87" s="40"/>
      <c r="CQT87" s="40"/>
      <c r="CQU87" s="40"/>
      <c r="CQV87" s="40"/>
      <c r="CQW87" s="40"/>
      <c r="CQX87" s="40"/>
      <c r="CQY87" s="40"/>
      <c r="CQZ87" s="40"/>
      <c r="CRA87" s="40"/>
      <c r="CRB87" s="40"/>
      <c r="CRC87" s="40"/>
      <c r="CRD87" s="40"/>
      <c r="CRE87" s="40"/>
      <c r="CRF87" s="40"/>
      <c r="CRG87" s="40"/>
      <c r="CRH87" s="40"/>
      <c r="CRI87" s="40"/>
      <c r="CRJ87" s="40"/>
      <c r="CRK87" s="40"/>
      <c r="CRL87" s="40"/>
      <c r="CRM87" s="40"/>
      <c r="CRN87" s="40"/>
      <c r="CRO87" s="40"/>
      <c r="CRP87" s="40"/>
      <c r="CRQ87" s="40"/>
      <c r="CRR87" s="40"/>
      <c r="CRS87" s="40"/>
      <c r="CRT87" s="40"/>
      <c r="CRU87" s="40"/>
      <c r="CRV87" s="40"/>
      <c r="CRW87" s="40"/>
      <c r="CRX87" s="40"/>
      <c r="CRY87" s="40"/>
      <c r="CRZ87" s="40"/>
      <c r="CSA87" s="40"/>
      <c r="CSB87" s="40"/>
      <c r="CSC87" s="40"/>
      <c r="CSD87" s="40"/>
      <c r="CSE87" s="40"/>
      <c r="CSF87" s="40"/>
      <c r="CSG87" s="40"/>
      <c r="CSH87" s="40"/>
      <c r="CSI87" s="40"/>
      <c r="CSJ87" s="40"/>
      <c r="CSK87" s="40"/>
      <c r="CSL87" s="40"/>
      <c r="CSM87" s="40"/>
      <c r="CSN87" s="40"/>
      <c r="CSO87" s="40"/>
      <c r="CSP87" s="40"/>
      <c r="CSQ87" s="40"/>
      <c r="CSR87" s="40"/>
      <c r="CSS87" s="40"/>
      <c r="CST87" s="40"/>
      <c r="CSU87" s="40"/>
      <c r="CSV87" s="40"/>
      <c r="CSW87" s="40"/>
      <c r="CSX87" s="40"/>
      <c r="CSY87" s="40"/>
      <c r="CSZ87" s="40"/>
      <c r="CTA87" s="40"/>
      <c r="CTB87" s="40"/>
      <c r="CTC87" s="40"/>
      <c r="CTD87" s="40"/>
      <c r="CTE87" s="40"/>
      <c r="CTF87" s="40"/>
      <c r="CTG87" s="40"/>
      <c r="CTH87" s="40"/>
      <c r="CTI87" s="40"/>
      <c r="CTJ87" s="40"/>
      <c r="CTK87" s="40"/>
      <c r="CTL87" s="40"/>
      <c r="CTM87" s="40"/>
      <c r="CTN87" s="40"/>
      <c r="CTO87" s="40"/>
      <c r="CTP87" s="40"/>
      <c r="CTQ87" s="40"/>
      <c r="CTR87" s="40"/>
      <c r="CTS87" s="40"/>
      <c r="CTT87" s="40"/>
      <c r="CTU87" s="40"/>
      <c r="CTV87" s="40"/>
      <c r="CTW87" s="40"/>
      <c r="CTX87" s="40"/>
      <c r="CTY87" s="40"/>
      <c r="CTZ87" s="40"/>
      <c r="CUA87" s="40"/>
      <c r="CUB87" s="40"/>
      <c r="CUC87" s="40"/>
      <c r="CUD87" s="40"/>
      <c r="CUE87" s="40"/>
      <c r="CUF87" s="40"/>
      <c r="CUG87" s="40"/>
      <c r="CUH87" s="40"/>
      <c r="CUI87" s="40"/>
      <c r="CUJ87" s="40"/>
      <c r="CUK87" s="40"/>
      <c r="CUL87" s="40"/>
      <c r="CUM87" s="40"/>
      <c r="CUN87" s="40"/>
      <c r="CUO87" s="40"/>
      <c r="CUP87" s="40"/>
      <c r="CUQ87" s="40"/>
      <c r="CUR87" s="40"/>
      <c r="CUS87" s="40"/>
      <c r="CUT87" s="40"/>
      <c r="CUU87" s="40"/>
      <c r="CUV87" s="40"/>
      <c r="CUW87" s="40"/>
      <c r="CUX87" s="40"/>
      <c r="CUY87" s="40"/>
      <c r="CUZ87" s="40"/>
      <c r="CVA87" s="40"/>
      <c r="CVB87" s="40"/>
      <c r="CVC87" s="40"/>
      <c r="CVD87" s="40"/>
      <c r="CVE87" s="40"/>
      <c r="CVF87" s="40"/>
      <c r="CVG87" s="40"/>
      <c r="CVH87" s="40"/>
      <c r="CVI87" s="40"/>
      <c r="CVJ87" s="40"/>
      <c r="CVK87" s="40"/>
      <c r="CVL87" s="40"/>
      <c r="CVM87" s="40"/>
      <c r="CVN87" s="40"/>
      <c r="CVO87" s="40"/>
      <c r="CVP87" s="40"/>
      <c r="CVQ87" s="40"/>
      <c r="CVR87" s="40"/>
      <c r="CVS87" s="40"/>
      <c r="CVT87" s="40"/>
      <c r="CVU87" s="40"/>
      <c r="CVV87" s="40"/>
      <c r="CVW87" s="40"/>
      <c r="CVX87" s="40"/>
      <c r="CVY87" s="40"/>
      <c r="CVZ87" s="40"/>
      <c r="CWA87" s="40"/>
      <c r="CWB87" s="40"/>
      <c r="CWC87" s="40"/>
      <c r="CWD87" s="40"/>
      <c r="CWE87" s="40"/>
      <c r="CWF87" s="40"/>
      <c r="CWG87" s="40"/>
      <c r="CWH87" s="40"/>
      <c r="CWI87" s="40"/>
      <c r="CWJ87" s="40"/>
      <c r="CWK87" s="40"/>
      <c r="CWL87" s="40"/>
      <c r="CWM87" s="40"/>
      <c r="CWN87" s="40"/>
      <c r="CWO87" s="40"/>
      <c r="CWP87" s="40"/>
      <c r="CWQ87" s="40"/>
      <c r="CWR87" s="40"/>
      <c r="CWS87" s="40"/>
      <c r="CWT87" s="40"/>
      <c r="CWU87" s="40"/>
      <c r="CWV87" s="40"/>
      <c r="CWW87" s="40"/>
      <c r="CWX87" s="40"/>
      <c r="CWY87" s="40"/>
      <c r="CWZ87" s="40"/>
      <c r="CXA87" s="40"/>
      <c r="CXB87" s="40"/>
      <c r="CXC87" s="40"/>
      <c r="CXD87" s="40"/>
      <c r="CXE87" s="40"/>
      <c r="CXF87" s="40"/>
      <c r="CXG87" s="40"/>
      <c r="CXH87" s="40"/>
      <c r="CXI87" s="40"/>
      <c r="CXJ87" s="40"/>
      <c r="CXK87" s="40"/>
      <c r="CXL87" s="40"/>
      <c r="CXM87" s="40"/>
      <c r="CXN87" s="40"/>
      <c r="CXO87" s="40"/>
      <c r="CXP87" s="40"/>
      <c r="CXQ87" s="40"/>
      <c r="CXR87" s="40"/>
      <c r="CXS87" s="40"/>
      <c r="CXT87" s="40"/>
      <c r="CXU87" s="40"/>
      <c r="CXV87" s="40"/>
      <c r="CXW87" s="40"/>
      <c r="CXX87" s="40"/>
      <c r="CXY87" s="40"/>
      <c r="CXZ87" s="40"/>
      <c r="CYA87" s="40"/>
      <c r="CYB87" s="40"/>
      <c r="CYC87" s="40"/>
      <c r="CYD87" s="40"/>
      <c r="CYE87" s="40"/>
      <c r="CYF87" s="40"/>
      <c r="CYG87" s="40"/>
      <c r="CYH87" s="40"/>
      <c r="CYI87" s="40"/>
      <c r="CYJ87" s="40"/>
      <c r="CYK87" s="40"/>
      <c r="CYL87" s="40"/>
      <c r="CYM87" s="40"/>
      <c r="CYN87" s="40"/>
      <c r="CYO87" s="40"/>
      <c r="CYP87" s="40"/>
      <c r="CYQ87" s="40"/>
      <c r="CYR87" s="40"/>
      <c r="CYS87" s="40"/>
      <c r="CYT87" s="40"/>
      <c r="CYU87" s="40"/>
      <c r="CYV87" s="40"/>
      <c r="CYW87" s="40"/>
      <c r="CYX87" s="40"/>
      <c r="CYY87" s="40"/>
      <c r="CYZ87" s="40"/>
      <c r="CZA87" s="40"/>
      <c r="CZB87" s="40"/>
      <c r="CZC87" s="40"/>
      <c r="CZD87" s="40"/>
      <c r="CZE87" s="40"/>
      <c r="CZF87" s="40"/>
      <c r="CZG87" s="40"/>
      <c r="CZH87" s="40"/>
      <c r="CZI87" s="40"/>
      <c r="CZJ87" s="40"/>
      <c r="CZK87" s="40"/>
      <c r="CZL87" s="40"/>
      <c r="CZM87" s="40"/>
      <c r="CZN87" s="40"/>
      <c r="CZO87" s="40"/>
      <c r="CZP87" s="40"/>
      <c r="CZQ87" s="40"/>
      <c r="CZR87" s="40"/>
      <c r="CZS87" s="40"/>
      <c r="CZT87" s="40"/>
      <c r="CZU87" s="40"/>
      <c r="CZV87" s="40"/>
      <c r="CZW87" s="40"/>
      <c r="CZX87" s="40"/>
      <c r="CZY87" s="40"/>
      <c r="CZZ87" s="40"/>
      <c r="DAA87" s="40"/>
      <c r="DAB87" s="40"/>
      <c r="DAC87" s="40"/>
      <c r="DAD87" s="40"/>
      <c r="DAE87" s="40"/>
      <c r="DAF87" s="40"/>
      <c r="DAG87" s="40"/>
      <c r="DAH87" s="40"/>
      <c r="DAI87" s="40"/>
      <c r="DAJ87" s="40"/>
      <c r="DAK87" s="40"/>
      <c r="DAL87" s="40"/>
      <c r="DAM87" s="40"/>
      <c r="DAN87" s="40"/>
      <c r="DAO87" s="40"/>
      <c r="DAP87" s="40"/>
      <c r="DAQ87" s="40"/>
      <c r="DAR87" s="40"/>
      <c r="DAS87" s="40"/>
      <c r="DAT87" s="40"/>
      <c r="DAU87" s="40"/>
      <c r="DAV87" s="40"/>
      <c r="DAW87" s="40"/>
      <c r="DAX87" s="40"/>
      <c r="DAY87" s="40"/>
      <c r="DAZ87" s="40"/>
      <c r="DBA87" s="40"/>
      <c r="DBB87" s="40"/>
      <c r="DBC87" s="40"/>
      <c r="DBD87" s="40"/>
      <c r="DBE87" s="40"/>
      <c r="DBF87" s="40"/>
      <c r="DBG87" s="40"/>
      <c r="DBH87" s="40"/>
      <c r="DBI87" s="40"/>
      <c r="DBJ87" s="40"/>
      <c r="DBK87" s="40"/>
      <c r="DBL87" s="40"/>
      <c r="DBM87" s="40"/>
      <c r="DBN87" s="40"/>
      <c r="DBO87" s="40"/>
      <c r="DBP87" s="40"/>
      <c r="DBQ87" s="40"/>
      <c r="DBR87" s="40"/>
      <c r="DBS87" s="40"/>
      <c r="DBT87" s="40"/>
      <c r="DBU87" s="40"/>
      <c r="DBV87" s="40"/>
      <c r="DBW87" s="40"/>
      <c r="DBX87" s="40"/>
      <c r="DBY87" s="40"/>
      <c r="DBZ87" s="40"/>
      <c r="DCA87" s="40"/>
      <c r="DCB87" s="40"/>
      <c r="DCC87" s="40"/>
      <c r="DCD87" s="40"/>
      <c r="DCE87" s="40"/>
      <c r="DCF87" s="40"/>
      <c r="DCG87" s="40"/>
      <c r="DCH87" s="40"/>
      <c r="DCI87" s="40"/>
      <c r="DCJ87" s="40"/>
      <c r="DCK87" s="40"/>
      <c r="DCL87" s="40"/>
      <c r="DCM87" s="40"/>
      <c r="DCN87" s="40"/>
      <c r="DCO87" s="40"/>
      <c r="DCP87" s="40"/>
      <c r="DCQ87" s="40"/>
      <c r="DCR87" s="40"/>
      <c r="DCS87" s="40"/>
      <c r="DCT87" s="40"/>
      <c r="DCU87" s="40"/>
      <c r="DCV87" s="40"/>
      <c r="DCW87" s="40"/>
      <c r="DCX87" s="40"/>
      <c r="DCY87" s="40"/>
      <c r="DCZ87" s="40"/>
      <c r="DDA87" s="40"/>
      <c r="DDB87" s="40"/>
      <c r="DDC87" s="40"/>
      <c r="DDD87" s="40"/>
      <c r="DDE87" s="40"/>
      <c r="DDF87" s="40"/>
      <c r="DDG87" s="40"/>
      <c r="DDH87" s="40"/>
      <c r="DDI87" s="40"/>
      <c r="DDJ87" s="40"/>
      <c r="DDK87" s="40"/>
      <c r="DDL87" s="40"/>
      <c r="DDM87" s="40"/>
      <c r="DDN87" s="40"/>
      <c r="DDO87" s="40"/>
      <c r="DDP87" s="40"/>
      <c r="DDQ87" s="40"/>
      <c r="DDR87" s="40"/>
      <c r="DDS87" s="40"/>
      <c r="DDT87" s="40"/>
      <c r="DDU87" s="40"/>
      <c r="DDV87" s="40"/>
      <c r="DDW87" s="40"/>
      <c r="DDX87" s="40"/>
      <c r="DDY87" s="40"/>
      <c r="DDZ87" s="40"/>
      <c r="DEA87" s="40"/>
      <c r="DEB87" s="40"/>
      <c r="DEC87" s="40"/>
      <c r="DED87" s="40"/>
      <c r="DEE87" s="40"/>
      <c r="DEF87" s="40"/>
      <c r="DEG87" s="40"/>
      <c r="DEH87" s="40"/>
      <c r="DEI87" s="40"/>
      <c r="DEJ87" s="40"/>
      <c r="DEK87" s="40"/>
      <c r="DEL87" s="40"/>
      <c r="DEM87" s="40"/>
      <c r="DEN87" s="40"/>
      <c r="DEO87" s="40"/>
      <c r="DEP87" s="40"/>
      <c r="DEQ87" s="40"/>
      <c r="DER87" s="40"/>
      <c r="DES87" s="40"/>
      <c r="DET87" s="40"/>
      <c r="DEU87" s="40"/>
      <c r="DEV87" s="40"/>
      <c r="DEW87" s="40"/>
      <c r="DEX87" s="40"/>
      <c r="DEY87" s="40"/>
      <c r="DEZ87" s="40"/>
      <c r="DFA87" s="40"/>
      <c r="DFB87" s="40"/>
      <c r="DFC87" s="40"/>
      <c r="DFD87" s="40"/>
      <c r="DFE87" s="40"/>
      <c r="DFF87" s="40"/>
      <c r="DFG87" s="40"/>
      <c r="DFH87" s="40"/>
      <c r="DFI87" s="40"/>
      <c r="DFJ87" s="40"/>
      <c r="DFK87" s="40"/>
      <c r="DFL87" s="40"/>
      <c r="DFM87" s="40"/>
      <c r="DFN87" s="40"/>
      <c r="DFO87" s="40"/>
      <c r="DFP87" s="40"/>
      <c r="DFQ87" s="40"/>
      <c r="DFR87" s="40"/>
      <c r="DFS87" s="40"/>
      <c r="DFT87" s="40"/>
      <c r="DFU87" s="40"/>
      <c r="DFV87" s="40"/>
      <c r="DFW87" s="40"/>
      <c r="DFX87" s="40"/>
      <c r="DFY87" s="40"/>
      <c r="DFZ87" s="40"/>
      <c r="DGA87" s="40"/>
      <c r="DGB87" s="40"/>
      <c r="DGC87" s="40"/>
      <c r="DGD87" s="40"/>
      <c r="DGE87" s="40"/>
      <c r="DGF87" s="40"/>
      <c r="DGG87" s="40"/>
      <c r="DGH87" s="40"/>
      <c r="DGI87" s="40"/>
      <c r="DGJ87" s="40"/>
      <c r="DGK87" s="40"/>
      <c r="DGL87" s="40"/>
      <c r="DGM87" s="40"/>
      <c r="DGN87" s="40"/>
      <c r="DGO87" s="40"/>
      <c r="DGP87" s="40"/>
      <c r="DGQ87" s="40"/>
      <c r="DGR87" s="40"/>
      <c r="DGS87" s="40"/>
      <c r="DGT87" s="40"/>
      <c r="DGU87" s="40"/>
      <c r="DGV87" s="40"/>
      <c r="DGW87" s="40"/>
      <c r="DGX87" s="40"/>
      <c r="DGY87" s="40"/>
      <c r="DGZ87" s="40"/>
      <c r="DHA87" s="40"/>
      <c r="DHB87" s="40"/>
      <c r="DHC87" s="40"/>
      <c r="DHD87" s="40"/>
      <c r="DHE87" s="40"/>
      <c r="DHF87" s="40"/>
      <c r="DHG87" s="40"/>
      <c r="DHH87" s="40"/>
      <c r="DHI87" s="40"/>
      <c r="DHJ87" s="40"/>
      <c r="DHK87" s="40"/>
      <c r="DHL87" s="40"/>
      <c r="DHM87" s="40"/>
      <c r="DHN87" s="40"/>
      <c r="DHO87" s="40"/>
      <c r="DHP87" s="40"/>
      <c r="DHQ87" s="40"/>
      <c r="DHR87" s="40"/>
      <c r="DHS87" s="40"/>
      <c r="DHT87" s="40"/>
      <c r="DHU87" s="40"/>
      <c r="DHV87" s="40"/>
      <c r="DHW87" s="40"/>
      <c r="DHX87" s="40"/>
      <c r="DHY87" s="40"/>
      <c r="DHZ87" s="40"/>
      <c r="DIA87" s="40"/>
      <c r="DIB87" s="40"/>
      <c r="DIC87" s="40"/>
      <c r="DID87" s="40"/>
      <c r="DIE87" s="40"/>
      <c r="DIF87" s="40"/>
      <c r="DIG87" s="40"/>
      <c r="DIH87" s="40"/>
      <c r="DII87" s="40"/>
      <c r="DIJ87" s="40"/>
      <c r="DIK87" s="40"/>
      <c r="DIL87" s="40"/>
      <c r="DIM87" s="40"/>
      <c r="DIN87" s="40"/>
      <c r="DIO87" s="40"/>
      <c r="DIP87" s="40"/>
      <c r="DIQ87" s="40"/>
      <c r="DIR87" s="40"/>
      <c r="DIS87" s="40"/>
      <c r="DIT87" s="40"/>
      <c r="DIU87" s="40"/>
      <c r="DIV87" s="40"/>
      <c r="DIW87" s="40"/>
      <c r="DIX87" s="40"/>
      <c r="DIY87" s="40"/>
      <c r="DIZ87" s="40"/>
      <c r="DJA87" s="40"/>
      <c r="DJB87" s="40"/>
      <c r="DJC87" s="40"/>
      <c r="DJD87" s="40"/>
      <c r="DJE87" s="40"/>
      <c r="DJF87" s="40"/>
      <c r="DJG87" s="40"/>
      <c r="DJH87" s="40"/>
      <c r="DJI87" s="40"/>
      <c r="DJJ87" s="40"/>
      <c r="DJK87" s="40"/>
      <c r="DJL87" s="40"/>
      <c r="DJM87" s="40"/>
      <c r="DJN87" s="40"/>
      <c r="DJO87" s="40"/>
      <c r="DJP87" s="40"/>
      <c r="DJQ87" s="40"/>
      <c r="DJR87" s="40"/>
      <c r="DJS87" s="40"/>
      <c r="DJT87" s="40"/>
      <c r="DJU87" s="40"/>
      <c r="DJV87" s="40"/>
      <c r="DJW87" s="40"/>
      <c r="DJX87" s="40"/>
      <c r="DJY87" s="40"/>
      <c r="DJZ87" s="40"/>
      <c r="DKA87" s="40"/>
      <c r="DKB87" s="40"/>
      <c r="DKC87" s="40"/>
      <c r="DKD87" s="40"/>
      <c r="DKE87" s="40"/>
      <c r="DKF87" s="40"/>
      <c r="DKG87" s="40"/>
      <c r="DKH87" s="40"/>
      <c r="DKI87" s="40"/>
      <c r="DKJ87" s="40"/>
      <c r="DKK87" s="40"/>
      <c r="DKL87" s="40"/>
      <c r="DKM87" s="40"/>
      <c r="DKN87" s="40"/>
      <c r="DKO87" s="40"/>
      <c r="DKP87" s="40"/>
      <c r="DKQ87" s="40"/>
      <c r="DKR87" s="40"/>
      <c r="DKS87" s="40"/>
      <c r="DKT87" s="40"/>
      <c r="DKU87" s="40"/>
      <c r="DKV87" s="40"/>
      <c r="DKW87" s="40"/>
      <c r="DKX87" s="40"/>
      <c r="DKY87" s="40"/>
      <c r="DKZ87" s="40"/>
      <c r="DLA87" s="40"/>
      <c r="DLB87" s="40"/>
      <c r="DLC87" s="40"/>
      <c r="DLD87" s="40"/>
      <c r="DLE87" s="40"/>
      <c r="DLF87" s="40"/>
      <c r="DLG87" s="40"/>
      <c r="DLH87" s="40"/>
      <c r="DLI87" s="40"/>
      <c r="DLJ87" s="40"/>
      <c r="DLK87" s="40"/>
      <c r="DLL87" s="40"/>
      <c r="DLM87" s="40"/>
      <c r="DLN87" s="40"/>
      <c r="DLO87" s="40"/>
      <c r="DLP87" s="40"/>
      <c r="DLQ87" s="40"/>
      <c r="DLR87" s="40"/>
      <c r="DLS87" s="40"/>
      <c r="DLT87" s="40"/>
      <c r="DLU87" s="40"/>
      <c r="DLV87" s="40"/>
      <c r="DLW87" s="40"/>
      <c r="DLX87" s="40"/>
      <c r="DLY87" s="40"/>
      <c r="DLZ87" s="40"/>
      <c r="DMA87" s="40"/>
      <c r="DMB87" s="40"/>
      <c r="DMC87" s="40"/>
      <c r="DMD87" s="40"/>
      <c r="DME87" s="40"/>
      <c r="DMF87" s="40"/>
      <c r="DMG87" s="40"/>
      <c r="DMH87" s="40"/>
      <c r="DMI87" s="40"/>
      <c r="DMJ87" s="40"/>
      <c r="DMK87" s="40"/>
      <c r="DML87" s="40"/>
      <c r="DMM87" s="40"/>
      <c r="DMN87" s="40"/>
      <c r="DMO87" s="40"/>
      <c r="DMP87" s="40"/>
      <c r="DMQ87" s="40"/>
      <c r="DMR87" s="40"/>
      <c r="DMS87" s="40"/>
      <c r="DMT87" s="40"/>
      <c r="DMU87" s="40"/>
      <c r="DMV87" s="40"/>
      <c r="DMW87" s="40"/>
      <c r="DMX87" s="40"/>
      <c r="DMY87" s="40"/>
      <c r="DMZ87" s="40"/>
      <c r="DNA87" s="40"/>
      <c r="DNB87" s="40"/>
      <c r="DNC87" s="40"/>
      <c r="DND87" s="40"/>
      <c r="DNE87" s="40"/>
      <c r="DNF87" s="40"/>
      <c r="DNG87" s="40"/>
      <c r="DNH87" s="40"/>
      <c r="DNI87" s="40"/>
      <c r="DNJ87" s="40"/>
      <c r="DNK87" s="40"/>
      <c r="DNL87" s="40"/>
      <c r="DNM87" s="40"/>
      <c r="DNN87" s="40"/>
      <c r="DNO87" s="40"/>
      <c r="DNP87" s="40"/>
      <c r="DNQ87" s="40"/>
      <c r="DNR87" s="40"/>
      <c r="DNS87" s="40"/>
      <c r="DNT87" s="40"/>
      <c r="DNU87" s="40"/>
      <c r="DNV87" s="40"/>
      <c r="DNW87" s="40"/>
      <c r="DNX87" s="40"/>
      <c r="DNY87" s="40"/>
      <c r="DNZ87" s="40"/>
      <c r="DOA87" s="40"/>
      <c r="DOB87" s="40"/>
      <c r="DOC87" s="40"/>
      <c r="DOD87" s="40"/>
      <c r="DOE87" s="40"/>
      <c r="DOF87" s="40"/>
      <c r="DOG87" s="40"/>
      <c r="DOH87" s="40"/>
      <c r="DOI87" s="40"/>
      <c r="DOJ87" s="40"/>
      <c r="DOK87" s="40"/>
      <c r="DOL87" s="40"/>
      <c r="DOM87" s="40"/>
      <c r="DON87" s="40"/>
      <c r="DOO87" s="40"/>
      <c r="DOP87" s="40"/>
      <c r="DOQ87" s="40"/>
      <c r="DOR87" s="40"/>
      <c r="DOS87" s="40"/>
      <c r="DOT87" s="40"/>
      <c r="DOU87" s="40"/>
      <c r="DOV87" s="40"/>
      <c r="DOW87" s="40"/>
      <c r="DOX87" s="40"/>
      <c r="DOY87" s="40"/>
      <c r="DOZ87" s="40"/>
      <c r="DPA87" s="40"/>
      <c r="DPB87" s="40"/>
      <c r="DPC87" s="40"/>
      <c r="DPD87" s="40"/>
      <c r="DPE87" s="40"/>
      <c r="DPF87" s="40"/>
      <c r="DPG87" s="40"/>
      <c r="DPH87" s="40"/>
      <c r="DPI87" s="40"/>
      <c r="DPJ87" s="40"/>
      <c r="DPK87" s="40"/>
      <c r="DPL87" s="40"/>
      <c r="DPM87" s="40"/>
      <c r="DPN87" s="40"/>
      <c r="DPO87" s="40"/>
      <c r="DPP87" s="40"/>
      <c r="DPQ87" s="40"/>
      <c r="DPR87" s="40"/>
      <c r="DPS87" s="40"/>
      <c r="DPT87" s="40"/>
      <c r="DPU87" s="40"/>
      <c r="DPV87" s="40"/>
      <c r="DPW87" s="40"/>
      <c r="DPX87" s="40"/>
      <c r="DPY87" s="40"/>
      <c r="DPZ87" s="40"/>
      <c r="DQA87" s="40"/>
      <c r="DQB87" s="40"/>
      <c r="DQC87" s="40"/>
      <c r="DQD87" s="40"/>
      <c r="DQE87" s="40"/>
      <c r="DQF87" s="40"/>
      <c r="DQG87" s="40"/>
      <c r="DQH87" s="40"/>
      <c r="DQI87" s="40"/>
      <c r="DQJ87" s="40"/>
      <c r="DQK87" s="40"/>
      <c r="DQL87" s="40"/>
      <c r="DQM87" s="40"/>
      <c r="DQN87" s="40"/>
      <c r="DQO87" s="40"/>
      <c r="DQP87" s="40"/>
      <c r="DQQ87" s="40"/>
      <c r="DQR87" s="40"/>
      <c r="DQS87" s="40"/>
      <c r="DQT87" s="40"/>
      <c r="DQU87" s="40"/>
      <c r="DQV87" s="40"/>
      <c r="DQW87" s="40"/>
      <c r="DQX87" s="40"/>
      <c r="DQY87" s="40"/>
      <c r="DQZ87" s="40"/>
      <c r="DRA87" s="40"/>
      <c r="DRB87" s="40"/>
      <c r="DRC87" s="40"/>
      <c r="DRD87" s="40"/>
      <c r="DRE87" s="40"/>
      <c r="DRF87" s="40"/>
      <c r="DRG87" s="40"/>
      <c r="DRH87" s="40"/>
      <c r="DRI87" s="40"/>
      <c r="DRJ87" s="40"/>
      <c r="DRK87" s="40"/>
      <c r="DRL87" s="40"/>
      <c r="DRM87" s="40"/>
      <c r="DRN87" s="40"/>
      <c r="DRO87" s="40"/>
      <c r="DRP87" s="40"/>
      <c r="DRQ87" s="40"/>
      <c r="DRR87" s="40"/>
      <c r="DRS87" s="40"/>
      <c r="DRT87" s="40"/>
      <c r="DRU87" s="40"/>
      <c r="DRV87" s="40"/>
      <c r="DRW87" s="40"/>
      <c r="DRX87" s="40"/>
      <c r="DRY87" s="40"/>
      <c r="DRZ87" s="40"/>
      <c r="DSA87" s="40"/>
      <c r="DSB87" s="40"/>
      <c r="DSC87" s="40"/>
      <c r="DSD87" s="40"/>
      <c r="DSE87" s="40"/>
      <c r="DSF87" s="40"/>
      <c r="DSG87" s="40"/>
      <c r="DSH87" s="40"/>
      <c r="DSI87" s="40"/>
      <c r="DSJ87" s="40"/>
      <c r="DSK87" s="40"/>
      <c r="DSL87" s="40"/>
      <c r="DSM87" s="40"/>
      <c r="DSN87" s="40"/>
      <c r="DSO87" s="40"/>
      <c r="DSP87" s="40"/>
      <c r="DSQ87" s="40"/>
      <c r="DSR87" s="40"/>
      <c r="DSS87" s="40"/>
      <c r="DST87" s="40"/>
      <c r="DSU87" s="40"/>
      <c r="DSV87" s="40"/>
      <c r="DSW87" s="40"/>
      <c r="DSX87" s="40"/>
      <c r="DSY87" s="40"/>
      <c r="DSZ87" s="40"/>
      <c r="DTA87" s="40"/>
      <c r="DTB87" s="40"/>
      <c r="DTC87" s="40"/>
      <c r="DTD87" s="40"/>
      <c r="DTE87" s="40"/>
      <c r="DTF87" s="40"/>
      <c r="DTG87" s="40"/>
      <c r="DTH87" s="40"/>
      <c r="DTI87" s="40"/>
      <c r="DTJ87" s="40"/>
      <c r="DTK87" s="40"/>
      <c r="DTL87" s="40"/>
      <c r="DTM87" s="40"/>
      <c r="DTN87" s="40"/>
      <c r="DTO87" s="40"/>
      <c r="DTP87" s="40"/>
      <c r="DTQ87" s="40"/>
      <c r="DTR87" s="40"/>
      <c r="DTS87" s="40"/>
      <c r="DTT87" s="40"/>
      <c r="DTU87" s="40"/>
      <c r="DTV87" s="40"/>
      <c r="DTW87" s="40"/>
      <c r="DTX87" s="40"/>
      <c r="DTY87" s="40"/>
      <c r="DTZ87" s="40"/>
      <c r="DUA87" s="40"/>
      <c r="DUB87" s="40"/>
      <c r="DUC87" s="40"/>
      <c r="DUD87" s="40"/>
      <c r="DUE87" s="40"/>
      <c r="DUF87" s="40"/>
      <c r="DUG87" s="40"/>
      <c r="DUH87" s="40"/>
      <c r="DUI87" s="40"/>
      <c r="DUJ87" s="40"/>
      <c r="DUK87" s="40"/>
      <c r="DUL87" s="40"/>
      <c r="DUM87" s="40"/>
      <c r="DUN87" s="40"/>
      <c r="DUO87" s="40"/>
      <c r="DUP87" s="40"/>
      <c r="DUQ87" s="40"/>
      <c r="DUR87" s="40"/>
      <c r="DUS87" s="40"/>
      <c r="DUT87" s="40"/>
      <c r="DUU87" s="40"/>
      <c r="DUV87" s="40"/>
      <c r="DUW87" s="40"/>
      <c r="DUX87" s="40"/>
      <c r="DUY87" s="40"/>
      <c r="DUZ87" s="40"/>
      <c r="DVA87" s="40"/>
      <c r="DVB87" s="40"/>
      <c r="DVC87" s="40"/>
      <c r="DVD87" s="40"/>
      <c r="DVE87" s="40"/>
      <c r="DVF87" s="40"/>
      <c r="DVG87" s="40"/>
      <c r="DVH87" s="40"/>
      <c r="DVI87" s="40"/>
      <c r="DVJ87" s="40"/>
      <c r="DVK87" s="40"/>
      <c r="DVL87" s="40"/>
      <c r="DVM87" s="40"/>
      <c r="DVN87" s="40"/>
      <c r="DVO87" s="40"/>
      <c r="DVP87" s="40"/>
      <c r="DVQ87" s="40"/>
      <c r="DVR87" s="40"/>
      <c r="DVS87" s="40"/>
      <c r="DVT87" s="40"/>
      <c r="DVU87" s="40"/>
      <c r="DVV87" s="40"/>
      <c r="DVW87" s="40"/>
      <c r="DVX87" s="40"/>
      <c r="DVY87" s="40"/>
      <c r="DVZ87" s="40"/>
      <c r="DWA87" s="40"/>
      <c r="DWB87" s="40"/>
      <c r="DWC87" s="40"/>
      <c r="DWD87" s="40"/>
      <c r="DWE87" s="40"/>
      <c r="DWF87" s="40"/>
      <c r="DWG87" s="40"/>
      <c r="DWH87" s="40"/>
      <c r="DWI87" s="40"/>
      <c r="DWJ87" s="40"/>
      <c r="DWK87" s="40"/>
      <c r="DWL87" s="40"/>
      <c r="DWM87" s="40"/>
      <c r="DWN87" s="40"/>
      <c r="DWO87" s="40"/>
      <c r="DWP87" s="40"/>
      <c r="DWQ87" s="40"/>
      <c r="DWR87" s="40"/>
      <c r="DWS87" s="40"/>
      <c r="DWT87" s="40"/>
      <c r="DWU87" s="40"/>
      <c r="DWV87" s="40"/>
      <c r="DWW87" s="40"/>
      <c r="DWX87" s="40"/>
      <c r="DWY87" s="40"/>
      <c r="DWZ87" s="40"/>
      <c r="DXA87" s="40"/>
      <c r="DXB87" s="40"/>
      <c r="DXC87" s="40"/>
      <c r="DXD87" s="40"/>
      <c r="DXE87" s="40"/>
      <c r="DXF87" s="40"/>
      <c r="DXG87" s="40"/>
      <c r="DXH87" s="40"/>
      <c r="DXI87" s="40"/>
      <c r="DXJ87" s="40"/>
      <c r="DXK87" s="40"/>
      <c r="DXL87" s="40"/>
      <c r="DXM87" s="40"/>
      <c r="DXN87" s="40"/>
      <c r="DXO87" s="40"/>
      <c r="DXP87" s="40"/>
      <c r="DXQ87" s="40"/>
      <c r="DXR87" s="40"/>
      <c r="DXS87" s="40"/>
      <c r="DXT87" s="40"/>
      <c r="DXU87" s="40"/>
      <c r="DXV87" s="40"/>
      <c r="DXW87" s="40"/>
      <c r="DXX87" s="40"/>
      <c r="DXY87" s="40"/>
      <c r="DXZ87" s="40"/>
      <c r="DYA87" s="40"/>
      <c r="DYB87" s="40"/>
      <c r="DYC87" s="40"/>
      <c r="DYD87" s="40"/>
      <c r="DYE87" s="40"/>
      <c r="DYF87" s="40"/>
      <c r="DYG87" s="40"/>
      <c r="DYH87" s="40"/>
      <c r="DYI87" s="40"/>
      <c r="DYJ87" s="40"/>
      <c r="DYK87" s="40"/>
      <c r="DYL87" s="40"/>
      <c r="DYM87" s="40"/>
      <c r="DYN87" s="40"/>
      <c r="DYO87" s="40"/>
      <c r="DYP87" s="40"/>
      <c r="DYQ87" s="40"/>
      <c r="DYR87" s="40"/>
      <c r="DYS87" s="40"/>
      <c r="DYT87" s="40"/>
      <c r="DYU87" s="40"/>
      <c r="DYV87" s="40"/>
      <c r="DYW87" s="40"/>
      <c r="DYX87" s="40"/>
      <c r="DYY87" s="40"/>
      <c r="DYZ87" s="40"/>
      <c r="DZA87" s="40"/>
      <c r="DZB87" s="40"/>
      <c r="DZC87" s="40"/>
      <c r="DZD87" s="40"/>
      <c r="DZE87" s="40"/>
      <c r="DZF87" s="40"/>
      <c r="DZG87" s="40"/>
      <c r="DZH87" s="40"/>
      <c r="DZI87" s="40"/>
      <c r="DZJ87" s="40"/>
      <c r="DZK87" s="40"/>
      <c r="DZL87" s="40"/>
      <c r="DZM87" s="40"/>
      <c r="DZN87" s="40"/>
      <c r="DZO87" s="40"/>
      <c r="DZP87" s="40"/>
      <c r="DZQ87" s="40"/>
      <c r="DZR87" s="40"/>
      <c r="DZS87" s="40"/>
      <c r="DZT87" s="40"/>
      <c r="DZU87" s="40"/>
      <c r="DZV87" s="40"/>
      <c r="DZW87" s="40"/>
      <c r="DZX87" s="40"/>
      <c r="DZY87" s="40"/>
      <c r="DZZ87" s="40"/>
      <c r="EAA87" s="40"/>
      <c r="EAB87" s="40"/>
      <c r="EAC87" s="40"/>
      <c r="EAD87" s="40"/>
      <c r="EAE87" s="40"/>
      <c r="EAF87" s="40"/>
      <c r="EAG87" s="40"/>
      <c r="EAH87" s="40"/>
      <c r="EAI87" s="40"/>
      <c r="EAJ87" s="40"/>
      <c r="EAK87" s="40"/>
      <c r="EAL87" s="40"/>
      <c r="EAM87" s="40"/>
      <c r="EAN87" s="40"/>
      <c r="EAO87" s="40"/>
      <c r="EAP87" s="40"/>
      <c r="EAQ87" s="40"/>
      <c r="EAR87" s="40"/>
      <c r="EAS87" s="40"/>
      <c r="EAT87" s="40"/>
      <c r="EAU87" s="40"/>
      <c r="EAV87" s="40"/>
      <c r="EAW87" s="40"/>
      <c r="EAX87" s="40"/>
      <c r="EAY87" s="40"/>
      <c r="EAZ87" s="40"/>
      <c r="EBA87" s="40"/>
      <c r="EBB87" s="40"/>
      <c r="EBC87" s="40"/>
      <c r="EBD87" s="40"/>
      <c r="EBE87" s="40"/>
      <c r="EBF87" s="40"/>
      <c r="EBG87" s="40"/>
      <c r="EBH87" s="40"/>
      <c r="EBI87" s="40"/>
      <c r="EBJ87" s="40"/>
      <c r="EBK87" s="40"/>
      <c r="EBL87" s="40"/>
      <c r="EBM87" s="40"/>
      <c r="EBN87" s="40"/>
      <c r="EBO87" s="40"/>
      <c r="EBP87" s="40"/>
      <c r="EBQ87" s="40"/>
      <c r="EBR87" s="40"/>
      <c r="EBS87" s="40"/>
      <c r="EBT87" s="40"/>
      <c r="EBU87" s="40"/>
      <c r="EBV87" s="40"/>
      <c r="EBW87" s="40"/>
      <c r="EBX87" s="40"/>
      <c r="EBY87" s="40"/>
      <c r="EBZ87" s="40"/>
      <c r="ECA87" s="40"/>
      <c r="ECB87" s="40"/>
      <c r="ECC87" s="40"/>
      <c r="ECD87" s="40"/>
      <c r="ECE87" s="40"/>
      <c r="ECF87" s="40"/>
      <c r="ECG87" s="40"/>
      <c r="ECH87" s="40"/>
      <c r="ECI87" s="40"/>
      <c r="ECJ87" s="40"/>
      <c r="ECK87" s="40"/>
      <c r="ECL87" s="40"/>
      <c r="ECM87" s="40"/>
      <c r="ECN87" s="40"/>
      <c r="ECO87" s="40"/>
      <c r="ECP87" s="40"/>
      <c r="ECQ87" s="40"/>
      <c r="ECR87" s="40"/>
      <c r="ECS87" s="40"/>
      <c r="ECT87" s="40"/>
      <c r="ECU87" s="40"/>
      <c r="ECV87" s="40"/>
      <c r="ECW87" s="40"/>
      <c r="ECX87" s="40"/>
      <c r="ECY87" s="40"/>
      <c r="ECZ87" s="40"/>
      <c r="EDA87" s="40"/>
      <c r="EDB87" s="40"/>
      <c r="EDC87" s="40"/>
      <c r="EDD87" s="40"/>
      <c r="EDE87" s="40"/>
      <c r="EDF87" s="40"/>
      <c r="EDG87" s="40"/>
      <c r="EDH87" s="40"/>
      <c r="EDI87" s="40"/>
      <c r="EDJ87" s="40"/>
      <c r="EDK87" s="40"/>
      <c r="EDL87" s="40"/>
      <c r="EDM87" s="40"/>
      <c r="EDN87" s="40"/>
      <c r="EDO87" s="40"/>
      <c r="EDP87" s="40"/>
      <c r="EDQ87" s="40"/>
      <c r="EDR87" s="40"/>
      <c r="EDS87" s="40"/>
      <c r="EDT87" s="40"/>
      <c r="EDU87" s="40"/>
      <c r="EDV87" s="40"/>
      <c r="EDW87" s="40"/>
      <c r="EDX87" s="40"/>
      <c r="EDY87" s="40"/>
      <c r="EDZ87" s="40"/>
      <c r="EEA87" s="40"/>
      <c r="EEB87" s="40"/>
      <c r="EEC87" s="40"/>
      <c r="EED87" s="40"/>
      <c r="EEE87" s="40"/>
      <c r="EEF87" s="40"/>
      <c r="EEG87" s="40"/>
      <c r="EEH87" s="40"/>
      <c r="EEI87" s="40"/>
      <c r="EEJ87" s="40"/>
      <c r="EEK87" s="40"/>
      <c r="EEL87" s="40"/>
      <c r="EEM87" s="40"/>
      <c r="EEN87" s="40"/>
      <c r="EEO87" s="40"/>
      <c r="EEP87" s="40"/>
      <c r="EEQ87" s="40"/>
      <c r="EER87" s="40"/>
      <c r="EES87" s="40"/>
      <c r="EET87" s="40"/>
      <c r="EEU87" s="40"/>
      <c r="EEV87" s="40"/>
      <c r="EEW87" s="40"/>
      <c r="EEX87" s="40"/>
      <c r="EEY87" s="40"/>
      <c r="EEZ87" s="40"/>
      <c r="EFA87" s="40"/>
      <c r="EFB87" s="40"/>
      <c r="EFC87" s="40"/>
      <c r="EFD87" s="40"/>
      <c r="EFE87" s="40"/>
      <c r="EFF87" s="40"/>
      <c r="EFG87" s="40"/>
      <c r="EFH87" s="40"/>
      <c r="EFI87" s="40"/>
      <c r="EFJ87" s="40"/>
      <c r="EFK87" s="40"/>
      <c r="EFL87" s="40"/>
      <c r="EFM87" s="40"/>
      <c r="EFN87" s="40"/>
      <c r="EFO87" s="40"/>
      <c r="EFP87" s="40"/>
      <c r="EFQ87" s="40"/>
      <c r="EFR87" s="40"/>
      <c r="EFS87" s="40"/>
      <c r="EFT87" s="40"/>
      <c r="EFU87" s="40"/>
      <c r="EFV87" s="40"/>
      <c r="EFW87" s="40"/>
      <c r="EFX87" s="40"/>
      <c r="EFY87" s="40"/>
      <c r="EFZ87" s="40"/>
      <c r="EGA87" s="40"/>
      <c r="EGB87" s="40"/>
      <c r="EGC87" s="40"/>
      <c r="EGD87" s="40"/>
      <c r="EGE87" s="40"/>
      <c r="EGF87" s="40"/>
      <c r="EGG87" s="40"/>
      <c r="EGH87" s="40"/>
      <c r="EGI87" s="40"/>
      <c r="EGJ87" s="40"/>
      <c r="EGK87" s="40"/>
      <c r="EGL87" s="40"/>
      <c r="EGM87" s="40"/>
      <c r="EGN87" s="40"/>
      <c r="EGO87" s="40"/>
      <c r="EGP87" s="40"/>
      <c r="EGQ87" s="40"/>
      <c r="EGR87" s="40"/>
      <c r="EGS87" s="40"/>
      <c r="EGT87" s="40"/>
      <c r="EGU87" s="40"/>
      <c r="EGV87" s="40"/>
      <c r="EGW87" s="40"/>
      <c r="EGX87" s="40"/>
      <c r="EGY87" s="40"/>
      <c r="EGZ87" s="40"/>
      <c r="EHA87" s="40"/>
      <c r="EHB87" s="40"/>
      <c r="EHC87" s="40"/>
      <c r="EHD87" s="40"/>
      <c r="EHE87" s="40"/>
      <c r="EHF87" s="40"/>
      <c r="EHG87" s="40"/>
      <c r="EHH87" s="40"/>
      <c r="EHI87" s="40"/>
      <c r="EHJ87" s="40"/>
      <c r="EHK87" s="40"/>
      <c r="EHL87" s="40"/>
      <c r="EHM87" s="40"/>
      <c r="EHN87" s="40"/>
      <c r="EHO87" s="40"/>
      <c r="EHP87" s="40"/>
      <c r="EHQ87" s="40"/>
      <c r="EHR87" s="40"/>
      <c r="EHS87" s="40"/>
      <c r="EHT87" s="40"/>
      <c r="EHU87" s="40"/>
      <c r="EHV87" s="40"/>
      <c r="EHW87" s="40"/>
      <c r="EHX87" s="40"/>
      <c r="EHY87" s="40"/>
      <c r="EHZ87" s="40"/>
      <c r="EIA87" s="40"/>
      <c r="EIB87" s="40"/>
      <c r="EIC87" s="40"/>
      <c r="EID87" s="40"/>
      <c r="EIE87" s="40"/>
      <c r="EIF87" s="40"/>
      <c r="EIG87" s="40"/>
      <c r="EIH87" s="40"/>
      <c r="EII87" s="40"/>
      <c r="EIJ87" s="40"/>
      <c r="EIK87" s="40"/>
      <c r="EIL87" s="40"/>
      <c r="EIM87" s="40"/>
      <c r="EIN87" s="40"/>
      <c r="EIO87" s="40"/>
      <c r="EIP87" s="40"/>
      <c r="EIQ87" s="40"/>
      <c r="EIR87" s="40"/>
      <c r="EIS87" s="40"/>
      <c r="EIT87" s="40"/>
      <c r="EIU87" s="40"/>
      <c r="EIV87" s="40"/>
      <c r="EIW87" s="40"/>
      <c r="EIX87" s="40"/>
      <c r="EIY87" s="40"/>
      <c r="EIZ87" s="40"/>
      <c r="EJA87" s="40"/>
      <c r="EJB87" s="40"/>
      <c r="EJC87" s="40"/>
      <c r="EJD87" s="40"/>
      <c r="EJE87" s="40"/>
      <c r="EJF87" s="40"/>
      <c r="EJG87" s="40"/>
      <c r="EJH87" s="40"/>
      <c r="EJI87" s="40"/>
      <c r="EJJ87" s="40"/>
      <c r="EJK87" s="40"/>
      <c r="EJL87" s="40"/>
      <c r="EJM87" s="40"/>
      <c r="EJN87" s="40"/>
      <c r="EJO87" s="40"/>
      <c r="EJP87" s="40"/>
      <c r="EJQ87" s="40"/>
      <c r="EJR87" s="40"/>
      <c r="EJS87" s="40"/>
      <c r="EJT87" s="40"/>
      <c r="EJU87" s="40"/>
      <c r="EJV87" s="40"/>
      <c r="EJW87" s="40"/>
      <c r="EJX87" s="40"/>
      <c r="EJY87" s="40"/>
      <c r="EJZ87" s="40"/>
      <c r="EKA87" s="40"/>
      <c r="EKB87" s="40"/>
      <c r="EKC87" s="40"/>
      <c r="EKD87" s="40"/>
      <c r="EKE87" s="40"/>
      <c r="EKF87" s="40"/>
      <c r="EKG87" s="40"/>
      <c r="EKH87" s="40"/>
      <c r="EKI87" s="40"/>
      <c r="EKJ87" s="40"/>
      <c r="EKK87" s="40"/>
      <c r="EKL87" s="40"/>
      <c r="EKM87" s="40"/>
      <c r="EKN87" s="40"/>
      <c r="EKO87" s="40"/>
      <c r="EKP87" s="40"/>
      <c r="EKQ87" s="40"/>
      <c r="EKR87" s="40"/>
      <c r="EKS87" s="40"/>
      <c r="EKT87" s="40"/>
      <c r="EKU87" s="40"/>
      <c r="EKV87" s="40"/>
      <c r="EKW87" s="40"/>
      <c r="EKX87" s="40"/>
      <c r="EKY87" s="40"/>
      <c r="EKZ87" s="40"/>
      <c r="ELA87" s="40"/>
      <c r="ELB87" s="40"/>
      <c r="ELC87" s="40"/>
      <c r="ELD87" s="40"/>
      <c r="ELE87" s="40"/>
      <c r="ELF87" s="40"/>
      <c r="ELG87" s="40"/>
      <c r="ELH87" s="40"/>
      <c r="ELI87" s="40"/>
      <c r="ELJ87" s="40"/>
      <c r="ELK87" s="40"/>
      <c r="ELL87" s="40"/>
      <c r="ELM87" s="40"/>
      <c r="ELN87" s="40"/>
      <c r="ELO87" s="40"/>
      <c r="ELP87" s="40"/>
      <c r="ELQ87" s="40"/>
      <c r="ELR87" s="40"/>
      <c r="ELS87" s="40"/>
      <c r="ELT87" s="40"/>
      <c r="ELU87" s="40"/>
      <c r="ELV87" s="40"/>
      <c r="ELW87" s="40"/>
      <c r="ELX87" s="40"/>
      <c r="ELY87" s="40"/>
      <c r="ELZ87" s="40"/>
      <c r="EMA87" s="40"/>
      <c r="EMB87" s="40"/>
      <c r="EMC87" s="40"/>
      <c r="EMD87" s="40"/>
      <c r="EME87" s="40"/>
      <c r="EMF87" s="40"/>
      <c r="EMG87" s="40"/>
      <c r="EMH87" s="40"/>
      <c r="EMI87" s="40"/>
      <c r="EMJ87" s="40"/>
      <c r="EMK87" s="40"/>
      <c r="EML87" s="40"/>
      <c r="EMM87" s="40"/>
      <c r="EMN87" s="40"/>
      <c r="EMO87" s="40"/>
      <c r="EMP87" s="40"/>
      <c r="EMQ87" s="40"/>
      <c r="EMR87" s="40"/>
      <c r="EMS87" s="40"/>
      <c r="EMT87" s="40"/>
      <c r="EMU87" s="40"/>
      <c r="EMV87" s="40"/>
      <c r="EMW87" s="40"/>
      <c r="EMX87" s="40"/>
      <c r="EMY87" s="40"/>
      <c r="EMZ87" s="40"/>
      <c r="ENA87" s="40"/>
      <c r="ENB87" s="40"/>
      <c r="ENC87" s="40"/>
      <c r="END87" s="40"/>
      <c r="ENE87" s="40"/>
      <c r="ENF87" s="40"/>
      <c r="ENG87" s="40"/>
      <c r="ENH87" s="40"/>
      <c r="ENI87" s="40"/>
      <c r="ENJ87" s="40"/>
      <c r="ENK87" s="40"/>
      <c r="ENL87" s="40"/>
      <c r="ENM87" s="40"/>
      <c r="ENN87" s="40"/>
      <c r="ENO87" s="40"/>
      <c r="ENP87" s="40"/>
      <c r="ENQ87" s="40"/>
      <c r="ENR87" s="40"/>
      <c r="ENS87" s="40"/>
      <c r="ENT87" s="40"/>
      <c r="ENU87" s="40"/>
      <c r="ENV87" s="40"/>
      <c r="ENW87" s="40"/>
      <c r="ENX87" s="40"/>
      <c r="ENY87" s="40"/>
      <c r="ENZ87" s="40"/>
      <c r="EOA87" s="40"/>
      <c r="EOB87" s="40"/>
      <c r="EOC87" s="40"/>
      <c r="EOD87" s="40"/>
      <c r="EOE87" s="40"/>
      <c r="EOF87" s="40"/>
      <c r="EOG87" s="40"/>
      <c r="EOH87" s="40"/>
      <c r="EOI87" s="40"/>
      <c r="EOJ87" s="40"/>
      <c r="EOK87" s="40"/>
      <c r="EOL87" s="40"/>
      <c r="EOM87" s="40"/>
      <c r="EON87" s="40"/>
      <c r="EOO87" s="40"/>
      <c r="EOP87" s="40"/>
      <c r="EOQ87" s="40"/>
      <c r="EOR87" s="40"/>
      <c r="EOS87" s="40"/>
      <c r="EOT87" s="40"/>
      <c r="EOU87" s="40"/>
      <c r="EOV87" s="40"/>
      <c r="EOW87" s="40"/>
      <c r="EOX87" s="40"/>
      <c r="EOY87" s="40"/>
      <c r="EOZ87" s="40"/>
      <c r="EPA87" s="40"/>
      <c r="EPB87" s="40"/>
      <c r="EPC87" s="40"/>
      <c r="EPD87" s="40"/>
      <c r="EPE87" s="40"/>
      <c r="EPF87" s="40"/>
      <c r="EPG87" s="40"/>
      <c r="EPH87" s="40"/>
      <c r="EPI87" s="40"/>
      <c r="EPJ87" s="40"/>
      <c r="EPK87" s="40"/>
      <c r="EPL87" s="40"/>
      <c r="EPM87" s="40"/>
      <c r="EPN87" s="40"/>
      <c r="EPO87" s="40"/>
      <c r="EPP87" s="40"/>
      <c r="EPQ87" s="40"/>
      <c r="EPR87" s="40"/>
      <c r="EPS87" s="40"/>
      <c r="EPT87" s="40"/>
      <c r="EPU87" s="40"/>
      <c r="EPV87" s="40"/>
      <c r="EPW87" s="40"/>
      <c r="EPX87" s="40"/>
      <c r="EPY87" s="40"/>
      <c r="EPZ87" s="40"/>
      <c r="EQA87" s="40"/>
      <c r="EQB87" s="40"/>
      <c r="EQC87" s="40"/>
      <c r="EQD87" s="40"/>
      <c r="EQE87" s="40"/>
      <c r="EQF87" s="40"/>
      <c r="EQG87" s="40"/>
      <c r="EQH87" s="40"/>
      <c r="EQI87" s="40"/>
      <c r="EQJ87" s="40"/>
      <c r="EQK87" s="40"/>
      <c r="EQL87" s="40"/>
      <c r="EQM87" s="40"/>
      <c r="EQN87" s="40"/>
      <c r="EQO87" s="40"/>
      <c r="EQP87" s="40"/>
      <c r="EQQ87" s="40"/>
      <c r="EQR87" s="40"/>
      <c r="EQS87" s="40"/>
      <c r="EQT87" s="40"/>
      <c r="EQU87" s="40"/>
      <c r="EQV87" s="40"/>
      <c r="EQW87" s="40"/>
      <c r="EQX87" s="40"/>
      <c r="EQY87" s="40"/>
      <c r="EQZ87" s="40"/>
      <c r="ERA87" s="40"/>
      <c r="ERB87" s="40"/>
      <c r="ERC87" s="40"/>
      <c r="ERD87" s="40"/>
      <c r="ERE87" s="40"/>
      <c r="ERF87" s="40"/>
      <c r="ERG87" s="40"/>
      <c r="ERH87" s="40"/>
      <c r="ERI87" s="40"/>
      <c r="ERJ87" s="40"/>
      <c r="ERK87" s="40"/>
      <c r="ERL87" s="40"/>
      <c r="ERM87" s="40"/>
      <c r="ERN87" s="40"/>
      <c r="ERO87" s="40"/>
      <c r="ERP87" s="40"/>
      <c r="ERQ87" s="40"/>
      <c r="ERR87" s="40"/>
      <c r="ERS87" s="40"/>
      <c r="ERT87" s="40"/>
      <c r="ERU87" s="40"/>
      <c r="ERV87" s="40"/>
      <c r="ERW87" s="40"/>
      <c r="ERX87" s="40"/>
      <c r="ERY87" s="40"/>
      <c r="ERZ87" s="40"/>
      <c r="ESA87" s="40"/>
      <c r="ESB87" s="40"/>
      <c r="ESC87" s="40"/>
      <c r="ESD87" s="40"/>
      <c r="ESE87" s="40"/>
      <c r="ESF87" s="40"/>
      <c r="ESG87" s="40"/>
      <c r="ESH87" s="40"/>
      <c r="ESI87" s="40"/>
      <c r="ESJ87" s="40"/>
      <c r="ESK87" s="40"/>
      <c r="ESL87" s="40"/>
      <c r="ESM87" s="40"/>
      <c r="ESN87" s="40"/>
      <c r="ESO87" s="40"/>
      <c r="ESP87" s="40"/>
      <c r="ESQ87" s="40"/>
      <c r="ESR87" s="40"/>
      <c r="ESS87" s="40"/>
      <c r="EST87" s="40"/>
      <c r="ESU87" s="40"/>
      <c r="ESV87" s="40"/>
      <c r="ESW87" s="40"/>
      <c r="ESX87" s="40"/>
      <c r="ESY87" s="40"/>
      <c r="ESZ87" s="40"/>
      <c r="ETA87" s="40"/>
      <c r="ETB87" s="40"/>
      <c r="ETC87" s="40"/>
      <c r="ETD87" s="40"/>
      <c r="ETE87" s="40"/>
      <c r="ETF87" s="40"/>
      <c r="ETG87" s="40"/>
      <c r="ETH87" s="40"/>
      <c r="ETI87" s="40"/>
      <c r="ETJ87" s="40"/>
      <c r="ETK87" s="40"/>
      <c r="ETL87" s="40"/>
      <c r="ETM87" s="40"/>
      <c r="ETN87" s="40"/>
      <c r="ETO87" s="40"/>
      <c r="ETP87" s="40"/>
      <c r="ETQ87" s="40"/>
      <c r="ETR87" s="40"/>
      <c r="ETS87" s="40"/>
      <c r="ETT87" s="40"/>
      <c r="ETU87" s="40"/>
      <c r="ETV87" s="40"/>
      <c r="ETW87" s="40"/>
      <c r="ETX87" s="40"/>
      <c r="ETY87" s="40"/>
      <c r="ETZ87" s="40"/>
      <c r="EUA87" s="40"/>
      <c r="EUB87" s="40"/>
      <c r="EUC87" s="40"/>
      <c r="EUD87" s="40"/>
      <c r="EUE87" s="40"/>
      <c r="EUF87" s="40"/>
      <c r="EUG87" s="40"/>
      <c r="EUH87" s="40"/>
      <c r="EUI87" s="40"/>
      <c r="EUJ87" s="40"/>
      <c r="EUK87" s="40"/>
      <c r="EUL87" s="40"/>
      <c r="EUM87" s="40"/>
      <c r="EUN87" s="40"/>
      <c r="EUO87" s="40"/>
      <c r="EUP87" s="40"/>
      <c r="EUQ87" s="40"/>
      <c r="EUR87" s="40"/>
      <c r="EUS87" s="40"/>
      <c r="EUT87" s="40"/>
      <c r="EUU87" s="40"/>
      <c r="EUV87" s="40"/>
      <c r="EUW87" s="40"/>
      <c r="EUX87" s="40"/>
      <c r="EUY87" s="40"/>
      <c r="EUZ87" s="40"/>
      <c r="EVA87" s="40"/>
      <c r="EVB87" s="40"/>
      <c r="EVC87" s="40"/>
      <c r="EVD87" s="40"/>
      <c r="EVE87" s="40"/>
      <c r="EVF87" s="40"/>
      <c r="EVG87" s="40"/>
      <c r="EVH87" s="40"/>
      <c r="EVI87" s="40"/>
      <c r="EVJ87" s="40"/>
      <c r="EVK87" s="40"/>
      <c r="EVL87" s="40"/>
      <c r="EVM87" s="40"/>
      <c r="EVN87" s="40"/>
      <c r="EVO87" s="40"/>
      <c r="EVP87" s="40"/>
      <c r="EVQ87" s="40"/>
      <c r="EVR87" s="40"/>
      <c r="EVS87" s="40"/>
      <c r="EVT87" s="40"/>
      <c r="EVU87" s="40"/>
      <c r="EVV87" s="40"/>
      <c r="EVW87" s="40"/>
      <c r="EVX87" s="40"/>
      <c r="EVY87" s="40"/>
      <c r="EVZ87" s="40"/>
      <c r="EWA87" s="40"/>
      <c r="EWB87" s="40"/>
      <c r="EWC87" s="40"/>
      <c r="EWD87" s="40"/>
      <c r="EWE87" s="40"/>
      <c r="EWF87" s="40"/>
      <c r="EWG87" s="40"/>
      <c r="EWH87" s="40"/>
      <c r="EWI87" s="40"/>
      <c r="EWJ87" s="40"/>
      <c r="EWK87" s="40"/>
      <c r="EWL87" s="40"/>
      <c r="EWM87" s="40"/>
      <c r="EWN87" s="40"/>
      <c r="EWO87" s="40"/>
      <c r="EWP87" s="40"/>
      <c r="EWQ87" s="40"/>
      <c r="EWR87" s="40"/>
      <c r="EWS87" s="40"/>
      <c r="EWT87" s="40"/>
      <c r="EWU87" s="40"/>
      <c r="EWV87" s="40"/>
      <c r="EWW87" s="40"/>
      <c r="EWX87" s="40"/>
      <c r="EWY87" s="40"/>
      <c r="EWZ87" s="40"/>
      <c r="EXA87" s="40"/>
      <c r="EXB87" s="40"/>
      <c r="EXC87" s="40"/>
      <c r="EXD87" s="40"/>
      <c r="EXE87" s="40"/>
      <c r="EXF87" s="40"/>
      <c r="EXG87" s="40"/>
      <c r="EXH87" s="40"/>
      <c r="EXI87" s="40"/>
      <c r="EXJ87" s="40"/>
      <c r="EXK87" s="40"/>
      <c r="EXL87" s="40"/>
      <c r="EXM87" s="40"/>
      <c r="EXN87" s="40"/>
      <c r="EXO87" s="40"/>
      <c r="EXP87" s="40"/>
      <c r="EXQ87" s="40"/>
      <c r="EXR87" s="40"/>
      <c r="EXS87" s="40"/>
      <c r="EXT87" s="40"/>
      <c r="EXU87" s="40"/>
      <c r="EXV87" s="40"/>
      <c r="EXW87" s="40"/>
      <c r="EXX87" s="40"/>
      <c r="EXY87" s="40"/>
      <c r="EXZ87" s="40"/>
      <c r="EYA87" s="40"/>
      <c r="EYB87" s="40"/>
      <c r="EYC87" s="40"/>
      <c r="EYD87" s="40"/>
      <c r="EYE87" s="40"/>
      <c r="EYF87" s="40"/>
      <c r="EYG87" s="40"/>
      <c r="EYH87" s="40"/>
      <c r="EYI87" s="40"/>
      <c r="EYJ87" s="40"/>
      <c r="EYK87" s="40"/>
      <c r="EYL87" s="40"/>
      <c r="EYM87" s="40"/>
      <c r="EYN87" s="40"/>
      <c r="EYO87" s="40"/>
      <c r="EYP87" s="40"/>
      <c r="EYQ87" s="40"/>
      <c r="EYR87" s="40"/>
      <c r="EYS87" s="40"/>
      <c r="EYT87" s="40"/>
      <c r="EYU87" s="40"/>
      <c r="EYV87" s="40"/>
      <c r="EYW87" s="40"/>
      <c r="EYX87" s="40"/>
      <c r="EYY87" s="40"/>
      <c r="EYZ87" s="40"/>
      <c r="EZA87" s="40"/>
      <c r="EZB87" s="40"/>
      <c r="EZC87" s="40"/>
      <c r="EZD87" s="40"/>
      <c r="EZE87" s="40"/>
      <c r="EZF87" s="40"/>
      <c r="EZG87" s="40"/>
      <c r="EZH87" s="40"/>
      <c r="EZI87" s="40"/>
      <c r="EZJ87" s="40"/>
      <c r="EZK87" s="40"/>
      <c r="EZL87" s="40"/>
      <c r="EZM87" s="40"/>
      <c r="EZN87" s="40"/>
      <c r="EZO87" s="40"/>
      <c r="EZP87" s="40"/>
      <c r="EZQ87" s="40"/>
      <c r="EZR87" s="40"/>
      <c r="EZS87" s="40"/>
      <c r="EZT87" s="40"/>
      <c r="EZU87" s="40"/>
      <c r="EZV87" s="40"/>
      <c r="EZW87" s="40"/>
      <c r="EZX87" s="40"/>
      <c r="EZY87" s="40"/>
      <c r="EZZ87" s="40"/>
      <c r="FAA87" s="40"/>
      <c r="FAB87" s="40"/>
      <c r="FAC87" s="40"/>
      <c r="FAD87" s="40"/>
      <c r="FAE87" s="40"/>
      <c r="FAF87" s="40"/>
      <c r="FAG87" s="40"/>
      <c r="FAH87" s="40"/>
      <c r="FAI87" s="40"/>
      <c r="FAJ87" s="40"/>
      <c r="FAK87" s="40"/>
      <c r="FAL87" s="40"/>
      <c r="FAM87" s="40"/>
      <c r="FAN87" s="40"/>
      <c r="FAO87" s="40"/>
      <c r="FAP87" s="40"/>
      <c r="FAQ87" s="40"/>
      <c r="FAR87" s="40"/>
      <c r="FAS87" s="40"/>
      <c r="FAT87" s="40"/>
      <c r="FAU87" s="40"/>
      <c r="FAV87" s="40"/>
      <c r="FAW87" s="40"/>
      <c r="FAX87" s="40"/>
      <c r="FAY87" s="40"/>
      <c r="FAZ87" s="40"/>
      <c r="FBA87" s="40"/>
      <c r="FBB87" s="40"/>
      <c r="FBC87" s="40"/>
      <c r="FBD87" s="40"/>
      <c r="FBE87" s="40"/>
      <c r="FBF87" s="40"/>
      <c r="FBG87" s="40"/>
      <c r="FBH87" s="40"/>
      <c r="FBI87" s="40"/>
      <c r="FBJ87" s="40"/>
      <c r="FBK87" s="40"/>
      <c r="FBL87" s="40"/>
      <c r="FBM87" s="40"/>
      <c r="FBN87" s="40"/>
      <c r="FBO87" s="40"/>
      <c r="FBP87" s="40"/>
      <c r="FBQ87" s="40"/>
      <c r="FBR87" s="40"/>
      <c r="FBS87" s="40"/>
      <c r="FBT87" s="40"/>
      <c r="FBU87" s="40"/>
      <c r="FBV87" s="40"/>
      <c r="FBW87" s="40"/>
      <c r="FBX87" s="40"/>
      <c r="FBY87" s="40"/>
      <c r="FBZ87" s="40"/>
      <c r="FCA87" s="40"/>
      <c r="FCB87" s="40"/>
      <c r="FCC87" s="40"/>
      <c r="FCD87" s="40"/>
      <c r="FCE87" s="40"/>
      <c r="FCF87" s="40"/>
      <c r="FCG87" s="40"/>
      <c r="FCH87" s="40"/>
      <c r="FCI87" s="40"/>
      <c r="FCJ87" s="40"/>
      <c r="FCK87" s="40"/>
      <c r="FCL87" s="40"/>
      <c r="FCM87" s="40"/>
      <c r="FCN87" s="40"/>
      <c r="FCO87" s="40"/>
      <c r="FCP87" s="40"/>
      <c r="FCQ87" s="40"/>
      <c r="FCR87" s="40"/>
      <c r="FCS87" s="40"/>
      <c r="FCT87" s="40"/>
      <c r="FCU87" s="40"/>
      <c r="FCV87" s="40"/>
      <c r="FCW87" s="40"/>
      <c r="FCX87" s="40"/>
      <c r="FCY87" s="40"/>
      <c r="FCZ87" s="40"/>
      <c r="FDA87" s="40"/>
      <c r="FDB87" s="40"/>
      <c r="FDC87" s="40"/>
      <c r="FDD87" s="40"/>
      <c r="FDE87" s="40"/>
      <c r="FDF87" s="40"/>
      <c r="FDG87" s="40"/>
      <c r="FDH87" s="40"/>
      <c r="FDI87" s="40"/>
      <c r="FDJ87" s="40"/>
      <c r="FDK87" s="40"/>
      <c r="FDL87" s="40"/>
      <c r="FDM87" s="40"/>
      <c r="FDN87" s="40"/>
      <c r="FDO87" s="40"/>
      <c r="FDP87" s="40"/>
      <c r="FDQ87" s="40"/>
      <c r="FDR87" s="40"/>
      <c r="FDS87" s="40"/>
      <c r="FDT87" s="40"/>
      <c r="FDU87" s="40"/>
      <c r="FDV87" s="40"/>
      <c r="FDW87" s="40"/>
      <c r="FDX87" s="40"/>
      <c r="FDY87" s="40"/>
      <c r="FDZ87" s="40"/>
      <c r="FEA87" s="40"/>
      <c r="FEB87" s="40"/>
      <c r="FEC87" s="40"/>
      <c r="FED87" s="40"/>
      <c r="FEE87" s="40"/>
      <c r="FEF87" s="40"/>
      <c r="FEG87" s="40"/>
      <c r="FEH87" s="40"/>
      <c r="FEI87" s="40"/>
      <c r="FEJ87" s="40"/>
      <c r="FEK87" s="40"/>
      <c r="FEL87" s="40"/>
      <c r="FEM87" s="40"/>
      <c r="FEN87" s="40"/>
      <c r="FEO87" s="40"/>
      <c r="FEP87" s="40"/>
      <c r="FEQ87" s="40"/>
      <c r="FER87" s="40"/>
      <c r="FES87" s="40"/>
      <c r="FET87" s="40"/>
      <c r="FEU87" s="40"/>
      <c r="FEV87" s="40"/>
      <c r="FEW87" s="40"/>
      <c r="FEX87" s="40"/>
      <c r="FEY87" s="40"/>
      <c r="FEZ87" s="40"/>
      <c r="FFA87" s="40"/>
      <c r="FFB87" s="40"/>
      <c r="FFC87" s="40"/>
      <c r="FFD87" s="40"/>
      <c r="FFE87" s="40"/>
      <c r="FFF87" s="40"/>
      <c r="FFG87" s="40"/>
      <c r="FFH87" s="40"/>
      <c r="FFI87" s="40"/>
      <c r="FFJ87" s="40"/>
      <c r="FFK87" s="40"/>
      <c r="FFL87" s="40"/>
      <c r="FFM87" s="40"/>
      <c r="FFN87" s="40"/>
      <c r="FFO87" s="40"/>
      <c r="FFP87" s="40"/>
      <c r="FFQ87" s="40"/>
      <c r="FFR87" s="40"/>
      <c r="FFS87" s="40"/>
      <c r="FFT87" s="40"/>
      <c r="FFU87" s="40"/>
      <c r="FFV87" s="40"/>
      <c r="FFW87" s="40"/>
      <c r="FFX87" s="40"/>
      <c r="FFY87" s="40"/>
      <c r="FFZ87" s="40"/>
      <c r="FGA87" s="40"/>
      <c r="FGB87" s="40"/>
      <c r="FGC87" s="40"/>
      <c r="FGD87" s="40"/>
      <c r="FGE87" s="40"/>
      <c r="FGF87" s="40"/>
      <c r="FGG87" s="40"/>
      <c r="FGH87" s="40"/>
      <c r="FGI87" s="40"/>
      <c r="FGJ87" s="40"/>
      <c r="FGK87" s="40"/>
      <c r="FGL87" s="40"/>
      <c r="FGM87" s="40"/>
      <c r="FGN87" s="40"/>
      <c r="FGO87" s="40"/>
      <c r="FGP87" s="40"/>
      <c r="FGQ87" s="40"/>
      <c r="FGR87" s="40"/>
      <c r="FGS87" s="40"/>
      <c r="FGT87" s="40"/>
      <c r="FGU87" s="40"/>
      <c r="FGV87" s="40"/>
      <c r="FGW87" s="40"/>
      <c r="FGX87" s="40"/>
      <c r="FGY87" s="40"/>
      <c r="FGZ87" s="40"/>
      <c r="FHA87" s="40"/>
      <c r="FHB87" s="40"/>
      <c r="FHC87" s="40"/>
      <c r="FHD87" s="40"/>
      <c r="FHE87" s="40"/>
      <c r="FHF87" s="40"/>
      <c r="FHG87" s="40"/>
      <c r="FHH87" s="40"/>
      <c r="FHI87" s="40"/>
      <c r="FHJ87" s="40"/>
      <c r="FHK87" s="40"/>
      <c r="FHL87" s="40"/>
      <c r="FHM87" s="40"/>
      <c r="FHN87" s="40"/>
      <c r="FHO87" s="40"/>
      <c r="FHP87" s="40"/>
      <c r="FHQ87" s="40"/>
      <c r="FHR87" s="40"/>
      <c r="FHS87" s="40"/>
      <c r="FHT87" s="40"/>
      <c r="FHU87" s="40"/>
      <c r="FHV87" s="40"/>
      <c r="FHW87" s="40"/>
      <c r="FHX87" s="40"/>
      <c r="FHY87" s="40"/>
      <c r="FHZ87" s="40"/>
      <c r="FIA87" s="40"/>
      <c r="FIB87" s="40"/>
      <c r="FIC87" s="40"/>
      <c r="FID87" s="40"/>
      <c r="FIE87" s="40"/>
      <c r="FIF87" s="40"/>
      <c r="FIG87" s="40"/>
      <c r="FIH87" s="40"/>
      <c r="FII87" s="40"/>
      <c r="FIJ87" s="40"/>
      <c r="FIK87" s="40"/>
      <c r="FIL87" s="40"/>
      <c r="FIM87" s="40"/>
      <c r="FIN87" s="40"/>
      <c r="FIO87" s="40"/>
      <c r="FIP87" s="40"/>
      <c r="FIQ87" s="40"/>
      <c r="FIR87" s="40"/>
      <c r="FIS87" s="40"/>
      <c r="FIT87" s="40"/>
      <c r="FIU87" s="40"/>
      <c r="FIV87" s="40"/>
      <c r="FIW87" s="40"/>
      <c r="FIX87" s="40"/>
      <c r="FIY87" s="40"/>
      <c r="FIZ87" s="40"/>
      <c r="FJA87" s="40"/>
      <c r="FJB87" s="40"/>
      <c r="FJC87" s="40"/>
      <c r="FJD87" s="40"/>
      <c r="FJE87" s="40"/>
      <c r="FJF87" s="40"/>
      <c r="FJG87" s="40"/>
      <c r="FJH87" s="40"/>
      <c r="FJI87" s="40"/>
      <c r="FJJ87" s="40"/>
      <c r="FJK87" s="40"/>
      <c r="FJL87" s="40"/>
      <c r="FJM87" s="40"/>
      <c r="FJN87" s="40"/>
      <c r="FJO87" s="40"/>
      <c r="FJP87" s="40"/>
      <c r="FJQ87" s="40"/>
      <c r="FJR87" s="40"/>
      <c r="FJS87" s="40"/>
      <c r="FJT87" s="40"/>
      <c r="FJU87" s="40"/>
      <c r="FJV87" s="40"/>
      <c r="FJW87" s="40"/>
      <c r="FJX87" s="40"/>
      <c r="FJY87" s="40"/>
      <c r="FJZ87" s="40"/>
      <c r="FKA87" s="40"/>
      <c r="FKB87" s="40"/>
      <c r="FKC87" s="40"/>
      <c r="FKD87" s="40"/>
      <c r="FKE87" s="40"/>
      <c r="FKF87" s="40"/>
      <c r="FKG87" s="40"/>
      <c r="FKH87" s="40"/>
      <c r="FKI87" s="40"/>
      <c r="FKJ87" s="40"/>
      <c r="FKK87" s="40"/>
      <c r="FKL87" s="40"/>
      <c r="FKM87" s="40"/>
      <c r="FKN87" s="40"/>
      <c r="FKO87" s="40"/>
      <c r="FKP87" s="40"/>
      <c r="FKQ87" s="40"/>
      <c r="FKR87" s="40"/>
      <c r="FKS87" s="40"/>
      <c r="FKT87" s="40"/>
      <c r="FKU87" s="40"/>
      <c r="FKV87" s="40"/>
      <c r="FKW87" s="40"/>
      <c r="FKX87" s="40"/>
      <c r="FKY87" s="40"/>
      <c r="FKZ87" s="40"/>
      <c r="FLA87" s="40"/>
      <c r="FLB87" s="40"/>
      <c r="FLC87" s="40"/>
      <c r="FLD87" s="40"/>
      <c r="FLE87" s="40"/>
      <c r="FLF87" s="40"/>
      <c r="FLG87" s="40"/>
      <c r="FLH87" s="40"/>
      <c r="FLI87" s="40"/>
      <c r="FLJ87" s="40"/>
      <c r="FLK87" s="40"/>
      <c r="FLL87" s="40"/>
      <c r="FLM87" s="40"/>
      <c r="FLN87" s="40"/>
      <c r="FLO87" s="40"/>
      <c r="FLP87" s="40"/>
      <c r="FLQ87" s="40"/>
      <c r="FLR87" s="40"/>
      <c r="FLS87" s="40"/>
      <c r="FLT87" s="40"/>
      <c r="FLU87" s="40"/>
      <c r="FLV87" s="40"/>
      <c r="FLW87" s="40"/>
      <c r="FLX87" s="40"/>
      <c r="FLY87" s="40"/>
      <c r="FLZ87" s="40"/>
      <c r="FMA87" s="40"/>
      <c r="FMB87" s="40"/>
      <c r="FMC87" s="40"/>
      <c r="FMD87" s="40"/>
      <c r="FME87" s="40"/>
      <c r="FMF87" s="40"/>
      <c r="FMG87" s="40"/>
      <c r="FMH87" s="40"/>
      <c r="FMI87" s="40"/>
      <c r="FMJ87" s="40"/>
      <c r="FMK87" s="40"/>
      <c r="FML87" s="40"/>
      <c r="FMM87" s="40"/>
      <c r="FMN87" s="40"/>
      <c r="FMO87" s="40"/>
      <c r="FMP87" s="40"/>
      <c r="FMQ87" s="40"/>
      <c r="FMR87" s="40"/>
      <c r="FMS87" s="40"/>
      <c r="FMT87" s="40"/>
      <c r="FMU87" s="40"/>
      <c r="FMV87" s="40"/>
      <c r="FMW87" s="40"/>
      <c r="FMX87" s="40"/>
      <c r="FMY87" s="40"/>
      <c r="FMZ87" s="40"/>
      <c r="FNA87" s="40"/>
      <c r="FNB87" s="40"/>
      <c r="FNC87" s="40"/>
      <c r="FND87" s="40"/>
      <c r="FNE87" s="40"/>
      <c r="FNF87" s="40"/>
      <c r="FNG87" s="40"/>
      <c r="FNH87" s="40"/>
      <c r="FNI87" s="40"/>
      <c r="FNJ87" s="40"/>
      <c r="FNK87" s="40"/>
      <c r="FNL87" s="40"/>
      <c r="FNM87" s="40"/>
      <c r="FNN87" s="40"/>
      <c r="FNO87" s="40"/>
      <c r="FNP87" s="40"/>
      <c r="FNQ87" s="40"/>
      <c r="FNR87" s="40"/>
      <c r="FNS87" s="40"/>
      <c r="FNT87" s="40"/>
      <c r="FNU87" s="40"/>
      <c r="FNV87" s="40"/>
      <c r="FNW87" s="40"/>
      <c r="FNX87" s="40"/>
      <c r="FNY87" s="40"/>
      <c r="FNZ87" s="40"/>
      <c r="FOA87" s="40"/>
      <c r="FOB87" s="40"/>
      <c r="FOC87" s="40"/>
      <c r="FOD87" s="40"/>
      <c r="FOE87" s="40"/>
      <c r="FOF87" s="40"/>
      <c r="FOG87" s="40"/>
      <c r="FOH87" s="40"/>
      <c r="FOI87" s="40"/>
      <c r="FOJ87" s="40"/>
      <c r="FOK87" s="40"/>
      <c r="FOL87" s="40"/>
      <c r="FOM87" s="40"/>
      <c r="FON87" s="40"/>
      <c r="FOO87" s="40"/>
      <c r="FOP87" s="40"/>
      <c r="FOQ87" s="40"/>
      <c r="FOR87" s="40"/>
      <c r="FOS87" s="40"/>
      <c r="FOT87" s="40"/>
      <c r="FOU87" s="40"/>
      <c r="FOV87" s="40"/>
      <c r="FOW87" s="40"/>
      <c r="FOX87" s="40"/>
      <c r="FOY87" s="40"/>
      <c r="FOZ87" s="40"/>
      <c r="FPA87" s="40"/>
      <c r="FPB87" s="40"/>
      <c r="FPC87" s="40"/>
      <c r="FPD87" s="40"/>
      <c r="FPE87" s="40"/>
      <c r="FPF87" s="40"/>
      <c r="FPG87" s="40"/>
      <c r="FPH87" s="40"/>
      <c r="FPI87" s="40"/>
      <c r="FPJ87" s="40"/>
      <c r="FPK87" s="40"/>
      <c r="FPL87" s="40"/>
      <c r="FPM87" s="40"/>
      <c r="FPN87" s="40"/>
      <c r="FPO87" s="40"/>
      <c r="FPP87" s="40"/>
      <c r="FPQ87" s="40"/>
      <c r="FPR87" s="40"/>
      <c r="FPS87" s="40"/>
      <c r="FPT87" s="40"/>
      <c r="FPU87" s="40"/>
      <c r="FPV87" s="40"/>
      <c r="FPW87" s="40"/>
      <c r="FPX87" s="40"/>
      <c r="FPY87" s="40"/>
      <c r="FPZ87" s="40"/>
      <c r="FQA87" s="40"/>
      <c r="FQB87" s="40"/>
      <c r="FQC87" s="40"/>
      <c r="FQD87" s="40"/>
      <c r="FQE87" s="40"/>
      <c r="FQF87" s="40"/>
      <c r="FQG87" s="40"/>
      <c r="FQH87" s="40"/>
      <c r="FQI87" s="40"/>
      <c r="FQJ87" s="40"/>
      <c r="FQK87" s="40"/>
      <c r="FQL87" s="40"/>
      <c r="FQM87" s="40"/>
      <c r="FQN87" s="40"/>
      <c r="FQO87" s="40"/>
      <c r="FQP87" s="40"/>
      <c r="FQQ87" s="40"/>
      <c r="FQR87" s="40"/>
      <c r="FQS87" s="40"/>
      <c r="FQT87" s="40"/>
      <c r="FQU87" s="40"/>
      <c r="FQV87" s="40"/>
      <c r="FQW87" s="40"/>
      <c r="FQX87" s="40"/>
      <c r="FQY87" s="40"/>
      <c r="FQZ87" s="40"/>
      <c r="FRA87" s="40"/>
      <c r="FRB87" s="40"/>
      <c r="FRC87" s="40"/>
      <c r="FRD87" s="40"/>
      <c r="FRE87" s="40"/>
      <c r="FRF87" s="40"/>
      <c r="FRG87" s="40"/>
      <c r="FRH87" s="40"/>
      <c r="FRI87" s="40"/>
      <c r="FRJ87" s="40"/>
      <c r="FRK87" s="40"/>
      <c r="FRL87" s="40"/>
      <c r="FRM87" s="40"/>
      <c r="FRN87" s="40"/>
      <c r="FRO87" s="40"/>
      <c r="FRP87" s="40"/>
      <c r="FRQ87" s="40"/>
      <c r="FRR87" s="40"/>
      <c r="FRS87" s="40"/>
      <c r="FRT87" s="40"/>
      <c r="FRU87" s="40"/>
      <c r="FRV87" s="40"/>
      <c r="FRW87" s="40"/>
      <c r="FRX87" s="40"/>
      <c r="FRY87" s="40"/>
      <c r="FRZ87" s="40"/>
      <c r="FSA87" s="40"/>
      <c r="FSB87" s="40"/>
      <c r="FSC87" s="40"/>
      <c r="FSD87" s="40"/>
      <c r="FSE87" s="40"/>
      <c r="FSF87" s="40"/>
      <c r="FSG87" s="40"/>
      <c r="FSH87" s="40"/>
      <c r="FSI87" s="40"/>
      <c r="FSJ87" s="40"/>
      <c r="FSK87" s="40"/>
      <c r="FSL87" s="40"/>
      <c r="FSM87" s="40"/>
      <c r="FSN87" s="40"/>
      <c r="FSO87" s="40"/>
      <c r="FSP87" s="40"/>
      <c r="FSQ87" s="40"/>
      <c r="FSR87" s="40"/>
      <c r="FSS87" s="40"/>
      <c r="FST87" s="40"/>
      <c r="FSU87" s="40"/>
      <c r="FSV87" s="40"/>
      <c r="FSW87" s="40"/>
      <c r="FSX87" s="40"/>
      <c r="FSY87" s="40"/>
      <c r="FSZ87" s="40"/>
      <c r="FTA87" s="40"/>
      <c r="FTB87" s="40"/>
      <c r="FTC87" s="40"/>
      <c r="FTD87" s="40"/>
      <c r="FTE87" s="40"/>
      <c r="FTF87" s="40"/>
      <c r="FTG87" s="40"/>
      <c r="FTH87" s="40"/>
      <c r="FTI87" s="40"/>
      <c r="FTJ87" s="40"/>
      <c r="FTK87" s="40"/>
      <c r="FTL87" s="40"/>
      <c r="FTM87" s="40"/>
      <c r="FTN87" s="40"/>
      <c r="FTO87" s="40"/>
      <c r="FTP87" s="40"/>
      <c r="FTQ87" s="40"/>
      <c r="FTR87" s="40"/>
      <c r="FTS87" s="40"/>
      <c r="FTT87" s="40"/>
      <c r="FTU87" s="40"/>
      <c r="FTV87" s="40"/>
      <c r="FTW87" s="40"/>
      <c r="FTX87" s="40"/>
      <c r="FTY87" s="40"/>
      <c r="FTZ87" s="40"/>
      <c r="FUA87" s="40"/>
      <c r="FUB87" s="40"/>
      <c r="FUC87" s="40"/>
      <c r="FUD87" s="40"/>
      <c r="FUE87" s="40"/>
      <c r="FUF87" s="40"/>
      <c r="FUG87" s="40"/>
      <c r="FUH87" s="40"/>
      <c r="FUI87" s="40"/>
      <c r="FUJ87" s="40"/>
      <c r="FUK87" s="40"/>
      <c r="FUL87" s="40"/>
      <c r="FUM87" s="40"/>
      <c r="FUN87" s="40"/>
      <c r="FUO87" s="40"/>
      <c r="FUP87" s="40"/>
      <c r="FUQ87" s="40"/>
      <c r="FUR87" s="40"/>
      <c r="FUS87" s="40"/>
      <c r="FUT87" s="40"/>
      <c r="FUU87" s="40"/>
      <c r="FUV87" s="40"/>
      <c r="FUW87" s="40"/>
      <c r="FUX87" s="40"/>
      <c r="FUY87" s="40"/>
      <c r="FUZ87" s="40"/>
      <c r="FVA87" s="40"/>
      <c r="FVB87" s="40"/>
      <c r="FVC87" s="40"/>
      <c r="FVD87" s="40"/>
      <c r="FVE87" s="40"/>
      <c r="FVF87" s="40"/>
      <c r="FVG87" s="40"/>
      <c r="FVH87" s="40"/>
      <c r="FVI87" s="40"/>
      <c r="FVJ87" s="40"/>
      <c r="FVK87" s="40"/>
      <c r="FVL87" s="40"/>
      <c r="FVM87" s="40"/>
      <c r="FVN87" s="40"/>
      <c r="FVO87" s="40"/>
      <c r="FVP87" s="40"/>
      <c r="FVQ87" s="40"/>
      <c r="FVR87" s="40"/>
      <c r="FVS87" s="40"/>
      <c r="FVT87" s="40"/>
      <c r="FVU87" s="40"/>
      <c r="FVV87" s="40"/>
      <c r="FVW87" s="40"/>
      <c r="FVX87" s="40"/>
      <c r="FVY87" s="40"/>
      <c r="FVZ87" s="40"/>
      <c r="FWA87" s="40"/>
      <c r="FWB87" s="40"/>
      <c r="FWC87" s="40"/>
      <c r="FWD87" s="40"/>
      <c r="FWE87" s="40"/>
      <c r="FWF87" s="40"/>
      <c r="FWG87" s="40"/>
      <c r="FWH87" s="40"/>
      <c r="FWI87" s="40"/>
      <c r="FWJ87" s="40"/>
      <c r="FWK87" s="40"/>
      <c r="FWL87" s="40"/>
      <c r="FWM87" s="40"/>
      <c r="FWN87" s="40"/>
      <c r="FWO87" s="40"/>
      <c r="FWP87" s="40"/>
      <c r="FWQ87" s="40"/>
      <c r="FWR87" s="40"/>
      <c r="FWS87" s="40"/>
      <c r="FWT87" s="40"/>
      <c r="FWU87" s="40"/>
      <c r="FWV87" s="40"/>
      <c r="FWW87" s="40"/>
      <c r="FWX87" s="40"/>
      <c r="FWY87" s="40"/>
      <c r="FWZ87" s="40"/>
      <c r="FXA87" s="40"/>
      <c r="FXB87" s="40"/>
      <c r="FXC87" s="40"/>
      <c r="FXD87" s="40"/>
      <c r="FXE87" s="40"/>
      <c r="FXF87" s="40"/>
      <c r="FXG87" s="40"/>
      <c r="FXH87" s="40"/>
      <c r="FXI87" s="40"/>
      <c r="FXJ87" s="40"/>
      <c r="FXK87" s="40"/>
      <c r="FXL87" s="40"/>
      <c r="FXM87" s="40"/>
      <c r="FXN87" s="40"/>
      <c r="FXO87" s="40"/>
      <c r="FXP87" s="40"/>
      <c r="FXQ87" s="40"/>
      <c r="FXR87" s="40"/>
      <c r="FXS87" s="40"/>
      <c r="FXT87" s="40"/>
      <c r="FXU87" s="40"/>
      <c r="FXV87" s="40"/>
      <c r="FXW87" s="40"/>
      <c r="FXX87" s="40"/>
      <c r="FXY87" s="40"/>
      <c r="FXZ87" s="40"/>
      <c r="FYA87" s="40"/>
      <c r="FYB87" s="40"/>
      <c r="FYC87" s="40"/>
      <c r="FYD87" s="40"/>
      <c r="FYE87" s="40"/>
      <c r="FYF87" s="40"/>
      <c r="FYG87" s="40"/>
      <c r="FYH87" s="40"/>
      <c r="FYI87" s="40"/>
      <c r="FYJ87" s="40"/>
      <c r="FYK87" s="40"/>
      <c r="FYL87" s="40"/>
      <c r="FYM87" s="40"/>
      <c r="FYN87" s="40"/>
      <c r="FYO87" s="40"/>
      <c r="FYP87" s="40"/>
      <c r="FYQ87" s="40"/>
      <c r="FYR87" s="40"/>
      <c r="FYS87" s="40"/>
      <c r="FYT87" s="40"/>
      <c r="FYU87" s="40"/>
      <c r="FYV87" s="40"/>
      <c r="FYW87" s="40"/>
      <c r="FYX87" s="40"/>
      <c r="FYY87" s="40"/>
      <c r="FYZ87" s="40"/>
      <c r="FZA87" s="40"/>
      <c r="FZB87" s="40"/>
      <c r="FZC87" s="40"/>
      <c r="FZD87" s="40"/>
      <c r="FZE87" s="40"/>
      <c r="FZF87" s="40"/>
      <c r="FZG87" s="40"/>
      <c r="FZH87" s="40"/>
      <c r="FZI87" s="40"/>
      <c r="FZJ87" s="40"/>
      <c r="FZK87" s="40"/>
      <c r="FZL87" s="40"/>
      <c r="FZM87" s="40"/>
      <c r="FZN87" s="40"/>
      <c r="FZO87" s="40"/>
      <c r="FZP87" s="40"/>
      <c r="FZQ87" s="40"/>
      <c r="FZR87" s="40"/>
      <c r="FZS87" s="40"/>
      <c r="FZT87" s="40"/>
      <c r="FZU87" s="40"/>
      <c r="FZV87" s="40"/>
      <c r="FZW87" s="40"/>
      <c r="FZX87" s="40"/>
      <c r="FZY87" s="40"/>
      <c r="FZZ87" s="40"/>
      <c r="GAA87" s="40"/>
      <c r="GAB87" s="40"/>
      <c r="GAC87" s="40"/>
      <c r="GAD87" s="40"/>
      <c r="GAE87" s="40"/>
      <c r="GAF87" s="40"/>
      <c r="GAG87" s="40"/>
      <c r="GAH87" s="40"/>
      <c r="GAI87" s="40"/>
      <c r="GAJ87" s="40"/>
      <c r="GAK87" s="40"/>
      <c r="GAL87" s="40"/>
      <c r="GAM87" s="40"/>
      <c r="GAN87" s="40"/>
      <c r="GAO87" s="40"/>
      <c r="GAP87" s="40"/>
      <c r="GAQ87" s="40"/>
      <c r="GAR87" s="40"/>
      <c r="GAS87" s="40"/>
      <c r="GAT87" s="40"/>
      <c r="GAU87" s="40"/>
      <c r="GAV87" s="40"/>
      <c r="GAW87" s="40"/>
      <c r="GAX87" s="40"/>
      <c r="GAY87" s="40"/>
      <c r="GAZ87" s="40"/>
      <c r="GBA87" s="40"/>
      <c r="GBB87" s="40"/>
      <c r="GBC87" s="40"/>
      <c r="GBD87" s="40"/>
      <c r="GBE87" s="40"/>
      <c r="GBF87" s="40"/>
      <c r="GBG87" s="40"/>
      <c r="GBH87" s="40"/>
      <c r="GBI87" s="40"/>
      <c r="GBJ87" s="40"/>
      <c r="GBK87" s="40"/>
      <c r="GBL87" s="40"/>
      <c r="GBM87" s="40"/>
      <c r="GBN87" s="40"/>
      <c r="GBO87" s="40"/>
      <c r="GBP87" s="40"/>
      <c r="GBQ87" s="40"/>
      <c r="GBR87" s="40"/>
      <c r="GBS87" s="40"/>
      <c r="GBT87" s="40"/>
      <c r="GBU87" s="40"/>
      <c r="GBV87" s="40"/>
      <c r="GBW87" s="40"/>
      <c r="GBX87" s="40"/>
      <c r="GBY87" s="40"/>
      <c r="GBZ87" s="40"/>
      <c r="GCA87" s="40"/>
      <c r="GCB87" s="40"/>
      <c r="GCC87" s="40"/>
      <c r="GCD87" s="40"/>
      <c r="GCE87" s="40"/>
      <c r="GCF87" s="40"/>
      <c r="GCG87" s="40"/>
      <c r="GCH87" s="40"/>
      <c r="GCI87" s="40"/>
      <c r="GCJ87" s="40"/>
      <c r="GCK87" s="40"/>
      <c r="GCL87" s="40"/>
      <c r="GCM87" s="40"/>
      <c r="GCN87" s="40"/>
      <c r="GCO87" s="40"/>
      <c r="GCP87" s="40"/>
      <c r="GCQ87" s="40"/>
      <c r="GCR87" s="40"/>
      <c r="GCS87" s="40"/>
      <c r="GCT87" s="40"/>
      <c r="GCU87" s="40"/>
      <c r="GCV87" s="40"/>
      <c r="GCW87" s="40"/>
      <c r="GCX87" s="40"/>
      <c r="GCY87" s="40"/>
      <c r="GCZ87" s="40"/>
      <c r="GDA87" s="40"/>
      <c r="GDB87" s="40"/>
      <c r="GDC87" s="40"/>
      <c r="GDD87" s="40"/>
      <c r="GDE87" s="40"/>
      <c r="GDF87" s="40"/>
      <c r="GDG87" s="40"/>
      <c r="GDH87" s="40"/>
      <c r="GDI87" s="40"/>
      <c r="GDJ87" s="40"/>
      <c r="GDK87" s="40"/>
      <c r="GDL87" s="40"/>
      <c r="GDM87" s="40"/>
      <c r="GDN87" s="40"/>
      <c r="GDO87" s="40"/>
      <c r="GDP87" s="40"/>
      <c r="GDQ87" s="40"/>
      <c r="GDR87" s="40"/>
      <c r="GDS87" s="40"/>
      <c r="GDT87" s="40"/>
      <c r="GDU87" s="40"/>
      <c r="GDV87" s="40"/>
      <c r="GDW87" s="40"/>
      <c r="GDX87" s="40"/>
      <c r="GDY87" s="40"/>
      <c r="GDZ87" s="40"/>
      <c r="GEA87" s="40"/>
      <c r="GEB87" s="40"/>
      <c r="GEC87" s="40"/>
      <c r="GED87" s="40"/>
      <c r="GEE87" s="40"/>
      <c r="GEF87" s="40"/>
      <c r="GEG87" s="40"/>
      <c r="GEH87" s="40"/>
      <c r="GEI87" s="40"/>
      <c r="GEJ87" s="40"/>
      <c r="GEK87" s="40"/>
      <c r="GEL87" s="40"/>
      <c r="GEM87" s="40"/>
      <c r="GEN87" s="40"/>
      <c r="GEO87" s="40"/>
      <c r="GEP87" s="40"/>
      <c r="GEQ87" s="40"/>
      <c r="GER87" s="40"/>
      <c r="GES87" s="40"/>
      <c r="GET87" s="40"/>
      <c r="GEU87" s="40"/>
      <c r="GEV87" s="40"/>
      <c r="GEW87" s="40"/>
      <c r="GEX87" s="40"/>
      <c r="GEY87" s="40"/>
      <c r="GEZ87" s="40"/>
      <c r="GFA87" s="40"/>
      <c r="GFB87" s="40"/>
      <c r="GFC87" s="40"/>
      <c r="GFD87" s="40"/>
      <c r="GFE87" s="40"/>
      <c r="GFF87" s="40"/>
      <c r="GFG87" s="40"/>
      <c r="GFH87" s="40"/>
      <c r="GFI87" s="40"/>
      <c r="GFJ87" s="40"/>
      <c r="GFK87" s="40"/>
      <c r="GFL87" s="40"/>
      <c r="GFM87" s="40"/>
      <c r="GFN87" s="40"/>
      <c r="GFO87" s="40"/>
      <c r="GFP87" s="40"/>
      <c r="GFQ87" s="40"/>
      <c r="GFR87" s="40"/>
      <c r="GFS87" s="40"/>
      <c r="GFT87" s="40"/>
      <c r="GFU87" s="40"/>
      <c r="GFV87" s="40"/>
      <c r="GFW87" s="40"/>
      <c r="GFX87" s="40"/>
      <c r="GFY87" s="40"/>
      <c r="GFZ87" s="40"/>
      <c r="GGA87" s="40"/>
      <c r="GGB87" s="40"/>
      <c r="GGC87" s="40"/>
      <c r="GGD87" s="40"/>
      <c r="GGE87" s="40"/>
      <c r="GGF87" s="40"/>
      <c r="GGG87" s="40"/>
      <c r="GGH87" s="40"/>
      <c r="GGI87" s="40"/>
      <c r="GGJ87" s="40"/>
      <c r="GGK87" s="40"/>
      <c r="GGL87" s="40"/>
      <c r="GGM87" s="40"/>
      <c r="GGN87" s="40"/>
      <c r="GGO87" s="40"/>
      <c r="GGP87" s="40"/>
      <c r="GGQ87" s="40"/>
      <c r="GGR87" s="40"/>
      <c r="GGS87" s="40"/>
      <c r="GGT87" s="40"/>
      <c r="GGU87" s="40"/>
      <c r="GGV87" s="40"/>
      <c r="GGW87" s="40"/>
      <c r="GGX87" s="40"/>
      <c r="GGY87" s="40"/>
      <c r="GGZ87" s="40"/>
      <c r="GHA87" s="40"/>
      <c r="GHB87" s="40"/>
      <c r="GHC87" s="40"/>
      <c r="GHD87" s="40"/>
      <c r="GHE87" s="40"/>
      <c r="GHF87" s="40"/>
      <c r="GHG87" s="40"/>
      <c r="GHH87" s="40"/>
      <c r="GHI87" s="40"/>
      <c r="GHJ87" s="40"/>
      <c r="GHK87" s="40"/>
      <c r="GHL87" s="40"/>
      <c r="GHM87" s="40"/>
      <c r="GHN87" s="40"/>
      <c r="GHO87" s="40"/>
      <c r="GHP87" s="40"/>
      <c r="GHQ87" s="40"/>
      <c r="GHR87" s="40"/>
      <c r="GHS87" s="40"/>
      <c r="GHT87" s="40"/>
      <c r="GHU87" s="40"/>
      <c r="GHV87" s="40"/>
      <c r="GHW87" s="40"/>
      <c r="GHX87" s="40"/>
      <c r="GHY87" s="40"/>
      <c r="GHZ87" s="40"/>
      <c r="GIA87" s="40"/>
      <c r="GIB87" s="40"/>
      <c r="GIC87" s="40"/>
      <c r="GID87" s="40"/>
      <c r="GIE87" s="40"/>
      <c r="GIF87" s="40"/>
      <c r="GIG87" s="40"/>
      <c r="GIH87" s="40"/>
      <c r="GII87" s="40"/>
      <c r="GIJ87" s="40"/>
      <c r="GIK87" s="40"/>
      <c r="GIL87" s="40"/>
      <c r="GIM87" s="40"/>
      <c r="GIN87" s="40"/>
      <c r="GIO87" s="40"/>
      <c r="GIP87" s="40"/>
      <c r="GIQ87" s="40"/>
      <c r="GIR87" s="40"/>
      <c r="GIS87" s="40"/>
      <c r="GIT87" s="40"/>
      <c r="GIU87" s="40"/>
      <c r="GIV87" s="40"/>
      <c r="GIW87" s="40"/>
      <c r="GIX87" s="40"/>
      <c r="GIY87" s="40"/>
      <c r="GIZ87" s="40"/>
      <c r="GJA87" s="40"/>
      <c r="GJB87" s="40"/>
      <c r="GJC87" s="40"/>
      <c r="GJD87" s="40"/>
      <c r="GJE87" s="40"/>
      <c r="GJF87" s="40"/>
      <c r="GJG87" s="40"/>
      <c r="GJH87" s="40"/>
      <c r="GJI87" s="40"/>
      <c r="GJJ87" s="40"/>
      <c r="GJK87" s="40"/>
      <c r="GJL87" s="40"/>
      <c r="GJM87" s="40"/>
      <c r="GJN87" s="40"/>
      <c r="GJO87" s="40"/>
      <c r="GJP87" s="40"/>
      <c r="GJQ87" s="40"/>
      <c r="GJR87" s="40"/>
      <c r="GJS87" s="40"/>
      <c r="GJT87" s="40"/>
      <c r="GJU87" s="40"/>
      <c r="GJV87" s="40"/>
      <c r="GJW87" s="40"/>
      <c r="GJX87" s="40"/>
      <c r="GJY87" s="40"/>
      <c r="GJZ87" s="40"/>
      <c r="GKA87" s="40"/>
      <c r="GKB87" s="40"/>
      <c r="GKC87" s="40"/>
      <c r="GKD87" s="40"/>
      <c r="GKE87" s="40"/>
      <c r="GKF87" s="40"/>
      <c r="GKG87" s="40"/>
      <c r="GKH87" s="40"/>
      <c r="GKI87" s="40"/>
      <c r="GKJ87" s="40"/>
      <c r="GKK87" s="40"/>
      <c r="GKL87" s="40"/>
      <c r="GKM87" s="40"/>
      <c r="GKN87" s="40"/>
      <c r="GKO87" s="40"/>
      <c r="GKP87" s="40"/>
      <c r="GKQ87" s="40"/>
      <c r="GKR87" s="40"/>
      <c r="GKS87" s="40"/>
      <c r="GKT87" s="40"/>
      <c r="GKU87" s="40"/>
      <c r="GKV87" s="40"/>
      <c r="GKW87" s="40"/>
      <c r="GKX87" s="40"/>
      <c r="GKY87" s="40"/>
      <c r="GKZ87" s="40"/>
      <c r="GLA87" s="40"/>
      <c r="GLB87" s="40"/>
      <c r="GLC87" s="40"/>
      <c r="GLD87" s="40"/>
      <c r="GLE87" s="40"/>
      <c r="GLF87" s="40"/>
      <c r="GLG87" s="40"/>
      <c r="GLH87" s="40"/>
      <c r="GLI87" s="40"/>
      <c r="GLJ87" s="40"/>
      <c r="GLK87" s="40"/>
      <c r="GLL87" s="40"/>
      <c r="GLM87" s="40"/>
      <c r="GLN87" s="40"/>
      <c r="GLO87" s="40"/>
      <c r="GLP87" s="40"/>
      <c r="GLQ87" s="40"/>
      <c r="GLR87" s="40"/>
      <c r="GLS87" s="40"/>
      <c r="GLT87" s="40"/>
      <c r="GLU87" s="40"/>
      <c r="GLV87" s="40"/>
      <c r="GLW87" s="40"/>
      <c r="GLX87" s="40"/>
      <c r="GLY87" s="40"/>
      <c r="GLZ87" s="40"/>
      <c r="GMA87" s="40"/>
      <c r="GMB87" s="40"/>
      <c r="GMC87" s="40"/>
      <c r="GMD87" s="40"/>
      <c r="GME87" s="40"/>
      <c r="GMF87" s="40"/>
      <c r="GMG87" s="40"/>
      <c r="GMH87" s="40"/>
      <c r="GMI87" s="40"/>
      <c r="GMJ87" s="40"/>
      <c r="GMK87" s="40"/>
      <c r="GML87" s="40"/>
      <c r="GMM87" s="40"/>
      <c r="GMN87" s="40"/>
      <c r="GMO87" s="40"/>
      <c r="GMP87" s="40"/>
      <c r="GMQ87" s="40"/>
      <c r="GMR87" s="40"/>
      <c r="GMS87" s="40"/>
      <c r="GMT87" s="40"/>
      <c r="GMU87" s="40"/>
      <c r="GMV87" s="40"/>
      <c r="GMW87" s="40"/>
      <c r="GMX87" s="40"/>
      <c r="GMY87" s="40"/>
      <c r="GMZ87" s="40"/>
      <c r="GNA87" s="40"/>
      <c r="GNB87" s="40"/>
      <c r="GNC87" s="40"/>
      <c r="GND87" s="40"/>
      <c r="GNE87" s="40"/>
      <c r="GNF87" s="40"/>
      <c r="GNG87" s="40"/>
      <c r="GNH87" s="40"/>
      <c r="GNI87" s="40"/>
      <c r="GNJ87" s="40"/>
      <c r="GNK87" s="40"/>
      <c r="GNL87" s="40"/>
      <c r="GNM87" s="40"/>
      <c r="GNN87" s="40"/>
      <c r="GNO87" s="40"/>
      <c r="GNP87" s="40"/>
      <c r="GNQ87" s="40"/>
      <c r="GNR87" s="40"/>
      <c r="GNS87" s="40"/>
      <c r="GNT87" s="40"/>
      <c r="GNU87" s="40"/>
      <c r="GNV87" s="40"/>
      <c r="GNW87" s="40"/>
      <c r="GNX87" s="40"/>
      <c r="GNY87" s="40"/>
      <c r="GNZ87" s="40"/>
      <c r="GOA87" s="40"/>
      <c r="GOB87" s="40"/>
      <c r="GOC87" s="40"/>
      <c r="GOD87" s="40"/>
      <c r="GOE87" s="40"/>
      <c r="GOF87" s="40"/>
      <c r="GOG87" s="40"/>
      <c r="GOH87" s="40"/>
      <c r="GOI87" s="40"/>
      <c r="GOJ87" s="40"/>
      <c r="GOK87" s="40"/>
      <c r="GOL87" s="40"/>
      <c r="GOM87" s="40"/>
      <c r="GON87" s="40"/>
      <c r="GOO87" s="40"/>
      <c r="GOP87" s="40"/>
      <c r="GOQ87" s="40"/>
      <c r="GOR87" s="40"/>
      <c r="GOS87" s="40"/>
      <c r="GOT87" s="40"/>
      <c r="GOU87" s="40"/>
      <c r="GOV87" s="40"/>
      <c r="GOW87" s="40"/>
      <c r="GOX87" s="40"/>
      <c r="GOY87" s="40"/>
      <c r="GOZ87" s="40"/>
      <c r="GPA87" s="40"/>
      <c r="GPB87" s="40"/>
      <c r="GPC87" s="40"/>
      <c r="GPD87" s="40"/>
      <c r="GPE87" s="40"/>
      <c r="GPF87" s="40"/>
      <c r="GPG87" s="40"/>
      <c r="GPH87" s="40"/>
      <c r="GPI87" s="40"/>
      <c r="GPJ87" s="40"/>
      <c r="GPK87" s="40"/>
      <c r="GPL87" s="40"/>
      <c r="GPM87" s="40"/>
      <c r="GPN87" s="40"/>
      <c r="GPO87" s="40"/>
      <c r="GPP87" s="40"/>
      <c r="GPQ87" s="40"/>
      <c r="GPR87" s="40"/>
      <c r="GPS87" s="40"/>
      <c r="GPT87" s="40"/>
      <c r="GPU87" s="40"/>
      <c r="GPV87" s="40"/>
      <c r="GPW87" s="40"/>
      <c r="GPX87" s="40"/>
      <c r="GPY87" s="40"/>
      <c r="GPZ87" s="40"/>
      <c r="GQA87" s="40"/>
      <c r="GQB87" s="40"/>
      <c r="GQC87" s="40"/>
      <c r="GQD87" s="40"/>
      <c r="GQE87" s="40"/>
      <c r="GQF87" s="40"/>
      <c r="GQG87" s="40"/>
      <c r="GQH87" s="40"/>
      <c r="GQI87" s="40"/>
      <c r="GQJ87" s="40"/>
      <c r="GQK87" s="40"/>
      <c r="GQL87" s="40"/>
      <c r="GQM87" s="40"/>
      <c r="GQN87" s="40"/>
      <c r="GQO87" s="40"/>
      <c r="GQP87" s="40"/>
      <c r="GQQ87" s="40"/>
      <c r="GQR87" s="40"/>
      <c r="GQS87" s="40"/>
      <c r="GQT87" s="40"/>
      <c r="GQU87" s="40"/>
      <c r="GQV87" s="40"/>
      <c r="GQW87" s="40"/>
      <c r="GQX87" s="40"/>
      <c r="GQY87" s="40"/>
      <c r="GQZ87" s="40"/>
      <c r="GRA87" s="40"/>
      <c r="GRB87" s="40"/>
      <c r="GRC87" s="40"/>
      <c r="GRD87" s="40"/>
      <c r="GRE87" s="40"/>
      <c r="GRF87" s="40"/>
      <c r="GRG87" s="40"/>
      <c r="GRH87" s="40"/>
      <c r="GRI87" s="40"/>
      <c r="GRJ87" s="40"/>
      <c r="GRK87" s="40"/>
      <c r="GRL87" s="40"/>
      <c r="GRM87" s="40"/>
      <c r="GRN87" s="40"/>
      <c r="GRO87" s="40"/>
      <c r="GRP87" s="40"/>
      <c r="GRQ87" s="40"/>
      <c r="GRR87" s="40"/>
      <c r="GRS87" s="40"/>
      <c r="GRT87" s="40"/>
      <c r="GRU87" s="40"/>
      <c r="GRV87" s="40"/>
      <c r="GRW87" s="40"/>
      <c r="GRX87" s="40"/>
      <c r="GRY87" s="40"/>
      <c r="GRZ87" s="40"/>
      <c r="GSA87" s="40"/>
      <c r="GSB87" s="40"/>
      <c r="GSC87" s="40"/>
      <c r="GSD87" s="40"/>
      <c r="GSE87" s="40"/>
      <c r="GSF87" s="40"/>
      <c r="GSG87" s="40"/>
      <c r="GSH87" s="40"/>
      <c r="GSI87" s="40"/>
      <c r="GSJ87" s="40"/>
      <c r="GSK87" s="40"/>
      <c r="GSL87" s="40"/>
      <c r="GSM87" s="40"/>
      <c r="GSN87" s="40"/>
      <c r="GSO87" s="40"/>
      <c r="GSP87" s="40"/>
      <c r="GSQ87" s="40"/>
      <c r="GSR87" s="40"/>
      <c r="GSS87" s="40"/>
      <c r="GST87" s="40"/>
      <c r="GSU87" s="40"/>
      <c r="GSV87" s="40"/>
      <c r="GSW87" s="40"/>
      <c r="GSX87" s="40"/>
      <c r="GSY87" s="40"/>
      <c r="GSZ87" s="40"/>
      <c r="GTA87" s="40"/>
      <c r="GTB87" s="40"/>
      <c r="GTC87" s="40"/>
      <c r="GTD87" s="40"/>
      <c r="GTE87" s="40"/>
      <c r="GTF87" s="40"/>
      <c r="GTG87" s="40"/>
      <c r="GTH87" s="40"/>
      <c r="GTI87" s="40"/>
      <c r="GTJ87" s="40"/>
      <c r="GTK87" s="40"/>
      <c r="GTL87" s="40"/>
      <c r="GTM87" s="40"/>
      <c r="GTN87" s="40"/>
      <c r="GTO87" s="40"/>
      <c r="GTP87" s="40"/>
      <c r="GTQ87" s="40"/>
      <c r="GTR87" s="40"/>
      <c r="GTS87" s="40"/>
      <c r="GTT87" s="40"/>
      <c r="GTU87" s="40"/>
      <c r="GTV87" s="40"/>
      <c r="GTW87" s="40"/>
      <c r="GTX87" s="40"/>
      <c r="GTY87" s="40"/>
      <c r="GTZ87" s="40"/>
      <c r="GUA87" s="40"/>
      <c r="GUB87" s="40"/>
      <c r="GUC87" s="40"/>
      <c r="GUD87" s="40"/>
      <c r="GUE87" s="40"/>
      <c r="GUF87" s="40"/>
      <c r="GUG87" s="40"/>
      <c r="GUH87" s="40"/>
      <c r="GUI87" s="40"/>
      <c r="GUJ87" s="40"/>
      <c r="GUK87" s="40"/>
      <c r="GUL87" s="40"/>
      <c r="GUM87" s="40"/>
      <c r="GUN87" s="40"/>
      <c r="GUO87" s="40"/>
      <c r="GUP87" s="40"/>
      <c r="GUQ87" s="40"/>
      <c r="GUR87" s="40"/>
      <c r="GUS87" s="40"/>
      <c r="GUT87" s="40"/>
      <c r="GUU87" s="40"/>
      <c r="GUV87" s="40"/>
      <c r="GUW87" s="40"/>
      <c r="GUX87" s="40"/>
      <c r="GUY87" s="40"/>
      <c r="GUZ87" s="40"/>
      <c r="GVA87" s="40"/>
      <c r="GVB87" s="40"/>
      <c r="GVC87" s="40"/>
      <c r="GVD87" s="40"/>
      <c r="GVE87" s="40"/>
      <c r="GVF87" s="40"/>
      <c r="GVG87" s="40"/>
      <c r="GVH87" s="40"/>
      <c r="GVI87" s="40"/>
      <c r="GVJ87" s="40"/>
      <c r="GVK87" s="40"/>
      <c r="GVL87" s="40"/>
      <c r="GVM87" s="40"/>
      <c r="GVN87" s="40"/>
      <c r="GVO87" s="40"/>
      <c r="GVP87" s="40"/>
      <c r="GVQ87" s="40"/>
      <c r="GVR87" s="40"/>
      <c r="GVS87" s="40"/>
      <c r="GVT87" s="40"/>
      <c r="GVU87" s="40"/>
      <c r="GVV87" s="40"/>
      <c r="GVW87" s="40"/>
      <c r="GVX87" s="40"/>
      <c r="GVY87" s="40"/>
      <c r="GVZ87" s="40"/>
      <c r="GWA87" s="40"/>
      <c r="GWB87" s="40"/>
      <c r="GWC87" s="40"/>
      <c r="GWD87" s="40"/>
      <c r="GWE87" s="40"/>
      <c r="GWF87" s="40"/>
      <c r="GWG87" s="40"/>
      <c r="GWH87" s="40"/>
      <c r="GWI87" s="40"/>
      <c r="GWJ87" s="40"/>
      <c r="GWK87" s="40"/>
      <c r="GWL87" s="40"/>
      <c r="GWM87" s="40"/>
      <c r="GWN87" s="40"/>
      <c r="GWO87" s="40"/>
      <c r="GWP87" s="40"/>
      <c r="GWQ87" s="40"/>
      <c r="GWR87" s="40"/>
      <c r="GWS87" s="40"/>
      <c r="GWT87" s="40"/>
      <c r="GWU87" s="40"/>
      <c r="GWV87" s="40"/>
      <c r="GWW87" s="40"/>
      <c r="GWX87" s="40"/>
      <c r="GWY87" s="40"/>
      <c r="GWZ87" s="40"/>
      <c r="GXA87" s="40"/>
      <c r="GXB87" s="40"/>
      <c r="GXC87" s="40"/>
      <c r="GXD87" s="40"/>
      <c r="GXE87" s="40"/>
      <c r="GXF87" s="40"/>
      <c r="GXG87" s="40"/>
      <c r="GXH87" s="40"/>
      <c r="GXI87" s="40"/>
      <c r="GXJ87" s="40"/>
      <c r="GXK87" s="40"/>
      <c r="GXL87" s="40"/>
      <c r="GXM87" s="40"/>
      <c r="GXN87" s="40"/>
      <c r="GXO87" s="40"/>
      <c r="GXP87" s="40"/>
      <c r="GXQ87" s="40"/>
      <c r="GXR87" s="40"/>
      <c r="GXS87" s="40"/>
      <c r="GXT87" s="40"/>
      <c r="GXU87" s="40"/>
      <c r="GXV87" s="40"/>
      <c r="GXW87" s="40"/>
      <c r="GXX87" s="40"/>
      <c r="GXY87" s="40"/>
      <c r="GXZ87" s="40"/>
      <c r="GYA87" s="40"/>
      <c r="GYB87" s="40"/>
      <c r="GYC87" s="40"/>
      <c r="GYD87" s="40"/>
      <c r="GYE87" s="40"/>
      <c r="GYF87" s="40"/>
      <c r="GYG87" s="40"/>
      <c r="GYH87" s="40"/>
      <c r="GYI87" s="40"/>
      <c r="GYJ87" s="40"/>
      <c r="GYK87" s="40"/>
      <c r="GYL87" s="40"/>
      <c r="GYM87" s="40"/>
      <c r="GYN87" s="40"/>
      <c r="GYO87" s="40"/>
      <c r="GYP87" s="40"/>
      <c r="GYQ87" s="40"/>
      <c r="GYR87" s="40"/>
      <c r="GYS87" s="40"/>
      <c r="GYT87" s="40"/>
      <c r="GYU87" s="40"/>
      <c r="GYV87" s="40"/>
      <c r="GYW87" s="40"/>
      <c r="GYX87" s="40"/>
      <c r="GYY87" s="40"/>
      <c r="GYZ87" s="40"/>
      <c r="GZA87" s="40"/>
      <c r="GZB87" s="40"/>
      <c r="GZC87" s="40"/>
      <c r="GZD87" s="40"/>
      <c r="GZE87" s="40"/>
      <c r="GZF87" s="40"/>
      <c r="GZG87" s="40"/>
      <c r="GZH87" s="40"/>
      <c r="GZI87" s="40"/>
      <c r="GZJ87" s="40"/>
      <c r="GZK87" s="40"/>
      <c r="GZL87" s="40"/>
      <c r="GZM87" s="40"/>
      <c r="GZN87" s="40"/>
      <c r="GZO87" s="40"/>
      <c r="GZP87" s="40"/>
      <c r="GZQ87" s="40"/>
      <c r="GZR87" s="40"/>
      <c r="GZS87" s="40"/>
      <c r="GZT87" s="40"/>
      <c r="GZU87" s="40"/>
      <c r="GZV87" s="40"/>
      <c r="GZW87" s="40"/>
      <c r="GZX87" s="40"/>
      <c r="GZY87" s="40"/>
      <c r="GZZ87" s="40"/>
      <c r="HAA87" s="40"/>
      <c r="HAB87" s="40"/>
      <c r="HAC87" s="40"/>
      <c r="HAD87" s="40"/>
      <c r="HAE87" s="40"/>
      <c r="HAF87" s="40"/>
      <c r="HAG87" s="40"/>
      <c r="HAH87" s="40"/>
      <c r="HAI87" s="40"/>
      <c r="HAJ87" s="40"/>
      <c r="HAK87" s="40"/>
      <c r="HAL87" s="40"/>
      <c r="HAM87" s="40"/>
      <c r="HAN87" s="40"/>
      <c r="HAO87" s="40"/>
      <c r="HAP87" s="40"/>
      <c r="HAQ87" s="40"/>
      <c r="HAR87" s="40"/>
      <c r="HAS87" s="40"/>
      <c r="HAT87" s="40"/>
      <c r="HAU87" s="40"/>
      <c r="HAV87" s="40"/>
      <c r="HAW87" s="40"/>
      <c r="HAX87" s="40"/>
      <c r="HAY87" s="40"/>
      <c r="HAZ87" s="40"/>
      <c r="HBA87" s="40"/>
      <c r="HBB87" s="40"/>
      <c r="HBC87" s="40"/>
      <c r="HBD87" s="40"/>
      <c r="HBE87" s="40"/>
      <c r="HBF87" s="40"/>
      <c r="HBG87" s="40"/>
      <c r="HBH87" s="40"/>
      <c r="HBI87" s="40"/>
      <c r="HBJ87" s="40"/>
      <c r="HBK87" s="40"/>
      <c r="HBL87" s="40"/>
      <c r="HBM87" s="40"/>
      <c r="HBN87" s="40"/>
      <c r="HBO87" s="40"/>
      <c r="HBP87" s="40"/>
      <c r="HBQ87" s="40"/>
      <c r="HBR87" s="40"/>
      <c r="HBS87" s="40"/>
      <c r="HBT87" s="40"/>
      <c r="HBU87" s="40"/>
      <c r="HBV87" s="40"/>
      <c r="HBW87" s="40"/>
      <c r="HBX87" s="40"/>
      <c r="HBY87" s="40"/>
      <c r="HBZ87" s="40"/>
      <c r="HCA87" s="40"/>
      <c r="HCB87" s="40"/>
      <c r="HCC87" s="40"/>
      <c r="HCD87" s="40"/>
      <c r="HCE87" s="40"/>
      <c r="HCF87" s="40"/>
      <c r="HCG87" s="40"/>
      <c r="HCH87" s="40"/>
      <c r="HCI87" s="40"/>
      <c r="HCJ87" s="40"/>
      <c r="HCK87" s="40"/>
      <c r="HCL87" s="40"/>
      <c r="HCM87" s="40"/>
      <c r="HCN87" s="40"/>
      <c r="HCO87" s="40"/>
      <c r="HCP87" s="40"/>
      <c r="HCQ87" s="40"/>
      <c r="HCR87" s="40"/>
      <c r="HCS87" s="40"/>
      <c r="HCT87" s="40"/>
      <c r="HCU87" s="40"/>
      <c r="HCV87" s="40"/>
      <c r="HCW87" s="40"/>
      <c r="HCX87" s="40"/>
      <c r="HCY87" s="40"/>
      <c r="HCZ87" s="40"/>
      <c r="HDA87" s="40"/>
      <c r="HDB87" s="40"/>
      <c r="HDC87" s="40"/>
      <c r="HDD87" s="40"/>
      <c r="HDE87" s="40"/>
      <c r="HDF87" s="40"/>
      <c r="HDG87" s="40"/>
      <c r="HDH87" s="40"/>
      <c r="HDI87" s="40"/>
      <c r="HDJ87" s="40"/>
      <c r="HDK87" s="40"/>
      <c r="HDL87" s="40"/>
      <c r="HDM87" s="40"/>
      <c r="HDN87" s="40"/>
      <c r="HDO87" s="40"/>
      <c r="HDP87" s="40"/>
      <c r="HDQ87" s="40"/>
      <c r="HDR87" s="40"/>
      <c r="HDS87" s="40"/>
      <c r="HDT87" s="40"/>
      <c r="HDU87" s="40"/>
      <c r="HDV87" s="40"/>
      <c r="HDW87" s="40"/>
      <c r="HDX87" s="40"/>
      <c r="HDY87" s="40"/>
      <c r="HDZ87" s="40"/>
      <c r="HEA87" s="40"/>
      <c r="HEB87" s="40"/>
      <c r="HEC87" s="40"/>
      <c r="HED87" s="40"/>
      <c r="HEE87" s="40"/>
      <c r="HEF87" s="40"/>
      <c r="HEG87" s="40"/>
      <c r="HEH87" s="40"/>
      <c r="HEI87" s="40"/>
      <c r="HEJ87" s="40"/>
      <c r="HEK87" s="40"/>
      <c r="HEL87" s="40"/>
      <c r="HEM87" s="40"/>
      <c r="HEN87" s="40"/>
      <c r="HEO87" s="40"/>
      <c r="HEP87" s="40"/>
      <c r="HEQ87" s="40"/>
      <c r="HER87" s="40"/>
      <c r="HES87" s="40"/>
      <c r="HET87" s="40"/>
      <c r="HEU87" s="40"/>
      <c r="HEV87" s="40"/>
      <c r="HEW87" s="40"/>
      <c r="HEX87" s="40"/>
      <c r="HEY87" s="40"/>
      <c r="HEZ87" s="40"/>
      <c r="HFA87" s="40"/>
      <c r="HFB87" s="40"/>
      <c r="HFC87" s="40"/>
      <c r="HFD87" s="40"/>
      <c r="HFE87" s="40"/>
      <c r="HFF87" s="40"/>
      <c r="HFG87" s="40"/>
      <c r="HFH87" s="40"/>
      <c r="HFI87" s="40"/>
      <c r="HFJ87" s="40"/>
      <c r="HFK87" s="40"/>
      <c r="HFL87" s="40"/>
      <c r="HFM87" s="40"/>
      <c r="HFN87" s="40"/>
      <c r="HFO87" s="40"/>
      <c r="HFP87" s="40"/>
      <c r="HFQ87" s="40"/>
      <c r="HFR87" s="40"/>
      <c r="HFS87" s="40"/>
      <c r="HFT87" s="40"/>
      <c r="HFU87" s="40"/>
      <c r="HFV87" s="40"/>
      <c r="HFW87" s="40"/>
      <c r="HFX87" s="40"/>
      <c r="HFY87" s="40"/>
      <c r="HFZ87" s="40"/>
      <c r="HGA87" s="40"/>
      <c r="HGB87" s="40"/>
      <c r="HGC87" s="40"/>
      <c r="HGD87" s="40"/>
      <c r="HGE87" s="40"/>
      <c r="HGF87" s="40"/>
      <c r="HGG87" s="40"/>
      <c r="HGH87" s="40"/>
      <c r="HGI87" s="40"/>
      <c r="HGJ87" s="40"/>
      <c r="HGK87" s="40"/>
      <c r="HGL87" s="40"/>
      <c r="HGM87" s="40"/>
      <c r="HGN87" s="40"/>
      <c r="HGO87" s="40"/>
      <c r="HGP87" s="40"/>
      <c r="HGQ87" s="40"/>
      <c r="HGR87" s="40"/>
      <c r="HGS87" s="40"/>
      <c r="HGT87" s="40"/>
      <c r="HGU87" s="40"/>
      <c r="HGV87" s="40"/>
      <c r="HGW87" s="40"/>
      <c r="HGX87" s="40"/>
      <c r="HGY87" s="40"/>
      <c r="HGZ87" s="40"/>
      <c r="HHA87" s="40"/>
      <c r="HHB87" s="40"/>
      <c r="HHC87" s="40"/>
      <c r="HHD87" s="40"/>
      <c r="HHE87" s="40"/>
      <c r="HHF87" s="40"/>
      <c r="HHG87" s="40"/>
      <c r="HHH87" s="40"/>
      <c r="HHI87" s="40"/>
      <c r="HHJ87" s="40"/>
      <c r="HHK87" s="40"/>
      <c r="HHL87" s="40"/>
      <c r="HHM87" s="40"/>
      <c r="HHN87" s="40"/>
      <c r="HHO87" s="40"/>
      <c r="HHP87" s="40"/>
      <c r="HHQ87" s="40"/>
      <c r="HHR87" s="40"/>
      <c r="HHS87" s="40"/>
      <c r="HHT87" s="40"/>
      <c r="HHU87" s="40"/>
      <c r="HHV87" s="40"/>
      <c r="HHW87" s="40"/>
      <c r="HHX87" s="40"/>
      <c r="HHY87" s="40"/>
      <c r="HHZ87" s="40"/>
      <c r="HIA87" s="40"/>
      <c r="HIB87" s="40"/>
      <c r="HIC87" s="40"/>
      <c r="HID87" s="40"/>
      <c r="HIE87" s="40"/>
      <c r="HIF87" s="40"/>
      <c r="HIG87" s="40"/>
      <c r="HIH87" s="40"/>
      <c r="HII87" s="40"/>
      <c r="HIJ87" s="40"/>
      <c r="HIK87" s="40"/>
      <c r="HIL87" s="40"/>
      <c r="HIM87" s="40"/>
      <c r="HIN87" s="40"/>
      <c r="HIO87" s="40"/>
      <c r="HIP87" s="40"/>
      <c r="HIQ87" s="40"/>
      <c r="HIR87" s="40"/>
      <c r="HIS87" s="40"/>
      <c r="HIT87" s="40"/>
      <c r="HIU87" s="40"/>
      <c r="HIV87" s="40"/>
      <c r="HIW87" s="40"/>
      <c r="HIX87" s="40"/>
      <c r="HIY87" s="40"/>
      <c r="HIZ87" s="40"/>
      <c r="HJA87" s="40"/>
      <c r="HJB87" s="40"/>
      <c r="HJC87" s="40"/>
      <c r="HJD87" s="40"/>
      <c r="HJE87" s="40"/>
      <c r="HJF87" s="40"/>
      <c r="HJG87" s="40"/>
      <c r="HJH87" s="40"/>
      <c r="HJI87" s="40"/>
      <c r="HJJ87" s="40"/>
      <c r="HJK87" s="40"/>
      <c r="HJL87" s="40"/>
      <c r="HJM87" s="40"/>
      <c r="HJN87" s="40"/>
      <c r="HJO87" s="40"/>
      <c r="HJP87" s="40"/>
      <c r="HJQ87" s="40"/>
      <c r="HJR87" s="40"/>
      <c r="HJS87" s="40"/>
      <c r="HJT87" s="40"/>
      <c r="HJU87" s="40"/>
      <c r="HJV87" s="40"/>
      <c r="HJW87" s="40"/>
      <c r="HJX87" s="40"/>
      <c r="HJY87" s="40"/>
      <c r="HJZ87" s="40"/>
      <c r="HKA87" s="40"/>
      <c r="HKB87" s="40"/>
      <c r="HKC87" s="40"/>
      <c r="HKD87" s="40"/>
      <c r="HKE87" s="40"/>
      <c r="HKF87" s="40"/>
      <c r="HKG87" s="40"/>
      <c r="HKH87" s="40"/>
      <c r="HKI87" s="40"/>
      <c r="HKJ87" s="40"/>
      <c r="HKK87" s="40"/>
      <c r="HKL87" s="40"/>
      <c r="HKM87" s="40"/>
      <c r="HKN87" s="40"/>
      <c r="HKO87" s="40"/>
      <c r="HKP87" s="40"/>
      <c r="HKQ87" s="40"/>
      <c r="HKR87" s="40"/>
      <c r="HKS87" s="40"/>
      <c r="HKT87" s="40"/>
      <c r="HKU87" s="40"/>
      <c r="HKV87" s="40"/>
      <c r="HKW87" s="40"/>
      <c r="HKX87" s="40"/>
      <c r="HKY87" s="40"/>
      <c r="HKZ87" s="40"/>
      <c r="HLA87" s="40"/>
      <c r="HLB87" s="40"/>
      <c r="HLC87" s="40"/>
      <c r="HLD87" s="40"/>
      <c r="HLE87" s="40"/>
      <c r="HLF87" s="40"/>
      <c r="HLG87" s="40"/>
      <c r="HLH87" s="40"/>
      <c r="HLI87" s="40"/>
      <c r="HLJ87" s="40"/>
      <c r="HLK87" s="40"/>
      <c r="HLL87" s="40"/>
      <c r="HLM87" s="40"/>
      <c r="HLN87" s="40"/>
      <c r="HLO87" s="40"/>
      <c r="HLP87" s="40"/>
      <c r="HLQ87" s="40"/>
      <c r="HLR87" s="40"/>
      <c r="HLS87" s="40"/>
      <c r="HLT87" s="40"/>
      <c r="HLU87" s="40"/>
      <c r="HLV87" s="40"/>
      <c r="HLW87" s="40"/>
      <c r="HLX87" s="40"/>
      <c r="HLY87" s="40"/>
      <c r="HLZ87" s="40"/>
      <c r="HMA87" s="40"/>
      <c r="HMB87" s="40"/>
      <c r="HMC87" s="40"/>
      <c r="HMD87" s="40"/>
      <c r="HME87" s="40"/>
      <c r="HMF87" s="40"/>
      <c r="HMG87" s="40"/>
      <c r="HMH87" s="40"/>
      <c r="HMI87" s="40"/>
      <c r="HMJ87" s="40"/>
      <c r="HMK87" s="40"/>
      <c r="HML87" s="40"/>
      <c r="HMM87" s="40"/>
      <c r="HMN87" s="40"/>
      <c r="HMO87" s="40"/>
      <c r="HMP87" s="40"/>
      <c r="HMQ87" s="40"/>
      <c r="HMR87" s="40"/>
      <c r="HMS87" s="40"/>
      <c r="HMT87" s="40"/>
      <c r="HMU87" s="40"/>
      <c r="HMV87" s="40"/>
      <c r="HMW87" s="40"/>
      <c r="HMX87" s="40"/>
      <c r="HMY87" s="40"/>
      <c r="HMZ87" s="40"/>
      <c r="HNA87" s="40"/>
      <c r="HNB87" s="40"/>
      <c r="HNC87" s="40"/>
      <c r="HND87" s="40"/>
      <c r="HNE87" s="40"/>
      <c r="HNF87" s="40"/>
      <c r="HNG87" s="40"/>
      <c r="HNH87" s="40"/>
      <c r="HNI87" s="40"/>
      <c r="HNJ87" s="40"/>
      <c r="HNK87" s="40"/>
      <c r="HNL87" s="40"/>
      <c r="HNM87" s="40"/>
      <c r="HNN87" s="40"/>
      <c r="HNO87" s="40"/>
      <c r="HNP87" s="40"/>
      <c r="HNQ87" s="40"/>
      <c r="HNR87" s="40"/>
      <c r="HNS87" s="40"/>
      <c r="HNT87" s="40"/>
      <c r="HNU87" s="40"/>
      <c r="HNV87" s="40"/>
      <c r="HNW87" s="40"/>
      <c r="HNX87" s="40"/>
      <c r="HNY87" s="40"/>
      <c r="HNZ87" s="40"/>
      <c r="HOA87" s="40"/>
      <c r="HOB87" s="40"/>
      <c r="HOC87" s="40"/>
      <c r="HOD87" s="40"/>
      <c r="HOE87" s="40"/>
      <c r="HOF87" s="40"/>
      <c r="HOG87" s="40"/>
      <c r="HOH87" s="40"/>
      <c r="HOI87" s="40"/>
      <c r="HOJ87" s="40"/>
      <c r="HOK87" s="40"/>
      <c r="HOL87" s="40"/>
      <c r="HOM87" s="40"/>
      <c r="HON87" s="40"/>
      <c r="HOO87" s="40"/>
      <c r="HOP87" s="40"/>
      <c r="HOQ87" s="40"/>
      <c r="HOR87" s="40"/>
      <c r="HOS87" s="40"/>
      <c r="HOT87" s="40"/>
      <c r="HOU87" s="40"/>
      <c r="HOV87" s="40"/>
      <c r="HOW87" s="40"/>
      <c r="HOX87" s="40"/>
      <c r="HOY87" s="40"/>
      <c r="HOZ87" s="40"/>
      <c r="HPA87" s="40"/>
      <c r="HPB87" s="40"/>
      <c r="HPC87" s="40"/>
      <c r="HPD87" s="40"/>
      <c r="HPE87" s="40"/>
      <c r="HPF87" s="40"/>
      <c r="HPG87" s="40"/>
      <c r="HPH87" s="40"/>
      <c r="HPI87" s="40"/>
      <c r="HPJ87" s="40"/>
      <c r="HPK87" s="40"/>
      <c r="HPL87" s="40"/>
      <c r="HPM87" s="40"/>
      <c r="HPN87" s="40"/>
      <c r="HPO87" s="40"/>
      <c r="HPP87" s="40"/>
      <c r="HPQ87" s="40"/>
      <c r="HPR87" s="40"/>
      <c r="HPS87" s="40"/>
      <c r="HPT87" s="40"/>
      <c r="HPU87" s="40"/>
      <c r="HPV87" s="40"/>
      <c r="HPW87" s="40"/>
      <c r="HPX87" s="40"/>
      <c r="HPY87" s="40"/>
      <c r="HPZ87" s="40"/>
      <c r="HQA87" s="40"/>
      <c r="HQB87" s="40"/>
      <c r="HQC87" s="40"/>
      <c r="HQD87" s="40"/>
      <c r="HQE87" s="40"/>
      <c r="HQF87" s="40"/>
      <c r="HQG87" s="40"/>
      <c r="HQH87" s="40"/>
      <c r="HQI87" s="40"/>
      <c r="HQJ87" s="40"/>
      <c r="HQK87" s="40"/>
      <c r="HQL87" s="40"/>
      <c r="HQM87" s="40"/>
      <c r="HQN87" s="40"/>
      <c r="HQO87" s="40"/>
      <c r="HQP87" s="40"/>
      <c r="HQQ87" s="40"/>
      <c r="HQR87" s="40"/>
      <c r="HQS87" s="40"/>
      <c r="HQT87" s="40"/>
      <c r="HQU87" s="40"/>
      <c r="HQV87" s="40"/>
      <c r="HQW87" s="40"/>
      <c r="HQX87" s="40"/>
      <c r="HQY87" s="40"/>
      <c r="HQZ87" s="40"/>
      <c r="HRA87" s="40"/>
      <c r="HRB87" s="40"/>
      <c r="HRC87" s="40"/>
      <c r="HRD87" s="40"/>
      <c r="HRE87" s="40"/>
      <c r="HRF87" s="40"/>
      <c r="HRG87" s="40"/>
      <c r="HRH87" s="40"/>
      <c r="HRI87" s="40"/>
      <c r="HRJ87" s="40"/>
      <c r="HRK87" s="40"/>
      <c r="HRL87" s="40"/>
      <c r="HRM87" s="40"/>
      <c r="HRN87" s="40"/>
      <c r="HRO87" s="40"/>
      <c r="HRP87" s="40"/>
      <c r="HRQ87" s="40"/>
      <c r="HRR87" s="40"/>
      <c r="HRS87" s="40"/>
      <c r="HRT87" s="40"/>
      <c r="HRU87" s="40"/>
      <c r="HRV87" s="40"/>
      <c r="HRW87" s="40"/>
      <c r="HRX87" s="40"/>
      <c r="HRY87" s="40"/>
      <c r="HRZ87" s="40"/>
      <c r="HSA87" s="40"/>
      <c r="HSB87" s="40"/>
      <c r="HSC87" s="40"/>
      <c r="HSD87" s="40"/>
      <c r="HSE87" s="40"/>
      <c r="HSF87" s="40"/>
      <c r="HSG87" s="40"/>
      <c r="HSH87" s="40"/>
      <c r="HSI87" s="40"/>
      <c r="HSJ87" s="40"/>
      <c r="HSK87" s="40"/>
      <c r="HSL87" s="40"/>
      <c r="HSM87" s="40"/>
      <c r="HSN87" s="40"/>
      <c r="HSO87" s="40"/>
      <c r="HSP87" s="40"/>
      <c r="HSQ87" s="40"/>
      <c r="HSR87" s="40"/>
      <c r="HSS87" s="40"/>
      <c r="HST87" s="40"/>
      <c r="HSU87" s="40"/>
      <c r="HSV87" s="40"/>
      <c r="HSW87" s="40"/>
      <c r="HSX87" s="40"/>
      <c r="HSY87" s="40"/>
      <c r="HSZ87" s="40"/>
      <c r="HTA87" s="40"/>
      <c r="HTB87" s="40"/>
      <c r="HTC87" s="40"/>
      <c r="HTD87" s="40"/>
      <c r="HTE87" s="40"/>
      <c r="HTF87" s="40"/>
      <c r="HTG87" s="40"/>
      <c r="HTH87" s="40"/>
      <c r="HTI87" s="40"/>
      <c r="HTJ87" s="40"/>
      <c r="HTK87" s="40"/>
      <c r="HTL87" s="40"/>
      <c r="HTM87" s="40"/>
      <c r="HTN87" s="40"/>
      <c r="HTO87" s="40"/>
      <c r="HTP87" s="40"/>
      <c r="HTQ87" s="40"/>
      <c r="HTR87" s="40"/>
      <c r="HTS87" s="40"/>
      <c r="HTT87" s="40"/>
      <c r="HTU87" s="40"/>
      <c r="HTV87" s="40"/>
      <c r="HTW87" s="40"/>
      <c r="HTX87" s="40"/>
      <c r="HTY87" s="40"/>
      <c r="HTZ87" s="40"/>
      <c r="HUA87" s="40"/>
      <c r="HUB87" s="40"/>
      <c r="HUC87" s="40"/>
      <c r="HUD87" s="40"/>
      <c r="HUE87" s="40"/>
      <c r="HUF87" s="40"/>
      <c r="HUG87" s="40"/>
      <c r="HUH87" s="40"/>
      <c r="HUI87" s="40"/>
      <c r="HUJ87" s="40"/>
      <c r="HUK87" s="40"/>
      <c r="HUL87" s="40"/>
      <c r="HUM87" s="40"/>
      <c r="HUN87" s="40"/>
      <c r="HUO87" s="40"/>
      <c r="HUP87" s="40"/>
      <c r="HUQ87" s="40"/>
      <c r="HUR87" s="40"/>
      <c r="HUS87" s="40"/>
      <c r="HUT87" s="40"/>
      <c r="HUU87" s="40"/>
      <c r="HUV87" s="40"/>
      <c r="HUW87" s="40"/>
      <c r="HUX87" s="40"/>
      <c r="HUY87" s="40"/>
      <c r="HUZ87" s="40"/>
      <c r="HVA87" s="40"/>
      <c r="HVB87" s="40"/>
      <c r="HVC87" s="40"/>
      <c r="HVD87" s="40"/>
      <c r="HVE87" s="40"/>
      <c r="HVF87" s="40"/>
      <c r="HVG87" s="40"/>
      <c r="HVH87" s="40"/>
      <c r="HVI87" s="40"/>
      <c r="HVJ87" s="40"/>
      <c r="HVK87" s="40"/>
      <c r="HVL87" s="40"/>
      <c r="HVM87" s="40"/>
      <c r="HVN87" s="40"/>
      <c r="HVO87" s="40"/>
      <c r="HVP87" s="40"/>
      <c r="HVQ87" s="40"/>
      <c r="HVR87" s="40"/>
      <c r="HVS87" s="40"/>
      <c r="HVT87" s="40"/>
      <c r="HVU87" s="40"/>
      <c r="HVV87" s="40"/>
      <c r="HVW87" s="40"/>
      <c r="HVX87" s="40"/>
      <c r="HVY87" s="40"/>
      <c r="HVZ87" s="40"/>
      <c r="HWA87" s="40"/>
      <c r="HWB87" s="40"/>
      <c r="HWC87" s="40"/>
      <c r="HWD87" s="40"/>
      <c r="HWE87" s="40"/>
      <c r="HWF87" s="40"/>
      <c r="HWG87" s="40"/>
      <c r="HWH87" s="40"/>
      <c r="HWI87" s="40"/>
      <c r="HWJ87" s="40"/>
      <c r="HWK87" s="40"/>
      <c r="HWL87" s="40"/>
      <c r="HWM87" s="40"/>
      <c r="HWN87" s="40"/>
      <c r="HWO87" s="40"/>
      <c r="HWP87" s="40"/>
      <c r="HWQ87" s="40"/>
      <c r="HWR87" s="40"/>
      <c r="HWS87" s="40"/>
      <c r="HWT87" s="40"/>
      <c r="HWU87" s="40"/>
      <c r="HWV87" s="40"/>
      <c r="HWW87" s="40"/>
      <c r="HWX87" s="40"/>
      <c r="HWY87" s="40"/>
      <c r="HWZ87" s="40"/>
      <c r="HXA87" s="40"/>
      <c r="HXB87" s="40"/>
      <c r="HXC87" s="40"/>
      <c r="HXD87" s="40"/>
      <c r="HXE87" s="40"/>
      <c r="HXF87" s="40"/>
      <c r="HXG87" s="40"/>
      <c r="HXH87" s="40"/>
      <c r="HXI87" s="40"/>
      <c r="HXJ87" s="40"/>
      <c r="HXK87" s="40"/>
      <c r="HXL87" s="40"/>
      <c r="HXM87" s="40"/>
      <c r="HXN87" s="40"/>
      <c r="HXO87" s="40"/>
      <c r="HXP87" s="40"/>
      <c r="HXQ87" s="40"/>
      <c r="HXR87" s="40"/>
      <c r="HXS87" s="40"/>
      <c r="HXT87" s="40"/>
      <c r="HXU87" s="40"/>
      <c r="HXV87" s="40"/>
      <c r="HXW87" s="40"/>
      <c r="HXX87" s="40"/>
      <c r="HXY87" s="40"/>
      <c r="HXZ87" s="40"/>
      <c r="HYA87" s="40"/>
      <c r="HYB87" s="40"/>
      <c r="HYC87" s="40"/>
      <c r="HYD87" s="40"/>
      <c r="HYE87" s="40"/>
      <c r="HYF87" s="40"/>
      <c r="HYG87" s="40"/>
      <c r="HYH87" s="40"/>
      <c r="HYI87" s="40"/>
      <c r="HYJ87" s="40"/>
      <c r="HYK87" s="40"/>
      <c r="HYL87" s="40"/>
      <c r="HYM87" s="40"/>
      <c r="HYN87" s="40"/>
      <c r="HYO87" s="40"/>
      <c r="HYP87" s="40"/>
      <c r="HYQ87" s="40"/>
      <c r="HYR87" s="40"/>
      <c r="HYS87" s="40"/>
      <c r="HYT87" s="40"/>
      <c r="HYU87" s="40"/>
      <c r="HYV87" s="40"/>
      <c r="HYW87" s="40"/>
      <c r="HYX87" s="40"/>
      <c r="HYY87" s="40"/>
      <c r="HYZ87" s="40"/>
      <c r="HZA87" s="40"/>
      <c r="HZB87" s="40"/>
      <c r="HZC87" s="40"/>
      <c r="HZD87" s="40"/>
      <c r="HZE87" s="40"/>
      <c r="HZF87" s="40"/>
      <c r="HZG87" s="40"/>
      <c r="HZH87" s="40"/>
      <c r="HZI87" s="40"/>
      <c r="HZJ87" s="40"/>
      <c r="HZK87" s="40"/>
      <c r="HZL87" s="40"/>
      <c r="HZM87" s="40"/>
      <c r="HZN87" s="40"/>
      <c r="HZO87" s="40"/>
      <c r="HZP87" s="40"/>
      <c r="HZQ87" s="40"/>
      <c r="HZR87" s="40"/>
      <c r="HZS87" s="40"/>
      <c r="HZT87" s="40"/>
      <c r="HZU87" s="40"/>
      <c r="HZV87" s="40"/>
      <c r="HZW87" s="40"/>
      <c r="HZX87" s="40"/>
      <c r="HZY87" s="40"/>
      <c r="HZZ87" s="40"/>
      <c r="IAA87" s="40"/>
      <c r="IAB87" s="40"/>
      <c r="IAC87" s="40"/>
      <c r="IAD87" s="40"/>
      <c r="IAE87" s="40"/>
      <c r="IAF87" s="40"/>
      <c r="IAG87" s="40"/>
      <c r="IAH87" s="40"/>
      <c r="IAI87" s="40"/>
      <c r="IAJ87" s="40"/>
      <c r="IAK87" s="40"/>
      <c r="IAL87" s="40"/>
      <c r="IAM87" s="40"/>
      <c r="IAN87" s="40"/>
      <c r="IAO87" s="40"/>
      <c r="IAP87" s="40"/>
      <c r="IAQ87" s="40"/>
      <c r="IAR87" s="40"/>
      <c r="IAS87" s="40"/>
      <c r="IAT87" s="40"/>
      <c r="IAU87" s="40"/>
      <c r="IAV87" s="40"/>
      <c r="IAW87" s="40"/>
      <c r="IAX87" s="40"/>
      <c r="IAY87" s="40"/>
      <c r="IAZ87" s="40"/>
      <c r="IBA87" s="40"/>
      <c r="IBB87" s="40"/>
      <c r="IBC87" s="40"/>
      <c r="IBD87" s="40"/>
      <c r="IBE87" s="40"/>
      <c r="IBF87" s="40"/>
      <c r="IBG87" s="40"/>
      <c r="IBH87" s="40"/>
      <c r="IBI87" s="40"/>
      <c r="IBJ87" s="40"/>
      <c r="IBK87" s="40"/>
      <c r="IBL87" s="40"/>
      <c r="IBM87" s="40"/>
      <c r="IBN87" s="40"/>
      <c r="IBO87" s="40"/>
      <c r="IBP87" s="40"/>
      <c r="IBQ87" s="40"/>
      <c r="IBR87" s="40"/>
      <c r="IBS87" s="40"/>
      <c r="IBT87" s="40"/>
      <c r="IBU87" s="40"/>
      <c r="IBV87" s="40"/>
      <c r="IBW87" s="40"/>
      <c r="IBX87" s="40"/>
      <c r="IBY87" s="40"/>
      <c r="IBZ87" s="40"/>
      <c r="ICA87" s="40"/>
      <c r="ICB87" s="40"/>
      <c r="ICC87" s="40"/>
      <c r="ICD87" s="40"/>
      <c r="ICE87" s="40"/>
      <c r="ICF87" s="40"/>
      <c r="ICG87" s="40"/>
      <c r="ICH87" s="40"/>
      <c r="ICI87" s="40"/>
      <c r="ICJ87" s="40"/>
      <c r="ICK87" s="40"/>
      <c r="ICL87" s="40"/>
      <c r="ICM87" s="40"/>
      <c r="ICN87" s="40"/>
      <c r="ICO87" s="40"/>
      <c r="ICP87" s="40"/>
      <c r="ICQ87" s="40"/>
      <c r="ICR87" s="40"/>
      <c r="ICS87" s="40"/>
      <c r="ICT87" s="40"/>
      <c r="ICU87" s="40"/>
      <c r="ICV87" s="40"/>
      <c r="ICW87" s="40"/>
      <c r="ICX87" s="40"/>
      <c r="ICY87" s="40"/>
      <c r="ICZ87" s="40"/>
      <c r="IDA87" s="40"/>
      <c r="IDB87" s="40"/>
      <c r="IDC87" s="40"/>
      <c r="IDD87" s="40"/>
      <c r="IDE87" s="40"/>
      <c r="IDF87" s="40"/>
      <c r="IDG87" s="40"/>
      <c r="IDH87" s="40"/>
      <c r="IDI87" s="40"/>
      <c r="IDJ87" s="40"/>
      <c r="IDK87" s="40"/>
      <c r="IDL87" s="40"/>
      <c r="IDM87" s="40"/>
      <c r="IDN87" s="40"/>
      <c r="IDO87" s="40"/>
      <c r="IDP87" s="40"/>
      <c r="IDQ87" s="40"/>
      <c r="IDR87" s="40"/>
      <c r="IDS87" s="40"/>
      <c r="IDT87" s="40"/>
      <c r="IDU87" s="40"/>
      <c r="IDV87" s="40"/>
      <c r="IDW87" s="40"/>
      <c r="IDX87" s="40"/>
      <c r="IDY87" s="40"/>
      <c r="IDZ87" s="40"/>
      <c r="IEA87" s="40"/>
      <c r="IEB87" s="40"/>
      <c r="IEC87" s="40"/>
      <c r="IED87" s="40"/>
      <c r="IEE87" s="40"/>
      <c r="IEF87" s="40"/>
      <c r="IEG87" s="40"/>
      <c r="IEH87" s="40"/>
      <c r="IEI87" s="40"/>
      <c r="IEJ87" s="40"/>
      <c r="IEK87" s="40"/>
      <c r="IEL87" s="40"/>
      <c r="IEM87" s="40"/>
      <c r="IEN87" s="40"/>
      <c r="IEO87" s="40"/>
      <c r="IEP87" s="40"/>
      <c r="IEQ87" s="40"/>
      <c r="IER87" s="40"/>
      <c r="IES87" s="40"/>
      <c r="IET87" s="40"/>
      <c r="IEU87" s="40"/>
      <c r="IEV87" s="40"/>
      <c r="IEW87" s="40"/>
      <c r="IEX87" s="40"/>
      <c r="IEY87" s="40"/>
      <c r="IEZ87" s="40"/>
      <c r="IFA87" s="40"/>
      <c r="IFB87" s="40"/>
      <c r="IFC87" s="40"/>
      <c r="IFD87" s="40"/>
      <c r="IFE87" s="40"/>
      <c r="IFF87" s="40"/>
      <c r="IFG87" s="40"/>
      <c r="IFH87" s="40"/>
      <c r="IFI87" s="40"/>
      <c r="IFJ87" s="40"/>
      <c r="IFK87" s="40"/>
      <c r="IFL87" s="40"/>
      <c r="IFM87" s="40"/>
      <c r="IFN87" s="40"/>
      <c r="IFO87" s="40"/>
      <c r="IFP87" s="40"/>
      <c r="IFQ87" s="40"/>
      <c r="IFR87" s="40"/>
      <c r="IFS87" s="40"/>
      <c r="IFT87" s="40"/>
      <c r="IFU87" s="40"/>
      <c r="IFV87" s="40"/>
      <c r="IFW87" s="40"/>
      <c r="IFX87" s="40"/>
      <c r="IFY87" s="40"/>
      <c r="IFZ87" s="40"/>
      <c r="IGA87" s="40"/>
      <c r="IGB87" s="40"/>
      <c r="IGC87" s="40"/>
      <c r="IGD87" s="40"/>
      <c r="IGE87" s="40"/>
      <c r="IGF87" s="40"/>
      <c r="IGG87" s="40"/>
      <c r="IGH87" s="40"/>
      <c r="IGI87" s="40"/>
      <c r="IGJ87" s="40"/>
      <c r="IGK87" s="40"/>
      <c r="IGL87" s="40"/>
      <c r="IGM87" s="40"/>
      <c r="IGN87" s="40"/>
      <c r="IGO87" s="40"/>
      <c r="IGP87" s="40"/>
      <c r="IGQ87" s="40"/>
      <c r="IGR87" s="40"/>
      <c r="IGS87" s="40"/>
      <c r="IGT87" s="40"/>
      <c r="IGU87" s="40"/>
      <c r="IGV87" s="40"/>
      <c r="IGW87" s="40"/>
      <c r="IGX87" s="40"/>
      <c r="IGY87" s="40"/>
      <c r="IGZ87" s="40"/>
      <c r="IHA87" s="40"/>
      <c r="IHB87" s="40"/>
      <c r="IHC87" s="40"/>
      <c r="IHD87" s="40"/>
      <c r="IHE87" s="40"/>
      <c r="IHF87" s="40"/>
      <c r="IHG87" s="40"/>
      <c r="IHH87" s="40"/>
      <c r="IHI87" s="40"/>
      <c r="IHJ87" s="40"/>
      <c r="IHK87" s="40"/>
      <c r="IHL87" s="40"/>
      <c r="IHM87" s="40"/>
      <c r="IHN87" s="40"/>
      <c r="IHO87" s="40"/>
      <c r="IHP87" s="40"/>
      <c r="IHQ87" s="40"/>
      <c r="IHR87" s="40"/>
      <c r="IHS87" s="40"/>
      <c r="IHT87" s="40"/>
      <c r="IHU87" s="40"/>
      <c r="IHV87" s="40"/>
      <c r="IHW87" s="40"/>
      <c r="IHX87" s="40"/>
      <c r="IHY87" s="40"/>
      <c r="IHZ87" s="40"/>
      <c r="IIA87" s="40"/>
      <c r="IIB87" s="40"/>
      <c r="IIC87" s="40"/>
      <c r="IID87" s="40"/>
      <c r="IIE87" s="40"/>
      <c r="IIF87" s="40"/>
      <c r="IIG87" s="40"/>
      <c r="IIH87" s="40"/>
      <c r="III87" s="40"/>
      <c r="IIJ87" s="40"/>
      <c r="IIK87" s="40"/>
      <c r="IIL87" s="40"/>
      <c r="IIM87" s="40"/>
      <c r="IIN87" s="40"/>
      <c r="IIO87" s="40"/>
      <c r="IIP87" s="40"/>
      <c r="IIQ87" s="40"/>
      <c r="IIR87" s="40"/>
      <c r="IIS87" s="40"/>
      <c r="IIT87" s="40"/>
      <c r="IIU87" s="40"/>
      <c r="IIV87" s="40"/>
      <c r="IIW87" s="40"/>
      <c r="IIX87" s="40"/>
      <c r="IIY87" s="40"/>
      <c r="IIZ87" s="40"/>
      <c r="IJA87" s="40"/>
      <c r="IJB87" s="40"/>
      <c r="IJC87" s="40"/>
      <c r="IJD87" s="40"/>
      <c r="IJE87" s="40"/>
      <c r="IJF87" s="40"/>
      <c r="IJG87" s="40"/>
      <c r="IJH87" s="40"/>
      <c r="IJI87" s="40"/>
      <c r="IJJ87" s="40"/>
      <c r="IJK87" s="40"/>
      <c r="IJL87" s="40"/>
      <c r="IJM87" s="40"/>
      <c r="IJN87" s="40"/>
      <c r="IJO87" s="40"/>
      <c r="IJP87" s="40"/>
      <c r="IJQ87" s="40"/>
      <c r="IJR87" s="40"/>
      <c r="IJS87" s="40"/>
      <c r="IJT87" s="40"/>
      <c r="IJU87" s="40"/>
      <c r="IJV87" s="40"/>
      <c r="IJW87" s="40"/>
      <c r="IJX87" s="40"/>
      <c r="IJY87" s="40"/>
      <c r="IJZ87" s="40"/>
      <c r="IKA87" s="40"/>
      <c r="IKB87" s="40"/>
      <c r="IKC87" s="40"/>
      <c r="IKD87" s="40"/>
      <c r="IKE87" s="40"/>
      <c r="IKF87" s="40"/>
      <c r="IKG87" s="40"/>
      <c r="IKH87" s="40"/>
      <c r="IKI87" s="40"/>
      <c r="IKJ87" s="40"/>
      <c r="IKK87" s="40"/>
      <c r="IKL87" s="40"/>
      <c r="IKM87" s="40"/>
      <c r="IKN87" s="40"/>
      <c r="IKO87" s="40"/>
      <c r="IKP87" s="40"/>
      <c r="IKQ87" s="40"/>
      <c r="IKR87" s="40"/>
      <c r="IKS87" s="40"/>
      <c r="IKT87" s="40"/>
      <c r="IKU87" s="40"/>
      <c r="IKV87" s="40"/>
      <c r="IKW87" s="40"/>
      <c r="IKX87" s="40"/>
      <c r="IKY87" s="40"/>
      <c r="IKZ87" s="40"/>
      <c r="ILA87" s="40"/>
      <c r="ILB87" s="40"/>
      <c r="ILC87" s="40"/>
      <c r="ILD87" s="40"/>
      <c r="ILE87" s="40"/>
      <c r="ILF87" s="40"/>
      <c r="ILG87" s="40"/>
      <c r="ILH87" s="40"/>
      <c r="ILI87" s="40"/>
      <c r="ILJ87" s="40"/>
      <c r="ILK87" s="40"/>
      <c r="ILL87" s="40"/>
      <c r="ILM87" s="40"/>
      <c r="ILN87" s="40"/>
      <c r="ILO87" s="40"/>
      <c r="ILP87" s="40"/>
      <c r="ILQ87" s="40"/>
      <c r="ILR87" s="40"/>
      <c r="ILS87" s="40"/>
      <c r="ILT87" s="40"/>
      <c r="ILU87" s="40"/>
      <c r="ILV87" s="40"/>
      <c r="ILW87" s="40"/>
      <c r="ILX87" s="40"/>
      <c r="ILY87" s="40"/>
      <c r="ILZ87" s="40"/>
      <c r="IMA87" s="40"/>
      <c r="IMB87" s="40"/>
      <c r="IMC87" s="40"/>
      <c r="IMD87" s="40"/>
      <c r="IME87" s="40"/>
      <c r="IMF87" s="40"/>
      <c r="IMG87" s="40"/>
      <c r="IMH87" s="40"/>
      <c r="IMI87" s="40"/>
      <c r="IMJ87" s="40"/>
      <c r="IMK87" s="40"/>
      <c r="IML87" s="40"/>
      <c r="IMM87" s="40"/>
      <c r="IMN87" s="40"/>
      <c r="IMO87" s="40"/>
      <c r="IMP87" s="40"/>
      <c r="IMQ87" s="40"/>
      <c r="IMR87" s="40"/>
      <c r="IMS87" s="40"/>
      <c r="IMT87" s="40"/>
      <c r="IMU87" s="40"/>
      <c r="IMV87" s="40"/>
      <c r="IMW87" s="40"/>
      <c r="IMX87" s="40"/>
      <c r="IMY87" s="40"/>
      <c r="IMZ87" s="40"/>
      <c r="INA87" s="40"/>
      <c r="INB87" s="40"/>
      <c r="INC87" s="40"/>
      <c r="IND87" s="40"/>
      <c r="INE87" s="40"/>
      <c r="INF87" s="40"/>
      <c r="ING87" s="40"/>
      <c r="INH87" s="40"/>
      <c r="INI87" s="40"/>
      <c r="INJ87" s="40"/>
      <c r="INK87" s="40"/>
      <c r="INL87" s="40"/>
      <c r="INM87" s="40"/>
      <c r="INN87" s="40"/>
      <c r="INO87" s="40"/>
      <c r="INP87" s="40"/>
      <c r="INQ87" s="40"/>
      <c r="INR87" s="40"/>
      <c r="INS87" s="40"/>
      <c r="INT87" s="40"/>
      <c r="INU87" s="40"/>
      <c r="INV87" s="40"/>
      <c r="INW87" s="40"/>
      <c r="INX87" s="40"/>
      <c r="INY87" s="40"/>
      <c r="INZ87" s="40"/>
      <c r="IOA87" s="40"/>
      <c r="IOB87" s="40"/>
      <c r="IOC87" s="40"/>
      <c r="IOD87" s="40"/>
      <c r="IOE87" s="40"/>
      <c r="IOF87" s="40"/>
      <c r="IOG87" s="40"/>
      <c r="IOH87" s="40"/>
      <c r="IOI87" s="40"/>
      <c r="IOJ87" s="40"/>
      <c r="IOK87" s="40"/>
      <c r="IOL87" s="40"/>
      <c r="IOM87" s="40"/>
      <c r="ION87" s="40"/>
      <c r="IOO87" s="40"/>
      <c r="IOP87" s="40"/>
      <c r="IOQ87" s="40"/>
      <c r="IOR87" s="40"/>
      <c r="IOS87" s="40"/>
      <c r="IOT87" s="40"/>
      <c r="IOU87" s="40"/>
      <c r="IOV87" s="40"/>
      <c r="IOW87" s="40"/>
      <c r="IOX87" s="40"/>
      <c r="IOY87" s="40"/>
      <c r="IOZ87" s="40"/>
      <c r="IPA87" s="40"/>
      <c r="IPB87" s="40"/>
      <c r="IPC87" s="40"/>
      <c r="IPD87" s="40"/>
      <c r="IPE87" s="40"/>
      <c r="IPF87" s="40"/>
      <c r="IPG87" s="40"/>
      <c r="IPH87" s="40"/>
      <c r="IPI87" s="40"/>
      <c r="IPJ87" s="40"/>
      <c r="IPK87" s="40"/>
      <c r="IPL87" s="40"/>
      <c r="IPM87" s="40"/>
      <c r="IPN87" s="40"/>
      <c r="IPO87" s="40"/>
      <c r="IPP87" s="40"/>
      <c r="IPQ87" s="40"/>
      <c r="IPR87" s="40"/>
      <c r="IPS87" s="40"/>
      <c r="IPT87" s="40"/>
      <c r="IPU87" s="40"/>
      <c r="IPV87" s="40"/>
      <c r="IPW87" s="40"/>
      <c r="IPX87" s="40"/>
      <c r="IPY87" s="40"/>
      <c r="IPZ87" s="40"/>
      <c r="IQA87" s="40"/>
      <c r="IQB87" s="40"/>
      <c r="IQC87" s="40"/>
      <c r="IQD87" s="40"/>
      <c r="IQE87" s="40"/>
      <c r="IQF87" s="40"/>
      <c r="IQG87" s="40"/>
      <c r="IQH87" s="40"/>
      <c r="IQI87" s="40"/>
      <c r="IQJ87" s="40"/>
      <c r="IQK87" s="40"/>
      <c r="IQL87" s="40"/>
      <c r="IQM87" s="40"/>
      <c r="IQN87" s="40"/>
      <c r="IQO87" s="40"/>
      <c r="IQP87" s="40"/>
      <c r="IQQ87" s="40"/>
      <c r="IQR87" s="40"/>
      <c r="IQS87" s="40"/>
      <c r="IQT87" s="40"/>
      <c r="IQU87" s="40"/>
      <c r="IQV87" s="40"/>
      <c r="IQW87" s="40"/>
      <c r="IQX87" s="40"/>
      <c r="IQY87" s="40"/>
      <c r="IQZ87" s="40"/>
      <c r="IRA87" s="40"/>
      <c r="IRB87" s="40"/>
      <c r="IRC87" s="40"/>
      <c r="IRD87" s="40"/>
      <c r="IRE87" s="40"/>
      <c r="IRF87" s="40"/>
      <c r="IRG87" s="40"/>
      <c r="IRH87" s="40"/>
      <c r="IRI87" s="40"/>
      <c r="IRJ87" s="40"/>
      <c r="IRK87" s="40"/>
      <c r="IRL87" s="40"/>
      <c r="IRM87" s="40"/>
      <c r="IRN87" s="40"/>
      <c r="IRO87" s="40"/>
      <c r="IRP87" s="40"/>
      <c r="IRQ87" s="40"/>
      <c r="IRR87" s="40"/>
      <c r="IRS87" s="40"/>
      <c r="IRT87" s="40"/>
      <c r="IRU87" s="40"/>
      <c r="IRV87" s="40"/>
      <c r="IRW87" s="40"/>
      <c r="IRX87" s="40"/>
      <c r="IRY87" s="40"/>
      <c r="IRZ87" s="40"/>
      <c r="ISA87" s="40"/>
      <c r="ISB87" s="40"/>
      <c r="ISC87" s="40"/>
      <c r="ISD87" s="40"/>
      <c r="ISE87" s="40"/>
      <c r="ISF87" s="40"/>
      <c r="ISG87" s="40"/>
      <c r="ISH87" s="40"/>
      <c r="ISI87" s="40"/>
      <c r="ISJ87" s="40"/>
      <c r="ISK87" s="40"/>
      <c r="ISL87" s="40"/>
      <c r="ISM87" s="40"/>
      <c r="ISN87" s="40"/>
      <c r="ISO87" s="40"/>
      <c r="ISP87" s="40"/>
      <c r="ISQ87" s="40"/>
      <c r="ISR87" s="40"/>
      <c r="ISS87" s="40"/>
      <c r="IST87" s="40"/>
      <c r="ISU87" s="40"/>
      <c r="ISV87" s="40"/>
      <c r="ISW87" s="40"/>
      <c r="ISX87" s="40"/>
      <c r="ISY87" s="40"/>
      <c r="ISZ87" s="40"/>
      <c r="ITA87" s="40"/>
      <c r="ITB87" s="40"/>
      <c r="ITC87" s="40"/>
      <c r="ITD87" s="40"/>
      <c r="ITE87" s="40"/>
      <c r="ITF87" s="40"/>
      <c r="ITG87" s="40"/>
      <c r="ITH87" s="40"/>
      <c r="ITI87" s="40"/>
      <c r="ITJ87" s="40"/>
      <c r="ITK87" s="40"/>
      <c r="ITL87" s="40"/>
      <c r="ITM87" s="40"/>
      <c r="ITN87" s="40"/>
      <c r="ITO87" s="40"/>
      <c r="ITP87" s="40"/>
      <c r="ITQ87" s="40"/>
      <c r="ITR87" s="40"/>
      <c r="ITS87" s="40"/>
      <c r="ITT87" s="40"/>
      <c r="ITU87" s="40"/>
      <c r="ITV87" s="40"/>
      <c r="ITW87" s="40"/>
      <c r="ITX87" s="40"/>
      <c r="ITY87" s="40"/>
      <c r="ITZ87" s="40"/>
      <c r="IUA87" s="40"/>
      <c r="IUB87" s="40"/>
      <c r="IUC87" s="40"/>
      <c r="IUD87" s="40"/>
      <c r="IUE87" s="40"/>
      <c r="IUF87" s="40"/>
      <c r="IUG87" s="40"/>
      <c r="IUH87" s="40"/>
      <c r="IUI87" s="40"/>
      <c r="IUJ87" s="40"/>
      <c r="IUK87" s="40"/>
      <c r="IUL87" s="40"/>
      <c r="IUM87" s="40"/>
      <c r="IUN87" s="40"/>
      <c r="IUO87" s="40"/>
      <c r="IUP87" s="40"/>
      <c r="IUQ87" s="40"/>
      <c r="IUR87" s="40"/>
      <c r="IUS87" s="40"/>
      <c r="IUT87" s="40"/>
      <c r="IUU87" s="40"/>
      <c r="IUV87" s="40"/>
      <c r="IUW87" s="40"/>
      <c r="IUX87" s="40"/>
      <c r="IUY87" s="40"/>
      <c r="IUZ87" s="40"/>
      <c r="IVA87" s="40"/>
      <c r="IVB87" s="40"/>
      <c r="IVC87" s="40"/>
      <c r="IVD87" s="40"/>
      <c r="IVE87" s="40"/>
      <c r="IVF87" s="40"/>
      <c r="IVG87" s="40"/>
      <c r="IVH87" s="40"/>
      <c r="IVI87" s="40"/>
      <c r="IVJ87" s="40"/>
      <c r="IVK87" s="40"/>
      <c r="IVL87" s="40"/>
      <c r="IVM87" s="40"/>
      <c r="IVN87" s="40"/>
      <c r="IVO87" s="40"/>
      <c r="IVP87" s="40"/>
      <c r="IVQ87" s="40"/>
      <c r="IVR87" s="40"/>
      <c r="IVS87" s="40"/>
      <c r="IVT87" s="40"/>
      <c r="IVU87" s="40"/>
      <c r="IVV87" s="40"/>
      <c r="IVW87" s="40"/>
      <c r="IVX87" s="40"/>
      <c r="IVY87" s="40"/>
      <c r="IVZ87" s="40"/>
      <c r="IWA87" s="40"/>
      <c r="IWB87" s="40"/>
      <c r="IWC87" s="40"/>
      <c r="IWD87" s="40"/>
      <c r="IWE87" s="40"/>
      <c r="IWF87" s="40"/>
      <c r="IWG87" s="40"/>
      <c r="IWH87" s="40"/>
      <c r="IWI87" s="40"/>
      <c r="IWJ87" s="40"/>
      <c r="IWK87" s="40"/>
      <c r="IWL87" s="40"/>
      <c r="IWM87" s="40"/>
      <c r="IWN87" s="40"/>
      <c r="IWO87" s="40"/>
      <c r="IWP87" s="40"/>
      <c r="IWQ87" s="40"/>
      <c r="IWR87" s="40"/>
      <c r="IWS87" s="40"/>
      <c r="IWT87" s="40"/>
      <c r="IWU87" s="40"/>
      <c r="IWV87" s="40"/>
      <c r="IWW87" s="40"/>
      <c r="IWX87" s="40"/>
      <c r="IWY87" s="40"/>
      <c r="IWZ87" s="40"/>
      <c r="IXA87" s="40"/>
      <c r="IXB87" s="40"/>
      <c r="IXC87" s="40"/>
      <c r="IXD87" s="40"/>
      <c r="IXE87" s="40"/>
      <c r="IXF87" s="40"/>
      <c r="IXG87" s="40"/>
      <c r="IXH87" s="40"/>
      <c r="IXI87" s="40"/>
      <c r="IXJ87" s="40"/>
      <c r="IXK87" s="40"/>
      <c r="IXL87" s="40"/>
      <c r="IXM87" s="40"/>
      <c r="IXN87" s="40"/>
      <c r="IXO87" s="40"/>
      <c r="IXP87" s="40"/>
      <c r="IXQ87" s="40"/>
      <c r="IXR87" s="40"/>
      <c r="IXS87" s="40"/>
      <c r="IXT87" s="40"/>
      <c r="IXU87" s="40"/>
      <c r="IXV87" s="40"/>
      <c r="IXW87" s="40"/>
      <c r="IXX87" s="40"/>
      <c r="IXY87" s="40"/>
      <c r="IXZ87" s="40"/>
      <c r="IYA87" s="40"/>
      <c r="IYB87" s="40"/>
      <c r="IYC87" s="40"/>
      <c r="IYD87" s="40"/>
      <c r="IYE87" s="40"/>
      <c r="IYF87" s="40"/>
      <c r="IYG87" s="40"/>
      <c r="IYH87" s="40"/>
      <c r="IYI87" s="40"/>
      <c r="IYJ87" s="40"/>
      <c r="IYK87" s="40"/>
      <c r="IYL87" s="40"/>
      <c r="IYM87" s="40"/>
      <c r="IYN87" s="40"/>
      <c r="IYO87" s="40"/>
      <c r="IYP87" s="40"/>
      <c r="IYQ87" s="40"/>
      <c r="IYR87" s="40"/>
      <c r="IYS87" s="40"/>
      <c r="IYT87" s="40"/>
      <c r="IYU87" s="40"/>
      <c r="IYV87" s="40"/>
      <c r="IYW87" s="40"/>
      <c r="IYX87" s="40"/>
      <c r="IYY87" s="40"/>
      <c r="IYZ87" s="40"/>
      <c r="IZA87" s="40"/>
      <c r="IZB87" s="40"/>
      <c r="IZC87" s="40"/>
      <c r="IZD87" s="40"/>
      <c r="IZE87" s="40"/>
      <c r="IZF87" s="40"/>
      <c r="IZG87" s="40"/>
      <c r="IZH87" s="40"/>
      <c r="IZI87" s="40"/>
      <c r="IZJ87" s="40"/>
      <c r="IZK87" s="40"/>
      <c r="IZL87" s="40"/>
      <c r="IZM87" s="40"/>
      <c r="IZN87" s="40"/>
      <c r="IZO87" s="40"/>
      <c r="IZP87" s="40"/>
      <c r="IZQ87" s="40"/>
      <c r="IZR87" s="40"/>
      <c r="IZS87" s="40"/>
      <c r="IZT87" s="40"/>
      <c r="IZU87" s="40"/>
      <c r="IZV87" s="40"/>
      <c r="IZW87" s="40"/>
      <c r="IZX87" s="40"/>
      <c r="IZY87" s="40"/>
      <c r="IZZ87" s="40"/>
      <c r="JAA87" s="40"/>
      <c r="JAB87" s="40"/>
      <c r="JAC87" s="40"/>
      <c r="JAD87" s="40"/>
      <c r="JAE87" s="40"/>
      <c r="JAF87" s="40"/>
      <c r="JAG87" s="40"/>
      <c r="JAH87" s="40"/>
      <c r="JAI87" s="40"/>
      <c r="JAJ87" s="40"/>
      <c r="JAK87" s="40"/>
      <c r="JAL87" s="40"/>
      <c r="JAM87" s="40"/>
      <c r="JAN87" s="40"/>
      <c r="JAO87" s="40"/>
      <c r="JAP87" s="40"/>
      <c r="JAQ87" s="40"/>
      <c r="JAR87" s="40"/>
      <c r="JAS87" s="40"/>
      <c r="JAT87" s="40"/>
      <c r="JAU87" s="40"/>
      <c r="JAV87" s="40"/>
      <c r="JAW87" s="40"/>
      <c r="JAX87" s="40"/>
      <c r="JAY87" s="40"/>
      <c r="JAZ87" s="40"/>
      <c r="JBA87" s="40"/>
      <c r="JBB87" s="40"/>
      <c r="JBC87" s="40"/>
      <c r="JBD87" s="40"/>
      <c r="JBE87" s="40"/>
      <c r="JBF87" s="40"/>
      <c r="JBG87" s="40"/>
      <c r="JBH87" s="40"/>
      <c r="JBI87" s="40"/>
      <c r="JBJ87" s="40"/>
      <c r="JBK87" s="40"/>
      <c r="JBL87" s="40"/>
      <c r="JBM87" s="40"/>
      <c r="JBN87" s="40"/>
      <c r="JBO87" s="40"/>
      <c r="JBP87" s="40"/>
      <c r="JBQ87" s="40"/>
      <c r="JBR87" s="40"/>
      <c r="JBS87" s="40"/>
      <c r="JBT87" s="40"/>
      <c r="JBU87" s="40"/>
      <c r="JBV87" s="40"/>
      <c r="JBW87" s="40"/>
      <c r="JBX87" s="40"/>
      <c r="JBY87" s="40"/>
      <c r="JBZ87" s="40"/>
      <c r="JCA87" s="40"/>
      <c r="JCB87" s="40"/>
      <c r="JCC87" s="40"/>
      <c r="JCD87" s="40"/>
      <c r="JCE87" s="40"/>
      <c r="JCF87" s="40"/>
      <c r="JCG87" s="40"/>
      <c r="JCH87" s="40"/>
      <c r="JCI87" s="40"/>
      <c r="JCJ87" s="40"/>
      <c r="JCK87" s="40"/>
      <c r="JCL87" s="40"/>
      <c r="JCM87" s="40"/>
      <c r="JCN87" s="40"/>
      <c r="JCO87" s="40"/>
      <c r="JCP87" s="40"/>
      <c r="JCQ87" s="40"/>
      <c r="JCR87" s="40"/>
      <c r="JCS87" s="40"/>
      <c r="JCT87" s="40"/>
      <c r="JCU87" s="40"/>
      <c r="JCV87" s="40"/>
      <c r="JCW87" s="40"/>
      <c r="JCX87" s="40"/>
      <c r="JCY87" s="40"/>
      <c r="JCZ87" s="40"/>
      <c r="JDA87" s="40"/>
      <c r="JDB87" s="40"/>
      <c r="JDC87" s="40"/>
      <c r="JDD87" s="40"/>
      <c r="JDE87" s="40"/>
      <c r="JDF87" s="40"/>
      <c r="JDG87" s="40"/>
      <c r="JDH87" s="40"/>
      <c r="JDI87" s="40"/>
      <c r="JDJ87" s="40"/>
      <c r="JDK87" s="40"/>
      <c r="JDL87" s="40"/>
      <c r="JDM87" s="40"/>
      <c r="JDN87" s="40"/>
      <c r="JDO87" s="40"/>
      <c r="JDP87" s="40"/>
      <c r="JDQ87" s="40"/>
      <c r="JDR87" s="40"/>
      <c r="JDS87" s="40"/>
      <c r="JDT87" s="40"/>
      <c r="JDU87" s="40"/>
      <c r="JDV87" s="40"/>
      <c r="JDW87" s="40"/>
      <c r="JDX87" s="40"/>
      <c r="JDY87" s="40"/>
      <c r="JDZ87" s="40"/>
      <c r="JEA87" s="40"/>
      <c r="JEB87" s="40"/>
      <c r="JEC87" s="40"/>
      <c r="JED87" s="40"/>
      <c r="JEE87" s="40"/>
      <c r="JEF87" s="40"/>
      <c r="JEG87" s="40"/>
      <c r="JEH87" s="40"/>
      <c r="JEI87" s="40"/>
      <c r="JEJ87" s="40"/>
      <c r="JEK87" s="40"/>
      <c r="JEL87" s="40"/>
      <c r="JEM87" s="40"/>
      <c r="JEN87" s="40"/>
      <c r="JEO87" s="40"/>
      <c r="JEP87" s="40"/>
      <c r="JEQ87" s="40"/>
      <c r="JER87" s="40"/>
      <c r="JES87" s="40"/>
      <c r="JET87" s="40"/>
      <c r="JEU87" s="40"/>
      <c r="JEV87" s="40"/>
      <c r="JEW87" s="40"/>
      <c r="JEX87" s="40"/>
      <c r="JEY87" s="40"/>
      <c r="JEZ87" s="40"/>
      <c r="JFA87" s="40"/>
      <c r="JFB87" s="40"/>
      <c r="JFC87" s="40"/>
      <c r="JFD87" s="40"/>
      <c r="JFE87" s="40"/>
      <c r="JFF87" s="40"/>
      <c r="JFG87" s="40"/>
      <c r="JFH87" s="40"/>
      <c r="JFI87" s="40"/>
      <c r="JFJ87" s="40"/>
      <c r="JFK87" s="40"/>
      <c r="JFL87" s="40"/>
      <c r="JFM87" s="40"/>
      <c r="JFN87" s="40"/>
      <c r="JFO87" s="40"/>
      <c r="JFP87" s="40"/>
      <c r="JFQ87" s="40"/>
      <c r="JFR87" s="40"/>
      <c r="JFS87" s="40"/>
      <c r="JFT87" s="40"/>
      <c r="JFU87" s="40"/>
      <c r="JFV87" s="40"/>
      <c r="JFW87" s="40"/>
      <c r="JFX87" s="40"/>
      <c r="JFY87" s="40"/>
      <c r="JFZ87" s="40"/>
      <c r="JGA87" s="40"/>
      <c r="JGB87" s="40"/>
      <c r="JGC87" s="40"/>
      <c r="JGD87" s="40"/>
      <c r="JGE87" s="40"/>
      <c r="JGF87" s="40"/>
      <c r="JGG87" s="40"/>
      <c r="JGH87" s="40"/>
      <c r="JGI87" s="40"/>
      <c r="JGJ87" s="40"/>
      <c r="JGK87" s="40"/>
      <c r="JGL87" s="40"/>
      <c r="JGM87" s="40"/>
      <c r="JGN87" s="40"/>
      <c r="JGO87" s="40"/>
      <c r="JGP87" s="40"/>
      <c r="JGQ87" s="40"/>
      <c r="JGR87" s="40"/>
      <c r="JGS87" s="40"/>
      <c r="JGT87" s="40"/>
      <c r="JGU87" s="40"/>
      <c r="JGV87" s="40"/>
      <c r="JGW87" s="40"/>
      <c r="JGX87" s="40"/>
      <c r="JGY87" s="40"/>
      <c r="JGZ87" s="40"/>
      <c r="JHA87" s="40"/>
      <c r="JHB87" s="40"/>
      <c r="JHC87" s="40"/>
      <c r="JHD87" s="40"/>
      <c r="JHE87" s="40"/>
      <c r="JHF87" s="40"/>
      <c r="JHG87" s="40"/>
      <c r="JHH87" s="40"/>
      <c r="JHI87" s="40"/>
      <c r="JHJ87" s="40"/>
      <c r="JHK87" s="40"/>
      <c r="JHL87" s="40"/>
      <c r="JHM87" s="40"/>
      <c r="JHN87" s="40"/>
      <c r="JHO87" s="40"/>
      <c r="JHP87" s="40"/>
      <c r="JHQ87" s="40"/>
      <c r="JHR87" s="40"/>
      <c r="JHS87" s="40"/>
      <c r="JHT87" s="40"/>
      <c r="JHU87" s="40"/>
      <c r="JHV87" s="40"/>
      <c r="JHW87" s="40"/>
      <c r="JHX87" s="40"/>
      <c r="JHY87" s="40"/>
      <c r="JHZ87" s="40"/>
      <c r="JIA87" s="40"/>
      <c r="JIB87" s="40"/>
      <c r="JIC87" s="40"/>
      <c r="JID87" s="40"/>
      <c r="JIE87" s="40"/>
      <c r="JIF87" s="40"/>
      <c r="JIG87" s="40"/>
      <c r="JIH87" s="40"/>
      <c r="JII87" s="40"/>
      <c r="JIJ87" s="40"/>
      <c r="JIK87" s="40"/>
      <c r="JIL87" s="40"/>
      <c r="JIM87" s="40"/>
      <c r="JIN87" s="40"/>
      <c r="JIO87" s="40"/>
      <c r="JIP87" s="40"/>
      <c r="JIQ87" s="40"/>
      <c r="JIR87" s="40"/>
      <c r="JIS87" s="40"/>
      <c r="JIT87" s="40"/>
      <c r="JIU87" s="40"/>
      <c r="JIV87" s="40"/>
      <c r="JIW87" s="40"/>
      <c r="JIX87" s="40"/>
      <c r="JIY87" s="40"/>
      <c r="JIZ87" s="40"/>
      <c r="JJA87" s="40"/>
      <c r="JJB87" s="40"/>
      <c r="JJC87" s="40"/>
      <c r="JJD87" s="40"/>
      <c r="JJE87" s="40"/>
      <c r="JJF87" s="40"/>
      <c r="JJG87" s="40"/>
      <c r="JJH87" s="40"/>
      <c r="JJI87" s="40"/>
      <c r="JJJ87" s="40"/>
      <c r="JJK87" s="40"/>
      <c r="JJL87" s="40"/>
      <c r="JJM87" s="40"/>
      <c r="JJN87" s="40"/>
      <c r="JJO87" s="40"/>
      <c r="JJP87" s="40"/>
      <c r="JJQ87" s="40"/>
      <c r="JJR87" s="40"/>
      <c r="JJS87" s="40"/>
      <c r="JJT87" s="40"/>
      <c r="JJU87" s="40"/>
      <c r="JJV87" s="40"/>
      <c r="JJW87" s="40"/>
      <c r="JJX87" s="40"/>
      <c r="JJY87" s="40"/>
      <c r="JJZ87" s="40"/>
      <c r="JKA87" s="40"/>
      <c r="JKB87" s="40"/>
      <c r="JKC87" s="40"/>
      <c r="JKD87" s="40"/>
      <c r="JKE87" s="40"/>
      <c r="JKF87" s="40"/>
      <c r="JKG87" s="40"/>
      <c r="JKH87" s="40"/>
      <c r="JKI87" s="40"/>
      <c r="JKJ87" s="40"/>
      <c r="JKK87" s="40"/>
      <c r="JKL87" s="40"/>
      <c r="JKM87" s="40"/>
      <c r="JKN87" s="40"/>
      <c r="JKO87" s="40"/>
      <c r="JKP87" s="40"/>
      <c r="JKQ87" s="40"/>
      <c r="JKR87" s="40"/>
      <c r="JKS87" s="40"/>
      <c r="JKT87" s="40"/>
      <c r="JKU87" s="40"/>
      <c r="JKV87" s="40"/>
      <c r="JKW87" s="40"/>
      <c r="JKX87" s="40"/>
      <c r="JKY87" s="40"/>
      <c r="JKZ87" s="40"/>
      <c r="JLA87" s="40"/>
      <c r="JLB87" s="40"/>
      <c r="JLC87" s="40"/>
      <c r="JLD87" s="40"/>
      <c r="JLE87" s="40"/>
      <c r="JLF87" s="40"/>
      <c r="JLG87" s="40"/>
      <c r="JLH87" s="40"/>
      <c r="JLI87" s="40"/>
      <c r="JLJ87" s="40"/>
      <c r="JLK87" s="40"/>
      <c r="JLL87" s="40"/>
      <c r="JLM87" s="40"/>
      <c r="JLN87" s="40"/>
      <c r="JLO87" s="40"/>
      <c r="JLP87" s="40"/>
      <c r="JLQ87" s="40"/>
      <c r="JLR87" s="40"/>
      <c r="JLS87" s="40"/>
      <c r="JLT87" s="40"/>
      <c r="JLU87" s="40"/>
      <c r="JLV87" s="40"/>
      <c r="JLW87" s="40"/>
      <c r="JLX87" s="40"/>
      <c r="JLY87" s="40"/>
      <c r="JLZ87" s="40"/>
      <c r="JMA87" s="40"/>
      <c r="JMB87" s="40"/>
      <c r="JMC87" s="40"/>
      <c r="JMD87" s="40"/>
      <c r="JME87" s="40"/>
      <c r="JMF87" s="40"/>
      <c r="JMG87" s="40"/>
      <c r="JMH87" s="40"/>
      <c r="JMI87" s="40"/>
      <c r="JMJ87" s="40"/>
      <c r="JMK87" s="40"/>
      <c r="JML87" s="40"/>
      <c r="JMM87" s="40"/>
      <c r="JMN87" s="40"/>
      <c r="JMO87" s="40"/>
      <c r="JMP87" s="40"/>
      <c r="JMQ87" s="40"/>
      <c r="JMR87" s="40"/>
      <c r="JMS87" s="40"/>
      <c r="JMT87" s="40"/>
      <c r="JMU87" s="40"/>
      <c r="JMV87" s="40"/>
      <c r="JMW87" s="40"/>
      <c r="JMX87" s="40"/>
      <c r="JMY87" s="40"/>
      <c r="JMZ87" s="40"/>
      <c r="JNA87" s="40"/>
      <c r="JNB87" s="40"/>
      <c r="JNC87" s="40"/>
      <c r="JND87" s="40"/>
      <c r="JNE87" s="40"/>
      <c r="JNF87" s="40"/>
      <c r="JNG87" s="40"/>
      <c r="JNH87" s="40"/>
      <c r="JNI87" s="40"/>
      <c r="JNJ87" s="40"/>
      <c r="JNK87" s="40"/>
      <c r="JNL87" s="40"/>
      <c r="JNM87" s="40"/>
      <c r="JNN87" s="40"/>
      <c r="JNO87" s="40"/>
      <c r="JNP87" s="40"/>
      <c r="JNQ87" s="40"/>
      <c r="JNR87" s="40"/>
      <c r="JNS87" s="40"/>
      <c r="JNT87" s="40"/>
      <c r="JNU87" s="40"/>
      <c r="JNV87" s="40"/>
      <c r="JNW87" s="40"/>
      <c r="JNX87" s="40"/>
      <c r="JNY87" s="40"/>
      <c r="JNZ87" s="40"/>
      <c r="JOA87" s="40"/>
      <c r="JOB87" s="40"/>
      <c r="JOC87" s="40"/>
      <c r="JOD87" s="40"/>
      <c r="JOE87" s="40"/>
      <c r="JOF87" s="40"/>
      <c r="JOG87" s="40"/>
      <c r="JOH87" s="40"/>
      <c r="JOI87" s="40"/>
      <c r="JOJ87" s="40"/>
      <c r="JOK87" s="40"/>
      <c r="JOL87" s="40"/>
      <c r="JOM87" s="40"/>
      <c r="JON87" s="40"/>
      <c r="JOO87" s="40"/>
      <c r="JOP87" s="40"/>
      <c r="JOQ87" s="40"/>
      <c r="JOR87" s="40"/>
      <c r="JOS87" s="40"/>
      <c r="JOT87" s="40"/>
      <c r="JOU87" s="40"/>
      <c r="JOV87" s="40"/>
      <c r="JOW87" s="40"/>
      <c r="JOX87" s="40"/>
      <c r="JOY87" s="40"/>
      <c r="JOZ87" s="40"/>
      <c r="JPA87" s="40"/>
      <c r="JPB87" s="40"/>
      <c r="JPC87" s="40"/>
      <c r="JPD87" s="40"/>
      <c r="JPE87" s="40"/>
      <c r="JPF87" s="40"/>
      <c r="JPG87" s="40"/>
      <c r="JPH87" s="40"/>
      <c r="JPI87" s="40"/>
      <c r="JPJ87" s="40"/>
      <c r="JPK87" s="40"/>
      <c r="JPL87" s="40"/>
      <c r="JPM87" s="40"/>
      <c r="JPN87" s="40"/>
      <c r="JPO87" s="40"/>
      <c r="JPP87" s="40"/>
      <c r="JPQ87" s="40"/>
      <c r="JPR87" s="40"/>
      <c r="JPS87" s="40"/>
      <c r="JPT87" s="40"/>
      <c r="JPU87" s="40"/>
      <c r="JPV87" s="40"/>
      <c r="JPW87" s="40"/>
      <c r="JPX87" s="40"/>
      <c r="JPY87" s="40"/>
      <c r="JPZ87" s="40"/>
      <c r="JQA87" s="40"/>
      <c r="JQB87" s="40"/>
      <c r="JQC87" s="40"/>
      <c r="JQD87" s="40"/>
      <c r="JQE87" s="40"/>
      <c r="JQF87" s="40"/>
      <c r="JQG87" s="40"/>
      <c r="JQH87" s="40"/>
      <c r="JQI87" s="40"/>
      <c r="JQJ87" s="40"/>
      <c r="JQK87" s="40"/>
      <c r="JQL87" s="40"/>
      <c r="JQM87" s="40"/>
      <c r="JQN87" s="40"/>
      <c r="JQO87" s="40"/>
      <c r="JQP87" s="40"/>
      <c r="JQQ87" s="40"/>
      <c r="JQR87" s="40"/>
      <c r="JQS87" s="40"/>
      <c r="JQT87" s="40"/>
      <c r="JQU87" s="40"/>
      <c r="JQV87" s="40"/>
      <c r="JQW87" s="40"/>
      <c r="JQX87" s="40"/>
      <c r="JQY87" s="40"/>
      <c r="JQZ87" s="40"/>
      <c r="JRA87" s="40"/>
      <c r="JRB87" s="40"/>
      <c r="JRC87" s="40"/>
      <c r="JRD87" s="40"/>
      <c r="JRE87" s="40"/>
      <c r="JRF87" s="40"/>
      <c r="JRG87" s="40"/>
      <c r="JRH87" s="40"/>
      <c r="JRI87" s="40"/>
      <c r="JRJ87" s="40"/>
      <c r="JRK87" s="40"/>
      <c r="JRL87" s="40"/>
      <c r="JRM87" s="40"/>
      <c r="JRN87" s="40"/>
      <c r="JRO87" s="40"/>
      <c r="JRP87" s="40"/>
      <c r="JRQ87" s="40"/>
      <c r="JRR87" s="40"/>
      <c r="JRS87" s="40"/>
      <c r="JRT87" s="40"/>
      <c r="JRU87" s="40"/>
      <c r="JRV87" s="40"/>
      <c r="JRW87" s="40"/>
      <c r="JRX87" s="40"/>
      <c r="JRY87" s="40"/>
      <c r="JRZ87" s="40"/>
      <c r="JSA87" s="40"/>
      <c r="JSB87" s="40"/>
      <c r="JSC87" s="40"/>
      <c r="JSD87" s="40"/>
      <c r="JSE87" s="40"/>
      <c r="JSF87" s="40"/>
      <c r="JSG87" s="40"/>
      <c r="JSH87" s="40"/>
      <c r="JSI87" s="40"/>
      <c r="JSJ87" s="40"/>
      <c r="JSK87" s="40"/>
      <c r="JSL87" s="40"/>
      <c r="JSM87" s="40"/>
      <c r="JSN87" s="40"/>
      <c r="JSO87" s="40"/>
      <c r="JSP87" s="40"/>
      <c r="JSQ87" s="40"/>
      <c r="JSR87" s="40"/>
      <c r="JSS87" s="40"/>
      <c r="JST87" s="40"/>
      <c r="JSU87" s="40"/>
      <c r="JSV87" s="40"/>
      <c r="JSW87" s="40"/>
      <c r="JSX87" s="40"/>
      <c r="JSY87" s="40"/>
      <c r="JSZ87" s="40"/>
      <c r="JTA87" s="40"/>
      <c r="JTB87" s="40"/>
      <c r="JTC87" s="40"/>
      <c r="JTD87" s="40"/>
      <c r="JTE87" s="40"/>
      <c r="JTF87" s="40"/>
      <c r="JTG87" s="40"/>
      <c r="JTH87" s="40"/>
      <c r="JTI87" s="40"/>
      <c r="JTJ87" s="40"/>
      <c r="JTK87" s="40"/>
      <c r="JTL87" s="40"/>
      <c r="JTM87" s="40"/>
      <c r="JTN87" s="40"/>
      <c r="JTO87" s="40"/>
      <c r="JTP87" s="40"/>
      <c r="JTQ87" s="40"/>
      <c r="JTR87" s="40"/>
      <c r="JTS87" s="40"/>
      <c r="JTT87" s="40"/>
      <c r="JTU87" s="40"/>
      <c r="JTV87" s="40"/>
      <c r="JTW87" s="40"/>
      <c r="JTX87" s="40"/>
      <c r="JTY87" s="40"/>
      <c r="JTZ87" s="40"/>
      <c r="JUA87" s="40"/>
      <c r="JUB87" s="40"/>
      <c r="JUC87" s="40"/>
      <c r="JUD87" s="40"/>
      <c r="JUE87" s="40"/>
      <c r="JUF87" s="40"/>
      <c r="JUG87" s="40"/>
      <c r="JUH87" s="40"/>
      <c r="JUI87" s="40"/>
      <c r="JUJ87" s="40"/>
      <c r="JUK87" s="40"/>
      <c r="JUL87" s="40"/>
      <c r="JUM87" s="40"/>
      <c r="JUN87" s="40"/>
      <c r="JUO87" s="40"/>
      <c r="JUP87" s="40"/>
      <c r="JUQ87" s="40"/>
      <c r="JUR87" s="40"/>
      <c r="JUS87" s="40"/>
      <c r="JUT87" s="40"/>
      <c r="JUU87" s="40"/>
      <c r="JUV87" s="40"/>
      <c r="JUW87" s="40"/>
      <c r="JUX87" s="40"/>
      <c r="JUY87" s="40"/>
      <c r="JUZ87" s="40"/>
      <c r="JVA87" s="40"/>
      <c r="JVB87" s="40"/>
      <c r="JVC87" s="40"/>
      <c r="JVD87" s="40"/>
      <c r="JVE87" s="40"/>
      <c r="JVF87" s="40"/>
      <c r="JVG87" s="40"/>
      <c r="JVH87" s="40"/>
      <c r="JVI87" s="40"/>
      <c r="JVJ87" s="40"/>
      <c r="JVK87" s="40"/>
      <c r="JVL87" s="40"/>
      <c r="JVM87" s="40"/>
      <c r="JVN87" s="40"/>
      <c r="JVO87" s="40"/>
      <c r="JVP87" s="40"/>
      <c r="JVQ87" s="40"/>
      <c r="JVR87" s="40"/>
      <c r="JVS87" s="40"/>
      <c r="JVT87" s="40"/>
      <c r="JVU87" s="40"/>
      <c r="JVV87" s="40"/>
      <c r="JVW87" s="40"/>
      <c r="JVX87" s="40"/>
      <c r="JVY87" s="40"/>
      <c r="JVZ87" s="40"/>
      <c r="JWA87" s="40"/>
      <c r="JWB87" s="40"/>
      <c r="JWC87" s="40"/>
      <c r="JWD87" s="40"/>
      <c r="JWE87" s="40"/>
      <c r="JWF87" s="40"/>
      <c r="JWG87" s="40"/>
      <c r="JWH87" s="40"/>
      <c r="JWI87" s="40"/>
      <c r="JWJ87" s="40"/>
      <c r="JWK87" s="40"/>
      <c r="JWL87" s="40"/>
      <c r="JWM87" s="40"/>
      <c r="JWN87" s="40"/>
      <c r="JWO87" s="40"/>
      <c r="JWP87" s="40"/>
      <c r="JWQ87" s="40"/>
      <c r="JWR87" s="40"/>
      <c r="JWS87" s="40"/>
      <c r="JWT87" s="40"/>
      <c r="JWU87" s="40"/>
      <c r="JWV87" s="40"/>
      <c r="JWW87" s="40"/>
      <c r="JWX87" s="40"/>
      <c r="JWY87" s="40"/>
      <c r="JWZ87" s="40"/>
      <c r="JXA87" s="40"/>
      <c r="JXB87" s="40"/>
      <c r="JXC87" s="40"/>
      <c r="JXD87" s="40"/>
      <c r="JXE87" s="40"/>
      <c r="JXF87" s="40"/>
      <c r="JXG87" s="40"/>
      <c r="JXH87" s="40"/>
      <c r="JXI87" s="40"/>
      <c r="JXJ87" s="40"/>
      <c r="JXK87" s="40"/>
      <c r="JXL87" s="40"/>
      <c r="JXM87" s="40"/>
      <c r="JXN87" s="40"/>
      <c r="JXO87" s="40"/>
      <c r="JXP87" s="40"/>
      <c r="JXQ87" s="40"/>
      <c r="JXR87" s="40"/>
      <c r="JXS87" s="40"/>
      <c r="JXT87" s="40"/>
      <c r="JXU87" s="40"/>
      <c r="JXV87" s="40"/>
      <c r="JXW87" s="40"/>
      <c r="JXX87" s="40"/>
      <c r="JXY87" s="40"/>
      <c r="JXZ87" s="40"/>
      <c r="JYA87" s="40"/>
      <c r="JYB87" s="40"/>
      <c r="JYC87" s="40"/>
      <c r="JYD87" s="40"/>
      <c r="JYE87" s="40"/>
      <c r="JYF87" s="40"/>
      <c r="JYG87" s="40"/>
      <c r="JYH87" s="40"/>
      <c r="JYI87" s="40"/>
      <c r="JYJ87" s="40"/>
      <c r="JYK87" s="40"/>
      <c r="JYL87" s="40"/>
      <c r="JYM87" s="40"/>
      <c r="JYN87" s="40"/>
      <c r="JYO87" s="40"/>
      <c r="JYP87" s="40"/>
      <c r="JYQ87" s="40"/>
      <c r="JYR87" s="40"/>
      <c r="JYS87" s="40"/>
      <c r="JYT87" s="40"/>
      <c r="JYU87" s="40"/>
      <c r="JYV87" s="40"/>
      <c r="JYW87" s="40"/>
      <c r="JYX87" s="40"/>
      <c r="JYY87" s="40"/>
      <c r="JYZ87" s="40"/>
      <c r="JZA87" s="40"/>
      <c r="JZB87" s="40"/>
      <c r="JZC87" s="40"/>
      <c r="JZD87" s="40"/>
      <c r="JZE87" s="40"/>
      <c r="JZF87" s="40"/>
      <c r="JZG87" s="40"/>
      <c r="JZH87" s="40"/>
      <c r="JZI87" s="40"/>
      <c r="JZJ87" s="40"/>
      <c r="JZK87" s="40"/>
      <c r="JZL87" s="40"/>
      <c r="JZM87" s="40"/>
      <c r="JZN87" s="40"/>
      <c r="JZO87" s="40"/>
      <c r="JZP87" s="40"/>
      <c r="JZQ87" s="40"/>
      <c r="JZR87" s="40"/>
      <c r="JZS87" s="40"/>
      <c r="JZT87" s="40"/>
      <c r="JZU87" s="40"/>
      <c r="JZV87" s="40"/>
      <c r="JZW87" s="40"/>
      <c r="JZX87" s="40"/>
      <c r="JZY87" s="40"/>
      <c r="JZZ87" s="40"/>
      <c r="KAA87" s="40"/>
      <c r="KAB87" s="40"/>
      <c r="KAC87" s="40"/>
      <c r="KAD87" s="40"/>
      <c r="KAE87" s="40"/>
      <c r="KAF87" s="40"/>
      <c r="KAG87" s="40"/>
      <c r="KAH87" s="40"/>
      <c r="KAI87" s="40"/>
      <c r="KAJ87" s="40"/>
      <c r="KAK87" s="40"/>
      <c r="KAL87" s="40"/>
      <c r="KAM87" s="40"/>
      <c r="KAN87" s="40"/>
      <c r="KAO87" s="40"/>
      <c r="KAP87" s="40"/>
      <c r="KAQ87" s="40"/>
      <c r="KAR87" s="40"/>
      <c r="KAS87" s="40"/>
      <c r="KAT87" s="40"/>
      <c r="KAU87" s="40"/>
      <c r="KAV87" s="40"/>
      <c r="KAW87" s="40"/>
      <c r="KAX87" s="40"/>
      <c r="KAY87" s="40"/>
      <c r="KAZ87" s="40"/>
      <c r="KBA87" s="40"/>
      <c r="KBB87" s="40"/>
      <c r="KBC87" s="40"/>
      <c r="KBD87" s="40"/>
      <c r="KBE87" s="40"/>
      <c r="KBF87" s="40"/>
      <c r="KBG87" s="40"/>
      <c r="KBH87" s="40"/>
      <c r="KBI87" s="40"/>
      <c r="KBJ87" s="40"/>
      <c r="KBK87" s="40"/>
      <c r="KBL87" s="40"/>
      <c r="KBM87" s="40"/>
      <c r="KBN87" s="40"/>
      <c r="KBO87" s="40"/>
      <c r="KBP87" s="40"/>
      <c r="KBQ87" s="40"/>
      <c r="KBR87" s="40"/>
      <c r="KBS87" s="40"/>
      <c r="KBT87" s="40"/>
      <c r="KBU87" s="40"/>
      <c r="KBV87" s="40"/>
      <c r="KBW87" s="40"/>
      <c r="KBX87" s="40"/>
      <c r="KBY87" s="40"/>
      <c r="KBZ87" s="40"/>
      <c r="KCA87" s="40"/>
      <c r="KCB87" s="40"/>
      <c r="KCC87" s="40"/>
      <c r="KCD87" s="40"/>
      <c r="KCE87" s="40"/>
      <c r="KCF87" s="40"/>
      <c r="KCG87" s="40"/>
      <c r="KCH87" s="40"/>
      <c r="KCI87" s="40"/>
      <c r="KCJ87" s="40"/>
      <c r="KCK87" s="40"/>
      <c r="KCL87" s="40"/>
      <c r="KCM87" s="40"/>
      <c r="KCN87" s="40"/>
      <c r="KCO87" s="40"/>
      <c r="KCP87" s="40"/>
      <c r="KCQ87" s="40"/>
      <c r="KCR87" s="40"/>
      <c r="KCS87" s="40"/>
      <c r="KCT87" s="40"/>
      <c r="KCU87" s="40"/>
      <c r="KCV87" s="40"/>
      <c r="KCW87" s="40"/>
      <c r="KCX87" s="40"/>
      <c r="KCY87" s="40"/>
      <c r="KCZ87" s="40"/>
      <c r="KDA87" s="40"/>
      <c r="KDB87" s="40"/>
      <c r="KDC87" s="40"/>
      <c r="KDD87" s="40"/>
      <c r="KDE87" s="40"/>
      <c r="KDF87" s="40"/>
      <c r="KDG87" s="40"/>
      <c r="KDH87" s="40"/>
      <c r="KDI87" s="40"/>
      <c r="KDJ87" s="40"/>
      <c r="KDK87" s="40"/>
      <c r="KDL87" s="40"/>
      <c r="KDM87" s="40"/>
      <c r="KDN87" s="40"/>
      <c r="KDO87" s="40"/>
      <c r="KDP87" s="40"/>
      <c r="KDQ87" s="40"/>
      <c r="KDR87" s="40"/>
      <c r="KDS87" s="40"/>
      <c r="KDT87" s="40"/>
      <c r="KDU87" s="40"/>
      <c r="KDV87" s="40"/>
      <c r="KDW87" s="40"/>
      <c r="KDX87" s="40"/>
      <c r="KDY87" s="40"/>
      <c r="KDZ87" s="40"/>
      <c r="KEA87" s="40"/>
      <c r="KEB87" s="40"/>
      <c r="KEC87" s="40"/>
      <c r="KED87" s="40"/>
      <c r="KEE87" s="40"/>
      <c r="KEF87" s="40"/>
      <c r="KEG87" s="40"/>
      <c r="KEH87" s="40"/>
      <c r="KEI87" s="40"/>
      <c r="KEJ87" s="40"/>
      <c r="KEK87" s="40"/>
      <c r="KEL87" s="40"/>
      <c r="KEM87" s="40"/>
      <c r="KEN87" s="40"/>
      <c r="KEO87" s="40"/>
      <c r="KEP87" s="40"/>
      <c r="KEQ87" s="40"/>
      <c r="KER87" s="40"/>
      <c r="KES87" s="40"/>
      <c r="KET87" s="40"/>
      <c r="KEU87" s="40"/>
      <c r="KEV87" s="40"/>
      <c r="KEW87" s="40"/>
      <c r="KEX87" s="40"/>
      <c r="KEY87" s="40"/>
      <c r="KEZ87" s="40"/>
      <c r="KFA87" s="40"/>
      <c r="KFB87" s="40"/>
      <c r="KFC87" s="40"/>
      <c r="KFD87" s="40"/>
      <c r="KFE87" s="40"/>
      <c r="KFF87" s="40"/>
      <c r="KFG87" s="40"/>
      <c r="KFH87" s="40"/>
      <c r="KFI87" s="40"/>
      <c r="KFJ87" s="40"/>
      <c r="KFK87" s="40"/>
      <c r="KFL87" s="40"/>
      <c r="KFM87" s="40"/>
      <c r="KFN87" s="40"/>
      <c r="KFO87" s="40"/>
      <c r="KFP87" s="40"/>
      <c r="KFQ87" s="40"/>
      <c r="KFR87" s="40"/>
      <c r="KFS87" s="40"/>
      <c r="KFT87" s="40"/>
      <c r="KFU87" s="40"/>
      <c r="KFV87" s="40"/>
      <c r="KFW87" s="40"/>
      <c r="KFX87" s="40"/>
      <c r="KFY87" s="40"/>
      <c r="KFZ87" s="40"/>
      <c r="KGA87" s="40"/>
      <c r="KGB87" s="40"/>
      <c r="KGC87" s="40"/>
      <c r="KGD87" s="40"/>
      <c r="KGE87" s="40"/>
      <c r="KGF87" s="40"/>
      <c r="KGG87" s="40"/>
      <c r="KGH87" s="40"/>
      <c r="KGI87" s="40"/>
      <c r="KGJ87" s="40"/>
      <c r="KGK87" s="40"/>
      <c r="KGL87" s="40"/>
      <c r="KGM87" s="40"/>
      <c r="KGN87" s="40"/>
      <c r="KGO87" s="40"/>
      <c r="KGP87" s="40"/>
      <c r="KGQ87" s="40"/>
      <c r="KGR87" s="40"/>
      <c r="KGS87" s="40"/>
      <c r="KGT87" s="40"/>
      <c r="KGU87" s="40"/>
      <c r="KGV87" s="40"/>
      <c r="KGW87" s="40"/>
      <c r="KGX87" s="40"/>
      <c r="KGY87" s="40"/>
      <c r="KGZ87" s="40"/>
      <c r="KHA87" s="40"/>
      <c r="KHB87" s="40"/>
      <c r="KHC87" s="40"/>
      <c r="KHD87" s="40"/>
      <c r="KHE87" s="40"/>
      <c r="KHF87" s="40"/>
      <c r="KHG87" s="40"/>
      <c r="KHH87" s="40"/>
      <c r="KHI87" s="40"/>
      <c r="KHJ87" s="40"/>
      <c r="KHK87" s="40"/>
      <c r="KHL87" s="40"/>
      <c r="KHM87" s="40"/>
      <c r="KHN87" s="40"/>
      <c r="KHO87" s="40"/>
      <c r="KHP87" s="40"/>
      <c r="KHQ87" s="40"/>
      <c r="KHR87" s="40"/>
      <c r="KHS87" s="40"/>
      <c r="KHT87" s="40"/>
      <c r="KHU87" s="40"/>
      <c r="KHV87" s="40"/>
      <c r="KHW87" s="40"/>
      <c r="KHX87" s="40"/>
      <c r="KHY87" s="40"/>
      <c r="KHZ87" s="40"/>
      <c r="KIA87" s="40"/>
      <c r="KIB87" s="40"/>
      <c r="KIC87" s="40"/>
      <c r="KID87" s="40"/>
      <c r="KIE87" s="40"/>
      <c r="KIF87" s="40"/>
      <c r="KIG87" s="40"/>
      <c r="KIH87" s="40"/>
      <c r="KII87" s="40"/>
      <c r="KIJ87" s="40"/>
      <c r="KIK87" s="40"/>
      <c r="KIL87" s="40"/>
      <c r="KIM87" s="40"/>
      <c r="KIN87" s="40"/>
      <c r="KIO87" s="40"/>
      <c r="KIP87" s="40"/>
      <c r="KIQ87" s="40"/>
      <c r="KIR87" s="40"/>
      <c r="KIS87" s="40"/>
      <c r="KIT87" s="40"/>
      <c r="KIU87" s="40"/>
      <c r="KIV87" s="40"/>
      <c r="KIW87" s="40"/>
      <c r="KIX87" s="40"/>
      <c r="KIY87" s="40"/>
      <c r="KIZ87" s="40"/>
      <c r="KJA87" s="40"/>
      <c r="KJB87" s="40"/>
      <c r="KJC87" s="40"/>
      <c r="KJD87" s="40"/>
      <c r="KJE87" s="40"/>
      <c r="KJF87" s="40"/>
      <c r="KJG87" s="40"/>
      <c r="KJH87" s="40"/>
      <c r="KJI87" s="40"/>
      <c r="KJJ87" s="40"/>
      <c r="KJK87" s="40"/>
      <c r="KJL87" s="40"/>
      <c r="KJM87" s="40"/>
      <c r="KJN87" s="40"/>
      <c r="KJO87" s="40"/>
      <c r="KJP87" s="40"/>
      <c r="KJQ87" s="40"/>
      <c r="KJR87" s="40"/>
      <c r="KJS87" s="40"/>
      <c r="KJT87" s="40"/>
      <c r="KJU87" s="40"/>
      <c r="KJV87" s="40"/>
      <c r="KJW87" s="40"/>
      <c r="KJX87" s="40"/>
      <c r="KJY87" s="40"/>
      <c r="KJZ87" s="40"/>
      <c r="KKA87" s="40"/>
      <c r="KKB87" s="40"/>
      <c r="KKC87" s="40"/>
      <c r="KKD87" s="40"/>
      <c r="KKE87" s="40"/>
      <c r="KKF87" s="40"/>
      <c r="KKG87" s="40"/>
      <c r="KKH87" s="40"/>
      <c r="KKI87" s="40"/>
      <c r="KKJ87" s="40"/>
      <c r="KKK87" s="40"/>
      <c r="KKL87" s="40"/>
      <c r="KKM87" s="40"/>
      <c r="KKN87" s="40"/>
      <c r="KKO87" s="40"/>
      <c r="KKP87" s="40"/>
      <c r="KKQ87" s="40"/>
      <c r="KKR87" s="40"/>
      <c r="KKS87" s="40"/>
      <c r="KKT87" s="40"/>
      <c r="KKU87" s="40"/>
      <c r="KKV87" s="40"/>
      <c r="KKW87" s="40"/>
      <c r="KKX87" s="40"/>
      <c r="KKY87" s="40"/>
      <c r="KKZ87" s="40"/>
      <c r="KLA87" s="40"/>
      <c r="KLB87" s="40"/>
      <c r="KLC87" s="40"/>
      <c r="KLD87" s="40"/>
      <c r="KLE87" s="40"/>
      <c r="KLF87" s="40"/>
      <c r="KLG87" s="40"/>
      <c r="KLH87" s="40"/>
      <c r="KLI87" s="40"/>
      <c r="KLJ87" s="40"/>
      <c r="KLK87" s="40"/>
      <c r="KLL87" s="40"/>
      <c r="KLM87" s="40"/>
      <c r="KLN87" s="40"/>
      <c r="KLO87" s="40"/>
      <c r="KLP87" s="40"/>
      <c r="KLQ87" s="40"/>
      <c r="KLR87" s="40"/>
      <c r="KLS87" s="40"/>
      <c r="KLT87" s="40"/>
      <c r="KLU87" s="40"/>
      <c r="KLV87" s="40"/>
      <c r="KLW87" s="40"/>
      <c r="KLX87" s="40"/>
      <c r="KLY87" s="40"/>
      <c r="KLZ87" s="40"/>
      <c r="KMA87" s="40"/>
      <c r="KMB87" s="40"/>
      <c r="KMC87" s="40"/>
      <c r="KMD87" s="40"/>
      <c r="KME87" s="40"/>
      <c r="KMF87" s="40"/>
      <c r="KMG87" s="40"/>
      <c r="KMH87" s="40"/>
      <c r="KMI87" s="40"/>
      <c r="KMJ87" s="40"/>
      <c r="KMK87" s="40"/>
      <c r="KML87" s="40"/>
      <c r="KMM87" s="40"/>
      <c r="KMN87" s="40"/>
      <c r="KMO87" s="40"/>
      <c r="KMP87" s="40"/>
      <c r="KMQ87" s="40"/>
      <c r="KMR87" s="40"/>
      <c r="KMS87" s="40"/>
      <c r="KMT87" s="40"/>
      <c r="KMU87" s="40"/>
      <c r="KMV87" s="40"/>
      <c r="KMW87" s="40"/>
      <c r="KMX87" s="40"/>
      <c r="KMY87" s="40"/>
      <c r="KMZ87" s="40"/>
      <c r="KNA87" s="40"/>
      <c r="KNB87" s="40"/>
      <c r="KNC87" s="40"/>
      <c r="KND87" s="40"/>
      <c r="KNE87" s="40"/>
      <c r="KNF87" s="40"/>
      <c r="KNG87" s="40"/>
      <c r="KNH87" s="40"/>
      <c r="KNI87" s="40"/>
      <c r="KNJ87" s="40"/>
      <c r="KNK87" s="40"/>
      <c r="KNL87" s="40"/>
      <c r="KNM87" s="40"/>
      <c r="KNN87" s="40"/>
      <c r="KNO87" s="40"/>
      <c r="KNP87" s="40"/>
      <c r="KNQ87" s="40"/>
      <c r="KNR87" s="40"/>
      <c r="KNS87" s="40"/>
      <c r="KNT87" s="40"/>
      <c r="KNU87" s="40"/>
      <c r="KNV87" s="40"/>
      <c r="KNW87" s="40"/>
      <c r="KNX87" s="40"/>
      <c r="KNY87" s="40"/>
      <c r="KNZ87" s="40"/>
      <c r="KOA87" s="40"/>
      <c r="KOB87" s="40"/>
      <c r="KOC87" s="40"/>
      <c r="KOD87" s="40"/>
      <c r="KOE87" s="40"/>
      <c r="KOF87" s="40"/>
      <c r="KOG87" s="40"/>
      <c r="KOH87" s="40"/>
      <c r="KOI87" s="40"/>
      <c r="KOJ87" s="40"/>
      <c r="KOK87" s="40"/>
      <c r="KOL87" s="40"/>
      <c r="KOM87" s="40"/>
      <c r="KON87" s="40"/>
      <c r="KOO87" s="40"/>
      <c r="KOP87" s="40"/>
      <c r="KOQ87" s="40"/>
      <c r="KOR87" s="40"/>
      <c r="KOS87" s="40"/>
      <c r="KOT87" s="40"/>
      <c r="KOU87" s="40"/>
      <c r="KOV87" s="40"/>
      <c r="KOW87" s="40"/>
      <c r="KOX87" s="40"/>
      <c r="KOY87" s="40"/>
      <c r="KOZ87" s="40"/>
      <c r="KPA87" s="40"/>
      <c r="KPB87" s="40"/>
      <c r="KPC87" s="40"/>
      <c r="KPD87" s="40"/>
      <c r="KPE87" s="40"/>
      <c r="KPF87" s="40"/>
      <c r="KPG87" s="40"/>
      <c r="KPH87" s="40"/>
      <c r="KPI87" s="40"/>
      <c r="KPJ87" s="40"/>
      <c r="KPK87" s="40"/>
      <c r="KPL87" s="40"/>
      <c r="KPM87" s="40"/>
      <c r="KPN87" s="40"/>
      <c r="KPO87" s="40"/>
      <c r="KPP87" s="40"/>
      <c r="KPQ87" s="40"/>
      <c r="KPR87" s="40"/>
      <c r="KPS87" s="40"/>
      <c r="KPT87" s="40"/>
      <c r="KPU87" s="40"/>
      <c r="KPV87" s="40"/>
      <c r="KPW87" s="40"/>
      <c r="KPX87" s="40"/>
      <c r="KPY87" s="40"/>
      <c r="KPZ87" s="40"/>
      <c r="KQA87" s="40"/>
      <c r="KQB87" s="40"/>
      <c r="KQC87" s="40"/>
      <c r="KQD87" s="40"/>
      <c r="KQE87" s="40"/>
      <c r="KQF87" s="40"/>
      <c r="KQG87" s="40"/>
      <c r="KQH87" s="40"/>
      <c r="KQI87" s="40"/>
      <c r="KQJ87" s="40"/>
      <c r="KQK87" s="40"/>
      <c r="KQL87" s="40"/>
      <c r="KQM87" s="40"/>
      <c r="KQN87" s="40"/>
      <c r="KQO87" s="40"/>
      <c r="KQP87" s="40"/>
      <c r="KQQ87" s="40"/>
      <c r="KQR87" s="40"/>
      <c r="KQS87" s="40"/>
      <c r="KQT87" s="40"/>
      <c r="KQU87" s="40"/>
      <c r="KQV87" s="40"/>
      <c r="KQW87" s="40"/>
      <c r="KQX87" s="40"/>
      <c r="KQY87" s="40"/>
      <c r="KQZ87" s="40"/>
      <c r="KRA87" s="40"/>
      <c r="KRB87" s="40"/>
      <c r="KRC87" s="40"/>
      <c r="KRD87" s="40"/>
      <c r="KRE87" s="40"/>
      <c r="KRF87" s="40"/>
      <c r="KRG87" s="40"/>
      <c r="KRH87" s="40"/>
      <c r="KRI87" s="40"/>
      <c r="KRJ87" s="40"/>
      <c r="KRK87" s="40"/>
      <c r="KRL87" s="40"/>
      <c r="KRM87" s="40"/>
      <c r="KRN87" s="40"/>
      <c r="KRO87" s="40"/>
      <c r="KRP87" s="40"/>
      <c r="KRQ87" s="40"/>
      <c r="KRR87" s="40"/>
      <c r="KRS87" s="40"/>
      <c r="KRT87" s="40"/>
      <c r="KRU87" s="40"/>
      <c r="KRV87" s="40"/>
      <c r="KRW87" s="40"/>
      <c r="KRX87" s="40"/>
      <c r="KRY87" s="40"/>
      <c r="KRZ87" s="40"/>
      <c r="KSA87" s="40"/>
      <c r="KSB87" s="40"/>
      <c r="KSC87" s="40"/>
      <c r="KSD87" s="40"/>
      <c r="KSE87" s="40"/>
      <c r="KSF87" s="40"/>
      <c r="KSG87" s="40"/>
      <c r="KSH87" s="40"/>
      <c r="KSI87" s="40"/>
      <c r="KSJ87" s="40"/>
      <c r="KSK87" s="40"/>
      <c r="KSL87" s="40"/>
      <c r="KSM87" s="40"/>
      <c r="KSN87" s="40"/>
      <c r="KSO87" s="40"/>
      <c r="KSP87" s="40"/>
      <c r="KSQ87" s="40"/>
      <c r="KSR87" s="40"/>
      <c r="KSS87" s="40"/>
      <c r="KST87" s="40"/>
      <c r="KSU87" s="40"/>
      <c r="KSV87" s="40"/>
      <c r="KSW87" s="40"/>
      <c r="KSX87" s="40"/>
      <c r="KSY87" s="40"/>
      <c r="KSZ87" s="40"/>
      <c r="KTA87" s="40"/>
      <c r="KTB87" s="40"/>
      <c r="KTC87" s="40"/>
      <c r="KTD87" s="40"/>
      <c r="KTE87" s="40"/>
      <c r="KTF87" s="40"/>
      <c r="KTG87" s="40"/>
      <c r="KTH87" s="40"/>
      <c r="KTI87" s="40"/>
      <c r="KTJ87" s="40"/>
      <c r="KTK87" s="40"/>
      <c r="KTL87" s="40"/>
      <c r="KTM87" s="40"/>
      <c r="KTN87" s="40"/>
      <c r="KTO87" s="40"/>
      <c r="KTP87" s="40"/>
      <c r="KTQ87" s="40"/>
      <c r="KTR87" s="40"/>
      <c r="KTS87" s="40"/>
      <c r="KTT87" s="40"/>
      <c r="KTU87" s="40"/>
      <c r="KTV87" s="40"/>
      <c r="KTW87" s="40"/>
      <c r="KTX87" s="40"/>
      <c r="KTY87" s="40"/>
      <c r="KTZ87" s="40"/>
      <c r="KUA87" s="40"/>
      <c r="KUB87" s="40"/>
      <c r="KUC87" s="40"/>
      <c r="KUD87" s="40"/>
      <c r="KUE87" s="40"/>
      <c r="KUF87" s="40"/>
      <c r="KUG87" s="40"/>
      <c r="KUH87" s="40"/>
      <c r="KUI87" s="40"/>
      <c r="KUJ87" s="40"/>
      <c r="KUK87" s="40"/>
      <c r="KUL87" s="40"/>
      <c r="KUM87" s="40"/>
      <c r="KUN87" s="40"/>
      <c r="KUO87" s="40"/>
      <c r="KUP87" s="40"/>
      <c r="KUQ87" s="40"/>
      <c r="KUR87" s="40"/>
      <c r="KUS87" s="40"/>
      <c r="KUT87" s="40"/>
      <c r="KUU87" s="40"/>
      <c r="KUV87" s="40"/>
      <c r="KUW87" s="40"/>
      <c r="KUX87" s="40"/>
      <c r="KUY87" s="40"/>
      <c r="KUZ87" s="40"/>
      <c r="KVA87" s="40"/>
      <c r="KVB87" s="40"/>
      <c r="KVC87" s="40"/>
      <c r="KVD87" s="40"/>
      <c r="KVE87" s="40"/>
      <c r="KVF87" s="40"/>
      <c r="KVG87" s="40"/>
      <c r="KVH87" s="40"/>
      <c r="KVI87" s="40"/>
      <c r="KVJ87" s="40"/>
      <c r="KVK87" s="40"/>
      <c r="KVL87" s="40"/>
      <c r="KVM87" s="40"/>
      <c r="KVN87" s="40"/>
      <c r="KVO87" s="40"/>
      <c r="KVP87" s="40"/>
      <c r="KVQ87" s="40"/>
      <c r="KVR87" s="40"/>
      <c r="KVS87" s="40"/>
      <c r="KVT87" s="40"/>
      <c r="KVU87" s="40"/>
      <c r="KVV87" s="40"/>
      <c r="KVW87" s="40"/>
      <c r="KVX87" s="40"/>
      <c r="KVY87" s="40"/>
      <c r="KVZ87" s="40"/>
      <c r="KWA87" s="40"/>
      <c r="KWB87" s="40"/>
      <c r="KWC87" s="40"/>
      <c r="KWD87" s="40"/>
      <c r="KWE87" s="40"/>
      <c r="KWF87" s="40"/>
      <c r="KWG87" s="40"/>
      <c r="KWH87" s="40"/>
      <c r="KWI87" s="40"/>
      <c r="KWJ87" s="40"/>
      <c r="KWK87" s="40"/>
      <c r="KWL87" s="40"/>
      <c r="KWM87" s="40"/>
      <c r="KWN87" s="40"/>
      <c r="KWO87" s="40"/>
      <c r="KWP87" s="40"/>
      <c r="KWQ87" s="40"/>
      <c r="KWR87" s="40"/>
      <c r="KWS87" s="40"/>
      <c r="KWT87" s="40"/>
      <c r="KWU87" s="40"/>
      <c r="KWV87" s="40"/>
      <c r="KWW87" s="40"/>
      <c r="KWX87" s="40"/>
      <c r="KWY87" s="40"/>
      <c r="KWZ87" s="40"/>
      <c r="KXA87" s="40"/>
      <c r="KXB87" s="40"/>
      <c r="KXC87" s="40"/>
      <c r="KXD87" s="40"/>
      <c r="KXE87" s="40"/>
      <c r="KXF87" s="40"/>
      <c r="KXG87" s="40"/>
      <c r="KXH87" s="40"/>
      <c r="KXI87" s="40"/>
      <c r="KXJ87" s="40"/>
      <c r="KXK87" s="40"/>
      <c r="KXL87" s="40"/>
      <c r="KXM87" s="40"/>
      <c r="KXN87" s="40"/>
      <c r="KXO87" s="40"/>
      <c r="KXP87" s="40"/>
      <c r="KXQ87" s="40"/>
      <c r="KXR87" s="40"/>
      <c r="KXS87" s="40"/>
      <c r="KXT87" s="40"/>
      <c r="KXU87" s="40"/>
      <c r="KXV87" s="40"/>
      <c r="KXW87" s="40"/>
      <c r="KXX87" s="40"/>
      <c r="KXY87" s="40"/>
      <c r="KXZ87" s="40"/>
      <c r="KYA87" s="40"/>
      <c r="KYB87" s="40"/>
      <c r="KYC87" s="40"/>
      <c r="KYD87" s="40"/>
      <c r="KYE87" s="40"/>
      <c r="KYF87" s="40"/>
      <c r="KYG87" s="40"/>
      <c r="KYH87" s="40"/>
      <c r="KYI87" s="40"/>
      <c r="KYJ87" s="40"/>
      <c r="KYK87" s="40"/>
      <c r="KYL87" s="40"/>
      <c r="KYM87" s="40"/>
      <c r="KYN87" s="40"/>
      <c r="KYO87" s="40"/>
      <c r="KYP87" s="40"/>
      <c r="KYQ87" s="40"/>
      <c r="KYR87" s="40"/>
      <c r="KYS87" s="40"/>
      <c r="KYT87" s="40"/>
      <c r="KYU87" s="40"/>
      <c r="KYV87" s="40"/>
      <c r="KYW87" s="40"/>
      <c r="KYX87" s="40"/>
      <c r="KYY87" s="40"/>
      <c r="KYZ87" s="40"/>
      <c r="KZA87" s="40"/>
      <c r="KZB87" s="40"/>
      <c r="KZC87" s="40"/>
      <c r="KZD87" s="40"/>
      <c r="KZE87" s="40"/>
      <c r="KZF87" s="40"/>
      <c r="KZG87" s="40"/>
      <c r="KZH87" s="40"/>
      <c r="KZI87" s="40"/>
      <c r="KZJ87" s="40"/>
      <c r="KZK87" s="40"/>
      <c r="KZL87" s="40"/>
      <c r="KZM87" s="40"/>
      <c r="KZN87" s="40"/>
      <c r="KZO87" s="40"/>
      <c r="KZP87" s="40"/>
      <c r="KZQ87" s="40"/>
      <c r="KZR87" s="40"/>
      <c r="KZS87" s="40"/>
      <c r="KZT87" s="40"/>
      <c r="KZU87" s="40"/>
      <c r="KZV87" s="40"/>
      <c r="KZW87" s="40"/>
      <c r="KZX87" s="40"/>
      <c r="KZY87" s="40"/>
      <c r="KZZ87" s="40"/>
      <c r="LAA87" s="40"/>
      <c r="LAB87" s="40"/>
      <c r="LAC87" s="40"/>
      <c r="LAD87" s="40"/>
      <c r="LAE87" s="40"/>
      <c r="LAF87" s="40"/>
      <c r="LAG87" s="40"/>
      <c r="LAH87" s="40"/>
      <c r="LAI87" s="40"/>
      <c r="LAJ87" s="40"/>
      <c r="LAK87" s="40"/>
      <c r="LAL87" s="40"/>
      <c r="LAM87" s="40"/>
      <c r="LAN87" s="40"/>
      <c r="LAO87" s="40"/>
      <c r="LAP87" s="40"/>
      <c r="LAQ87" s="40"/>
      <c r="LAR87" s="40"/>
      <c r="LAS87" s="40"/>
      <c r="LAT87" s="40"/>
      <c r="LAU87" s="40"/>
      <c r="LAV87" s="40"/>
      <c r="LAW87" s="40"/>
      <c r="LAX87" s="40"/>
      <c r="LAY87" s="40"/>
      <c r="LAZ87" s="40"/>
      <c r="LBA87" s="40"/>
      <c r="LBB87" s="40"/>
      <c r="LBC87" s="40"/>
      <c r="LBD87" s="40"/>
      <c r="LBE87" s="40"/>
      <c r="LBF87" s="40"/>
      <c r="LBG87" s="40"/>
      <c r="LBH87" s="40"/>
      <c r="LBI87" s="40"/>
      <c r="LBJ87" s="40"/>
      <c r="LBK87" s="40"/>
      <c r="LBL87" s="40"/>
      <c r="LBM87" s="40"/>
      <c r="LBN87" s="40"/>
      <c r="LBO87" s="40"/>
      <c r="LBP87" s="40"/>
      <c r="LBQ87" s="40"/>
      <c r="LBR87" s="40"/>
      <c r="LBS87" s="40"/>
      <c r="LBT87" s="40"/>
      <c r="LBU87" s="40"/>
      <c r="LBV87" s="40"/>
      <c r="LBW87" s="40"/>
      <c r="LBX87" s="40"/>
      <c r="LBY87" s="40"/>
      <c r="LBZ87" s="40"/>
      <c r="LCA87" s="40"/>
      <c r="LCB87" s="40"/>
      <c r="LCC87" s="40"/>
      <c r="LCD87" s="40"/>
      <c r="LCE87" s="40"/>
      <c r="LCF87" s="40"/>
      <c r="LCG87" s="40"/>
      <c r="LCH87" s="40"/>
      <c r="LCI87" s="40"/>
      <c r="LCJ87" s="40"/>
      <c r="LCK87" s="40"/>
      <c r="LCL87" s="40"/>
      <c r="LCM87" s="40"/>
      <c r="LCN87" s="40"/>
      <c r="LCO87" s="40"/>
      <c r="LCP87" s="40"/>
      <c r="LCQ87" s="40"/>
      <c r="LCR87" s="40"/>
      <c r="LCS87" s="40"/>
      <c r="LCT87" s="40"/>
      <c r="LCU87" s="40"/>
      <c r="LCV87" s="40"/>
      <c r="LCW87" s="40"/>
      <c r="LCX87" s="40"/>
      <c r="LCY87" s="40"/>
      <c r="LCZ87" s="40"/>
      <c r="LDA87" s="40"/>
      <c r="LDB87" s="40"/>
      <c r="LDC87" s="40"/>
      <c r="LDD87" s="40"/>
      <c r="LDE87" s="40"/>
      <c r="LDF87" s="40"/>
      <c r="LDG87" s="40"/>
      <c r="LDH87" s="40"/>
      <c r="LDI87" s="40"/>
      <c r="LDJ87" s="40"/>
      <c r="LDK87" s="40"/>
      <c r="LDL87" s="40"/>
      <c r="LDM87" s="40"/>
      <c r="LDN87" s="40"/>
      <c r="LDO87" s="40"/>
      <c r="LDP87" s="40"/>
      <c r="LDQ87" s="40"/>
      <c r="LDR87" s="40"/>
      <c r="LDS87" s="40"/>
      <c r="LDT87" s="40"/>
      <c r="LDU87" s="40"/>
      <c r="LDV87" s="40"/>
      <c r="LDW87" s="40"/>
      <c r="LDX87" s="40"/>
      <c r="LDY87" s="40"/>
      <c r="LDZ87" s="40"/>
      <c r="LEA87" s="40"/>
      <c r="LEB87" s="40"/>
      <c r="LEC87" s="40"/>
      <c r="LED87" s="40"/>
      <c r="LEE87" s="40"/>
      <c r="LEF87" s="40"/>
      <c r="LEG87" s="40"/>
      <c r="LEH87" s="40"/>
      <c r="LEI87" s="40"/>
      <c r="LEJ87" s="40"/>
      <c r="LEK87" s="40"/>
      <c r="LEL87" s="40"/>
      <c r="LEM87" s="40"/>
      <c r="LEN87" s="40"/>
      <c r="LEO87" s="40"/>
      <c r="LEP87" s="40"/>
      <c r="LEQ87" s="40"/>
      <c r="LER87" s="40"/>
      <c r="LES87" s="40"/>
      <c r="LET87" s="40"/>
      <c r="LEU87" s="40"/>
      <c r="LEV87" s="40"/>
      <c r="LEW87" s="40"/>
      <c r="LEX87" s="40"/>
      <c r="LEY87" s="40"/>
      <c r="LEZ87" s="40"/>
      <c r="LFA87" s="40"/>
      <c r="LFB87" s="40"/>
      <c r="LFC87" s="40"/>
      <c r="LFD87" s="40"/>
      <c r="LFE87" s="40"/>
      <c r="LFF87" s="40"/>
      <c r="LFG87" s="40"/>
      <c r="LFH87" s="40"/>
      <c r="LFI87" s="40"/>
      <c r="LFJ87" s="40"/>
      <c r="LFK87" s="40"/>
      <c r="LFL87" s="40"/>
      <c r="LFM87" s="40"/>
      <c r="LFN87" s="40"/>
      <c r="LFO87" s="40"/>
      <c r="LFP87" s="40"/>
      <c r="LFQ87" s="40"/>
      <c r="LFR87" s="40"/>
      <c r="LFS87" s="40"/>
      <c r="LFT87" s="40"/>
      <c r="LFU87" s="40"/>
      <c r="LFV87" s="40"/>
      <c r="LFW87" s="40"/>
      <c r="LFX87" s="40"/>
      <c r="LFY87" s="40"/>
      <c r="LFZ87" s="40"/>
      <c r="LGA87" s="40"/>
      <c r="LGB87" s="40"/>
      <c r="LGC87" s="40"/>
      <c r="LGD87" s="40"/>
      <c r="LGE87" s="40"/>
      <c r="LGF87" s="40"/>
      <c r="LGG87" s="40"/>
      <c r="LGH87" s="40"/>
      <c r="LGI87" s="40"/>
      <c r="LGJ87" s="40"/>
      <c r="LGK87" s="40"/>
      <c r="LGL87" s="40"/>
      <c r="LGM87" s="40"/>
      <c r="LGN87" s="40"/>
      <c r="LGO87" s="40"/>
      <c r="LGP87" s="40"/>
      <c r="LGQ87" s="40"/>
      <c r="LGR87" s="40"/>
      <c r="LGS87" s="40"/>
      <c r="LGT87" s="40"/>
      <c r="LGU87" s="40"/>
      <c r="LGV87" s="40"/>
      <c r="LGW87" s="40"/>
      <c r="LGX87" s="40"/>
      <c r="LGY87" s="40"/>
      <c r="LGZ87" s="40"/>
      <c r="LHA87" s="40"/>
      <c r="LHB87" s="40"/>
      <c r="LHC87" s="40"/>
      <c r="LHD87" s="40"/>
      <c r="LHE87" s="40"/>
      <c r="LHF87" s="40"/>
      <c r="LHG87" s="40"/>
      <c r="LHH87" s="40"/>
      <c r="LHI87" s="40"/>
      <c r="LHJ87" s="40"/>
      <c r="LHK87" s="40"/>
      <c r="LHL87" s="40"/>
      <c r="LHM87" s="40"/>
      <c r="LHN87" s="40"/>
      <c r="LHO87" s="40"/>
      <c r="LHP87" s="40"/>
      <c r="LHQ87" s="40"/>
      <c r="LHR87" s="40"/>
      <c r="LHS87" s="40"/>
      <c r="LHT87" s="40"/>
      <c r="LHU87" s="40"/>
      <c r="LHV87" s="40"/>
      <c r="LHW87" s="40"/>
      <c r="LHX87" s="40"/>
      <c r="LHY87" s="40"/>
      <c r="LHZ87" s="40"/>
      <c r="LIA87" s="40"/>
      <c r="LIB87" s="40"/>
      <c r="LIC87" s="40"/>
      <c r="LID87" s="40"/>
      <c r="LIE87" s="40"/>
      <c r="LIF87" s="40"/>
      <c r="LIG87" s="40"/>
      <c r="LIH87" s="40"/>
      <c r="LII87" s="40"/>
      <c r="LIJ87" s="40"/>
      <c r="LIK87" s="40"/>
      <c r="LIL87" s="40"/>
      <c r="LIM87" s="40"/>
      <c r="LIN87" s="40"/>
      <c r="LIO87" s="40"/>
      <c r="LIP87" s="40"/>
      <c r="LIQ87" s="40"/>
      <c r="LIR87" s="40"/>
      <c r="LIS87" s="40"/>
      <c r="LIT87" s="40"/>
      <c r="LIU87" s="40"/>
      <c r="LIV87" s="40"/>
      <c r="LIW87" s="40"/>
      <c r="LIX87" s="40"/>
      <c r="LIY87" s="40"/>
      <c r="LIZ87" s="40"/>
      <c r="LJA87" s="40"/>
      <c r="LJB87" s="40"/>
      <c r="LJC87" s="40"/>
      <c r="LJD87" s="40"/>
      <c r="LJE87" s="40"/>
      <c r="LJF87" s="40"/>
      <c r="LJG87" s="40"/>
      <c r="LJH87" s="40"/>
      <c r="LJI87" s="40"/>
      <c r="LJJ87" s="40"/>
      <c r="LJK87" s="40"/>
      <c r="LJL87" s="40"/>
      <c r="LJM87" s="40"/>
      <c r="LJN87" s="40"/>
      <c r="LJO87" s="40"/>
      <c r="LJP87" s="40"/>
      <c r="LJQ87" s="40"/>
      <c r="LJR87" s="40"/>
      <c r="LJS87" s="40"/>
      <c r="LJT87" s="40"/>
      <c r="LJU87" s="40"/>
      <c r="LJV87" s="40"/>
      <c r="LJW87" s="40"/>
      <c r="LJX87" s="40"/>
      <c r="LJY87" s="40"/>
      <c r="LJZ87" s="40"/>
      <c r="LKA87" s="40"/>
      <c r="LKB87" s="40"/>
      <c r="LKC87" s="40"/>
      <c r="LKD87" s="40"/>
      <c r="LKE87" s="40"/>
      <c r="LKF87" s="40"/>
      <c r="LKG87" s="40"/>
      <c r="LKH87" s="40"/>
      <c r="LKI87" s="40"/>
      <c r="LKJ87" s="40"/>
      <c r="LKK87" s="40"/>
      <c r="LKL87" s="40"/>
      <c r="LKM87" s="40"/>
      <c r="LKN87" s="40"/>
      <c r="LKO87" s="40"/>
      <c r="LKP87" s="40"/>
      <c r="LKQ87" s="40"/>
      <c r="LKR87" s="40"/>
      <c r="LKS87" s="40"/>
      <c r="LKT87" s="40"/>
      <c r="LKU87" s="40"/>
      <c r="LKV87" s="40"/>
      <c r="LKW87" s="40"/>
      <c r="LKX87" s="40"/>
      <c r="LKY87" s="40"/>
      <c r="LKZ87" s="40"/>
      <c r="LLA87" s="40"/>
      <c r="LLB87" s="40"/>
      <c r="LLC87" s="40"/>
      <c r="LLD87" s="40"/>
      <c r="LLE87" s="40"/>
      <c r="LLF87" s="40"/>
      <c r="LLG87" s="40"/>
      <c r="LLH87" s="40"/>
      <c r="LLI87" s="40"/>
      <c r="LLJ87" s="40"/>
      <c r="LLK87" s="40"/>
      <c r="LLL87" s="40"/>
      <c r="LLM87" s="40"/>
      <c r="LLN87" s="40"/>
      <c r="LLO87" s="40"/>
      <c r="LLP87" s="40"/>
      <c r="LLQ87" s="40"/>
      <c r="LLR87" s="40"/>
      <c r="LLS87" s="40"/>
      <c r="LLT87" s="40"/>
      <c r="LLU87" s="40"/>
      <c r="LLV87" s="40"/>
      <c r="LLW87" s="40"/>
      <c r="LLX87" s="40"/>
      <c r="LLY87" s="40"/>
      <c r="LLZ87" s="40"/>
      <c r="LMA87" s="40"/>
      <c r="LMB87" s="40"/>
      <c r="LMC87" s="40"/>
      <c r="LMD87" s="40"/>
      <c r="LME87" s="40"/>
      <c r="LMF87" s="40"/>
      <c r="LMG87" s="40"/>
      <c r="LMH87" s="40"/>
      <c r="LMI87" s="40"/>
      <c r="LMJ87" s="40"/>
      <c r="LMK87" s="40"/>
      <c r="LML87" s="40"/>
      <c r="LMM87" s="40"/>
      <c r="LMN87" s="40"/>
      <c r="LMO87" s="40"/>
      <c r="LMP87" s="40"/>
      <c r="LMQ87" s="40"/>
      <c r="LMR87" s="40"/>
      <c r="LMS87" s="40"/>
      <c r="LMT87" s="40"/>
      <c r="LMU87" s="40"/>
      <c r="LMV87" s="40"/>
      <c r="LMW87" s="40"/>
      <c r="LMX87" s="40"/>
      <c r="LMY87" s="40"/>
      <c r="LMZ87" s="40"/>
      <c r="LNA87" s="40"/>
      <c r="LNB87" s="40"/>
      <c r="LNC87" s="40"/>
      <c r="LND87" s="40"/>
      <c r="LNE87" s="40"/>
      <c r="LNF87" s="40"/>
      <c r="LNG87" s="40"/>
      <c r="LNH87" s="40"/>
      <c r="LNI87" s="40"/>
      <c r="LNJ87" s="40"/>
      <c r="LNK87" s="40"/>
      <c r="LNL87" s="40"/>
      <c r="LNM87" s="40"/>
      <c r="LNN87" s="40"/>
      <c r="LNO87" s="40"/>
      <c r="LNP87" s="40"/>
      <c r="LNQ87" s="40"/>
      <c r="LNR87" s="40"/>
      <c r="LNS87" s="40"/>
      <c r="LNT87" s="40"/>
      <c r="LNU87" s="40"/>
      <c r="LNV87" s="40"/>
      <c r="LNW87" s="40"/>
      <c r="LNX87" s="40"/>
      <c r="LNY87" s="40"/>
      <c r="LNZ87" s="40"/>
      <c r="LOA87" s="40"/>
      <c r="LOB87" s="40"/>
      <c r="LOC87" s="40"/>
      <c r="LOD87" s="40"/>
      <c r="LOE87" s="40"/>
      <c r="LOF87" s="40"/>
      <c r="LOG87" s="40"/>
      <c r="LOH87" s="40"/>
      <c r="LOI87" s="40"/>
      <c r="LOJ87" s="40"/>
      <c r="LOK87" s="40"/>
      <c r="LOL87" s="40"/>
      <c r="LOM87" s="40"/>
      <c r="LON87" s="40"/>
      <c r="LOO87" s="40"/>
      <c r="LOP87" s="40"/>
      <c r="LOQ87" s="40"/>
      <c r="LOR87" s="40"/>
      <c r="LOS87" s="40"/>
      <c r="LOT87" s="40"/>
      <c r="LOU87" s="40"/>
      <c r="LOV87" s="40"/>
      <c r="LOW87" s="40"/>
      <c r="LOX87" s="40"/>
      <c r="LOY87" s="40"/>
      <c r="LOZ87" s="40"/>
      <c r="LPA87" s="40"/>
      <c r="LPB87" s="40"/>
      <c r="LPC87" s="40"/>
      <c r="LPD87" s="40"/>
      <c r="LPE87" s="40"/>
      <c r="LPF87" s="40"/>
      <c r="LPG87" s="40"/>
      <c r="LPH87" s="40"/>
      <c r="LPI87" s="40"/>
      <c r="LPJ87" s="40"/>
      <c r="LPK87" s="40"/>
      <c r="LPL87" s="40"/>
      <c r="LPM87" s="40"/>
      <c r="LPN87" s="40"/>
      <c r="LPO87" s="40"/>
      <c r="LPP87" s="40"/>
      <c r="LPQ87" s="40"/>
      <c r="LPR87" s="40"/>
      <c r="LPS87" s="40"/>
      <c r="LPT87" s="40"/>
      <c r="LPU87" s="40"/>
      <c r="LPV87" s="40"/>
      <c r="LPW87" s="40"/>
      <c r="LPX87" s="40"/>
      <c r="LPY87" s="40"/>
      <c r="LPZ87" s="40"/>
      <c r="LQA87" s="40"/>
      <c r="LQB87" s="40"/>
      <c r="LQC87" s="40"/>
      <c r="LQD87" s="40"/>
      <c r="LQE87" s="40"/>
      <c r="LQF87" s="40"/>
      <c r="LQG87" s="40"/>
      <c r="LQH87" s="40"/>
      <c r="LQI87" s="40"/>
      <c r="LQJ87" s="40"/>
      <c r="LQK87" s="40"/>
      <c r="LQL87" s="40"/>
      <c r="LQM87" s="40"/>
      <c r="LQN87" s="40"/>
      <c r="LQO87" s="40"/>
      <c r="LQP87" s="40"/>
      <c r="LQQ87" s="40"/>
      <c r="LQR87" s="40"/>
      <c r="LQS87" s="40"/>
      <c r="LQT87" s="40"/>
      <c r="LQU87" s="40"/>
      <c r="LQV87" s="40"/>
      <c r="LQW87" s="40"/>
      <c r="LQX87" s="40"/>
      <c r="LQY87" s="40"/>
      <c r="LQZ87" s="40"/>
      <c r="LRA87" s="40"/>
      <c r="LRB87" s="40"/>
      <c r="LRC87" s="40"/>
      <c r="LRD87" s="40"/>
      <c r="LRE87" s="40"/>
      <c r="LRF87" s="40"/>
      <c r="LRG87" s="40"/>
      <c r="LRH87" s="40"/>
      <c r="LRI87" s="40"/>
      <c r="LRJ87" s="40"/>
      <c r="LRK87" s="40"/>
      <c r="LRL87" s="40"/>
      <c r="LRM87" s="40"/>
      <c r="LRN87" s="40"/>
      <c r="LRO87" s="40"/>
      <c r="LRP87" s="40"/>
      <c r="LRQ87" s="40"/>
      <c r="LRR87" s="40"/>
      <c r="LRS87" s="40"/>
      <c r="LRT87" s="40"/>
      <c r="LRU87" s="40"/>
      <c r="LRV87" s="40"/>
      <c r="LRW87" s="40"/>
      <c r="LRX87" s="40"/>
      <c r="LRY87" s="40"/>
      <c r="LRZ87" s="40"/>
      <c r="LSA87" s="40"/>
      <c r="LSB87" s="40"/>
      <c r="LSC87" s="40"/>
      <c r="LSD87" s="40"/>
      <c r="LSE87" s="40"/>
      <c r="LSF87" s="40"/>
      <c r="LSG87" s="40"/>
      <c r="LSH87" s="40"/>
      <c r="LSI87" s="40"/>
      <c r="LSJ87" s="40"/>
      <c r="LSK87" s="40"/>
      <c r="LSL87" s="40"/>
      <c r="LSM87" s="40"/>
      <c r="LSN87" s="40"/>
      <c r="LSO87" s="40"/>
      <c r="LSP87" s="40"/>
      <c r="LSQ87" s="40"/>
      <c r="LSR87" s="40"/>
      <c r="LSS87" s="40"/>
      <c r="LST87" s="40"/>
      <c r="LSU87" s="40"/>
      <c r="LSV87" s="40"/>
      <c r="LSW87" s="40"/>
      <c r="LSX87" s="40"/>
      <c r="LSY87" s="40"/>
      <c r="LSZ87" s="40"/>
      <c r="LTA87" s="40"/>
      <c r="LTB87" s="40"/>
      <c r="LTC87" s="40"/>
      <c r="LTD87" s="40"/>
      <c r="LTE87" s="40"/>
      <c r="LTF87" s="40"/>
      <c r="LTG87" s="40"/>
      <c r="LTH87" s="40"/>
      <c r="LTI87" s="40"/>
      <c r="LTJ87" s="40"/>
      <c r="LTK87" s="40"/>
      <c r="LTL87" s="40"/>
      <c r="LTM87" s="40"/>
      <c r="LTN87" s="40"/>
      <c r="LTO87" s="40"/>
      <c r="LTP87" s="40"/>
      <c r="LTQ87" s="40"/>
      <c r="LTR87" s="40"/>
      <c r="LTS87" s="40"/>
      <c r="LTT87" s="40"/>
      <c r="LTU87" s="40"/>
      <c r="LTV87" s="40"/>
      <c r="LTW87" s="40"/>
      <c r="LTX87" s="40"/>
      <c r="LTY87" s="40"/>
      <c r="LTZ87" s="40"/>
      <c r="LUA87" s="40"/>
      <c r="LUB87" s="40"/>
      <c r="LUC87" s="40"/>
      <c r="LUD87" s="40"/>
      <c r="LUE87" s="40"/>
      <c r="LUF87" s="40"/>
      <c r="LUG87" s="40"/>
      <c r="LUH87" s="40"/>
      <c r="LUI87" s="40"/>
      <c r="LUJ87" s="40"/>
      <c r="LUK87" s="40"/>
      <c r="LUL87" s="40"/>
      <c r="LUM87" s="40"/>
      <c r="LUN87" s="40"/>
      <c r="LUO87" s="40"/>
      <c r="LUP87" s="40"/>
      <c r="LUQ87" s="40"/>
      <c r="LUR87" s="40"/>
      <c r="LUS87" s="40"/>
      <c r="LUT87" s="40"/>
      <c r="LUU87" s="40"/>
      <c r="LUV87" s="40"/>
      <c r="LUW87" s="40"/>
      <c r="LUX87" s="40"/>
      <c r="LUY87" s="40"/>
      <c r="LUZ87" s="40"/>
      <c r="LVA87" s="40"/>
      <c r="LVB87" s="40"/>
      <c r="LVC87" s="40"/>
      <c r="LVD87" s="40"/>
      <c r="LVE87" s="40"/>
      <c r="LVF87" s="40"/>
      <c r="LVG87" s="40"/>
      <c r="LVH87" s="40"/>
      <c r="LVI87" s="40"/>
      <c r="LVJ87" s="40"/>
      <c r="LVK87" s="40"/>
      <c r="LVL87" s="40"/>
      <c r="LVM87" s="40"/>
      <c r="LVN87" s="40"/>
      <c r="LVO87" s="40"/>
      <c r="LVP87" s="40"/>
      <c r="LVQ87" s="40"/>
      <c r="LVR87" s="40"/>
      <c r="LVS87" s="40"/>
      <c r="LVT87" s="40"/>
      <c r="LVU87" s="40"/>
      <c r="LVV87" s="40"/>
      <c r="LVW87" s="40"/>
      <c r="LVX87" s="40"/>
      <c r="LVY87" s="40"/>
      <c r="LVZ87" s="40"/>
      <c r="LWA87" s="40"/>
      <c r="LWB87" s="40"/>
      <c r="LWC87" s="40"/>
      <c r="LWD87" s="40"/>
      <c r="LWE87" s="40"/>
      <c r="LWF87" s="40"/>
      <c r="LWG87" s="40"/>
      <c r="LWH87" s="40"/>
      <c r="LWI87" s="40"/>
      <c r="LWJ87" s="40"/>
      <c r="LWK87" s="40"/>
      <c r="LWL87" s="40"/>
      <c r="LWM87" s="40"/>
      <c r="LWN87" s="40"/>
      <c r="LWO87" s="40"/>
      <c r="LWP87" s="40"/>
      <c r="LWQ87" s="40"/>
      <c r="LWR87" s="40"/>
      <c r="LWS87" s="40"/>
      <c r="LWT87" s="40"/>
      <c r="LWU87" s="40"/>
      <c r="LWV87" s="40"/>
      <c r="LWW87" s="40"/>
      <c r="LWX87" s="40"/>
      <c r="LWY87" s="40"/>
      <c r="LWZ87" s="40"/>
      <c r="LXA87" s="40"/>
      <c r="LXB87" s="40"/>
      <c r="LXC87" s="40"/>
      <c r="LXD87" s="40"/>
      <c r="LXE87" s="40"/>
      <c r="LXF87" s="40"/>
      <c r="LXG87" s="40"/>
      <c r="LXH87" s="40"/>
      <c r="LXI87" s="40"/>
      <c r="LXJ87" s="40"/>
      <c r="LXK87" s="40"/>
      <c r="LXL87" s="40"/>
      <c r="LXM87" s="40"/>
      <c r="LXN87" s="40"/>
      <c r="LXO87" s="40"/>
      <c r="LXP87" s="40"/>
      <c r="LXQ87" s="40"/>
      <c r="LXR87" s="40"/>
      <c r="LXS87" s="40"/>
      <c r="LXT87" s="40"/>
      <c r="LXU87" s="40"/>
      <c r="LXV87" s="40"/>
      <c r="LXW87" s="40"/>
      <c r="LXX87" s="40"/>
      <c r="LXY87" s="40"/>
      <c r="LXZ87" s="40"/>
      <c r="LYA87" s="40"/>
      <c r="LYB87" s="40"/>
      <c r="LYC87" s="40"/>
      <c r="LYD87" s="40"/>
      <c r="LYE87" s="40"/>
      <c r="LYF87" s="40"/>
      <c r="LYG87" s="40"/>
      <c r="LYH87" s="40"/>
      <c r="LYI87" s="40"/>
      <c r="LYJ87" s="40"/>
      <c r="LYK87" s="40"/>
      <c r="LYL87" s="40"/>
      <c r="LYM87" s="40"/>
      <c r="LYN87" s="40"/>
      <c r="LYO87" s="40"/>
      <c r="LYP87" s="40"/>
      <c r="LYQ87" s="40"/>
      <c r="LYR87" s="40"/>
      <c r="LYS87" s="40"/>
      <c r="LYT87" s="40"/>
      <c r="LYU87" s="40"/>
      <c r="LYV87" s="40"/>
      <c r="LYW87" s="40"/>
      <c r="LYX87" s="40"/>
      <c r="LYY87" s="40"/>
      <c r="LYZ87" s="40"/>
      <c r="LZA87" s="40"/>
      <c r="LZB87" s="40"/>
      <c r="LZC87" s="40"/>
      <c r="LZD87" s="40"/>
      <c r="LZE87" s="40"/>
      <c r="LZF87" s="40"/>
      <c r="LZG87" s="40"/>
      <c r="LZH87" s="40"/>
      <c r="LZI87" s="40"/>
      <c r="LZJ87" s="40"/>
      <c r="LZK87" s="40"/>
      <c r="LZL87" s="40"/>
      <c r="LZM87" s="40"/>
      <c r="LZN87" s="40"/>
      <c r="LZO87" s="40"/>
      <c r="LZP87" s="40"/>
      <c r="LZQ87" s="40"/>
      <c r="LZR87" s="40"/>
      <c r="LZS87" s="40"/>
      <c r="LZT87" s="40"/>
      <c r="LZU87" s="40"/>
      <c r="LZV87" s="40"/>
      <c r="LZW87" s="40"/>
      <c r="LZX87" s="40"/>
      <c r="LZY87" s="40"/>
      <c r="LZZ87" s="40"/>
      <c r="MAA87" s="40"/>
      <c r="MAB87" s="40"/>
      <c r="MAC87" s="40"/>
      <c r="MAD87" s="40"/>
      <c r="MAE87" s="40"/>
      <c r="MAF87" s="40"/>
      <c r="MAG87" s="40"/>
      <c r="MAH87" s="40"/>
      <c r="MAI87" s="40"/>
      <c r="MAJ87" s="40"/>
      <c r="MAK87" s="40"/>
      <c r="MAL87" s="40"/>
      <c r="MAM87" s="40"/>
      <c r="MAN87" s="40"/>
      <c r="MAO87" s="40"/>
      <c r="MAP87" s="40"/>
      <c r="MAQ87" s="40"/>
      <c r="MAR87" s="40"/>
      <c r="MAS87" s="40"/>
      <c r="MAT87" s="40"/>
      <c r="MAU87" s="40"/>
      <c r="MAV87" s="40"/>
      <c r="MAW87" s="40"/>
      <c r="MAX87" s="40"/>
      <c r="MAY87" s="40"/>
      <c r="MAZ87" s="40"/>
      <c r="MBA87" s="40"/>
      <c r="MBB87" s="40"/>
      <c r="MBC87" s="40"/>
      <c r="MBD87" s="40"/>
      <c r="MBE87" s="40"/>
      <c r="MBF87" s="40"/>
      <c r="MBG87" s="40"/>
      <c r="MBH87" s="40"/>
      <c r="MBI87" s="40"/>
      <c r="MBJ87" s="40"/>
      <c r="MBK87" s="40"/>
      <c r="MBL87" s="40"/>
      <c r="MBM87" s="40"/>
      <c r="MBN87" s="40"/>
      <c r="MBO87" s="40"/>
      <c r="MBP87" s="40"/>
      <c r="MBQ87" s="40"/>
      <c r="MBR87" s="40"/>
      <c r="MBS87" s="40"/>
      <c r="MBT87" s="40"/>
      <c r="MBU87" s="40"/>
      <c r="MBV87" s="40"/>
      <c r="MBW87" s="40"/>
      <c r="MBX87" s="40"/>
      <c r="MBY87" s="40"/>
      <c r="MBZ87" s="40"/>
      <c r="MCA87" s="40"/>
      <c r="MCB87" s="40"/>
      <c r="MCC87" s="40"/>
      <c r="MCD87" s="40"/>
      <c r="MCE87" s="40"/>
      <c r="MCF87" s="40"/>
      <c r="MCG87" s="40"/>
      <c r="MCH87" s="40"/>
      <c r="MCI87" s="40"/>
      <c r="MCJ87" s="40"/>
      <c r="MCK87" s="40"/>
      <c r="MCL87" s="40"/>
      <c r="MCM87" s="40"/>
      <c r="MCN87" s="40"/>
      <c r="MCO87" s="40"/>
      <c r="MCP87" s="40"/>
      <c r="MCQ87" s="40"/>
      <c r="MCR87" s="40"/>
      <c r="MCS87" s="40"/>
      <c r="MCT87" s="40"/>
      <c r="MCU87" s="40"/>
      <c r="MCV87" s="40"/>
      <c r="MCW87" s="40"/>
      <c r="MCX87" s="40"/>
      <c r="MCY87" s="40"/>
      <c r="MCZ87" s="40"/>
      <c r="MDA87" s="40"/>
      <c r="MDB87" s="40"/>
      <c r="MDC87" s="40"/>
      <c r="MDD87" s="40"/>
      <c r="MDE87" s="40"/>
      <c r="MDF87" s="40"/>
      <c r="MDG87" s="40"/>
      <c r="MDH87" s="40"/>
      <c r="MDI87" s="40"/>
      <c r="MDJ87" s="40"/>
      <c r="MDK87" s="40"/>
      <c r="MDL87" s="40"/>
      <c r="MDM87" s="40"/>
      <c r="MDN87" s="40"/>
      <c r="MDO87" s="40"/>
      <c r="MDP87" s="40"/>
      <c r="MDQ87" s="40"/>
      <c r="MDR87" s="40"/>
      <c r="MDS87" s="40"/>
      <c r="MDT87" s="40"/>
      <c r="MDU87" s="40"/>
      <c r="MDV87" s="40"/>
      <c r="MDW87" s="40"/>
      <c r="MDX87" s="40"/>
      <c r="MDY87" s="40"/>
      <c r="MDZ87" s="40"/>
      <c r="MEA87" s="40"/>
      <c r="MEB87" s="40"/>
      <c r="MEC87" s="40"/>
      <c r="MED87" s="40"/>
      <c r="MEE87" s="40"/>
      <c r="MEF87" s="40"/>
      <c r="MEG87" s="40"/>
      <c r="MEH87" s="40"/>
      <c r="MEI87" s="40"/>
      <c r="MEJ87" s="40"/>
      <c r="MEK87" s="40"/>
      <c r="MEL87" s="40"/>
      <c r="MEM87" s="40"/>
      <c r="MEN87" s="40"/>
      <c r="MEO87" s="40"/>
      <c r="MEP87" s="40"/>
      <c r="MEQ87" s="40"/>
      <c r="MER87" s="40"/>
      <c r="MES87" s="40"/>
      <c r="MET87" s="40"/>
      <c r="MEU87" s="40"/>
      <c r="MEV87" s="40"/>
      <c r="MEW87" s="40"/>
      <c r="MEX87" s="40"/>
      <c r="MEY87" s="40"/>
      <c r="MEZ87" s="40"/>
      <c r="MFA87" s="40"/>
      <c r="MFB87" s="40"/>
      <c r="MFC87" s="40"/>
      <c r="MFD87" s="40"/>
      <c r="MFE87" s="40"/>
      <c r="MFF87" s="40"/>
      <c r="MFG87" s="40"/>
      <c r="MFH87" s="40"/>
      <c r="MFI87" s="40"/>
      <c r="MFJ87" s="40"/>
      <c r="MFK87" s="40"/>
      <c r="MFL87" s="40"/>
      <c r="MFM87" s="40"/>
      <c r="MFN87" s="40"/>
      <c r="MFO87" s="40"/>
      <c r="MFP87" s="40"/>
      <c r="MFQ87" s="40"/>
      <c r="MFR87" s="40"/>
      <c r="MFS87" s="40"/>
      <c r="MFT87" s="40"/>
      <c r="MFU87" s="40"/>
      <c r="MFV87" s="40"/>
      <c r="MFW87" s="40"/>
      <c r="MFX87" s="40"/>
      <c r="MFY87" s="40"/>
      <c r="MFZ87" s="40"/>
      <c r="MGA87" s="40"/>
      <c r="MGB87" s="40"/>
      <c r="MGC87" s="40"/>
      <c r="MGD87" s="40"/>
      <c r="MGE87" s="40"/>
      <c r="MGF87" s="40"/>
      <c r="MGG87" s="40"/>
      <c r="MGH87" s="40"/>
      <c r="MGI87" s="40"/>
      <c r="MGJ87" s="40"/>
      <c r="MGK87" s="40"/>
      <c r="MGL87" s="40"/>
      <c r="MGM87" s="40"/>
      <c r="MGN87" s="40"/>
      <c r="MGO87" s="40"/>
      <c r="MGP87" s="40"/>
      <c r="MGQ87" s="40"/>
      <c r="MGR87" s="40"/>
      <c r="MGS87" s="40"/>
      <c r="MGT87" s="40"/>
      <c r="MGU87" s="40"/>
      <c r="MGV87" s="40"/>
      <c r="MGW87" s="40"/>
      <c r="MGX87" s="40"/>
      <c r="MGY87" s="40"/>
      <c r="MGZ87" s="40"/>
      <c r="MHA87" s="40"/>
      <c r="MHB87" s="40"/>
      <c r="MHC87" s="40"/>
      <c r="MHD87" s="40"/>
      <c r="MHE87" s="40"/>
      <c r="MHF87" s="40"/>
      <c r="MHG87" s="40"/>
      <c r="MHH87" s="40"/>
      <c r="MHI87" s="40"/>
      <c r="MHJ87" s="40"/>
      <c r="MHK87" s="40"/>
      <c r="MHL87" s="40"/>
      <c r="MHM87" s="40"/>
      <c r="MHN87" s="40"/>
      <c r="MHO87" s="40"/>
      <c r="MHP87" s="40"/>
      <c r="MHQ87" s="40"/>
      <c r="MHR87" s="40"/>
      <c r="MHS87" s="40"/>
      <c r="MHT87" s="40"/>
      <c r="MHU87" s="40"/>
      <c r="MHV87" s="40"/>
      <c r="MHW87" s="40"/>
      <c r="MHX87" s="40"/>
      <c r="MHY87" s="40"/>
      <c r="MHZ87" s="40"/>
      <c r="MIA87" s="40"/>
      <c r="MIB87" s="40"/>
      <c r="MIC87" s="40"/>
      <c r="MID87" s="40"/>
      <c r="MIE87" s="40"/>
      <c r="MIF87" s="40"/>
      <c r="MIG87" s="40"/>
      <c r="MIH87" s="40"/>
      <c r="MII87" s="40"/>
      <c r="MIJ87" s="40"/>
      <c r="MIK87" s="40"/>
      <c r="MIL87" s="40"/>
      <c r="MIM87" s="40"/>
      <c r="MIN87" s="40"/>
      <c r="MIO87" s="40"/>
      <c r="MIP87" s="40"/>
      <c r="MIQ87" s="40"/>
      <c r="MIR87" s="40"/>
      <c r="MIS87" s="40"/>
      <c r="MIT87" s="40"/>
      <c r="MIU87" s="40"/>
      <c r="MIV87" s="40"/>
      <c r="MIW87" s="40"/>
      <c r="MIX87" s="40"/>
      <c r="MIY87" s="40"/>
      <c r="MIZ87" s="40"/>
      <c r="MJA87" s="40"/>
      <c r="MJB87" s="40"/>
      <c r="MJC87" s="40"/>
      <c r="MJD87" s="40"/>
      <c r="MJE87" s="40"/>
      <c r="MJF87" s="40"/>
      <c r="MJG87" s="40"/>
      <c r="MJH87" s="40"/>
      <c r="MJI87" s="40"/>
      <c r="MJJ87" s="40"/>
      <c r="MJK87" s="40"/>
      <c r="MJL87" s="40"/>
      <c r="MJM87" s="40"/>
      <c r="MJN87" s="40"/>
      <c r="MJO87" s="40"/>
      <c r="MJP87" s="40"/>
      <c r="MJQ87" s="40"/>
      <c r="MJR87" s="40"/>
      <c r="MJS87" s="40"/>
      <c r="MJT87" s="40"/>
      <c r="MJU87" s="40"/>
      <c r="MJV87" s="40"/>
      <c r="MJW87" s="40"/>
      <c r="MJX87" s="40"/>
      <c r="MJY87" s="40"/>
      <c r="MJZ87" s="40"/>
      <c r="MKA87" s="40"/>
      <c r="MKB87" s="40"/>
      <c r="MKC87" s="40"/>
      <c r="MKD87" s="40"/>
      <c r="MKE87" s="40"/>
      <c r="MKF87" s="40"/>
      <c r="MKG87" s="40"/>
      <c r="MKH87" s="40"/>
      <c r="MKI87" s="40"/>
      <c r="MKJ87" s="40"/>
      <c r="MKK87" s="40"/>
      <c r="MKL87" s="40"/>
      <c r="MKM87" s="40"/>
      <c r="MKN87" s="40"/>
      <c r="MKO87" s="40"/>
      <c r="MKP87" s="40"/>
      <c r="MKQ87" s="40"/>
      <c r="MKR87" s="40"/>
      <c r="MKS87" s="40"/>
      <c r="MKT87" s="40"/>
      <c r="MKU87" s="40"/>
      <c r="MKV87" s="40"/>
      <c r="MKW87" s="40"/>
      <c r="MKX87" s="40"/>
      <c r="MKY87" s="40"/>
      <c r="MKZ87" s="40"/>
      <c r="MLA87" s="40"/>
      <c r="MLB87" s="40"/>
      <c r="MLC87" s="40"/>
      <c r="MLD87" s="40"/>
      <c r="MLE87" s="40"/>
      <c r="MLF87" s="40"/>
      <c r="MLG87" s="40"/>
      <c r="MLH87" s="40"/>
      <c r="MLI87" s="40"/>
      <c r="MLJ87" s="40"/>
      <c r="MLK87" s="40"/>
      <c r="MLL87" s="40"/>
      <c r="MLM87" s="40"/>
      <c r="MLN87" s="40"/>
      <c r="MLO87" s="40"/>
      <c r="MLP87" s="40"/>
      <c r="MLQ87" s="40"/>
      <c r="MLR87" s="40"/>
      <c r="MLS87" s="40"/>
      <c r="MLT87" s="40"/>
      <c r="MLU87" s="40"/>
      <c r="MLV87" s="40"/>
      <c r="MLW87" s="40"/>
      <c r="MLX87" s="40"/>
      <c r="MLY87" s="40"/>
      <c r="MLZ87" s="40"/>
      <c r="MMA87" s="40"/>
      <c r="MMB87" s="40"/>
      <c r="MMC87" s="40"/>
      <c r="MMD87" s="40"/>
      <c r="MME87" s="40"/>
      <c r="MMF87" s="40"/>
      <c r="MMG87" s="40"/>
      <c r="MMH87" s="40"/>
      <c r="MMI87" s="40"/>
      <c r="MMJ87" s="40"/>
      <c r="MMK87" s="40"/>
      <c r="MML87" s="40"/>
      <c r="MMM87" s="40"/>
      <c r="MMN87" s="40"/>
      <c r="MMO87" s="40"/>
      <c r="MMP87" s="40"/>
      <c r="MMQ87" s="40"/>
      <c r="MMR87" s="40"/>
      <c r="MMS87" s="40"/>
      <c r="MMT87" s="40"/>
      <c r="MMU87" s="40"/>
      <c r="MMV87" s="40"/>
      <c r="MMW87" s="40"/>
      <c r="MMX87" s="40"/>
      <c r="MMY87" s="40"/>
      <c r="MMZ87" s="40"/>
      <c r="MNA87" s="40"/>
      <c r="MNB87" s="40"/>
      <c r="MNC87" s="40"/>
      <c r="MND87" s="40"/>
      <c r="MNE87" s="40"/>
      <c r="MNF87" s="40"/>
      <c r="MNG87" s="40"/>
      <c r="MNH87" s="40"/>
      <c r="MNI87" s="40"/>
      <c r="MNJ87" s="40"/>
      <c r="MNK87" s="40"/>
      <c r="MNL87" s="40"/>
      <c r="MNM87" s="40"/>
      <c r="MNN87" s="40"/>
      <c r="MNO87" s="40"/>
      <c r="MNP87" s="40"/>
      <c r="MNQ87" s="40"/>
      <c r="MNR87" s="40"/>
      <c r="MNS87" s="40"/>
      <c r="MNT87" s="40"/>
      <c r="MNU87" s="40"/>
      <c r="MNV87" s="40"/>
      <c r="MNW87" s="40"/>
      <c r="MNX87" s="40"/>
      <c r="MNY87" s="40"/>
      <c r="MNZ87" s="40"/>
      <c r="MOA87" s="40"/>
      <c r="MOB87" s="40"/>
      <c r="MOC87" s="40"/>
      <c r="MOD87" s="40"/>
      <c r="MOE87" s="40"/>
      <c r="MOF87" s="40"/>
      <c r="MOG87" s="40"/>
      <c r="MOH87" s="40"/>
      <c r="MOI87" s="40"/>
      <c r="MOJ87" s="40"/>
      <c r="MOK87" s="40"/>
      <c r="MOL87" s="40"/>
      <c r="MOM87" s="40"/>
      <c r="MON87" s="40"/>
      <c r="MOO87" s="40"/>
      <c r="MOP87" s="40"/>
      <c r="MOQ87" s="40"/>
      <c r="MOR87" s="40"/>
      <c r="MOS87" s="40"/>
      <c r="MOT87" s="40"/>
      <c r="MOU87" s="40"/>
      <c r="MOV87" s="40"/>
      <c r="MOW87" s="40"/>
      <c r="MOX87" s="40"/>
      <c r="MOY87" s="40"/>
      <c r="MOZ87" s="40"/>
      <c r="MPA87" s="40"/>
      <c r="MPB87" s="40"/>
      <c r="MPC87" s="40"/>
      <c r="MPD87" s="40"/>
      <c r="MPE87" s="40"/>
      <c r="MPF87" s="40"/>
      <c r="MPG87" s="40"/>
      <c r="MPH87" s="40"/>
      <c r="MPI87" s="40"/>
      <c r="MPJ87" s="40"/>
      <c r="MPK87" s="40"/>
      <c r="MPL87" s="40"/>
      <c r="MPM87" s="40"/>
      <c r="MPN87" s="40"/>
      <c r="MPO87" s="40"/>
      <c r="MPP87" s="40"/>
      <c r="MPQ87" s="40"/>
      <c r="MPR87" s="40"/>
      <c r="MPS87" s="40"/>
      <c r="MPT87" s="40"/>
      <c r="MPU87" s="40"/>
      <c r="MPV87" s="40"/>
      <c r="MPW87" s="40"/>
      <c r="MPX87" s="40"/>
      <c r="MPY87" s="40"/>
      <c r="MPZ87" s="40"/>
      <c r="MQA87" s="40"/>
      <c r="MQB87" s="40"/>
      <c r="MQC87" s="40"/>
      <c r="MQD87" s="40"/>
      <c r="MQE87" s="40"/>
      <c r="MQF87" s="40"/>
      <c r="MQG87" s="40"/>
      <c r="MQH87" s="40"/>
      <c r="MQI87" s="40"/>
      <c r="MQJ87" s="40"/>
      <c r="MQK87" s="40"/>
      <c r="MQL87" s="40"/>
      <c r="MQM87" s="40"/>
      <c r="MQN87" s="40"/>
      <c r="MQO87" s="40"/>
      <c r="MQP87" s="40"/>
      <c r="MQQ87" s="40"/>
      <c r="MQR87" s="40"/>
      <c r="MQS87" s="40"/>
      <c r="MQT87" s="40"/>
      <c r="MQU87" s="40"/>
      <c r="MQV87" s="40"/>
      <c r="MQW87" s="40"/>
      <c r="MQX87" s="40"/>
      <c r="MQY87" s="40"/>
      <c r="MQZ87" s="40"/>
      <c r="MRA87" s="40"/>
      <c r="MRB87" s="40"/>
      <c r="MRC87" s="40"/>
      <c r="MRD87" s="40"/>
      <c r="MRE87" s="40"/>
      <c r="MRF87" s="40"/>
      <c r="MRG87" s="40"/>
      <c r="MRH87" s="40"/>
      <c r="MRI87" s="40"/>
      <c r="MRJ87" s="40"/>
      <c r="MRK87" s="40"/>
      <c r="MRL87" s="40"/>
      <c r="MRM87" s="40"/>
      <c r="MRN87" s="40"/>
      <c r="MRO87" s="40"/>
      <c r="MRP87" s="40"/>
      <c r="MRQ87" s="40"/>
      <c r="MRR87" s="40"/>
      <c r="MRS87" s="40"/>
      <c r="MRT87" s="40"/>
      <c r="MRU87" s="40"/>
      <c r="MRV87" s="40"/>
      <c r="MRW87" s="40"/>
      <c r="MRX87" s="40"/>
      <c r="MRY87" s="40"/>
      <c r="MRZ87" s="40"/>
      <c r="MSA87" s="40"/>
      <c r="MSB87" s="40"/>
      <c r="MSC87" s="40"/>
      <c r="MSD87" s="40"/>
      <c r="MSE87" s="40"/>
      <c r="MSF87" s="40"/>
      <c r="MSG87" s="40"/>
      <c r="MSH87" s="40"/>
      <c r="MSI87" s="40"/>
      <c r="MSJ87" s="40"/>
      <c r="MSK87" s="40"/>
      <c r="MSL87" s="40"/>
      <c r="MSM87" s="40"/>
      <c r="MSN87" s="40"/>
      <c r="MSO87" s="40"/>
      <c r="MSP87" s="40"/>
      <c r="MSQ87" s="40"/>
      <c r="MSR87" s="40"/>
      <c r="MSS87" s="40"/>
      <c r="MST87" s="40"/>
      <c r="MSU87" s="40"/>
      <c r="MSV87" s="40"/>
      <c r="MSW87" s="40"/>
      <c r="MSX87" s="40"/>
      <c r="MSY87" s="40"/>
      <c r="MSZ87" s="40"/>
      <c r="MTA87" s="40"/>
      <c r="MTB87" s="40"/>
      <c r="MTC87" s="40"/>
      <c r="MTD87" s="40"/>
      <c r="MTE87" s="40"/>
      <c r="MTF87" s="40"/>
      <c r="MTG87" s="40"/>
      <c r="MTH87" s="40"/>
      <c r="MTI87" s="40"/>
      <c r="MTJ87" s="40"/>
      <c r="MTK87" s="40"/>
      <c r="MTL87" s="40"/>
      <c r="MTM87" s="40"/>
      <c r="MTN87" s="40"/>
      <c r="MTO87" s="40"/>
      <c r="MTP87" s="40"/>
      <c r="MTQ87" s="40"/>
      <c r="MTR87" s="40"/>
      <c r="MTS87" s="40"/>
      <c r="MTT87" s="40"/>
      <c r="MTU87" s="40"/>
      <c r="MTV87" s="40"/>
      <c r="MTW87" s="40"/>
      <c r="MTX87" s="40"/>
      <c r="MTY87" s="40"/>
      <c r="MTZ87" s="40"/>
      <c r="MUA87" s="40"/>
      <c r="MUB87" s="40"/>
      <c r="MUC87" s="40"/>
      <c r="MUD87" s="40"/>
      <c r="MUE87" s="40"/>
      <c r="MUF87" s="40"/>
      <c r="MUG87" s="40"/>
      <c r="MUH87" s="40"/>
      <c r="MUI87" s="40"/>
      <c r="MUJ87" s="40"/>
      <c r="MUK87" s="40"/>
      <c r="MUL87" s="40"/>
      <c r="MUM87" s="40"/>
      <c r="MUN87" s="40"/>
      <c r="MUO87" s="40"/>
      <c r="MUP87" s="40"/>
      <c r="MUQ87" s="40"/>
      <c r="MUR87" s="40"/>
      <c r="MUS87" s="40"/>
      <c r="MUT87" s="40"/>
      <c r="MUU87" s="40"/>
      <c r="MUV87" s="40"/>
      <c r="MUW87" s="40"/>
      <c r="MUX87" s="40"/>
      <c r="MUY87" s="40"/>
      <c r="MUZ87" s="40"/>
      <c r="MVA87" s="40"/>
      <c r="MVB87" s="40"/>
      <c r="MVC87" s="40"/>
      <c r="MVD87" s="40"/>
      <c r="MVE87" s="40"/>
      <c r="MVF87" s="40"/>
      <c r="MVG87" s="40"/>
      <c r="MVH87" s="40"/>
      <c r="MVI87" s="40"/>
      <c r="MVJ87" s="40"/>
      <c r="MVK87" s="40"/>
      <c r="MVL87" s="40"/>
      <c r="MVM87" s="40"/>
      <c r="MVN87" s="40"/>
      <c r="MVO87" s="40"/>
      <c r="MVP87" s="40"/>
      <c r="MVQ87" s="40"/>
      <c r="MVR87" s="40"/>
      <c r="MVS87" s="40"/>
      <c r="MVT87" s="40"/>
      <c r="MVU87" s="40"/>
      <c r="MVV87" s="40"/>
      <c r="MVW87" s="40"/>
      <c r="MVX87" s="40"/>
      <c r="MVY87" s="40"/>
      <c r="MVZ87" s="40"/>
      <c r="MWA87" s="40"/>
      <c r="MWB87" s="40"/>
      <c r="MWC87" s="40"/>
      <c r="MWD87" s="40"/>
      <c r="MWE87" s="40"/>
      <c r="MWF87" s="40"/>
      <c r="MWG87" s="40"/>
      <c r="MWH87" s="40"/>
      <c r="MWI87" s="40"/>
      <c r="MWJ87" s="40"/>
      <c r="MWK87" s="40"/>
      <c r="MWL87" s="40"/>
      <c r="MWM87" s="40"/>
      <c r="MWN87" s="40"/>
      <c r="MWO87" s="40"/>
      <c r="MWP87" s="40"/>
      <c r="MWQ87" s="40"/>
      <c r="MWR87" s="40"/>
      <c r="MWS87" s="40"/>
      <c r="MWT87" s="40"/>
      <c r="MWU87" s="40"/>
      <c r="MWV87" s="40"/>
      <c r="MWW87" s="40"/>
      <c r="MWX87" s="40"/>
      <c r="MWY87" s="40"/>
      <c r="MWZ87" s="40"/>
      <c r="MXA87" s="40"/>
      <c r="MXB87" s="40"/>
      <c r="MXC87" s="40"/>
      <c r="MXD87" s="40"/>
      <c r="MXE87" s="40"/>
      <c r="MXF87" s="40"/>
      <c r="MXG87" s="40"/>
      <c r="MXH87" s="40"/>
      <c r="MXI87" s="40"/>
      <c r="MXJ87" s="40"/>
      <c r="MXK87" s="40"/>
      <c r="MXL87" s="40"/>
      <c r="MXM87" s="40"/>
      <c r="MXN87" s="40"/>
      <c r="MXO87" s="40"/>
      <c r="MXP87" s="40"/>
      <c r="MXQ87" s="40"/>
      <c r="MXR87" s="40"/>
      <c r="MXS87" s="40"/>
      <c r="MXT87" s="40"/>
      <c r="MXU87" s="40"/>
      <c r="MXV87" s="40"/>
      <c r="MXW87" s="40"/>
      <c r="MXX87" s="40"/>
      <c r="MXY87" s="40"/>
      <c r="MXZ87" s="40"/>
      <c r="MYA87" s="40"/>
      <c r="MYB87" s="40"/>
      <c r="MYC87" s="40"/>
      <c r="MYD87" s="40"/>
      <c r="MYE87" s="40"/>
      <c r="MYF87" s="40"/>
      <c r="MYG87" s="40"/>
      <c r="MYH87" s="40"/>
      <c r="MYI87" s="40"/>
      <c r="MYJ87" s="40"/>
      <c r="MYK87" s="40"/>
      <c r="MYL87" s="40"/>
      <c r="MYM87" s="40"/>
      <c r="MYN87" s="40"/>
      <c r="MYO87" s="40"/>
      <c r="MYP87" s="40"/>
      <c r="MYQ87" s="40"/>
      <c r="MYR87" s="40"/>
      <c r="MYS87" s="40"/>
      <c r="MYT87" s="40"/>
      <c r="MYU87" s="40"/>
      <c r="MYV87" s="40"/>
      <c r="MYW87" s="40"/>
      <c r="MYX87" s="40"/>
      <c r="MYY87" s="40"/>
      <c r="MYZ87" s="40"/>
      <c r="MZA87" s="40"/>
      <c r="MZB87" s="40"/>
      <c r="MZC87" s="40"/>
      <c r="MZD87" s="40"/>
      <c r="MZE87" s="40"/>
      <c r="MZF87" s="40"/>
      <c r="MZG87" s="40"/>
      <c r="MZH87" s="40"/>
      <c r="MZI87" s="40"/>
      <c r="MZJ87" s="40"/>
      <c r="MZK87" s="40"/>
      <c r="MZL87" s="40"/>
      <c r="MZM87" s="40"/>
      <c r="MZN87" s="40"/>
      <c r="MZO87" s="40"/>
      <c r="MZP87" s="40"/>
      <c r="MZQ87" s="40"/>
      <c r="MZR87" s="40"/>
      <c r="MZS87" s="40"/>
      <c r="MZT87" s="40"/>
      <c r="MZU87" s="40"/>
      <c r="MZV87" s="40"/>
      <c r="MZW87" s="40"/>
      <c r="MZX87" s="40"/>
      <c r="MZY87" s="40"/>
      <c r="MZZ87" s="40"/>
      <c r="NAA87" s="40"/>
      <c r="NAB87" s="40"/>
      <c r="NAC87" s="40"/>
      <c r="NAD87" s="40"/>
      <c r="NAE87" s="40"/>
      <c r="NAF87" s="40"/>
      <c r="NAG87" s="40"/>
      <c r="NAH87" s="40"/>
      <c r="NAI87" s="40"/>
      <c r="NAJ87" s="40"/>
      <c r="NAK87" s="40"/>
      <c r="NAL87" s="40"/>
      <c r="NAM87" s="40"/>
      <c r="NAN87" s="40"/>
      <c r="NAO87" s="40"/>
      <c r="NAP87" s="40"/>
      <c r="NAQ87" s="40"/>
      <c r="NAR87" s="40"/>
      <c r="NAS87" s="40"/>
      <c r="NAT87" s="40"/>
      <c r="NAU87" s="40"/>
      <c r="NAV87" s="40"/>
      <c r="NAW87" s="40"/>
      <c r="NAX87" s="40"/>
      <c r="NAY87" s="40"/>
      <c r="NAZ87" s="40"/>
      <c r="NBA87" s="40"/>
      <c r="NBB87" s="40"/>
      <c r="NBC87" s="40"/>
      <c r="NBD87" s="40"/>
      <c r="NBE87" s="40"/>
      <c r="NBF87" s="40"/>
      <c r="NBG87" s="40"/>
      <c r="NBH87" s="40"/>
      <c r="NBI87" s="40"/>
      <c r="NBJ87" s="40"/>
      <c r="NBK87" s="40"/>
      <c r="NBL87" s="40"/>
      <c r="NBM87" s="40"/>
      <c r="NBN87" s="40"/>
      <c r="NBO87" s="40"/>
      <c r="NBP87" s="40"/>
      <c r="NBQ87" s="40"/>
      <c r="NBR87" s="40"/>
      <c r="NBS87" s="40"/>
      <c r="NBT87" s="40"/>
      <c r="NBU87" s="40"/>
      <c r="NBV87" s="40"/>
      <c r="NBW87" s="40"/>
      <c r="NBX87" s="40"/>
      <c r="NBY87" s="40"/>
      <c r="NBZ87" s="40"/>
      <c r="NCA87" s="40"/>
      <c r="NCB87" s="40"/>
      <c r="NCC87" s="40"/>
      <c r="NCD87" s="40"/>
      <c r="NCE87" s="40"/>
      <c r="NCF87" s="40"/>
      <c r="NCG87" s="40"/>
      <c r="NCH87" s="40"/>
      <c r="NCI87" s="40"/>
      <c r="NCJ87" s="40"/>
      <c r="NCK87" s="40"/>
      <c r="NCL87" s="40"/>
      <c r="NCM87" s="40"/>
      <c r="NCN87" s="40"/>
      <c r="NCO87" s="40"/>
      <c r="NCP87" s="40"/>
      <c r="NCQ87" s="40"/>
      <c r="NCR87" s="40"/>
      <c r="NCS87" s="40"/>
      <c r="NCT87" s="40"/>
      <c r="NCU87" s="40"/>
      <c r="NCV87" s="40"/>
      <c r="NCW87" s="40"/>
      <c r="NCX87" s="40"/>
      <c r="NCY87" s="40"/>
      <c r="NCZ87" s="40"/>
      <c r="NDA87" s="40"/>
      <c r="NDB87" s="40"/>
      <c r="NDC87" s="40"/>
      <c r="NDD87" s="40"/>
      <c r="NDE87" s="40"/>
      <c r="NDF87" s="40"/>
      <c r="NDG87" s="40"/>
      <c r="NDH87" s="40"/>
      <c r="NDI87" s="40"/>
      <c r="NDJ87" s="40"/>
      <c r="NDK87" s="40"/>
      <c r="NDL87" s="40"/>
      <c r="NDM87" s="40"/>
      <c r="NDN87" s="40"/>
      <c r="NDO87" s="40"/>
      <c r="NDP87" s="40"/>
      <c r="NDQ87" s="40"/>
      <c r="NDR87" s="40"/>
      <c r="NDS87" s="40"/>
      <c r="NDT87" s="40"/>
      <c r="NDU87" s="40"/>
      <c r="NDV87" s="40"/>
      <c r="NDW87" s="40"/>
      <c r="NDX87" s="40"/>
      <c r="NDY87" s="40"/>
      <c r="NDZ87" s="40"/>
      <c r="NEA87" s="40"/>
      <c r="NEB87" s="40"/>
      <c r="NEC87" s="40"/>
      <c r="NED87" s="40"/>
      <c r="NEE87" s="40"/>
      <c r="NEF87" s="40"/>
      <c r="NEG87" s="40"/>
      <c r="NEH87" s="40"/>
      <c r="NEI87" s="40"/>
      <c r="NEJ87" s="40"/>
      <c r="NEK87" s="40"/>
      <c r="NEL87" s="40"/>
      <c r="NEM87" s="40"/>
      <c r="NEN87" s="40"/>
      <c r="NEO87" s="40"/>
      <c r="NEP87" s="40"/>
      <c r="NEQ87" s="40"/>
      <c r="NER87" s="40"/>
      <c r="NES87" s="40"/>
      <c r="NET87" s="40"/>
      <c r="NEU87" s="40"/>
      <c r="NEV87" s="40"/>
      <c r="NEW87" s="40"/>
      <c r="NEX87" s="40"/>
      <c r="NEY87" s="40"/>
      <c r="NEZ87" s="40"/>
      <c r="NFA87" s="40"/>
      <c r="NFB87" s="40"/>
      <c r="NFC87" s="40"/>
      <c r="NFD87" s="40"/>
      <c r="NFE87" s="40"/>
      <c r="NFF87" s="40"/>
      <c r="NFG87" s="40"/>
      <c r="NFH87" s="40"/>
      <c r="NFI87" s="40"/>
      <c r="NFJ87" s="40"/>
      <c r="NFK87" s="40"/>
      <c r="NFL87" s="40"/>
      <c r="NFM87" s="40"/>
      <c r="NFN87" s="40"/>
      <c r="NFO87" s="40"/>
      <c r="NFP87" s="40"/>
      <c r="NFQ87" s="40"/>
      <c r="NFR87" s="40"/>
      <c r="NFS87" s="40"/>
      <c r="NFT87" s="40"/>
      <c r="NFU87" s="40"/>
      <c r="NFV87" s="40"/>
      <c r="NFW87" s="40"/>
      <c r="NFX87" s="40"/>
      <c r="NFY87" s="40"/>
      <c r="NFZ87" s="40"/>
      <c r="NGA87" s="40"/>
      <c r="NGB87" s="40"/>
      <c r="NGC87" s="40"/>
      <c r="NGD87" s="40"/>
      <c r="NGE87" s="40"/>
      <c r="NGF87" s="40"/>
      <c r="NGG87" s="40"/>
      <c r="NGH87" s="40"/>
      <c r="NGI87" s="40"/>
      <c r="NGJ87" s="40"/>
      <c r="NGK87" s="40"/>
      <c r="NGL87" s="40"/>
      <c r="NGM87" s="40"/>
      <c r="NGN87" s="40"/>
      <c r="NGO87" s="40"/>
      <c r="NGP87" s="40"/>
      <c r="NGQ87" s="40"/>
      <c r="NGR87" s="40"/>
      <c r="NGS87" s="40"/>
      <c r="NGT87" s="40"/>
      <c r="NGU87" s="40"/>
      <c r="NGV87" s="40"/>
      <c r="NGW87" s="40"/>
      <c r="NGX87" s="40"/>
      <c r="NGY87" s="40"/>
      <c r="NGZ87" s="40"/>
      <c r="NHA87" s="40"/>
      <c r="NHB87" s="40"/>
      <c r="NHC87" s="40"/>
      <c r="NHD87" s="40"/>
      <c r="NHE87" s="40"/>
      <c r="NHF87" s="40"/>
      <c r="NHG87" s="40"/>
      <c r="NHH87" s="40"/>
      <c r="NHI87" s="40"/>
      <c r="NHJ87" s="40"/>
      <c r="NHK87" s="40"/>
      <c r="NHL87" s="40"/>
      <c r="NHM87" s="40"/>
      <c r="NHN87" s="40"/>
      <c r="NHO87" s="40"/>
      <c r="NHP87" s="40"/>
      <c r="NHQ87" s="40"/>
      <c r="NHR87" s="40"/>
      <c r="NHS87" s="40"/>
      <c r="NHT87" s="40"/>
      <c r="NHU87" s="40"/>
      <c r="NHV87" s="40"/>
      <c r="NHW87" s="40"/>
      <c r="NHX87" s="40"/>
      <c r="NHY87" s="40"/>
      <c r="NHZ87" s="40"/>
      <c r="NIA87" s="40"/>
      <c r="NIB87" s="40"/>
      <c r="NIC87" s="40"/>
      <c r="NID87" s="40"/>
      <c r="NIE87" s="40"/>
      <c r="NIF87" s="40"/>
      <c r="NIG87" s="40"/>
      <c r="NIH87" s="40"/>
      <c r="NII87" s="40"/>
      <c r="NIJ87" s="40"/>
      <c r="NIK87" s="40"/>
      <c r="NIL87" s="40"/>
      <c r="NIM87" s="40"/>
      <c r="NIN87" s="40"/>
      <c r="NIO87" s="40"/>
      <c r="NIP87" s="40"/>
      <c r="NIQ87" s="40"/>
      <c r="NIR87" s="40"/>
      <c r="NIS87" s="40"/>
      <c r="NIT87" s="40"/>
      <c r="NIU87" s="40"/>
      <c r="NIV87" s="40"/>
      <c r="NIW87" s="40"/>
      <c r="NIX87" s="40"/>
      <c r="NIY87" s="40"/>
      <c r="NIZ87" s="40"/>
      <c r="NJA87" s="40"/>
      <c r="NJB87" s="40"/>
      <c r="NJC87" s="40"/>
      <c r="NJD87" s="40"/>
      <c r="NJE87" s="40"/>
      <c r="NJF87" s="40"/>
      <c r="NJG87" s="40"/>
      <c r="NJH87" s="40"/>
      <c r="NJI87" s="40"/>
      <c r="NJJ87" s="40"/>
      <c r="NJK87" s="40"/>
      <c r="NJL87" s="40"/>
      <c r="NJM87" s="40"/>
      <c r="NJN87" s="40"/>
      <c r="NJO87" s="40"/>
      <c r="NJP87" s="40"/>
      <c r="NJQ87" s="40"/>
      <c r="NJR87" s="40"/>
      <c r="NJS87" s="40"/>
      <c r="NJT87" s="40"/>
      <c r="NJU87" s="40"/>
      <c r="NJV87" s="40"/>
      <c r="NJW87" s="40"/>
      <c r="NJX87" s="40"/>
      <c r="NJY87" s="40"/>
      <c r="NJZ87" s="40"/>
      <c r="NKA87" s="40"/>
      <c r="NKB87" s="40"/>
      <c r="NKC87" s="40"/>
      <c r="NKD87" s="40"/>
      <c r="NKE87" s="40"/>
      <c r="NKF87" s="40"/>
      <c r="NKG87" s="40"/>
      <c r="NKH87" s="40"/>
      <c r="NKI87" s="40"/>
      <c r="NKJ87" s="40"/>
      <c r="NKK87" s="40"/>
      <c r="NKL87" s="40"/>
      <c r="NKM87" s="40"/>
      <c r="NKN87" s="40"/>
      <c r="NKO87" s="40"/>
      <c r="NKP87" s="40"/>
      <c r="NKQ87" s="40"/>
      <c r="NKR87" s="40"/>
      <c r="NKS87" s="40"/>
      <c r="NKT87" s="40"/>
      <c r="NKU87" s="40"/>
      <c r="NKV87" s="40"/>
      <c r="NKW87" s="40"/>
      <c r="NKX87" s="40"/>
      <c r="NKY87" s="40"/>
      <c r="NKZ87" s="40"/>
      <c r="NLA87" s="40"/>
      <c r="NLB87" s="40"/>
      <c r="NLC87" s="40"/>
      <c r="NLD87" s="40"/>
      <c r="NLE87" s="40"/>
      <c r="NLF87" s="40"/>
      <c r="NLG87" s="40"/>
      <c r="NLH87" s="40"/>
      <c r="NLI87" s="40"/>
      <c r="NLJ87" s="40"/>
      <c r="NLK87" s="40"/>
      <c r="NLL87" s="40"/>
      <c r="NLM87" s="40"/>
      <c r="NLN87" s="40"/>
      <c r="NLO87" s="40"/>
      <c r="NLP87" s="40"/>
      <c r="NLQ87" s="40"/>
      <c r="NLR87" s="40"/>
      <c r="NLS87" s="40"/>
      <c r="NLT87" s="40"/>
      <c r="NLU87" s="40"/>
      <c r="NLV87" s="40"/>
      <c r="NLW87" s="40"/>
      <c r="NLX87" s="40"/>
      <c r="NLY87" s="40"/>
      <c r="NLZ87" s="40"/>
      <c r="NMA87" s="40"/>
      <c r="NMB87" s="40"/>
      <c r="NMC87" s="40"/>
      <c r="NMD87" s="40"/>
      <c r="NME87" s="40"/>
      <c r="NMF87" s="40"/>
      <c r="NMG87" s="40"/>
      <c r="NMH87" s="40"/>
      <c r="NMI87" s="40"/>
      <c r="NMJ87" s="40"/>
      <c r="NMK87" s="40"/>
      <c r="NML87" s="40"/>
      <c r="NMM87" s="40"/>
      <c r="NMN87" s="40"/>
      <c r="NMO87" s="40"/>
      <c r="NMP87" s="40"/>
      <c r="NMQ87" s="40"/>
      <c r="NMR87" s="40"/>
      <c r="NMS87" s="40"/>
      <c r="NMT87" s="40"/>
      <c r="NMU87" s="40"/>
      <c r="NMV87" s="40"/>
      <c r="NMW87" s="40"/>
      <c r="NMX87" s="40"/>
      <c r="NMY87" s="40"/>
      <c r="NMZ87" s="40"/>
      <c r="NNA87" s="40"/>
      <c r="NNB87" s="40"/>
      <c r="NNC87" s="40"/>
      <c r="NND87" s="40"/>
      <c r="NNE87" s="40"/>
      <c r="NNF87" s="40"/>
      <c r="NNG87" s="40"/>
      <c r="NNH87" s="40"/>
      <c r="NNI87" s="40"/>
      <c r="NNJ87" s="40"/>
      <c r="NNK87" s="40"/>
      <c r="NNL87" s="40"/>
      <c r="NNM87" s="40"/>
      <c r="NNN87" s="40"/>
      <c r="NNO87" s="40"/>
      <c r="NNP87" s="40"/>
      <c r="NNQ87" s="40"/>
      <c r="NNR87" s="40"/>
      <c r="NNS87" s="40"/>
      <c r="NNT87" s="40"/>
      <c r="NNU87" s="40"/>
      <c r="NNV87" s="40"/>
      <c r="NNW87" s="40"/>
      <c r="NNX87" s="40"/>
      <c r="NNY87" s="40"/>
      <c r="NNZ87" s="40"/>
      <c r="NOA87" s="40"/>
      <c r="NOB87" s="40"/>
      <c r="NOC87" s="40"/>
      <c r="NOD87" s="40"/>
      <c r="NOE87" s="40"/>
      <c r="NOF87" s="40"/>
      <c r="NOG87" s="40"/>
      <c r="NOH87" s="40"/>
      <c r="NOI87" s="40"/>
      <c r="NOJ87" s="40"/>
      <c r="NOK87" s="40"/>
      <c r="NOL87" s="40"/>
      <c r="NOM87" s="40"/>
      <c r="NON87" s="40"/>
      <c r="NOO87" s="40"/>
      <c r="NOP87" s="40"/>
      <c r="NOQ87" s="40"/>
      <c r="NOR87" s="40"/>
      <c r="NOS87" s="40"/>
      <c r="NOT87" s="40"/>
      <c r="NOU87" s="40"/>
      <c r="NOV87" s="40"/>
      <c r="NOW87" s="40"/>
      <c r="NOX87" s="40"/>
      <c r="NOY87" s="40"/>
      <c r="NOZ87" s="40"/>
      <c r="NPA87" s="40"/>
      <c r="NPB87" s="40"/>
      <c r="NPC87" s="40"/>
      <c r="NPD87" s="40"/>
      <c r="NPE87" s="40"/>
      <c r="NPF87" s="40"/>
      <c r="NPG87" s="40"/>
      <c r="NPH87" s="40"/>
      <c r="NPI87" s="40"/>
      <c r="NPJ87" s="40"/>
      <c r="NPK87" s="40"/>
      <c r="NPL87" s="40"/>
      <c r="NPM87" s="40"/>
      <c r="NPN87" s="40"/>
      <c r="NPO87" s="40"/>
      <c r="NPP87" s="40"/>
      <c r="NPQ87" s="40"/>
      <c r="NPR87" s="40"/>
      <c r="NPS87" s="40"/>
      <c r="NPT87" s="40"/>
      <c r="NPU87" s="40"/>
      <c r="NPV87" s="40"/>
      <c r="NPW87" s="40"/>
      <c r="NPX87" s="40"/>
      <c r="NPY87" s="40"/>
      <c r="NPZ87" s="40"/>
      <c r="NQA87" s="40"/>
      <c r="NQB87" s="40"/>
      <c r="NQC87" s="40"/>
      <c r="NQD87" s="40"/>
      <c r="NQE87" s="40"/>
      <c r="NQF87" s="40"/>
      <c r="NQG87" s="40"/>
      <c r="NQH87" s="40"/>
      <c r="NQI87" s="40"/>
      <c r="NQJ87" s="40"/>
      <c r="NQK87" s="40"/>
      <c r="NQL87" s="40"/>
      <c r="NQM87" s="40"/>
      <c r="NQN87" s="40"/>
      <c r="NQO87" s="40"/>
      <c r="NQP87" s="40"/>
      <c r="NQQ87" s="40"/>
      <c r="NQR87" s="40"/>
      <c r="NQS87" s="40"/>
      <c r="NQT87" s="40"/>
      <c r="NQU87" s="40"/>
      <c r="NQV87" s="40"/>
      <c r="NQW87" s="40"/>
      <c r="NQX87" s="40"/>
      <c r="NQY87" s="40"/>
      <c r="NQZ87" s="40"/>
      <c r="NRA87" s="40"/>
      <c r="NRB87" s="40"/>
      <c r="NRC87" s="40"/>
      <c r="NRD87" s="40"/>
      <c r="NRE87" s="40"/>
      <c r="NRF87" s="40"/>
      <c r="NRG87" s="40"/>
      <c r="NRH87" s="40"/>
      <c r="NRI87" s="40"/>
      <c r="NRJ87" s="40"/>
      <c r="NRK87" s="40"/>
      <c r="NRL87" s="40"/>
      <c r="NRM87" s="40"/>
      <c r="NRN87" s="40"/>
      <c r="NRO87" s="40"/>
      <c r="NRP87" s="40"/>
      <c r="NRQ87" s="40"/>
      <c r="NRR87" s="40"/>
      <c r="NRS87" s="40"/>
      <c r="NRT87" s="40"/>
      <c r="NRU87" s="40"/>
      <c r="NRV87" s="40"/>
      <c r="NRW87" s="40"/>
      <c r="NRX87" s="40"/>
      <c r="NRY87" s="40"/>
      <c r="NRZ87" s="40"/>
      <c r="NSA87" s="40"/>
      <c r="NSB87" s="40"/>
      <c r="NSC87" s="40"/>
      <c r="NSD87" s="40"/>
      <c r="NSE87" s="40"/>
      <c r="NSF87" s="40"/>
      <c r="NSG87" s="40"/>
      <c r="NSH87" s="40"/>
      <c r="NSI87" s="40"/>
      <c r="NSJ87" s="40"/>
      <c r="NSK87" s="40"/>
      <c r="NSL87" s="40"/>
      <c r="NSM87" s="40"/>
      <c r="NSN87" s="40"/>
      <c r="NSO87" s="40"/>
      <c r="NSP87" s="40"/>
      <c r="NSQ87" s="40"/>
      <c r="NSR87" s="40"/>
      <c r="NSS87" s="40"/>
      <c r="NST87" s="40"/>
      <c r="NSU87" s="40"/>
      <c r="NSV87" s="40"/>
      <c r="NSW87" s="40"/>
      <c r="NSX87" s="40"/>
      <c r="NSY87" s="40"/>
      <c r="NSZ87" s="40"/>
      <c r="NTA87" s="40"/>
      <c r="NTB87" s="40"/>
      <c r="NTC87" s="40"/>
      <c r="NTD87" s="40"/>
      <c r="NTE87" s="40"/>
      <c r="NTF87" s="40"/>
      <c r="NTG87" s="40"/>
      <c r="NTH87" s="40"/>
      <c r="NTI87" s="40"/>
      <c r="NTJ87" s="40"/>
      <c r="NTK87" s="40"/>
      <c r="NTL87" s="40"/>
      <c r="NTM87" s="40"/>
      <c r="NTN87" s="40"/>
      <c r="NTO87" s="40"/>
      <c r="NTP87" s="40"/>
      <c r="NTQ87" s="40"/>
      <c r="NTR87" s="40"/>
      <c r="NTS87" s="40"/>
      <c r="NTT87" s="40"/>
      <c r="NTU87" s="40"/>
      <c r="NTV87" s="40"/>
      <c r="NTW87" s="40"/>
      <c r="NTX87" s="40"/>
      <c r="NTY87" s="40"/>
      <c r="NTZ87" s="40"/>
      <c r="NUA87" s="40"/>
      <c r="NUB87" s="40"/>
      <c r="NUC87" s="40"/>
      <c r="NUD87" s="40"/>
      <c r="NUE87" s="40"/>
      <c r="NUF87" s="40"/>
      <c r="NUG87" s="40"/>
      <c r="NUH87" s="40"/>
      <c r="NUI87" s="40"/>
      <c r="NUJ87" s="40"/>
      <c r="NUK87" s="40"/>
      <c r="NUL87" s="40"/>
      <c r="NUM87" s="40"/>
      <c r="NUN87" s="40"/>
      <c r="NUO87" s="40"/>
      <c r="NUP87" s="40"/>
      <c r="NUQ87" s="40"/>
      <c r="NUR87" s="40"/>
      <c r="NUS87" s="40"/>
      <c r="NUT87" s="40"/>
      <c r="NUU87" s="40"/>
      <c r="NUV87" s="40"/>
      <c r="NUW87" s="40"/>
      <c r="NUX87" s="40"/>
      <c r="NUY87" s="40"/>
      <c r="NUZ87" s="40"/>
      <c r="NVA87" s="40"/>
      <c r="NVB87" s="40"/>
      <c r="NVC87" s="40"/>
      <c r="NVD87" s="40"/>
      <c r="NVE87" s="40"/>
      <c r="NVF87" s="40"/>
      <c r="NVG87" s="40"/>
      <c r="NVH87" s="40"/>
      <c r="NVI87" s="40"/>
      <c r="NVJ87" s="40"/>
      <c r="NVK87" s="40"/>
      <c r="NVL87" s="40"/>
      <c r="NVM87" s="40"/>
      <c r="NVN87" s="40"/>
      <c r="NVO87" s="40"/>
      <c r="NVP87" s="40"/>
      <c r="NVQ87" s="40"/>
      <c r="NVR87" s="40"/>
      <c r="NVS87" s="40"/>
      <c r="NVT87" s="40"/>
      <c r="NVU87" s="40"/>
      <c r="NVV87" s="40"/>
      <c r="NVW87" s="40"/>
      <c r="NVX87" s="40"/>
      <c r="NVY87" s="40"/>
      <c r="NVZ87" s="40"/>
      <c r="NWA87" s="40"/>
      <c r="NWB87" s="40"/>
      <c r="NWC87" s="40"/>
      <c r="NWD87" s="40"/>
      <c r="NWE87" s="40"/>
      <c r="NWF87" s="40"/>
      <c r="NWG87" s="40"/>
      <c r="NWH87" s="40"/>
      <c r="NWI87" s="40"/>
      <c r="NWJ87" s="40"/>
      <c r="NWK87" s="40"/>
      <c r="NWL87" s="40"/>
      <c r="NWM87" s="40"/>
      <c r="NWN87" s="40"/>
      <c r="NWO87" s="40"/>
      <c r="NWP87" s="40"/>
      <c r="NWQ87" s="40"/>
      <c r="NWR87" s="40"/>
      <c r="NWS87" s="40"/>
      <c r="NWT87" s="40"/>
      <c r="NWU87" s="40"/>
      <c r="NWV87" s="40"/>
      <c r="NWW87" s="40"/>
      <c r="NWX87" s="40"/>
      <c r="NWY87" s="40"/>
      <c r="NWZ87" s="40"/>
      <c r="NXA87" s="40"/>
      <c r="NXB87" s="40"/>
      <c r="NXC87" s="40"/>
      <c r="NXD87" s="40"/>
      <c r="NXE87" s="40"/>
      <c r="NXF87" s="40"/>
      <c r="NXG87" s="40"/>
      <c r="NXH87" s="40"/>
      <c r="NXI87" s="40"/>
      <c r="NXJ87" s="40"/>
      <c r="NXK87" s="40"/>
      <c r="NXL87" s="40"/>
      <c r="NXM87" s="40"/>
      <c r="NXN87" s="40"/>
      <c r="NXO87" s="40"/>
      <c r="NXP87" s="40"/>
      <c r="NXQ87" s="40"/>
      <c r="NXR87" s="40"/>
      <c r="NXS87" s="40"/>
      <c r="NXT87" s="40"/>
      <c r="NXU87" s="40"/>
      <c r="NXV87" s="40"/>
      <c r="NXW87" s="40"/>
      <c r="NXX87" s="40"/>
      <c r="NXY87" s="40"/>
      <c r="NXZ87" s="40"/>
      <c r="NYA87" s="40"/>
      <c r="NYB87" s="40"/>
      <c r="NYC87" s="40"/>
      <c r="NYD87" s="40"/>
      <c r="NYE87" s="40"/>
      <c r="NYF87" s="40"/>
      <c r="NYG87" s="40"/>
      <c r="NYH87" s="40"/>
      <c r="NYI87" s="40"/>
      <c r="NYJ87" s="40"/>
      <c r="NYK87" s="40"/>
      <c r="NYL87" s="40"/>
      <c r="NYM87" s="40"/>
      <c r="NYN87" s="40"/>
      <c r="NYO87" s="40"/>
      <c r="NYP87" s="40"/>
      <c r="NYQ87" s="40"/>
      <c r="NYR87" s="40"/>
      <c r="NYS87" s="40"/>
      <c r="NYT87" s="40"/>
      <c r="NYU87" s="40"/>
      <c r="NYV87" s="40"/>
      <c r="NYW87" s="40"/>
      <c r="NYX87" s="40"/>
      <c r="NYY87" s="40"/>
      <c r="NYZ87" s="40"/>
      <c r="NZA87" s="40"/>
      <c r="NZB87" s="40"/>
      <c r="NZC87" s="40"/>
      <c r="NZD87" s="40"/>
      <c r="NZE87" s="40"/>
      <c r="NZF87" s="40"/>
      <c r="NZG87" s="40"/>
      <c r="NZH87" s="40"/>
      <c r="NZI87" s="40"/>
      <c r="NZJ87" s="40"/>
      <c r="NZK87" s="40"/>
      <c r="NZL87" s="40"/>
      <c r="NZM87" s="40"/>
      <c r="NZN87" s="40"/>
      <c r="NZO87" s="40"/>
      <c r="NZP87" s="40"/>
      <c r="NZQ87" s="40"/>
      <c r="NZR87" s="40"/>
      <c r="NZS87" s="40"/>
      <c r="NZT87" s="40"/>
      <c r="NZU87" s="40"/>
      <c r="NZV87" s="40"/>
      <c r="NZW87" s="40"/>
      <c r="NZX87" s="40"/>
      <c r="NZY87" s="40"/>
      <c r="NZZ87" s="40"/>
      <c r="OAA87" s="40"/>
      <c r="OAB87" s="40"/>
      <c r="OAC87" s="40"/>
      <c r="OAD87" s="40"/>
      <c r="OAE87" s="40"/>
      <c r="OAF87" s="40"/>
      <c r="OAG87" s="40"/>
      <c r="OAH87" s="40"/>
      <c r="OAI87" s="40"/>
      <c r="OAJ87" s="40"/>
      <c r="OAK87" s="40"/>
      <c r="OAL87" s="40"/>
      <c r="OAM87" s="40"/>
      <c r="OAN87" s="40"/>
      <c r="OAO87" s="40"/>
      <c r="OAP87" s="40"/>
      <c r="OAQ87" s="40"/>
      <c r="OAR87" s="40"/>
      <c r="OAS87" s="40"/>
      <c r="OAT87" s="40"/>
      <c r="OAU87" s="40"/>
      <c r="OAV87" s="40"/>
      <c r="OAW87" s="40"/>
      <c r="OAX87" s="40"/>
      <c r="OAY87" s="40"/>
      <c r="OAZ87" s="40"/>
      <c r="OBA87" s="40"/>
      <c r="OBB87" s="40"/>
      <c r="OBC87" s="40"/>
      <c r="OBD87" s="40"/>
      <c r="OBE87" s="40"/>
      <c r="OBF87" s="40"/>
      <c r="OBG87" s="40"/>
      <c r="OBH87" s="40"/>
      <c r="OBI87" s="40"/>
      <c r="OBJ87" s="40"/>
      <c r="OBK87" s="40"/>
      <c r="OBL87" s="40"/>
      <c r="OBM87" s="40"/>
      <c r="OBN87" s="40"/>
      <c r="OBO87" s="40"/>
      <c r="OBP87" s="40"/>
      <c r="OBQ87" s="40"/>
      <c r="OBR87" s="40"/>
      <c r="OBS87" s="40"/>
      <c r="OBT87" s="40"/>
      <c r="OBU87" s="40"/>
      <c r="OBV87" s="40"/>
      <c r="OBW87" s="40"/>
      <c r="OBX87" s="40"/>
      <c r="OBY87" s="40"/>
      <c r="OBZ87" s="40"/>
      <c r="OCA87" s="40"/>
      <c r="OCB87" s="40"/>
      <c r="OCC87" s="40"/>
      <c r="OCD87" s="40"/>
      <c r="OCE87" s="40"/>
      <c r="OCF87" s="40"/>
      <c r="OCG87" s="40"/>
      <c r="OCH87" s="40"/>
      <c r="OCI87" s="40"/>
      <c r="OCJ87" s="40"/>
      <c r="OCK87" s="40"/>
      <c r="OCL87" s="40"/>
      <c r="OCM87" s="40"/>
      <c r="OCN87" s="40"/>
      <c r="OCO87" s="40"/>
      <c r="OCP87" s="40"/>
      <c r="OCQ87" s="40"/>
      <c r="OCR87" s="40"/>
      <c r="OCS87" s="40"/>
      <c r="OCT87" s="40"/>
      <c r="OCU87" s="40"/>
      <c r="OCV87" s="40"/>
      <c r="OCW87" s="40"/>
      <c r="OCX87" s="40"/>
      <c r="OCY87" s="40"/>
      <c r="OCZ87" s="40"/>
      <c r="ODA87" s="40"/>
      <c r="ODB87" s="40"/>
      <c r="ODC87" s="40"/>
      <c r="ODD87" s="40"/>
      <c r="ODE87" s="40"/>
      <c r="ODF87" s="40"/>
      <c r="ODG87" s="40"/>
      <c r="ODH87" s="40"/>
      <c r="ODI87" s="40"/>
      <c r="ODJ87" s="40"/>
      <c r="ODK87" s="40"/>
      <c r="ODL87" s="40"/>
      <c r="ODM87" s="40"/>
      <c r="ODN87" s="40"/>
      <c r="ODO87" s="40"/>
      <c r="ODP87" s="40"/>
      <c r="ODQ87" s="40"/>
      <c r="ODR87" s="40"/>
      <c r="ODS87" s="40"/>
      <c r="ODT87" s="40"/>
      <c r="ODU87" s="40"/>
      <c r="ODV87" s="40"/>
      <c r="ODW87" s="40"/>
      <c r="ODX87" s="40"/>
      <c r="ODY87" s="40"/>
      <c r="ODZ87" s="40"/>
      <c r="OEA87" s="40"/>
      <c r="OEB87" s="40"/>
      <c r="OEC87" s="40"/>
      <c r="OED87" s="40"/>
      <c r="OEE87" s="40"/>
      <c r="OEF87" s="40"/>
      <c r="OEG87" s="40"/>
      <c r="OEH87" s="40"/>
      <c r="OEI87" s="40"/>
      <c r="OEJ87" s="40"/>
      <c r="OEK87" s="40"/>
      <c r="OEL87" s="40"/>
      <c r="OEM87" s="40"/>
      <c r="OEN87" s="40"/>
      <c r="OEO87" s="40"/>
      <c r="OEP87" s="40"/>
      <c r="OEQ87" s="40"/>
      <c r="OER87" s="40"/>
      <c r="OES87" s="40"/>
      <c r="OET87" s="40"/>
      <c r="OEU87" s="40"/>
      <c r="OEV87" s="40"/>
      <c r="OEW87" s="40"/>
      <c r="OEX87" s="40"/>
      <c r="OEY87" s="40"/>
      <c r="OEZ87" s="40"/>
      <c r="OFA87" s="40"/>
      <c r="OFB87" s="40"/>
      <c r="OFC87" s="40"/>
      <c r="OFD87" s="40"/>
      <c r="OFE87" s="40"/>
      <c r="OFF87" s="40"/>
      <c r="OFG87" s="40"/>
      <c r="OFH87" s="40"/>
      <c r="OFI87" s="40"/>
      <c r="OFJ87" s="40"/>
      <c r="OFK87" s="40"/>
      <c r="OFL87" s="40"/>
      <c r="OFM87" s="40"/>
      <c r="OFN87" s="40"/>
      <c r="OFO87" s="40"/>
      <c r="OFP87" s="40"/>
      <c r="OFQ87" s="40"/>
      <c r="OFR87" s="40"/>
      <c r="OFS87" s="40"/>
      <c r="OFT87" s="40"/>
      <c r="OFU87" s="40"/>
      <c r="OFV87" s="40"/>
      <c r="OFW87" s="40"/>
      <c r="OFX87" s="40"/>
      <c r="OFY87" s="40"/>
      <c r="OFZ87" s="40"/>
      <c r="OGA87" s="40"/>
      <c r="OGB87" s="40"/>
      <c r="OGC87" s="40"/>
      <c r="OGD87" s="40"/>
      <c r="OGE87" s="40"/>
      <c r="OGF87" s="40"/>
      <c r="OGG87" s="40"/>
      <c r="OGH87" s="40"/>
      <c r="OGI87" s="40"/>
      <c r="OGJ87" s="40"/>
      <c r="OGK87" s="40"/>
      <c r="OGL87" s="40"/>
      <c r="OGM87" s="40"/>
      <c r="OGN87" s="40"/>
      <c r="OGO87" s="40"/>
      <c r="OGP87" s="40"/>
      <c r="OGQ87" s="40"/>
      <c r="OGR87" s="40"/>
      <c r="OGS87" s="40"/>
      <c r="OGT87" s="40"/>
      <c r="OGU87" s="40"/>
      <c r="OGV87" s="40"/>
      <c r="OGW87" s="40"/>
      <c r="OGX87" s="40"/>
      <c r="OGY87" s="40"/>
      <c r="OGZ87" s="40"/>
      <c r="OHA87" s="40"/>
      <c r="OHB87" s="40"/>
      <c r="OHC87" s="40"/>
      <c r="OHD87" s="40"/>
      <c r="OHE87" s="40"/>
      <c r="OHF87" s="40"/>
      <c r="OHG87" s="40"/>
      <c r="OHH87" s="40"/>
      <c r="OHI87" s="40"/>
      <c r="OHJ87" s="40"/>
      <c r="OHK87" s="40"/>
      <c r="OHL87" s="40"/>
      <c r="OHM87" s="40"/>
      <c r="OHN87" s="40"/>
      <c r="OHO87" s="40"/>
      <c r="OHP87" s="40"/>
      <c r="OHQ87" s="40"/>
      <c r="OHR87" s="40"/>
      <c r="OHS87" s="40"/>
      <c r="OHT87" s="40"/>
      <c r="OHU87" s="40"/>
      <c r="OHV87" s="40"/>
      <c r="OHW87" s="40"/>
      <c r="OHX87" s="40"/>
      <c r="OHY87" s="40"/>
      <c r="OHZ87" s="40"/>
      <c r="OIA87" s="40"/>
      <c r="OIB87" s="40"/>
      <c r="OIC87" s="40"/>
      <c r="OID87" s="40"/>
      <c r="OIE87" s="40"/>
      <c r="OIF87" s="40"/>
      <c r="OIG87" s="40"/>
      <c r="OIH87" s="40"/>
      <c r="OII87" s="40"/>
      <c r="OIJ87" s="40"/>
      <c r="OIK87" s="40"/>
      <c r="OIL87" s="40"/>
      <c r="OIM87" s="40"/>
      <c r="OIN87" s="40"/>
      <c r="OIO87" s="40"/>
      <c r="OIP87" s="40"/>
      <c r="OIQ87" s="40"/>
      <c r="OIR87" s="40"/>
      <c r="OIS87" s="40"/>
      <c r="OIT87" s="40"/>
      <c r="OIU87" s="40"/>
      <c r="OIV87" s="40"/>
      <c r="OIW87" s="40"/>
      <c r="OIX87" s="40"/>
      <c r="OIY87" s="40"/>
      <c r="OIZ87" s="40"/>
      <c r="OJA87" s="40"/>
      <c r="OJB87" s="40"/>
      <c r="OJC87" s="40"/>
      <c r="OJD87" s="40"/>
      <c r="OJE87" s="40"/>
      <c r="OJF87" s="40"/>
      <c r="OJG87" s="40"/>
      <c r="OJH87" s="40"/>
      <c r="OJI87" s="40"/>
      <c r="OJJ87" s="40"/>
      <c r="OJK87" s="40"/>
      <c r="OJL87" s="40"/>
      <c r="OJM87" s="40"/>
      <c r="OJN87" s="40"/>
      <c r="OJO87" s="40"/>
      <c r="OJP87" s="40"/>
      <c r="OJQ87" s="40"/>
      <c r="OJR87" s="40"/>
      <c r="OJS87" s="40"/>
      <c r="OJT87" s="40"/>
      <c r="OJU87" s="40"/>
      <c r="OJV87" s="40"/>
      <c r="OJW87" s="40"/>
      <c r="OJX87" s="40"/>
      <c r="OJY87" s="40"/>
      <c r="OJZ87" s="40"/>
      <c r="OKA87" s="40"/>
      <c r="OKB87" s="40"/>
      <c r="OKC87" s="40"/>
      <c r="OKD87" s="40"/>
      <c r="OKE87" s="40"/>
      <c r="OKF87" s="40"/>
      <c r="OKG87" s="40"/>
      <c r="OKH87" s="40"/>
      <c r="OKI87" s="40"/>
      <c r="OKJ87" s="40"/>
      <c r="OKK87" s="40"/>
      <c r="OKL87" s="40"/>
      <c r="OKM87" s="40"/>
      <c r="OKN87" s="40"/>
      <c r="OKO87" s="40"/>
      <c r="OKP87" s="40"/>
      <c r="OKQ87" s="40"/>
      <c r="OKR87" s="40"/>
      <c r="OKS87" s="40"/>
      <c r="OKT87" s="40"/>
      <c r="OKU87" s="40"/>
      <c r="OKV87" s="40"/>
      <c r="OKW87" s="40"/>
      <c r="OKX87" s="40"/>
      <c r="OKY87" s="40"/>
      <c r="OKZ87" s="40"/>
      <c r="OLA87" s="40"/>
      <c r="OLB87" s="40"/>
      <c r="OLC87" s="40"/>
      <c r="OLD87" s="40"/>
      <c r="OLE87" s="40"/>
      <c r="OLF87" s="40"/>
      <c r="OLG87" s="40"/>
      <c r="OLH87" s="40"/>
      <c r="OLI87" s="40"/>
      <c r="OLJ87" s="40"/>
      <c r="OLK87" s="40"/>
      <c r="OLL87" s="40"/>
      <c r="OLM87" s="40"/>
      <c r="OLN87" s="40"/>
      <c r="OLO87" s="40"/>
      <c r="OLP87" s="40"/>
      <c r="OLQ87" s="40"/>
      <c r="OLR87" s="40"/>
      <c r="OLS87" s="40"/>
      <c r="OLT87" s="40"/>
      <c r="OLU87" s="40"/>
      <c r="OLV87" s="40"/>
      <c r="OLW87" s="40"/>
      <c r="OLX87" s="40"/>
      <c r="OLY87" s="40"/>
      <c r="OLZ87" s="40"/>
      <c r="OMA87" s="40"/>
      <c r="OMB87" s="40"/>
      <c r="OMC87" s="40"/>
      <c r="OMD87" s="40"/>
      <c r="OME87" s="40"/>
      <c r="OMF87" s="40"/>
      <c r="OMG87" s="40"/>
      <c r="OMH87" s="40"/>
      <c r="OMI87" s="40"/>
      <c r="OMJ87" s="40"/>
      <c r="OMK87" s="40"/>
      <c r="OML87" s="40"/>
      <c r="OMM87" s="40"/>
      <c r="OMN87" s="40"/>
      <c r="OMO87" s="40"/>
      <c r="OMP87" s="40"/>
      <c r="OMQ87" s="40"/>
      <c r="OMR87" s="40"/>
      <c r="OMS87" s="40"/>
      <c r="OMT87" s="40"/>
      <c r="OMU87" s="40"/>
      <c r="OMV87" s="40"/>
      <c r="OMW87" s="40"/>
      <c r="OMX87" s="40"/>
      <c r="OMY87" s="40"/>
      <c r="OMZ87" s="40"/>
      <c r="ONA87" s="40"/>
      <c r="ONB87" s="40"/>
      <c r="ONC87" s="40"/>
      <c r="OND87" s="40"/>
      <c r="ONE87" s="40"/>
      <c r="ONF87" s="40"/>
      <c r="ONG87" s="40"/>
      <c r="ONH87" s="40"/>
      <c r="ONI87" s="40"/>
      <c r="ONJ87" s="40"/>
      <c r="ONK87" s="40"/>
      <c r="ONL87" s="40"/>
      <c r="ONM87" s="40"/>
      <c r="ONN87" s="40"/>
      <c r="ONO87" s="40"/>
      <c r="ONP87" s="40"/>
      <c r="ONQ87" s="40"/>
      <c r="ONR87" s="40"/>
      <c r="ONS87" s="40"/>
      <c r="ONT87" s="40"/>
      <c r="ONU87" s="40"/>
      <c r="ONV87" s="40"/>
      <c r="ONW87" s="40"/>
      <c r="ONX87" s="40"/>
      <c r="ONY87" s="40"/>
      <c r="ONZ87" s="40"/>
      <c r="OOA87" s="40"/>
      <c r="OOB87" s="40"/>
      <c r="OOC87" s="40"/>
      <c r="OOD87" s="40"/>
      <c r="OOE87" s="40"/>
      <c r="OOF87" s="40"/>
      <c r="OOG87" s="40"/>
      <c r="OOH87" s="40"/>
      <c r="OOI87" s="40"/>
      <c r="OOJ87" s="40"/>
      <c r="OOK87" s="40"/>
      <c r="OOL87" s="40"/>
      <c r="OOM87" s="40"/>
      <c r="OON87" s="40"/>
      <c r="OOO87" s="40"/>
      <c r="OOP87" s="40"/>
      <c r="OOQ87" s="40"/>
      <c r="OOR87" s="40"/>
      <c r="OOS87" s="40"/>
      <c r="OOT87" s="40"/>
      <c r="OOU87" s="40"/>
      <c r="OOV87" s="40"/>
      <c r="OOW87" s="40"/>
      <c r="OOX87" s="40"/>
      <c r="OOY87" s="40"/>
      <c r="OOZ87" s="40"/>
      <c r="OPA87" s="40"/>
      <c r="OPB87" s="40"/>
      <c r="OPC87" s="40"/>
      <c r="OPD87" s="40"/>
      <c r="OPE87" s="40"/>
      <c r="OPF87" s="40"/>
      <c r="OPG87" s="40"/>
      <c r="OPH87" s="40"/>
      <c r="OPI87" s="40"/>
      <c r="OPJ87" s="40"/>
      <c r="OPK87" s="40"/>
      <c r="OPL87" s="40"/>
      <c r="OPM87" s="40"/>
      <c r="OPN87" s="40"/>
      <c r="OPO87" s="40"/>
      <c r="OPP87" s="40"/>
      <c r="OPQ87" s="40"/>
      <c r="OPR87" s="40"/>
      <c r="OPS87" s="40"/>
      <c r="OPT87" s="40"/>
      <c r="OPU87" s="40"/>
      <c r="OPV87" s="40"/>
      <c r="OPW87" s="40"/>
      <c r="OPX87" s="40"/>
      <c r="OPY87" s="40"/>
      <c r="OPZ87" s="40"/>
      <c r="OQA87" s="40"/>
      <c r="OQB87" s="40"/>
      <c r="OQC87" s="40"/>
      <c r="OQD87" s="40"/>
      <c r="OQE87" s="40"/>
      <c r="OQF87" s="40"/>
      <c r="OQG87" s="40"/>
      <c r="OQH87" s="40"/>
      <c r="OQI87" s="40"/>
      <c r="OQJ87" s="40"/>
      <c r="OQK87" s="40"/>
      <c r="OQL87" s="40"/>
      <c r="OQM87" s="40"/>
      <c r="OQN87" s="40"/>
      <c r="OQO87" s="40"/>
      <c r="OQP87" s="40"/>
      <c r="OQQ87" s="40"/>
      <c r="OQR87" s="40"/>
      <c r="OQS87" s="40"/>
      <c r="OQT87" s="40"/>
      <c r="OQU87" s="40"/>
      <c r="OQV87" s="40"/>
      <c r="OQW87" s="40"/>
      <c r="OQX87" s="40"/>
      <c r="OQY87" s="40"/>
      <c r="OQZ87" s="40"/>
      <c r="ORA87" s="40"/>
      <c r="ORB87" s="40"/>
      <c r="ORC87" s="40"/>
      <c r="ORD87" s="40"/>
      <c r="ORE87" s="40"/>
      <c r="ORF87" s="40"/>
      <c r="ORG87" s="40"/>
      <c r="ORH87" s="40"/>
      <c r="ORI87" s="40"/>
      <c r="ORJ87" s="40"/>
      <c r="ORK87" s="40"/>
      <c r="ORL87" s="40"/>
      <c r="ORM87" s="40"/>
      <c r="ORN87" s="40"/>
      <c r="ORO87" s="40"/>
      <c r="ORP87" s="40"/>
      <c r="ORQ87" s="40"/>
      <c r="ORR87" s="40"/>
      <c r="ORS87" s="40"/>
      <c r="ORT87" s="40"/>
      <c r="ORU87" s="40"/>
      <c r="ORV87" s="40"/>
      <c r="ORW87" s="40"/>
      <c r="ORX87" s="40"/>
      <c r="ORY87" s="40"/>
      <c r="ORZ87" s="40"/>
      <c r="OSA87" s="40"/>
      <c r="OSB87" s="40"/>
      <c r="OSC87" s="40"/>
      <c r="OSD87" s="40"/>
      <c r="OSE87" s="40"/>
      <c r="OSF87" s="40"/>
      <c r="OSG87" s="40"/>
      <c r="OSH87" s="40"/>
      <c r="OSI87" s="40"/>
      <c r="OSJ87" s="40"/>
      <c r="OSK87" s="40"/>
      <c r="OSL87" s="40"/>
      <c r="OSM87" s="40"/>
      <c r="OSN87" s="40"/>
      <c r="OSO87" s="40"/>
      <c r="OSP87" s="40"/>
      <c r="OSQ87" s="40"/>
      <c r="OSR87" s="40"/>
      <c r="OSS87" s="40"/>
      <c r="OST87" s="40"/>
      <c r="OSU87" s="40"/>
      <c r="OSV87" s="40"/>
      <c r="OSW87" s="40"/>
      <c r="OSX87" s="40"/>
      <c r="OSY87" s="40"/>
      <c r="OSZ87" s="40"/>
      <c r="OTA87" s="40"/>
      <c r="OTB87" s="40"/>
      <c r="OTC87" s="40"/>
      <c r="OTD87" s="40"/>
      <c r="OTE87" s="40"/>
      <c r="OTF87" s="40"/>
      <c r="OTG87" s="40"/>
      <c r="OTH87" s="40"/>
      <c r="OTI87" s="40"/>
      <c r="OTJ87" s="40"/>
      <c r="OTK87" s="40"/>
      <c r="OTL87" s="40"/>
      <c r="OTM87" s="40"/>
      <c r="OTN87" s="40"/>
      <c r="OTO87" s="40"/>
      <c r="OTP87" s="40"/>
      <c r="OTQ87" s="40"/>
      <c r="OTR87" s="40"/>
      <c r="OTS87" s="40"/>
      <c r="OTT87" s="40"/>
      <c r="OTU87" s="40"/>
      <c r="OTV87" s="40"/>
      <c r="OTW87" s="40"/>
      <c r="OTX87" s="40"/>
      <c r="OTY87" s="40"/>
      <c r="OTZ87" s="40"/>
      <c r="OUA87" s="40"/>
      <c r="OUB87" s="40"/>
      <c r="OUC87" s="40"/>
      <c r="OUD87" s="40"/>
      <c r="OUE87" s="40"/>
      <c r="OUF87" s="40"/>
      <c r="OUG87" s="40"/>
      <c r="OUH87" s="40"/>
      <c r="OUI87" s="40"/>
      <c r="OUJ87" s="40"/>
      <c r="OUK87" s="40"/>
      <c r="OUL87" s="40"/>
      <c r="OUM87" s="40"/>
      <c r="OUN87" s="40"/>
      <c r="OUO87" s="40"/>
      <c r="OUP87" s="40"/>
      <c r="OUQ87" s="40"/>
      <c r="OUR87" s="40"/>
      <c r="OUS87" s="40"/>
      <c r="OUT87" s="40"/>
      <c r="OUU87" s="40"/>
      <c r="OUV87" s="40"/>
      <c r="OUW87" s="40"/>
      <c r="OUX87" s="40"/>
      <c r="OUY87" s="40"/>
      <c r="OUZ87" s="40"/>
      <c r="OVA87" s="40"/>
      <c r="OVB87" s="40"/>
      <c r="OVC87" s="40"/>
      <c r="OVD87" s="40"/>
      <c r="OVE87" s="40"/>
      <c r="OVF87" s="40"/>
      <c r="OVG87" s="40"/>
      <c r="OVH87" s="40"/>
      <c r="OVI87" s="40"/>
      <c r="OVJ87" s="40"/>
      <c r="OVK87" s="40"/>
      <c r="OVL87" s="40"/>
      <c r="OVM87" s="40"/>
      <c r="OVN87" s="40"/>
      <c r="OVO87" s="40"/>
      <c r="OVP87" s="40"/>
      <c r="OVQ87" s="40"/>
      <c r="OVR87" s="40"/>
      <c r="OVS87" s="40"/>
      <c r="OVT87" s="40"/>
      <c r="OVU87" s="40"/>
      <c r="OVV87" s="40"/>
      <c r="OVW87" s="40"/>
      <c r="OVX87" s="40"/>
      <c r="OVY87" s="40"/>
      <c r="OVZ87" s="40"/>
      <c r="OWA87" s="40"/>
      <c r="OWB87" s="40"/>
      <c r="OWC87" s="40"/>
      <c r="OWD87" s="40"/>
      <c r="OWE87" s="40"/>
      <c r="OWF87" s="40"/>
      <c r="OWG87" s="40"/>
      <c r="OWH87" s="40"/>
      <c r="OWI87" s="40"/>
      <c r="OWJ87" s="40"/>
      <c r="OWK87" s="40"/>
      <c r="OWL87" s="40"/>
      <c r="OWM87" s="40"/>
      <c r="OWN87" s="40"/>
      <c r="OWO87" s="40"/>
      <c r="OWP87" s="40"/>
      <c r="OWQ87" s="40"/>
      <c r="OWR87" s="40"/>
      <c r="OWS87" s="40"/>
      <c r="OWT87" s="40"/>
      <c r="OWU87" s="40"/>
      <c r="OWV87" s="40"/>
      <c r="OWW87" s="40"/>
      <c r="OWX87" s="40"/>
      <c r="OWY87" s="40"/>
      <c r="OWZ87" s="40"/>
      <c r="OXA87" s="40"/>
      <c r="OXB87" s="40"/>
      <c r="OXC87" s="40"/>
      <c r="OXD87" s="40"/>
      <c r="OXE87" s="40"/>
      <c r="OXF87" s="40"/>
      <c r="OXG87" s="40"/>
      <c r="OXH87" s="40"/>
      <c r="OXI87" s="40"/>
      <c r="OXJ87" s="40"/>
      <c r="OXK87" s="40"/>
      <c r="OXL87" s="40"/>
      <c r="OXM87" s="40"/>
      <c r="OXN87" s="40"/>
      <c r="OXO87" s="40"/>
      <c r="OXP87" s="40"/>
      <c r="OXQ87" s="40"/>
      <c r="OXR87" s="40"/>
      <c r="OXS87" s="40"/>
      <c r="OXT87" s="40"/>
      <c r="OXU87" s="40"/>
      <c r="OXV87" s="40"/>
      <c r="OXW87" s="40"/>
      <c r="OXX87" s="40"/>
      <c r="OXY87" s="40"/>
      <c r="OXZ87" s="40"/>
      <c r="OYA87" s="40"/>
      <c r="OYB87" s="40"/>
      <c r="OYC87" s="40"/>
      <c r="OYD87" s="40"/>
      <c r="OYE87" s="40"/>
      <c r="OYF87" s="40"/>
      <c r="OYG87" s="40"/>
      <c r="OYH87" s="40"/>
      <c r="OYI87" s="40"/>
      <c r="OYJ87" s="40"/>
      <c r="OYK87" s="40"/>
      <c r="OYL87" s="40"/>
      <c r="OYM87" s="40"/>
      <c r="OYN87" s="40"/>
      <c r="OYO87" s="40"/>
      <c r="OYP87" s="40"/>
      <c r="OYQ87" s="40"/>
      <c r="OYR87" s="40"/>
      <c r="OYS87" s="40"/>
      <c r="OYT87" s="40"/>
      <c r="OYU87" s="40"/>
      <c r="OYV87" s="40"/>
      <c r="OYW87" s="40"/>
      <c r="OYX87" s="40"/>
      <c r="OYY87" s="40"/>
      <c r="OYZ87" s="40"/>
      <c r="OZA87" s="40"/>
      <c r="OZB87" s="40"/>
      <c r="OZC87" s="40"/>
      <c r="OZD87" s="40"/>
      <c r="OZE87" s="40"/>
      <c r="OZF87" s="40"/>
      <c r="OZG87" s="40"/>
      <c r="OZH87" s="40"/>
      <c r="OZI87" s="40"/>
      <c r="OZJ87" s="40"/>
      <c r="OZK87" s="40"/>
      <c r="OZL87" s="40"/>
      <c r="OZM87" s="40"/>
      <c r="OZN87" s="40"/>
      <c r="OZO87" s="40"/>
      <c r="OZP87" s="40"/>
      <c r="OZQ87" s="40"/>
      <c r="OZR87" s="40"/>
      <c r="OZS87" s="40"/>
      <c r="OZT87" s="40"/>
      <c r="OZU87" s="40"/>
      <c r="OZV87" s="40"/>
      <c r="OZW87" s="40"/>
      <c r="OZX87" s="40"/>
      <c r="OZY87" s="40"/>
      <c r="OZZ87" s="40"/>
      <c r="PAA87" s="40"/>
      <c r="PAB87" s="40"/>
      <c r="PAC87" s="40"/>
      <c r="PAD87" s="40"/>
      <c r="PAE87" s="40"/>
      <c r="PAF87" s="40"/>
      <c r="PAG87" s="40"/>
      <c r="PAH87" s="40"/>
      <c r="PAI87" s="40"/>
      <c r="PAJ87" s="40"/>
      <c r="PAK87" s="40"/>
      <c r="PAL87" s="40"/>
      <c r="PAM87" s="40"/>
      <c r="PAN87" s="40"/>
      <c r="PAO87" s="40"/>
      <c r="PAP87" s="40"/>
      <c r="PAQ87" s="40"/>
      <c r="PAR87" s="40"/>
      <c r="PAS87" s="40"/>
      <c r="PAT87" s="40"/>
      <c r="PAU87" s="40"/>
      <c r="PAV87" s="40"/>
      <c r="PAW87" s="40"/>
      <c r="PAX87" s="40"/>
      <c r="PAY87" s="40"/>
      <c r="PAZ87" s="40"/>
      <c r="PBA87" s="40"/>
      <c r="PBB87" s="40"/>
      <c r="PBC87" s="40"/>
      <c r="PBD87" s="40"/>
      <c r="PBE87" s="40"/>
      <c r="PBF87" s="40"/>
      <c r="PBG87" s="40"/>
      <c r="PBH87" s="40"/>
      <c r="PBI87" s="40"/>
      <c r="PBJ87" s="40"/>
      <c r="PBK87" s="40"/>
      <c r="PBL87" s="40"/>
      <c r="PBM87" s="40"/>
      <c r="PBN87" s="40"/>
      <c r="PBO87" s="40"/>
      <c r="PBP87" s="40"/>
      <c r="PBQ87" s="40"/>
      <c r="PBR87" s="40"/>
      <c r="PBS87" s="40"/>
      <c r="PBT87" s="40"/>
      <c r="PBU87" s="40"/>
      <c r="PBV87" s="40"/>
      <c r="PBW87" s="40"/>
      <c r="PBX87" s="40"/>
      <c r="PBY87" s="40"/>
      <c r="PBZ87" s="40"/>
      <c r="PCA87" s="40"/>
      <c r="PCB87" s="40"/>
      <c r="PCC87" s="40"/>
      <c r="PCD87" s="40"/>
      <c r="PCE87" s="40"/>
      <c r="PCF87" s="40"/>
      <c r="PCG87" s="40"/>
      <c r="PCH87" s="40"/>
      <c r="PCI87" s="40"/>
      <c r="PCJ87" s="40"/>
      <c r="PCK87" s="40"/>
      <c r="PCL87" s="40"/>
      <c r="PCM87" s="40"/>
      <c r="PCN87" s="40"/>
      <c r="PCO87" s="40"/>
      <c r="PCP87" s="40"/>
      <c r="PCQ87" s="40"/>
      <c r="PCR87" s="40"/>
      <c r="PCS87" s="40"/>
      <c r="PCT87" s="40"/>
      <c r="PCU87" s="40"/>
      <c r="PCV87" s="40"/>
      <c r="PCW87" s="40"/>
      <c r="PCX87" s="40"/>
      <c r="PCY87" s="40"/>
      <c r="PCZ87" s="40"/>
      <c r="PDA87" s="40"/>
      <c r="PDB87" s="40"/>
      <c r="PDC87" s="40"/>
      <c r="PDD87" s="40"/>
      <c r="PDE87" s="40"/>
      <c r="PDF87" s="40"/>
      <c r="PDG87" s="40"/>
      <c r="PDH87" s="40"/>
      <c r="PDI87" s="40"/>
      <c r="PDJ87" s="40"/>
      <c r="PDK87" s="40"/>
      <c r="PDL87" s="40"/>
      <c r="PDM87" s="40"/>
      <c r="PDN87" s="40"/>
      <c r="PDO87" s="40"/>
      <c r="PDP87" s="40"/>
      <c r="PDQ87" s="40"/>
      <c r="PDR87" s="40"/>
      <c r="PDS87" s="40"/>
      <c r="PDT87" s="40"/>
      <c r="PDU87" s="40"/>
      <c r="PDV87" s="40"/>
      <c r="PDW87" s="40"/>
      <c r="PDX87" s="40"/>
      <c r="PDY87" s="40"/>
      <c r="PDZ87" s="40"/>
      <c r="PEA87" s="40"/>
      <c r="PEB87" s="40"/>
      <c r="PEC87" s="40"/>
      <c r="PED87" s="40"/>
      <c r="PEE87" s="40"/>
      <c r="PEF87" s="40"/>
      <c r="PEG87" s="40"/>
      <c r="PEH87" s="40"/>
      <c r="PEI87" s="40"/>
      <c r="PEJ87" s="40"/>
      <c r="PEK87" s="40"/>
      <c r="PEL87" s="40"/>
      <c r="PEM87" s="40"/>
      <c r="PEN87" s="40"/>
      <c r="PEO87" s="40"/>
      <c r="PEP87" s="40"/>
      <c r="PEQ87" s="40"/>
      <c r="PER87" s="40"/>
      <c r="PES87" s="40"/>
      <c r="PET87" s="40"/>
      <c r="PEU87" s="40"/>
      <c r="PEV87" s="40"/>
      <c r="PEW87" s="40"/>
      <c r="PEX87" s="40"/>
      <c r="PEY87" s="40"/>
      <c r="PEZ87" s="40"/>
      <c r="PFA87" s="40"/>
      <c r="PFB87" s="40"/>
      <c r="PFC87" s="40"/>
      <c r="PFD87" s="40"/>
      <c r="PFE87" s="40"/>
      <c r="PFF87" s="40"/>
      <c r="PFG87" s="40"/>
      <c r="PFH87" s="40"/>
      <c r="PFI87" s="40"/>
      <c r="PFJ87" s="40"/>
      <c r="PFK87" s="40"/>
      <c r="PFL87" s="40"/>
      <c r="PFM87" s="40"/>
      <c r="PFN87" s="40"/>
      <c r="PFO87" s="40"/>
      <c r="PFP87" s="40"/>
      <c r="PFQ87" s="40"/>
      <c r="PFR87" s="40"/>
      <c r="PFS87" s="40"/>
      <c r="PFT87" s="40"/>
      <c r="PFU87" s="40"/>
      <c r="PFV87" s="40"/>
      <c r="PFW87" s="40"/>
      <c r="PFX87" s="40"/>
      <c r="PFY87" s="40"/>
      <c r="PFZ87" s="40"/>
      <c r="PGA87" s="40"/>
      <c r="PGB87" s="40"/>
      <c r="PGC87" s="40"/>
      <c r="PGD87" s="40"/>
      <c r="PGE87" s="40"/>
      <c r="PGF87" s="40"/>
      <c r="PGG87" s="40"/>
      <c r="PGH87" s="40"/>
      <c r="PGI87" s="40"/>
      <c r="PGJ87" s="40"/>
      <c r="PGK87" s="40"/>
      <c r="PGL87" s="40"/>
      <c r="PGM87" s="40"/>
      <c r="PGN87" s="40"/>
      <c r="PGO87" s="40"/>
      <c r="PGP87" s="40"/>
      <c r="PGQ87" s="40"/>
      <c r="PGR87" s="40"/>
      <c r="PGS87" s="40"/>
      <c r="PGT87" s="40"/>
      <c r="PGU87" s="40"/>
      <c r="PGV87" s="40"/>
      <c r="PGW87" s="40"/>
      <c r="PGX87" s="40"/>
      <c r="PGY87" s="40"/>
      <c r="PGZ87" s="40"/>
      <c r="PHA87" s="40"/>
      <c r="PHB87" s="40"/>
      <c r="PHC87" s="40"/>
      <c r="PHD87" s="40"/>
      <c r="PHE87" s="40"/>
      <c r="PHF87" s="40"/>
      <c r="PHG87" s="40"/>
      <c r="PHH87" s="40"/>
      <c r="PHI87" s="40"/>
      <c r="PHJ87" s="40"/>
      <c r="PHK87" s="40"/>
      <c r="PHL87" s="40"/>
      <c r="PHM87" s="40"/>
      <c r="PHN87" s="40"/>
      <c r="PHO87" s="40"/>
      <c r="PHP87" s="40"/>
      <c r="PHQ87" s="40"/>
      <c r="PHR87" s="40"/>
      <c r="PHS87" s="40"/>
      <c r="PHT87" s="40"/>
      <c r="PHU87" s="40"/>
      <c r="PHV87" s="40"/>
      <c r="PHW87" s="40"/>
      <c r="PHX87" s="40"/>
      <c r="PHY87" s="40"/>
      <c r="PHZ87" s="40"/>
      <c r="PIA87" s="40"/>
      <c r="PIB87" s="40"/>
      <c r="PIC87" s="40"/>
      <c r="PID87" s="40"/>
      <c r="PIE87" s="40"/>
      <c r="PIF87" s="40"/>
      <c r="PIG87" s="40"/>
      <c r="PIH87" s="40"/>
      <c r="PII87" s="40"/>
      <c r="PIJ87" s="40"/>
      <c r="PIK87" s="40"/>
      <c r="PIL87" s="40"/>
      <c r="PIM87" s="40"/>
      <c r="PIN87" s="40"/>
      <c r="PIO87" s="40"/>
      <c r="PIP87" s="40"/>
      <c r="PIQ87" s="40"/>
      <c r="PIR87" s="40"/>
      <c r="PIS87" s="40"/>
      <c r="PIT87" s="40"/>
      <c r="PIU87" s="40"/>
      <c r="PIV87" s="40"/>
      <c r="PIW87" s="40"/>
      <c r="PIX87" s="40"/>
      <c r="PIY87" s="40"/>
      <c r="PIZ87" s="40"/>
      <c r="PJA87" s="40"/>
      <c r="PJB87" s="40"/>
      <c r="PJC87" s="40"/>
      <c r="PJD87" s="40"/>
      <c r="PJE87" s="40"/>
      <c r="PJF87" s="40"/>
      <c r="PJG87" s="40"/>
      <c r="PJH87" s="40"/>
      <c r="PJI87" s="40"/>
      <c r="PJJ87" s="40"/>
      <c r="PJK87" s="40"/>
      <c r="PJL87" s="40"/>
      <c r="PJM87" s="40"/>
      <c r="PJN87" s="40"/>
      <c r="PJO87" s="40"/>
      <c r="PJP87" s="40"/>
      <c r="PJQ87" s="40"/>
      <c r="PJR87" s="40"/>
      <c r="PJS87" s="40"/>
      <c r="PJT87" s="40"/>
      <c r="PJU87" s="40"/>
      <c r="PJV87" s="40"/>
      <c r="PJW87" s="40"/>
      <c r="PJX87" s="40"/>
      <c r="PJY87" s="40"/>
      <c r="PJZ87" s="40"/>
      <c r="PKA87" s="40"/>
      <c r="PKB87" s="40"/>
      <c r="PKC87" s="40"/>
      <c r="PKD87" s="40"/>
      <c r="PKE87" s="40"/>
      <c r="PKF87" s="40"/>
      <c r="PKG87" s="40"/>
      <c r="PKH87" s="40"/>
      <c r="PKI87" s="40"/>
      <c r="PKJ87" s="40"/>
      <c r="PKK87" s="40"/>
      <c r="PKL87" s="40"/>
      <c r="PKM87" s="40"/>
      <c r="PKN87" s="40"/>
      <c r="PKO87" s="40"/>
      <c r="PKP87" s="40"/>
      <c r="PKQ87" s="40"/>
      <c r="PKR87" s="40"/>
      <c r="PKS87" s="40"/>
      <c r="PKT87" s="40"/>
      <c r="PKU87" s="40"/>
      <c r="PKV87" s="40"/>
      <c r="PKW87" s="40"/>
      <c r="PKX87" s="40"/>
      <c r="PKY87" s="40"/>
      <c r="PKZ87" s="40"/>
      <c r="PLA87" s="40"/>
      <c r="PLB87" s="40"/>
      <c r="PLC87" s="40"/>
      <c r="PLD87" s="40"/>
      <c r="PLE87" s="40"/>
      <c r="PLF87" s="40"/>
      <c r="PLG87" s="40"/>
      <c r="PLH87" s="40"/>
      <c r="PLI87" s="40"/>
      <c r="PLJ87" s="40"/>
      <c r="PLK87" s="40"/>
      <c r="PLL87" s="40"/>
      <c r="PLM87" s="40"/>
      <c r="PLN87" s="40"/>
      <c r="PLO87" s="40"/>
      <c r="PLP87" s="40"/>
      <c r="PLQ87" s="40"/>
      <c r="PLR87" s="40"/>
      <c r="PLS87" s="40"/>
      <c r="PLT87" s="40"/>
      <c r="PLU87" s="40"/>
      <c r="PLV87" s="40"/>
      <c r="PLW87" s="40"/>
      <c r="PLX87" s="40"/>
      <c r="PLY87" s="40"/>
      <c r="PLZ87" s="40"/>
      <c r="PMA87" s="40"/>
      <c r="PMB87" s="40"/>
      <c r="PMC87" s="40"/>
      <c r="PMD87" s="40"/>
      <c r="PME87" s="40"/>
      <c r="PMF87" s="40"/>
      <c r="PMG87" s="40"/>
      <c r="PMH87" s="40"/>
      <c r="PMI87" s="40"/>
      <c r="PMJ87" s="40"/>
      <c r="PMK87" s="40"/>
      <c r="PML87" s="40"/>
      <c r="PMM87" s="40"/>
      <c r="PMN87" s="40"/>
      <c r="PMO87" s="40"/>
      <c r="PMP87" s="40"/>
      <c r="PMQ87" s="40"/>
      <c r="PMR87" s="40"/>
      <c r="PMS87" s="40"/>
      <c r="PMT87" s="40"/>
      <c r="PMU87" s="40"/>
      <c r="PMV87" s="40"/>
      <c r="PMW87" s="40"/>
      <c r="PMX87" s="40"/>
      <c r="PMY87" s="40"/>
      <c r="PMZ87" s="40"/>
      <c r="PNA87" s="40"/>
      <c r="PNB87" s="40"/>
      <c r="PNC87" s="40"/>
      <c r="PND87" s="40"/>
      <c r="PNE87" s="40"/>
      <c r="PNF87" s="40"/>
      <c r="PNG87" s="40"/>
      <c r="PNH87" s="40"/>
      <c r="PNI87" s="40"/>
      <c r="PNJ87" s="40"/>
      <c r="PNK87" s="40"/>
      <c r="PNL87" s="40"/>
      <c r="PNM87" s="40"/>
      <c r="PNN87" s="40"/>
      <c r="PNO87" s="40"/>
      <c r="PNP87" s="40"/>
      <c r="PNQ87" s="40"/>
      <c r="PNR87" s="40"/>
      <c r="PNS87" s="40"/>
      <c r="PNT87" s="40"/>
      <c r="PNU87" s="40"/>
      <c r="PNV87" s="40"/>
      <c r="PNW87" s="40"/>
      <c r="PNX87" s="40"/>
      <c r="PNY87" s="40"/>
      <c r="PNZ87" s="40"/>
      <c r="POA87" s="40"/>
      <c r="POB87" s="40"/>
      <c r="POC87" s="40"/>
      <c r="POD87" s="40"/>
      <c r="POE87" s="40"/>
      <c r="POF87" s="40"/>
      <c r="POG87" s="40"/>
      <c r="POH87" s="40"/>
      <c r="POI87" s="40"/>
      <c r="POJ87" s="40"/>
      <c r="POK87" s="40"/>
      <c r="POL87" s="40"/>
      <c r="POM87" s="40"/>
      <c r="PON87" s="40"/>
      <c r="POO87" s="40"/>
      <c r="POP87" s="40"/>
      <c r="POQ87" s="40"/>
      <c r="POR87" s="40"/>
      <c r="POS87" s="40"/>
      <c r="POT87" s="40"/>
      <c r="POU87" s="40"/>
      <c r="POV87" s="40"/>
      <c r="POW87" s="40"/>
      <c r="POX87" s="40"/>
      <c r="POY87" s="40"/>
      <c r="POZ87" s="40"/>
      <c r="PPA87" s="40"/>
      <c r="PPB87" s="40"/>
      <c r="PPC87" s="40"/>
      <c r="PPD87" s="40"/>
      <c r="PPE87" s="40"/>
      <c r="PPF87" s="40"/>
      <c r="PPG87" s="40"/>
      <c r="PPH87" s="40"/>
      <c r="PPI87" s="40"/>
      <c r="PPJ87" s="40"/>
      <c r="PPK87" s="40"/>
      <c r="PPL87" s="40"/>
      <c r="PPM87" s="40"/>
      <c r="PPN87" s="40"/>
      <c r="PPO87" s="40"/>
      <c r="PPP87" s="40"/>
      <c r="PPQ87" s="40"/>
      <c r="PPR87" s="40"/>
      <c r="PPS87" s="40"/>
      <c r="PPT87" s="40"/>
      <c r="PPU87" s="40"/>
      <c r="PPV87" s="40"/>
      <c r="PPW87" s="40"/>
      <c r="PPX87" s="40"/>
      <c r="PPY87" s="40"/>
      <c r="PPZ87" s="40"/>
      <c r="PQA87" s="40"/>
      <c r="PQB87" s="40"/>
      <c r="PQC87" s="40"/>
      <c r="PQD87" s="40"/>
      <c r="PQE87" s="40"/>
      <c r="PQF87" s="40"/>
      <c r="PQG87" s="40"/>
      <c r="PQH87" s="40"/>
      <c r="PQI87" s="40"/>
      <c r="PQJ87" s="40"/>
      <c r="PQK87" s="40"/>
      <c r="PQL87" s="40"/>
      <c r="PQM87" s="40"/>
      <c r="PQN87" s="40"/>
      <c r="PQO87" s="40"/>
      <c r="PQP87" s="40"/>
      <c r="PQQ87" s="40"/>
      <c r="PQR87" s="40"/>
      <c r="PQS87" s="40"/>
      <c r="PQT87" s="40"/>
      <c r="PQU87" s="40"/>
      <c r="PQV87" s="40"/>
      <c r="PQW87" s="40"/>
      <c r="PQX87" s="40"/>
      <c r="PQY87" s="40"/>
      <c r="PQZ87" s="40"/>
      <c r="PRA87" s="40"/>
      <c r="PRB87" s="40"/>
      <c r="PRC87" s="40"/>
      <c r="PRD87" s="40"/>
      <c r="PRE87" s="40"/>
      <c r="PRF87" s="40"/>
      <c r="PRG87" s="40"/>
      <c r="PRH87" s="40"/>
      <c r="PRI87" s="40"/>
      <c r="PRJ87" s="40"/>
      <c r="PRK87" s="40"/>
      <c r="PRL87" s="40"/>
      <c r="PRM87" s="40"/>
      <c r="PRN87" s="40"/>
      <c r="PRO87" s="40"/>
      <c r="PRP87" s="40"/>
      <c r="PRQ87" s="40"/>
      <c r="PRR87" s="40"/>
      <c r="PRS87" s="40"/>
      <c r="PRT87" s="40"/>
      <c r="PRU87" s="40"/>
      <c r="PRV87" s="40"/>
      <c r="PRW87" s="40"/>
      <c r="PRX87" s="40"/>
      <c r="PRY87" s="40"/>
      <c r="PRZ87" s="40"/>
      <c r="PSA87" s="40"/>
      <c r="PSB87" s="40"/>
      <c r="PSC87" s="40"/>
      <c r="PSD87" s="40"/>
      <c r="PSE87" s="40"/>
      <c r="PSF87" s="40"/>
      <c r="PSG87" s="40"/>
      <c r="PSH87" s="40"/>
      <c r="PSI87" s="40"/>
      <c r="PSJ87" s="40"/>
      <c r="PSK87" s="40"/>
      <c r="PSL87" s="40"/>
      <c r="PSM87" s="40"/>
      <c r="PSN87" s="40"/>
      <c r="PSO87" s="40"/>
      <c r="PSP87" s="40"/>
      <c r="PSQ87" s="40"/>
      <c r="PSR87" s="40"/>
      <c r="PSS87" s="40"/>
      <c r="PST87" s="40"/>
      <c r="PSU87" s="40"/>
      <c r="PSV87" s="40"/>
      <c r="PSW87" s="40"/>
      <c r="PSX87" s="40"/>
      <c r="PSY87" s="40"/>
      <c r="PSZ87" s="40"/>
      <c r="PTA87" s="40"/>
      <c r="PTB87" s="40"/>
      <c r="PTC87" s="40"/>
      <c r="PTD87" s="40"/>
      <c r="PTE87" s="40"/>
      <c r="PTF87" s="40"/>
      <c r="PTG87" s="40"/>
      <c r="PTH87" s="40"/>
      <c r="PTI87" s="40"/>
      <c r="PTJ87" s="40"/>
      <c r="PTK87" s="40"/>
      <c r="PTL87" s="40"/>
      <c r="PTM87" s="40"/>
      <c r="PTN87" s="40"/>
      <c r="PTO87" s="40"/>
      <c r="PTP87" s="40"/>
      <c r="PTQ87" s="40"/>
      <c r="PTR87" s="40"/>
      <c r="PTS87" s="40"/>
      <c r="PTT87" s="40"/>
      <c r="PTU87" s="40"/>
      <c r="PTV87" s="40"/>
      <c r="PTW87" s="40"/>
      <c r="PTX87" s="40"/>
      <c r="PTY87" s="40"/>
      <c r="PTZ87" s="40"/>
      <c r="PUA87" s="40"/>
      <c r="PUB87" s="40"/>
      <c r="PUC87" s="40"/>
      <c r="PUD87" s="40"/>
      <c r="PUE87" s="40"/>
      <c r="PUF87" s="40"/>
      <c r="PUG87" s="40"/>
      <c r="PUH87" s="40"/>
      <c r="PUI87" s="40"/>
      <c r="PUJ87" s="40"/>
      <c r="PUK87" s="40"/>
      <c r="PUL87" s="40"/>
      <c r="PUM87" s="40"/>
      <c r="PUN87" s="40"/>
      <c r="PUO87" s="40"/>
      <c r="PUP87" s="40"/>
      <c r="PUQ87" s="40"/>
      <c r="PUR87" s="40"/>
      <c r="PUS87" s="40"/>
      <c r="PUT87" s="40"/>
      <c r="PUU87" s="40"/>
      <c r="PUV87" s="40"/>
      <c r="PUW87" s="40"/>
      <c r="PUX87" s="40"/>
      <c r="PUY87" s="40"/>
      <c r="PUZ87" s="40"/>
      <c r="PVA87" s="40"/>
      <c r="PVB87" s="40"/>
      <c r="PVC87" s="40"/>
      <c r="PVD87" s="40"/>
      <c r="PVE87" s="40"/>
      <c r="PVF87" s="40"/>
      <c r="PVG87" s="40"/>
      <c r="PVH87" s="40"/>
      <c r="PVI87" s="40"/>
      <c r="PVJ87" s="40"/>
      <c r="PVK87" s="40"/>
      <c r="PVL87" s="40"/>
      <c r="PVM87" s="40"/>
      <c r="PVN87" s="40"/>
      <c r="PVO87" s="40"/>
      <c r="PVP87" s="40"/>
      <c r="PVQ87" s="40"/>
      <c r="PVR87" s="40"/>
      <c r="PVS87" s="40"/>
      <c r="PVT87" s="40"/>
      <c r="PVU87" s="40"/>
      <c r="PVV87" s="40"/>
      <c r="PVW87" s="40"/>
      <c r="PVX87" s="40"/>
      <c r="PVY87" s="40"/>
      <c r="PVZ87" s="40"/>
      <c r="PWA87" s="40"/>
      <c r="PWB87" s="40"/>
      <c r="PWC87" s="40"/>
      <c r="PWD87" s="40"/>
      <c r="PWE87" s="40"/>
      <c r="PWF87" s="40"/>
      <c r="PWG87" s="40"/>
      <c r="PWH87" s="40"/>
      <c r="PWI87" s="40"/>
      <c r="PWJ87" s="40"/>
      <c r="PWK87" s="40"/>
      <c r="PWL87" s="40"/>
      <c r="PWM87" s="40"/>
      <c r="PWN87" s="40"/>
      <c r="PWO87" s="40"/>
      <c r="PWP87" s="40"/>
      <c r="PWQ87" s="40"/>
      <c r="PWR87" s="40"/>
      <c r="PWS87" s="40"/>
      <c r="PWT87" s="40"/>
      <c r="PWU87" s="40"/>
      <c r="PWV87" s="40"/>
      <c r="PWW87" s="40"/>
      <c r="PWX87" s="40"/>
      <c r="PWY87" s="40"/>
      <c r="PWZ87" s="40"/>
      <c r="PXA87" s="40"/>
      <c r="PXB87" s="40"/>
      <c r="PXC87" s="40"/>
      <c r="PXD87" s="40"/>
      <c r="PXE87" s="40"/>
      <c r="PXF87" s="40"/>
      <c r="PXG87" s="40"/>
      <c r="PXH87" s="40"/>
      <c r="PXI87" s="40"/>
      <c r="PXJ87" s="40"/>
      <c r="PXK87" s="40"/>
      <c r="PXL87" s="40"/>
      <c r="PXM87" s="40"/>
      <c r="PXN87" s="40"/>
      <c r="PXO87" s="40"/>
      <c r="PXP87" s="40"/>
      <c r="PXQ87" s="40"/>
      <c r="PXR87" s="40"/>
      <c r="PXS87" s="40"/>
      <c r="PXT87" s="40"/>
      <c r="PXU87" s="40"/>
      <c r="PXV87" s="40"/>
      <c r="PXW87" s="40"/>
      <c r="PXX87" s="40"/>
      <c r="PXY87" s="40"/>
      <c r="PXZ87" s="40"/>
      <c r="PYA87" s="40"/>
      <c r="PYB87" s="40"/>
      <c r="PYC87" s="40"/>
      <c r="PYD87" s="40"/>
      <c r="PYE87" s="40"/>
      <c r="PYF87" s="40"/>
      <c r="PYG87" s="40"/>
      <c r="PYH87" s="40"/>
      <c r="PYI87" s="40"/>
      <c r="PYJ87" s="40"/>
      <c r="PYK87" s="40"/>
      <c r="PYL87" s="40"/>
      <c r="PYM87" s="40"/>
      <c r="PYN87" s="40"/>
      <c r="PYO87" s="40"/>
      <c r="PYP87" s="40"/>
      <c r="PYQ87" s="40"/>
      <c r="PYR87" s="40"/>
      <c r="PYS87" s="40"/>
      <c r="PYT87" s="40"/>
      <c r="PYU87" s="40"/>
      <c r="PYV87" s="40"/>
      <c r="PYW87" s="40"/>
      <c r="PYX87" s="40"/>
      <c r="PYY87" s="40"/>
      <c r="PYZ87" s="40"/>
      <c r="PZA87" s="40"/>
      <c r="PZB87" s="40"/>
      <c r="PZC87" s="40"/>
      <c r="PZD87" s="40"/>
      <c r="PZE87" s="40"/>
      <c r="PZF87" s="40"/>
      <c r="PZG87" s="40"/>
      <c r="PZH87" s="40"/>
      <c r="PZI87" s="40"/>
      <c r="PZJ87" s="40"/>
      <c r="PZK87" s="40"/>
      <c r="PZL87" s="40"/>
      <c r="PZM87" s="40"/>
      <c r="PZN87" s="40"/>
      <c r="PZO87" s="40"/>
      <c r="PZP87" s="40"/>
      <c r="PZQ87" s="40"/>
      <c r="PZR87" s="40"/>
      <c r="PZS87" s="40"/>
      <c r="PZT87" s="40"/>
      <c r="PZU87" s="40"/>
      <c r="PZV87" s="40"/>
      <c r="PZW87" s="40"/>
      <c r="PZX87" s="40"/>
      <c r="PZY87" s="40"/>
      <c r="PZZ87" s="40"/>
      <c r="QAA87" s="40"/>
      <c r="QAB87" s="40"/>
      <c r="QAC87" s="40"/>
      <c r="QAD87" s="40"/>
      <c r="QAE87" s="40"/>
      <c r="QAF87" s="40"/>
      <c r="QAG87" s="40"/>
      <c r="QAH87" s="40"/>
      <c r="QAI87" s="40"/>
      <c r="QAJ87" s="40"/>
      <c r="QAK87" s="40"/>
      <c r="QAL87" s="40"/>
      <c r="QAM87" s="40"/>
      <c r="QAN87" s="40"/>
      <c r="QAO87" s="40"/>
      <c r="QAP87" s="40"/>
      <c r="QAQ87" s="40"/>
      <c r="QAR87" s="40"/>
      <c r="QAS87" s="40"/>
      <c r="QAT87" s="40"/>
      <c r="QAU87" s="40"/>
      <c r="QAV87" s="40"/>
      <c r="QAW87" s="40"/>
      <c r="QAX87" s="40"/>
      <c r="QAY87" s="40"/>
      <c r="QAZ87" s="40"/>
      <c r="QBA87" s="40"/>
      <c r="QBB87" s="40"/>
      <c r="QBC87" s="40"/>
      <c r="QBD87" s="40"/>
      <c r="QBE87" s="40"/>
      <c r="QBF87" s="40"/>
      <c r="QBG87" s="40"/>
      <c r="QBH87" s="40"/>
      <c r="QBI87" s="40"/>
      <c r="QBJ87" s="40"/>
      <c r="QBK87" s="40"/>
      <c r="QBL87" s="40"/>
      <c r="QBM87" s="40"/>
      <c r="QBN87" s="40"/>
      <c r="QBO87" s="40"/>
      <c r="QBP87" s="40"/>
      <c r="QBQ87" s="40"/>
      <c r="QBR87" s="40"/>
      <c r="QBS87" s="40"/>
      <c r="QBT87" s="40"/>
      <c r="QBU87" s="40"/>
      <c r="QBV87" s="40"/>
      <c r="QBW87" s="40"/>
      <c r="QBX87" s="40"/>
      <c r="QBY87" s="40"/>
      <c r="QBZ87" s="40"/>
      <c r="QCA87" s="40"/>
      <c r="QCB87" s="40"/>
      <c r="QCC87" s="40"/>
      <c r="QCD87" s="40"/>
      <c r="QCE87" s="40"/>
      <c r="QCF87" s="40"/>
      <c r="QCG87" s="40"/>
      <c r="QCH87" s="40"/>
      <c r="QCI87" s="40"/>
      <c r="QCJ87" s="40"/>
      <c r="QCK87" s="40"/>
      <c r="QCL87" s="40"/>
      <c r="QCM87" s="40"/>
      <c r="QCN87" s="40"/>
      <c r="QCO87" s="40"/>
      <c r="QCP87" s="40"/>
      <c r="QCQ87" s="40"/>
      <c r="QCR87" s="40"/>
      <c r="QCS87" s="40"/>
      <c r="QCT87" s="40"/>
      <c r="QCU87" s="40"/>
      <c r="QCV87" s="40"/>
      <c r="QCW87" s="40"/>
      <c r="QCX87" s="40"/>
      <c r="QCY87" s="40"/>
      <c r="QCZ87" s="40"/>
      <c r="QDA87" s="40"/>
      <c r="QDB87" s="40"/>
      <c r="QDC87" s="40"/>
      <c r="QDD87" s="40"/>
      <c r="QDE87" s="40"/>
      <c r="QDF87" s="40"/>
      <c r="QDG87" s="40"/>
      <c r="QDH87" s="40"/>
      <c r="QDI87" s="40"/>
      <c r="QDJ87" s="40"/>
      <c r="QDK87" s="40"/>
      <c r="QDL87" s="40"/>
      <c r="QDM87" s="40"/>
      <c r="QDN87" s="40"/>
      <c r="QDO87" s="40"/>
      <c r="QDP87" s="40"/>
      <c r="QDQ87" s="40"/>
      <c r="QDR87" s="40"/>
      <c r="QDS87" s="40"/>
      <c r="QDT87" s="40"/>
      <c r="QDU87" s="40"/>
      <c r="QDV87" s="40"/>
      <c r="QDW87" s="40"/>
      <c r="QDX87" s="40"/>
      <c r="QDY87" s="40"/>
      <c r="QDZ87" s="40"/>
      <c r="QEA87" s="40"/>
      <c r="QEB87" s="40"/>
      <c r="QEC87" s="40"/>
      <c r="QED87" s="40"/>
      <c r="QEE87" s="40"/>
      <c r="QEF87" s="40"/>
      <c r="QEG87" s="40"/>
      <c r="QEH87" s="40"/>
      <c r="QEI87" s="40"/>
      <c r="QEJ87" s="40"/>
      <c r="QEK87" s="40"/>
      <c r="QEL87" s="40"/>
      <c r="QEM87" s="40"/>
      <c r="QEN87" s="40"/>
      <c r="QEO87" s="40"/>
      <c r="QEP87" s="40"/>
      <c r="QEQ87" s="40"/>
      <c r="QER87" s="40"/>
      <c r="QES87" s="40"/>
      <c r="QET87" s="40"/>
      <c r="QEU87" s="40"/>
      <c r="QEV87" s="40"/>
      <c r="QEW87" s="40"/>
      <c r="QEX87" s="40"/>
      <c r="QEY87" s="40"/>
      <c r="QEZ87" s="40"/>
      <c r="QFA87" s="40"/>
      <c r="QFB87" s="40"/>
      <c r="QFC87" s="40"/>
      <c r="QFD87" s="40"/>
      <c r="QFE87" s="40"/>
      <c r="QFF87" s="40"/>
      <c r="QFG87" s="40"/>
      <c r="QFH87" s="40"/>
      <c r="QFI87" s="40"/>
      <c r="QFJ87" s="40"/>
      <c r="QFK87" s="40"/>
      <c r="QFL87" s="40"/>
      <c r="QFM87" s="40"/>
      <c r="QFN87" s="40"/>
      <c r="QFO87" s="40"/>
      <c r="QFP87" s="40"/>
      <c r="QFQ87" s="40"/>
      <c r="QFR87" s="40"/>
      <c r="QFS87" s="40"/>
      <c r="QFT87" s="40"/>
      <c r="QFU87" s="40"/>
      <c r="QFV87" s="40"/>
      <c r="QFW87" s="40"/>
      <c r="QFX87" s="40"/>
      <c r="QFY87" s="40"/>
      <c r="QFZ87" s="40"/>
      <c r="QGA87" s="40"/>
      <c r="QGB87" s="40"/>
      <c r="QGC87" s="40"/>
      <c r="QGD87" s="40"/>
      <c r="QGE87" s="40"/>
      <c r="QGF87" s="40"/>
      <c r="QGG87" s="40"/>
      <c r="QGH87" s="40"/>
      <c r="QGI87" s="40"/>
      <c r="QGJ87" s="40"/>
      <c r="QGK87" s="40"/>
      <c r="QGL87" s="40"/>
      <c r="QGM87" s="40"/>
      <c r="QGN87" s="40"/>
      <c r="QGO87" s="40"/>
      <c r="QGP87" s="40"/>
      <c r="QGQ87" s="40"/>
      <c r="QGR87" s="40"/>
      <c r="QGS87" s="40"/>
      <c r="QGT87" s="40"/>
      <c r="QGU87" s="40"/>
      <c r="QGV87" s="40"/>
      <c r="QGW87" s="40"/>
      <c r="QGX87" s="40"/>
      <c r="QGY87" s="40"/>
      <c r="QGZ87" s="40"/>
      <c r="QHA87" s="40"/>
      <c r="QHB87" s="40"/>
      <c r="QHC87" s="40"/>
      <c r="QHD87" s="40"/>
      <c r="QHE87" s="40"/>
      <c r="QHF87" s="40"/>
      <c r="QHG87" s="40"/>
      <c r="QHH87" s="40"/>
      <c r="QHI87" s="40"/>
      <c r="QHJ87" s="40"/>
      <c r="QHK87" s="40"/>
      <c r="QHL87" s="40"/>
      <c r="QHM87" s="40"/>
      <c r="QHN87" s="40"/>
      <c r="QHO87" s="40"/>
      <c r="QHP87" s="40"/>
      <c r="QHQ87" s="40"/>
      <c r="QHR87" s="40"/>
      <c r="QHS87" s="40"/>
      <c r="QHT87" s="40"/>
      <c r="QHU87" s="40"/>
      <c r="QHV87" s="40"/>
      <c r="QHW87" s="40"/>
      <c r="QHX87" s="40"/>
      <c r="QHY87" s="40"/>
      <c r="QHZ87" s="40"/>
      <c r="QIA87" s="40"/>
      <c r="QIB87" s="40"/>
      <c r="QIC87" s="40"/>
      <c r="QID87" s="40"/>
      <c r="QIE87" s="40"/>
      <c r="QIF87" s="40"/>
      <c r="QIG87" s="40"/>
      <c r="QIH87" s="40"/>
      <c r="QII87" s="40"/>
      <c r="QIJ87" s="40"/>
      <c r="QIK87" s="40"/>
      <c r="QIL87" s="40"/>
      <c r="QIM87" s="40"/>
      <c r="QIN87" s="40"/>
      <c r="QIO87" s="40"/>
      <c r="QIP87" s="40"/>
      <c r="QIQ87" s="40"/>
      <c r="QIR87" s="40"/>
      <c r="QIS87" s="40"/>
      <c r="QIT87" s="40"/>
      <c r="QIU87" s="40"/>
      <c r="QIV87" s="40"/>
      <c r="QIW87" s="40"/>
      <c r="QIX87" s="40"/>
      <c r="QIY87" s="40"/>
      <c r="QIZ87" s="40"/>
      <c r="QJA87" s="40"/>
      <c r="QJB87" s="40"/>
      <c r="QJC87" s="40"/>
      <c r="QJD87" s="40"/>
      <c r="QJE87" s="40"/>
      <c r="QJF87" s="40"/>
      <c r="QJG87" s="40"/>
      <c r="QJH87" s="40"/>
      <c r="QJI87" s="40"/>
      <c r="QJJ87" s="40"/>
      <c r="QJK87" s="40"/>
      <c r="QJL87" s="40"/>
      <c r="QJM87" s="40"/>
      <c r="QJN87" s="40"/>
      <c r="QJO87" s="40"/>
      <c r="QJP87" s="40"/>
      <c r="QJQ87" s="40"/>
      <c r="QJR87" s="40"/>
      <c r="QJS87" s="40"/>
      <c r="QJT87" s="40"/>
      <c r="QJU87" s="40"/>
      <c r="QJV87" s="40"/>
      <c r="QJW87" s="40"/>
      <c r="QJX87" s="40"/>
      <c r="QJY87" s="40"/>
      <c r="QJZ87" s="40"/>
      <c r="QKA87" s="40"/>
      <c r="QKB87" s="40"/>
      <c r="QKC87" s="40"/>
      <c r="QKD87" s="40"/>
      <c r="QKE87" s="40"/>
      <c r="QKF87" s="40"/>
      <c r="QKG87" s="40"/>
      <c r="QKH87" s="40"/>
      <c r="QKI87" s="40"/>
      <c r="QKJ87" s="40"/>
      <c r="QKK87" s="40"/>
      <c r="QKL87" s="40"/>
      <c r="QKM87" s="40"/>
      <c r="QKN87" s="40"/>
      <c r="QKO87" s="40"/>
      <c r="QKP87" s="40"/>
      <c r="QKQ87" s="40"/>
      <c r="QKR87" s="40"/>
      <c r="QKS87" s="40"/>
      <c r="QKT87" s="40"/>
      <c r="QKU87" s="40"/>
      <c r="QKV87" s="40"/>
      <c r="QKW87" s="40"/>
      <c r="QKX87" s="40"/>
      <c r="QKY87" s="40"/>
      <c r="QKZ87" s="40"/>
      <c r="QLA87" s="40"/>
      <c r="QLB87" s="40"/>
      <c r="QLC87" s="40"/>
      <c r="QLD87" s="40"/>
      <c r="QLE87" s="40"/>
      <c r="QLF87" s="40"/>
      <c r="QLG87" s="40"/>
      <c r="QLH87" s="40"/>
      <c r="QLI87" s="40"/>
      <c r="QLJ87" s="40"/>
      <c r="QLK87" s="40"/>
      <c r="QLL87" s="40"/>
      <c r="QLM87" s="40"/>
      <c r="QLN87" s="40"/>
      <c r="QLO87" s="40"/>
      <c r="QLP87" s="40"/>
      <c r="QLQ87" s="40"/>
      <c r="QLR87" s="40"/>
      <c r="QLS87" s="40"/>
      <c r="QLT87" s="40"/>
      <c r="QLU87" s="40"/>
      <c r="QLV87" s="40"/>
      <c r="QLW87" s="40"/>
      <c r="QLX87" s="40"/>
      <c r="QLY87" s="40"/>
      <c r="QLZ87" s="40"/>
      <c r="QMA87" s="40"/>
      <c r="QMB87" s="40"/>
      <c r="QMC87" s="40"/>
      <c r="QMD87" s="40"/>
      <c r="QME87" s="40"/>
      <c r="QMF87" s="40"/>
      <c r="QMG87" s="40"/>
      <c r="QMH87" s="40"/>
      <c r="QMI87" s="40"/>
      <c r="QMJ87" s="40"/>
      <c r="QMK87" s="40"/>
      <c r="QML87" s="40"/>
      <c r="QMM87" s="40"/>
      <c r="QMN87" s="40"/>
      <c r="QMO87" s="40"/>
      <c r="QMP87" s="40"/>
      <c r="QMQ87" s="40"/>
      <c r="QMR87" s="40"/>
      <c r="QMS87" s="40"/>
      <c r="QMT87" s="40"/>
      <c r="QMU87" s="40"/>
      <c r="QMV87" s="40"/>
      <c r="QMW87" s="40"/>
      <c r="QMX87" s="40"/>
      <c r="QMY87" s="40"/>
      <c r="QMZ87" s="40"/>
      <c r="QNA87" s="40"/>
      <c r="QNB87" s="40"/>
      <c r="QNC87" s="40"/>
      <c r="QND87" s="40"/>
      <c r="QNE87" s="40"/>
      <c r="QNF87" s="40"/>
      <c r="QNG87" s="40"/>
      <c r="QNH87" s="40"/>
      <c r="QNI87" s="40"/>
      <c r="QNJ87" s="40"/>
      <c r="QNK87" s="40"/>
      <c r="QNL87" s="40"/>
      <c r="QNM87" s="40"/>
      <c r="QNN87" s="40"/>
      <c r="QNO87" s="40"/>
      <c r="QNP87" s="40"/>
      <c r="QNQ87" s="40"/>
      <c r="QNR87" s="40"/>
      <c r="QNS87" s="40"/>
      <c r="QNT87" s="40"/>
      <c r="QNU87" s="40"/>
      <c r="QNV87" s="40"/>
      <c r="QNW87" s="40"/>
      <c r="QNX87" s="40"/>
      <c r="QNY87" s="40"/>
      <c r="QNZ87" s="40"/>
      <c r="QOA87" s="40"/>
      <c r="QOB87" s="40"/>
      <c r="QOC87" s="40"/>
      <c r="QOD87" s="40"/>
      <c r="QOE87" s="40"/>
      <c r="QOF87" s="40"/>
      <c r="QOG87" s="40"/>
      <c r="QOH87" s="40"/>
      <c r="QOI87" s="40"/>
      <c r="QOJ87" s="40"/>
      <c r="QOK87" s="40"/>
      <c r="QOL87" s="40"/>
      <c r="QOM87" s="40"/>
      <c r="QON87" s="40"/>
      <c r="QOO87" s="40"/>
      <c r="QOP87" s="40"/>
      <c r="QOQ87" s="40"/>
      <c r="QOR87" s="40"/>
      <c r="QOS87" s="40"/>
      <c r="QOT87" s="40"/>
      <c r="QOU87" s="40"/>
      <c r="QOV87" s="40"/>
      <c r="QOW87" s="40"/>
      <c r="QOX87" s="40"/>
      <c r="QOY87" s="40"/>
      <c r="QOZ87" s="40"/>
      <c r="QPA87" s="40"/>
      <c r="QPB87" s="40"/>
      <c r="QPC87" s="40"/>
      <c r="QPD87" s="40"/>
      <c r="QPE87" s="40"/>
      <c r="QPF87" s="40"/>
      <c r="QPG87" s="40"/>
      <c r="QPH87" s="40"/>
      <c r="QPI87" s="40"/>
      <c r="QPJ87" s="40"/>
      <c r="QPK87" s="40"/>
      <c r="QPL87" s="40"/>
      <c r="QPM87" s="40"/>
      <c r="QPN87" s="40"/>
      <c r="QPO87" s="40"/>
      <c r="QPP87" s="40"/>
      <c r="QPQ87" s="40"/>
      <c r="QPR87" s="40"/>
      <c r="QPS87" s="40"/>
      <c r="QPT87" s="40"/>
      <c r="QPU87" s="40"/>
      <c r="QPV87" s="40"/>
      <c r="QPW87" s="40"/>
      <c r="QPX87" s="40"/>
      <c r="QPY87" s="40"/>
      <c r="QPZ87" s="40"/>
      <c r="QQA87" s="40"/>
      <c r="QQB87" s="40"/>
      <c r="QQC87" s="40"/>
      <c r="QQD87" s="40"/>
      <c r="QQE87" s="40"/>
      <c r="QQF87" s="40"/>
      <c r="QQG87" s="40"/>
      <c r="QQH87" s="40"/>
      <c r="QQI87" s="40"/>
      <c r="QQJ87" s="40"/>
      <c r="QQK87" s="40"/>
      <c r="QQL87" s="40"/>
      <c r="QQM87" s="40"/>
      <c r="QQN87" s="40"/>
      <c r="QQO87" s="40"/>
      <c r="QQP87" s="40"/>
      <c r="QQQ87" s="40"/>
      <c r="QQR87" s="40"/>
      <c r="QQS87" s="40"/>
      <c r="QQT87" s="40"/>
      <c r="QQU87" s="40"/>
      <c r="QQV87" s="40"/>
      <c r="QQW87" s="40"/>
      <c r="QQX87" s="40"/>
      <c r="QQY87" s="40"/>
      <c r="QQZ87" s="40"/>
      <c r="QRA87" s="40"/>
      <c r="QRB87" s="40"/>
      <c r="QRC87" s="40"/>
      <c r="QRD87" s="40"/>
      <c r="QRE87" s="40"/>
      <c r="QRF87" s="40"/>
      <c r="QRG87" s="40"/>
      <c r="QRH87" s="40"/>
      <c r="QRI87" s="40"/>
      <c r="QRJ87" s="40"/>
      <c r="QRK87" s="40"/>
      <c r="QRL87" s="40"/>
      <c r="QRM87" s="40"/>
      <c r="QRN87" s="40"/>
      <c r="QRO87" s="40"/>
      <c r="QRP87" s="40"/>
      <c r="QRQ87" s="40"/>
      <c r="QRR87" s="40"/>
      <c r="QRS87" s="40"/>
      <c r="QRT87" s="40"/>
      <c r="QRU87" s="40"/>
      <c r="QRV87" s="40"/>
      <c r="QRW87" s="40"/>
      <c r="QRX87" s="40"/>
      <c r="QRY87" s="40"/>
      <c r="QRZ87" s="40"/>
      <c r="QSA87" s="40"/>
      <c r="QSB87" s="40"/>
      <c r="QSC87" s="40"/>
      <c r="QSD87" s="40"/>
      <c r="QSE87" s="40"/>
      <c r="QSF87" s="40"/>
      <c r="QSG87" s="40"/>
      <c r="QSH87" s="40"/>
      <c r="QSI87" s="40"/>
      <c r="QSJ87" s="40"/>
      <c r="QSK87" s="40"/>
      <c r="QSL87" s="40"/>
      <c r="QSM87" s="40"/>
      <c r="QSN87" s="40"/>
      <c r="QSO87" s="40"/>
      <c r="QSP87" s="40"/>
      <c r="QSQ87" s="40"/>
      <c r="QSR87" s="40"/>
      <c r="QSS87" s="40"/>
      <c r="QST87" s="40"/>
      <c r="QSU87" s="40"/>
      <c r="QSV87" s="40"/>
      <c r="QSW87" s="40"/>
      <c r="QSX87" s="40"/>
      <c r="QSY87" s="40"/>
      <c r="QSZ87" s="40"/>
      <c r="QTA87" s="40"/>
      <c r="QTB87" s="40"/>
      <c r="QTC87" s="40"/>
      <c r="QTD87" s="40"/>
      <c r="QTE87" s="40"/>
      <c r="QTF87" s="40"/>
      <c r="QTG87" s="40"/>
      <c r="QTH87" s="40"/>
      <c r="QTI87" s="40"/>
      <c r="QTJ87" s="40"/>
      <c r="QTK87" s="40"/>
      <c r="QTL87" s="40"/>
      <c r="QTM87" s="40"/>
      <c r="QTN87" s="40"/>
      <c r="QTO87" s="40"/>
      <c r="QTP87" s="40"/>
      <c r="QTQ87" s="40"/>
      <c r="QTR87" s="40"/>
      <c r="QTS87" s="40"/>
      <c r="QTT87" s="40"/>
      <c r="QTU87" s="40"/>
      <c r="QTV87" s="40"/>
      <c r="QTW87" s="40"/>
      <c r="QTX87" s="40"/>
      <c r="QTY87" s="40"/>
      <c r="QTZ87" s="40"/>
      <c r="QUA87" s="40"/>
      <c r="QUB87" s="40"/>
      <c r="QUC87" s="40"/>
      <c r="QUD87" s="40"/>
      <c r="QUE87" s="40"/>
      <c r="QUF87" s="40"/>
      <c r="QUG87" s="40"/>
      <c r="QUH87" s="40"/>
      <c r="QUI87" s="40"/>
      <c r="QUJ87" s="40"/>
      <c r="QUK87" s="40"/>
      <c r="QUL87" s="40"/>
      <c r="QUM87" s="40"/>
      <c r="QUN87" s="40"/>
      <c r="QUO87" s="40"/>
      <c r="QUP87" s="40"/>
      <c r="QUQ87" s="40"/>
      <c r="QUR87" s="40"/>
      <c r="QUS87" s="40"/>
      <c r="QUT87" s="40"/>
      <c r="QUU87" s="40"/>
      <c r="QUV87" s="40"/>
      <c r="QUW87" s="40"/>
      <c r="QUX87" s="40"/>
      <c r="QUY87" s="40"/>
      <c r="QUZ87" s="40"/>
      <c r="QVA87" s="40"/>
      <c r="QVB87" s="40"/>
      <c r="QVC87" s="40"/>
      <c r="QVD87" s="40"/>
      <c r="QVE87" s="40"/>
      <c r="QVF87" s="40"/>
      <c r="QVG87" s="40"/>
      <c r="QVH87" s="40"/>
      <c r="QVI87" s="40"/>
      <c r="QVJ87" s="40"/>
      <c r="QVK87" s="40"/>
      <c r="QVL87" s="40"/>
      <c r="QVM87" s="40"/>
      <c r="QVN87" s="40"/>
      <c r="QVO87" s="40"/>
      <c r="QVP87" s="40"/>
      <c r="QVQ87" s="40"/>
      <c r="QVR87" s="40"/>
      <c r="QVS87" s="40"/>
      <c r="QVT87" s="40"/>
      <c r="QVU87" s="40"/>
      <c r="QVV87" s="40"/>
      <c r="QVW87" s="40"/>
      <c r="QVX87" s="40"/>
      <c r="QVY87" s="40"/>
      <c r="QVZ87" s="40"/>
      <c r="QWA87" s="40"/>
      <c r="QWB87" s="40"/>
      <c r="QWC87" s="40"/>
      <c r="QWD87" s="40"/>
      <c r="QWE87" s="40"/>
      <c r="QWF87" s="40"/>
      <c r="QWG87" s="40"/>
      <c r="QWH87" s="40"/>
      <c r="QWI87" s="40"/>
      <c r="QWJ87" s="40"/>
      <c r="QWK87" s="40"/>
      <c r="QWL87" s="40"/>
      <c r="QWM87" s="40"/>
      <c r="QWN87" s="40"/>
      <c r="QWO87" s="40"/>
      <c r="QWP87" s="40"/>
      <c r="QWQ87" s="40"/>
      <c r="QWR87" s="40"/>
      <c r="QWS87" s="40"/>
      <c r="QWT87" s="40"/>
      <c r="QWU87" s="40"/>
      <c r="QWV87" s="40"/>
      <c r="QWW87" s="40"/>
      <c r="QWX87" s="40"/>
      <c r="QWY87" s="40"/>
      <c r="QWZ87" s="40"/>
      <c r="QXA87" s="40"/>
      <c r="QXB87" s="40"/>
      <c r="QXC87" s="40"/>
      <c r="QXD87" s="40"/>
      <c r="QXE87" s="40"/>
      <c r="QXF87" s="40"/>
      <c r="QXG87" s="40"/>
      <c r="QXH87" s="40"/>
      <c r="QXI87" s="40"/>
      <c r="QXJ87" s="40"/>
      <c r="QXK87" s="40"/>
      <c r="QXL87" s="40"/>
      <c r="QXM87" s="40"/>
      <c r="QXN87" s="40"/>
      <c r="QXO87" s="40"/>
      <c r="QXP87" s="40"/>
      <c r="QXQ87" s="40"/>
      <c r="QXR87" s="40"/>
      <c r="QXS87" s="40"/>
      <c r="QXT87" s="40"/>
      <c r="QXU87" s="40"/>
      <c r="QXV87" s="40"/>
      <c r="QXW87" s="40"/>
      <c r="QXX87" s="40"/>
      <c r="QXY87" s="40"/>
      <c r="QXZ87" s="40"/>
      <c r="QYA87" s="40"/>
      <c r="QYB87" s="40"/>
      <c r="QYC87" s="40"/>
      <c r="QYD87" s="40"/>
      <c r="QYE87" s="40"/>
      <c r="QYF87" s="40"/>
      <c r="QYG87" s="40"/>
      <c r="QYH87" s="40"/>
      <c r="QYI87" s="40"/>
      <c r="QYJ87" s="40"/>
      <c r="QYK87" s="40"/>
      <c r="QYL87" s="40"/>
      <c r="QYM87" s="40"/>
      <c r="QYN87" s="40"/>
      <c r="QYO87" s="40"/>
      <c r="QYP87" s="40"/>
      <c r="QYQ87" s="40"/>
      <c r="QYR87" s="40"/>
      <c r="QYS87" s="40"/>
      <c r="QYT87" s="40"/>
      <c r="QYU87" s="40"/>
      <c r="QYV87" s="40"/>
      <c r="QYW87" s="40"/>
      <c r="QYX87" s="40"/>
      <c r="QYY87" s="40"/>
      <c r="QYZ87" s="40"/>
      <c r="QZA87" s="40"/>
      <c r="QZB87" s="40"/>
      <c r="QZC87" s="40"/>
      <c r="QZD87" s="40"/>
      <c r="QZE87" s="40"/>
      <c r="QZF87" s="40"/>
      <c r="QZG87" s="40"/>
      <c r="QZH87" s="40"/>
      <c r="QZI87" s="40"/>
      <c r="QZJ87" s="40"/>
      <c r="QZK87" s="40"/>
      <c r="QZL87" s="40"/>
      <c r="QZM87" s="40"/>
      <c r="QZN87" s="40"/>
      <c r="QZO87" s="40"/>
      <c r="QZP87" s="40"/>
      <c r="QZQ87" s="40"/>
      <c r="QZR87" s="40"/>
      <c r="QZS87" s="40"/>
      <c r="QZT87" s="40"/>
      <c r="QZU87" s="40"/>
      <c r="QZV87" s="40"/>
      <c r="QZW87" s="40"/>
      <c r="QZX87" s="40"/>
      <c r="QZY87" s="40"/>
      <c r="QZZ87" s="40"/>
      <c r="RAA87" s="40"/>
      <c r="RAB87" s="40"/>
      <c r="RAC87" s="40"/>
      <c r="RAD87" s="40"/>
      <c r="RAE87" s="40"/>
      <c r="RAF87" s="40"/>
      <c r="RAG87" s="40"/>
      <c r="RAH87" s="40"/>
      <c r="RAI87" s="40"/>
      <c r="RAJ87" s="40"/>
      <c r="RAK87" s="40"/>
      <c r="RAL87" s="40"/>
      <c r="RAM87" s="40"/>
      <c r="RAN87" s="40"/>
      <c r="RAO87" s="40"/>
      <c r="RAP87" s="40"/>
      <c r="RAQ87" s="40"/>
      <c r="RAR87" s="40"/>
      <c r="RAS87" s="40"/>
      <c r="RAT87" s="40"/>
      <c r="RAU87" s="40"/>
      <c r="RAV87" s="40"/>
      <c r="RAW87" s="40"/>
      <c r="RAX87" s="40"/>
      <c r="RAY87" s="40"/>
      <c r="RAZ87" s="40"/>
      <c r="RBA87" s="40"/>
      <c r="RBB87" s="40"/>
      <c r="RBC87" s="40"/>
      <c r="RBD87" s="40"/>
      <c r="RBE87" s="40"/>
      <c r="RBF87" s="40"/>
      <c r="RBG87" s="40"/>
      <c r="RBH87" s="40"/>
      <c r="RBI87" s="40"/>
      <c r="RBJ87" s="40"/>
      <c r="RBK87" s="40"/>
      <c r="RBL87" s="40"/>
      <c r="RBM87" s="40"/>
      <c r="RBN87" s="40"/>
      <c r="RBO87" s="40"/>
      <c r="RBP87" s="40"/>
      <c r="RBQ87" s="40"/>
      <c r="RBR87" s="40"/>
      <c r="RBS87" s="40"/>
      <c r="RBT87" s="40"/>
      <c r="RBU87" s="40"/>
      <c r="RBV87" s="40"/>
      <c r="RBW87" s="40"/>
      <c r="RBX87" s="40"/>
      <c r="RBY87" s="40"/>
      <c r="RBZ87" s="40"/>
      <c r="RCA87" s="40"/>
      <c r="RCB87" s="40"/>
      <c r="RCC87" s="40"/>
      <c r="RCD87" s="40"/>
      <c r="RCE87" s="40"/>
      <c r="RCF87" s="40"/>
      <c r="RCG87" s="40"/>
      <c r="RCH87" s="40"/>
      <c r="RCI87" s="40"/>
      <c r="RCJ87" s="40"/>
      <c r="RCK87" s="40"/>
      <c r="RCL87" s="40"/>
      <c r="RCM87" s="40"/>
      <c r="RCN87" s="40"/>
      <c r="RCO87" s="40"/>
      <c r="RCP87" s="40"/>
      <c r="RCQ87" s="40"/>
      <c r="RCR87" s="40"/>
      <c r="RCS87" s="40"/>
      <c r="RCT87" s="40"/>
      <c r="RCU87" s="40"/>
      <c r="RCV87" s="40"/>
      <c r="RCW87" s="40"/>
      <c r="RCX87" s="40"/>
      <c r="RCY87" s="40"/>
      <c r="RCZ87" s="40"/>
      <c r="RDA87" s="40"/>
      <c r="RDB87" s="40"/>
      <c r="RDC87" s="40"/>
      <c r="RDD87" s="40"/>
      <c r="RDE87" s="40"/>
      <c r="RDF87" s="40"/>
      <c r="RDG87" s="40"/>
      <c r="RDH87" s="40"/>
      <c r="RDI87" s="40"/>
      <c r="RDJ87" s="40"/>
      <c r="RDK87" s="40"/>
      <c r="RDL87" s="40"/>
      <c r="RDM87" s="40"/>
      <c r="RDN87" s="40"/>
      <c r="RDO87" s="40"/>
      <c r="RDP87" s="40"/>
      <c r="RDQ87" s="40"/>
      <c r="RDR87" s="40"/>
      <c r="RDS87" s="40"/>
      <c r="RDT87" s="40"/>
      <c r="RDU87" s="40"/>
      <c r="RDV87" s="40"/>
      <c r="RDW87" s="40"/>
      <c r="RDX87" s="40"/>
      <c r="RDY87" s="40"/>
      <c r="RDZ87" s="40"/>
      <c r="REA87" s="40"/>
      <c r="REB87" s="40"/>
      <c r="REC87" s="40"/>
      <c r="RED87" s="40"/>
      <c r="REE87" s="40"/>
      <c r="REF87" s="40"/>
      <c r="REG87" s="40"/>
      <c r="REH87" s="40"/>
      <c r="REI87" s="40"/>
      <c r="REJ87" s="40"/>
      <c r="REK87" s="40"/>
      <c r="REL87" s="40"/>
      <c r="REM87" s="40"/>
      <c r="REN87" s="40"/>
      <c r="REO87" s="40"/>
      <c r="REP87" s="40"/>
      <c r="REQ87" s="40"/>
      <c r="RER87" s="40"/>
      <c r="RES87" s="40"/>
      <c r="RET87" s="40"/>
      <c r="REU87" s="40"/>
      <c r="REV87" s="40"/>
      <c r="REW87" s="40"/>
      <c r="REX87" s="40"/>
      <c r="REY87" s="40"/>
      <c r="REZ87" s="40"/>
      <c r="RFA87" s="40"/>
      <c r="RFB87" s="40"/>
      <c r="RFC87" s="40"/>
      <c r="RFD87" s="40"/>
      <c r="RFE87" s="40"/>
      <c r="RFF87" s="40"/>
      <c r="RFG87" s="40"/>
      <c r="RFH87" s="40"/>
      <c r="RFI87" s="40"/>
      <c r="RFJ87" s="40"/>
      <c r="RFK87" s="40"/>
      <c r="RFL87" s="40"/>
      <c r="RFM87" s="40"/>
      <c r="RFN87" s="40"/>
      <c r="RFO87" s="40"/>
      <c r="RFP87" s="40"/>
      <c r="RFQ87" s="40"/>
      <c r="RFR87" s="40"/>
      <c r="RFS87" s="40"/>
      <c r="RFT87" s="40"/>
      <c r="RFU87" s="40"/>
      <c r="RFV87" s="40"/>
      <c r="RFW87" s="40"/>
      <c r="RFX87" s="40"/>
      <c r="RFY87" s="40"/>
      <c r="RFZ87" s="40"/>
      <c r="RGA87" s="40"/>
      <c r="RGB87" s="40"/>
      <c r="RGC87" s="40"/>
      <c r="RGD87" s="40"/>
      <c r="RGE87" s="40"/>
      <c r="RGF87" s="40"/>
      <c r="RGG87" s="40"/>
      <c r="RGH87" s="40"/>
      <c r="RGI87" s="40"/>
      <c r="RGJ87" s="40"/>
      <c r="RGK87" s="40"/>
      <c r="RGL87" s="40"/>
      <c r="RGM87" s="40"/>
      <c r="RGN87" s="40"/>
      <c r="RGO87" s="40"/>
      <c r="RGP87" s="40"/>
      <c r="RGQ87" s="40"/>
      <c r="RGR87" s="40"/>
      <c r="RGS87" s="40"/>
      <c r="RGT87" s="40"/>
      <c r="RGU87" s="40"/>
      <c r="RGV87" s="40"/>
      <c r="RGW87" s="40"/>
      <c r="RGX87" s="40"/>
      <c r="RGY87" s="40"/>
      <c r="RGZ87" s="40"/>
      <c r="RHA87" s="40"/>
      <c r="RHB87" s="40"/>
      <c r="RHC87" s="40"/>
      <c r="RHD87" s="40"/>
      <c r="RHE87" s="40"/>
      <c r="RHF87" s="40"/>
      <c r="RHG87" s="40"/>
      <c r="RHH87" s="40"/>
      <c r="RHI87" s="40"/>
      <c r="RHJ87" s="40"/>
      <c r="RHK87" s="40"/>
      <c r="RHL87" s="40"/>
      <c r="RHM87" s="40"/>
      <c r="RHN87" s="40"/>
      <c r="RHO87" s="40"/>
      <c r="RHP87" s="40"/>
      <c r="RHQ87" s="40"/>
      <c r="RHR87" s="40"/>
      <c r="RHS87" s="40"/>
      <c r="RHT87" s="40"/>
      <c r="RHU87" s="40"/>
      <c r="RHV87" s="40"/>
      <c r="RHW87" s="40"/>
      <c r="RHX87" s="40"/>
      <c r="RHY87" s="40"/>
      <c r="RHZ87" s="40"/>
      <c r="RIA87" s="40"/>
      <c r="RIB87" s="40"/>
      <c r="RIC87" s="40"/>
      <c r="RID87" s="40"/>
      <c r="RIE87" s="40"/>
      <c r="RIF87" s="40"/>
      <c r="RIG87" s="40"/>
      <c r="RIH87" s="40"/>
      <c r="RII87" s="40"/>
      <c r="RIJ87" s="40"/>
      <c r="RIK87" s="40"/>
      <c r="RIL87" s="40"/>
      <c r="RIM87" s="40"/>
      <c r="RIN87" s="40"/>
      <c r="RIO87" s="40"/>
      <c r="RIP87" s="40"/>
      <c r="RIQ87" s="40"/>
      <c r="RIR87" s="40"/>
      <c r="RIS87" s="40"/>
      <c r="RIT87" s="40"/>
      <c r="RIU87" s="40"/>
      <c r="RIV87" s="40"/>
      <c r="RIW87" s="40"/>
      <c r="RIX87" s="40"/>
      <c r="RIY87" s="40"/>
      <c r="RIZ87" s="40"/>
      <c r="RJA87" s="40"/>
      <c r="RJB87" s="40"/>
      <c r="RJC87" s="40"/>
      <c r="RJD87" s="40"/>
      <c r="RJE87" s="40"/>
      <c r="RJF87" s="40"/>
      <c r="RJG87" s="40"/>
      <c r="RJH87" s="40"/>
      <c r="RJI87" s="40"/>
      <c r="RJJ87" s="40"/>
      <c r="RJK87" s="40"/>
      <c r="RJL87" s="40"/>
      <c r="RJM87" s="40"/>
      <c r="RJN87" s="40"/>
      <c r="RJO87" s="40"/>
      <c r="RJP87" s="40"/>
      <c r="RJQ87" s="40"/>
      <c r="RJR87" s="40"/>
      <c r="RJS87" s="40"/>
      <c r="RJT87" s="40"/>
      <c r="RJU87" s="40"/>
      <c r="RJV87" s="40"/>
      <c r="RJW87" s="40"/>
      <c r="RJX87" s="40"/>
      <c r="RJY87" s="40"/>
      <c r="RJZ87" s="40"/>
      <c r="RKA87" s="40"/>
      <c r="RKB87" s="40"/>
      <c r="RKC87" s="40"/>
      <c r="RKD87" s="40"/>
      <c r="RKE87" s="40"/>
      <c r="RKF87" s="40"/>
      <c r="RKG87" s="40"/>
      <c r="RKH87" s="40"/>
      <c r="RKI87" s="40"/>
      <c r="RKJ87" s="40"/>
      <c r="RKK87" s="40"/>
      <c r="RKL87" s="40"/>
      <c r="RKM87" s="40"/>
      <c r="RKN87" s="40"/>
      <c r="RKO87" s="40"/>
      <c r="RKP87" s="40"/>
      <c r="RKQ87" s="40"/>
      <c r="RKR87" s="40"/>
      <c r="RKS87" s="40"/>
      <c r="RKT87" s="40"/>
      <c r="RKU87" s="40"/>
      <c r="RKV87" s="40"/>
      <c r="RKW87" s="40"/>
      <c r="RKX87" s="40"/>
      <c r="RKY87" s="40"/>
      <c r="RKZ87" s="40"/>
      <c r="RLA87" s="40"/>
      <c r="RLB87" s="40"/>
      <c r="RLC87" s="40"/>
      <c r="RLD87" s="40"/>
      <c r="RLE87" s="40"/>
      <c r="RLF87" s="40"/>
      <c r="RLG87" s="40"/>
      <c r="RLH87" s="40"/>
      <c r="RLI87" s="40"/>
      <c r="RLJ87" s="40"/>
      <c r="RLK87" s="40"/>
      <c r="RLL87" s="40"/>
      <c r="RLM87" s="40"/>
      <c r="RLN87" s="40"/>
      <c r="RLO87" s="40"/>
      <c r="RLP87" s="40"/>
      <c r="RLQ87" s="40"/>
      <c r="RLR87" s="40"/>
      <c r="RLS87" s="40"/>
      <c r="RLT87" s="40"/>
      <c r="RLU87" s="40"/>
      <c r="RLV87" s="40"/>
      <c r="RLW87" s="40"/>
      <c r="RLX87" s="40"/>
      <c r="RLY87" s="40"/>
      <c r="RLZ87" s="40"/>
      <c r="RMA87" s="40"/>
      <c r="RMB87" s="40"/>
      <c r="RMC87" s="40"/>
      <c r="RMD87" s="40"/>
      <c r="RME87" s="40"/>
      <c r="RMF87" s="40"/>
      <c r="RMG87" s="40"/>
      <c r="RMH87" s="40"/>
      <c r="RMI87" s="40"/>
      <c r="RMJ87" s="40"/>
      <c r="RMK87" s="40"/>
      <c r="RML87" s="40"/>
      <c r="RMM87" s="40"/>
      <c r="RMN87" s="40"/>
      <c r="RMO87" s="40"/>
      <c r="RMP87" s="40"/>
      <c r="RMQ87" s="40"/>
      <c r="RMR87" s="40"/>
      <c r="RMS87" s="40"/>
      <c r="RMT87" s="40"/>
      <c r="RMU87" s="40"/>
      <c r="RMV87" s="40"/>
      <c r="RMW87" s="40"/>
      <c r="RMX87" s="40"/>
      <c r="RMY87" s="40"/>
      <c r="RMZ87" s="40"/>
      <c r="RNA87" s="40"/>
      <c r="RNB87" s="40"/>
      <c r="RNC87" s="40"/>
      <c r="RND87" s="40"/>
      <c r="RNE87" s="40"/>
      <c r="RNF87" s="40"/>
      <c r="RNG87" s="40"/>
      <c r="RNH87" s="40"/>
      <c r="RNI87" s="40"/>
      <c r="RNJ87" s="40"/>
      <c r="RNK87" s="40"/>
      <c r="RNL87" s="40"/>
      <c r="RNM87" s="40"/>
      <c r="RNN87" s="40"/>
      <c r="RNO87" s="40"/>
      <c r="RNP87" s="40"/>
      <c r="RNQ87" s="40"/>
      <c r="RNR87" s="40"/>
      <c r="RNS87" s="40"/>
      <c r="RNT87" s="40"/>
      <c r="RNU87" s="40"/>
      <c r="RNV87" s="40"/>
      <c r="RNW87" s="40"/>
      <c r="RNX87" s="40"/>
      <c r="RNY87" s="40"/>
      <c r="RNZ87" s="40"/>
      <c r="ROA87" s="40"/>
      <c r="ROB87" s="40"/>
      <c r="ROC87" s="40"/>
      <c r="ROD87" s="40"/>
      <c r="ROE87" s="40"/>
      <c r="ROF87" s="40"/>
      <c r="ROG87" s="40"/>
      <c r="ROH87" s="40"/>
      <c r="ROI87" s="40"/>
      <c r="ROJ87" s="40"/>
      <c r="ROK87" s="40"/>
      <c r="ROL87" s="40"/>
      <c r="ROM87" s="40"/>
      <c r="RON87" s="40"/>
      <c r="ROO87" s="40"/>
      <c r="ROP87" s="40"/>
      <c r="ROQ87" s="40"/>
      <c r="ROR87" s="40"/>
      <c r="ROS87" s="40"/>
      <c r="ROT87" s="40"/>
      <c r="ROU87" s="40"/>
      <c r="ROV87" s="40"/>
      <c r="ROW87" s="40"/>
      <c r="ROX87" s="40"/>
      <c r="ROY87" s="40"/>
      <c r="ROZ87" s="40"/>
      <c r="RPA87" s="40"/>
      <c r="RPB87" s="40"/>
      <c r="RPC87" s="40"/>
      <c r="RPD87" s="40"/>
      <c r="RPE87" s="40"/>
      <c r="RPF87" s="40"/>
      <c r="RPG87" s="40"/>
      <c r="RPH87" s="40"/>
      <c r="RPI87" s="40"/>
      <c r="RPJ87" s="40"/>
      <c r="RPK87" s="40"/>
      <c r="RPL87" s="40"/>
      <c r="RPM87" s="40"/>
      <c r="RPN87" s="40"/>
      <c r="RPO87" s="40"/>
      <c r="RPP87" s="40"/>
      <c r="RPQ87" s="40"/>
      <c r="RPR87" s="40"/>
      <c r="RPS87" s="40"/>
      <c r="RPT87" s="40"/>
      <c r="RPU87" s="40"/>
      <c r="RPV87" s="40"/>
      <c r="RPW87" s="40"/>
      <c r="RPX87" s="40"/>
      <c r="RPY87" s="40"/>
      <c r="RPZ87" s="40"/>
      <c r="RQA87" s="40"/>
      <c r="RQB87" s="40"/>
      <c r="RQC87" s="40"/>
      <c r="RQD87" s="40"/>
      <c r="RQE87" s="40"/>
      <c r="RQF87" s="40"/>
      <c r="RQG87" s="40"/>
      <c r="RQH87" s="40"/>
      <c r="RQI87" s="40"/>
      <c r="RQJ87" s="40"/>
      <c r="RQK87" s="40"/>
      <c r="RQL87" s="40"/>
      <c r="RQM87" s="40"/>
      <c r="RQN87" s="40"/>
      <c r="RQO87" s="40"/>
      <c r="RQP87" s="40"/>
      <c r="RQQ87" s="40"/>
      <c r="RQR87" s="40"/>
      <c r="RQS87" s="40"/>
      <c r="RQT87" s="40"/>
      <c r="RQU87" s="40"/>
      <c r="RQV87" s="40"/>
      <c r="RQW87" s="40"/>
      <c r="RQX87" s="40"/>
      <c r="RQY87" s="40"/>
      <c r="RQZ87" s="40"/>
      <c r="RRA87" s="40"/>
      <c r="RRB87" s="40"/>
      <c r="RRC87" s="40"/>
      <c r="RRD87" s="40"/>
      <c r="RRE87" s="40"/>
      <c r="RRF87" s="40"/>
      <c r="RRG87" s="40"/>
      <c r="RRH87" s="40"/>
      <c r="RRI87" s="40"/>
      <c r="RRJ87" s="40"/>
      <c r="RRK87" s="40"/>
      <c r="RRL87" s="40"/>
      <c r="RRM87" s="40"/>
      <c r="RRN87" s="40"/>
      <c r="RRO87" s="40"/>
      <c r="RRP87" s="40"/>
      <c r="RRQ87" s="40"/>
      <c r="RRR87" s="40"/>
      <c r="RRS87" s="40"/>
      <c r="RRT87" s="40"/>
      <c r="RRU87" s="40"/>
      <c r="RRV87" s="40"/>
      <c r="RRW87" s="40"/>
      <c r="RRX87" s="40"/>
      <c r="RRY87" s="40"/>
      <c r="RRZ87" s="40"/>
      <c r="RSA87" s="40"/>
      <c r="RSB87" s="40"/>
      <c r="RSC87" s="40"/>
      <c r="RSD87" s="40"/>
      <c r="RSE87" s="40"/>
      <c r="RSF87" s="40"/>
      <c r="RSG87" s="40"/>
      <c r="RSH87" s="40"/>
      <c r="RSI87" s="40"/>
      <c r="RSJ87" s="40"/>
      <c r="RSK87" s="40"/>
      <c r="RSL87" s="40"/>
      <c r="RSM87" s="40"/>
      <c r="RSN87" s="40"/>
      <c r="RSO87" s="40"/>
      <c r="RSP87" s="40"/>
      <c r="RSQ87" s="40"/>
      <c r="RSR87" s="40"/>
      <c r="RSS87" s="40"/>
      <c r="RST87" s="40"/>
      <c r="RSU87" s="40"/>
      <c r="RSV87" s="40"/>
      <c r="RSW87" s="40"/>
      <c r="RSX87" s="40"/>
      <c r="RSY87" s="40"/>
      <c r="RSZ87" s="40"/>
      <c r="RTA87" s="40"/>
      <c r="RTB87" s="40"/>
      <c r="RTC87" s="40"/>
      <c r="RTD87" s="40"/>
      <c r="RTE87" s="40"/>
      <c r="RTF87" s="40"/>
      <c r="RTG87" s="40"/>
      <c r="RTH87" s="40"/>
      <c r="RTI87" s="40"/>
      <c r="RTJ87" s="40"/>
      <c r="RTK87" s="40"/>
      <c r="RTL87" s="40"/>
      <c r="RTM87" s="40"/>
      <c r="RTN87" s="40"/>
      <c r="RTO87" s="40"/>
      <c r="RTP87" s="40"/>
      <c r="RTQ87" s="40"/>
      <c r="RTR87" s="40"/>
      <c r="RTS87" s="40"/>
      <c r="RTT87" s="40"/>
      <c r="RTU87" s="40"/>
      <c r="RTV87" s="40"/>
      <c r="RTW87" s="40"/>
      <c r="RTX87" s="40"/>
      <c r="RTY87" s="40"/>
      <c r="RTZ87" s="40"/>
      <c r="RUA87" s="40"/>
      <c r="RUB87" s="40"/>
      <c r="RUC87" s="40"/>
      <c r="RUD87" s="40"/>
      <c r="RUE87" s="40"/>
      <c r="RUF87" s="40"/>
      <c r="RUG87" s="40"/>
      <c r="RUH87" s="40"/>
      <c r="RUI87" s="40"/>
      <c r="RUJ87" s="40"/>
      <c r="RUK87" s="40"/>
      <c r="RUL87" s="40"/>
      <c r="RUM87" s="40"/>
      <c r="RUN87" s="40"/>
      <c r="RUO87" s="40"/>
      <c r="RUP87" s="40"/>
      <c r="RUQ87" s="40"/>
      <c r="RUR87" s="40"/>
      <c r="RUS87" s="40"/>
      <c r="RUT87" s="40"/>
      <c r="RUU87" s="40"/>
      <c r="RUV87" s="40"/>
      <c r="RUW87" s="40"/>
      <c r="RUX87" s="40"/>
      <c r="RUY87" s="40"/>
      <c r="RUZ87" s="40"/>
      <c r="RVA87" s="40"/>
      <c r="RVB87" s="40"/>
      <c r="RVC87" s="40"/>
      <c r="RVD87" s="40"/>
      <c r="RVE87" s="40"/>
      <c r="RVF87" s="40"/>
      <c r="RVG87" s="40"/>
      <c r="RVH87" s="40"/>
      <c r="RVI87" s="40"/>
      <c r="RVJ87" s="40"/>
      <c r="RVK87" s="40"/>
      <c r="RVL87" s="40"/>
      <c r="RVM87" s="40"/>
      <c r="RVN87" s="40"/>
      <c r="RVO87" s="40"/>
      <c r="RVP87" s="40"/>
      <c r="RVQ87" s="40"/>
      <c r="RVR87" s="40"/>
      <c r="RVS87" s="40"/>
      <c r="RVT87" s="40"/>
      <c r="RVU87" s="40"/>
      <c r="RVV87" s="40"/>
      <c r="RVW87" s="40"/>
      <c r="RVX87" s="40"/>
      <c r="RVY87" s="40"/>
      <c r="RVZ87" s="40"/>
      <c r="RWA87" s="40"/>
      <c r="RWB87" s="40"/>
      <c r="RWC87" s="40"/>
      <c r="RWD87" s="40"/>
      <c r="RWE87" s="40"/>
      <c r="RWF87" s="40"/>
      <c r="RWG87" s="40"/>
      <c r="RWH87" s="40"/>
      <c r="RWI87" s="40"/>
      <c r="RWJ87" s="40"/>
      <c r="RWK87" s="40"/>
      <c r="RWL87" s="40"/>
      <c r="RWM87" s="40"/>
      <c r="RWN87" s="40"/>
      <c r="RWO87" s="40"/>
      <c r="RWP87" s="40"/>
      <c r="RWQ87" s="40"/>
      <c r="RWR87" s="40"/>
      <c r="RWS87" s="40"/>
      <c r="RWT87" s="40"/>
      <c r="RWU87" s="40"/>
      <c r="RWV87" s="40"/>
      <c r="RWW87" s="40"/>
      <c r="RWX87" s="40"/>
      <c r="RWY87" s="40"/>
      <c r="RWZ87" s="40"/>
      <c r="RXA87" s="40"/>
      <c r="RXB87" s="40"/>
      <c r="RXC87" s="40"/>
      <c r="RXD87" s="40"/>
      <c r="RXE87" s="40"/>
      <c r="RXF87" s="40"/>
      <c r="RXG87" s="40"/>
      <c r="RXH87" s="40"/>
      <c r="RXI87" s="40"/>
      <c r="RXJ87" s="40"/>
      <c r="RXK87" s="40"/>
      <c r="RXL87" s="40"/>
      <c r="RXM87" s="40"/>
      <c r="RXN87" s="40"/>
      <c r="RXO87" s="40"/>
      <c r="RXP87" s="40"/>
      <c r="RXQ87" s="40"/>
      <c r="RXR87" s="40"/>
      <c r="RXS87" s="40"/>
      <c r="RXT87" s="40"/>
      <c r="RXU87" s="40"/>
      <c r="RXV87" s="40"/>
      <c r="RXW87" s="40"/>
      <c r="RXX87" s="40"/>
      <c r="RXY87" s="40"/>
      <c r="RXZ87" s="40"/>
      <c r="RYA87" s="40"/>
      <c r="RYB87" s="40"/>
      <c r="RYC87" s="40"/>
      <c r="RYD87" s="40"/>
      <c r="RYE87" s="40"/>
      <c r="RYF87" s="40"/>
      <c r="RYG87" s="40"/>
      <c r="RYH87" s="40"/>
      <c r="RYI87" s="40"/>
      <c r="RYJ87" s="40"/>
      <c r="RYK87" s="40"/>
      <c r="RYL87" s="40"/>
      <c r="RYM87" s="40"/>
      <c r="RYN87" s="40"/>
      <c r="RYO87" s="40"/>
      <c r="RYP87" s="40"/>
      <c r="RYQ87" s="40"/>
      <c r="RYR87" s="40"/>
      <c r="RYS87" s="40"/>
      <c r="RYT87" s="40"/>
      <c r="RYU87" s="40"/>
      <c r="RYV87" s="40"/>
      <c r="RYW87" s="40"/>
      <c r="RYX87" s="40"/>
      <c r="RYY87" s="40"/>
      <c r="RYZ87" s="40"/>
      <c r="RZA87" s="40"/>
      <c r="RZB87" s="40"/>
      <c r="RZC87" s="40"/>
      <c r="RZD87" s="40"/>
      <c r="RZE87" s="40"/>
      <c r="RZF87" s="40"/>
      <c r="RZG87" s="40"/>
      <c r="RZH87" s="40"/>
      <c r="RZI87" s="40"/>
      <c r="RZJ87" s="40"/>
      <c r="RZK87" s="40"/>
      <c r="RZL87" s="40"/>
      <c r="RZM87" s="40"/>
      <c r="RZN87" s="40"/>
      <c r="RZO87" s="40"/>
      <c r="RZP87" s="40"/>
      <c r="RZQ87" s="40"/>
      <c r="RZR87" s="40"/>
      <c r="RZS87" s="40"/>
      <c r="RZT87" s="40"/>
      <c r="RZU87" s="40"/>
      <c r="RZV87" s="40"/>
      <c r="RZW87" s="40"/>
      <c r="RZX87" s="40"/>
      <c r="RZY87" s="40"/>
      <c r="RZZ87" s="40"/>
      <c r="SAA87" s="40"/>
      <c r="SAB87" s="40"/>
      <c r="SAC87" s="40"/>
      <c r="SAD87" s="40"/>
      <c r="SAE87" s="40"/>
      <c r="SAF87" s="40"/>
      <c r="SAG87" s="40"/>
      <c r="SAH87" s="40"/>
      <c r="SAI87" s="40"/>
      <c r="SAJ87" s="40"/>
      <c r="SAK87" s="40"/>
      <c r="SAL87" s="40"/>
      <c r="SAM87" s="40"/>
      <c r="SAN87" s="40"/>
      <c r="SAO87" s="40"/>
      <c r="SAP87" s="40"/>
      <c r="SAQ87" s="40"/>
      <c r="SAR87" s="40"/>
      <c r="SAS87" s="40"/>
      <c r="SAT87" s="40"/>
      <c r="SAU87" s="40"/>
      <c r="SAV87" s="40"/>
      <c r="SAW87" s="40"/>
      <c r="SAX87" s="40"/>
      <c r="SAY87" s="40"/>
      <c r="SAZ87" s="40"/>
      <c r="SBA87" s="40"/>
      <c r="SBB87" s="40"/>
      <c r="SBC87" s="40"/>
      <c r="SBD87" s="40"/>
      <c r="SBE87" s="40"/>
      <c r="SBF87" s="40"/>
      <c r="SBG87" s="40"/>
      <c r="SBH87" s="40"/>
      <c r="SBI87" s="40"/>
      <c r="SBJ87" s="40"/>
      <c r="SBK87" s="40"/>
      <c r="SBL87" s="40"/>
      <c r="SBM87" s="40"/>
      <c r="SBN87" s="40"/>
      <c r="SBO87" s="40"/>
      <c r="SBP87" s="40"/>
      <c r="SBQ87" s="40"/>
      <c r="SBR87" s="40"/>
      <c r="SBS87" s="40"/>
      <c r="SBT87" s="40"/>
      <c r="SBU87" s="40"/>
      <c r="SBV87" s="40"/>
      <c r="SBW87" s="40"/>
      <c r="SBX87" s="40"/>
      <c r="SBY87" s="40"/>
      <c r="SBZ87" s="40"/>
      <c r="SCA87" s="40"/>
      <c r="SCB87" s="40"/>
      <c r="SCC87" s="40"/>
      <c r="SCD87" s="40"/>
      <c r="SCE87" s="40"/>
      <c r="SCF87" s="40"/>
      <c r="SCG87" s="40"/>
      <c r="SCH87" s="40"/>
      <c r="SCI87" s="40"/>
      <c r="SCJ87" s="40"/>
      <c r="SCK87" s="40"/>
      <c r="SCL87" s="40"/>
      <c r="SCM87" s="40"/>
      <c r="SCN87" s="40"/>
      <c r="SCO87" s="40"/>
      <c r="SCP87" s="40"/>
      <c r="SCQ87" s="40"/>
      <c r="SCR87" s="40"/>
      <c r="SCS87" s="40"/>
      <c r="SCT87" s="40"/>
      <c r="SCU87" s="40"/>
      <c r="SCV87" s="40"/>
      <c r="SCW87" s="40"/>
      <c r="SCX87" s="40"/>
      <c r="SCY87" s="40"/>
      <c r="SCZ87" s="40"/>
      <c r="SDA87" s="40"/>
      <c r="SDB87" s="40"/>
      <c r="SDC87" s="40"/>
      <c r="SDD87" s="40"/>
      <c r="SDE87" s="40"/>
      <c r="SDF87" s="40"/>
      <c r="SDG87" s="40"/>
      <c r="SDH87" s="40"/>
      <c r="SDI87" s="40"/>
      <c r="SDJ87" s="40"/>
      <c r="SDK87" s="40"/>
      <c r="SDL87" s="40"/>
      <c r="SDM87" s="40"/>
      <c r="SDN87" s="40"/>
      <c r="SDO87" s="40"/>
      <c r="SDP87" s="40"/>
      <c r="SDQ87" s="40"/>
      <c r="SDR87" s="40"/>
      <c r="SDS87" s="40"/>
      <c r="SDT87" s="40"/>
      <c r="SDU87" s="40"/>
      <c r="SDV87" s="40"/>
      <c r="SDW87" s="40"/>
      <c r="SDX87" s="40"/>
      <c r="SDY87" s="40"/>
      <c r="SDZ87" s="40"/>
      <c r="SEA87" s="40"/>
      <c r="SEB87" s="40"/>
      <c r="SEC87" s="40"/>
      <c r="SED87" s="40"/>
      <c r="SEE87" s="40"/>
      <c r="SEF87" s="40"/>
      <c r="SEG87" s="40"/>
      <c r="SEH87" s="40"/>
      <c r="SEI87" s="40"/>
      <c r="SEJ87" s="40"/>
      <c r="SEK87" s="40"/>
      <c r="SEL87" s="40"/>
      <c r="SEM87" s="40"/>
      <c r="SEN87" s="40"/>
      <c r="SEO87" s="40"/>
      <c r="SEP87" s="40"/>
      <c r="SEQ87" s="40"/>
      <c r="SER87" s="40"/>
      <c r="SES87" s="40"/>
      <c r="SET87" s="40"/>
      <c r="SEU87" s="40"/>
      <c r="SEV87" s="40"/>
      <c r="SEW87" s="40"/>
      <c r="SEX87" s="40"/>
      <c r="SEY87" s="40"/>
      <c r="SEZ87" s="40"/>
      <c r="SFA87" s="40"/>
      <c r="SFB87" s="40"/>
      <c r="SFC87" s="40"/>
      <c r="SFD87" s="40"/>
      <c r="SFE87" s="40"/>
      <c r="SFF87" s="40"/>
      <c r="SFG87" s="40"/>
      <c r="SFH87" s="40"/>
      <c r="SFI87" s="40"/>
      <c r="SFJ87" s="40"/>
      <c r="SFK87" s="40"/>
      <c r="SFL87" s="40"/>
      <c r="SFM87" s="40"/>
      <c r="SFN87" s="40"/>
      <c r="SFO87" s="40"/>
      <c r="SFP87" s="40"/>
      <c r="SFQ87" s="40"/>
      <c r="SFR87" s="40"/>
      <c r="SFS87" s="40"/>
      <c r="SFT87" s="40"/>
      <c r="SFU87" s="40"/>
      <c r="SFV87" s="40"/>
      <c r="SFW87" s="40"/>
      <c r="SFX87" s="40"/>
      <c r="SFY87" s="40"/>
      <c r="SFZ87" s="40"/>
      <c r="SGA87" s="40"/>
      <c r="SGB87" s="40"/>
      <c r="SGC87" s="40"/>
      <c r="SGD87" s="40"/>
      <c r="SGE87" s="40"/>
      <c r="SGF87" s="40"/>
      <c r="SGG87" s="40"/>
      <c r="SGH87" s="40"/>
      <c r="SGI87" s="40"/>
      <c r="SGJ87" s="40"/>
      <c r="SGK87" s="40"/>
      <c r="SGL87" s="40"/>
      <c r="SGM87" s="40"/>
      <c r="SGN87" s="40"/>
      <c r="SGO87" s="40"/>
      <c r="SGP87" s="40"/>
      <c r="SGQ87" s="40"/>
      <c r="SGR87" s="40"/>
      <c r="SGS87" s="40"/>
      <c r="SGT87" s="40"/>
      <c r="SGU87" s="40"/>
      <c r="SGV87" s="40"/>
      <c r="SGW87" s="40"/>
      <c r="SGX87" s="40"/>
      <c r="SGY87" s="40"/>
      <c r="SGZ87" s="40"/>
      <c r="SHA87" s="40"/>
      <c r="SHB87" s="40"/>
      <c r="SHC87" s="40"/>
      <c r="SHD87" s="40"/>
      <c r="SHE87" s="40"/>
      <c r="SHF87" s="40"/>
      <c r="SHG87" s="40"/>
      <c r="SHH87" s="40"/>
      <c r="SHI87" s="40"/>
      <c r="SHJ87" s="40"/>
      <c r="SHK87" s="40"/>
      <c r="SHL87" s="40"/>
      <c r="SHM87" s="40"/>
      <c r="SHN87" s="40"/>
      <c r="SHO87" s="40"/>
      <c r="SHP87" s="40"/>
      <c r="SHQ87" s="40"/>
      <c r="SHR87" s="40"/>
      <c r="SHS87" s="40"/>
      <c r="SHT87" s="40"/>
      <c r="SHU87" s="40"/>
      <c r="SHV87" s="40"/>
      <c r="SHW87" s="40"/>
      <c r="SHX87" s="40"/>
      <c r="SHY87" s="40"/>
      <c r="SHZ87" s="40"/>
      <c r="SIA87" s="40"/>
      <c r="SIB87" s="40"/>
      <c r="SIC87" s="40"/>
      <c r="SID87" s="40"/>
      <c r="SIE87" s="40"/>
      <c r="SIF87" s="40"/>
      <c r="SIG87" s="40"/>
      <c r="SIH87" s="40"/>
      <c r="SII87" s="40"/>
      <c r="SIJ87" s="40"/>
      <c r="SIK87" s="40"/>
      <c r="SIL87" s="40"/>
      <c r="SIM87" s="40"/>
      <c r="SIN87" s="40"/>
      <c r="SIO87" s="40"/>
      <c r="SIP87" s="40"/>
      <c r="SIQ87" s="40"/>
      <c r="SIR87" s="40"/>
      <c r="SIS87" s="40"/>
      <c r="SIT87" s="40"/>
      <c r="SIU87" s="40"/>
      <c r="SIV87" s="40"/>
      <c r="SIW87" s="40"/>
      <c r="SIX87" s="40"/>
      <c r="SIY87" s="40"/>
      <c r="SIZ87" s="40"/>
      <c r="SJA87" s="40"/>
      <c r="SJB87" s="40"/>
      <c r="SJC87" s="40"/>
      <c r="SJD87" s="40"/>
      <c r="SJE87" s="40"/>
      <c r="SJF87" s="40"/>
      <c r="SJG87" s="40"/>
      <c r="SJH87" s="40"/>
      <c r="SJI87" s="40"/>
      <c r="SJJ87" s="40"/>
      <c r="SJK87" s="40"/>
      <c r="SJL87" s="40"/>
      <c r="SJM87" s="40"/>
      <c r="SJN87" s="40"/>
      <c r="SJO87" s="40"/>
      <c r="SJP87" s="40"/>
      <c r="SJQ87" s="40"/>
      <c r="SJR87" s="40"/>
      <c r="SJS87" s="40"/>
      <c r="SJT87" s="40"/>
      <c r="SJU87" s="40"/>
      <c r="SJV87" s="40"/>
      <c r="SJW87" s="40"/>
      <c r="SJX87" s="40"/>
      <c r="SJY87" s="40"/>
      <c r="SJZ87" s="40"/>
      <c r="SKA87" s="40"/>
      <c r="SKB87" s="40"/>
      <c r="SKC87" s="40"/>
      <c r="SKD87" s="40"/>
      <c r="SKE87" s="40"/>
      <c r="SKF87" s="40"/>
      <c r="SKG87" s="40"/>
      <c r="SKH87" s="40"/>
      <c r="SKI87" s="40"/>
      <c r="SKJ87" s="40"/>
      <c r="SKK87" s="40"/>
      <c r="SKL87" s="40"/>
      <c r="SKM87" s="40"/>
      <c r="SKN87" s="40"/>
      <c r="SKO87" s="40"/>
      <c r="SKP87" s="40"/>
      <c r="SKQ87" s="40"/>
      <c r="SKR87" s="40"/>
      <c r="SKS87" s="40"/>
      <c r="SKT87" s="40"/>
      <c r="SKU87" s="40"/>
      <c r="SKV87" s="40"/>
      <c r="SKW87" s="40"/>
      <c r="SKX87" s="40"/>
      <c r="SKY87" s="40"/>
      <c r="SKZ87" s="40"/>
      <c r="SLA87" s="40"/>
      <c r="SLB87" s="40"/>
      <c r="SLC87" s="40"/>
      <c r="SLD87" s="40"/>
      <c r="SLE87" s="40"/>
      <c r="SLF87" s="40"/>
      <c r="SLG87" s="40"/>
      <c r="SLH87" s="40"/>
      <c r="SLI87" s="40"/>
      <c r="SLJ87" s="40"/>
      <c r="SLK87" s="40"/>
      <c r="SLL87" s="40"/>
      <c r="SLM87" s="40"/>
      <c r="SLN87" s="40"/>
      <c r="SLO87" s="40"/>
      <c r="SLP87" s="40"/>
      <c r="SLQ87" s="40"/>
      <c r="SLR87" s="40"/>
      <c r="SLS87" s="40"/>
      <c r="SLT87" s="40"/>
      <c r="SLU87" s="40"/>
      <c r="SLV87" s="40"/>
      <c r="SLW87" s="40"/>
      <c r="SLX87" s="40"/>
      <c r="SLY87" s="40"/>
      <c r="SLZ87" s="40"/>
      <c r="SMA87" s="40"/>
      <c r="SMB87" s="40"/>
      <c r="SMC87" s="40"/>
      <c r="SMD87" s="40"/>
      <c r="SME87" s="40"/>
      <c r="SMF87" s="40"/>
      <c r="SMG87" s="40"/>
      <c r="SMH87" s="40"/>
      <c r="SMI87" s="40"/>
      <c r="SMJ87" s="40"/>
      <c r="SMK87" s="40"/>
      <c r="SML87" s="40"/>
      <c r="SMM87" s="40"/>
      <c r="SMN87" s="40"/>
      <c r="SMO87" s="40"/>
      <c r="SMP87" s="40"/>
      <c r="SMQ87" s="40"/>
      <c r="SMR87" s="40"/>
      <c r="SMS87" s="40"/>
      <c r="SMT87" s="40"/>
      <c r="SMU87" s="40"/>
      <c r="SMV87" s="40"/>
      <c r="SMW87" s="40"/>
      <c r="SMX87" s="40"/>
      <c r="SMY87" s="40"/>
      <c r="SMZ87" s="40"/>
      <c r="SNA87" s="40"/>
      <c r="SNB87" s="40"/>
      <c r="SNC87" s="40"/>
      <c r="SND87" s="40"/>
      <c r="SNE87" s="40"/>
      <c r="SNF87" s="40"/>
      <c r="SNG87" s="40"/>
      <c r="SNH87" s="40"/>
      <c r="SNI87" s="40"/>
      <c r="SNJ87" s="40"/>
      <c r="SNK87" s="40"/>
      <c r="SNL87" s="40"/>
      <c r="SNM87" s="40"/>
      <c r="SNN87" s="40"/>
      <c r="SNO87" s="40"/>
      <c r="SNP87" s="40"/>
      <c r="SNQ87" s="40"/>
      <c r="SNR87" s="40"/>
      <c r="SNS87" s="40"/>
      <c r="SNT87" s="40"/>
      <c r="SNU87" s="40"/>
      <c r="SNV87" s="40"/>
      <c r="SNW87" s="40"/>
      <c r="SNX87" s="40"/>
      <c r="SNY87" s="40"/>
      <c r="SNZ87" s="40"/>
      <c r="SOA87" s="40"/>
      <c r="SOB87" s="40"/>
      <c r="SOC87" s="40"/>
      <c r="SOD87" s="40"/>
      <c r="SOE87" s="40"/>
      <c r="SOF87" s="40"/>
      <c r="SOG87" s="40"/>
      <c r="SOH87" s="40"/>
      <c r="SOI87" s="40"/>
      <c r="SOJ87" s="40"/>
      <c r="SOK87" s="40"/>
      <c r="SOL87" s="40"/>
      <c r="SOM87" s="40"/>
      <c r="SON87" s="40"/>
      <c r="SOO87" s="40"/>
      <c r="SOP87" s="40"/>
      <c r="SOQ87" s="40"/>
      <c r="SOR87" s="40"/>
      <c r="SOS87" s="40"/>
      <c r="SOT87" s="40"/>
      <c r="SOU87" s="40"/>
      <c r="SOV87" s="40"/>
      <c r="SOW87" s="40"/>
      <c r="SOX87" s="40"/>
      <c r="SOY87" s="40"/>
      <c r="SOZ87" s="40"/>
      <c r="SPA87" s="40"/>
      <c r="SPB87" s="40"/>
      <c r="SPC87" s="40"/>
      <c r="SPD87" s="40"/>
      <c r="SPE87" s="40"/>
      <c r="SPF87" s="40"/>
      <c r="SPG87" s="40"/>
      <c r="SPH87" s="40"/>
      <c r="SPI87" s="40"/>
      <c r="SPJ87" s="40"/>
      <c r="SPK87" s="40"/>
      <c r="SPL87" s="40"/>
      <c r="SPM87" s="40"/>
      <c r="SPN87" s="40"/>
      <c r="SPO87" s="40"/>
      <c r="SPP87" s="40"/>
      <c r="SPQ87" s="40"/>
      <c r="SPR87" s="40"/>
      <c r="SPS87" s="40"/>
      <c r="SPT87" s="40"/>
      <c r="SPU87" s="40"/>
      <c r="SPV87" s="40"/>
      <c r="SPW87" s="40"/>
      <c r="SPX87" s="40"/>
      <c r="SPY87" s="40"/>
      <c r="SPZ87" s="40"/>
      <c r="SQA87" s="40"/>
      <c r="SQB87" s="40"/>
      <c r="SQC87" s="40"/>
      <c r="SQD87" s="40"/>
      <c r="SQE87" s="40"/>
      <c r="SQF87" s="40"/>
      <c r="SQG87" s="40"/>
      <c r="SQH87" s="40"/>
      <c r="SQI87" s="40"/>
      <c r="SQJ87" s="40"/>
      <c r="SQK87" s="40"/>
      <c r="SQL87" s="40"/>
      <c r="SQM87" s="40"/>
      <c r="SQN87" s="40"/>
      <c r="SQO87" s="40"/>
      <c r="SQP87" s="40"/>
      <c r="SQQ87" s="40"/>
      <c r="SQR87" s="40"/>
      <c r="SQS87" s="40"/>
      <c r="SQT87" s="40"/>
      <c r="SQU87" s="40"/>
      <c r="SQV87" s="40"/>
      <c r="SQW87" s="40"/>
      <c r="SQX87" s="40"/>
      <c r="SQY87" s="40"/>
      <c r="SQZ87" s="40"/>
      <c r="SRA87" s="40"/>
      <c r="SRB87" s="40"/>
      <c r="SRC87" s="40"/>
      <c r="SRD87" s="40"/>
      <c r="SRE87" s="40"/>
      <c r="SRF87" s="40"/>
      <c r="SRG87" s="40"/>
      <c r="SRH87" s="40"/>
      <c r="SRI87" s="40"/>
      <c r="SRJ87" s="40"/>
      <c r="SRK87" s="40"/>
      <c r="SRL87" s="40"/>
      <c r="SRM87" s="40"/>
      <c r="SRN87" s="40"/>
      <c r="SRO87" s="40"/>
      <c r="SRP87" s="40"/>
      <c r="SRQ87" s="40"/>
      <c r="SRR87" s="40"/>
      <c r="SRS87" s="40"/>
      <c r="SRT87" s="40"/>
      <c r="SRU87" s="40"/>
      <c r="SRV87" s="40"/>
      <c r="SRW87" s="40"/>
      <c r="SRX87" s="40"/>
      <c r="SRY87" s="40"/>
      <c r="SRZ87" s="40"/>
      <c r="SSA87" s="40"/>
      <c r="SSB87" s="40"/>
      <c r="SSC87" s="40"/>
      <c r="SSD87" s="40"/>
      <c r="SSE87" s="40"/>
      <c r="SSF87" s="40"/>
      <c r="SSG87" s="40"/>
      <c r="SSH87" s="40"/>
      <c r="SSI87" s="40"/>
      <c r="SSJ87" s="40"/>
      <c r="SSK87" s="40"/>
      <c r="SSL87" s="40"/>
      <c r="SSM87" s="40"/>
      <c r="SSN87" s="40"/>
      <c r="SSO87" s="40"/>
      <c r="SSP87" s="40"/>
      <c r="SSQ87" s="40"/>
      <c r="SSR87" s="40"/>
      <c r="SSS87" s="40"/>
      <c r="SST87" s="40"/>
      <c r="SSU87" s="40"/>
      <c r="SSV87" s="40"/>
      <c r="SSW87" s="40"/>
      <c r="SSX87" s="40"/>
      <c r="SSY87" s="40"/>
      <c r="SSZ87" s="40"/>
      <c r="STA87" s="40"/>
      <c r="STB87" s="40"/>
      <c r="STC87" s="40"/>
      <c r="STD87" s="40"/>
      <c r="STE87" s="40"/>
      <c r="STF87" s="40"/>
      <c r="STG87" s="40"/>
      <c r="STH87" s="40"/>
      <c r="STI87" s="40"/>
      <c r="STJ87" s="40"/>
      <c r="STK87" s="40"/>
      <c r="STL87" s="40"/>
      <c r="STM87" s="40"/>
      <c r="STN87" s="40"/>
      <c r="STO87" s="40"/>
      <c r="STP87" s="40"/>
      <c r="STQ87" s="40"/>
      <c r="STR87" s="40"/>
      <c r="STS87" s="40"/>
      <c r="STT87" s="40"/>
      <c r="STU87" s="40"/>
      <c r="STV87" s="40"/>
      <c r="STW87" s="40"/>
      <c r="STX87" s="40"/>
      <c r="STY87" s="40"/>
      <c r="STZ87" s="40"/>
      <c r="SUA87" s="40"/>
      <c r="SUB87" s="40"/>
      <c r="SUC87" s="40"/>
      <c r="SUD87" s="40"/>
      <c r="SUE87" s="40"/>
      <c r="SUF87" s="40"/>
      <c r="SUG87" s="40"/>
      <c r="SUH87" s="40"/>
      <c r="SUI87" s="40"/>
      <c r="SUJ87" s="40"/>
      <c r="SUK87" s="40"/>
      <c r="SUL87" s="40"/>
      <c r="SUM87" s="40"/>
      <c r="SUN87" s="40"/>
      <c r="SUO87" s="40"/>
      <c r="SUP87" s="40"/>
      <c r="SUQ87" s="40"/>
      <c r="SUR87" s="40"/>
      <c r="SUS87" s="40"/>
      <c r="SUT87" s="40"/>
      <c r="SUU87" s="40"/>
      <c r="SUV87" s="40"/>
      <c r="SUW87" s="40"/>
      <c r="SUX87" s="40"/>
      <c r="SUY87" s="40"/>
      <c r="SUZ87" s="40"/>
      <c r="SVA87" s="40"/>
      <c r="SVB87" s="40"/>
      <c r="SVC87" s="40"/>
      <c r="SVD87" s="40"/>
      <c r="SVE87" s="40"/>
      <c r="SVF87" s="40"/>
      <c r="SVG87" s="40"/>
      <c r="SVH87" s="40"/>
      <c r="SVI87" s="40"/>
      <c r="SVJ87" s="40"/>
      <c r="SVK87" s="40"/>
      <c r="SVL87" s="40"/>
      <c r="SVM87" s="40"/>
      <c r="SVN87" s="40"/>
      <c r="SVO87" s="40"/>
      <c r="SVP87" s="40"/>
      <c r="SVQ87" s="40"/>
      <c r="SVR87" s="40"/>
      <c r="SVS87" s="40"/>
      <c r="SVT87" s="40"/>
      <c r="SVU87" s="40"/>
      <c r="SVV87" s="40"/>
      <c r="SVW87" s="40"/>
      <c r="SVX87" s="40"/>
      <c r="SVY87" s="40"/>
      <c r="SVZ87" s="40"/>
      <c r="SWA87" s="40"/>
      <c r="SWB87" s="40"/>
      <c r="SWC87" s="40"/>
      <c r="SWD87" s="40"/>
      <c r="SWE87" s="40"/>
      <c r="SWF87" s="40"/>
      <c r="SWG87" s="40"/>
      <c r="SWH87" s="40"/>
      <c r="SWI87" s="40"/>
      <c r="SWJ87" s="40"/>
      <c r="SWK87" s="40"/>
      <c r="SWL87" s="40"/>
      <c r="SWM87" s="40"/>
      <c r="SWN87" s="40"/>
      <c r="SWO87" s="40"/>
      <c r="SWP87" s="40"/>
      <c r="SWQ87" s="40"/>
      <c r="SWR87" s="40"/>
      <c r="SWS87" s="40"/>
      <c r="SWT87" s="40"/>
      <c r="SWU87" s="40"/>
      <c r="SWV87" s="40"/>
      <c r="SWW87" s="40"/>
      <c r="SWX87" s="40"/>
      <c r="SWY87" s="40"/>
      <c r="SWZ87" s="40"/>
      <c r="SXA87" s="40"/>
      <c r="SXB87" s="40"/>
      <c r="SXC87" s="40"/>
      <c r="SXD87" s="40"/>
      <c r="SXE87" s="40"/>
      <c r="SXF87" s="40"/>
      <c r="SXG87" s="40"/>
      <c r="SXH87" s="40"/>
      <c r="SXI87" s="40"/>
      <c r="SXJ87" s="40"/>
      <c r="SXK87" s="40"/>
      <c r="SXL87" s="40"/>
      <c r="SXM87" s="40"/>
      <c r="SXN87" s="40"/>
      <c r="SXO87" s="40"/>
      <c r="SXP87" s="40"/>
      <c r="SXQ87" s="40"/>
      <c r="SXR87" s="40"/>
      <c r="SXS87" s="40"/>
      <c r="SXT87" s="40"/>
      <c r="SXU87" s="40"/>
      <c r="SXV87" s="40"/>
      <c r="SXW87" s="40"/>
      <c r="SXX87" s="40"/>
      <c r="SXY87" s="40"/>
      <c r="SXZ87" s="40"/>
      <c r="SYA87" s="40"/>
      <c r="SYB87" s="40"/>
      <c r="SYC87" s="40"/>
      <c r="SYD87" s="40"/>
      <c r="SYE87" s="40"/>
      <c r="SYF87" s="40"/>
      <c r="SYG87" s="40"/>
      <c r="SYH87" s="40"/>
      <c r="SYI87" s="40"/>
      <c r="SYJ87" s="40"/>
      <c r="SYK87" s="40"/>
      <c r="SYL87" s="40"/>
      <c r="SYM87" s="40"/>
      <c r="SYN87" s="40"/>
      <c r="SYO87" s="40"/>
      <c r="SYP87" s="40"/>
      <c r="SYQ87" s="40"/>
      <c r="SYR87" s="40"/>
      <c r="SYS87" s="40"/>
      <c r="SYT87" s="40"/>
      <c r="SYU87" s="40"/>
      <c r="SYV87" s="40"/>
      <c r="SYW87" s="40"/>
      <c r="SYX87" s="40"/>
      <c r="SYY87" s="40"/>
      <c r="SYZ87" s="40"/>
      <c r="SZA87" s="40"/>
      <c r="SZB87" s="40"/>
      <c r="SZC87" s="40"/>
      <c r="SZD87" s="40"/>
      <c r="SZE87" s="40"/>
      <c r="SZF87" s="40"/>
      <c r="SZG87" s="40"/>
      <c r="SZH87" s="40"/>
      <c r="SZI87" s="40"/>
      <c r="SZJ87" s="40"/>
      <c r="SZK87" s="40"/>
      <c r="SZL87" s="40"/>
      <c r="SZM87" s="40"/>
      <c r="SZN87" s="40"/>
      <c r="SZO87" s="40"/>
      <c r="SZP87" s="40"/>
      <c r="SZQ87" s="40"/>
      <c r="SZR87" s="40"/>
      <c r="SZS87" s="40"/>
      <c r="SZT87" s="40"/>
      <c r="SZU87" s="40"/>
      <c r="SZV87" s="40"/>
      <c r="SZW87" s="40"/>
      <c r="SZX87" s="40"/>
      <c r="SZY87" s="40"/>
      <c r="SZZ87" s="40"/>
      <c r="TAA87" s="40"/>
      <c r="TAB87" s="40"/>
      <c r="TAC87" s="40"/>
      <c r="TAD87" s="40"/>
      <c r="TAE87" s="40"/>
      <c r="TAF87" s="40"/>
      <c r="TAG87" s="40"/>
      <c r="TAH87" s="40"/>
      <c r="TAI87" s="40"/>
      <c r="TAJ87" s="40"/>
      <c r="TAK87" s="40"/>
      <c r="TAL87" s="40"/>
      <c r="TAM87" s="40"/>
      <c r="TAN87" s="40"/>
      <c r="TAO87" s="40"/>
      <c r="TAP87" s="40"/>
      <c r="TAQ87" s="40"/>
      <c r="TAR87" s="40"/>
      <c r="TAS87" s="40"/>
      <c r="TAT87" s="40"/>
      <c r="TAU87" s="40"/>
      <c r="TAV87" s="40"/>
      <c r="TAW87" s="40"/>
      <c r="TAX87" s="40"/>
      <c r="TAY87" s="40"/>
      <c r="TAZ87" s="40"/>
      <c r="TBA87" s="40"/>
      <c r="TBB87" s="40"/>
      <c r="TBC87" s="40"/>
      <c r="TBD87" s="40"/>
      <c r="TBE87" s="40"/>
      <c r="TBF87" s="40"/>
      <c r="TBG87" s="40"/>
      <c r="TBH87" s="40"/>
      <c r="TBI87" s="40"/>
      <c r="TBJ87" s="40"/>
      <c r="TBK87" s="40"/>
      <c r="TBL87" s="40"/>
      <c r="TBM87" s="40"/>
      <c r="TBN87" s="40"/>
      <c r="TBO87" s="40"/>
      <c r="TBP87" s="40"/>
      <c r="TBQ87" s="40"/>
      <c r="TBR87" s="40"/>
      <c r="TBS87" s="40"/>
      <c r="TBT87" s="40"/>
      <c r="TBU87" s="40"/>
      <c r="TBV87" s="40"/>
      <c r="TBW87" s="40"/>
      <c r="TBX87" s="40"/>
      <c r="TBY87" s="40"/>
      <c r="TBZ87" s="40"/>
      <c r="TCA87" s="40"/>
      <c r="TCB87" s="40"/>
      <c r="TCC87" s="40"/>
      <c r="TCD87" s="40"/>
      <c r="TCE87" s="40"/>
      <c r="TCF87" s="40"/>
      <c r="TCG87" s="40"/>
      <c r="TCH87" s="40"/>
      <c r="TCI87" s="40"/>
      <c r="TCJ87" s="40"/>
      <c r="TCK87" s="40"/>
      <c r="TCL87" s="40"/>
      <c r="TCM87" s="40"/>
      <c r="TCN87" s="40"/>
      <c r="TCO87" s="40"/>
      <c r="TCP87" s="40"/>
      <c r="TCQ87" s="40"/>
      <c r="TCR87" s="40"/>
      <c r="TCS87" s="40"/>
      <c r="TCT87" s="40"/>
      <c r="TCU87" s="40"/>
      <c r="TCV87" s="40"/>
      <c r="TCW87" s="40"/>
      <c r="TCX87" s="40"/>
      <c r="TCY87" s="40"/>
      <c r="TCZ87" s="40"/>
      <c r="TDA87" s="40"/>
      <c r="TDB87" s="40"/>
      <c r="TDC87" s="40"/>
      <c r="TDD87" s="40"/>
      <c r="TDE87" s="40"/>
      <c r="TDF87" s="40"/>
      <c r="TDG87" s="40"/>
      <c r="TDH87" s="40"/>
      <c r="TDI87" s="40"/>
      <c r="TDJ87" s="40"/>
      <c r="TDK87" s="40"/>
      <c r="TDL87" s="40"/>
      <c r="TDM87" s="40"/>
      <c r="TDN87" s="40"/>
      <c r="TDO87" s="40"/>
      <c r="TDP87" s="40"/>
      <c r="TDQ87" s="40"/>
      <c r="TDR87" s="40"/>
      <c r="TDS87" s="40"/>
      <c r="TDT87" s="40"/>
      <c r="TDU87" s="40"/>
      <c r="TDV87" s="40"/>
      <c r="TDW87" s="40"/>
      <c r="TDX87" s="40"/>
      <c r="TDY87" s="40"/>
      <c r="TDZ87" s="40"/>
      <c r="TEA87" s="40"/>
      <c r="TEB87" s="40"/>
      <c r="TEC87" s="40"/>
      <c r="TED87" s="40"/>
      <c r="TEE87" s="40"/>
      <c r="TEF87" s="40"/>
      <c r="TEG87" s="40"/>
      <c r="TEH87" s="40"/>
      <c r="TEI87" s="40"/>
      <c r="TEJ87" s="40"/>
      <c r="TEK87" s="40"/>
      <c r="TEL87" s="40"/>
      <c r="TEM87" s="40"/>
      <c r="TEN87" s="40"/>
      <c r="TEO87" s="40"/>
      <c r="TEP87" s="40"/>
      <c r="TEQ87" s="40"/>
      <c r="TER87" s="40"/>
      <c r="TES87" s="40"/>
      <c r="TET87" s="40"/>
      <c r="TEU87" s="40"/>
      <c r="TEV87" s="40"/>
      <c r="TEW87" s="40"/>
      <c r="TEX87" s="40"/>
      <c r="TEY87" s="40"/>
      <c r="TEZ87" s="40"/>
      <c r="TFA87" s="40"/>
      <c r="TFB87" s="40"/>
      <c r="TFC87" s="40"/>
      <c r="TFD87" s="40"/>
      <c r="TFE87" s="40"/>
      <c r="TFF87" s="40"/>
      <c r="TFG87" s="40"/>
      <c r="TFH87" s="40"/>
      <c r="TFI87" s="40"/>
      <c r="TFJ87" s="40"/>
      <c r="TFK87" s="40"/>
      <c r="TFL87" s="40"/>
      <c r="TFM87" s="40"/>
      <c r="TFN87" s="40"/>
      <c r="TFO87" s="40"/>
      <c r="TFP87" s="40"/>
      <c r="TFQ87" s="40"/>
      <c r="TFR87" s="40"/>
      <c r="TFS87" s="40"/>
      <c r="TFT87" s="40"/>
      <c r="TFU87" s="40"/>
      <c r="TFV87" s="40"/>
      <c r="TFW87" s="40"/>
      <c r="TFX87" s="40"/>
      <c r="TFY87" s="40"/>
      <c r="TFZ87" s="40"/>
      <c r="TGA87" s="40"/>
      <c r="TGB87" s="40"/>
      <c r="TGC87" s="40"/>
      <c r="TGD87" s="40"/>
      <c r="TGE87" s="40"/>
      <c r="TGF87" s="40"/>
      <c r="TGG87" s="40"/>
      <c r="TGH87" s="40"/>
      <c r="TGI87" s="40"/>
      <c r="TGJ87" s="40"/>
      <c r="TGK87" s="40"/>
      <c r="TGL87" s="40"/>
      <c r="TGM87" s="40"/>
      <c r="TGN87" s="40"/>
      <c r="TGO87" s="40"/>
      <c r="TGP87" s="40"/>
      <c r="TGQ87" s="40"/>
      <c r="TGR87" s="40"/>
      <c r="TGS87" s="40"/>
      <c r="TGT87" s="40"/>
      <c r="TGU87" s="40"/>
      <c r="TGV87" s="40"/>
      <c r="TGW87" s="40"/>
      <c r="TGX87" s="40"/>
      <c r="TGY87" s="40"/>
      <c r="TGZ87" s="40"/>
      <c r="THA87" s="40"/>
      <c r="THB87" s="40"/>
      <c r="THC87" s="40"/>
      <c r="THD87" s="40"/>
      <c r="THE87" s="40"/>
      <c r="THF87" s="40"/>
      <c r="THG87" s="40"/>
      <c r="THH87" s="40"/>
      <c r="THI87" s="40"/>
      <c r="THJ87" s="40"/>
      <c r="THK87" s="40"/>
      <c r="THL87" s="40"/>
      <c r="THM87" s="40"/>
      <c r="THN87" s="40"/>
      <c r="THO87" s="40"/>
      <c r="THP87" s="40"/>
      <c r="THQ87" s="40"/>
      <c r="THR87" s="40"/>
      <c r="THS87" s="40"/>
      <c r="THT87" s="40"/>
      <c r="THU87" s="40"/>
      <c r="THV87" s="40"/>
      <c r="THW87" s="40"/>
      <c r="THX87" s="40"/>
      <c r="THY87" s="40"/>
      <c r="THZ87" s="40"/>
      <c r="TIA87" s="40"/>
      <c r="TIB87" s="40"/>
      <c r="TIC87" s="40"/>
      <c r="TID87" s="40"/>
      <c r="TIE87" s="40"/>
      <c r="TIF87" s="40"/>
      <c r="TIG87" s="40"/>
      <c r="TIH87" s="40"/>
      <c r="TII87" s="40"/>
      <c r="TIJ87" s="40"/>
      <c r="TIK87" s="40"/>
      <c r="TIL87" s="40"/>
      <c r="TIM87" s="40"/>
      <c r="TIN87" s="40"/>
      <c r="TIO87" s="40"/>
      <c r="TIP87" s="40"/>
      <c r="TIQ87" s="40"/>
      <c r="TIR87" s="40"/>
      <c r="TIS87" s="40"/>
      <c r="TIT87" s="40"/>
      <c r="TIU87" s="40"/>
      <c r="TIV87" s="40"/>
      <c r="TIW87" s="40"/>
      <c r="TIX87" s="40"/>
      <c r="TIY87" s="40"/>
      <c r="TIZ87" s="40"/>
      <c r="TJA87" s="40"/>
      <c r="TJB87" s="40"/>
      <c r="TJC87" s="40"/>
      <c r="TJD87" s="40"/>
      <c r="TJE87" s="40"/>
      <c r="TJF87" s="40"/>
      <c r="TJG87" s="40"/>
      <c r="TJH87" s="40"/>
      <c r="TJI87" s="40"/>
      <c r="TJJ87" s="40"/>
      <c r="TJK87" s="40"/>
      <c r="TJL87" s="40"/>
      <c r="TJM87" s="40"/>
      <c r="TJN87" s="40"/>
      <c r="TJO87" s="40"/>
      <c r="TJP87" s="40"/>
      <c r="TJQ87" s="40"/>
      <c r="TJR87" s="40"/>
      <c r="TJS87" s="40"/>
      <c r="TJT87" s="40"/>
      <c r="TJU87" s="40"/>
      <c r="TJV87" s="40"/>
      <c r="TJW87" s="40"/>
      <c r="TJX87" s="40"/>
      <c r="TJY87" s="40"/>
      <c r="TJZ87" s="40"/>
      <c r="TKA87" s="40"/>
      <c r="TKB87" s="40"/>
      <c r="TKC87" s="40"/>
      <c r="TKD87" s="40"/>
      <c r="TKE87" s="40"/>
      <c r="TKF87" s="40"/>
      <c r="TKG87" s="40"/>
      <c r="TKH87" s="40"/>
      <c r="TKI87" s="40"/>
      <c r="TKJ87" s="40"/>
      <c r="TKK87" s="40"/>
      <c r="TKL87" s="40"/>
      <c r="TKM87" s="40"/>
      <c r="TKN87" s="40"/>
      <c r="TKO87" s="40"/>
      <c r="TKP87" s="40"/>
      <c r="TKQ87" s="40"/>
      <c r="TKR87" s="40"/>
      <c r="TKS87" s="40"/>
      <c r="TKT87" s="40"/>
      <c r="TKU87" s="40"/>
      <c r="TKV87" s="40"/>
      <c r="TKW87" s="40"/>
      <c r="TKX87" s="40"/>
      <c r="TKY87" s="40"/>
      <c r="TKZ87" s="40"/>
      <c r="TLA87" s="40"/>
      <c r="TLB87" s="40"/>
      <c r="TLC87" s="40"/>
      <c r="TLD87" s="40"/>
      <c r="TLE87" s="40"/>
      <c r="TLF87" s="40"/>
      <c r="TLG87" s="40"/>
      <c r="TLH87" s="40"/>
      <c r="TLI87" s="40"/>
      <c r="TLJ87" s="40"/>
      <c r="TLK87" s="40"/>
      <c r="TLL87" s="40"/>
      <c r="TLM87" s="40"/>
      <c r="TLN87" s="40"/>
      <c r="TLO87" s="40"/>
      <c r="TLP87" s="40"/>
      <c r="TLQ87" s="40"/>
      <c r="TLR87" s="40"/>
      <c r="TLS87" s="40"/>
      <c r="TLT87" s="40"/>
      <c r="TLU87" s="40"/>
      <c r="TLV87" s="40"/>
      <c r="TLW87" s="40"/>
      <c r="TLX87" s="40"/>
      <c r="TLY87" s="40"/>
      <c r="TLZ87" s="40"/>
      <c r="TMA87" s="40"/>
      <c r="TMB87" s="40"/>
      <c r="TMC87" s="40"/>
      <c r="TMD87" s="40"/>
      <c r="TME87" s="40"/>
      <c r="TMF87" s="40"/>
      <c r="TMG87" s="40"/>
      <c r="TMH87" s="40"/>
      <c r="TMI87" s="40"/>
      <c r="TMJ87" s="40"/>
      <c r="TMK87" s="40"/>
      <c r="TML87" s="40"/>
      <c r="TMM87" s="40"/>
      <c r="TMN87" s="40"/>
      <c r="TMO87" s="40"/>
      <c r="TMP87" s="40"/>
      <c r="TMQ87" s="40"/>
      <c r="TMR87" s="40"/>
      <c r="TMS87" s="40"/>
      <c r="TMT87" s="40"/>
      <c r="TMU87" s="40"/>
      <c r="TMV87" s="40"/>
      <c r="TMW87" s="40"/>
      <c r="TMX87" s="40"/>
      <c r="TMY87" s="40"/>
      <c r="TMZ87" s="40"/>
      <c r="TNA87" s="40"/>
      <c r="TNB87" s="40"/>
      <c r="TNC87" s="40"/>
      <c r="TND87" s="40"/>
      <c r="TNE87" s="40"/>
      <c r="TNF87" s="40"/>
      <c r="TNG87" s="40"/>
      <c r="TNH87" s="40"/>
      <c r="TNI87" s="40"/>
      <c r="TNJ87" s="40"/>
      <c r="TNK87" s="40"/>
      <c r="TNL87" s="40"/>
      <c r="TNM87" s="40"/>
      <c r="TNN87" s="40"/>
      <c r="TNO87" s="40"/>
      <c r="TNP87" s="40"/>
      <c r="TNQ87" s="40"/>
      <c r="TNR87" s="40"/>
      <c r="TNS87" s="40"/>
      <c r="TNT87" s="40"/>
      <c r="TNU87" s="40"/>
      <c r="TNV87" s="40"/>
      <c r="TNW87" s="40"/>
      <c r="TNX87" s="40"/>
      <c r="TNY87" s="40"/>
      <c r="TNZ87" s="40"/>
      <c r="TOA87" s="40"/>
      <c r="TOB87" s="40"/>
      <c r="TOC87" s="40"/>
      <c r="TOD87" s="40"/>
      <c r="TOE87" s="40"/>
      <c r="TOF87" s="40"/>
      <c r="TOG87" s="40"/>
      <c r="TOH87" s="40"/>
      <c r="TOI87" s="40"/>
      <c r="TOJ87" s="40"/>
      <c r="TOK87" s="40"/>
      <c r="TOL87" s="40"/>
      <c r="TOM87" s="40"/>
      <c r="TON87" s="40"/>
      <c r="TOO87" s="40"/>
      <c r="TOP87" s="40"/>
      <c r="TOQ87" s="40"/>
      <c r="TOR87" s="40"/>
      <c r="TOS87" s="40"/>
      <c r="TOT87" s="40"/>
      <c r="TOU87" s="40"/>
      <c r="TOV87" s="40"/>
      <c r="TOW87" s="40"/>
      <c r="TOX87" s="40"/>
      <c r="TOY87" s="40"/>
      <c r="TOZ87" s="40"/>
      <c r="TPA87" s="40"/>
      <c r="TPB87" s="40"/>
      <c r="TPC87" s="40"/>
      <c r="TPD87" s="40"/>
      <c r="TPE87" s="40"/>
      <c r="TPF87" s="40"/>
      <c r="TPG87" s="40"/>
      <c r="TPH87" s="40"/>
      <c r="TPI87" s="40"/>
      <c r="TPJ87" s="40"/>
      <c r="TPK87" s="40"/>
      <c r="TPL87" s="40"/>
      <c r="TPM87" s="40"/>
      <c r="TPN87" s="40"/>
      <c r="TPO87" s="40"/>
      <c r="TPP87" s="40"/>
      <c r="TPQ87" s="40"/>
      <c r="TPR87" s="40"/>
      <c r="TPS87" s="40"/>
      <c r="TPT87" s="40"/>
      <c r="TPU87" s="40"/>
      <c r="TPV87" s="40"/>
      <c r="TPW87" s="40"/>
      <c r="TPX87" s="40"/>
      <c r="TPY87" s="40"/>
      <c r="TPZ87" s="40"/>
      <c r="TQA87" s="40"/>
      <c r="TQB87" s="40"/>
      <c r="TQC87" s="40"/>
      <c r="TQD87" s="40"/>
      <c r="TQE87" s="40"/>
      <c r="TQF87" s="40"/>
      <c r="TQG87" s="40"/>
      <c r="TQH87" s="40"/>
      <c r="TQI87" s="40"/>
      <c r="TQJ87" s="40"/>
      <c r="TQK87" s="40"/>
      <c r="TQL87" s="40"/>
      <c r="TQM87" s="40"/>
      <c r="TQN87" s="40"/>
      <c r="TQO87" s="40"/>
      <c r="TQP87" s="40"/>
      <c r="TQQ87" s="40"/>
      <c r="TQR87" s="40"/>
      <c r="TQS87" s="40"/>
      <c r="TQT87" s="40"/>
      <c r="TQU87" s="40"/>
      <c r="TQV87" s="40"/>
      <c r="TQW87" s="40"/>
      <c r="TQX87" s="40"/>
      <c r="TQY87" s="40"/>
      <c r="TQZ87" s="40"/>
      <c r="TRA87" s="40"/>
      <c r="TRB87" s="40"/>
      <c r="TRC87" s="40"/>
      <c r="TRD87" s="40"/>
      <c r="TRE87" s="40"/>
      <c r="TRF87" s="40"/>
      <c r="TRG87" s="40"/>
      <c r="TRH87" s="40"/>
      <c r="TRI87" s="40"/>
      <c r="TRJ87" s="40"/>
      <c r="TRK87" s="40"/>
      <c r="TRL87" s="40"/>
      <c r="TRM87" s="40"/>
      <c r="TRN87" s="40"/>
      <c r="TRO87" s="40"/>
      <c r="TRP87" s="40"/>
      <c r="TRQ87" s="40"/>
      <c r="TRR87" s="40"/>
      <c r="TRS87" s="40"/>
      <c r="TRT87" s="40"/>
      <c r="TRU87" s="40"/>
      <c r="TRV87" s="40"/>
      <c r="TRW87" s="40"/>
      <c r="TRX87" s="40"/>
      <c r="TRY87" s="40"/>
      <c r="TRZ87" s="40"/>
      <c r="TSA87" s="40"/>
      <c r="TSB87" s="40"/>
      <c r="TSC87" s="40"/>
      <c r="TSD87" s="40"/>
      <c r="TSE87" s="40"/>
      <c r="TSF87" s="40"/>
      <c r="TSG87" s="40"/>
      <c r="TSH87" s="40"/>
      <c r="TSI87" s="40"/>
      <c r="TSJ87" s="40"/>
      <c r="TSK87" s="40"/>
      <c r="TSL87" s="40"/>
      <c r="TSM87" s="40"/>
      <c r="TSN87" s="40"/>
      <c r="TSO87" s="40"/>
      <c r="TSP87" s="40"/>
      <c r="TSQ87" s="40"/>
      <c r="TSR87" s="40"/>
      <c r="TSS87" s="40"/>
      <c r="TST87" s="40"/>
      <c r="TSU87" s="40"/>
      <c r="TSV87" s="40"/>
      <c r="TSW87" s="40"/>
      <c r="TSX87" s="40"/>
      <c r="TSY87" s="40"/>
      <c r="TSZ87" s="40"/>
      <c r="TTA87" s="40"/>
      <c r="TTB87" s="40"/>
      <c r="TTC87" s="40"/>
      <c r="TTD87" s="40"/>
      <c r="TTE87" s="40"/>
      <c r="TTF87" s="40"/>
      <c r="TTG87" s="40"/>
      <c r="TTH87" s="40"/>
      <c r="TTI87" s="40"/>
      <c r="TTJ87" s="40"/>
      <c r="TTK87" s="40"/>
      <c r="TTL87" s="40"/>
      <c r="TTM87" s="40"/>
      <c r="TTN87" s="40"/>
      <c r="TTO87" s="40"/>
      <c r="TTP87" s="40"/>
      <c r="TTQ87" s="40"/>
      <c r="TTR87" s="40"/>
      <c r="TTS87" s="40"/>
      <c r="TTT87" s="40"/>
      <c r="TTU87" s="40"/>
      <c r="TTV87" s="40"/>
      <c r="TTW87" s="40"/>
      <c r="TTX87" s="40"/>
      <c r="TTY87" s="40"/>
      <c r="TTZ87" s="40"/>
      <c r="TUA87" s="40"/>
      <c r="TUB87" s="40"/>
      <c r="TUC87" s="40"/>
      <c r="TUD87" s="40"/>
      <c r="TUE87" s="40"/>
      <c r="TUF87" s="40"/>
      <c r="TUG87" s="40"/>
      <c r="TUH87" s="40"/>
      <c r="TUI87" s="40"/>
      <c r="TUJ87" s="40"/>
      <c r="TUK87" s="40"/>
      <c r="TUL87" s="40"/>
      <c r="TUM87" s="40"/>
      <c r="TUN87" s="40"/>
      <c r="TUO87" s="40"/>
      <c r="TUP87" s="40"/>
      <c r="TUQ87" s="40"/>
      <c r="TUR87" s="40"/>
      <c r="TUS87" s="40"/>
      <c r="TUT87" s="40"/>
      <c r="TUU87" s="40"/>
      <c r="TUV87" s="40"/>
      <c r="TUW87" s="40"/>
      <c r="TUX87" s="40"/>
      <c r="TUY87" s="40"/>
      <c r="TUZ87" s="40"/>
      <c r="TVA87" s="40"/>
      <c r="TVB87" s="40"/>
      <c r="TVC87" s="40"/>
      <c r="TVD87" s="40"/>
      <c r="TVE87" s="40"/>
      <c r="TVF87" s="40"/>
      <c r="TVG87" s="40"/>
      <c r="TVH87" s="40"/>
      <c r="TVI87" s="40"/>
      <c r="TVJ87" s="40"/>
      <c r="TVK87" s="40"/>
      <c r="TVL87" s="40"/>
      <c r="TVM87" s="40"/>
      <c r="TVN87" s="40"/>
      <c r="TVO87" s="40"/>
      <c r="TVP87" s="40"/>
      <c r="TVQ87" s="40"/>
      <c r="TVR87" s="40"/>
      <c r="TVS87" s="40"/>
      <c r="TVT87" s="40"/>
      <c r="TVU87" s="40"/>
      <c r="TVV87" s="40"/>
      <c r="TVW87" s="40"/>
      <c r="TVX87" s="40"/>
      <c r="TVY87" s="40"/>
      <c r="TVZ87" s="40"/>
      <c r="TWA87" s="40"/>
      <c r="TWB87" s="40"/>
      <c r="TWC87" s="40"/>
      <c r="TWD87" s="40"/>
      <c r="TWE87" s="40"/>
      <c r="TWF87" s="40"/>
      <c r="TWG87" s="40"/>
      <c r="TWH87" s="40"/>
      <c r="TWI87" s="40"/>
      <c r="TWJ87" s="40"/>
      <c r="TWK87" s="40"/>
      <c r="TWL87" s="40"/>
      <c r="TWM87" s="40"/>
      <c r="TWN87" s="40"/>
      <c r="TWO87" s="40"/>
      <c r="TWP87" s="40"/>
      <c r="TWQ87" s="40"/>
      <c r="TWR87" s="40"/>
      <c r="TWS87" s="40"/>
      <c r="TWT87" s="40"/>
      <c r="TWU87" s="40"/>
      <c r="TWV87" s="40"/>
      <c r="TWW87" s="40"/>
      <c r="TWX87" s="40"/>
      <c r="TWY87" s="40"/>
      <c r="TWZ87" s="40"/>
      <c r="TXA87" s="40"/>
      <c r="TXB87" s="40"/>
      <c r="TXC87" s="40"/>
      <c r="TXD87" s="40"/>
      <c r="TXE87" s="40"/>
      <c r="TXF87" s="40"/>
      <c r="TXG87" s="40"/>
      <c r="TXH87" s="40"/>
      <c r="TXI87" s="40"/>
      <c r="TXJ87" s="40"/>
      <c r="TXK87" s="40"/>
      <c r="TXL87" s="40"/>
      <c r="TXM87" s="40"/>
      <c r="TXN87" s="40"/>
      <c r="TXO87" s="40"/>
      <c r="TXP87" s="40"/>
      <c r="TXQ87" s="40"/>
      <c r="TXR87" s="40"/>
      <c r="TXS87" s="40"/>
      <c r="TXT87" s="40"/>
      <c r="TXU87" s="40"/>
      <c r="TXV87" s="40"/>
      <c r="TXW87" s="40"/>
      <c r="TXX87" s="40"/>
      <c r="TXY87" s="40"/>
      <c r="TXZ87" s="40"/>
      <c r="TYA87" s="40"/>
      <c r="TYB87" s="40"/>
      <c r="TYC87" s="40"/>
      <c r="TYD87" s="40"/>
      <c r="TYE87" s="40"/>
      <c r="TYF87" s="40"/>
      <c r="TYG87" s="40"/>
      <c r="TYH87" s="40"/>
      <c r="TYI87" s="40"/>
      <c r="TYJ87" s="40"/>
      <c r="TYK87" s="40"/>
      <c r="TYL87" s="40"/>
      <c r="TYM87" s="40"/>
      <c r="TYN87" s="40"/>
      <c r="TYO87" s="40"/>
      <c r="TYP87" s="40"/>
      <c r="TYQ87" s="40"/>
      <c r="TYR87" s="40"/>
      <c r="TYS87" s="40"/>
      <c r="TYT87" s="40"/>
      <c r="TYU87" s="40"/>
      <c r="TYV87" s="40"/>
      <c r="TYW87" s="40"/>
      <c r="TYX87" s="40"/>
      <c r="TYY87" s="40"/>
      <c r="TYZ87" s="40"/>
      <c r="TZA87" s="40"/>
      <c r="TZB87" s="40"/>
      <c r="TZC87" s="40"/>
      <c r="TZD87" s="40"/>
      <c r="TZE87" s="40"/>
      <c r="TZF87" s="40"/>
      <c r="TZG87" s="40"/>
      <c r="TZH87" s="40"/>
      <c r="TZI87" s="40"/>
      <c r="TZJ87" s="40"/>
      <c r="TZK87" s="40"/>
      <c r="TZL87" s="40"/>
      <c r="TZM87" s="40"/>
      <c r="TZN87" s="40"/>
      <c r="TZO87" s="40"/>
      <c r="TZP87" s="40"/>
      <c r="TZQ87" s="40"/>
      <c r="TZR87" s="40"/>
      <c r="TZS87" s="40"/>
      <c r="TZT87" s="40"/>
      <c r="TZU87" s="40"/>
      <c r="TZV87" s="40"/>
      <c r="TZW87" s="40"/>
      <c r="TZX87" s="40"/>
      <c r="TZY87" s="40"/>
      <c r="TZZ87" s="40"/>
      <c r="UAA87" s="40"/>
      <c r="UAB87" s="40"/>
      <c r="UAC87" s="40"/>
      <c r="UAD87" s="40"/>
      <c r="UAE87" s="40"/>
      <c r="UAF87" s="40"/>
      <c r="UAG87" s="40"/>
      <c r="UAH87" s="40"/>
      <c r="UAI87" s="40"/>
      <c r="UAJ87" s="40"/>
      <c r="UAK87" s="40"/>
      <c r="UAL87" s="40"/>
      <c r="UAM87" s="40"/>
      <c r="UAN87" s="40"/>
      <c r="UAO87" s="40"/>
      <c r="UAP87" s="40"/>
      <c r="UAQ87" s="40"/>
      <c r="UAR87" s="40"/>
      <c r="UAS87" s="40"/>
      <c r="UAT87" s="40"/>
      <c r="UAU87" s="40"/>
      <c r="UAV87" s="40"/>
      <c r="UAW87" s="40"/>
      <c r="UAX87" s="40"/>
      <c r="UAY87" s="40"/>
      <c r="UAZ87" s="40"/>
      <c r="UBA87" s="40"/>
      <c r="UBB87" s="40"/>
      <c r="UBC87" s="40"/>
      <c r="UBD87" s="40"/>
      <c r="UBE87" s="40"/>
      <c r="UBF87" s="40"/>
      <c r="UBG87" s="40"/>
      <c r="UBH87" s="40"/>
      <c r="UBI87" s="40"/>
      <c r="UBJ87" s="40"/>
      <c r="UBK87" s="40"/>
      <c r="UBL87" s="40"/>
      <c r="UBM87" s="40"/>
      <c r="UBN87" s="40"/>
      <c r="UBO87" s="40"/>
      <c r="UBP87" s="40"/>
      <c r="UBQ87" s="40"/>
      <c r="UBR87" s="40"/>
      <c r="UBS87" s="40"/>
      <c r="UBT87" s="40"/>
      <c r="UBU87" s="40"/>
      <c r="UBV87" s="40"/>
      <c r="UBW87" s="40"/>
      <c r="UBX87" s="40"/>
      <c r="UBY87" s="40"/>
      <c r="UBZ87" s="40"/>
      <c r="UCA87" s="40"/>
      <c r="UCB87" s="40"/>
      <c r="UCC87" s="40"/>
      <c r="UCD87" s="40"/>
      <c r="UCE87" s="40"/>
      <c r="UCF87" s="40"/>
      <c r="UCG87" s="40"/>
      <c r="UCH87" s="40"/>
      <c r="UCI87" s="40"/>
      <c r="UCJ87" s="40"/>
      <c r="UCK87" s="40"/>
      <c r="UCL87" s="40"/>
      <c r="UCM87" s="40"/>
      <c r="UCN87" s="40"/>
      <c r="UCO87" s="40"/>
      <c r="UCP87" s="40"/>
      <c r="UCQ87" s="40"/>
      <c r="UCR87" s="40"/>
      <c r="UCS87" s="40"/>
      <c r="UCT87" s="40"/>
      <c r="UCU87" s="40"/>
      <c r="UCV87" s="40"/>
      <c r="UCW87" s="40"/>
      <c r="UCX87" s="40"/>
      <c r="UCY87" s="40"/>
      <c r="UCZ87" s="40"/>
      <c r="UDA87" s="40"/>
      <c r="UDB87" s="40"/>
      <c r="UDC87" s="40"/>
      <c r="UDD87" s="40"/>
      <c r="UDE87" s="40"/>
      <c r="UDF87" s="40"/>
      <c r="UDG87" s="40"/>
      <c r="UDH87" s="40"/>
      <c r="UDI87" s="40"/>
      <c r="UDJ87" s="40"/>
      <c r="UDK87" s="40"/>
      <c r="UDL87" s="40"/>
      <c r="UDM87" s="40"/>
      <c r="UDN87" s="40"/>
      <c r="UDO87" s="40"/>
      <c r="UDP87" s="40"/>
      <c r="UDQ87" s="40"/>
      <c r="UDR87" s="40"/>
      <c r="UDS87" s="40"/>
      <c r="UDT87" s="40"/>
      <c r="UDU87" s="40"/>
      <c r="UDV87" s="40"/>
      <c r="UDW87" s="40"/>
      <c r="UDX87" s="40"/>
      <c r="UDY87" s="40"/>
      <c r="UDZ87" s="40"/>
      <c r="UEA87" s="40"/>
      <c r="UEB87" s="40"/>
      <c r="UEC87" s="40"/>
      <c r="UED87" s="40"/>
      <c r="UEE87" s="40"/>
      <c r="UEF87" s="40"/>
      <c r="UEG87" s="40"/>
      <c r="UEH87" s="40"/>
      <c r="UEI87" s="40"/>
      <c r="UEJ87" s="40"/>
      <c r="UEK87" s="40"/>
      <c r="UEL87" s="40"/>
      <c r="UEM87" s="40"/>
      <c r="UEN87" s="40"/>
      <c r="UEO87" s="40"/>
      <c r="UEP87" s="40"/>
      <c r="UEQ87" s="40"/>
      <c r="UER87" s="40"/>
      <c r="UES87" s="40"/>
      <c r="UET87" s="40"/>
      <c r="UEU87" s="40"/>
      <c r="UEV87" s="40"/>
      <c r="UEW87" s="40"/>
      <c r="UEX87" s="40"/>
      <c r="UEY87" s="40"/>
      <c r="UEZ87" s="40"/>
      <c r="UFA87" s="40"/>
      <c r="UFB87" s="40"/>
      <c r="UFC87" s="40"/>
      <c r="UFD87" s="40"/>
      <c r="UFE87" s="40"/>
      <c r="UFF87" s="40"/>
      <c r="UFG87" s="40"/>
      <c r="UFH87" s="40"/>
      <c r="UFI87" s="40"/>
      <c r="UFJ87" s="40"/>
      <c r="UFK87" s="40"/>
      <c r="UFL87" s="40"/>
      <c r="UFM87" s="40"/>
      <c r="UFN87" s="40"/>
      <c r="UFO87" s="40"/>
      <c r="UFP87" s="40"/>
      <c r="UFQ87" s="40"/>
      <c r="UFR87" s="40"/>
      <c r="UFS87" s="40"/>
      <c r="UFT87" s="40"/>
      <c r="UFU87" s="40"/>
      <c r="UFV87" s="40"/>
      <c r="UFW87" s="40"/>
      <c r="UFX87" s="40"/>
      <c r="UFY87" s="40"/>
      <c r="UFZ87" s="40"/>
      <c r="UGA87" s="40"/>
      <c r="UGB87" s="40"/>
      <c r="UGC87" s="40"/>
      <c r="UGD87" s="40"/>
      <c r="UGE87" s="40"/>
      <c r="UGF87" s="40"/>
      <c r="UGG87" s="40"/>
      <c r="UGH87" s="40"/>
      <c r="UGI87" s="40"/>
      <c r="UGJ87" s="40"/>
      <c r="UGK87" s="40"/>
      <c r="UGL87" s="40"/>
      <c r="UGM87" s="40"/>
      <c r="UGN87" s="40"/>
      <c r="UGO87" s="40"/>
      <c r="UGP87" s="40"/>
      <c r="UGQ87" s="40"/>
      <c r="UGR87" s="40"/>
      <c r="UGS87" s="40"/>
      <c r="UGT87" s="40"/>
      <c r="UGU87" s="40"/>
      <c r="UGV87" s="40"/>
      <c r="UGW87" s="40"/>
      <c r="UGX87" s="40"/>
      <c r="UGY87" s="40"/>
      <c r="UGZ87" s="40"/>
      <c r="UHA87" s="40"/>
      <c r="UHB87" s="40"/>
      <c r="UHC87" s="40"/>
      <c r="UHD87" s="40"/>
      <c r="UHE87" s="40"/>
      <c r="UHF87" s="40"/>
      <c r="UHG87" s="40"/>
      <c r="UHH87" s="40"/>
      <c r="UHI87" s="40"/>
      <c r="UHJ87" s="40"/>
      <c r="UHK87" s="40"/>
      <c r="UHL87" s="40"/>
      <c r="UHM87" s="40"/>
      <c r="UHN87" s="40"/>
      <c r="UHO87" s="40"/>
      <c r="UHP87" s="40"/>
      <c r="UHQ87" s="40"/>
      <c r="UHR87" s="40"/>
      <c r="UHS87" s="40"/>
      <c r="UHT87" s="40"/>
      <c r="UHU87" s="40"/>
      <c r="UHV87" s="40"/>
      <c r="UHW87" s="40"/>
      <c r="UHX87" s="40"/>
      <c r="UHY87" s="40"/>
      <c r="UHZ87" s="40"/>
      <c r="UIA87" s="40"/>
      <c r="UIB87" s="40"/>
      <c r="UIC87" s="40"/>
      <c r="UID87" s="40"/>
      <c r="UIE87" s="40"/>
      <c r="UIF87" s="40"/>
      <c r="UIG87" s="40"/>
      <c r="UIH87" s="40"/>
      <c r="UII87" s="40"/>
      <c r="UIJ87" s="40"/>
      <c r="UIK87" s="40"/>
      <c r="UIL87" s="40"/>
      <c r="UIM87" s="40"/>
      <c r="UIN87" s="40"/>
      <c r="UIO87" s="40"/>
      <c r="UIP87" s="40"/>
      <c r="UIQ87" s="40"/>
      <c r="UIR87" s="40"/>
      <c r="UIS87" s="40"/>
      <c r="UIT87" s="40"/>
      <c r="UIU87" s="40"/>
      <c r="UIV87" s="40"/>
      <c r="UIW87" s="40"/>
      <c r="UIX87" s="40"/>
      <c r="UIY87" s="40"/>
      <c r="UIZ87" s="40"/>
      <c r="UJA87" s="40"/>
      <c r="UJB87" s="40"/>
      <c r="UJC87" s="40"/>
      <c r="UJD87" s="40"/>
      <c r="UJE87" s="40"/>
      <c r="UJF87" s="40"/>
      <c r="UJG87" s="40"/>
      <c r="UJH87" s="40"/>
      <c r="UJI87" s="40"/>
      <c r="UJJ87" s="40"/>
      <c r="UJK87" s="40"/>
      <c r="UJL87" s="40"/>
      <c r="UJM87" s="40"/>
      <c r="UJN87" s="40"/>
      <c r="UJO87" s="40"/>
      <c r="UJP87" s="40"/>
      <c r="UJQ87" s="40"/>
      <c r="UJR87" s="40"/>
      <c r="UJS87" s="40"/>
      <c r="UJT87" s="40"/>
      <c r="UJU87" s="40"/>
      <c r="UJV87" s="40"/>
      <c r="UJW87" s="40"/>
      <c r="UJX87" s="40"/>
      <c r="UJY87" s="40"/>
      <c r="UJZ87" s="40"/>
      <c r="UKA87" s="40"/>
      <c r="UKB87" s="40"/>
      <c r="UKC87" s="40"/>
      <c r="UKD87" s="40"/>
      <c r="UKE87" s="40"/>
      <c r="UKF87" s="40"/>
      <c r="UKG87" s="40"/>
      <c r="UKH87" s="40"/>
      <c r="UKI87" s="40"/>
      <c r="UKJ87" s="40"/>
      <c r="UKK87" s="40"/>
      <c r="UKL87" s="40"/>
      <c r="UKM87" s="40"/>
      <c r="UKN87" s="40"/>
      <c r="UKO87" s="40"/>
      <c r="UKP87" s="40"/>
      <c r="UKQ87" s="40"/>
      <c r="UKR87" s="40"/>
      <c r="UKS87" s="40"/>
      <c r="UKT87" s="40"/>
      <c r="UKU87" s="40"/>
      <c r="UKV87" s="40"/>
      <c r="UKW87" s="40"/>
      <c r="UKX87" s="40"/>
      <c r="UKY87" s="40"/>
      <c r="UKZ87" s="40"/>
      <c r="ULA87" s="40"/>
      <c r="ULB87" s="40"/>
      <c r="ULC87" s="40"/>
      <c r="ULD87" s="40"/>
      <c r="ULE87" s="40"/>
      <c r="ULF87" s="40"/>
      <c r="ULG87" s="40"/>
      <c r="ULH87" s="40"/>
      <c r="ULI87" s="40"/>
      <c r="ULJ87" s="40"/>
      <c r="ULK87" s="40"/>
      <c r="ULL87" s="40"/>
      <c r="ULM87" s="40"/>
      <c r="ULN87" s="40"/>
      <c r="ULO87" s="40"/>
      <c r="ULP87" s="40"/>
      <c r="ULQ87" s="40"/>
      <c r="ULR87" s="40"/>
      <c r="ULS87" s="40"/>
      <c r="ULT87" s="40"/>
      <c r="ULU87" s="40"/>
      <c r="ULV87" s="40"/>
      <c r="ULW87" s="40"/>
      <c r="ULX87" s="40"/>
      <c r="ULY87" s="40"/>
      <c r="ULZ87" s="40"/>
      <c r="UMA87" s="40"/>
      <c r="UMB87" s="40"/>
      <c r="UMC87" s="40"/>
      <c r="UMD87" s="40"/>
      <c r="UME87" s="40"/>
      <c r="UMF87" s="40"/>
      <c r="UMG87" s="40"/>
      <c r="UMH87" s="40"/>
      <c r="UMI87" s="40"/>
      <c r="UMJ87" s="40"/>
      <c r="UMK87" s="40"/>
      <c r="UML87" s="40"/>
      <c r="UMM87" s="40"/>
      <c r="UMN87" s="40"/>
      <c r="UMO87" s="40"/>
      <c r="UMP87" s="40"/>
      <c r="UMQ87" s="40"/>
      <c r="UMR87" s="40"/>
      <c r="UMS87" s="40"/>
      <c r="UMT87" s="40"/>
      <c r="UMU87" s="40"/>
      <c r="UMV87" s="40"/>
      <c r="UMW87" s="40"/>
      <c r="UMX87" s="40"/>
      <c r="UMY87" s="40"/>
      <c r="UMZ87" s="40"/>
      <c r="UNA87" s="40"/>
      <c r="UNB87" s="40"/>
      <c r="UNC87" s="40"/>
      <c r="UND87" s="40"/>
      <c r="UNE87" s="40"/>
      <c r="UNF87" s="40"/>
      <c r="UNG87" s="40"/>
      <c r="UNH87" s="40"/>
      <c r="UNI87" s="40"/>
      <c r="UNJ87" s="40"/>
      <c r="UNK87" s="40"/>
      <c r="UNL87" s="40"/>
      <c r="UNM87" s="40"/>
      <c r="UNN87" s="40"/>
      <c r="UNO87" s="40"/>
      <c r="UNP87" s="40"/>
      <c r="UNQ87" s="40"/>
      <c r="UNR87" s="40"/>
      <c r="UNS87" s="40"/>
      <c r="UNT87" s="40"/>
      <c r="UNU87" s="40"/>
      <c r="UNV87" s="40"/>
      <c r="UNW87" s="40"/>
      <c r="UNX87" s="40"/>
      <c r="UNY87" s="40"/>
      <c r="UNZ87" s="40"/>
      <c r="UOA87" s="40"/>
      <c r="UOB87" s="40"/>
      <c r="UOC87" s="40"/>
      <c r="UOD87" s="40"/>
      <c r="UOE87" s="40"/>
      <c r="UOF87" s="40"/>
      <c r="UOG87" s="40"/>
      <c r="UOH87" s="40"/>
      <c r="UOI87" s="40"/>
      <c r="UOJ87" s="40"/>
      <c r="UOK87" s="40"/>
      <c r="UOL87" s="40"/>
      <c r="UOM87" s="40"/>
      <c r="UON87" s="40"/>
      <c r="UOO87" s="40"/>
      <c r="UOP87" s="40"/>
      <c r="UOQ87" s="40"/>
      <c r="UOR87" s="40"/>
      <c r="UOS87" s="40"/>
      <c r="UOT87" s="40"/>
      <c r="UOU87" s="40"/>
      <c r="UOV87" s="40"/>
      <c r="UOW87" s="40"/>
      <c r="UOX87" s="40"/>
      <c r="UOY87" s="40"/>
      <c r="UOZ87" s="40"/>
      <c r="UPA87" s="40"/>
      <c r="UPB87" s="40"/>
      <c r="UPC87" s="40"/>
      <c r="UPD87" s="40"/>
      <c r="UPE87" s="40"/>
      <c r="UPF87" s="40"/>
      <c r="UPG87" s="40"/>
      <c r="UPH87" s="40"/>
      <c r="UPI87" s="40"/>
      <c r="UPJ87" s="40"/>
      <c r="UPK87" s="40"/>
      <c r="UPL87" s="40"/>
      <c r="UPM87" s="40"/>
      <c r="UPN87" s="40"/>
      <c r="UPO87" s="40"/>
      <c r="UPP87" s="40"/>
      <c r="UPQ87" s="40"/>
      <c r="UPR87" s="40"/>
      <c r="UPS87" s="40"/>
      <c r="UPT87" s="40"/>
      <c r="UPU87" s="40"/>
      <c r="UPV87" s="40"/>
      <c r="UPW87" s="40"/>
      <c r="UPX87" s="40"/>
      <c r="UPY87" s="40"/>
      <c r="UPZ87" s="40"/>
      <c r="UQA87" s="40"/>
      <c r="UQB87" s="40"/>
      <c r="UQC87" s="40"/>
      <c r="UQD87" s="40"/>
      <c r="UQE87" s="40"/>
      <c r="UQF87" s="40"/>
      <c r="UQG87" s="40"/>
      <c r="UQH87" s="40"/>
      <c r="UQI87" s="40"/>
      <c r="UQJ87" s="40"/>
      <c r="UQK87" s="40"/>
      <c r="UQL87" s="40"/>
      <c r="UQM87" s="40"/>
      <c r="UQN87" s="40"/>
      <c r="UQO87" s="40"/>
      <c r="UQP87" s="40"/>
      <c r="UQQ87" s="40"/>
      <c r="UQR87" s="40"/>
      <c r="UQS87" s="40"/>
      <c r="UQT87" s="40"/>
      <c r="UQU87" s="40"/>
      <c r="UQV87" s="40"/>
      <c r="UQW87" s="40"/>
      <c r="UQX87" s="40"/>
      <c r="UQY87" s="40"/>
      <c r="UQZ87" s="40"/>
      <c r="URA87" s="40"/>
      <c r="URB87" s="40"/>
      <c r="URC87" s="40"/>
      <c r="URD87" s="40"/>
      <c r="URE87" s="40"/>
      <c r="URF87" s="40"/>
      <c r="URG87" s="40"/>
      <c r="URH87" s="40"/>
      <c r="URI87" s="40"/>
      <c r="URJ87" s="40"/>
      <c r="URK87" s="40"/>
      <c r="URL87" s="40"/>
      <c r="URM87" s="40"/>
      <c r="URN87" s="40"/>
      <c r="URO87" s="40"/>
      <c r="URP87" s="40"/>
      <c r="URQ87" s="40"/>
      <c r="URR87" s="40"/>
      <c r="URS87" s="40"/>
      <c r="URT87" s="40"/>
      <c r="URU87" s="40"/>
      <c r="URV87" s="40"/>
      <c r="URW87" s="40"/>
      <c r="URX87" s="40"/>
      <c r="URY87" s="40"/>
      <c r="URZ87" s="40"/>
      <c r="USA87" s="40"/>
      <c r="USB87" s="40"/>
      <c r="USC87" s="40"/>
      <c r="USD87" s="40"/>
      <c r="USE87" s="40"/>
      <c r="USF87" s="40"/>
      <c r="USG87" s="40"/>
      <c r="USH87" s="40"/>
      <c r="USI87" s="40"/>
      <c r="USJ87" s="40"/>
      <c r="USK87" s="40"/>
      <c r="USL87" s="40"/>
      <c r="USM87" s="40"/>
      <c r="USN87" s="40"/>
      <c r="USO87" s="40"/>
      <c r="USP87" s="40"/>
      <c r="USQ87" s="40"/>
      <c r="USR87" s="40"/>
      <c r="USS87" s="40"/>
      <c r="UST87" s="40"/>
      <c r="USU87" s="40"/>
      <c r="USV87" s="40"/>
      <c r="USW87" s="40"/>
      <c r="USX87" s="40"/>
      <c r="USY87" s="40"/>
      <c r="USZ87" s="40"/>
      <c r="UTA87" s="40"/>
      <c r="UTB87" s="40"/>
      <c r="UTC87" s="40"/>
      <c r="UTD87" s="40"/>
      <c r="UTE87" s="40"/>
      <c r="UTF87" s="40"/>
      <c r="UTG87" s="40"/>
      <c r="UTH87" s="40"/>
      <c r="UTI87" s="40"/>
      <c r="UTJ87" s="40"/>
      <c r="UTK87" s="40"/>
      <c r="UTL87" s="40"/>
      <c r="UTM87" s="40"/>
      <c r="UTN87" s="40"/>
      <c r="UTO87" s="40"/>
      <c r="UTP87" s="40"/>
      <c r="UTQ87" s="40"/>
      <c r="UTR87" s="40"/>
      <c r="UTS87" s="40"/>
      <c r="UTT87" s="40"/>
      <c r="UTU87" s="40"/>
      <c r="UTV87" s="40"/>
      <c r="UTW87" s="40"/>
      <c r="UTX87" s="40"/>
      <c r="UTY87" s="40"/>
      <c r="UTZ87" s="40"/>
      <c r="UUA87" s="40"/>
      <c r="UUB87" s="40"/>
      <c r="UUC87" s="40"/>
      <c r="UUD87" s="40"/>
      <c r="UUE87" s="40"/>
      <c r="UUF87" s="40"/>
      <c r="UUG87" s="40"/>
      <c r="UUH87" s="40"/>
      <c r="UUI87" s="40"/>
      <c r="UUJ87" s="40"/>
      <c r="UUK87" s="40"/>
      <c r="UUL87" s="40"/>
      <c r="UUM87" s="40"/>
      <c r="UUN87" s="40"/>
      <c r="UUO87" s="40"/>
      <c r="UUP87" s="40"/>
      <c r="UUQ87" s="40"/>
      <c r="UUR87" s="40"/>
      <c r="UUS87" s="40"/>
      <c r="UUT87" s="40"/>
      <c r="UUU87" s="40"/>
      <c r="UUV87" s="40"/>
      <c r="UUW87" s="40"/>
      <c r="UUX87" s="40"/>
      <c r="UUY87" s="40"/>
      <c r="UUZ87" s="40"/>
      <c r="UVA87" s="40"/>
      <c r="UVB87" s="40"/>
      <c r="UVC87" s="40"/>
      <c r="UVD87" s="40"/>
      <c r="UVE87" s="40"/>
      <c r="UVF87" s="40"/>
      <c r="UVG87" s="40"/>
      <c r="UVH87" s="40"/>
      <c r="UVI87" s="40"/>
      <c r="UVJ87" s="40"/>
      <c r="UVK87" s="40"/>
      <c r="UVL87" s="40"/>
      <c r="UVM87" s="40"/>
      <c r="UVN87" s="40"/>
      <c r="UVO87" s="40"/>
      <c r="UVP87" s="40"/>
      <c r="UVQ87" s="40"/>
      <c r="UVR87" s="40"/>
      <c r="UVS87" s="40"/>
      <c r="UVT87" s="40"/>
      <c r="UVU87" s="40"/>
      <c r="UVV87" s="40"/>
      <c r="UVW87" s="40"/>
      <c r="UVX87" s="40"/>
      <c r="UVY87" s="40"/>
      <c r="UVZ87" s="40"/>
      <c r="UWA87" s="40"/>
      <c r="UWB87" s="40"/>
      <c r="UWC87" s="40"/>
      <c r="UWD87" s="40"/>
      <c r="UWE87" s="40"/>
      <c r="UWF87" s="40"/>
      <c r="UWG87" s="40"/>
      <c r="UWH87" s="40"/>
      <c r="UWI87" s="40"/>
      <c r="UWJ87" s="40"/>
      <c r="UWK87" s="40"/>
      <c r="UWL87" s="40"/>
      <c r="UWM87" s="40"/>
      <c r="UWN87" s="40"/>
      <c r="UWO87" s="40"/>
      <c r="UWP87" s="40"/>
      <c r="UWQ87" s="40"/>
      <c r="UWR87" s="40"/>
      <c r="UWS87" s="40"/>
      <c r="UWT87" s="40"/>
      <c r="UWU87" s="40"/>
      <c r="UWV87" s="40"/>
      <c r="UWW87" s="40"/>
      <c r="UWX87" s="40"/>
      <c r="UWY87" s="40"/>
      <c r="UWZ87" s="40"/>
      <c r="UXA87" s="40"/>
      <c r="UXB87" s="40"/>
      <c r="UXC87" s="40"/>
      <c r="UXD87" s="40"/>
      <c r="UXE87" s="40"/>
      <c r="UXF87" s="40"/>
      <c r="UXG87" s="40"/>
      <c r="UXH87" s="40"/>
      <c r="UXI87" s="40"/>
      <c r="UXJ87" s="40"/>
      <c r="UXK87" s="40"/>
      <c r="UXL87" s="40"/>
      <c r="UXM87" s="40"/>
      <c r="UXN87" s="40"/>
      <c r="UXO87" s="40"/>
      <c r="UXP87" s="40"/>
      <c r="UXQ87" s="40"/>
      <c r="UXR87" s="40"/>
      <c r="UXS87" s="40"/>
      <c r="UXT87" s="40"/>
      <c r="UXU87" s="40"/>
      <c r="UXV87" s="40"/>
      <c r="UXW87" s="40"/>
      <c r="UXX87" s="40"/>
      <c r="UXY87" s="40"/>
      <c r="UXZ87" s="40"/>
      <c r="UYA87" s="40"/>
      <c r="UYB87" s="40"/>
      <c r="UYC87" s="40"/>
      <c r="UYD87" s="40"/>
      <c r="UYE87" s="40"/>
      <c r="UYF87" s="40"/>
      <c r="UYG87" s="40"/>
      <c r="UYH87" s="40"/>
      <c r="UYI87" s="40"/>
      <c r="UYJ87" s="40"/>
      <c r="UYK87" s="40"/>
      <c r="UYL87" s="40"/>
      <c r="UYM87" s="40"/>
      <c r="UYN87" s="40"/>
      <c r="UYO87" s="40"/>
      <c r="UYP87" s="40"/>
      <c r="UYQ87" s="40"/>
      <c r="UYR87" s="40"/>
      <c r="UYS87" s="40"/>
      <c r="UYT87" s="40"/>
      <c r="UYU87" s="40"/>
      <c r="UYV87" s="40"/>
      <c r="UYW87" s="40"/>
      <c r="UYX87" s="40"/>
      <c r="UYY87" s="40"/>
      <c r="UYZ87" s="40"/>
      <c r="UZA87" s="40"/>
      <c r="UZB87" s="40"/>
      <c r="UZC87" s="40"/>
      <c r="UZD87" s="40"/>
      <c r="UZE87" s="40"/>
      <c r="UZF87" s="40"/>
      <c r="UZG87" s="40"/>
      <c r="UZH87" s="40"/>
      <c r="UZI87" s="40"/>
      <c r="UZJ87" s="40"/>
      <c r="UZK87" s="40"/>
      <c r="UZL87" s="40"/>
      <c r="UZM87" s="40"/>
      <c r="UZN87" s="40"/>
      <c r="UZO87" s="40"/>
      <c r="UZP87" s="40"/>
      <c r="UZQ87" s="40"/>
      <c r="UZR87" s="40"/>
      <c r="UZS87" s="40"/>
      <c r="UZT87" s="40"/>
      <c r="UZU87" s="40"/>
      <c r="UZV87" s="40"/>
      <c r="UZW87" s="40"/>
      <c r="UZX87" s="40"/>
      <c r="UZY87" s="40"/>
      <c r="UZZ87" s="40"/>
      <c r="VAA87" s="40"/>
      <c r="VAB87" s="40"/>
      <c r="VAC87" s="40"/>
      <c r="VAD87" s="40"/>
      <c r="VAE87" s="40"/>
      <c r="VAF87" s="40"/>
      <c r="VAG87" s="40"/>
      <c r="VAH87" s="40"/>
      <c r="VAI87" s="40"/>
      <c r="VAJ87" s="40"/>
      <c r="VAK87" s="40"/>
      <c r="VAL87" s="40"/>
      <c r="VAM87" s="40"/>
      <c r="VAN87" s="40"/>
      <c r="VAO87" s="40"/>
      <c r="VAP87" s="40"/>
      <c r="VAQ87" s="40"/>
      <c r="VAR87" s="40"/>
      <c r="VAS87" s="40"/>
      <c r="VAT87" s="40"/>
      <c r="VAU87" s="40"/>
      <c r="VAV87" s="40"/>
      <c r="VAW87" s="40"/>
      <c r="VAX87" s="40"/>
      <c r="VAY87" s="40"/>
      <c r="VAZ87" s="40"/>
      <c r="VBA87" s="40"/>
      <c r="VBB87" s="40"/>
      <c r="VBC87" s="40"/>
      <c r="VBD87" s="40"/>
      <c r="VBE87" s="40"/>
      <c r="VBF87" s="40"/>
      <c r="VBG87" s="40"/>
      <c r="VBH87" s="40"/>
      <c r="VBI87" s="40"/>
      <c r="VBJ87" s="40"/>
      <c r="VBK87" s="40"/>
      <c r="VBL87" s="40"/>
      <c r="VBM87" s="40"/>
      <c r="VBN87" s="40"/>
      <c r="VBO87" s="40"/>
      <c r="VBP87" s="40"/>
      <c r="VBQ87" s="40"/>
      <c r="VBR87" s="40"/>
      <c r="VBS87" s="40"/>
      <c r="VBT87" s="40"/>
      <c r="VBU87" s="40"/>
      <c r="VBV87" s="40"/>
      <c r="VBW87" s="40"/>
      <c r="VBX87" s="40"/>
      <c r="VBY87" s="40"/>
      <c r="VBZ87" s="40"/>
      <c r="VCA87" s="40"/>
      <c r="VCB87" s="40"/>
      <c r="VCC87" s="40"/>
      <c r="VCD87" s="40"/>
      <c r="VCE87" s="40"/>
      <c r="VCF87" s="40"/>
      <c r="VCG87" s="40"/>
      <c r="VCH87" s="40"/>
      <c r="VCI87" s="40"/>
      <c r="VCJ87" s="40"/>
      <c r="VCK87" s="40"/>
      <c r="VCL87" s="40"/>
      <c r="VCM87" s="40"/>
      <c r="VCN87" s="40"/>
      <c r="VCO87" s="40"/>
      <c r="VCP87" s="40"/>
      <c r="VCQ87" s="40"/>
      <c r="VCR87" s="40"/>
      <c r="VCS87" s="40"/>
      <c r="VCT87" s="40"/>
      <c r="VCU87" s="40"/>
      <c r="VCV87" s="40"/>
      <c r="VCW87" s="40"/>
      <c r="VCX87" s="40"/>
      <c r="VCY87" s="40"/>
      <c r="VCZ87" s="40"/>
      <c r="VDA87" s="40"/>
      <c r="VDB87" s="40"/>
      <c r="VDC87" s="40"/>
      <c r="VDD87" s="40"/>
      <c r="VDE87" s="40"/>
      <c r="VDF87" s="40"/>
      <c r="VDG87" s="40"/>
      <c r="VDH87" s="40"/>
      <c r="VDI87" s="40"/>
      <c r="VDJ87" s="40"/>
      <c r="VDK87" s="40"/>
      <c r="VDL87" s="40"/>
      <c r="VDM87" s="40"/>
      <c r="VDN87" s="40"/>
      <c r="VDO87" s="40"/>
      <c r="VDP87" s="40"/>
      <c r="VDQ87" s="40"/>
      <c r="VDR87" s="40"/>
      <c r="VDS87" s="40"/>
      <c r="VDT87" s="40"/>
      <c r="VDU87" s="40"/>
      <c r="VDV87" s="40"/>
      <c r="VDW87" s="40"/>
      <c r="VDX87" s="40"/>
      <c r="VDY87" s="40"/>
      <c r="VDZ87" s="40"/>
      <c r="VEA87" s="40"/>
      <c r="VEB87" s="40"/>
      <c r="VEC87" s="40"/>
      <c r="VED87" s="40"/>
      <c r="VEE87" s="40"/>
      <c r="VEF87" s="40"/>
      <c r="VEG87" s="40"/>
      <c r="VEH87" s="40"/>
      <c r="VEI87" s="40"/>
      <c r="VEJ87" s="40"/>
      <c r="VEK87" s="40"/>
      <c r="VEL87" s="40"/>
      <c r="VEM87" s="40"/>
      <c r="VEN87" s="40"/>
      <c r="VEO87" s="40"/>
      <c r="VEP87" s="40"/>
      <c r="VEQ87" s="40"/>
      <c r="VER87" s="40"/>
      <c r="VES87" s="40"/>
      <c r="VET87" s="40"/>
      <c r="VEU87" s="40"/>
      <c r="VEV87" s="40"/>
      <c r="VEW87" s="40"/>
      <c r="VEX87" s="40"/>
      <c r="VEY87" s="40"/>
      <c r="VEZ87" s="40"/>
      <c r="VFA87" s="40"/>
      <c r="VFB87" s="40"/>
      <c r="VFC87" s="40"/>
      <c r="VFD87" s="40"/>
      <c r="VFE87" s="40"/>
      <c r="VFF87" s="40"/>
      <c r="VFG87" s="40"/>
      <c r="VFH87" s="40"/>
      <c r="VFI87" s="40"/>
      <c r="VFJ87" s="40"/>
      <c r="VFK87" s="40"/>
      <c r="VFL87" s="40"/>
      <c r="VFM87" s="40"/>
      <c r="VFN87" s="40"/>
      <c r="VFO87" s="40"/>
      <c r="VFP87" s="40"/>
      <c r="VFQ87" s="40"/>
      <c r="VFR87" s="40"/>
      <c r="VFS87" s="40"/>
      <c r="VFT87" s="40"/>
      <c r="VFU87" s="40"/>
      <c r="VFV87" s="40"/>
      <c r="VFW87" s="40"/>
      <c r="VFX87" s="40"/>
      <c r="VFY87" s="40"/>
      <c r="VFZ87" s="40"/>
      <c r="VGA87" s="40"/>
      <c r="VGB87" s="40"/>
      <c r="VGC87" s="40"/>
      <c r="VGD87" s="40"/>
      <c r="VGE87" s="40"/>
      <c r="VGF87" s="40"/>
      <c r="VGG87" s="40"/>
      <c r="VGH87" s="40"/>
      <c r="VGI87" s="40"/>
      <c r="VGJ87" s="40"/>
      <c r="VGK87" s="40"/>
      <c r="VGL87" s="40"/>
      <c r="VGM87" s="40"/>
      <c r="VGN87" s="40"/>
      <c r="VGO87" s="40"/>
      <c r="VGP87" s="40"/>
      <c r="VGQ87" s="40"/>
      <c r="VGR87" s="40"/>
      <c r="VGS87" s="40"/>
      <c r="VGT87" s="40"/>
      <c r="VGU87" s="40"/>
      <c r="VGV87" s="40"/>
      <c r="VGW87" s="40"/>
      <c r="VGX87" s="40"/>
      <c r="VGY87" s="40"/>
      <c r="VGZ87" s="40"/>
      <c r="VHA87" s="40"/>
      <c r="VHB87" s="40"/>
      <c r="VHC87" s="40"/>
      <c r="VHD87" s="40"/>
      <c r="VHE87" s="40"/>
      <c r="VHF87" s="40"/>
      <c r="VHG87" s="40"/>
      <c r="VHH87" s="40"/>
      <c r="VHI87" s="40"/>
      <c r="VHJ87" s="40"/>
      <c r="VHK87" s="40"/>
      <c r="VHL87" s="40"/>
      <c r="VHM87" s="40"/>
      <c r="VHN87" s="40"/>
      <c r="VHO87" s="40"/>
      <c r="VHP87" s="40"/>
      <c r="VHQ87" s="40"/>
      <c r="VHR87" s="40"/>
      <c r="VHS87" s="40"/>
      <c r="VHT87" s="40"/>
      <c r="VHU87" s="40"/>
      <c r="VHV87" s="40"/>
      <c r="VHW87" s="40"/>
      <c r="VHX87" s="40"/>
      <c r="VHY87" s="40"/>
      <c r="VHZ87" s="40"/>
      <c r="VIA87" s="40"/>
      <c r="VIB87" s="40"/>
      <c r="VIC87" s="40"/>
      <c r="VID87" s="40"/>
      <c r="VIE87" s="40"/>
      <c r="VIF87" s="40"/>
      <c r="VIG87" s="40"/>
      <c r="VIH87" s="40"/>
      <c r="VII87" s="40"/>
      <c r="VIJ87" s="40"/>
      <c r="VIK87" s="40"/>
      <c r="VIL87" s="40"/>
      <c r="VIM87" s="40"/>
      <c r="VIN87" s="40"/>
      <c r="VIO87" s="40"/>
      <c r="VIP87" s="40"/>
      <c r="VIQ87" s="40"/>
      <c r="VIR87" s="40"/>
      <c r="VIS87" s="40"/>
      <c r="VIT87" s="40"/>
      <c r="VIU87" s="40"/>
      <c r="VIV87" s="40"/>
      <c r="VIW87" s="40"/>
      <c r="VIX87" s="40"/>
      <c r="VIY87" s="40"/>
      <c r="VIZ87" s="40"/>
      <c r="VJA87" s="40"/>
      <c r="VJB87" s="40"/>
      <c r="VJC87" s="40"/>
      <c r="VJD87" s="40"/>
      <c r="VJE87" s="40"/>
      <c r="VJF87" s="40"/>
      <c r="VJG87" s="40"/>
      <c r="VJH87" s="40"/>
      <c r="VJI87" s="40"/>
      <c r="VJJ87" s="40"/>
      <c r="VJK87" s="40"/>
      <c r="VJL87" s="40"/>
      <c r="VJM87" s="40"/>
      <c r="VJN87" s="40"/>
      <c r="VJO87" s="40"/>
      <c r="VJP87" s="40"/>
      <c r="VJQ87" s="40"/>
      <c r="VJR87" s="40"/>
      <c r="VJS87" s="40"/>
      <c r="VJT87" s="40"/>
      <c r="VJU87" s="40"/>
      <c r="VJV87" s="40"/>
      <c r="VJW87" s="40"/>
      <c r="VJX87" s="40"/>
      <c r="VJY87" s="40"/>
      <c r="VJZ87" s="40"/>
      <c r="VKA87" s="40"/>
      <c r="VKB87" s="40"/>
      <c r="VKC87" s="40"/>
      <c r="VKD87" s="40"/>
      <c r="VKE87" s="40"/>
      <c r="VKF87" s="40"/>
      <c r="VKG87" s="40"/>
      <c r="VKH87" s="40"/>
      <c r="VKI87" s="40"/>
      <c r="VKJ87" s="40"/>
      <c r="VKK87" s="40"/>
      <c r="VKL87" s="40"/>
      <c r="VKM87" s="40"/>
      <c r="VKN87" s="40"/>
      <c r="VKO87" s="40"/>
      <c r="VKP87" s="40"/>
      <c r="VKQ87" s="40"/>
      <c r="VKR87" s="40"/>
      <c r="VKS87" s="40"/>
      <c r="VKT87" s="40"/>
      <c r="VKU87" s="40"/>
      <c r="VKV87" s="40"/>
      <c r="VKW87" s="40"/>
      <c r="VKX87" s="40"/>
      <c r="VKY87" s="40"/>
      <c r="VKZ87" s="40"/>
      <c r="VLA87" s="40"/>
      <c r="VLB87" s="40"/>
      <c r="VLC87" s="40"/>
      <c r="VLD87" s="40"/>
      <c r="VLE87" s="40"/>
      <c r="VLF87" s="40"/>
      <c r="VLG87" s="40"/>
      <c r="VLH87" s="40"/>
      <c r="VLI87" s="40"/>
      <c r="VLJ87" s="40"/>
      <c r="VLK87" s="40"/>
      <c r="VLL87" s="40"/>
      <c r="VLM87" s="40"/>
      <c r="VLN87" s="40"/>
      <c r="VLO87" s="40"/>
      <c r="VLP87" s="40"/>
      <c r="VLQ87" s="40"/>
      <c r="VLR87" s="40"/>
      <c r="VLS87" s="40"/>
      <c r="VLT87" s="40"/>
      <c r="VLU87" s="40"/>
      <c r="VLV87" s="40"/>
      <c r="VLW87" s="40"/>
      <c r="VLX87" s="40"/>
      <c r="VLY87" s="40"/>
      <c r="VLZ87" s="40"/>
      <c r="VMA87" s="40"/>
      <c r="VMB87" s="40"/>
      <c r="VMC87" s="40"/>
      <c r="VMD87" s="40"/>
      <c r="VME87" s="40"/>
      <c r="VMF87" s="40"/>
      <c r="VMG87" s="40"/>
      <c r="VMH87" s="40"/>
      <c r="VMI87" s="40"/>
      <c r="VMJ87" s="40"/>
      <c r="VMK87" s="40"/>
      <c r="VML87" s="40"/>
      <c r="VMM87" s="40"/>
      <c r="VMN87" s="40"/>
      <c r="VMO87" s="40"/>
      <c r="VMP87" s="40"/>
      <c r="VMQ87" s="40"/>
      <c r="VMR87" s="40"/>
      <c r="VMS87" s="40"/>
      <c r="VMT87" s="40"/>
      <c r="VMU87" s="40"/>
      <c r="VMV87" s="40"/>
      <c r="VMW87" s="40"/>
      <c r="VMX87" s="40"/>
      <c r="VMY87" s="40"/>
      <c r="VMZ87" s="40"/>
      <c r="VNA87" s="40"/>
      <c r="VNB87" s="40"/>
      <c r="VNC87" s="40"/>
      <c r="VND87" s="40"/>
      <c r="VNE87" s="40"/>
      <c r="VNF87" s="40"/>
      <c r="VNG87" s="40"/>
      <c r="VNH87" s="40"/>
      <c r="VNI87" s="40"/>
      <c r="VNJ87" s="40"/>
      <c r="VNK87" s="40"/>
      <c r="VNL87" s="40"/>
      <c r="VNM87" s="40"/>
      <c r="VNN87" s="40"/>
      <c r="VNO87" s="40"/>
      <c r="VNP87" s="40"/>
      <c r="VNQ87" s="40"/>
      <c r="VNR87" s="40"/>
      <c r="VNS87" s="40"/>
      <c r="VNT87" s="40"/>
      <c r="VNU87" s="40"/>
      <c r="VNV87" s="40"/>
      <c r="VNW87" s="40"/>
      <c r="VNX87" s="40"/>
      <c r="VNY87" s="40"/>
      <c r="VNZ87" s="40"/>
      <c r="VOA87" s="40"/>
      <c r="VOB87" s="40"/>
      <c r="VOC87" s="40"/>
      <c r="VOD87" s="40"/>
      <c r="VOE87" s="40"/>
      <c r="VOF87" s="40"/>
      <c r="VOG87" s="40"/>
      <c r="VOH87" s="40"/>
      <c r="VOI87" s="40"/>
      <c r="VOJ87" s="40"/>
      <c r="VOK87" s="40"/>
      <c r="VOL87" s="40"/>
      <c r="VOM87" s="40"/>
      <c r="VON87" s="40"/>
      <c r="VOO87" s="40"/>
      <c r="VOP87" s="40"/>
      <c r="VOQ87" s="40"/>
      <c r="VOR87" s="40"/>
      <c r="VOS87" s="40"/>
      <c r="VOT87" s="40"/>
      <c r="VOU87" s="40"/>
      <c r="VOV87" s="40"/>
      <c r="VOW87" s="40"/>
      <c r="VOX87" s="40"/>
      <c r="VOY87" s="40"/>
      <c r="VOZ87" s="40"/>
      <c r="VPA87" s="40"/>
      <c r="VPB87" s="40"/>
      <c r="VPC87" s="40"/>
      <c r="VPD87" s="40"/>
      <c r="VPE87" s="40"/>
      <c r="VPF87" s="40"/>
      <c r="VPG87" s="40"/>
      <c r="VPH87" s="40"/>
      <c r="VPI87" s="40"/>
      <c r="VPJ87" s="40"/>
      <c r="VPK87" s="40"/>
      <c r="VPL87" s="40"/>
      <c r="VPM87" s="40"/>
      <c r="VPN87" s="40"/>
      <c r="VPO87" s="40"/>
      <c r="VPP87" s="40"/>
      <c r="VPQ87" s="40"/>
      <c r="VPR87" s="40"/>
      <c r="VPS87" s="40"/>
      <c r="VPT87" s="40"/>
      <c r="VPU87" s="40"/>
      <c r="VPV87" s="40"/>
      <c r="VPW87" s="40"/>
      <c r="VPX87" s="40"/>
      <c r="VPY87" s="40"/>
      <c r="VPZ87" s="40"/>
      <c r="VQA87" s="40"/>
      <c r="VQB87" s="40"/>
      <c r="VQC87" s="40"/>
      <c r="VQD87" s="40"/>
      <c r="VQE87" s="40"/>
      <c r="VQF87" s="40"/>
      <c r="VQG87" s="40"/>
      <c r="VQH87" s="40"/>
      <c r="VQI87" s="40"/>
      <c r="VQJ87" s="40"/>
      <c r="VQK87" s="40"/>
      <c r="VQL87" s="40"/>
      <c r="VQM87" s="40"/>
      <c r="VQN87" s="40"/>
      <c r="VQO87" s="40"/>
      <c r="VQP87" s="40"/>
      <c r="VQQ87" s="40"/>
      <c r="VQR87" s="40"/>
      <c r="VQS87" s="40"/>
      <c r="VQT87" s="40"/>
      <c r="VQU87" s="40"/>
      <c r="VQV87" s="40"/>
      <c r="VQW87" s="40"/>
      <c r="VQX87" s="40"/>
      <c r="VQY87" s="40"/>
      <c r="VQZ87" s="40"/>
      <c r="VRA87" s="40"/>
      <c r="VRB87" s="40"/>
      <c r="VRC87" s="40"/>
      <c r="VRD87" s="40"/>
      <c r="VRE87" s="40"/>
      <c r="VRF87" s="40"/>
      <c r="VRG87" s="40"/>
      <c r="VRH87" s="40"/>
      <c r="VRI87" s="40"/>
      <c r="VRJ87" s="40"/>
      <c r="VRK87" s="40"/>
      <c r="VRL87" s="40"/>
      <c r="VRM87" s="40"/>
      <c r="VRN87" s="40"/>
      <c r="VRO87" s="40"/>
      <c r="VRP87" s="40"/>
      <c r="VRQ87" s="40"/>
      <c r="VRR87" s="40"/>
      <c r="VRS87" s="40"/>
      <c r="VRT87" s="40"/>
      <c r="VRU87" s="40"/>
      <c r="VRV87" s="40"/>
      <c r="VRW87" s="40"/>
      <c r="VRX87" s="40"/>
      <c r="VRY87" s="40"/>
      <c r="VRZ87" s="40"/>
      <c r="VSA87" s="40"/>
      <c r="VSB87" s="40"/>
      <c r="VSC87" s="40"/>
      <c r="VSD87" s="40"/>
      <c r="VSE87" s="40"/>
      <c r="VSF87" s="40"/>
      <c r="VSG87" s="40"/>
      <c r="VSH87" s="40"/>
      <c r="VSI87" s="40"/>
      <c r="VSJ87" s="40"/>
      <c r="VSK87" s="40"/>
      <c r="VSL87" s="40"/>
      <c r="VSM87" s="40"/>
      <c r="VSN87" s="40"/>
      <c r="VSO87" s="40"/>
      <c r="VSP87" s="40"/>
      <c r="VSQ87" s="40"/>
      <c r="VSR87" s="40"/>
      <c r="VSS87" s="40"/>
      <c r="VST87" s="40"/>
      <c r="VSU87" s="40"/>
      <c r="VSV87" s="40"/>
      <c r="VSW87" s="40"/>
      <c r="VSX87" s="40"/>
      <c r="VSY87" s="40"/>
      <c r="VSZ87" s="40"/>
      <c r="VTA87" s="40"/>
      <c r="VTB87" s="40"/>
      <c r="VTC87" s="40"/>
      <c r="VTD87" s="40"/>
      <c r="VTE87" s="40"/>
      <c r="VTF87" s="40"/>
      <c r="VTG87" s="40"/>
      <c r="VTH87" s="40"/>
      <c r="VTI87" s="40"/>
      <c r="VTJ87" s="40"/>
      <c r="VTK87" s="40"/>
      <c r="VTL87" s="40"/>
      <c r="VTM87" s="40"/>
      <c r="VTN87" s="40"/>
      <c r="VTO87" s="40"/>
      <c r="VTP87" s="40"/>
      <c r="VTQ87" s="40"/>
      <c r="VTR87" s="40"/>
      <c r="VTS87" s="40"/>
      <c r="VTT87" s="40"/>
      <c r="VTU87" s="40"/>
      <c r="VTV87" s="40"/>
      <c r="VTW87" s="40"/>
      <c r="VTX87" s="40"/>
      <c r="VTY87" s="40"/>
      <c r="VTZ87" s="40"/>
      <c r="VUA87" s="40"/>
      <c r="VUB87" s="40"/>
      <c r="VUC87" s="40"/>
      <c r="VUD87" s="40"/>
      <c r="VUE87" s="40"/>
      <c r="VUF87" s="40"/>
      <c r="VUG87" s="40"/>
      <c r="VUH87" s="40"/>
      <c r="VUI87" s="40"/>
      <c r="VUJ87" s="40"/>
      <c r="VUK87" s="40"/>
      <c r="VUL87" s="40"/>
      <c r="VUM87" s="40"/>
      <c r="VUN87" s="40"/>
      <c r="VUO87" s="40"/>
      <c r="VUP87" s="40"/>
      <c r="VUQ87" s="40"/>
      <c r="VUR87" s="40"/>
      <c r="VUS87" s="40"/>
      <c r="VUT87" s="40"/>
      <c r="VUU87" s="40"/>
      <c r="VUV87" s="40"/>
      <c r="VUW87" s="40"/>
      <c r="VUX87" s="40"/>
      <c r="VUY87" s="40"/>
      <c r="VUZ87" s="40"/>
      <c r="VVA87" s="40"/>
      <c r="VVB87" s="40"/>
      <c r="VVC87" s="40"/>
      <c r="VVD87" s="40"/>
      <c r="VVE87" s="40"/>
      <c r="VVF87" s="40"/>
      <c r="VVG87" s="40"/>
      <c r="VVH87" s="40"/>
      <c r="VVI87" s="40"/>
      <c r="VVJ87" s="40"/>
      <c r="VVK87" s="40"/>
      <c r="VVL87" s="40"/>
      <c r="VVM87" s="40"/>
      <c r="VVN87" s="40"/>
      <c r="VVO87" s="40"/>
      <c r="VVP87" s="40"/>
      <c r="VVQ87" s="40"/>
      <c r="VVR87" s="40"/>
      <c r="VVS87" s="40"/>
      <c r="VVT87" s="40"/>
      <c r="VVU87" s="40"/>
      <c r="VVV87" s="40"/>
      <c r="VVW87" s="40"/>
      <c r="VVX87" s="40"/>
      <c r="VVY87" s="40"/>
      <c r="VVZ87" s="40"/>
      <c r="VWA87" s="40"/>
      <c r="VWB87" s="40"/>
      <c r="VWC87" s="40"/>
      <c r="VWD87" s="40"/>
      <c r="VWE87" s="40"/>
      <c r="VWF87" s="40"/>
      <c r="VWG87" s="40"/>
      <c r="VWH87" s="40"/>
      <c r="VWI87" s="40"/>
      <c r="VWJ87" s="40"/>
      <c r="VWK87" s="40"/>
      <c r="VWL87" s="40"/>
      <c r="VWM87" s="40"/>
      <c r="VWN87" s="40"/>
      <c r="VWO87" s="40"/>
      <c r="VWP87" s="40"/>
      <c r="VWQ87" s="40"/>
      <c r="VWR87" s="40"/>
      <c r="VWS87" s="40"/>
      <c r="VWT87" s="40"/>
      <c r="VWU87" s="40"/>
      <c r="VWV87" s="40"/>
      <c r="VWW87" s="40"/>
      <c r="VWX87" s="40"/>
      <c r="VWY87" s="40"/>
      <c r="VWZ87" s="40"/>
      <c r="VXA87" s="40"/>
      <c r="VXB87" s="40"/>
      <c r="VXC87" s="40"/>
      <c r="VXD87" s="40"/>
      <c r="VXE87" s="40"/>
      <c r="VXF87" s="40"/>
      <c r="VXG87" s="40"/>
      <c r="VXH87" s="40"/>
      <c r="VXI87" s="40"/>
      <c r="VXJ87" s="40"/>
      <c r="VXK87" s="40"/>
      <c r="VXL87" s="40"/>
      <c r="VXM87" s="40"/>
      <c r="VXN87" s="40"/>
      <c r="VXO87" s="40"/>
      <c r="VXP87" s="40"/>
      <c r="VXQ87" s="40"/>
      <c r="VXR87" s="40"/>
      <c r="VXS87" s="40"/>
      <c r="VXT87" s="40"/>
      <c r="VXU87" s="40"/>
      <c r="VXV87" s="40"/>
      <c r="VXW87" s="40"/>
      <c r="VXX87" s="40"/>
      <c r="VXY87" s="40"/>
      <c r="VXZ87" s="40"/>
      <c r="VYA87" s="40"/>
      <c r="VYB87" s="40"/>
      <c r="VYC87" s="40"/>
      <c r="VYD87" s="40"/>
      <c r="VYE87" s="40"/>
      <c r="VYF87" s="40"/>
      <c r="VYG87" s="40"/>
      <c r="VYH87" s="40"/>
      <c r="VYI87" s="40"/>
      <c r="VYJ87" s="40"/>
      <c r="VYK87" s="40"/>
      <c r="VYL87" s="40"/>
      <c r="VYM87" s="40"/>
      <c r="VYN87" s="40"/>
      <c r="VYO87" s="40"/>
      <c r="VYP87" s="40"/>
      <c r="VYQ87" s="40"/>
      <c r="VYR87" s="40"/>
      <c r="VYS87" s="40"/>
      <c r="VYT87" s="40"/>
      <c r="VYU87" s="40"/>
      <c r="VYV87" s="40"/>
      <c r="VYW87" s="40"/>
      <c r="VYX87" s="40"/>
      <c r="VYY87" s="40"/>
      <c r="VYZ87" s="40"/>
      <c r="VZA87" s="40"/>
      <c r="VZB87" s="40"/>
      <c r="VZC87" s="40"/>
      <c r="VZD87" s="40"/>
      <c r="VZE87" s="40"/>
      <c r="VZF87" s="40"/>
      <c r="VZG87" s="40"/>
      <c r="VZH87" s="40"/>
      <c r="VZI87" s="40"/>
      <c r="VZJ87" s="40"/>
      <c r="VZK87" s="40"/>
      <c r="VZL87" s="40"/>
      <c r="VZM87" s="40"/>
      <c r="VZN87" s="40"/>
      <c r="VZO87" s="40"/>
      <c r="VZP87" s="40"/>
      <c r="VZQ87" s="40"/>
      <c r="VZR87" s="40"/>
      <c r="VZS87" s="40"/>
      <c r="VZT87" s="40"/>
      <c r="VZU87" s="40"/>
      <c r="VZV87" s="40"/>
      <c r="VZW87" s="40"/>
      <c r="VZX87" s="40"/>
      <c r="VZY87" s="40"/>
      <c r="VZZ87" s="40"/>
      <c r="WAA87" s="40"/>
      <c r="WAB87" s="40"/>
      <c r="WAC87" s="40"/>
      <c r="WAD87" s="40"/>
      <c r="WAE87" s="40"/>
      <c r="WAF87" s="40"/>
      <c r="WAG87" s="40"/>
      <c r="WAH87" s="40"/>
      <c r="WAI87" s="40"/>
      <c r="WAJ87" s="40"/>
      <c r="WAK87" s="40"/>
      <c r="WAL87" s="40"/>
      <c r="WAM87" s="40"/>
      <c r="WAN87" s="40"/>
      <c r="WAO87" s="40"/>
      <c r="WAP87" s="40"/>
      <c r="WAQ87" s="40"/>
      <c r="WAR87" s="40"/>
      <c r="WAS87" s="40"/>
      <c r="WAT87" s="40"/>
      <c r="WAU87" s="40"/>
      <c r="WAV87" s="40"/>
      <c r="WAW87" s="40"/>
      <c r="WAX87" s="40"/>
      <c r="WAY87" s="40"/>
      <c r="WAZ87" s="40"/>
      <c r="WBA87" s="40"/>
      <c r="WBB87" s="40"/>
      <c r="WBC87" s="40"/>
      <c r="WBD87" s="40"/>
      <c r="WBE87" s="40"/>
      <c r="WBF87" s="40"/>
      <c r="WBG87" s="40"/>
      <c r="WBH87" s="40"/>
      <c r="WBI87" s="40"/>
      <c r="WBJ87" s="40"/>
      <c r="WBK87" s="40"/>
      <c r="WBL87" s="40"/>
      <c r="WBM87" s="40"/>
      <c r="WBN87" s="40"/>
      <c r="WBO87" s="40"/>
      <c r="WBP87" s="40"/>
      <c r="WBQ87" s="40"/>
      <c r="WBR87" s="40"/>
      <c r="WBS87" s="40"/>
      <c r="WBT87" s="40"/>
      <c r="WBU87" s="40"/>
      <c r="WBV87" s="40"/>
      <c r="WBW87" s="40"/>
      <c r="WBX87" s="40"/>
      <c r="WBY87" s="40"/>
      <c r="WBZ87" s="40"/>
      <c r="WCA87" s="40"/>
      <c r="WCB87" s="40"/>
      <c r="WCC87" s="40"/>
      <c r="WCD87" s="40"/>
      <c r="WCE87" s="40"/>
      <c r="WCF87" s="40"/>
      <c r="WCG87" s="40"/>
      <c r="WCH87" s="40"/>
      <c r="WCI87" s="40"/>
      <c r="WCJ87" s="40"/>
      <c r="WCK87" s="40"/>
      <c r="WCL87" s="40"/>
      <c r="WCM87" s="40"/>
      <c r="WCN87" s="40"/>
      <c r="WCO87" s="40"/>
      <c r="WCP87" s="40"/>
      <c r="WCQ87" s="40"/>
      <c r="WCR87" s="40"/>
      <c r="WCS87" s="40"/>
      <c r="WCT87" s="40"/>
      <c r="WCU87" s="40"/>
      <c r="WCV87" s="40"/>
      <c r="WCW87" s="40"/>
      <c r="WCX87" s="40"/>
      <c r="WCY87" s="40"/>
      <c r="WCZ87" s="40"/>
      <c r="WDA87" s="40"/>
      <c r="WDB87" s="40"/>
      <c r="WDC87" s="40"/>
      <c r="WDD87" s="40"/>
      <c r="WDE87" s="40"/>
      <c r="WDF87" s="40"/>
      <c r="WDG87" s="40"/>
      <c r="WDH87" s="40"/>
      <c r="WDI87" s="40"/>
      <c r="WDJ87" s="40"/>
      <c r="WDK87" s="40"/>
      <c r="WDL87" s="40"/>
      <c r="WDM87" s="40"/>
      <c r="WDN87" s="40"/>
      <c r="WDO87" s="40"/>
      <c r="WDP87" s="40"/>
      <c r="WDQ87" s="40"/>
      <c r="WDR87" s="40"/>
      <c r="WDS87" s="40"/>
      <c r="WDT87" s="40"/>
      <c r="WDU87" s="40"/>
      <c r="WDV87" s="40"/>
      <c r="WDW87" s="40"/>
      <c r="WDX87" s="40"/>
      <c r="WDY87" s="40"/>
      <c r="WDZ87" s="40"/>
      <c r="WEA87" s="40"/>
      <c r="WEB87" s="40"/>
      <c r="WEC87" s="40"/>
      <c r="WED87" s="40"/>
      <c r="WEE87" s="40"/>
      <c r="WEF87" s="40"/>
      <c r="WEG87" s="40"/>
      <c r="WEH87" s="40"/>
      <c r="WEI87" s="40"/>
      <c r="WEJ87" s="40"/>
      <c r="WEK87" s="40"/>
      <c r="WEL87" s="40"/>
      <c r="WEM87" s="40"/>
      <c r="WEN87" s="40"/>
      <c r="WEO87" s="40"/>
      <c r="WEP87" s="40"/>
      <c r="WEQ87" s="40"/>
      <c r="WER87" s="40"/>
      <c r="WES87" s="40"/>
      <c r="WET87" s="40"/>
      <c r="WEU87" s="40"/>
      <c r="WEV87" s="40"/>
      <c r="WEW87" s="40"/>
      <c r="WEX87" s="40"/>
      <c r="WEY87" s="40"/>
      <c r="WEZ87" s="40"/>
      <c r="WFA87" s="40"/>
      <c r="WFB87" s="40"/>
      <c r="WFC87" s="40"/>
      <c r="WFD87" s="40"/>
      <c r="WFE87" s="40"/>
      <c r="WFF87" s="40"/>
      <c r="WFG87" s="40"/>
      <c r="WFH87" s="40"/>
      <c r="WFI87" s="40"/>
      <c r="WFJ87" s="40"/>
      <c r="WFK87" s="40"/>
      <c r="WFL87" s="40"/>
      <c r="WFM87" s="40"/>
      <c r="WFN87" s="40"/>
      <c r="WFO87" s="40"/>
      <c r="WFP87" s="40"/>
      <c r="WFQ87" s="40"/>
      <c r="WFR87" s="40"/>
      <c r="WFS87" s="40"/>
      <c r="WFT87" s="40"/>
      <c r="WFU87" s="40"/>
      <c r="WFV87" s="40"/>
      <c r="WFW87" s="40"/>
      <c r="WFX87" s="40"/>
      <c r="WFY87" s="40"/>
      <c r="WFZ87" s="40"/>
      <c r="WGA87" s="40"/>
      <c r="WGB87" s="40"/>
      <c r="WGC87" s="40"/>
      <c r="WGD87" s="40"/>
      <c r="WGE87" s="40"/>
      <c r="WGF87" s="40"/>
      <c r="WGG87" s="40"/>
      <c r="WGH87" s="40"/>
      <c r="WGI87" s="40"/>
      <c r="WGJ87" s="40"/>
      <c r="WGK87" s="40"/>
      <c r="WGL87" s="40"/>
      <c r="WGM87" s="40"/>
      <c r="WGN87" s="40"/>
      <c r="WGO87" s="40"/>
      <c r="WGP87" s="40"/>
      <c r="WGQ87" s="40"/>
      <c r="WGR87" s="40"/>
      <c r="WGS87" s="40"/>
      <c r="WGT87" s="40"/>
      <c r="WGU87" s="40"/>
      <c r="WGV87" s="40"/>
      <c r="WGW87" s="40"/>
      <c r="WGX87" s="40"/>
      <c r="WGY87" s="40"/>
      <c r="WGZ87" s="40"/>
      <c r="WHA87" s="40"/>
      <c r="WHB87" s="40"/>
      <c r="WHC87" s="40"/>
      <c r="WHD87" s="40"/>
      <c r="WHE87" s="40"/>
      <c r="WHF87" s="40"/>
      <c r="WHG87" s="40"/>
      <c r="WHH87" s="40"/>
      <c r="WHI87" s="40"/>
      <c r="WHJ87" s="40"/>
      <c r="WHK87" s="40"/>
      <c r="WHL87" s="40"/>
      <c r="WHM87" s="40"/>
      <c r="WHN87" s="40"/>
      <c r="WHO87" s="40"/>
      <c r="WHP87" s="40"/>
      <c r="WHQ87" s="40"/>
      <c r="WHR87" s="40"/>
      <c r="WHS87" s="40"/>
      <c r="WHT87" s="40"/>
      <c r="WHU87" s="40"/>
      <c r="WHV87" s="40"/>
      <c r="WHW87" s="40"/>
      <c r="WHX87" s="40"/>
      <c r="WHY87" s="40"/>
      <c r="WHZ87" s="40"/>
      <c r="WIA87" s="40"/>
      <c r="WIB87" s="40"/>
      <c r="WIC87" s="40"/>
      <c r="WID87" s="40"/>
      <c r="WIE87" s="40"/>
      <c r="WIF87" s="40"/>
      <c r="WIG87" s="40"/>
      <c r="WIH87" s="40"/>
      <c r="WII87" s="40"/>
      <c r="WIJ87" s="40"/>
      <c r="WIK87" s="40"/>
      <c r="WIL87" s="40"/>
      <c r="WIM87" s="40"/>
      <c r="WIN87" s="40"/>
      <c r="WIO87" s="40"/>
      <c r="WIP87" s="40"/>
      <c r="WIQ87" s="40"/>
      <c r="WIR87" s="40"/>
      <c r="WIS87" s="40"/>
      <c r="WIT87" s="40"/>
      <c r="WIU87" s="40"/>
      <c r="WIV87" s="40"/>
      <c r="WIW87" s="40"/>
      <c r="WIX87" s="40"/>
      <c r="WIY87" s="40"/>
      <c r="WIZ87" s="40"/>
      <c r="WJA87" s="40"/>
      <c r="WJB87" s="40"/>
      <c r="WJC87" s="40"/>
      <c r="WJD87" s="40"/>
      <c r="WJE87" s="40"/>
      <c r="WJF87" s="40"/>
      <c r="WJG87" s="40"/>
      <c r="WJH87" s="40"/>
      <c r="WJI87" s="40"/>
      <c r="WJJ87" s="40"/>
      <c r="WJK87" s="40"/>
      <c r="WJL87" s="40"/>
      <c r="WJM87" s="40"/>
      <c r="WJN87" s="40"/>
      <c r="WJO87" s="40"/>
      <c r="WJP87" s="40"/>
      <c r="WJQ87" s="40"/>
      <c r="WJR87" s="40"/>
      <c r="WJS87" s="40"/>
      <c r="WJT87" s="40"/>
      <c r="WJU87" s="40"/>
      <c r="WJV87" s="40"/>
      <c r="WJW87" s="40"/>
      <c r="WJX87" s="40"/>
      <c r="WJY87" s="40"/>
      <c r="WJZ87" s="40"/>
      <c r="WKA87" s="40"/>
      <c r="WKB87" s="40"/>
      <c r="WKC87" s="40"/>
      <c r="WKD87" s="40"/>
      <c r="WKE87" s="40"/>
      <c r="WKF87" s="40"/>
      <c r="WKG87" s="40"/>
      <c r="WKH87" s="40"/>
      <c r="WKI87" s="40"/>
      <c r="WKJ87" s="40"/>
      <c r="WKK87" s="40"/>
      <c r="WKL87" s="40"/>
      <c r="WKM87" s="40"/>
      <c r="WKN87" s="40"/>
      <c r="WKO87" s="40"/>
      <c r="WKP87" s="40"/>
      <c r="WKQ87" s="40"/>
      <c r="WKR87" s="40"/>
      <c r="WKS87" s="40"/>
      <c r="WKT87" s="40"/>
      <c r="WKU87" s="40"/>
      <c r="WKV87" s="40"/>
      <c r="WKW87" s="40"/>
      <c r="WKX87" s="40"/>
      <c r="WKY87" s="40"/>
      <c r="WKZ87" s="40"/>
      <c r="WLA87" s="40"/>
      <c r="WLB87" s="40"/>
      <c r="WLC87" s="40"/>
      <c r="WLD87" s="40"/>
      <c r="WLE87" s="40"/>
      <c r="WLF87" s="40"/>
      <c r="WLG87" s="40"/>
      <c r="WLH87" s="40"/>
      <c r="WLI87" s="40"/>
      <c r="WLJ87" s="40"/>
      <c r="WLK87" s="40"/>
      <c r="WLL87" s="40"/>
      <c r="WLM87" s="40"/>
      <c r="WLN87" s="40"/>
      <c r="WLO87" s="40"/>
      <c r="WLP87" s="40"/>
      <c r="WLQ87" s="40"/>
      <c r="WLR87" s="40"/>
      <c r="WLS87" s="40"/>
      <c r="WLT87" s="40"/>
      <c r="WLU87" s="40"/>
      <c r="WLV87" s="40"/>
      <c r="WLW87" s="40"/>
      <c r="WLX87" s="40"/>
      <c r="WLY87" s="40"/>
      <c r="WLZ87" s="40"/>
      <c r="WMA87" s="40"/>
      <c r="WMB87" s="40"/>
      <c r="WMC87" s="40"/>
      <c r="WMD87" s="40"/>
      <c r="WME87" s="40"/>
      <c r="WMF87" s="40"/>
      <c r="WMG87" s="40"/>
      <c r="WMH87" s="40"/>
      <c r="WMI87" s="40"/>
      <c r="WMJ87" s="40"/>
      <c r="WMK87" s="40"/>
      <c r="WML87" s="40"/>
      <c r="WMM87" s="40"/>
      <c r="WMN87" s="40"/>
      <c r="WMO87" s="40"/>
      <c r="WMP87" s="40"/>
      <c r="WMQ87" s="40"/>
      <c r="WMR87" s="40"/>
      <c r="WMS87" s="40"/>
      <c r="WMT87" s="40"/>
      <c r="WMU87" s="40"/>
      <c r="WMV87" s="40"/>
      <c r="WMW87" s="40"/>
      <c r="WMX87" s="40"/>
      <c r="WMY87" s="40"/>
      <c r="WMZ87" s="40"/>
      <c r="WNA87" s="40"/>
      <c r="WNB87" s="40"/>
      <c r="WNC87" s="40"/>
      <c r="WND87" s="40"/>
      <c r="WNE87" s="40"/>
      <c r="WNF87" s="40"/>
      <c r="WNG87" s="40"/>
      <c r="WNH87" s="40"/>
      <c r="WNI87" s="40"/>
      <c r="WNJ87" s="40"/>
      <c r="WNK87" s="40"/>
      <c r="WNL87" s="40"/>
      <c r="WNM87" s="40"/>
      <c r="WNN87" s="40"/>
      <c r="WNO87" s="40"/>
      <c r="WNP87" s="40"/>
      <c r="WNQ87" s="40"/>
      <c r="WNR87" s="40"/>
      <c r="WNS87" s="40"/>
      <c r="WNT87" s="40"/>
      <c r="WNU87" s="40"/>
      <c r="WNV87" s="40"/>
      <c r="WNW87" s="40"/>
      <c r="WNX87" s="40"/>
      <c r="WNY87" s="40"/>
      <c r="WNZ87" s="40"/>
      <c r="WOA87" s="40"/>
      <c r="WOB87" s="40"/>
      <c r="WOC87" s="40"/>
      <c r="WOD87" s="40"/>
      <c r="WOE87" s="40"/>
      <c r="WOF87" s="40"/>
      <c r="WOG87" s="40"/>
      <c r="WOH87" s="40"/>
      <c r="WOI87" s="40"/>
      <c r="WOJ87" s="40"/>
      <c r="WOK87" s="40"/>
      <c r="WOL87" s="40"/>
      <c r="WOM87" s="40"/>
      <c r="WON87" s="40"/>
      <c r="WOO87" s="40"/>
      <c r="WOP87" s="40"/>
      <c r="WOQ87" s="40"/>
      <c r="WOR87" s="40"/>
      <c r="WOS87" s="40"/>
      <c r="WOT87" s="40"/>
      <c r="WOU87" s="40"/>
      <c r="WOV87" s="40"/>
      <c r="WOW87" s="40"/>
      <c r="WOX87" s="40"/>
      <c r="WOY87" s="40"/>
      <c r="WOZ87" s="40"/>
      <c r="WPA87" s="40"/>
      <c r="WPB87" s="40"/>
      <c r="WPC87" s="40"/>
      <c r="WPD87" s="40"/>
      <c r="WPE87" s="40"/>
      <c r="WPF87" s="40"/>
      <c r="WPG87" s="40"/>
      <c r="WPH87" s="40"/>
      <c r="WPI87" s="40"/>
      <c r="WPJ87" s="40"/>
      <c r="WPK87" s="40"/>
      <c r="WPL87" s="40"/>
      <c r="WPM87" s="40"/>
      <c r="WPN87" s="40"/>
      <c r="WPO87" s="40"/>
      <c r="WPP87" s="40"/>
      <c r="WPQ87" s="40"/>
      <c r="WPR87" s="40"/>
      <c r="WPS87" s="40"/>
      <c r="WPT87" s="40"/>
      <c r="WPU87" s="40"/>
      <c r="WPV87" s="40"/>
      <c r="WPW87" s="40"/>
      <c r="WPX87" s="40"/>
      <c r="WPY87" s="40"/>
      <c r="WPZ87" s="40"/>
      <c r="WQA87" s="40"/>
      <c r="WQB87" s="40"/>
      <c r="WQC87" s="40"/>
      <c r="WQD87" s="40"/>
      <c r="WQE87" s="40"/>
      <c r="WQF87" s="40"/>
      <c r="WQG87" s="40"/>
      <c r="WQH87" s="40"/>
      <c r="WQI87" s="40"/>
      <c r="WQJ87" s="40"/>
      <c r="WQK87" s="40"/>
      <c r="WQL87" s="40"/>
      <c r="WQM87" s="40"/>
      <c r="WQN87" s="40"/>
      <c r="WQO87" s="40"/>
      <c r="WQP87" s="40"/>
      <c r="WQQ87" s="40"/>
      <c r="WQR87" s="40"/>
      <c r="WQS87" s="40"/>
      <c r="WQT87" s="40"/>
      <c r="WQU87" s="40"/>
      <c r="WQV87" s="40"/>
      <c r="WQW87" s="40"/>
      <c r="WQX87" s="40"/>
      <c r="WQY87" s="40"/>
      <c r="WQZ87" s="40"/>
      <c r="WRA87" s="40"/>
      <c r="WRB87" s="40"/>
      <c r="WRC87" s="40"/>
      <c r="WRD87" s="40"/>
      <c r="WRE87" s="40"/>
      <c r="WRF87" s="40"/>
      <c r="WRG87" s="40"/>
      <c r="WRH87" s="40"/>
      <c r="WRI87" s="40"/>
      <c r="WRJ87" s="40"/>
      <c r="WRK87" s="40"/>
      <c r="WRL87" s="40"/>
      <c r="WRM87" s="40"/>
      <c r="WRN87" s="40"/>
      <c r="WRO87" s="40"/>
      <c r="WRP87" s="40"/>
      <c r="WRQ87" s="40"/>
      <c r="WRR87" s="40"/>
      <c r="WRS87" s="40"/>
      <c r="WRT87" s="40"/>
      <c r="WRU87" s="40"/>
      <c r="WRV87" s="40"/>
      <c r="WRW87" s="40"/>
      <c r="WRX87" s="40"/>
      <c r="WRY87" s="40"/>
      <c r="WRZ87" s="40"/>
      <c r="WSA87" s="40"/>
      <c r="WSB87" s="40"/>
      <c r="WSC87" s="40"/>
      <c r="WSD87" s="40"/>
      <c r="WSE87" s="40"/>
      <c r="WSF87" s="40"/>
      <c r="WSG87" s="40"/>
      <c r="WSH87" s="40"/>
      <c r="WSI87" s="40"/>
      <c r="WSJ87" s="40"/>
      <c r="WSK87" s="40"/>
      <c r="WSL87" s="40"/>
      <c r="WSM87" s="40"/>
      <c r="WSN87" s="40"/>
      <c r="WSO87" s="40"/>
      <c r="WSP87" s="40"/>
      <c r="WSQ87" s="40"/>
      <c r="WSR87" s="40"/>
      <c r="WSS87" s="40"/>
      <c r="WST87" s="40"/>
      <c r="WSU87" s="40"/>
      <c r="WSV87" s="40"/>
      <c r="WSW87" s="40"/>
      <c r="WSX87" s="40"/>
      <c r="WSY87" s="40"/>
      <c r="WSZ87" s="40"/>
      <c r="WTA87" s="40"/>
      <c r="WTB87" s="40"/>
      <c r="WTC87" s="40"/>
      <c r="WTD87" s="40"/>
      <c r="WTE87" s="40"/>
      <c r="WTF87" s="40"/>
      <c r="WTG87" s="40"/>
      <c r="WTH87" s="40"/>
      <c r="WTI87" s="40"/>
      <c r="WTJ87" s="40"/>
      <c r="WTK87" s="40"/>
      <c r="WTL87" s="40"/>
      <c r="WTM87" s="40"/>
      <c r="WTN87" s="40"/>
      <c r="WTO87" s="40"/>
      <c r="WTP87" s="40"/>
      <c r="WTQ87" s="40"/>
      <c r="WTR87" s="40"/>
      <c r="WTS87" s="40"/>
      <c r="WTT87" s="40"/>
      <c r="WTU87" s="40"/>
      <c r="WTV87" s="40"/>
      <c r="WTW87" s="40"/>
      <c r="WTX87" s="40"/>
      <c r="WTY87" s="40"/>
      <c r="WTZ87" s="40"/>
      <c r="WUA87" s="40"/>
      <c r="WUB87" s="40"/>
      <c r="WUC87" s="40"/>
      <c r="WUD87" s="40"/>
      <c r="WUE87" s="40"/>
      <c r="WUF87" s="40"/>
      <c r="WUG87" s="40"/>
      <c r="WUH87" s="40"/>
      <c r="WUI87" s="40"/>
      <c r="WUJ87" s="40"/>
      <c r="WUK87" s="40"/>
      <c r="WUL87" s="40"/>
      <c r="WUM87" s="40"/>
      <c r="WUN87" s="40"/>
      <c r="WUO87" s="40"/>
      <c r="WUP87" s="40"/>
      <c r="WUQ87" s="40"/>
      <c r="WUR87" s="40"/>
      <c r="WUS87" s="40"/>
      <c r="WUT87" s="40"/>
      <c r="WUU87" s="40"/>
      <c r="WUV87" s="40"/>
      <c r="WUW87" s="40"/>
      <c r="WUX87" s="40"/>
      <c r="WUY87" s="40"/>
      <c r="WUZ87" s="40"/>
      <c r="WVA87" s="40"/>
      <c r="WVB87" s="40"/>
      <c r="WVC87" s="40"/>
      <c r="WVD87" s="40"/>
      <c r="WVE87" s="40"/>
      <c r="WVF87" s="40"/>
      <c r="WVG87" s="40"/>
      <c r="WVH87" s="40"/>
      <c r="WVI87" s="40"/>
      <c r="WVJ87" s="40"/>
      <c r="WVK87" s="40"/>
      <c r="WVL87" s="40"/>
      <c r="WVM87" s="40"/>
      <c r="WVN87" s="40"/>
      <c r="WVO87" s="40"/>
      <c r="WVP87" s="40"/>
      <c r="WVQ87" s="40"/>
      <c r="WVR87" s="40"/>
      <c r="WVS87" s="40"/>
      <c r="WVT87" s="40"/>
      <c r="WVU87" s="40"/>
      <c r="WVV87" s="40"/>
      <c r="WVW87" s="40"/>
      <c r="WVX87" s="40"/>
      <c r="WVY87" s="40"/>
      <c r="WVZ87" s="40"/>
      <c r="WWA87" s="40"/>
      <c r="WWB87" s="40"/>
      <c r="WWC87" s="40"/>
      <c r="WWD87" s="40"/>
      <c r="WWE87" s="40"/>
      <c r="WWF87" s="40"/>
      <c r="WWG87" s="40"/>
      <c r="WWH87" s="40"/>
      <c r="WWI87" s="40"/>
      <c r="WWJ87" s="40"/>
      <c r="WWK87" s="40"/>
      <c r="WWL87" s="40"/>
      <c r="WWM87" s="40"/>
      <c r="WWN87" s="40"/>
      <c r="WWO87" s="40"/>
      <c r="WWP87" s="40"/>
      <c r="WWQ87" s="40"/>
      <c r="WWR87" s="40"/>
      <c r="WWS87" s="40"/>
      <c r="WWT87" s="40"/>
      <c r="WWU87" s="40"/>
      <c r="WWV87" s="40"/>
      <c r="WWW87" s="40"/>
      <c r="WWX87" s="40"/>
      <c r="WWY87" s="40"/>
      <c r="WWZ87" s="40"/>
      <c r="WXA87" s="40"/>
      <c r="WXB87" s="40"/>
      <c r="WXC87" s="40"/>
      <c r="WXD87" s="40"/>
      <c r="WXE87" s="40"/>
      <c r="WXF87" s="40"/>
      <c r="WXG87" s="40"/>
      <c r="WXH87" s="40"/>
      <c r="WXI87" s="40"/>
      <c r="WXJ87" s="40"/>
      <c r="WXK87" s="40"/>
      <c r="WXL87" s="40"/>
      <c r="WXM87" s="40"/>
      <c r="WXN87" s="40"/>
      <c r="WXO87" s="40"/>
      <c r="WXP87" s="40"/>
      <c r="WXQ87" s="40"/>
      <c r="WXR87" s="40"/>
      <c r="WXS87" s="40"/>
      <c r="WXT87" s="40"/>
      <c r="WXU87" s="40"/>
      <c r="WXV87" s="40"/>
      <c r="WXW87" s="40"/>
      <c r="WXX87" s="40"/>
      <c r="WXY87" s="40"/>
      <c r="WXZ87" s="40"/>
      <c r="WYA87" s="40"/>
      <c r="WYB87" s="40"/>
      <c r="WYC87" s="40"/>
      <c r="WYD87" s="40"/>
      <c r="WYE87" s="40"/>
      <c r="WYF87" s="40"/>
      <c r="WYG87" s="40"/>
      <c r="WYH87" s="40"/>
      <c r="WYI87" s="40"/>
      <c r="WYJ87" s="40"/>
      <c r="WYK87" s="40"/>
      <c r="WYL87" s="40"/>
      <c r="WYM87" s="40"/>
      <c r="WYN87" s="40"/>
      <c r="WYO87" s="40"/>
      <c r="WYP87" s="40"/>
      <c r="WYQ87" s="40"/>
      <c r="WYR87" s="40"/>
      <c r="WYS87" s="40"/>
      <c r="WYT87" s="40"/>
      <c r="WYU87" s="40"/>
      <c r="WYV87" s="40"/>
      <c r="WYW87" s="40"/>
      <c r="WYX87" s="40"/>
      <c r="WYY87" s="40"/>
      <c r="WYZ87" s="40"/>
      <c r="WZA87" s="40"/>
      <c r="WZB87" s="40"/>
      <c r="WZC87" s="40"/>
      <c r="WZD87" s="40"/>
      <c r="WZE87" s="40"/>
      <c r="WZF87" s="40"/>
      <c r="WZG87" s="40"/>
      <c r="WZH87" s="40"/>
      <c r="WZI87" s="40"/>
      <c r="WZJ87" s="40"/>
      <c r="WZK87" s="40"/>
      <c r="WZL87" s="40"/>
      <c r="WZM87" s="40"/>
      <c r="WZN87" s="40"/>
      <c r="WZO87" s="40"/>
      <c r="WZP87" s="40"/>
      <c r="WZQ87" s="40"/>
      <c r="WZR87" s="40"/>
      <c r="WZS87" s="40"/>
      <c r="WZT87" s="40"/>
      <c r="WZU87" s="40"/>
      <c r="WZV87" s="40"/>
      <c r="WZW87" s="40"/>
      <c r="WZX87" s="40"/>
      <c r="WZY87" s="40"/>
      <c r="WZZ87" s="40"/>
      <c r="XAA87" s="40"/>
      <c r="XAB87" s="40"/>
      <c r="XAC87" s="40"/>
      <c r="XAD87" s="40"/>
      <c r="XAE87" s="40"/>
      <c r="XAF87" s="40"/>
      <c r="XAG87" s="40"/>
      <c r="XAH87" s="40"/>
      <c r="XAI87" s="40"/>
      <c r="XAJ87" s="40"/>
      <c r="XAK87" s="40"/>
      <c r="XAL87" s="40"/>
      <c r="XAM87" s="40"/>
      <c r="XAN87" s="40"/>
      <c r="XAO87" s="40"/>
      <c r="XAP87" s="40"/>
      <c r="XAQ87" s="40"/>
      <c r="XAR87" s="40"/>
      <c r="XAS87" s="40"/>
      <c r="XAT87" s="40"/>
      <c r="XAU87" s="40"/>
      <c r="XAV87" s="40"/>
      <c r="XAW87" s="40"/>
      <c r="XAX87" s="40"/>
      <c r="XAY87" s="40"/>
      <c r="XAZ87" s="40"/>
      <c r="XBA87" s="40"/>
      <c r="XBB87" s="40"/>
      <c r="XBC87" s="40"/>
      <c r="XBD87" s="40"/>
      <c r="XBE87" s="40"/>
      <c r="XBF87" s="40"/>
      <c r="XBG87" s="40"/>
      <c r="XBH87" s="40"/>
      <c r="XBI87" s="40"/>
      <c r="XBJ87" s="40"/>
      <c r="XBK87" s="40"/>
      <c r="XBL87" s="40"/>
      <c r="XBM87" s="40"/>
      <c r="XBN87" s="40"/>
      <c r="XBO87" s="40"/>
      <c r="XBP87" s="40"/>
      <c r="XBQ87" s="40"/>
      <c r="XBR87" s="40"/>
      <c r="XBS87" s="40"/>
      <c r="XBT87" s="40"/>
      <c r="XBU87" s="40"/>
      <c r="XBV87" s="40"/>
      <c r="XBW87" s="40"/>
      <c r="XBX87" s="40"/>
      <c r="XBY87" s="40"/>
      <c r="XBZ87" s="40"/>
      <c r="XCA87" s="40"/>
      <c r="XCB87" s="40"/>
      <c r="XCC87" s="40"/>
      <c r="XCD87" s="40"/>
      <c r="XCE87" s="40"/>
      <c r="XCF87" s="40"/>
      <c r="XCG87" s="40"/>
      <c r="XCH87" s="40"/>
      <c r="XCI87" s="40"/>
      <c r="XCJ87" s="40"/>
      <c r="XCK87" s="40"/>
      <c r="XCL87" s="40"/>
      <c r="XCM87" s="40"/>
      <c r="XCN87" s="40"/>
      <c r="XCO87" s="40"/>
      <c r="XCP87" s="40"/>
      <c r="XCQ87" s="40"/>
      <c r="XCR87" s="40"/>
      <c r="XCS87" s="40"/>
      <c r="XCT87" s="40"/>
      <c r="XCU87" s="40"/>
      <c r="XCV87" s="40"/>
      <c r="XCW87" s="40"/>
      <c r="XCX87" s="40"/>
      <c r="XCY87" s="40"/>
      <c r="XCZ87" s="40"/>
      <c r="XDA87" s="40"/>
      <c r="XDB87" s="40"/>
      <c r="XDC87" s="40"/>
      <c r="XDD87" s="40"/>
      <c r="XDE87" s="40"/>
      <c r="XDF87" s="40"/>
      <c r="XDG87" s="40"/>
      <c r="XDH87" s="40"/>
      <c r="XDI87" s="40"/>
      <c r="XDJ87" s="40"/>
      <c r="XDK87" s="40"/>
      <c r="XDL87" s="40"/>
      <c r="XDM87" s="40"/>
      <c r="XDN87" s="40"/>
      <c r="XDO87" s="40"/>
      <c r="XDP87" s="40"/>
      <c r="XDQ87" s="40"/>
      <c r="XDR87" s="40"/>
      <c r="XDS87" s="40"/>
      <c r="XDT87" s="40"/>
      <c r="XDU87" s="40"/>
      <c r="XDV87" s="40"/>
      <c r="XDW87" s="40"/>
      <c r="XDX87" s="40"/>
      <c r="XDY87" s="40"/>
      <c r="XDZ87" s="40"/>
      <c r="XEA87" s="40"/>
      <c r="XEB87" s="40"/>
      <c r="XEC87" s="40"/>
      <c r="XED87" s="40"/>
      <c r="XEE87" s="40"/>
      <c r="XEF87" s="40"/>
      <c r="XEG87" s="40"/>
      <c r="XEH87" s="40"/>
      <c r="XEI87" s="40"/>
      <c r="XEJ87" s="40"/>
      <c r="XEK87" s="40"/>
      <c r="XEL87" s="40"/>
      <c r="XEM87" s="40"/>
      <c r="XEN87" s="40"/>
      <c r="XEO87" s="40"/>
      <c r="XEP87" s="40"/>
      <c r="XEQ87" s="40"/>
      <c r="XER87" s="40"/>
      <c r="XES87" s="40"/>
      <c r="XET87" s="40"/>
      <c r="XEU87" s="40"/>
      <c r="XEV87" s="40"/>
      <c r="XEW87" s="40"/>
      <c r="XEX87" s="40"/>
      <c r="XEY87" s="40"/>
      <c r="XEZ87" s="40"/>
      <c r="XFA87" s="40"/>
      <c r="XFB87" s="40"/>
      <c r="XFC87" s="40"/>
      <c r="XFD87" s="40"/>
    </row>
    <row r="88" spans="2:16384" ht="30" customHeight="1">
      <c r="B88" s="350">
        <v>25811.5</v>
      </c>
      <c r="C88" s="138" t="s">
        <v>3095</v>
      </c>
      <c r="D88" s="271" t="s">
        <v>49</v>
      </c>
      <c r="E88" s="269" t="s">
        <v>59</v>
      </c>
      <c r="F88" s="94" t="s">
        <v>3117</v>
      </c>
      <c r="G88" s="203" t="s">
        <v>1402</v>
      </c>
      <c r="H88" s="203" t="s">
        <v>1405</v>
      </c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  <c r="GL88" s="40"/>
      <c r="GM88" s="40"/>
      <c r="GN88" s="40"/>
      <c r="GO88" s="40"/>
      <c r="GP88" s="40"/>
      <c r="GQ88" s="40"/>
      <c r="GR88" s="40"/>
      <c r="GS88" s="40"/>
      <c r="GT88" s="40"/>
      <c r="GU88" s="40"/>
      <c r="GV88" s="40"/>
      <c r="GW88" s="40"/>
      <c r="GX88" s="40"/>
      <c r="GY88" s="40"/>
      <c r="GZ88" s="40"/>
      <c r="HA88" s="40"/>
      <c r="HB88" s="40"/>
      <c r="HC88" s="40"/>
      <c r="HD88" s="40"/>
      <c r="HE88" s="40"/>
      <c r="HF88" s="40"/>
      <c r="HG88" s="40"/>
      <c r="HH88" s="40"/>
      <c r="HI88" s="40"/>
      <c r="HJ88" s="40"/>
      <c r="HK88" s="40"/>
      <c r="HL88" s="40"/>
      <c r="HM88" s="40"/>
      <c r="HN88" s="40"/>
      <c r="HO88" s="40"/>
      <c r="HP88" s="40"/>
      <c r="HQ88" s="40"/>
      <c r="HR88" s="40"/>
      <c r="HS88" s="40"/>
      <c r="HT88" s="40"/>
      <c r="HU88" s="40"/>
      <c r="HV88" s="40"/>
      <c r="HW88" s="40"/>
      <c r="HX88" s="40"/>
      <c r="HY88" s="40"/>
      <c r="HZ88" s="40"/>
      <c r="IA88" s="40"/>
      <c r="IB88" s="40"/>
      <c r="IC88" s="40"/>
      <c r="ID88" s="40"/>
      <c r="IE88" s="40"/>
      <c r="IF88" s="40"/>
      <c r="IG88" s="40"/>
      <c r="IH88" s="40"/>
      <c r="II88" s="40"/>
      <c r="IJ88" s="40"/>
      <c r="IK88" s="40"/>
      <c r="IL88" s="40"/>
      <c r="IM88" s="40"/>
      <c r="IN88" s="40"/>
      <c r="IO88" s="40"/>
      <c r="IP88" s="40"/>
      <c r="IQ88" s="40"/>
      <c r="IR88" s="40"/>
      <c r="IS88" s="40"/>
      <c r="IT88" s="40"/>
      <c r="IU88" s="40"/>
      <c r="IV88" s="40"/>
      <c r="IW88" s="40"/>
      <c r="IX88" s="40"/>
      <c r="IY88" s="40"/>
      <c r="IZ88" s="40"/>
      <c r="JA88" s="40"/>
      <c r="JB88" s="40"/>
      <c r="JC88" s="40"/>
      <c r="JD88" s="40"/>
      <c r="JE88" s="40"/>
      <c r="JF88" s="40"/>
      <c r="JG88" s="40"/>
      <c r="JH88" s="40"/>
      <c r="JI88" s="40"/>
      <c r="JJ88" s="40"/>
      <c r="JK88" s="40"/>
      <c r="JL88" s="40"/>
      <c r="JM88" s="40"/>
      <c r="JN88" s="40"/>
      <c r="JO88" s="40"/>
      <c r="JP88" s="40"/>
      <c r="JQ88" s="40"/>
      <c r="JR88" s="40"/>
      <c r="JS88" s="40"/>
      <c r="JT88" s="40"/>
      <c r="JU88" s="40"/>
      <c r="JV88" s="40"/>
      <c r="JW88" s="40"/>
      <c r="JX88" s="40"/>
      <c r="JY88" s="40"/>
      <c r="JZ88" s="40"/>
      <c r="KA88" s="40"/>
      <c r="KB88" s="40"/>
      <c r="KC88" s="40"/>
      <c r="KD88" s="40"/>
      <c r="KE88" s="40"/>
      <c r="KF88" s="40"/>
      <c r="KG88" s="40"/>
      <c r="KH88" s="40"/>
      <c r="KI88" s="40"/>
      <c r="KJ88" s="40"/>
      <c r="KK88" s="40"/>
      <c r="KL88" s="40"/>
      <c r="KM88" s="40"/>
      <c r="KN88" s="40"/>
      <c r="KO88" s="40"/>
      <c r="KP88" s="40"/>
      <c r="KQ88" s="40"/>
      <c r="KR88" s="40"/>
      <c r="KS88" s="40"/>
      <c r="KT88" s="40"/>
      <c r="KU88" s="40"/>
      <c r="KV88" s="40"/>
      <c r="KW88" s="40"/>
      <c r="KX88" s="40"/>
      <c r="KY88" s="40"/>
      <c r="KZ88" s="40"/>
      <c r="LA88" s="40"/>
      <c r="LB88" s="40"/>
      <c r="LC88" s="40"/>
      <c r="LD88" s="40"/>
      <c r="LE88" s="40"/>
      <c r="LF88" s="40"/>
      <c r="LG88" s="40"/>
      <c r="LH88" s="40"/>
      <c r="LI88" s="40"/>
      <c r="LJ88" s="40"/>
      <c r="LK88" s="40"/>
      <c r="LL88" s="40"/>
      <c r="LM88" s="40"/>
      <c r="LN88" s="40"/>
      <c r="LO88" s="40"/>
      <c r="LP88" s="40"/>
      <c r="LQ88" s="40"/>
      <c r="LR88" s="40"/>
      <c r="LS88" s="40"/>
      <c r="LT88" s="40"/>
      <c r="LU88" s="40"/>
      <c r="LV88" s="40"/>
      <c r="LW88" s="40"/>
      <c r="LX88" s="40"/>
      <c r="LY88" s="40"/>
      <c r="LZ88" s="40"/>
      <c r="MA88" s="40"/>
      <c r="MB88" s="40"/>
      <c r="MC88" s="40"/>
      <c r="MD88" s="40"/>
      <c r="ME88" s="40"/>
      <c r="MF88" s="40"/>
      <c r="MG88" s="40"/>
      <c r="MH88" s="40"/>
      <c r="MI88" s="40"/>
      <c r="MJ88" s="40"/>
      <c r="MK88" s="40"/>
      <c r="ML88" s="40"/>
      <c r="MM88" s="40"/>
      <c r="MN88" s="40"/>
      <c r="MO88" s="40"/>
      <c r="MP88" s="40"/>
      <c r="MQ88" s="40"/>
      <c r="MR88" s="40"/>
      <c r="MS88" s="40"/>
      <c r="MT88" s="40"/>
      <c r="MU88" s="40"/>
      <c r="MV88" s="40"/>
      <c r="MW88" s="40"/>
      <c r="MX88" s="40"/>
      <c r="MY88" s="40"/>
      <c r="MZ88" s="40"/>
      <c r="NA88" s="40"/>
      <c r="NB88" s="40"/>
      <c r="NC88" s="40"/>
      <c r="ND88" s="40"/>
      <c r="NE88" s="40"/>
      <c r="NF88" s="40"/>
      <c r="NG88" s="40"/>
      <c r="NH88" s="40"/>
      <c r="NI88" s="40"/>
      <c r="NJ88" s="40"/>
      <c r="NK88" s="40"/>
      <c r="NL88" s="40"/>
      <c r="NM88" s="40"/>
      <c r="NN88" s="40"/>
      <c r="NO88" s="40"/>
      <c r="NP88" s="40"/>
      <c r="NQ88" s="40"/>
      <c r="NR88" s="40"/>
      <c r="NS88" s="40"/>
      <c r="NT88" s="40"/>
      <c r="NU88" s="40"/>
      <c r="NV88" s="40"/>
      <c r="NW88" s="40"/>
      <c r="NX88" s="40"/>
      <c r="NY88" s="40"/>
      <c r="NZ88" s="40"/>
      <c r="OA88" s="40"/>
      <c r="OB88" s="40"/>
      <c r="OC88" s="40"/>
      <c r="OD88" s="40"/>
      <c r="OE88" s="40"/>
      <c r="OF88" s="40"/>
      <c r="OG88" s="40"/>
      <c r="OH88" s="40"/>
      <c r="OI88" s="40"/>
      <c r="OJ88" s="40"/>
      <c r="OK88" s="40"/>
      <c r="OL88" s="40"/>
      <c r="OM88" s="40"/>
      <c r="ON88" s="40"/>
      <c r="OO88" s="40"/>
      <c r="OP88" s="40"/>
      <c r="OQ88" s="40"/>
      <c r="OR88" s="40"/>
      <c r="OS88" s="40"/>
      <c r="OT88" s="40"/>
      <c r="OU88" s="40"/>
      <c r="OV88" s="40"/>
      <c r="OW88" s="40"/>
      <c r="OX88" s="40"/>
      <c r="OY88" s="40"/>
      <c r="OZ88" s="40"/>
      <c r="PA88" s="40"/>
      <c r="PB88" s="40"/>
      <c r="PC88" s="40"/>
      <c r="PD88" s="40"/>
      <c r="PE88" s="40"/>
      <c r="PF88" s="40"/>
      <c r="PG88" s="40"/>
      <c r="PH88" s="40"/>
      <c r="PI88" s="40"/>
      <c r="PJ88" s="40"/>
      <c r="PK88" s="40"/>
      <c r="PL88" s="40"/>
      <c r="PM88" s="40"/>
      <c r="PN88" s="40"/>
      <c r="PO88" s="40"/>
      <c r="PP88" s="40"/>
      <c r="PQ88" s="40"/>
      <c r="PR88" s="40"/>
      <c r="PS88" s="40"/>
      <c r="PT88" s="40"/>
      <c r="PU88" s="40"/>
      <c r="PV88" s="40"/>
      <c r="PW88" s="40"/>
      <c r="PX88" s="40"/>
      <c r="PY88" s="40"/>
      <c r="PZ88" s="40"/>
      <c r="QA88" s="40"/>
      <c r="QB88" s="40"/>
      <c r="QC88" s="40"/>
      <c r="QD88" s="40"/>
      <c r="QE88" s="40"/>
      <c r="QF88" s="40"/>
      <c r="QG88" s="40"/>
      <c r="QH88" s="40"/>
      <c r="QI88" s="40"/>
      <c r="QJ88" s="40"/>
      <c r="QK88" s="40"/>
      <c r="QL88" s="40"/>
      <c r="QM88" s="40"/>
      <c r="QN88" s="40"/>
      <c r="QO88" s="40"/>
      <c r="QP88" s="40"/>
      <c r="QQ88" s="40"/>
      <c r="QR88" s="40"/>
      <c r="QS88" s="40"/>
      <c r="QT88" s="40"/>
      <c r="QU88" s="40"/>
      <c r="QV88" s="40"/>
      <c r="QW88" s="40"/>
      <c r="QX88" s="40"/>
      <c r="QY88" s="40"/>
      <c r="QZ88" s="40"/>
      <c r="RA88" s="40"/>
      <c r="RB88" s="40"/>
      <c r="RC88" s="40"/>
      <c r="RD88" s="40"/>
      <c r="RE88" s="40"/>
      <c r="RF88" s="40"/>
      <c r="RG88" s="40"/>
      <c r="RH88" s="40"/>
      <c r="RI88" s="40"/>
      <c r="RJ88" s="40"/>
      <c r="RK88" s="40"/>
      <c r="RL88" s="40"/>
      <c r="RM88" s="40"/>
      <c r="RN88" s="40"/>
      <c r="RO88" s="40"/>
      <c r="RP88" s="40"/>
      <c r="RQ88" s="40"/>
      <c r="RR88" s="40"/>
      <c r="RS88" s="40"/>
      <c r="RT88" s="40"/>
      <c r="RU88" s="40"/>
      <c r="RV88" s="40"/>
      <c r="RW88" s="40"/>
      <c r="RX88" s="40"/>
      <c r="RY88" s="40"/>
      <c r="RZ88" s="40"/>
      <c r="SA88" s="40"/>
      <c r="SB88" s="40"/>
      <c r="SC88" s="40"/>
      <c r="SD88" s="40"/>
      <c r="SE88" s="40"/>
      <c r="SF88" s="40"/>
      <c r="SG88" s="40"/>
      <c r="SH88" s="40"/>
      <c r="SI88" s="40"/>
      <c r="SJ88" s="40"/>
      <c r="SK88" s="40"/>
      <c r="SL88" s="40"/>
      <c r="SM88" s="40"/>
      <c r="SN88" s="40"/>
      <c r="SO88" s="40"/>
      <c r="SP88" s="40"/>
      <c r="SQ88" s="40"/>
      <c r="SR88" s="40"/>
      <c r="SS88" s="40"/>
      <c r="ST88" s="40"/>
      <c r="SU88" s="40"/>
      <c r="SV88" s="40"/>
      <c r="SW88" s="40"/>
      <c r="SX88" s="40"/>
      <c r="SY88" s="40"/>
      <c r="SZ88" s="40"/>
      <c r="TA88" s="40"/>
      <c r="TB88" s="40"/>
      <c r="TC88" s="40"/>
      <c r="TD88" s="40"/>
      <c r="TE88" s="40"/>
      <c r="TF88" s="40"/>
      <c r="TG88" s="40"/>
      <c r="TH88" s="40"/>
      <c r="TI88" s="40"/>
      <c r="TJ88" s="40"/>
      <c r="TK88" s="40"/>
      <c r="TL88" s="40"/>
      <c r="TM88" s="40"/>
      <c r="TN88" s="40"/>
      <c r="TO88" s="40"/>
      <c r="TP88" s="40"/>
      <c r="TQ88" s="40"/>
      <c r="TR88" s="40"/>
      <c r="TS88" s="40"/>
      <c r="TT88" s="40"/>
      <c r="TU88" s="40"/>
      <c r="TV88" s="40"/>
      <c r="TW88" s="40"/>
      <c r="TX88" s="40"/>
      <c r="TY88" s="40"/>
      <c r="TZ88" s="40"/>
      <c r="UA88" s="40"/>
      <c r="UB88" s="40"/>
      <c r="UC88" s="40"/>
      <c r="UD88" s="40"/>
      <c r="UE88" s="40"/>
      <c r="UF88" s="40"/>
      <c r="UG88" s="40"/>
      <c r="UH88" s="40"/>
      <c r="UI88" s="40"/>
      <c r="UJ88" s="40"/>
      <c r="UK88" s="40"/>
      <c r="UL88" s="40"/>
      <c r="UM88" s="40"/>
      <c r="UN88" s="40"/>
      <c r="UO88" s="40"/>
      <c r="UP88" s="40"/>
      <c r="UQ88" s="40"/>
      <c r="UR88" s="40"/>
      <c r="US88" s="40"/>
      <c r="UT88" s="40"/>
      <c r="UU88" s="40"/>
      <c r="UV88" s="40"/>
      <c r="UW88" s="40"/>
      <c r="UX88" s="40"/>
      <c r="UY88" s="40"/>
      <c r="UZ88" s="40"/>
      <c r="VA88" s="40"/>
      <c r="VB88" s="40"/>
      <c r="VC88" s="40"/>
      <c r="VD88" s="40"/>
      <c r="VE88" s="40"/>
      <c r="VF88" s="40"/>
      <c r="VG88" s="40"/>
      <c r="VH88" s="40"/>
      <c r="VI88" s="40"/>
      <c r="VJ88" s="40"/>
      <c r="VK88" s="40"/>
      <c r="VL88" s="40"/>
      <c r="VM88" s="40"/>
      <c r="VN88" s="40"/>
      <c r="VO88" s="40"/>
      <c r="VP88" s="40"/>
      <c r="VQ88" s="40"/>
      <c r="VR88" s="40"/>
      <c r="VS88" s="40"/>
      <c r="VT88" s="40"/>
      <c r="VU88" s="40"/>
      <c r="VV88" s="40"/>
      <c r="VW88" s="40"/>
      <c r="VX88" s="40"/>
      <c r="VY88" s="40"/>
      <c r="VZ88" s="40"/>
      <c r="WA88" s="40"/>
      <c r="WB88" s="40"/>
      <c r="WC88" s="40"/>
      <c r="WD88" s="40"/>
      <c r="WE88" s="40"/>
      <c r="WF88" s="40"/>
      <c r="WG88" s="40"/>
      <c r="WH88" s="40"/>
      <c r="WI88" s="40"/>
      <c r="WJ88" s="40"/>
      <c r="WK88" s="40"/>
      <c r="WL88" s="40"/>
      <c r="WM88" s="40"/>
      <c r="WN88" s="40"/>
      <c r="WO88" s="40"/>
      <c r="WP88" s="40"/>
      <c r="WQ88" s="40"/>
      <c r="WR88" s="40"/>
      <c r="WS88" s="40"/>
      <c r="WT88" s="40"/>
      <c r="WU88" s="40"/>
      <c r="WV88" s="40"/>
      <c r="WW88" s="40"/>
      <c r="WX88" s="40"/>
      <c r="WY88" s="40"/>
      <c r="WZ88" s="40"/>
      <c r="XA88" s="40"/>
      <c r="XB88" s="40"/>
      <c r="XC88" s="40"/>
      <c r="XD88" s="40"/>
      <c r="XE88" s="40"/>
      <c r="XF88" s="40"/>
      <c r="XG88" s="40"/>
      <c r="XH88" s="40"/>
      <c r="XI88" s="40"/>
      <c r="XJ88" s="40"/>
      <c r="XK88" s="40"/>
      <c r="XL88" s="40"/>
      <c r="XM88" s="40"/>
      <c r="XN88" s="40"/>
      <c r="XO88" s="40"/>
      <c r="XP88" s="40"/>
      <c r="XQ88" s="40"/>
      <c r="XR88" s="40"/>
      <c r="XS88" s="40"/>
      <c r="XT88" s="40"/>
      <c r="XU88" s="40"/>
      <c r="XV88" s="40"/>
      <c r="XW88" s="40"/>
      <c r="XX88" s="40"/>
      <c r="XY88" s="40"/>
      <c r="XZ88" s="40"/>
      <c r="YA88" s="40"/>
      <c r="YB88" s="40"/>
      <c r="YC88" s="40"/>
      <c r="YD88" s="40"/>
      <c r="YE88" s="40"/>
      <c r="YF88" s="40"/>
      <c r="YG88" s="40"/>
      <c r="YH88" s="40"/>
      <c r="YI88" s="40"/>
      <c r="YJ88" s="40"/>
      <c r="YK88" s="40"/>
      <c r="YL88" s="40"/>
      <c r="YM88" s="40"/>
      <c r="YN88" s="40"/>
      <c r="YO88" s="40"/>
      <c r="YP88" s="40"/>
      <c r="YQ88" s="40"/>
      <c r="YR88" s="40"/>
      <c r="YS88" s="40"/>
      <c r="YT88" s="40"/>
      <c r="YU88" s="40"/>
      <c r="YV88" s="40"/>
      <c r="YW88" s="40"/>
      <c r="YX88" s="40"/>
      <c r="YY88" s="40"/>
      <c r="YZ88" s="40"/>
      <c r="ZA88" s="40"/>
      <c r="ZB88" s="40"/>
      <c r="ZC88" s="40"/>
      <c r="ZD88" s="40"/>
      <c r="ZE88" s="40"/>
      <c r="ZF88" s="40"/>
      <c r="ZG88" s="40"/>
      <c r="ZH88" s="40"/>
      <c r="ZI88" s="40"/>
      <c r="ZJ88" s="40"/>
      <c r="ZK88" s="40"/>
      <c r="ZL88" s="40"/>
      <c r="ZM88" s="40"/>
      <c r="ZN88" s="40"/>
      <c r="ZO88" s="40"/>
      <c r="ZP88" s="40"/>
      <c r="ZQ88" s="40"/>
      <c r="ZR88" s="40"/>
      <c r="ZS88" s="40"/>
      <c r="ZT88" s="40"/>
      <c r="ZU88" s="40"/>
      <c r="ZV88" s="40"/>
      <c r="ZW88" s="40"/>
      <c r="ZX88" s="40"/>
      <c r="ZY88" s="40"/>
      <c r="ZZ88" s="40"/>
      <c r="AAA88" s="40"/>
      <c r="AAB88" s="40"/>
      <c r="AAC88" s="40"/>
      <c r="AAD88" s="40"/>
      <c r="AAE88" s="40"/>
      <c r="AAF88" s="40"/>
      <c r="AAG88" s="40"/>
      <c r="AAH88" s="40"/>
      <c r="AAI88" s="40"/>
      <c r="AAJ88" s="40"/>
      <c r="AAK88" s="40"/>
      <c r="AAL88" s="40"/>
      <c r="AAM88" s="40"/>
      <c r="AAN88" s="40"/>
      <c r="AAO88" s="40"/>
      <c r="AAP88" s="40"/>
      <c r="AAQ88" s="40"/>
      <c r="AAR88" s="40"/>
      <c r="AAS88" s="40"/>
      <c r="AAT88" s="40"/>
      <c r="AAU88" s="40"/>
      <c r="AAV88" s="40"/>
      <c r="AAW88" s="40"/>
      <c r="AAX88" s="40"/>
      <c r="AAY88" s="40"/>
      <c r="AAZ88" s="40"/>
      <c r="ABA88" s="40"/>
      <c r="ABB88" s="40"/>
      <c r="ABC88" s="40"/>
      <c r="ABD88" s="40"/>
      <c r="ABE88" s="40"/>
      <c r="ABF88" s="40"/>
      <c r="ABG88" s="40"/>
      <c r="ABH88" s="40"/>
      <c r="ABI88" s="40"/>
      <c r="ABJ88" s="40"/>
      <c r="ABK88" s="40"/>
      <c r="ABL88" s="40"/>
      <c r="ABM88" s="40"/>
      <c r="ABN88" s="40"/>
      <c r="ABO88" s="40"/>
      <c r="ABP88" s="40"/>
      <c r="ABQ88" s="40"/>
      <c r="ABR88" s="40"/>
      <c r="ABS88" s="40"/>
      <c r="ABT88" s="40"/>
      <c r="ABU88" s="40"/>
      <c r="ABV88" s="40"/>
      <c r="ABW88" s="40"/>
      <c r="ABX88" s="40"/>
      <c r="ABY88" s="40"/>
      <c r="ABZ88" s="40"/>
      <c r="ACA88" s="40"/>
      <c r="ACB88" s="40"/>
      <c r="ACC88" s="40"/>
      <c r="ACD88" s="40"/>
      <c r="ACE88" s="40"/>
      <c r="ACF88" s="40"/>
      <c r="ACG88" s="40"/>
      <c r="ACH88" s="40"/>
      <c r="ACI88" s="40"/>
      <c r="ACJ88" s="40"/>
      <c r="ACK88" s="40"/>
      <c r="ACL88" s="40"/>
      <c r="ACM88" s="40"/>
      <c r="ACN88" s="40"/>
      <c r="ACO88" s="40"/>
      <c r="ACP88" s="40"/>
      <c r="ACQ88" s="40"/>
      <c r="ACR88" s="40"/>
      <c r="ACS88" s="40"/>
      <c r="ACT88" s="40"/>
      <c r="ACU88" s="40"/>
      <c r="ACV88" s="40"/>
      <c r="ACW88" s="40"/>
      <c r="ACX88" s="40"/>
      <c r="ACY88" s="40"/>
      <c r="ACZ88" s="40"/>
      <c r="ADA88" s="40"/>
      <c r="ADB88" s="40"/>
      <c r="ADC88" s="40"/>
      <c r="ADD88" s="40"/>
      <c r="ADE88" s="40"/>
      <c r="ADF88" s="40"/>
      <c r="ADG88" s="40"/>
      <c r="ADH88" s="40"/>
      <c r="ADI88" s="40"/>
      <c r="ADJ88" s="40"/>
      <c r="ADK88" s="40"/>
      <c r="ADL88" s="40"/>
      <c r="ADM88" s="40"/>
      <c r="ADN88" s="40"/>
      <c r="ADO88" s="40"/>
      <c r="ADP88" s="40"/>
      <c r="ADQ88" s="40"/>
      <c r="ADR88" s="40"/>
      <c r="ADS88" s="40"/>
      <c r="ADT88" s="40"/>
      <c r="ADU88" s="40"/>
      <c r="ADV88" s="40"/>
      <c r="ADW88" s="40"/>
      <c r="ADX88" s="40"/>
      <c r="ADY88" s="40"/>
      <c r="ADZ88" s="40"/>
      <c r="AEA88" s="40"/>
      <c r="AEB88" s="40"/>
      <c r="AEC88" s="40"/>
      <c r="AED88" s="40"/>
      <c r="AEE88" s="40"/>
      <c r="AEF88" s="40"/>
      <c r="AEG88" s="40"/>
      <c r="AEH88" s="40"/>
      <c r="AEI88" s="40"/>
      <c r="AEJ88" s="40"/>
      <c r="AEK88" s="40"/>
      <c r="AEL88" s="40"/>
      <c r="AEM88" s="40"/>
      <c r="AEN88" s="40"/>
      <c r="AEO88" s="40"/>
      <c r="AEP88" s="40"/>
      <c r="AEQ88" s="40"/>
      <c r="AER88" s="40"/>
      <c r="AES88" s="40"/>
      <c r="AET88" s="40"/>
      <c r="AEU88" s="40"/>
      <c r="AEV88" s="40"/>
      <c r="AEW88" s="40"/>
      <c r="AEX88" s="40"/>
      <c r="AEY88" s="40"/>
      <c r="AEZ88" s="40"/>
      <c r="AFA88" s="40"/>
      <c r="AFB88" s="40"/>
      <c r="AFC88" s="40"/>
      <c r="AFD88" s="40"/>
      <c r="AFE88" s="40"/>
      <c r="AFF88" s="40"/>
      <c r="AFG88" s="40"/>
      <c r="AFH88" s="40"/>
      <c r="AFI88" s="40"/>
      <c r="AFJ88" s="40"/>
      <c r="AFK88" s="40"/>
      <c r="AFL88" s="40"/>
      <c r="AFM88" s="40"/>
      <c r="AFN88" s="40"/>
      <c r="AFO88" s="40"/>
      <c r="AFP88" s="40"/>
      <c r="AFQ88" s="40"/>
      <c r="AFR88" s="40"/>
      <c r="AFS88" s="40"/>
      <c r="AFT88" s="40"/>
      <c r="AFU88" s="40"/>
      <c r="AFV88" s="40"/>
      <c r="AFW88" s="40"/>
      <c r="AFX88" s="40"/>
      <c r="AFY88" s="40"/>
      <c r="AFZ88" s="40"/>
      <c r="AGA88" s="40"/>
      <c r="AGB88" s="40"/>
      <c r="AGC88" s="40"/>
      <c r="AGD88" s="40"/>
      <c r="AGE88" s="40"/>
      <c r="AGF88" s="40"/>
      <c r="AGG88" s="40"/>
      <c r="AGH88" s="40"/>
      <c r="AGI88" s="40"/>
      <c r="AGJ88" s="40"/>
      <c r="AGK88" s="40"/>
      <c r="AGL88" s="40"/>
      <c r="AGM88" s="40"/>
      <c r="AGN88" s="40"/>
      <c r="AGO88" s="40"/>
      <c r="AGP88" s="40"/>
      <c r="AGQ88" s="40"/>
      <c r="AGR88" s="40"/>
      <c r="AGS88" s="40"/>
      <c r="AGT88" s="40"/>
      <c r="AGU88" s="40"/>
      <c r="AGV88" s="40"/>
      <c r="AGW88" s="40"/>
      <c r="AGX88" s="40"/>
      <c r="AGY88" s="40"/>
      <c r="AGZ88" s="40"/>
      <c r="AHA88" s="40"/>
      <c r="AHB88" s="40"/>
      <c r="AHC88" s="40"/>
      <c r="AHD88" s="40"/>
      <c r="AHE88" s="40"/>
      <c r="AHF88" s="40"/>
      <c r="AHG88" s="40"/>
      <c r="AHH88" s="40"/>
      <c r="AHI88" s="40"/>
      <c r="AHJ88" s="40"/>
      <c r="AHK88" s="40"/>
      <c r="AHL88" s="40"/>
      <c r="AHM88" s="40"/>
      <c r="AHN88" s="40"/>
      <c r="AHO88" s="40"/>
      <c r="AHP88" s="40"/>
      <c r="AHQ88" s="40"/>
      <c r="AHR88" s="40"/>
      <c r="AHS88" s="40"/>
      <c r="AHT88" s="40"/>
      <c r="AHU88" s="40"/>
      <c r="AHV88" s="40"/>
      <c r="AHW88" s="40"/>
      <c r="AHX88" s="40"/>
      <c r="AHY88" s="40"/>
      <c r="AHZ88" s="40"/>
      <c r="AIA88" s="40"/>
      <c r="AIB88" s="40"/>
      <c r="AIC88" s="40"/>
      <c r="AID88" s="40"/>
      <c r="AIE88" s="40"/>
      <c r="AIF88" s="40"/>
      <c r="AIG88" s="40"/>
      <c r="AIH88" s="40"/>
      <c r="AII88" s="40"/>
      <c r="AIJ88" s="40"/>
      <c r="AIK88" s="40"/>
      <c r="AIL88" s="40"/>
      <c r="AIM88" s="40"/>
      <c r="AIN88" s="40"/>
      <c r="AIO88" s="40"/>
      <c r="AIP88" s="40"/>
      <c r="AIQ88" s="40"/>
      <c r="AIR88" s="40"/>
      <c r="AIS88" s="40"/>
      <c r="AIT88" s="40"/>
      <c r="AIU88" s="40"/>
      <c r="AIV88" s="40"/>
      <c r="AIW88" s="40"/>
      <c r="AIX88" s="40"/>
      <c r="AIY88" s="40"/>
      <c r="AIZ88" s="40"/>
      <c r="AJA88" s="40"/>
      <c r="AJB88" s="40"/>
      <c r="AJC88" s="40"/>
      <c r="AJD88" s="40"/>
      <c r="AJE88" s="40"/>
      <c r="AJF88" s="40"/>
      <c r="AJG88" s="40"/>
      <c r="AJH88" s="40"/>
      <c r="AJI88" s="40"/>
      <c r="AJJ88" s="40"/>
      <c r="AJK88" s="40"/>
      <c r="AJL88" s="40"/>
      <c r="AJM88" s="40"/>
      <c r="AJN88" s="40"/>
      <c r="AJO88" s="40"/>
      <c r="AJP88" s="40"/>
      <c r="AJQ88" s="40"/>
      <c r="AJR88" s="40"/>
      <c r="AJS88" s="40"/>
      <c r="AJT88" s="40"/>
      <c r="AJU88" s="40"/>
      <c r="AJV88" s="40"/>
      <c r="AJW88" s="40"/>
      <c r="AJX88" s="40"/>
      <c r="AJY88" s="40"/>
      <c r="AJZ88" s="40"/>
      <c r="AKA88" s="40"/>
      <c r="AKB88" s="40"/>
      <c r="AKC88" s="40"/>
      <c r="AKD88" s="40"/>
      <c r="AKE88" s="40"/>
      <c r="AKF88" s="40"/>
      <c r="AKG88" s="40"/>
      <c r="AKH88" s="40"/>
      <c r="AKI88" s="40"/>
      <c r="AKJ88" s="40"/>
      <c r="AKK88" s="40"/>
      <c r="AKL88" s="40"/>
      <c r="AKM88" s="40"/>
      <c r="AKN88" s="40"/>
      <c r="AKO88" s="40"/>
      <c r="AKP88" s="40"/>
      <c r="AKQ88" s="40"/>
      <c r="AKR88" s="40"/>
      <c r="AKS88" s="40"/>
      <c r="AKT88" s="40"/>
      <c r="AKU88" s="40"/>
      <c r="AKV88" s="40"/>
      <c r="AKW88" s="40"/>
      <c r="AKX88" s="40"/>
      <c r="AKY88" s="40"/>
      <c r="AKZ88" s="40"/>
      <c r="ALA88" s="40"/>
      <c r="ALB88" s="40"/>
      <c r="ALC88" s="40"/>
      <c r="ALD88" s="40"/>
      <c r="ALE88" s="40"/>
      <c r="ALF88" s="40"/>
      <c r="ALG88" s="40"/>
      <c r="ALH88" s="40"/>
      <c r="ALI88" s="40"/>
      <c r="ALJ88" s="40"/>
      <c r="ALK88" s="40"/>
      <c r="ALL88" s="40"/>
      <c r="ALM88" s="40"/>
      <c r="ALN88" s="40"/>
      <c r="ALO88" s="40"/>
      <c r="ALP88" s="40"/>
      <c r="ALQ88" s="40"/>
      <c r="ALR88" s="40"/>
      <c r="ALS88" s="40"/>
      <c r="ALT88" s="40"/>
      <c r="ALU88" s="40"/>
      <c r="ALV88" s="40"/>
      <c r="ALW88" s="40"/>
      <c r="ALX88" s="40"/>
      <c r="ALY88" s="40"/>
      <c r="ALZ88" s="40"/>
      <c r="AMA88" s="40"/>
      <c r="AMB88" s="40"/>
      <c r="AMC88" s="40"/>
      <c r="AMD88" s="40"/>
      <c r="AME88" s="40"/>
      <c r="AMF88" s="40"/>
      <c r="AMG88" s="40"/>
      <c r="AMH88" s="40"/>
      <c r="AMI88" s="40"/>
      <c r="AMJ88" s="40"/>
      <c r="AMK88" s="40"/>
      <c r="AML88" s="40"/>
      <c r="AMM88" s="40"/>
      <c r="AMN88" s="40"/>
      <c r="AMO88" s="40"/>
      <c r="AMP88" s="40"/>
      <c r="AMQ88" s="40"/>
      <c r="AMR88" s="40"/>
      <c r="AMS88" s="40"/>
      <c r="AMT88" s="40"/>
      <c r="AMU88" s="40"/>
      <c r="AMV88" s="40"/>
      <c r="AMW88" s="40"/>
      <c r="AMX88" s="40"/>
      <c r="AMY88" s="40"/>
      <c r="AMZ88" s="40"/>
      <c r="ANA88" s="40"/>
      <c r="ANB88" s="40"/>
      <c r="ANC88" s="40"/>
      <c r="AND88" s="40"/>
      <c r="ANE88" s="40"/>
      <c r="ANF88" s="40"/>
      <c r="ANG88" s="40"/>
      <c r="ANH88" s="40"/>
      <c r="ANI88" s="40"/>
      <c r="ANJ88" s="40"/>
      <c r="ANK88" s="40"/>
      <c r="ANL88" s="40"/>
      <c r="ANM88" s="40"/>
      <c r="ANN88" s="40"/>
      <c r="ANO88" s="40"/>
      <c r="ANP88" s="40"/>
      <c r="ANQ88" s="40"/>
      <c r="ANR88" s="40"/>
      <c r="ANS88" s="40"/>
      <c r="ANT88" s="40"/>
      <c r="ANU88" s="40"/>
      <c r="ANV88" s="40"/>
      <c r="ANW88" s="40"/>
      <c r="ANX88" s="40"/>
      <c r="ANY88" s="40"/>
      <c r="ANZ88" s="40"/>
      <c r="AOA88" s="40"/>
      <c r="AOB88" s="40"/>
      <c r="AOC88" s="40"/>
      <c r="AOD88" s="40"/>
      <c r="AOE88" s="40"/>
      <c r="AOF88" s="40"/>
      <c r="AOG88" s="40"/>
      <c r="AOH88" s="40"/>
      <c r="AOI88" s="40"/>
      <c r="AOJ88" s="40"/>
      <c r="AOK88" s="40"/>
      <c r="AOL88" s="40"/>
      <c r="AOM88" s="40"/>
      <c r="AON88" s="40"/>
      <c r="AOO88" s="40"/>
      <c r="AOP88" s="40"/>
      <c r="AOQ88" s="40"/>
      <c r="AOR88" s="40"/>
      <c r="AOS88" s="40"/>
      <c r="AOT88" s="40"/>
      <c r="AOU88" s="40"/>
      <c r="AOV88" s="40"/>
      <c r="AOW88" s="40"/>
      <c r="AOX88" s="40"/>
      <c r="AOY88" s="40"/>
      <c r="AOZ88" s="40"/>
      <c r="APA88" s="40"/>
      <c r="APB88" s="40"/>
      <c r="APC88" s="40"/>
      <c r="APD88" s="40"/>
      <c r="APE88" s="40"/>
      <c r="APF88" s="40"/>
      <c r="APG88" s="40"/>
      <c r="APH88" s="40"/>
      <c r="API88" s="40"/>
      <c r="APJ88" s="40"/>
      <c r="APK88" s="40"/>
      <c r="APL88" s="40"/>
      <c r="APM88" s="40"/>
      <c r="APN88" s="40"/>
      <c r="APO88" s="40"/>
      <c r="APP88" s="40"/>
      <c r="APQ88" s="40"/>
      <c r="APR88" s="40"/>
      <c r="APS88" s="40"/>
      <c r="APT88" s="40"/>
      <c r="APU88" s="40"/>
      <c r="APV88" s="40"/>
      <c r="APW88" s="40"/>
      <c r="APX88" s="40"/>
      <c r="APY88" s="40"/>
      <c r="APZ88" s="40"/>
      <c r="AQA88" s="40"/>
      <c r="AQB88" s="40"/>
      <c r="AQC88" s="40"/>
      <c r="AQD88" s="40"/>
      <c r="AQE88" s="40"/>
      <c r="AQF88" s="40"/>
      <c r="AQG88" s="40"/>
      <c r="AQH88" s="40"/>
      <c r="AQI88" s="40"/>
      <c r="AQJ88" s="40"/>
      <c r="AQK88" s="40"/>
      <c r="AQL88" s="40"/>
      <c r="AQM88" s="40"/>
      <c r="AQN88" s="40"/>
      <c r="AQO88" s="40"/>
      <c r="AQP88" s="40"/>
      <c r="AQQ88" s="40"/>
      <c r="AQR88" s="40"/>
      <c r="AQS88" s="40"/>
      <c r="AQT88" s="40"/>
      <c r="AQU88" s="40"/>
      <c r="AQV88" s="40"/>
      <c r="AQW88" s="40"/>
      <c r="AQX88" s="40"/>
      <c r="AQY88" s="40"/>
      <c r="AQZ88" s="40"/>
      <c r="ARA88" s="40"/>
      <c r="ARB88" s="40"/>
      <c r="ARC88" s="40"/>
      <c r="ARD88" s="40"/>
      <c r="ARE88" s="40"/>
      <c r="ARF88" s="40"/>
      <c r="ARG88" s="40"/>
      <c r="ARH88" s="40"/>
      <c r="ARI88" s="40"/>
      <c r="ARJ88" s="40"/>
      <c r="ARK88" s="40"/>
      <c r="ARL88" s="40"/>
      <c r="ARM88" s="40"/>
      <c r="ARN88" s="40"/>
      <c r="ARO88" s="40"/>
      <c r="ARP88" s="40"/>
      <c r="ARQ88" s="40"/>
      <c r="ARR88" s="40"/>
      <c r="ARS88" s="40"/>
      <c r="ART88" s="40"/>
      <c r="ARU88" s="40"/>
      <c r="ARV88" s="40"/>
      <c r="ARW88" s="40"/>
      <c r="ARX88" s="40"/>
      <c r="ARY88" s="40"/>
      <c r="ARZ88" s="40"/>
      <c r="ASA88" s="40"/>
      <c r="ASB88" s="40"/>
      <c r="ASC88" s="40"/>
      <c r="ASD88" s="40"/>
      <c r="ASE88" s="40"/>
      <c r="ASF88" s="40"/>
      <c r="ASG88" s="40"/>
      <c r="ASH88" s="40"/>
      <c r="ASI88" s="40"/>
      <c r="ASJ88" s="40"/>
      <c r="ASK88" s="40"/>
      <c r="ASL88" s="40"/>
      <c r="ASM88" s="40"/>
      <c r="ASN88" s="40"/>
      <c r="ASO88" s="40"/>
      <c r="ASP88" s="40"/>
      <c r="ASQ88" s="40"/>
      <c r="ASR88" s="40"/>
      <c r="ASS88" s="40"/>
      <c r="AST88" s="40"/>
      <c r="ASU88" s="40"/>
      <c r="ASV88" s="40"/>
      <c r="ASW88" s="40"/>
      <c r="ASX88" s="40"/>
      <c r="ASY88" s="40"/>
      <c r="ASZ88" s="40"/>
      <c r="ATA88" s="40"/>
      <c r="ATB88" s="40"/>
      <c r="ATC88" s="40"/>
      <c r="ATD88" s="40"/>
      <c r="ATE88" s="40"/>
      <c r="ATF88" s="40"/>
      <c r="ATG88" s="40"/>
      <c r="ATH88" s="40"/>
      <c r="ATI88" s="40"/>
      <c r="ATJ88" s="40"/>
      <c r="ATK88" s="40"/>
      <c r="ATL88" s="40"/>
      <c r="ATM88" s="40"/>
      <c r="ATN88" s="40"/>
      <c r="ATO88" s="40"/>
      <c r="ATP88" s="40"/>
      <c r="ATQ88" s="40"/>
      <c r="ATR88" s="40"/>
      <c r="ATS88" s="40"/>
      <c r="ATT88" s="40"/>
      <c r="ATU88" s="40"/>
      <c r="ATV88" s="40"/>
      <c r="ATW88" s="40"/>
      <c r="ATX88" s="40"/>
      <c r="ATY88" s="40"/>
      <c r="ATZ88" s="40"/>
      <c r="AUA88" s="40"/>
      <c r="AUB88" s="40"/>
      <c r="AUC88" s="40"/>
      <c r="AUD88" s="40"/>
      <c r="AUE88" s="40"/>
      <c r="AUF88" s="40"/>
      <c r="AUG88" s="40"/>
      <c r="AUH88" s="40"/>
      <c r="AUI88" s="40"/>
      <c r="AUJ88" s="40"/>
      <c r="AUK88" s="40"/>
      <c r="AUL88" s="40"/>
      <c r="AUM88" s="40"/>
      <c r="AUN88" s="40"/>
      <c r="AUO88" s="40"/>
      <c r="AUP88" s="40"/>
      <c r="AUQ88" s="40"/>
      <c r="AUR88" s="40"/>
      <c r="AUS88" s="40"/>
      <c r="AUT88" s="40"/>
      <c r="AUU88" s="40"/>
      <c r="AUV88" s="40"/>
      <c r="AUW88" s="40"/>
      <c r="AUX88" s="40"/>
      <c r="AUY88" s="40"/>
      <c r="AUZ88" s="40"/>
      <c r="AVA88" s="40"/>
      <c r="AVB88" s="40"/>
      <c r="AVC88" s="40"/>
      <c r="AVD88" s="40"/>
      <c r="AVE88" s="40"/>
      <c r="AVF88" s="40"/>
      <c r="AVG88" s="40"/>
      <c r="AVH88" s="40"/>
      <c r="AVI88" s="40"/>
      <c r="AVJ88" s="40"/>
      <c r="AVK88" s="40"/>
      <c r="AVL88" s="40"/>
      <c r="AVM88" s="40"/>
      <c r="AVN88" s="40"/>
      <c r="AVO88" s="40"/>
      <c r="AVP88" s="40"/>
      <c r="AVQ88" s="40"/>
      <c r="AVR88" s="40"/>
      <c r="AVS88" s="40"/>
      <c r="AVT88" s="40"/>
      <c r="AVU88" s="40"/>
      <c r="AVV88" s="40"/>
      <c r="AVW88" s="40"/>
      <c r="AVX88" s="40"/>
      <c r="AVY88" s="40"/>
      <c r="AVZ88" s="40"/>
      <c r="AWA88" s="40"/>
      <c r="AWB88" s="40"/>
      <c r="AWC88" s="40"/>
      <c r="AWD88" s="40"/>
      <c r="AWE88" s="40"/>
      <c r="AWF88" s="40"/>
      <c r="AWG88" s="40"/>
      <c r="AWH88" s="40"/>
      <c r="AWI88" s="40"/>
      <c r="AWJ88" s="40"/>
      <c r="AWK88" s="40"/>
      <c r="AWL88" s="40"/>
      <c r="AWM88" s="40"/>
      <c r="AWN88" s="40"/>
      <c r="AWO88" s="40"/>
      <c r="AWP88" s="40"/>
      <c r="AWQ88" s="40"/>
      <c r="AWR88" s="40"/>
      <c r="AWS88" s="40"/>
      <c r="AWT88" s="40"/>
      <c r="AWU88" s="40"/>
      <c r="AWV88" s="40"/>
      <c r="AWW88" s="40"/>
      <c r="AWX88" s="40"/>
      <c r="AWY88" s="40"/>
      <c r="AWZ88" s="40"/>
      <c r="AXA88" s="40"/>
      <c r="AXB88" s="40"/>
      <c r="AXC88" s="40"/>
      <c r="AXD88" s="40"/>
      <c r="AXE88" s="40"/>
      <c r="AXF88" s="40"/>
      <c r="AXG88" s="40"/>
      <c r="AXH88" s="40"/>
      <c r="AXI88" s="40"/>
      <c r="AXJ88" s="40"/>
      <c r="AXK88" s="40"/>
      <c r="AXL88" s="40"/>
      <c r="AXM88" s="40"/>
      <c r="AXN88" s="40"/>
      <c r="AXO88" s="40"/>
      <c r="AXP88" s="40"/>
      <c r="AXQ88" s="40"/>
      <c r="AXR88" s="40"/>
      <c r="AXS88" s="40"/>
      <c r="AXT88" s="40"/>
      <c r="AXU88" s="40"/>
      <c r="AXV88" s="40"/>
      <c r="AXW88" s="40"/>
      <c r="AXX88" s="40"/>
      <c r="AXY88" s="40"/>
      <c r="AXZ88" s="40"/>
      <c r="AYA88" s="40"/>
      <c r="AYB88" s="40"/>
      <c r="AYC88" s="40"/>
      <c r="AYD88" s="40"/>
      <c r="AYE88" s="40"/>
      <c r="AYF88" s="40"/>
      <c r="AYG88" s="40"/>
      <c r="AYH88" s="40"/>
      <c r="AYI88" s="40"/>
      <c r="AYJ88" s="40"/>
      <c r="AYK88" s="40"/>
      <c r="AYL88" s="40"/>
      <c r="AYM88" s="40"/>
      <c r="AYN88" s="40"/>
      <c r="AYO88" s="40"/>
      <c r="AYP88" s="40"/>
      <c r="AYQ88" s="40"/>
      <c r="AYR88" s="40"/>
      <c r="AYS88" s="40"/>
      <c r="AYT88" s="40"/>
      <c r="AYU88" s="40"/>
      <c r="AYV88" s="40"/>
      <c r="AYW88" s="40"/>
      <c r="AYX88" s="40"/>
      <c r="AYY88" s="40"/>
      <c r="AYZ88" s="40"/>
      <c r="AZA88" s="40"/>
      <c r="AZB88" s="40"/>
      <c r="AZC88" s="40"/>
      <c r="AZD88" s="40"/>
      <c r="AZE88" s="40"/>
      <c r="AZF88" s="40"/>
      <c r="AZG88" s="40"/>
      <c r="AZH88" s="40"/>
      <c r="AZI88" s="40"/>
      <c r="AZJ88" s="40"/>
      <c r="AZK88" s="40"/>
      <c r="AZL88" s="40"/>
      <c r="AZM88" s="40"/>
      <c r="AZN88" s="40"/>
      <c r="AZO88" s="40"/>
      <c r="AZP88" s="40"/>
      <c r="AZQ88" s="40"/>
      <c r="AZR88" s="40"/>
      <c r="AZS88" s="40"/>
      <c r="AZT88" s="40"/>
      <c r="AZU88" s="40"/>
      <c r="AZV88" s="40"/>
      <c r="AZW88" s="40"/>
      <c r="AZX88" s="40"/>
      <c r="AZY88" s="40"/>
      <c r="AZZ88" s="40"/>
      <c r="BAA88" s="40"/>
      <c r="BAB88" s="40"/>
      <c r="BAC88" s="40"/>
      <c r="BAD88" s="40"/>
      <c r="BAE88" s="40"/>
      <c r="BAF88" s="40"/>
      <c r="BAG88" s="40"/>
      <c r="BAH88" s="40"/>
      <c r="BAI88" s="40"/>
      <c r="BAJ88" s="40"/>
      <c r="BAK88" s="40"/>
      <c r="BAL88" s="40"/>
      <c r="BAM88" s="40"/>
      <c r="BAN88" s="40"/>
      <c r="BAO88" s="40"/>
      <c r="BAP88" s="40"/>
      <c r="BAQ88" s="40"/>
      <c r="BAR88" s="40"/>
      <c r="BAS88" s="40"/>
      <c r="BAT88" s="40"/>
      <c r="BAU88" s="40"/>
      <c r="BAV88" s="40"/>
      <c r="BAW88" s="40"/>
      <c r="BAX88" s="40"/>
      <c r="BAY88" s="40"/>
      <c r="BAZ88" s="40"/>
      <c r="BBA88" s="40"/>
      <c r="BBB88" s="40"/>
      <c r="BBC88" s="40"/>
      <c r="BBD88" s="40"/>
      <c r="BBE88" s="40"/>
      <c r="BBF88" s="40"/>
      <c r="BBG88" s="40"/>
      <c r="BBH88" s="40"/>
      <c r="BBI88" s="40"/>
      <c r="BBJ88" s="40"/>
      <c r="BBK88" s="40"/>
      <c r="BBL88" s="40"/>
      <c r="BBM88" s="40"/>
      <c r="BBN88" s="40"/>
      <c r="BBO88" s="40"/>
      <c r="BBP88" s="40"/>
      <c r="BBQ88" s="40"/>
      <c r="BBR88" s="40"/>
      <c r="BBS88" s="40"/>
      <c r="BBT88" s="40"/>
      <c r="BBU88" s="40"/>
      <c r="BBV88" s="40"/>
      <c r="BBW88" s="40"/>
      <c r="BBX88" s="40"/>
      <c r="BBY88" s="40"/>
      <c r="BBZ88" s="40"/>
      <c r="BCA88" s="40"/>
      <c r="BCB88" s="40"/>
      <c r="BCC88" s="40"/>
      <c r="BCD88" s="40"/>
      <c r="BCE88" s="40"/>
      <c r="BCF88" s="40"/>
      <c r="BCG88" s="40"/>
      <c r="BCH88" s="40"/>
      <c r="BCI88" s="40"/>
      <c r="BCJ88" s="40"/>
      <c r="BCK88" s="40"/>
      <c r="BCL88" s="40"/>
      <c r="BCM88" s="40"/>
      <c r="BCN88" s="40"/>
      <c r="BCO88" s="40"/>
      <c r="BCP88" s="40"/>
      <c r="BCQ88" s="40"/>
      <c r="BCR88" s="40"/>
      <c r="BCS88" s="40"/>
      <c r="BCT88" s="40"/>
      <c r="BCU88" s="40"/>
      <c r="BCV88" s="40"/>
      <c r="BCW88" s="40"/>
      <c r="BCX88" s="40"/>
      <c r="BCY88" s="40"/>
      <c r="BCZ88" s="40"/>
      <c r="BDA88" s="40"/>
      <c r="BDB88" s="40"/>
      <c r="BDC88" s="40"/>
      <c r="BDD88" s="40"/>
      <c r="BDE88" s="40"/>
      <c r="BDF88" s="40"/>
      <c r="BDG88" s="40"/>
      <c r="BDH88" s="40"/>
      <c r="BDI88" s="40"/>
      <c r="BDJ88" s="40"/>
      <c r="BDK88" s="40"/>
      <c r="BDL88" s="40"/>
      <c r="BDM88" s="40"/>
      <c r="BDN88" s="40"/>
      <c r="BDO88" s="40"/>
      <c r="BDP88" s="40"/>
      <c r="BDQ88" s="40"/>
      <c r="BDR88" s="40"/>
      <c r="BDS88" s="40"/>
      <c r="BDT88" s="40"/>
      <c r="BDU88" s="40"/>
      <c r="BDV88" s="40"/>
      <c r="BDW88" s="40"/>
      <c r="BDX88" s="40"/>
      <c r="BDY88" s="40"/>
      <c r="BDZ88" s="40"/>
      <c r="BEA88" s="40"/>
      <c r="BEB88" s="40"/>
      <c r="BEC88" s="40"/>
      <c r="BED88" s="40"/>
      <c r="BEE88" s="40"/>
      <c r="BEF88" s="40"/>
      <c r="BEG88" s="40"/>
      <c r="BEH88" s="40"/>
      <c r="BEI88" s="40"/>
      <c r="BEJ88" s="40"/>
      <c r="BEK88" s="40"/>
      <c r="BEL88" s="40"/>
      <c r="BEM88" s="40"/>
      <c r="BEN88" s="40"/>
      <c r="BEO88" s="40"/>
      <c r="BEP88" s="40"/>
      <c r="BEQ88" s="40"/>
      <c r="BER88" s="40"/>
      <c r="BES88" s="40"/>
      <c r="BET88" s="40"/>
      <c r="BEU88" s="40"/>
      <c r="BEV88" s="40"/>
      <c r="BEW88" s="40"/>
      <c r="BEX88" s="40"/>
      <c r="BEY88" s="40"/>
      <c r="BEZ88" s="40"/>
      <c r="BFA88" s="40"/>
      <c r="BFB88" s="40"/>
      <c r="BFC88" s="40"/>
      <c r="BFD88" s="40"/>
      <c r="BFE88" s="40"/>
      <c r="BFF88" s="40"/>
      <c r="BFG88" s="40"/>
      <c r="BFH88" s="40"/>
      <c r="BFI88" s="40"/>
      <c r="BFJ88" s="40"/>
      <c r="BFK88" s="40"/>
      <c r="BFL88" s="40"/>
      <c r="BFM88" s="40"/>
      <c r="BFN88" s="40"/>
      <c r="BFO88" s="40"/>
      <c r="BFP88" s="40"/>
      <c r="BFQ88" s="40"/>
      <c r="BFR88" s="40"/>
      <c r="BFS88" s="40"/>
      <c r="BFT88" s="40"/>
      <c r="BFU88" s="40"/>
      <c r="BFV88" s="40"/>
      <c r="BFW88" s="40"/>
      <c r="BFX88" s="40"/>
      <c r="BFY88" s="40"/>
      <c r="BFZ88" s="40"/>
      <c r="BGA88" s="40"/>
      <c r="BGB88" s="40"/>
      <c r="BGC88" s="40"/>
      <c r="BGD88" s="40"/>
      <c r="BGE88" s="40"/>
      <c r="BGF88" s="40"/>
      <c r="BGG88" s="40"/>
      <c r="BGH88" s="40"/>
      <c r="BGI88" s="40"/>
      <c r="BGJ88" s="40"/>
      <c r="BGK88" s="40"/>
      <c r="BGL88" s="40"/>
      <c r="BGM88" s="40"/>
      <c r="BGN88" s="40"/>
      <c r="BGO88" s="40"/>
      <c r="BGP88" s="40"/>
      <c r="BGQ88" s="40"/>
      <c r="BGR88" s="40"/>
      <c r="BGS88" s="40"/>
      <c r="BGT88" s="40"/>
      <c r="BGU88" s="40"/>
      <c r="BGV88" s="40"/>
      <c r="BGW88" s="40"/>
      <c r="BGX88" s="40"/>
      <c r="BGY88" s="40"/>
      <c r="BGZ88" s="40"/>
      <c r="BHA88" s="40"/>
      <c r="BHB88" s="40"/>
      <c r="BHC88" s="40"/>
      <c r="BHD88" s="40"/>
      <c r="BHE88" s="40"/>
      <c r="BHF88" s="40"/>
      <c r="BHG88" s="40"/>
      <c r="BHH88" s="40"/>
      <c r="BHI88" s="40"/>
      <c r="BHJ88" s="40"/>
      <c r="BHK88" s="40"/>
      <c r="BHL88" s="40"/>
      <c r="BHM88" s="40"/>
      <c r="BHN88" s="40"/>
      <c r="BHO88" s="40"/>
      <c r="BHP88" s="40"/>
      <c r="BHQ88" s="40"/>
      <c r="BHR88" s="40"/>
      <c r="BHS88" s="40"/>
      <c r="BHT88" s="40"/>
      <c r="BHU88" s="40"/>
      <c r="BHV88" s="40"/>
      <c r="BHW88" s="40"/>
      <c r="BHX88" s="40"/>
      <c r="BHY88" s="40"/>
      <c r="BHZ88" s="40"/>
      <c r="BIA88" s="40"/>
      <c r="BIB88" s="40"/>
      <c r="BIC88" s="40"/>
      <c r="BID88" s="40"/>
      <c r="BIE88" s="40"/>
      <c r="BIF88" s="40"/>
      <c r="BIG88" s="40"/>
      <c r="BIH88" s="40"/>
      <c r="BII88" s="40"/>
      <c r="BIJ88" s="40"/>
      <c r="BIK88" s="40"/>
      <c r="BIL88" s="40"/>
      <c r="BIM88" s="40"/>
      <c r="BIN88" s="40"/>
      <c r="BIO88" s="40"/>
      <c r="BIP88" s="40"/>
      <c r="BIQ88" s="40"/>
      <c r="BIR88" s="40"/>
      <c r="BIS88" s="40"/>
      <c r="BIT88" s="40"/>
      <c r="BIU88" s="40"/>
      <c r="BIV88" s="40"/>
      <c r="BIW88" s="40"/>
      <c r="BIX88" s="40"/>
      <c r="BIY88" s="40"/>
      <c r="BIZ88" s="40"/>
      <c r="BJA88" s="40"/>
      <c r="BJB88" s="40"/>
      <c r="BJC88" s="40"/>
      <c r="BJD88" s="40"/>
      <c r="BJE88" s="40"/>
      <c r="BJF88" s="40"/>
      <c r="BJG88" s="40"/>
      <c r="BJH88" s="40"/>
      <c r="BJI88" s="40"/>
      <c r="BJJ88" s="40"/>
      <c r="BJK88" s="40"/>
      <c r="BJL88" s="40"/>
      <c r="BJM88" s="40"/>
      <c r="BJN88" s="40"/>
      <c r="BJO88" s="40"/>
      <c r="BJP88" s="40"/>
      <c r="BJQ88" s="40"/>
      <c r="BJR88" s="40"/>
      <c r="BJS88" s="40"/>
      <c r="BJT88" s="40"/>
      <c r="BJU88" s="40"/>
      <c r="BJV88" s="40"/>
      <c r="BJW88" s="40"/>
      <c r="BJX88" s="40"/>
      <c r="BJY88" s="40"/>
      <c r="BJZ88" s="40"/>
      <c r="BKA88" s="40"/>
      <c r="BKB88" s="40"/>
      <c r="BKC88" s="40"/>
      <c r="BKD88" s="40"/>
      <c r="BKE88" s="40"/>
      <c r="BKF88" s="40"/>
      <c r="BKG88" s="40"/>
      <c r="BKH88" s="40"/>
      <c r="BKI88" s="40"/>
      <c r="BKJ88" s="40"/>
      <c r="BKK88" s="40"/>
      <c r="BKL88" s="40"/>
      <c r="BKM88" s="40"/>
      <c r="BKN88" s="40"/>
      <c r="BKO88" s="40"/>
      <c r="BKP88" s="40"/>
      <c r="BKQ88" s="40"/>
      <c r="BKR88" s="40"/>
      <c r="BKS88" s="40"/>
      <c r="BKT88" s="40"/>
      <c r="BKU88" s="40"/>
      <c r="BKV88" s="40"/>
      <c r="BKW88" s="40"/>
      <c r="BKX88" s="40"/>
      <c r="BKY88" s="40"/>
      <c r="BKZ88" s="40"/>
      <c r="BLA88" s="40"/>
      <c r="BLB88" s="40"/>
      <c r="BLC88" s="40"/>
      <c r="BLD88" s="40"/>
      <c r="BLE88" s="40"/>
      <c r="BLF88" s="40"/>
      <c r="BLG88" s="40"/>
      <c r="BLH88" s="40"/>
      <c r="BLI88" s="40"/>
      <c r="BLJ88" s="40"/>
      <c r="BLK88" s="40"/>
      <c r="BLL88" s="40"/>
      <c r="BLM88" s="40"/>
      <c r="BLN88" s="40"/>
      <c r="BLO88" s="40"/>
      <c r="BLP88" s="40"/>
      <c r="BLQ88" s="40"/>
      <c r="BLR88" s="40"/>
      <c r="BLS88" s="40"/>
      <c r="BLT88" s="40"/>
      <c r="BLU88" s="40"/>
      <c r="BLV88" s="40"/>
      <c r="BLW88" s="40"/>
      <c r="BLX88" s="40"/>
      <c r="BLY88" s="40"/>
      <c r="BLZ88" s="40"/>
      <c r="BMA88" s="40"/>
      <c r="BMB88" s="40"/>
      <c r="BMC88" s="40"/>
      <c r="BMD88" s="40"/>
      <c r="BME88" s="40"/>
      <c r="BMF88" s="40"/>
      <c r="BMG88" s="40"/>
      <c r="BMH88" s="40"/>
      <c r="BMI88" s="40"/>
      <c r="BMJ88" s="40"/>
      <c r="BMK88" s="40"/>
      <c r="BML88" s="40"/>
      <c r="BMM88" s="40"/>
      <c r="BMN88" s="40"/>
      <c r="BMO88" s="40"/>
      <c r="BMP88" s="40"/>
      <c r="BMQ88" s="40"/>
      <c r="BMR88" s="40"/>
      <c r="BMS88" s="40"/>
      <c r="BMT88" s="40"/>
      <c r="BMU88" s="40"/>
      <c r="BMV88" s="40"/>
      <c r="BMW88" s="40"/>
      <c r="BMX88" s="40"/>
      <c r="BMY88" s="40"/>
      <c r="BMZ88" s="40"/>
      <c r="BNA88" s="40"/>
      <c r="BNB88" s="40"/>
      <c r="BNC88" s="40"/>
      <c r="BND88" s="40"/>
      <c r="BNE88" s="40"/>
      <c r="BNF88" s="40"/>
      <c r="BNG88" s="40"/>
      <c r="BNH88" s="40"/>
      <c r="BNI88" s="40"/>
      <c r="BNJ88" s="40"/>
      <c r="BNK88" s="40"/>
      <c r="BNL88" s="40"/>
      <c r="BNM88" s="40"/>
      <c r="BNN88" s="40"/>
      <c r="BNO88" s="40"/>
      <c r="BNP88" s="40"/>
      <c r="BNQ88" s="40"/>
      <c r="BNR88" s="40"/>
      <c r="BNS88" s="40"/>
      <c r="BNT88" s="40"/>
      <c r="BNU88" s="40"/>
      <c r="BNV88" s="40"/>
      <c r="BNW88" s="40"/>
      <c r="BNX88" s="40"/>
      <c r="BNY88" s="40"/>
      <c r="BNZ88" s="40"/>
      <c r="BOA88" s="40"/>
      <c r="BOB88" s="40"/>
      <c r="BOC88" s="40"/>
      <c r="BOD88" s="40"/>
      <c r="BOE88" s="40"/>
      <c r="BOF88" s="40"/>
      <c r="BOG88" s="40"/>
      <c r="BOH88" s="40"/>
      <c r="BOI88" s="40"/>
      <c r="BOJ88" s="40"/>
      <c r="BOK88" s="40"/>
      <c r="BOL88" s="40"/>
      <c r="BOM88" s="40"/>
      <c r="BON88" s="40"/>
      <c r="BOO88" s="40"/>
      <c r="BOP88" s="40"/>
      <c r="BOQ88" s="40"/>
      <c r="BOR88" s="40"/>
      <c r="BOS88" s="40"/>
      <c r="BOT88" s="40"/>
      <c r="BOU88" s="40"/>
      <c r="BOV88" s="40"/>
      <c r="BOW88" s="40"/>
      <c r="BOX88" s="40"/>
      <c r="BOY88" s="40"/>
      <c r="BOZ88" s="40"/>
      <c r="BPA88" s="40"/>
      <c r="BPB88" s="40"/>
      <c r="BPC88" s="40"/>
      <c r="BPD88" s="40"/>
      <c r="BPE88" s="40"/>
      <c r="BPF88" s="40"/>
      <c r="BPG88" s="40"/>
      <c r="BPH88" s="40"/>
      <c r="BPI88" s="40"/>
      <c r="BPJ88" s="40"/>
      <c r="BPK88" s="40"/>
      <c r="BPL88" s="40"/>
      <c r="BPM88" s="40"/>
      <c r="BPN88" s="40"/>
      <c r="BPO88" s="40"/>
      <c r="BPP88" s="40"/>
      <c r="BPQ88" s="40"/>
      <c r="BPR88" s="40"/>
      <c r="BPS88" s="40"/>
      <c r="BPT88" s="40"/>
      <c r="BPU88" s="40"/>
      <c r="BPV88" s="40"/>
      <c r="BPW88" s="40"/>
      <c r="BPX88" s="40"/>
      <c r="BPY88" s="40"/>
      <c r="BPZ88" s="40"/>
      <c r="BQA88" s="40"/>
      <c r="BQB88" s="40"/>
      <c r="BQC88" s="40"/>
      <c r="BQD88" s="40"/>
      <c r="BQE88" s="40"/>
      <c r="BQF88" s="40"/>
      <c r="BQG88" s="40"/>
      <c r="BQH88" s="40"/>
      <c r="BQI88" s="40"/>
      <c r="BQJ88" s="40"/>
      <c r="BQK88" s="40"/>
      <c r="BQL88" s="40"/>
      <c r="BQM88" s="40"/>
      <c r="BQN88" s="40"/>
      <c r="BQO88" s="40"/>
      <c r="BQP88" s="40"/>
      <c r="BQQ88" s="40"/>
      <c r="BQR88" s="40"/>
      <c r="BQS88" s="40"/>
      <c r="BQT88" s="40"/>
      <c r="BQU88" s="40"/>
      <c r="BQV88" s="40"/>
      <c r="BQW88" s="40"/>
      <c r="BQX88" s="40"/>
      <c r="BQY88" s="40"/>
      <c r="BQZ88" s="40"/>
      <c r="BRA88" s="40"/>
      <c r="BRB88" s="40"/>
      <c r="BRC88" s="40"/>
      <c r="BRD88" s="40"/>
      <c r="BRE88" s="40"/>
      <c r="BRF88" s="40"/>
      <c r="BRG88" s="40"/>
      <c r="BRH88" s="40"/>
      <c r="BRI88" s="40"/>
      <c r="BRJ88" s="40"/>
      <c r="BRK88" s="40"/>
      <c r="BRL88" s="40"/>
      <c r="BRM88" s="40"/>
      <c r="BRN88" s="40"/>
      <c r="BRO88" s="40"/>
      <c r="BRP88" s="40"/>
      <c r="BRQ88" s="40"/>
      <c r="BRR88" s="40"/>
      <c r="BRS88" s="40"/>
      <c r="BRT88" s="40"/>
      <c r="BRU88" s="40"/>
      <c r="BRV88" s="40"/>
      <c r="BRW88" s="40"/>
      <c r="BRX88" s="40"/>
      <c r="BRY88" s="40"/>
      <c r="BRZ88" s="40"/>
      <c r="BSA88" s="40"/>
      <c r="BSB88" s="40"/>
      <c r="BSC88" s="40"/>
      <c r="BSD88" s="40"/>
      <c r="BSE88" s="40"/>
      <c r="BSF88" s="40"/>
      <c r="BSG88" s="40"/>
      <c r="BSH88" s="40"/>
      <c r="BSI88" s="40"/>
      <c r="BSJ88" s="40"/>
      <c r="BSK88" s="40"/>
      <c r="BSL88" s="40"/>
      <c r="BSM88" s="40"/>
      <c r="BSN88" s="40"/>
      <c r="BSO88" s="40"/>
      <c r="BSP88" s="40"/>
      <c r="BSQ88" s="40"/>
      <c r="BSR88" s="40"/>
      <c r="BSS88" s="40"/>
      <c r="BST88" s="40"/>
      <c r="BSU88" s="40"/>
      <c r="BSV88" s="40"/>
      <c r="BSW88" s="40"/>
      <c r="BSX88" s="40"/>
      <c r="BSY88" s="40"/>
      <c r="BSZ88" s="40"/>
      <c r="BTA88" s="40"/>
      <c r="BTB88" s="40"/>
      <c r="BTC88" s="40"/>
      <c r="BTD88" s="40"/>
      <c r="BTE88" s="40"/>
      <c r="BTF88" s="40"/>
      <c r="BTG88" s="40"/>
      <c r="BTH88" s="40"/>
      <c r="BTI88" s="40"/>
      <c r="BTJ88" s="40"/>
      <c r="BTK88" s="40"/>
      <c r="BTL88" s="40"/>
      <c r="BTM88" s="40"/>
      <c r="BTN88" s="40"/>
      <c r="BTO88" s="40"/>
      <c r="BTP88" s="40"/>
      <c r="BTQ88" s="40"/>
      <c r="BTR88" s="40"/>
      <c r="BTS88" s="40"/>
      <c r="BTT88" s="40"/>
      <c r="BTU88" s="40"/>
      <c r="BTV88" s="40"/>
      <c r="BTW88" s="40"/>
      <c r="BTX88" s="40"/>
      <c r="BTY88" s="40"/>
      <c r="BTZ88" s="40"/>
      <c r="BUA88" s="40"/>
      <c r="BUB88" s="40"/>
      <c r="BUC88" s="40"/>
      <c r="BUD88" s="40"/>
      <c r="BUE88" s="40"/>
      <c r="BUF88" s="40"/>
      <c r="BUG88" s="40"/>
      <c r="BUH88" s="40"/>
      <c r="BUI88" s="40"/>
      <c r="BUJ88" s="40"/>
      <c r="BUK88" s="40"/>
      <c r="BUL88" s="40"/>
      <c r="BUM88" s="40"/>
      <c r="BUN88" s="40"/>
      <c r="BUO88" s="40"/>
      <c r="BUP88" s="40"/>
      <c r="BUQ88" s="40"/>
      <c r="BUR88" s="40"/>
      <c r="BUS88" s="40"/>
      <c r="BUT88" s="40"/>
      <c r="BUU88" s="40"/>
      <c r="BUV88" s="40"/>
      <c r="BUW88" s="40"/>
      <c r="BUX88" s="40"/>
      <c r="BUY88" s="40"/>
      <c r="BUZ88" s="40"/>
      <c r="BVA88" s="40"/>
      <c r="BVB88" s="40"/>
      <c r="BVC88" s="40"/>
      <c r="BVD88" s="40"/>
      <c r="BVE88" s="40"/>
      <c r="BVF88" s="40"/>
      <c r="BVG88" s="40"/>
      <c r="BVH88" s="40"/>
      <c r="BVI88" s="40"/>
      <c r="BVJ88" s="40"/>
      <c r="BVK88" s="40"/>
      <c r="BVL88" s="40"/>
      <c r="BVM88" s="40"/>
      <c r="BVN88" s="40"/>
      <c r="BVO88" s="40"/>
      <c r="BVP88" s="40"/>
      <c r="BVQ88" s="40"/>
      <c r="BVR88" s="40"/>
      <c r="BVS88" s="40"/>
      <c r="BVT88" s="40"/>
      <c r="BVU88" s="40"/>
      <c r="BVV88" s="40"/>
      <c r="BVW88" s="40"/>
      <c r="BVX88" s="40"/>
      <c r="BVY88" s="40"/>
      <c r="BVZ88" s="40"/>
      <c r="BWA88" s="40"/>
      <c r="BWB88" s="40"/>
      <c r="BWC88" s="40"/>
      <c r="BWD88" s="40"/>
      <c r="BWE88" s="40"/>
      <c r="BWF88" s="40"/>
      <c r="BWG88" s="40"/>
      <c r="BWH88" s="40"/>
      <c r="BWI88" s="40"/>
      <c r="BWJ88" s="40"/>
      <c r="BWK88" s="40"/>
      <c r="BWL88" s="40"/>
      <c r="BWM88" s="40"/>
      <c r="BWN88" s="40"/>
      <c r="BWO88" s="40"/>
      <c r="BWP88" s="40"/>
      <c r="BWQ88" s="40"/>
      <c r="BWR88" s="40"/>
      <c r="BWS88" s="40"/>
      <c r="BWT88" s="40"/>
      <c r="BWU88" s="40"/>
      <c r="BWV88" s="40"/>
      <c r="BWW88" s="40"/>
      <c r="BWX88" s="40"/>
      <c r="BWY88" s="40"/>
      <c r="BWZ88" s="40"/>
      <c r="BXA88" s="40"/>
      <c r="BXB88" s="40"/>
      <c r="BXC88" s="40"/>
      <c r="BXD88" s="40"/>
      <c r="BXE88" s="40"/>
      <c r="BXF88" s="40"/>
      <c r="BXG88" s="40"/>
      <c r="BXH88" s="40"/>
      <c r="BXI88" s="40"/>
      <c r="BXJ88" s="40"/>
      <c r="BXK88" s="40"/>
      <c r="BXL88" s="40"/>
      <c r="BXM88" s="40"/>
      <c r="BXN88" s="40"/>
      <c r="BXO88" s="40"/>
      <c r="BXP88" s="40"/>
      <c r="BXQ88" s="40"/>
      <c r="BXR88" s="40"/>
      <c r="BXS88" s="40"/>
      <c r="BXT88" s="40"/>
      <c r="BXU88" s="40"/>
      <c r="BXV88" s="40"/>
      <c r="BXW88" s="40"/>
      <c r="BXX88" s="40"/>
      <c r="BXY88" s="40"/>
      <c r="BXZ88" s="40"/>
      <c r="BYA88" s="40"/>
      <c r="BYB88" s="40"/>
      <c r="BYC88" s="40"/>
      <c r="BYD88" s="40"/>
      <c r="BYE88" s="40"/>
      <c r="BYF88" s="40"/>
      <c r="BYG88" s="40"/>
      <c r="BYH88" s="40"/>
      <c r="BYI88" s="40"/>
      <c r="BYJ88" s="40"/>
      <c r="BYK88" s="40"/>
      <c r="BYL88" s="40"/>
      <c r="BYM88" s="40"/>
      <c r="BYN88" s="40"/>
      <c r="BYO88" s="40"/>
      <c r="BYP88" s="40"/>
      <c r="BYQ88" s="40"/>
      <c r="BYR88" s="40"/>
      <c r="BYS88" s="40"/>
      <c r="BYT88" s="40"/>
      <c r="BYU88" s="40"/>
      <c r="BYV88" s="40"/>
      <c r="BYW88" s="40"/>
      <c r="BYX88" s="40"/>
      <c r="BYY88" s="40"/>
      <c r="BYZ88" s="40"/>
      <c r="BZA88" s="40"/>
      <c r="BZB88" s="40"/>
      <c r="BZC88" s="40"/>
      <c r="BZD88" s="40"/>
      <c r="BZE88" s="40"/>
      <c r="BZF88" s="40"/>
      <c r="BZG88" s="40"/>
      <c r="BZH88" s="40"/>
      <c r="BZI88" s="40"/>
      <c r="BZJ88" s="40"/>
      <c r="BZK88" s="40"/>
      <c r="BZL88" s="40"/>
      <c r="BZM88" s="40"/>
      <c r="BZN88" s="40"/>
      <c r="BZO88" s="40"/>
      <c r="BZP88" s="40"/>
      <c r="BZQ88" s="40"/>
      <c r="BZR88" s="40"/>
      <c r="BZS88" s="40"/>
      <c r="BZT88" s="40"/>
      <c r="BZU88" s="40"/>
      <c r="BZV88" s="40"/>
      <c r="BZW88" s="40"/>
      <c r="BZX88" s="40"/>
      <c r="BZY88" s="40"/>
      <c r="BZZ88" s="40"/>
      <c r="CAA88" s="40"/>
      <c r="CAB88" s="40"/>
      <c r="CAC88" s="40"/>
      <c r="CAD88" s="40"/>
      <c r="CAE88" s="40"/>
      <c r="CAF88" s="40"/>
      <c r="CAG88" s="40"/>
      <c r="CAH88" s="40"/>
      <c r="CAI88" s="40"/>
      <c r="CAJ88" s="40"/>
      <c r="CAK88" s="40"/>
      <c r="CAL88" s="40"/>
      <c r="CAM88" s="40"/>
      <c r="CAN88" s="40"/>
      <c r="CAO88" s="40"/>
      <c r="CAP88" s="40"/>
      <c r="CAQ88" s="40"/>
      <c r="CAR88" s="40"/>
      <c r="CAS88" s="40"/>
      <c r="CAT88" s="40"/>
      <c r="CAU88" s="40"/>
      <c r="CAV88" s="40"/>
      <c r="CAW88" s="40"/>
      <c r="CAX88" s="40"/>
      <c r="CAY88" s="40"/>
      <c r="CAZ88" s="40"/>
      <c r="CBA88" s="40"/>
      <c r="CBB88" s="40"/>
      <c r="CBC88" s="40"/>
      <c r="CBD88" s="40"/>
      <c r="CBE88" s="40"/>
      <c r="CBF88" s="40"/>
      <c r="CBG88" s="40"/>
      <c r="CBH88" s="40"/>
      <c r="CBI88" s="40"/>
      <c r="CBJ88" s="40"/>
      <c r="CBK88" s="40"/>
      <c r="CBL88" s="40"/>
      <c r="CBM88" s="40"/>
      <c r="CBN88" s="40"/>
      <c r="CBO88" s="40"/>
      <c r="CBP88" s="40"/>
      <c r="CBQ88" s="40"/>
      <c r="CBR88" s="40"/>
      <c r="CBS88" s="40"/>
      <c r="CBT88" s="40"/>
      <c r="CBU88" s="40"/>
      <c r="CBV88" s="40"/>
      <c r="CBW88" s="40"/>
      <c r="CBX88" s="40"/>
      <c r="CBY88" s="40"/>
      <c r="CBZ88" s="40"/>
      <c r="CCA88" s="40"/>
      <c r="CCB88" s="40"/>
      <c r="CCC88" s="40"/>
      <c r="CCD88" s="40"/>
      <c r="CCE88" s="40"/>
      <c r="CCF88" s="40"/>
      <c r="CCG88" s="40"/>
      <c r="CCH88" s="40"/>
      <c r="CCI88" s="40"/>
      <c r="CCJ88" s="40"/>
      <c r="CCK88" s="40"/>
      <c r="CCL88" s="40"/>
      <c r="CCM88" s="40"/>
      <c r="CCN88" s="40"/>
      <c r="CCO88" s="40"/>
      <c r="CCP88" s="40"/>
      <c r="CCQ88" s="40"/>
      <c r="CCR88" s="40"/>
      <c r="CCS88" s="40"/>
      <c r="CCT88" s="40"/>
      <c r="CCU88" s="40"/>
      <c r="CCV88" s="40"/>
      <c r="CCW88" s="40"/>
      <c r="CCX88" s="40"/>
      <c r="CCY88" s="40"/>
      <c r="CCZ88" s="40"/>
      <c r="CDA88" s="40"/>
      <c r="CDB88" s="40"/>
      <c r="CDC88" s="40"/>
      <c r="CDD88" s="40"/>
      <c r="CDE88" s="40"/>
      <c r="CDF88" s="40"/>
      <c r="CDG88" s="40"/>
      <c r="CDH88" s="40"/>
      <c r="CDI88" s="40"/>
      <c r="CDJ88" s="40"/>
      <c r="CDK88" s="40"/>
      <c r="CDL88" s="40"/>
      <c r="CDM88" s="40"/>
      <c r="CDN88" s="40"/>
      <c r="CDO88" s="40"/>
      <c r="CDP88" s="40"/>
      <c r="CDQ88" s="40"/>
      <c r="CDR88" s="40"/>
      <c r="CDS88" s="40"/>
      <c r="CDT88" s="40"/>
      <c r="CDU88" s="40"/>
      <c r="CDV88" s="40"/>
      <c r="CDW88" s="40"/>
      <c r="CDX88" s="40"/>
      <c r="CDY88" s="40"/>
      <c r="CDZ88" s="40"/>
      <c r="CEA88" s="40"/>
      <c r="CEB88" s="40"/>
      <c r="CEC88" s="40"/>
      <c r="CED88" s="40"/>
      <c r="CEE88" s="40"/>
      <c r="CEF88" s="40"/>
      <c r="CEG88" s="40"/>
      <c r="CEH88" s="40"/>
      <c r="CEI88" s="40"/>
      <c r="CEJ88" s="40"/>
      <c r="CEK88" s="40"/>
      <c r="CEL88" s="40"/>
      <c r="CEM88" s="40"/>
      <c r="CEN88" s="40"/>
      <c r="CEO88" s="40"/>
      <c r="CEP88" s="40"/>
      <c r="CEQ88" s="40"/>
      <c r="CER88" s="40"/>
      <c r="CES88" s="40"/>
      <c r="CET88" s="40"/>
      <c r="CEU88" s="40"/>
      <c r="CEV88" s="40"/>
      <c r="CEW88" s="40"/>
      <c r="CEX88" s="40"/>
      <c r="CEY88" s="40"/>
      <c r="CEZ88" s="40"/>
      <c r="CFA88" s="40"/>
      <c r="CFB88" s="40"/>
      <c r="CFC88" s="40"/>
      <c r="CFD88" s="40"/>
      <c r="CFE88" s="40"/>
      <c r="CFF88" s="40"/>
      <c r="CFG88" s="40"/>
      <c r="CFH88" s="40"/>
      <c r="CFI88" s="40"/>
      <c r="CFJ88" s="40"/>
      <c r="CFK88" s="40"/>
      <c r="CFL88" s="40"/>
      <c r="CFM88" s="40"/>
      <c r="CFN88" s="40"/>
      <c r="CFO88" s="40"/>
      <c r="CFP88" s="40"/>
      <c r="CFQ88" s="40"/>
      <c r="CFR88" s="40"/>
      <c r="CFS88" s="40"/>
      <c r="CFT88" s="40"/>
      <c r="CFU88" s="40"/>
      <c r="CFV88" s="40"/>
      <c r="CFW88" s="40"/>
      <c r="CFX88" s="40"/>
      <c r="CFY88" s="40"/>
      <c r="CFZ88" s="40"/>
      <c r="CGA88" s="40"/>
      <c r="CGB88" s="40"/>
      <c r="CGC88" s="40"/>
      <c r="CGD88" s="40"/>
      <c r="CGE88" s="40"/>
      <c r="CGF88" s="40"/>
      <c r="CGG88" s="40"/>
      <c r="CGH88" s="40"/>
      <c r="CGI88" s="40"/>
      <c r="CGJ88" s="40"/>
      <c r="CGK88" s="40"/>
      <c r="CGL88" s="40"/>
      <c r="CGM88" s="40"/>
      <c r="CGN88" s="40"/>
      <c r="CGO88" s="40"/>
      <c r="CGP88" s="40"/>
      <c r="CGQ88" s="40"/>
      <c r="CGR88" s="40"/>
      <c r="CGS88" s="40"/>
      <c r="CGT88" s="40"/>
      <c r="CGU88" s="40"/>
      <c r="CGV88" s="40"/>
      <c r="CGW88" s="40"/>
      <c r="CGX88" s="40"/>
      <c r="CGY88" s="40"/>
      <c r="CGZ88" s="40"/>
      <c r="CHA88" s="40"/>
      <c r="CHB88" s="40"/>
      <c r="CHC88" s="40"/>
      <c r="CHD88" s="40"/>
      <c r="CHE88" s="40"/>
      <c r="CHF88" s="40"/>
      <c r="CHG88" s="40"/>
      <c r="CHH88" s="40"/>
      <c r="CHI88" s="40"/>
      <c r="CHJ88" s="40"/>
      <c r="CHK88" s="40"/>
      <c r="CHL88" s="40"/>
      <c r="CHM88" s="40"/>
      <c r="CHN88" s="40"/>
      <c r="CHO88" s="40"/>
      <c r="CHP88" s="40"/>
      <c r="CHQ88" s="40"/>
      <c r="CHR88" s="40"/>
      <c r="CHS88" s="40"/>
      <c r="CHT88" s="40"/>
      <c r="CHU88" s="40"/>
      <c r="CHV88" s="40"/>
      <c r="CHW88" s="40"/>
      <c r="CHX88" s="40"/>
      <c r="CHY88" s="40"/>
      <c r="CHZ88" s="40"/>
      <c r="CIA88" s="40"/>
      <c r="CIB88" s="40"/>
      <c r="CIC88" s="40"/>
      <c r="CID88" s="40"/>
      <c r="CIE88" s="40"/>
      <c r="CIF88" s="40"/>
      <c r="CIG88" s="40"/>
      <c r="CIH88" s="40"/>
      <c r="CII88" s="40"/>
      <c r="CIJ88" s="40"/>
      <c r="CIK88" s="40"/>
      <c r="CIL88" s="40"/>
      <c r="CIM88" s="40"/>
      <c r="CIN88" s="40"/>
      <c r="CIO88" s="40"/>
      <c r="CIP88" s="40"/>
      <c r="CIQ88" s="40"/>
      <c r="CIR88" s="40"/>
      <c r="CIS88" s="40"/>
      <c r="CIT88" s="40"/>
      <c r="CIU88" s="40"/>
      <c r="CIV88" s="40"/>
      <c r="CIW88" s="40"/>
      <c r="CIX88" s="40"/>
      <c r="CIY88" s="40"/>
      <c r="CIZ88" s="40"/>
      <c r="CJA88" s="40"/>
      <c r="CJB88" s="40"/>
      <c r="CJC88" s="40"/>
      <c r="CJD88" s="40"/>
      <c r="CJE88" s="40"/>
      <c r="CJF88" s="40"/>
      <c r="CJG88" s="40"/>
      <c r="CJH88" s="40"/>
      <c r="CJI88" s="40"/>
      <c r="CJJ88" s="40"/>
      <c r="CJK88" s="40"/>
      <c r="CJL88" s="40"/>
      <c r="CJM88" s="40"/>
      <c r="CJN88" s="40"/>
      <c r="CJO88" s="40"/>
      <c r="CJP88" s="40"/>
      <c r="CJQ88" s="40"/>
      <c r="CJR88" s="40"/>
      <c r="CJS88" s="40"/>
      <c r="CJT88" s="40"/>
      <c r="CJU88" s="40"/>
      <c r="CJV88" s="40"/>
      <c r="CJW88" s="40"/>
      <c r="CJX88" s="40"/>
      <c r="CJY88" s="40"/>
      <c r="CJZ88" s="40"/>
      <c r="CKA88" s="40"/>
      <c r="CKB88" s="40"/>
      <c r="CKC88" s="40"/>
      <c r="CKD88" s="40"/>
      <c r="CKE88" s="40"/>
      <c r="CKF88" s="40"/>
      <c r="CKG88" s="40"/>
      <c r="CKH88" s="40"/>
      <c r="CKI88" s="40"/>
      <c r="CKJ88" s="40"/>
      <c r="CKK88" s="40"/>
      <c r="CKL88" s="40"/>
      <c r="CKM88" s="40"/>
      <c r="CKN88" s="40"/>
      <c r="CKO88" s="40"/>
      <c r="CKP88" s="40"/>
      <c r="CKQ88" s="40"/>
      <c r="CKR88" s="40"/>
      <c r="CKS88" s="40"/>
      <c r="CKT88" s="40"/>
      <c r="CKU88" s="40"/>
      <c r="CKV88" s="40"/>
      <c r="CKW88" s="40"/>
      <c r="CKX88" s="40"/>
      <c r="CKY88" s="40"/>
      <c r="CKZ88" s="40"/>
      <c r="CLA88" s="40"/>
      <c r="CLB88" s="40"/>
      <c r="CLC88" s="40"/>
      <c r="CLD88" s="40"/>
      <c r="CLE88" s="40"/>
      <c r="CLF88" s="40"/>
      <c r="CLG88" s="40"/>
      <c r="CLH88" s="40"/>
      <c r="CLI88" s="40"/>
      <c r="CLJ88" s="40"/>
      <c r="CLK88" s="40"/>
      <c r="CLL88" s="40"/>
      <c r="CLM88" s="40"/>
      <c r="CLN88" s="40"/>
      <c r="CLO88" s="40"/>
      <c r="CLP88" s="40"/>
      <c r="CLQ88" s="40"/>
      <c r="CLR88" s="40"/>
      <c r="CLS88" s="40"/>
      <c r="CLT88" s="40"/>
      <c r="CLU88" s="40"/>
      <c r="CLV88" s="40"/>
      <c r="CLW88" s="40"/>
      <c r="CLX88" s="40"/>
      <c r="CLY88" s="40"/>
      <c r="CLZ88" s="40"/>
      <c r="CMA88" s="40"/>
      <c r="CMB88" s="40"/>
      <c r="CMC88" s="40"/>
      <c r="CMD88" s="40"/>
      <c r="CME88" s="40"/>
      <c r="CMF88" s="40"/>
      <c r="CMG88" s="40"/>
      <c r="CMH88" s="40"/>
      <c r="CMI88" s="40"/>
      <c r="CMJ88" s="40"/>
      <c r="CMK88" s="40"/>
      <c r="CML88" s="40"/>
      <c r="CMM88" s="40"/>
      <c r="CMN88" s="40"/>
      <c r="CMO88" s="40"/>
      <c r="CMP88" s="40"/>
      <c r="CMQ88" s="40"/>
      <c r="CMR88" s="40"/>
      <c r="CMS88" s="40"/>
      <c r="CMT88" s="40"/>
      <c r="CMU88" s="40"/>
      <c r="CMV88" s="40"/>
      <c r="CMW88" s="40"/>
      <c r="CMX88" s="40"/>
      <c r="CMY88" s="40"/>
      <c r="CMZ88" s="40"/>
      <c r="CNA88" s="40"/>
      <c r="CNB88" s="40"/>
      <c r="CNC88" s="40"/>
      <c r="CND88" s="40"/>
      <c r="CNE88" s="40"/>
      <c r="CNF88" s="40"/>
      <c r="CNG88" s="40"/>
      <c r="CNH88" s="40"/>
      <c r="CNI88" s="40"/>
      <c r="CNJ88" s="40"/>
      <c r="CNK88" s="40"/>
      <c r="CNL88" s="40"/>
      <c r="CNM88" s="40"/>
      <c r="CNN88" s="40"/>
      <c r="CNO88" s="40"/>
      <c r="CNP88" s="40"/>
      <c r="CNQ88" s="40"/>
      <c r="CNR88" s="40"/>
      <c r="CNS88" s="40"/>
      <c r="CNT88" s="40"/>
      <c r="CNU88" s="40"/>
      <c r="CNV88" s="40"/>
      <c r="CNW88" s="40"/>
      <c r="CNX88" s="40"/>
      <c r="CNY88" s="40"/>
      <c r="CNZ88" s="40"/>
      <c r="COA88" s="40"/>
      <c r="COB88" s="40"/>
      <c r="COC88" s="40"/>
      <c r="COD88" s="40"/>
      <c r="COE88" s="40"/>
      <c r="COF88" s="40"/>
      <c r="COG88" s="40"/>
      <c r="COH88" s="40"/>
      <c r="COI88" s="40"/>
      <c r="COJ88" s="40"/>
      <c r="COK88" s="40"/>
      <c r="COL88" s="40"/>
      <c r="COM88" s="40"/>
      <c r="CON88" s="40"/>
      <c r="COO88" s="40"/>
      <c r="COP88" s="40"/>
      <c r="COQ88" s="40"/>
      <c r="COR88" s="40"/>
      <c r="COS88" s="40"/>
      <c r="COT88" s="40"/>
      <c r="COU88" s="40"/>
      <c r="COV88" s="40"/>
      <c r="COW88" s="40"/>
      <c r="COX88" s="40"/>
      <c r="COY88" s="40"/>
      <c r="COZ88" s="40"/>
      <c r="CPA88" s="40"/>
      <c r="CPB88" s="40"/>
      <c r="CPC88" s="40"/>
      <c r="CPD88" s="40"/>
      <c r="CPE88" s="40"/>
      <c r="CPF88" s="40"/>
      <c r="CPG88" s="40"/>
      <c r="CPH88" s="40"/>
      <c r="CPI88" s="40"/>
      <c r="CPJ88" s="40"/>
      <c r="CPK88" s="40"/>
      <c r="CPL88" s="40"/>
      <c r="CPM88" s="40"/>
      <c r="CPN88" s="40"/>
      <c r="CPO88" s="40"/>
      <c r="CPP88" s="40"/>
      <c r="CPQ88" s="40"/>
      <c r="CPR88" s="40"/>
      <c r="CPS88" s="40"/>
      <c r="CPT88" s="40"/>
      <c r="CPU88" s="40"/>
      <c r="CPV88" s="40"/>
      <c r="CPW88" s="40"/>
      <c r="CPX88" s="40"/>
      <c r="CPY88" s="40"/>
      <c r="CPZ88" s="40"/>
      <c r="CQA88" s="40"/>
      <c r="CQB88" s="40"/>
      <c r="CQC88" s="40"/>
      <c r="CQD88" s="40"/>
      <c r="CQE88" s="40"/>
      <c r="CQF88" s="40"/>
      <c r="CQG88" s="40"/>
      <c r="CQH88" s="40"/>
      <c r="CQI88" s="40"/>
      <c r="CQJ88" s="40"/>
      <c r="CQK88" s="40"/>
      <c r="CQL88" s="40"/>
      <c r="CQM88" s="40"/>
      <c r="CQN88" s="40"/>
      <c r="CQO88" s="40"/>
      <c r="CQP88" s="40"/>
      <c r="CQQ88" s="40"/>
      <c r="CQR88" s="40"/>
      <c r="CQS88" s="40"/>
      <c r="CQT88" s="40"/>
      <c r="CQU88" s="40"/>
      <c r="CQV88" s="40"/>
      <c r="CQW88" s="40"/>
      <c r="CQX88" s="40"/>
      <c r="CQY88" s="40"/>
      <c r="CQZ88" s="40"/>
      <c r="CRA88" s="40"/>
      <c r="CRB88" s="40"/>
      <c r="CRC88" s="40"/>
      <c r="CRD88" s="40"/>
      <c r="CRE88" s="40"/>
      <c r="CRF88" s="40"/>
      <c r="CRG88" s="40"/>
      <c r="CRH88" s="40"/>
      <c r="CRI88" s="40"/>
      <c r="CRJ88" s="40"/>
      <c r="CRK88" s="40"/>
      <c r="CRL88" s="40"/>
      <c r="CRM88" s="40"/>
      <c r="CRN88" s="40"/>
      <c r="CRO88" s="40"/>
      <c r="CRP88" s="40"/>
      <c r="CRQ88" s="40"/>
      <c r="CRR88" s="40"/>
      <c r="CRS88" s="40"/>
      <c r="CRT88" s="40"/>
      <c r="CRU88" s="40"/>
      <c r="CRV88" s="40"/>
      <c r="CRW88" s="40"/>
      <c r="CRX88" s="40"/>
      <c r="CRY88" s="40"/>
      <c r="CRZ88" s="40"/>
      <c r="CSA88" s="40"/>
      <c r="CSB88" s="40"/>
      <c r="CSC88" s="40"/>
      <c r="CSD88" s="40"/>
      <c r="CSE88" s="40"/>
      <c r="CSF88" s="40"/>
      <c r="CSG88" s="40"/>
      <c r="CSH88" s="40"/>
      <c r="CSI88" s="40"/>
      <c r="CSJ88" s="40"/>
      <c r="CSK88" s="40"/>
      <c r="CSL88" s="40"/>
      <c r="CSM88" s="40"/>
      <c r="CSN88" s="40"/>
      <c r="CSO88" s="40"/>
      <c r="CSP88" s="40"/>
      <c r="CSQ88" s="40"/>
      <c r="CSR88" s="40"/>
      <c r="CSS88" s="40"/>
      <c r="CST88" s="40"/>
      <c r="CSU88" s="40"/>
      <c r="CSV88" s="40"/>
      <c r="CSW88" s="40"/>
      <c r="CSX88" s="40"/>
      <c r="CSY88" s="40"/>
      <c r="CSZ88" s="40"/>
      <c r="CTA88" s="40"/>
      <c r="CTB88" s="40"/>
      <c r="CTC88" s="40"/>
      <c r="CTD88" s="40"/>
      <c r="CTE88" s="40"/>
      <c r="CTF88" s="40"/>
      <c r="CTG88" s="40"/>
      <c r="CTH88" s="40"/>
      <c r="CTI88" s="40"/>
      <c r="CTJ88" s="40"/>
      <c r="CTK88" s="40"/>
      <c r="CTL88" s="40"/>
      <c r="CTM88" s="40"/>
      <c r="CTN88" s="40"/>
      <c r="CTO88" s="40"/>
      <c r="CTP88" s="40"/>
      <c r="CTQ88" s="40"/>
      <c r="CTR88" s="40"/>
      <c r="CTS88" s="40"/>
      <c r="CTT88" s="40"/>
      <c r="CTU88" s="40"/>
      <c r="CTV88" s="40"/>
      <c r="CTW88" s="40"/>
      <c r="CTX88" s="40"/>
      <c r="CTY88" s="40"/>
      <c r="CTZ88" s="40"/>
      <c r="CUA88" s="40"/>
      <c r="CUB88" s="40"/>
      <c r="CUC88" s="40"/>
      <c r="CUD88" s="40"/>
      <c r="CUE88" s="40"/>
      <c r="CUF88" s="40"/>
      <c r="CUG88" s="40"/>
      <c r="CUH88" s="40"/>
      <c r="CUI88" s="40"/>
      <c r="CUJ88" s="40"/>
      <c r="CUK88" s="40"/>
      <c r="CUL88" s="40"/>
      <c r="CUM88" s="40"/>
      <c r="CUN88" s="40"/>
      <c r="CUO88" s="40"/>
      <c r="CUP88" s="40"/>
      <c r="CUQ88" s="40"/>
      <c r="CUR88" s="40"/>
      <c r="CUS88" s="40"/>
      <c r="CUT88" s="40"/>
      <c r="CUU88" s="40"/>
      <c r="CUV88" s="40"/>
      <c r="CUW88" s="40"/>
      <c r="CUX88" s="40"/>
      <c r="CUY88" s="40"/>
      <c r="CUZ88" s="40"/>
      <c r="CVA88" s="40"/>
      <c r="CVB88" s="40"/>
      <c r="CVC88" s="40"/>
      <c r="CVD88" s="40"/>
      <c r="CVE88" s="40"/>
      <c r="CVF88" s="40"/>
      <c r="CVG88" s="40"/>
      <c r="CVH88" s="40"/>
      <c r="CVI88" s="40"/>
      <c r="CVJ88" s="40"/>
      <c r="CVK88" s="40"/>
      <c r="CVL88" s="40"/>
      <c r="CVM88" s="40"/>
      <c r="CVN88" s="40"/>
      <c r="CVO88" s="40"/>
      <c r="CVP88" s="40"/>
      <c r="CVQ88" s="40"/>
      <c r="CVR88" s="40"/>
      <c r="CVS88" s="40"/>
      <c r="CVT88" s="40"/>
      <c r="CVU88" s="40"/>
      <c r="CVV88" s="40"/>
      <c r="CVW88" s="40"/>
      <c r="CVX88" s="40"/>
      <c r="CVY88" s="40"/>
      <c r="CVZ88" s="40"/>
      <c r="CWA88" s="40"/>
      <c r="CWB88" s="40"/>
      <c r="CWC88" s="40"/>
      <c r="CWD88" s="40"/>
      <c r="CWE88" s="40"/>
      <c r="CWF88" s="40"/>
      <c r="CWG88" s="40"/>
      <c r="CWH88" s="40"/>
      <c r="CWI88" s="40"/>
      <c r="CWJ88" s="40"/>
      <c r="CWK88" s="40"/>
      <c r="CWL88" s="40"/>
      <c r="CWM88" s="40"/>
      <c r="CWN88" s="40"/>
      <c r="CWO88" s="40"/>
      <c r="CWP88" s="40"/>
      <c r="CWQ88" s="40"/>
      <c r="CWR88" s="40"/>
      <c r="CWS88" s="40"/>
      <c r="CWT88" s="40"/>
      <c r="CWU88" s="40"/>
      <c r="CWV88" s="40"/>
      <c r="CWW88" s="40"/>
      <c r="CWX88" s="40"/>
      <c r="CWY88" s="40"/>
      <c r="CWZ88" s="40"/>
      <c r="CXA88" s="40"/>
      <c r="CXB88" s="40"/>
      <c r="CXC88" s="40"/>
      <c r="CXD88" s="40"/>
      <c r="CXE88" s="40"/>
      <c r="CXF88" s="40"/>
      <c r="CXG88" s="40"/>
      <c r="CXH88" s="40"/>
      <c r="CXI88" s="40"/>
      <c r="CXJ88" s="40"/>
      <c r="CXK88" s="40"/>
      <c r="CXL88" s="40"/>
      <c r="CXM88" s="40"/>
      <c r="CXN88" s="40"/>
      <c r="CXO88" s="40"/>
      <c r="CXP88" s="40"/>
      <c r="CXQ88" s="40"/>
      <c r="CXR88" s="40"/>
      <c r="CXS88" s="40"/>
      <c r="CXT88" s="40"/>
      <c r="CXU88" s="40"/>
      <c r="CXV88" s="40"/>
      <c r="CXW88" s="40"/>
      <c r="CXX88" s="40"/>
      <c r="CXY88" s="40"/>
      <c r="CXZ88" s="40"/>
      <c r="CYA88" s="40"/>
      <c r="CYB88" s="40"/>
      <c r="CYC88" s="40"/>
      <c r="CYD88" s="40"/>
      <c r="CYE88" s="40"/>
      <c r="CYF88" s="40"/>
      <c r="CYG88" s="40"/>
      <c r="CYH88" s="40"/>
      <c r="CYI88" s="40"/>
      <c r="CYJ88" s="40"/>
      <c r="CYK88" s="40"/>
      <c r="CYL88" s="40"/>
      <c r="CYM88" s="40"/>
      <c r="CYN88" s="40"/>
      <c r="CYO88" s="40"/>
      <c r="CYP88" s="40"/>
      <c r="CYQ88" s="40"/>
      <c r="CYR88" s="40"/>
      <c r="CYS88" s="40"/>
      <c r="CYT88" s="40"/>
      <c r="CYU88" s="40"/>
      <c r="CYV88" s="40"/>
      <c r="CYW88" s="40"/>
      <c r="CYX88" s="40"/>
      <c r="CYY88" s="40"/>
      <c r="CYZ88" s="40"/>
      <c r="CZA88" s="40"/>
      <c r="CZB88" s="40"/>
      <c r="CZC88" s="40"/>
      <c r="CZD88" s="40"/>
      <c r="CZE88" s="40"/>
      <c r="CZF88" s="40"/>
      <c r="CZG88" s="40"/>
      <c r="CZH88" s="40"/>
      <c r="CZI88" s="40"/>
      <c r="CZJ88" s="40"/>
      <c r="CZK88" s="40"/>
      <c r="CZL88" s="40"/>
      <c r="CZM88" s="40"/>
      <c r="CZN88" s="40"/>
      <c r="CZO88" s="40"/>
      <c r="CZP88" s="40"/>
      <c r="CZQ88" s="40"/>
      <c r="CZR88" s="40"/>
      <c r="CZS88" s="40"/>
      <c r="CZT88" s="40"/>
      <c r="CZU88" s="40"/>
      <c r="CZV88" s="40"/>
      <c r="CZW88" s="40"/>
      <c r="CZX88" s="40"/>
      <c r="CZY88" s="40"/>
      <c r="CZZ88" s="40"/>
      <c r="DAA88" s="40"/>
      <c r="DAB88" s="40"/>
      <c r="DAC88" s="40"/>
      <c r="DAD88" s="40"/>
      <c r="DAE88" s="40"/>
      <c r="DAF88" s="40"/>
      <c r="DAG88" s="40"/>
      <c r="DAH88" s="40"/>
      <c r="DAI88" s="40"/>
      <c r="DAJ88" s="40"/>
      <c r="DAK88" s="40"/>
      <c r="DAL88" s="40"/>
      <c r="DAM88" s="40"/>
      <c r="DAN88" s="40"/>
      <c r="DAO88" s="40"/>
      <c r="DAP88" s="40"/>
      <c r="DAQ88" s="40"/>
      <c r="DAR88" s="40"/>
      <c r="DAS88" s="40"/>
      <c r="DAT88" s="40"/>
      <c r="DAU88" s="40"/>
      <c r="DAV88" s="40"/>
      <c r="DAW88" s="40"/>
      <c r="DAX88" s="40"/>
      <c r="DAY88" s="40"/>
      <c r="DAZ88" s="40"/>
      <c r="DBA88" s="40"/>
      <c r="DBB88" s="40"/>
      <c r="DBC88" s="40"/>
      <c r="DBD88" s="40"/>
      <c r="DBE88" s="40"/>
      <c r="DBF88" s="40"/>
      <c r="DBG88" s="40"/>
      <c r="DBH88" s="40"/>
      <c r="DBI88" s="40"/>
      <c r="DBJ88" s="40"/>
      <c r="DBK88" s="40"/>
      <c r="DBL88" s="40"/>
      <c r="DBM88" s="40"/>
      <c r="DBN88" s="40"/>
      <c r="DBO88" s="40"/>
      <c r="DBP88" s="40"/>
      <c r="DBQ88" s="40"/>
      <c r="DBR88" s="40"/>
      <c r="DBS88" s="40"/>
      <c r="DBT88" s="40"/>
      <c r="DBU88" s="40"/>
      <c r="DBV88" s="40"/>
      <c r="DBW88" s="40"/>
      <c r="DBX88" s="40"/>
      <c r="DBY88" s="40"/>
      <c r="DBZ88" s="40"/>
      <c r="DCA88" s="40"/>
      <c r="DCB88" s="40"/>
      <c r="DCC88" s="40"/>
      <c r="DCD88" s="40"/>
      <c r="DCE88" s="40"/>
      <c r="DCF88" s="40"/>
      <c r="DCG88" s="40"/>
      <c r="DCH88" s="40"/>
      <c r="DCI88" s="40"/>
      <c r="DCJ88" s="40"/>
      <c r="DCK88" s="40"/>
      <c r="DCL88" s="40"/>
      <c r="DCM88" s="40"/>
      <c r="DCN88" s="40"/>
      <c r="DCO88" s="40"/>
      <c r="DCP88" s="40"/>
      <c r="DCQ88" s="40"/>
      <c r="DCR88" s="40"/>
      <c r="DCS88" s="40"/>
      <c r="DCT88" s="40"/>
      <c r="DCU88" s="40"/>
      <c r="DCV88" s="40"/>
      <c r="DCW88" s="40"/>
      <c r="DCX88" s="40"/>
      <c r="DCY88" s="40"/>
      <c r="DCZ88" s="40"/>
      <c r="DDA88" s="40"/>
      <c r="DDB88" s="40"/>
      <c r="DDC88" s="40"/>
      <c r="DDD88" s="40"/>
      <c r="DDE88" s="40"/>
      <c r="DDF88" s="40"/>
      <c r="DDG88" s="40"/>
      <c r="DDH88" s="40"/>
      <c r="DDI88" s="40"/>
      <c r="DDJ88" s="40"/>
      <c r="DDK88" s="40"/>
      <c r="DDL88" s="40"/>
      <c r="DDM88" s="40"/>
      <c r="DDN88" s="40"/>
      <c r="DDO88" s="40"/>
      <c r="DDP88" s="40"/>
      <c r="DDQ88" s="40"/>
      <c r="DDR88" s="40"/>
      <c r="DDS88" s="40"/>
      <c r="DDT88" s="40"/>
      <c r="DDU88" s="40"/>
      <c r="DDV88" s="40"/>
      <c r="DDW88" s="40"/>
      <c r="DDX88" s="40"/>
      <c r="DDY88" s="40"/>
      <c r="DDZ88" s="40"/>
      <c r="DEA88" s="40"/>
      <c r="DEB88" s="40"/>
      <c r="DEC88" s="40"/>
      <c r="DED88" s="40"/>
      <c r="DEE88" s="40"/>
      <c r="DEF88" s="40"/>
      <c r="DEG88" s="40"/>
      <c r="DEH88" s="40"/>
      <c r="DEI88" s="40"/>
      <c r="DEJ88" s="40"/>
      <c r="DEK88" s="40"/>
      <c r="DEL88" s="40"/>
      <c r="DEM88" s="40"/>
      <c r="DEN88" s="40"/>
      <c r="DEO88" s="40"/>
      <c r="DEP88" s="40"/>
      <c r="DEQ88" s="40"/>
      <c r="DER88" s="40"/>
      <c r="DES88" s="40"/>
      <c r="DET88" s="40"/>
      <c r="DEU88" s="40"/>
      <c r="DEV88" s="40"/>
      <c r="DEW88" s="40"/>
      <c r="DEX88" s="40"/>
      <c r="DEY88" s="40"/>
      <c r="DEZ88" s="40"/>
      <c r="DFA88" s="40"/>
      <c r="DFB88" s="40"/>
      <c r="DFC88" s="40"/>
      <c r="DFD88" s="40"/>
      <c r="DFE88" s="40"/>
      <c r="DFF88" s="40"/>
      <c r="DFG88" s="40"/>
      <c r="DFH88" s="40"/>
      <c r="DFI88" s="40"/>
      <c r="DFJ88" s="40"/>
      <c r="DFK88" s="40"/>
      <c r="DFL88" s="40"/>
      <c r="DFM88" s="40"/>
      <c r="DFN88" s="40"/>
      <c r="DFO88" s="40"/>
      <c r="DFP88" s="40"/>
      <c r="DFQ88" s="40"/>
      <c r="DFR88" s="40"/>
      <c r="DFS88" s="40"/>
      <c r="DFT88" s="40"/>
      <c r="DFU88" s="40"/>
      <c r="DFV88" s="40"/>
      <c r="DFW88" s="40"/>
      <c r="DFX88" s="40"/>
      <c r="DFY88" s="40"/>
      <c r="DFZ88" s="40"/>
      <c r="DGA88" s="40"/>
      <c r="DGB88" s="40"/>
      <c r="DGC88" s="40"/>
      <c r="DGD88" s="40"/>
      <c r="DGE88" s="40"/>
      <c r="DGF88" s="40"/>
      <c r="DGG88" s="40"/>
      <c r="DGH88" s="40"/>
      <c r="DGI88" s="40"/>
      <c r="DGJ88" s="40"/>
      <c r="DGK88" s="40"/>
      <c r="DGL88" s="40"/>
      <c r="DGM88" s="40"/>
      <c r="DGN88" s="40"/>
      <c r="DGO88" s="40"/>
      <c r="DGP88" s="40"/>
      <c r="DGQ88" s="40"/>
      <c r="DGR88" s="40"/>
      <c r="DGS88" s="40"/>
      <c r="DGT88" s="40"/>
      <c r="DGU88" s="40"/>
      <c r="DGV88" s="40"/>
      <c r="DGW88" s="40"/>
      <c r="DGX88" s="40"/>
      <c r="DGY88" s="40"/>
      <c r="DGZ88" s="40"/>
      <c r="DHA88" s="40"/>
      <c r="DHB88" s="40"/>
      <c r="DHC88" s="40"/>
      <c r="DHD88" s="40"/>
      <c r="DHE88" s="40"/>
      <c r="DHF88" s="40"/>
      <c r="DHG88" s="40"/>
      <c r="DHH88" s="40"/>
      <c r="DHI88" s="40"/>
      <c r="DHJ88" s="40"/>
      <c r="DHK88" s="40"/>
      <c r="DHL88" s="40"/>
      <c r="DHM88" s="40"/>
      <c r="DHN88" s="40"/>
      <c r="DHO88" s="40"/>
      <c r="DHP88" s="40"/>
      <c r="DHQ88" s="40"/>
      <c r="DHR88" s="40"/>
      <c r="DHS88" s="40"/>
      <c r="DHT88" s="40"/>
      <c r="DHU88" s="40"/>
      <c r="DHV88" s="40"/>
      <c r="DHW88" s="40"/>
      <c r="DHX88" s="40"/>
      <c r="DHY88" s="40"/>
      <c r="DHZ88" s="40"/>
      <c r="DIA88" s="40"/>
      <c r="DIB88" s="40"/>
      <c r="DIC88" s="40"/>
      <c r="DID88" s="40"/>
      <c r="DIE88" s="40"/>
      <c r="DIF88" s="40"/>
      <c r="DIG88" s="40"/>
      <c r="DIH88" s="40"/>
      <c r="DII88" s="40"/>
      <c r="DIJ88" s="40"/>
      <c r="DIK88" s="40"/>
      <c r="DIL88" s="40"/>
      <c r="DIM88" s="40"/>
      <c r="DIN88" s="40"/>
      <c r="DIO88" s="40"/>
      <c r="DIP88" s="40"/>
      <c r="DIQ88" s="40"/>
      <c r="DIR88" s="40"/>
      <c r="DIS88" s="40"/>
      <c r="DIT88" s="40"/>
      <c r="DIU88" s="40"/>
      <c r="DIV88" s="40"/>
      <c r="DIW88" s="40"/>
      <c r="DIX88" s="40"/>
      <c r="DIY88" s="40"/>
      <c r="DIZ88" s="40"/>
      <c r="DJA88" s="40"/>
      <c r="DJB88" s="40"/>
      <c r="DJC88" s="40"/>
      <c r="DJD88" s="40"/>
      <c r="DJE88" s="40"/>
      <c r="DJF88" s="40"/>
      <c r="DJG88" s="40"/>
      <c r="DJH88" s="40"/>
      <c r="DJI88" s="40"/>
      <c r="DJJ88" s="40"/>
      <c r="DJK88" s="40"/>
      <c r="DJL88" s="40"/>
      <c r="DJM88" s="40"/>
      <c r="DJN88" s="40"/>
      <c r="DJO88" s="40"/>
      <c r="DJP88" s="40"/>
      <c r="DJQ88" s="40"/>
      <c r="DJR88" s="40"/>
      <c r="DJS88" s="40"/>
      <c r="DJT88" s="40"/>
      <c r="DJU88" s="40"/>
      <c r="DJV88" s="40"/>
      <c r="DJW88" s="40"/>
      <c r="DJX88" s="40"/>
      <c r="DJY88" s="40"/>
      <c r="DJZ88" s="40"/>
      <c r="DKA88" s="40"/>
      <c r="DKB88" s="40"/>
      <c r="DKC88" s="40"/>
      <c r="DKD88" s="40"/>
      <c r="DKE88" s="40"/>
      <c r="DKF88" s="40"/>
      <c r="DKG88" s="40"/>
      <c r="DKH88" s="40"/>
      <c r="DKI88" s="40"/>
      <c r="DKJ88" s="40"/>
      <c r="DKK88" s="40"/>
      <c r="DKL88" s="40"/>
      <c r="DKM88" s="40"/>
      <c r="DKN88" s="40"/>
      <c r="DKO88" s="40"/>
      <c r="DKP88" s="40"/>
      <c r="DKQ88" s="40"/>
      <c r="DKR88" s="40"/>
      <c r="DKS88" s="40"/>
      <c r="DKT88" s="40"/>
      <c r="DKU88" s="40"/>
      <c r="DKV88" s="40"/>
      <c r="DKW88" s="40"/>
      <c r="DKX88" s="40"/>
      <c r="DKY88" s="40"/>
      <c r="DKZ88" s="40"/>
      <c r="DLA88" s="40"/>
      <c r="DLB88" s="40"/>
      <c r="DLC88" s="40"/>
      <c r="DLD88" s="40"/>
      <c r="DLE88" s="40"/>
      <c r="DLF88" s="40"/>
      <c r="DLG88" s="40"/>
      <c r="DLH88" s="40"/>
      <c r="DLI88" s="40"/>
      <c r="DLJ88" s="40"/>
      <c r="DLK88" s="40"/>
      <c r="DLL88" s="40"/>
      <c r="DLM88" s="40"/>
      <c r="DLN88" s="40"/>
      <c r="DLO88" s="40"/>
      <c r="DLP88" s="40"/>
      <c r="DLQ88" s="40"/>
      <c r="DLR88" s="40"/>
      <c r="DLS88" s="40"/>
      <c r="DLT88" s="40"/>
      <c r="DLU88" s="40"/>
      <c r="DLV88" s="40"/>
      <c r="DLW88" s="40"/>
      <c r="DLX88" s="40"/>
      <c r="DLY88" s="40"/>
      <c r="DLZ88" s="40"/>
      <c r="DMA88" s="40"/>
      <c r="DMB88" s="40"/>
      <c r="DMC88" s="40"/>
      <c r="DMD88" s="40"/>
      <c r="DME88" s="40"/>
      <c r="DMF88" s="40"/>
      <c r="DMG88" s="40"/>
      <c r="DMH88" s="40"/>
      <c r="DMI88" s="40"/>
      <c r="DMJ88" s="40"/>
      <c r="DMK88" s="40"/>
      <c r="DML88" s="40"/>
      <c r="DMM88" s="40"/>
      <c r="DMN88" s="40"/>
      <c r="DMO88" s="40"/>
      <c r="DMP88" s="40"/>
      <c r="DMQ88" s="40"/>
      <c r="DMR88" s="40"/>
      <c r="DMS88" s="40"/>
      <c r="DMT88" s="40"/>
      <c r="DMU88" s="40"/>
      <c r="DMV88" s="40"/>
      <c r="DMW88" s="40"/>
      <c r="DMX88" s="40"/>
      <c r="DMY88" s="40"/>
      <c r="DMZ88" s="40"/>
      <c r="DNA88" s="40"/>
      <c r="DNB88" s="40"/>
      <c r="DNC88" s="40"/>
      <c r="DND88" s="40"/>
      <c r="DNE88" s="40"/>
      <c r="DNF88" s="40"/>
      <c r="DNG88" s="40"/>
      <c r="DNH88" s="40"/>
      <c r="DNI88" s="40"/>
      <c r="DNJ88" s="40"/>
      <c r="DNK88" s="40"/>
      <c r="DNL88" s="40"/>
      <c r="DNM88" s="40"/>
      <c r="DNN88" s="40"/>
      <c r="DNO88" s="40"/>
      <c r="DNP88" s="40"/>
      <c r="DNQ88" s="40"/>
      <c r="DNR88" s="40"/>
      <c r="DNS88" s="40"/>
      <c r="DNT88" s="40"/>
      <c r="DNU88" s="40"/>
      <c r="DNV88" s="40"/>
      <c r="DNW88" s="40"/>
      <c r="DNX88" s="40"/>
      <c r="DNY88" s="40"/>
      <c r="DNZ88" s="40"/>
      <c r="DOA88" s="40"/>
      <c r="DOB88" s="40"/>
      <c r="DOC88" s="40"/>
      <c r="DOD88" s="40"/>
      <c r="DOE88" s="40"/>
      <c r="DOF88" s="40"/>
      <c r="DOG88" s="40"/>
      <c r="DOH88" s="40"/>
      <c r="DOI88" s="40"/>
      <c r="DOJ88" s="40"/>
      <c r="DOK88" s="40"/>
      <c r="DOL88" s="40"/>
      <c r="DOM88" s="40"/>
      <c r="DON88" s="40"/>
      <c r="DOO88" s="40"/>
      <c r="DOP88" s="40"/>
      <c r="DOQ88" s="40"/>
      <c r="DOR88" s="40"/>
      <c r="DOS88" s="40"/>
      <c r="DOT88" s="40"/>
      <c r="DOU88" s="40"/>
      <c r="DOV88" s="40"/>
      <c r="DOW88" s="40"/>
      <c r="DOX88" s="40"/>
      <c r="DOY88" s="40"/>
      <c r="DOZ88" s="40"/>
      <c r="DPA88" s="40"/>
      <c r="DPB88" s="40"/>
      <c r="DPC88" s="40"/>
      <c r="DPD88" s="40"/>
      <c r="DPE88" s="40"/>
      <c r="DPF88" s="40"/>
      <c r="DPG88" s="40"/>
      <c r="DPH88" s="40"/>
      <c r="DPI88" s="40"/>
      <c r="DPJ88" s="40"/>
      <c r="DPK88" s="40"/>
      <c r="DPL88" s="40"/>
      <c r="DPM88" s="40"/>
      <c r="DPN88" s="40"/>
      <c r="DPO88" s="40"/>
      <c r="DPP88" s="40"/>
      <c r="DPQ88" s="40"/>
      <c r="DPR88" s="40"/>
      <c r="DPS88" s="40"/>
      <c r="DPT88" s="40"/>
      <c r="DPU88" s="40"/>
      <c r="DPV88" s="40"/>
      <c r="DPW88" s="40"/>
      <c r="DPX88" s="40"/>
      <c r="DPY88" s="40"/>
      <c r="DPZ88" s="40"/>
      <c r="DQA88" s="40"/>
      <c r="DQB88" s="40"/>
      <c r="DQC88" s="40"/>
      <c r="DQD88" s="40"/>
      <c r="DQE88" s="40"/>
      <c r="DQF88" s="40"/>
      <c r="DQG88" s="40"/>
      <c r="DQH88" s="40"/>
      <c r="DQI88" s="40"/>
      <c r="DQJ88" s="40"/>
      <c r="DQK88" s="40"/>
      <c r="DQL88" s="40"/>
      <c r="DQM88" s="40"/>
      <c r="DQN88" s="40"/>
      <c r="DQO88" s="40"/>
      <c r="DQP88" s="40"/>
      <c r="DQQ88" s="40"/>
      <c r="DQR88" s="40"/>
      <c r="DQS88" s="40"/>
      <c r="DQT88" s="40"/>
      <c r="DQU88" s="40"/>
      <c r="DQV88" s="40"/>
      <c r="DQW88" s="40"/>
      <c r="DQX88" s="40"/>
      <c r="DQY88" s="40"/>
      <c r="DQZ88" s="40"/>
      <c r="DRA88" s="40"/>
      <c r="DRB88" s="40"/>
      <c r="DRC88" s="40"/>
      <c r="DRD88" s="40"/>
      <c r="DRE88" s="40"/>
      <c r="DRF88" s="40"/>
      <c r="DRG88" s="40"/>
      <c r="DRH88" s="40"/>
      <c r="DRI88" s="40"/>
      <c r="DRJ88" s="40"/>
      <c r="DRK88" s="40"/>
      <c r="DRL88" s="40"/>
      <c r="DRM88" s="40"/>
      <c r="DRN88" s="40"/>
      <c r="DRO88" s="40"/>
      <c r="DRP88" s="40"/>
      <c r="DRQ88" s="40"/>
      <c r="DRR88" s="40"/>
      <c r="DRS88" s="40"/>
      <c r="DRT88" s="40"/>
      <c r="DRU88" s="40"/>
      <c r="DRV88" s="40"/>
      <c r="DRW88" s="40"/>
      <c r="DRX88" s="40"/>
      <c r="DRY88" s="40"/>
      <c r="DRZ88" s="40"/>
      <c r="DSA88" s="40"/>
      <c r="DSB88" s="40"/>
      <c r="DSC88" s="40"/>
      <c r="DSD88" s="40"/>
      <c r="DSE88" s="40"/>
      <c r="DSF88" s="40"/>
      <c r="DSG88" s="40"/>
      <c r="DSH88" s="40"/>
      <c r="DSI88" s="40"/>
      <c r="DSJ88" s="40"/>
      <c r="DSK88" s="40"/>
      <c r="DSL88" s="40"/>
      <c r="DSM88" s="40"/>
      <c r="DSN88" s="40"/>
      <c r="DSO88" s="40"/>
      <c r="DSP88" s="40"/>
      <c r="DSQ88" s="40"/>
      <c r="DSR88" s="40"/>
      <c r="DSS88" s="40"/>
      <c r="DST88" s="40"/>
      <c r="DSU88" s="40"/>
      <c r="DSV88" s="40"/>
      <c r="DSW88" s="40"/>
      <c r="DSX88" s="40"/>
      <c r="DSY88" s="40"/>
      <c r="DSZ88" s="40"/>
      <c r="DTA88" s="40"/>
      <c r="DTB88" s="40"/>
      <c r="DTC88" s="40"/>
      <c r="DTD88" s="40"/>
      <c r="DTE88" s="40"/>
      <c r="DTF88" s="40"/>
      <c r="DTG88" s="40"/>
      <c r="DTH88" s="40"/>
      <c r="DTI88" s="40"/>
      <c r="DTJ88" s="40"/>
      <c r="DTK88" s="40"/>
      <c r="DTL88" s="40"/>
      <c r="DTM88" s="40"/>
      <c r="DTN88" s="40"/>
      <c r="DTO88" s="40"/>
      <c r="DTP88" s="40"/>
      <c r="DTQ88" s="40"/>
      <c r="DTR88" s="40"/>
      <c r="DTS88" s="40"/>
      <c r="DTT88" s="40"/>
      <c r="DTU88" s="40"/>
      <c r="DTV88" s="40"/>
      <c r="DTW88" s="40"/>
      <c r="DTX88" s="40"/>
      <c r="DTY88" s="40"/>
      <c r="DTZ88" s="40"/>
      <c r="DUA88" s="40"/>
      <c r="DUB88" s="40"/>
      <c r="DUC88" s="40"/>
      <c r="DUD88" s="40"/>
      <c r="DUE88" s="40"/>
      <c r="DUF88" s="40"/>
      <c r="DUG88" s="40"/>
      <c r="DUH88" s="40"/>
      <c r="DUI88" s="40"/>
      <c r="DUJ88" s="40"/>
      <c r="DUK88" s="40"/>
      <c r="DUL88" s="40"/>
      <c r="DUM88" s="40"/>
      <c r="DUN88" s="40"/>
      <c r="DUO88" s="40"/>
      <c r="DUP88" s="40"/>
      <c r="DUQ88" s="40"/>
      <c r="DUR88" s="40"/>
      <c r="DUS88" s="40"/>
      <c r="DUT88" s="40"/>
      <c r="DUU88" s="40"/>
      <c r="DUV88" s="40"/>
      <c r="DUW88" s="40"/>
      <c r="DUX88" s="40"/>
      <c r="DUY88" s="40"/>
      <c r="DUZ88" s="40"/>
      <c r="DVA88" s="40"/>
      <c r="DVB88" s="40"/>
      <c r="DVC88" s="40"/>
      <c r="DVD88" s="40"/>
      <c r="DVE88" s="40"/>
      <c r="DVF88" s="40"/>
      <c r="DVG88" s="40"/>
      <c r="DVH88" s="40"/>
      <c r="DVI88" s="40"/>
      <c r="DVJ88" s="40"/>
      <c r="DVK88" s="40"/>
      <c r="DVL88" s="40"/>
      <c r="DVM88" s="40"/>
      <c r="DVN88" s="40"/>
      <c r="DVO88" s="40"/>
      <c r="DVP88" s="40"/>
      <c r="DVQ88" s="40"/>
      <c r="DVR88" s="40"/>
      <c r="DVS88" s="40"/>
      <c r="DVT88" s="40"/>
      <c r="DVU88" s="40"/>
      <c r="DVV88" s="40"/>
      <c r="DVW88" s="40"/>
      <c r="DVX88" s="40"/>
      <c r="DVY88" s="40"/>
      <c r="DVZ88" s="40"/>
      <c r="DWA88" s="40"/>
      <c r="DWB88" s="40"/>
      <c r="DWC88" s="40"/>
      <c r="DWD88" s="40"/>
      <c r="DWE88" s="40"/>
      <c r="DWF88" s="40"/>
      <c r="DWG88" s="40"/>
      <c r="DWH88" s="40"/>
      <c r="DWI88" s="40"/>
      <c r="DWJ88" s="40"/>
      <c r="DWK88" s="40"/>
      <c r="DWL88" s="40"/>
      <c r="DWM88" s="40"/>
      <c r="DWN88" s="40"/>
      <c r="DWO88" s="40"/>
      <c r="DWP88" s="40"/>
      <c r="DWQ88" s="40"/>
      <c r="DWR88" s="40"/>
      <c r="DWS88" s="40"/>
      <c r="DWT88" s="40"/>
      <c r="DWU88" s="40"/>
      <c r="DWV88" s="40"/>
      <c r="DWW88" s="40"/>
      <c r="DWX88" s="40"/>
      <c r="DWY88" s="40"/>
      <c r="DWZ88" s="40"/>
      <c r="DXA88" s="40"/>
      <c r="DXB88" s="40"/>
      <c r="DXC88" s="40"/>
      <c r="DXD88" s="40"/>
      <c r="DXE88" s="40"/>
      <c r="DXF88" s="40"/>
      <c r="DXG88" s="40"/>
      <c r="DXH88" s="40"/>
      <c r="DXI88" s="40"/>
      <c r="DXJ88" s="40"/>
      <c r="DXK88" s="40"/>
      <c r="DXL88" s="40"/>
      <c r="DXM88" s="40"/>
      <c r="DXN88" s="40"/>
      <c r="DXO88" s="40"/>
      <c r="DXP88" s="40"/>
      <c r="DXQ88" s="40"/>
      <c r="DXR88" s="40"/>
      <c r="DXS88" s="40"/>
      <c r="DXT88" s="40"/>
      <c r="DXU88" s="40"/>
      <c r="DXV88" s="40"/>
      <c r="DXW88" s="40"/>
      <c r="DXX88" s="40"/>
      <c r="DXY88" s="40"/>
      <c r="DXZ88" s="40"/>
      <c r="DYA88" s="40"/>
      <c r="DYB88" s="40"/>
      <c r="DYC88" s="40"/>
      <c r="DYD88" s="40"/>
      <c r="DYE88" s="40"/>
      <c r="DYF88" s="40"/>
      <c r="DYG88" s="40"/>
      <c r="DYH88" s="40"/>
      <c r="DYI88" s="40"/>
      <c r="DYJ88" s="40"/>
      <c r="DYK88" s="40"/>
      <c r="DYL88" s="40"/>
      <c r="DYM88" s="40"/>
      <c r="DYN88" s="40"/>
      <c r="DYO88" s="40"/>
      <c r="DYP88" s="40"/>
      <c r="DYQ88" s="40"/>
      <c r="DYR88" s="40"/>
      <c r="DYS88" s="40"/>
      <c r="DYT88" s="40"/>
      <c r="DYU88" s="40"/>
      <c r="DYV88" s="40"/>
      <c r="DYW88" s="40"/>
      <c r="DYX88" s="40"/>
      <c r="DYY88" s="40"/>
      <c r="DYZ88" s="40"/>
      <c r="DZA88" s="40"/>
      <c r="DZB88" s="40"/>
      <c r="DZC88" s="40"/>
      <c r="DZD88" s="40"/>
      <c r="DZE88" s="40"/>
      <c r="DZF88" s="40"/>
      <c r="DZG88" s="40"/>
      <c r="DZH88" s="40"/>
      <c r="DZI88" s="40"/>
      <c r="DZJ88" s="40"/>
      <c r="DZK88" s="40"/>
      <c r="DZL88" s="40"/>
      <c r="DZM88" s="40"/>
      <c r="DZN88" s="40"/>
      <c r="DZO88" s="40"/>
      <c r="DZP88" s="40"/>
      <c r="DZQ88" s="40"/>
      <c r="DZR88" s="40"/>
      <c r="DZS88" s="40"/>
      <c r="DZT88" s="40"/>
      <c r="DZU88" s="40"/>
      <c r="DZV88" s="40"/>
      <c r="DZW88" s="40"/>
      <c r="DZX88" s="40"/>
      <c r="DZY88" s="40"/>
      <c r="DZZ88" s="40"/>
      <c r="EAA88" s="40"/>
      <c r="EAB88" s="40"/>
      <c r="EAC88" s="40"/>
      <c r="EAD88" s="40"/>
      <c r="EAE88" s="40"/>
      <c r="EAF88" s="40"/>
      <c r="EAG88" s="40"/>
      <c r="EAH88" s="40"/>
      <c r="EAI88" s="40"/>
      <c r="EAJ88" s="40"/>
      <c r="EAK88" s="40"/>
      <c r="EAL88" s="40"/>
      <c r="EAM88" s="40"/>
      <c r="EAN88" s="40"/>
      <c r="EAO88" s="40"/>
      <c r="EAP88" s="40"/>
      <c r="EAQ88" s="40"/>
      <c r="EAR88" s="40"/>
      <c r="EAS88" s="40"/>
      <c r="EAT88" s="40"/>
      <c r="EAU88" s="40"/>
      <c r="EAV88" s="40"/>
      <c r="EAW88" s="40"/>
      <c r="EAX88" s="40"/>
      <c r="EAY88" s="40"/>
      <c r="EAZ88" s="40"/>
      <c r="EBA88" s="40"/>
      <c r="EBB88" s="40"/>
      <c r="EBC88" s="40"/>
      <c r="EBD88" s="40"/>
      <c r="EBE88" s="40"/>
      <c r="EBF88" s="40"/>
      <c r="EBG88" s="40"/>
      <c r="EBH88" s="40"/>
      <c r="EBI88" s="40"/>
      <c r="EBJ88" s="40"/>
      <c r="EBK88" s="40"/>
      <c r="EBL88" s="40"/>
      <c r="EBM88" s="40"/>
      <c r="EBN88" s="40"/>
      <c r="EBO88" s="40"/>
      <c r="EBP88" s="40"/>
      <c r="EBQ88" s="40"/>
      <c r="EBR88" s="40"/>
      <c r="EBS88" s="40"/>
      <c r="EBT88" s="40"/>
      <c r="EBU88" s="40"/>
      <c r="EBV88" s="40"/>
      <c r="EBW88" s="40"/>
      <c r="EBX88" s="40"/>
      <c r="EBY88" s="40"/>
      <c r="EBZ88" s="40"/>
      <c r="ECA88" s="40"/>
      <c r="ECB88" s="40"/>
      <c r="ECC88" s="40"/>
      <c r="ECD88" s="40"/>
      <c r="ECE88" s="40"/>
      <c r="ECF88" s="40"/>
      <c r="ECG88" s="40"/>
      <c r="ECH88" s="40"/>
      <c r="ECI88" s="40"/>
      <c r="ECJ88" s="40"/>
      <c r="ECK88" s="40"/>
      <c r="ECL88" s="40"/>
      <c r="ECM88" s="40"/>
      <c r="ECN88" s="40"/>
      <c r="ECO88" s="40"/>
      <c r="ECP88" s="40"/>
      <c r="ECQ88" s="40"/>
      <c r="ECR88" s="40"/>
      <c r="ECS88" s="40"/>
      <c r="ECT88" s="40"/>
      <c r="ECU88" s="40"/>
      <c r="ECV88" s="40"/>
      <c r="ECW88" s="40"/>
      <c r="ECX88" s="40"/>
      <c r="ECY88" s="40"/>
      <c r="ECZ88" s="40"/>
      <c r="EDA88" s="40"/>
      <c r="EDB88" s="40"/>
      <c r="EDC88" s="40"/>
      <c r="EDD88" s="40"/>
      <c r="EDE88" s="40"/>
      <c r="EDF88" s="40"/>
      <c r="EDG88" s="40"/>
      <c r="EDH88" s="40"/>
      <c r="EDI88" s="40"/>
      <c r="EDJ88" s="40"/>
      <c r="EDK88" s="40"/>
      <c r="EDL88" s="40"/>
      <c r="EDM88" s="40"/>
      <c r="EDN88" s="40"/>
      <c r="EDO88" s="40"/>
      <c r="EDP88" s="40"/>
      <c r="EDQ88" s="40"/>
      <c r="EDR88" s="40"/>
      <c r="EDS88" s="40"/>
      <c r="EDT88" s="40"/>
      <c r="EDU88" s="40"/>
      <c r="EDV88" s="40"/>
      <c r="EDW88" s="40"/>
      <c r="EDX88" s="40"/>
      <c r="EDY88" s="40"/>
      <c r="EDZ88" s="40"/>
      <c r="EEA88" s="40"/>
      <c r="EEB88" s="40"/>
      <c r="EEC88" s="40"/>
      <c r="EED88" s="40"/>
      <c r="EEE88" s="40"/>
      <c r="EEF88" s="40"/>
      <c r="EEG88" s="40"/>
      <c r="EEH88" s="40"/>
      <c r="EEI88" s="40"/>
      <c r="EEJ88" s="40"/>
      <c r="EEK88" s="40"/>
      <c r="EEL88" s="40"/>
      <c r="EEM88" s="40"/>
      <c r="EEN88" s="40"/>
      <c r="EEO88" s="40"/>
      <c r="EEP88" s="40"/>
      <c r="EEQ88" s="40"/>
      <c r="EER88" s="40"/>
      <c r="EES88" s="40"/>
      <c r="EET88" s="40"/>
      <c r="EEU88" s="40"/>
      <c r="EEV88" s="40"/>
      <c r="EEW88" s="40"/>
      <c r="EEX88" s="40"/>
      <c r="EEY88" s="40"/>
      <c r="EEZ88" s="40"/>
      <c r="EFA88" s="40"/>
      <c r="EFB88" s="40"/>
      <c r="EFC88" s="40"/>
      <c r="EFD88" s="40"/>
      <c r="EFE88" s="40"/>
      <c r="EFF88" s="40"/>
      <c r="EFG88" s="40"/>
      <c r="EFH88" s="40"/>
      <c r="EFI88" s="40"/>
      <c r="EFJ88" s="40"/>
      <c r="EFK88" s="40"/>
      <c r="EFL88" s="40"/>
      <c r="EFM88" s="40"/>
      <c r="EFN88" s="40"/>
      <c r="EFO88" s="40"/>
      <c r="EFP88" s="40"/>
      <c r="EFQ88" s="40"/>
      <c r="EFR88" s="40"/>
      <c r="EFS88" s="40"/>
      <c r="EFT88" s="40"/>
      <c r="EFU88" s="40"/>
      <c r="EFV88" s="40"/>
      <c r="EFW88" s="40"/>
      <c r="EFX88" s="40"/>
      <c r="EFY88" s="40"/>
      <c r="EFZ88" s="40"/>
      <c r="EGA88" s="40"/>
      <c r="EGB88" s="40"/>
      <c r="EGC88" s="40"/>
      <c r="EGD88" s="40"/>
      <c r="EGE88" s="40"/>
      <c r="EGF88" s="40"/>
      <c r="EGG88" s="40"/>
      <c r="EGH88" s="40"/>
      <c r="EGI88" s="40"/>
      <c r="EGJ88" s="40"/>
      <c r="EGK88" s="40"/>
      <c r="EGL88" s="40"/>
      <c r="EGM88" s="40"/>
      <c r="EGN88" s="40"/>
      <c r="EGO88" s="40"/>
      <c r="EGP88" s="40"/>
      <c r="EGQ88" s="40"/>
      <c r="EGR88" s="40"/>
      <c r="EGS88" s="40"/>
      <c r="EGT88" s="40"/>
      <c r="EGU88" s="40"/>
      <c r="EGV88" s="40"/>
      <c r="EGW88" s="40"/>
      <c r="EGX88" s="40"/>
      <c r="EGY88" s="40"/>
      <c r="EGZ88" s="40"/>
      <c r="EHA88" s="40"/>
      <c r="EHB88" s="40"/>
      <c r="EHC88" s="40"/>
      <c r="EHD88" s="40"/>
      <c r="EHE88" s="40"/>
      <c r="EHF88" s="40"/>
      <c r="EHG88" s="40"/>
      <c r="EHH88" s="40"/>
      <c r="EHI88" s="40"/>
      <c r="EHJ88" s="40"/>
      <c r="EHK88" s="40"/>
      <c r="EHL88" s="40"/>
      <c r="EHM88" s="40"/>
      <c r="EHN88" s="40"/>
      <c r="EHO88" s="40"/>
      <c r="EHP88" s="40"/>
      <c r="EHQ88" s="40"/>
      <c r="EHR88" s="40"/>
      <c r="EHS88" s="40"/>
      <c r="EHT88" s="40"/>
      <c r="EHU88" s="40"/>
      <c r="EHV88" s="40"/>
      <c r="EHW88" s="40"/>
      <c r="EHX88" s="40"/>
      <c r="EHY88" s="40"/>
      <c r="EHZ88" s="40"/>
      <c r="EIA88" s="40"/>
      <c r="EIB88" s="40"/>
      <c r="EIC88" s="40"/>
      <c r="EID88" s="40"/>
      <c r="EIE88" s="40"/>
      <c r="EIF88" s="40"/>
      <c r="EIG88" s="40"/>
      <c r="EIH88" s="40"/>
      <c r="EII88" s="40"/>
      <c r="EIJ88" s="40"/>
      <c r="EIK88" s="40"/>
      <c r="EIL88" s="40"/>
      <c r="EIM88" s="40"/>
      <c r="EIN88" s="40"/>
      <c r="EIO88" s="40"/>
      <c r="EIP88" s="40"/>
      <c r="EIQ88" s="40"/>
      <c r="EIR88" s="40"/>
      <c r="EIS88" s="40"/>
      <c r="EIT88" s="40"/>
      <c r="EIU88" s="40"/>
      <c r="EIV88" s="40"/>
      <c r="EIW88" s="40"/>
      <c r="EIX88" s="40"/>
      <c r="EIY88" s="40"/>
      <c r="EIZ88" s="40"/>
      <c r="EJA88" s="40"/>
      <c r="EJB88" s="40"/>
      <c r="EJC88" s="40"/>
      <c r="EJD88" s="40"/>
      <c r="EJE88" s="40"/>
      <c r="EJF88" s="40"/>
      <c r="EJG88" s="40"/>
      <c r="EJH88" s="40"/>
      <c r="EJI88" s="40"/>
      <c r="EJJ88" s="40"/>
      <c r="EJK88" s="40"/>
      <c r="EJL88" s="40"/>
      <c r="EJM88" s="40"/>
      <c r="EJN88" s="40"/>
      <c r="EJO88" s="40"/>
      <c r="EJP88" s="40"/>
      <c r="EJQ88" s="40"/>
      <c r="EJR88" s="40"/>
      <c r="EJS88" s="40"/>
      <c r="EJT88" s="40"/>
      <c r="EJU88" s="40"/>
      <c r="EJV88" s="40"/>
      <c r="EJW88" s="40"/>
      <c r="EJX88" s="40"/>
      <c r="EJY88" s="40"/>
      <c r="EJZ88" s="40"/>
      <c r="EKA88" s="40"/>
      <c r="EKB88" s="40"/>
      <c r="EKC88" s="40"/>
      <c r="EKD88" s="40"/>
      <c r="EKE88" s="40"/>
      <c r="EKF88" s="40"/>
      <c r="EKG88" s="40"/>
      <c r="EKH88" s="40"/>
      <c r="EKI88" s="40"/>
      <c r="EKJ88" s="40"/>
      <c r="EKK88" s="40"/>
      <c r="EKL88" s="40"/>
      <c r="EKM88" s="40"/>
      <c r="EKN88" s="40"/>
      <c r="EKO88" s="40"/>
      <c r="EKP88" s="40"/>
      <c r="EKQ88" s="40"/>
      <c r="EKR88" s="40"/>
      <c r="EKS88" s="40"/>
      <c r="EKT88" s="40"/>
      <c r="EKU88" s="40"/>
      <c r="EKV88" s="40"/>
      <c r="EKW88" s="40"/>
      <c r="EKX88" s="40"/>
      <c r="EKY88" s="40"/>
      <c r="EKZ88" s="40"/>
      <c r="ELA88" s="40"/>
      <c r="ELB88" s="40"/>
      <c r="ELC88" s="40"/>
      <c r="ELD88" s="40"/>
      <c r="ELE88" s="40"/>
      <c r="ELF88" s="40"/>
      <c r="ELG88" s="40"/>
      <c r="ELH88" s="40"/>
      <c r="ELI88" s="40"/>
      <c r="ELJ88" s="40"/>
      <c r="ELK88" s="40"/>
      <c r="ELL88" s="40"/>
      <c r="ELM88" s="40"/>
      <c r="ELN88" s="40"/>
      <c r="ELO88" s="40"/>
      <c r="ELP88" s="40"/>
      <c r="ELQ88" s="40"/>
      <c r="ELR88" s="40"/>
      <c r="ELS88" s="40"/>
      <c r="ELT88" s="40"/>
      <c r="ELU88" s="40"/>
      <c r="ELV88" s="40"/>
      <c r="ELW88" s="40"/>
      <c r="ELX88" s="40"/>
      <c r="ELY88" s="40"/>
      <c r="ELZ88" s="40"/>
      <c r="EMA88" s="40"/>
      <c r="EMB88" s="40"/>
      <c r="EMC88" s="40"/>
      <c r="EMD88" s="40"/>
      <c r="EME88" s="40"/>
      <c r="EMF88" s="40"/>
      <c r="EMG88" s="40"/>
      <c r="EMH88" s="40"/>
      <c r="EMI88" s="40"/>
      <c r="EMJ88" s="40"/>
      <c r="EMK88" s="40"/>
      <c r="EML88" s="40"/>
      <c r="EMM88" s="40"/>
      <c r="EMN88" s="40"/>
      <c r="EMO88" s="40"/>
      <c r="EMP88" s="40"/>
      <c r="EMQ88" s="40"/>
      <c r="EMR88" s="40"/>
      <c r="EMS88" s="40"/>
      <c r="EMT88" s="40"/>
      <c r="EMU88" s="40"/>
      <c r="EMV88" s="40"/>
      <c r="EMW88" s="40"/>
      <c r="EMX88" s="40"/>
      <c r="EMY88" s="40"/>
      <c r="EMZ88" s="40"/>
      <c r="ENA88" s="40"/>
      <c r="ENB88" s="40"/>
      <c r="ENC88" s="40"/>
      <c r="END88" s="40"/>
      <c r="ENE88" s="40"/>
      <c r="ENF88" s="40"/>
      <c r="ENG88" s="40"/>
      <c r="ENH88" s="40"/>
      <c r="ENI88" s="40"/>
      <c r="ENJ88" s="40"/>
      <c r="ENK88" s="40"/>
      <c r="ENL88" s="40"/>
      <c r="ENM88" s="40"/>
      <c r="ENN88" s="40"/>
      <c r="ENO88" s="40"/>
      <c r="ENP88" s="40"/>
      <c r="ENQ88" s="40"/>
      <c r="ENR88" s="40"/>
      <c r="ENS88" s="40"/>
      <c r="ENT88" s="40"/>
      <c r="ENU88" s="40"/>
      <c r="ENV88" s="40"/>
      <c r="ENW88" s="40"/>
      <c r="ENX88" s="40"/>
      <c r="ENY88" s="40"/>
      <c r="ENZ88" s="40"/>
      <c r="EOA88" s="40"/>
      <c r="EOB88" s="40"/>
      <c r="EOC88" s="40"/>
      <c r="EOD88" s="40"/>
      <c r="EOE88" s="40"/>
      <c r="EOF88" s="40"/>
      <c r="EOG88" s="40"/>
      <c r="EOH88" s="40"/>
      <c r="EOI88" s="40"/>
      <c r="EOJ88" s="40"/>
      <c r="EOK88" s="40"/>
      <c r="EOL88" s="40"/>
      <c r="EOM88" s="40"/>
      <c r="EON88" s="40"/>
      <c r="EOO88" s="40"/>
      <c r="EOP88" s="40"/>
      <c r="EOQ88" s="40"/>
      <c r="EOR88" s="40"/>
      <c r="EOS88" s="40"/>
      <c r="EOT88" s="40"/>
      <c r="EOU88" s="40"/>
      <c r="EOV88" s="40"/>
      <c r="EOW88" s="40"/>
      <c r="EOX88" s="40"/>
      <c r="EOY88" s="40"/>
      <c r="EOZ88" s="40"/>
      <c r="EPA88" s="40"/>
      <c r="EPB88" s="40"/>
      <c r="EPC88" s="40"/>
      <c r="EPD88" s="40"/>
      <c r="EPE88" s="40"/>
      <c r="EPF88" s="40"/>
      <c r="EPG88" s="40"/>
      <c r="EPH88" s="40"/>
      <c r="EPI88" s="40"/>
      <c r="EPJ88" s="40"/>
      <c r="EPK88" s="40"/>
      <c r="EPL88" s="40"/>
      <c r="EPM88" s="40"/>
      <c r="EPN88" s="40"/>
      <c r="EPO88" s="40"/>
      <c r="EPP88" s="40"/>
      <c r="EPQ88" s="40"/>
      <c r="EPR88" s="40"/>
      <c r="EPS88" s="40"/>
      <c r="EPT88" s="40"/>
      <c r="EPU88" s="40"/>
      <c r="EPV88" s="40"/>
      <c r="EPW88" s="40"/>
      <c r="EPX88" s="40"/>
      <c r="EPY88" s="40"/>
      <c r="EPZ88" s="40"/>
      <c r="EQA88" s="40"/>
      <c r="EQB88" s="40"/>
      <c r="EQC88" s="40"/>
      <c r="EQD88" s="40"/>
      <c r="EQE88" s="40"/>
      <c r="EQF88" s="40"/>
      <c r="EQG88" s="40"/>
      <c r="EQH88" s="40"/>
      <c r="EQI88" s="40"/>
      <c r="EQJ88" s="40"/>
      <c r="EQK88" s="40"/>
      <c r="EQL88" s="40"/>
      <c r="EQM88" s="40"/>
      <c r="EQN88" s="40"/>
      <c r="EQO88" s="40"/>
      <c r="EQP88" s="40"/>
      <c r="EQQ88" s="40"/>
      <c r="EQR88" s="40"/>
      <c r="EQS88" s="40"/>
      <c r="EQT88" s="40"/>
      <c r="EQU88" s="40"/>
      <c r="EQV88" s="40"/>
      <c r="EQW88" s="40"/>
      <c r="EQX88" s="40"/>
      <c r="EQY88" s="40"/>
      <c r="EQZ88" s="40"/>
      <c r="ERA88" s="40"/>
      <c r="ERB88" s="40"/>
      <c r="ERC88" s="40"/>
      <c r="ERD88" s="40"/>
      <c r="ERE88" s="40"/>
      <c r="ERF88" s="40"/>
      <c r="ERG88" s="40"/>
      <c r="ERH88" s="40"/>
      <c r="ERI88" s="40"/>
      <c r="ERJ88" s="40"/>
      <c r="ERK88" s="40"/>
      <c r="ERL88" s="40"/>
      <c r="ERM88" s="40"/>
      <c r="ERN88" s="40"/>
      <c r="ERO88" s="40"/>
      <c r="ERP88" s="40"/>
      <c r="ERQ88" s="40"/>
      <c r="ERR88" s="40"/>
      <c r="ERS88" s="40"/>
      <c r="ERT88" s="40"/>
      <c r="ERU88" s="40"/>
      <c r="ERV88" s="40"/>
      <c r="ERW88" s="40"/>
      <c r="ERX88" s="40"/>
      <c r="ERY88" s="40"/>
      <c r="ERZ88" s="40"/>
      <c r="ESA88" s="40"/>
      <c r="ESB88" s="40"/>
      <c r="ESC88" s="40"/>
      <c r="ESD88" s="40"/>
      <c r="ESE88" s="40"/>
      <c r="ESF88" s="40"/>
      <c r="ESG88" s="40"/>
      <c r="ESH88" s="40"/>
      <c r="ESI88" s="40"/>
      <c r="ESJ88" s="40"/>
      <c r="ESK88" s="40"/>
      <c r="ESL88" s="40"/>
      <c r="ESM88" s="40"/>
      <c r="ESN88" s="40"/>
      <c r="ESO88" s="40"/>
      <c r="ESP88" s="40"/>
      <c r="ESQ88" s="40"/>
      <c r="ESR88" s="40"/>
      <c r="ESS88" s="40"/>
      <c r="EST88" s="40"/>
      <c r="ESU88" s="40"/>
      <c r="ESV88" s="40"/>
      <c r="ESW88" s="40"/>
      <c r="ESX88" s="40"/>
      <c r="ESY88" s="40"/>
      <c r="ESZ88" s="40"/>
      <c r="ETA88" s="40"/>
      <c r="ETB88" s="40"/>
      <c r="ETC88" s="40"/>
      <c r="ETD88" s="40"/>
      <c r="ETE88" s="40"/>
      <c r="ETF88" s="40"/>
      <c r="ETG88" s="40"/>
      <c r="ETH88" s="40"/>
      <c r="ETI88" s="40"/>
      <c r="ETJ88" s="40"/>
      <c r="ETK88" s="40"/>
      <c r="ETL88" s="40"/>
      <c r="ETM88" s="40"/>
      <c r="ETN88" s="40"/>
      <c r="ETO88" s="40"/>
      <c r="ETP88" s="40"/>
      <c r="ETQ88" s="40"/>
      <c r="ETR88" s="40"/>
      <c r="ETS88" s="40"/>
      <c r="ETT88" s="40"/>
      <c r="ETU88" s="40"/>
      <c r="ETV88" s="40"/>
      <c r="ETW88" s="40"/>
      <c r="ETX88" s="40"/>
      <c r="ETY88" s="40"/>
      <c r="ETZ88" s="40"/>
      <c r="EUA88" s="40"/>
      <c r="EUB88" s="40"/>
      <c r="EUC88" s="40"/>
      <c r="EUD88" s="40"/>
      <c r="EUE88" s="40"/>
      <c r="EUF88" s="40"/>
      <c r="EUG88" s="40"/>
      <c r="EUH88" s="40"/>
      <c r="EUI88" s="40"/>
      <c r="EUJ88" s="40"/>
      <c r="EUK88" s="40"/>
      <c r="EUL88" s="40"/>
      <c r="EUM88" s="40"/>
      <c r="EUN88" s="40"/>
      <c r="EUO88" s="40"/>
      <c r="EUP88" s="40"/>
      <c r="EUQ88" s="40"/>
      <c r="EUR88" s="40"/>
      <c r="EUS88" s="40"/>
      <c r="EUT88" s="40"/>
      <c r="EUU88" s="40"/>
      <c r="EUV88" s="40"/>
      <c r="EUW88" s="40"/>
      <c r="EUX88" s="40"/>
      <c r="EUY88" s="40"/>
      <c r="EUZ88" s="40"/>
      <c r="EVA88" s="40"/>
      <c r="EVB88" s="40"/>
      <c r="EVC88" s="40"/>
      <c r="EVD88" s="40"/>
      <c r="EVE88" s="40"/>
      <c r="EVF88" s="40"/>
      <c r="EVG88" s="40"/>
      <c r="EVH88" s="40"/>
      <c r="EVI88" s="40"/>
      <c r="EVJ88" s="40"/>
      <c r="EVK88" s="40"/>
      <c r="EVL88" s="40"/>
      <c r="EVM88" s="40"/>
      <c r="EVN88" s="40"/>
      <c r="EVO88" s="40"/>
      <c r="EVP88" s="40"/>
      <c r="EVQ88" s="40"/>
      <c r="EVR88" s="40"/>
      <c r="EVS88" s="40"/>
      <c r="EVT88" s="40"/>
      <c r="EVU88" s="40"/>
      <c r="EVV88" s="40"/>
      <c r="EVW88" s="40"/>
      <c r="EVX88" s="40"/>
      <c r="EVY88" s="40"/>
      <c r="EVZ88" s="40"/>
      <c r="EWA88" s="40"/>
      <c r="EWB88" s="40"/>
      <c r="EWC88" s="40"/>
      <c r="EWD88" s="40"/>
      <c r="EWE88" s="40"/>
      <c r="EWF88" s="40"/>
      <c r="EWG88" s="40"/>
      <c r="EWH88" s="40"/>
      <c r="EWI88" s="40"/>
      <c r="EWJ88" s="40"/>
      <c r="EWK88" s="40"/>
      <c r="EWL88" s="40"/>
      <c r="EWM88" s="40"/>
      <c r="EWN88" s="40"/>
      <c r="EWO88" s="40"/>
      <c r="EWP88" s="40"/>
      <c r="EWQ88" s="40"/>
      <c r="EWR88" s="40"/>
      <c r="EWS88" s="40"/>
      <c r="EWT88" s="40"/>
      <c r="EWU88" s="40"/>
      <c r="EWV88" s="40"/>
      <c r="EWW88" s="40"/>
      <c r="EWX88" s="40"/>
      <c r="EWY88" s="40"/>
      <c r="EWZ88" s="40"/>
      <c r="EXA88" s="40"/>
      <c r="EXB88" s="40"/>
      <c r="EXC88" s="40"/>
      <c r="EXD88" s="40"/>
      <c r="EXE88" s="40"/>
      <c r="EXF88" s="40"/>
      <c r="EXG88" s="40"/>
      <c r="EXH88" s="40"/>
      <c r="EXI88" s="40"/>
      <c r="EXJ88" s="40"/>
      <c r="EXK88" s="40"/>
      <c r="EXL88" s="40"/>
      <c r="EXM88" s="40"/>
      <c r="EXN88" s="40"/>
      <c r="EXO88" s="40"/>
      <c r="EXP88" s="40"/>
      <c r="EXQ88" s="40"/>
      <c r="EXR88" s="40"/>
      <c r="EXS88" s="40"/>
      <c r="EXT88" s="40"/>
      <c r="EXU88" s="40"/>
      <c r="EXV88" s="40"/>
      <c r="EXW88" s="40"/>
      <c r="EXX88" s="40"/>
      <c r="EXY88" s="40"/>
      <c r="EXZ88" s="40"/>
      <c r="EYA88" s="40"/>
      <c r="EYB88" s="40"/>
      <c r="EYC88" s="40"/>
      <c r="EYD88" s="40"/>
      <c r="EYE88" s="40"/>
      <c r="EYF88" s="40"/>
      <c r="EYG88" s="40"/>
      <c r="EYH88" s="40"/>
      <c r="EYI88" s="40"/>
      <c r="EYJ88" s="40"/>
      <c r="EYK88" s="40"/>
      <c r="EYL88" s="40"/>
      <c r="EYM88" s="40"/>
      <c r="EYN88" s="40"/>
      <c r="EYO88" s="40"/>
      <c r="EYP88" s="40"/>
      <c r="EYQ88" s="40"/>
      <c r="EYR88" s="40"/>
      <c r="EYS88" s="40"/>
      <c r="EYT88" s="40"/>
      <c r="EYU88" s="40"/>
      <c r="EYV88" s="40"/>
      <c r="EYW88" s="40"/>
      <c r="EYX88" s="40"/>
      <c r="EYY88" s="40"/>
      <c r="EYZ88" s="40"/>
      <c r="EZA88" s="40"/>
      <c r="EZB88" s="40"/>
      <c r="EZC88" s="40"/>
      <c r="EZD88" s="40"/>
      <c r="EZE88" s="40"/>
      <c r="EZF88" s="40"/>
      <c r="EZG88" s="40"/>
      <c r="EZH88" s="40"/>
      <c r="EZI88" s="40"/>
      <c r="EZJ88" s="40"/>
      <c r="EZK88" s="40"/>
      <c r="EZL88" s="40"/>
      <c r="EZM88" s="40"/>
      <c r="EZN88" s="40"/>
      <c r="EZO88" s="40"/>
      <c r="EZP88" s="40"/>
      <c r="EZQ88" s="40"/>
      <c r="EZR88" s="40"/>
      <c r="EZS88" s="40"/>
      <c r="EZT88" s="40"/>
      <c r="EZU88" s="40"/>
      <c r="EZV88" s="40"/>
      <c r="EZW88" s="40"/>
      <c r="EZX88" s="40"/>
      <c r="EZY88" s="40"/>
      <c r="EZZ88" s="40"/>
      <c r="FAA88" s="40"/>
      <c r="FAB88" s="40"/>
      <c r="FAC88" s="40"/>
      <c r="FAD88" s="40"/>
      <c r="FAE88" s="40"/>
      <c r="FAF88" s="40"/>
      <c r="FAG88" s="40"/>
      <c r="FAH88" s="40"/>
      <c r="FAI88" s="40"/>
      <c r="FAJ88" s="40"/>
      <c r="FAK88" s="40"/>
      <c r="FAL88" s="40"/>
      <c r="FAM88" s="40"/>
      <c r="FAN88" s="40"/>
      <c r="FAO88" s="40"/>
      <c r="FAP88" s="40"/>
      <c r="FAQ88" s="40"/>
      <c r="FAR88" s="40"/>
      <c r="FAS88" s="40"/>
      <c r="FAT88" s="40"/>
      <c r="FAU88" s="40"/>
      <c r="FAV88" s="40"/>
      <c r="FAW88" s="40"/>
      <c r="FAX88" s="40"/>
      <c r="FAY88" s="40"/>
      <c r="FAZ88" s="40"/>
      <c r="FBA88" s="40"/>
      <c r="FBB88" s="40"/>
      <c r="FBC88" s="40"/>
      <c r="FBD88" s="40"/>
      <c r="FBE88" s="40"/>
      <c r="FBF88" s="40"/>
      <c r="FBG88" s="40"/>
      <c r="FBH88" s="40"/>
      <c r="FBI88" s="40"/>
      <c r="FBJ88" s="40"/>
      <c r="FBK88" s="40"/>
      <c r="FBL88" s="40"/>
      <c r="FBM88" s="40"/>
      <c r="FBN88" s="40"/>
      <c r="FBO88" s="40"/>
      <c r="FBP88" s="40"/>
      <c r="FBQ88" s="40"/>
      <c r="FBR88" s="40"/>
      <c r="FBS88" s="40"/>
      <c r="FBT88" s="40"/>
      <c r="FBU88" s="40"/>
      <c r="FBV88" s="40"/>
      <c r="FBW88" s="40"/>
      <c r="FBX88" s="40"/>
      <c r="FBY88" s="40"/>
      <c r="FBZ88" s="40"/>
      <c r="FCA88" s="40"/>
      <c r="FCB88" s="40"/>
      <c r="FCC88" s="40"/>
      <c r="FCD88" s="40"/>
      <c r="FCE88" s="40"/>
      <c r="FCF88" s="40"/>
      <c r="FCG88" s="40"/>
      <c r="FCH88" s="40"/>
      <c r="FCI88" s="40"/>
      <c r="FCJ88" s="40"/>
      <c r="FCK88" s="40"/>
      <c r="FCL88" s="40"/>
      <c r="FCM88" s="40"/>
      <c r="FCN88" s="40"/>
      <c r="FCO88" s="40"/>
      <c r="FCP88" s="40"/>
      <c r="FCQ88" s="40"/>
      <c r="FCR88" s="40"/>
      <c r="FCS88" s="40"/>
      <c r="FCT88" s="40"/>
      <c r="FCU88" s="40"/>
      <c r="FCV88" s="40"/>
      <c r="FCW88" s="40"/>
      <c r="FCX88" s="40"/>
      <c r="FCY88" s="40"/>
      <c r="FCZ88" s="40"/>
      <c r="FDA88" s="40"/>
      <c r="FDB88" s="40"/>
      <c r="FDC88" s="40"/>
      <c r="FDD88" s="40"/>
      <c r="FDE88" s="40"/>
      <c r="FDF88" s="40"/>
      <c r="FDG88" s="40"/>
      <c r="FDH88" s="40"/>
      <c r="FDI88" s="40"/>
      <c r="FDJ88" s="40"/>
      <c r="FDK88" s="40"/>
      <c r="FDL88" s="40"/>
      <c r="FDM88" s="40"/>
      <c r="FDN88" s="40"/>
      <c r="FDO88" s="40"/>
      <c r="FDP88" s="40"/>
      <c r="FDQ88" s="40"/>
      <c r="FDR88" s="40"/>
      <c r="FDS88" s="40"/>
      <c r="FDT88" s="40"/>
      <c r="FDU88" s="40"/>
      <c r="FDV88" s="40"/>
      <c r="FDW88" s="40"/>
      <c r="FDX88" s="40"/>
      <c r="FDY88" s="40"/>
      <c r="FDZ88" s="40"/>
      <c r="FEA88" s="40"/>
      <c r="FEB88" s="40"/>
      <c r="FEC88" s="40"/>
      <c r="FED88" s="40"/>
      <c r="FEE88" s="40"/>
      <c r="FEF88" s="40"/>
      <c r="FEG88" s="40"/>
      <c r="FEH88" s="40"/>
      <c r="FEI88" s="40"/>
      <c r="FEJ88" s="40"/>
      <c r="FEK88" s="40"/>
      <c r="FEL88" s="40"/>
      <c r="FEM88" s="40"/>
      <c r="FEN88" s="40"/>
      <c r="FEO88" s="40"/>
      <c r="FEP88" s="40"/>
      <c r="FEQ88" s="40"/>
      <c r="FER88" s="40"/>
      <c r="FES88" s="40"/>
      <c r="FET88" s="40"/>
      <c r="FEU88" s="40"/>
      <c r="FEV88" s="40"/>
      <c r="FEW88" s="40"/>
      <c r="FEX88" s="40"/>
      <c r="FEY88" s="40"/>
      <c r="FEZ88" s="40"/>
      <c r="FFA88" s="40"/>
      <c r="FFB88" s="40"/>
      <c r="FFC88" s="40"/>
      <c r="FFD88" s="40"/>
      <c r="FFE88" s="40"/>
      <c r="FFF88" s="40"/>
      <c r="FFG88" s="40"/>
      <c r="FFH88" s="40"/>
      <c r="FFI88" s="40"/>
      <c r="FFJ88" s="40"/>
      <c r="FFK88" s="40"/>
      <c r="FFL88" s="40"/>
      <c r="FFM88" s="40"/>
      <c r="FFN88" s="40"/>
      <c r="FFO88" s="40"/>
      <c r="FFP88" s="40"/>
      <c r="FFQ88" s="40"/>
      <c r="FFR88" s="40"/>
      <c r="FFS88" s="40"/>
      <c r="FFT88" s="40"/>
      <c r="FFU88" s="40"/>
      <c r="FFV88" s="40"/>
      <c r="FFW88" s="40"/>
      <c r="FFX88" s="40"/>
      <c r="FFY88" s="40"/>
      <c r="FFZ88" s="40"/>
      <c r="FGA88" s="40"/>
      <c r="FGB88" s="40"/>
      <c r="FGC88" s="40"/>
      <c r="FGD88" s="40"/>
      <c r="FGE88" s="40"/>
      <c r="FGF88" s="40"/>
      <c r="FGG88" s="40"/>
      <c r="FGH88" s="40"/>
      <c r="FGI88" s="40"/>
      <c r="FGJ88" s="40"/>
      <c r="FGK88" s="40"/>
      <c r="FGL88" s="40"/>
      <c r="FGM88" s="40"/>
      <c r="FGN88" s="40"/>
      <c r="FGO88" s="40"/>
      <c r="FGP88" s="40"/>
      <c r="FGQ88" s="40"/>
      <c r="FGR88" s="40"/>
      <c r="FGS88" s="40"/>
      <c r="FGT88" s="40"/>
      <c r="FGU88" s="40"/>
      <c r="FGV88" s="40"/>
      <c r="FGW88" s="40"/>
      <c r="FGX88" s="40"/>
      <c r="FGY88" s="40"/>
      <c r="FGZ88" s="40"/>
      <c r="FHA88" s="40"/>
      <c r="FHB88" s="40"/>
      <c r="FHC88" s="40"/>
      <c r="FHD88" s="40"/>
      <c r="FHE88" s="40"/>
      <c r="FHF88" s="40"/>
      <c r="FHG88" s="40"/>
      <c r="FHH88" s="40"/>
      <c r="FHI88" s="40"/>
      <c r="FHJ88" s="40"/>
      <c r="FHK88" s="40"/>
      <c r="FHL88" s="40"/>
      <c r="FHM88" s="40"/>
      <c r="FHN88" s="40"/>
      <c r="FHO88" s="40"/>
      <c r="FHP88" s="40"/>
      <c r="FHQ88" s="40"/>
      <c r="FHR88" s="40"/>
      <c r="FHS88" s="40"/>
      <c r="FHT88" s="40"/>
      <c r="FHU88" s="40"/>
      <c r="FHV88" s="40"/>
      <c r="FHW88" s="40"/>
      <c r="FHX88" s="40"/>
      <c r="FHY88" s="40"/>
      <c r="FHZ88" s="40"/>
      <c r="FIA88" s="40"/>
      <c r="FIB88" s="40"/>
      <c r="FIC88" s="40"/>
      <c r="FID88" s="40"/>
      <c r="FIE88" s="40"/>
      <c r="FIF88" s="40"/>
      <c r="FIG88" s="40"/>
      <c r="FIH88" s="40"/>
      <c r="FII88" s="40"/>
      <c r="FIJ88" s="40"/>
      <c r="FIK88" s="40"/>
      <c r="FIL88" s="40"/>
      <c r="FIM88" s="40"/>
      <c r="FIN88" s="40"/>
      <c r="FIO88" s="40"/>
      <c r="FIP88" s="40"/>
      <c r="FIQ88" s="40"/>
      <c r="FIR88" s="40"/>
      <c r="FIS88" s="40"/>
      <c r="FIT88" s="40"/>
      <c r="FIU88" s="40"/>
      <c r="FIV88" s="40"/>
      <c r="FIW88" s="40"/>
      <c r="FIX88" s="40"/>
      <c r="FIY88" s="40"/>
      <c r="FIZ88" s="40"/>
      <c r="FJA88" s="40"/>
      <c r="FJB88" s="40"/>
      <c r="FJC88" s="40"/>
      <c r="FJD88" s="40"/>
      <c r="FJE88" s="40"/>
      <c r="FJF88" s="40"/>
      <c r="FJG88" s="40"/>
      <c r="FJH88" s="40"/>
      <c r="FJI88" s="40"/>
      <c r="FJJ88" s="40"/>
      <c r="FJK88" s="40"/>
      <c r="FJL88" s="40"/>
      <c r="FJM88" s="40"/>
      <c r="FJN88" s="40"/>
      <c r="FJO88" s="40"/>
      <c r="FJP88" s="40"/>
      <c r="FJQ88" s="40"/>
      <c r="FJR88" s="40"/>
      <c r="FJS88" s="40"/>
      <c r="FJT88" s="40"/>
      <c r="FJU88" s="40"/>
      <c r="FJV88" s="40"/>
      <c r="FJW88" s="40"/>
      <c r="FJX88" s="40"/>
      <c r="FJY88" s="40"/>
      <c r="FJZ88" s="40"/>
      <c r="FKA88" s="40"/>
      <c r="FKB88" s="40"/>
      <c r="FKC88" s="40"/>
      <c r="FKD88" s="40"/>
      <c r="FKE88" s="40"/>
      <c r="FKF88" s="40"/>
      <c r="FKG88" s="40"/>
      <c r="FKH88" s="40"/>
      <c r="FKI88" s="40"/>
      <c r="FKJ88" s="40"/>
      <c r="FKK88" s="40"/>
      <c r="FKL88" s="40"/>
      <c r="FKM88" s="40"/>
      <c r="FKN88" s="40"/>
      <c r="FKO88" s="40"/>
      <c r="FKP88" s="40"/>
      <c r="FKQ88" s="40"/>
      <c r="FKR88" s="40"/>
      <c r="FKS88" s="40"/>
      <c r="FKT88" s="40"/>
      <c r="FKU88" s="40"/>
      <c r="FKV88" s="40"/>
      <c r="FKW88" s="40"/>
      <c r="FKX88" s="40"/>
      <c r="FKY88" s="40"/>
      <c r="FKZ88" s="40"/>
      <c r="FLA88" s="40"/>
      <c r="FLB88" s="40"/>
      <c r="FLC88" s="40"/>
      <c r="FLD88" s="40"/>
      <c r="FLE88" s="40"/>
      <c r="FLF88" s="40"/>
      <c r="FLG88" s="40"/>
      <c r="FLH88" s="40"/>
      <c r="FLI88" s="40"/>
      <c r="FLJ88" s="40"/>
      <c r="FLK88" s="40"/>
      <c r="FLL88" s="40"/>
      <c r="FLM88" s="40"/>
      <c r="FLN88" s="40"/>
      <c r="FLO88" s="40"/>
      <c r="FLP88" s="40"/>
      <c r="FLQ88" s="40"/>
      <c r="FLR88" s="40"/>
      <c r="FLS88" s="40"/>
      <c r="FLT88" s="40"/>
      <c r="FLU88" s="40"/>
      <c r="FLV88" s="40"/>
      <c r="FLW88" s="40"/>
      <c r="FLX88" s="40"/>
      <c r="FLY88" s="40"/>
      <c r="FLZ88" s="40"/>
      <c r="FMA88" s="40"/>
      <c r="FMB88" s="40"/>
      <c r="FMC88" s="40"/>
      <c r="FMD88" s="40"/>
      <c r="FME88" s="40"/>
      <c r="FMF88" s="40"/>
      <c r="FMG88" s="40"/>
      <c r="FMH88" s="40"/>
      <c r="FMI88" s="40"/>
      <c r="FMJ88" s="40"/>
      <c r="FMK88" s="40"/>
      <c r="FML88" s="40"/>
      <c r="FMM88" s="40"/>
      <c r="FMN88" s="40"/>
      <c r="FMO88" s="40"/>
      <c r="FMP88" s="40"/>
      <c r="FMQ88" s="40"/>
      <c r="FMR88" s="40"/>
      <c r="FMS88" s="40"/>
      <c r="FMT88" s="40"/>
      <c r="FMU88" s="40"/>
      <c r="FMV88" s="40"/>
      <c r="FMW88" s="40"/>
      <c r="FMX88" s="40"/>
      <c r="FMY88" s="40"/>
      <c r="FMZ88" s="40"/>
      <c r="FNA88" s="40"/>
      <c r="FNB88" s="40"/>
      <c r="FNC88" s="40"/>
      <c r="FND88" s="40"/>
      <c r="FNE88" s="40"/>
      <c r="FNF88" s="40"/>
      <c r="FNG88" s="40"/>
      <c r="FNH88" s="40"/>
      <c r="FNI88" s="40"/>
      <c r="FNJ88" s="40"/>
      <c r="FNK88" s="40"/>
      <c r="FNL88" s="40"/>
      <c r="FNM88" s="40"/>
      <c r="FNN88" s="40"/>
      <c r="FNO88" s="40"/>
      <c r="FNP88" s="40"/>
      <c r="FNQ88" s="40"/>
      <c r="FNR88" s="40"/>
      <c r="FNS88" s="40"/>
      <c r="FNT88" s="40"/>
      <c r="FNU88" s="40"/>
      <c r="FNV88" s="40"/>
      <c r="FNW88" s="40"/>
      <c r="FNX88" s="40"/>
      <c r="FNY88" s="40"/>
      <c r="FNZ88" s="40"/>
      <c r="FOA88" s="40"/>
      <c r="FOB88" s="40"/>
      <c r="FOC88" s="40"/>
      <c r="FOD88" s="40"/>
      <c r="FOE88" s="40"/>
      <c r="FOF88" s="40"/>
      <c r="FOG88" s="40"/>
      <c r="FOH88" s="40"/>
      <c r="FOI88" s="40"/>
      <c r="FOJ88" s="40"/>
      <c r="FOK88" s="40"/>
      <c r="FOL88" s="40"/>
      <c r="FOM88" s="40"/>
      <c r="FON88" s="40"/>
      <c r="FOO88" s="40"/>
      <c r="FOP88" s="40"/>
      <c r="FOQ88" s="40"/>
      <c r="FOR88" s="40"/>
      <c r="FOS88" s="40"/>
      <c r="FOT88" s="40"/>
      <c r="FOU88" s="40"/>
      <c r="FOV88" s="40"/>
      <c r="FOW88" s="40"/>
      <c r="FOX88" s="40"/>
      <c r="FOY88" s="40"/>
      <c r="FOZ88" s="40"/>
      <c r="FPA88" s="40"/>
      <c r="FPB88" s="40"/>
      <c r="FPC88" s="40"/>
      <c r="FPD88" s="40"/>
      <c r="FPE88" s="40"/>
      <c r="FPF88" s="40"/>
      <c r="FPG88" s="40"/>
      <c r="FPH88" s="40"/>
      <c r="FPI88" s="40"/>
      <c r="FPJ88" s="40"/>
      <c r="FPK88" s="40"/>
      <c r="FPL88" s="40"/>
      <c r="FPM88" s="40"/>
      <c r="FPN88" s="40"/>
      <c r="FPO88" s="40"/>
      <c r="FPP88" s="40"/>
      <c r="FPQ88" s="40"/>
      <c r="FPR88" s="40"/>
      <c r="FPS88" s="40"/>
      <c r="FPT88" s="40"/>
      <c r="FPU88" s="40"/>
      <c r="FPV88" s="40"/>
      <c r="FPW88" s="40"/>
      <c r="FPX88" s="40"/>
      <c r="FPY88" s="40"/>
      <c r="FPZ88" s="40"/>
      <c r="FQA88" s="40"/>
      <c r="FQB88" s="40"/>
      <c r="FQC88" s="40"/>
      <c r="FQD88" s="40"/>
      <c r="FQE88" s="40"/>
      <c r="FQF88" s="40"/>
      <c r="FQG88" s="40"/>
      <c r="FQH88" s="40"/>
      <c r="FQI88" s="40"/>
      <c r="FQJ88" s="40"/>
      <c r="FQK88" s="40"/>
      <c r="FQL88" s="40"/>
      <c r="FQM88" s="40"/>
      <c r="FQN88" s="40"/>
      <c r="FQO88" s="40"/>
      <c r="FQP88" s="40"/>
      <c r="FQQ88" s="40"/>
      <c r="FQR88" s="40"/>
      <c r="FQS88" s="40"/>
      <c r="FQT88" s="40"/>
      <c r="FQU88" s="40"/>
      <c r="FQV88" s="40"/>
      <c r="FQW88" s="40"/>
      <c r="FQX88" s="40"/>
      <c r="FQY88" s="40"/>
      <c r="FQZ88" s="40"/>
      <c r="FRA88" s="40"/>
      <c r="FRB88" s="40"/>
      <c r="FRC88" s="40"/>
      <c r="FRD88" s="40"/>
      <c r="FRE88" s="40"/>
      <c r="FRF88" s="40"/>
      <c r="FRG88" s="40"/>
      <c r="FRH88" s="40"/>
      <c r="FRI88" s="40"/>
      <c r="FRJ88" s="40"/>
      <c r="FRK88" s="40"/>
      <c r="FRL88" s="40"/>
      <c r="FRM88" s="40"/>
      <c r="FRN88" s="40"/>
      <c r="FRO88" s="40"/>
      <c r="FRP88" s="40"/>
      <c r="FRQ88" s="40"/>
      <c r="FRR88" s="40"/>
      <c r="FRS88" s="40"/>
      <c r="FRT88" s="40"/>
      <c r="FRU88" s="40"/>
      <c r="FRV88" s="40"/>
      <c r="FRW88" s="40"/>
      <c r="FRX88" s="40"/>
      <c r="FRY88" s="40"/>
      <c r="FRZ88" s="40"/>
      <c r="FSA88" s="40"/>
      <c r="FSB88" s="40"/>
      <c r="FSC88" s="40"/>
      <c r="FSD88" s="40"/>
      <c r="FSE88" s="40"/>
      <c r="FSF88" s="40"/>
      <c r="FSG88" s="40"/>
      <c r="FSH88" s="40"/>
      <c r="FSI88" s="40"/>
      <c r="FSJ88" s="40"/>
      <c r="FSK88" s="40"/>
      <c r="FSL88" s="40"/>
      <c r="FSM88" s="40"/>
      <c r="FSN88" s="40"/>
      <c r="FSO88" s="40"/>
      <c r="FSP88" s="40"/>
      <c r="FSQ88" s="40"/>
      <c r="FSR88" s="40"/>
      <c r="FSS88" s="40"/>
      <c r="FST88" s="40"/>
      <c r="FSU88" s="40"/>
      <c r="FSV88" s="40"/>
      <c r="FSW88" s="40"/>
      <c r="FSX88" s="40"/>
      <c r="FSY88" s="40"/>
      <c r="FSZ88" s="40"/>
      <c r="FTA88" s="40"/>
      <c r="FTB88" s="40"/>
      <c r="FTC88" s="40"/>
      <c r="FTD88" s="40"/>
      <c r="FTE88" s="40"/>
      <c r="FTF88" s="40"/>
      <c r="FTG88" s="40"/>
      <c r="FTH88" s="40"/>
      <c r="FTI88" s="40"/>
      <c r="FTJ88" s="40"/>
      <c r="FTK88" s="40"/>
      <c r="FTL88" s="40"/>
      <c r="FTM88" s="40"/>
      <c r="FTN88" s="40"/>
      <c r="FTO88" s="40"/>
      <c r="FTP88" s="40"/>
      <c r="FTQ88" s="40"/>
      <c r="FTR88" s="40"/>
      <c r="FTS88" s="40"/>
      <c r="FTT88" s="40"/>
      <c r="FTU88" s="40"/>
      <c r="FTV88" s="40"/>
      <c r="FTW88" s="40"/>
      <c r="FTX88" s="40"/>
      <c r="FTY88" s="40"/>
      <c r="FTZ88" s="40"/>
      <c r="FUA88" s="40"/>
      <c r="FUB88" s="40"/>
      <c r="FUC88" s="40"/>
      <c r="FUD88" s="40"/>
      <c r="FUE88" s="40"/>
      <c r="FUF88" s="40"/>
      <c r="FUG88" s="40"/>
      <c r="FUH88" s="40"/>
      <c r="FUI88" s="40"/>
      <c r="FUJ88" s="40"/>
      <c r="FUK88" s="40"/>
      <c r="FUL88" s="40"/>
      <c r="FUM88" s="40"/>
      <c r="FUN88" s="40"/>
      <c r="FUO88" s="40"/>
      <c r="FUP88" s="40"/>
      <c r="FUQ88" s="40"/>
      <c r="FUR88" s="40"/>
      <c r="FUS88" s="40"/>
      <c r="FUT88" s="40"/>
      <c r="FUU88" s="40"/>
      <c r="FUV88" s="40"/>
      <c r="FUW88" s="40"/>
      <c r="FUX88" s="40"/>
      <c r="FUY88" s="40"/>
      <c r="FUZ88" s="40"/>
      <c r="FVA88" s="40"/>
      <c r="FVB88" s="40"/>
      <c r="FVC88" s="40"/>
      <c r="FVD88" s="40"/>
      <c r="FVE88" s="40"/>
      <c r="FVF88" s="40"/>
      <c r="FVG88" s="40"/>
      <c r="FVH88" s="40"/>
      <c r="FVI88" s="40"/>
      <c r="FVJ88" s="40"/>
      <c r="FVK88" s="40"/>
      <c r="FVL88" s="40"/>
      <c r="FVM88" s="40"/>
      <c r="FVN88" s="40"/>
      <c r="FVO88" s="40"/>
      <c r="FVP88" s="40"/>
      <c r="FVQ88" s="40"/>
      <c r="FVR88" s="40"/>
      <c r="FVS88" s="40"/>
      <c r="FVT88" s="40"/>
      <c r="FVU88" s="40"/>
      <c r="FVV88" s="40"/>
      <c r="FVW88" s="40"/>
      <c r="FVX88" s="40"/>
      <c r="FVY88" s="40"/>
      <c r="FVZ88" s="40"/>
      <c r="FWA88" s="40"/>
      <c r="FWB88" s="40"/>
      <c r="FWC88" s="40"/>
      <c r="FWD88" s="40"/>
      <c r="FWE88" s="40"/>
      <c r="FWF88" s="40"/>
      <c r="FWG88" s="40"/>
      <c r="FWH88" s="40"/>
      <c r="FWI88" s="40"/>
      <c r="FWJ88" s="40"/>
      <c r="FWK88" s="40"/>
      <c r="FWL88" s="40"/>
      <c r="FWM88" s="40"/>
      <c r="FWN88" s="40"/>
      <c r="FWO88" s="40"/>
      <c r="FWP88" s="40"/>
      <c r="FWQ88" s="40"/>
      <c r="FWR88" s="40"/>
      <c r="FWS88" s="40"/>
      <c r="FWT88" s="40"/>
      <c r="FWU88" s="40"/>
      <c r="FWV88" s="40"/>
      <c r="FWW88" s="40"/>
      <c r="FWX88" s="40"/>
      <c r="FWY88" s="40"/>
      <c r="FWZ88" s="40"/>
      <c r="FXA88" s="40"/>
      <c r="FXB88" s="40"/>
      <c r="FXC88" s="40"/>
      <c r="FXD88" s="40"/>
      <c r="FXE88" s="40"/>
      <c r="FXF88" s="40"/>
      <c r="FXG88" s="40"/>
      <c r="FXH88" s="40"/>
      <c r="FXI88" s="40"/>
      <c r="FXJ88" s="40"/>
      <c r="FXK88" s="40"/>
      <c r="FXL88" s="40"/>
      <c r="FXM88" s="40"/>
      <c r="FXN88" s="40"/>
      <c r="FXO88" s="40"/>
      <c r="FXP88" s="40"/>
      <c r="FXQ88" s="40"/>
      <c r="FXR88" s="40"/>
      <c r="FXS88" s="40"/>
      <c r="FXT88" s="40"/>
      <c r="FXU88" s="40"/>
      <c r="FXV88" s="40"/>
      <c r="FXW88" s="40"/>
      <c r="FXX88" s="40"/>
      <c r="FXY88" s="40"/>
      <c r="FXZ88" s="40"/>
      <c r="FYA88" s="40"/>
      <c r="FYB88" s="40"/>
      <c r="FYC88" s="40"/>
      <c r="FYD88" s="40"/>
      <c r="FYE88" s="40"/>
      <c r="FYF88" s="40"/>
      <c r="FYG88" s="40"/>
      <c r="FYH88" s="40"/>
      <c r="FYI88" s="40"/>
      <c r="FYJ88" s="40"/>
      <c r="FYK88" s="40"/>
      <c r="FYL88" s="40"/>
      <c r="FYM88" s="40"/>
      <c r="FYN88" s="40"/>
      <c r="FYO88" s="40"/>
      <c r="FYP88" s="40"/>
      <c r="FYQ88" s="40"/>
      <c r="FYR88" s="40"/>
      <c r="FYS88" s="40"/>
      <c r="FYT88" s="40"/>
      <c r="FYU88" s="40"/>
      <c r="FYV88" s="40"/>
      <c r="FYW88" s="40"/>
      <c r="FYX88" s="40"/>
      <c r="FYY88" s="40"/>
      <c r="FYZ88" s="40"/>
      <c r="FZA88" s="40"/>
      <c r="FZB88" s="40"/>
      <c r="FZC88" s="40"/>
      <c r="FZD88" s="40"/>
      <c r="FZE88" s="40"/>
      <c r="FZF88" s="40"/>
      <c r="FZG88" s="40"/>
      <c r="FZH88" s="40"/>
      <c r="FZI88" s="40"/>
      <c r="FZJ88" s="40"/>
      <c r="FZK88" s="40"/>
      <c r="FZL88" s="40"/>
      <c r="FZM88" s="40"/>
      <c r="FZN88" s="40"/>
      <c r="FZO88" s="40"/>
      <c r="FZP88" s="40"/>
      <c r="FZQ88" s="40"/>
      <c r="FZR88" s="40"/>
      <c r="FZS88" s="40"/>
      <c r="FZT88" s="40"/>
      <c r="FZU88" s="40"/>
      <c r="FZV88" s="40"/>
      <c r="FZW88" s="40"/>
      <c r="FZX88" s="40"/>
      <c r="FZY88" s="40"/>
      <c r="FZZ88" s="40"/>
      <c r="GAA88" s="40"/>
      <c r="GAB88" s="40"/>
      <c r="GAC88" s="40"/>
      <c r="GAD88" s="40"/>
      <c r="GAE88" s="40"/>
      <c r="GAF88" s="40"/>
      <c r="GAG88" s="40"/>
      <c r="GAH88" s="40"/>
      <c r="GAI88" s="40"/>
      <c r="GAJ88" s="40"/>
      <c r="GAK88" s="40"/>
      <c r="GAL88" s="40"/>
      <c r="GAM88" s="40"/>
      <c r="GAN88" s="40"/>
      <c r="GAO88" s="40"/>
      <c r="GAP88" s="40"/>
      <c r="GAQ88" s="40"/>
      <c r="GAR88" s="40"/>
      <c r="GAS88" s="40"/>
      <c r="GAT88" s="40"/>
      <c r="GAU88" s="40"/>
      <c r="GAV88" s="40"/>
      <c r="GAW88" s="40"/>
      <c r="GAX88" s="40"/>
      <c r="GAY88" s="40"/>
      <c r="GAZ88" s="40"/>
      <c r="GBA88" s="40"/>
      <c r="GBB88" s="40"/>
      <c r="GBC88" s="40"/>
      <c r="GBD88" s="40"/>
      <c r="GBE88" s="40"/>
      <c r="GBF88" s="40"/>
      <c r="GBG88" s="40"/>
      <c r="GBH88" s="40"/>
      <c r="GBI88" s="40"/>
      <c r="GBJ88" s="40"/>
      <c r="GBK88" s="40"/>
      <c r="GBL88" s="40"/>
      <c r="GBM88" s="40"/>
      <c r="GBN88" s="40"/>
      <c r="GBO88" s="40"/>
      <c r="GBP88" s="40"/>
      <c r="GBQ88" s="40"/>
      <c r="GBR88" s="40"/>
      <c r="GBS88" s="40"/>
      <c r="GBT88" s="40"/>
      <c r="GBU88" s="40"/>
      <c r="GBV88" s="40"/>
      <c r="GBW88" s="40"/>
      <c r="GBX88" s="40"/>
      <c r="GBY88" s="40"/>
      <c r="GBZ88" s="40"/>
      <c r="GCA88" s="40"/>
      <c r="GCB88" s="40"/>
      <c r="GCC88" s="40"/>
      <c r="GCD88" s="40"/>
      <c r="GCE88" s="40"/>
      <c r="GCF88" s="40"/>
      <c r="GCG88" s="40"/>
      <c r="GCH88" s="40"/>
      <c r="GCI88" s="40"/>
      <c r="GCJ88" s="40"/>
      <c r="GCK88" s="40"/>
      <c r="GCL88" s="40"/>
      <c r="GCM88" s="40"/>
      <c r="GCN88" s="40"/>
      <c r="GCO88" s="40"/>
      <c r="GCP88" s="40"/>
      <c r="GCQ88" s="40"/>
      <c r="GCR88" s="40"/>
      <c r="GCS88" s="40"/>
      <c r="GCT88" s="40"/>
      <c r="GCU88" s="40"/>
      <c r="GCV88" s="40"/>
      <c r="GCW88" s="40"/>
      <c r="GCX88" s="40"/>
      <c r="GCY88" s="40"/>
      <c r="GCZ88" s="40"/>
      <c r="GDA88" s="40"/>
      <c r="GDB88" s="40"/>
      <c r="GDC88" s="40"/>
      <c r="GDD88" s="40"/>
      <c r="GDE88" s="40"/>
      <c r="GDF88" s="40"/>
      <c r="GDG88" s="40"/>
      <c r="GDH88" s="40"/>
      <c r="GDI88" s="40"/>
      <c r="GDJ88" s="40"/>
      <c r="GDK88" s="40"/>
      <c r="GDL88" s="40"/>
      <c r="GDM88" s="40"/>
      <c r="GDN88" s="40"/>
      <c r="GDO88" s="40"/>
      <c r="GDP88" s="40"/>
      <c r="GDQ88" s="40"/>
      <c r="GDR88" s="40"/>
      <c r="GDS88" s="40"/>
      <c r="GDT88" s="40"/>
      <c r="GDU88" s="40"/>
      <c r="GDV88" s="40"/>
      <c r="GDW88" s="40"/>
      <c r="GDX88" s="40"/>
      <c r="GDY88" s="40"/>
      <c r="GDZ88" s="40"/>
      <c r="GEA88" s="40"/>
      <c r="GEB88" s="40"/>
      <c r="GEC88" s="40"/>
      <c r="GED88" s="40"/>
      <c r="GEE88" s="40"/>
      <c r="GEF88" s="40"/>
      <c r="GEG88" s="40"/>
      <c r="GEH88" s="40"/>
      <c r="GEI88" s="40"/>
      <c r="GEJ88" s="40"/>
      <c r="GEK88" s="40"/>
      <c r="GEL88" s="40"/>
      <c r="GEM88" s="40"/>
      <c r="GEN88" s="40"/>
      <c r="GEO88" s="40"/>
      <c r="GEP88" s="40"/>
      <c r="GEQ88" s="40"/>
      <c r="GER88" s="40"/>
      <c r="GES88" s="40"/>
      <c r="GET88" s="40"/>
      <c r="GEU88" s="40"/>
      <c r="GEV88" s="40"/>
      <c r="GEW88" s="40"/>
      <c r="GEX88" s="40"/>
      <c r="GEY88" s="40"/>
      <c r="GEZ88" s="40"/>
      <c r="GFA88" s="40"/>
      <c r="GFB88" s="40"/>
      <c r="GFC88" s="40"/>
      <c r="GFD88" s="40"/>
      <c r="GFE88" s="40"/>
      <c r="GFF88" s="40"/>
      <c r="GFG88" s="40"/>
      <c r="GFH88" s="40"/>
      <c r="GFI88" s="40"/>
      <c r="GFJ88" s="40"/>
      <c r="GFK88" s="40"/>
      <c r="GFL88" s="40"/>
      <c r="GFM88" s="40"/>
      <c r="GFN88" s="40"/>
      <c r="GFO88" s="40"/>
      <c r="GFP88" s="40"/>
      <c r="GFQ88" s="40"/>
      <c r="GFR88" s="40"/>
      <c r="GFS88" s="40"/>
      <c r="GFT88" s="40"/>
      <c r="GFU88" s="40"/>
      <c r="GFV88" s="40"/>
      <c r="GFW88" s="40"/>
      <c r="GFX88" s="40"/>
      <c r="GFY88" s="40"/>
      <c r="GFZ88" s="40"/>
      <c r="GGA88" s="40"/>
      <c r="GGB88" s="40"/>
      <c r="GGC88" s="40"/>
      <c r="GGD88" s="40"/>
      <c r="GGE88" s="40"/>
      <c r="GGF88" s="40"/>
      <c r="GGG88" s="40"/>
      <c r="GGH88" s="40"/>
      <c r="GGI88" s="40"/>
      <c r="GGJ88" s="40"/>
      <c r="GGK88" s="40"/>
      <c r="GGL88" s="40"/>
      <c r="GGM88" s="40"/>
      <c r="GGN88" s="40"/>
      <c r="GGO88" s="40"/>
      <c r="GGP88" s="40"/>
      <c r="GGQ88" s="40"/>
      <c r="GGR88" s="40"/>
      <c r="GGS88" s="40"/>
      <c r="GGT88" s="40"/>
      <c r="GGU88" s="40"/>
      <c r="GGV88" s="40"/>
      <c r="GGW88" s="40"/>
      <c r="GGX88" s="40"/>
      <c r="GGY88" s="40"/>
      <c r="GGZ88" s="40"/>
      <c r="GHA88" s="40"/>
      <c r="GHB88" s="40"/>
      <c r="GHC88" s="40"/>
      <c r="GHD88" s="40"/>
      <c r="GHE88" s="40"/>
      <c r="GHF88" s="40"/>
      <c r="GHG88" s="40"/>
      <c r="GHH88" s="40"/>
      <c r="GHI88" s="40"/>
      <c r="GHJ88" s="40"/>
      <c r="GHK88" s="40"/>
      <c r="GHL88" s="40"/>
      <c r="GHM88" s="40"/>
      <c r="GHN88" s="40"/>
      <c r="GHO88" s="40"/>
      <c r="GHP88" s="40"/>
      <c r="GHQ88" s="40"/>
      <c r="GHR88" s="40"/>
      <c r="GHS88" s="40"/>
      <c r="GHT88" s="40"/>
      <c r="GHU88" s="40"/>
      <c r="GHV88" s="40"/>
      <c r="GHW88" s="40"/>
      <c r="GHX88" s="40"/>
      <c r="GHY88" s="40"/>
      <c r="GHZ88" s="40"/>
      <c r="GIA88" s="40"/>
      <c r="GIB88" s="40"/>
      <c r="GIC88" s="40"/>
      <c r="GID88" s="40"/>
      <c r="GIE88" s="40"/>
      <c r="GIF88" s="40"/>
      <c r="GIG88" s="40"/>
      <c r="GIH88" s="40"/>
      <c r="GII88" s="40"/>
      <c r="GIJ88" s="40"/>
      <c r="GIK88" s="40"/>
      <c r="GIL88" s="40"/>
      <c r="GIM88" s="40"/>
      <c r="GIN88" s="40"/>
      <c r="GIO88" s="40"/>
      <c r="GIP88" s="40"/>
      <c r="GIQ88" s="40"/>
      <c r="GIR88" s="40"/>
      <c r="GIS88" s="40"/>
      <c r="GIT88" s="40"/>
      <c r="GIU88" s="40"/>
      <c r="GIV88" s="40"/>
      <c r="GIW88" s="40"/>
      <c r="GIX88" s="40"/>
      <c r="GIY88" s="40"/>
      <c r="GIZ88" s="40"/>
      <c r="GJA88" s="40"/>
      <c r="GJB88" s="40"/>
      <c r="GJC88" s="40"/>
      <c r="GJD88" s="40"/>
      <c r="GJE88" s="40"/>
      <c r="GJF88" s="40"/>
      <c r="GJG88" s="40"/>
      <c r="GJH88" s="40"/>
      <c r="GJI88" s="40"/>
      <c r="GJJ88" s="40"/>
      <c r="GJK88" s="40"/>
      <c r="GJL88" s="40"/>
      <c r="GJM88" s="40"/>
      <c r="GJN88" s="40"/>
      <c r="GJO88" s="40"/>
      <c r="GJP88" s="40"/>
      <c r="GJQ88" s="40"/>
      <c r="GJR88" s="40"/>
      <c r="GJS88" s="40"/>
      <c r="GJT88" s="40"/>
      <c r="GJU88" s="40"/>
      <c r="GJV88" s="40"/>
      <c r="GJW88" s="40"/>
      <c r="GJX88" s="40"/>
      <c r="GJY88" s="40"/>
      <c r="GJZ88" s="40"/>
      <c r="GKA88" s="40"/>
      <c r="GKB88" s="40"/>
      <c r="GKC88" s="40"/>
      <c r="GKD88" s="40"/>
      <c r="GKE88" s="40"/>
      <c r="GKF88" s="40"/>
      <c r="GKG88" s="40"/>
      <c r="GKH88" s="40"/>
      <c r="GKI88" s="40"/>
      <c r="GKJ88" s="40"/>
      <c r="GKK88" s="40"/>
      <c r="GKL88" s="40"/>
      <c r="GKM88" s="40"/>
      <c r="GKN88" s="40"/>
      <c r="GKO88" s="40"/>
      <c r="GKP88" s="40"/>
      <c r="GKQ88" s="40"/>
      <c r="GKR88" s="40"/>
      <c r="GKS88" s="40"/>
      <c r="GKT88" s="40"/>
      <c r="GKU88" s="40"/>
      <c r="GKV88" s="40"/>
      <c r="GKW88" s="40"/>
      <c r="GKX88" s="40"/>
      <c r="GKY88" s="40"/>
      <c r="GKZ88" s="40"/>
      <c r="GLA88" s="40"/>
      <c r="GLB88" s="40"/>
      <c r="GLC88" s="40"/>
      <c r="GLD88" s="40"/>
      <c r="GLE88" s="40"/>
      <c r="GLF88" s="40"/>
      <c r="GLG88" s="40"/>
      <c r="GLH88" s="40"/>
      <c r="GLI88" s="40"/>
      <c r="GLJ88" s="40"/>
      <c r="GLK88" s="40"/>
      <c r="GLL88" s="40"/>
      <c r="GLM88" s="40"/>
      <c r="GLN88" s="40"/>
      <c r="GLO88" s="40"/>
      <c r="GLP88" s="40"/>
      <c r="GLQ88" s="40"/>
      <c r="GLR88" s="40"/>
      <c r="GLS88" s="40"/>
      <c r="GLT88" s="40"/>
      <c r="GLU88" s="40"/>
      <c r="GLV88" s="40"/>
      <c r="GLW88" s="40"/>
      <c r="GLX88" s="40"/>
      <c r="GLY88" s="40"/>
      <c r="GLZ88" s="40"/>
      <c r="GMA88" s="40"/>
      <c r="GMB88" s="40"/>
      <c r="GMC88" s="40"/>
      <c r="GMD88" s="40"/>
      <c r="GME88" s="40"/>
      <c r="GMF88" s="40"/>
      <c r="GMG88" s="40"/>
      <c r="GMH88" s="40"/>
      <c r="GMI88" s="40"/>
      <c r="GMJ88" s="40"/>
      <c r="GMK88" s="40"/>
      <c r="GML88" s="40"/>
      <c r="GMM88" s="40"/>
      <c r="GMN88" s="40"/>
      <c r="GMO88" s="40"/>
      <c r="GMP88" s="40"/>
      <c r="GMQ88" s="40"/>
      <c r="GMR88" s="40"/>
      <c r="GMS88" s="40"/>
      <c r="GMT88" s="40"/>
      <c r="GMU88" s="40"/>
      <c r="GMV88" s="40"/>
      <c r="GMW88" s="40"/>
      <c r="GMX88" s="40"/>
      <c r="GMY88" s="40"/>
      <c r="GMZ88" s="40"/>
      <c r="GNA88" s="40"/>
      <c r="GNB88" s="40"/>
      <c r="GNC88" s="40"/>
      <c r="GND88" s="40"/>
      <c r="GNE88" s="40"/>
      <c r="GNF88" s="40"/>
      <c r="GNG88" s="40"/>
      <c r="GNH88" s="40"/>
      <c r="GNI88" s="40"/>
      <c r="GNJ88" s="40"/>
      <c r="GNK88" s="40"/>
      <c r="GNL88" s="40"/>
      <c r="GNM88" s="40"/>
      <c r="GNN88" s="40"/>
      <c r="GNO88" s="40"/>
      <c r="GNP88" s="40"/>
      <c r="GNQ88" s="40"/>
      <c r="GNR88" s="40"/>
      <c r="GNS88" s="40"/>
      <c r="GNT88" s="40"/>
      <c r="GNU88" s="40"/>
      <c r="GNV88" s="40"/>
      <c r="GNW88" s="40"/>
      <c r="GNX88" s="40"/>
      <c r="GNY88" s="40"/>
      <c r="GNZ88" s="40"/>
      <c r="GOA88" s="40"/>
      <c r="GOB88" s="40"/>
      <c r="GOC88" s="40"/>
      <c r="GOD88" s="40"/>
      <c r="GOE88" s="40"/>
      <c r="GOF88" s="40"/>
      <c r="GOG88" s="40"/>
      <c r="GOH88" s="40"/>
      <c r="GOI88" s="40"/>
      <c r="GOJ88" s="40"/>
      <c r="GOK88" s="40"/>
      <c r="GOL88" s="40"/>
      <c r="GOM88" s="40"/>
      <c r="GON88" s="40"/>
      <c r="GOO88" s="40"/>
      <c r="GOP88" s="40"/>
      <c r="GOQ88" s="40"/>
      <c r="GOR88" s="40"/>
      <c r="GOS88" s="40"/>
      <c r="GOT88" s="40"/>
      <c r="GOU88" s="40"/>
      <c r="GOV88" s="40"/>
      <c r="GOW88" s="40"/>
      <c r="GOX88" s="40"/>
      <c r="GOY88" s="40"/>
      <c r="GOZ88" s="40"/>
      <c r="GPA88" s="40"/>
      <c r="GPB88" s="40"/>
      <c r="GPC88" s="40"/>
      <c r="GPD88" s="40"/>
      <c r="GPE88" s="40"/>
      <c r="GPF88" s="40"/>
      <c r="GPG88" s="40"/>
      <c r="GPH88" s="40"/>
      <c r="GPI88" s="40"/>
      <c r="GPJ88" s="40"/>
      <c r="GPK88" s="40"/>
      <c r="GPL88" s="40"/>
      <c r="GPM88" s="40"/>
      <c r="GPN88" s="40"/>
      <c r="GPO88" s="40"/>
      <c r="GPP88" s="40"/>
      <c r="GPQ88" s="40"/>
      <c r="GPR88" s="40"/>
      <c r="GPS88" s="40"/>
      <c r="GPT88" s="40"/>
      <c r="GPU88" s="40"/>
      <c r="GPV88" s="40"/>
      <c r="GPW88" s="40"/>
      <c r="GPX88" s="40"/>
      <c r="GPY88" s="40"/>
      <c r="GPZ88" s="40"/>
      <c r="GQA88" s="40"/>
      <c r="GQB88" s="40"/>
      <c r="GQC88" s="40"/>
      <c r="GQD88" s="40"/>
      <c r="GQE88" s="40"/>
      <c r="GQF88" s="40"/>
      <c r="GQG88" s="40"/>
      <c r="GQH88" s="40"/>
      <c r="GQI88" s="40"/>
      <c r="GQJ88" s="40"/>
      <c r="GQK88" s="40"/>
      <c r="GQL88" s="40"/>
      <c r="GQM88" s="40"/>
      <c r="GQN88" s="40"/>
      <c r="GQO88" s="40"/>
      <c r="GQP88" s="40"/>
      <c r="GQQ88" s="40"/>
      <c r="GQR88" s="40"/>
      <c r="GQS88" s="40"/>
      <c r="GQT88" s="40"/>
      <c r="GQU88" s="40"/>
      <c r="GQV88" s="40"/>
      <c r="GQW88" s="40"/>
      <c r="GQX88" s="40"/>
      <c r="GQY88" s="40"/>
      <c r="GQZ88" s="40"/>
      <c r="GRA88" s="40"/>
      <c r="GRB88" s="40"/>
      <c r="GRC88" s="40"/>
      <c r="GRD88" s="40"/>
      <c r="GRE88" s="40"/>
      <c r="GRF88" s="40"/>
      <c r="GRG88" s="40"/>
      <c r="GRH88" s="40"/>
      <c r="GRI88" s="40"/>
      <c r="GRJ88" s="40"/>
      <c r="GRK88" s="40"/>
      <c r="GRL88" s="40"/>
      <c r="GRM88" s="40"/>
      <c r="GRN88" s="40"/>
      <c r="GRO88" s="40"/>
      <c r="GRP88" s="40"/>
      <c r="GRQ88" s="40"/>
      <c r="GRR88" s="40"/>
      <c r="GRS88" s="40"/>
      <c r="GRT88" s="40"/>
      <c r="GRU88" s="40"/>
      <c r="GRV88" s="40"/>
      <c r="GRW88" s="40"/>
      <c r="GRX88" s="40"/>
      <c r="GRY88" s="40"/>
      <c r="GRZ88" s="40"/>
      <c r="GSA88" s="40"/>
      <c r="GSB88" s="40"/>
      <c r="GSC88" s="40"/>
      <c r="GSD88" s="40"/>
      <c r="GSE88" s="40"/>
      <c r="GSF88" s="40"/>
      <c r="GSG88" s="40"/>
      <c r="GSH88" s="40"/>
      <c r="GSI88" s="40"/>
      <c r="GSJ88" s="40"/>
      <c r="GSK88" s="40"/>
      <c r="GSL88" s="40"/>
      <c r="GSM88" s="40"/>
      <c r="GSN88" s="40"/>
      <c r="GSO88" s="40"/>
      <c r="GSP88" s="40"/>
      <c r="GSQ88" s="40"/>
      <c r="GSR88" s="40"/>
      <c r="GSS88" s="40"/>
      <c r="GST88" s="40"/>
      <c r="GSU88" s="40"/>
      <c r="GSV88" s="40"/>
      <c r="GSW88" s="40"/>
      <c r="GSX88" s="40"/>
      <c r="GSY88" s="40"/>
      <c r="GSZ88" s="40"/>
      <c r="GTA88" s="40"/>
      <c r="GTB88" s="40"/>
      <c r="GTC88" s="40"/>
      <c r="GTD88" s="40"/>
      <c r="GTE88" s="40"/>
      <c r="GTF88" s="40"/>
      <c r="GTG88" s="40"/>
      <c r="GTH88" s="40"/>
      <c r="GTI88" s="40"/>
      <c r="GTJ88" s="40"/>
      <c r="GTK88" s="40"/>
      <c r="GTL88" s="40"/>
      <c r="GTM88" s="40"/>
      <c r="GTN88" s="40"/>
      <c r="GTO88" s="40"/>
      <c r="GTP88" s="40"/>
      <c r="GTQ88" s="40"/>
      <c r="GTR88" s="40"/>
      <c r="GTS88" s="40"/>
      <c r="GTT88" s="40"/>
      <c r="GTU88" s="40"/>
      <c r="GTV88" s="40"/>
      <c r="GTW88" s="40"/>
      <c r="GTX88" s="40"/>
      <c r="GTY88" s="40"/>
      <c r="GTZ88" s="40"/>
      <c r="GUA88" s="40"/>
      <c r="GUB88" s="40"/>
      <c r="GUC88" s="40"/>
      <c r="GUD88" s="40"/>
      <c r="GUE88" s="40"/>
      <c r="GUF88" s="40"/>
      <c r="GUG88" s="40"/>
      <c r="GUH88" s="40"/>
      <c r="GUI88" s="40"/>
      <c r="GUJ88" s="40"/>
      <c r="GUK88" s="40"/>
      <c r="GUL88" s="40"/>
      <c r="GUM88" s="40"/>
      <c r="GUN88" s="40"/>
      <c r="GUO88" s="40"/>
      <c r="GUP88" s="40"/>
      <c r="GUQ88" s="40"/>
      <c r="GUR88" s="40"/>
      <c r="GUS88" s="40"/>
      <c r="GUT88" s="40"/>
      <c r="GUU88" s="40"/>
      <c r="GUV88" s="40"/>
      <c r="GUW88" s="40"/>
      <c r="GUX88" s="40"/>
      <c r="GUY88" s="40"/>
      <c r="GUZ88" s="40"/>
      <c r="GVA88" s="40"/>
      <c r="GVB88" s="40"/>
      <c r="GVC88" s="40"/>
      <c r="GVD88" s="40"/>
      <c r="GVE88" s="40"/>
      <c r="GVF88" s="40"/>
      <c r="GVG88" s="40"/>
      <c r="GVH88" s="40"/>
      <c r="GVI88" s="40"/>
      <c r="GVJ88" s="40"/>
      <c r="GVK88" s="40"/>
      <c r="GVL88" s="40"/>
      <c r="GVM88" s="40"/>
      <c r="GVN88" s="40"/>
      <c r="GVO88" s="40"/>
      <c r="GVP88" s="40"/>
      <c r="GVQ88" s="40"/>
      <c r="GVR88" s="40"/>
      <c r="GVS88" s="40"/>
      <c r="GVT88" s="40"/>
      <c r="GVU88" s="40"/>
      <c r="GVV88" s="40"/>
      <c r="GVW88" s="40"/>
      <c r="GVX88" s="40"/>
      <c r="GVY88" s="40"/>
      <c r="GVZ88" s="40"/>
      <c r="GWA88" s="40"/>
      <c r="GWB88" s="40"/>
      <c r="GWC88" s="40"/>
      <c r="GWD88" s="40"/>
      <c r="GWE88" s="40"/>
      <c r="GWF88" s="40"/>
      <c r="GWG88" s="40"/>
      <c r="GWH88" s="40"/>
      <c r="GWI88" s="40"/>
      <c r="GWJ88" s="40"/>
      <c r="GWK88" s="40"/>
      <c r="GWL88" s="40"/>
      <c r="GWM88" s="40"/>
      <c r="GWN88" s="40"/>
      <c r="GWO88" s="40"/>
      <c r="GWP88" s="40"/>
      <c r="GWQ88" s="40"/>
      <c r="GWR88" s="40"/>
      <c r="GWS88" s="40"/>
      <c r="GWT88" s="40"/>
      <c r="GWU88" s="40"/>
      <c r="GWV88" s="40"/>
      <c r="GWW88" s="40"/>
      <c r="GWX88" s="40"/>
      <c r="GWY88" s="40"/>
      <c r="GWZ88" s="40"/>
      <c r="GXA88" s="40"/>
      <c r="GXB88" s="40"/>
      <c r="GXC88" s="40"/>
      <c r="GXD88" s="40"/>
      <c r="GXE88" s="40"/>
      <c r="GXF88" s="40"/>
      <c r="GXG88" s="40"/>
      <c r="GXH88" s="40"/>
      <c r="GXI88" s="40"/>
      <c r="GXJ88" s="40"/>
      <c r="GXK88" s="40"/>
      <c r="GXL88" s="40"/>
      <c r="GXM88" s="40"/>
      <c r="GXN88" s="40"/>
      <c r="GXO88" s="40"/>
      <c r="GXP88" s="40"/>
      <c r="GXQ88" s="40"/>
      <c r="GXR88" s="40"/>
      <c r="GXS88" s="40"/>
      <c r="GXT88" s="40"/>
      <c r="GXU88" s="40"/>
      <c r="GXV88" s="40"/>
      <c r="GXW88" s="40"/>
      <c r="GXX88" s="40"/>
      <c r="GXY88" s="40"/>
      <c r="GXZ88" s="40"/>
      <c r="GYA88" s="40"/>
      <c r="GYB88" s="40"/>
      <c r="GYC88" s="40"/>
      <c r="GYD88" s="40"/>
      <c r="GYE88" s="40"/>
      <c r="GYF88" s="40"/>
      <c r="GYG88" s="40"/>
      <c r="GYH88" s="40"/>
      <c r="GYI88" s="40"/>
      <c r="GYJ88" s="40"/>
      <c r="GYK88" s="40"/>
      <c r="GYL88" s="40"/>
      <c r="GYM88" s="40"/>
      <c r="GYN88" s="40"/>
      <c r="GYO88" s="40"/>
      <c r="GYP88" s="40"/>
      <c r="GYQ88" s="40"/>
      <c r="GYR88" s="40"/>
      <c r="GYS88" s="40"/>
      <c r="GYT88" s="40"/>
      <c r="GYU88" s="40"/>
      <c r="GYV88" s="40"/>
      <c r="GYW88" s="40"/>
      <c r="GYX88" s="40"/>
      <c r="GYY88" s="40"/>
      <c r="GYZ88" s="40"/>
      <c r="GZA88" s="40"/>
      <c r="GZB88" s="40"/>
      <c r="GZC88" s="40"/>
      <c r="GZD88" s="40"/>
      <c r="GZE88" s="40"/>
      <c r="GZF88" s="40"/>
      <c r="GZG88" s="40"/>
      <c r="GZH88" s="40"/>
      <c r="GZI88" s="40"/>
      <c r="GZJ88" s="40"/>
      <c r="GZK88" s="40"/>
      <c r="GZL88" s="40"/>
      <c r="GZM88" s="40"/>
      <c r="GZN88" s="40"/>
      <c r="GZO88" s="40"/>
      <c r="GZP88" s="40"/>
      <c r="GZQ88" s="40"/>
      <c r="GZR88" s="40"/>
      <c r="GZS88" s="40"/>
      <c r="GZT88" s="40"/>
      <c r="GZU88" s="40"/>
      <c r="GZV88" s="40"/>
      <c r="GZW88" s="40"/>
      <c r="GZX88" s="40"/>
      <c r="GZY88" s="40"/>
      <c r="GZZ88" s="40"/>
      <c r="HAA88" s="40"/>
      <c r="HAB88" s="40"/>
      <c r="HAC88" s="40"/>
      <c r="HAD88" s="40"/>
      <c r="HAE88" s="40"/>
      <c r="HAF88" s="40"/>
      <c r="HAG88" s="40"/>
      <c r="HAH88" s="40"/>
      <c r="HAI88" s="40"/>
      <c r="HAJ88" s="40"/>
      <c r="HAK88" s="40"/>
      <c r="HAL88" s="40"/>
      <c r="HAM88" s="40"/>
      <c r="HAN88" s="40"/>
      <c r="HAO88" s="40"/>
      <c r="HAP88" s="40"/>
      <c r="HAQ88" s="40"/>
      <c r="HAR88" s="40"/>
      <c r="HAS88" s="40"/>
      <c r="HAT88" s="40"/>
      <c r="HAU88" s="40"/>
      <c r="HAV88" s="40"/>
      <c r="HAW88" s="40"/>
      <c r="HAX88" s="40"/>
      <c r="HAY88" s="40"/>
      <c r="HAZ88" s="40"/>
      <c r="HBA88" s="40"/>
      <c r="HBB88" s="40"/>
      <c r="HBC88" s="40"/>
      <c r="HBD88" s="40"/>
      <c r="HBE88" s="40"/>
      <c r="HBF88" s="40"/>
      <c r="HBG88" s="40"/>
      <c r="HBH88" s="40"/>
      <c r="HBI88" s="40"/>
      <c r="HBJ88" s="40"/>
      <c r="HBK88" s="40"/>
      <c r="HBL88" s="40"/>
      <c r="HBM88" s="40"/>
      <c r="HBN88" s="40"/>
      <c r="HBO88" s="40"/>
      <c r="HBP88" s="40"/>
      <c r="HBQ88" s="40"/>
      <c r="HBR88" s="40"/>
      <c r="HBS88" s="40"/>
      <c r="HBT88" s="40"/>
      <c r="HBU88" s="40"/>
      <c r="HBV88" s="40"/>
      <c r="HBW88" s="40"/>
      <c r="HBX88" s="40"/>
      <c r="HBY88" s="40"/>
      <c r="HBZ88" s="40"/>
      <c r="HCA88" s="40"/>
      <c r="HCB88" s="40"/>
      <c r="HCC88" s="40"/>
      <c r="HCD88" s="40"/>
      <c r="HCE88" s="40"/>
      <c r="HCF88" s="40"/>
      <c r="HCG88" s="40"/>
      <c r="HCH88" s="40"/>
      <c r="HCI88" s="40"/>
      <c r="HCJ88" s="40"/>
      <c r="HCK88" s="40"/>
      <c r="HCL88" s="40"/>
      <c r="HCM88" s="40"/>
      <c r="HCN88" s="40"/>
      <c r="HCO88" s="40"/>
      <c r="HCP88" s="40"/>
      <c r="HCQ88" s="40"/>
      <c r="HCR88" s="40"/>
      <c r="HCS88" s="40"/>
      <c r="HCT88" s="40"/>
      <c r="HCU88" s="40"/>
      <c r="HCV88" s="40"/>
      <c r="HCW88" s="40"/>
      <c r="HCX88" s="40"/>
      <c r="HCY88" s="40"/>
      <c r="HCZ88" s="40"/>
      <c r="HDA88" s="40"/>
      <c r="HDB88" s="40"/>
      <c r="HDC88" s="40"/>
      <c r="HDD88" s="40"/>
      <c r="HDE88" s="40"/>
      <c r="HDF88" s="40"/>
      <c r="HDG88" s="40"/>
      <c r="HDH88" s="40"/>
      <c r="HDI88" s="40"/>
      <c r="HDJ88" s="40"/>
      <c r="HDK88" s="40"/>
      <c r="HDL88" s="40"/>
      <c r="HDM88" s="40"/>
      <c r="HDN88" s="40"/>
      <c r="HDO88" s="40"/>
      <c r="HDP88" s="40"/>
      <c r="HDQ88" s="40"/>
      <c r="HDR88" s="40"/>
      <c r="HDS88" s="40"/>
      <c r="HDT88" s="40"/>
      <c r="HDU88" s="40"/>
      <c r="HDV88" s="40"/>
      <c r="HDW88" s="40"/>
      <c r="HDX88" s="40"/>
      <c r="HDY88" s="40"/>
      <c r="HDZ88" s="40"/>
      <c r="HEA88" s="40"/>
      <c r="HEB88" s="40"/>
      <c r="HEC88" s="40"/>
      <c r="HED88" s="40"/>
      <c r="HEE88" s="40"/>
      <c r="HEF88" s="40"/>
      <c r="HEG88" s="40"/>
      <c r="HEH88" s="40"/>
      <c r="HEI88" s="40"/>
      <c r="HEJ88" s="40"/>
      <c r="HEK88" s="40"/>
      <c r="HEL88" s="40"/>
      <c r="HEM88" s="40"/>
      <c r="HEN88" s="40"/>
      <c r="HEO88" s="40"/>
      <c r="HEP88" s="40"/>
      <c r="HEQ88" s="40"/>
      <c r="HER88" s="40"/>
      <c r="HES88" s="40"/>
      <c r="HET88" s="40"/>
      <c r="HEU88" s="40"/>
      <c r="HEV88" s="40"/>
      <c r="HEW88" s="40"/>
      <c r="HEX88" s="40"/>
      <c r="HEY88" s="40"/>
      <c r="HEZ88" s="40"/>
      <c r="HFA88" s="40"/>
      <c r="HFB88" s="40"/>
      <c r="HFC88" s="40"/>
      <c r="HFD88" s="40"/>
      <c r="HFE88" s="40"/>
      <c r="HFF88" s="40"/>
      <c r="HFG88" s="40"/>
      <c r="HFH88" s="40"/>
      <c r="HFI88" s="40"/>
      <c r="HFJ88" s="40"/>
      <c r="HFK88" s="40"/>
      <c r="HFL88" s="40"/>
      <c r="HFM88" s="40"/>
      <c r="HFN88" s="40"/>
      <c r="HFO88" s="40"/>
      <c r="HFP88" s="40"/>
      <c r="HFQ88" s="40"/>
      <c r="HFR88" s="40"/>
      <c r="HFS88" s="40"/>
      <c r="HFT88" s="40"/>
      <c r="HFU88" s="40"/>
      <c r="HFV88" s="40"/>
      <c r="HFW88" s="40"/>
      <c r="HFX88" s="40"/>
      <c r="HFY88" s="40"/>
      <c r="HFZ88" s="40"/>
      <c r="HGA88" s="40"/>
      <c r="HGB88" s="40"/>
      <c r="HGC88" s="40"/>
      <c r="HGD88" s="40"/>
      <c r="HGE88" s="40"/>
      <c r="HGF88" s="40"/>
      <c r="HGG88" s="40"/>
      <c r="HGH88" s="40"/>
      <c r="HGI88" s="40"/>
      <c r="HGJ88" s="40"/>
      <c r="HGK88" s="40"/>
      <c r="HGL88" s="40"/>
      <c r="HGM88" s="40"/>
      <c r="HGN88" s="40"/>
      <c r="HGO88" s="40"/>
      <c r="HGP88" s="40"/>
      <c r="HGQ88" s="40"/>
      <c r="HGR88" s="40"/>
      <c r="HGS88" s="40"/>
      <c r="HGT88" s="40"/>
      <c r="HGU88" s="40"/>
      <c r="HGV88" s="40"/>
      <c r="HGW88" s="40"/>
      <c r="HGX88" s="40"/>
      <c r="HGY88" s="40"/>
      <c r="HGZ88" s="40"/>
      <c r="HHA88" s="40"/>
      <c r="HHB88" s="40"/>
      <c r="HHC88" s="40"/>
      <c r="HHD88" s="40"/>
      <c r="HHE88" s="40"/>
      <c r="HHF88" s="40"/>
      <c r="HHG88" s="40"/>
      <c r="HHH88" s="40"/>
      <c r="HHI88" s="40"/>
      <c r="HHJ88" s="40"/>
      <c r="HHK88" s="40"/>
      <c r="HHL88" s="40"/>
      <c r="HHM88" s="40"/>
      <c r="HHN88" s="40"/>
      <c r="HHO88" s="40"/>
      <c r="HHP88" s="40"/>
      <c r="HHQ88" s="40"/>
      <c r="HHR88" s="40"/>
      <c r="HHS88" s="40"/>
      <c r="HHT88" s="40"/>
      <c r="HHU88" s="40"/>
      <c r="HHV88" s="40"/>
      <c r="HHW88" s="40"/>
      <c r="HHX88" s="40"/>
      <c r="HHY88" s="40"/>
      <c r="HHZ88" s="40"/>
      <c r="HIA88" s="40"/>
      <c r="HIB88" s="40"/>
      <c r="HIC88" s="40"/>
      <c r="HID88" s="40"/>
      <c r="HIE88" s="40"/>
      <c r="HIF88" s="40"/>
      <c r="HIG88" s="40"/>
      <c r="HIH88" s="40"/>
      <c r="HII88" s="40"/>
      <c r="HIJ88" s="40"/>
      <c r="HIK88" s="40"/>
      <c r="HIL88" s="40"/>
      <c r="HIM88" s="40"/>
      <c r="HIN88" s="40"/>
      <c r="HIO88" s="40"/>
      <c r="HIP88" s="40"/>
      <c r="HIQ88" s="40"/>
      <c r="HIR88" s="40"/>
      <c r="HIS88" s="40"/>
      <c r="HIT88" s="40"/>
      <c r="HIU88" s="40"/>
      <c r="HIV88" s="40"/>
      <c r="HIW88" s="40"/>
      <c r="HIX88" s="40"/>
      <c r="HIY88" s="40"/>
      <c r="HIZ88" s="40"/>
      <c r="HJA88" s="40"/>
      <c r="HJB88" s="40"/>
      <c r="HJC88" s="40"/>
      <c r="HJD88" s="40"/>
      <c r="HJE88" s="40"/>
      <c r="HJF88" s="40"/>
      <c r="HJG88" s="40"/>
      <c r="HJH88" s="40"/>
      <c r="HJI88" s="40"/>
      <c r="HJJ88" s="40"/>
      <c r="HJK88" s="40"/>
      <c r="HJL88" s="40"/>
      <c r="HJM88" s="40"/>
      <c r="HJN88" s="40"/>
      <c r="HJO88" s="40"/>
      <c r="HJP88" s="40"/>
      <c r="HJQ88" s="40"/>
      <c r="HJR88" s="40"/>
      <c r="HJS88" s="40"/>
      <c r="HJT88" s="40"/>
      <c r="HJU88" s="40"/>
      <c r="HJV88" s="40"/>
      <c r="HJW88" s="40"/>
      <c r="HJX88" s="40"/>
      <c r="HJY88" s="40"/>
      <c r="HJZ88" s="40"/>
      <c r="HKA88" s="40"/>
      <c r="HKB88" s="40"/>
      <c r="HKC88" s="40"/>
      <c r="HKD88" s="40"/>
      <c r="HKE88" s="40"/>
      <c r="HKF88" s="40"/>
      <c r="HKG88" s="40"/>
      <c r="HKH88" s="40"/>
      <c r="HKI88" s="40"/>
      <c r="HKJ88" s="40"/>
      <c r="HKK88" s="40"/>
      <c r="HKL88" s="40"/>
      <c r="HKM88" s="40"/>
      <c r="HKN88" s="40"/>
      <c r="HKO88" s="40"/>
      <c r="HKP88" s="40"/>
      <c r="HKQ88" s="40"/>
      <c r="HKR88" s="40"/>
      <c r="HKS88" s="40"/>
      <c r="HKT88" s="40"/>
      <c r="HKU88" s="40"/>
      <c r="HKV88" s="40"/>
      <c r="HKW88" s="40"/>
      <c r="HKX88" s="40"/>
      <c r="HKY88" s="40"/>
      <c r="HKZ88" s="40"/>
      <c r="HLA88" s="40"/>
      <c r="HLB88" s="40"/>
      <c r="HLC88" s="40"/>
      <c r="HLD88" s="40"/>
      <c r="HLE88" s="40"/>
      <c r="HLF88" s="40"/>
      <c r="HLG88" s="40"/>
      <c r="HLH88" s="40"/>
      <c r="HLI88" s="40"/>
      <c r="HLJ88" s="40"/>
      <c r="HLK88" s="40"/>
      <c r="HLL88" s="40"/>
      <c r="HLM88" s="40"/>
      <c r="HLN88" s="40"/>
      <c r="HLO88" s="40"/>
      <c r="HLP88" s="40"/>
      <c r="HLQ88" s="40"/>
      <c r="HLR88" s="40"/>
      <c r="HLS88" s="40"/>
      <c r="HLT88" s="40"/>
      <c r="HLU88" s="40"/>
      <c r="HLV88" s="40"/>
      <c r="HLW88" s="40"/>
      <c r="HLX88" s="40"/>
      <c r="HLY88" s="40"/>
      <c r="HLZ88" s="40"/>
      <c r="HMA88" s="40"/>
      <c r="HMB88" s="40"/>
      <c r="HMC88" s="40"/>
      <c r="HMD88" s="40"/>
      <c r="HME88" s="40"/>
      <c r="HMF88" s="40"/>
      <c r="HMG88" s="40"/>
      <c r="HMH88" s="40"/>
      <c r="HMI88" s="40"/>
      <c r="HMJ88" s="40"/>
      <c r="HMK88" s="40"/>
      <c r="HML88" s="40"/>
      <c r="HMM88" s="40"/>
      <c r="HMN88" s="40"/>
      <c r="HMO88" s="40"/>
      <c r="HMP88" s="40"/>
      <c r="HMQ88" s="40"/>
      <c r="HMR88" s="40"/>
      <c r="HMS88" s="40"/>
      <c r="HMT88" s="40"/>
      <c r="HMU88" s="40"/>
      <c r="HMV88" s="40"/>
      <c r="HMW88" s="40"/>
      <c r="HMX88" s="40"/>
      <c r="HMY88" s="40"/>
      <c r="HMZ88" s="40"/>
      <c r="HNA88" s="40"/>
      <c r="HNB88" s="40"/>
      <c r="HNC88" s="40"/>
      <c r="HND88" s="40"/>
      <c r="HNE88" s="40"/>
      <c r="HNF88" s="40"/>
      <c r="HNG88" s="40"/>
      <c r="HNH88" s="40"/>
      <c r="HNI88" s="40"/>
      <c r="HNJ88" s="40"/>
      <c r="HNK88" s="40"/>
      <c r="HNL88" s="40"/>
      <c r="HNM88" s="40"/>
      <c r="HNN88" s="40"/>
      <c r="HNO88" s="40"/>
      <c r="HNP88" s="40"/>
      <c r="HNQ88" s="40"/>
      <c r="HNR88" s="40"/>
      <c r="HNS88" s="40"/>
      <c r="HNT88" s="40"/>
      <c r="HNU88" s="40"/>
      <c r="HNV88" s="40"/>
      <c r="HNW88" s="40"/>
      <c r="HNX88" s="40"/>
      <c r="HNY88" s="40"/>
      <c r="HNZ88" s="40"/>
      <c r="HOA88" s="40"/>
      <c r="HOB88" s="40"/>
      <c r="HOC88" s="40"/>
      <c r="HOD88" s="40"/>
      <c r="HOE88" s="40"/>
      <c r="HOF88" s="40"/>
      <c r="HOG88" s="40"/>
      <c r="HOH88" s="40"/>
      <c r="HOI88" s="40"/>
      <c r="HOJ88" s="40"/>
      <c r="HOK88" s="40"/>
      <c r="HOL88" s="40"/>
      <c r="HOM88" s="40"/>
      <c r="HON88" s="40"/>
      <c r="HOO88" s="40"/>
      <c r="HOP88" s="40"/>
      <c r="HOQ88" s="40"/>
      <c r="HOR88" s="40"/>
      <c r="HOS88" s="40"/>
      <c r="HOT88" s="40"/>
      <c r="HOU88" s="40"/>
      <c r="HOV88" s="40"/>
      <c r="HOW88" s="40"/>
      <c r="HOX88" s="40"/>
      <c r="HOY88" s="40"/>
      <c r="HOZ88" s="40"/>
      <c r="HPA88" s="40"/>
      <c r="HPB88" s="40"/>
      <c r="HPC88" s="40"/>
      <c r="HPD88" s="40"/>
      <c r="HPE88" s="40"/>
      <c r="HPF88" s="40"/>
      <c r="HPG88" s="40"/>
      <c r="HPH88" s="40"/>
      <c r="HPI88" s="40"/>
      <c r="HPJ88" s="40"/>
      <c r="HPK88" s="40"/>
      <c r="HPL88" s="40"/>
      <c r="HPM88" s="40"/>
      <c r="HPN88" s="40"/>
      <c r="HPO88" s="40"/>
      <c r="HPP88" s="40"/>
      <c r="HPQ88" s="40"/>
      <c r="HPR88" s="40"/>
      <c r="HPS88" s="40"/>
      <c r="HPT88" s="40"/>
      <c r="HPU88" s="40"/>
      <c r="HPV88" s="40"/>
      <c r="HPW88" s="40"/>
      <c r="HPX88" s="40"/>
      <c r="HPY88" s="40"/>
      <c r="HPZ88" s="40"/>
      <c r="HQA88" s="40"/>
      <c r="HQB88" s="40"/>
      <c r="HQC88" s="40"/>
      <c r="HQD88" s="40"/>
      <c r="HQE88" s="40"/>
      <c r="HQF88" s="40"/>
      <c r="HQG88" s="40"/>
      <c r="HQH88" s="40"/>
      <c r="HQI88" s="40"/>
      <c r="HQJ88" s="40"/>
      <c r="HQK88" s="40"/>
      <c r="HQL88" s="40"/>
      <c r="HQM88" s="40"/>
      <c r="HQN88" s="40"/>
      <c r="HQO88" s="40"/>
      <c r="HQP88" s="40"/>
      <c r="HQQ88" s="40"/>
      <c r="HQR88" s="40"/>
      <c r="HQS88" s="40"/>
      <c r="HQT88" s="40"/>
      <c r="HQU88" s="40"/>
      <c r="HQV88" s="40"/>
      <c r="HQW88" s="40"/>
      <c r="HQX88" s="40"/>
      <c r="HQY88" s="40"/>
      <c r="HQZ88" s="40"/>
      <c r="HRA88" s="40"/>
      <c r="HRB88" s="40"/>
      <c r="HRC88" s="40"/>
      <c r="HRD88" s="40"/>
      <c r="HRE88" s="40"/>
      <c r="HRF88" s="40"/>
      <c r="HRG88" s="40"/>
      <c r="HRH88" s="40"/>
      <c r="HRI88" s="40"/>
      <c r="HRJ88" s="40"/>
      <c r="HRK88" s="40"/>
      <c r="HRL88" s="40"/>
      <c r="HRM88" s="40"/>
      <c r="HRN88" s="40"/>
      <c r="HRO88" s="40"/>
      <c r="HRP88" s="40"/>
      <c r="HRQ88" s="40"/>
      <c r="HRR88" s="40"/>
      <c r="HRS88" s="40"/>
      <c r="HRT88" s="40"/>
      <c r="HRU88" s="40"/>
      <c r="HRV88" s="40"/>
      <c r="HRW88" s="40"/>
      <c r="HRX88" s="40"/>
      <c r="HRY88" s="40"/>
      <c r="HRZ88" s="40"/>
      <c r="HSA88" s="40"/>
      <c r="HSB88" s="40"/>
      <c r="HSC88" s="40"/>
      <c r="HSD88" s="40"/>
      <c r="HSE88" s="40"/>
      <c r="HSF88" s="40"/>
      <c r="HSG88" s="40"/>
      <c r="HSH88" s="40"/>
      <c r="HSI88" s="40"/>
      <c r="HSJ88" s="40"/>
      <c r="HSK88" s="40"/>
      <c r="HSL88" s="40"/>
      <c r="HSM88" s="40"/>
      <c r="HSN88" s="40"/>
      <c r="HSO88" s="40"/>
      <c r="HSP88" s="40"/>
      <c r="HSQ88" s="40"/>
      <c r="HSR88" s="40"/>
      <c r="HSS88" s="40"/>
      <c r="HST88" s="40"/>
      <c r="HSU88" s="40"/>
      <c r="HSV88" s="40"/>
      <c r="HSW88" s="40"/>
      <c r="HSX88" s="40"/>
      <c r="HSY88" s="40"/>
      <c r="HSZ88" s="40"/>
      <c r="HTA88" s="40"/>
      <c r="HTB88" s="40"/>
      <c r="HTC88" s="40"/>
      <c r="HTD88" s="40"/>
      <c r="HTE88" s="40"/>
      <c r="HTF88" s="40"/>
      <c r="HTG88" s="40"/>
      <c r="HTH88" s="40"/>
      <c r="HTI88" s="40"/>
      <c r="HTJ88" s="40"/>
      <c r="HTK88" s="40"/>
      <c r="HTL88" s="40"/>
      <c r="HTM88" s="40"/>
      <c r="HTN88" s="40"/>
      <c r="HTO88" s="40"/>
      <c r="HTP88" s="40"/>
      <c r="HTQ88" s="40"/>
      <c r="HTR88" s="40"/>
      <c r="HTS88" s="40"/>
      <c r="HTT88" s="40"/>
      <c r="HTU88" s="40"/>
      <c r="HTV88" s="40"/>
      <c r="HTW88" s="40"/>
      <c r="HTX88" s="40"/>
      <c r="HTY88" s="40"/>
      <c r="HTZ88" s="40"/>
      <c r="HUA88" s="40"/>
      <c r="HUB88" s="40"/>
      <c r="HUC88" s="40"/>
      <c r="HUD88" s="40"/>
      <c r="HUE88" s="40"/>
      <c r="HUF88" s="40"/>
      <c r="HUG88" s="40"/>
      <c r="HUH88" s="40"/>
      <c r="HUI88" s="40"/>
      <c r="HUJ88" s="40"/>
      <c r="HUK88" s="40"/>
      <c r="HUL88" s="40"/>
      <c r="HUM88" s="40"/>
      <c r="HUN88" s="40"/>
      <c r="HUO88" s="40"/>
      <c r="HUP88" s="40"/>
      <c r="HUQ88" s="40"/>
      <c r="HUR88" s="40"/>
      <c r="HUS88" s="40"/>
      <c r="HUT88" s="40"/>
      <c r="HUU88" s="40"/>
      <c r="HUV88" s="40"/>
      <c r="HUW88" s="40"/>
      <c r="HUX88" s="40"/>
      <c r="HUY88" s="40"/>
      <c r="HUZ88" s="40"/>
      <c r="HVA88" s="40"/>
      <c r="HVB88" s="40"/>
      <c r="HVC88" s="40"/>
      <c r="HVD88" s="40"/>
      <c r="HVE88" s="40"/>
      <c r="HVF88" s="40"/>
      <c r="HVG88" s="40"/>
      <c r="HVH88" s="40"/>
      <c r="HVI88" s="40"/>
      <c r="HVJ88" s="40"/>
      <c r="HVK88" s="40"/>
      <c r="HVL88" s="40"/>
      <c r="HVM88" s="40"/>
      <c r="HVN88" s="40"/>
      <c r="HVO88" s="40"/>
      <c r="HVP88" s="40"/>
      <c r="HVQ88" s="40"/>
      <c r="HVR88" s="40"/>
      <c r="HVS88" s="40"/>
      <c r="HVT88" s="40"/>
      <c r="HVU88" s="40"/>
      <c r="HVV88" s="40"/>
      <c r="HVW88" s="40"/>
      <c r="HVX88" s="40"/>
      <c r="HVY88" s="40"/>
      <c r="HVZ88" s="40"/>
      <c r="HWA88" s="40"/>
      <c r="HWB88" s="40"/>
      <c r="HWC88" s="40"/>
      <c r="HWD88" s="40"/>
      <c r="HWE88" s="40"/>
      <c r="HWF88" s="40"/>
      <c r="HWG88" s="40"/>
      <c r="HWH88" s="40"/>
      <c r="HWI88" s="40"/>
      <c r="HWJ88" s="40"/>
      <c r="HWK88" s="40"/>
      <c r="HWL88" s="40"/>
      <c r="HWM88" s="40"/>
      <c r="HWN88" s="40"/>
      <c r="HWO88" s="40"/>
      <c r="HWP88" s="40"/>
      <c r="HWQ88" s="40"/>
      <c r="HWR88" s="40"/>
      <c r="HWS88" s="40"/>
      <c r="HWT88" s="40"/>
      <c r="HWU88" s="40"/>
      <c r="HWV88" s="40"/>
      <c r="HWW88" s="40"/>
      <c r="HWX88" s="40"/>
      <c r="HWY88" s="40"/>
      <c r="HWZ88" s="40"/>
      <c r="HXA88" s="40"/>
      <c r="HXB88" s="40"/>
      <c r="HXC88" s="40"/>
      <c r="HXD88" s="40"/>
      <c r="HXE88" s="40"/>
      <c r="HXF88" s="40"/>
      <c r="HXG88" s="40"/>
      <c r="HXH88" s="40"/>
      <c r="HXI88" s="40"/>
      <c r="HXJ88" s="40"/>
      <c r="HXK88" s="40"/>
      <c r="HXL88" s="40"/>
      <c r="HXM88" s="40"/>
      <c r="HXN88" s="40"/>
      <c r="HXO88" s="40"/>
      <c r="HXP88" s="40"/>
      <c r="HXQ88" s="40"/>
      <c r="HXR88" s="40"/>
      <c r="HXS88" s="40"/>
      <c r="HXT88" s="40"/>
      <c r="HXU88" s="40"/>
      <c r="HXV88" s="40"/>
      <c r="HXW88" s="40"/>
      <c r="HXX88" s="40"/>
      <c r="HXY88" s="40"/>
      <c r="HXZ88" s="40"/>
      <c r="HYA88" s="40"/>
      <c r="HYB88" s="40"/>
      <c r="HYC88" s="40"/>
      <c r="HYD88" s="40"/>
      <c r="HYE88" s="40"/>
      <c r="HYF88" s="40"/>
      <c r="HYG88" s="40"/>
      <c r="HYH88" s="40"/>
      <c r="HYI88" s="40"/>
      <c r="HYJ88" s="40"/>
      <c r="HYK88" s="40"/>
      <c r="HYL88" s="40"/>
      <c r="HYM88" s="40"/>
      <c r="HYN88" s="40"/>
      <c r="HYO88" s="40"/>
      <c r="HYP88" s="40"/>
      <c r="HYQ88" s="40"/>
      <c r="HYR88" s="40"/>
      <c r="HYS88" s="40"/>
      <c r="HYT88" s="40"/>
      <c r="HYU88" s="40"/>
      <c r="HYV88" s="40"/>
      <c r="HYW88" s="40"/>
      <c r="HYX88" s="40"/>
      <c r="HYY88" s="40"/>
      <c r="HYZ88" s="40"/>
      <c r="HZA88" s="40"/>
      <c r="HZB88" s="40"/>
      <c r="HZC88" s="40"/>
      <c r="HZD88" s="40"/>
      <c r="HZE88" s="40"/>
      <c r="HZF88" s="40"/>
      <c r="HZG88" s="40"/>
      <c r="HZH88" s="40"/>
      <c r="HZI88" s="40"/>
      <c r="HZJ88" s="40"/>
      <c r="HZK88" s="40"/>
      <c r="HZL88" s="40"/>
      <c r="HZM88" s="40"/>
      <c r="HZN88" s="40"/>
      <c r="HZO88" s="40"/>
      <c r="HZP88" s="40"/>
      <c r="HZQ88" s="40"/>
      <c r="HZR88" s="40"/>
      <c r="HZS88" s="40"/>
      <c r="HZT88" s="40"/>
      <c r="HZU88" s="40"/>
      <c r="HZV88" s="40"/>
      <c r="HZW88" s="40"/>
      <c r="HZX88" s="40"/>
      <c r="HZY88" s="40"/>
      <c r="HZZ88" s="40"/>
      <c r="IAA88" s="40"/>
      <c r="IAB88" s="40"/>
      <c r="IAC88" s="40"/>
      <c r="IAD88" s="40"/>
      <c r="IAE88" s="40"/>
      <c r="IAF88" s="40"/>
      <c r="IAG88" s="40"/>
      <c r="IAH88" s="40"/>
      <c r="IAI88" s="40"/>
      <c r="IAJ88" s="40"/>
      <c r="IAK88" s="40"/>
      <c r="IAL88" s="40"/>
      <c r="IAM88" s="40"/>
      <c r="IAN88" s="40"/>
      <c r="IAO88" s="40"/>
      <c r="IAP88" s="40"/>
      <c r="IAQ88" s="40"/>
      <c r="IAR88" s="40"/>
      <c r="IAS88" s="40"/>
      <c r="IAT88" s="40"/>
      <c r="IAU88" s="40"/>
      <c r="IAV88" s="40"/>
      <c r="IAW88" s="40"/>
      <c r="IAX88" s="40"/>
      <c r="IAY88" s="40"/>
      <c r="IAZ88" s="40"/>
      <c r="IBA88" s="40"/>
      <c r="IBB88" s="40"/>
      <c r="IBC88" s="40"/>
      <c r="IBD88" s="40"/>
      <c r="IBE88" s="40"/>
      <c r="IBF88" s="40"/>
      <c r="IBG88" s="40"/>
      <c r="IBH88" s="40"/>
      <c r="IBI88" s="40"/>
      <c r="IBJ88" s="40"/>
      <c r="IBK88" s="40"/>
      <c r="IBL88" s="40"/>
      <c r="IBM88" s="40"/>
      <c r="IBN88" s="40"/>
      <c r="IBO88" s="40"/>
      <c r="IBP88" s="40"/>
      <c r="IBQ88" s="40"/>
      <c r="IBR88" s="40"/>
      <c r="IBS88" s="40"/>
      <c r="IBT88" s="40"/>
      <c r="IBU88" s="40"/>
      <c r="IBV88" s="40"/>
      <c r="IBW88" s="40"/>
      <c r="IBX88" s="40"/>
      <c r="IBY88" s="40"/>
      <c r="IBZ88" s="40"/>
      <c r="ICA88" s="40"/>
      <c r="ICB88" s="40"/>
      <c r="ICC88" s="40"/>
      <c r="ICD88" s="40"/>
      <c r="ICE88" s="40"/>
      <c r="ICF88" s="40"/>
      <c r="ICG88" s="40"/>
      <c r="ICH88" s="40"/>
      <c r="ICI88" s="40"/>
      <c r="ICJ88" s="40"/>
      <c r="ICK88" s="40"/>
      <c r="ICL88" s="40"/>
      <c r="ICM88" s="40"/>
      <c r="ICN88" s="40"/>
      <c r="ICO88" s="40"/>
      <c r="ICP88" s="40"/>
      <c r="ICQ88" s="40"/>
      <c r="ICR88" s="40"/>
      <c r="ICS88" s="40"/>
      <c r="ICT88" s="40"/>
      <c r="ICU88" s="40"/>
      <c r="ICV88" s="40"/>
      <c r="ICW88" s="40"/>
      <c r="ICX88" s="40"/>
      <c r="ICY88" s="40"/>
      <c r="ICZ88" s="40"/>
      <c r="IDA88" s="40"/>
      <c r="IDB88" s="40"/>
      <c r="IDC88" s="40"/>
      <c r="IDD88" s="40"/>
      <c r="IDE88" s="40"/>
      <c r="IDF88" s="40"/>
      <c r="IDG88" s="40"/>
      <c r="IDH88" s="40"/>
      <c r="IDI88" s="40"/>
      <c r="IDJ88" s="40"/>
      <c r="IDK88" s="40"/>
      <c r="IDL88" s="40"/>
      <c r="IDM88" s="40"/>
      <c r="IDN88" s="40"/>
      <c r="IDO88" s="40"/>
      <c r="IDP88" s="40"/>
      <c r="IDQ88" s="40"/>
      <c r="IDR88" s="40"/>
      <c r="IDS88" s="40"/>
      <c r="IDT88" s="40"/>
      <c r="IDU88" s="40"/>
      <c r="IDV88" s="40"/>
      <c r="IDW88" s="40"/>
      <c r="IDX88" s="40"/>
      <c r="IDY88" s="40"/>
      <c r="IDZ88" s="40"/>
      <c r="IEA88" s="40"/>
      <c r="IEB88" s="40"/>
      <c r="IEC88" s="40"/>
      <c r="IED88" s="40"/>
      <c r="IEE88" s="40"/>
      <c r="IEF88" s="40"/>
      <c r="IEG88" s="40"/>
      <c r="IEH88" s="40"/>
      <c r="IEI88" s="40"/>
      <c r="IEJ88" s="40"/>
      <c r="IEK88" s="40"/>
      <c r="IEL88" s="40"/>
      <c r="IEM88" s="40"/>
      <c r="IEN88" s="40"/>
      <c r="IEO88" s="40"/>
      <c r="IEP88" s="40"/>
      <c r="IEQ88" s="40"/>
      <c r="IER88" s="40"/>
      <c r="IES88" s="40"/>
      <c r="IET88" s="40"/>
      <c r="IEU88" s="40"/>
      <c r="IEV88" s="40"/>
      <c r="IEW88" s="40"/>
      <c r="IEX88" s="40"/>
      <c r="IEY88" s="40"/>
      <c r="IEZ88" s="40"/>
      <c r="IFA88" s="40"/>
      <c r="IFB88" s="40"/>
      <c r="IFC88" s="40"/>
      <c r="IFD88" s="40"/>
      <c r="IFE88" s="40"/>
      <c r="IFF88" s="40"/>
      <c r="IFG88" s="40"/>
      <c r="IFH88" s="40"/>
      <c r="IFI88" s="40"/>
      <c r="IFJ88" s="40"/>
      <c r="IFK88" s="40"/>
      <c r="IFL88" s="40"/>
      <c r="IFM88" s="40"/>
      <c r="IFN88" s="40"/>
      <c r="IFO88" s="40"/>
      <c r="IFP88" s="40"/>
      <c r="IFQ88" s="40"/>
      <c r="IFR88" s="40"/>
      <c r="IFS88" s="40"/>
      <c r="IFT88" s="40"/>
      <c r="IFU88" s="40"/>
      <c r="IFV88" s="40"/>
      <c r="IFW88" s="40"/>
      <c r="IFX88" s="40"/>
      <c r="IFY88" s="40"/>
      <c r="IFZ88" s="40"/>
      <c r="IGA88" s="40"/>
      <c r="IGB88" s="40"/>
      <c r="IGC88" s="40"/>
      <c r="IGD88" s="40"/>
      <c r="IGE88" s="40"/>
      <c r="IGF88" s="40"/>
      <c r="IGG88" s="40"/>
      <c r="IGH88" s="40"/>
      <c r="IGI88" s="40"/>
      <c r="IGJ88" s="40"/>
      <c r="IGK88" s="40"/>
      <c r="IGL88" s="40"/>
      <c r="IGM88" s="40"/>
      <c r="IGN88" s="40"/>
      <c r="IGO88" s="40"/>
      <c r="IGP88" s="40"/>
      <c r="IGQ88" s="40"/>
      <c r="IGR88" s="40"/>
      <c r="IGS88" s="40"/>
      <c r="IGT88" s="40"/>
      <c r="IGU88" s="40"/>
      <c r="IGV88" s="40"/>
      <c r="IGW88" s="40"/>
      <c r="IGX88" s="40"/>
      <c r="IGY88" s="40"/>
      <c r="IGZ88" s="40"/>
      <c r="IHA88" s="40"/>
      <c r="IHB88" s="40"/>
      <c r="IHC88" s="40"/>
      <c r="IHD88" s="40"/>
      <c r="IHE88" s="40"/>
      <c r="IHF88" s="40"/>
      <c r="IHG88" s="40"/>
      <c r="IHH88" s="40"/>
      <c r="IHI88" s="40"/>
      <c r="IHJ88" s="40"/>
      <c r="IHK88" s="40"/>
      <c r="IHL88" s="40"/>
      <c r="IHM88" s="40"/>
      <c r="IHN88" s="40"/>
      <c r="IHO88" s="40"/>
      <c r="IHP88" s="40"/>
      <c r="IHQ88" s="40"/>
      <c r="IHR88" s="40"/>
      <c r="IHS88" s="40"/>
      <c r="IHT88" s="40"/>
      <c r="IHU88" s="40"/>
      <c r="IHV88" s="40"/>
      <c r="IHW88" s="40"/>
      <c r="IHX88" s="40"/>
      <c r="IHY88" s="40"/>
      <c r="IHZ88" s="40"/>
      <c r="IIA88" s="40"/>
      <c r="IIB88" s="40"/>
      <c r="IIC88" s="40"/>
      <c r="IID88" s="40"/>
      <c r="IIE88" s="40"/>
      <c r="IIF88" s="40"/>
      <c r="IIG88" s="40"/>
      <c r="IIH88" s="40"/>
      <c r="III88" s="40"/>
      <c r="IIJ88" s="40"/>
      <c r="IIK88" s="40"/>
      <c r="IIL88" s="40"/>
      <c r="IIM88" s="40"/>
      <c r="IIN88" s="40"/>
      <c r="IIO88" s="40"/>
      <c r="IIP88" s="40"/>
      <c r="IIQ88" s="40"/>
      <c r="IIR88" s="40"/>
      <c r="IIS88" s="40"/>
      <c r="IIT88" s="40"/>
      <c r="IIU88" s="40"/>
      <c r="IIV88" s="40"/>
      <c r="IIW88" s="40"/>
      <c r="IIX88" s="40"/>
      <c r="IIY88" s="40"/>
      <c r="IIZ88" s="40"/>
      <c r="IJA88" s="40"/>
      <c r="IJB88" s="40"/>
      <c r="IJC88" s="40"/>
      <c r="IJD88" s="40"/>
      <c r="IJE88" s="40"/>
      <c r="IJF88" s="40"/>
      <c r="IJG88" s="40"/>
      <c r="IJH88" s="40"/>
      <c r="IJI88" s="40"/>
      <c r="IJJ88" s="40"/>
      <c r="IJK88" s="40"/>
      <c r="IJL88" s="40"/>
      <c r="IJM88" s="40"/>
      <c r="IJN88" s="40"/>
      <c r="IJO88" s="40"/>
      <c r="IJP88" s="40"/>
      <c r="IJQ88" s="40"/>
      <c r="IJR88" s="40"/>
      <c r="IJS88" s="40"/>
      <c r="IJT88" s="40"/>
      <c r="IJU88" s="40"/>
      <c r="IJV88" s="40"/>
      <c r="IJW88" s="40"/>
      <c r="IJX88" s="40"/>
      <c r="IJY88" s="40"/>
      <c r="IJZ88" s="40"/>
      <c r="IKA88" s="40"/>
      <c r="IKB88" s="40"/>
      <c r="IKC88" s="40"/>
      <c r="IKD88" s="40"/>
      <c r="IKE88" s="40"/>
      <c r="IKF88" s="40"/>
      <c r="IKG88" s="40"/>
      <c r="IKH88" s="40"/>
      <c r="IKI88" s="40"/>
      <c r="IKJ88" s="40"/>
      <c r="IKK88" s="40"/>
      <c r="IKL88" s="40"/>
      <c r="IKM88" s="40"/>
      <c r="IKN88" s="40"/>
      <c r="IKO88" s="40"/>
      <c r="IKP88" s="40"/>
      <c r="IKQ88" s="40"/>
      <c r="IKR88" s="40"/>
      <c r="IKS88" s="40"/>
      <c r="IKT88" s="40"/>
      <c r="IKU88" s="40"/>
      <c r="IKV88" s="40"/>
      <c r="IKW88" s="40"/>
      <c r="IKX88" s="40"/>
      <c r="IKY88" s="40"/>
      <c r="IKZ88" s="40"/>
      <c r="ILA88" s="40"/>
      <c r="ILB88" s="40"/>
      <c r="ILC88" s="40"/>
      <c r="ILD88" s="40"/>
      <c r="ILE88" s="40"/>
      <c r="ILF88" s="40"/>
      <c r="ILG88" s="40"/>
      <c r="ILH88" s="40"/>
      <c r="ILI88" s="40"/>
      <c r="ILJ88" s="40"/>
      <c r="ILK88" s="40"/>
      <c r="ILL88" s="40"/>
      <c r="ILM88" s="40"/>
      <c r="ILN88" s="40"/>
      <c r="ILO88" s="40"/>
      <c r="ILP88" s="40"/>
      <c r="ILQ88" s="40"/>
      <c r="ILR88" s="40"/>
      <c r="ILS88" s="40"/>
      <c r="ILT88" s="40"/>
      <c r="ILU88" s="40"/>
      <c r="ILV88" s="40"/>
      <c r="ILW88" s="40"/>
      <c r="ILX88" s="40"/>
      <c r="ILY88" s="40"/>
      <c r="ILZ88" s="40"/>
      <c r="IMA88" s="40"/>
      <c r="IMB88" s="40"/>
      <c r="IMC88" s="40"/>
      <c r="IMD88" s="40"/>
      <c r="IME88" s="40"/>
      <c r="IMF88" s="40"/>
      <c r="IMG88" s="40"/>
      <c r="IMH88" s="40"/>
      <c r="IMI88" s="40"/>
      <c r="IMJ88" s="40"/>
      <c r="IMK88" s="40"/>
      <c r="IML88" s="40"/>
      <c r="IMM88" s="40"/>
      <c r="IMN88" s="40"/>
      <c r="IMO88" s="40"/>
      <c r="IMP88" s="40"/>
      <c r="IMQ88" s="40"/>
      <c r="IMR88" s="40"/>
      <c r="IMS88" s="40"/>
      <c r="IMT88" s="40"/>
      <c r="IMU88" s="40"/>
      <c r="IMV88" s="40"/>
      <c r="IMW88" s="40"/>
      <c r="IMX88" s="40"/>
      <c r="IMY88" s="40"/>
      <c r="IMZ88" s="40"/>
      <c r="INA88" s="40"/>
      <c r="INB88" s="40"/>
      <c r="INC88" s="40"/>
      <c r="IND88" s="40"/>
      <c r="INE88" s="40"/>
      <c r="INF88" s="40"/>
      <c r="ING88" s="40"/>
      <c r="INH88" s="40"/>
      <c r="INI88" s="40"/>
      <c r="INJ88" s="40"/>
      <c r="INK88" s="40"/>
      <c r="INL88" s="40"/>
      <c r="INM88" s="40"/>
      <c r="INN88" s="40"/>
      <c r="INO88" s="40"/>
      <c r="INP88" s="40"/>
      <c r="INQ88" s="40"/>
      <c r="INR88" s="40"/>
      <c r="INS88" s="40"/>
      <c r="INT88" s="40"/>
      <c r="INU88" s="40"/>
      <c r="INV88" s="40"/>
      <c r="INW88" s="40"/>
      <c r="INX88" s="40"/>
      <c r="INY88" s="40"/>
      <c r="INZ88" s="40"/>
      <c r="IOA88" s="40"/>
      <c r="IOB88" s="40"/>
      <c r="IOC88" s="40"/>
      <c r="IOD88" s="40"/>
      <c r="IOE88" s="40"/>
      <c r="IOF88" s="40"/>
      <c r="IOG88" s="40"/>
      <c r="IOH88" s="40"/>
      <c r="IOI88" s="40"/>
      <c r="IOJ88" s="40"/>
      <c r="IOK88" s="40"/>
      <c r="IOL88" s="40"/>
      <c r="IOM88" s="40"/>
      <c r="ION88" s="40"/>
      <c r="IOO88" s="40"/>
      <c r="IOP88" s="40"/>
      <c r="IOQ88" s="40"/>
      <c r="IOR88" s="40"/>
      <c r="IOS88" s="40"/>
      <c r="IOT88" s="40"/>
      <c r="IOU88" s="40"/>
      <c r="IOV88" s="40"/>
      <c r="IOW88" s="40"/>
      <c r="IOX88" s="40"/>
      <c r="IOY88" s="40"/>
      <c r="IOZ88" s="40"/>
      <c r="IPA88" s="40"/>
      <c r="IPB88" s="40"/>
      <c r="IPC88" s="40"/>
      <c r="IPD88" s="40"/>
      <c r="IPE88" s="40"/>
      <c r="IPF88" s="40"/>
      <c r="IPG88" s="40"/>
      <c r="IPH88" s="40"/>
      <c r="IPI88" s="40"/>
      <c r="IPJ88" s="40"/>
      <c r="IPK88" s="40"/>
      <c r="IPL88" s="40"/>
      <c r="IPM88" s="40"/>
      <c r="IPN88" s="40"/>
      <c r="IPO88" s="40"/>
      <c r="IPP88" s="40"/>
      <c r="IPQ88" s="40"/>
      <c r="IPR88" s="40"/>
      <c r="IPS88" s="40"/>
      <c r="IPT88" s="40"/>
      <c r="IPU88" s="40"/>
      <c r="IPV88" s="40"/>
      <c r="IPW88" s="40"/>
      <c r="IPX88" s="40"/>
      <c r="IPY88" s="40"/>
      <c r="IPZ88" s="40"/>
      <c r="IQA88" s="40"/>
      <c r="IQB88" s="40"/>
      <c r="IQC88" s="40"/>
      <c r="IQD88" s="40"/>
      <c r="IQE88" s="40"/>
      <c r="IQF88" s="40"/>
      <c r="IQG88" s="40"/>
      <c r="IQH88" s="40"/>
      <c r="IQI88" s="40"/>
      <c r="IQJ88" s="40"/>
      <c r="IQK88" s="40"/>
      <c r="IQL88" s="40"/>
      <c r="IQM88" s="40"/>
      <c r="IQN88" s="40"/>
      <c r="IQO88" s="40"/>
      <c r="IQP88" s="40"/>
      <c r="IQQ88" s="40"/>
      <c r="IQR88" s="40"/>
      <c r="IQS88" s="40"/>
      <c r="IQT88" s="40"/>
      <c r="IQU88" s="40"/>
      <c r="IQV88" s="40"/>
      <c r="IQW88" s="40"/>
      <c r="IQX88" s="40"/>
      <c r="IQY88" s="40"/>
      <c r="IQZ88" s="40"/>
      <c r="IRA88" s="40"/>
      <c r="IRB88" s="40"/>
      <c r="IRC88" s="40"/>
      <c r="IRD88" s="40"/>
      <c r="IRE88" s="40"/>
      <c r="IRF88" s="40"/>
      <c r="IRG88" s="40"/>
      <c r="IRH88" s="40"/>
      <c r="IRI88" s="40"/>
      <c r="IRJ88" s="40"/>
      <c r="IRK88" s="40"/>
      <c r="IRL88" s="40"/>
      <c r="IRM88" s="40"/>
      <c r="IRN88" s="40"/>
      <c r="IRO88" s="40"/>
      <c r="IRP88" s="40"/>
      <c r="IRQ88" s="40"/>
      <c r="IRR88" s="40"/>
      <c r="IRS88" s="40"/>
      <c r="IRT88" s="40"/>
      <c r="IRU88" s="40"/>
      <c r="IRV88" s="40"/>
      <c r="IRW88" s="40"/>
      <c r="IRX88" s="40"/>
      <c r="IRY88" s="40"/>
      <c r="IRZ88" s="40"/>
      <c r="ISA88" s="40"/>
      <c r="ISB88" s="40"/>
      <c r="ISC88" s="40"/>
      <c r="ISD88" s="40"/>
      <c r="ISE88" s="40"/>
      <c r="ISF88" s="40"/>
      <c r="ISG88" s="40"/>
      <c r="ISH88" s="40"/>
      <c r="ISI88" s="40"/>
      <c r="ISJ88" s="40"/>
      <c r="ISK88" s="40"/>
      <c r="ISL88" s="40"/>
      <c r="ISM88" s="40"/>
      <c r="ISN88" s="40"/>
      <c r="ISO88" s="40"/>
      <c r="ISP88" s="40"/>
      <c r="ISQ88" s="40"/>
      <c r="ISR88" s="40"/>
      <c r="ISS88" s="40"/>
      <c r="IST88" s="40"/>
      <c r="ISU88" s="40"/>
      <c r="ISV88" s="40"/>
      <c r="ISW88" s="40"/>
      <c r="ISX88" s="40"/>
      <c r="ISY88" s="40"/>
      <c r="ISZ88" s="40"/>
      <c r="ITA88" s="40"/>
      <c r="ITB88" s="40"/>
      <c r="ITC88" s="40"/>
      <c r="ITD88" s="40"/>
      <c r="ITE88" s="40"/>
      <c r="ITF88" s="40"/>
      <c r="ITG88" s="40"/>
      <c r="ITH88" s="40"/>
      <c r="ITI88" s="40"/>
      <c r="ITJ88" s="40"/>
      <c r="ITK88" s="40"/>
      <c r="ITL88" s="40"/>
      <c r="ITM88" s="40"/>
      <c r="ITN88" s="40"/>
      <c r="ITO88" s="40"/>
      <c r="ITP88" s="40"/>
      <c r="ITQ88" s="40"/>
      <c r="ITR88" s="40"/>
      <c r="ITS88" s="40"/>
      <c r="ITT88" s="40"/>
      <c r="ITU88" s="40"/>
      <c r="ITV88" s="40"/>
      <c r="ITW88" s="40"/>
      <c r="ITX88" s="40"/>
      <c r="ITY88" s="40"/>
      <c r="ITZ88" s="40"/>
      <c r="IUA88" s="40"/>
      <c r="IUB88" s="40"/>
      <c r="IUC88" s="40"/>
      <c r="IUD88" s="40"/>
      <c r="IUE88" s="40"/>
      <c r="IUF88" s="40"/>
      <c r="IUG88" s="40"/>
      <c r="IUH88" s="40"/>
      <c r="IUI88" s="40"/>
      <c r="IUJ88" s="40"/>
      <c r="IUK88" s="40"/>
      <c r="IUL88" s="40"/>
      <c r="IUM88" s="40"/>
      <c r="IUN88" s="40"/>
      <c r="IUO88" s="40"/>
      <c r="IUP88" s="40"/>
      <c r="IUQ88" s="40"/>
      <c r="IUR88" s="40"/>
      <c r="IUS88" s="40"/>
      <c r="IUT88" s="40"/>
      <c r="IUU88" s="40"/>
      <c r="IUV88" s="40"/>
      <c r="IUW88" s="40"/>
      <c r="IUX88" s="40"/>
      <c r="IUY88" s="40"/>
      <c r="IUZ88" s="40"/>
      <c r="IVA88" s="40"/>
      <c r="IVB88" s="40"/>
      <c r="IVC88" s="40"/>
      <c r="IVD88" s="40"/>
      <c r="IVE88" s="40"/>
      <c r="IVF88" s="40"/>
      <c r="IVG88" s="40"/>
      <c r="IVH88" s="40"/>
      <c r="IVI88" s="40"/>
      <c r="IVJ88" s="40"/>
      <c r="IVK88" s="40"/>
      <c r="IVL88" s="40"/>
      <c r="IVM88" s="40"/>
      <c r="IVN88" s="40"/>
      <c r="IVO88" s="40"/>
      <c r="IVP88" s="40"/>
      <c r="IVQ88" s="40"/>
      <c r="IVR88" s="40"/>
      <c r="IVS88" s="40"/>
      <c r="IVT88" s="40"/>
      <c r="IVU88" s="40"/>
      <c r="IVV88" s="40"/>
      <c r="IVW88" s="40"/>
      <c r="IVX88" s="40"/>
      <c r="IVY88" s="40"/>
      <c r="IVZ88" s="40"/>
      <c r="IWA88" s="40"/>
      <c r="IWB88" s="40"/>
      <c r="IWC88" s="40"/>
      <c r="IWD88" s="40"/>
      <c r="IWE88" s="40"/>
      <c r="IWF88" s="40"/>
      <c r="IWG88" s="40"/>
      <c r="IWH88" s="40"/>
      <c r="IWI88" s="40"/>
      <c r="IWJ88" s="40"/>
      <c r="IWK88" s="40"/>
      <c r="IWL88" s="40"/>
      <c r="IWM88" s="40"/>
      <c r="IWN88" s="40"/>
      <c r="IWO88" s="40"/>
      <c r="IWP88" s="40"/>
      <c r="IWQ88" s="40"/>
      <c r="IWR88" s="40"/>
      <c r="IWS88" s="40"/>
      <c r="IWT88" s="40"/>
      <c r="IWU88" s="40"/>
      <c r="IWV88" s="40"/>
      <c r="IWW88" s="40"/>
      <c r="IWX88" s="40"/>
      <c r="IWY88" s="40"/>
      <c r="IWZ88" s="40"/>
      <c r="IXA88" s="40"/>
      <c r="IXB88" s="40"/>
      <c r="IXC88" s="40"/>
      <c r="IXD88" s="40"/>
      <c r="IXE88" s="40"/>
      <c r="IXF88" s="40"/>
      <c r="IXG88" s="40"/>
      <c r="IXH88" s="40"/>
      <c r="IXI88" s="40"/>
      <c r="IXJ88" s="40"/>
      <c r="IXK88" s="40"/>
      <c r="IXL88" s="40"/>
      <c r="IXM88" s="40"/>
      <c r="IXN88" s="40"/>
      <c r="IXO88" s="40"/>
      <c r="IXP88" s="40"/>
      <c r="IXQ88" s="40"/>
      <c r="IXR88" s="40"/>
      <c r="IXS88" s="40"/>
      <c r="IXT88" s="40"/>
      <c r="IXU88" s="40"/>
      <c r="IXV88" s="40"/>
      <c r="IXW88" s="40"/>
      <c r="IXX88" s="40"/>
      <c r="IXY88" s="40"/>
      <c r="IXZ88" s="40"/>
      <c r="IYA88" s="40"/>
      <c r="IYB88" s="40"/>
      <c r="IYC88" s="40"/>
      <c r="IYD88" s="40"/>
      <c r="IYE88" s="40"/>
      <c r="IYF88" s="40"/>
      <c r="IYG88" s="40"/>
      <c r="IYH88" s="40"/>
      <c r="IYI88" s="40"/>
      <c r="IYJ88" s="40"/>
      <c r="IYK88" s="40"/>
      <c r="IYL88" s="40"/>
      <c r="IYM88" s="40"/>
      <c r="IYN88" s="40"/>
      <c r="IYO88" s="40"/>
      <c r="IYP88" s="40"/>
      <c r="IYQ88" s="40"/>
      <c r="IYR88" s="40"/>
      <c r="IYS88" s="40"/>
      <c r="IYT88" s="40"/>
      <c r="IYU88" s="40"/>
      <c r="IYV88" s="40"/>
      <c r="IYW88" s="40"/>
      <c r="IYX88" s="40"/>
      <c r="IYY88" s="40"/>
      <c r="IYZ88" s="40"/>
      <c r="IZA88" s="40"/>
      <c r="IZB88" s="40"/>
      <c r="IZC88" s="40"/>
      <c r="IZD88" s="40"/>
      <c r="IZE88" s="40"/>
      <c r="IZF88" s="40"/>
      <c r="IZG88" s="40"/>
      <c r="IZH88" s="40"/>
      <c r="IZI88" s="40"/>
      <c r="IZJ88" s="40"/>
      <c r="IZK88" s="40"/>
      <c r="IZL88" s="40"/>
      <c r="IZM88" s="40"/>
      <c r="IZN88" s="40"/>
      <c r="IZO88" s="40"/>
      <c r="IZP88" s="40"/>
      <c r="IZQ88" s="40"/>
      <c r="IZR88" s="40"/>
      <c r="IZS88" s="40"/>
      <c r="IZT88" s="40"/>
      <c r="IZU88" s="40"/>
      <c r="IZV88" s="40"/>
      <c r="IZW88" s="40"/>
      <c r="IZX88" s="40"/>
      <c r="IZY88" s="40"/>
      <c r="IZZ88" s="40"/>
      <c r="JAA88" s="40"/>
      <c r="JAB88" s="40"/>
      <c r="JAC88" s="40"/>
      <c r="JAD88" s="40"/>
      <c r="JAE88" s="40"/>
      <c r="JAF88" s="40"/>
      <c r="JAG88" s="40"/>
      <c r="JAH88" s="40"/>
      <c r="JAI88" s="40"/>
      <c r="JAJ88" s="40"/>
      <c r="JAK88" s="40"/>
      <c r="JAL88" s="40"/>
      <c r="JAM88" s="40"/>
      <c r="JAN88" s="40"/>
      <c r="JAO88" s="40"/>
      <c r="JAP88" s="40"/>
      <c r="JAQ88" s="40"/>
      <c r="JAR88" s="40"/>
      <c r="JAS88" s="40"/>
      <c r="JAT88" s="40"/>
      <c r="JAU88" s="40"/>
      <c r="JAV88" s="40"/>
      <c r="JAW88" s="40"/>
      <c r="JAX88" s="40"/>
      <c r="JAY88" s="40"/>
      <c r="JAZ88" s="40"/>
      <c r="JBA88" s="40"/>
      <c r="JBB88" s="40"/>
      <c r="JBC88" s="40"/>
      <c r="JBD88" s="40"/>
      <c r="JBE88" s="40"/>
      <c r="JBF88" s="40"/>
      <c r="JBG88" s="40"/>
      <c r="JBH88" s="40"/>
      <c r="JBI88" s="40"/>
      <c r="JBJ88" s="40"/>
      <c r="JBK88" s="40"/>
      <c r="JBL88" s="40"/>
      <c r="JBM88" s="40"/>
      <c r="JBN88" s="40"/>
      <c r="JBO88" s="40"/>
      <c r="JBP88" s="40"/>
      <c r="JBQ88" s="40"/>
      <c r="JBR88" s="40"/>
      <c r="JBS88" s="40"/>
      <c r="JBT88" s="40"/>
      <c r="JBU88" s="40"/>
      <c r="JBV88" s="40"/>
      <c r="JBW88" s="40"/>
      <c r="JBX88" s="40"/>
      <c r="JBY88" s="40"/>
      <c r="JBZ88" s="40"/>
      <c r="JCA88" s="40"/>
      <c r="JCB88" s="40"/>
      <c r="JCC88" s="40"/>
      <c r="JCD88" s="40"/>
      <c r="JCE88" s="40"/>
      <c r="JCF88" s="40"/>
      <c r="JCG88" s="40"/>
      <c r="JCH88" s="40"/>
      <c r="JCI88" s="40"/>
      <c r="JCJ88" s="40"/>
      <c r="JCK88" s="40"/>
      <c r="JCL88" s="40"/>
      <c r="JCM88" s="40"/>
      <c r="JCN88" s="40"/>
      <c r="JCO88" s="40"/>
      <c r="JCP88" s="40"/>
      <c r="JCQ88" s="40"/>
      <c r="JCR88" s="40"/>
      <c r="JCS88" s="40"/>
      <c r="JCT88" s="40"/>
      <c r="JCU88" s="40"/>
      <c r="JCV88" s="40"/>
      <c r="JCW88" s="40"/>
      <c r="JCX88" s="40"/>
      <c r="JCY88" s="40"/>
      <c r="JCZ88" s="40"/>
      <c r="JDA88" s="40"/>
      <c r="JDB88" s="40"/>
      <c r="JDC88" s="40"/>
      <c r="JDD88" s="40"/>
      <c r="JDE88" s="40"/>
      <c r="JDF88" s="40"/>
      <c r="JDG88" s="40"/>
      <c r="JDH88" s="40"/>
      <c r="JDI88" s="40"/>
      <c r="JDJ88" s="40"/>
      <c r="JDK88" s="40"/>
      <c r="JDL88" s="40"/>
      <c r="JDM88" s="40"/>
      <c r="JDN88" s="40"/>
      <c r="JDO88" s="40"/>
      <c r="JDP88" s="40"/>
      <c r="JDQ88" s="40"/>
      <c r="JDR88" s="40"/>
      <c r="JDS88" s="40"/>
      <c r="JDT88" s="40"/>
      <c r="JDU88" s="40"/>
      <c r="JDV88" s="40"/>
      <c r="JDW88" s="40"/>
      <c r="JDX88" s="40"/>
      <c r="JDY88" s="40"/>
      <c r="JDZ88" s="40"/>
      <c r="JEA88" s="40"/>
      <c r="JEB88" s="40"/>
      <c r="JEC88" s="40"/>
      <c r="JED88" s="40"/>
      <c r="JEE88" s="40"/>
      <c r="JEF88" s="40"/>
      <c r="JEG88" s="40"/>
      <c r="JEH88" s="40"/>
      <c r="JEI88" s="40"/>
      <c r="JEJ88" s="40"/>
      <c r="JEK88" s="40"/>
      <c r="JEL88" s="40"/>
      <c r="JEM88" s="40"/>
      <c r="JEN88" s="40"/>
      <c r="JEO88" s="40"/>
      <c r="JEP88" s="40"/>
      <c r="JEQ88" s="40"/>
      <c r="JER88" s="40"/>
      <c r="JES88" s="40"/>
      <c r="JET88" s="40"/>
      <c r="JEU88" s="40"/>
      <c r="JEV88" s="40"/>
      <c r="JEW88" s="40"/>
      <c r="JEX88" s="40"/>
      <c r="JEY88" s="40"/>
      <c r="JEZ88" s="40"/>
      <c r="JFA88" s="40"/>
      <c r="JFB88" s="40"/>
      <c r="JFC88" s="40"/>
      <c r="JFD88" s="40"/>
      <c r="JFE88" s="40"/>
      <c r="JFF88" s="40"/>
      <c r="JFG88" s="40"/>
      <c r="JFH88" s="40"/>
      <c r="JFI88" s="40"/>
      <c r="JFJ88" s="40"/>
      <c r="JFK88" s="40"/>
      <c r="JFL88" s="40"/>
      <c r="JFM88" s="40"/>
      <c r="JFN88" s="40"/>
      <c r="JFO88" s="40"/>
      <c r="JFP88" s="40"/>
      <c r="JFQ88" s="40"/>
      <c r="JFR88" s="40"/>
      <c r="JFS88" s="40"/>
      <c r="JFT88" s="40"/>
      <c r="JFU88" s="40"/>
      <c r="JFV88" s="40"/>
      <c r="JFW88" s="40"/>
      <c r="JFX88" s="40"/>
      <c r="JFY88" s="40"/>
      <c r="JFZ88" s="40"/>
      <c r="JGA88" s="40"/>
      <c r="JGB88" s="40"/>
      <c r="JGC88" s="40"/>
      <c r="JGD88" s="40"/>
      <c r="JGE88" s="40"/>
      <c r="JGF88" s="40"/>
      <c r="JGG88" s="40"/>
      <c r="JGH88" s="40"/>
      <c r="JGI88" s="40"/>
      <c r="JGJ88" s="40"/>
      <c r="JGK88" s="40"/>
      <c r="JGL88" s="40"/>
      <c r="JGM88" s="40"/>
      <c r="JGN88" s="40"/>
      <c r="JGO88" s="40"/>
      <c r="JGP88" s="40"/>
      <c r="JGQ88" s="40"/>
      <c r="JGR88" s="40"/>
      <c r="JGS88" s="40"/>
      <c r="JGT88" s="40"/>
      <c r="JGU88" s="40"/>
      <c r="JGV88" s="40"/>
      <c r="JGW88" s="40"/>
      <c r="JGX88" s="40"/>
      <c r="JGY88" s="40"/>
      <c r="JGZ88" s="40"/>
      <c r="JHA88" s="40"/>
      <c r="JHB88" s="40"/>
      <c r="JHC88" s="40"/>
      <c r="JHD88" s="40"/>
      <c r="JHE88" s="40"/>
      <c r="JHF88" s="40"/>
      <c r="JHG88" s="40"/>
      <c r="JHH88" s="40"/>
      <c r="JHI88" s="40"/>
      <c r="JHJ88" s="40"/>
      <c r="JHK88" s="40"/>
      <c r="JHL88" s="40"/>
      <c r="JHM88" s="40"/>
      <c r="JHN88" s="40"/>
      <c r="JHO88" s="40"/>
      <c r="JHP88" s="40"/>
      <c r="JHQ88" s="40"/>
      <c r="JHR88" s="40"/>
      <c r="JHS88" s="40"/>
      <c r="JHT88" s="40"/>
      <c r="JHU88" s="40"/>
      <c r="JHV88" s="40"/>
      <c r="JHW88" s="40"/>
      <c r="JHX88" s="40"/>
      <c r="JHY88" s="40"/>
      <c r="JHZ88" s="40"/>
      <c r="JIA88" s="40"/>
      <c r="JIB88" s="40"/>
      <c r="JIC88" s="40"/>
      <c r="JID88" s="40"/>
      <c r="JIE88" s="40"/>
      <c r="JIF88" s="40"/>
      <c r="JIG88" s="40"/>
      <c r="JIH88" s="40"/>
      <c r="JII88" s="40"/>
      <c r="JIJ88" s="40"/>
      <c r="JIK88" s="40"/>
      <c r="JIL88" s="40"/>
      <c r="JIM88" s="40"/>
      <c r="JIN88" s="40"/>
      <c r="JIO88" s="40"/>
      <c r="JIP88" s="40"/>
      <c r="JIQ88" s="40"/>
      <c r="JIR88" s="40"/>
      <c r="JIS88" s="40"/>
      <c r="JIT88" s="40"/>
      <c r="JIU88" s="40"/>
      <c r="JIV88" s="40"/>
      <c r="JIW88" s="40"/>
      <c r="JIX88" s="40"/>
      <c r="JIY88" s="40"/>
      <c r="JIZ88" s="40"/>
      <c r="JJA88" s="40"/>
      <c r="JJB88" s="40"/>
      <c r="JJC88" s="40"/>
      <c r="JJD88" s="40"/>
      <c r="JJE88" s="40"/>
      <c r="JJF88" s="40"/>
      <c r="JJG88" s="40"/>
      <c r="JJH88" s="40"/>
      <c r="JJI88" s="40"/>
      <c r="JJJ88" s="40"/>
      <c r="JJK88" s="40"/>
      <c r="JJL88" s="40"/>
      <c r="JJM88" s="40"/>
      <c r="JJN88" s="40"/>
      <c r="JJO88" s="40"/>
      <c r="JJP88" s="40"/>
      <c r="JJQ88" s="40"/>
      <c r="JJR88" s="40"/>
      <c r="JJS88" s="40"/>
      <c r="JJT88" s="40"/>
      <c r="JJU88" s="40"/>
      <c r="JJV88" s="40"/>
      <c r="JJW88" s="40"/>
      <c r="JJX88" s="40"/>
      <c r="JJY88" s="40"/>
      <c r="JJZ88" s="40"/>
      <c r="JKA88" s="40"/>
      <c r="JKB88" s="40"/>
      <c r="JKC88" s="40"/>
      <c r="JKD88" s="40"/>
      <c r="JKE88" s="40"/>
      <c r="JKF88" s="40"/>
      <c r="JKG88" s="40"/>
      <c r="JKH88" s="40"/>
      <c r="JKI88" s="40"/>
      <c r="JKJ88" s="40"/>
      <c r="JKK88" s="40"/>
      <c r="JKL88" s="40"/>
      <c r="JKM88" s="40"/>
      <c r="JKN88" s="40"/>
      <c r="JKO88" s="40"/>
      <c r="JKP88" s="40"/>
      <c r="JKQ88" s="40"/>
      <c r="JKR88" s="40"/>
      <c r="JKS88" s="40"/>
      <c r="JKT88" s="40"/>
      <c r="JKU88" s="40"/>
      <c r="JKV88" s="40"/>
      <c r="JKW88" s="40"/>
      <c r="JKX88" s="40"/>
      <c r="JKY88" s="40"/>
      <c r="JKZ88" s="40"/>
      <c r="JLA88" s="40"/>
      <c r="JLB88" s="40"/>
      <c r="JLC88" s="40"/>
      <c r="JLD88" s="40"/>
      <c r="JLE88" s="40"/>
      <c r="JLF88" s="40"/>
      <c r="JLG88" s="40"/>
      <c r="JLH88" s="40"/>
      <c r="JLI88" s="40"/>
      <c r="JLJ88" s="40"/>
      <c r="JLK88" s="40"/>
      <c r="JLL88" s="40"/>
      <c r="JLM88" s="40"/>
      <c r="JLN88" s="40"/>
      <c r="JLO88" s="40"/>
      <c r="JLP88" s="40"/>
      <c r="JLQ88" s="40"/>
      <c r="JLR88" s="40"/>
      <c r="JLS88" s="40"/>
      <c r="JLT88" s="40"/>
      <c r="JLU88" s="40"/>
      <c r="JLV88" s="40"/>
      <c r="JLW88" s="40"/>
      <c r="JLX88" s="40"/>
      <c r="JLY88" s="40"/>
      <c r="JLZ88" s="40"/>
      <c r="JMA88" s="40"/>
      <c r="JMB88" s="40"/>
      <c r="JMC88" s="40"/>
      <c r="JMD88" s="40"/>
      <c r="JME88" s="40"/>
      <c r="JMF88" s="40"/>
      <c r="JMG88" s="40"/>
      <c r="JMH88" s="40"/>
      <c r="JMI88" s="40"/>
      <c r="JMJ88" s="40"/>
      <c r="JMK88" s="40"/>
      <c r="JML88" s="40"/>
      <c r="JMM88" s="40"/>
      <c r="JMN88" s="40"/>
      <c r="JMO88" s="40"/>
      <c r="JMP88" s="40"/>
      <c r="JMQ88" s="40"/>
      <c r="JMR88" s="40"/>
      <c r="JMS88" s="40"/>
      <c r="JMT88" s="40"/>
      <c r="JMU88" s="40"/>
      <c r="JMV88" s="40"/>
      <c r="JMW88" s="40"/>
      <c r="JMX88" s="40"/>
      <c r="JMY88" s="40"/>
      <c r="JMZ88" s="40"/>
      <c r="JNA88" s="40"/>
      <c r="JNB88" s="40"/>
      <c r="JNC88" s="40"/>
      <c r="JND88" s="40"/>
      <c r="JNE88" s="40"/>
      <c r="JNF88" s="40"/>
      <c r="JNG88" s="40"/>
      <c r="JNH88" s="40"/>
      <c r="JNI88" s="40"/>
      <c r="JNJ88" s="40"/>
      <c r="JNK88" s="40"/>
      <c r="JNL88" s="40"/>
      <c r="JNM88" s="40"/>
      <c r="JNN88" s="40"/>
      <c r="JNO88" s="40"/>
      <c r="JNP88" s="40"/>
      <c r="JNQ88" s="40"/>
      <c r="JNR88" s="40"/>
      <c r="JNS88" s="40"/>
      <c r="JNT88" s="40"/>
      <c r="JNU88" s="40"/>
      <c r="JNV88" s="40"/>
      <c r="JNW88" s="40"/>
      <c r="JNX88" s="40"/>
      <c r="JNY88" s="40"/>
      <c r="JNZ88" s="40"/>
      <c r="JOA88" s="40"/>
      <c r="JOB88" s="40"/>
      <c r="JOC88" s="40"/>
      <c r="JOD88" s="40"/>
      <c r="JOE88" s="40"/>
      <c r="JOF88" s="40"/>
      <c r="JOG88" s="40"/>
      <c r="JOH88" s="40"/>
      <c r="JOI88" s="40"/>
      <c r="JOJ88" s="40"/>
      <c r="JOK88" s="40"/>
      <c r="JOL88" s="40"/>
      <c r="JOM88" s="40"/>
      <c r="JON88" s="40"/>
      <c r="JOO88" s="40"/>
      <c r="JOP88" s="40"/>
      <c r="JOQ88" s="40"/>
      <c r="JOR88" s="40"/>
      <c r="JOS88" s="40"/>
      <c r="JOT88" s="40"/>
      <c r="JOU88" s="40"/>
      <c r="JOV88" s="40"/>
      <c r="JOW88" s="40"/>
      <c r="JOX88" s="40"/>
      <c r="JOY88" s="40"/>
      <c r="JOZ88" s="40"/>
      <c r="JPA88" s="40"/>
      <c r="JPB88" s="40"/>
      <c r="JPC88" s="40"/>
      <c r="JPD88" s="40"/>
      <c r="JPE88" s="40"/>
      <c r="JPF88" s="40"/>
      <c r="JPG88" s="40"/>
      <c r="JPH88" s="40"/>
      <c r="JPI88" s="40"/>
      <c r="JPJ88" s="40"/>
      <c r="JPK88" s="40"/>
      <c r="JPL88" s="40"/>
      <c r="JPM88" s="40"/>
      <c r="JPN88" s="40"/>
      <c r="JPO88" s="40"/>
      <c r="JPP88" s="40"/>
      <c r="JPQ88" s="40"/>
      <c r="JPR88" s="40"/>
      <c r="JPS88" s="40"/>
      <c r="JPT88" s="40"/>
      <c r="JPU88" s="40"/>
      <c r="JPV88" s="40"/>
      <c r="JPW88" s="40"/>
      <c r="JPX88" s="40"/>
      <c r="JPY88" s="40"/>
      <c r="JPZ88" s="40"/>
      <c r="JQA88" s="40"/>
      <c r="JQB88" s="40"/>
      <c r="JQC88" s="40"/>
      <c r="JQD88" s="40"/>
      <c r="JQE88" s="40"/>
      <c r="JQF88" s="40"/>
      <c r="JQG88" s="40"/>
      <c r="JQH88" s="40"/>
      <c r="JQI88" s="40"/>
      <c r="JQJ88" s="40"/>
      <c r="JQK88" s="40"/>
      <c r="JQL88" s="40"/>
      <c r="JQM88" s="40"/>
      <c r="JQN88" s="40"/>
      <c r="JQO88" s="40"/>
      <c r="JQP88" s="40"/>
      <c r="JQQ88" s="40"/>
      <c r="JQR88" s="40"/>
      <c r="JQS88" s="40"/>
      <c r="JQT88" s="40"/>
      <c r="JQU88" s="40"/>
      <c r="JQV88" s="40"/>
      <c r="JQW88" s="40"/>
      <c r="JQX88" s="40"/>
      <c r="JQY88" s="40"/>
      <c r="JQZ88" s="40"/>
      <c r="JRA88" s="40"/>
      <c r="JRB88" s="40"/>
      <c r="JRC88" s="40"/>
      <c r="JRD88" s="40"/>
      <c r="JRE88" s="40"/>
      <c r="JRF88" s="40"/>
      <c r="JRG88" s="40"/>
      <c r="JRH88" s="40"/>
      <c r="JRI88" s="40"/>
      <c r="JRJ88" s="40"/>
      <c r="JRK88" s="40"/>
      <c r="JRL88" s="40"/>
      <c r="JRM88" s="40"/>
      <c r="JRN88" s="40"/>
      <c r="JRO88" s="40"/>
      <c r="JRP88" s="40"/>
      <c r="JRQ88" s="40"/>
      <c r="JRR88" s="40"/>
      <c r="JRS88" s="40"/>
      <c r="JRT88" s="40"/>
      <c r="JRU88" s="40"/>
      <c r="JRV88" s="40"/>
      <c r="JRW88" s="40"/>
      <c r="JRX88" s="40"/>
      <c r="JRY88" s="40"/>
      <c r="JRZ88" s="40"/>
      <c r="JSA88" s="40"/>
      <c r="JSB88" s="40"/>
      <c r="JSC88" s="40"/>
      <c r="JSD88" s="40"/>
      <c r="JSE88" s="40"/>
      <c r="JSF88" s="40"/>
      <c r="JSG88" s="40"/>
      <c r="JSH88" s="40"/>
      <c r="JSI88" s="40"/>
      <c r="JSJ88" s="40"/>
      <c r="JSK88" s="40"/>
      <c r="JSL88" s="40"/>
      <c r="JSM88" s="40"/>
      <c r="JSN88" s="40"/>
      <c r="JSO88" s="40"/>
      <c r="JSP88" s="40"/>
      <c r="JSQ88" s="40"/>
      <c r="JSR88" s="40"/>
      <c r="JSS88" s="40"/>
      <c r="JST88" s="40"/>
      <c r="JSU88" s="40"/>
      <c r="JSV88" s="40"/>
      <c r="JSW88" s="40"/>
      <c r="JSX88" s="40"/>
      <c r="JSY88" s="40"/>
      <c r="JSZ88" s="40"/>
      <c r="JTA88" s="40"/>
      <c r="JTB88" s="40"/>
      <c r="JTC88" s="40"/>
      <c r="JTD88" s="40"/>
      <c r="JTE88" s="40"/>
      <c r="JTF88" s="40"/>
      <c r="JTG88" s="40"/>
      <c r="JTH88" s="40"/>
      <c r="JTI88" s="40"/>
      <c r="JTJ88" s="40"/>
      <c r="JTK88" s="40"/>
      <c r="JTL88" s="40"/>
      <c r="JTM88" s="40"/>
      <c r="JTN88" s="40"/>
      <c r="JTO88" s="40"/>
      <c r="JTP88" s="40"/>
      <c r="JTQ88" s="40"/>
      <c r="JTR88" s="40"/>
      <c r="JTS88" s="40"/>
      <c r="JTT88" s="40"/>
      <c r="JTU88" s="40"/>
      <c r="JTV88" s="40"/>
      <c r="JTW88" s="40"/>
      <c r="JTX88" s="40"/>
      <c r="JTY88" s="40"/>
      <c r="JTZ88" s="40"/>
      <c r="JUA88" s="40"/>
      <c r="JUB88" s="40"/>
      <c r="JUC88" s="40"/>
      <c r="JUD88" s="40"/>
      <c r="JUE88" s="40"/>
      <c r="JUF88" s="40"/>
      <c r="JUG88" s="40"/>
      <c r="JUH88" s="40"/>
      <c r="JUI88" s="40"/>
      <c r="JUJ88" s="40"/>
      <c r="JUK88" s="40"/>
      <c r="JUL88" s="40"/>
      <c r="JUM88" s="40"/>
      <c r="JUN88" s="40"/>
      <c r="JUO88" s="40"/>
      <c r="JUP88" s="40"/>
      <c r="JUQ88" s="40"/>
      <c r="JUR88" s="40"/>
      <c r="JUS88" s="40"/>
      <c r="JUT88" s="40"/>
      <c r="JUU88" s="40"/>
      <c r="JUV88" s="40"/>
      <c r="JUW88" s="40"/>
      <c r="JUX88" s="40"/>
      <c r="JUY88" s="40"/>
      <c r="JUZ88" s="40"/>
      <c r="JVA88" s="40"/>
      <c r="JVB88" s="40"/>
      <c r="JVC88" s="40"/>
      <c r="JVD88" s="40"/>
      <c r="JVE88" s="40"/>
      <c r="JVF88" s="40"/>
      <c r="JVG88" s="40"/>
      <c r="JVH88" s="40"/>
      <c r="JVI88" s="40"/>
      <c r="JVJ88" s="40"/>
      <c r="JVK88" s="40"/>
      <c r="JVL88" s="40"/>
      <c r="JVM88" s="40"/>
      <c r="JVN88" s="40"/>
      <c r="JVO88" s="40"/>
      <c r="JVP88" s="40"/>
      <c r="JVQ88" s="40"/>
      <c r="JVR88" s="40"/>
      <c r="JVS88" s="40"/>
      <c r="JVT88" s="40"/>
      <c r="JVU88" s="40"/>
      <c r="JVV88" s="40"/>
      <c r="JVW88" s="40"/>
      <c r="JVX88" s="40"/>
      <c r="JVY88" s="40"/>
      <c r="JVZ88" s="40"/>
      <c r="JWA88" s="40"/>
      <c r="JWB88" s="40"/>
      <c r="JWC88" s="40"/>
      <c r="JWD88" s="40"/>
      <c r="JWE88" s="40"/>
      <c r="JWF88" s="40"/>
      <c r="JWG88" s="40"/>
      <c r="JWH88" s="40"/>
      <c r="JWI88" s="40"/>
      <c r="JWJ88" s="40"/>
      <c r="JWK88" s="40"/>
      <c r="JWL88" s="40"/>
      <c r="JWM88" s="40"/>
      <c r="JWN88" s="40"/>
      <c r="JWO88" s="40"/>
      <c r="JWP88" s="40"/>
      <c r="JWQ88" s="40"/>
      <c r="JWR88" s="40"/>
      <c r="JWS88" s="40"/>
      <c r="JWT88" s="40"/>
      <c r="JWU88" s="40"/>
      <c r="JWV88" s="40"/>
      <c r="JWW88" s="40"/>
      <c r="JWX88" s="40"/>
      <c r="JWY88" s="40"/>
      <c r="JWZ88" s="40"/>
      <c r="JXA88" s="40"/>
      <c r="JXB88" s="40"/>
      <c r="JXC88" s="40"/>
      <c r="JXD88" s="40"/>
      <c r="JXE88" s="40"/>
      <c r="JXF88" s="40"/>
      <c r="JXG88" s="40"/>
      <c r="JXH88" s="40"/>
      <c r="JXI88" s="40"/>
      <c r="JXJ88" s="40"/>
      <c r="JXK88" s="40"/>
      <c r="JXL88" s="40"/>
      <c r="JXM88" s="40"/>
      <c r="JXN88" s="40"/>
      <c r="JXO88" s="40"/>
      <c r="JXP88" s="40"/>
      <c r="JXQ88" s="40"/>
      <c r="JXR88" s="40"/>
      <c r="JXS88" s="40"/>
      <c r="JXT88" s="40"/>
      <c r="JXU88" s="40"/>
      <c r="JXV88" s="40"/>
      <c r="JXW88" s="40"/>
      <c r="JXX88" s="40"/>
      <c r="JXY88" s="40"/>
      <c r="JXZ88" s="40"/>
      <c r="JYA88" s="40"/>
      <c r="JYB88" s="40"/>
      <c r="JYC88" s="40"/>
      <c r="JYD88" s="40"/>
      <c r="JYE88" s="40"/>
      <c r="JYF88" s="40"/>
      <c r="JYG88" s="40"/>
      <c r="JYH88" s="40"/>
      <c r="JYI88" s="40"/>
      <c r="JYJ88" s="40"/>
      <c r="JYK88" s="40"/>
      <c r="JYL88" s="40"/>
      <c r="JYM88" s="40"/>
      <c r="JYN88" s="40"/>
      <c r="JYO88" s="40"/>
      <c r="JYP88" s="40"/>
      <c r="JYQ88" s="40"/>
      <c r="JYR88" s="40"/>
      <c r="JYS88" s="40"/>
      <c r="JYT88" s="40"/>
      <c r="JYU88" s="40"/>
      <c r="JYV88" s="40"/>
      <c r="JYW88" s="40"/>
      <c r="JYX88" s="40"/>
      <c r="JYY88" s="40"/>
      <c r="JYZ88" s="40"/>
      <c r="JZA88" s="40"/>
      <c r="JZB88" s="40"/>
      <c r="JZC88" s="40"/>
      <c r="JZD88" s="40"/>
      <c r="JZE88" s="40"/>
      <c r="JZF88" s="40"/>
      <c r="JZG88" s="40"/>
      <c r="JZH88" s="40"/>
      <c r="JZI88" s="40"/>
      <c r="JZJ88" s="40"/>
      <c r="JZK88" s="40"/>
      <c r="JZL88" s="40"/>
      <c r="JZM88" s="40"/>
      <c r="JZN88" s="40"/>
      <c r="JZO88" s="40"/>
      <c r="JZP88" s="40"/>
      <c r="JZQ88" s="40"/>
      <c r="JZR88" s="40"/>
      <c r="JZS88" s="40"/>
      <c r="JZT88" s="40"/>
      <c r="JZU88" s="40"/>
      <c r="JZV88" s="40"/>
      <c r="JZW88" s="40"/>
      <c r="JZX88" s="40"/>
      <c r="JZY88" s="40"/>
      <c r="JZZ88" s="40"/>
      <c r="KAA88" s="40"/>
      <c r="KAB88" s="40"/>
      <c r="KAC88" s="40"/>
      <c r="KAD88" s="40"/>
      <c r="KAE88" s="40"/>
      <c r="KAF88" s="40"/>
      <c r="KAG88" s="40"/>
      <c r="KAH88" s="40"/>
      <c r="KAI88" s="40"/>
      <c r="KAJ88" s="40"/>
      <c r="KAK88" s="40"/>
      <c r="KAL88" s="40"/>
      <c r="KAM88" s="40"/>
      <c r="KAN88" s="40"/>
      <c r="KAO88" s="40"/>
      <c r="KAP88" s="40"/>
      <c r="KAQ88" s="40"/>
      <c r="KAR88" s="40"/>
      <c r="KAS88" s="40"/>
      <c r="KAT88" s="40"/>
      <c r="KAU88" s="40"/>
      <c r="KAV88" s="40"/>
      <c r="KAW88" s="40"/>
      <c r="KAX88" s="40"/>
      <c r="KAY88" s="40"/>
      <c r="KAZ88" s="40"/>
      <c r="KBA88" s="40"/>
      <c r="KBB88" s="40"/>
      <c r="KBC88" s="40"/>
      <c r="KBD88" s="40"/>
      <c r="KBE88" s="40"/>
      <c r="KBF88" s="40"/>
      <c r="KBG88" s="40"/>
      <c r="KBH88" s="40"/>
      <c r="KBI88" s="40"/>
      <c r="KBJ88" s="40"/>
      <c r="KBK88" s="40"/>
      <c r="KBL88" s="40"/>
      <c r="KBM88" s="40"/>
      <c r="KBN88" s="40"/>
      <c r="KBO88" s="40"/>
      <c r="KBP88" s="40"/>
      <c r="KBQ88" s="40"/>
      <c r="KBR88" s="40"/>
      <c r="KBS88" s="40"/>
      <c r="KBT88" s="40"/>
      <c r="KBU88" s="40"/>
      <c r="KBV88" s="40"/>
      <c r="KBW88" s="40"/>
      <c r="KBX88" s="40"/>
      <c r="KBY88" s="40"/>
      <c r="KBZ88" s="40"/>
      <c r="KCA88" s="40"/>
      <c r="KCB88" s="40"/>
      <c r="KCC88" s="40"/>
      <c r="KCD88" s="40"/>
      <c r="KCE88" s="40"/>
      <c r="KCF88" s="40"/>
      <c r="KCG88" s="40"/>
      <c r="KCH88" s="40"/>
      <c r="KCI88" s="40"/>
      <c r="KCJ88" s="40"/>
      <c r="KCK88" s="40"/>
      <c r="KCL88" s="40"/>
      <c r="KCM88" s="40"/>
      <c r="KCN88" s="40"/>
      <c r="KCO88" s="40"/>
      <c r="KCP88" s="40"/>
      <c r="KCQ88" s="40"/>
      <c r="KCR88" s="40"/>
      <c r="KCS88" s="40"/>
      <c r="KCT88" s="40"/>
      <c r="KCU88" s="40"/>
      <c r="KCV88" s="40"/>
      <c r="KCW88" s="40"/>
      <c r="KCX88" s="40"/>
      <c r="KCY88" s="40"/>
      <c r="KCZ88" s="40"/>
      <c r="KDA88" s="40"/>
      <c r="KDB88" s="40"/>
      <c r="KDC88" s="40"/>
      <c r="KDD88" s="40"/>
      <c r="KDE88" s="40"/>
      <c r="KDF88" s="40"/>
      <c r="KDG88" s="40"/>
      <c r="KDH88" s="40"/>
      <c r="KDI88" s="40"/>
      <c r="KDJ88" s="40"/>
      <c r="KDK88" s="40"/>
      <c r="KDL88" s="40"/>
      <c r="KDM88" s="40"/>
      <c r="KDN88" s="40"/>
      <c r="KDO88" s="40"/>
      <c r="KDP88" s="40"/>
      <c r="KDQ88" s="40"/>
      <c r="KDR88" s="40"/>
      <c r="KDS88" s="40"/>
      <c r="KDT88" s="40"/>
      <c r="KDU88" s="40"/>
      <c r="KDV88" s="40"/>
      <c r="KDW88" s="40"/>
      <c r="KDX88" s="40"/>
      <c r="KDY88" s="40"/>
      <c r="KDZ88" s="40"/>
      <c r="KEA88" s="40"/>
      <c r="KEB88" s="40"/>
      <c r="KEC88" s="40"/>
      <c r="KED88" s="40"/>
      <c r="KEE88" s="40"/>
      <c r="KEF88" s="40"/>
      <c r="KEG88" s="40"/>
      <c r="KEH88" s="40"/>
      <c r="KEI88" s="40"/>
      <c r="KEJ88" s="40"/>
      <c r="KEK88" s="40"/>
      <c r="KEL88" s="40"/>
      <c r="KEM88" s="40"/>
      <c r="KEN88" s="40"/>
      <c r="KEO88" s="40"/>
      <c r="KEP88" s="40"/>
      <c r="KEQ88" s="40"/>
      <c r="KER88" s="40"/>
      <c r="KES88" s="40"/>
      <c r="KET88" s="40"/>
      <c r="KEU88" s="40"/>
      <c r="KEV88" s="40"/>
      <c r="KEW88" s="40"/>
      <c r="KEX88" s="40"/>
      <c r="KEY88" s="40"/>
      <c r="KEZ88" s="40"/>
      <c r="KFA88" s="40"/>
      <c r="KFB88" s="40"/>
      <c r="KFC88" s="40"/>
      <c r="KFD88" s="40"/>
      <c r="KFE88" s="40"/>
      <c r="KFF88" s="40"/>
      <c r="KFG88" s="40"/>
      <c r="KFH88" s="40"/>
      <c r="KFI88" s="40"/>
      <c r="KFJ88" s="40"/>
      <c r="KFK88" s="40"/>
      <c r="KFL88" s="40"/>
      <c r="KFM88" s="40"/>
      <c r="KFN88" s="40"/>
      <c r="KFO88" s="40"/>
      <c r="KFP88" s="40"/>
      <c r="KFQ88" s="40"/>
      <c r="KFR88" s="40"/>
      <c r="KFS88" s="40"/>
      <c r="KFT88" s="40"/>
      <c r="KFU88" s="40"/>
      <c r="KFV88" s="40"/>
      <c r="KFW88" s="40"/>
      <c r="KFX88" s="40"/>
      <c r="KFY88" s="40"/>
      <c r="KFZ88" s="40"/>
      <c r="KGA88" s="40"/>
      <c r="KGB88" s="40"/>
      <c r="KGC88" s="40"/>
      <c r="KGD88" s="40"/>
      <c r="KGE88" s="40"/>
      <c r="KGF88" s="40"/>
      <c r="KGG88" s="40"/>
      <c r="KGH88" s="40"/>
      <c r="KGI88" s="40"/>
      <c r="KGJ88" s="40"/>
      <c r="KGK88" s="40"/>
      <c r="KGL88" s="40"/>
      <c r="KGM88" s="40"/>
      <c r="KGN88" s="40"/>
      <c r="KGO88" s="40"/>
      <c r="KGP88" s="40"/>
      <c r="KGQ88" s="40"/>
      <c r="KGR88" s="40"/>
      <c r="KGS88" s="40"/>
      <c r="KGT88" s="40"/>
      <c r="KGU88" s="40"/>
      <c r="KGV88" s="40"/>
      <c r="KGW88" s="40"/>
      <c r="KGX88" s="40"/>
      <c r="KGY88" s="40"/>
      <c r="KGZ88" s="40"/>
      <c r="KHA88" s="40"/>
      <c r="KHB88" s="40"/>
      <c r="KHC88" s="40"/>
      <c r="KHD88" s="40"/>
      <c r="KHE88" s="40"/>
      <c r="KHF88" s="40"/>
      <c r="KHG88" s="40"/>
      <c r="KHH88" s="40"/>
      <c r="KHI88" s="40"/>
      <c r="KHJ88" s="40"/>
      <c r="KHK88" s="40"/>
      <c r="KHL88" s="40"/>
      <c r="KHM88" s="40"/>
      <c r="KHN88" s="40"/>
      <c r="KHO88" s="40"/>
      <c r="KHP88" s="40"/>
      <c r="KHQ88" s="40"/>
      <c r="KHR88" s="40"/>
      <c r="KHS88" s="40"/>
      <c r="KHT88" s="40"/>
      <c r="KHU88" s="40"/>
      <c r="KHV88" s="40"/>
      <c r="KHW88" s="40"/>
      <c r="KHX88" s="40"/>
      <c r="KHY88" s="40"/>
      <c r="KHZ88" s="40"/>
      <c r="KIA88" s="40"/>
      <c r="KIB88" s="40"/>
      <c r="KIC88" s="40"/>
      <c r="KID88" s="40"/>
      <c r="KIE88" s="40"/>
      <c r="KIF88" s="40"/>
      <c r="KIG88" s="40"/>
      <c r="KIH88" s="40"/>
      <c r="KII88" s="40"/>
      <c r="KIJ88" s="40"/>
      <c r="KIK88" s="40"/>
      <c r="KIL88" s="40"/>
      <c r="KIM88" s="40"/>
      <c r="KIN88" s="40"/>
      <c r="KIO88" s="40"/>
      <c r="KIP88" s="40"/>
      <c r="KIQ88" s="40"/>
      <c r="KIR88" s="40"/>
      <c r="KIS88" s="40"/>
      <c r="KIT88" s="40"/>
      <c r="KIU88" s="40"/>
      <c r="KIV88" s="40"/>
      <c r="KIW88" s="40"/>
      <c r="KIX88" s="40"/>
      <c r="KIY88" s="40"/>
      <c r="KIZ88" s="40"/>
      <c r="KJA88" s="40"/>
      <c r="KJB88" s="40"/>
      <c r="KJC88" s="40"/>
      <c r="KJD88" s="40"/>
      <c r="KJE88" s="40"/>
      <c r="KJF88" s="40"/>
      <c r="KJG88" s="40"/>
      <c r="KJH88" s="40"/>
      <c r="KJI88" s="40"/>
      <c r="KJJ88" s="40"/>
      <c r="KJK88" s="40"/>
      <c r="KJL88" s="40"/>
      <c r="KJM88" s="40"/>
      <c r="KJN88" s="40"/>
      <c r="KJO88" s="40"/>
      <c r="KJP88" s="40"/>
      <c r="KJQ88" s="40"/>
      <c r="KJR88" s="40"/>
      <c r="KJS88" s="40"/>
      <c r="KJT88" s="40"/>
      <c r="KJU88" s="40"/>
      <c r="KJV88" s="40"/>
      <c r="KJW88" s="40"/>
      <c r="KJX88" s="40"/>
      <c r="KJY88" s="40"/>
      <c r="KJZ88" s="40"/>
      <c r="KKA88" s="40"/>
      <c r="KKB88" s="40"/>
      <c r="KKC88" s="40"/>
      <c r="KKD88" s="40"/>
      <c r="KKE88" s="40"/>
      <c r="KKF88" s="40"/>
      <c r="KKG88" s="40"/>
      <c r="KKH88" s="40"/>
      <c r="KKI88" s="40"/>
      <c r="KKJ88" s="40"/>
      <c r="KKK88" s="40"/>
      <c r="KKL88" s="40"/>
      <c r="KKM88" s="40"/>
      <c r="KKN88" s="40"/>
      <c r="KKO88" s="40"/>
      <c r="KKP88" s="40"/>
      <c r="KKQ88" s="40"/>
      <c r="KKR88" s="40"/>
      <c r="KKS88" s="40"/>
      <c r="KKT88" s="40"/>
      <c r="KKU88" s="40"/>
      <c r="KKV88" s="40"/>
      <c r="KKW88" s="40"/>
      <c r="KKX88" s="40"/>
      <c r="KKY88" s="40"/>
      <c r="KKZ88" s="40"/>
      <c r="KLA88" s="40"/>
      <c r="KLB88" s="40"/>
      <c r="KLC88" s="40"/>
      <c r="KLD88" s="40"/>
      <c r="KLE88" s="40"/>
      <c r="KLF88" s="40"/>
      <c r="KLG88" s="40"/>
      <c r="KLH88" s="40"/>
      <c r="KLI88" s="40"/>
      <c r="KLJ88" s="40"/>
      <c r="KLK88" s="40"/>
      <c r="KLL88" s="40"/>
      <c r="KLM88" s="40"/>
      <c r="KLN88" s="40"/>
      <c r="KLO88" s="40"/>
      <c r="KLP88" s="40"/>
      <c r="KLQ88" s="40"/>
      <c r="KLR88" s="40"/>
      <c r="KLS88" s="40"/>
      <c r="KLT88" s="40"/>
      <c r="KLU88" s="40"/>
      <c r="KLV88" s="40"/>
      <c r="KLW88" s="40"/>
      <c r="KLX88" s="40"/>
      <c r="KLY88" s="40"/>
      <c r="KLZ88" s="40"/>
      <c r="KMA88" s="40"/>
      <c r="KMB88" s="40"/>
      <c r="KMC88" s="40"/>
      <c r="KMD88" s="40"/>
      <c r="KME88" s="40"/>
      <c r="KMF88" s="40"/>
      <c r="KMG88" s="40"/>
      <c r="KMH88" s="40"/>
      <c r="KMI88" s="40"/>
      <c r="KMJ88" s="40"/>
      <c r="KMK88" s="40"/>
      <c r="KML88" s="40"/>
      <c r="KMM88" s="40"/>
      <c r="KMN88" s="40"/>
      <c r="KMO88" s="40"/>
      <c r="KMP88" s="40"/>
      <c r="KMQ88" s="40"/>
      <c r="KMR88" s="40"/>
      <c r="KMS88" s="40"/>
      <c r="KMT88" s="40"/>
      <c r="KMU88" s="40"/>
      <c r="KMV88" s="40"/>
      <c r="KMW88" s="40"/>
      <c r="KMX88" s="40"/>
      <c r="KMY88" s="40"/>
      <c r="KMZ88" s="40"/>
      <c r="KNA88" s="40"/>
      <c r="KNB88" s="40"/>
      <c r="KNC88" s="40"/>
      <c r="KND88" s="40"/>
      <c r="KNE88" s="40"/>
      <c r="KNF88" s="40"/>
      <c r="KNG88" s="40"/>
      <c r="KNH88" s="40"/>
      <c r="KNI88" s="40"/>
      <c r="KNJ88" s="40"/>
      <c r="KNK88" s="40"/>
      <c r="KNL88" s="40"/>
      <c r="KNM88" s="40"/>
      <c r="KNN88" s="40"/>
      <c r="KNO88" s="40"/>
      <c r="KNP88" s="40"/>
      <c r="KNQ88" s="40"/>
      <c r="KNR88" s="40"/>
      <c r="KNS88" s="40"/>
      <c r="KNT88" s="40"/>
      <c r="KNU88" s="40"/>
      <c r="KNV88" s="40"/>
      <c r="KNW88" s="40"/>
      <c r="KNX88" s="40"/>
      <c r="KNY88" s="40"/>
      <c r="KNZ88" s="40"/>
      <c r="KOA88" s="40"/>
      <c r="KOB88" s="40"/>
      <c r="KOC88" s="40"/>
      <c r="KOD88" s="40"/>
      <c r="KOE88" s="40"/>
      <c r="KOF88" s="40"/>
      <c r="KOG88" s="40"/>
      <c r="KOH88" s="40"/>
      <c r="KOI88" s="40"/>
      <c r="KOJ88" s="40"/>
      <c r="KOK88" s="40"/>
      <c r="KOL88" s="40"/>
      <c r="KOM88" s="40"/>
      <c r="KON88" s="40"/>
      <c r="KOO88" s="40"/>
      <c r="KOP88" s="40"/>
      <c r="KOQ88" s="40"/>
      <c r="KOR88" s="40"/>
      <c r="KOS88" s="40"/>
      <c r="KOT88" s="40"/>
      <c r="KOU88" s="40"/>
      <c r="KOV88" s="40"/>
      <c r="KOW88" s="40"/>
      <c r="KOX88" s="40"/>
      <c r="KOY88" s="40"/>
      <c r="KOZ88" s="40"/>
      <c r="KPA88" s="40"/>
      <c r="KPB88" s="40"/>
      <c r="KPC88" s="40"/>
      <c r="KPD88" s="40"/>
      <c r="KPE88" s="40"/>
      <c r="KPF88" s="40"/>
      <c r="KPG88" s="40"/>
      <c r="KPH88" s="40"/>
      <c r="KPI88" s="40"/>
      <c r="KPJ88" s="40"/>
      <c r="KPK88" s="40"/>
      <c r="KPL88" s="40"/>
      <c r="KPM88" s="40"/>
      <c r="KPN88" s="40"/>
      <c r="KPO88" s="40"/>
      <c r="KPP88" s="40"/>
      <c r="KPQ88" s="40"/>
      <c r="KPR88" s="40"/>
      <c r="KPS88" s="40"/>
      <c r="KPT88" s="40"/>
      <c r="KPU88" s="40"/>
      <c r="KPV88" s="40"/>
      <c r="KPW88" s="40"/>
      <c r="KPX88" s="40"/>
      <c r="KPY88" s="40"/>
      <c r="KPZ88" s="40"/>
      <c r="KQA88" s="40"/>
      <c r="KQB88" s="40"/>
      <c r="KQC88" s="40"/>
      <c r="KQD88" s="40"/>
      <c r="KQE88" s="40"/>
      <c r="KQF88" s="40"/>
      <c r="KQG88" s="40"/>
      <c r="KQH88" s="40"/>
      <c r="KQI88" s="40"/>
      <c r="KQJ88" s="40"/>
      <c r="KQK88" s="40"/>
      <c r="KQL88" s="40"/>
      <c r="KQM88" s="40"/>
      <c r="KQN88" s="40"/>
      <c r="KQO88" s="40"/>
      <c r="KQP88" s="40"/>
      <c r="KQQ88" s="40"/>
      <c r="KQR88" s="40"/>
      <c r="KQS88" s="40"/>
      <c r="KQT88" s="40"/>
      <c r="KQU88" s="40"/>
      <c r="KQV88" s="40"/>
      <c r="KQW88" s="40"/>
      <c r="KQX88" s="40"/>
      <c r="KQY88" s="40"/>
      <c r="KQZ88" s="40"/>
      <c r="KRA88" s="40"/>
      <c r="KRB88" s="40"/>
      <c r="KRC88" s="40"/>
      <c r="KRD88" s="40"/>
      <c r="KRE88" s="40"/>
      <c r="KRF88" s="40"/>
      <c r="KRG88" s="40"/>
      <c r="KRH88" s="40"/>
      <c r="KRI88" s="40"/>
      <c r="KRJ88" s="40"/>
      <c r="KRK88" s="40"/>
      <c r="KRL88" s="40"/>
      <c r="KRM88" s="40"/>
      <c r="KRN88" s="40"/>
      <c r="KRO88" s="40"/>
      <c r="KRP88" s="40"/>
      <c r="KRQ88" s="40"/>
      <c r="KRR88" s="40"/>
      <c r="KRS88" s="40"/>
      <c r="KRT88" s="40"/>
      <c r="KRU88" s="40"/>
      <c r="KRV88" s="40"/>
      <c r="KRW88" s="40"/>
      <c r="KRX88" s="40"/>
      <c r="KRY88" s="40"/>
      <c r="KRZ88" s="40"/>
      <c r="KSA88" s="40"/>
      <c r="KSB88" s="40"/>
      <c r="KSC88" s="40"/>
      <c r="KSD88" s="40"/>
      <c r="KSE88" s="40"/>
      <c r="KSF88" s="40"/>
      <c r="KSG88" s="40"/>
      <c r="KSH88" s="40"/>
      <c r="KSI88" s="40"/>
      <c r="KSJ88" s="40"/>
      <c r="KSK88" s="40"/>
      <c r="KSL88" s="40"/>
      <c r="KSM88" s="40"/>
      <c r="KSN88" s="40"/>
      <c r="KSO88" s="40"/>
      <c r="KSP88" s="40"/>
      <c r="KSQ88" s="40"/>
      <c r="KSR88" s="40"/>
      <c r="KSS88" s="40"/>
      <c r="KST88" s="40"/>
      <c r="KSU88" s="40"/>
      <c r="KSV88" s="40"/>
      <c r="KSW88" s="40"/>
      <c r="KSX88" s="40"/>
      <c r="KSY88" s="40"/>
      <c r="KSZ88" s="40"/>
      <c r="KTA88" s="40"/>
      <c r="KTB88" s="40"/>
      <c r="KTC88" s="40"/>
      <c r="KTD88" s="40"/>
      <c r="KTE88" s="40"/>
      <c r="KTF88" s="40"/>
      <c r="KTG88" s="40"/>
      <c r="KTH88" s="40"/>
      <c r="KTI88" s="40"/>
      <c r="KTJ88" s="40"/>
      <c r="KTK88" s="40"/>
      <c r="KTL88" s="40"/>
      <c r="KTM88" s="40"/>
      <c r="KTN88" s="40"/>
      <c r="KTO88" s="40"/>
      <c r="KTP88" s="40"/>
      <c r="KTQ88" s="40"/>
      <c r="KTR88" s="40"/>
      <c r="KTS88" s="40"/>
      <c r="KTT88" s="40"/>
      <c r="KTU88" s="40"/>
      <c r="KTV88" s="40"/>
      <c r="KTW88" s="40"/>
      <c r="KTX88" s="40"/>
      <c r="KTY88" s="40"/>
      <c r="KTZ88" s="40"/>
      <c r="KUA88" s="40"/>
      <c r="KUB88" s="40"/>
      <c r="KUC88" s="40"/>
      <c r="KUD88" s="40"/>
      <c r="KUE88" s="40"/>
      <c r="KUF88" s="40"/>
      <c r="KUG88" s="40"/>
      <c r="KUH88" s="40"/>
      <c r="KUI88" s="40"/>
      <c r="KUJ88" s="40"/>
      <c r="KUK88" s="40"/>
      <c r="KUL88" s="40"/>
      <c r="KUM88" s="40"/>
      <c r="KUN88" s="40"/>
      <c r="KUO88" s="40"/>
      <c r="KUP88" s="40"/>
      <c r="KUQ88" s="40"/>
      <c r="KUR88" s="40"/>
      <c r="KUS88" s="40"/>
      <c r="KUT88" s="40"/>
      <c r="KUU88" s="40"/>
      <c r="KUV88" s="40"/>
      <c r="KUW88" s="40"/>
      <c r="KUX88" s="40"/>
      <c r="KUY88" s="40"/>
      <c r="KUZ88" s="40"/>
      <c r="KVA88" s="40"/>
      <c r="KVB88" s="40"/>
      <c r="KVC88" s="40"/>
      <c r="KVD88" s="40"/>
      <c r="KVE88" s="40"/>
      <c r="KVF88" s="40"/>
      <c r="KVG88" s="40"/>
      <c r="KVH88" s="40"/>
      <c r="KVI88" s="40"/>
      <c r="KVJ88" s="40"/>
      <c r="KVK88" s="40"/>
      <c r="KVL88" s="40"/>
      <c r="KVM88" s="40"/>
      <c r="KVN88" s="40"/>
      <c r="KVO88" s="40"/>
      <c r="KVP88" s="40"/>
      <c r="KVQ88" s="40"/>
      <c r="KVR88" s="40"/>
      <c r="KVS88" s="40"/>
      <c r="KVT88" s="40"/>
      <c r="KVU88" s="40"/>
      <c r="KVV88" s="40"/>
      <c r="KVW88" s="40"/>
      <c r="KVX88" s="40"/>
      <c r="KVY88" s="40"/>
      <c r="KVZ88" s="40"/>
      <c r="KWA88" s="40"/>
      <c r="KWB88" s="40"/>
      <c r="KWC88" s="40"/>
      <c r="KWD88" s="40"/>
      <c r="KWE88" s="40"/>
      <c r="KWF88" s="40"/>
      <c r="KWG88" s="40"/>
      <c r="KWH88" s="40"/>
      <c r="KWI88" s="40"/>
      <c r="KWJ88" s="40"/>
      <c r="KWK88" s="40"/>
      <c r="KWL88" s="40"/>
      <c r="KWM88" s="40"/>
      <c r="KWN88" s="40"/>
      <c r="KWO88" s="40"/>
      <c r="KWP88" s="40"/>
      <c r="KWQ88" s="40"/>
      <c r="KWR88" s="40"/>
      <c r="KWS88" s="40"/>
      <c r="KWT88" s="40"/>
      <c r="KWU88" s="40"/>
      <c r="KWV88" s="40"/>
      <c r="KWW88" s="40"/>
      <c r="KWX88" s="40"/>
      <c r="KWY88" s="40"/>
      <c r="KWZ88" s="40"/>
      <c r="KXA88" s="40"/>
      <c r="KXB88" s="40"/>
      <c r="KXC88" s="40"/>
      <c r="KXD88" s="40"/>
      <c r="KXE88" s="40"/>
      <c r="KXF88" s="40"/>
      <c r="KXG88" s="40"/>
      <c r="KXH88" s="40"/>
      <c r="KXI88" s="40"/>
      <c r="KXJ88" s="40"/>
      <c r="KXK88" s="40"/>
      <c r="KXL88" s="40"/>
      <c r="KXM88" s="40"/>
      <c r="KXN88" s="40"/>
      <c r="KXO88" s="40"/>
      <c r="KXP88" s="40"/>
      <c r="KXQ88" s="40"/>
      <c r="KXR88" s="40"/>
      <c r="KXS88" s="40"/>
      <c r="KXT88" s="40"/>
      <c r="KXU88" s="40"/>
      <c r="KXV88" s="40"/>
      <c r="KXW88" s="40"/>
      <c r="KXX88" s="40"/>
      <c r="KXY88" s="40"/>
      <c r="KXZ88" s="40"/>
      <c r="KYA88" s="40"/>
      <c r="KYB88" s="40"/>
      <c r="KYC88" s="40"/>
      <c r="KYD88" s="40"/>
      <c r="KYE88" s="40"/>
      <c r="KYF88" s="40"/>
      <c r="KYG88" s="40"/>
      <c r="KYH88" s="40"/>
      <c r="KYI88" s="40"/>
      <c r="KYJ88" s="40"/>
      <c r="KYK88" s="40"/>
      <c r="KYL88" s="40"/>
      <c r="KYM88" s="40"/>
      <c r="KYN88" s="40"/>
      <c r="KYO88" s="40"/>
      <c r="KYP88" s="40"/>
      <c r="KYQ88" s="40"/>
      <c r="KYR88" s="40"/>
      <c r="KYS88" s="40"/>
      <c r="KYT88" s="40"/>
      <c r="KYU88" s="40"/>
      <c r="KYV88" s="40"/>
      <c r="KYW88" s="40"/>
      <c r="KYX88" s="40"/>
      <c r="KYY88" s="40"/>
      <c r="KYZ88" s="40"/>
      <c r="KZA88" s="40"/>
      <c r="KZB88" s="40"/>
      <c r="KZC88" s="40"/>
      <c r="KZD88" s="40"/>
      <c r="KZE88" s="40"/>
      <c r="KZF88" s="40"/>
      <c r="KZG88" s="40"/>
      <c r="KZH88" s="40"/>
      <c r="KZI88" s="40"/>
      <c r="KZJ88" s="40"/>
      <c r="KZK88" s="40"/>
      <c r="KZL88" s="40"/>
      <c r="KZM88" s="40"/>
      <c r="KZN88" s="40"/>
      <c r="KZO88" s="40"/>
      <c r="KZP88" s="40"/>
      <c r="KZQ88" s="40"/>
      <c r="KZR88" s="40"/>
      <c r="KZS88" s="40"/>
      <c r="KZT88" s="40"/>
      <c r="KZU88" s="40"/>
      <c r="KZV88" s="40"/>
      <c r="KZW88" s="40"/>
      <c r="KZX88" s="40"/>
      <c r="KZY88" s="40"/>
      <c r="KZZ88" s="40"/>
      <c r="LAA88" s="40"/>
      <c r="LAB88" s="40"/>
      <c r="LAC88" s="40"/>
      <c r="LAD88" s="40"/>
      <c r="LAE88" s="40"/>
      <c r="LAF88" s="40"/>
      <c r="LAG88" s="40"/>
      <c r="LAH88" s="40"/>
      <c r="LAI88" s="40"/>
      <c r="LAJ88" s="40"/>
      <c r="LAK88" s="40"/>
      <c r="LAL88" s="40"/>
      <c r="LAM88" s="40"/>
      <c r="LAN88" s="40"/>
      <c r="LAO88" s="40"/>
      <c r="LAP88" s="40"/>
      <c r="LAQ88" s="40"/>
      <c r="LAR88" s="40"/>
      <c r="LAS88" s="40"/>
      <c r="LAT88" s="40"/>
      <c r="LAU88" s="40"/>
      <c r="LAV88" s="40"/>
      <c r="LAW88" s="40"/>
      <c r="LAX88" s="40"/>
      <c r="LAY88" s="40"/>
      <c r="LAZ88" s="40"/>
      <c r="LBA88" s="40"/>
      <c r="LBB88" s="40"/>
      <c r="LBC88" s="40"/>
      <c r="LBD88" s="40"/>
      <c r="LBE88" s="40"/>
      <c r="LBF88" s="40"/>
      <c r="LBG88" s="40"/>
      <c r="LBH88" s="40"/>
      <c r="LBI88" s="40"/>
      <c r="LBJ88" s="40"/>
      <c r="LBK88" s="40"/>
      <c r="LBL88" s="40"/>
      <c r="LBM88" s="40"/>
      <c r="LBN88" s="40"/>
      <c r="LBO88" s="40"/>
      <c r="LBP88" s="40"/>
      <c r="LBQ88" s="40"/>
      <c r="LBR88" s="40"/>
      <c r="LBS88" s="40"/>
      <c r="LBT88" s="40"/>
      <c r="LBU88" s="40"/>
      <c r="LBV88" s="40"/>
      <c r="LBW88" s="40"/>
      <c r="LBX88" s="40"/>
      <c r="LBY88" s="40"/>
      <c r="LBZ88" s="40"/>
      <c r="LCA88" s="40"/>
      <c r="LCB88" s="40"/>
      <c r="LCC88" s="40"/>
      <c r="LCD88" s="40"/>
      <c r="LCE88" s="40"/>
      <c r="LCF88" s="40"/>
      <c r="LCG88" s="40"/>
      <c r="LCH88" s="40"/>
      <c r="LCI88" s="40"/>
      <c r="LCJ88" s="40"/>
      <c r="LCK88" s="40"/>
      <c r="LCL88" s="40"/>
      <c r="LCM88" s="40"/>
      <c r="LCN88" s="40"/>
      <c r="LCO88" s="40"/>
      <c r="LCP88" s="40"/>
      <c r="LCQ88" s="40"/>
      <c r="LCR88" s="40"/>
      <c r="LCS88" s="40"/>
      <c r="LCT88" s="40"/>
      <c r="LCU88" s="40"/>
      <c r="LCV88" s="40"/>
      <c r="LCW88" s="40"/>
      <c r="LCX88" s="40"/>
      <c r="LCY88" s="40"/>
      <c r="LCZ88" s="40"/>
      <c r="LDA88" s="40"/>
      <c r="LDB88" s="40"/>
      <c r="LDC88" s="40"/>
      <c r="LDD88" s="40"/>
      <c r="LDE88" s="40"/>
      <c r="LDF88" s="40"/>
      <c r="LDG88" s="40"/>
      <c r="LDH88" s="40"/>
      <c r="LDI88" s="40"/>
      <c r="LDJ88" s="40"/>
      <c r="LDK88" s="40"/>
      <c r="LDL88" s="40"/>
      <c r="LDM88" s="40"/>
      <c r="LDN88" s="40"/>
      <c r="LDO88" s="40"/>
      <c r="LDP88" s="40"/>
      <c r="LDQ88" s="40"/>
      <c r="LDR88" s="40"/>
      <c r="LDS88" s="40"/>
      <c r="LDT88" s="40"/>
      <c r="LDU88" s="40"/>
      <c r="LDV88" s="40"/>
      <c r="LDW88" s="40"/>
      <c r="LDX88" s="40"/>
      <c r="LDY88" s="40"/>
      <c r="LDZ88" s="40"/>
      <c r="LEA88" s="40"/>
      <c r="LEB88" s="40"/>
      <c r="LEC88" s="40"/>
      <c r="LED88" s="40"/>
      <c r="LEE88" s="40"/>
      <c r="LEF88" s="40"/>
      <c r="LEG88" s="40"/>
      <c r="LEH88" s="40"/>
      <c r="LEI88" s="40"/>
      <c r="LEJ88" s="40"/>
      <c r="LEK88" s="40"/>
      <c r="LEL88" s="40"/>
      <c r="LEM88" s="40"/>
      <c r="LEN88" s="40"/>
      <c r="LEO88" s="40"/>
      <c r="LEP88" s="40"/>
      <c r="LEQ88" s="40"/>
      <c r="LER88" s="40"/>
      <c r="LES88" s="40"/>
      <c r="LET88" s="40"/>
      <c r="LEU88" s="40"/>
      <c r="LEV88" s="40"/>
      <c r="LEW88" s="40"/>
      <c r="LEX88" s="40"/>
      <c r="LEY88" s="40"/>
      <c r="LEZ88" s="40"/>
      <c r="LFA88" s="40"/>
      <c r="LFB88" s="40"/>
      <c r="LFC88" s="40"/>
      <c r="LFD88" s="40"/>
      <c r="LFE88" s="40"/>
      <c r="LFF88" s="40"/>
      <c r="LFG88" s="40"/>
      <c r="LFH88" s="40"/>
      <c r="LFI88" s="40"/>
      <c r="LFJ88" s="40"/>
      <c r="LFK88" s="40"/>
      <c r="LFL88" s="40"/>
      <c r="LFM88" s="40"/>
      <c r="LFN88" s="40"/>
      <c r="LFO88" s="40"/>
      <c r="LFP88" s="40"/>
      <c r="LFQ88" s="40"/>
      <c r="LFR88" s="40"/>
      <c r="LFS88" s="40"/>
      <c r="LFT88" s="40"/>
      <c r="LFU88" s="40"/>
      <c r="LFV88" s="40"/>
      <c r="LFW88" s="40"/>
      <c r="LFX88" s="40"/>
      <c r="LFY88" s="40"/>
      <c r="LFZ88" s="40"/>
      <c r="LGA88" s="40"/>
      <c r="LGB88" s="40"/>
      <c r="LGC88" s="40"/>
      <c r="LGD88" s="40"/>
      <c r="LGE88" s="40"/>
      <c r="LGF88" s="40"/>
      <c r="LGG88" s="40"/>
      <c r="LGH88" s="40"/>
      <c r="LGI88" s="40"/>
      <c r="LGJ88" s="40"/>
      <c r="LGK88" s="40"/>
      <c r="LGL88" s="40"/>
      <c r="LGM88" s="40"/>
      <c r="LGN88" s="40"/>
      <c r="LGO88" s="40"/>
      <c r="LGP88" s="40"/>
      <c r="LGQ88" s="40"/>
      <c r="LGR88" s="40"/>
      <c r="LGS88" s="40"/>
      <c r="LGT88" s="40"/>
      <c r="LGU88" s="40"/>
      <c r="LGV88" s="40"/>
      <c r="LGW88" s="40"/>
      <c r="LGX88" s="40"/>
      <c r="LGY88" s="40"/>
      <c r="LGZ88" s="40"/>
      <c r="LHA88" s="40"/>
      <c r="LHB88" s="40"/>
      <c r="LHC88" s="40"/>
      <c r="LHD88" s="40"/>
      <c r="LHE88" s="40"/>
      <c r="LHF88" s="40"/>
      <c r="LHG88" s="40"/>
      <c r="LHH88" s="40"/>
      <c r="LHI88" s="40"/>
      <c r="LHJ88" s="40"/>
      <c r="LHK88" s="40"/>
      <c r="LHL88" s="40"/>
      <c r="LHM88" s="40"/>
      <c r="LHN88" s="40"/>
      <c r="LHO88" s="40"/>
      <c r="LHP88" s="40"/>
      <c r="LHQ88" s="40"/>
      <c r="LHR88" s="40"/>
      <c r="LHS88" s="40"/>
      <c r="LHT88" s="40"/>
      <c r="LHU88" s="40"/>
      <c r="LHV88" s="40"/>
      <c r="LHW88" s="40"/>
      <c r="LHX88" s="40"/>
      <c r="LHY88" s="40"/>
      <c r="LHZ88" s="40"/>
      <c r="LIA88" s="40"/>
      <c r="LIB88" s="40"/>
      <c r="LIC88" s="40"/>
      <c r="LID88" s="40"/>
      <c r="LIE88" s="40"/>
      <c r="LIF88" s="40"/>
      <c r="LIG88" s="40"/>
      <c r="LIH88" s="40"/>
      <c r="LII88" s="40"/>
      <c r="LIJ88" s="40"/>
      <c r="LIK88" s="40"/>
      <c r="LIL88" s="40"/>
      <c r="LIM88" s="40"/>
      <c r="LIN88" s="40"/>
      <c r="LIO88" s="40"/>
      <c r="LIP88" s="40"/>
      <c r="LIQ88" s="40"/>
      <c r="LIR88" s="40"/>
      <c r="LIS88" s="40"/>
      <c r="LIT88" s="40"/>
      <c r="LIU88" s="40"/>
      <c r="LIV88" s="40"/>
      <c r="LIW88" s="40"/>
      <c r="LIX88" s="40"/>
      <c r="LIY88" s="40"/>
      <c r="LIZ88" s="40"/>
      <c r="LJA88" s="40"/>
      <c r="LJB88" s="40"/>
      <c r="LJC88" s="40"/>
      <c r="LJD88" s="40"/>
      <c r="LJE88" s="40"/>
      <c r="LJF88" s="40"/>
      <c r="LJG88" s="40"/>
      <c r="LJH88" s="40"/>
      <c r="LJI88" s="40"/>
      <c r="LJJ88" s="40"/>
      <c r="LJK88" s="40"/>
      <c r="LJL88" s="40"/>
      <c r="LJM88" s="40"/>
      <c r="LJN88" s="40"/>
      <c r="LJO88" s="40"/>
      <c r="LJP88" s="40"/>
      <c r="LJQ88" s="40"/>
      <c r="LJR88" s="40"/>
      <c r="LJS88" s="40"/>
      <c r="LJT88" s="40"/>
      <c r="LJU88" s="40"/>
      <c r="LJV88" s="40"/>
      <c r="LJW88" s="40"/>
      <c r="LJX88" s="40"/>
      <c r="LJY88" s="40"/>
      <c r="LJZ88" s="40"/>
      <c r="LKA88" s="40"/>
      <c r="LKB88" s="40"/>
      <c r="LKC88" s="40"/>
      <c r="LKD88" s="40"/>
      <c r="LKE88" s="40"/>
      <c r="LKF88" s="40"/>
      <c r="LKG88" s="40"/>
      <c r="LKH88" s="40"/>
      <c r="LKI88" s="40"/>
      <c r="LKJ88" s="40"/>
      <c r="LKK88" s="40"/>
      <c r="LKL88" s="40"/>
      <c r="LKM88" s="40"/>
      <c r="LKN88" s="40"/>
      <c r="LKO88" s="40"/>
      <c r="LKP88" s="40"/>
      <c r="LKQ88" s="40"/>
      <c r="LKR88" s="40"/>
      <c r="LKS88" s="40"/>
      <c r="LKT88" s="40"/>
      <c r="LKU88" s="40"/>
      <c r="LKV88" s="40"/>
      <c r="LKW88" s="40"/>
      <c r="LKX88" s="40"/>
      <c r="LKY88" s="40"/>
      <c r="LKZ88" s="40"/>
      <c r="LLA88" s="40"/>
      <c r="LLB88" s="40"/>
      <c r="LLC88" s="40"/>
      <c r="LLD88" s="40"/>
      <c r="LLE88" s="40"/>
      <c r="LLF88" s="40"/>
      <c r="LLG88" s="40"/>
      <c r="LLH88" s="40"/>
      <c r="LLI88" s="40"/>
      <c r="LLJ88" s="40"/>
      <c r="LLK88" s="40"/>
      <c r="LLL88" s="40"/>
      <c r="LLM88" s="40"/>
      <c r="LLN88" s="40"/>
      <c r="LLO88" s="40"/>
      <c r="LLP88" s="40"/>
      <c r="LLQ88" s="40"/>
      <c r="LLR88" s="40"/>
      <c r="LLS88" s="40"/>
      <c r="LLT88" s="40"/>
      <c r="LLU88" s="40"/>
      <c r="LLV88" s="40"/>
      <c r="LLW88" s="40"/>
      <c r="LLX88" s="40"/>
      <c r="LLY88" s="40"/>
      <c r="LLZ88" s="40"/>
      <c r="LMA88" s="40"/>
      <c r="LMB88" s="40"/>
      <c r="LMC88" s="40"/>
      <c r="LMD88" s="40"/>
      <c r="LME88" s="40"/>
      <c r="LMF88" s="40"/>
      <c r="LMG88" s="40"/>
      <c r="LMH88" s="40"/>
      <c r="LMI88" s="40"/>
      <c r="LMJ88" s="40"/>
      <c r="LMK88" s="40"/>
      <c r="LML88" s="40"/>
      <c r="LMM88" s="40"/>
      <c r="LMN88" s="40"/>
      <c r="LMO88" s="40"/>
      <c r="LMP88" s="40"/>
      <c r="LMQ88" s="40"/>
      <c r="LMR88" s="40"/>
      <c r="LMS88" s="40"/>
      <c r="LMT88" s="40"/>
      <c r="LMU88" s="40"/>
      <c r="LMV88" s="40"/>
      <c r="LMW88" s="40"/>
      <c r="LMX88" s="40"/>
      <c r="LMY88" s="40"/>
      <c r="LMZ88" s="40"/>
      <c r="LNA88" s="40"/>
      <c r="LNB88" s="40"/>
      <c r="LNC88" s="40"/>
      <c r="LND88" s="40"/>
      <c r="LNE88" s="40"/>
      <c r="LNF88" s="40"/>
      <c r="LNG88" s="40"/>
      <c r="LNH88" s="40"/>
      <c r="LNI88" s="40"/>
      <c r="LNJ88" s="40"/>
      <c r="LNK88" s="40"/>
      <c r="LNL88" s="40"/>
      <c r="LNM88" s="40"/>
      <c r="LNN88" s="40"/>
      <c r="LNO88" s="40"/>
      <c r="LNP88" s="40"/>
      <c r="LNQ88" s="40"/>
      <c r="LNR88" s="40"/>
      <c r="LNS88" s="40"/>
      <c r="LNT88" s="40"/>
      <c r="LNU88" s="40"/>
      <c r="LNV88" s="40"/>
      <c r="LNW88" s="40"/>
      <c r="LNX88" s="40"/>
      <c r="LNY88" s="40"/>
      <c r="LNZ88" s="40"/>
      <c r="LOA88" s="40"/>
      <c r="LOB88" s="40"/>
      <c r="LOC88" s="40"/>
      <c r="LOD88" s="40"/>
      <c r="LOE88" s="40"/>
      <c r="LOF88" s="40"/>
      <c r="LOG88" s="40"/>
      <c r="LOH88" s="40"/>
      <c r="LOI88" s="40"/>
      <c r="LOJ88" s="40"/>
      <c r="LOK88" s="40"/>
      <c r="LOL88" s="40"/>
      <c r="LOM88" s="40"/>
      <c r="LON88" s="40"/>
      <c r="LOO88" s="40"/>
      <c r="LOP88" s="40"/>
      <c r="LOQ88" s="40"/>
      <c r="LOR88" s="40"/>
      <c r="LOS88" s="40"/>
      <c r="LOT88" s="40"/>
      <c r="LOU88" s="40"/>
      <c r="LOV88" s="40"/>
      <c r="LOW88" s="40"/>
      <c r="LOX88" s="40"/>
      <c r="LOY88" s="40"/>
      <c r="LOZ88" s="40"/>
      <c r="LPA88" s="40"/>
      <c r="LPB88" s="40"/>
      <c r="LPC88" s="40"/>
      <c r="LPD88" s="40"/>
      <c r="LPE88" s="40"/>
      <c r="LPF88" s="40"/>
      <c r="LPG88" s="40"/>
      <c r="LPH88" s="40"/>
      <c r="LPI88" s="40"/>
      <c r="LPJ88" s="40"/>
      <c r="LPK88" s="40"/>
      <c r="LPL88" s="40"/>
      <c r="LPM88" s="40"/>
      <c r="LPN88" s="40"/>
      <c r="LPO88" s="40"/>
      <c r="LPP88" s="40"/>
      <c r="LPQ88" s="40"/>
      <c r="LPR88" s="40"/>
      <c r="LPS88" s="40"/>
      <c r="LPT88" s="40"/>
      <c r="LPU88" s="40"/>
      <c r="LPV88" s="40"/>
      <c r="LPW88" s="40"/>
      <c r="LPX88" s="40"/>
      <c r="LPY88" s="40"/>
      <c r="LPZ88" s="40"/>
      <c r="LQA88" s="40"/>
      <c r="LQB88" s="40"/>
      <c r="LQC88" s="40"/>
      <c r="LQD88" s="40"/>
      <c r="LQE88" s="40"/>
      <c r="LQF88" s="40"/>
      <c r="LQG88" s="40"/>
      <c r="LQH88" s="40"/>
      <c r="LQI88" s="40"/>
      <c r="LQJ88" s="40"/>
      <c r="LQK88" s="40"/>
      <c r="LQL88" s="40"/>
      <c r="LQM88" s="40"/>
      <c r="LQN88" s="40"/>
      <c r="LQO88" s="40"/>
      <c r="LQP88" s="40"/>
      <c r="LQQ88" s="40"/>
      <c r="LQR88" s="40"/>
      <c r="LQS88" s="40"/>
      <c r="LQT88" s="40"/>
      <c r="LQU88" s="40"/>
      <c r="LQV88" s="40"/>
      <c r="LQW88" s="40"/>
      <c r="LQX88" s="40"/>
      <c r="LQY88" s="40"/>
      <c r="LQZ88" s="40"/>
      <c r="LRA88" s="40"/>
      <c r="LRB88" s="40"/>
      <c r="LRC88" s="40"/>
      <c r="LRD88" s="40"/>
      <c r="LRE88" s="40"/>
      <c r="LRF88" s="40"/>
      <c r="LRG88" s="40"/>
      <c r="LRH88" s="40"/>
      <c r="LRI88" s="40"/>
      <c r="LRJ88" s="40"/>
      <c r="LRK88" s="40"/>
      <c r="LRL88" s="40"/>
      <c r="LRM88" s="40"/>
      <c r="LRN88" s="40"/>
      <c r="LRO88" s="40"/>
      <c r="LRP88" s="40"/>
      <c r="LRQ88" s="40"/>
      <c r="LRR88" s="40"/>
      <c r="LRS88" s="40"/>
      <c r="LRT88" s="40"/>
      <c r="LRU88" s="40"/>
      <c r="LRV88" s="40"/>
      <c r="LRW88" s="40"/>
      <c r="LRX88" s="40"/>
      <c r="LRY88" s="40"/>
      <c r="LRZ88" s="40"/>
      <c r="LSA88" s="40"/>
      <c r="LSB88" s="40"/>
      <c r="LSC88" s="40"/>
      <c r="LSD88" s="40"/>
      <c r="LSE88" s="40"/>
      <c r="LSF88" s="40"/>
      <c r="LSG88" s="40"/>
      <c r="LSH88" s="40"/>
      <c r="LSI88" s="40"/>
      <c r="LSJ88" s="40"/>
      <c r="LSK88" s="40"/>
      <c r="LSL88" s="40"/>
      <c r="LSM88" s="40"/>
      <c r="LSN88" s="40"/>
      <c r="LSO88" s="40"/>
      <c r="LSP88" s="40"/>
      <c r="LSQ88" s="40"/>
      <c r="LSR88" s="40"/>
      <c r="LSS88" s="40"/>
      <c r="LST88" s="40"/>
      <c r="LSU88" s="40"/>
      <c r="LSV88" s="40"/>
      <c r="LSW88" s="40"/>
      <c r="LSX88" s="40"/>
      <c r="LSY88" s="40"/>
      <c r="LSZ88" s="40"/>
      <c r="LTA88" s="40"/>
      <c r="LTB88" s="40"/>
      <c r="LTC88" s="40"/>
      <c r="LTD88" s="40"/>
      <c r="LTE88" s="40"/>
      <c r="LTF88" s="40"/>
      <c r="LTG88" s="40"/>
      <c r="LTH88" s="40"/>
      <c r="LTI88" s="40"/>
      <c r="LTJ88" s="40"/>
      <c r="LTK88" s="40"/>
      <c r="LTL88" s="40"/>
      <c r="LTM88" s="40"/>
      <c r="LTN88" s="40"/>
      <c r="LTO88" s="40"/>
      <c r="LTP88" s="40"/>
      <c r="LTQ88" s="40"/>
      <c r="LTR88" s="40"/>
      <c r="LTS88" s="40"/>
      <c r="LTT88" s="40"/>
      <c r="LTU88" s="40"/>
      <c r="LTV88" s="40"/>
      <c r="LTW88" s="40"/>
      <c r="LTX88" s="40"/>
      <c r="LTY88" s="40"/>
      <c r="LTZ88" s="40"/>
      <c r="LUA88" s="40"/>
      <c r="LUB88" s="40"/>
      <c r="LUC88" s="40"/>
      <c r="LUD88" s="40"/>
      <c r="LUE88" s="40"/>
      <c r="LUF88" s="40"/>
      <c r="LUG88" s="40"/>
      <c r="LUH88" s="40"/>
      <c r="LUI88" s="40"/>
      <c r="LUJ88" s="40"/>
      <c r="LUK88" s="40"/>
      <c r="LUL88" s="40"/>
      <c r="LUM88" s="40"/>
      <c r="LUN88" s="40"/>
      <c r="LUO88" s="40"/>
      <c r="LUP88" s="40"/>
      <c r="LUQ88" s="40"/>
      <c r="LUR88" s="40"/>
      <c r="LUS88" s="40"/>
      <c r="LUT88" s="40"/>
      <c r="LUU88" s="40"/>
      <c r="LUV88" s="40"/>
      <c r="LUW88" s="40"/>
      <c r="LUX88" s="40"/>
      <c r="LUY88" s="40"/>
      <c r="LUZ88" s="40"/>
      <c r="LVA88" s="40"/>
      <c r="LVB88" s="40"/>
      <c r="LVC88" s="40"/>
      <c r="LVD88" s="40"/>
      <c r="LVE88" s="40"/>
      <c r="LVF88" s="40"/>
      <c r="LVG88" s="40"/>
      <c r="LVH88" s="40"/>
      <c r="LVI88" s="40"/>
      <c r="LVJ88" s="40"/>
      <c r="LVK88" s="40"/>
      <c r="LVL88" s="40"/>
      <c r="LVM88" s="40"/>
      <c r="LVN88" s="40"/>
      <c r="LVO88" s="40"/>
      <c r="LVP88" s="40"/>
      <c r="LVQ88" s="40"/>
      <c r="LVR88" s="40"/>
      <c r="LVS88" s="40"/>
      <c r="LVT88" s="40"/>
      <c r="LVU88" s="40"/>
      <c r="LVV88" s="40"/>
      <c r="LVW88" s="40"/>
      <c r="LVX88" s="40"/>
      <c r="LVY88" s="40"/>
      <c r="LVZ88" s="40"/>
      <c r="LWA88" s="40"/>
      <c r="LWB88" s="40"/>
      <c r="LWC88" s="40"/>
      <c r="LWD88" s="40"/>
      <c r="LWE88" s="40"/>
      <c r="LWF88" s="40"/>
      <c r="LWG88" s="40"/>
      <c r="LWH88" s="40"/>
      <c r="LWI88" s="40"/>
      <c r="LWJ88" s="40"/>
      <c r="LWK88" s="40"/>
      <c r="LWL88" s="40"/>
      <c r="LWM88" s="40"/>
      <c r="LWN88" s="40"/>
      <c r="LWO88" s="40"/>
      <c r="LWP88" s="40"/>
      <c r="LWQ88" s="40"/>
      <c r="LWR88" s="40"/>
      <c r="LWS88" s="40"/>
      <c r="LWT88" s="40"/>
      <c r="LWU88" s="40"/>
      <c r="LWV88" s="40"/>
      <c r="LWW88" s="40"/>
      <c r="LWX88" s="40"/>
      <c r="LWY88" s="40"/>
      <c r="LWZ88" s="40"/>
      <c r="LXA88" s="40"/>
      <c r="LXB88" s="40"/>
      <c r="LXC88" s="40"/>
      <c r="LXD88" s="40"/>
      <c r="LXE88" s="40"/>
      <c r="LXF88" s="40"/>
      <c r="LXG88" s="40"/>
      <c r="LXH88" s="40"/>
      <c r="LXI88" s="40"/>
      <c r="LXJ88" s="40"/>
      <c r="LXK88" s="40"/>
      <c r="LXL88" s="40"/>
      <c r="LXM88" s="40"/>
      <c r="LXN88" s="40"/>
      <c r="LXO88" s="40"/>
      <c r="LXP88" s="40"/>
      <c r="LXQ88" s="40"/>
      <c r="LXR88" s="40"/>
      <c r="LXS88" s="40"/>
      <c r="LXT88" s="40"/>
      <c r="LXU88" s="40"/>
      <c r="LXV88" s="40"/>
      <c r="LXW88" s="40"/>
      <c r="LXX88" s="40"/>
      <c r="LXY88" s="40"/>
      <c r="LXZ88" s="40"/>
      <c r="LYA88" s="40"/>
      <c r="LYB88" s="40"/>
      <c r="LYC88" s="40"/>
      <c r="LYD88" s="40"/>
      <c r="LYE88" s="40"/>
      <c r="LYF88" s="40"/>
      <c r="LYG88" s="40"/>
      <c r="LYH88" s="40"/>
      <c r="LYI88" s="40"/>
      <c r="LYJ88" s="40"/>
      <c r="LYK88" s="40"/>
      <c r="LYL88" s="40"/>
      <c r="LYM88" s="40"/>
      <c r="LYN88" s="40"/>
      <c r="LYO88" s="40"/>
      <c r="LYP88" s="40"/>
      <c r="LYQ88" s="40"/>
      <c r="LYR88" s="40"/>
      <c r="LYS88" s="40"/>
      <c r="LYT88" s="40"/>
      <c r="LYU88" s="40"/>
      <c r="LYV88" s="40"/>
      <c r="LYW88" s="40"/>
      <c r="LYX88" s="40"/>
      <c r="LYY88" s="40"/>
      <c r="LYZ88" s="40"/>
      <c r="LZA88" s="40"/>
      <c r="LZB88" s="40"/>
      <c r="LZC88" s="40"/>
      <c r="LZD88" s="40"/>
      <c r="LZE88" s="40"/>
      <c r="LZF88" s="40"/>
      <c r="LZG88" s="40"/>
      <c r="LZH88" s="40"/>
      <c r="LZI88" s="40"/>
      <c r="LZJ88" s="40"/>
      <c r="LZK88" s="40"/>
      <c r="LZL88" s="40"/>
      <c r="LZM88" s="40"/>
      <c r="LZN88" s="40"/>
      <c r="LZO88" s="40"/>
      <c r="LZP88" s="40"/>
      <c r="LZQ88" s="40"/>
      <c r="LZR88" s="40"/>
      <c r="LZS88" s="40"/>
      <c r="LZT88" s="40"/>
      <c r="LZU88" s="40"/>
      <c r="LZV88" s="40"/>
      <c r="LZW88" s="40"/>
      <c r="LZX88" s="40"/>
      <c r="LZY88" s="40"/>
      <c r="LZZ88" s="40"/>
      <c r="MAA88" s="40"/>
      <c r="MAB88" s="40"/>
      <c r="MAC88" s="40"/>
      <c r="MAD88" s="40"/>
      <c r="MAE88" s="40"/>
      <c r="MAF88" s="40"/>
      <c r="MAG88" s="40"/>
      <c r="MAH88" s="40"/>
      <c r="MAI88" s="40"/>
      <c r="MAJ88" s="40"/>
      <c r="MAK88" s="40"/>
      <c r="MAL88" s="40"/>
      <c r="MAM88" s="40"/>
      <c r="MAN88" s="40"/>
      <c r="MAO88" s="40"/>
      <c r="MAP88" s="40"/>
      <c r="MAQ88" s="40"/>
      <c r="MAR88" s="40"/>
      <c r="MAS88" s="40"/>
      <c r="MAT88" s="40"/>
      <c r="MAU88" s="40"/>
      <c r="MAV88" s="40"/>
      <c r="MAW88" s="40"/>
      <c r="MAX88" s="40"/>
      <c r="MAY88" s="40"/>
      <c r="MAZ88" s="40"/>
      <c r="MBA88" s="40"/>
      <c r="MBB88" s="40"/>
      <c r="MBC88" s="40"/>
      <c r="MBD88" s="40"/>
      <c r="MBE88" s="40"/>
      <c r="MBF88" s="40"/>
      <c r="MBG88" s="40"/>
      <c r="MBH88" s="40"/>
      <c r="MBI88" s="40"/>
      <c r="MBJ88" s="40"/>
      <c r="MBK88" s="40"/>
      <c r="MBL88" s="40"/>
      <c r="MBM88" s="40"/>
      <c r="MBN88" s="40"/>
      <c r="MBO88" s="40"/>
      <c r="MBP88" s="40"/>
      <c r="MBQ88" s="40"/>
      <c r="MBR88" s="40"/>
      <c r="MBS88" s="40"/>
      <c r="MBT88" s="40"/>
      <c r="MBU88" s="40"/>
      <c r="MBV88" s="40"/>
      <c r="MBW88" s="40"/>
      <c r="MBX88" s="40"/>
      <c r="MBY88" s="40"/>
      <c r="MBZ88" s="40"/>
      <c r="MCA88" s="40"/>
      <c r="MCB88" s="40"/>
      <c r="MCC88" s="40"/>
      <c r="MCD88" s="40"/>
      <c r="MCE88" s="40"/>
      <c r="MCF88" s="40"/>
      <c r="MCG88" s="40"/>
      <c r="MCH88" s="40"/>
      <c r="MCI88" s="40"/>
      <c r="MCJ88" s="40"/>
      <c r="MCK88" s="40"/>
      <c r="MCL88" s="40"/>
      <c r="MCM88" s="40"/>
      <c r="MCN88" s="40"/>
      <c r="MCO88" s="40"/>
      <c r="MCP88" s="40"/>
      <c r="MCQ88" s="40"/>
      <c r="MCR88" s="40"/>
      <c r="MCS88" s="40"/>
      <c r="MCT88" s="40"/>
      <c r="MCU88" s="40"/>
      <c r="MCV88" s="40"/>
      <c r="MCW88" s="40"/>
      <c r="MCX88" s="40"/>
      <c r="MCY88" s="40"/>
      <c r="MCZ88" s="40"/>
      <c r="MDA88" s="40"/>
      <c r="MDB88" s="40"/>
      <c r="MDC88" s="40"/>
      <c r="MDD88" s="40"/>
      <c r="MDE88" s="40"/>
      <c r="MDF88" s="40"/>
      <c r="MDG88" s="40"/>
      <c r="MDH88" s="40"/>
      <c r="MDI88" s="40"/>
      <c r="MDJ88" s="40"/>
      <c r="MDK88" s="40"/>
      <c r="MDL88" s="40"/>
      <c r="MDM88" s="40"/>
      <c r="MDN88" s="40"/>
      <c r="MDO88" s="40"/>
      <c r="MDP88" s="40"/>
      <c r="MDQ88" s="40"/>
      <c r="MDR88" s="40"/>
      <c r="MDS88" s="40"/>
      <c r="MDT88" s="40"/>
      <c r="MDU88" s="40"/>
      <c r="MDV88" s="40"/>
      <c r="MDW88" s="40"/>
      <c r="MDX88" s="40"/>
      <c r="MDY88" s="40"/>
      <c r="MDZ88" s="40"/>
      <c r="MEA88" s="40"/>
      <c r="MEB88" s="40"/>
      <c r="MEC88" s="40"/>
      <c r="MED88" s="40"/>
      <c r="MEE88" s="40"/>
      <c r="MEF88" s="40"/>
      <c r="MEG88" s="40"/>
      <c r="MEH88" s="40"/>
      <c r="MEI88" s="40"/>
      <c r="MEJ88" s="40"/>
      <c r="MEK88" s="40"/>
      <c r="MEL88" s="40"/>
      <c r="MEM88" s="40"/>
      <c r="MEN88" s="40"/>
      <c r="MEO88" s="40"/>
      <c r="MEP88" s="40"/>
      <c r="MEQ88" s="40"/>
      <c r="MER88" s="40"/>
      <c r="MES88" s="40"/>
      <c r="MET88" s="40"/>
      <c r="MEU88" s="40"/>
      <c r="MEV88" s="40"/>
      <c r="MEW88" s="40"/>
      <c r="MEX88" s="40"/>
      <c r="MEY88" s="40"/>
      <c r="MEZ88" s="40"/>
      <c r="MFA88" s="40"/>
      <c r="MFB88" s="40"/>
      <c r="MFC88" s="40"/>
      <c r="MFD88" s="40"/>
      <c r="MFE88" s="40"/>
      <c r="MFF88" s="40"/>
      <c r="MFG88" s="40"/>
      <c r="MFH88" s="40"/>
      <c r="MFI88" s="40"/>
      <c r="MFJ88" s="40"/>
      <c r="MFK88" s="40"/>
      <c r="MFL88" s="40"/>
      <c r="MFM88" s="40"/>
      <c r="MFN88" s="40"/>
      <c r="MFO88" s="40"/>
      <c r="MFP88" s="40"/>
      <c r="MFQ88" s="40"/>
      <c r="MFR88" s="40"/>
      <c r="MFS88" s="40"/>
      <c r="MFT88" s="40"/>
      <c r="MFU88" s="40"/>
      <c r="MFV88" s="40"/>
      <c r="MFW88" s="40"/>
      <c r="MFX88" s="40"/>
      <c r="MFY88" s="40"/>
      <c r="MFZ88" s="40"/>
      <c r="MGA88" s="40"/>
      <c r="MGB88" s="40"/>
      <c r="MGC88" s="40"/>
      <c r="MGD88" s="40"/>
      <c r="MGE88" s="40"/>
      <c r="MGF88" s="40"/>
      <c r="MGG88" s="40"/>
      <c r="MGH88" s="40"/>
      <c r="MGI88" s="40"/>
      <c r="MGJ88" s="40"/>
      <c r="MGK88" s="40"/>
      <c r="MGL88" s="40"/>
      <c r="MGM88" s="40"/>
      <c r="MGN88" s="40"/>
      <c r="MGO88" s="40"/>
      <c r="MGP88" s="40"/>
      <c r="MGQ88" s="40"/>
      <c r="MGR88" s="40"/>
      <c r="MGS88" s="40"/>
      <c r="MGT88" s="40"/>
      <c r="MGU88" s="40"/>
      <c r="MGV88" s="40"/>
      <c r="MGW88" s="40"/>
      <c r="MGX88" s="40"/>
      <c r="MGY88" s="40"/>
      <c r="MGZ88" s="40"/>
      <c r="MHA88" s="40"/>
      <c r="MHB88" s="40"/>
      <c r="MHC88" s="40"/>
      <c r="MHD88" s="40"/>
      <c r="MHE88" s="40"/>
      <c r="MHF88" s="40"/>
      <c r="MHG88" s="40"/>
      <c r="MHH88" s="40"/>
      <c r="MHI88" s="40"/>
      <c r="MHJ88" s="40"/>
      <c r="MHK88" s="40"/>
      <c r="MHL88" s="40"/>
      <c r="MHM88" s="40"/>
      <c r="MHN88" s="40"/>
      <c r="MHO88" s="40"/>
      <c r="MHP88" s="40"/>
      <c r="MHQ88" s="40"/>
      <c r="MHR88" s="40"/>
      <c r="MHS88" s="40"/>
      <c r="MHT88" s="40"/>
      <c r="MHU88" s="40"/>
      <c r="MHV88" s="40"/>
      <c r="MHW88" s="40"/>
      <c r="MHX88" s="40"/>
      <c r="MHY88" s="40"/>
      <c r="MHZ88" s="40"/>
      <c r="MIA88" s="40"/>
      <c r="MIB88" s="40"/>
      <c r="MIC88" s="40"/>
      <c r="MID88" s="40"/>
      <c r="MIE88" s="40"/>
      <c r="MIF88" s="40"/>
      <c r="MIG88" s="40"/>
      <c r="MIH88" s="40"/>
      <c r="MII88" s="40"/>
      <c r="MIJ88" s="40"/>
      <c r="MIK88" s="40"/>
      <c r="MIL88" s="40"/>
      <c r="MIM88" s="40"/>
      <c r="MIN88" s="40"/>
      <c r="MIO88" s="40"/>
      <c r="MIP88" s="40"/>
      <c r="MIQ88" s="40"/>
      <c r="MIR88" s="40"/>
      <c r="MIS88" s="40"/>
      <c r="MIT88" s="40"/>
      <c r="MIU88" s="40"/>
      <c r="MIV88" s="40"/>
      <c r="MIW88" s="40"/>
      <c r="MIX88" s="40"/>
      <c r="MIY88" s="40"/>
      <c r="MIZ88" s="40"/>
      <c r="MJA88" s="40"/>
      <c r="MJB88" s="40"/>
      <c r="MJC88" s="40"/>
      <c r="MJD88" s="40"/>
      <c r="MJE88" s="40"/>
      <c r="MJF88" s="40"/>
      <c r="MJG88" s="40"/>
      <c r="MJH88" s="40"/>
      <c r="MJI88" s="40"/>
      <c r="MJJ88" s="40"/>
      <c r="MJK88" s="40"/>
      <c r="MJL88" s="40"/>
      <c r="MJM88" s="40"/>
      <c r="MJN88" s="40"/>
      <c r="MJO88" s="40"/>
      <c r="MJP88" s="40"/>
      <c r="MJQ88" s="40"/>
      <c r="MJR88" s="40"/>
      <c r="MJS88" s="40"/>
      <c r="MJT88" s="40"/>
      <c r="MJU88" s="40"/>
      <c r="MJV88" s="40"/>
      <c r="MJW88" s="40"/>
      <c r="MJX88" s="40"/>
      <c r="MJY88" s="40"/>
      <c r="MJZ88" s="40"/>
      <c r="MKA88" s="40"/>
      <c r="MKB88" s="40"/>
      <c r="MKC88" s="40"/>
      <c r="MKD88" s="40"/>
      <c r="MKE88" s="40"/>
      <c r="MKF88" s="40"/>
      <c r="MKG88" s="40"/>
      <c r="MKH88" s="40"/>
      <c r="MKI88" s="40"/>
      <c r="MKJ88" s="40"/>
      <c r="MKK88" s="40"/>
      <c r="MKL88" s="40"/>
      <c r="MKM88" s="40"/>
      <c r="MKN88" s="40"/>
      <c r="MKO88" s="40"/>
      <c r="MKP88" s="40"/>
      <c r="MKQ88" s="40"/>
      <c r="MKR88" s="40"/>
      <c r="MKS88" s="40"/>
      <c r="MKT88" s="40"/>
      <c r="MKU88" s="40"/>
      <c r="MKV88" s="40"/>
      <c r="MKW88" s="40"/>
      <c r="MKX88" s="40"/>
      <c r="MKY88" s="40"/>
      <c r="MKZ88" s="40"/>
      <c r="MLA88" s="40"/>
      <c r="MLB88" s="40"/>
      <c r="MLC88" s="40"/>
      <c r="MLD88" s="40"/>
      <c r="MLE88" s="40"/>
      <c r="MLF88" s="40"/>
      <c r="MLG88" s="40"/>
      <c r="MLH88" s="40"/>
      <c r="MLI88" s="40"/>
      <c r="MLJ88" s="40"/>
      <c r="MLK88" s="40"/>
      <c r="MLL88" s="40"/>
      <c r="MLM88" s="40"/>
      <c r="MLN88" s="40"/>
      <c r="MLO88" s="40"/>
      <c r="MLP88" s="40"/>
      <c r="MLQ88" s="40"/>
      <c r="MLR88" s="40"/>
      <c r="MLS88" s="40"/>
      <c r="MLT88" s="40"/>
      <c r="MLU88" s="40"/>
      <c r="MLV88" s="40"/>
      <c r="MLW88" s="40"/>
      <c r="MLX88" s="40"/>
      <c r="MLY88" s="40"/>
      <c r="MLZ88" s="40"/>
      <c r="MMA88" s="40"/>
      <c r="MMB88" s="40"/>
      <c r="MMC88" s="40"/>
      <c r="MMD88" s="40"/>
      <c r="MME88" s="40"/>
      <c r="MMF88" s="40"/>
      <c r="MMG88" s="40"/>
      <c r="MMH88" s="40"/>
      <c r="MMI88" s="40"/>
      <c r="MMJ88" s="40"/>
      <c r="MMK88" s="40"/>
      <c r="MML88" s="40"/>
      <c r="MMM88" s="40"/>
      <c r="MMN88" s="40"/>
      <c r="MMO88" s="40"/>
      <c r="MMP88" s="40"/>
      <c r="MMQ88" s="40"/>
      <c r="MMR88" s="40"/>
      <c r="MMS88" s="40"/>
      <c r="MMT88" s="40"/>
      <c r="MMU88" s="40"/>
      <c r="MMV88" s="40"/>
      <c r="MMW88" s="40"/>
      <c r="MMX88" s="40"/>
      <c r="MMY88" s="40"/>
      <c r="MMZ88" s="40"/>
      <c r="MNA88" s="40"/>
      <c r="MNB88" s="40"/>
      <c r="MNC88" s="40"/>
      <c r="MND88" s="40"/>
      <c r="MNE88" s="40"/>
      <c r="MNF88" s="40"/>
      <c r="MNG88" s="40"/>
      <c r="MNH88" s="40"/>
      <c r="MNI88" s="40"/>
      <c r="MNJ88" s="40"/>
      <c r="MNK88" s="40"/>
      <c r="MNL88" s="40"/>
      <c r="MNM88" s="40"/>
      <c r="MNN88" s="40"/>
      <c r="MNO88" s="40"/>
      <c r="MNP88" s="40"/>
      <c r="MNQ88" s="40"/>
      <c r="MNR88" s="40"/>
      <c r="MNS88" s="40"/>
      <c r="MNT88" s="40"/>
      <c r="MNU88" s="40"/>
      <c r="MNV88" s="40"/>
      <c r="MNW88" s="40"/>
      <c r="MNX88" s="40"/>
      <c r="MNY88" s="40"/>
      <c r="MNZ88" s="40"/>
      <c r="MOA88" s="40"/>
      <c r="MOB88" s="40"/>
      <c r="MOC88" s="40"/>
      <c r="MOD88" s="40"/>
      <c r="MOE88" s="40"/>
      <c r="MOF88" s="40"/>
      <c r="MOG88" s="40"/>
      <c r="MOH88" s="40"/>
      <c r="MOI88" s="40"/>
      <c r="MOJ88" s="40"/>
      <c r="MOK88" s="40"/>
      <c r="MOL88" s="40"/>
      <c r="MOM88" s="40"/>
      <c r="MON88" s="40"/>
      <c r="MOO88" s="40"/>
      <c r="MOP88" s="40"/>
      <c r="MOQ88" s="40"/>
      <c r="MOR88" s="40"/>
      <c r="MOS88" s="40"/>
      <c r="MOT88" s="40"/>
      <c r="MOU88" s="40"/>
      <c r="MOV88" s="40"/>
      <c r="MOW88" s="40"/>
      <c r="MOX88" s="40"/>
      <c r="MOY88" s="40"/>
      <c r="MOZ88" s="40"/>
      <c r="MPA88" s="40"/>
      <c r="MPB88" s="40"/>
      <c r="MPC88" s="40"/>
      <c r="MPD88" s="40"/>
      <c r="MPE88" s="40"/>
      <c r="MPF88" s="40"/>
      <c r="MPG88" s="40"/>
      <c r="MPH88" s="40"/>
      <c r="MPI88" s="40"/>
      <c r="MPJ88" s="40"/>
      <c r="MPK88" s="40"/>
      <c r="MPL88" s="40"/>
      <c r="MPM88" s="40"/>
      <c r="MPN88" s="40"/>
      <c r="MPO88" s="40"/>
      <c r="MPP88" s="40"/>
      <c r="MPQ88" s="40"/>
      <c r="MPR88" s="40"/>
      <c r="MPS88" s="40"/>
      <c r="MPT88" s="40"/>
      <c r="MPU88" s="40"/>
      <c r="MPV88" s="40"/>
      <c r="MPW88" s="40"/>
      <c r="MPX88" s="40"/>
      <c r="MPY88" s="40"/>
      <c r="MPZ88" s="40"/>
      <c r="MQA88" s="40"/>
      <c r="MQB88" s="40"/>
      <c r="MQC88" s="40"/>
      <c r="MQD88" s="40"/>
      <c r="MQE88" s="40"/>
      <c r="MQF88" s="40"/>
      <c r="MQG88" s="40"/>
      <c r="MQH88" s="40"/>
      <c r="MQI88" s="40"/>
      <c r="MQJ88" s="40"/>
      <c r="MQK88" s="40"/>
      <c r="MQL88" s="40"/>
      <c r="MQM88" s="40"/>
      <c r="MQN88" s="40"/>
      <c r="MQO88" s="40"/>
      <c r="MQP88" s="40"/>
      <c r="MQQ88" s="40"/>
      <c r="MQR88" s="40"/>
      <c r="MQS88" s="40"/>
      <c r="MQT88" s="40"/>
      <c r="MQU88" s="40"/>
      <c r="MQV88" s="40"/>
      <c r="MQW88" s="40"/>
      <c r="MQX88" s="40"/>
      <c r="MQY88" s="40"/>
      <c r="MQZ88" s="40"/>
      <c r="MRA88" s="40"/>
      <c r="MRB88" s="40"/>
      <c r="MRC88" s="40"/>
      <c r="MRD88" s="40"/>
      <c r="MRE88" s="40"/>
      <c r="MRF88" s="40"/>
      <c r="MRG88" s="40"/>
      <c r="MRH88" s="40"/>
      <c r="MRI88" s="40"/>
      <c r="MRJ88" s="40"/>
      <c r="MRK88" s="40"/>
      <c r="MRL88" s="40"/>
      <c r="MRM88" s="40"/>
      <c r="MRN88" s="40"/>
      <c r="MRO88" s="40"/>
      <c r="MRP88" s="40"/>
      <c r="MRQ88" s="40"/>
      <c r="MRR88" s="40"/>
      <c r="MRS88" s="40"/>
      <c r="MRT88" s="40"/>
      <c r="MRU88" s="40"/>
      <c r="MRV88" s="40"/>
      <c r="MRW88" s="40"/>
      <c r="MRX88" s="40"/>
      <c r="MRY88" s="40"/>
      <c r="MRZ88" s="40"/>
      <c r="MSA88" s="40"/>
      <c r="MSB88" s="40"/>
      <c r="MSC88" s="40"/>
      <c r="MSD88" s="40"/>
      <c r="MSE88" s="40"/>
      <c r="MSF88" s="40"/>
      <c r="MSG88" s="40"/>
      <c r="MSH88" s="40"/>
      <c r="MSI88" s="40"/>
      <c r="MSJ88" s="40"/>
      <c r="MSK88" s="40"/>
      <c r="MSL88" s="40"/>
      <c r="MSM88" s="40"/>
      <c r="MSN88" s="40"/>
      <c r="MSO88" s="40"/>
      <c r="MSP88" s="40"/>
      <c r="MSQ88" s="40"/>
      <c r="MSR88" s="40"/>
      <c r="MSS88" s="40"/>
      <c r="MST88" s="40"/>
      <c r="MSU88" s="40"/>
      <c r="MSV88" s="40"/>
      <c r="MSW88" s="40"/>
      <c r="MSX88" s="40"/>
      <c r="MSY88" s="40"/>
      <c r="MSZ88" s="40"/>
      <c r="MTA88" s="40"/>
      <c r="MTB88" s="40"/>
      <c r="MTC88" s="40"/>
      <c r="MTD88" s="40"/>
      <c r="MTE88" s="40"/>
      <c r="MTF88" s="40"/>
      <c r="MTG88" s="40"/>
      <c r="MTH88" s="40"/>
      <c r="MTI88" s="40"/>
      <c r="MTJ88" s="40"/>
      <c r="MTK88" s="40"/>
      <c r="MTL88" s="40"/>
      <c r="MTM88" s="40"/>
      <c r="MTN88" s="40"/>
      <c r="MTO88" s="40"/>
      <c r="MTP88" s="40"/>
      <c r="MTQ88" s="40"/>
      <c r="MTR88" s="40"/>
      <c r="MTS88" s="40"/>
      <c r="MTT88" s="40"/>
      <c r="MTU88" s="40"/>
      <c r="MTV88" s="40"/>
      <c r="MTW88" s="40"/>
      <c r="MTX88" s="40"/>
      <c r="MTY88" s="40"/>
      <c r="MTZ88" s="40"/>
      <c r="MUA88" s="40"/>
      <c r="MUB88" s="40"/>
      <c r="MUC88" s="40"/>
      <c r="MUD88" s="40"/>
      <c r="MUE88" s="40"/>
      <c r="MUF88" s="40"/>
      <c r="MUG88" s="40"/>
      <c r="MUH88" s="40"/>
      <c r="MUI88" s="40"/>
      <c r="MUJ88" s="40"/>
      <c r="MUK88" s="40"/>
      <c r="MUL88" s="40"/>
      <c r="MUM88" s="40"/>
      <c r="MUN88" s="40"/>
      <c r="MUO88" s="40"/>
      <c r="MUP88" s="40"/>
      <c r="MUQ88" s="40"/>
      <c r="MUR88" s="40"/>
      <c r="MUS88" s="40"/>
      <c r="MUT88" s="40"/>
      <c r="MUU88" s="40"/>
      <c r="MUV88" s="40"/>
      <c r="MUW88" s="40"/>
      <c r="MUX88" s="40"/>
      <c r="MUY88" s="40"/>
      <c r="MUZ88" s="40"/>
      <c r="MVA88" s="40"/>
      <c r="MVB88" s="40"/>
      <c r="MVC88" s="40"/>
      <c r="MVD88" s="40"/>
      <c r="MVE88" s="40"/>
      <c r="MVF88" s="40"/>
      <c r="MVG88" s="40"/>
      <c r="MVH88" s="40"/>
      <c r="MVI88" s="40"/>
      <c r="MVJ88" s="40"/>
      <c r="MVK88" s="40"/>
      <c r="MVL88" s="40"/>
      <c r="MVM88" s="40"/>
      <c r="MVN88" s="40"/>
      <c r="MVO88" s="40"/>
      <c r="MVP88" s="40"/>
      <c r="MVQ88" s="40"/>
      <c r="MVR88" s="40"/>
      <c r="MVS88" s="40"/>
      <c r="MVT88" s="40"/>
      <c r="MVU88" s="40"/>
      <c r="MVV88" s="40"/>
      <c r="MVW88" s="40"/>
      <c r="MVX88" s="40"/>
      <c r="MVY88" s="40"/>
      <c r="MVZ88" s="40"/>
      <c r="MWA88" s="40"/>
      <c r="MWB88" s="40"/>
      <c r="MWC88" s="40"/>
      <c r="MWD88" s="40"/>
      <c r="MWE88" s="40"/>
      <c r="MWF88" s="40"/>
      <c r="MWG88" s="40"/>
      <c r="MWH88" s="40"/>
      <c r="MWI88" s="40"/>
      <c r="MWJ88" s="40"/>
      <c r="MWK88" s="40"/>
      <c r="MWL88" s="40"/>
      <c r="MWM88" s="40"/>
      <c r="MWN88" s="40"/>
      <c r="MWO88" s="40"/>
      <c r="MWP88" s="40"/>
      <c r="MWQ88" s="40"/>
      <c r="MWR88" s="40"/>
      <c r="MWS88" s="40"/>
      <c r="MWT88" s="40"/>
      <c r="MWU88" s="40"/>
      <c r="MWV88" s="40"/>
      <c r="MWW88" s="40"/>
      <c r="MWX88" s="40"/>
      <c r="MWY88" s="40"/>
      <c r="MWZ88" s="40"/>
      <c r="MXA88" s="40"/>
      <c r="MXB88" s="40"/>
      <c r="MXC88" s="40"/>
      <c r="MXD88" s="40"/>
      <c r="MXE88" s="40"/>
      <c r="MXF88" s="40"/>
      <c r="MXG88" s="40"/>
      <c r="MXH88" s="40"/>
      <c r="MXI88" s="40"/>
      <c r="MXJ88" s="40"/>
      <c r="MXK88" s="40"/>
      <c r="MXL88" s="40"/>
      <c r="MXM88" s="40"/>
      <c r="MXN88" s="40"/>
      <c r="MXO88" s="40"/>
      <c r="MXP88" s="40"/>
      <c r="MXQ88" s="40"/>
      <c r="MXR88" s="40"/>
      <c r="MXS88" s="40"/>
      <c r="MXT88" s="40"/>
      <c r="MXU88" s="40"/>
      <c r="MXV88" s="40"/>
      <c r="MXW88" s="40"/>
      <c r="MXX88" s="40"/>
      <c r="MXY88" s="40"/>
      <c r="MXZ88" s="40"/>
      <c r="MYA88" s="40"/>
      <c r="MYB88" s="40"/>
      <c r="MYC88" s="40"/>
      <c r="MYD88" s="40"/>
      <c r="MYE88" s="40"/>
      <c r="MYF88" s="40"/>
      <c r="MYG88" s="40"/>
      <c r="MYH88" s="40"/>
      <c r="MYI88" s="40"/>
      <c r="MYJ88" s="40"/>
      <c r="MYK88" s="40"/>
      <c r="MYL88" s="40"/>
      <c r="MYM88" s="40"/>
      <c r="MYN88" s="40"/>
      <c r="MYO88" s="40"/>
      <c r="MYP88" s="40"/>
      <c r="MYQ88" s="40"/>
      <c r="MYR88" s="40"/>
      <c r="MYS88" s="40"/>
      <c r="MYT88" s="40"/>
      <c r="MYU88" s="40"/>
      <c r="MYV88" s="40"/>
      <c r="MYW88" s="40"/>
      <c r="MYX88" s="40"/>
      <c r="MYY88" s="40"/>
      <c r="MYZ88" s="40"/>
      <c r="MZA88" s="40"/>
      <c r="MZB88" s="40"/>
      <c r="MZC88" s="40"/>
      <c r="MZD88" s="40"/>
      <c r="MZE88" s="40"/>
      <c r="MZF88" s="40"/>
      <c r="MZG88" s="40"/>
      <c r="MZH88" s="40"/>
      <c r="MZI88" s="40"/>
      <c r="MZJ88" s="40"/>
      <c r="MZK88" s="40"/>
      <c r="MZL88" s="40"/>
      <c r="MZM88" s="40"/>
      <c r="MZN88" s="40"/>
      <c r="MZO88" s="40"/>
      <c r="MZP88" s="40"/>
      <c r="MZQ88" s="40"/>
      <c r="MZR88" s="40"/>
      <c r="MZS88" s="40"/>
      <c r="MZT88" s="40"/>
      <c r="MZU88" s="40"/>
      <c r="MZV88" s="40"/>
      <c r="MZW88" s="40"/>
      <c r="MZX88" s="40"/>
      <c r="MZY88" s="40"/>
      <c r="MZZ88" s="40"/>
      <c r="NAA88" s="40"/>
      <c r="NAB88" s="40"/>
      <c r="NAC88" s="40"/>
      <c r="NAD88" s="40"/>
      <c r="NAE88" s="40"/>
      <c r="NAF88" s="40"/>
      <c r="NAG88" s="40"/>
      <c r="NAH88" s="40"/>
      <c r="NAI88" s="40"/>
      <c r="NAJ88" s="40"/>
      <c r="NAK88" s="40"/>
      <c r="NAL88" s="40"/>
      <c r="NAM88" s="40"/>
      <c r="NAN88" s="40"/>
      <c r="NAO88" s="40"/>
      <c r="NAP88" s="40"/>
      <c r="NAQ88" s="40"/>
      <c r="NAR88" s="40"/>
      <c r="NAS88" s="40"/>
      <c r="NAT88" s="40"/>
      <c r="NAU88" s="40"/>
      <c r="NAV88" s="40"/>
      <c r="NAW88" s="40"/>
      <c r="NAX88" s="40"/>
      <c r="NAY88" s="40"/>
      <c r="NAZ88" s="40"/>
      <c r="NBA88" s="40"/>
      <c r="NBB88" s="40"/>
      <c r="NBC88" s="40"/>
      <c r="NBD88" s="40"/>
      <c r="NBE88" s="40"/>
      <c r="NBF88" s="40"/>
      <c r="NBG88" s="40"/>
      <c r="NBH88" s="40"/>
      <c r="NBI88" s="40"/>
      <c r="NBJ88" s="40"/>
      <c r="NBK88" s="40"/>
      <c r="NBL88" s="40"/>
      <c r="NBM88" s="40"/>
      <c r="NBN88" s="40"/>
      <c r="NBO88" s="40"/>
      <c r="NBP88" s="40"/>
      <c r="NBQ88" s="40"/>
      <c r="NBR88" s="40"/>
      <c r="NBS88" s="40"/>
      <c r="NBT88" s="40"/>
      <c r="NBU88" s="40"/>
      <c r="NBV88" s="40"/>
      <c r="NBW88" s="40"/>
      <c r="NBX88" s="40"/>
      <c r="NBY88" s="40"/>
      <c r="NBZ88" s="40"/>
      <c r="NCA88" s="40"/>
      <c r="NCB88" s="40"/>
      <c r="NCC88" s="40"/>
      <c r="NCD88" s="40"/>
      <c r="NCE88" s="40"/>
      <c r="NCF88" s="40"/>
      <c r="NCG88" s="40"/>
      <c r="NCH88" s="40"/>
      <c r="NCI88" s="40"/>
      <c r="NCJ88" s="40"/>
      <c r="NCK88" s="40"/>
      <c r="NCL88" s="40"/>
      <c r="NCM88" s="40"/>
      <c r="NCN88" s="40"/>
      <c r="NCO88" s="40"/>
      <c r="NCP88" s="40"/>
      <c r="NCQ88" s="40"/>
      <c r="NCR88" s="40"/>
      <c r="NCS88" s="40"/>
      <c r="NCT88" s="40"/>
      <c r="NCU88" s="40"/>
      <c r="NCV88" s="40"/>
      <c r="NCW88" s="40"/>
      <c r="NCX88" s="40"/>
      <c r="NCY88" s="40"/>
      <c r="NCZ88" s="40"/>
      <c r="NDA88" s="40"/>
      <c r="NDB88" s="40"/>
      <c r="NDC88" s="40"/>
      <c r="NDD88" s="40"/>
      <c r="NDE88" s="40"/>
      <c r="NDF88" s="40"/>
      <c r="NDG88" s="40"/>
      <c r="NDH88" s="40"/>
      <c r="NDI88" s="40"/>
      <c r="NDJ88" s="40"/>
      <c r="NDK88" s="40"/>
      <c r="NDL88" s="40"/>
      <c r="NDM88" s="40"/>
      <c r="NDN88" s="40"/>
      <c r="NDO88" s="40"/>
      <c r="NDP88" s="40"/>
      <c r="NDQ88" s="40"/>
      <c r="NDR88" s="40"/>
      <c r="NDS88" s="40"/>
      <c r="NDT88" s="40"/>
      <c r="NDU88" s="40"/>
      <c r="NDV88" s="40"/>
      <c r="NDW88" s="40"/>
      <c r="NDX88" s="40"/>
      <c r="NDY88" s="40"/>
      <c r="NDZ88" s="40"/>
      <c r="NEA88" s="40"/>
      <c r="NEB88" s="40"/>
      <c r="NEC88" s="40"/>
      <c r="NED88" s="40"/>
      <c r="NEE88" s="40"/>
      <c r="NEF88" s="40"/>
      <c r="NEG88" s="40"/>
      <c r="NEH88" s="40"/>
      <c r="NEI88" s="40"/>
      <c r="NEJ88" s="40"/>
      <c r="NEK88" s="40"/>
      <c r="NEL88" s="40"/>
      <c r="NEM88" s="40"/>
      <c r="NEN88" s="40"/>
      <c r="NEO88" s="40"/>
      <c r="NEP88" s="40"/>
      <c r="NEQ88" s="40"/>
      <c r="NER88" s="40"/>
      <c r="NES88" s="40"/>
      <c r="NET88" s="40"/>
      <c r="NEU88" s="40"/>
      <c r="NEV88" s="40"/>
      <c r="NEW88" s="40"/>
      <c r="NEX88" s="40"/>
      <c r="NEY88" s="40"/>
      <c r="NEZ88" s="40"/>
      <c r="NFA88" s="40"/>
      <c r="NFB88" s="40"/>
      <c r="NFC88" s="40"/>
      <c r="NFD88" s="40"/>
      <c r="NFE88" s="40"/>
      <c r="NFF88" s="40"/>
      <c r="NFG88" s="40"/>
      <c r="NFH88" s="40"/>
      <c r="NFI88" s="40"/>
      <c r="NFJ88" s="40"/>
      <c r="NFK88" s="40"/>
      <c r="NFL88" s="40"/>
      <c r="NFM88" s="40"/>
      <c r="NFN88" s="40"/>
      <c r="NFO88" s="40"/>
      <c r="NFP88" s="40"/>
      <c r="NFQ88" s="40"/>
      <c r="NFR88" s="40"/>
      <c r="NFS88" s="40"/>
      <c r="NFT88" s="40"/>
      <c r="NFU88" s="40"/>
      <c r="NFV88" s="40"/>
      <c r="NFW88" s="40"/>
      <c r="NFX88" s="40"/>
      <c r="NFY88" s="40"/>
      <c r="NFZ88" s="40"/>
      <c r="NGA88" s="40"/>
      <c r="NGB88" s="40"/>
      <c r="NGC88" s="40"/>
      <c r="NGD88" s="40"/>
      <c r="NGE88" s="40"/>
      <c r="NGF88" s="40"/>
      <c r="NGG88" s="40"/>
      <c r="NGH88" s="40"/>
      <c r="NGI88" s="40"/>
      <c r="NGJ88" s="40"/>
      <c r="NGK88" s="40"/>
      <c r="NGL88" s="40"/>
      <c r="NGM88" s="40"/>
      <c r="NGN88" s="40"/>
      <c r="NGO88" s="40"/>
      <c r="NGP88" s="40"/>
      <c r="NGQ88" s="40"/>
      <c r="NGR88" s="40"/>
      <c r="NGS88" s="40"/>
      <c r="NGT88" s="40"/>
      <c r="NGU88" s="40"/>
      <c r="NGV88" s="40"/>
      <c r="NGW88" s="40"/>
      <c r="NGX88" s="40"/>
      <c r="NGY88" s="40"/>
      <c r="NGZ88" s="40"/>
      <c r="NHA88" s="40"/>
      <c r="NHB88" s="40"/>
      <c r="NHC88" s="40"/>
      <c r="NHD88" s="40"/>
      <c r="NHE88" s="40"/>
      <c r="NHF88" s="40"/>
      <c r="NHG88" s="40"/>
      <c r="NHH88" s="40"/>
      <c r="NHI88" s="40"/>
      <c r="NHJ88" s="40"/>
      <c r="NHK88" s="40"/>
      <c r="NHL88" s="40"/>
      <c r="NHM88" s="40"/>
      <c r="NHN88" s="40"/>
      <c r="NHO88" s="40"/>
      <c r="NHP88" s="40"/>
      <c r="NHQ88" s="40"/>
      <c r="NHR88" s="40"/>
      <c r="NHS88" s="40"/>
      <c r="NHT88" s="40"/>
      <c r="NHU88" s="40"/>
      <c r="NHV88" s="40"/>
      <c r="NHW88" s="40"/>
      <c r="NHX88" s="40"/>
      <c r="NHY88" s="40"/>
      <c r="NHZ88" s="40"/>
      <c r="NIA88" s="40"/>
      <c r="NIB88" s="40"/>
      <c r="NIC88" s="40"/>
      <c r="NID88" s="40"/>
      <c r="NIE88" s="40"/>
      <c r="NIF88" s="40"/>
      <c r="NIG88" s="40"/>
      <c r="NIH88" s="40"/>
      <c r="NII88" s="40"/>
      <c r="NIJ88" s="40"/>
      <c r="NIK88" s="40"/>
      <c r="NIL88" s="40"/>
      <c r="NIM88" s="40"/>
      <c r="NIN88" s="40"/>
      <c r="NIO88" s="40"/>
      <c r="NIP88" s="40"/>
      <c r="NIQ88" s="40"/>
      <c r="NIR88" s="40"/>
      <c r="NIS88" s="40"/>
      <c r="NIT88" s="40"/>
      <c r="NIU88" s="40"/>
      <c r="NIV88" s="40"/>
      <c r="NIW88" s="40"/>
      <c r="NIX88" s="40"/>
      <c r="NIY88" s="40"/>
      <c r="NIZ88" s="40"/>
      <c r="NJA88" s="40"/>
      <c r="NJB88" s="40"/>
      <c r="NJC88" s="40"/>
      <c r="NJD88" s="40"/>
      <c r="NJE88" s="40"/>
      <c r="NJF88" s="40"/>
      <c r="NJG88" s="40"/>
      <c r="NJH88" s="40"/>
      <c r="NJI88" s="40"/>
      <c r="NJJ88" s="40"/>
      <c r="NJK88" s="40"/>
      <c r="NJL88" s="40"/>
      <c r="NJM88" s="40"/>
      <c r="NJN88" s="40"/>
      <c r="NJO88" s="40"/>
      <c r="NJP88" s="40"/>
      <c r="NJQ88" s="40"/>
      <c r="NJR88" s="40"/>
      <c r="NJS88" s="40"/>
      <c r="NJT88" s="40"/>
      <c r="NJU88" s="40"/>
      <c r="NJV88" s="40"/>
      <c r="NJW88" s="40"/>
      <c r="NJX88" s="40"/>
      <c r="NJY88" s="40"/>
      <c r="NJZ88" s="40"/>
      <c r="NKA88" s="40"/>
      <c r="NKB88" s="40"/>
      <c r="NKC88" s="40"/>
      <c r="NKD88" s="40"/>
      <c r="NKE88" s="40"/>
      <c r="NKF88" s="40"/>
      <c r="NKG88" s="40"/>
      <c r="NKH88" s="40"/>
      <c r="NKI88" s="40"/>
      <c r="NKJ88" s="40"/>
      <c r="NKK88" s="40"/>
      <c r="NKL88" s="40"/>
      <c r="NKM88" s="40"/>
      <c r="NKN88" s="40"/>
      <c r="NKO88" s="40"/>
      <c r="NKP88" s="40"/>
      <c r="NKQ88" s="40"/>
      <c r="NKR88" s="40"/>
      <c r="NKS88" s="40"/>
      <c r="NKT88" s="40"/>
      <c r="NKU88" s="40"/>
      <c r="NKV88" s="40"/>
      <c r="NKW88" s="40"/>
      <c r="NKX88" s="40"/>
      <c r="NKY88" s="40"/>
      <c r="NKZ88" s="40"/>
      <c r="NLA88" s="40"/>
      <c r="NLB88" s="40"/>
      <c r="NLC88" s="40"/>
      <c r="NLD88" s="40"/>
      <c r="NLE88" s="40"/>
      <c r="NLF88" s="40"/>
      <c r="NLG88" s="40"/>
      <c r="NLH88" s="40"/>
      <c r="NLI88" s="40"/>
      <c r="NLJ88" s="40"/>
      <c r="NLK88" s="40"/>
      <c r="NLL88" s="40"/>
      <c r="NLM88" s="40"/>
      <c r="NLN88" s="40"/>
      <c r="NLO88" s="40"/>
      <c r="NLP88" s="40"/>
      <c r="NLQ88" s="40"/>
      <c r="NLR88" s="40"/>
      <c r="NLS88" s="40"/>
      <c r="NLT88" s="40"/>
      <c r="NLU88" s="40"/>
      <c r="NLV88" s="40"/>
      <c r="NLW88" s="40"/>
      <c r="NLX88" s="40"/>
      <c r="NLY88" s="40"/>
      <c r="NLZ88" s="40"/>
      <c r="NMA88" s="40"/>
      <c r="NMB88" s="40"/>
      <c r="NMC88" s="40"/>
      <c r="NMD88" s="40"/>
      <c r="NME88" s="40"/>
      <c r="NMF88" s="40"/>
      <c r="NMG88" s="40"/>
      <c r="NMH88" s="40"/>
      <c r="NMI88" s="40"/>
      <c r="NMJ88" s="40"/>
      <c r="NMK88" s="40"/>
      <c r="NML88" s="40"/>
      <c r="NMM88" s="40"/>
      <c r="NMN88" s="40"/>
      <c r="NMO88" s="40"/>
      <c r="NMP88" s="40"/>
      <c r="NMQ88" s="40"/>
      <c r="NMR88" s="40"/>
      <c r="NMS88" s="40"/>
      <c r="NMT88" s="40"/>
      <c r="NMU88" s="40"/>
      <c r="NMV88" s="40"/>
      <c r="NMW88" s="40"/>
      <c r="NMX88" s="40"/>
      <c r="NMY88" s="40"/>
      <c r="NMZ88" s="40"/>
      <c r="NNA88" s="40"/>
      <c r="NNB88" s="40"/>
      <c r="NNC88" s="40"/>
      <c r="NND88" s="40"/>
      <c r="NNE88" s="40"/>
      <c r="NNF88" s="40"/>
      <c r="NNG88" s="40"/>
      <c r="NNH88" s="40"/>
      <c r="NNI88" s="40"/>
      <c r="NNJ88" s="40"/>
      <c r="NNK88" s="40"/>
      <c r="NNL88" s="40"/>
      <c r="NNM88" s="40"/>
      <c r="NNN88" s="40"/>
      <c r="NNO88" s="40"/>
      <c r="NNP88" s="40"/>
      <c r="NNQ88" s="40"/>
      <c r="NNR88" s="40"/>
      <c r="NNS88" s="40"/>
      <c r="NNT88" s="40"/>
      <c r="NNU88" s="40"/>
      <c r="NNV88" s="40"/>
      <c r="NNW88" s="40"/>
      <c r="NNX88" s="40"/>
      <c r="NNY88" s="40"/>
      <c r="NNZ88" s="40"/>
      <c r="NOA88" s="40"/>
      <c r="NOB88" s="40"/>
      <c r="NOC88" s="40"/>
      <c r="NOD88" s="40"/>
      <c r="NOE88" s="40"/>
      <c r="NOF88" s="40"/>
      <c r="NOG88" s="40"/>
      <c r="NOH88" s="40"/>
      <c r="NOI88" s="40"/>
      <c r="NOJ88" s="40"/>
      <c r="NOK88" s="40"/>
      <c r="NOL88" s="40"/>
      <c r="NOM88" s="40"/>
      <c r="NON88" s="40"/>
      <c r="NOO88" s="40"/>
      <c r="NOP88" s="40"/>
      <c r="NOQ88" s="40"/>
      <c r="NOR88" s="40"/>
      <c r="NOS88" s="40"/>
      <c r="NOT88" s="40"/>
      <c r="NOU88" s="40"/>
      <c r="NOV88" s="40"/>
      <c r="NOW88" s="40"/>
      <c r="NOX88" s="40"/>
      <c r="NOY88" s="40"/>
      <c r="NOZ88" s="40"/>
      <c r="NPA88" s="40"/>
      <c r="NPB88" s="40"/>
      <c r="NPC88" s="40"/>
      <c r="NPD88" s="40"/>
      <c r="NPE88" s="40"/>
      <c r="NPF88" s="40"/>
      <c r="NPG88" s="40"/>
      <c r="NPH88" s="40"/>
      <c r="NPI88" s="40"/>
      <c r="NPJ88" s="40"/>
      <c r="NPK88" s="40"/>
      <c r="NPL88" s="40"/>
      <c r="NPM88" s="40"/>
      <c r="NPN88" s="40"/>
      <c r="NPO88" s="40"/>
      <c r="NPP88" s="40"/>
      <c r="NPQ88" s="40"/>
      <c r="NPR88" s="40"/>
      <c r="NPS88" s="40"/>
      <c r="NPT88" s="40"/>
      <c r="NPU88" s="40"/>
      <c r="NPV88" s="40"/>
      <c r="NPW88" s="40"/>
      <c r="NPX88" s="40"/>
      <c r="NPY88" s="40"/>
      <c r="NPZ88" s="40"/>
      <c r="NQA88" s="40"/>
      <c r="NQB88" s="40"/>
      <c r="NQC88" s="40"/>
      <c r="NQD88" s="40"/>
      <c r="NQE88" s="40"/>
      <c r="NQF88" s="40"/>
      <c r="NQG88" s="40"/>
      <c r="NQH88" s="40"/>
      <c r="NQI88" s="40"/>
      <c r="NQJ88" s="40"/>
      <c r="NQK88" s="40"/>
      <c r="NQL88" s="40"/>
      <c r="NQM88" s="40"/>
      <c r="NQN88" s="40"/>
      <c r="NQO88" s="40"/>
      <c r="NQP88" s="40"/>
      <c r="NQQ88" s="40"/>
      <c r="NQR88" s="40"/>
      <c r="NQS88" s="40"/>
      <c r="NQT88" s="40"/>
      <c r="NQU88" s="40"/>
      <c r="NQV88" s="40"/>
      <c r="NQW88" s="40"/>
      <c r="NQX88" s="40"/>
      <c r="NQY88" s="40"/>
      <c r="NQZ88" s="40"/>
      <c r="NRA88" s="40"/>
      <c r="NRB88" s="40"/>
      <c r="NRC88" s="40"/>
      <c r="NRD88" s="40"/>
      <c r="NRE88" s="40"/>
      <c r="NRF88" s="40"/>
      <c r="NRG88" s="40"/>
      <c r="NRH88" s="40"/>
      <c r="NRI88" s="40"/>
      <c r="NRJ88" s="40"/>
      <c r="NRK88" s="40"/>
      <c r="NRL88" s="40"/>
      <c r="NRM88" s="40"/>
      <c r="NRN88" s="40"/>
      <c r="NRO88" s="40"/>
      <c r="NRP88" s="40"/>
      <c r="NRQ88" s="40"/>
      <c r="NRR88" s="40"/>
      <c r="NRS88" s="40"/>
      <c r="NRT88" s="40"/>
      <c r="NRU88" s="40"/>
      <c r="NRV88" s="40"/>
      <c r="NRW88" s="40"/>
      <c r="NRX88" s="40"/>
      <c r="NRY88" s="40"/>
      <c r="NRZ88" s="40"/>
      <c r="NSA88" s="40"/>
      <c r="NSB88" s="40"/>
      <c r="NSC88" s="40"/>
      <c r="NSD88" s="40"/>
      <c r="NSE88" s="40"/>
      <c r="NSF88" s="40"/>
      <c r="NSG88" s="40"/>
      <c r="NSH88" s="40"/>
      <c r="NSI88" s="40"/>
      <c r="NSJ88" s="40"/>
      <c r="NSK88" s="40"/>
      <c r="NSL88" s="40"/>
      <c r="NSM88" s="40"/>
      <c r="NSN88" s="40"/>
      <c r="NSO88" s="40"/>
      <c r="NSP88" s="40"/>
      <c r="NSQ88" s="40"/>
      <c r="NSR88" s="40"/>
      <c r="NSS88" s="40"/>
      <c r="NST88" s="40"/>
      <c r="NSU88" s="40"/>
      <c r="NSV88" s="40"/>
      <c r="NSW88" s="40"/>
      <c r="NSX88" s="40"/>
      <c r="NSY88" s="40"/>
      <c r="NSZ88" s="40"/>
      <c r="NTA88" s="40"/>
      <c r="NTB88" s="40"/>
      <c r="NTC88" s="40"/>
      <c r="NTD88" s="40"/>
      <c r="NTE88" s="40"/>
      <c r="NTF88" s="40"/>
      <c r="NTG88" s="40"/>
      <c r="NTH88" s="40"/>
      <c r="NTI88" s="40"/>
      <c r="NTJ88" s="40"/>
      <c r="NTK88" s="40"/>
      <c r="NTL88" s="40"/>
      <c r="NTM88" s="40"/>
      <c r="NTN88" s="40"/>
      <c r="NTO88" s="40"/>
      <c r="NTP88" s="40"/>
      <c r="NTQ88" s="40"/>
      <c r="NTR88" s="40"/>
      <c r="NTS88" s="40"/>
      <c r="NTT88" s="40"/>
      <c r="NTU88" s="40"/>
      <c r="NTV88" s="40"/>
      <c r="NTW88" s="40"/>
      <c r="NTX88" s="40"/>
      <c r="NTY88" s="40"/>
      <c r="NTZ88" s="40"/>
      <c r="NUA88" s="40"/>
      <c r="NUB88" s="40"/>
      <c r="NUC88" s="40"/>
      <c r="NUD88" s="40"/>
      <c r="NUE88" s="40"/>
      <c r="NUF88" s="40"/>
      <c r="NUG88" s="40"/>
      <c r="NUH88" s="40"/>
      <c r="NUI88" s="40"/>
      <c r="NUJ88" s="40"/>
      <c r="NUK88" s="40"/>
      <c r="NUL88" s="40"/>
      <c r="NUM88" s="40"/>
      <c r="NUN88" s="40"/>
      <c r="NUO88" s="40"/>
      <c r="NUP88" s="40"/>
      <c r="NUQ88" s="40"/>
      <c r="NUR88" s="40"/>
      <c r="NUS88" s="40"/>
      <c r="NUT88" s="40"/>
      <c r="NUU88" s="40"/>
      <c r="NUV88" s="40"/>
      <c r="NUW88" s="40"/>
      <c r="NUX88" s="40"/>
      <c r="NUY88" s="40"/>
      <c r="NUZ88" s="40"/>
      <c r="NVA88" s="40"/>
      <c r="NVB88" s="40"/>
      <c r="NVC88" s="40"/>
      <c r="NVD88" s="40"/>
      <c r="NVE88" s="40"/>
      <c r="NVF88" s="40"/>
      <c r="NVG88" s="40"/>
      <c r="NVH88" s="40"/>
      <c r="NVI88" s="40"/>
      <c r="NVJ88" s="40"/>
      <c r="NVK88" s="40"/>
      <c r="NVL88" s="40"/>
      <c r="NVM88" s="40"/>
      <c r="NVN88" s="40"/>
      <c r="NVO88" s="40"/>
      <c r="NVP88" s="40"/>
      <c r="NVQ88" s="40"/>
      <c r="NVR88" s="40"/>
      <c r="NVS88" s="40"/>
      <c r="NVT88" s="40"/>
      <c r="NVU88" s="40"/>
      <c r="NVV88" s="40"/>
      <c r="NVW88" s="40"/>
      <c r="NVX88" s="40"/>
      <c r="NVY88" s="40"/>
      <c r="NVZ88" s="40"/>
      <c r="NWA88" s="40"/>
      <c r="NWB88" s="40"/>
      <c r="NWC88" s="40"/>
      <c r="NWD88" s="40"/>
      <c r="NWE88" s="40"/>
      <c r="NWF88" s="40"/>
      <c r="NWG88" s="40"/>
      <c r="NWH88" s="40"/>
      <c r="NWI88" s="40"/>
      <c r="NWJ88" s="40"/>
      <c r="NWK88" s="40"/>
      <c r="NWL88" s="40"/>
      <c r="NWM88" s="40"/>
      <c r="NWN88" s="40"/>
      <c r="NWO88" s="40"/>
      <c r="NWP88" s="40"/>
      <c r="NWQ88" s="40"/>
      <c r="NWR88" s="40"/>
      <c r="NWS88" s="40"/>
      <c r="NWT88" s="40"/>
      <c r="NWU88" s="40"/>
      <c r="NWV88" s="40"/>
      <c r="NWW88" s="40"/>
      <c r="NWX88" s="40"/>
      <c r="NWY88" s="40"/>
      <c r="NWZ88" s="40"/>
      <c r="NXA88" s="40"/>
      <c r="NXB88" s="40"/>
      <c r="NXC88" s="40"/>
      <c r="NXD88" s="40"/>
      <c r="NXE88" s="40"/>
      <c r="NXF88" s="40"/>
      <c r="NXG88" s="40"/>
      <c r="NXH88" s="40"/>
      <c r="NXI88" s="40"/>
      <c r="NXJ88" s="40"/>
      <c r="NXK88" s="40"/>
      <c r="NXL88" s="40"/>
      <c r="NXM88" s="40"/>
      <c r="NXN88" s="40"/>
      <c r="NXO88" s="40"/>
      <c r="NXP88" s="40"/>
      <c r="NXQ88" s="40"/>
      <c r="NXR88" s="40"/>
      <c r="NXS88" s="40"/>
      <c r="NXT88" s="40"/>
      <c r="NXU88" s="40"/>
      <c r="NXV88" s="40"/>
      <c r="NXW88" s="40"/>
      <c r="NXX88" s="40"/>
      <c r="NXY88" s="40"/>
      <c r="NXZ88" s="40"/>
      <c r="NYA88" s="40"/>
      <c r="NYB88" s="40"/>
      <c r="NYC88" s="40"/>
      <c r="NYD88" s="40"/>
      <c r="NYE88" s="40"/>
      <c r="NYF88" s="40"/>
      <c r="NYG88" s="40"/>
      <c r="NYH88" s="40"/>
      <c r="NYI88" s="40"/>
      <c r="NYJ88" s="40"/>
      <c r="NYK88" s="40"/>
      <c r="NYL88" s="40"/>
      <c r="NYM88" s="40"/>
      <c r="NYN88" s="40"/>
      <c r="NYO88" s="40"/>
      <c r="NYP88" s="40"/>
      <c r="NYQ88" s="40"/>
      <c r="NYR88" s="40"/>
      <c r="NYS88" s="40"/>
      <c r="NYT88" s="40"/>
      <c r="NYU88" s="40"/>
      <c r="NYV88" s="40"/>
      <c r="NYW88" s="40"/>
      <c r="NYX88" s="40"/>
      <c r="NYY88" s="40"/>
      <c r="NYZ88" s="40"/>
      <c r="NZA88" s="40"/>
      <c r="NZB88" s="40"/>
      <c r="NZC88" s="40"/>
      <c r="NZD88" s="40"/>
      <c r="NZE88" s="40"/>
      <c r="NZF88" s="40"/>
      <c r="NZG88" s="40"/>
      <c r="NZH88" s="40"/>
      <c r="NZI88" s="40"/>
      <c r="NZJ88" s="40"/>
      <c r="NZK88" s="40"/>
      <c r="NZL88" s="40"/>
      <c r="NZM88" s="40"/>
      <c r="NZN88" s="40"/>
      <c r="NZO88" s="40"/>
      <c r="NZP88" s="40"/>
      <c r="NZQ88" s="40"/>
      <c r="NZR88" s="40"/>
      <c r="NZS88" s="40"/>
      <c r="NZT88" s="40"/>
      <c r="NZU88" s="40"/>
      <c r="NZV88" s="40"/>
      <c r="NZW88" s="40"/>
      <c r="NZX88" s="40"/>
      <c r="NZY88" s="40"/>
      <c r="NZZ88" s="40"/>
      <c r="OAA88" s="40"/>
      <c r="OAB88" s="40"/>
      <c r="OAC88" s="40"/>
      <c r="OAD88" s="40"/>
      <c r="OAE88" s="40"/>
      <c r="OAF88" s="40"/>
      <c r="OAG88" s="40"/>
      <c r="OAH88" s="40"/>
      <c r="OAI88" s="40"/>
      <c r="OAJ88" s="40"/>
      <c r="OAK88" s="40"/>
      <c r="OAL88" s="40"/>
      <c r="OAM88" s="40"/>
      <c r="OAN88" s="40"/>
      <c r="OAO88" s="40"/>
      <c r="OAP88" s="40"/>
      <c r="OAQ88" s="40"/>
      <c r="OAR88" s="40"/>
      <c r="OAS88" s="40"/>
      <c r="OAT88" s="40"/>
      <c r="OAU88" s="40"/>
      <c r="OAV88" s="40"/>
      <c r="OAW88" s="40"/>
      <c r="OAX88" s="40"/>
      <c r="OAY88" s="40"/>
      <c r="OAZ88" s="40"/>
      <c r="OBA88" s="40"/>
      <c r="OBB88" s="40"/>
      <c r="OBC88" s="40"/>
      <c r="OBD88" s="40"/>
      <c r="OBE88" s="40"/>
      <c r="OBF88" s="40"/>
      <c r="OBG88" s="40"/>
      <c r="OBH88" s="40"/>
      <c r="OBI88" s="40"/>
      <c r="OBJ88" s="40"/>
      <c r="OBK88" s="40"/>
      <c r="OBL88" s="40"/>
      <c r="OBM88" s="40"/>
      <c r="OBN88" s="40"/>
      <c r="OBO88" s="40"/>
      <c r="OBP88" s="40"/>
      <c r="OBQ88" s="40"/>
      <c r="OBR88" s="40"/>
      <c r="OBS88" s="40"/>
      <c r="OBT88" s="40"/>
      <c r="OBU88" s="40"/>
      <c r="OBV88" s="40"/>
      <c r="OBW88" s="40"/>
      <c r="OBX88" s="40"/>
      <c r="OBY88" s="40"/>
      <c r="OBZ88" s="40"/>
      <c r="OCA88" s="40"/>
      <c r="OCB88" s="40"/>
      <c r="OCC88" s="40"/>
      <c r="OCD88" s="40"/>
      <c r="OCE88" s="40"/>
      <c r="OCF88" s="40"/>
      <c r="OCG88" s="40"/>
      <c r="OCH88" s="40"/>
      <c r="OCI88" s="40"/>
      <c r="OCJ88" s="40"/>
      <c r="OCK88" s="40"/>
      <c r="OCL88" s="40"/>
      <c r="OCM88" s="40"/>
      <c r="OCN88" s="40"/>
      <c r="OCO88" s="40"/>
      <c r="OCP88" s="40"/>
      <c r="OCQ88" s="40"/>
      <c r="OCR88" s="40"/>
      <c r="OCS88" s="40"/>
      <c r="OCT88" s="40"/>
      <c r="OCU88" s="40"/>
      <c r="OCV88" s="40"/>
      <c r="OCW88" s="40"/>
      <c r="OCX88" s="40"/>
      <c r="OCY88" s="40"/>
      <c r="OCZ88" s="40"/>
      <c r="ODA88" s="40"/>
      <c r="ODB88" s="40"/>
      <c r="ODC88" s="40"/>
      <c r="ODD88" s="40"/>
      <c r="ODE88" s="40"/>
      <c r="ODF88" s="40"/>
      <c r="ODG88" s="40"/>
      <c r="ODH88" s="40"/>
      <c r="ODI88" s="40"/>
      <c r="ODJ88" s="40"/>
      <c r="ODK88" s="40"/>
      <c r="ODL88" s="40"/>
      <c r="ODM88" s="40"/>
      <c r="ODN88" s="40"/>
      <c r="ODO88" s="40"/>
      <c r="ODP88" s="40"/>
      <c r="ODQ88" s="40"/>
      <c r="ODR88" s="40"/>
      <c r="ODS88" s="40"/>
      <c r="ODT88" s="40"/>
      <c r="ODU88" s="40"/>
      <c r="ODV88" s="40"/>
      <c r="ODW88" s="40"/>
      <c r="ODX88" s="40"/>
      <c r="ODY88" s="40"/>
      <c r="ODZ88" s="40"/>
      <c r="OEA88" s="40"/>
      <c r="OEB88" s="40"/>
      <c r="OEC88" s="40"/>
      <c r="OED88" s="40"/>
      <c r="OEE88" s="40"/>
      <c r="OEF88" s="40"/>
      <c r="OEG88" s="40"/>
      <c r="OEH88" s="40"/>
      <c r="OEI88" s="40"/>
      <c r="OEJ88" s="40"/>
      <c r="OEK88" s="40"/>
      <c r="OEL88" s="40"/>
      <c r="OEM88" s="40"/>
      <c r="OEN88" s="40"/>
      <c r="OEO88" s="40"/>
      <c r="OEP88" s="40"/>
      <c r="OEQ88" s="40"/>
      <c r="OER88" s="40"/>
      <c r="OES88" s="40"/>
      <c r="OET88" s="40"/>
      <c r="OEU88" s="40"/>
      <c r="OEV88" s="40"/>
      <c r="OEW88" s="40"/>
      <c r="OEX88" s="40"/>
      <c r="OEY88" s="40"/>
      <c r="OEZ88" s="40"/>
      <c r="OFA88" s="40"/>
      <c r="OFB88" s="40"/>
      <c r="OFC88" s="40"/>
      <c r="OFD88" s="40"/>
      <c r="OFE88" s="40"/>
      <c r="OFF88" s="40"/>
      <c r="OFG88" s="40"/>
      <c r="OFH88" s="40"/>
      <c r="OFI88" s="40"/>
      <c r="OFJ88" s="40"/>
      <c r="OFK88" s="40"/>
      <c r="OFL88" s="40"/>
      <c r="OFM88" s="40"/>
      <c r="OFN88" s="40"/>
      <c r="OFO88" s="40"/>
      <c r="OFP88" s="40"/>
      <c r="OFQ88" s="40"/>
      <c r="OFR88" s="40"/>
      <c r="OFS88" s="40"/>
      <c r="OFT88" s="40"/>
      <c r="OFU88" s="40"/>
      <c r="OFV88" s="40"/>
      <c r="OFW88" s="40"/>
      <c r="OFX88" s="40"/>
      <c r="OFY88" s="40"/>
      <c r="OFZ88" s="40"/>
      <c r="OGA88" s="40"/>
      <c r="OGB88" s="40"/>
      <c r="OGC88" s="40"/>
      <c r="OGD88" s="40"/>
      <c r="OGE88" s="40"/>
      <c r="OGF88" s="40"/>
      <c r="OGG88" s="40"/>
      <c r="OGH88" s="40"/>
      <c r="OGI88" s="40"/>
      <c r="OGJ88" s="40"/>
      <c r="OGK88" s="40"/>
      <c r="OGL88" s="40"/>
      <c r="OGM88" s="40"/>
      <c r="OGN88" s="40"/>
      <c r="OGO88" s="40"/>
      <c r="OGP88" s="40"/>
      <c r="OGQ88" s="40"/>
      <c r="OGR88" s="40"/>
      <c r="OGS88" s="40"/>
      <c r="OGT88" s="40"/>
      <c r="OGU88" s="40"/>
      <c r="OGV88" s="40"/>
      <c r="OGW88" s="40"/>
      <c r="OGX88" s="40"/>
      <c r="OGY88" s="40"/>
      <c r="OGZ88" s="40"/>
      <c r="OHA88" s="40"/>
      <c r="OHB88" s="40"/>
      <c r="OHC88" s="40"/>
      <c r="OHD88" s="40"/>
      <c r="OHE88" s="40"/>
      <c r="OHF88" s="40"/>
      <c r="OHG88" s="40"/>
      <c r="OHH88" s="40"/>
      <c r="OHI88" s="40"/>
      <c r="OHJ88" s="40"/>
      <c r="OHK88" s="40"/>
      <c r="OHL88" s="40"/>
      <c r="OHM88" s="40"/>
      <c r="OHN88" s="40"/>
      <c r="OHO88" s="40"/>
      <c r="OHP88" s="40"/>
      <c r="OHQ88" s="40"/>
      <c r="OHR88" s="40"/>
      <c r="OHS88" s="40"/>
      <c r="OHT88" s="40"/>
      <c r="OHU88" s="40"/>
      <c r="OHV88" s="40"/>
      <c r="OHW88" s="40"/>
      <c r="OHX88" s="40"/>
      <c r="OHY88" s="40"/>
      <c r="OHZ88" s="40"/>
      <c r="OIA88" s="40"/>
      <c r="OIB88" s="40"/>
      <c r="OIC88" s="40"/>
      <c r="OID88" s="40"/>
      <c r="OIE88" s="40"/>
      <c r="OIF88" s="40"/>
      <c r="OIG88" s="40"/>
      <c r="OIH88" s="40"/>
      <c r="OII88" s="40"/>
      <c r="OIJ88" s="40"/>
      <c r="OIK88" s="40"/>
      <c r="OIL88" s="40"/>
      <c r="OIM88" s="40"/>
      <c r="OIN88" s="40"/>
      <c r="OIO88" s="40"/>
      <c r="OIP88" s="40"/>
      <c r="OIQ88" s="40"/>
      <c r="OIR88" s="40"/>
      <c r="OIS88" s="40"/>
      <c r="OIT88" s="40"/>
      <c r="OIU88" s="40"/>
      <c r="OIV88" s="40"/>
      <c r="OIW88" s="40"/>
      <c r="OIX88" s="40"/>
      <c r="OIY88" s="40"/>
      <c r="OIZ88" s="40"/>
      <c r="OJA88" s="40"/>
      <c r="OJB88" s="40"/>
      <c r="OJC88" s="40"/>
      <c r="OJD88" s="40"/>
      <c r="OJE88" s="40"/>
      <c r="OJF88" s="40"/>
      <c r="OJG88" s="40"/>
      <c r="OJH88" s="40"/>
      <c r="OJI88" s="40"/>
      <c r="OJJ88" s="40"/>
      <c r="OJK88" s="40"/>
      <c r="OJL88" s="40"/>
      <c r="OJM88" s="40"/>
      <c r="OJN88" s="40"/>
      <c r="OJO88" s="40"/>
      <c r="OJP88" s="40"/>
      <c r="OJQ88" s="40"/>
      <c r="OJR88" s="40"/>
      <c r="OJS88" s="40"/>
      <c r="OJT88" s="40"/>
      <c r="OJU88" s="40"/>
      <c r="OJV88" s="40"/>
      <c r="OJW88" s="40"/>
      <c r="OJX88" s="40"/>
      <c r="OJY88" s="40"/>
      <c r="OJZ88" s="40"/>
      <c r="OKA88" s="40"/>
      <c r="OKB88" s="40"/>
      <c r="OKC88" s="40"/>
      <c r="OKD88" s="40"/>
      <c r="OKE88" s="40"/>
      <c r="OKF88" s="40"/>
      <c r="OKG88" s="40"/>
      <c r="OKH88" s="40"/>
      <c r="OKI88" s="40"/>
      <c r="OKJ88" s="40"/>
      <c r="OKK88" s="40"/>
      <c r="OKL88" s="40"/>
      <c r="OKM88" s="40"/>
      <c r="OKN88" s="40"/>
      <c r="OKO88" s="40"/>
      <c r="OKP88" s="40"/>
      <c r="OKQ88" s="40"/>
      <c r="OKR88" s="40"/>
      <c r="OKS88" s="40"/>
      <c r="OKT88" s="40"/>
      <c r="OKU88" s="40"/>
      <c r="OKV88" s="40"/>
      <c r="OKW88" s="40"/>
      <c r="OKX88" s="40"/>
      <c r="OKY88" s="40"/>
      <c r="OKZ88" s="40"/>
      <c r="OLA88" s="40"/>
      <c r="OLB88" s="40"/>
      <c r="OLC88" s="40"/>
      <c r="OLD88" s="40"/>
      <c r="OLE88" s="40"/>
      <c r="OLF88" s="40"/>
      <c r="OLG88" s="40"/>
      <c r="OLH88" s="40"/>
      <c r="OLI88" s="40"/>
      <c r="OLJ88" s="40"/>
      <c r="OLK88" s="40"/>
      <c r="OLL88" s="40"/>
      <c r="OLM88" s="40"/>
      <c r="OLN88" s="40"/>
      <c r="OLO88" s="40"/>
      <c r="OLP88" s="40"/>
      <c r="OLQ88" s="40"/>
      <c r="OLR88" s="40"/>
      <c r="OLS88" s="40"/>
      <c r="OLT88" s="40"/>
      <c r="OLU88" s="40"/>
      <c r="OLV88" s="40"/>
      <c r="OLW88" s="40"/>
      <c r="OLX88" s="40"/>
      <c r="OLY88" s="40"/>
      <c r="OLZ88" s="40"/>
      <c r="OMA88" s="40"/>
      <c r="OMB88" s="40"/>
      <c r="OMC88" s="40"/>
      <c r="OMD88" s="40"/>
      <c r="OME88" s="40"/>
      <c r="OMF88" s="40"/>
      <c r="OMG88" s="40"/>
      <c r="OMH88" s="40"/>
      <c r="OMI88" s="40"/>
      <c r="OMJ88" s="40"/>
      <c r="OMK88" s="40"/>
      <c r="OML88" s="40"/>
      <c r="OMM88" s="40"/>
      <c r="OMN88" s="40"/>
      <c r="OMO88" s="40"/>
      <c r="OMP88" s="40"/>
      <c r="OMQ88" s="40"/>
      <c r="OMR88" s="40"/>
      <c r="OMS88" s="40"/>
      <c r="OMT88" s="40"/>
      <c r="OMU88" s="40"/>
      <c r="OMV88" s="40"/>
      <c r="OMW88" s="40"/>
      <c r="OMX88" s="40"/>
      <c r="OMY88" s="40"/>
      <c r="OMZ88" s="40"/>
      <c r="ONA88" s="40"/>
      <c r="ONB88" s="40"/>
      <c r="ONC88" s="40"/>
      <c r="OND88" s="40"/>
      <c r="ONE88" s="40"/>
      <c r="ONF88" s="40"/>
      <c r="ONG88" s="40"/>
      <c r="ONH88" s="40"/>
      <c r="ONI88" s="40"/>
      <c r="ONJ88" s="40"/>
      <c r="ONK88" s="40"/>
      <c r="ONL88" s="40"/>
      <c r="ONM88" s="40"/>
      <c r="ONN88" s="40"/>
      <c r="ONO88" s="40"/>
      <c r="ONP88" s="40"/>
      <c r="ONQ88" s="40"/>
      <c r="ONR88" s="40"/>
      <c r="ONS88" s="40"/>
      <c r="ONT88" s="40"/>
      <c r="ONU88" s="40"/>
      <c r="ONV88" s="40"/>
      <c r="ONW88" s="40"/>
      <c r="ONX88" s="40"/>
      <c r="ONY88" s="40"/>
      <c r="ONZ88" s="40"/>
      <c r="OOA88" s="40"/>
      <c r="OOB88" s="40"/>
      <c r="OOC88" s="40"/>
      <c r="OOD88" s="40"/>
      <c r="OOE88" s="40"/>
      <c r="OOF88" s="40"/>
      <c r="OOG88" s="40"/>
      <c r="OOH88" s="40"/>
      <c r="OOI88" s="40"/>
      <c r="OOJ88" s="40"/>
      <c r="OOK88" s="40"/>
      <c r="OOL88" s="40"/>
      <c r="OOM88" s="40"/>
      <c r="OON88" s="40"/>
      <c r="OOO88" s="40"/>
      <c r="OOP88" s="40"/>
      <c r="OOQ88" s="40"/>
      <c r="OOR88" s="40"/>
      <c r="OOS88" s="40"/>
      <c r="OOT88" s="40"/>
      <c r="OOU88" s="40"/>
      <c r="OOV88" s="40"/>
      <c r="OOW88" s="40"/>
      <c r="OOX88" s="40"/>
      <c r="OOY88" s="40"/>
      <c r="OOZ88" s="40"/>
      <c r="OPA88" s="40"/>
      <c r="OPB88" s="40"/>
      <c r="OPC88" s="40"/>
      <c r="OPD88" s="40"/>
      <c r="OPE88" s="40"/>
      <c r="OPF88" s="40"/>
      <c r="OPG88" s="40"/>
      <c r="OPH88" s="40"/>
      <c r="OPI88" s="40"/>
      <c r="OPJ88" s="40"/>
      <c r="OPK88" s="40"/>
      <c r="OPL88" s="40"/>
      <c r="OPM88" s="40"/>
      <c r="OPN88" s="40"/>
      <c r="OPO88" s="40"/>
      <c r="OPP88" s="40"/>
      <c r="OPQ88" s="40"/>
      <c r="OPR88" s="40"/>
      <c r="OPS88" s="40"/>
      <c r="OPT88" s="40"/>
      <c r="OPU88" s="40"/>
      <c r="OPV88" s="40"/>
      <c r="OPW88" s="40"/>
      <c r="OPX88" s="40"/>
      <c r="OPY88" s="40"/>
      <c r="OPZ88" s="40"/>
      <c r="OQA88" s="40"/>
      <c r="OQB88" s="40"/>
      <c r="OQC88" s="40"/>
      <c r="OQD88" s="40"/>
      <c r="OQE88" s="40"/>
      <c r="OQF88" s="40"/>
      <c r="OQG88" s="40"/>
      <c r="OQH88" s="40"/>
      <c r="OQI88" s="40"/>
      <c r="OQJ88" s="40"/>
      <c r="OQK88" s="40"/>
      <c r="OQL88" s="40"/>
      <c r="OQM88" s="40"/>
      <c r="OQN88" s="40"/>
      <c r="OQO88" s="40"/>
      <c r="OQP88" s="40"/>
      <c r="OQQ88" s="40"/>
      <c r="OQR88" s="40"/>
      <c r="OQS88" s="40"/>
      <c r="OQT88" s="40"/>
      <c r="OQU88" s="40"/>
      <c r="OQV88" s="40"/>
      <c r="OQW88" s="40"/>
      <c r="OQX88" s="40"/>
      <c r="OQY88" s="40"/>
      <c r="OQZ88" s="40"/>
      <c r="ORA88" s="40"/>
      <c r="ORB88" s="40"/>
      <c r="ORC88" s="40"/>
      <c r="ORD88" s="40"/>
      <c r="ORE88" s="40"/>
      <c r="ORF88" s="40"/>
      <c r="ORG88" s="40"/>
      <c r="ORH88" s="40"/>
      <c r="ORI88" s="40"/>
      <c r="ORJ88" s="40"/>
      <c r="ORK88" s="40"/>
      <c r="ORL88" s="40"/>
      <c r="ORM88" s="40"/>
      <c r="ORN88" s="40"/>
      <c r="ORO88" s="40"/>
      <c r="ORP88" s="40"/>
      <c r="ORQ88" s="40"/>
      <c r="ORR88" s="40"/>
      <c r="ORS88" s="40"/>
      <c r="ORT88" s="40"/>
      <c r="ORU88" s="40"/>
      <c r="ORV88" s="40"/>
      <c r="ORW88" s="40"/>
      <c r="ORX88" s="40"/>
      <c r="ORY88" s="40"/>
      <c r="ORZ88" s="40"/>
      <c r="OSA88" s="40"/>
      <c r="OSB88" s="40"/>
      <c r="OSC88" s="40"/>
      <c r="OSD88" s="40"/>
      <c r="OSE88" s="40"/>
      <c r="OSF88" s="40"/>
      <c r="OSG88" s="40"/>
      <c r="OSH88" s="40"/>
      <c r="OSI88" s="40"/>
      <c r="OSJ88" s="40"/>
      <c r="OSK88" s="40"/>
      <c r="OSL88" s="40"/>
      <c r="OSM88" s="40"/>
      <c r="OSN88" s="40"/>
      <c r="OSO88" s="40"/>
      <c r="OSP88" s="40"/>
      <c r="OSQ88" s="40"/>
      <c r="OSR88" s="40"/>
      <c r="OSS88" s="40"/>
      <c r="OST88" s="40"/>
      <c r="OSU88" s="40"/>
      <c r="OSV88" s="40"/>
      <c r="OSW88" s="40"/>
      <c r="OSX88" s="40"/>
      <c r="OSY88" s="40"/>
      <c r="OSZ88" s="40"/>
      <c r="OTA88" s="40"/>
      <c r="OTB88" s="40"/>
      <c r="OTC88" s="40"/>
      <c r="OTD88" s="40"/>
      <c r="OTE88" s="40"/>
      <c r="OTF88" s="40"/>
      <c r="OTG88" s="40"/>
      <c r="OTH88" s="40"/>
      <c r="OTI88" s="40"/>
      <c r="OTJ88" s="40"/>
      <c r="OTK88" s="40"/>
      <c r="OTL88" s="40"/>
      <c r="OTM88" s="40"/>
      <c r="OTN88" s="40"/>
      <c r="OTO88" s="40"/>
      <c r="OTP88" s="40"/>
      <c r="OTQ88" s="40"/>
      <c r="OTR88" s="40"/>
      <c r="OTS88" s="40"/>
      <c r="OTT88" s="40"/>
      <c r="OTU88" s="40"/>
      <c r="OTV88" s="40"/>
      <c r="OTW88" s="40"/>
      <c r="OTX88" s="40"/>
      <c r="OTY88" s="40"/>
      <c r="OTZ88" s="40"/>
      <c r="OUA88" s="40"/>
      <c r="OUB88" s="40"/>
      <c r="OUC88" s="40"/>
      <c r="OUD88" s="40"/>
      <c r="OUE88" s="40"/>
      <c r="OUF88" s="40"/>
      <c r="OUG88" s="40"/>
      <c r="OUH88" s="40"/>
      <c r="OUI88" s="40"/>
      <c r="OUJ88" s="40"/>
      <c r="OUK88" s="40"/>
      <c r="OUL88" s="40"/>
      <c r="OUM88" s="40"/>
      <c r="OUN88" s="40"/>
      <c r="OUO88" s="40"/>
      <c r="OUP88" s="40"/>
      <c r="OUQ88" s="40"/>
      <c r="OUR88" s="40"/>
      <c r="OUS88" s="40"/>
      <c r="OUT88" s="40"/>
      <c r="OUU88" s="40"/>
      <c r="OUV88" s="40"/>
      <c r="OUW88" s="40"/>
      <c r="OUX88" s="40"/>
      <c r="OUY88" s="40"/>
      <c r="OUZ88" s="40"/>
      <c r="OVA88" s="40"/>
      <c r="OVB88" s="40"/>
      <c r="OVC88" s="40"/>
      <c r="OVD88" s="40"/>
      <c r="OVE88" s="40"/>
      <c r="OVF88" s="40"/>
      <c r="OVG88" s="40"/>
      <c r="OVH88" s="40"/>
      <c r="OVI88" s="40"/>
      <c r="OVJ88" s="40"/>
      <c r="OVK88" s="40"/>
      <c r="OVL88" s="40"/>
      <c r="OVM88" s="40"/>
      <c r="OVN88" s="40"/>
      <c r="OVO88" s="40"/>
      <c r="OVP88" s="40"/>
      <c r="OVQ88" s="40"/>
      <c r="OVR88" s="40"/>
      <c r="OVS88" s="40"/>
      <c r="OVT88" s="40"/>
      <c r="OVU88" s="40"/>
      <c r="OVV88" s="40"/>
      <c r="OVW88" s="40"/>
      <c r="OVX88" s="40"/>
      <c r="OVY88" s="40"/>
      <c r="OVZ88" s="40"/>
      <c r="OWA88" s="40"/>
      <c r="OWB88" s="40"/>
      <c r="OWC88" s="40"/>
      <c r="OWD88" s="40"/>
      <c r="OWE88" s="40"/>
      <c r="OWF88" s="40"/>
      <c r="OWG88" s="40"/>
      <c r="OWH88" s="40"/>
      <c r="OWI88" s="40"/>
      <c r="OWJ88" s="40"/>
      <c r="OWK88" s="40"/>
      <c r="OWL88" s="40"/>
      <c r="OWM88" s="40"/>
      <c r="OWN88" s="40"/>
      <c r="OWO88" s="40"/>
      <c r="OWP88" s="40"/>
      <c r="OWQ88" s="40"/>
      <c r="OWR88" s="40"/>
      <c r="OWS88" s="40"/>
      <c r="OWT88" s="40"/>
      <c r="OWU88" s="40"/>
      <c r="OWV88" s="40"/>
      <c r="OWW88" s="40"/>
      <c r="OWX88" s="40"/>
      <c r="OWY88" s="40"/>
      <c r="OWZ88" s="40"/>
      <c r="OXA88" s="40"/>
      <c r="OXB88" s="40"/>
      <c r="OXC88" s="40"/>
      <c r="OXD88" s="40"/>
      <c r="OXE88" s="40"/>
      <c r="OXF88" s="40"/>
      <c r="OXG88" s="40"/>
      <c r="OXH88" s="40"/>
      <c r="OXI88" s="40"/>
      <c r="OXJ88" s="40"/>
      <c r="OXK88" s="40"/>
      <c r="OXL88" s="40"/>
      <c r="OXM88" s="40"/>
      <c r="OXN88" s="40"/>
      <c r="OXO88" s="40"/>
      <c r="OXP88" s="40"/>
      <c r="OXQ88" s="40"/>
      <c r="OXR88" s="40"/>
      <c r="OXS88" s="40"/>
      <c r="OXT88" s="40"/>
      <c r="OXU88" s="40"/>
      <c r="OXV88" s="40"/>
      <c r="OXW88" s="40"/>
      <c r="OXX88" s="40"/>
      <c r="OXY88" s="40"/>
      <c r="OXZ88" s="40"/>
      <c r="OYA88" s="40"/>
      <c r="OYB88" s="40"/>
      <c r="OYC88" s="40"/>
      <c r="OYD88" s="40"/>
      <c r="OYE88" s="40"/>
      <c r="OYF88" s="40"/>
      <c r="OYG88" s="40"/>
      <c r="OYH88" s="40"/>
      <c r="OYI88" s="40"/>
      <c r="OYJ88" s="40"/>
      <c r="OYK88" s="40"/>
      <c r="OYL88" s="40"/>
      <c r="OYM88" s="40"/>
      <c r="OYN88" s="40"/>
      <c r="OYO88" s="40"/>
      <c r="OYP88" s="40"/>
      <c r="OYQ88" s="40"/>
      <c r="OYR88" s="40"/>
      <c r="OYS88" s="40"/>
      <c r="OYT88" s="40"/>
      <c r="OYU88" s="40"/>
      <c r="OYV88" s="40"/>
      <c r="OYW88" s="40"/>
      <c r="OYX88" s="40"/>
      <c r="OYY88" s="40"/>
      <c r="OYZ88" s="40"/>
      <c r="OZA88" s="40"/>
      <c r="OZB88" s="40"/>
      <c r="OZC88" s="40"/>
      <c r="OZD88" s="40"/>
      <c r="OZE88" s="40"/>
      <c r="OZF88" s="40"/>
      <c r="OZG88" s="40"/>
      <c r="OZH88" s="40"/>
      <c r="OZI88" s="40"/>
      <c r="OZJ88" s="40"/>
      <c r="OZK88" s="40"/>
      <c r="OZL88" s="40"/>
      <c r="OZM88" s="40"/>
      <c r="OZN88" s="40"/>
      <c r="OZO88" s="40"/>
      <c r="OZP88" s="40"/>
      <c r="OZQ88" s="40"/>
      <c r="OZR88" s="40"/>
      <c r="OZS88" s="40"/>
      <c r="OZT88" s="40"/>
      <c r="OZU88" s="40"/>
      <c r="OZV88" s="40"/>
      <c r="OZW88" s="40"/>
      <c r="OZX88" s="40"/>
      <c r="OZY88" s="40"/>
      <c r="OZZ88" s="40"/>
      <c r="PAA88" s="40"/>
      <c r="PAB88" s="40"/>
      <c r="PAC88" s="40"/>
      <c r="PAD88" s="40"/>
      <c r="PAE88" s="40"/>
      <c r="PAF88" s="40"/>
      <c r="PAG88" s="40"/>
      <c r="PAH88" s="40"/>
      <c r="PAI88" s="40"/>
      <c r="PAJ88" s="40"/>
      <c r="PAK88" s="40"/>
      <c r="PAL88" s="40"/>
      <c r="PAM88" s="40"/>
      <c r="PAN88" s="40"/>
      <c r="PAO88" s="40"/>
      <c r="PAP88" s="40"/>
      <c r="PAQ88" s="40"/>
      <c r="PAR88" s="40"/>
      <c r="PAS88" s="40"/>
      <c r="PAT88" s="40"/>
      <c r="PAU88" s="40"/>
      <c r="PAV88" s="40"/>
      <c r="PAW88" s="40"/>
      <c r="PAX88" s="40"/>
      <c r="PAY88" s="40"/>
      <c r="PAZ88" s="40"/>
      <c r="PBA88" s="40"/>
      <c r="PBB88" s="40"/>
      <c r="PBC88" s="40"/>
      <c r="PBD88" s="40"/>
      <c r="PBE88" s="40"/>
      <c r="PBF88" s="40"/>
      <c r="PBG88" s="40"/>
      <c r="PBH88" s="40"/>
      <c r="PBI88" s="40"/>
      <c r="PBJ88" s="40"/>
      <c r="PBK88" s="40"/>
      <c r="PBL88" s="40"/>
      <c r="PBM88" s="40"/>
      <c r="PBN88" s="40"/>
      <c r="PBO88" s="40"/>
      <c r="PBP88" s="40"/>
      <c r="PBQ88" s="40"/>
      <c r="PBR88" s="40"/>
      <c r="PBS88" s="40"/>
      <c r="PBT88" s="40"/>
      <c r="PBU88" s="40"/>
      <c r="PBV88" s="40"/>
      <c r="PBW88" s="40"/>
      <c r="PBX88" s="40"/>
      <c r="PBY88" s="40"/>
      <c r="PBZ88" s="40"/>
      <c r="PCA88" s="40"/>
      <c r="PCB88" s="40"/>
      <c r="PCC88" s="40"/>
      <c r="PCD88" s="40"/>
      <c r="PCE88" s="40"/>
      <c r="PCF88" s="40"/>
      <c r="PCG88" s="40"/>
      <c r="PCH88" s="40"/>
      <c r="PCI88" s="40"/>
      <c r="PCJ88" s="40"/>
      <c r="PCK88" s="40"/>
      <c r="PCL88" s="40"/>
      <c r="PCM88" s="40"/>
      <c r="PCN88" s="40"/>
      <c r="PCO88" s="40"/>
      <c r="PCP88" s="40"/>
      <c r="PCQ88" s="40"/>
      <c r="PCR88" s="40"/>
      <c r="PCS88" s="40"/>
      <c r="PCT88" s="40"/>
      <c r="PCU88" s="40"/>
      <c r="PCV88" s="40"/>
      <c r="PCW88" s="40"/>
      <c r="PCX88" s="40"/>
      <c r="PCY88" s="40"/>
      <c r="PCZ88" s="40"/>
      <c r="PDA88" s="40"/>
      <c r="PDB88" s="40"/>
      <c r="PDC88" s="40"/>
      <c r="PDD88" s="40"/>
      <c r="PDE88" s="40"/>
      <c r="PDF88" s="40"/>
      <c r="PDG88" s="40"/>
      <c r="PDH88" s="40"/>
      <c r="PDI88" s="40"/>
      <c r="PDJ88" s="40"/>
      <c r="PDK88" s="40"/>
      <c r="PDL88" s="40"/>
      <c r="PDM88" s="40"/>
      <c r="PDN88" s="40"/>
      <c r="PDO88" s="40"/>
      <c r="PDP88" s="40"/>
      <c r="PDQ88" s="40"/>
      <c r="PDR88" s="40"/>
      <c r="PDS88" s="40"/>
      <c r="PDT88" s="40"/>
      <c r="PDU88" s="40"/>
      <c r="PDV88" s="40"/>
      <c r="PDW88" s="40"/>
      <c r="PDX88" s="40"/>
      <c r="PDY88" s="40"/>
      <c r="PDZ88" s="40"/>
      <c r="PEA88" s="40"/>
      <c r="PEB88" s="40"/>
      <c r="PEC88" s="40"/>
      <c r="PED88" s="40"/>
      <c r="PEE88" s="40"/>
      <c r="PEF88" s="40"/>
      <c r="PEG88" s="40"/>
      <c r="PEH88" s="40"/>
      <c r="PEI88" s="40"/>
      <c r="PEJ88" s="40"/>
      <c r="PEK88" s="40"/>
      <c r="PEL88" s="40"/>
      <c r="PEM88" s="40"/>
      <c r="PEN88" s="40"/>
      <c r="PEO88" s="40"/>
      <c r="PEP88" s="40"/>
      <c r="PEQ88" s="40"/>
      <c r="PER88" s="40"/>
      <c r="PES88" s="40"/>
      <c r="PET88" s="40"/>
      <c r="PEU88" s="40"/>
      <c r="PEV88" s="40"/>
      <c r="PEW88" s="40"/>
      <c r="PEX88" s="40"/>
      <c r="PEY88" s="40"/>
      <c r="PEZ88" s="40"/>
      <c r="PFA88" s="40"/>
      <c r="PFB88" s="40"/>
      <c r="PFC88" s="40"/>
      <c r="PFD88" s="40"/>
      <c r="PFE88" s="40"/>
      <c r="PFF88" s="40"/>
      <c r="PFG88" s="40"/>
      <c r="PFH88" s="40"/>
      <c r="PFI88" s="40"/>
      <c r="PFJ88" s="40"/>
      <c r="PFK88" s="40"/>
      <c r="PFL88" s="40"/>
      <c r="PFM88" s="40"/>
      <c r="PFN88" s="40"/>
      <c r="PFO88" s="40"/>
      <c r="PFP88" s="40"/>
      <c r="PFQ88" s="40"/>
      <c r="PFR88" s="40"/>
      <c r="PFS88" s="40"/>
      <c r="PFT88" s="40"/>
      <c r="PFU88" s="40"/>
      <c r="PFV88" s="40"/>
      <c r="PFW88" s="40"/>
      <c r="PFX88" s="40"/>
      <c r="PFY88" s="40"/>
      <c r="PFZ88" s="40"/>
      <c r="PGA88" s="40"/>
      <c r="PGB88" s="40"/>
      <c r="PGC88" s="40"/>
      <c r="PGD88" s="40"/>
      <c r="PGE88" s="40"/>
      <c r="PGF88" s="40"/>
      <c r="PGG88" s="40"/>
      <c r="PGH88" s="40"/>
      <c r="PGI88" s="40"/>
      <c r="PGJ88" s="40"/>
      <c r="PGK88" s="40"/>
      <c r="PGL88" s="40"/>
      <c r="PGM88" s="40"/>
      <c r="PGN88" s="40"/>
      <c r="PGO88" s="40"/>
      <c r="PGP88" s="40"/>
      <c r="PGQ88" s="40"/>
      <c r="PGR88" s="40"/>
      <c r="PGS88" s="40"/>
      <c r="PGT88" s="40"/>
      <c r="PGU88" s="40"/>
      <c r="PGV88" s="40"/>
      <c r="PGW88" s="40"/>
      <c r="PGX88" s="40"/>
      <c r="PGY88" s="40"/>
      <c r="PGZ88" s="40"/>
      <c r="PHA88" s="40"/>
      <c r="PHB88" s="40"/>
      <c r="PHC88" s="40"/>
      <c r="PHD88" s="40"/>
      <c r="PHE88" s="40"/>
      <c r="PHF88" s="40"/>
      <c r="PHG88" s="40"/>
      <c r="PHH88" s="40"/>
      <c r="PHI88" s="40"/>
      <c r="PHJ88" s="40"/>
      <c r="PHK88" s="40"/>
      <c r="PHL88" s="40"/>
      <c r="PHM88" s="40"/>
      <c r="PHN88" s="40"/>
      <c r="PHO88" s="40"/>
      <c r="PHP88" s="40"/>
      <c r="PHQ88" s="40"/>
      <c r="PHR88" s="40"/>
      <c r="PHS88" s="40"/>
      <c r="PHT88" s="40"/>
      <c r="PHU88" s="40"/>
      <c r="PHV88" s="40"/>
      <c r="PHW88" s="40"/>
      <c r="PHX88" s="40"/>
      <c r="PHY88" s="40"/>
      <c r="PHZ88" s="40"/>
      <c r="PIA88" s="40"/>
      <c r="PIB88" s="40"/>
      <c r="PIC88" s="40"/>
      <c r="PID88" s="40"/>
      <c r="PIE88" s="40"/>
      <c r="PIF88" s="40"/>
      <c r="PIG88" s="40"/>
      <c r="PIH88" s="40"/>
      <c r="PII88" s="40"/>
      <c r="PIJ88" s="40"/>
      <c r="PIK88" s="40"/>
      <c r="PIL88" s="40"/>
      <c r="PIM88" s="40"/>
      <c r="PIN88" s="40"/>
      <c r="PIO88" s="40"/>
      <c r="PIP88" s="40"/>
      <c r="PIQ88" s="40"/>
      <c r="PIR88" s="40"/>
      <c r="PIS88" s="40"/>
      <c r="PIT88" s="40"/>
      <c r="PIU88" s="40"/>
      <c r="PIV88" s="40"/>
      <c r="PIW88" s="40"/>
      <c r="PIX88" s="40"/>
      <c r="PIY88" s="40"/>
      <c r="PIZ88" s="40"/>
      <c r="PJA88" s="40"/>
      <c r="PJB88" s="40"/>
      <c r="PJC88" s="40"/>
      <c r="PJD88" s="40"/>
      <c r="PJE88" s="40"/>
      <c r="PJF88" s="40"/>
      <c r="PJG88" s="40"/>
      <c r="PJH88" s="40"/>
      <c r="PJI88" s="40"/>
      <c r="PJJ88" s="40"/>
      <c r="PJK88" s="40"/>
      <c r="PJL88" s="40"/>
      <c r="PJM88" s="40"/>
      <c r="PJN88" s="40"/>
      <c r="PJO88" s="40"/>
      <c r="PJP88" s="40"/>
      <c r="PJQ88" s="40"/>
      <c r="PJR88" s="40"/>
      <c r="PJS88" s="40"/>
      <c r="PJT88" s="40"/>
      <c r="PJU88" s="40"/>
      <c r="PJV88" s="40"/>
      <c r="PJW88" s="40"/>
      <c r="PJX88" s="40"/>
      <c r="PJY88" s="40"/>
      <c r="PJZ88" s="40"/>
      <c r="PKA88" s="40"/>
      <c r="PKB88" s="40"/>
      <c r="PKC88" s="40"/>
      <c r="PKD88" s="40"/>
      <c r="PKE88" s="40"/>
      <c r="PKF88" s="40"/>
      <c r="PKG88" s="40"/>
      <c r="PKH88" s="40"/>
      <c r="PKI88" s="40"/>
      <c r="PKJ88" s="40"/>
      <c r="PKK88" s="40"/>
      <c r="PKL88" s="40"/>
      <c r="PKM88" s="40"/>
      <c r="PKN88" s="40"/>
      <c r="PKO88" s="40"/>
      <c r="PKP88" s="40"/>
      <c r="PKQ88" s="40"/>
      <c r="PKR88" s="40"/>
      <c r="PKS88" s="40"/>
      <c r="PKT88" s="40"/>
      <c r="PKU88" s="40"/>
      <c r="PKV88" s="40"/>
      <c r="PKW88" s="40"/>
      <c r="PKX88" s="40"/>
      <c r="PKY88" s="40"/>
      <c r="PKZ88" s="40"/>
      <c r="PLA88" s="40"/>
      <c r="PLB88" s="40"/>
      <c r="PLC88" s="40"/>
      <c r="PLD88" s="40"/>
      <c r="PLE88" s="40"/>
      <c r="PLF88" s="40"/>
      <c r="PLG88" s="40"/>
      <c r="PLH88" s="40"/>
      <c r="PLI88" s="40"/>
      <c r="PLJ88" s="40"/>
      <c r="PLK88" s="40"/>
      <c r="PLL88" s="40"/>
      <c r="PLM88" s="40"/>
      <c r="PLN88" s="40"/>
      <c r="PLO88" s="40"/>
      <c r="PLP88" s="40"/>
      <c r="PLQ88" s="40"/>
      <c r="PLR88" s="40"/>
      <c r="PLS88" s="40"/>
      <c r="PLT88" s="40"/>
      <c r="PLU88" s="40"/>
      <c r="PLV88" s="40"/>
      <c r="PLW88" s="40"/>
      <c r="PLX88" s="40"/>
      <c r="PLY88" s="40"/>
      <c r="PLZ88" s="40"/>
      <c r="PMA88" s="40"/>
      <c r="PMB88" s="40"/>
      <c r="PMC88" s="40"/>
      <c r="PMD88" s="40"/>
      <c r="PME88" s="40"/>
      <c r="PMF88" s="40"/>
      <c r="PMG88" s="40"/>
      <c r="PMH88" s="40"/>
      <c r="PMI88" s="40"/>
      <c r="PMJ88" s="40"/>
      <c r="PMK88" s="40"/>
      <c r="PML88" s="40"/>
      <c r="PMM88" s="40"/>
      <c r="PMN88" s="40"/>
      <c r="PMO88" s="40"/>
      <c r="PMP88" s="40"/>
      <c r="PMQ88" s="40"/>
      <c r="PMR88" s="40"/>
      <c r="PMS88" s="40"/>
      <c r="PMT88" s="40"/>
      <c r="PMU88" s="40"/>
      <c r="PMV88" s="40"/>
      <c r="PMW88" s="40"/>
      <c r="PMX88" s="40"/>
      <c r="PMY88" s="40"/>
      <c r="PMZ88" s="40"/>
      <c r="PNA88" s="40"/>
      <c r="PNB88" s="40"/>
      <c r="PNC88" s="40"/>
      <c r="PND88" s="40"/>
      <c r="PNE88" s="40"/>
      <c r="PNF88" s="40"/>
      <c r="PNG88" s="40"/>
      <c r="PNH88" s="40"/>
      <c r="PNI88" s="40"/>
      <c r="PNJ88" s="40"/>
      <c r="PNK88" s="40"/>
      <c r="PNL88" s="40"/>
      <c r="PNM88" s="40"/>
      <c r="PNN88" s="40"/>
      <c r="PNO88" s="40"/>
      <c r="PNP88" s="40"/>
      <c r="PNQ88" s="40"/>
      <c r="PNR88" s="40"/>
      <c r="PNS88" s="40"/>
      <c r="PNT88" s="40"/>
      <c r="PNU88" s="40"/>
      <c r="PNV88" s="40"/>
      <c r="PNW88" s="40"/>
      <c r="PNX88" s="40"/>
      <c r="PNY88" s="40"/>
      <c r="PNZ88" s="40"/>
      <c r="POA88" s="40"/>
      <c r="POB88" s="40"/>
      <c r="POC88" s="40"/>
      <c r="POD88" s="40"/>
      <c r="POE88" s="40"/>
      <c r="POF88" s="40"/>
      <c r="POG88" s="40"/>
      <c r="POH88" s="40"/>
      <c r="POI88" s="40"/>
      <c r="POJ88" s="40"/>
      <c r="POK88" s="40"/>
      <c r="POL88" s="40"/>
      <c r="POM88" s="40"/>
      <c r="PON88" s="40"/>
      <c r="POO88" s="40"/>
      <c r="POP88" s="40"/>
      <c r="POQ88" s="40"/>
      <c r="POR88" s="40"/>
      <c r="POS88" s="40"/>
      <c r="POT88" s="40"/>
      <c r="POU88" s="40"/>
      <c r="POV88" s="40"/>
      <c r="POW88" s="40"/>
      <c r="POX88" s="40"/>
      <c r="POY88" s="40"/>
      <c r="POZ88" s="40"/>
      <c r="PPA88" s="40"/>
      <c r="PPB88" s="40"/>
      <c r="PPC88" s="40"/>
      <c r="PPD88" s="40"/>
      <c r="PPE88" s="40"/>
      <c r="PPF88" s="40"/>
      <c r="PPG88" s="40"/>
      <c r="PPH88" s="40"/>
      <c r="PPI88" s="40"/>
      <c r="PPJ88" s="40"/>
      <c r="PPK88" s="40"/>
      <c r="PPL88" s="40"/>
      <c r="PPM88" s="40"/>
      <c r="PPN88" s="40"/>
      <c r="PPO88" s="40"/>
      <c r="PPP88" s="40"/>
      <c r="PPQ88" s="40"/>
      <c r="PPR88" s="40"/>
      <c r="PPS88" s="40"/>
      <c r="PPT88" s="40"/>
      <c r="PPU88" s="40"/>
      <c r="PPV88" s="40"/>
      <c r="PPW88" s="40"/>
      <c r="PPX88" s="40"/>
      <c r="PPY88" s="40"/>
      <c r="PPZ88" s="40"/>
      <c r="PQA88" s="40"/>
      <c r="PQB88" s="40"/>
      <c r="PQC88" s="40"/>
      <c r="PQD88" s="40"/>
      <c r="PQE88" s="40"/>
      <c r="PQF88" s="40"/>
      <c r="PQG88" s="40"/>
      <c r="PQH88" s="40"/>
      <c r="PQI88" s="40"/>
      <c r="PQJ88" s="40"/>
      <c r="PQK88" s="40"/>
      <c r="PQL88" s="40"/>
      <c r="PQM88" s="40"/>
      <c r="PQN88" s="40"/>
      <c r="PQO88" s="40"/>
      <c r="PQP88" s="40"/>
      <c r="PQQ88" s="40"/>
      <c r="PQR88" s="40"/>
      <c r="PQS88" s="40"/>
      <c r="PQT88" s="40"/>
      <c r="PQU88" s="40"/>
      <c r="PQV88" s="40"/>
      <c r="PQW88" s="40"/>
      <c r="PQX88" s="40"/>
      <c r="PQY88" s="40"/>
      <c r="PQZ88" s="40"/>
      <c r="PRA88" s="40"/>
      <c r="PRB88" s="40"/>
      <c r="PRC88" s="40"/>
      <c r="PRD88" s="40"/>
      <c r="PRE88" s="40"/>
      <c r="PRF88" s="40"/>
      <c r="PRG88" s="40"/>
      <c r="PRH88" s="40"/>
      <c r="PRI88" s="40"/>
      <c r="PRJ88" s="40"/>
      <c r="PRK88" s="40"/>
      <c r="PRL88" s="40"/>
      <c r="PRM88" s="40"/>
      <c r="PRN88" s="40"/>
      <c r="PRO88" s="40"/>
      <c r="PRP88" s="40"/>
      <c r="PRQ88" s="40"/>
      <c r="PRR88" s="40"/>
      <c r="PRS88" s="40"/>
      <c r="PRT88" s="40"/>
      <c r="PRU88" s="40"/>
      <c r="PRV88" s="40"/>
      <c r="PRW88" s="40"/>
      <c r="PRX88" s="40"/>
      <c r="PRY88" s="40"/>
      <c r="PRZ88" s="40"/>
      <c r="PSA88" s="40"/>
      <c r="PSB88" s="40"/>
      <c r="PSC88" s="40"/>
      <c r="PSD88" s="40"/>
      <c r="PSE88" s="40"/>
      <c r="PSF88" s="40"/>
      <c r="PSG88" s="40"/>
      <c r="PSH88" s="40"/>
      <c r="PSI88" s="40"/>
      <c r="PSJ88" s="40"/>
      <c r="PSK88" s="40"/>
      <c r="PSL88" s="40"/>
      <c r="PSM88" s="40"/>
      <c r="PSN88" s="40"/>
      <c r="PSO88" s="40"/>
      <c r="PSP88" s="40"/>
      <c r="PSQ88" s="40"/>
      <c r="PSR88" s="40"/>
      <c r="PSS88" s="40"/>
      <c r="PST88" s="40"/>
      <c r="PSU88" s="40"/>
      <c r="PSV88" s="40"/>
      <c r="PSW88" s="40"/>
      <c r="PSX88" s="40"/>
      <c r="PSY88" s="40"/>
      <c r="PSZ88" s="40"/>
      <c r="PTA88" s="40"/>
      <c r="PTB88" s="40"/>
      <c r="PTC88" s="40"/>
      <c r="PTD88" s="40"/>
      <c r="PTE88" s="40"/>
      <c r="PTF88" s="40"/>
      <c r="PTG88" s="40"/>
      <c r="PTH88" s="40"/>
      <c r="PTI88" s="40"/>
      <c r="PTJ88" s="40"/>
      <c r="PTK88" s="40"/>
      <c r="PTL88" s="40"/>
      <c r="PTM88" s="40"/>
      <c r="PTN88" s="40"/>
      <c r="PTO88" s="40"/>
      <c r="PTP88" s="40"/>
      <c r="PTQ88" s="40"/>
      <c r="PTR88" s="40"/>
      <c r="PTS88" s="40"/>
      <c r="PTT88" s="40"/>
      <c r="PTU88" s="40"/>
      <c r="PTV88" s="40"/>
      <c r="PTW88" s="40"/>
      <c r="PTX88" s="40"/>
      <c r="PTY88" s="40"/>
      <c r="PTZ88" s="40"/>
      <c r="PUA88" s="40"/>
      <c r="PUB88" s="40"/>
      <c r="PUC88" s="40"/>
      <c r="PUD88" s="40"/>
      <c r="PUE88" s="40"/>
      <c r="PUF88" s="40"/>
      <c r="PUG88" s="40"/>
      <c r="PUH88" s="40"/>
      <c r="PUI88" s="40"/>
      <c r="PUJ88" s="40"/>
      <c r="PUK88" s="40"/>
      <c r="PUL88" s="40"/>
      <c r="PUM88" s="40"/>
      <c r="PUN88" s="40"/>
      <c r="PUO88" s="40"/>
      <c r="PUP88" s="40"/>
      <c r="PUQ88" s="40"/>
      <c r="PUR88" s="40"/>
      <c r="PUS88" s="40"/>
      <c r="PUT88" s="40"/>
      <c r="PUU88" s="40"/>
      <c r="PUV88" s="40"/>
      <c r="PUW88" s="40"/>
      <c r="PUX88" s="40"/>
      <c r="PUY88" s="40"/>
      <c r="PUZ88" s="40"/>
      <c r="PVA88" s="40"/>
      <c r="PVB88" s="40"/>
      <c r="PVC88" s="40"/>
      <c r="PVD88" s="40"/>
      <c r="PVE88" s="40"/>
      <c r="PVF88" s="40"/>
      <c r="PVG88" s="40"/>
      <c r="PVH88" s="40"/>
      <c r="PVI88" s="40"/>
      <c r="PVJ88" s="40"/>
      <c r="PVK88" s="40"/>
      <c r="PVL88" s="40"/>
      <c r="PVM88" s="40"/>
      <c r="PVN88" s="40"/>
      <c r="PVO88" s="40"/>
      <c r="PVP88" s="40"/>
      <c r="PVQ88" s="40"/>
      <c r="PVR88" s="40"/>
      <c r="PVS88" s="40"/>
      <c r="PVT88" s="40"/>
      <c r="PVU88" s="40"/>
      <c r="PVV88" s="40"/>
      <c r="PVW88" s="40"/>
      <c r="PVX88" s="40"/>
      <c r="PVY88" s="40"/>
      <c r="PVZ88" s="40"/>
      <c r="PWA88" s="40"/>
      <c r="PWB88" s="40"/>
      <c r="PWC88" s="40"/>
      <c r="PWD88" s="40"/>
      <c r="PWE88" s="40"/>
      <c r="PWF88" s="40"/>
      <c r="PWG88" s="40"/>
      <c r="PWH88" s="40"/>
      <c r="PWI88" s="40"/>
      <c r="PWJ88" s="40"/>
      <c r="PWK88" s="40"/>
      <c r="PWL88" s="40"/>
      <c r="PWM88" s="40"/>
      <c r="PWN88" s="40"/>
      <c r="PWO88" s="40"/>
      <c r="PWP88" s="40"/>
      <c r="PWQ88" s="40"/>
      <c r="PWR88" s="40"/>
      <c r="PWS88" s="40"/>
      <c r="PWT88" s="40"/>
      <c r="PWU88" s="40"/>
      <c r="PWV88" s="40"/>
      <c r="PWW88" s="40"/>
      <c r="PWX88" s="40"/>
      <c r="PWY88" s="40"/>
      <c r="PWZ88" s="40"/>
      <c r="PXA88" s="40"/>
      <c r="PXB88" s="40"/>
      <c r="PXC88" s="40"/>
      <c r="PXD88" s="40"/>
      <c r="PXE88" s="40"/>
      <c r="PXF88" s="40"/>
      <c r="PXG88" s="40"/>
      <c r="PXH88" s="40"/>
      <c r="PXI88" s="40"/>
      <c r="PXJ88" s="40"/>
      <c r="PXK88" s="40"/>
      <c r="PXL88" s="40"/>
      <c r="PXM88" s="40"/>
      <c r="PXN88" s="40"/>
      <c r="PXO88" s="40"/>
      <c r="PXP88" s="40"/>
      <c r="PXQ88" s="40"/>
      <c r="PXR88" s="40"/>
      <c r="PXS88" s="40"/>
      <c r="PXT88" s="40"/>
      <c r="PXU88" s="40"/>
      <c r="PXV88" s="40"/>
      <c r="PXW88" s="40"/>
      <c r="PXX88" s="40"/>
      <c r="PXY88" s="40"/>
      <c r="PXZ88" s="40"/>
      <c r="PYA88" s="40"/>
      <c r="PYB88" s="40"/>
      <c r="PYC88" s="40"/>
      <c r="PYD88" s="40"/>
      <c r="PYE88" s="40"/>
      <c r="PYF88" s="40"/>
      <c r="PYG88" s="40"/>
      <c r="PYH88" s="40"/>
      <c r="PYI88" s="40"/>
      <c r="PYJ88" s="40"/>
      <c r="PYK88" s="40"/>
      <c r="PYL88" s="40"/>
      <c r="PYM88" s="40"/>
      <c r="PYN88" s="40"/>
      <c r="PYO88" s="40"/>
      <c r="PYP88" s="40"/>
      <c r="PYQ88" s="40"/>
      <c r="PYR88" s="40"/>
      <c r="PYS88" s="40"/>
      <c r="PYT88" s="40"/>
      <c r="PYU88" s="40"/>
      <c r="PYV88" s="40"/>
      <c r="PYW88" s="40"/>
      <c r="PYX88" s="40"/>
      <c r="PYY88" s="40"/>
      <c r="PYZ88" s="40"/>
      <c r="PZA88" s="40"/>
      <c r="PZB88" s="40"/>
      <c r="PZC88" s="40"/>
      <c r="PZD88" s="40"/>
      <c r="PZE88" s="40"/>
      <c r="PZF88" s="40"/>
      <c r="PZG88" s="40"/>
      <c r="PZH88" s="40"/>
      <c r="PZI88" s="40"/>
      <c r="PZJ88" s="40"/>
      <c r="PZK88" s="40"/>
      <c r="PZL88" s="40"/>
      <c r="PZM88" s="40"/>
      <c r="PZN88" s="40"/>
      <c r="PZO88" s="40"/>
      <c r="PZP88" s="40"/>
      <c r="PZQ88" s="40"/>
      <c r="PZR88" s="40"/>
      <c r="PZS88" s="40"/>
      <c r="PZT88" s="40"/>
      <c r="PZU88" s="40"/>
      <c r="PZV88" s="40"/>
      <c r="PZW88" s="40"/>
      <c r="PZX88" s="40"/>
      <c r="PZY88" s="40"/>
      <c r="PZZ88" s="40"/>
      <c r="QAA88" s="40"/>
      <c r="QAB88" s="40"/>
      <c r="QAC88" s="40"/>
      <c r="QAD88" s="40"/>
      <c r="QAE88" s="40"/>
      <c r="QAF88" s="40"/>
      <c r="QAG88" s="40"/>
      <c r="QAH88" s="40"/>
      <c r="QAI88" s="40"/>
      <c r="QAJ88" s="40"/>
      <c r="QAK88" s="40"/>
      <c r="QAL88" s="40"/>
      <c r="QAM88" s="40"/>
      <c r="QAN88" s="40"/>
      <c r="QAO88" s="40"/>
      <c r="QAP88" s="40"/>
      <c r="QAQ88" s="40"/>
      <c r="QAR88" s="40"/>
      <c r="QAS88" s="40"/>
      <c r="QAT88" s="40"/>
      <c r="QAU88" s="40"/>
      <c r="QAV88" s="40"/>
      <c r="QAW88" s="40"/>
      <c r="QAX88" s="40"/>
      <c r="QAY88" s="40"/>
      <c r="QAZ88" s="40"/>
      <c r="QBA88" s="40"/>
      <c r="QBB88" s="40"/>
      <c r="QBC88" s="40"/>
      <c r="QBD88" s="40"/>
      <c r="QBE88" s="40"/>
      <c r="QBF88" s="40"/>
      <c r="QBG88" s="40"/>
      <c r="QBH88" s="40"/>
      <c r="QBI88" s="40"/>
      <c r="QBJ88" s="40"/>
      <c r="QBK88" s="40"/>
      <c r="QBL88" s="40"/>
      <c r="QBM88" s="40"/>
      <c r="QBN88" s="40"/>
      <c r="QBO88" s="40"/>
      <c r="QBP88" s="40"/>
      <c r="QBQ88" s="40"/>
      <c r="QBR88" s="40"/>
      <c r="QBS88" s="40"/>
      <c r="QBT88" s="40"/>
      <c r="QBU88" s="40"/>
      <c r="QBV88" s="40"/>
      <c r="QBW88" s="40"/>
      <c r="QBX88" s="40"/>
      <c r="QBY88" s="40"/>
      <c r="QBZ88" s="40"/>
      <c r="QCA88" s="40"/>
      <c r="QCB88" s="40"/>
      <c r="QCC88" s="40"/>
      <c r="QCD88" s="40"/>
      <c r="QCE88" s="40"/>
      <c r="QCF88" s="40"/>
      <c r="QCG88" s="40"/>
      <c r="QCH88" s="40"/>
      <c r="QCI88" s="40"/>
      <c r="QCJ88" s="40"/>
      <c r="QCK88" s="40"/>
      <c r="QCL88" s="40"/>
      <c r="QCM88" s="40"/>
      <c r="QCN88" s="40"/>
      <c r="QCO88" s="40"/>
      <c r="QCP88" s="40"/>
      <c r="QCQ88" s="40"/>
      <c r="QCR88" s="40"/>
      <c r="QCS88" s="40"/>
      <c r="QCT88" s="40"/>
      <c r="QCU88" s="40"/>
      <c r="QCV88" s="40"/>
      <c r="QCW88" s="40"/>
      <c r="QCX88" s="40"/>
      <c r="QCY88" s="40"/>
      <c r="QCZ88" s="40"/>
      <c r="QDA88" s="40"/>
      <c r="QDB88" s="40"/>
      <c r="QDC88" s="40"/>
      <c r="QDD88" s="40"/>
      <c r="QDE88" s="40"/>
      <c r="QDF88" s="40"/>
      <c r="QDG88" s="40"/>
      <c r="QDH88" s="40"/>
      <c r="QDI88" s="40"/>
      <c r="QDJ88" s="40"/>
      <c r="QDK88" s="40"/>
      <c r="QDL88" s="40"/>
      <c r="QDM88" s="40"/>
      <c r="QDN88" s="40"/>
      <c r="QDO88" s="40"/>
      <c r="QDP88" s="40"/>
      <c r="QDQ88" s="40"/>
      <c r="QDR88" s="40"/>
      <c r="QDS88" s="40"/>
      <c r="QDT88" s="40"/>
      <c r="QDU88" s="40"/>
      <c r="QDV88" s="40"/>
      <c r="QDW88" s="40"/>
      <c r="QDX88" s="40"/>
      <c r="QDY88" s="40"/>
      <c r="QDZ88" s="40"/>
      <c r="QEA88" s="40"/>
      <c r="QEB88" s="40"/>
      <c r="QEC88" s="40"/>
      <c r="QED88" s="40"/>
      <c r="QEE88" s="40"/>
      <c r="QEF88" s="40"/>
      <c r="QEG88" s="40"/>
      <c r="QEH88" s="40"/>
      <c r="QEI88" s="40"/>
      <c r="QEJ88" s="40"/>
      <c r="QEK88" s="40"/>
      <c r="QEL88" s="40"/>
      <c r="QEM88" s="40"/>
      <c r="QEN88" s="40"/>
      <c r="QEO88" s="40"/>
      <c r="QEP88" s="40"/>
      <c r="QEQ88" s="40"/>
      <c r="QER88" s="40"/>
      <c r="QES88" s="40"/>
      <c r="QET88" s="40"/>
      <c r="QEU88" s="40"/>
      <c r="QEV88" s="40"/>
      <c r="QEW88" s="40"/>
      <c r="QEX88" s="40"/>
      <c r="QEY88" s="40"/>
      <c r="QEZ88" s="40"/>
      <c r="QFA88" s="40"/>
      <c r="QFB88" s="40"/>
      <c r="QFC88" s="40"/>
      <c r="QFD88" s="40"/>
      <c r="QFE88" s="40"/>
      <c r="QFF88" s="40"/>
      <c r="QFG88" s="40"/>
      <c r="QFH88" s="40"/>
      <c r="QFI88" s="40"/>
      <c r="QFJ88" s="40"/>
      <c r="QFK88" s="40"/>
      <c r="QFL88" s="40"/>
      <c r="QFM88" s="40"/>
      <c r="QFN88" s="40"/>
      <c r="QFO88" s="40"/>
      <c r="QFP88" s="40"/>
      <c r="QFQ88" s="40"/>
      <c r="QFR88" s="40"/>
      <c r="QFS88" s="40"/>
      <c r="QFT88" s="40"/>
      <c r="QFU88" s="40"/>
      <c r="QFV88" s="40"/>
      <c r="QFW88" s="40"/>
      <c r="QFX88" s="40"/>
      <c r="QFY88" s="40"/>
      <c r="QFZ88" s="40"/>
      <c r="QGA88" s="40"/>
      <c r="QGB88" s="40"/>
      <c r="QGC88" s="40"/>
      <c r="QGD88" s="40"/>
      <c r="QGE88" s="40"/>
      <c r="QGF88" s="40"/>
      <c r="QGG88" s="40"/>
      <c r="QGH88" s="40"/>
      <c r="QGI88" s="40"/>
      <c r="QGJ88" s="40"/>
      <c r="QGK88" s="40"/>
      <c r="QGL88" s="40"/>
      <c r="QGM88" s="40"/>
      <c r="QGN88" s="40"/>
      <c r="QGO88" s="40"/>
      <c r="QGP88" s="40"/>
      <c r="QGQ88" s="40"/>
      <c r="QGR88" s="40"/>
      <c r="QGS88" s="40"/>
      <c r="QGT88" s="40"/>
      <c r="QGU88" s="40"/>
      <c r="QGV88" s="40"/>
      <c r="QGW88" s="40"/>
      <c r="QGX88" s="40"/>
      <c r="QGY88" s="40"/>
      <c r="QGZ88" s="40"/>
      <c r="QHA88" s="40"/>
      <c r="QHB88" s="40"/>
      <c r="QHC88" s="40"/>
      <c r="QHD88" s="40"/>
      <c r="QHE88" s="40"/>
      <c r="QHF88" s="40"/>
      <c r="QHG88" s="40"/>
      <c r="QHH88" s="40"/>
      <c r="QHI88" s="40"/>
      <c r="QHJ88" s="40"/>
      <c r="QHK88" s="40"/>
      <c r="QHL88" s="40"/>
      <c r="QHM88" s="40"/>
      <c r="QHN88" s="40"/>
      <c r="QHO88" s="40"/>
      <c r="QHP88" s="40"/>
      <c r="QHQ88" s="40"/>
      <c r="QHR88" s="40"/>
      <c r="QHS88" s="40"/>
      <c r="QHT88" s="40"/>
      <c r="QHU88" s="40"/>
      <c r="QHV88" s="40"/>
      <c r="QHW88" s="40"/>
      <c r="QHX88" s="40"/>
      <c r="QHY88" s="40"/>
      <c r="QHZ88" s="40"/>
      <c r="QIA88" s="40"/>
      <c r="QIB88" s="40"/>
      <c r="QIC88" s="40"/>
      <c r="QID88" s="40"/>
      <c r="QIE88" s="40"/>
      <c r="QIF88" s="40"/>
      <c r="QIG88" s="40"/>
      <c r="QIH88" s="40"/>
      <c r="QII88" s="40"/>
      <c r="QIJ88" s="40"/>
      <c r="QIK88" s="40"/>
      <c r="QIL88" s="40"/>
      <c r="QIM88" s="40"/>
      <c r="QIN88" s="40"/>
      <c r="QIO88" s="40"/>
      <c r="QIP88" s="40"/>
      <c r="QIQ88" s="40"/>
      <c r="QIR88" s="40"/>
      <c r="QIS88" s="40"/>
      <c r="QIT88" s="40"/>
      <c r="QIU88" s="40"/>
      <c r="QIV88" s="40"/>
      <c r="QIW88" s="40"/>
      <c r="QIX88" s="40"/>
      <c r="QIY88" s="40"/>
      <c r="QIZ88" s="40"/>
      <c r="QJA88" s="40"/>
      <c r="QJB88" s="40"/>
      <c r="QJC88" s="40"/>
      <c r="QJD88" s="40"/>
      <c r="QJE88" s="40"/>
      <c r="QJF88" s="40"/>
      <c r="QJG88" s="40"/>
      <c r="QJH88" s="40"/>
      <c r="QJI88" s="40"/>
      <c r="QJJ88" s="40"/>
      <c r="QJK88" s="40"/>
      <c r="QJL88" s="40"/>
      <c r="QJM88" s="40"/>
      <c r="QJN88" s="40"/>
      <c r="QJO88" s="40"/>
      <c r="QJP88" s="40"/>
      <c r="QJQ88" s="40"/>
      <c r="QJR88" s="40"/>
      <c r="QJS88" s="40"/>
      <c r="QJT88" s="40"/>
      <c r="QJU88" s="40"/>
      <c r="QJV88" s="40"/>
      <c r="QJW88" s="40"/>
      <c r="QJX88" s="40"/>
      <c r="QJY88" s="40"/>
      <c r="QJZ88" s="40"/>
      <c r="QKA88" s="40"/>
      <c r="QKB88" s="40"/>
      <c r="QKC88" s="40"/>
      <c r="QKD88" s="40"/>
      <c r="QKE88" s="40"/>
      <c r="QKF88" s="40"/>
      <c r="QKG88" s="40"/>
      <c r="QKH88" s="40"/>
      <c r="QKI88" s="40"/>
      <c r="QKJ88" s="40"/>
      <c r="QKK88" s="40"/>
      <c r="QKL88" s="40"/>
      <c r="QKM88" s="40"/>
      <c r="QKN88" s="40"/>
      <c r="QKO88" s="40"/>
      <c r="QKP88" s="40"/>
      <c r="QKQ88" s="40"/>
      <c r="QKR88" s="40"/>
      <c r="QKS88" s="40"/>
      <c r="QKT88" s="40"/>
      <c r="QKU88" s="40"/>
      <c r="QKV88" s="40"/>
      <c r="QKW88" s="40"/>
      <c r="QKX88" s="40"/>
      <c r="QKY88" s="40"/>
      <c r="QKZ88" s="40"/>
      <c r="QLA88" s="40"/>
      <c r="QLB88" s="40"/>
      <c r="QLC88" s="40"/>
      <c r="QLD88" s="40"/>
      <c r="QLE88" s="40"/>
      <c r="QLF88" s="40"/>
      <c r="QLG88" s="40"/>
      <c r="QLH88" s="40"/>
      <c r="QLI88" s="40"/>
      <c r="QLJ88" s="40"/>
      <c r="QLK88" s="40"/>
      <c r="QLL88" s="40"/>
      <c r="QLM88" s="40"/>
      <c r="QLN88" s="40"/>
      <c r="QLO88" s="40"/>
      <c r="QLP88" s="40"/>
      <c r="QLQ88" s="40"/>
      <c r="QLR88" s="40"/>
      <c r="QLS88" s="40"/>
      <c r="QLT88" s="40"/>
      <c r="QLU88" s="40"/>
      <c r="QLV88" s="40"/>
      <c r="QLW88" s="40"/>
      <c r="QLX88" s="40"/>
      <c r="QLY88" s="40"/>
      <c r="QLZ88" s="40"/>
      <c r="QMA88" s="40"/>
      <c r="QMB88" s="40"/>
      <c r="QMC88" s="40"/>
      <c r="QMD88" s="40"/>
      <c r="QME88" s="40"/>
      <c r="QMF88" s="40"/>
      <c r="QMG88" s="40"/>
      <c r="QMH88" s="40"/>
      <c r="QMI88" s="40"/>
      <c r="QMJ88" s="40"/>
      <c r="QMK88" s="40"/>
      <c r="QML88" s="40"/>
      <c r="QMM88" s="40"/>
      <c r="QMN88" s="40"/>
      <c r="QMO88" s="40"/>
      <c r="QMP88" s="40"/>
      <c r="QMQ88" s="40"/>
      <c r="QMR88" s="40"/>
      <c r="QMS88" s="40"/>
      <c r="QMT88" s="40"/>
      <c r="QMU88" s="40"/>
      <c r="QMV88" s="40"/>
      <c r="QMW88" s="40"/>
      <c r="QMX88" s="40"/>
      <c r="QMY88" s="40"/>
      <c r="QMZ88" s="40"/>
      <c r="QNA88" s="40"/>
      <c r="QNB88" s="40"/>
      <c r="QNC88" s="40"/>
      <c r="QND88" s="40"/>
      <c r="QNE88" s="40"/>
      <c r="QNF88" s="40"/>
      <c r="QNG88" s="40"/>
      <c r="QNH88" s="40"/>
      <c r="QNI88" s="40"/>
      <c r="QNJ88" s="40"/>
      <c r="QNK88" s="40"/>
      <c r="QNL88" s="40"/>
      <c r="QNM88" s="40"/>
      <c r="QNN88" s="40"/>
      <c r="QNO88" s="40"/>
      <c r="QNP88" s="40"/>
      <c r="QNQ88" s="40"/>
      <c r="QNR88" s="40"/>
      <c r="QNS88" s="40"/>
      <c r="QNT88" s="40"/>
      <c r="QNU88" s="40"/>
      <c r="QNV88" s="40"/>
      <c r="QNW88" s="40"/>
      <c r="QNX88" s="40"/>
      <c r="QNY88" s="40"/>
      <c r="QNZ88" s="40"/>
      <c r="QOA88" s="40"/>
      <c r="QOB88" s="40"/>
      <c r="QOC88" s="40"/>
      <c r="QOD88" s="40"/>
      <c r="QOE88" s="40"/>
      <c r="QOF88" s="40"/>
      <c r="QOG88" s="40"/>
      <c r="QOH88" s="40"/>
      <c r="QOI88" s="40"/>
      <c r="QOJ88" s="40"/>
      <c r="QOK88" s="40"/>
      <c r="QOL88" s="40"/>
      <c r="QOM88" s="40"/>
      <c r="QON88" s="40"/>
      <c r="QOO88" s="40"/>
      <c r="QOP88" s="40"/>
      <c r="QOQ88" s="40"/>
      <c r="QOR88" s="40"/>
      <c r="QOS88" s="40"/>
      <c r="QOT88" s="40"/>
      <c r="QOU88" s="40"/>
      <c r="QOV88" s="40"/>
      <c r="QOW88" s="40"/>
      <c r="QOX88" s="40"/>
      <c r="QOY88" s="40"/>
      <c r="QOZ88" s="40"/>
      <c r="QPA88" s="40"/>
      <c r="QPB88" s="40"/>
      <c r="QPC88" s="40"/>
      <c r="QPD88" s="40"/>
      <c r="QPE88" s="40"/>
      <c r="QPF88" s="40"/>
      <c r="QPG88" s="40"/>
      <c r="QPH88" s="40"/>
      <c r="QPI88" s="40"/>
      <c r="QPJ88" s="40"/>
      <c r="QPK88" s="40"/>
      <c r="QPL88" s="40"/>
      <c r="QPM88" s="40"/>
      <c r="QPN88" s="40"/>
      <c r="QPO88" s="40"/>
      <c r="QPP88" s="40"/>
      <c r="QPQ88" s="40"/>
      <c r="QPR88" s="40"/>
      <c r="QPS88" s="40"/>
      <c r="QPT88" s="40"/>
      <c r="QPU88" s="40"/>
      <c r="QPV88" s="40"/>
      <c r="QPW88" s="40"/>
      <c r="QPX88" s="40"/>
      <c r="QPY88" s="40"/>
      <c r="QPZ88" s="40"/>
      <c r="QQA88" s="40"/>
      <c r="QQB88" s="40"/>
      <c r="QQC88" s="40"/>
      <c r="QQD88" s="40"/>
      <c r="QQE88" s="40"/>
      <c r="QQF88" s="40"/>
      <c r="QQG88" s="40"/>
      <c r="QQH88" s="40"/>
      <c r="QQI88" s="40"/>
      <c r="QQJ88" s="40"/>
      <c r="QQK88" s="40"/>
      <c r="QQL88" s="40"/>
      <c r="QQM88" s="40"/>
      <c r="QQN88" s="40"/>
      <c r="QQO88" s="40"/>
      <c r="QQP88" s="40"/>
      <c r="QQQ88" s="40"/>
      <c r="QQR88" s="40"/>
      <c r="QQS88" s="40"/>
      <c r="QQT88" s="40"/>
      <c r="QQU88" s="40"/>
      <c r="QQV88" s="40"/>
      <c r="QQW88" s="40"/>
      <c r="QQX88" s="40"/>
      <c r="QQY88" s="40"/>
      <c r="QQZ88" s="40"/>
      <c r="QRA88" s="40"/>
      <c r="QRB88" s="40"/>
      <c r="QRC88" s="40"/>
      <c r="QRD88" s="40"/>
      <c r="QRE88" s="40"/>
      <c r="QRF88" s="40"/>
      <c r="QRG88" s="40"/>
      <c r="QRH88" s="40"/>
      <c r="QRI88" s="40"/>
      <c r="QRJ88" s="40"/>
      <c r="QRK88" s="40"/>
      <c r="QRL88" s="40"/>
      <c r="QRM88" s="40"/>
      <c r="QRN88" s="40"/>
      <c r="QRO88" s="40"/>
      <c r="QRP88" s="40"/>
      <c r="QRQ88" s="40"/>
      <c r="QRR88" s="40"/>
      <c r="QRS88" s="40"/>
      <c r="QRT88" s="40"/>
      <c r="QRU88" s="40"/>
      <c r="QRV88" s="40"/>
      <c r="QRW88" s="40"/>
      <c r="QRX88" s="40"/>
      <c r="QRY88" s="40"/>
      <c r="QRZ88" s="40"/>
      <c r="QSA88" s="40"/>
      <c r="QSB88" s="40"/>
      <c r="QSC88" s="40"/>
      <c r="QSD88" s="40"/>
      <c r="QSE88" s="40"/>
      <c r="QSF88" s="40"/>
      <c r="QSG88" s="40"/>
      <c r="QSH88" s="40"/>
      <c r="QSI88" s="40"/>
      <c r="QSJ88" s="40"/>
      <c r="QSK88" s="40"/>
      <c r="QSL88" s="40"/>
      <c r="QSM88" s="40"/>
      <c r="QSN88" s="40"/>
      <c r="QSO88" s="40"/>
      <c r="QSP88" s="40"/>
      <c r="QSQ88" s="40"/>
      <c r="QSR88" s="40"/>
      <c r="QSS88" s="40"/>
      <c r="QST88" s="40"/>
      <c r="QSU88" s="40"/>
      <c r="QSV88" s="40"/>
      <c r="QSW88" s="40"/>
      <c r="QSX88" s="40"/>
      <c r="QSY88" s="40"/>
      <c r="QSZ88" s="40"/>
      <c r="QTA88" s="40"/>
      <c r="QTB88" s="40"/>
      <c r="QTC88" s="40"/>
      <c r="QTD88" s="40"/>
      <c r="QTE88" s="40"/>
      <c r="QTF88" s="40"/>
      <c r="QTG88" s="40"/>
      <c r="QTH88" s="40"/>
      <c r="QTI88" s="40"/>
      <c r="QTJ88" s="40"/>
      <c r="QTK88" s="40"/>
      <c r="QTL88" s="40"/>
      <c r="QTM88" s="40"/>
      <c r="QTN88" s="40"/>
      <c r="QTO88" s="40"/>
      <c r="QTP88" s="40"/>
      <c r="QTQ88" s="40"/>
      <c r="QTR88" s="40"/>
      <c r="QTS88" s="40"/>
      <c r="QTT88" s="40"/>
      <c r="QTU88" s="40"/>
      <c r="QTV88" s="40"/>
      <c r="QTW88" s="40"/>
      <c r="QTX88" s="40"/>
      <c r="QTY88" s="40"/>
      <c r="QTZ88" s="40"/>
      <c r="QUA88" s="40"/>
      <c r="QUB88" s="40"/>
      <c r="QUC88" s="40"/>
      <c r="QUD88" s="40"/>
      <c r="QUE88" s="40"/>
      <c r="QUF88" s="40"/>
      <c r="QUG88" s="40"/>
      <c r="QUH88" s="40"/>
      <c r="QUI88" s="40"/>
      <c r="QUJ88" s="40"/>
      <c r="QUK88" s="40"/>
      <c r="QUL88" s="40"/>
      <c r="QUM88" s="40"/>
      <c r="QUN88" s="40"/>
      <c r="QUO88" s="40"/>
      <c r="QUP88" s="40"/>
      <c r="QUQ88" s="40"/>
      <c r="QUR88" s="40"/>
      <c r="QUS88" s="40"/>
      <c r="QUT88" s="40"/>
      <c r="QUU88" s="40"/>
      <c r="QUV88" s="40"/>
      <c r="QUW88" s="40"/>
      <c r="QUX88" s="40"/>
      <c r="QUY88" s="40"/>
      <c r="QUZ88" s="40"/>
      <c r="QVA88" s="40"/>
      <c r="QVB88" s="40"/>
      <c r="QVC88" s="40"/>
      <c r="QVD88" s="40"/>
      <c r="QVE88" s="40"/>
      <c r="QVF88" s="40"/>
      <c r="QVG88" s="40"/>
      <c r="QVH88" s="40"/>
      <c r="QVI88" s="40"/>
      <c r="QVJ88" s="40"/>
      <c r="QVK88" s="40"/>
      <c r="QVL88" s="40"/>
      <c r="QVM88" s="40"/>
      <c r="QVN88" s="40"/>
      <c r="QVO88" s="40"/>
      <c r="QVP88" s="40"/>
      <c r="QVQ88" s="40"/>
      <c r="QVR88" s="40"/>
      <c r="QVS88" s="40"/>
      <c r="QVT88" s="40"/>
      <c r="QVU88" s="40"/>
      <c r="QVV88" s="40"/>
      <c r="QVW88" s="40"/>
      <c r="QVX88" s="40"/>
      <c r="QVY88" s="40"/>
      <c r="QVZ88" s="40"/>
      <c r="QWA88" s="40"/>
      <c r="QWB88" s="40"/>
      <c r="QWC88" s="40"/>
      <c r="QWD88" s="40"/>
      <c r="QWE88" s="40"/>
      <c r="QWF88" s="40"/>
      <c r="QWG88" s="40"/>
      <c r="QWH88" s="40"/>
      <c r="QWI88" s="40"/>
      <c r="QWJ88" s="40"/>
      <c r="QWK88" s="40"/>
      <c r="QWL88" s="40"/>
      <c r="QWM88" s="40"/>
      <c r="QWN88" s="40"/>
      <c r="QWO88" s="40"/>
      <c r="QWP88" s="40"/>
      <c r="QWQ88" s="40"/>
      <c r="QWR88" s="40"/>
      <c r="QWS88" s="40"/>
      <c r="QWT88" s="40"/>
      <c r="QWU88" s="40"/>
      <c r="QWV88" s="40"/>
      <c r="QWW88" s="40"/>
      <c r="QWX88" s="40"/>
      <c r="QWY88" s="40"/>
      <c r="QWZ88" s="40"/>
      <c r="QXA88" s="40"/>
      <c r="QXB88" s="40"/>
      <c r="QXC88" s="40"/>
      <c r="QXD88" s="40"/>
      <c r="QXE88" s="40"/>
      <c r="QXF88" s="40"/>
      <c r="QXG88" s="40"/>
      <c r="QXH88" s="40"/>
      <c r="QXI88" s="40"/>
      <c r="QXJ88" s="40"/>
      <c r="QXK88" s="40"/>
      <c r="QXL88" s="40"/>
      <c r="QXM88" s="40"/>
      <c r="QXN88" s="40"/>
      <c r="QXO88" s="40"/>
      <c r="QXP88" s="40"/>
      <c r="QXQ88" s="40"/>
      <c r="QXR88" s="40"/>
      <c r="QXS88" s="40"/>
      <c r="QXT88" s="40"/>
      <c r="QXU88" s="40"/>
      <c r="QXV88" s="40"/>
      <c r="QXW88" s="40"/>
      <c r="QXX88" s="40"/>
      <c r="QXY88" s="40"/>
      <c r="QXZ88" s="40"/>
      <c r="QYA88" s="40"/>
      <c r="QYB88" s="40"/>
      <c r="QYC88" s="40"/>
      <c r="QYD88" s="40"/>
      <c r="QYE88" s="40"/>
      <c r="QYF88" s="40"/>
      <c r="QYG88" s="40"/>
      <c r="QYH88" s="40"/>
      <c r="QYI88" s="40"/>
      <c r="QYJ88" s="40"/>
      <c r="QYK88" s="40"/>
      <c r="QYL88" s="40"/>
      <c r="QYM88" s="40"/>
      <c r="QYN88" s="40"/>
      <c r="QYO88" s="40"/>
      <c r="QYP88" s="40"/>
      <c r="QYQ88" s="40"/>
      <c r="QYR88" s="40"/>
      <c r="QYS88" s="40"/>
      <c r="QYT88" s="40"/>
      <c r="QYU88" s="40"/>
      <c r="QYV88" s="40"/>
      <c r="QYW88" s="40"/>
      <c r="QYX88" s="40"/>
      <c r="QYY88" s="40"/>
      <c r="QYZ88" s="40"/>
      <c r="QZA88" s="40"/>
      <c r="QZB88" s="40"/>
      <c r="QZC88" s="40"/>
      <c r="QZD88" s="40"/>
      <c r="QZE88" s="40"/>
      <c r="QZF88" s="40"/>
      <c r="QZG88" s="40"/>
      <c r="QZH88" s="40"/>
      <c r="QZI88" s="40"/>
      <c r="QZJ88" s="40"/>
      <c r="QZK88" s="40"/>
      <c r="QZL88" s="40"/>
      <c r="QZM88" s="40"/>
      <c r="QZN88" s="40"/>
      <c r="QZO88" s="40"/>
      <c r="QZP88" s="40"/>
      <c r="QZQ88" s="40"/>
      <c r="QZR88" s="40"/>
      <c r="QZS88" s="40"/>
      <c r="QZT88" s="40"/>
      <c r="QZU88" s="40"/>
      <c r="QZV88" s="40"/>
      <c r="QZW88" s="40"/>
      <c r="QZX88" s="40"/>
      <c r="QZY88" s="40"/>
      <c r="QZZ88" s="40"/>
      <c r="RAA88" s="40"/>
      <c r="RAB88" s="40"/>
      <c r="RAC88" s="40"/>
      <c r="RAD88" s="40"/>
      <c r="RAE88" s="40"/>
      <c r="RAF88" s="40"/>
      <c r="RAG88" s="40"/>
      <c r="RAH88" s="40"/>
      <c r="RAI88" s="40"/>
      <c r="RAJ88" s="40"/>
      <c r="RAK88" s="40"/>
      <c r="RAL88" s="40"/>
      <c r="RAM88" s="40"/>
      <c r="RAN88" s="40"/>
      <c r="RAO88" s="40"/>
      <c r="RAP88" s="40"/>
      <c r="RAQ88" s="40"/>
      <c r="RAR88" s="40"/>
      <c r="RAS88" s="40"/>
      <c r="RAT88" s="40"/>
      <c r="RAU88" s="40"/>
      <c r="RAV88" s="40"/>
      <c r="RAW88" s="40"/>
      <c r="RAX88" s="40"/>
      <c r="RAY88" s="40"/>
      <c r="RAZ88" s="40"/>
      <c r="RBA88" s="40"/>
      <c r="RBB88" s="40"/>
      <c r="RBC88" s="40"/>
      <c r="RBD88" s="40"/>
      <c r="RBE88" s="40"/>
      <c r="RBF88" s="40"/>
      <c r="RBG88" s="40"/>
      <c r="RBH88" s="40"/>
      <c r="RBI88" s="40"/>
      <c r="RBJ88" s="40"/>
      <c r="RBK88" s="40"/>
      <c r="RBL88" s="40"/>
      <c r="RBM88" s="40"/>
      <c r="RBN88" s="40"/>
      <c r="RBO88" s="40"/>
      <c r="RBP88" s="40"/>
      <c r="RBQ88" s="40"/>
      <c r="RBR88" s="40"/>
      <c r="RBS88" s="40"/>
      <c r="RBT88" s="40"/>
      <c r="RBU88" s="40"/>
      <c r="RBV88" s="40"/>
      <c r="RBW88" s="40"/>
      <c r="RBX88" s="40"/>
      <c r="RBY88" s="40"/>
      <c r="RBZ88" s="40"/>
      <c r="RCA88" s="40"/>
      <c r="RCB88" s="40"/>
      <c r="RCC88" s="40"/>
      <c r="RCD88" s="40"/>
      <c r="RCE88" s="40"/>
      <c r="RCF88" s="40"/>
      <c r="RCG88" s="40"/>
      <c r="RCH88" s="40"/>
      <c r="RCI88" s="40"/>
      <c r="RCJ88" s="40"/>
      <c r="RCK88" s="40"/>
      <c r="RCL88" s="40"/>
      <c r="RCM88" s="40"/>
      <c r="RCN88" s="40"/>
      <c r="RCO88" s="40"/>
      <c r="RCP88" s="40"/>
      <c r="RCQ88" s="40"/>
      <c r="RCR88" s="40"/>
      <c r="RCS88" s="40"/>
      <c r="RCT88" s="40"/>
      <c r="RCU88" s="40"/>
      <c r="RCV88" s="40"/>
      <c r="RCW88" s="40"/>
      <c r="RCX88" s="40"/>
      <c r="RCY88" s="40"/>
      <c r="RCZ88" s="40"/>
      <c r="RDA88" s="40"/>
      <c r="RDB88" s="40"/>
      <c r="RDC88" s="40"/>
      <c r="RDD88" s="40"/>
      <c r="RDE88" s="40"/>
      <c r="RDF88" s="40"/>
      <c r="RDG88" s="40"/>
      <c r="RDH88" s="40"/>
      <c r="RDI88" s="40"/>
      <c r="RDJ88" s="40"/>
      <c r="RDK88" s="40"/>
      <c r="RDL88" s="40"/>
      <c r="RDM88" s="40"/>
      <c r="RDN88" s="40"/>
      <c r="RDO88" s="40"/>
      <c r="RDP88" s="40"/>
      <c r="RDQ88" s="40"/>
      <c r="RDR88" s="40"/>
      <c r="RDS88" s="40"/>
      <c r="RDT88" s="40"/>
      <c r="RDU88" s="40"/>
      <c r="RDV88" s="40"/>
      <c r="RDW88" s="40"/>
      <c r="RDX88" s="40"/>
      <c r="RDY88" s="40"/>
      <c r="RDZ88" s="40"/>
      <c r="REA88" s="40"/>
      <c r="REB88" s="40"/>
      <c r="REC88" s="40"/>
      <c r="RED88" s="40"/>
      <c r="REE88" s="40"/>
      <c r="REF88" s="40"/>
      <c r="REG88" s="40"/>
      <c r="REH88" s="40"/>
      <c r="REI88" s="40"/>
      <c r="REJ88" s="40"/>
      <c r="REK88" s="40"/>
      <c r="REL88" s="40"/>
      <c r="REM88" s="40"/>
      <c r="REN88" s="40"/>
      <c r="REO88" s="40"/>
      <c r="REP88" s="40"/>
      <c r="REQ88" s="40"/>
      <c r="RER88" s="40"/>
      <c r="RES88" s="40"/>
      <c r="RET88" s="40"/>
      <c r="REU88" s="40"/>
      <c r="REV88" s="40"/>
      <c r="REW88" s="40"/>
      <c r="REX88" s="40"/>
      <c r="REY88" s="40"/>
      <c r="REZ88" s="40"/>
      <c r="RFA88" s="40"/>
      <c r="RFB88" s="40"/>
      <c r="RFC88" s="40"/>
      <c r="RFD88" s="40"/>
      <c r="RFE88" s="40"/>
      <c r="RFF88" s="40"/>
      <c r="RFG88" s="40"/>
      <c r="RFH88" s="40"/>
      <c r="RFI88" s="40"/>
      <c r="RFJ88" s="40"/>
      <c r="RFK88" s="40"/>
      <c r="RFL88" s="40"/>
      <c r="RFM88" s="40"/>
      <c r="RFN88" s="40"/>
      <c r="RFO88" s="40"/>
      <c r="RFP88" s="40"/>
      <c r="RFQ88" s="40"/>
      <c r="RFR88" s="40"/>
      <c r="RFS88" s="40"/>
      <c r="RFT88" s="40"/>
      <c r="RFU88" s="40"/>
      <c r="RFV88" s="40"/>
      <c r="RFW88" s="40"/>
      <c r="RFX88" s="40"/>
      <c r="RFY88" s="40"/>
      <c r="RFZ88" s="40"/>
      <c r="RGA88" s="40"/>
      <c r="RGB88" s="40"/>
      <c r="RGC88" s="40"/>
      <c r="RGD88" s="40"/>
      <c r="RGE88" s="40"/>
      <c r="RGF88" s="40"/>
      <c r="RGG88" s="40"/>
      <c r="RGH88" s="40"/>
      <c r="RGI88" s="40"/>
      <c r="RGJ88" s="40"/>
      <c r="RGK88" s="40"/>
      <c r="RGL88" s="40"/>
      <c r="RGM88" s="40"/>
      <c r="RGN88" s="40"/>
      <c r="RGO88" s="40"/>
      <c r="RGP88" s="40"/>
      <c r="RGQ88" s="40"/>
      <c r="RGR88" s="40"/>
      <c r="RGS88" s="40"/>
      <c r="RGT88" s="40"/>
      <c r="RGU88" s="40"/>
      <c r="RGV88" s="40"/>
      <c r="RGW88" s="40"/>
      <c r="RGX88" s="40"/>
      <c r="RGY88" s="40"/>
      <c r="RGZ88" s="40"/>
      <c r="RHA88" s="40"/>
      <c r="RHB88" s="40"/>
      <c r="RHC88" s="40"/>
      <c r="RHD88" s="40"/>
      <c r="RHE88" s="40"/>
      <c r="RHF88" s="40"/>
      <c r="RHG88" s="40"/>
      <c r="RHH88" s="40"/>
      <c r="RHI88" s="40"/>
      <c r="RHJ88" s="40"/>
      <c r="RHK88" s="40"/>
      <c r="RHL88" s="40"/>
      <c r="RHM88" s="40"/>
      <c r="RHN88" s="40"/>
      <c r="RHO88" s="40"/>
      <c r="RHP88" s="40"/>
      <c r="RHQ88" s="40"/>
      <c r="RHR88" s="40"/>
      <c r="RHS88" s="40"/>
      <c r="RHT88" s="40"/>
      <c r="RHU88" s="40"/>
      <c r="RHV88" s="40"/>
      <c r="RHW88" s="40"/>
      <c r="RHX88" s="40"/>
      <c r="RHY88" s="40"/>
      <c r="RHZ88" s="40"/>
      <c r="RIA88" s="40"/>
      <c r="RIB88" s="40"/>
      <c r="RIC88" s="40"/>
      <c r="RID88" s="40"/>
      <c r="RIE88" s="40"/>
      <c r="RIF88" s="40"/>
      <c r="RIG88" s="40"/>
      <c r="RIH88" s="40"/>
      <c r="RII88" s="40"/>
      <c r="RIJ88" s="40"/>
      <c r="RIK88" s="40"/>
      <c r="RIL88" s="40"/>
      <c r="RIM88" s="40"/>
      <c r="RIN88" s="40"/>
      <c r="RIO88" s="40"/>
      <c r="RIP88" s="40"/>
      <c r="RIQ88" s="40"/>
      <c r="RIR88" s="40"/>
      <c r="RIS88" s="40"/>
      <c r="RIT88" s="40"/>
      <c r="RIU88" s="40"/>
      <c r="RIV88" s="40"/>
      <c r="RIW88" s="40"/>
      <c r="RIX88" s="40"/>
      <c r="RIY88" s="40"/>
      <c r="RIZ88" s="40"/>
      <c r="RJA88" s="40"/>
      <c r="RJB88" s="40"/>
      <c r="RJC88" s="40"/>
      <c r="RJD88" s="40"/>
      <c r="RJE88" s="40"/>
      <c r="RJF88" s="40"/>
      <c r="RJG88" s="40"/>
      <c r="RJH88" s="40"/>
      <c r="RJI88" s="40"/>
      <c r="RJJ88" s="40"/>
      <c r="RJK88" s="40"/>
      <c r="RJL88" s="40"/>
      <c r="RJM88" s="40"/>
      <c r="RJN88" s="40"/>
      <c r="RJO88" s="40"/>
      <c r="RJP88" s="40"/>
      <c r="RJQ88" s="40"/>
      <c r="RJR88" s="40"/>
      <c r="RJS88" s="40"/>
      <c r="RJT88" s="40"/>
      <c r="RJU88" s="40"/>
      <c r="RJV88" s="40"/>
      <c r="RJW88" s="40"/>
      <c r="RJX88" s="40"/>
      <c r="RJY88" s="40"/>
      <c r="RJZ88" s="40"/>
      <c r="RKA88" s="40"/>
      <c r="RKB88" s="40"/>
      <c r="RKC88" s="40"/>
      <c r="RKD88" s="40"/>
      <c r="RKE88" s="40"/>
      <c r="RKF88" s="40"/>
      <c r="RKG88" s="40"/>
      <c r="RKH88" s="40"/>
      <c r="RKI88" s="40"/>
      <c r="RKJ88" s="40"/>
      <c r="RKK88" s="40"/>
      <c r="RKL88" s="40"/>
      <c r="RKM88" s="40"/>
      <c r="RKN88" s="40"/>
      <c r="RKO88" s="40"/>
      <c r="RKP88" s="40"/>
      <c r="RKQ88" s="40"/>
      <c r="RKR88" s="40"/>
      <c r="RKS88" s="40"/>
      <c r="RKT88" s="40"/>
      <c r="RKU88" s="40"/>
      <c r="RKV88" s="40"/>
      <c r="RKW88" s="40"/>
      <c r="RKX88" s="40"/>
      <c r="RKY88" s="40"/>
      <c r="RKZ88" s="40"/>
      <c r="RLA88" s="40"/>
      <c r="RLB88" s="40"/>
      <c r="RLC88" s="40"/>
      <c r="RLD88" s="40"/>
      <c r="RLE88" s="40"/>
      <c r="RLF88" s="40"/>
      <c r="RLG88" s="40"/>
      <c r="RLH88" s="40"/>
      <c r="RLI88" s="40"/>
      <c r="RLJ88" s="40"/>
      <c r="RLK88" s="40"/>
      <c r="RLL88" s="40"/>
      <c r="RLM88" s="40"/>
      <c r="RLN88" s="40"/>
      <c r="RLO88" s="40"/>
      <c r="RLP88" s="40"/>
      <c r="RLQ88" s="40"/>
      <c r="RLR88" s="40"/>
      <c r="RLS88" s="40"/>
      <c r="RLT88" s="40"/>
      <c r="RLU88" s="40"/>
      <c r="RLV88" s="40"/>
      <c r="RLW88" s="40"/>
      <c r="RLX88" s="40"/>
      <c r="RLY88" s="40"/>
      <c r="RLZ88" s="40"/>
      <c r="RMA88" s="40"/>
      <c r="RMB88" s="40"/>
      <c r="RMC88" s="40"/>
      <c r="RMD88" s="40"/>
      <c r="RME88" s="40"/>
      <c r="RMF88" s="40"/>
      <c r="RMG88" s="40"/>
      <c r="RMH88" s="40"/>
      <c r="RMI88" s="40"/>
      <c r="RMJ88" s="40"/>
      <c r="RMK88" s="40"/>
      <c r="RML88" s="40"/>
      <c r="RMM88" s="40"/>
      <c r="RMN88" s="40"/>
      <c r="RMO88" s="40"/>
      <c r="RMP88" s="40"/>
      <c r="RMQ88" s="40"/>
      <c r="RMR88" s="40"/>
      <c r="RMS88" s="40"/>
      <c r="RMT88" s="40"/>
      <c r="RMU88" s="40"/>
      <c r="RMV88" s="40"/>
      <c r="RMW88" s="40"/>
      <c r="RMX88" s="40"/>
      <c r="RMY88" s="40"/>
      <c r="RMZ88" s="40"/>
      <c r="RNA88" s="40"/>
      <c r="RNB88" s="40"/>
      <c r="RNC88" s="40"/>
      <c r="RND88" s="40"/>
      <c r="RNE88" s="40"/>
      <c r="RNF88" s="40"/>
      <c r="RNG88" s="40"/>
      <c r="RNH88" s="40"/>
      <c r="RNI88" s="40"/>
      <c r="RNJ88" s="40"/>
      <c r="RNK88" s="40"/>
      <c r="RNL88" s="40"/>
      <c r="RNM88" s="40"/>
      <c r="RNN88" s="40"/>
      <c r="RNO88" s="40"/>
      <c r="RNP88" s="40"/>
      <c r="RNQ88" s="40"/>
      <c r="RNR88" s="40"/>
      <c r="RNS88" s="40"/>
      <c r="RNT88" s="40"/>
      <c r="RNU88" s="40"/>
      <c r="RNV88" s="40"/>
      <c r="RNW88" s="40"/>
      <c r="RNX88" s="40"/>
      <c r="RNY88" s="40"/>
      <c r="RNZ88" s="40"/>
      <c r="ROA88" s="40"/>
      <c r="ROB88" s="40"/>
      <c r="ROC88" s="40"/>
      <c r="ROD88" s="40"/>
      <c r="ROE88" s="40"/>
      <c r="ROF88" s="40"/>
      <c r="ROG88" s="40"/>
      <c r="ROH88" s="40"/>
      <c r="ROI88" s="40"/>
      <c r="ROJ88" s="40"/>
      <c r="ROK88" s="40"/>
      <c r="ROL88" s="40"/>
      <c r="ROM88" s="40"/>
      <c r="RON88" s="40"/>
      <c r="ROO88" s="40"/>
      <c r="ROP88" s="40"/>
      <c r="ROQ88" s="40"/>
      <c r="ROR88" s="40"/>
      <c r="ROS88" s="40"/>
      <c r="ROT88" s="40"/>
      <c r="ROU88" s="40"/>
      <c r="ROV88" s="40"/>
      <c r="ROW88" s="40"/>
      <c r="ROX88" s="40"/>
      <c r="ROY88" s="40"/>
      <c r="ROZ88" s="40"/>
      <c r="RPA88" s="40"/>
      <c r="RPB88" s="40"/>
      <c r="RPC88" s="40"/>
      <c r="RPD88" s="40"/>
      <c r="RPE88" s="40"/>
      <c r="RPF88" s="40"/>
      <c r="RPG88" s="40"/>
      <c r="RPH88" s="40"/>
      <c r="RPI88" s="40"/>
      <c r="RPJ88" s="40"/>
      <c r="RPK88" s="40"/>
      <c r="RPL88" s="40"/>
      <c r="RPM88" s="40"/>
      <c r="RPN88" s="40"/>
      <c r="RPO88" s="40"/>
      <c r="RPP88" s="40"/>
      <c r="RPQ88" s="40"/>
      <c r="RPR88" s="40"/>
      <c r="RPS88" s="40"/>
      <c r="RPT88" s="40"/>
      <c r="RPU88" s="40"/>
      <c r="RPV88" s="40"/>
      <c r="RPW88" s="40"/>
      <c r="RPX88" s="40"/>
      <c r="RPY88" s="40"/>
      <c r="RPZ88" s="40"/>
      <c r="RQA88" s="40"/>
      <c r="RQB88" s="40"/>
      <c r="RQC88" s="40"/>
      <c r="RQD88" s="40"/>
      <c r="RQE88" s="40"/>
      <c r="RQF88" s="40"/>
      <c r="RQG88" s="40"/>
      <c r="RQH88" s="40"/>
      <c r="RQI88" s="40"/>
      <c r="RQJ88" s="40"/>
      <c r="RQK88" s="40"/>
      <c r="RQL88" s="40"/>
      <c r="RQM88" s="40"/>
      <c r="RQN88" s="40"/>
      <c r="RQO88" s="40"/>
      <c r="RQP88" s="40"/>
      <c r="RQQ88" s="40"/>
      <c r="RQR88" s="40"/>
      <c r="RQS88" s="40"/>
      <c r="RQT88" s="40"/>
      <c r="RQU88" s="40"/>
      <c r="RQV88" s="40"/>
      <c r="RQW88" s="40"/>
      <c r="RQX88" s="40"/>
      <c r="RQY88" s="40"/>
      <c r="RQZ88" s="40"/>
      <c r="RRA88" s="40"/>
      <c r="RRB88" s="40"/>
      <c r="RRC88" s="40"/>
      <c r="RRD88" s="40"/>
      <c r="RRE88" s="40"/>
      <c r="RRF88" s="40"/>
      <c r="RRG88" s="40"/>
      <c r="RRH88" s="40"/>
      <c r="RRI88" s="40"/>
      <c r="RRJ88" s="40"/>
      <c r="RRK88" s="40"/>
      <c r="RRL88" s="40"/>
      <c r="RRM88" s="40"/>
      <c r="RRN88" s="40"/>
      <c r="RRO88" s="40"/>
      <c r="RRP88" s="40"/>
      <c r="RRQ88" s="40"/>
      <c r="RRR88" s="40"/>
      <c r="RRS88" s="40"/>
      <c r="RRT88" s="40"/>
      <c r="RRU88" s="40"/>
      <c r="RRV88" s="40"/>
      <c r="RRW88" s="40"/>
      <c r="RRX88" s="40"/>
      <c r="RRY88" s="40"/>
      <c r="RRZ88" s="40"/>
      <c r="RSA88" s="40"/>
      <c r="RSB88" s="40"/>
      <c r="RSC88" s="40"/>
      <c r="RSD88" s="40"/>
      <c r="RSE88" s="40"/>
      <c r="RSF88" s="40"/>
      <c r="RSG88" s="40"/>
      <c r="RSH88" s="40"/>
      <c r="RSI88" s="40"/>
      <c r="RSJ88" s="40"/>
      <c r="RSK88" s="40"/>
      <c r="RSL88" s="40"/>
      <c r="RSM88" s="40"/>
      <c r="RSN88" s="40"/>
      <c r="RSO88" s="40"/>
      <c r="RSP88" s="40"/>
      <c r="RSQ88" s="40"/>
      <c r="RSR88" s="40"/>
      <c r="RSS88" s="40"/>
      <c r="RST88" s="40"/>
      <c r="RSU88" s="40"/>
      <c r="RSV88" s="40"/>
      <c r="RSW88" s="40"/>
      <c r="RSX88" s="40"/>
      <c r="RSY88" s="40"/>
      <c r="RSZ88" s="40"/>
      <c r="RTA88" s="40"/>
      <c r="RTB88" s="40"/>
      <c r="RTC88" s="40"/>
      <c r="RTD88" s="40"/>
      <c r="RTE88" s="40"/>
      <c r="RTF88" s="40"/>
      <c r="RTG88" s="40"/>
      <c r="RTH88" s="40"/>
      <c r="RTI88" s="40"/>
      <c r="RTJ88" s="40"/>
      <c r="RTK88" s="40"/>
      <c r="RTL88" s="40"/>
      <c r="RTM88" s="40"/>
      <c r="RTN88" s="40"/>
      <c r="RTO88" s="40"/>
      <c r="RTP88" s="40"/>
      <c r="RTQ88" s="40"/>
      <c r="RTR88" s="40"/>
      <c r="RTS88" s="40"/>
      <c r="RTT88" s="40"/>
      <c r="RTU88" s="40"/>
      <c r="RTV88" s="40"/>
      <c r="RTW88" s="40"/>
      <c r="RTX88" s="40"/>
      <c r="RTY88" s="40"/>
      <c r="RTZ88" s="40"/>
      <c r="RUA88" s="40"/>
      <c r="RUB88" s="40"/>
      <c r="RUC88" s="40"/>
      <c r="RUD88" s="40"/>
      <c r="RUE88" s="40"/>
      <c r="RUF88" s="40"/>
      <c r="RUG88" s="40"/>
      <c r="RUH88" s="40"/>
      <c r="RUI88" s="40"/>
      <c r="RUJ88" s="40"/>
      <c r="RUK88" s="40"/>
      <c r="RUL88" s="40"/>
      <c r="RUM88" s="40"/>
      <c r="RUN88" s="40"/>
      <c r="RUO88" s="40"/>
      <c r="RUP88" s="40"/>
      <c r="RUQ88" s="40"/>
      <c r="RUR88" s="40"/>
      <c r="RUS88" s="40"/>
      <c r="RUT88" s="40"/>
      <c r="RUU88" s="40"/>
      <c r="RUV88" s="40"/>
      <c r="RUW88" s="40"/>
      <c r="RUX88" s="40"/>
      <c r="RUY88" s="40"/>
      <c r="RUZ88" s="40"/>
      <c r="RVA88" s="40"/>
      <c r="RVB88" s="40"/>
      <c r="RVC88" s="40"/>
      <c r="RVD88" s="40"/>
      <c r="RVE88" s="40"/>
      <c r="RVF88" s="40"/>
      <c r="RVG88" s="40"/>
      <c r="RVH88" s="40"/>
      <c r="RVI88" s="40"/>
      <c r="RVJ88" s="40"/>
      <c r="RVK88" s="40"/>
      <c r="RVL88" s="40"/>
      <c r="RVM88" s="40"/>
      <c r="RVN88" s="40"/>
      <c r="RVO88" s="40"/>
      <c r="RVP88" s="40"/>
      <c r="RVQ88" s="40"/>
      <c r="RVR88" s="40"/>
      <c r="RVS88" s="40"/>
      <c r="RVT88" s="40"/>
      <c r="RVU88" s="40"/>
      <c r="RVV88" s="40"/>
      <c r="RVW88" s="40"/>
      <c r="RVX88" s="40"/>
      <c r="RVY88" s="40"/>
      <c r="RVZ88" s="40"/>
      <c r="RWA88" s="40"/>
      <c r="RWB88" s="40"/>
      <c r="RWC88" s="40"/>
      <c r="RWD88" s="40"/>
      <c r="RWE88" s="40"/>
      <c r="RWF88" s="40"/>
      <c r="RWG88" s="40"/>
      <c r="RWH88" s="40"/>
      <c r="RWI88" s="40"/>
      <c r="RWJ88" s="40"/>
      <c r="RWK88" s="40"/>
      <c r="RWL88" s="40"/>
      <c r="RWM88" s="40"/>
      <c r="RWN88" s="40"/>
      <c r="RWO88" s="40"/>
      <c r="RWP88" s="40"/>
      <c r="RWQ88" s="40"/>
      <c r="RWR88" s="40"/>
      <c r="RWS88" s="40"/>
      <c r="RWT88" s="40"/>
      <c r="RWU88" s="40"/>
      <c r="RWV88" s="40"/>
      <c r="RWW88" s="40"/>
      <c r="RWX88" s="40"/>
      <c r="RWY88" s="40"/>
      <c r="RWZ88" s="40"/>
      <c r="RXA88" s="40"/>
      <c r="RXB88" s="40"/>
      <c r="RXC88" s="40"/>
      <c r="RXD88" s="40"/>
      <c r="RXE88" s="40"/>
      <c r="RXF88" s="40"/>
      <c r="RXG88" s="40"/>
      <c r="RXH88" s="40"/>
      <c r="RXI88" s="40"/>
      <c r="RXJ88" s="40"/>
      <c r="RXK88" s="40"/>
      <c r="RXL88" s="40"/>
      <c r="RXM88" s="40"/>
      <c r="RXN88" s="40"/>
      <c r="RXO88" s="40"/>
      <c r="RXP88" s="40"/>
      <c r="RXQ88" s="40"/>
      <c r="RXR88" s="40"/>
      <c r="RXS88" s="40"/>
      <c r="RXT88" s="40"/>
      <c r="RXU88" s="40"/>
      <c r="RXV88" s="40"/>
      <c r="RXW88" s="40"/>
      <c r="RXX88" s="40"/>
      <c r="RXY88" s="40"/>
      <c r="RXZ88" s="40"/>
      <c r="RYA88" s="40"/>
      <c r="RYB88" s="40"/>
      <c r="RYC88" s="40"/>
      <c r="RYD88" s="40"/>
      <c r="RYE88" s="40"/>
      <c r="RYF88" s="40"/>
      <c r="RYG88" s="40"/>
      <c r="RYH88" s="40"/>
      <c r="RYI88" s="40"/>
      <c r="RYJ88" s="40"/>
      <c r="RYK88" s="40"/>
      <c r="RYL88" s="40"/>
      <c r="RYM88" s="40"/>
      <c r="RYN88" s="40"/>
      <c r="RYO88" s="40"/>
      <c r="RYP88" s="40"/>
      <c r="RYQ88" s="40"/>
      <c r="RYR88" s="40"/>
      <c r="RYS88" s="40"/>
      <c r="RYT88" s="40"/>
      <c r="RYU88" s="40"/>
      <c r="RYV88" s="40"/>
      <c r="RYW88" s="40"/>
      <c r="RYX88" s="40"/>
      <c r="RYY88" s="40"/>
      <c r="RYZ88" s="40"/>
      <c r="RZA88" s="40"/>
      <c r="RZB88" s="40"/>
      <c r="RZC88" s="40"/>
      <c r="RZD88" s="40"/>
      <c r="RZE88" s="40"/>
      <c r="RZF88" s="40"/>
      <c r="RZG88" s="40"/>
      <c r="RZH88" s="40"/>
      <c r="RZI88" s="40"/>
      <c r="RZJ88" s="40"/>
      <c r="RZK88" s="40"/>
      <c r="RZL88" s="40"/>
      <c r="RZM88" s="40"/>
      <c r="RZN88" s="40"/>
      <c r="RZO88" s="40"/>
      <c r="RZP88" s="40"/>
      <c r="RZQ88" s="40"/>
      <c r="RZR88" s="40"/>
      <c r="RZS88" s="40"/>
      <c r="RZT88" s="40"/>
      <c r="RZU88" s="40"/>
      <c r="RZV88" s="40"/>
      <c r="RZW88" s="40"/>
      <c r="RZX88" s="40"/>
      <c r="RZY88" s="40"/>
      <c r="RZZ88" s="40"/>
      <c r="SAA88" s="40"/>
      <c r="SAB88" s="40"/>
      <c r="SAC88" s="40"/>
      <c r="SAD88" s="40"/>
      <c r="SAE88" s="40"/>
      <c r="SAF88" s="40"/>
      <c r="SAG88" s="40"/>
      <c r="SAH88" s="40"/>
      <c r="SAI88" s="40"/>
      <c r="SAJ88" s="40"/>
      <c r="SAK88" s="40"/>
      <c r="SAL88" s="40"/>
      <c r="SAM88" s="40"/>
      <c r="SAN88" s="40"/>
      <c r="SAO88" s="40"/>
      <c r="SAP88" s="40"/>
      <c r="SAQ88" s="40"/>
      <c r="SAR88" s="40"/>
      <c r="SAS88" s="40"/>
      <c r="SAT88" s="40"/>
      <c r="SAU88" s="40"/>
      <c r="SAV88" s="40"/>
      <c r="SAW88" s="40"/>
      <c r="SAX88" s="40"/>
      <c r="SAY88" s="40"/>
      <c r="SAZ88" s="40"/>
      <c r="SBA88" s="40"/>
      <c r="SBB88" s="40"/>
      <c r="SBC88" s="40"/>
      <c r="SBD88" s="40"/>
      <c r="SBE88" s="40"/>
      <c r="SBF88" s="40"/>
      <c r="SBG88" s="40"/>
      <c r="SBH88" s="40"/>
      <c r="SBI88" s="40"/>
      <c r="SBJ88" s="40"/>
      <c r="SBK88" s="40"/>
      <c r="SBL88" s="40"/>
      <c r="SBM88" s="40"/>
      <c r="SBN88" s="40"/>
      <c r="SBO88" s="40"/>
      <c r="SBP88" s="40"/>
      <c r="SBQ88" s="40"/>
      <c r="SBR88" s="40"/>
      <c r="SBS88" s="40"/>
      <c r="SBT88" s="40"/>
      <c r="SBU88" s="40"/>
      <c r="SBV88" s="40"/>
      <c r="SBW88" s="40"/>
      <c r="SBX88" s="40"/>
      <c r="SBY88" s="40"/>
      <c r="SBZ88" s="40"/>
      <c r="SCA88" s="40"/>
      <c r="SCB88" s="40"/>
      <c r="SCC88" s="40"/>
      <c r="SCD88" s="40"/>
      <c r="SCE88" s="40"/>
      <c r="SCF88" s="40"/>
      <c r="SCG88" s="40"/>
      <c r="SCH88" s="40"/>
      <c r="SCI88" s="40"/>
      <c r="SCJ88" s="40"/>
      <c r="SCK88" s="40"/>
      <c r="SCL88" s="40"/>
      <c r="SCM88" s="40"/>
      <c r="SCN88" s="40"/>
      <c r="SCO88" s="40"/>
      <c r="SCP88" s="40"/>
      <c r="SCQ88" s="40"/>
      <c r="SCR88" s="40"/>
      <c r="SCS88" s="40"/>
      <c r="SCT88" s="40"/>
      <c r="SCU88" s="40"/>
      <c r="SCV88" s="40"/>
      <c r="SCW88" s="40"/>
      <c r="SCX88" s="40"/>
      <c r="SCY88" s="40"/>
      <c r="SCZ88" s="40"/>
      <c r="SDA88" s="40"/>
      <c r="SDB88" s="40"/>
      <c r="SDC88" s="40"/>
      <c r="SDD88" s="40"/>
      <c r="SDE88" s="40"/>
      <c r="SDF88" s="40"/>
      <c r="SDG88" s="40"/>
      <c r="SDH88" s="40"/>
      <c r="SDI88" s="40"/>
      <c r="SDJ88" s="40"/>
      <c r="SDK88" s="40"/>
      <c r="SDL88" s="40"/>
      <c r="SDM88" s="40"/>
      <c r="SDN88" s="40"/>
      <c r="SDO88" s="40"/>
      <c r="SDP88" s="40"/>
      <c r="SDQ88" s="40"/>
      <c r="SDR88" s="40"/>
      <c r="SDS88" s="40"/>
      <c r="SDT88" s="40"/>
      <c r="SDU88" s="40"/>
      <c r="SDV88" s="40"/>
      <c r="SDW88" s="40"/>
      <c r="SDX88" s="40"/>
      <c r="SDY88" s="40"/>
      <c r="SDZ88" s="40"/>
      <c r="SEA88" s="40"/>
      <c r="SEB88" s="40"/>
      <c r="SEC88" s="40"/>
      <c r="SED88" s="40"/>
      <c r="SEE88" s="40"/>
      <c r="SEF88" s="40"/>
      <c r="SEG88" s="40"/>
      <c r="SEH88" s="40"/>
      <c r="SEI88" s="40"/>
      <c r="SEJ88" s="40"/>
      <c r="SEK88" s="40"/>
      <c r="SEL88" s="40"/>
      <c r="SEM88" s="40"/>
      <c r="SEN88" s="40"/>
      <c r="SEO88" s="40"/>
      <c r="SEP88" s="40"/>
      <c r="SEQ88" s="40"/>
      <c r="SER88" s="40"/>
      <c r="SES88" s="40"/>
      <c r="SET88" s="40"/>
      <c r="SEU88" s="40"/>
      <c r="SEV88" s="40"/>
      <c r="SEW88" s="40"/>
      <c r="SEX88" s="40"/>
      <c r="SEY88" s="40"/>
      <c r="SEZ88" s="40"/>
      <c r="SFA88" s="40"/>
      <c r="SFB88" s="40"/>
      <c r="SFC88" s="40"/>
      <c r="SFD88" s="40"/>
      <c r="SFE88" s="40"/>
      <c r="SFF88" s="40"/>
      <c r="SFG88" s="40"/>
      <c r="SFH88" s="40"/>
      <c r="SFI88" s="40"/>
      <c r="SFJ88" s="40"/>
      <c r="SFK88" s="40"/>
      <c r="SFL88" s="40"/>
      <c r="SFM88" s="40"/>
      <c r="SFN88" s="40"/>
      <c r="SFO88" s="40"/>
      <c r="SFP88" s="40"/>
      <c r="SFQ88" s="40"/>
      <c r="SFR88" s="40"/>
      <c r="SFS88" s="40"/>
      <c r="SFT88" s="40"/>
      <c r="SFU88" s="40"/>
      <c r="SFV88" s="40"/>
      <c r="SFW88" s="40"/>
      <c r="SFX88" s="40"/>
      <c r="SFY88" s="40"/>
      <c r="SFZ88" s="40"/>
      <c r="SGA88" s="40"/>
      <c r="SGB88" s="40"/>
      <c r="SGC88" s="40"/>
      <c r="SGD88" s="40"/>
      <c r="SGE88" s="40"/>
      <c r="SGF88" s="40"/>
      <c r="SGG88" s="40"/>
      <c r="SGH88" s="40"/>
      <c r="SGI88" s="40"/>
      <c r="SGJ88" s="40"/>
      <c r="SGK88" s="40"/>
      <c r="SGL88" s="40"/>
      <c r="SGM88" s="40"/>
      <c r="SGN88" s="40"/>
      <c r="SGO88" s="40"/>
      <c r="SGP88" s="40"/>
      <c r="SGQ88" s="40"/>
      <c r="SGR88" s="40"/>
      <c r="SGS88" s="40"/>
      <c r="SGT88" s="40"/>
      <c r="SGU88" s="40"/>
      <c r="SGV88" s="40"/>
      <c r="SGW88" s="40"/>
      <c r="SGX88" s="40"/>
      <c r="SGY88" s="40"/>
      <c r="SGZ88" s="40"/>
      <c r="SHA88" s="40"/>
      <c r="SHB88" s="40"/>
      <c r="SHC88" s="40"/>
      <c r="SHD88" s="40"/>
      <c r="SHE88" s="40"/>
      <c r="SHF88" s="40"/>
      <c r="SHG88" s="40"/>
      <c r="SHH88" s="40"/>
      <c r="SHI88" s="40"/>
      <c r="SHJ88" s="40"/>
      <c r="SHK88" s="40"/>
      <c r="SHL88" s="40"/>
      <c r="SHM88" s="40"/>
      <c r="SHN88" s="40"/>
      <c r="SHO88" s="40"/>
      <c r="SHP88" s="40"/>
      <c r="SHQ88" s="40"/>
      <c r="SHR88" s="40"/>
      <c r="SHS88" s="40"/>
      <c r="SHT88" s="40"/>
      <c r="SHU88" s="40"/>
      <c r="SHV88" s="40"/>
      <c r="SHW88" s="40"/>
      <c r="SHX88" s="40"/>
      <c r="SHY88" s="40"/>
      <c r="SHZ88" s="40"/>
      <c r="SIA88" s="40"/>
      <c r="SIB88" s="40"/>
      <c r="SIC88" s="40"/>
      <c r="SID88" s="40"/>
      <c r="SIE88" s="40"/>
      <c r="SIF88" s="40"/>
      <c r="SIG88" s="40"/>
      <c r="SIH88" s="40"/>
      <c r="SII88" s="40"/>
      <c r="SIJ88" s="40"/>
      <c r="SIK88" s="40"/>
      <c r="SIL88" s="40"/>
      <c r="SIM88" s="40"/>
      <c r="SIN88" s="40"/>
      <c r="SIO88" s="40"/>
      <c r="SIP88" s="40"/>
      <c r="SIQ88" s="40"/>
      <c r="SIR88" s="40"/>
      <c r="SIS88" s="40"/>
      <c r="SIT88" s="40"/>
      <c r="SIU88" s="40"/>
      <c r="SIV88" s="40"/>
      <c r="SIW88" s="40"/>
      <c r="SIX88" s="40"/>
      <c r="SIY88" s="40"/>
      <c r="SIZ88" s="40"/>
      <c r="SJA88" s="40"/>
      <c r="SJB88" s="40"/>
      <c r="SJC88" s="40"/>
      <c r="SJD88" s="40"/>
      <c r="SJE88" s="40"/>
      <c r="SJF88" s="40"/>
      <c r="SJG88" s="40"/>
      <c r="SJH88" s="40"/>
      <c r="SJI88" s="40"/>
      <c r="SJJ88" s="40"/>
      <c r="SJK88" s="40"/>
      <c r="SJL88" s="40"/>
      <c r="SJM88" s="40"/>
      <c r="SJN88" s="40"/>
      <c r="SJO88" s="40"/>
      <c r="SJP88" s="40"/>
      <c r="SJQ88" s="40"/>
      <c r="SJR88" s="40"/>
      <c r="SJS88" s="40"/>
      <c r="SJT88" s="40"/>
      <c r="SJU88" s="40"/>
      <c r="SJV88" s="40"/>
      <c r="SJW88" s="40"/>
      <c r="SJX88" s="40"/>
      <c r="SJY88" s="40"/>
      <c r="SJZ88" s="40"/>
      <c r="SKA88" s="40"/>
      <c r="SKB88" s="40"/>
      <c r="SKC88" s="40"/>
      <c r="SKD88" s="40"/>
      <c r="SKE88" s="40"/>
      <c r="SKF88" s="40"/>
      <c r="SKG88" s="40"/>
      <c r="SKH88" s="40"/>
      <c r="SKI88" s="40"/>
      <c r="SKJ88" s="40"/>
      <c r="SKK88" s="40"/>
      <c r="SKL88" s="40"/>
      <c r="SKM88" s="40"/>
      <c r="SKN88" s="40"/>
      <c r="SKO88" s="40"/>
      <c r="SKP88" s="40"/>
      <c r="SKQ88" s="40"/>
      <c r="SKR88" s="40"/>
      <c r="SKS88" s="40"/>
      <c r="SKT88" s="40"/>
      <c r="SKU88" s="40"/>
      <c r="SKV88" s="40"/>
      <c r="SKW88" s="40"/>
      <c r="SKX88" s="40"/>
      <c r="SKY88" s="40"/>
      <c r="SKZ88" s="40"/>
      <c r="SLA88" s="40"/>
      <c r="SLB88" s="40"/>
      <c r="SLC88" s="40"/>
      <c r="SLD88" s="40"/>
      <c r="SLE88" s="40"/>
      <c r="SLF88" s="40"/>
      <c r="SLG88" s="40"/>
      <c r="SLH88" s="40"/>
      <c r="SLI88" s="40"/>
      <c r="SLJ88" s="40"/>
      <c r="SLK88" s="40"/>
      <c r="SLL88" s="40"/>
      <c r="SLM88" s="40"/>
      <c r="SLN88" s="40"/>
      <c r="SLO88" s="40"/>
      <c r="SLP88" s="40"/>
      <c r="SLQ88" s="40"/>
      <c r="SLR88" s="40"/>
      <c r="SLS88" s="40"/>
      <c r="SLT88" s="40"/>
      <c r="SLU88" s="40"/>
      <c r="SLV88" s="40"/>
      <c r="SLW88" s="40"/>
      <c r="SLX88" s="40"/>
      <c r="SLY88" s="40"/>
      <c r="SLZ88" s="40"/>
      <c r="SMA88" s="40"/>
      <c r="SMB88" s="40"/>
      <c r="SMC88" s="40"/>
      <c r="SMD88" s="40"/>
      <c r="SME88" s="40"/>
      <c r="SMF88" s="40"/>
      <c r="SMG88" s="40"/>
      <c r="SMH88" s="40"/>
      <c r="SMI88" s="40"/>
      <c r="SMJ88" s="40"/>
      <c r="SMK88" s="40"/>
      <c r="SML88" s="40"/>
      <c r="SMM88" s="40"/>
      <c r="SMN88" s="40"/>
      <c r="SMO88" s="40"/>
      <c r="SMP88" s="40"/>
      <c r="SMQ88" s="40"/>
      <c r="SMR88" s="40"/>
      <c r="SMS88" s="40"/>
      <c r="SMT88" s="40"/>
      <c r="SMU88" s="40"/>
      <c r="SMV88" s="40"/>
      <c r="SMW88" s="40"/>
      <c r="SMX88" s="40"/>
      <c r="SMY88" s="40"/>
      <c r="SMZ88" s="40"/>
      <c r="SNA88" s="40"/>
      <c r="SNB88" s="40"/>
      <c r="SNC88" s="40"/>
      <c r="SND88" s="40"/>
      <c r="SNE88" s="40"/>
      <c r="SNF88" s="40"/>
      <c r="SNG88" s="40"/>
      <c r="SNH88" s="40"/>
      <c r="SNI88" s="40"/>
      <c r="SNJ88" s="40"/>
      <c r="SNK88" s="40"/>
      <c r="SNL88" s="40"/>
      <c r="SNM88" s="40"/>
      <c r="SNN88" s="40"/>
      <c r="SNO88" s="40"/>
      <c r="SNP88" s="40"/>
      <c r="SNQ88" s="40"/>
      <c r="SNR88" s="40"/>
      <c r="SNS88" s="40"/>
      <c r="SNT88" s="40"/>
      <c r="SNU88" s="40"/>
      <c r="SNV88" s="40"/>
      <c r="SNW88" s="40"/>
      <c r="SNX88" s="40"/>
      <c r="SNY88" s="40"/>
      <c r="SNZ88" s="40"/>
      <c r="SOA88" s="40"/>
      <c r="SOB88" s="40"/>
      <c r="SOC88" s="40"/>
      <c r="SOD88" s="40"/>
      <c r="SOE88" s="40"/>
      <c r="SOF88" s="40"/>
      <c r="SOG88" s="40"/>
      <c r="SOH88" s="40"/>
      <c r="SOI88" s="40"/>
      <c r="SOJ88" s="40"/>
      <c r="SOK88" s="40"/>
      <c r="SOL88" s="40"/>
      <c r="SOM88" s="40"/>
      <c r="SON88" s="40"/>
      <c r="SOO88" s="40"/>
      <c r="SOP88" s="40"/>
      <c r="SOQ88" s="40"/>
      <c r="SOR88" s="40"/>
      <c r="SOS88" s="40"/>
      <c r="SOT88" s="40"/>
      <c r="SOU88" s="40"/>
      <c r="SOV88" s="40"/>
      <c r="SOW88" s="40"/>
      <c r="SOX88" s="40"/>
      <c r="SOY88" s="40"/>
      <c r="SOZ88" s="40"/>
      <c r="SPA88" s="40"/>
      <c r="SPB88" s="40"/>
      <c r="SPC88" s="40"/>
      <c r="SPD88" s="40"/>
      <c r="SPE88" s="40"/>
      <c r="SPF88" s="40"/>
      <c r="SPG88" s="40"/>
      <c r="SPH88" s="40"/>
      <c r="SPI88" s="40"/>
      <c r="SPJ88" s="40"/>
      <c r="SPK88" s="40"/>
      <c r="SPL88" s="40"/>
      <c r="SPM88" s="40"/>
      <c r="SPN88" s="40"/>
      <c r="SPO88" s="40"/>
      <c r="SPP88" s="40"/>
      <c r="SPQ88" s="40"/>
      <c r="SPR88" s="40"/>
      <c r="SPS88" s="40"/>
      <c r="SPT88" s="40"/>
      <c r="SPU88" s="40"/>
      <c r="SPV88" s="40"/>
      <c r="SPW88" s="40"/>
      <c r="SPX88" s="40"/>
      <c r="SPY88" s="40"/>
      <c r="SPZ88" s="40"/>
      <c r="SQA88" s="40"/>
      <c r="SQB88" s="40"/>
      <c r="SQC88" s="40"/>
      <c r="SQD88" s="40"/>
      <c r="SQE88" s="40"/>
      <c r="SQF88" s="40"/>
      <c r="SQG88" s="40"/>
      <c r="SQH88" s="40"/>
      <c r="SQI88" s="40"/>
      <c r="SQJ88" s="40"/>
      <c r="SQK88" s="40"/>
      <c r="SQL88" s="40"/>
      <c r="SQM88" s="40"/>
      <c r="SQN88" s="40"/>
      <c r="SQO88" s="40"/>
      <c r="SQP88" s="40"/>
      <c r="SQQ88" s="40"/>
      <c r="SQR88" s="40"/>
      <c r="SQS88" s="40"/>
      <c r="SQT88" s="40"/>
      <c r="SQU88" s="40"/>
      <c r="SQV88" s="40"/>
      <c r="SQW88" s="40"/>
      <c r="SQX88" s="40"/>
      <c r="SQY88" s="40"/>
      <c r="SQZ88" s="40"/>
      <c r="SRA88" s="40"/>
      <c r="SRB88" s="40"/>
      <c r="SRC88" s="40"/>
      <c r="SRD88" s="40"/>
      <c r="SRE88" s="40"/>
      <c r="SRF88" s="40"/>
      <c r="SRG88" s="40"/>
      <c r="SRH88" s="40"/>
      <c r="SRI88" s="40"/>
      <c r="SRJ88" s="40"/>
      <c r="SRK88" s="40"/>
      <c r="SRL88" s="40"/>
      <c r="SRM88" s="40"/>
      <c r="SRN88" s="40"/>
      <c r="SRO88" s="40"/>
      <c r="SRP88" s="40"/>
      <c r="SRQ88" s="40"/>
      <c r="SRR88" s="40"/>
      <c r="SRS88" s="40"/>
      <c r="SRT88" s="40"/>
      <c r="SRU88" s="40"/>
      <c r="SRV88" s="40"/>
      <c r="SRW88" s="40"/>
      <c r="SRX88" s="40"/>
      <c r="SRY88" s="40"/>
      <c r="SRZ88" s="40"/>
      <c r="SSA88" s="40"/>
      <c r="SSB88" s="40"/>
      <c r="SSC88" s="40"/>
      <c r="SSD88" s="40"/>
      <c r="SSE88" s="40"/>
      <c r="SSF88" s="40"/>
      <c r="SSG88" s="40"/>
      <c r="SSH88" s="40"/>
      <c r="SSI88" s="40"/>
      <c r="SSJ88" s="40"/>
      <c r="SSK88" s="40"/>
      <c r="SSL88" s="40"/>
      <c r="SSM88" s="40"/>
      <c r="SSN88" s="40"/>
      <c r="SSO88" s="40"/>
      <c r="SSP88" s="40"/>
      <c r="SSQ88" s="40"/>
      <c r="SSR88" s="40"/>
      <c r="SSS88" s="40"/>
      <c r="SST88" s="40"/>
      <c r="SSU88" s="40"/>
      <c r="SSV88" s="40"/>
      <c r="SSW88" s="40"/>
      <c r="SSX88" s="40"/>
      <c r="SSY88" s="40"/>
      <c r="SSZ88" s="40"/>
      <c r="STA88" s="40"/>
      <c r="STB88" s="40"/>
      <c r="STC88" s="40"/>
      <c r="STD88" s="40"/>
      <c r="STE88" s="40"/>
      <c r="STF88" s="40"/>
      <c r="STG88" s="40"/>
      <c r="STH88" s="40"/>
      <c r="STI88" s="40"/>
      <c r="STJ88" s="40"/>
      <c r="STK88" s="40"/>
      <c r="STL88" s="40"/>
      <c r="STM88" s="40"/>
      <c r="STN88" s="40"/>
      <c r="STO88" s="40"/>
      <c r="STP88" s="40"/>
      <c r="STQ88" s="40"/>
      <c r="STR88" s="40"/>
      <c r="STS88" s="40"/>
      <c r="STT88" s="40"/>
      <c r="STU88" s="40"/>
      <c r="STV88" s="40"/>
      <c r="STW88" s="40"/>
      <c r="STX88" s="40"/>
      <c r="STY88" s="40"/>
      <c r="STZ88" s="40"/>
      <c r="SUA88" s="40"/>
      <c r="SUB88" s="40"/>
      <c r="SUC88" s="40"/>
      <c r="SUD88" s="40"/>
      <c r="SUE88" s="40"/>
      <c r="SUF88" s="40"/>
      <c r="SUG88" s="40"/>
      <c r="SUH88" s="40"/>
      <c r="SUI88" s="40"/>
      <c r="SUJ88" s="40"/>
      <c r="SUK88" s="40"/>
      <c r="SUL88" s="40"/>
      <c r="SUM88" s="40"/>
      <c r="SUN88" s="40"/>
      <c r="SUO88" s="40"/>
      <c r="SUP88" s="40"/>
      <c r="SUQ88" s="40"/>
      <c r="SUR88" s="40"/>
      <c r="SUS88" s="40"/>
      <c r="SUT88" s="40"/>
      <c r="SUU88" s="40"/>
      <c r="SUV88" s="40"/>
      <c r="SUW88" s="40"/>
      <c r="SUX88" s="40"/>
      <c r="SUY88" s="40"/>
      <c r="SUZ88" s="40"/>
      <c r="SVA88" s="40"/>
      <c r="SVB88" s="40"/>
      <c r="SVC88" s="40"/>
      <c r="SVD88" s="40"/>
      <c r="SVE88" s="40"/>
      <c r="SVF88" s="40"/>
      <c r="SVG88" s="40"/>
      <c r="SVH88" s="40"/>
      <c r="SVI88" s="40"/>
      <c r="SVJ88" s="40"/>
      <c r="SVK88" s="40"/>
      <c r="SVL88" s="40"/>
      <c r="SVM88" s="40"/>
      <c r="SVN88" s="40"/>
      <c r="SVO88" s="40"/>
      <c r="SVP88" s="40"/>
      <c r="SVQ88" s="40"/>
      <c r="SVR88" s="40"/>
      <c r="SVS88" s="40"/>
      <c r="SVT88" s="40"/>
      <c r="SVU88" s="40"/>
      <c r="SVV88" s="40"/>
      <c r="SVW88" s="40"/>
      <c r="SVX88" s="40"/>
      <c r="SVY88" s="40"/>
      <c r="SVZ88" s="40"/>
      <c r="SWA88" s="40"/>
      <c r="SWB88" s="40"/>
      <c r="SWC88" s="40"/>
      <c r="SWD88" s="40"/>
      <c r="SWE88" s="40"/>
      <c r="SWF88" s="40"/>
      <c r="SWG88" s="40"/>
      <c r="SWH88" s="40"/>
      <c r="SWI88" s="40"/>
      <c r="SWJ88" s="40"/>
      <c r="SWK88" s="40"/>
      <c r="SWL88" s="40"/>
      <c r="SWM88" s="40"/>
      <c r="SWN88" s="40"/>
      <c r="SWO88" s="40"/>
      <c r="SWP88" s="40"/>
      <c r="SWQ88" s="40"/>
      <c r="SWR88" s="40"/>
      <c r="SWS88" s="40"/>
      <c r="SWT88" s="40"/>
      <c r="SWU88" s="40"/>
      <c r="SWV88" s="40"/>
      <c r="SWW88" s="40"/>
      <c r="SWX88" s="40"/>
      <c r="SWY88" s="40"/>
      <c r="SWZ88" s="40"/>
      <c r="SXA88" s="40"/>
      <c r="SXB88" s="40"/>
      <c r="SXC88" s="40"/>
      <c r="SXD88" s="40"/>
      <c r="SXE88" s="40"/>
      <c r="SXF88" s="40"/>
      <c r="SXG88" s="40"/>
      <c r="SXH88" s="40"/>
      <c r="SXI88" s="40"/>
      <c r="SXJ88" s="40"/>
      <c r="SXK88" s="40"/>
      <c r="SXL88" s="40"/>
      <c r="SXM88" s="40"/>
      <c r="SXN88" s="40"/>
      <c r="SXO88" s="40"/>
      <c r="SXP88" s="40"/>
      <c r="SXQ88" s="40"/>
      <c r="SXR88" s="40"/>
      <c r="SXS88" s="40"/>
      <c r="SXT88" s="40"/>
      <c r="SXU88" s="40"/>
      <c r="SXV88" s="40"/>
      <c r="SXW88" s="40"/>
      <c r="SXX88" s="40"/>
      <c r="SXY88" s="40"/>
      <c r="SXZ88" s="40"/>
      <c r="SYA88" s="40"/>
      <c r="SYB88" s="40"/>
      <c r="SYC88" s="40"/>
      <c r="SYD88" s="40"/>
      <c r="SYE88" s="40"/>
      <c r="SYF88" s="40"/>
      <c r="SYG88" s="40"/>
      <c r="SYH88" s="40"/>
      <c r="SYI88" s="40"/>
      <c r="SYJ88" s="40"/>
      <c r="SYK88" s="40"/>
      <c r="SYL88" s="40"/>
      <c r="SYM88" s="40"/>
      <c r="SYN88" s="40"/>
      <c r="SYO88" s="40"/>
      <c r="SYP88" s="40"/>
      <c r="SYQ88" s="40"/>
      <c r="SYR88" s="40"/>
      <c r="SYS88" s="40"/>
      <c r="SYT88" s="40"/>
      <c r="SYU88" s="40"/>
      <c r="SYV88" s="40"/>
      <c r="SYW88" s="40"/>
      <c r="SYX88" s="40"/>
      <c r="SYY88" s="40"/>
      <c r="SYZ88" s="40"/>
      <c r="SZA88" s="40"/>
      <c r="SZB88" s="40"/>
      <c r="SZC88" s="40"/>
      <c r="SZD88" s="40"/>
      <c r="SZE88" s="40"/>
      <c r="SZF88" s="40"/>
      <c r="SZG88" s="40"/>
      <c r="SZH88" s="40"/>
      <c r="SZI88" s="40"/>
      <c r="SZJ88" s="40"/>
      <c r="SZK88" s="40"/>
      <c r="SZL88" s="40"/>
      <c r="SZM88" s="40"/>
      <c r="SZN88" s="40"/>
      <c r="SZO88" s="40"/>
      <c r="SZP88" s="40"/>
      <c r="SZQ88" s="40"/>
      <c r="SZR88" s="40"/>
      <c r="SZS88" s="40"/>
      <c r="SZT88" s="40"/>
      <c r="SZU88" s="40"/>
      <c r="SZV88" s="40"/>
      <c r="SZW88" s="40"/>
      <c r="SZX88" s="40"/>
      <c r="SZY88" s="40"/>
      <c r="SZZ88" s="40"/>
      <c r="TAA88" s="40"/>
      <c r="TAB88" s="40"/>
      <c r="TAC88" s="40"/>
      <c r="TAD88" s="40"/>
      <c r="TAE88" s="40"/>
      <c r="TAF88" s="40"/>
      <c r="TAG88" s="40"/>
      <c r="TAH88" s="40"/>
      <c r="TAI88" s="40"/>
      <c r="TAJ88" s="40"/>
      <c r="TAK88" s="40"/>
      <c r="TAL88" s="40"/>
      <c r="TAM88" s="40"/>
      <c r="TAN88" s="40"/>
      <c r="TAO88" s="40"/>
      <c r="TAP88" s="40"/>
      <c r="TAQ88" s="40"/>
      <c r="TAR88" s="40"/>
      <c r="TAS88" s="40"/>
      <c r="TAT88" s="40"/>
      <c r="TAU88" s="40"/>
      <c r="TAV88" s="40"/>
      <c r="TAW88" s="40"/>
      <c r="TAX88" s="40"/>
      <c r="TAY88" s="40"/>
      <c r="TAZ88" s="40"/>
      <c r="TBA88" s="40"/>
      <c r="TBB88" s="40"/>
      <c r="TBC88" s="40"/>
      <c r="TBD88" s="40"/>
      <c r="TBE88" s="40"/>
      <c r="TBF88" s="40"/>
      <c r="TBG88" s="40"/>
      <c r="TBH88" s="40"/>
      <c r="TBI88" s="40"/>
      <c r="TBJ88" s="40"/>
      <c r="TBK88" s="40"/>
      <c r="TBL88" s="40"/>
      <c r="TBM88" s="40"/>
      <c r="TBN88" s="40"/>
      <c r="TBO88" s="40"/>
      <c r="TBP88" s="40"/>
      <c r="TBQ88" s="40"/>
      <c r="TBR88" s="40"/>
      <c r="TBS88" s="40"/>
      <c r="TBT88" s="40"/>
      <c r="TBU88" s="40"/>
      <c r="TBV88" s="40"/>
      <c r="TBW88" s="40"/>
      <c r="TBX88" s="40"/>
      <c r="TBY88" s="40"/>
      <c r="TBZ88" s="40"/>
      <c r="TCA88" s="40"/>
      <c r="TCB88" s="40"/>
      <c r="TCC88" s="40"/>
      <c r="TCD88" s="40"/>
      <c r="TCE88" s="40"/>
      <c r="TCF88" s="40"/>
      <c r="TCG88" s="40"/>
      <c r="TCH88" s="40"/>
      <c r="TCI88" s="40"/>
      <c r="TCJ88" s="40"/>
      <c r="TCK88" s="40"/>
      <c r="TCL88" s="40"/>
      <c r="TCM88" s="40"/>
      <c r="TCN88" s="40"/>
      <c r="TCO88" s="40"/>
      <c r="TCP88" s="40"/>
      <c r="TCQ88" s="40"/>
      <c r="TCR88" s="40"/>
      <c r="TCS88" s="40"/>
      <c r="TCT88" s="40"/>
      <c r="TCU88" s="40"/>
      <c r="TCV88" s="40"/>
      <c r="TCW88" s="40"/>
      <c r="TCX88" s="40"/>
      <c r="TCY88" s="40"/>
      <c r="TCZ88" s="40"/>
      <c r="TDA88" s="40"/>
      <c r="TDB88" s="40"/>
      <c r="TDC88" s="40"/>
      <c r="TDD88" s="40"/>
      <c r="TDE88" s="40"/>
      <c r="TDF88" s="40"/>
      <c r="TDG88" s="40"/>
      <c r="TDH88" s="40"/>
      <c r="TDI88" s="40"/>
      <c r="TDJ88" s="40"/>
      <c r="TDK88" s="40"/>
      <c r="TDL88" s="40"/>
      <c r="TDM88" s="40"/>
      <c r="TDN88" s="40"/>
      <c r="TDO88" s="40"/>
      <c r="TDP88" s="40"/>
      <c r="TDQ88" s="40"/>
      <c r="TDR88" s="40"/>
      <c r="TDS88" s="40"/>
      <c r="TDT88" s="40"/>
      <c r="TDU88" s="40"/>
      <c r="TDV88" s="40"/>
      <c r="TDW88" s="40"/>
      <c r="TDX88" s="40"/>
      <c r="TDY88" s="40"/>
      <c r="TDZ88" s="40"/>
      <c r="TEA88" s="40"/>
      <c r="TEB88" s="40"/>
      <c r="TEC88" s="40"/>
      <c r="TED88" s="40"/>
      <c r="TEE88" s="40"/>
      <c r="TEF88" s="40"/>
      <c r="TEG88" s="40"/>
      <c r="TEH88" s="40"/>
      <c r="TEI88" s="40"/>
      <c r="TEJ88" s="40"/>
      <c r="TEK88" s="40"/>
      <c r="TEL88" s="40"/>
      <c r="TEM88" s="40"/>
      <c r="TEN88" s="40"/>
      <c r="TEO88" s="40"/>
      <c r="TEP88" s="40"/>
      <c r="TEQ88" s="40"/>
      <c r="TER88" s="40"/>
      <c r="TES88" s="40"/>
      <c r="TET88" s="40"/>
      <c r="TEU88" s="40"/>
      <c r="TEV88" s="40"/>
      <c r="TEW88" s="40"/>
      <c r="TEX88" s="40"/>
      <c r="TEY88" s="40"/>
      <c r="TEZ88" s="40"/>
      <c r="TFA88" s="40"/>
      <c r="TFB88" s="40"/>
      <c r="TFC88" s="40"/>
      <c r="TFD88" s="40"/>
      <c r="TFE88" s="40"/>
      <c r="TFF88" s="40"/>
      <c r="TFG88" s="40"/>
      <c r="TFH88" s="40"/>
      <c r="TFI88" s="40"/>
      <c r="TFJ88" s="40"/>
      <c r="TFK88" s="40"/>
      <c r="TFL88" s="40"/>
      <c r="TFM88" s="40"/>
      <c r="TFN88" s="40"/>
      <c r="TFO88" s="40"/>
      <c r="TFP88" s="40"/>
      <c r="TFQ88" s="40"/>
      <c r="TFR88" s="40"/>
      <c r="TFS88" s="40"/>
      <c r="TFT88" s="40"/>
      <c r="TFU88" s="40"/>
      <c r="TFV88" s="40"/>
      <c r="TFW88" s="40"/>
      <c r="TFX88" s="40"/>
      <c r="TFY88" s="40"/>
      <c r="TFZ88" s="40"/>
      <c r="TGA88" s="40"/>
      <c r="TGB88" s="40"/>
      <c r="TGC88" s="40"/>
      <c r="TGD88" s="40"/>
      <c r="TGE88" s="40"/>
      <c r="TGF88" s="40"/>
      <c r="TGG88" s="40"/>
      <c r="TGH88" s="40"/>
      <c r="TGI88" s="40"/>
      <c r="TGJ88" s="40"/>
      <c r="TGK88" s="40"/>
      <c r="TGL88" s="40"/>
      <c r="TGM88" s="40"/>
      <c r="TGN88" s="40"/>
      <c r="TGO88" s="40"/>
      <c r="TGP88" s="40"/>
      <c r="TGQ88" s="40"/>
      <c r="TGR88" s="40"/>
      <c r="TGS88" s="40"/>
      <c r="TGT88" s="40"/>
      <c r="TGU88" s="40"/>
      <c r="TGV88" s="40"/>
      <c r="TGW88" s="40"/>
      <c r="TGX88" s="40"/>
      <c r="TGY88" s="40"/>
      <c r="TGZ88" s="40"/>
      <c r="THA88" s="40"/>
      <c r="THB88" s="40"/>
      <c r="THC88" s="40"/>
      <c r="THD88" s="40"/>
      <c r="THE88" s="40"/>
      <c r="THF88" s="40"/>
      <c r="THG88" s="40"/>
      <c r="THH88" s="40"/>
      <c r="THI88" s="40"/>
      <c r="THJ88" s="40"/>
      <c r="THK88" s="40"/>
      <c r="THL88" s="40"/>
      <c r="THM88" s="40"/>
      <c r="THN88" s="40"/>
      <c r="THO88" s="40"/>
      <c r="THP88" s="40"/>
      <c r="THQ88" s="40"/>
      <c r="THR88" s="40"/>
      <c r="THS88" s="40"/>
      <c r="THT88" s="40"/>
      <c r="THU88" s="40"/>
      <c r="THV88" s="40"/>
      <c r="THW88" s="40"/>
      <c r="THX88" s="40"/>
      <c r="THY88" s="40"/>
      <c r="THZ88" s="40"/>
      <c r="TIA88" s="40"/>
      <c r="TIB88" s="40"/>
      <c r="TIC88" s="40"/>
      <c r="TID88" s="40"/>
      <c r="TIE88" s="40"/>
      <c r="TIF88" s="40"/>
      <c r="TIG88" s="40"/>
      <c r="TIH88" s="40"/>
      <c r="TII88" s="40"/>
      <c r="TIJ88" s="40"/>
      <c r="TIK88" s="40"/>
      <c r="TIL88" s="40"/>
      <c r="TIM88" s="40"/>
      <c r="TIN88" s="40"/>
      <c r="TIO88" s="40"/>
      <c r="TIP88" s="40"/>
      <c r="TIQ88" s="40"/>
      <c r="TIR88" s="40"/>
      <c r="TIS88" s="40"/>
      <c r="TIT88" s="40"/>
      <c r="TIU88" s="40"/>
      <c r="TIV88" s="40"/>
      <c r="TIW88" s="40"/>
      <c r="TIX88" s="40"/>
      <c r="TIY88" s="40"/>
      <c r="TIZ88" s="40"/>
      <c r="TJA88" s="40"/>
      <c r="TJB88" s="40"/>
      <c r="TJC88" s="40"/>
      <c r="TJD88" s="40"/>
      <c r="TJE88" s="40"/>
      <c r="TJF88" s="40"/>
      <c r="TJG88" s="40"/>
      <c r="TJH88" s="40"/>
      <c r="TJI88" s="40"/>
      <c r="TJJ88" s="40"/>
      <c r="TJK88" s="40"/>
      <c r="TJL88" s="40"/>
      <c r="TJM88" s="40"/>
      <c r="TJN88" s="40"/>
      <c r="TJO88" s="40"/>
      <c r="TJP88" s="40"/>
      <c r="TJQ88" s="40"/>
      <c r="TJR88" s="40"/>
      <c r="TJS88" s="40"/>
      <c r="TJT88" s="40"/>
      <c r="TJU88" s="40"/>
      <c r="TJV88" s="40"/>
      <c r="TJW88" s="40"/>
      <c r="TJX88" s="40"/>
      <c r="TJY88" s="40"/>
      <c r="TJZ88" s="40"/>
      <c r="TKA88" s="40"/>
      <c r="TKB88" s="40"/>
      <c r="TKC88" s="40"/>
      <c r="TKD88" s="40"/>
      <c r="TKE88" s="40"/>
      <c r="TKF88" s="40"/>
      <c r="TKG88" s="40"/>
      <c r="TKH88" s="40"/>
      <c r="TKI88" s="40"/>
      <c r="TKJ88" s="40"/>
      <c r="TKK88" s="40"/>
      <c r="TKL88" s="40"/>
      <c r="TKM88" s="40"/>
      <c r="TKN88" s="40"/>
      <c r="TKO88" s="40"/>
      <c r="TKP88" s="40"/>
      <c r="TKQ88" s="40"/>
      <c r="TKR88" s="40"/>
      <c r="TKS88" s="40"/>
      <c r="TKT88" s="40"/>
      <c r="TKU88" s="40"/>
      <c r="TKV88" s="40"/>
      <c r="TKW88" s="40"/>
      <c r="TKX88" s="40"/>
      <c r="TKY88" s="40"/>
      <c r="TKZ88" s="40"/>
      <c r="TLA88" s="40"/>
      <c r="TLB88" s="40"/>
      <c r="TLC88" s="40"/>
      <c r="TLD88" s="40"/>
      <c r="TLE88" s="40"/>
      <c r="TLF88" s="40"/>
      <c r="TLG88" s="40"/>
      <c r="TLH88" s="40"/>
      <c r="TLI88" s="40"/>
      <c r="TLJ88" s="40"/>
      <c r="TLK88" s="40"/>
      <c r="TLL88" s="40"/>
      <c r="TLM88" s="40"/>
      <c r="TLN88" s="40"/>
      <c r="TLO88" s="40"/>
      <c r="TLP88" s="40"/>
      <c r="TLQ88" s="40"/>
      <c r="TLR88" s="40"/>
      <c r="TLS88" s="40"/>
      <c r="TLT88" s="40"/>
      <c r="TLU88" s="40"/>
      <c r="TLV88" s="40"/>
      <c r="TLW88" s="40"/>
      <c r="TLX88" s="40"/>
      <c r="TLY88" s="40"/>
      <c r="TLZ88" s="40"/>
      <c r="TMA88" s="40"/>
      <c r="TMB88" s="40"/>
      <c r="TMC88" s="40"/>
      <c r="TMD88" s="40"/>
      <c r="TME88" s="40"/>
      <c r="TMF88" s="40"/>
      <c r="TMG88" s="40"/>
      <c r="TMH88" s="40"/>
      <c r="TMI88" s="40"/>
      <c r="TMJ88" s="40"/>
      <c r="TMK88" s="40"/>
      <c r="TML88" s="40"/>
      <c r="TMM88" s="40"/>
      <c r="TMN88" s="40"/>
      <c r="TMO88" s="40"/>
      <c r="TMP88" s="40"/>
      <c r="TMQ88" s="40"/>
      <c r="TMR88" s="40"/>
      <c r="TMS88" s="40"/>
      <c r="TMT88" s="40"/>
      <c r="TMU88" s="40"/>
      <c r="TMV88" s="40"/>
      <c r="TMW88" s="40"/>
      <c r="TMX88" s="40"/>
      <c r="TMY88" s="40"/>
      <c r="TMZ88" s="40"/>
      <c r="TNA88" s="40"/>
      <c r="TNB88" s="40"/>
      <c r="TNC88" s="40"/>
      <c r="TND88" s="40"/>
      <c r="TNE88" s="40"/>
      <c r="TNF88" s="40"/>
      <c r="TNG88" s="40"/>
      <c r="TNH88" s="40"/>
      <c r="TNI88" s="40"/>
      <c r="TNJ88" s="40"/>
      <c r="TNK88" s="40"/>
      <c r="TNL88" s="40"/>
      <c r="TNM88" s="40"/>
      <c r="TNN88" s="40"/>
      <c r="TNO88" s="40"/>
      <c r="TNP88" s="40"/>
      <c r="TNQ88" s="40"/>
      <c r="TNR88" s="40"/>
      <c r="TNS88" s="40"/>
      <c r="TNT88" s="40"/>
      <c r="TNU88" s="40"/>
      <c r="TNV88" s="40"/>
      <c r="TNW88" s="40"/>
      <c r="TNX88" s="40"/>
      <c r="TNY88" s="40"/>
      <c r="TNZ88" s="40"/>
      <c r="TOA88" s="40"/>
      <c r="TOB88" s="40"/>
      <c r="TOC88" s="40"/>
      <c r="TOD88" s="40"/>
      <c r="TOE88" s="40"/>
      <c r="TOF88" s="40"/>
      <c r="TOG88" s="40"/>
      <c r="TOH88" s="40"/>
      <c r="TOI88" s="40"/>
      <c r="TOJ88" s="40"/>
      <c r="TOK88" s="40"/>
      <c r="TOL88" s="40"/>
      <c r="TOM88" s="40"/>
      <c r="TON88" s="40"/>
      <c r="TOO88" s="40"/>
      <c r="TOP88" s="40"/>
      <c r="TOQ88" s="40"/>
      <c r="TOR88" s="40"/>
      <c r="TOS88" s="40"/>
      <c r="TOT88" s="40"/>
      <c r="TOU88" s="40"/>
      <c r="TOV88" s="40"/>
      <c r="TOW88" s="40"/>
      <c r="TOX88" s="40"/>
      <c r="TOY88" s="40"/>
      <c r="TOZ88" s="40"/>
      <c r="TPA88" s="40"/>
      <c r="TPB88" s="40"/>
      <c r="TPC88" s="40"/>
      <c r="TPD88" s="40"/>
      <c r="TPE88" s="40"/>
      <c r="TPF88" s="40"/>
      <c r="TPG88" s="40"/>
      <c r="TPH88" s="40"/>
      <c r="TPI88" s="40"/>
      <c r="TPJ88" s="40"/>
      <c r="TPK88" s="40"/>
      <c r="TPL88" s="40"/>
      <c r="TPM88" s="40"/>
      <c r="TPN88" s="40"/>
      <c r="TPO88" s="40"/>
      <c r="TPP88" s="40"/>
      <c r="TPQ88" s="40"/>
      <c r="TPR88" s="40"/>
      <c r="TPS88" s="40"/>
      <c r="TPT88" s="40"/>
      <c r="TPU88" s="40"/>
      <c r="TPV88" s="40"/>
      <c r="TPW88" s="40"/>
      <c r="TPX88" s="40"/>
      <c r="TPY88" s="40"/>
      <c r="TPZ88" s="40"/>
      <c r="TQA88" s="40"/>
      <c r="TQB88" s="40"/>
      <c r="TQC88" s="40"/>
      <c r="TQD88" s="40"/>
      <c r="TQE88" s="40"/>
      <c r="TQF88" s="40"/>
      <c r="TQG88" s="40"/>
      <c r="TQH88" s="40"/>
      <c r="TQI88" s="40"/>
      <c r="TQJ88" s="40"/>
      <c r="TQK88" s="40"/>
      <c r="TQL88" s="40"/>
      <c r="TQM88" s="40"/>
      <c r="TQN88" s="40"/>
      <c r="TQO88" s="40"/>
      <c r="TQP88" s="40"/>
      <c r="TQQ88" s="40"/>
      <c r="TQR88" s="40"/>
      <c r="TQS88" s="40"/>
      <c r="TQT88" s="40"/>
      <c r="TQU88" s="40"/>
      <c r="TQV88" s="40"/>
      <c r="TQW88" s="40"/>
      <c r="TQX88" s="40"/>
      <c r="TQY88" s="40"/>
      <c r="TQZ88" s="40"/>
      <c r="TRA88" s="40"/>
      <c r="TRB88" s="40"/>
      <c r="TRC88" s="40"/>
      <c r="TRD88" s="40"/>
      <c r="TRE88" s="40"/>
      <c r="TRF88" s="40"/>
      <c r="TRG88" s="40"/>
      <c r="TRH88" s="40"/>
      <c r="TRI88" s="40"/>
      <c r="TRJ88" s="40"/>
      <c r="TRK88" s="40"/>
      <c r="TRL88" s="40"/>
      <c r="TRM88" s="40"/>
      <c r="TRN88" s="40"/>
      <c r="TRO88" s="40"/>
      <c r="TRP88" s="40"/>
      <c r="TRQ88" s="40"/>
      <c r="TRR88" s="40"/>
      <c r="TRS88" s="40"/>
      <c r="TRT88" s="40"/>
      <c r="TRU88" s="40"/>
      <c r="TRV88" s="40"/>
      <c r="TRW88" s="40"/>
      <c r="TRX88" s="40"/>
      <c r="TRY88" s="40"/>
      <c r="TRZ88" s="40"/>
      <c r="TSA88" s="40"/>
      <c r="TSB88" s="40"/>
      <c r="TSC88" s="40"/>
      <c r="TSD88" s="40"/>
      <c r="TSE88" s="40"/>
      <c r="TSF88" s="40"/>
      <c r="TSG88" s="40"/>
      <c r="TSH88" s="40"/>
      <c r="TSI88" s="40"/>
      <c r="TSJ88" s="40"/>
      <c r="TSK88" s="40"/>
      <c r="TSL88" s="40"/>
      <c r="TSM88" s="40"/>
      <c r="TSN88" s="40"/>
      <c r="TSO88" s="40"/>
      <c r="TSP88" s="40"/>
      <c r="TSQ88" s="40"/>
      <c r="TSR88" s="40"/>
      <c r="TSS88" s="40"/>
      <c r="TST88" s="40"/>
      <c r="TSU88" s="40"/>
      <c r="TSV88" s="40"/>
      <c r="TSW88" s="40"/>
      <c r="TSX88" s="40"/>
      <c r="TSY88" s="40"/>
      <c r="TSZ88" s="40"/>
      <c r="TTA88" s="40"/>
      <c r="TTB88" s="40"/>
      <c r="TTC88" s="40"/>
      <c r="TTD88" s="40"/>
      <c r="TTE88" s="40"/>
      <c r="TTF88" s="40"/>
      <c r="TTG88" s="40"/>
      <c r="TTH88" s="40"/>
      <c r="TTI88" s="40"/>
      <c r="TTJ88" s="40"/>
      <c r="TTK88" s="40"/>
      <c r="TTL88" s="40"/>
      <c r="TTM88" s="40"/>
      <c r="TTN88" s="40"/>
      <c r="TTO88" s="40"/>
      <c r="TTP88" s="40"/>
      <c r="TTQ88" s="40"/>
      <c r="TTR88" s="40"/>
      <c r="TTS88" s="40"/>
      <c r="TTT88" s="40"/>
      <c r="TTU88" s="40"/>
      <c r="TTV88" s="40"/>
      <c r="TTW88" s="40"/>
      <c r="TTX88" s="40"/>
      <c r="TTY88" s="40"/>
      <c r="TTZ88" s="40"/>
      <c r="TUA88" s="40"/>
      <c r="TUB88" s="40"/>
      <c r="TUC88" s="40"/>
      <c r="TUD88" s="40"/>
      <c r="TUE88" s="40"/>
      <c r="TUF88" s="40"/>
      <c r="TUG88" s="40"/>
      <c r="TUH88" s="40"/>
      <c r="TUI88" s="40"/>
      <c r="TUJ88" s="40"/>
      <c r="TUK88" s="40"/>
      <c r="TUL88" s="40"/>
      <c r="TUM88" s="40"/>
      <c r="TUN88" s="40"/>
      <c r="TUO88" s="40"/>
      <c r="TUP88" s="40"/>
      <c r="TUQ88" s="40"/>
      <c r="TUR88" s="40"/>
      <c r="TUS88" s="40"/>
      <c r="TUT88" s="40"/>
      <c r="TUU88" s="40"/>
      <c r="TUV88" s="40"/>
      <c r="TUW88" s="40"/>
      <c r="TUX88" s="40"/>
      <c r="TUY88" s="40"/>
      <c r="TUZ88" s="40"/>
      <c r="TVA88" s="40"/>
      <c r="TVB88" s="40"/>
      <c r="TVC88" s="40"/>
      <c r="TVD88" s="40"/>
      <c r="TVE88" s="40"/>
      <c r="TVF88" s="40"/>
      <c r="TVG88" s="40"/>
      <c r="TVH88" s="40"/>
      <c r="TVI88" s="40"/>
      <c r="TVJ88" s="40"/>
      <c r="TVK88" s="40"/>
      <c r="TVL88" s="40"/>
      <c r="TVM88" s="40"/>
      <c r="TVN88" s="40"/>
      <c r="TVO88" s="40"/>
      <c r="TVP88" s="40"/>
      <c r="TVQ88" s="40"/>
      <c r="TVR88" s="40"/>
      <c r="TVS88" s="40"/>
      <c r="TVT88" s="40"/>
      <c r="TVU88" s="40"/>
      <c r="TVV88" s="40"/>
      <c r="TVW88" s="40"/>
      <c r="TVX88" s="40"/>
      <c r="TVY88" s="40"/>
      <c r="TVZ88" s="40"/>
      <c r="TWA88" s="40"/>
      <c r="TWB88" s="40"/>
      <c r="TWC88" s="40"/>
      <c r="TWD88" s="40"/>
      <c r="TWE88" s="40"/>
      <c r="TWF88" s="40"/>
      <c r="TWG88" s="40"/>
      <c r="TWH88" s="40"/>
      <c r="TWI88" s="40"/>
      <c r="TWJ88" s="40"/>
      <c r="TWK88" s="40"/>
      <c r="TWL88" s="40"/>
      <c r="TWM88" s="40"/>
      <c r="TWN88" s="40"/>
      <c r="TWO88" s="40"/>
      <c r="TWP88" s="40"/>
      <c r="TWQ88" s="40"/>
      <c r="TWR88" s="40"/>
      <c r="TWS88" s="40"/>
      <c r="TWT88" s="40"/>
      <c r="TWU88" s="40"/>
      <c r="TWV88" s="40"/>
      <c r="TWW88" s="40"/>
      <c r="TWX88" s="40"/>
      <c r="TWY88" s="40"/>
      <c r="TWZ88" s="40"/>
      <c r="TXA88" s="40"/>
      <c r="TXB88" s="40"/>
      <c r="TXC88" s="40"/>
      <c r="TXD88" s="40"/>
      <c r="TXE88" s="40"/>
      <c r="TXF88" s="40"/>
      <c r="TXG88" s="40"/>
      <c r="TXH88" s="40"/>
      <c r="TXI88" s="40"/>
      <c r="TXJ88" s="40"/>
      <c r="TXK88" s="40"/>
      <c r="TXL88" s="40"/>
      <c r="TXM88" s="40"/>
      <c r="TXN88" s="40"/>
      <c r="TXO88" s="40"/>
      <c r="TXP88" s="40"/>
      <c r="TXQ88" s="40"/>
      <c r="TXR88" s="40"/>
      <c r="TXS88" s="40"/>
      <c r="TXT88" s="40"/>
      <c r="TXU88" s="40"/>
      <c r="TXV88" s="40"/>
      <c r="TXW88" s="40"/>
      <c r="TXX88" s="40"/>
      <c r="TXY88" s="40"/>
      <c r="TXZ88" s="40"/>
      <c r="TYA88" s="40"/>
      <c r="TYB88" s="40"/>
      <c r="TYC88" s="40"/>
      <c r="TYD88" s="40"/>
      <c r="TYE88" s="40"/>
      <c r="TYF88" s="40"/>
      <c r="TYG88" s="40"/>
      <c r="TYH88" s="40"/>
      <c r="TYI88" s="40"/>
      <c r="TYJ88" s="40"/>
      <c r="TYK88" s="40"/>
      <c r="TYL88" s="40"/>
      <c r="TYM88" s="40"/>
      <c r="TYN88" s="40"/>
      <c r="TYO88" s="40"/>
      <c r="TYP88" s="40"/>
      <c r="TYQ88" s="40"/>
      <c r="TYR88" s="40"/>
      <c r="TYS88" s="40"/>
      <c r="TYT88" s="40"/>
      <c r="TYU88" s="40"/>
      <c r="TYV88" s="40"/>
      <c r="TYW88" s="40"/>
      <c r="TYX88" s="40"/>
      <c r="TYY88" s="40"/>
      <c r="TYZ88" s="40"/>
      <c r="TZA88" s="40"/>
      <c r="TZB88" s="40"/>
      <c r="TZC88" s="40"/>
      <c r="TZD88" s="40"/>
      <c r="TZE88" s="40"/>
      <c r="TZF88" s="40"/>
      <c r="TZG88" s="40"/>
      <c r="TZH88" s="40"/>
      <c r="TZI88" s="40"/>
      <c r="TZJ88" s="40"/>
      <c r="TZK88" s="40"/>
      <c r="TZL88" s="40"/>
      <c r="TZM88" s="40"/>
      <c r="TZN88" s="40"/>
      <c r="TZO88" s="40"/>
      <c r="TZP88" s="40"/>
      <c r="TZQ88" s="40"/>
      <c r="TZR88" s="40"/>
      <c r="TZS88" s="40"/>
      <c r="TZT88" s="40"/>
      <c r="TZU88" s="40"/>
      <c r="TZV88" s="40"/>
      <c r="TZW88" s="40"/>
      <c r="TZX88" s="40"/>
      <c r="TZY88" s="40"/>
      <c r="TZZ88" s="40"/>
      <c r="UAA88" s="40"/>
      <c r="UAB88" s="40"/>
      <c r="UAC88" s="40"/>
      <c r="UAD88" s="40"/>
      <c r="UAE88" s="40"/>
      <c r="UAF88" s="40"/>
      <c r="UAG88" s="40"/>
      <c r="UAH88" s="40"/>
      <c r="UAI88" s="40"/>
      <c r="UAJ88" s="40"/>
      <c r="UAK88" s="40"/>
      <c r="UAL88" s="40"/>
      <c r="UAM88" s="40"/>
      <c r="UAN88" s="40"/>
      <c r="UAO88" s="40"/>
      <c r="UAP88" s="40"/>
      <c r="UAQ88" s="40"/>
      <c r="UAR88" s="40"/>
      <c r="UAS88" s="40"/>
      <c r="UAT88" s="40"/>
      <c r="UAU88" s="40"/>
      <c r="UAV88" s="40"/>
      <c r="UAW88" s="40"/>
      <c r="UAX88" s="40"/>
      <c r="UAY88" s="40"/>
      <c r="UAZ88" s="40"/>
      <c r="UBA88" s="40"/>
      <c r="UBB88" s="40"/>
      <c r="UBC88" s="40"/>
      <c r="UBD88" s="40"/>
      <c r="UBE88" s="40"/>
      <c r="UBF88" s="40"/>
      <c r="UBG88" s="40"/>
      <c r="UBH88" s="40"/>
      <c r="UBI88" s="40"/>
      <c r="UBJ88" s="40"/>
      <c r="UBK88" s="40"/>
      <c r="UBL88" s="40"/>
      <c r="UBM88" s="40"/>
      <c r="UBN88" s="40"/>
      <c r="UBO88" s="40"/>
      <c r="UBP88" s="40"/>
      <c r="UBQ88" s="40"/>
      <c r="UBR88" s="40"/>
      <c r="UBS88" s="40"/>
      <c r="UBT88" s="40"/>
      <c r="UBU88" s="40"/>
      <c r="UBV88" s="40"/>
      <c r="UBW88" s="40"/>
      <c r="UBX88" s="40"/>
      <c r="UBY88" s="40"/>
      <c r="UBZ88" s="40"/>
      <c r="UCA88" s="40"/>
      <c r="UCB88" s="40"/>
      <c r="UCC88" s="40"/>
      <c r="UCD88" s="40"/>
      <c r="UCE88" s="40"/>
      <c r="UCF88" s="40"/>
      <c r="UCG88" s="40"/>
      <c r="UCH88" s="40"/>
      <c r="UCI88" s="40"/>
      <c r="UCJ88" s="40"/>
      <c r="UCK88" s="40"/>
      <c r="UCL88" s="40"/>
      <c r="UCM88" s="40"/>
      <c r="UCN88" s="40"/>
      <c r="UCO88" s="40"/>
      <c r="UCP88" s="40"/>
      <c r="UCQ88" s="40"/>
      <c r="UCR88" s="40"/>
      <c r="UCS88" s="40"/>
      <c r="UCT88" s="40"/>
      <c r="UCU88" s="40"/>
      <c r="UCV88" s="40"/>
      <c r="UCW88" s="40"/>
      <c r="UCX88" s="40"/>
      <c r="UCY88" s="40"/>
      <c r="UCZ88" s="40"/>
      <c r="UDA88" s="40"/>
      <c r="UDB88" s="40"/>
      <c r="UDC88" s="40"/>
      <c r="UDD88" s="40"/>
      <c r="UDE88" s="40"/>
      <c r="UDF88" s="40"/>
      <c r="UDG88" s="40"/>
      <c r="UDH88" s="40"/>
      <c r="UDI88" s="40"/>
      <c r="UDJ88" s="40"/>
      <c r="UDK88" s="40"/>
      <c r="UDL88" s="40"/>
      <c r="UDM88" s="40"/>
      <c r="UDN88" s="40"/>
      <c r="UDO88" s="40"/>
      <c r="UDP88" s="40"/>
      <c r="UDQ88" s="40"/>
      <c r="UDR88" s="40"/>
      <c r="UDS88" s="40"/>
      <c r="UDT88" s="40"/>
      <c r="UDU88" s="40"/>
      <c r="UDV88" s="40"/>
      <c r="UDW88" s="40"/>
      <c r="UDX88" s="40"/>
      <c r="UDY88" s="40"/>
      <c r="UDZ88" s="40"/>
      <c r="UEA88" s="40"/>
      <c r="UEB88" s="40"/>
      <c r="UEC88" s="40"/>
      <c r="UED88" s="40"/>
      <c r="UEE88" s="40"/>
      <c r="UEF88" s="40"/>
      <c r="UEG88" s="40"/>
      <c r="UEH88" s="40"/>
      <c r="UEI88" s="40"/>
      <c r="UEJ88" s="40"/>
      <c r="UEK88" s="40"/>
      <c r="UEL88" s="40"/>
      <c r="UEM88" s="40"/>
      <c r="UEN88" s="40"/>
      <c r="UEO88" s="40"/>
      <c r="UEP88" s="40"/>
      <c r="UEQ88" s="40"/>
      <c r="UER88" s="40"/>
      <c r="UES88" s="40"/>
      <c r="UET88" s="40"/>
      <c r="UEU88" s="40"/>
      <c r="UEV88" s="40"/>
      <c r="UEW88" s="40"/>
      <c r="UEX88" s="40"/>
      <c r="UEY88" s="40"/>
      <c r="UEZ88" s="40"/>
      <c r="UFA88" s="40"/>
      <c r="UFB88" s="40"/>
      <c r="UFC88" s="40"/>
      <c r="UFD88" s="40"/>
      <c r="UFE88" s="40"/>
      <c r="UFF88" s="40"/>
      <c r="UFG88" s="40"/>
      <c r="UFH88" s="40"/>
      <c r="UFI88" s="40"/>
      <c r="UFJ88" s="40"/>
      <c r="UFK88" s="40"/>
      <c r="UFL88" s="40"/>
      <c r="UFM88" s="40"/>
      <c r="UFN88" s="40"/>
      <c r="UFO88" s="40"/>
      <c r="UFP88" s="40"/>
      <c r="UFQ88" s="40"/>
      <c r="UFR88" s="40"/>
      <c r="UFS88" s="40"/>
      <c r="UFT88" s="40"/>
      <c r="UFU88" s="40"/>
      <c r="UFV88" s="40"/>
      <c r="UFW88" s="40"/>
      <c r="UFX88" s="40"/>
      <c r="UFY88" s="40"/>
      <c r="UFZ88" s="40"/>
      <c r="UGA88" s="40"/>
      <c r="UGB88" s="40"/>
      <c r="UGC88" s="40"/>
      <c r="UGD88" s="40"/>
      <c r="UGE88" s="40"/>
      <c r="UGF88" s="40"/>
      <c r="UGG88" s="40"/>
      <c r="UGH88" s="40"/>
      <c r="UGI88" s="40"/>
      <c r="UGJ88" s="40"/>
      <c r="UGK88" s="40"/>
      <c r="UGL88" s="40"/>
      <c r="UGM88" s="40"/>
      <c r="UGN88" s="40"/>
      <c r="UGO88" s="40"/>
      <c r="UGP88" s="40"/>
      <c r="UGQ88" s="40"/>
      <c r="UGR88" s="40"/>
      <c r="UGS88" s="40"/>
      <c r="UGT88" s="40"/>
      <c r="UGU88" s="40"/>
      <c r="UGV88" s="40"/>
      <c r="UGW88" s="40"/>
      <c r="UGX88" s="40"/>
      <c r="UGY88" s="40"/>
      <c r="UGZ88" s="40"/>
      <c r="UHA88" s="40"/>
      <c r="UHB88" s="40"/>
      <c r="UHC88" s="40"/>
      <c r="UHD88" s="40"/>
      <c r="UHE88" s="40"/>
      <c r="UHF88" s="40"/>
      <c r="UHG88" s="40"/>
      <c r="UHH88" s="40"/>
      <c r="UHI88" s="40"/>
      <c r="UHJ88" s="40"/>
      <c r="UHK88" s="40"/>
      <c r="UHL88" s="40"/>
      <c r="UHM88" s="40"/>
      <c r="UHN88" s="40"/>
      <c r="UHO88" s="40"/>
      <c r="UHP88" s="40"/>
      <c r="UHQ88" s="40"/>
      <c r="UHR88" s="40"/>
      <c r="UHS88" s="40"/>
      <c r="UHT88" s="40"/>
      <c r="UHU88" s="40"/>
      <c r="UHV88" s="40"/>
      <c r="UHW88" s="40"/>
      <c r="UHX88" s="40"/>
      <c r="UHY88" s="40"/>
      <c r="UHZ88" s="40"/>
      <c r="UIA88" s="40"/>
      <c r="UIB88" s="40"/>
      <c r="UIC88" s="40"/>
      <c r="UID88" s="40"/>
      <c r="UIE88" s="40"/>
      <c r="UIF88" s="40"/>
      <c r="UIG88" s="40"/>
      <c r="UIH88" s="40"/>
      <c r="UII88" s="40"/>
      <c r="UIJ88" s="40"/>
      <c r="UIK88" s="40"/>
      <c r="UIL88" s="40"/>
      <c r="UIM88" s="40"/>
      <c r="UIN88" s="40"/>
      <c r="UIO88" s="40"/>
      <c r="UIP88" s="40"/>
      <c r="UIQ88" s="40"/>
      <c r="UIR88" s="40"/>
      <c r="UIS88" s="40"/>
      <c r="UIT88" s="40"/>
      <c r="UIU88" s="40"/>
      <c r="UIV88" s="40"/>
      <c r="UIW88" s="40"/>
      <c r="UIX88" s="40"/>
      <c r="UIY88" s="40"/>
      <c r="UIZ88" s="40"/>
      <c r="UJA88" s="40"/>
      <c r="UJB88" s="40"/>
      <c r="UJC88" s="40"/>
      <c r="UJD88" s="40"/>
      <c r="UJE88" s="40"/>
      <c r="UJF88" s="40"/>
      <c r="UJG88" s="40"/>
      <c r="UJH88" s="40"/>
      <c r="UJI88" s="40"/>
      <c r="UJJ88" s="40"/>
      <c r="UJK88" s="40"/>
      <c r="UJL88" s="40"/>
      <c r="UJM88" s="40"/>
      <c r="UJN88" s="40"/>
      <c r="UJO88" s="40"/>
      <c r="UJP88" s="40"/>
      <c r="UJQ88" s="40"/>
      <c r="UJR88" s="40"/>
      <c r="UJS88" s="40"/>
      <c r="UJT88" s="40"/>
      <c r="UJU88" s="40"/>
      <c r="UJV88" s="40"/>
      <c r="UJW88" s="40"/>
      <c r="UJX88" s="40"/>
      <c r="UJY88" s="40"/>
      <c r="UJZ88" s="40"/>
      <c r="UKA88" s="40"/>
      <c r="UKB88" s="40"/>
      <c r="UKC88" s="40"/>
      <c r="UKD88" s="40"/>
      <c r="UKE88" s="40"/>
      <c r="UKF88" s="40"/>
      <c r="UKG88" s="40"/>
      <c r="UKH88" s="40"/>
      <c r="UKI88" s="40"/>
      <c r="UKJ88" s="40"/>
      <c r="UKK88" s="40"/>
      <c r="UKL88" s="40"/>
      <c r="UKM88" s="40"/>
      <c r="UKN88" s="40"/>
      <c r="UKO88" s="40"/>
      <c r="UKP88" s="40"/>
      <c r="UKQ88" s="40"/>
      <c r="UKR88" s="40"/>
      <c r="UKS88" s="40"/>
      <c r="UKT88" s="40"/>
      <c r="UKU88" s="40"/>
      <c r="UKV88" s="40"/>
      <c r="UKW88" s="40"/>
      <c r="UKX88" s="40"/>
      <c r="UKY88" s="40"/>
      <c r="UKZ88" s="40"/>
      <c r="ULA88" s="40"/>
      <c r="ULB88" s="40"/>
      <c r="ULC88" s="40"/>
      <c r="ULD88" s="40"/>
      <c r="ULE88" s="40"/>
      <c r="ULF88" s="40"/>
      <c r="ULG88" s="40"/>
      <c r="ULH88" s="40"/>
      <c r="ULI88" s="40"/>
      <c r="ULJ88" s="40"/>
      <c r="ULK88" s="40"/>
      <c r="ULL88" s="40"/>
      <c r="ULM88" s="40"/>
      <c r="ULN88" s="40"/>
      <c r="ULO88" s="40"/>
      <c r="ULP88" s="40"/>
      <c r="ULQ88" s="40"/>
      <c r="ULR88" s="40"/>
      <c r="ULS88" s="40"/>
      <c r="ULT88" s="40"/>
      <c r="ULU88" s="40"/>
      <c r="ULV88" s="40"/>
      <c r="ULW88" s="40"/>
      <c r="ULX88" s="40"/>
      <c r="ULY88" s="40"/>
      <c r="ULZ88" s="40"/>
      <c r="UMA88" s="40"/>
      <c r="UMB88" s="40"/>
      <c r="UMC88" s="40"/>
      <c r="UMD88" s="40"/>
      <c r="UME88" s="40"/>
      <c r="UMF88" s="40"/>
      <c r="UMG88" s="40"/>
      <c r="UMH88" s="40"/>
      <c r="UMI88" s="40"/>
      <c r="UMJ88" s="40"/>
      <c r="UMK88" s="40"/>
      <c r="UML88" s="40"/>
      <c r="UMM88" s="40"/>
      <c r="UMN88" s="40"/>
      <c r="UMO88" s="40"/>
      <c r="UMP88" s="40"/>
      <c r="UMQ88" s="40"/>
      <c r="UMR88" s="40"/>
      <c r="UMS88" s="40"/>
      <c r="UMT88" s="40"/>
      <c r="UMU88" s="40"/>
      <c r="UMV88" s="40"/>
      <c r="UMW88" s="40"/>
      <c r="UMX88" s="40"/>
      <c r="UMY88" s="40"/>
      <c r="UMZ88" s="40"/>
      <c r="UNA88" s="40"/>
      <c r="UNB88" s="40"/>
      <c r="UNC88" s="40"/>
      <c r="UND88" s="40"/>
      <c r="UNE88" s="40"/>
      <c r="UNF88" s="40"/>
      <c r="UNG88" s="40"/>
      <c r="UNH88" s="40"/>
      <c r="UNI88" s="40"/>
      <c r="UNJ88" s="40"/>
      <c r="UNK88" s="40"/>
      <c r="UNL88" s="40"/>
      <c r="UNM88" s="40"/>
      <c r="UNN88" s="40"/>
      <c r="UNO88" s="40"/>
      <c r="UNP88" s="40"/>
      <c r="UNQ88" s="40"/>
      <c r="UNR88" s="40"/>
      <c r="UNS88" s="40"/>
      <c r="UNT88" s="40"/>
      <c r="UNU88" s="40"/>
      <c r="UNV88" s="40"/>
      <c r="UNW88" s="40"/>
      <c r="UNX88" s="40"/>
      <c r="UNY88" s="40"/>
      <c r="UNZ88" s="40"/>
      <c r="UOA88" s="40"/>
      <c r="UOB88" s="40"/>
      <c r="UOC88" s="40"/>
      <c r="UOD88" s="40"/>
      <c r="UOE88" s="40"/>
      <c r="UOF88" s="40"/>
      <c r="UOG88" s="40"/>
      <c r="UOH88" s="40"/>
      <c r="UOI88" s="40"/>
      <c r="UOJ88" s="40"/>
      <c r="UOK88" s="40"/>
      <c r="UOL88" s="40"/>
      <c r="UOM88" s="40"/>
      <c r="UON88" s="40"/>
      <c r="UOO88" s="40"/>
      <c r="UOP88" s="40"/>
      <c r="UOQ88" s="40"/>
      <c r="UOR88" s="40"/>
      <c r="UOS88" s="40"/>
      <c r="UOT88" s="40"/>
      <c r="UOU88" s="40"/>
      <c r="UOV88" s="40"/>
      <c r="UOW88" s="40"/>
      <c r="UOX88" s="40"/>
      <c r="UOY88" s="40"/>
      <c r="UOZ88" s="40"/>
      <c r="UPA88" s="40"/>
      <c r="UPB88" s="40"/>
      <c r="UPC88" s="40"/>
      <c r="UPD88" s="40"/>
      <c r="UPE88" s="40"/>
      <c r="UPF88" s="40"/>
      <c r="UPG88" s="40"/>
      <c r="UPH88" s="40"/>
      <c r="UPI88" s="40"/>
      <c r="UPJ88" s="40"/>
      <c r="UPK88" s="40"/>
      <c r="UPL88" s="40"/>
      <c r="UPM88" s="40"/>
      <c r="UPN88" s="40"/>
      <c r="UPO88" s="40"/>
      <c r="UPP88" s="40"/>
      <c r="UPQ88" s="40"/>
      <c r="UPR88" s="40"/>
      <c r="UPS88" s="40"/>
      <c r="UPT88" s="40"/>
      <c r="UPU88" s="40"/>
      <c r="UPV88" s="40"/>
      <c r="UPW88" s="40"/>
      <c r="UPX88" s="40"/>
      <c r="UPY88" s="40"/>
      <c r="UPZ88" s="40"/>
      <c r="UQA88" s="40"/>
      <c r="UQB88" s="40"/>
      <c r="UQC88" s="40"/>
      <c r="UQD88" s="40"/>
      <c r="UQE88" s="40"/>
      <c r="UQF88" s="40"/>
      <c r="UQG88" s="40"/>
      <c r="UQH88" s="40"/>
      <c r="UQI88" s="40"/>
      <c r="UQJ88" s="40"/>
      <c r="UQK88" s="40"/>
      <c r="UQL88" s="40"/>
      <c r="UQM88" s="40"/>
      <c r="UQN88" s="40"/>
      <c r="UQO88" s="40"/>
      <c r="UQP88" s="40"/>
      <c r="UQQ88" s="40"/>
      <c r="UQR88" s="40"/>
      <c r="UQS88" s="40"/>
      <c r="UQT88" s="40"/>
      <c r="UQU88" s="40"/>
      <c r="UQV88" s="40"/>
      <c r="UQW88" s="40"/>
      <c r="UQX88" s="40"/>
      <c r="UQY88" s="40"/>
      <c r="UQZ88" s="40"/>
      <c r="URA88" s="40"/>
      <c r="URB88" s="40"/>
      <c r="URC88" s="40"/>
      <c r="URD88" s="40"/>
      <c r="URE88" s="40"/>
      <c r="URF88" s="40"/>
      <c r="URG88" s="40"/>
      <c r="URH88" s="40"/>
      <c r="URI88" s="40"/>
      <c r="URJ88" s="40"/>
      <c r="URK88" s="40"/>
      <c r="URL88" s="40"/>
      <c r="URM88" s="40"/>
      <c r="URN88" s="40"/>
      <c r="URO88" s="40"/>
      <c r="URP88" s="40"/>
      <c r="URQ88" s="40"/>
      <c r="URR88" s="40"/>
      <c r="URS88" s="40"/>
      <c r="URT88" s="40"/>
      <c r="URU88" s="40"/>
      <c r="URV88" s="40"/>
      <c r="URW88" s="40"/>
      <c r="URX88" s="40"/>
      <c r="URY88" s="40"/>
      <c r="URZ88" s="40"/>
      <c r="USA88" s="40"/>
      <c r="USB88" s="40"/>
      <c r="USC88" s="40"/>
      <c r="USD88" s="40"/>
      <c r="USE88" s="40"/>
      <c r="USF88" s="40"/>
      <c r="USG88" s="40"/>
      <c r="USH88" s="40"/>
      <c r="USI88" s="40"/>
      <c r="USJ88" s="40"/>
      <c r="USK88" s="40"/>
      <c r="USL88" s="40"/>
      <c r="USM88" s="40"/>
      <c r="USN88" s="40"/>
      <c r="USO88" s="40"/>
      <c r="USP88" s="40"/>
      <c r="USQ88" s="40"/>
      <c r="USR88" s="40"/>
      <c r="USS88" s="40"/>
      <c r="UST88" s="40"/>
      <c r="USU88" s="40"/>
      <c r="USV88" s="40"/>
      <c r="USW88" s="40"/>
      <c r="USX88" s="40"/>
      <c r="USY88" s="40"/>
      <c r="USZ88" s="40"/>
      <c r="UTA88" s="40"/>
      <c r="UTB88" s="40"/>
      <c r="UTC88" s="40"/>
      <c r="UTD88" s="40"/>
      <c r="UTE88" s="40"/>
      <c r="UTF88" s="40"/>
      <c r="UTG88" s="40"/>
      <c r="UTH88" s="40"/>
      <c r="UTI88" s="40"/>
      <c r="UTJ88" s="40"/>
      <c r="UTK88" s="40"/>
      <c r="UTL88" s="40"/>
      <c r="UTM88" s="40"/>
      <c r="UTN88" s="40"/>
      <c r="UTO88" s="40"/>
      <c r="UTP88" s="40"/>
      <c r="UTQ88" s="40"/>
      <c r="UTR88" s="40"/>
      <c r="UTS88" s="40"/>
      <c r="UTT88" s="40"/>
      <c r="UTU88" s="40"/>
      <c r="UTV88" s="40"/>
      <c r="UTW88" s="40"/>
      <c r="UTX88" s="40"/>
      <c r="UTY88" s="40"/>
      <c r="UTZ88" s="40"/>
      <c r="UUA88" s="40"/>
      <c r="UUB88" s="40"/>
      <c r="UUC88" s="40"/>
      <c r="UUD88" s="40"/>
      <c r="UUE88" s="40"/>
      <c r="UUF88" s="40"/>
      <c r="UUG88" s="40"/>
      <c r="UUH88" s="40"/>
      <c r="UUI88" s="40"/>
      <c r="UUJ88" s="40"/>
      <c r="UUK88" s="40"/>
      <c r="UUL88" s="40"/>
      <c r="UUM88" s="40"/>
      <c r="UUN88" s="40"/>
      <c r="UUO88" s="40"/>
      <c r="UUP88" s="40"/>
      <c r="UUQ88" s="40"/>
      <c r="UUR88" s="40"/>
      <c r="UUS88" s="40"/>
      <c r="UUT88" s="40"/>
      <c r="UUU88" s="40"/>
      <c r="UUV88" s="40"/>
      <c r="UUW88" s="40"/>
      <c r="UUX88" s="40"/>
      <c r="UUY88" s="40"/>
      <c r="UUZ88" s="40"/>
      <c r="UVA88" s="40"/>
      <c r="UVB88" s="40"/>
      <c r="UVC88" s="40"/>
      <c r="UVD88" s="40"/>
      <c r="UVE88" s="40"/>
      <c r="UVF88" s="40"/>
      <c r="UVG88" s="40"/>
      <c r="UVH88" s="40"/>
      <c r="UVI88" s="40"/>
      <c r="UVJ88" s="40"/>
      <c r="UVK88" s="40"/>
      <c r="UVL88" s="40"/>
      <c r="UVM88" s="40"/>
      <c r="UVN88" s="40"/>
      <c r="UVO88" s="40"/>
      <c r="UVP88" s="40"/>
      <c r="UVQ88" s="40"/>
      <c r="UVR88" s="40"/>
      <c r="UVS88" s="40"/>
      <c r="UVT88" s="40"/>
      <c r="UVU88" s="40"/>
      <c r="UVV88" s="40"/>
      <c r="UVW88" s="40"/>
      <c r="UVX88" s="40"/>
      <c r="UVY88" s="40"/>
      <c r="UVZ88" s="40"/>
      <c r="UWA88" s="40"/>
      <c r="UWB88" s="40"/>
      <c r="UWC88" s="40"/>
      <c r="UWD88" s="40"/>
      <c r="UWE88" s="40"/>
      <c r="UWF88" s="40"/>
      <c r="UWG88" s="40"/>
      <c r="UWH88" s="40"/>
      <c r="UWI88" s="40"/>
      <c r="UWJ88" s="40"/>
      <c r="UWK88" s="40"/>
      <c r="UWL88" s="40"/>
      <c r="UWM88" s="40"/>
      <c r="UWN88" s="40"/>
      <c r="UWO88" s="40"/>
      <c r="UWP88" s="40"/>
      <c r="UWQ88" s="40"/>
      <c r="UWR88" s="40"/>
      <c r="UWS88" s="40"/>
      <c r="UWT88" s="40"/>
      <c r="UWU88" s="40"/>
      <c r="UWV88" s="40"/>
      <c r="UWW88" s="40"/>
      <c r="UWX88" s="40"/>
      <c r="UWY88" s="40"/>
      <c r="UWZ88" s="40"/>
      <c r="UXA88" s="40"/>
      <c r="UXB88" s="40"/>
      <c r="UXC88" s="40"/>
      <c r="UXD88" s="40"/>
      <c r="UXE88" s="40"/>
      <c r="UXF88" s="40"/>
      <c r="UXG88" s="40"/>
      <c r="UXH88" s="40"/>
      <c r="UXI88" s="40"/>
      <c r="UXJ88" s="40"/>
      <c r="UXK88" s="40"/>
      <c r="UXL88" s="40"/>
      <c r="UXM88" s="40"/>
      <c r="UXN88" s="40"/>
      <c r="UXO88" s="40"/>
      <c r="UXP88" s="40"/>
      <c r="UXQ88" s="40"/>
      <c r="UXR88" s="40"/>
      <c r="UXS88" s="40"/>
      <c r="UXT88" s="40"/>
      <c r="UXU88" s="40"/>
      <c r="UXV88" s="40"/>
      <c r="UXW88" s="40"/>
      <c r="UXX88" s="40"/>
      <c r="UXY88" s="40"/>
      <c r="UXZ88" s="40"/>
      <c r="UYA88" s="40"/>
      <c r="UYB88" s="40"/>
      <c r="UYC88" s="40"/>
      <c r="UYD88" s="40"/>
      <c r="UYE88" s="40"/>
      <c r="UYF88" s="40"/>
      <c r="UYG88" s="40"/>
      <c r="UYH88" s="40"/>
      <c r="UYI88" s="40"/>
      <c r="UYJ88" s="40"/>
      <c r="UYK88" s="40"/>
      <c r="UYL88" s="40"/>
      <c r="UYM88" s="40"/>
      <c r="UYN88" s="40"/>
      <c r="UYO88" s="40"/>
      <c r="UYP88" s="40"/>
      <c r="UYQ88" s="40"/>
      <c r="UYR88" s="40"/>
      <c r="UYS88" s="40"/>
      <c r="UYT88" s="40"/>
      <c r="UYU88" s="40"/>
      <c r="UYV88" s="40"/>
      <c r="UYW88" s="40"/>
      <c r="UYX88" s="40"/>
      <c r="UYY88" s="40"/>
      <c r="UYZ88" s="40"/>
      <c r="UZA88" s="40"/>
      <c r="UZB88" s="40"/>
      <c r="UZC88" s="40"/>
      <c r="UZD88" s="40"/>
      <c r="UZE88" s="40"/>
      <c r="UZF88" s="40"/>
      <c r="UZG88" s="40"/>
      <c r="UZH88" s="40"/>
      <c r="UZI88" s="40"/>
      <c r="UZJ88" s="40"/>
      <c r="UZK88" s="40"/>
      <c r="UZL88" s="40"/>
      <c r="UZM88" s="40"/>
      <c r="UZN88" s="40"/>
      <c r="UZO88" s="40"/>
      <c r="UZP88" s="40"/>
      <c r="UZQ88" s="40"/>
      <c r="UZR88" s="40"/>
      <c r="UZS88" s="40"/>
      <c r="UZT88" s="40"/>
      <c r="UZU88" s="40"/>
      <c r="UZV88" s="40"/>
      <c r="UZW88" s="40"/>
      <c r="UZX88" s="40"/>
      <c r="UZY88" s="40"/>
      <c r="UZZ88" s="40"/>
      <c r="VAA88" s="40"/>
      <c r="VAB88" s="40"/>
      <c r="VAC88" s="40"/>
      <c r="VAD88" s="40"/>
      <c r="VAE88" s="40"/>
      <c r="VAF88" s="40"/>
      <c r="VAG88" s="40"/>
      <c r="VAH88" s="40"/>
      <c r="VAI88" s="40"/>
      <c r="VAJ88" s="40"/>
      <c r="VAK88" s="40"/>
      <c r="VAL88" s="40"/>
      <c r="VAM88" s="40"/>
      <c r="VAN88" s="40"/>
      <c r="VAO88" s="40"/>
      <c r="VAP88" s="40"/>
      <c r="VAQ88" s="40"/>
      <c r="VAR88" s="40"/>
      <c r="VAS88" s="40"/>
      <c r="VAT88" s="40"/>
      <c r="VAU88" s="40"/>
      <c r="VAV88" s="40"/>
      <c r="VAW88" s="40"/>
      <c r="VAX88" s="40"/>
      <c r="VAY88" s="40"/>
      <c r="VAZ88" s="40"/>
      <c r="VBA88" s="40"/>
      <c r="VBB88" s="40"/>
      <c r="VBC88" s="40"/>
      <c r="VBD88" s="40"/>
      <c r="VBE88" s="40"/>
      <c r="VBF88" s="40"/>
      <c r="VBG88" s="40"/>
      <c r="VBH88" s="40"/>
      <c r="VBI88" s="40"/>
      <c r="VBJ88" s="40"/>
      <c r="VBK88" s="40"/>
      <c r="VBL88" s="40"/>
      <c r="VBM88" s="40"/>
      <c r="VBN88" s="40"/>
      <c r="VBO88" s="40"/>
      <c r="VBP88" s="40"/>
      <c r="VBQ88" s="40"/>
      <c r="VBR88" s="40"/>
      <c r="VBS88" s="40"/>
      <c r="VBT88" s="40"/>
      <c r="VBU88" s="40"/>
      <c r="VBV88" s="40"/>
      <c r="VBW88" s="40"/>
      <c r="VBX88" s="40"/>
      <c r="VBY88" s="40"/>
      <c r="VBZ88" s="40"/>
      <c r="VCA88" s="40"/>
      <c r="VCB88" s="40"/>
      <c r="VCC88" s="40"/>
      <c r="VCD88" s="40"/>
      <c r="VCE88" s="40"/>
      <c r="VCF88" s="40"/>
      <c r="VCG88" s="40"/>
      <c r="VCH88" s="40"/>
      <c r="VCI88" s="40"/>
      <c r="VCJ88" s="40"/>
      <c r="VCK88" s="40"/>
      <c r="VCL88" s="40"/>
      <c r="VCM88" s="40"/>
      <c r="VCN88" s="40"/>
      <c r="VCO88" s="40"/>
      <c r="VCP88" s="40"/>
      <c r="VCQ88" s="40"/>
      <c r="VCR88" s="40"/>
      <c r="VCS88" s="40"/>
      <c r="VCT88" s="40"/>
      <c r="VCU88" s="40"/>
      <c r="VCV88" s="40"/>
      <c r="VCW88" s="40"/>
      <c r="VCX88" s="40"/>
      <c r="VCY88" s="40"/>
      <c r="VCZ88" s="40"/>
      <c r="VDA88" s="40"/>
      <c r="VDB88" s="40"/>
      <c r="VDC88" s="40"/>
      <c r="VDD88" s="40"/>
      <c r="VDE88" s="40"/>
      <c r="VDF88" s="40"/>
      <c r="VDG88" s="40"/>
      <c r="VDH88" s="40"/>
      <c r="VDI88" s="40"/>
      <c r="VDJ88" s="40"/>
      <c r="VDK88" s="40"/>
      <c r="VDL88" s="40"/>
      <c r="VDM88" s="40"/>
      <c r="VDN88" s="40"/>
      <c r="VDO88" s="40"/>
      <c r="VDP88" s="40"/>
      <c r="VDQ88" s="40"/>
      <c r="VDR88" s="40"/>
      <c r="VDS88" s="40"/>
      <c r="VDT88" s="40"/>
      <c r="VDU88" s="40"/>
      <c r="VDV88" s="40"/>
      <c r="VDW88" s="40"/>
      <c r="VDX88" s="40"/>
      <c r="VDY88" s="40"/>
      <c r="VDZ88" s="40"/>
      <c r="VEA88" s="40"/>
      <c r="VEB88" s="40"/>
      <c r="VEC88" s="40"/>
      <c r="VED88" s="40"/>
      <c r="VEE88" s="40"/>
      <c r="VEF88" s="40"/>
      <c r="VEG88" s="40"/>
      <c r="VEH88" s="40"/>
      <c r="VEI88" s="40"/>
      <c r="VEJ88" s="40"/>
      <c r="VEK88" s="40"/>
      <c r="VEL88" s="40"/>
      <c r="VEM88" s="40"/>
      <c r="VEN88" s="40"/>
      <c r="VEO88" s="40"/>
      <c r="VEP88" s="40"/>
      <c r="VEQ88" s="40"/>
      <c r="VER88" s="40"/>
      <c r="VES88" s="40"/>
      <c r="VET88" s="40"/>
      <c r="VEU88" s="40"/>
      <c r="VEV88" s="40"/>
      <c r="VEW88" s="40"/>
      <c r="VEX88" s="40"/>
      <c r="VEY88" s="40"/>
      <c r="VEZ88" s="40"/>
      <c r="VFA88" s="40"/>
      <c r="VFB88" s="40"/>
      <c r="VFC88" s="40"/>
      <c r="VFD88" s="40"/>
      <c r="VFE88" s="40"/>
      <c r="VFF88" s="40"/>
      <c r="VFG88" s="40"/>
      <c r="VFH88" s="40"/>
      <c r="VFI88" s="40"/>
      <c r="VFJ88" s="40"/>
      <c r="VFK88" s="40"/>
      <c r="VFL88" s="40"/>
      <c r="VFM88" s="40"/>
      <c r="VFN88" s="40"/>
      <c r="VFO88" s="40"/>
      <c r="VFP88" s="40"/>
      <c r="VFQ88" s="40"/>
      <c r="VFR88" s="40"/>
      <c r="VFS88" s="40"/>
      <c r="VFT88" s="40"/>
      <c r="VFU88" s="40"/>
      <c r="VFV88" s="40"/>
      <c r="VFW88" s="40"/>
      <c r="VFX88" s="40"/>
      <c r="VFY88" s="40"/>
      <c r="VFZ88" s="40"/>
      <c r="VGA88" s="40"/>
      <c r="VGB88" s="40"/>
      <c r="VGC88" s="40"/>
      <c r="VGD88" s="40"/>
      <c r="VGE88" s="40"/>
      <c r="VGF88" s="40"/>
      <c r="VGG88" s="40"/>
      <c r="VGH88" s="40"/>
      <c r="VGI88" s="40"/>
      <c r="VGJ88" s="40"/>
      <c r="VGK88" s="40"/>
      <c r="VGL88" s="40"/>
      <c r="VGM88" s="40"/>
      <c r="VGN88" s="40"/>
      <c r="VGO88" s="40"/>
      <c r="VGP88" s="40"/>
      <c r="VGQ88" s="40"/>
      <c r="VGR88" s="40"/>
      <c r="VGS88" s="40"/>
      <c r="VGT88" s="40"/>
      <c r="VGU88" s="40"/>
      <c r="VGV88" s="40"/>
      <c r="VGW88" s="40"/>
      <c r="VGX88" s="40"/>
      <c r="VGY88" s="40"/>
      <c r="VGZ88" s="40"/>
      <c r="VHA88" s="40"/>
      <c r="VHB88" s="40"/>
      <c r="VHC88" s="40"/>
      <c r="VHD88" s="40"/>
      <c r="VHE88" s="40"/>
      <c r="VHF88" s="40"/>
      <c r="VHG88" s="40"/>
      <c r="VHH88" s="40"/>
      <c r="VHI88" s="40"/>
      <c r="VHJ88" s="40"/>
      <c r="VHK88" s="40"/>
      <c r="VHL88" s="40"/>
      <c r="VHM88" s="40"/>
      <c r="VHN88" s="40"/>
      <c r="VHO88" s="40"/>
      <c r="VHP88" s="40"/>
      <c r="VHQ88" s="40"/>
      <c r="VHR88" s="40"/>
      <c r="VHS88" s="40"/>
      <c r="VHT88" s="40"/>
      <c r="VHU88" s="40"/>
      <c r="VHV88" s="40"/>
      <c r="VHW88" s="40"/>
      <c r="VHX88" s="40"/>
      <c r="VHY88" s="40"/>
      <c r="VHZ88" s="40"/>
      <c r="VIA88" s="40"/>
      <c r="VIB88" s="40"/>
      <c r="VIC88" s="40"/>
      <c r="VID88" s="40"/>
      <c r="VIE88" s="40"/>
      <c r="VIF88" s="40"/>
      <c r="VIG88" s="40"/>
      <c r="VIH88" s="40"/>
      <c r="VII88" s="40"/>
      <c r="VIJ88" s="40"/>
      <c r="VIK88" s="40"/>
      <c r="VIL88" s="40"/>
      <c r="VIM88" s="40"/>
      <c r="VIN88" s="40"/>
      <c r="VIO88" s="40"/>
      <c r="VIP88" s="40"/>
      <c r="VIQ88" s="40"/>
      <c r="VIR88" s="40"/>
      <c r="VIS88" s="40"/>
      <c r="VIT88" s="40"/>
      <c r="VIU88" s="40"/>
      <c r="VIV88" s="40"/>
      <c r="VIW88" s="40"/>
      <c r="VIX88" s="40"/>
      <c r="VIY88" s="40"/>
      <c r="VIZ88" s="40"/>
      <c r="VJA88" s="40"/>
      <c r="VJB88" s="40"/>
      <c r="VJC88" s="40"/>
      <c r="VJD88" s="40"/>
      <c r="VJE88" s="40"/>
      <c r="VJF88" s="40"/>
      <c r="VJG88" s="40"/>
      <c r="VJH88" s="40"/>
      <c r="VJI88" s="40"/>
      <c r="VJJ88" s="40"/>
      <c r="VJK88" s="40"/>
      <c r="VJL88" s="40"/>
      <c r="VJM88" s="40"/>
      <c r="VJN88" s="40"/>
      <c r="VJO88" s="40"/>
      <c r="VJP88" s="40"/>
      <c r="VJQ88" s="40"/>
      <c r="VJR88" s="40"/>
      <c r="VJS88" s="40"/>
      <c r="VJT88" s="40"/>
      <c r="VJU88" s="40"/>
      <c r="VJV88" s="40"/>
      <c r="VJW88" s="40"/>
      <c r="VJX88" s="40"/>
      <c r="VJY88" s="40"/>
      <c r="VJZ88" s="40"/>
      <c r="VKA88" s="40"/>
      <c r="VKB88" s="40"/>
      <c r="VKC88" s="40"/>
      <c r="VKD88" s="40"/>
      <c r="VKE88" s="40"/>
      <c r="VKF88" s="40"/>
      <c r="VKG88" s="40"/>
      <c r="VKH88" s="40"/>
      <c r="VKI88" s="40"/>
      <c r="VKJ88" s="40"/>
      <c r="VKK88" s="40"/>
      <c r="VKL88" s="40"/>
      <c r="VKM88" s="40"/>
      <c r="VKN88" s="40"/>
      <c r="VKO88" s="40"/>
      <c r="VKP88" s="40"/>
      <c r="VKQ88" s="40"/>
      <c r="VKR88" s="40"/>
      <c r="VKS88" s="40"/>
      <c r="VKT88" s="40"/>
      <c r="VKU88" s="40"/>
      <c r="VKV88" s="40"/>
      <c r="VKW88" s="40"/>
      <c r="VKX88" s="40"/>
      <c r="VKY88" s="40"/>
      <c r="VKZ88" s="40"/>
      <c r="VLA88" s="40"/>
      <c r="VLB88" s="40"/>
      <c r="VLC88" s="40"/>
      <c r="VLD88" s="40"/>
      <c r="VLE88" s="40"/>
      <c r="VLF88" s="40"/>
      <c r="VLG88" s="40"/>
      <c r="VLH88" s="40"/>
      <c r="VLI88" s="40"/>
      <c r="VLJ88" s="40"/>
      <c r="VLK88" s="40"/>
      <c r="VLL88" s="40"/>
      <c r="VLM88" s="40"/>
      <c r="VLN88" s="40"/>
      <c r="VLO88" s="40"/>
      <c r="VLP88" s="40"/>
      <c r="VLQ88" s="40"/>
      <c r="VLR88" s="40"/>
      <c r="VLS88" s="40"/>
      <c r="VLT88" s="40"/>
      <c r="VLU88" s="40"/>
      <c r="VLV88" s="40"/>
      <c r="VLW88" s="40"/>
      <c r="VLX88" s="40"/>
      <c r="VLY88" s="40"/>
      <c r="VLZ88" s="40"/>
      <c r="VMA88" s="40"/>
      <c r="VMB88" s="40"/>
      <c r="VMC88" s="40"/>
      <c r="VMD88" s="40"/>
      <c r="VME88" s="40"/>
      <c r="VMF88" s="40"/>
      <c r="VMG88" s="40"/>
      <c r="VMH88" s="40"/>
      <c r="VMI88" s="40"/>
      <c r="VMJ88" s="40"/>
      <c r="VMK88" s="40"/>
      <c r="VML88" s="40"/>
      <c r="VMM88" s="40"/>
      <c r="VMN88" s="40"/>
      <c r="VMO88" s="40"/>
      <c r="VMP88" s="40"/>
      <c r="VMQ88" s="40"/>
      <c r="VMR88" s="40"/>
      <c r="VMS88" s="40"/>
      <c r="VMT88" s="40"/>
      <c r="VMU88" s="40"/>
      <c r="VMV88" s="40"/>
      <c r="VMW88" s="40"/>
      <c r="VMX88" s="40"/>
      <c r="VMY88" s="40"/>
      <c r="VMZ88" s="40"/>
      <c r="VNA88" s="40"/>
      <c r="VNB88" s="40"/>
      <c r="VNC88" s="40"/>
      <c r="VND88" s="40"/>
      <c r="VNE88" s="40"/>
      <c r="VNF88" s="40"/>
      <c r="VNG88" s="40"/>
      <c r="VNH88" s="40"/>
      <c r="VNI88" s="40"/>
      <c r="VNJ88" s="40"/>
      <c r="VNK88" s="40"/>
      <c r="VNL88" s="40"/>
      <c r="VNM88" s="40"/>
      <c r="VNN88" s="40"/>
      <c r="VNO88" s="40"/>
      <c r="VNP88" s="40"/>
      <c r="VNQ88" s="40"/>
      <c r="VNR88" s="40"/>
      <c r="VNS88" s="40"/>
      <c r="VNT88" s="40"/>
      <c r="VNU88" s="40"/>
      <c r="VNV88" s="40"/>
      <c r="VNW88" s="40"/>
      <c r="VNX88" s="40"/>
      <c r="VNY88" s="40"/>
      <c r="VNZ88" s="40"/>
      <c r="VOA88" s="40"/>
      <c r="VOB88" s="40"/>
      <c r="VOC88" s="40"/>
      <c r="VOD88" s="40"/>
      <c r="VOE88" s="40"/>
      <c r="VOF88" s="40"/>
      <c r="VOG88" s="40"/>
      <c r="VOH88" s="40"/>
      <c r="VOI88" s="40"/>
      <c r="VOJ88" s="40"/>
      <c r="VOK88" s="40"/>
      <c r="VOL88" s="40"/>
      <c r="VOM88" s="40"/>
      <c r="VON88" s="40"/>
      <c r="VOO88" s="40"/>
      <c r="VOP88" s="40"/>
      <c r="VOQ88" s="40"/>
      <c r="VOR88" s="40"/>
      <c r="VOS88" s="40"/>
      <c r="VOT88" s="40"/>
      <c r="VOU88" s="40"/>
      <c r="VOV88" s="40"/>
      <c r="VOW88" s="40"/>
      <c r="VOX88" s="40"/>
      <c r="VOY88" s="40"/>
      <c r="VOZ88" s="40"/>
      <c r="VPA88" s="40"/>
      <c r="VPB88" s="40"/>
      <c r="VPC88" s="40"/>
      <c r="VPD88" s="40"/>
      <c r="VPE88" s="40"/>
      <c r="VPF88" s="40"/>
      <c r="VPG88" s="40"/>
      <c r="VPH88" s="40"/>
      <c r="VPI88" s="40"/>
      <c r="VPJ88" s="40"/>
      <c r="VPK88" s="40"/>
      <c r="VPL88" s="40"/>
      <c r="VPM88" s="40"/>
      <c r="VPN88" s="40"/>
      <c r="VPO88" s="40"/>
      <c r="VPP88" s="40"/>
      <c r="VPQ88" s="40"/>
      <c r="VPR88" s="40"/>
      <c r="VPS88" s="40"/>
      <c r="VPT88" s="40"/>
      <c r="VPU88" s="40"/>
      <c r="VPV88" s="40"/>
      <c r="VPW88" s="40"/>
      <c r="VPX88" s="40"/>
      <c r="VPY88" s="40"/>
      <c r="VPZ88" s="40"/>
      <c r="VQA88" s="40"/>
      <c r="VQB88" s="40"/>
      <c r="VQC88" s="40"/>
      <c r="VQD88" s="40"/>
      <c r="VQE88" s="40"/>
      <c r="VQF88" s="40"/>
      <c r="VQG88" s="40"/>
      <c r="VQH88" s="40"/>
      <c r="VQI88" s="40"/>
      <c r="VQJ88" s="40"/>
      <c r="VQK88" s="40"/>
      <c r="VQL88" s="40"/>
      <c r="VQM88" s="40"/>
      <c r="VQN88" s="40"/>
      <c r="VQO88" s="40"/>
      <c r="VQP88" s="40"/>
      <c r="VQQ88" s="40"/>
      <c r="VQR88" s="40"/>
      <c r="VQS88" s="40"/>
      <c r="VQT88" s="40"/>
      <c r="VQU88" s="40"/>
      <c r="VQV88" s="40"/>
      <c r="VQW88" s="40"/>
      <c r="VQX88" s="40"/>
      <c r="VQY88" s="40"/>
      <c r="VQZ88" s="40"/>
      <c r="VRA88" s="40"/>
      <c r="VRB88" s="40"/>
      <c r="VRC88" s="40"/>
      <c r="VRD88" s="40"/>
      <c r="VRE88" s="40"/>
      <c r="VRF88" s="40"/>
      <c r="VRG88" s="40"/>
      <c r="VRH88" s="40"/>
      <c r="VRI88" s="40"/>
      <c r="VRJ88" s="40"/>
      <c r="VRK88" s="40"/>
      <c r="VRL88" s="40"/>
      <c r="VRM88" s="40"/>
      <c r="VRN88" s="40"/>
      <c r="VRO88" s="40"/>
      <c r="VRP88" s="40"/>
      <c r="VRQ88" s="40"/>
      <c r="VRR88" s="40"/>
      <c r="VRS88" s="40"/>
      <c r="VRT88" s="40"/>
      <c r="VRU88" s="40"/>
      <c r="VRV88" s="40"/>
      <c r="VRW88" s="40"/>
      <c r="VRX88" s="40"/>
      <c r="VRY88" s="40"/>
      <c r="VRZ88" s="40"/>
      <c r="VSA88" s="40"/>
      <c r="VSB88" s="40"/>
      <c r="VSC88" s="40"/>
      <c r="VSD88" s="40"/>
      <c r="VSE88" s="40"/>
      <c r="VSF88" s="40"/>
      <c r="VSG88" s="40"/>
      <c r="VSH88" s="40"/>
      <c r="VSI88" s="40"/>
      <c r="VSJ88" s="40"/>
      <c r="VSK88" s="40"/>
      <c r="VSL88" s="40"/>
      <c r="VSM88" s="40"/>
      <c r="VSN88" s="40"/>
      <c r="VSO88" s="40"/>
      <c r="VSP88" s="40"/>
      <c r="VSQ88" s="40"/>
      <c r="VSR88" s="40"/>
      <c r="VSS88" s="40"/>
      <c r="VST88" s="40"/>
      <c r="VSU88" s="40"/>
      <c r="VSV88" s="40"/>
      <c r="VSW88" s="40"/>
      <c r="VSX88" s="40"/>
      <c r="VSY88" s="40"/>
      <c r="VSZ88" s="40"/>
      <c r="VTA88" s="40"/>
      <c r="VTB88" s="40"/>
      <c r="VTC88" s="40"/>
      <c r="VTD88" s="40"/>
      <c r="VTE88" s="40"/>
      <c r="VTF88" s="40"/>
      <c r="VTG88" s="40"/>
      <c r="VTH88" s="40"/>
      <c r="VTI88" s="40"/>
      <c r="VTJ88" s="40"/>
      <c r="VTK88" s="40"/>
      <c r="VTL88" s="40"/>
      <c r="VTM88" s="40"/>
      <c r="VTN88" s="40"/>
      <c r="VTO88" s="40"/>
      <c r="VTP88" s="40"/>
      <c r="VTQ88" s="40"/>
      <c r="VTR88" s="40"/>
      <c r="VTS88" s="40"/>
      <c r="VTT88" s="40"/>
      <c r="VTU88" s="40"/>
      <c r="VTV88" s="40"/>
      <c r="VTW88" s="40"/>
      <c r="VTX88" s="40"/>
      <c r="VTY88" s="40"/>
      <c r="VTZ88" s="40"/>
      <c r="VUA88" s="40"/>
      <c r="VUB88" s="40"/>
      <c r="VUC88" s="40"/>
      <c r="VUD88" s="40"/>
      <c r="VUE88" s="40"/>
      <c r="VUF88" s="40"/>
      <c r="VUG88" s="40"/>
      <c r="VUH88" s="40"/>
      <c r="VUI88" s="40"/>
      <c r="VUJ88" s="40"/>
      <c r="VUK88" s="40"/>
      <c r="VUL88" s="40"/>
      <c r="VUM88" s="40"/>
      <c r="VUN88" s="40"/>
      <c r="VUO88" s="40"/>
      <c r="VUP88" s="40"/>
      <c r="VUQ88" s="40"/>
      <c r="VUR88" s="40"/>
      <c r="VUS88" s="40"/>
      <c r="VUT88" s="40"/>
      <c r="VUU88" s="40"/>
      <c r="VUV88" s="40"/>
      <c r="VUW88" s="40"/>
      <c r="VUX88" s="40"/>
      <c r="VUY88" s="40"/>
      <c r="VUZ88" s="40"/>
      <c r="VVA88" s="40"/>
      <c r="VVB88" s="40"/>
      <c r="VVC88" s="40"/>
      <c r="VVD88" s="40"/>
      <c r="VVE88" s="40"/>
      <c r="VVF88" s="40"/>
      <c r="VVG88" s="40"/>
      <c r="VVH88" s="40"/>
      <c r="VVI88" s="40"/>
      <c r="VVJ88" s="40"/>
      <c r="VVK88" s="40"/>
      <c r="VVL88" s="40"/>
      <c r="VVM88" s="40"/>
      <c r="VVN88" s="40"/>
      <c r="VVO88" s="40"/>
      <c r="VVP88" s="40"/>
      <c r="VVQ88" s="40"/>
      <c r="VVR88" s="40"/>
      <c r="VVS88" s="40"/>
      <c r="VVT88" s="40"/>
      <c r="VVU88" s="40"/>
      <c r="VVV88" s="40"/>
      <c r="VVW88" s="40"/>
      <c r="VVX88" s="40"/>
      <c r="VVY88" s="40"/>
      <c r="VVZ88" s="40"/>
      <c r="VWA88" s="40"/>
      <c r="VWB88" s="40"/>
      <c r="VWC88" s="40"/>
      <c r="VWD88" s="40"/>
      <c r="VWE88" s="40"/>
      <c r="VWF88" s="40"/>
      <c r="VWG88" s="40"/>
      <c r="VWH88" s="40"/>
      <c r="VWI88" s="40"/>
      <c r="VWJ88" s="40"/>
      <c r="VWK88" s="40"/>
      <c r="VWL88" s="40"/>
      <c r="VWM88" s="40"/>
      <c r="VWN88" s="40"/>
      <c r="VWO88" s="40"/>
      <c r="VWP88" s="40"/>
      <c r="VWQ88" s="40"/>
      <c r="VWR88" s="40"/>
      <c r="VWS88" s="40"/>
      <c r="VWT88" s="40"/>
      <c r="VWU88" s="40"/>
      <c r="VWV88" s="40"/>
      <c r="VWW88" s="40"/>
      <c r="VWX88" s="40"/>
      <c r="VWY88" s="40"/>
      <c r="VWZ88" s="40"/>
      <c r="VXA88" s="40"/>
      <c r="VXB88" s="40"/>
      <c r="VXC88" s="40"/>
      <c r="VXD88" s="40"/>
      <c r="VXE88" s="40"/>
      <c r="VXF88" s="40"/>
      <c r="VXG88" s="40"/>
      <c r="VXH88" s="40"/>
      <c r="VXI88" s="40"/>
      <c r="VXJ88" s="40"/>
      <c r="VXK88" s="40"/>
      <c r="VXL88" s="40"/>
      <c r="VXM88" s="40"/>
      <c r="VXN88" s="40"/>
      <c r="VXO88" s="40"/>
      <c r="VXP88" s="40"/>
      <c r="VXQ88" s="40"/>
      <c r="VXR88" s="40"/>
      <c r="VXS88" s="40"/>
      <c r="VXT88" s="40"/>
      <c r="VXU88" s="40"/>
      <c r="VXV88" s="40"/>
      <c r="VXW88" s="40"/>
      <c r="VXX88" s="40"/>
      <c r="VXY88" s="40"/>
      <c r="VXZ88" s="40"/>
      <c r="VYA88" s="40"/>
      <c r="VYB88" s="40"/>
      <c r="VYC88" s="40"/>
      <c r="VYD88" s="40"/>
      <c r="VYE88" s="40"/>
      <c r="VYF88" s="40"/>
      <c r="VYG88" s="40"/>
      <c r="VYH88" s="40"/>
      <c r="VYI88" s="40"/>
      <c r="VYJ88" s="40"/>
      <c r="VYK88" s="40"/>
      <c r="VYL88" s="40"/>
      <c r="VYM88" s="40"/>
      <c r="VYN88" s="40"/>
      <c r="VYO88" s="40"/>
      <c r="VYP88" s="40"/>
      <c r="VYQ88" s="40"/>
      <c r="VYR88" s="40"/>
      <c r="VYS88" s="40"/>
      <c r="VYT88" s="40"/>
      <c r="VYU88" s="40"/>
      <c r="VYV88" s="40"/>
      <c r="VYW88" s="40"/>
      <c r="VYX88" s="40"/>
      <c r="VYY88" s="40"/>
      <c r="VYZ88" s="40"/>
      <c r="VZA88" s="40"/>
      <c r="VZB88" s="40"/>
      <c r="VZC88" s="40"/>
      <c r="VZD88" s="40"/>
      <c r="VZE88" s="40"/>
      <c r="VZF88" s="40"/>
      <c r="VZG88" s="40"/>
      <c r="VZH88" s="40"/>
      <c r="VZI88" s="40"/>
      <c r="VZJ88" s="40"/>
      <c r="VZK88" s="40"/>
      <c r="VZL88" s="40"/>
      <c r="VZM88" s="40"/>
      <c r="VZN88" s="40"/>
      <c r="VZO88" s="40"/>
      <c r="VZP88" s="40"/>
      <c r="VZQ88" s="40"/>
      <c r="VZR88" s="40"/>
      <c r="VZS88" s="40"/>
      <c r="VZT88" s="40"/>
      <c r="VZU88" s="40"/>
      <c r="VZV88" s="40"/>
      <c r="VZW88" s="40"/>
      <c r="VZX88" s="40"/>
      <c r="VZY88" s="40"/>
      <c r="VZZ88" s="40"/>
      <c r="WAA88" s="40"/>
      <c r="WAB88" s="40"/>
      <c r="WAC88" s="40"/>
      <c r="WAD88" s="40"/>
      <c r="WAE88" s="40"/>
      <c r="WAF88" s="40"/>
      <c r="WAG88" s="40"/>
      <c r="WAH88" s="40"/>
      <c r="WAI88" s="40"/>
      <c r="WAJ88" s="40"/>
      <c r="WAK88" s="40"/>
      <c r="WAL88" s="40"/>
      <c r="WAM88" s="40"/>
      <c r="WAN88" s="40"/>
      <c r="WAO88" s="40"/>
      <c r="WAP88" s="40"/>
      <c r="WAQ88" s="40"/>
      <c r="WAR88" s="40"/>
      <c r="WAS88" s="40"/>
      <c r="WAT88" s="40"/>
      <c r="WAU88" s="40"/>
      <c r="WAV88" s="40"/>
      <c r="WAW88" s="40"/>
      <c r="WAX88" s="40"/>
      <c r="WAY88" s="40"/>
      <c r="WAZ88" s="40"/>
      <c r="WBA88" s="40"/>
      <c r="WBB88" s="40"/>
      <c r="WBC88" s="40"/>
      <c r="WBD88" s="40"/>
      <c r="WBE88" s="40"/>
      <c r="WBF88" s="40"/>
      <c r="WBG88" s="40"/>
      <c r="WBH88" s="40"/>
      <c r="WBI88" s="40"/>
      <c r="WBJ88" s="40"/>
      <c r="WBK88" s="40"/>
      <c r="WBL88" s="40"/>
      <c r="WBM88" s="40"/>
      <c r="WBN88" s="40"/>
      <c r="WBO88" s="40"/>
      <c r="WBP88" s="40"/>
      <c r="WBQ88" s="40"/>
      <c r="WBR88" s="40"/>
      <c r="WBS88" s="40"/>
      <c r="WBT88" s="40"/>
      <c r="WBU88" s="40"/>
      <c r="WBV88" s="40"/>
      <c r="WBW88" s="40"/>
      <c r="WBX88" s="40"/>
      <c r="WBY88" s="40"/>
      <c r="WBZ88" s="40"/>
      <c r="WCA88" s="40"/>
      <c r="WCB88" s="40"/>
      <c r="WCC88" s="40"/>
      <c r="WCD88" s="40"/>
      <c r="WCE88" s="40"/>
      <c r="WCF88" s="40"/>
      <c r="WCG88" s="40"/>
      <c r="WCH88" s="40"/>
      <c r="WCI88" s="40"/>
      <c r="WCJ88" s="40"/>
      <c r="WCK88" s="40"/>
      <c r="WCL88" s="40"/>
      <c r="WCM88" s="40"/>
      <c r="WCN88" s="40"/>
      <c r="WCO88" s="40"/>
      <c r="WCP88" s="40"/>
      <c r="WCQ88" s="40"/>
      <c r="WCR88" s="40"/>
      <c r="WCS88" s="40"/>
      <c r="WCT88" s="40"/>
      <c r="WCU88" s="40"/>
      <c r="WCV88" s="40"/>
      <c r="WCW88" s="40"/>
      <c r="WCX88" s="40"/>
      <c r="WCY88" s="40"/>
      <c r="WCZ88" s="40"/>
      <c r="WDA88" s="40"/>
      <c r="WDB88" s="40"/>
      <c r="WDC88" s="40"/>
      <c r="WDD88" s="40"/>
      <c r="WDE88" s="40"/>
      <c r="WDF88" s="40"/>
      <c r="WDG88" s="40"/>
      <c r="WDH88" s="40"/>
      <c r="WDI88" s="40"/>
      <c r="WDJ88" s="40"/>
      <c r="WDK88" s="40"/>
      <c r="WDL88" s="40"/>
      <c r="WDM88" s="40"/>
      <c r="WDN88" s="40"/>
      <c r="WDO88" s="40"/>
      <c r="WDP88" s="40"/>
      <c r="WDQ88" s="40"/>
      <c r="WDR88" s="40"/>
      <c r="WDS88" s="40"/>
      <c r="WDT88" s="40"/>
      <c r="WDU88" s="40"/>
      <c r="WDV88" s="40"/>
      <c r="WDW88" s="40"/>
      <c r="WDX88" s="40"/>
      <c r="WDY88" s="40"/>
      <c r="WDZ88" s="40"/>
      <c r="WEA88" s="40"/>
      <c r="WEB88" s="40"/>
      <c r="WEC88" s="40"/>
      <c r="WED88" s="40"/>
      <c r="WEE88" s="40"/>
      <c r="WEF88" s="40"/>
      <c r="WEG88" s="40"/>
      <c r="WEH88" s="40"/>
      <c r="WEI88" s="40"/>
      <c r="WEJ88" s="40"/>
      <c r="WEK88" s="40"/>
      <c r="WEL88" s="40"/>
      <c r="WEM88" s="40"/>
      <c r="WEN88" s="40"/>
      <c r="WEO88" s="40"/>
      <c r="WEP88" s="40"/>
      <c r="WEQ88" s="40"/>
      <c r="WER88" s="40"/>
      <c r="WES88" s="40"/>
      <c r="WET88" s="40"/>
      <c r="WEU88" s="40"/>
      <c r="WEV88" s="40"/>
      <c r="WEW88" s="40"/>
      <c r="WEX88" s="40"/>
      <c r="WEY88" s="40"/>
      <c r="WEZ88" s="40"/>
      <c r="WFA88" s="40"/>
      <c r="WFB88" s="40"/>
      <c r="WFC88" s="40"/>
      <c r="WFD88" s="40"/>
      <c r="WFE88" s="40"/>
      <c r="WFF88" s="40"/>
      <c r="WFG88" s="40"/>
      <c r="WFH88" s="40"/>
      <c r="WFI88" s="40"/>
      <c r="WFJ88" s="40"/>
      <c r="WFK88" s="40"/>
      <c r="WFL88" s="40"/>
      <c r="WFM88" s="40"/>
      <c r="WFN88" s="40"/>
      <c r="WFO88" s="40"/>
      <c r="WFP88" s="40"/>
      <c r="WFQ88" s="40"/>
      <c r="WFR88" s="40"/>
      <c r="WFS88" s="40"/>
      <c r="WFT88" s="40"/>
      <c r="WFU88" s="40"/>
      <c r="WFV88" s="40"/>
      <c r="WFW88" s="40"/>
      <c r="WFX88" s="40"/>
      <c r="WFY88" s="40"/>
      <c r="WFZ88" s="40"/>
      <c r="WGA88" s="40"/>
      <c r="WGB88" s="40"/>
      <c r="WGC88" s="40"/>
      <c r="WGD88" s="40"/>
      <c r="WGE88" s="40"/>
      <c r="WGF88" s="40"/>
      <c r="WGG88" s="40"/>
      <c r="WGH88" s="40"/>
      <c r="WGI88" s="40"/>
      <c r="WGJ88" s="40"/>
      <c r="WGK88" s="40"/>
      <c r="WGL88" s="40"/>
      <c r="WGM88" s="40"/>
      <c r="WGN88" s="40"/>
      <c r="WGO88" s="40"/>
      <c r="WGP88" s="40"/>
      <c r="WGQ88" s="40"/>
      <c r="WGR88" s="40"/>
      <c r="WGS88" s="40"/>
      <c r="WGT88" s="40"/>
      <c r="WGU88" s="40"/>
      <c r="WGV88" s="40"/>
      <c r="WGW88" s="40"/>
      <c r="WGX88" s="40"/>
      <c r="WGY88" s="40"/>
      <c r="WGZ88" s="40"/>
      <c r="WHA88" s="40"/>
      <c r="WHB88" s="40"/>
      <c r="WHC88" s="40"/>
      <c r="WHD88" s="40"/>
      <c r="WHE88" s="40"/>
      <c r="WHF88" s="40"/>
      <c r="WHG88" s="40"/>
      <c r="WHH88" s="40"/>
      <c r="WHI88" s="40"/>
      <c r="WHJ88" s="40"/>
      <c r="WHK88" s="40"/>
      <c r="WHL88" s="40"/>
      <c r="WHM88" s="40"/>
      <c r="WHN88" s="40"/>
      <c r="WHO88" s="40"/>
      <c r="WHP88" s="40"/>
      <c r="WHQ88" s="40"/>
      <c r="WHR88" s="40"/>
      <c r="WHS88" s="40"/>
      <c r="WHT88" s="40"/>
      <c r="WHU88" s="40"/>
      <c r="WHV88" s="40"/>
      <c r="WHW88" s="40"/>
      <c r="WHX88" s="40"/>
      <c r="WHY88" s="40"/>
      <c r="WHZ88" s="40"/>
      <c r="WIA88" s="40"/>
      <c r="WIB88" s="40"/>
      <c r="WIC88" s="40"/>
      <c r="WID88" s="40"/>
      <c r="WIE88" s="40"/>
      <c r="WIF88" s="40"/>
      <c r="WIG88" s="40"/>
      <c r="WIH88" s="40"/>
      <c r="WII88" s="40"/>
      <c r="WIJ88" s="40"/>
      <c r="WIK88" s="40"/>
      <c r="WIL88" s="40"/>
      <c r="WIM88" s="40"/>
      <c r="WIN88" s="40"/>
      <c r="WIO88" s="40"/>
      <c r="WIP88" s="40"/>
      <c r="WIQ88" s="40"/>
      <c r="WIR88" s="40"/>
      <c r="WIS88" s="40"/>
      <c r="WIT88" s="40"/>
      <c r="WIU88" s="40"/>
      <c r="WIV88" s="40"/>
      <c r="WIW88" s="40"/>
      <c r="WIX88" s="40"/>
      <c r="WIY88" s="40"/>
      <c r="WIZ88" s="40"/>
      <c r="WJA88" s="40"/>
      <c r="WJB88" s="40"/>
      <c r="WJC88" s="40"/>
      <c r="WJD88" s="40"/>
      <c r="WJE88" s="40"/>
      <c r="WJF88" s="40"/>
      <c r="WJG88" s="40"/>
      <c r="WJH88" s="40"/>
      <c r="WJI88" s="40"/>
      <c r="WJJ88" s="40"/>
      <c r="WJK88" s="40"/>
      <c r="WJL88" s="40"/>
      <c r="WJM88" s="40"/>
      <c r="WJN88" s="40"/>
      <c r="WJO88" s="40"/>
      <c r="WJP88" s="40"/>
      <c r="WJQ88" s="40"/>
      <c r="WJR88" s="40"/>
      <c r="WJS88" s="40"/>
      <c r="WJT88" s="40"/>
      <c r="WJU88" s="40"/>
      <c r="WJV88" s="40"/>
      <c r="WJW88" s="40"/>
      <c r="WJX88" s="40"/>
      <c r="WJY88" s="40"/>
      <c r="WJZ88" s="40"/>
      <c r="WKA88" s="40"/>
      <c r="WKB88" s="40"/>
      <c r="WKC88" s="40"/>
      <c r="WKD88" s="40"/>
      <c r="WKE88" s="40"/>
      <c r="WKF88" s="40"/>
      <c r="WKG88" s="40"/>
      <c r="WKH88" s="40"/>
      <c r="WKI88" s="40"/>
      <c r="WKJ88" s="40"/>
      <c r="WKK88" s="40"/>
      <c r="WKL88" s="40"/>
      <c r="WKM88" s="40"/>
      <c r="WKN88" s="40"/>
      <c r="WKO88" s="40"/>
      <c r="WKP88" s="40"/>
      <c r="WKQ88" s="40"/>
      <c r="WKR88" s="40"/>
      <c r="WKS88" s="40"/>
      <c r="WKT88" s="40"/>
      <c r="WKU88" s="40"/>
      <c r="WKV88" s="40"/>
      <c r="WKW88" s="40"/>
      <c r="WKX88" s="40"/>
      <c r="WKY88" s="40"/>
      <c r="WKZ88" s="40"/>
      <c r="WLA88" s="40"/>
      <c r="WLB88" s="40"/>
      <c r="WLC88" s="40"/>
      <c r="WLD88" s="40"/>
      <c r="WLE88" s="40"/>
      <c r="WLF88" s="40"/>
      <c r="WLG88" s="40"/>
      <c r="WLH88" s="40"/>
      <c r="WLI88" s="40"/>
      <c r="WLJ88" s="40"/>
      <c r="WLK88" s="40"/>
      <c r="WLL88" s="40"/>
      <c r="WLM88" s="40"/>
      <c r="WLN88" s="40"/>
      <c r="WLO88" s="40"/>
      <c r="WLP88" s="40"/>
      <c r="WLQ88" s="40"/>
      <c r="WLR88" s="40"/>
      <c r="WLS88" s="40"/>
      <c r="WLT88" s="40"/>
      <c r="WLU88" s="40"/>
      <c r="WLV88" s="40"/>
      <c r="WLW88" s="40"/>
      <c r="WLX88" s="40"/>
      <c r="WLY88" s="40"/>
      <c r="WLZ88" s="40"/>
      <c r="WMA88" s="40"/>
      <c r="WMB88" s="40"/>
      <c r="WMC88" s="40"/>
      <c r="WMD88" s="40"/>
      <c r="WME88" s="40"/>
      <c r="WMF88" s="40"/>
      <c r="WMG88" s="40"/>
      <c r="WMH88" s="40"/>
      <c r="WMI88" s="40"/>
      <c r="WMJ88" s="40"/>
      <c r="WMK88" s="40"/>
      <c r="WML88" s="40"/>
      <c r="WMM88" s="40"/>
      <c r="WMN88" s="40"/>
      <c r="WMO88" s="40"/>
      <c r="WMP88" s="40"/>
      <c r="WMQ88" s="40"/>
      <c r="WMR88" s="40"/>
      <c r="WMS88" s="40"/>
      <c r="WMT88" s="40"/>
      <c r="WMU88" s="40"/>
      <c r="WMV88" s="40"/>
      <c r="WMW88" s="40"/>
      <c r="WMX88" s="40"/>
      <c r="WMY88" s="40"/>
      <c r="WMZ88" s="40"/>
      <c r="WNA88" s="40"/>
      <c r="WNB88" s="40"/>
      <c r="WNC88" s="40"/>
      <c r="WND88" s="40"/>
      <c r="WNE88" s="40"/>
      <c r="WNF88" s="40"/>
      <c r="WNG88" s="40"/>
      <c r="WNH88" s="40"/>
      <c r="WNI88" s="40"/>
      <c r="WNJ88" s="40"/>
      <c r="WNK88" s="40"/>
      <c r="WNL88" s="40"/>
      <c r="WNM88" s="40"/>
      <c r="WNN88" s="40"/>
      <c r="WNO88" s="40"/>
      <c r="WNP88" s="40"/>
      <c r="WNQ88" s="40"/>
      <c r="WNR88" s="40"/>
      <c r="WNS88" s="40"/>
      <c r="WNT88" s="40"/>
      <c r="WNU88" s="40"/>
      <c r="WNV88" s="40"/>
      <c r="WNW88" s="40"/>
      <c r="WNX88" s="40"/>
      <c r="WNY88" s="40"/>
      <c r="WNZ88" s="40"/>
      <c r="WOA88" s="40"/>
      <c r="WOB88" s="40"/>
      <c r="WOC88" s="40"/>
      <c r="WOD88" s="40"/>
      <c r="WOE88" s="40"/>
      <c r="WOF88" s="40"/>
      <c r="WOG88" s="40"/>
      <c r="WOH88" s="40"/>
      <c r="WOI88" s="40"/>
      <c r="WOJ88" s="40"/>
      <c r="WOK88" s="40"/>
      <c r="WOL88" s="40"/>
      <c r="WOM88" s="40"/>
      <c r="WON88" s="40"/>
      <c r="WOO88" s="40"/>
      <c r="WOP88" s="40"/>
      <c r="WOQ88" s="40"/>
      <c r="WOR88" s="40"/>
      <c r="WOS88" s="40"/>
      <c r="WOT88" s="40"/>
      <c r="WOU88" s="40"/>
      <c r="WOV88" s="40"/>
      <c r="WOW88" s="40"/>
      <c r="WOX88" s="40"/>
      <c r="WOY88" s="40"/>
      <c r="WOZ88" s="40"/>
      <c r="WPA88" s="40"/>
      <c r="WPB88" s="40"/>
      <c r="WPC88" s="40"/>
      <c r="WPD88" s="40"/>
      <c r="WPE88" s="40"/>
      <c r="WPF88" s="40"/>
      <c r="WPG88" s="40"/>
      <c r="WPH88" s="40"/>
      <c r="WPI88" s="40"/>
      <c r="WPJ88" s="40"/>
      <c r="WPK88" s="40"/>
      <c r="WPL88" s="40"/>
      <c r="WPM88" s="40"/>
      <c r="WPN88" s="40"/>
      <c r="WPO88" s="40"/>
      <c r="WPP88" s="40"/>
      <c r="WPQ88" s="40"/>
      <c r="WPR88" s="40"/>
      <c r="WPS88" s="40"/>
      <c r="WPT88" s="40"/>
      <c r="WPU88" s="40"/>
      <c r="WPV88" s="40"/>
      <c r="WPW88" s="40"/>
      <c r="WPX88" s="40"/>
      <c r="WPY88" s="40"/>
      <c r="WPZ88" s="40"/>
      <c r="WQA88" s="40"/>
      <c r="WQB88" s="40"/>
      <c r="WQC88" s="40"/>
      <c r="WQD88" s="40"/>
      <c r="WQE88" s="40"/>
      <c r="WQF88" s="40"/>
      <c r="WQG88" s="40"/>
      <c r="WQH88" s="40"/>
      <c r="WQI88" s="40"/>
      <c r="WQJ88" s="40"/>
      <c r="WQK88" s="40"/>
      <c r="WQL88" s="40"/>
      <c r="WQM88" s="40"/>
      <c r="WQN88" s="40"/>
      <c r="WQO88" s="40"/>
      <c r="WQP88" s="40"/>
      <c r="WQQ88" s="40"/>
      <c r="WQR88" s="40"/>
      <c r="WQS88" s="40"/>
      <c r="WQT88" s="40"/>
      <c r="WQU88" s="40"/>
      <c r="WQV88" s="40"/>
      <c r="WQW88" s="40"/>
      <c r="WQX88" s="40"/>
      <c r="WQY88" s="40"/>
      <c r="WQZ88" s="40"/>
      <c r="WRA88" s="40"/>
      <c r="WRB88" s="40"/>
      <c r="WRC88" s="40"/>
      <c r="WRD88" s="40"/>
      <c r="WRE88" s="40"/>
      <c r="WRF88" s="40"/>
      <c r="WRG88" s="40"/>
      <c r="WRH88" s="40"/>
      <c r="WRI88" s="40"/>
      <c r="WRJ88" s="40"/>
      <c r="WRK88" s="40"/>
      <c r="WRL88" s="40"/>
      <c r="WRM88" s="40"/>
      <c r="WRN88" s="40"/>
      <c r="WRO88" s="40"/>
      <c r="WRP88" s="40"/>
      <c r="WRQ88" s="40"/>
      <c r="WRR88" s="40"/>
      <c r="WRS88" s="40"/>
      <c r="WRT88" s="40"/>
      <c r="WRU88" s="40"/>
      <c r="WRV88" s="40"/>
      <c r="WRW88" s="40"/>
      <c r="WRX88" s="40"/>
      <c r="WRY88" s="40"/>
      <c r="WRZ88" s="40"/>
      <c r="WSA88" s="40"/>
      <c r="WSB88" s="40"/>
      <c r="WSC88" s="40"/>
      <c r="WSD88" s="40"/>
      <c r="WSE88" s="40"/>
      <c r="WSF88" s="40"/>
      <c r="WSG88" s="40"/>
      <c r="WSH88" s="40"/>
      <c r="WSI88" s="40"/>
      <c r="WSJ88" s="40"/>
      <c r="WSK88" s="40"/>
      <c r="WSL88" s="40"/>
      <c r="WSM88" s="40"/>
      <c r="WSN88" s="40"/>
      <c r="WSO88" s="40"/>
      <c r="WSP88" s="40"/>
      <c r="WSQ88" s="40"/>
      <c r="WSR88" s="40"/>
      <c r="WSS88" s="40"/>
      <c r="WST88" s="40"/>
      <c r="WSU88" s="40"/>
      <c r="WSV88" s="40"/>
      <c r="WSW88" s="40"/>
      <c r="WSX88" s="40"/>
      <c r="WSY88" s="40"/>
      <c r="WSZ88" s="40"/>
      <c r="WTA88" s="40"/>
      <c r="WTB88" s="40"/>
      <c r="WTC88" s="40"/>
      <c r="WTD88" s="40"/>
      <c r="WTE88" s="40"/>
      <c r="WTF88" s="40"/>
      <c r="WTG88" s="40"/>
      <c r="WTH88" s="40"/>
      <c r="WTI88" s="40"/>
      <c r="WTJ88" s="40"/>
      <c r="WTK88" s="40"/>
      <c r="WTL88" s="40"/>
      <c r="WTM88" s="40"/>
      <c r="WTN88" s="40"/>
      <c r="WTO88" s="40"/>
      <c r="WTP88" s="40"/>
      <c r="WTQ88" s="40"/>
      <c r="WTR88" s="40"/>
      <c r="WTS88" s="40"/>
      <c r="WTT88" s="40"/>
      <c r="WTU88" s="40"/>
      <c r="WTV88" s="40"/>
      <c r="WTW88" s="40"/>
      <c r="WTX88" s="40"/>
      <c r="WTY88" s="40"/>
      <c r="WTZ88" s="40"/>
      <c r="WUA88" s="40"/>
      <c r="WUB88" s="40"/>
      <c r="WUC88" s="40"/>
      <c r="WUD88" s="40"/>
      <c r="WUE88" s="40"/>
      <c r="WUF88" s="40"/>
      <c r="WUG88" s="40"/>
      <c r="WUH88" s="40"/>
      <c r="WUI88" s="40"/>
      <c r="WUJ88" s="40"/>
      <c r="WUK88" s="40"/>
      <c r="WUL88" s="40"/>
      <c r="WUM88" s="40"/>
      <c r="WUN88" s="40"/>
      <c r="WUO88" s="40"/>
      <c r="WUP88" s="40"/>
      <c r="WUQ88" s="40"/>
      <c r="WUR88" s="40"/>
      <c r="WUS88" s="40"/>
      <c r="WUT88" s="40"/>
      <c r="WUU88" s="40"/>
      <c r="WUV88" s="40"/>
      <c r="WUW88" s="40"/>
      <c r="WUX88" s="40"/>
      <c r="WUY88" s="40"/>
      <c r="WUZ88" s="40"/>
      <c r="WVA88" s="40"/>
      <c r="WVB88" s="40"/>
      <c r="WVC88" s="40"/>
      <c r="WVD88" s="40"/>
      <c r="WVE88" s="40"/>
      <c r="WVF88" s="40"/>
      <c r="WVG88" s="40"/>
      <c r="WVH88" s="40"/>
      <c r="WVI88" s="40"/>
      <c r="WVJ88" s="40"/>
      <c r="WVK88" s="40"/>
      <c r="WVL88" s="40"/>
      <c r="WVM88" s="40"/>
      <c r="WVN88" s="40"/>
      <c r="WVO88" s="40"/>
      <c r="WVP88" s="40"/>
      <c r="WVQ88" s="40"/>
      <c r="WVR88" s="40"/>
      <c r="WVS88" s="40"/>
      <c r="WVT88" s="40"/>
      <c r="WVU88" s="40"/>
      <c r="WVV88" s="40"/>
      <c r="WVW88" s="40"/>
      <c r="WVX88" s="40"/>
      <c r="WVY88" s="40"/>
      <c r="WVZ88" s="40"/>
      <c r="WWA88" s="40"/>
      <c r="WWB88" s="40"/>
      <c r="WWC88" s="40"/>
      <c r="WWD88" s="40"/>
      <c r="WWE88" s="40"/>
      <c r="WWF88" s="40"/>
      <c r="WWG88" s="40"/>
      <c r="WWH88" s="40"/>
      <c r="WWI88" s="40"/>
      <c r="WWJ88" s="40"/>
      <c r="WWK88" s="40"/>
      <c r="WWL88" s="40"/>
      <c r="WWM88" s="40"/>
      <c r="WWN88" s="40"/>
      <c r="WWO88" s="40"/>
      <c r="WWP88" s="40"/>
      <c r="WWQ88" s="40"/>
      <c r="WWR88" s="40"/>
      <c r="WWS88" s="40"/>
      <c r="WWT88" s="40"/>
      <c r="WWU88" s="40"/>
      <c r="WWV88" s="40"/>
      <c r="WWW88" s="40"/>
      <c r="WWX88" s="40"/>
      <c r="WWY88" s="40"/>
      <c r="WWZ88" s="40"/>
      <c r="WXA88" s="40"/>
      <c r="WXB88" s="40"/>
      <c r="WXC88" s="40"/>
      <c r="WXD88" s="40"/>
      <c r="WXE88" s="40"/>
      <c r="WXF88" s="40"/>
      <c r="WXG88" s="40"/>
      <c r="WXH88" s="40"/>
      <c r="WXI88" s="40"/>
      <c r="WXJ88" s="40"/>
      <c r="WXK88" s="40"/>
      <c r="WXL88" s="40"/>
      <c r="WXM88" s="40"/>
      <c r="WXN88" s="40"/>
      <c r="WXO88" s="40"/>
      <c r="WXP88" s="40"/>
      <c r="WXQ88" s="40"/>
      <c r="WXR88" s="40"/>
      <c r="WXS88" s="40"/>
      <c r="WXT88" s="40"/>
      <c r="WXU88" s="40"/>
      <c r="WXV88" s="40"/>
      <c r="WXW88" s="40"/>
      <c r="WXX88" s="40"/>
      <c r="WXY88" s="40"/>
      <c r="WXZ88" s="40"/>
      <c r="WYA88" s="40"/>
      <c r="WYB88" s="40"/>
      <c r="WYC88" s="40"/>
      <c r="WYD88" s="40"/>
      <c r="WYE88" s="40"/>
      <c r="WYF88" s="40"/>
      <c r="WYG88" s="40"/>
      <c r="WYH88" s="40"/>
      <c r="WYI88" s="40"/>
      <c r="WYJ88" s="40"/>
      <c r="WYK88" s="40"/>
      <c r="WYL88" s="40"/>
      <c r="WYM88" s="40"/>
      <c r="WYN88" s="40"/>
      <c r="WYO88" s="40"/>
      <c r="WYP88" s="40"/>
      <c r="WYQ88" s="40"/>
      <c r="WYR88" s="40"/>
      <c r="WYS88" s="40"/>
      <c r="WYT88" s="40"/>
      <c r="WYU88" s="40"/>
      <c r="WYV88" s="40"/>
      <c r="WYW88" s="40"/>
      <c r="WYX88" s="40"/>
      <c r="WYY88" s="40"/>
      <c r="WYZ88" s="40"/>
      <c r="WZA88" s="40"/>
      <c r="WZB88" s="40"/>
      <c r="WZC88" s="40"/>
      <c r="WZD88" s="40"/>
      <c r="WZE88" s="40"/>
      <c r="WZF88" s="40"/>
      <c r="WZG88" s="40"/>
      <c r="WZH88" s="40"/>
      <c r="WZI88" s="40"/>
      <c r="WZJ88" s="40"/>
      <c r="WZK88" s="40"/>
      <c r="WZL88" s="40"/>
      <c r="WZM88" s="40"/>
      <c r="WZN88" s="40"/>
      <c r="WZO88" s="40"/>
      <c r="WZP88" s="40"/>
      <c r="WZQ88" s="40"/>
      <c r="WZR88" s="40"/>
      <c r="WZS88" s="40"/>
      <c r="WZT88" s="40"/>
      <c r="WZU88" s="40"/>
      <c r="WZV88" s="40"/>
      <c r="WZW88" s="40"/>
      <c r="WZX88" s="40"/>
      <c r="WZY88" s="40"/>
      <c r="WZZ88" s="40"/>
      <c r="XAA88" s="40"/>
      <c r="XAB88" s="40"/>
      <c r="XAC88" s="40"/>
      <c r="XAD88" s="40"/>
      <c r="XAE88" s="40"/>
      <c r="XAF88" s="40"/>
      <c r="XAG88" s="40"/>
      <c r="XAH88" s="40"/>
      <c r="XAI88" s="40"/>
      <c r="XAJ88" s="40"/>
      <c r="XAK88" s="40"/>
      <c r="XAL88" s="40"/>
      <c r="XAM88" s="40"/>
      <c r="XAN88" s="40"/>
      <c r="XAO88" s="40"/>
      <c r="XAP88" s="40"/>
      <c r="XAQ88" s="40"/>
      <c r="XAR88" s="40"/>
      <c r="XAS88" s="40"/>
      <c r="XAT88" s="40"/>
      <c r="XAU88" s="40"/>
      <c r="XAV88" s="40"/>
      <c r="XAW88" s="40"/>
      <c r="XAX88" s="40"/>
      <c r="XAY88" s="40"/>
      <c r="XAZ88" s="40"/>
      <c r="XBA88" s="40"/>
      <c r="XBB88" s="40"/>
      <c r="XBC88" s="40"/>
      <c r="XBD88" s="40"/>
      <c r="XBE88" s="40"/>
      <c r="XBF88" s="40"/>
      <c r="XBG88" s="40"/>
      <c r="XBH88" s="40"/>
      <c r="XBI88" s="40"/>
      <c r="XBJ88" s="40"/>
      <c r="XBK88" s="40"/>
      <c r="XBL88" s="40"/>
      <c r="XBM88" s="40"/>
      <c r="XBN88" s="40"/>
      <c r="XBO88" s="40"/>
      <c r="XBP88" s="40"/>
      <c r="XBQ88" s="40"/>
      <c r="XBR88" s="40"/>
      <c r="XBS88" s="40"/>
      <c r="XBT88" s="40"/>
      <c r="XBU88" s="40"/>
      <c r="XBV88" s="40"/>
      <c r="XBW88" s="40"/>
      <c r="XBX88" s="40"/>
      <c r="XBY88" s="40"/>
      <c r="XBZ88" s="40"/>
      <c r="XCA88" s="40"/>
      <c r="XCB88" s="40"/>
      <c r="XCC88" s="40"/>
      <c r="XCD88" s="40"/>
      <c r="XCE88" s="40"/>
      <c r="XCF88" s="40"/>
      <c r="XCG88" s="40"/>
      <c r="XCH88" s="40"/>
      <c r="XCI88" s="40"/>
      <c r="XCJ88" s="40"/>
      <c r="XCK88" s="40"/>
      <c r="XCL88" s="40"/>
      <c r="XCM88" s="40"/>
      <c r="XCN88" s="40"/>
      <c r="XCO88" s="40"/>
      <c r="XCP88" s="40"/>
      <c r="XCQ88" s="40"/>
      <c r="XCR88" s="40"/>
      <c r="XCS88" s="40"/>
      <c r="XCT88" s="40"/>
      <c r="XCU88" s="40"/>
      <c r="XCV88" s="40"/>
      <c r="XCW88" s="40"/>
      <c r="XCX88" s="40"/>
      <c r="XCY88" s="40"/>
      <c r="XCZ88" s="40"/>
      <c r="XDA88" s="40"/>
      <c r="XDB88" s="40"/>
      <c r="XDC88" s="40"/>
      <c r="XDD88" s="40"/>
      <c r="XDE88" s="40"/>
      <c r="XDF88" s="40"/>
      <c r="XDG88" s="40"/>
      <c r="XDH88" s="40"/>
      <c r="XDI88" s="40"/>
      <c r="XDJ88" s="40"/>
      <c r="XDK88" s="40"/>
      <c r="XDL88" s="40"/>
      <c r="XDM88" s="40"/>
      <c r="XDN88" s="40"/>
      <c r="XDO88" s="40"/>
      <c r="XDP88" s="40"/>
      <c r="XDQ88" s="40"/>
      <c r="XDR88" s="40"/>
      <c r="XDS88" s="40"/>
      <c r="XDT88" s="40"/>
      <c r="XDU88" s="40"/>
      <c r="XDV88" s="40"/>
      <c r="XDW88" s="40"/>
      <c r="XDX88" s="40"/>
      <c r="XDY88" s="40"/>
      <c r="XDZ88" s="40"/>
      <c r="XEA88" s="40"/>
      <c r="XEB88" s="40"/>
      <c r="XEC88" s="40"/>
      <c r="XED88" s="40"/>
      <c r="XEE88" s="40"/>
      <c r="XEF88" s="40"/>
      <c r="XEG88" s="40"/>
      <c r="XEH88" s="40"/>
      <c r="XEI88" s="40"/>
      <c r="XEJ88" s="40"/>
      <c r="XEK88" s="40"/>
      <c r="XEL88" s="40"/>
      <c r="XEM88" s="40"/>
      <c r="XEN88" s="40"/>
      <c r="XEO88" s="40"/>
      <c r="XEP88" s="40"/>
      <c r="XEQ88" s="40"/>
      <c r="XER88" s="40"/>
      <c r="XES88" s="40"/>
      <c r="XET88" s="40"/>
      <c r="XEU88" s="40"/>
      <c r="XEV88" s="40"/>
      <c r="XEW88" s="40"/>
      <c r="XEX88" s="40"/>
      <c r="XEY88" s="40"/>
      <c r="XEZ88" s="40"/>
      <c r="XFA88" s="40"/>
      <c r="XFB88" s="40"/>
      <c r="XFC88" s="40"/>
      <c r="XFD88" s="40"/>
    </row>
    <row r="89" spans="2:16384" s="56" customFormat="1" ht="30" customHeight="1">
      <c r="B89" s="399">
        <v>514644.92</v>
      </c>
      <c r="C89" s="400" t="s">
        <v>3096</v>
      </c>
      <c r="D89" s="401" t="s">
        <v>49</v>
      </c>
      <c r="E89" s="274" t="s">
        <v>59</v>
      </c>
      <c r="F89" s="250"/>
      <c r="G89" s="203" t="s">
        <v>1402</v>
      </c>
      <c r="H89" s="250" t="s">
        <v>1404</v>
      </c>
    </row>
    <row r="90" spans="2:16384" ht="30" customHeight="1">
      <c r="B90" s="396">
        <v>71500</v>
      </c>
      <c r="C90" s="138" t="s">
        <v>3099</v>
      </c>
      <c r="D90" s="271" t="s">
        <v>292</v>
      </c>
      <c r="E90" s="269" t="s">
        <v>59</v>
      </c>
      <c r="F90" s="94" t="s">
        <v>3109</v>
      </c>
      <c r="G90" s="203" t="s">
        <v>1402</v>
      </c>
      <c r="H90" s="203" t="s">
        <v>1405</v>
      </c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  <c r="GL90" s="40"/>
      <c r="GM90" s="40"/>
      <c r="GN90" s="40"/>
      <c r="GO90" s="40"/>
      <c r="GP90" s="40"/>
      <c r="GQ90" s="40"/>
      <c r="GR90" s="40"/>
      <c r="GS90" s="40"/>
      <c r="GT90" s="40"/>
      <c r="GU90" s="40"/>
      <c r="GV90" s="40"/>
      <c r="GW90" s="40"/>
      <c r="GX90" s="40"/>
      <c r="GY90" s="40"/>
      <c r="GZ90" s="40"/>
      <c r="HA90" s="40"/>
      <c r="HB90" s="40"/>
      <c r="HC90" s="40"/>
      <c r="HD90" s="40"/>
      <c r="HE90" s="40"/>
      <c r="HF90" s="40"/>
      <c r="HG90" s="40"/>
      <c r="HH90" s="40"/>
      <c r="HI90" s="40"/>
      <c r="HJ90" s="40"/>
      <c r="HK90" s="40"/>
      <c r="HL90" s="40"/>
      <c r="HM90" s="40"/>
      <c r="HN90" s="40"/>
      <c r="HO90" s="40"/>
      <c r="HP90" s="40"/>
      <c r="HQ90" s="40"/>
      <c r="HR90" s="40"/>
      <c r="HS90" s="40"/>
      <c r="HT90" s="40"/>
      <c r="HU90" s="40"/>
      <c r="HV90" s="40"/>
      <c r="HW90" s="40"/>
      <c r="HX90" s="40"/>
      <c r="HY90" s="40"/>
      <c r="HZ90" s="40"/>
      <c r="IA90" s="40"/>
      <c r="IB90" s="40"/>
      <c r="IC90" s="40"/>
      <c r="ID90" s="40"/>
      <c r="IE90" s="40"/>
      <c r="IF90" s="40"/>
      <c r="IG90" s="40"/>
      <c r="IH90" s="40"/>
      <c r="II90" s="40"/>
      <c r="IJ90" s="40"/>
      <c r="IK90" s="40"/>
      <c r="IL90" s="40"/>
      <c r="IM90" s="40"/>
      <c r="IN90" s="40"/>
      <c r="IO90" s="40"/>
      <c r="IP90" s="40"/>
      <c r="IQ90" s="40"/>
      <c r="IR90" s="40"/>
      <c r="IS90" s="40"/>
      <c r="IT90" s="40"/>
      <c r="IU90" s="40"/>
      <c r="IV90" s="40"/>
      <c r="IW90" s="40"/>
      <c r="IX90" s="40"/>
      <c r="IY90" s="40"/>
      <c r="IZ90" s="40"/>
      <c r="JA90" s="40"/>
      <c r="JB90" s="40"/>
      <c r="JC90" s="40"/>
      <c r="JD90" s="40"/>
      <c r="JE90" s="40"/>
      <c r="JF90" s="40"/>
      <c r="JG90" s="40"/>
      <c r="JH90" s="40"/>
      <c r="JI90" s="40"/>
      <c r="JJ90" s="40"/>
      <c r="JK90" s="40"/>
      <c r="JL90" s="40"/>
      <c r="JM90" s="40"/>
      <c r="JN90" s="40"/>
      <c r="JO90" s="40"/>
      <c r="JP90" s="40"/>
      <c r="JQ90" s="40"/>
      <c r="JR90" s="40"/>
      <c r="JS90" s="40"/>
      <c r="JT90" s="40"/>
      <c r="JU90" s="40"/>
      <c r="JV90" s="40"/>
      <c r="JW90" s="40"/>
      <c r="JX90" s="40"/>
      <c r="JY90" s="40"/>
      <c r="JZ90" s="40"/>
      <c r="KA90" s="40"/>
      <c r="KB90" s="40"/>
      <c r="KC90" s="40"/>
      <c r="KD90" s="40"/>
      <c r="KE90" s="40"/>
      <c r="KF90" s="40"/>
      <c r="KG90" s="40"/>
      <c r="KH90" s="40"/>
      <c r="KI90" s="40"/>
      <c r="KJ90" s="40"/>
      <c r="KK90" s="40"/>
      <c r="KL90" s="40"/>
      <c r="KM90" s="40"/>
      <c r="KN90" s="40"/>
      <c r="KO90" s="40"/>
      <c r="KP90" s="40"/>
      <c r="KQ90" s="40"/>
      <c r="KR90" s="40"/>
      <c r="KS90" s="40"/>
      <c r="KT90" s="40"/>
      <c r="KU90" s="40"/>
      <c r="KV90" s="40"/>
      <c r="KW90" s="40"/>
      <c r="KX90" s="40"/>
      <c r="KY90" s="40"/>
      <c r="KZ90" s="40"/>
      <c r="LA90" s="40"/>
      <c r="LB90" s="40"/>
      <c r="LC90" s="40"/>
      <c r="LD90" s="40"/>
      <c r="LE90" s="40"/>
      <c r="LF90" s="40"/>
      <c r="LG90" s="40"/>
      <c r="LH90" s="40"/>
      <c r="LI90" s="40"/>
      <c r="LJ90" s="40"/>
      <c r="LK90" s="40"/>
      <c r="LL90" s="40"/>
      <c r="LM90" s="40"/>
      <c r="LN90" s="40"/>
      <c r="LO90" s="40"/>
      <c r="LP90" s="40"/>
      <c r="LQ90" s="40"/>
      <c r="LR90" s="40"/>
      <c r="LS90" s="40"/>
      <c r="LT90" s="40"/>
      <c r="LU90" s="40"/>
      <c r="LV90" s="40"/>
      <c r="LW90" s="40"/>
      <c r="LX90" s="40"/>
      <c r="LY90" s="40"/>
      <c r="LZ90" s="40"/>
      <c r="MA90" s="40"/>
      <c r="MB90" s="40"/>
      <c r="MC90" s="40"/>
      <c r="MD90" s="40"/>
      <c r="ME90" s="40"/>
      <c r="MF90" s="40"/>
      <c r="MG90" s="40"/>
      <c r="MH90" s="40"/>
      <c r="MI90" s="40"/>
      <c r="MJ90" s="40"/>
      <c r="MK90" s="40"/>
      <c r="ML90" s="40"/>
      <c r="MM90" s="40"/>
      <c r="MN90" s="40"/>
      <c r="MO90" s="40"/>
      <c r="MP90" s="40"/>
      <c r="MQ90" s="40"/>
      <c r="MR90" s="40"/>
      <c r="MS90" s="40"/>
      <c r="MT90" s="40"/>
      <c r="MU90" s="40"/>
      <c r="MV90" s="40"/>
      <c r="MW90" s="40"/>
      <c r="MX90" s="40"/>
      <c r="MY90" s="40"/>
      <c r="MZ90" s="40"/>
      <c r="NA90" s="40"/>
      <c r="NB90" s="40"/>
      <c r="NC90" s="40"/>
      <c r="ND90" s="40"/>
      <c r="NE90" s="40"/>
      <c r="NF90" s="40"/>
      <c r="NG90" s="40"/>
      <c r="NH90" s="40"/>
      <c r="NI90" s="40"/>
      <c r="NJ90" s="40"/>
      <c r="NK90" s="40"/>
      <c r="NL90" s="40"/>
      <c r="NM90" s="40"/>
      <c r="NN90" s="40"/>
      <c r="NO90" s="40"/>
      <c r="NP90" s="40"/>
      <c r="NQ90" s="40"/>
      <c r="NR90" s="40"/>
      <c r="NS90" s="40"/>
      <c r="NT90" s="40"/>
      <c r="NU90" s="40"/>
      <c r="NV90" s="40"/>
      <c r="NW90" s="40"/>
      <c r="NX90" s="40"/>
      <c r="NY90" s="40"/>
      <c r="NZ90" s="40"/>
      <c r="OA90" s="40"/>
      <c r="OB90" s="40"/>
      <c r="OC90" s="40"/>
      <c r="OD90" s="40"/>
      <c r="OE90" s="40"/>
      <c r="OF90" s="40"/>
      <c r="OG90" s="40"/>
      <c r="OH90" s="40"/>
      <c r="OI90" s="40"/>
      <c r="OJ90" s="40"/>
      <c r="OK90" s="40"/>
      <c r="OL90" s="40"/>
      <c r="OM90" s="40"/>
      <c r="ON90" s="40"/>
      <c r="OO90" s="40"/>
      <c r="OP90" s="40"/>
      <c r="OQ90" s="40"/>
      <c r="OR90" s="40"/>
      <c r="OS90" s="40"/>
      <c r="OT90" s="40"/>
      <c r="OU90" s="40"/>
      <c r="OV90" s="40"/>
      <c r="OW90" s="40"/>
      <c r="OX90" s="40"/>
      <c r="OY90" s="40"/>
      <c r="OZ90" s="40"/>
      <c r="PA90" s="40"/>
      <c r="PB90" s="40"/>
      <c r="PC90" s="40"/>
      <c r="PD90" s="40"/>
      <c r="PE90" s="40"/>
      <c r="PF90" s="40"/>
      <c r="PG90" s="40"/>
      <c r="PH90" s="40"/>
      <c r="PI90" s="40"/>
      <c r="PJ90" s="40"/>
      <c r="PK90" s="40"/>
      <c r="PL90" s="40"/>
      <c r="PM90" s="40"/>
      <c r="PN90" s="40"/>
      <c r="PO90" s="40"/>
      <c r="PP90" s="40"/>
      <c r="PQ90" s="40"/>
      <c r="PR90" s="40"/>
      <c r="PS90" s="40"/>
      <c r="PT90" s="40"/>
      <c r="PU90" s="40"/>
      <c r="PV90" s="40"/>
      <c r="PW90" s="40"/>
      <c r="PX90" s="40"/>
      <c r="PY90" s="40"/>
      <c r="PZ90" s="40"/>
      <c r="QA90" s="40"/>
      <c r="QB90" s="40"/>
      <c r="QC90" s="40"/>
      <c r="QD90" s="40"/>
      <c r="QE90" s="40"/>
      <c r="QF90" s="40"/>
      <c r="QG90" s="40"/>
      <c r="QH90" s="40"/>
      <c r="QI90" s="40"/>
      <c r="QJ90" s="40"/>
      <c r="QK90" s="40"/>
      <c r="QL90" s="40"/>
      <c r="QM90" s="40"/>
      <c r="QN90" s="40"/>
      <c r="QO90" s="40"/>
      <c r="QP90" s="40"/>
      <c r="QQ90" s="40"/>
      <c r="QR90" s="40"/>
      <c r="QS90" s="40"/>
      <c r="QT90" s="40"/>
      <c r="QU90" s="40"/>
      <c r="QV90" s="40"/>
      <c r="QW90" s="40"/>
      <c r="QX90" s="40"/>
      <c r="QY90" s="40"/>
      <c r="QZ90" s="40"/>
      <c r="RA90" s="40"/>
      <c r="RB90" s="40"/>
      <c r="RC90" s="40"/>
      <c r="RD90" s="40"/>
      <c r="RE90" s="40"/>
      <c r="RF90" s="40"/>
      <c r="RG90" s="40"/>
      <c r="RH90" s="40"/>
      <c r="RI90" s="40"/>
      <c r="RJ90" s="40"/>
      <c r="RK90" s="40"/>
      <c r="RL90" s="40"/>
      <c r="RM90" s="40"/>
      <c r="RN90" s="40"/>
      <c r="RO90" s="40"/>
      <c r="RP90" s="40"/>
      <c r="RQ90" s="40"/>
      <c r="RR90" s="40"/>
      <c r="RS90" s="40"/>
      <c r="RT90" s="40"/>
      <c r="RU90" s="40"/>
      <c r="RV90" s="40"/>
      <c r="RW90" s="40"/>
      <c r="RX90" s="40"/>
      <c r="RY90" s="40"/>
      <c r="RZ90" s="40"/>
      <c r="SA90" s="40"/>
      <c r="SB90" s="40"/>
      <c r="SC90" s="40"/>
      <c r="SD90" s="40"/>
      <c r="SE90" s="40"/>
      <c r="SF90" s="40"/>
      <c r="SG90" s="40"/>
      <c r="SH90" s="40"/>
      <c r="SI90" s="40"/>
      <c r="SJ90" s="40"/>
      <c r="SK90" s="40"/>
      <c r="SL90" s="40"/>
      <c r="SM90" s="40"/>
      <c r="SN90" s="40"/>
      <c r="SO90" s="40"/>
      <c r="SP90" s="40"/>
      <c r="SQ90" s="40"/>
      <c r="SR90" s="40"/>
      <c r="SS90" s="40"/>
      <c r="ST90" s="40"/>
      <c r="SU90" s="40"/>
      <c r="SV90" s="40"/>
      <c r="SW90" s="40"/>
      <c r="SX90" s="40"/>
      <c r="SY90" s="40"/>
      <c r="SZ90" s="40"/>
      <c r="TA90" s="40"/>
      <c r="TB90" s="40"/>
      <c r="TC90" s="40"/>
      <c r="TD90" s="40"/>
      <c r="TE90" s="40"/>
      <c r="TF90" s="40"/>
      <c r="TG90" s="40"/>
      <c r="TH90" s="40"/>
      <c r="TI90" s="40"/>
      <c r="TJ90" s="40"/>
      <c r="TK90" s="40"/>
      <c r="TL90" s="40"/>
      <c r="TM90" s="40"/>
      <c r="TN90" s="40"/>
      <c r="TO90" s="40"/>
      <c r="TP90" s="40"/>
      <c r="TQ90" s="40"/>
      <c r="TR90" s="40"/>
      <c r="TS90" s="40"/>
      <c r="TT90" s="40"/>
      <c r="TU90" s="40"/>
      <c r="TV90" s="40"/>
      <c r="TW90" s="40"/>
      <c r="TX90" s="40"/>
      <c r="TY90" s="40"/>
      <c r="TZ90" s="40"/>
      <c r="UA90" s="40"/>
      <c r="UB90" s="40"/>
      <c r="UC90" s="40"/>
      <c r="UD90" s="40"/>
      <c r="UE90" s="40"/>
      <c r="UF90" s="40"/>
      <c r="UG90" s="40"/>
      <c r="UH90" s="40"/>
      <c r="UI90" s="40"/>
      <c r="UJ90" s="40"/>
      <c r="UK90" s="40"/>
      <c r="UL90" s="40"/>
      <c r="UM90" s="40"/>
      <c r="UN90" s="40"/>
      <c r="UO90" s="40"/>
      <c r="UP90" s="40"/>
      <c r="UQ90" s="40"/>
      <c r="UR90" s="40"/>
      <c r="US90" s="40"/>
      <c r="UT90" s="40"/>
      <c r="UU90" s="40"/>
      <c r="UV90" s="40"/>
      <c r="UW90" s="40"/>
      <c r="UX90" s="40"/>
      <c r="UY90" s="40"/>
      <c r="UZ90" s="40"/>
      <c r="VA90" s="40"/>
      <c r="VB90" s="40"/>
      <c r="VC90" s="40"/>
      <c r="VD90" s="40"/>
      <c r="VE90" s="40"/>
      <c r="VF90" s="40"/>
      <c r="VG90" s="40"/>
      <c r="VH90" s="40"/>
      <c r="VI90" s="40"/>
      <c r="VJ90" s="40"/>
      <c r="VK90" s="40"/>
      <c r="VL90" s="40"/>
      <c r="VM90" s="40"/>
      <c r="VN90" s="40"/>
      <c r="VO90" s="40"/>
      <c r="VP90" s="40"/>
      <c r="VQ90" s="40"/>
      <c r="VR90" s="40"/>
      <c r="VS90" s="40"/>
      <c r="VT90" s="40"/>
      <c r="VU90" s="40"/>
      <c r="VV90" s="40"/>
      <c r="VW90" s="40"/>
      <c r="VX90" s="40"/>
      <c r="VY90" s="40"/>
      <c r="VZ90" s="40"/>
      <c r="WA90" s="40"/>
      <c r="WB90" s="40"/>
      <c r="WC90" s="40"/>
      <c r="WD90" s="40"/>
      <c r="WE90" s="40"/>
      <c r="WF90" s="40"/>
      <c r="WG90" s="40"/>
      <c r="WH90" s="40"/>
      <c r="WI90" s="40"/>
      <c r="WJ90" s="40"/>
      <c r="WK90" s="40"/>
      <c r="WL90" s="40"/>
      <c r="WM90" s="40"/>
      <c r="WN90" s="40"/>
      <c r="WO90" s="40"/>
      <c r="WP90" s="40"/>
      <c r="WQ90" s="40"/>
      <c r="WR90" s="40"/>
      <c r="WS90" s="40"/>
      <c r="WT90" s="40"/>
      <c r="WU90" s="40"/>
      <c r="WV90" s="40"/>
      <c r="WW90" s="40"/>
      <c r="WX90" s="40"/>
      <c r="WY90" s="40"/>
      <c r="WZ90" s="40"/>
      <c r="XA90" s="40"/>
      <c r="XB90" s="40"/>
      <c r="XC90" s="40"/>
      <c r="XD90" s="40"/>
      <c r="XE90" s="40"/>
      <c r="XF90" s="40"/>
      <c r="XG90" s="40"/>
      <c r="XH90" s="40"/>
      <c r="XI90" s="40"/>
      <c r="XJ90" s="40"/>
      <c r="XK90" s="40"/>
      <c r="XL90" s="40"/>
      <c r="XM90" s="40"/>
      <c r="XN90" s="40"/>
      <c r="XO90" s="40"/>
      <c r="XP90" s="40"/>
      <c r="XQ90" s="40"/>
      <c r="XR90" s="40"/>
      <c r="XS90" s="40"/>
      <c r="XT90" s="40"/>
      <c r="XU90" s="40"/>
      <c r="XV90" s="40"/>
      <c r="XW90" s="40"/>
      <c r="XX90" s="40"/>
      <c r="XY90" s="40"/>
      <c r="XZ90" s="40"/>
      <c r="YA90" s="40"/>
      <c r="YB90" s="40"/>
      <c r="YC90" s="40"/>
      <c r="YD90" s="40"/>
      <c r="YE90" s="40"/>
      <c r="YF90" s="40"/>
      <c r="YG90" s="40"/>
      <c r="YH90" s="40"/>
      <c r="YI90" s="40"/>
      <c r="YJ90" s="40"/>
      <c r="YK90" s="40"/>
      <c r="YL90" s="40"/>
      <c r="YM90" s="40"/>
      <c r="YN90" s="40"/>
      <c r="YO90" s="40"/>
      <c r="YP90" s="40"/>
      <c r="YQ90" s="40"/>
      <c r="YR90" s="40"/>
      <c r="YS90" s="40"/>
      <c r="YT90" s="40"/>
      <c r="YU90" s="40"/>
      <c r="YV90" s="40"/>
      <c r="YW90" s="40"/>
      <c r="YX90" s="40"/>
      <c r="YY90" s="40"/>
      <c r="YZ90" s="40"/>
      <c r="ZA90" s="40"/>
      <c r="ZB90" s="40"/>
      <c r="ZC90" s="40"/>
      <c r="ZD90" s="40"/>
      <c r="ZE90" s="40"/>
      <c r="ZF90" s="40"/>
      <c r="ZG90" s="40"/>
      <c r="ZH90" s="40"/>
      <c r="ZI90" s="40"/>
      <c r="ZJ90" s="40"/>
      <c r="ZK90" s="40"/>
      <c r="ZL90" s="40"/>
      <c r="ZM90" s="40"/>
      <c r="ZN90" s="40"/>
      <c r="ZO90" s="40"/>
      <c r="ZP90" s="40"/>
      <c r="ZQ90" s="40"/>
      <c r="ZR90" s="40"/>
      <c r="ZS90" s="40"/>
      <c r="ZT90" s="40"/>
      <c r="ZU90" s="40"/>
      <c r="ZV90" s="40"/>
      <c r="ZW90" s="40"/>
      <c r="ZX90" s="40"/>
      <c r="ZY90" s="40"/>
      <c r="ZZ90" s="40"/>
      <c r="AAA90" s="40"/>
      <c r="AAB90" s="40"/>
      <c r="AAC90" s="40"/>
      <c r="AAD90" s="40"/>
      <c r="AAE90" s="40"/>
      <c r="AAF90" s="40"/>
      <c r="AAG90" s="40"/>
      <c r="AAH90" s="40"/>
      <c r="AAI90" s="40"/>
      <c r="AAJ90" s="40"/>
      <c r="AAK90" s="40"/>
      <c r="AAL90" s="40"/>
      <c r="AAM90" s="40"/>
      <c r="AAN90" s="40"/>
      <c r="AAO90" s="40"/>
      <c r="AAP90" s="40"/>
      <c r="AAQ90" s="40"/>
      <c r="AAR90" s="40"/>
      <c r="AAS90" s="40"/>
      <c r="AAT90" s="40"/>
      <c r="AAU90" s="40"/>
      <c r="AAV90" s="40"/>
      <c r="AAW90" s="40"/>
      <c r="AAX90" s="40"/>
      <c r="AAY90" s="40"/>
      <c r="AAZ90" s="40"/>
      <c r="ABA90" s="40"/>
      <c r="ABB90" s="40"/>
      <c r="ABC90" s="40"/>
      <c r="ABD90" s="40"/>
      <c r="ABE90" s="40"/>
      <c r="ABF90" s="40"/>
      <c r="ABG90" s="40"/>
      <c r="ABH90" s="40"/>
      <c r="ABI90" s="40"/>
      <c r="ABJ90" s="40"/>
      <c r="ABK90" s="40"/>
      <c r="ABL90" s="40"/>
      <c r="ABM90" s="40"/>
      <c r="ABN90" s="40"/>
      <c r="ABO90" s="40"/>
      <c r="ABP90" s="40"/>
      <c r="ABQ90" s="40"/>
      <c r="ABR90" s="40"/>
      <c r="ABS90" s="40"/>
      <c r="ABT90" s="40"/>
      <c r="ABU90" s="40"/>
      <c r="ABV90" s="40"/>
      <c r="ABW90" s="40"/>
      <c r="ABX90" s="40"/>
      <c r="ABY90" s="40"/>
      <c r="ABZ90" s="40"/>
      <c r="ACA90" s="40"/>
      <c r="ACB90" s="40"/>
      <c r="ACC90" s="40"/>
      <c r="ACD90" s="40"/>
      <c r="ACE90" s="40"/>
      <c r="ACF90" s="40"/>
      <c r="ACG90" s="40"/>
      <c r="ACH90" s="40"/>
      <c r="ACI90" s="40"/>
      <c r="ACJ90" s="40"/>
      <c r="ACK90" s="40"/>
      <c r="ACL90" s="40"/>
      <c r="ACM90" s="40"/>
      <c r="ACN90" s="40"/>
      <c r="ACO90" s="40"/>
      <c r="ACP90" s="40"/>
      <c r="ACQ90" s="40"/>
      <c r="ACR90" s="40"/>
      <c r="ACS90" s="40"/>
      <c r="ACT90" s="40"/>
      <c r="ACU90" s="40"/>
      <c r="ACV90" s="40"/>
      <c r="ACW90" s="40"/>
      <c r="ACX90" s="40"/>
      <c r="ACY90" s="40"/>
      <c r="ACZ90" s="40"/>
      <c r="ADA90" s="40"/>
      <c r="ADB90" s="40"/>
      <c r="ADC90" s="40"/>
      <c r="ADD90" s="40"/>
      <c r="ADE90" s="40"/>
      <c r="ADF90" s="40"/>
      <c r="ADG90" s="40"/>
      <c r="ADH90" s="40"/>
      <c r="ADI90" s="40"/>
      <c r="ADJ90" s="40"/>
      <c r="ADK90" s="40"/>
      <c r="ADL90" s="40"/>
      <c r="ADM90" s="40"/>
      <c r="ADN90" s="40"/>
      <c r="ADO90" s="40"/>
      <c r="ADP90" s="40"/>
      <c r="ADQ90" s="40"/>
      <c r="ADR90" s="40"/>
      <c r="ADS90" s="40"/>
      <c r="ADT90" s="40"/>
      <c r="ADU90" s="40"/>
      <c r="ADV90" s="40"/>
      <c r="ADW90" s="40"/>
      <c r="ADX90" s="40"/>
      <c r="ADY90" s="40"/>
      <c r="ADZ90" s="40"/>
      <c r="AEA90" s="40"/>
      <c r="AEB90" s="40"/>
      <c r="AEC90" s="40"/>
      <c r="AED90" s="40"/>
      <c r="AEE90" s="40"/>
      <c r="AEF90" s="40"/>
      <c r="AEG90" s="40"/>
      <c r="AEH90" s="40"/>
      <c r="AEI90" s="40"/>
      <c r="AEJ90" s="40"/>
      <c r="AEK90" s="40"/>
      <c r="AEL90" s="40"/>
      <c r="AEM90" s="40"/>
      <c r="AEN90" s="40"/>
      <c r="AEO90" s="40"/>
      <c r="AEP90" s="40"/>
      <c r="AEQ90" s="40"/>
      <c r="AER90" s="40"/>
      <c r="AES90" s="40"/>
      <c r="AET90" s="40"/>
      <c r="AEU90" s="40"/>
      <c r="AEV90" s="40"/>
      <c r="AEW90" s="40"/>
      <c r="AEX90" s="40"/>
      <c r="AEY90" s="40"/>
      <c r="AEZ90" s="40"/>
      <c r="AFA90" s="40"/>
      <c r="AFB90" s="40"/>
      <c r="AFC90" s="40"/>
      <c r="AFD90" s="40"/>
      <c r="AFE90" s="40"/>
      <c r="AFF90" s="40"/>
      <c r="AFG90" s="40"/>
      <c r="AFH90" s="40"/>
      <c r="AFI90" s="40"/>
      <c r="AFJ90" s="40"/>
      <c r="AFK90" s="40"/>
      <c r="AFL90" s="40"/>
      <c r="AFM90" s="40"/>
      <c r="AFN90" s="40"/>
      <c r="AFO90" s="40"/>
      <c r="AFP90" s="40"/>
      <c r="AFQ90" s="40"/>
      <c r="AFR90" s="40"/>
      <c r="AFS90" s="40"/>
      <c r="AFT90" s="40"/>
      <c r="AFU90" s="40"/>
      <c r="AFV90" s="40"/>
      <c r="AFW90" s="40"/>
      <c r="AFX90" s="40"/>
      <c r="AFY90" s="40"/>
      <c r="AFZ90" s="40"/>
      <c r="AGA90" s="40"/>
      <c r="AGB90" s="40"/>
      <c r="AGC90" s="40"/>
      <c r="AGD90" s="40"/>
      <c r="AGE90" s="40"/>
      <c r="AGF90" s="40"/>
      <c r="AGG90" s="40"/>
      <c r="AGH90" s="40"/>
      <c r="AGI90" s="40"/>
      <c r="AGJ90" s="40"/>
      <c r="AGK90" s="40"/>
      <c r="AGL90" s="40"/>
      <c r="AGM90" s="40"/>
      <c r="AGN90" s="40"/>
      <c r="AGO90" s="40"/>
      <c r="AGP90" s="40"/>
      <c r="AGQ90" s="40"/>
      <c r="AGR90" s="40"/>
      <c r="AGS90" s="40"/>
      <c r="AGT90" s="40"/>
      <c r="AGU90" s="40"/>
      <c r="AGV90" s="40"/>
      <c r="AGW90" s="40"/>
      <c r="AGX90" s="40"/>
      <c r="AGY90" s="40"/>
      <c r="AGZ90" s="40"/>
      <c r="AHA90" s="40"/>
      <c r="AHB90" s="40"/>
      <c r="AHC90" s="40"/>
      <c r="AHD90" s="40"/>
      <c r="AHE90" s="40"/>
      <c r="AHF90" s="40"/>
      <c r="AHG90" s="40"/>
      <c r="AHH90" s="40"/>
      <c r="AHI90" s="40"/>
      <c r="AHJ90" s="40"/>
      <c r="AHK90" s="40"/>
      <c r="AHL90" s="40"/>
      <c r="AHM90" s="40"/>
      <c r="AHN90" s="40"/>
      <c r="AHO90" s="40"/>
      <c r="AHP90" s="40"/>
      <c r="AHQ90" s="40"/>
      <c r="AHR90" s="40"/>
      <c r="AHS90" s="40"/>
      <c r="AHT90" s="40"/>
      <c r="AHU90" s="40"/>
      <c r="AHV90" s="40"/>
      <c r="AHW90" s="40"/>
      <c r="AHX90" s="40"/>
      <c r="AHY90" s="40"/>
      <c r="AHZ90" s="40"/>
      <c r="AIA90" s="40"/>
      <c r="AIB90" s="40"/>
      <c r="AIC90" s="40"/>
      <c r="AID90" s="40"/>
      <c r="AIE90" s="40"/>
      <c r="AIF90" s="40"/>
      <c r="AIG90" s="40"/>
      <c r="AIH90" s="40"/>
      <c r="AII90" s="40"/>
      <c r="AIJ90" s="40"/>
      <c r="AIK90" s="40"/>
      <c r="AIL90" s="40"/>
      <c r="AIM90" s="40"/>
      <c r="AIN90" s="40"/>
      <c r="AIO90" s="40"/>
      <c r="AIP90" s="40"/>
      <c r="AIQ90" s="40"/>
      <c r="AIR90" s="40"/>
      <c r="AIS90" s="40"/>
      <c r="AIT90" s="40"/>
      <c r="AIU90" s="40"/>
      <c r="AIV90" s="40"/>
      <c r="AIW90" s="40"/>
      <c r="AIX90" s="40"/>
      <c r="AIY90" s="40"/>
      <c r="AIZ90" s="40"/>
      <c r="AJA90" s="40"/>
      <c r="AJB90" s="40"/>
      <c r="AJC90" s="40"/>
      <c r="AJD90" s="40"/>
      <c r="AJE90" s="40"/>
      <c r="AJF90" s="40"/>
      <c r="AJG90" s="40"/>
      <c r="AJH90" s="40"/>
      <c r="AJI90" s="40"/>
      <c r="AJJ90" s="40"/>
      <c r="AJK90" s="40"/>
      <c r="AJL90" s="40"/>
      <c r="AJM90" s="40"/>
      <c r="AJN90" s="40"/>
      <c r="AJO90" s="40"/>
      <c r="AJP90" s="40"/>
      <c r="AJQ90" s="40"/>
      <c r="AJR90" s="40"/>
      <c r="AJS90" s="40"/>
      <c r="AJT90" s="40"/>
      <c r="AJU90" s="40"/>
      <c r="AJV90" s="40"/>
      <c r="AJW90" s="40"/>
      <c r="AJX90" s="40"/>
      <c r="AJY90" s="40"/>
      <c r="AJZ90" s="40"/>
      <c r="AKA90" s="40"/>
      <c r="AKB90" s="40"/>
      <c r="AKC90" s="40"/>
      <c r="AKD90" s="40"/>
      <c r="AKE90" s="40"/>
      <c r="AKF90" s="40"/>
      <c r="AKG90" s="40"/>
      <c r="AKH90" s="40"/>
      <c r="AKI90" s="40"/>
      <c r="AKJ90" s="40"/>
      <c r="AKK90" s="40"/>
      <c r="AKL90" s="40"/>
      <c r="AKM90" s="40"/>
      <c r="AKN90" s="40"/>
      <c r="AKO90" s="40"/>
      <c r="AKP90" s="40"/>
      <c r="AKQ90" s="40"/>
      <c r="AKR90" s="40"/>
      <c r="AKS90" s="40"/>
      <c r="AKT90" s="40"/>
      <c r="AKU90" s="40"/>
      <c r="AKV90" s="40"/>
      <c r="AKW90" s="40"/>
      <c r="AKX90" s="40"/>
      <c r="AKY90" s="40"/>
      <c r="AKZ90" s="40"/>
      <c r="ALA90" s="40"/>
      <c r="ALB90" s="40"/>
      <c r="ALC90" s="40"/>
      <c r="ALD90" s="40"/>
      <c r="ALE90" s="40"/>
      <c r="ALF90" s="40"/>
      <c r="ALG90" s="40"/>
      <c r="ALH90" s="40"/>
      <c r="ALI90" s="40"/>
      <c r="ALJ90" s="40"/>
      <c r="ALK90" s="40"/>
      <c r="ALL90" s="40"/>
      <c r="ALM90" s="40"/>
      <c r="ALN90" s="40"/>
      <c r="ALO90" s="40"/>
      <c r="ALP90" s="40"/>
      <c r="ALQ90" s="40"/>
      <c r="ALR90" s="40"/>
      <c r="ALS90" s="40"/>
      <c r="ALT90" s="40"/>
      <c r="ALU90" s="40"/>
      <c r="ALV90" s="40"/>
      <c r="ALW90" s="40"/>
      <c r="ALX90" s="40"/>
      <c r="ALY90" s="40"/>
      <c r="ALZ90" s="40"/>
      <c r="AMA90" s="40"/>
      <c r="AMB90" s="40"/>
      <c r="AMC90" s="40"/>
      <c r="AMD90" s="40"/>
      <c r="AME90" s="40"/>
      <c r="AMF90" s="40"/>
      <c r="AMG90" s="40"/>
      <c r="AMH90" s="40"/>
      <c r="AMI90" s="40"/>
      <c r="AMJ90" s="40"/>
      <c r="AMK90" s="40"/>
      <c r="AML90" s="40"/>
      <c r="AMM90" s="40"/>
      <c r="AMN90" s="40"/>
      <c r="AMO90" s="40"/>
      <c r="AMP90" s="40"/>
      <c r="AMQ90" s="40"/>
      <c r="AMR90" s="40"/>
      <c r="AMS90" s="40"/>
      <c r="AMT90" s="40"/>
      <c r="AMU90" s="40"/>
      <c r="AMV90" s="40"/>
      <c r="AMW90" s="40"/>
      <c r="AMX90" s="40"/>
      <c r="AMY90" s="40"/>
      <c r="AMZ90" s="40"/>
      <c r="ANA90" s="40"/>
      <c r="ANB90" s="40"/>
      <c r="ANC90" s="40"/>
      <c r="AND90" s="40"/>
      <c r="ANE90" s="40"/>
      <c r="ANF90" s="40"/>
      <c r="ANG90" s="40"/>
      <c r="ANH90" s="40"/>
      <c r="ANI90" s="40"/>
      <c r="ANJ90" s="40"/>
      <c r="ANK90" s="40"/>
      <c r="ANL90" s="40"/>
      <c r="ANM90" s="40"/>
      <c r="ANN90" s="40"/>
      <c r="ANO90" s="40"/>
      <c r="ANP90" s="40"/>
      <c r="ANQ90" s="40"/>
      <c r="ANR90" s="40"/>
      <c r="ANS90" s="40"/>
      <c r="ANT90" s="40"/>
      <c r="ANU90" s="40"/>
      <c r="ANV90" s="40"/>
      <c r="ANW90" s="40"/>
      <c r="ANX90" s="40"/>
      <c r="ANY90" s="40"/>
      <c r="ANZ90" s="40"/>
      <c r="AOA90" s="40"/>
      <c r="AOB90" s="40"/>
      <c r="AOC90" s="40"/>
      <c r="AOD90" s="40"/>
      <c r="AOE90" s="40"/>
      <c r="AOF90" s="40"/>
      <c r="AOG90" s="40"/>
      <c r="AOH90" s="40"/>
      <c r="AOI90" s="40"/>
      <c r="AOJ90" s="40"/>
      <c r="AOK90" s="40"/>
      <c r="AOL90" s="40"/>
      <c r="AOM90" s="40"/>
      <c r="AON90" s="40"/>
      <c r="AOO90" s="40"/>
      <c r="AOP90" s="40"/>
      <c r="AOQ90" s="40"/>
      <c r="AOR90" s="40"/>
      <c r="AOS90" s="40"/>
      <c r="AOT90" s="40"/>
      <c r="AOU90" s="40"/>
      <c r="AOV90" s="40"/>
      <c r="AOW90" s="40"/>
      <c r="AOX90" s="40"/>
      <c r="AOY90" s="40"/>
      <c r="AOZ90" s="40"/>
      <c r="APA90" s="40"/>
      <c r="APB90" s="40"/>
      <c r="APC90" s="40"/>
      <c r="APD90" s="40"/>
      <c r="APE90" s="40"/>
      <c r="APF90" s="40"/>
      <c r="APG90" s="40"/>
      <c r="APH90" s="40"/>
      <c r="API90" s="40"/>
      <c r="APJ90" s="40"/>
      <c r="APK90" s="40"/>
      <c r="APL90" s="40"/>
      <c r="APM90" s="40"/>
      <c r="APN90" s="40"/>
      <c r="APO90" s="40"/>
      <c r="APP90" s="40"/>
      <c r="APQ90" s="40"/>
      <c r="APR90" s="40"/>
      <c r="APS90" s="40"/>
      <c r="APT90" s="40"/>
      <c r="APU90" s="40"/>
      <c r="APV90" s="40"/>
      <c r="APW90" s="40"/>
      <c r="APX90" s="40"/>
      <c r="APY90" s="40"/>
      <c r="APZ90" s="40"/>
      <c r="AQA90" s="40"/>
      <c r="AQB90" s="40"/>
      <c r="AQC90" s="40"/>
      <c r="AQD90" s="40"/>
      <c r="AQE90" s="40"/>
      <c r="AQF90" s="40"/>
      <c r="AQG90" s="40"/>
      <c r="AQH90" s="40"/>
      <c r="AQI90" s="40"/>
      <c r="AQJ90" s="40"/>
      <c r="AQK90" s="40"/>
      <c r="AQL90" s="40"/>
      <c r="AQM90" s="40"/>
      <c r="AQN90" s="40"/>
      <c r="AQO90" s="40"/>
      <c r="AQP90" s="40"/>
      <c r="AQQ90" s="40"/>
      <c r="AQR90" s="40"/>
      <c r="AQS90" s="40"/>
      <c r="AQT90" s="40"/>
      <c r="AQU90" s="40"/>
      <c r="AQV90" s="40"/>
      <c r="AQW90" s="40"/>
      <c r="AQX90" s="40"/>
      <c r="AQY90" s="40"/>
      <c r="AQZ90" s="40"/>
      <c r="ARA90" s="40"/>
      <c r="ARB90" s="40"/>
      <c r="ARC90" s="40"/>
      <c r="ARD90" s="40"/>
      <c r="ARE90" s="40"/>
      <c r="ARF90" s="40"/>
      <c r="ARG90" s="40"/>
      <c r="ARH90" s="40"/>
      <c r="ARI90" s="40"/>
      <c r="ARJ90" s="40"/>
      <c r="ARK90" s="40"/>
      <c r="ARL90" s="40"/>
      <c r="ARM90" s="40"/>
      <c r="ARN90" s="40"/>
      <c r="ARO90" s="40"/>
      <c r="ARP90" s="40"/>
      <c r="ARQ90" s="40"/>
      <c r="ARR90" s="40"/>
      <c r="ARS90" s="40"/>
      <c r="ART90" s="40"/>
      <c r="ARU90" s="40"/>
      <c r="ARV90" s="40"/>
      <c r="ARW90" s="40"/>
      <c r="ARX90" s="40"/>
      <c r="ARY90" s="40"/>
      <c r="ARZ90" s="40"/>
      <c r="ASA90" s="40"/>
      <c r="ASB90" s="40"/>
      <c r="ASC90" s="40"/>
      <c r="ASD90" s="40"/>
      <c r="ASE90" s="40"/>
      <c r="ASF90" s="40"/>
      <c r="ASG90" s="40"/>
      <c r="ASH90" s="40"/>
      <c r="ASI90" s="40"/>
      <c r="ASJ90" s="40"/>
      <c r="ASK90" s="40"/>
      <c r="ASL90" s="40"/>
      <c r="ASM90" s="40"/>
      <c r="ASN90" s="40"/>
      <c r="ASO90" s="40"/>
      <c r="ASP90" s="40"/>
      <c r="ASQ90" s="40"/>
      <c r="ASR90" s="40"/>
      <c r="ASS90" s="40"/>
      <c r="AST90" s="40"/>
      <c r="ASU90" s="40"/>
      <c r="ASV90" s="40"/>
      <c r="ASW90" s="40"/>
      <c r="ASX90" s="40"/>
      <c r="ASY90" s="40"/>
      <c r="ASZ90" s="40"/>
      <c r="ATA90" s="40"/>
      <c r="ATB90" s="40"/>
      <c r="ATC90" s="40"/>
      <c r="ATD90" s="40"/>
      <c r="ATE90" s="40"/>
      <c r="ATF90" s="40"/>
      <c r="ATG90" s="40"/>
      <c r="ATH90" s="40"/>
      <c r="ATI90" s="40"/>
      <c r="ATJ90" s="40"/>
      <c r="ATK90" s="40"/>
      <c r="ATL90" s="40"/>
      <c r="ATM90" s="40"/>
      <c r="ATN90" s="40"/>
      <c r="ATO90" s="40"/>
      <c r="ATP90" s="40"/>
      <c r="ATQ90" s="40"/>
      <c r="ATR90" s="40"/>
      <c r="ATS90" s="40"/>
      <c r="ATT90" s="40"/>
      <c r="ATU90" s="40"/>
      <c r="ATV90" s="40"/>
      <c r="ATW90" s="40"/>
      <c r="ATX90" s="40"/>
      <c r="ATY90" s="40"/>
      <c r="ATZ90" s="40"/>
      <c r="AUA90" s="40"/>
      <c r="AUB90" s="40"/>
      <c r="AUC90" s="40"/>
      <c r="AUD90" s="40"/>
      <c r="AUE90" s="40"/>
      <c r="AUF90" s="40"/>
      <c r="AUG90" s="40"/>
      <c r="AUH90" s="40"/>
      <c r="AUI90" s="40"/>
      <c r="AUJ90" s="40"/>
      <c r="AUK90" s="40"/>
      <c r="AUL90" s="40"/>
      <c r="AUM90" s="40"/>
      <c r="AUN90" s="40"/>
      <c r="AUO90" s="40"/>
      <c r="AUP90" s="40"/>
      <c r="AUQ90" s="40"/>
      <c r="AUR90" s="40"/>
      <c r="AUS90" s="40"/>
      <c r="AUT90" s="40"/>
      <c r="AUU90" s="40"/>
      <c r="AUV90" s="40"/>
      <c r="AUW90" s="40"/>
      <c r="AUX90" s="40"/>
      <c r="AUY90" s="40"/>
      <c r="AUZ90" s="40"/>
      <c r="AVA90" s="40"/>
      <c r="AVB90" s="40"/>
      <c r="AVC90" s="40"/>
      <c r="AVD90" s="40"/>
      <c r="AVE90" s="40"/>
      <c r="AVF90" s="40"/>
      <c r="AVG90" s="40"/>
      <c r="AVH90" s="40"/>
      <c r="AVI90" s="40"/>
      <c r="AVJ90" s="40"/>
      <c r="AVK90" s="40"/>
      <c r="AVL90" s="40"/>
      <c r="AVM90" s="40"/>
      <c r="AVN90" s="40"/>
      <c r="AVO90" s="40"/>
      <c r="AVP90" s="40"/>
      <c r="AVQ90" s="40"/>
      <c r="AVR90" s="40"/>
      <c r="AVS90" s="40"/>
      <c r="AVT90" s="40"/>
      <c r="AVU90" s="40"/>
      <c r="AVV90" s="40"/>
      <c r="AVW90" s="40"/>
      <c r="AVX90" s="40"/>
      <c r="AVY90" s="40"/>
      <c r="AVZ90" s="40"/>
      <c r="AWA90" s="40"/>
      <c r="AWB90" s="40"/>
      <c r="AWC90" s="40"/>
      <c r="AWD90" s="40"/>
      <c r="AWE90" s="40"/>
      <c r="AWF90" s="40"/>
      <c r="AWG90" s="40"/>
      <c r="AWH90" s="40"/>
      <c r="AWI90" s="40"/>
      <c r="AWJ90" s="40"/>
      <c r="AWK90" s="40"/>
      <c r="AWL90" s="40"/>
      <c r="AWM90" s="40"/>
      <c r="AWN90" s="40"/>
      <c r="AWO90" s="40"/>
      <c r="AWP90" s="40"/>
      <c r="AWQ90" s="40"/>
      <c r="AWR90" s="40"/>
      <c r="AWS90" s="40"/>
      <c r="AWT90" s="40"/>
      <c r="AWU90" s="40"/>
      <c r="AWV90" s="40"/>
      <c r="AWW90" s="40"/>
      <c r="AWX90" s="40"/>
      <c r="AWY90" s="40"/>
      <c r="AWZ90" s="40"/>
      <c r="AXA90" s="40"/>
      <c r="AXB90" s="40"/>
      <c r="AXC90" s="40"/>
      <c r="AXD90" s="40"/>
      <c r="AXE90" s="40"/>
      <c r="AXF90" s="40"/>
      <c r="AXG90" s="40"/>
      <c r="AXH90" s="40"/>
      <c r="AXI90" s="40"/>
      <c r="AXJ90" s="40"/>
      <c r="AXK90" s="40"/>
      <c r="AXL90" s="40"/>
      <c r="AXM90" s="40"/>
      <c r="AXN90" s="40"/>
      <c r="AXO90" s="40"/>
      <c r="AXP90" s="40"/>
      <c r="AXQ90" s="40"/>
      <c r="AXR90" s="40"/>
      <c r="AXS90" s="40"/>
      <c r="AXT90" s="40"/>
      <c r="AXU90" s="40"/>
      <c r="AXV90" s="40"/>
      <c r="AXW90" s="40"/>
      <c r="AXX90" s="40"/>
      <c r="AXY90" s="40"/>
      <c r="AXZ90" s="40"/>
      <c r="AYA90" s="40"/>
      <c r="AYB90" s="40"/>
      <c r="AYC90" s="40"/>
      <c r="AYD90" s="40"/>
      <c r="AYE90" s="40"/>
      <c r="AYF90" s="40"/>
      <c r="AYG90" s="40"/>
      <c r="AYH90" s="40"/>
      <c r="AYI90" s="40"/>
      <c r="AYJ90" s="40"/>
      <c r="AYK90" s="40"/>
      <c r="AYL90" s="40"/>
      <c r="AYM90" s="40"/>
      <c r="AYN90" s="40"/>
      <c r="AYO90" s="40"/>
      <c r="AYP90" s="40"/>
      <c r="AYQ90" s="40"/>
      <c r="AYR90" s="40"/>
      <c r="AYS90" s="40"/>
      <c r="AYT90" s="40"/>
      <c r="AYU90" s="40"/>
      <c r="AYV90" s="40"/>
      <c r="AYW90" s="40"/>
      <c r="AYX90" s="40"/>
      <c r="AYY90" s="40"/>
      <c r="AYZ90" s="40"/>
      <c r="AZA90" s="40"/>
      <c r="AZB90" s="40"/>
      <c r="AZC90" s="40"/>
      <c r="AZD90" s="40"/>
      <c r="AZE90" s="40"/>
      <c r="AZF90" s="40"/>
      <c r="AZG90" s="40"/>
      <c r="AZH90" s="40"/>
      <c r="AZI90" s="40"/>
      <c r="AZJ90" s="40"/>
      <c r="AZK90" s="40"/>
      <c r="AZL90" s="40"/>
      <c r="AZM90" s="40"/>
      <c r="AZN90" s="40"/>
      <c r="AZO90" s="40"/>
      <c r="AZP90" s="40"/>
      <c r="AZQ90" s="40"/>
      <c r="AZR90" s="40"/>
      <c r="AZS90" s="40"/>
      <c r="AZT90" s="40"/>
      <c r="AZU90" s="40"/>
      <c r="AZV90" s="40"/>
      <c r="AZW90" s="40"/>
      <c r="AZX90" s="40"/>
      <c r="AZY90" s="40"/>
      <c r="AZZ90" s="40"/>
      <c r="BAA90" s="40"/>
      <c r="BAB90" s="40"/>
      <c r="BAC90" s="40"/>
      <c r="BAD90" s="40"/>
      <c r="BAE90" s="40"/>
      <c r="BAF90" s="40"/>
      <c r="BAG90" s="40"/>
      <c r="BAH90" s="40"/>
      <c r="BAI90" s="40"/>
      <c r="BAJ90" s="40"/>
      <c r="BAK90" s="40"/>
      <c r="BAL90" s="40"/>
      <c r="BAM90" s="40"/>
      <c r="BAN90" s="40"/>
      <c r="BAO90" s="40"/>
      <c r="BAP90" s="40"/>
      <c r="BAQ90" s="40"/>
      <c r="BAR90" s="40"/>
      <c r="BAS90" s="40"/>
      <c r="BAT90" s="40"/>
      <c r="BAU90" s="40"/>
      <c r="BAV90" s="40"/>
      <c r="BAW90" s="40"/>
      <c r="BAX90" s="40"/>
      <c r="BAY90" s="40"/>
      <c r="BAZ90" s="40"/>
      <c r="BBA90" s="40"/>
      <c r="BBB90" s="40"/>
      <c r="BBC90" s="40"/>
      <c r="BBD90" s="40"/>
      <c r="BBE90" s="40"/>
      <c r="BBF90" s="40"/>
      <c r="BBG90" s="40"/>
      <c r="BBH90" s="40"/>
      <c r="BBI90" s="40"/>
      <c r="BBJ90" s="40"/>
      <c r="BBK90" s="40"/>
      <c r="BBL90" s="40"/>
      <c r="BBM90" s="40"/>
      <c r="BBN90" s="40"/>
      <c r="BBO90" s="40"/>
      <c r="BBP90" s="40"/>
      <c r="BBQ90" s="40"/>
      <c r="BBR90" s="40"/>
      <c r="BBS90" s="40"/>
      <c r="BBT90" s="40"/>
      <c r="BBU90" s="40"/>
      <c r="BBV90" s="40"/>
      <c r="BBW90" s="40"/>
      <c r="BBX90" s="40"/>
      <c r="BBY90" s="40"/>
      <c r="BBZ90" s="40"/>
      <c r="BCA90" s="40"/>
      <c r="BCB90" s="40"/>
      <c r="BCC90" s="40"/>
      <c r="BCD90" s="40"/>
      <c r="BCE90" s="40"/>
      <c r="BCF90" s="40"/>
      <c r="BCG90" s="40"/>
      <c r="BCH90" s="40"/>
      <c r="BCI90" s="40"/>
      <c r="BCJ90" s="40"/>
      <c r="BCK90" s="40"/>
      <c r="BCL90" s="40"/>
      <c r="BCM90" s="40"/>
      <c r="BCN90" s="40"/>
      <c r="BCO90" s="40"/>
      <c r="BCP90" s="40"/>
      <c r="BCQ90" s="40"/>
      <c r="BCR90" s="40"/>
      <c r="BCS90" s="40"/>
      <c r="BCT90" s="40"/>
      <c r="BCU90" s="40"/>
      <c r="BCV90" s="40"/>
      <c r="BCW90" s="40"/>
      <c r="BCX90" s="40"/>
      <c r="BCY90" s="40"/>
      <c r="BCZ90" s="40"/>
      <c r="BDA90" s="40"/>
      <c r="BDB90" s="40"/>
      <c r="BDC90" s="40"/>
      <c r="BDD90" s="40"/>
      <c r="BDE90" s="40"/>
      <c r="BDF90" s="40"/>
      <c r="BDG90" s="40"/>
      <c r="BDH90" s="40"/>
      <c r="BDI90" s="40"/>
      <c r="BDJ90" s="40"/>
      <c r="BDK90" s="40"/>
      <c r="BDL90" s="40"/>
      <c r="BDM90" s="40"/>
      <c r="BDN90" s="40"/>
      <c r="BDO90" s="40"/>
      <c r="BDP90" s="40"/>
      <c r="BDQ90" s="40"/>
      <c r="BDR90" s="40"/>
      <c r="BDS90" s="40"/>
      <c r="BDT90" s="40"/>
      <c r="BDU90" s="40"/>
      <c r="BDV90" s="40"/>
      <c r="BDW90" s="40"/>
      <c r="BDX90" s="40"/>
      <c r="BDY90" s="40"/>
      <c r="BDZ90" s="40"/>
      <c r="BEA90" s="40"/>
      <c r="BEB90" s="40"/>
      <c r="BEC90" s="40"/>
      <c r="BED90" s="40"/>
      <c r="BEE90" s="40"/>
      <c r="BEF90" s="40"/>
      <c r="BEG90" s="40"/>
      <c r="BEH90" s="40"/>
      <c r="BEI90" s="40"/>
      <c r="BEJ90" s="40"/>
      <c r="BEK90" s="40"/>
      <c r="BEL90" s="40"/>
      <c r="BEM90" s="40"/>
      <c r="BEN90" s="40"/>
      <c r="BEO90" s="40"/>
      <c r="BEP90" s="40"/>
      <c r="BEQ90" s="40"/>
      <c r="BER90" s="40"/>
      <c r="BES90" s="40"/>
      <c r="BET90" s="40"/>
      <c r="BEU90" s="40"/>
      <c r="BEV90" s="40"/>
      <c r="BEW90" s="40"/>
      <c r="BEX90" s="40"/>
      <c r="BEY90" s="40"/>
      <c r="BEZ90" s="40"/>
      <c r="BFA90" s="40"/>
      <c r="BFB90" s="40"/>
      <c r="BFC90" s="40"/>
      <c r="BFD90" s="40"/>
      <c r="BFE90" s="40"/>
      <c r="BFF90" s="40"/>
      <c r="BFG90" s="40"/>
      <c r="BFH90" s="40"/>
      <c r="BFI90" s="40"/>
      <c r="BFJ90" s="40"/>
      <c r="BFK90" s="40"/>
      <c r="BFL90" s="40"/>
      <c r="BFM90" s="40"/>
      <c r="BFN90" s="40"/>
      <c r="BFO90" s="40"/>
      <c r="BFP90" s="40"/>
      <c r="BFQ90" s="40"/>
      <c r="BFR90" s="40"/>
      <c r="BFS90" s="40"/>
      <c r="BFT90" s="40"/>
      <c r="BFU90" s="40"/>
      <c r="BFV90" s="40"/>
      <c r="BFW90" s="40"/>
      <c r="BFX90" s="40"/>
      <c r="BFY90" s="40"/>
      <c r="BFZ90" s="40"/>
      <c r="BGA90" s="40"/>
      <c r="BGB90" s="40"/>
      <c r="BGC90" s="40"/>
      <c r="BGD90" s="40"/>
      <c r="BGE90" s="40"/>
      <c r="BGF90" s="40"/>
      <c r="BGG90" s="40"/>
      <c r="BGH90" s="40"/>
      <c r="BGI90" s="40"/>
      <c r="BGJ90" s="40"/>
      <c r="BGK90" s="40"/>
      <c r="BGL90" s="40"/>
      <c r="BGM90" s="40"/>
      <c r="BGN90" s="40"/>
      <c r="BGO90" s="40"/>
      <c r="BGP90" s="40"/>
      <c r="BGQ90" s="40"/>
      <c r="BGR90" s="40"/>
      <c r="BGS90" s="40"/>
      <c r="BGT90" s="40"/>
      <c r="BGU90" s="40"/>
      <c r="BGV90" s="40"/>
      <c r="BGW90" s="40"/>
      <c r="BGX90" s="40"/>
      <c r="BGY90" s="40"/>
      <c r="BGZ90" s="40"/>
      <c r="BHA90" s="40"/>
      <c r="BHB90" s="40"/>
      <c r="BHC90" s="40"/>
      <c r="BHD90" s="40"/>
      <c r="BHE90" s="40"/>
      <c r="BHF90" s="40"/>
      <c r="BHG90" s="40"/>
      <c r="BHH90" s="40"/>
      <c r="BHI90" s="40"/>
      <c r="BHJ90" s="40"/>
      <c r="BHK90" s="40"/>
      <c r="BHL90" s="40"/>
      <c r="BHM90" s="40"/>
      <c r="BHN90" s="40"/>
      <c r="BHO90" s="40"/>
      <c r="BHP90" s="40"/>
      <c r="BHQ90" s="40"/>
      <c r="BHR90" s="40"/>
      <c r="BHS90" s="40"/>
      <c r="BHT90" s="40"/>
      <c r="BHU90" s="40"/>
      <c r="BHV90" s="40"/>
      <c r="BHW90" s="40"/>
      <c r="BHX90" s="40"/>
      <c r="BHY90" s="40"/>
      <c r="BHZ90" s="40"/>
      <c r="BIA90" s="40"/>
      <c r="BIB90" s="40"/>
      <c r="BIC90" s="40"/>
      <c r="BID90" s="40"/>
      <c r="BIE90" s="40"/>
      <c r="BIF90" s="40"/>
      <c r="BIG90" s="40"/>
      <c r="BIH90" s="40"/>
      <c r="BII90" s="40"/>
      <c r="BIJ90" s="40"/>
      <c r="BIK90" s="40"/>
      <c r="BIL90" s="40"/>
      <c r="BIM90" s="40"/>
      <c r="BIN90" s="40"/>
      <c r="BIO90" s="40"/>
      <c r="BIP90" s="40"/>
      <c r="BIQ90" s="40"/>
      <c r="BIR90" s="40"/>
      <c r="BIS90" s="40"/>
      <c r="BIT90" s="40"/>
      <c r="BIU90" s="40"/>
      <c r="BIV90" s="40"/>
      <c r="BIW90" s="40"/>
      <c r="BIX90" s="40"/>
      <c r="BIY90" s="40"/>
      <c r="BIZ90" s="40"/>
      <c r="BJA90" s="40"/>
      <c r="BJB90" s="40"/>
      <c r="BJC90" s="40"/>
      <c r="BJD90" s="40"/>
      <c r="BJE90" s="40"/>
      <c r="BJF90" s="40"/>
      <c r="BJG90" s="40"/>
      <c r="BJH90" s="40"/>
      <c r="BJI90" s="40"/>
      <c r="BJJ90" s="40"/>
      <c r="BJK90" s="40"/>
      <c r="BJL90" s="40"/>
      <c r="BJM90" s="40"/>
      <c r="BJN90" s="40"/>
      <c r="BJO90" s="40"/>
      <c r="BJP90" s="40"/>
      <c r="BJQ90" s="40"/>
      <c r="BJR90" s="40"/>
      <c r="BJS90" s="40"/>
      <c r="BJT90" s="40"/>
      <c r="BJU90" s="40"/>
      <c r="BJV90" s="40"/>
      <c r="BJW90" s="40"/>
      <c r="BJX90" s="40"/>
      <c r="BJY90" s="40"/>
      <c r="BJZ90" s="40"/>
      <c r="BKA90" s="40"/>
      <c r="BKB90" s="40"/>
      <c r="BKC90" s="40"/>
      <c r="BKD90" s="40"/>
      <c r="BKE90" s="40"/>
      <c r="BKF90" s="40"/>
      <c r="BKG90" s="40"/>
      <c r="BKH90" s="40"/>
      <c r="BKI90" s="40"/>
      <c r="BKJ90" s="40"/>
      <c r="BKK90" s="40"/>
      <c r="BKL90" s="40"/>
      <c r="BKM90" s="40"/>
      <c r="BKN90" s="40"/>
      <c r="BKO90" s="40"/>
      <c r="BKP90" s="40"/>
      <c r="BKQ90" s="40"/>
      <c r="BKR90" s="40"/>
      <c r="BKS90" s="40"/>
      <c r="BKT90" s="40"/>
      <c r="BKU90" s="40"/>
      <c r="BKV90" s="40"/>
      <c r="BKW90" s="40"/>
      <c r="BKX90" s="40"/>
      <c r="BKY90" s="40"/>
      <c r="BKZ90" s="40"/>
      <c r="BLA90" s="40"/>
      <c r="BLB90" s="40"/>
      <c r="BLC90" s="40"/>
      <c r="BLD90" s="40"/>
      <c r="BLE90" s="40"/>
      <c r="BLF90" s="40"/>
      <c r="BLG90" s="40"/>
      <c r="BLH90" s="40"/>
      <c r="BLI90" s="40"/>
      <c r="BLJ90" s="40"/>
      <c r="BLK90" s="40"/>
      <c r="BLL90" s="40"/>
      <c r="BLM90" s="40"/>
      <c r="BLN90" s="40"/>
      <c r="BLO90" s="40"/>
      <c r="BLP90" s="40"/>
      <c r="BLQ90" s="40"/>
      <c r="BLR90" s="40"/>
      <c r="BLS90" s="40"/>
      <c r="BLT90" s="40"/>
      <c r="BLU90" s="40"/>
      <c r="BLV90" s="40"/>
      <c r="BLW90" s="40"/>
      <c r="BLX90" s="40"/>
      <c r="BLY90" s="40"/>
      <c r="BLZ90" s="40"/>
      <c r="BMA90" s="40"/>
      <c r="BMB90" s="40"/>
      <c r="BMC90" s="40"/>
      <c r="BMD90" s="40"/>
      <c r="BME90" s="40"/>
      <c r="BMF90" s="40"/>
      <c r="BMG90" s="40"/>
      <c r="BMH90" s="40"/>
      <c r="BMI90" s="40"/>
      <c r="BMJ90" s="40"/>
      <c r="BMK90" s="40"/>
      <c r="BML90" s="40"/>
      <c r="BMM90" s="40"/>
      <c r="BMN90" s="40"/>
      <c r="BMO90" s="40"/>
      <c r="BMP90" s="40"/>
      <c r="BMQ90" s="40"/>
      <c r="BMR90" s="40"/>
      <c r="BMS90" s="40"/>
      <c r="BMT90" s="40"/>
      <c r="BMU90" s="40"/>
      <c r="BMV90" s="40"/>
      <c r="BMW90" s="40"/>
      <c r="BMX90" s="40"/>
      <c r="BMY90" s="40"/>
      <c r="BMZ90" s="40"/>
      <c r="BNA90" s="40"/>
      <c r="BNB90" s="40"/>
      <c r="BNC90" s="40"/>
      <c r="BND90" s="40"/>
      <c r="BNE90" s="40"/>
      <c r="BNF90" s="40"/>
      <c r="BNG90" s="40"/>
      <c r="BNH90" s="40"/>
      <c r="BNI90" s="40"/>
      <c r="BNJ90" s="40"/>
      <c r="BNK90" s="40"/>
      <c r="BNL90" s="40"/>
      <c r="BNM90" s="40"/>
      <c r="BNN90" s="40"/>
      <c r="BNO90" s="40"/>
      <c r="BNP90" s="40"/>
      <c r="BNQ90" s="40"/>
      <c r="BNR90" s="40"/>
      <c r="BNS90" s="40"/>
      <c r="BNT90" s="40"/>
      <c r="BNU90" s="40"/>
      <c r="BNV90" s="40"/>
      <c r="BNW90" s="40"/>
      <c r="BNX90" s="40"/>
      <c r="BNY90" s="40"/>
      <c r="BNZ90" s="40"/>
      <c r="BOA90" s="40"/>
      <c r="BOB90" s="40"/>
      <c r="BOC90" s="40"/>
      <c r="BOD90" s="40"/>
      <c r="BOE90" s="40"/>
      <c r="BOF90" s="40"/>
      <c r="BOG90" s="40"/>
      <c r="BOH90" s="40"/>
      <c r="BOI90" s="40"/>
      <c r="BOJ90" s="40"/>
      <c r="BOK90" s="40"/>
      <c r="BOL90" s="40"/>
      <c r="BOM90" s="40"/>
      <c r="BON90" s="40"/>
      <c r="BOO90" s="40"/>
      <c r="BOP90" s="40"/>
      <c r="BOQ90" s="40"/>
      <c r="BOR90" s="40"/>
      <c r="BOS90" s="40"/>
      <c r="BOT90" s="40"/>
      <c r="BOU90" s="40"/>
      <c r="BOV90" s="40"/>
      <c r="BOW90" s="40"/>
      <c r="BOX90" s="40"/>
      <c r="BOY90" s="40"/>
      <c r="BOZ90" s="40"/>
      <c r="BPA90" s="40"/>
      <c r="BPB90" s="40"/>
      <c r="BPC90" s="40"/>
      <c r="BPD90" s="40"/>
      <c r="BPE90" s="40"/>
      <c r="BPF90" s="40"/>
      <c r="BPG90" s="40"/>
      <c r="BPH90" s="40"/>
      <c r="BPI90" s="40"/>
      <c r="BPJ90" s="40"/>
      <c r="BPK90" s="40"/>
      <c r="BPL90" s="40"/>
      <c r="BPM90" s="40"/>
      <c r="BPN90" s="40"/>
      <c r="BPO90" s="40"/>
      <c r="BPP90" s="40"/>
      <c r="BPQ90" s="40"/>
      <c r="BPR90" s="40"/>
      <c r="BPS90" s="40"/>
      <c r="BPT90" s="40"/>
      <c r="BPU90" s="40"/>
      <c r="BPV90" s="40"/>
      <c r="BPW90" s="40"/>
      <c r="BPX90" s="40"/>
      <c r="BPY90" s="40"/>
      <c r="BPZ90" s="40"/>
      <c r="BQA90" s="40"/>
      <c r="BQB90" s="40"/>
      <c r="BQC90" s="40"/>
      <c r="BQD90" s="40"/>
      <c r="BQE90" s="40"/>
      <c r="BQF90" s="40"/>
      <c r="BQG90" s="40"/>
      <c r="BQH90" s="40"/>
      <c r="BQI90" s="40"/>
      <c r="BQJ90" s="40"/>
      <c r="BQK90" s="40"/>
      <c r="BQL90" s="40"/>
      <c r="BQM90" s="40"/>
      <c r="BQN90" s="40"/>
      <c r="BQO90" s="40"/>
      <c r="BQP90" s="40"/>
      <c r="BQQ90" s="40"/>
      <c r="BQR90" s="40"/>
      <c r="BQS90" s="40"/>
      <c r="BQT90" s="40"/>
      <c r="BQU90" s="40"/>
      <c r="BQV90" s="40"/>
      <c r="BQW90" s="40"/>
      <c r="BQX90" s="40"/>
      <c r="BQY90" s="40"/>
      <c r="BQZ90" s="40"/>
      <c r="BRA90" s="40"/>
      <c r="BRB90" s="40"/>
      <c r="BRC90" s="40"/>
      <c r="BRD90" s="40"/>
      <c r="BRE90" s="40"/>
      <c r="BRF90" s="40"/>
      <c r="BRG90" s="40"/>
      <c r="BRH90" s="40"/>
      <c r="BRI90" s="40"/>
      <c r="BRJ90" s="40"/>
      <c r="BRK90" s="40"/>
      <c r="BRL90" s="40"/>
      <c r="BRM90" s="40"/>
      <c r="BRN90" s="40"/>
      <c r="BRO90" s="40"/>
      <c r="BRP90" s="40"/>
      <c r="BRQ90" s="40"/>
      <c r="BRR90" s="40"/>
      <c r="BRS90" s="40"/>
      <c r="BRT90" s="40"/>
      <c r="BRU90" s="40"/>
      <c r="BRV90" s="40"/>
      <c r="BRW90" s="40"/>
      <c r="BRX90" s="40"/>
      <c r="BRY90" s="40"/>
      <c r="BRZ90" s="40"/>
      <c r="BSA90" s="40"/>
      <c r="BSB90" s="40"/>
      <c r="BSC90" s="40"/>
      <c r="BSD90" s="40"/>
      <c r="BSE90" s="40"/>
      <c r="BSF90" s="40"/>
      <c r="BSG90" s="40"/>
      <c r="BSH90" s="40"/>
      <c r="BSI90" s="40"/>
      <c r="BSJ90" s="40"/>
      <c r="BSK90" s="40"/>
      <c r="BSL90" s="40"/>
      <c r="BSM90" s="40"/>
      <c r="BSN90" s="40"/>
      <c r="BSO90" s="40"/>
      <c r="BSP90" s="40"/>
      <c r="BSQ90" s="40"/>
      <c r="BSR90" s="40"/>
      <c r="BSS90" s="40"/>
      <c r="BST90" s="40"/>
      <c r="BSU90" s="40"/>
      <c r="BSV90" s="40"/>
      <c r="BSW90" s="40"/>
      <c r="BSX90" s="40"/>
      <c r="BSY90" s="40"/>
      <c r="BSZ90" s="40"/>
      <c r="BTA90" s="40"/>
      <c r="BTB90" s="40"/>
      <c r="BTC90" s="40"/>
      <c r="BTD90" s="40"/>
      <c r="BTE90" s="40"/>
      <c r="BTF90" s="40"/>
      <c r="BTG90" s="40"/>
      <c r="BTH90" s="40"/>
      <c r="BTI90" s="40"/>
      <c r="BTJ90" s="40"/>
      <c r="BTK90" s="40"/>
      <c r="BTL90" s="40"/>
      <c r="BTM90" s="40"/>
      <c r="BTN90" s="40"/>
      <c r="BTO90" s="40"/>
      <c r="BTP90" s="40"/>
      <c r="BTQ90" s="40"/>
      <c r="BTR90" s="40"/>
      <c r="BTS90" s="40"/>
      <c r="BTT90" s="40"/>
      <c r="BTU90" s="40"/>
      <c r="BTV90" s="40"/>
      <c r="BTW90" s="40"/>
      <c r="BTX90" s="40"/>
      <c r="BTY90" s="40"/>
      <c r="BTZ90" s="40"/>
      <c r="BUA90" s="40"/>
      <c r="BUB90" s="40"/>
      <c r="BUC90" s="40"/>
      <c r="BUD90" s="40"/>
      <c r="BUE90" s="40"/>
      <c r="BUF90" s="40"/>
      <c r="BUG90" s="40"/>
      <c r="BUH90" s="40"/>
      <c r="BUI90" s="40"/>
      <c r="BUJ90" s="40"/>
      <c r="BUK90" s="40"/>
      <c r="BUL90" s="40"/>
      <c r="BUM90" s="40"/>
      <c r="BUN90" s="40"/>
      <c r="BUO90" s="40"/>
      <c r="BUP90" s="40"/>
      <c r="BUQ90" s="40"/>
      <c r="BUR90" s="40"/>
      <c r="BUS90" s="40"/>
      <c r="BUT90" s="40"/>
      <c r="BUU90" s="40"/>
      <c r="BUV90" s="40"/>
      <c r="BUW90" s="40"/>
      <c r="BUX90" s="40"/>
      <c r="BUY90" s="40"/>
      <c r="BUZ90" s="40"/>
      <c r="BVA90" s="40"/>
      <c r="BVB90" s="40"/>
      <c r="BVC90" s="40"/>
      <c r="BVD90" s="40"/>
      <c r="BVE90" s="40"/>
      <c r="BVF90" s="40"/>
      <c r="BVG90" s="40"/>
      <c r="BVH90" s="40"/>
      <c r="BVI90" s="40"/>
      <c r="BVJ90" s="40"/>
      <c r="BVK90" s="40"/>
      <c r="BVL90" s="40"/>
      <c r="BVM90" s="40"/>
      <c r="BVN90" s="40"/>
      <c r="BVO90" s="40"/>
      <c r="BVP90" s="40"/>
      <c r="BVQ90" s="40"/>
      <c r="BVR90" s="40"/>
      <c r="BVS90" s="40"/>
      <c r="BVT90" s="40"/>
      <c r="BVU90" s="40"/>
      <c r="BVV90" s="40"/>
      <c r="BVW90" s="40"/>
      <c r="BVX90" s="40"/>
      <c r="BVY90" s="40"/>
      <c r="BVZ90" s="40"/>
      <c r="BWA90" s="40"/>
      <c r="BWB90" s="40"/>
      <c r="BWC90" s="40"/>
      <c r="BWD90" s="40"/>
      <c r="BWE90" s="40"/>
      <c r="BWF90" s="40"/>
      <c r="BWG90" s="40"/>
      <c r="BWH90" s="40"/>
      <c r="BWI90" s="40"/>
      <c r="BWJ90" s="40"/>
      <c r="BWK90" s="40"/>
      <c r="BWL90" s="40"/>
      <c r="BWM90" s="40"/>
      <c r="BWN90" s="40"/>
      <c r="BWO90" s="40"/>
      <c r="BWP90" s="40"/>
      <c r="BWQ90" s="40"/>
      <c r="BWR90" s="40"/>
      <c r="BWS90" s="40"/>
      <c r="BWT90" s="40"/>
      <c r="BWU90" s="40"/>
      <c r="BWV90" s="40"/>
      <c r="BWW90" s="40"/>
      <c r="BWX90" s="40"/>
      <c r="BWY90" s="40"/>
      <c r="BWZ90" s="40"/>
      <c r="BXA90" s="40"/>
      <c r="BXB90" s="40"/>
      <c r="BXC90" s="40"/>
      <c r="BXD90" s="40"/>
      <c r="BXE90" s="40"/>
      <c r="BXF90" s="40"/>
      <c r="BXG90" s="40"/>
      <c r="BXH90" s="40"/>
      <c r="BXI90" s="40"/>
      <c r="BXJ90" s="40"/>
      <c r="BXK90" s="40"/>
      <c r="BXL90" s="40"/>
      <c r="BXM90" s="40"/>
      <c r="BXN90" s="40"/>
      <c r="BXO90" s="40"/>
      <c r="BXP90" s="40"/>
      <c r="BXQ90" s="40"/>
      <c r="BXR90" s="40"/>
      <c r="BXS90" s="40"/>
      <c r="BXT90" s="40"/>
      <c r="BXU90" s="40"/>
      <c r="BXV90" s="40"/>
      <c r="BXW90" s="40"/>
      <c r="BXX90" s="40"/>
      <c r="BXY90" s="40"/>
      <c r="BXZ90" s="40"/>
      <c r="BYA90" s="40"/>
      <c r="BYB90" s="40"/>
      <c r="BYC90" s="40"/>
      <c r="BYD90" s="40"/>
      <c r="BYE90" s="40"/>
      <c r="BYF90" s="40"/>
      <c r="BYG90" s="40"/>
      <c r="BYH90" s="40"/>
      <c r="BYI90" s="40"/>
      <c r="BYJ90" s="40"/>
      <c r="BYK90" s="40"/>
      <c r="BYL90" s="40"/>
      <c r="BYM90" s="40"/>
      <c r="BYN90" s="40"/>
      <c r="BYO90" s="40"/>
      <c r="BYP90" s="40"/>
      <c r="BYQ90" s="40"/>
      <c r="BYR90" s="40"/>
      <c r="BYS90" s="40"/>
      <c r="BYT90" s="40"/>
      <c r="BYU90" s="40"/>
      <c r="BYV90" s="40"/>
      <c r="BYW90" s="40"/>
      <c r="BYX90" s="40"/>
      <c r="BYY90" s="40"/>
      <c r="BYZ90" s="40"/>
      <c r="BZA90" s="40"/>
      <c r="BZB90" s="40"/>
      <c r="BZC90" s="40"/>
      <c r="BZD90" s="40"/>
      <c r="BZE90" s="40"/>
      <c r="BZF90" s="40"/>
      <c r="BZG90" s="40"/>
      <c r="BZH90" s="40"/>
      <c r="BZI90" s="40"/>
      <c r="BZJ90" s="40"/>
      <c r="BZK90" s="40"/>
      <c r="BZL90" s="40"/>
      <c r="BZM90" s="40"/>
      <c r="BZN90" s="40"/>
      <c r="BZO90" s="40"/>
      <c r="BZP90" s="40"/>
      <c r="BZQ90" s="40"/>
      <c r="BZR90" s="40"/>
      <c r="BZS90" s="40"/>
      <c r="BZT90" s="40"/>
      <c r="BZU90" s="40"/>
      <c r="BZV90" s="40"/>
      <c r="BZW90" s="40"/>
      <c r="BZX90" s="40"/>
      <c r="BZY90" s="40"/>
      <c r="BZZ90" s="40"/>
      <c r="CAA90" s="40"/>
      <c r="CAB90" s="40"/>
      <c r="CAC90" s="40"/>
      <c r="CAD90" s="40"/>
      <c r="CAE90" s="40"/>
      <c r="CAF90" s="40"/>
      <c r="CAG90" s="40"/>
      <c r="CAH90" s="40"/>
      <c r="CAI90" s="40"/>
      <c r="CAJ90" s="40"/>
      <c r="CAK90" s="40"/>
      <c r="CAL90" s="40"/>
      <c r="CAM90" s="40"/>
      <c r="CAN90" s="40"/>
      <c r="CAO90" s="40"/>
      <c r="CAP90" s="40"/>
      <c r="CAQ90" s="40"/>
      <c r="CAR90" s="40"/>
      <c r="CAS90" s="40"/>
      <c r="CAT90" s="40"/>
      <c r="CAU90" s="40"/>
      <c r="CAV90" s="40"/>
      <c r="CAW90" s="40"/>
      <c r="CAX90" s="40"/>
      <c r="CAY90" s="40"/>
      <c r="CAZ90" s="40"/>
      <c r="CBA90" s="40"/>
      <c r="CBB90" s="40"/>
      <c r="CBC90" s="40"/>
      <c r="CBD90" s="40"/>
      <c r="CBE90" s="40"/>
      <c r="CBF90" s="40"/>
      <c r="CBG90" s="40"/>
      <c r="CBH90" s="40"/>
      <c r="CBI90" s="40"/>
      <c r="CBJ90" s="40"/>
      <c r="CBK90" s="40"/>
      <c r="CBL90" s="40"/>
      <c r="CBM90" s="40"/>
      <c r="CBN90" s="40"/>
      <c r="CBO90" s="40"/>
      <c r="CBP90" s="40"/>
      <c r="CBQ90" s="40"/>
      <c r="CBR90" s="40"/>
      <c r="CBS90" s="40"/>
      <c r="CBT90" s="40"/>
      <c r="CBU90" s="40"/>
      <c r="CBV90" s="40"/>
      <c r="CBW90" s="40"/>
      <c r="CBX90" s="40"/>
      <c r="CBY90" s="40"/>
      <c r="CBZ90" s="40"/>
      <c r="CCA90" s="40"/>
      <c r="CCB90" s="40"/>
      <c r="CCC90" s="40"/>
      <c r="CCD90" s="40"/>
      <c r="CCE90" s="40"/>
      <c r="CCF90" s="40"/>
      <c r="CCG90" s="40"/>
      <c r="CCH90" s="40"/>
      <c r="CCI90" s="40"/>
      <c r="CCJ90" s="40"/>
      <c r="CCK90" s="40"/>
      <c r="CCL90" s="40"/>
      <c r="CCM90" s="40"/>
      <c r="CCN90" s="40"/>
      <c r="CCO90" s="40"/>
      <c r="CCP90" s="40"/>
      <c r="CCQ90" s="40"/>
      <c r="CCR90" s="40"/>
      <c r="CCS90" s="40"/>
      <c r="CCT90" s="40"/>
      <c r="CCU90" s="40"/>
      <c r="CCV90" s="40"/>
      <c r="CCW90" s="40"/>
      <c r="CCX90" s="40"/>
      <c r="CCY90" s="40"/>
      <c r="CCZ90" s="40"/>
      <c r="CDA90" s="40"/>
      <c r="CDB90" s="40"/>
      <c r="CDC90" s="40"/>
      <c r="CDD90" s="40"/>
      <c r="CDE90" s="40"/>
      <c r="CDF90" s="40"/>
      <c r="CDG90" s="40"/>
      <c r="CDH90" s="40"/>
      <c r="CDI90" s="40"/>
      <c r="CDJ90" s="40"/>
      <c r="CDK90" s="40"/>
      <c r="CDL90" s="40"/>
      <c r="CDM90" s="40"/>
      <c r="CDN90" s="40"/>
      <c r="CDO90" s="40"/>
      <c r="CDP90" s="40"/>
      <c r="CDQ90" s="40"/>
      <c r="CDR90" s="40"/>
      <c r="CDS90" s="40"/>
      <c r="CDT90" s="40"/>
      <c r="CDU90" s="40"/>
      <c r="CDV90" s="40"/>
      <c r="CDW90" s="40"/>
      <c r="CDX90" s="40"/>
      <c r="CDY90" s="40"/>
      <c r="CDZ90" s="40"/>
      <c r="CEA90" s="40"/>
      <c r="CEB90" s="40"/>
      <c r="CEC90" s="40"/>
      <c r="CED90" s="40"/>
      <c r="CEE90" s="40"/>
      <c r="CEF90" s="40"/>
      <c r="CEG90" s="40"/>
      <c r="CEH90" s="40"/>
      <c r="CEI90" s="40"/>
      <c r="CEJ90" s="40"/>
      <c r="CEK90" s="40"/>
      <c r="CEL90" s="40"/>
      <c r="CEM90" s="40"/>
      <c r="CEN90" s="40"/>
      <c r="CEO90" s="40"/>
      <c r="CEP90" s="40"/>
      <c r="CEQ90" s="40"/>
      <c r="CER90" s="40"/>
      <c r="CES90" s="40"/>
      <c r="CET90" s="40"/>
      <c r="CEU90" s="40"/>
      <c r="CEV90" s="40"/>
      <c r="CEW90" s="40"/>
      <c r="CEX90" s="40"/>
      <c r="CEY90" s="40"/>
      <c r="CEZ90" s="40"/>
      <c r="CFA90" s="40"/>
      <c r="CFB90" s="40"/>
      <c r="CFC90" s="40"/>
      <c r="CFD90" s="40"/>
      <c r="CFE90" s="40"/>
      <c r="CFF90" s="40"/>
      <c r="CFG90" s="40"/>
      <c r="CFH90" s="40"/>
      <c r="CFI90" s="40"/>
      <c r="CFJ90" s="40"/>
      <c r="CFK90" s="40"/>
      <c r="CFL90" s="40"/>
      <c r="CFM90" s="40"/>
      <c r="CFN90" s="40"/>
      <c r="CFO90" s="40"/>
      <c r="CFP90" s="40"/>
      <c r="CFQ90" s="40"/>
      <c r="CFR90" s="40"/>
      <c r="CFS90" s="40"/>
      <c r="CFT90" s="40"/>
      <c r="CFU90" s="40"/>
      <c r="CFV90" s="40"/>
      <c r="CFW90" s="40"/>
      <c r="CFX90" s="40"/>
      <c r="CFY90" s="40"/>
      <c r="CFZ90" s="40"/>
      <c r="CGA90" s="40"/>
      <c r="CGB90" s="40"/>
      <c r="CGC90" s="40"/>
      <c r="CGD90" s="40"/>
      <c r="CGE90" s="40"/>
      <c r="CGF90" s="40"/>
      <c r="CGG90" s="40"/>
      <c r="CGH90" s="40"/>
      <c r="CGI90" s="40"/>
      <c r="CGJ90" s="40"/>
      <c r="CGK90" s="40"/>
      <c r="CGL90" s="40"/>
      <c r="CGM90" s="40"/>
      <c r="CGN90" s="40"/>
      <c r="CGO90" s="40"/>
      <c r="CGP90" s="40"/>
      <c r="CGQ90" s="40"/>
      <c r="CGR90" s="40"/>
      <c r="CGS90" s="40"/>
      <c r="CGT90" s="40"/>
      <c r="CGU90" s="40"/>
      <c r="CGV90" s="40"/>
      <c r="CGW90" s="40"/>
      <c r="CGX90" s="40"/>
      <c r="CGY90" s="40"/>
      <c r="CGZ90" s="40"/>
      <c r="CHA90" s="40"/>
      <c r="CHB90" s="40"/>
      <c r="CHC90" s="40"/>
      <c r="CHD90" s="40"/>
      <c r="CHE90" s="40"/>
      <c r="CHF90" s="40"/>
      <c r="CHG90" s="40"/>
      <c r="CHH90" s="40"/>
      <c r="CHI90" s="40"/>
      <c r="CHJ90" s="40"/>
      <c r="CHK90" s="40"/>
      <c r="CHL90" s="40"/>
      <c r="CHM90" s="40"/>
      <c r="CHN90" s="40"/>
      <c r="CHO90" s="40"/>
      <c r="CHP90" s="40"/>
      <c r="CHQ90" s="40"/>
      <c r="CHR90" s="40"/>
      <c r="CHS90" s="40"/>
      <c r="CHT90" s="40"/>
      <c r="CHU90" s="40"/>
      <c r="CHV90" s="40"/>
      <c r="CHW90" s="40"/>
      <c r="CHX90" s="40"/>
      <c r="CHY90" s="40"/>
      <c r="CHZ90" s="40"/>
      <c r="CIA90" s="40"/>
      <c r="CIB90" s="40"/>
      <c r="CIC90" s="40"/>
      <c r="CID90" s="40"/>
      <c r="CIE90" s="40"/>
      <c r="CIF90" s="40"/>
      <c r="CIG90" s="40"/>
      <c r="CIH90" s="40"/>
      <c r="CII90" s="40"/>
      <c r="CIJ90" s="40"/>
      <c r="CIK90" s="40"/>
      <c r="CIL90" s="40"/>
      <c r="CIM90" s="40"/>
      <c r="CIN90" s="40"/>
      <c r="CIO90" s="40"/>
      <c r="CIP90" s="40"/>
      <c r="CIQ90" s="40"/>
      <c r="CIR90" s="40"/>
      <c r="CIS90" s="40"/>
      <c r="CIT90" s="40"/>
      <c r="CIU90" s="40"/>
      <c r="CIV90" s="40"/>
      <c r="CIW90" s="40"/>
      <c r="CIX90" s="40"/>
      <c r="CIY90" s="40"/>
      <c r="CIZ90" s="40"/>
      <c r="CJA90" s="40"/>
      <c r="CJB90" s="40"/>
      <c r="CJC90" s="40"/>
      <c r="CJD90" s="40"/>
      <c r="CJE90" s="40"/>
      <c r="CJF90" s="40"/>
      <c r="CJG90" s="40"/>
      <c r="CJH90" s="40"/>
      <c r="CJI90" s="40"/>
      <c r="CJJ90" s="40"/>
      <c r="CJK90" s="40"/>
      <c r="CJL90" s="40"/>
      <c r="CJM90" s="40"/>
      <c r="CJN90" s="40"/>
      <c r="CJO90" s="40"/>
      <c r="CJP90" s="40"/>
      <c r="CJQ90" s="40"/>
      <c r="CJR90" s="40"/>
      <c r="CJS90" s="40"/>
      <c r="CJT90" s="40"/>
      <c r="CJU90" s="40"/>
      <c r="CJV90" s="40"/>
      <c r="CJW90" s="40"/>
      <c r="CJX90" s="40"/>
      <c r="CJY90" s="40"/>
      <c r="CJZ90" s="40"/>
      <c r="CKA90" s="40"/>
      <c r="CKB90" s="40"/>
      <c r="CKC90" s="40"/>
      <c r="CKD90" s="40"/>
      <c r="CKE90" s="40"/>
      <c r="CKF90" s="40"/>
      <c r="CKG90" s="40"/>
      <c r="CKH90" s="40"/>
      <c r="CKI90" s="40"/>
      <c r="CKJ90" s="40"/>
      <c r="CKK90" s="40"/>
      <c r="CKL90" s="40"/>
      <c r="CKM90" s="40"/>
      <c r="CKN90" s="40"/>
      <c r="CKO90" s="40"/>
      <c r="CKP90" s="40"/>
      <c r="CKQ90" s="40"/>
      <c r="CKR90" s="40"/>
      <c r="CKS90" s="40"/>
      <c r="CKT90" s="40"/>
      <c r="CKU90" s="40"/>
      <c r="CKV90" s="40"/>
      <c r="CKW90" s="40"/>
      <c r="CKX90" s="40"/>
      <c r="CKY90" s="40"/>
      <c r="CKZ90" s="40"/>
      <c r="CLA90" s="40"/>
      <c r="CLB90" s="40"/>
      <c r="CLC90" s="40"/>
      <c r="CLD90" s="40"/>
      <c r="CLE90" s="40"/>
      <c r="CLF90" s="40"/>
      <c r="CLG90" s="40"/>
      <c r="CLH90" s="40"/>
      <c r="CLI90" s="40"/>
      <c r="CLJ90" s="40"/>
      <c r="CLK90" s="40"/>
      <c r="CLL90" s="40"/>
      <c r="CLM90" s="40"/>
      <c r="CLN90" s="40"/>
      <c r="CLO90" s="40"/>
      <c r="CLP90" s="40"/>
      <c r="CLQ90" s="40"/>
      <c r="CLR90" s="40"/>
      <c r="CLS90" s="40"/>
      <c r="CLT90" s="40"/>
      <c r="CLU90" s="40"/>
      <c r="CLV90" s="40"/>
      <c r="CLW90" s="40"/>
      <c r="CLX90" s="40"/>
      <c r="CLY90" s="40"/>
      <c r="CLZ90" s="40"/>
      <c r="CMA90" s="40"/>
      <c r="CMB90" s="40"/>
      <c r="CMC90" s="40"/>
      <c r="CMD90" s="40"/>
      <c r="CME90" s="40"/>
      <c r="CMF90" s="40"/>
      <c r="CMG90" s="40"/>
      <c r="CMH90" s="40"/>
      <c r="CMI90" s="40"/>
      <c r="CMJ90" s="40"/>
      <c r="CMK90" s="40"/>
      <c r="CML90" s="40"/>
      <c r="CMM90" s="40"/>
      <c r="CMN90" s="40"/>
      <c r="CMO90" s="40"/>
      <c r="CMP90" s="40"/>
      <c r="CMQ90" s="40"/>
      <c r="CMR90" s="40"/>
      <c r="CMS90" s="40"/>
      <c r="CMT90" s="40"/>
      <c r="CMU90" s="40"/>
      <c r="CMV90" s="40"/>
      <c r="CMW90" s="40"/>
      <c r="CMX90" s="40"/>
      <c r="CMY90" s="40"/>
      <c r="CMZ90" s="40"/>
      <c r="CNA90" s="40"/>
      <c r="CNB90" s="40"/>
      <c r="CNC90" s="40"/>
      <c r="CND90" s="40"/>
      <c r="CNE90" s="40"/>
      <c r="CNF90" s="40"/>
      <c r="CNG90" s="40"/>
      <c r="CNH90" s="40"/>
      <c r="CNI90" s="40"/>
      <c r="CNJ90" s="40"/>
      <c r="CNK90" s="40"/>
      <c r="CNL90" s="40"/>
      <c r="CNM90" s="40"/>
      <c r="CNN90" s="40"/>
      <c r="CNO90" s="40"/>
      <c r="CNP90" s="40"/>
      <c r="CNQ90" s="40"/>
      <c r="CNR90" s="40"/>
      <c r="CNS90" s="40"/>
      <c r="CNT90" s="40"/>
      <c r="CNU90" s="40"/>
      <c r="CNV90" s="40"/>
      <c r="CNW90" s="40"/>
      <c r="CNX90" s="40"/>
      <c r="CNY90" s="40"/>
      <c r="CNZ90" s="40"/>
      <c r="COA90" s="40"/>
      <c r="COB90" s="40"/>
      <c r="COC90" s="40"/>
      <c r="COD90" s="40"/>
      <c r="COE90" s="40"/>
      <c r="COF90" s="40"/>
      <c r="COG90" s="40"/>
      <c r="COH90" s="40"/>
      <c r="COI90" s="40"/>
      <c r="COJ90" s="40"/>
      <c r="COK90" s="40"/>
      <c r="COL90" s="40"/>
      <c r="COM90" s="40"/>
      <c r="CON90" s="40"/>
      <c r="COO90" s="40"/>
      <c r="COP90" s="40"/>
      <c r="COQ90" s="40"/>
      <c r="COR90" s="40"/>
      <c r="COS90" s="40"/>
      <c r="COT90" s="40"/>
      <c r="COU90" s="40"/>
      <c r="COV90" s="40"/>
      <c r="COW90" s="40"/>
      <c r="COX90" s="40"/>
      <c r="COY90" s="40"/>
      <c r="COZ90" s="40"/>
      <c r="CPA90" s="40"/>
      <c r="CPB90" s="40"/>
      <c r="CPC90" s="40"/>
      <c r="CPD90" s="40"/>
      <c r="CPE90" s="40"/>
      <c r="CPF90" s="40"/>
      <c r="CPG90" s="40"/>
      <c r="CPH90" s="40"/>
      <c r="CPI90" s="40"/>
      <c r="CPJ90" s="40"/>
      <c r="CPK90" s="40"/>
      <c r="CPL90" s="40"/>
      <c r="CPM90" s="40"/>
      <c r="CPN90" s="40"/>
      <c r="CPO90" s="40"/>
      <c r="CPP90" s="40"/>
      <c r="CPQ90" s="40"/>
      <c r="CPR90" s="40"/>
      <c r="CPS90" s="40"/>
      <c r="CPT90" s="40"/>
      <c r="CPU90" s="40"/>
      <c r="CPV90" s="40"/>
      <c r="CPW90" s="40"/>
      <c r="CPX90" s="40"/>
      <c r="CPY90" s="40"/>
      <c r="CPZ90" s="40"/>
      <c r="CQA90" s="40"/>
      <c r="CQB90" s="40"/>
      <c r="CQC90" s="40"/>
      <c r="CQD90" s="40"/>
      <c r="CQE90" s="40"/>
      <c r="CQF90" s="40"/>
      <c r="CQG90" s="40"/>
      <c r="CQH90" s="40"/>
      <c r="CQI90" s="40"/>
      <c r="CQJ90" s="40"/>
      <c r="CQK90" s="40"/>
      <c r="CQL90" s="40"/>
      <c r="CQM90" s="40"/>
      <c r="CQN90" s="40"/>
      <c r="CQO90" s="40"/>
      <c r="CQP90" s="40"/>
      <c r="CQQ90" s="40"/>
      <c r="CQR90" s="40"/>
      <c r="CQS90" s="40"/>
      <c r="CQT90" s="40"/>
      <c r="CQU90" s="40"/>
      <c r="CQV90" s="40"/>
      <c r="CQW90" s="40"/>
      <c r="CQX90" s="40"/>
      <c r="CQY90" s="40"/>
      <c r="CQZ90" s="40"/>
      <c r="CRA90" s="40"/>
      <c r="CRB90" s="40"/>
      <c r="CRC90" s="40"/>
      <c r="CRD90" s="40"/>
      <c r="CRE90" s="40"/>
      <c r="CRF90" s="40"/>
      <c r="CRG90" s="40"/>
      <c r="CRH90" s="40"/>
      <c r="CRI90" s="40"/>
      <c r="CRJ90" s="40"/>
      <c r="CRK90" s="40"/>
      <c r="CRL90" s="40"/>
      <c r="CRM90" s="40"/>
      <c r="CRN90" s="40"/>
      <c r="CRO90" s="40"/>
      <c r="CRP90" s="40"/>
      <c r="CRQ90" s="40"/>
      <c r="CRR90" s="40"/>
      <c r="CRS90" s="40"/>
      <c r="CRT90" s="40"/>
      <c r="CRU90" s="40"/>
      <c r="CRV90" s="40"/>
      <c r="CRW90" s="40"/>
      <c r="CRX90" s="40"/>
      <c r="CRY90" s="40"/>
      <c r="CRZ90" s="40"/>
      <c r="CSA90" s="40"/>
      <c r="CSB90" s="40"/>
      <c r="CSC90" s="40"/>
      <c r="CSD90" s="40"/>
      <c r="CSE90" s="40"/>
      <c r="CSF90" s="40"/>
      <c r="CSG90" s="40"/>
      <c r="CSH90" s="40"/>
      <c r="CSI90" s="40"/>
      <c r="CSJ90" s="40"/>
      <c r="CSK90" s="40"/>
      <c r="CSL90" s="40"/>
      <c r="CSM90" s="40"/>
      <c r="CSN90" s="40"/>
      <c r="CSO90" s="40"/>
      <c r="CSP90" s="40"/>
      <c r="CSQ90" s="40"/>
      <c r="CSR90" s="40"/>
      <c r="CSS90" s="40"/>
      <c r="CST90" s="40"/>
      <c r="CSU90" s="40"/>
      <c r="CSV90" s="40"/>
      <c r="CSW90" s="40"/>
      <c r="CSX90" s="40"/>
      <c r="CSY90" s="40"/>
      <c r="CSZ90" s="40"/>
      <c r="CTA90" s="40"/>
      <c r="CTB90" s="40"/>
      <c r="CTC90" s="40"/>
      <c r="CTD90" s="40"/>
      <c r="CTE90" s="40"/>
      <c r="CTF90" s="40"/>
      <c r="CTG90" s="40"/>
      <c r="CTH90" s="40"/>
      <c r="CTI90" s="40"/>
      <c r="CTJ90" s="40"/>
      <c r="CTK90" s="40"/>
      <c r="CTL90" s="40"/>
      <c r="CTM90" s="40"/>
      <c r="CTN90" s="40"/>
      <c r="CTO90" s="40"/>
      <c r="CTP90" s="40"/>
      <c r="CTQ90" s="40"/>
      <c r="CTR90" s="40"/>
      <c r="CTS90" s="40"/>
      <c r="CTT90" s="40"/>
      <c r="CTU90" s="40"/>
      <c r="CTV90" s="40"/>
      <c r="CTW90" s="40"/>
      <c r="CTX90" s="40"/>
      <c r="CTY90" s="40"/>
      <c r="CTZ90" s="40"/>
      <c r="CUA90" s="40"/>
      <c r="CUB90" s="40"/>
      <c r="CUC90" s="40"/>
      <c r="CUD90" s="40"/>
      <c r="CUE90" s="40"/>
      <c r="CUF90" s="40"/>
      <c r="CUG90" s="40"/>
      <c r="CUH90" s="40"/>
      <c r="CUI90" s="40"/>
      <c r="CUJ90" s="40"/>
      <c r="CUK90" s="40"/>
      <c r="CUL90" s="40"/>
      <c r="CUM90" s="40"/>
      <c r="CUN90" s="40"/>
      <c r="CUO90" s="40"/>
      <c r="CUP90" s="40"/>
      <c r="CUQ90" s="40"/>
      <c r="CUR90" s="40"/>
      <c r="CUS90" s="40"/>
      <c r="CUT90" s="40"/>
      <c r="CUU90" s="40"/>
      <c r="CUV90" s="40"/>
      <c r="CUW90" s="40"/>
      <c r="CUX90" s="40"/>
      <c r="CUY90" s="40"/>
      <c r="CUZ90" s="40"/>
      <c r="CVA90" s="40"/>
      <c r="CVB90" s="40"/>
      <c r="CVC90" s="40"/>
      <c r="CVD90" s="40"/>
      <c r="CVE90" s="40"/>
      <c r="CVF90" s="40"/>
      <c r="CVG90" s="40"/>
      <c r="CVH90" s="40"/>
      <c r="CVI90" s="40"/>
      <c r="CVJ90" s="40"/>
      <c r="CVK90" s="40"/>
      <c r="CVL90" s="40"/>
      <c r="CVM90" s="40"/>
      <c r="CVN90" s="40"/>
      <c r="CVO90" s="40"/>
      <c r="CVP90" s="40"/>
      <c r="CVQ90" s="40"/>
      <c r="CVR90" s="40"/>
      <c r="CVS90" s="40"/>
      <c r="CVT90" s="40"/>
      <c r="CVU90" s="40"/>
      <c r="CVV90" s="40"/>
      <c r="CVW90" s="40"/>
      <c r="CVX90" s="40"/>
      <c r="CVY90" s="40"/>
      <c r="CVZ90" s="40"/>
      <c r="CWA90" s="40"/>
      <c r="CWB90" s="40"/>
      <c r="CWC90" s="40"/>
      <c r="CWD90" s="40"/>
      <c r="CWE90" s="40"/>
      <c r="CWF90" s="40"/>
      <c r="CWG90" s="40"/>
      <c r="CWH90" s="40"/>
      <c r="CWI90" s="40"/>
      <c r="CWJ90" s="40"/>
      <c r="CWK90" s="40"/>
      <c r="CWL90" s="40"/>
      <c r="CWM90" s="40"/>
      <c r="CWN90" s="40"/>
      <c r="CWO90" s="40"/>
      <c r="CWP90" s="40"/>
      <c r="CWQ90" s="40"/>
      <c r="CWR90" s="40"/>
      <c r="CWS90" s="40"/>
      <c r="CWT90" s="40"/>
      <c r="CWU90" s="40"/>
      <c r="CWV90" s="40"/>
      <c r="CWW90" s="40"/>
      <c r="CWX90" s="40"/>
      <c r="CWY90" s="40"/>
      <c r="CWZ90" s="40"/>
      <c r="CXA90" s="40"/>
      <c r="CXB90" s="40"/>
      <c r="CXC90" s="40"/>
      <c r="CXD90" s="40"/>
      <c r="CXE90" s="40"/>
      <c r="CXF90" s="40"/>
      <c r="CXG90" s="40"/>
      <c r="CXH90" s="40"/>
      <c r="CXI90" s="40"/>
      <c r="CXJ90" s="40"/>
      <c r="CXK90" s="40"/>
      <c r="CXL90" s="40"/>
      <c r="CXM90" s="40"/>
      <c r="CXN90" s="40"/>
      <c r="CXO90" s="40"/>
      <c r="CXP90" s="40"/>
      <c r="CXQ90" s="40"/>
      <c r="CXR90" s="40"/>
      <c r="CXS90" s="40"/>
      <c r="CXT90" s="40"/>
      <c r="CXU90" s="40"/>
      <c r="CXV90" s="40"/>
      <c r="CXW90" s="40"/>
      <c r="CXX90" s="40"/>
      <c r="CXY90" s="40"/>
      <c r="CXZ90" s="40"/>
      <c r="CYA90" s="40"/>
      <c r="CYB90" s="40"/>
      <c r="CYC90" s="40"/>
      <c r="CYD90" s="40"/>
      <c r="CYE90" s="40"/>
      <c r="CYF90" s="40"/>
      <c r="CYG90" s="40"/>
      <c r="CYH90" s="40"/>
      <c r="CYI90" s="40"/>
      <c r="CYJ90" s="40"/>
      <c r="CYK90" s="40"/>
      <c r="CYL90" s="40"/>
      <c r="CYM90" s="40"/>
      <c r="CYN90" s="40"/>
      <c r="CYO90" s="40"/>
      <c r="CYP90" s="40"/>
      <c r="CYQ90" s="40"/>
      <c r="CYR90" s="40"/>
      <c r="CYS90" s="40"/>
      <c r="CYT90" s="40"/>
      <c r="CYU90" s="40"/>
      <c r="CYV90" s="40"/>
      <c r="CYW90" s="40"/>
      <c r="CYX90" s="40"/>
      <c r="CYY90" s="40"/>
      <c r="CYZ90" s="40"/>
      <c r="CZA90" s="40"/>
      <c r="CZB90" s="40"/>
      <c r="CZC90" s="40"/>
      <c r="CZD90" s="40"/>
      <c r="CZE90" s="40"/>
      <c r="CZF90" s="40"/>
      <c r="CZG90" s="40"/>
      <c r="CZH90" s="40"/>
      <c r="CZI90" s="40"/>
      <c r="CZJ90" s="40"/>
      <c r="CZK90" s="40"/>
      <c r="CZL90" s="40"/>
      <c r="CZM90" s="40"/>
      <c r="CZN90" s="40"/>
      <c r="CZO90" s="40"/>
      <c r="CZP90" s="40"/>
      <c r="CZQ90" s="40"/>
      <c r="CZR90" s="40"/>
      <c r="CZS90" s="40"/>
      <c r="CZT90" s="40"/>
      <c r="CZU90" s="40"/>
      <c r="CZV90" s="40"/>
      <c r="CZW90" s="40"/>
      <c r="CZX90" s="40"/>
      <c r="CZY90" s="40"/>
      <c r="CZZ90" s="40"/>
      <c r="DAA90" s="40"/>
      <c r="DAB90" s="40"/>
      <c r="DAC90" s="40"/>
      <c r="DAD90" s="40"/>
      <c r="DAE90" s="40"/>
      <c r="DAF90" s="40"/>
      <c r="DAG90" s="40"/>
      <c r="DAH90" s="40"/>
      <c r="DAI90" s="40"/>
      <c r="DAJ90" s="40"/>
      <c r="DAK90" s="40"/>
      <c r="DAL90" s="40"/>
      <c r="DAM90" s="40"/>
      <c r="DAN90" s="40"/>
      <c r="DAO90" s="40"/>
      <c r="DAP90" s="40"/>
      <c r="DAQ90" s="40"/>
      <c r="DAR90" s="40"/>
      <c r="DAS90" s="40"/>
      <c r="DAT90" s="40"/>
      <c r="DAU90" s="40"/>
      <c r="DAV90" s="40"/>
      <c r="DAW90" s="40"/>
      <c r="DAX90" s="40"/>
      <c r="DAY90" s="40"/>
      <c r="DAZ90" s="40"/>
      <c r="DBA90" s="40"/>
      <c r="DBB90" s="40"/>
      <c r="DBC90" s="40"/>
      <c r="DBD90" s="40"/>
      <c r="DBE90" s="40"/>
      <c r="DBF90" s="40"/>
      <c r="DBG90" s="40"/>
      <c r="DBH90" s="40"/>
      <c r="DBI90" s="40"/>
      <c r="DBJ90" s="40"/>
      <c r="DBK90" s="40"/>
      <c r="DBL90" s="40"/>
      <c r="DBM90" s="40"/>
      <c r="DBN90" s="40"/>
      <c r="DBO90" s="40"/>
      <c r="DBP90" s="40"/>
      <c r="DBQ90" s="40"/>
      <c r="DBR90" s="40"/>
      <c r="DBS90" s="40"/>
      <c r="DBT90" s="40"/>
      <c r="DBU90" s="40"/>
      <c r="DBV90" s="40"/>
      <c r="DBW90" s="40"/>
      <c r="DBX90" s="40"/>
      <c r="DBY90" s="40"/>
      <c r="DBZ90" s="40"/>
      <c r="DCA90" s="40"/>
      <c r="DCB90" s="40"/>
      <c r="DCC90" s="40"/>
      <c r="DCD90" s="40"/>
      <c r="DCE90" s="40"/>
      <c r="DCF90" s="40"/>
      <c r="DCG90" s="40"/>
      <c r="DCH90" s="40"/>
      <c r="DCI90" s="40"/>
      <c r="DCJ90" s="40"/>
      <c r="DCK90" s="40"/>
      <c r="DCL90" s="40"/>
      <c r="DCM90" s="40"/>
      <c r="DCN90" s="40"/>
      <c r="DCO90" s="40"/>
      <c r="DCP90" s="40"/>
      <c r="DCQ90" s="40"/>
      <c r="DCR90" s="40"/>
      <c r="DCS90" s="40"/>
      <c r="DCT90" s="40"/>
      <c r="DCU90" s="40"/>
      <c r="DCV90" s="40"/>
      <c r="DCW90" s="40"/>
      <c r="DCX90" s="40"/>
      <c r="DCY90" s="40"/>
      <c r="DCZ90" s="40"/>
      <c r="DDA90" s="40"/>
      <c r="DDB90" s="40"/>
      <c r="DDC90" s="40"/>
      <c r="DDD90" s="40"/>
      <c r="DDE90" s="40"/>
      <c r="DDF90" s="40"/>
      <c r="DDG90" s="40"/>
      <c r="DDH90" s="40"/>
      <c r="DDI90" s="40"/>
      <c r="DDJ90" s="40"/>
      <c r="DDK90" s="40"/>
      <c r="DDL90" s="40"/>
      <c r="DDM90" s="40"/>
      <c r="DDN90" s="40"/>
      <c r="DDO90" s="40"/>
      <c r="DDP90" s="40"/>
      <c r="DDQ90" s="40"/>
      <c r="DDR90" s="40"/>
      <c r="DDS90" s="40"/>
      <c r="DDT90" s="40"/>
      <c r="DDU90" s="40"/>
      <c r="DDV90" s="40"/>
      <c r="DDW90" s="40"/>
      <c r="DDX90" s="40"/>
      <c r="DDY90" s="40"/>
      <c r="DDZ90" s="40"/>
      <c r="DEA90" s="40"/>
      <c r="DEB90" s="40"/>
      <c r="DEC90" s="40"/>
      <c r="DED90" s="40"/>
      <c r="DEE90" s="40"/>
      <c r="DEF90" s="40"/>
      <c r="DEG90" s="40"/>
      <c r="DEH90" s="40"/>
      <c r="DEI90" s="40"/>
      <c r="DEJ90" s="40"/>
      <c r="DEK90" s="40"/>
      <c r="DEL90" s="40"/>
      <c r="DEM90" s="40"/>
      <c r="DEN90" s="40"/>
      <c r="DEO90" s="40"/>
      <c r="DEP90" s="40"/>
      <c r="DEQ90" s="40"/>
      <c r="DER90" s="40"/>
      <c r="DES90" s="40"/>
      <c r="DET90" s="40"/>
      <c r="DEU90" s="40"/>
      <c r="DEV90" s="40"/>
      <c r="DEW90" s="40"/>
      <c r="DEX90" s="40"/>
      <c r="DEY90" s="40"/>
      <c r="DEZ90" s="40"/>
      <c r="DFA90" s="40"/>
      <c r="DFB90" s="40"/>
      <c r="DFC90" s="40"/>
      <c r="DFD90" s="40"/>
      <c r="DFE90" s="40"/>
      <c r="DFF90" s="40"/>
      <c r="DFG90" s="40"/>
      <c r="DFH90" s="40"/>
      <c r="DFI90" s="40"/>
      <c r="DFJ90" s="40"/>
      <c r="DFK90" s="40"/>
      <c r="DFL90" s="40"/>
      <c r="DFM90" s="40"/>
      <c r="DFN90" s="40"/>
      <c r="DFO90" s="40"/>
      <c r="DFP90" s="40"/>
      <c r="DFQ90" s="40"/>
      <c r="DFR90" s="40"/>
      <c r="DFS90" s="40"/>
      <c r="DFT90" s="40"/>
      <c r="DFU90" s="40"/>
      <c r="DFV90" s="40"/>
      <c r="DFW90" s="40"/>
      <c r="DFX90" s="40"/>
      <c r="DFY90" s="40"/>
      <c r="DFZ90" s="40"/>
      <c r="DGA90" s="40"/>
      <c r="DGB90" s="40"/>
      <c r="DGC90" s="40"/>
      <c r="DGD90" s="40"/>
      <c r="DGE90" s="40"/>
      <c r="DGF90" s="40"/>
      <c r="DGG90" s="40"/>
      <c r="DGH90" s="40"/>
      <c r="DGI90" s="40"/>
      <c r="DGJ90" s="40"/>
      <c r="DGK90" s="40"/>
      <c r="DGL90" s="40"/>
      <c r="DGM90" s="40"/>
      <c r="DGN90" s="40"/>
      <c r="DGO90" s="40"/>
      <c r="DGP90" s="40"/>
      <c r="DGQ90" s="40"/>
      <c r="DGR90" s="40"/>
      <c r="DGS90" s="40"/>
      <c r="DGT90" s="40"/>
      <c r="DGU90" s="40"/>
      <c r="DGV90" s="40"/>
      <c r="DGW90" s="40"/>
      <c r="DGX90" s="40"/>
      <c r="DGY90" s="40"/>
      <c r="DGZ90" s="40"/>
      <c r="DHA90" s="40"/>
      <c r="DHB90" s="40"/>
      <c r="DHC90" s="40"/>
      <c r="DHD90" s="40"/>
      <c r="DHE90" s="40"/>
      <c r="DHF90" s="40"/>
      <c r="DHG90" s="40"/>
      <c r="DHH90" s="40"/>
      <c r="DHI90" s="40"/>
      <c r="DHJ90" s="40"/>
      <c r="DHK90" s="40"/>
      <c r="DHL90" s="40"/>
      <c r="DHM90" s="40"/>
      <c r="DHN90" s="40"/>
      <c r="DHO90" s="40"/>
      <c r="DHP90" s="40"/>
      <c r="DHQ90" s="40"/>
      <c r="DHR90" s="40"/>
      <c r="DHS90" s="40"/>
      <c r="DHT90" s="40"/>
      <c r="DHU90" s="40"/>
      <c r="DHV90" s="40"/>
      <c r="DHW90" s="40"/>
      <c r="DHX90" s="40"/>
      <c r="DHY90" s="40"/>
      <c r="DHZ90" s="40"/>
      <c r="DIA90" s="40"/>
      <c r="DIB90" s="40"/>
      <c r="DIC90" s="40"/>
      <c r="DID90" s="40"/>
      <c r="DIE90" s="40"/>
      <c r="DIF90" s="40"/>
      <c r="DIG90" s="40"/>
      <c r="DIH90" s="40"/>
      <c r="DII90" s="40"/>
      <c r="DIJ90" s="40"/>
      <c r="DIK90" s="40"/>
      <c r="DIL90" s="40"/>
      <c r="DIM90" s="40"/>
      <c r="DIN90" s="40"/>
      <c r="DIO90" s="40"/>
      <c r="DIP90" s="40"/>
      <c r="DIQ90" s="40"/>
      <c r="DIR90" s="40"/>
      <c r="DIS90" s="40"/>
      <c r="DIT90" s="40"/>
      <c r="DIU90" s="40"/>
      <c r="DIV90" s="40"/>
      <c r="DIW90" s="40"/>
      <c r="DIX90" s="40"/>
      <c r="DIY90" s="40"/>
      <c r="DIZ90" s="40"/>
      <c r="DJA90" s="40"/>
      <c r="DJB90" s="40"/>
      <c r="DJC90" s="40"/>
      <c r="DJD90" s="40"/>
      <c r="DJE90" s="40"/>
      <c r="DJF90" s="40"/>
      <c r="DJG90" s="40"/>
      <c r="DJH90" s="40"/>
      <c r="DJI90" s="40"/>
      <c r="DJJ90" s="40"/>
      <c r="DJK90" s="40"/>
      <c r="DJL90" s="40"/>
      <c r="DJM90" s="40"/>
      <c r="DJN90" s="40"/>
      <c r="DJO90" s="40"/>
      <c r="DJP90" s="40"/>
      <c r="DJQ90" s="40"/>
      <c r="DJR90" s="40"/>
      <c r="DJS90" s="40"/>
      <c r="DJT90" s="40"/>
      <c r="DJU90" s="40"/>
      <c r="DJV90" s="40"/>
      <c r="DJW90" s="40"/>
      <c r="DJX90" s="40"/>
      <c r="DJY90" s="40"/>
      <c r="DJZ90" s="40"/>
      <c r="DKA90" s="40"/>
      <c r="DKB90" s="40"/>
      <c r="DKC90" s="40"/>
      <c r="DKD90" s="40"/>
      <c r="DKE90" s="40"/>
      <c r="DKF90" s="40"/>
      <c r="DKG90" s="40"/>
      <c r="DKH90" s="40"/>
      <c r="DKI90" s="40"/>
      <c r="DKJ90" s="40"/>
      <c r="DKK90" s="40"/>
      <c r="DKL90" s="40"/>
      <c r="DKM90" s="40"/>
      <c r="DKN90" s="40"/>
      <c r="DKO90" s="40"/>
      <c r="DKP90" s="40"/>
      <c r="DKQ90" s="40"/>
      <c r="DKR90" s="40"/>
      <c r="DKS90" s="40"/>
      <c r="DKT90" s="40"/>
      <c r="DKU90" s="40"/>
      <c r="DKV90" s="40"/>
      <c r="DKW90" s="40"/>
      <c r="DKX90" s="40"/>
      <c r="DKY90" s="40"/>
      <c r="DKZ90" s="40"/>
      <c r="DLA90" s="40"/>
      <c r="DLB90" s="40"/>
      <c r="DLC90" s="40"/>
      <c r="DLD90" s="40"/>
      <c r="DLE90" s="40"/>
      <c r="DLF90" s="40"/>
      <c r="DLG90" s="40"/>
      <c r="DLH90" s="40"/>
      <c r="DLI90" s="40"/>
      <c r="DLJ90" s="40"/>
      <c r="DLK90" s="40"/>
      <c r="DLL90" s="40"/>
      <c r="DLM90" s="40"/>
      <c r="DLN90" s="40"/>
      <c r="DLO90" s="40"/>
      <c r="DLP90" s="40"/>
      <c r="DLQ90" s="40"/>
      <c r="DLR90" s="40"/>
      <c r="DLS90" s="40"/>
      <c r="DLT90" s="40"/>
      <c r="DLU90" s="40"/>
      <c r="DLV90" s="40"/>
      <c r="DLW90" s="40"/>
      <c r="DLX90" s="40"/>
      <c r="DLY90" s="40"/>
      <c r="DLZ90" s="40"/>
      <c r="DMA90" s="40"/>
      <c r="DMB90" s="40"/>
      <c r="DMC90" s="40"/>
      <c r="DMD90" s="40"/>
      <c r="DME90" s="40"/>
      <c r="DMF90" s="40"/>
      <c r="DMG90" s="40"/>
      <c r="DMH90" s="40"/>
      <c r="DMI90" s="40"/>
      <c r="DMJ90" s="40"/>
      <c r="DMK90" s="40"/>
      <c r="DML90" s="40"/>
      <c r="DMM90" s="40"/>
      <c r="DMN90" s="40"/>
      <c r="DMO90" s="40"/>
      <c r="DMP90" s="40"/>
      <c r="DMQ90" s="40"/>
      <c r="DMR90" s="40"/>
      <c r="DMS90" s="40"/>
      <c r="DMT90" s="40"/>
      <c r="DMU90" s="40"/>
      <c r="DMV90" s="40"/>
      <c r="DMW90" s="40"/>
      <c r="DMX90" s="40"/>
      <c r="DMY90" s="40"/>
      <c r="DMZ90" s="40"/>
      <c r="DNA90" s="40"/>
      <c r="DNB90" s="40"/>
      <c r="DNC90" s="40"/>
      <c r="DND90" s="40"/>
      <c r="DNE90" s="40"/>
      <c r="DNF90" s="40"/>
      <c r="DNG90" s="40"/>
      <c r="DNH90" s="40"/>
      <c r="DNI90" s="40"/>
      <c r="DNJ90" s="40"/>
      <c r="DNK90" s="40"/>
      <c r="DNL90" s="40"/>
      <c r="DNM90" s="40"/>
      <c r="DNN90" s="40"/>
      <c r="DNO90" s="40"/>
      <c r="DNP90" s="40"/>
      <c r="DNQ90" s="40"/>
      <c r="DNR90" s="40"/>
      <c r="DNS90" s="40"/>
      <c r="DNT90" s="40"/>
      <c r="DNU90" s="40"/>
      <c r="DNV90" s="40"/>
      <c r="DNW90" s="40"/>
      <c r="DNX90" s="40"/>
      <c r="DNY90" s="40"/>
      <c r="DNZ90" s="40"/>
      <c r="DOA90" s="40"/>
      <c r="DOB90" s="40"/>
      <c r="DOC90" s="40"/>
      <c r="DOD90" s="40"/>
      <c r="DOE90" s="40"/>
      <c r="DOF90" s="40"/>
      <c r="DOG90" s="40"/>
      <c r="DOH90" s="40"/>
      <c r="DOI90" s="40"/>
      <c r="DOJ90" s="40"/>
      <c r="DOK90" s="40"/>
      <c r="DOL90" s="40"/>
      <c r="DOM90" s="40"/>
      <c r="DON90" s="40"/>
      <c r="DOO90" s="40"/>
      <c r="DOP90" s="40"/>
      <c r="DOQ90" s="40"/>
      <c r="DOR90" s="40"/>
      <c r="DOS90" s="40"/>
      <c r="DOT90" s="40"/>
      <c r="DOU90" s="40"/>
      <c r="DOV90" s="40"/>
      <c r="DOW90" s="40"/>
      <c r="DOX90" s="40"/>
      <c r="DOY90" s="40"/>
      <c r="DOZ90" s="40"/>
      <c r="DPA90" s="40"/>
      <c r="DPB90" s="40"/>
      <c r="DPC90" s="40"/>
      <c r="DPD90" s="40"/>
      <c r="DPE90" s="40"/>
      <c r="DPF90" s="40"/>
      <c r="DPG90" s="40"/>
      <c r="DPH90" s="40"/>
      <c r="DPI90" s="40"/>
      <c r="DPJ90" s="40"/>
      <c r="DPK90" s="40"/>
      <c r="DPL90" s="40"/>
      <c r="DPM90" s="40"/>
      <c r="DPN90" s="40"/>
      <c r="DPO90" s="40"/>
      <c r="DPP90" s="40"/>
      <c r="DPQ90" s="40"/>
      <c r="DPR90" s="40"/>
      <c r="DPS90" s="40"/>
      <c r="DPT90" s="40"/>
      <c r="DPU90" s="40"/>
      <c r="DPV90" s="40"/>
      <c r="DPW90" s="40"/>
      <c r="DPX90" s="40"/>
      <c r="DPY90" s="40"/>
      <c r="DPZ90" s="40"/>
      <c r="DQA90" s="40"/>
      <c r="DQB90" s="40"/>
      <c r="DQC90" s="40"/>
      <c r="DQD90" s="40"/>
      <c r="DQE90" s="40"/>
      <c r="DQF90" s="40"/>
      <c r="DQG90" s="40"/>
      <c r="DQH90" s="40"/>
      <c r="DQI90" s="40"/>
      <c r="DQJ90" s="40"/>
      <c r="DQK90" s="40"/>
      <c r="DQL90" s="40"/>
      <c r="DQM90" s="40"/>
      <c r="DQN90" s="40"/>
      <c r="DQO90" s="40"/>
      <c r="DQP90" s="40"/>
      <c r="DQQ90" s="40"/>
      <c r="DQR90" s="40"/>
      <c r="DQS90" s="40"/>
      <c r="DQT90" s="40"/>
      <c r="DQU90" s="40"/>
      <c r="DQV90" s="40"/>
      <c r="DQW90" s="40"/>
      <c r="DQX90" s="40"/>
      <c r="DQY90" s="40"/>
      <c r="DQZ90" s="40"/>
      <c r="DRA90" s="40"/>
      <c r="DRB90" s="40"/>
      <c r="DRC90" s="40"/>
      <c r="DRD90" s="40"/>
      <c r="DRE90" s="40"/>
      <c r="DRF90" s="40"/>
      <c r="DRG90" s="40"/>
      <c r="DRH90" s="40"/>
      <c r="DRI90" s="40"/>
      <c r="DRJ90" s="40"/>
      <c r="DRK90" s="40"/>
      <c r="DRL90" s="40"/>
      <c r="DRM90" s="40"/>
      <c r="DRN90" s="40"/>
      <c r="DRO90" s="40"/>
      <c r="DRP90" s="40"/>
      <c r="DRQ90" s="40"/>
      <c r="DRR90" s="40"/>
      <c r="DRS90" s="40"/>
      <c r="DRT90" s="40"/>
      <c r="DRU90" s="40"/>
      <c r="DRV90" s="40"/>
      <c r="DRW90" s="40"/>
      <c r="DRX90" s="40"/>
      <c r="DRY90" s="40"/>
      <c r="DRZ90" s="40"/>
      <c r="DSA90" s="40"/>
      <c r="DSB90" s="40"/>
      <c r="DSC90" s="40"/>
      <c r="DSD90" s="40"/>
      <c r="DSE90" s="40"/>
      <c r="DSF90" s="40"/>
      <c r="DSG90" s="40"/>
      <c r="DSH90" s="40"/>
      <c r="DSI90" s="40"/>
      <c r="DSJ90" s="40"/>
      <c r="DSK90" s="40"/>
      <c r="DSL90" s="40"/>
      <c r="DSM90" s="40"/>
      <c r="DSN90" s="40"/>
      <c r="DSO90" s="40"/>
      <c r="DSP90" s="40"/>
      <c r="DSQ90" s="40"/>
      <c r="DSR90" s="40"/>
      <c r="DSS90" s="40"/>
      <c r="DST90" s="40"/>
      <c r="DSU90" s="40"/>
      <c r="DSV90" s="40"/>
      <c r="DSW90" s="40"/>
      <c r="DSX90" s="40"/>
      <c r="DSY90" s="40"/>
      <c r="DSZ90" s="40"/>
      <c r="DTA90" s="40"/>
      <c r="DTB90" s="40"/>
      <c r="DTC90" s="40"/>
      <c r="DTD90" s="40"/>
      <c r="DTE90" s="40"/>
      <c r="DTF90" s="40"/>
      <c r="DTG90" s="40"/>
      <c r="DTH90" s="40"/>
      <c r="DTI90" s="40"/>
      <c r="DTJ90" s="40"/>
      <c r="DTK90" s="40"/>
      <c r="DTL90" s="40"/>
      <c r="DTM90" s="40"/>
      <c r="DTN90" s="40"/>
      <c r="DTO90" s="40"/>
      <c r="DTP90" s="40"/>
      <c r="DTQ90" s="40"/>
      <c r="DTR90" s="40"/>
      <c r="DTS90" s="40"/>
      <c r="DTT90" s="40"/>
      <c r="DTU90" s="40"/>
      <c r="DTV90" s="40"/>
      <c r="DTW90" s="40"/>
      <c r="DTX90" s="40"/>
      <c r="DTY90" s="40"/>
      <c r="DTZ90" s="40"/>
      <c r="DUA90" s="40"/>
      <c r="DUB90" s="40"/>
      <c r="DUC90" s="40"/>
      <c r="DUD90" s="40"/>
      <c r="DUE90" s="40"/>
      <c r="DUF90" s="40"/>
      <c r="DUG90" s="40"/>
      <c r="DUH90" s="40"/>
      <c r="DUI90" s="40"/>
      <c r="DUJ90" s="40"/>
      <c r="DUK90" s="40"/>
      <c r="DUL90" s="40"/>
      <c r="DUM90" s="40"/>
      <c r="DUN90" s="40"/>
      <c r="DUO90" s="40"/>
      <c r="DUP90" s="40"/>
      <c r="DUQ90" s="40"/>
      <c r="DUR90" s="40"/>
      <c r="DUS90" s="40"/>
      <c r="DUT90" s="40"/>
      <c r="DUU90" s="40"/>
      <c r="DUV90" s="40"/>
      <c r="DUW90" s="40"/>
      <c r="DUX90" s="40"/>
      <c r="DUY90" s="40"/>
      <c r="DUZ90" s="40"/>
      <c r="DVA90" s="40"/>
      <c r="DVB90" s="40"/>
      <c r="DVC90" s="40"/>
      <c r="DVD90" s="40"/>
      <c r="DVE90" s="40"/>
      <c r="DVF90" s="40"/>
      <c r="DVG90" s="40"/>
      <c r="DVH90" s="40"/>
      <c r="DVI90" s="40"/>
      <c r="DVJ90" s="40"/>
      <c r="DVK90" s="40"/>
      <c r="DVL90" s="40"/>
      <c r="DVM90" s="40"/>
      <c r="DVN90" s="40"/>
      <c r="DVO90" s="40"/>
      <c r="DVP90" s="40"/>
      <c r="DVQ90" s="40"/>
      <c r="DVR90" s="40"/>
      <c r="DVS90" s="40"/>
      <c r="DVT90" s="40"/>
      <c r="DVU90" s="40"/>
      <c r="DVV90" s="40"/>
      <c r="DVW90" s="40"/>
      <c r="DVX90" s="40"/>
      <c r="DVY90" s="40"/>
      <c r="DVZ90" s="40"/>
      <c r="DWA90" s="40"/>
      <c r="DWB90" s="40"/>
      <c r="DWC90" s="40"/>
      <c r="DWD90" s="40"/>
      <c r="DWE90" s="40"/>
      <c r="DWF90" s="40"/>
      <c r="DWG90" s="40"/>
      <c r="DWH90" s="40"/>
      <c r="DWI90" s="40"/>
      <c r="DWJ90" s="40"/>
      <c r="DWK90" s="40"/>
      <c r="DWL90" s="40"/>
      <c r="DWM90" s="40"/>
      <c r="DWN90" s="40"/>
      <c r="DWO90" s="40"/>
      <c r="DWP90" s="40"/>
      <c r="DWQ90" s="40"/>
      <c r="DWR90" s="40"/>
      <c r="DWS90" s="40"/>
      <c r="DWT90" s="40"/>
      <c r="DWU90" s="40"/>
      <c r="DWV90" s="40"/>
      <c r="DWW90" s="40"/>
      <c r="DWX90" s="40"/>
      <c r="DWY90" s="40"/>
      <c r="DWZ90" s="40"/>
      <c r="DXA90" s="40"/>
      <c r="DXB90" s="40"/>
      <c r="DXC90" s="40"/>
      <c r="DXD90" s="40"/>
      <c r="DXE90" s="40"/>
      <c r="DXF90" s="40"/>
      <c r="DXG90" s="40"/>
      <c r="DXH90" s="40"/>
      <c r="DXI90" s="40"/>
      <c r="DXJ90" s="40"/>
      <c r="DXK90" s="40"/>
      <c r="DXL90" s="40"/>
      <c r="DXM90" s="40"/>
      <c r="DXN90" s="40"/>
      <c r="DXO90" s="40"/>
      <c r="DXP90" s="40"/>
      <c r="DXQ90" s="40"/>
      <c r="DXR90" s="40"/>
      <c r="DXS90" s="40"/>
      <c r="DXT90" s="40"/>
      <c r="DXU90" s="40"/>
      <c r="DXV90" s="40"/>
      <c r="DXW90" s="40"/>
      <c r="DXX90" s="40"/>
      <c r="DXY90" s="40"/>
      <c r="DXZ90" s="40"/>
      <c r="DYA90" s="40"/>
      <c r="DYB90" s="40"/>
      <c r="DYC90" s="40"/>
      <c r="DYD90" s="40"/>
      <c r="DYE90" s="40"/>
      <c r="DYF90" s="40"/>
      <c r="DYG90" s="40"/>
      <c r="DYH90" s="40"/>
      <c r="DYI90" s="40"/>
      <c r="DYJ90" s="40"/>
      <c r="DYK90" s="40"/>
      <c r="DYL90" s="40"/>
      <c r="DYM90" s="40"/>
      <c r="DYN90" s="40"/>
      <c r="DYO90" s="40"/>
      <c r="DYP90" s="40"/>
      <c r="DYQ90" s="40"/>
      <c r="DYR90" s="40"/>
      <c r="DYS90" s="40"/>
      <c r="DYT90" s="40"/>
      <c r="DYU90" s="40"/>
      <c r="DYV90" s="40"/>
      <c r="DYW90" s="40"/>
      <c r="DYX90" s="40"/>
      <c r="DYY90" s="40"/>
      <c r="DYZ90" s="40"/>
      <c r="DZA90" s="40"/>
      <c r="DZB90" s="40"/>
      <c r="DZC90" s="40"/>
      <c r="DZD90" s="40"/>
      <c r="DZE90" s="40"/>
      <c r="DZF90" s="40"/>
      <c r="DZG90" s="40"/>
      <c r="DZH90" s="40"/>
      <c r="DZI90" s="40"/>
      <c r="DZJ90" s="40"/>
      <c r="DZK90" s="40"/>
      <c r="DZL90" s="40"/>
      <c r="DZM90" s="40"/>
      <c r="DZN90" s="40"/>
      <c r="DZO90" s="40"/>
      <c r="DZP90" s="40"/>
      <c r="DZQ90" s="40"/>
      <c r="DZR90" s="40"/>
      <c r="DZS90" s="40"/>
      <c r="DZT90" s="40"/>
      <c r="DZU90" s="40"/>
      <c r="DZV90" s="40"/>
      <c r="DZW90" s="40"/>
      <c r="DZX90" s="40"/>
      <c r="DZY90" s="40"/>
      <c r="DZZ90" s="40"/>
      <c r="EAA90" s="40"/>
      <c r="EAB90" s="40"/>
      <c r="EAC90" s="40"/>
      <c r="EAD90" s="40"/>
      <c r="EAE90" s="40"/>
      <c r="EAF90" s="40"/>
      <c r="EAG90" s="40"/>
      <c r="EAH90" s="40"/>
      <c r="EAI90" s="40"/>
      <c r="EAJ90" s="40"/>
      <c r="EAK90" s="40"/>
      <c r="EAL90" s="40"/>
      <c r="EAM90" s="40"/>
      <c r="EAN90" s="40"/>
      <c r="EAO90" s="40"/>
      <c r="EAP90" s="40"/>
      <c r="EAQ90" s="40"/>
      <c r="EAR90" s="40"/>
      <c r="EAS90" s="40"/>
      <c r="EAT90" s="40"/>
      <c r="EAU90" s="40"/>
      <c r="EAV90" s="40"/>
      <c r="EAW90" s="40"/>
      <c r="EAX90" s="40"/>
      <c r="EAY90" s="40"/>
      <c r="EAZ90" s="40"/>
      <c r="EBA90" s="40"/>
      <c r="EBB90" s="40"/>
      <c r="EBC90" s="40"/>
      <c r="EBD90" s="40"/>
      <c r="EBE90" s="40"/>
      <c r="EBF90" s="40"/>
      <c r="EBG90" s="40"/>
      <c r="EBH90" s="40"/>
      <c r="EBI90" s="40"/>
      <c r="EBJ90" s="40"/>
      <c r="EBK90" s="40"/>
      <c r="EBL90" s="40"/>
      <c r="EBM90" s="40"/>
      <c r="EBN90" s="40"/>
      <c r="EBO90" s="40"/>
      <c r="EBP90" s="40"/>
      <c r="EBQ90" s="40"/>
      <c r="EBR90" s="40"/>
      <c r="EBS90" s="40"/>
      <c r="EBT90" s="40"/>
      <c r="EBU90" s="40"/>
      <c r="EBV90" s="40"/>
      <c r="EBW90" s="40"/>
      <c r="EBX90" s="40"/>
      <c r="EBY90" s="40"/>
      <c r="EBZ90" s="40"/>
      <c r="ECA90" s="40"/>
      <c r="ECB90" s="40"/>
      <c r="ECC90" s="40"/>
      <c r="ECD90" s="40"/>
      <c r="ECE90" s="40"/>
      <c r="ECF90" s="40"/>
      <c r="ECG90" s="40"/>
      <c r="ECH90" s="40"/>
      <c r="ECI90" s="40"/>
      <c r="ECJ90" s="40"/>
      <c r="ECK90" s="40"/>
      <c r="ECL90" s="40"/>
      <c r="ECM90" s="40"/>
      <c r="ECN90" s="40"/>
      <c r="ECO90" s="40"/>
      <c r="ECP90" s="40"/>
      <c r="ECQ90" s="40"/>
      <c r="ECR90" s="40"/>
      <c r="ECS90" s="40"/>
      <c r="ECT90" s="40"/>
      <c r="ECU90" s="40"/>
      <c r="ECV90" s="40"/>
      <c r="ECW90" s="40"/>
      <c r="ECX90" s="40"/>
      <c r="ECY90" s="40"/>
      <c r="ECZ90" s="40"/>
      <c r="EDA90" s="40"/>
      <c r="EDB90" s="40"/>
      <c r="EDC90" s="40"/>
      <c r="EDD90" s="40"/>
      <c r="EDE90" s="40"/>
      <c r="EDF90" s="40"/>
      <c r="EDG90" s="40"/>
      <c r="EDH90" s="40"/>
      <c r="EDI90" s="40"/>
      <c r="EDJ90" s="40"/>
      <c r="EDK90" s="40"/>
      <c r="EDL90" s="40"/>
      <c r="EDM90" s="40"/>
      <c r="EDN90" s="40"/>
      <c r="EDO90" s="40"/>
      <c r="EDP90" s="40"/>
      <c r="EDQ90" s="40"/>
      <c r="EDR90" s="40"/>
      <c r="EDS90" s="40"/>
      <c r="EDT90" s="40"/>
      <c r="EDU90" s="40"/>
      <c r="EDV90" s="40"/>
      <c r="EDW90" s="40"/>
      <c r="EDX90" s="40"/>
      <c r="EDY90" s="40"/>
      <c r="EDZ90" s="40"/>
      <c r="EEA90" s="40"/>
      <c r="EEB90" s="40"/>
      <c r="EEC90" s="40"/>
      <c r="EED90" s="40"/>
      <c r="EEE90" s="40"/>
      <c r="EEF90" s="40"/>
      <c r="EEG90" s="40"/>
      <c r="EEH90" s="40"/>
      <c r="EEI90" s="40"/>
      <c r="EEJ90" s="40"/>
      <c r="EEK90" s="40"/>
      <c r="EEL90" s="40"/>
      <c r="EEM90" s="40"/>
      <c r="EEN90" s="40"/>
      <c r="EEO90" s="40"/>
      <c r="EEP90" s="40"/>
      <c r="EEQ90" s="40"/>
      <c r="EER90" s="40"/>
      <c r="EES90" s="40"/>
      <c r="EET90" s="40"/>
      <c r="EEU90" s="40"/>
      <c r="EEV90" s="40"/>
      <c r="EEW90" s="40"/>
      <c r="EEX90" s="40"/>
      <c r="EEY90" s="40"/>
      <c r="EEZ90" s="40"/>
      <c r="EFA90" s="40"/>
      <c r="EFB90" s="40"/>
      <c r="EFC90" s="40"/>
      <c r="EFD90" s="40"/>
      <c r="EFE90" s="40"/>
      <c r="EFF90" s="40"/>
      <c r="EFG90" s="40"/>
      <c r="EFH90" s="40"/>
      <c r="EFI90" s="40"/>
      <c r="EFJ90" s="40"/>
      <c r="EFK90" s="40"/>
      <c r="EFL90" s="40"/>
      <c r="EFM90" s="40"/>
      <c r="EFN90" s="40"/>
      <c r="EFO90" s="40"/>
      <c r="EFP90" s="40"/>
      <c r="EFQ90" s="40"/>
      <c r="EFR90" s="40"/>
      <c r="EFS90" s="40"/>
      <c r="EFT90" s="40"/>
      <c r="EFU90" s="40"/>
      <c r="EFV90" s="40"/>
      <c r="EFW90" s="40"/>
      <c r="EFX90" s="40"/>
      <c r="EFY90" s="40"/>
      <c r="EFZ90" s="40"/>
      <c r="EGA90" s="40"/>
      <c r="EGB90" s="40"/>
      <c r="EGC90" s="40"/>
      <c r="EGD90" s="40"/>
      <c r="EGE90" s="40"/>
      <c r="EGF90" s="40"/>
      <c r="EGG90" s="40"/>
      <c r="EGH90" s="40"/>
      <c r="EGI90" s="40"/>
      <c r="EGJ90" s="40"/>
      <c r="EGK90" s="40"/>
      <c r="EGL90" s="40"/>
      <c r="EGM90" s="40"/>
      <c r="EGN90" s="40"/>
      <c r="EGO90" s="40"/>
      <c r="EGP90" s="40"/>
      <c r="EGQ90" s="40"/>
      <c r="EGR90" s="40"/>
      <c r="EGS90" s="40"/>
      <c r="EGT90" s="40"/>
      <c r="EGU90" s="40"/>
      <c r="EGV90" s="40"/>
      <c r="EGW90" s="40"/>
      <c r="EGX90" s="40"/>
      <c r="EGY90" s="40"/>
      <c r="EGZ90" s="40"/>
      <c r="EHA90" s="40"/>
      <c r="EHB90" s="40"/>
      <c r="EHC90" s="40"/>
      <c r="EHD90" s="40"/>
      <c r="EHE90" s="40"/>
      <c r="EHF90" s="40"/>
      <c r="EHG90" s="40"/>
      <c r="EHH90" s="40"/>
      <c r="EHI90" s="40"/>
      <c r="EHJ90" s="40"/>
      <c r="EHK90" s="40"/>
      <c r="EHL90" s="40"/>
      <c r="EHM90" s="40"/>
      <c r="EHN90" s="40"/>
      <c r="EHO90" s="40"/>
      <c r="EHP90" s="40"/>
      <c r="EHQ90" s="40"/>
      <c r="EHR90" s="40"/>
      <c r="EHS90" s="40"/>
      <c r="EHT90" s="40"/>
      <c r="EHU90" s="40"/>
      <c r="EHV90" s="40"/>
      <c r="EHW90" s="40"/>
      <c r="EHX90" s="40"/>
      <c r="EHY90" s="40"/>
      <c r="EHZ90" s="40"/>
      <c r="EIA90" s="40"/>
      <c r="EIB90" s="40"/>
      <c r="EIC90" s="40"/>
      <c r="EID90" s="40"/>
      <c r="EIE90" s="40"/>
      <c r="EIF90" s="40"/>
      <c r="EIG90" s="40"/>
      <c r="EIH90" s="40"/>
      <c r="EII90" s="40"/>
      <c r="EIJ90" s="40"/>
      <c r="EIK90" s="40"/>
      <c r="EIL90" s="40"/>
      <c r="EIM90" s="40"/>
      <c r="EIN90" s="40"/>
      <c r="EIO90" s="40"/>
      <c r="EIP90" s="40"/>
      <c r="EIQ90" s="40"/>
      <c r="EIR90" s="40"/>
      <c r="EIS90" s="40"/>
      <c r="EIT90" s="40"/>
      <c r="EIU90" s="40"/>
      <c r="EIV90" s="40"/>
      <c r="EIW90" s="40"/>
      <c r="EIX90" s="40"/>
      <c r="EIY90" s="40"/>
      <c r="EIZ90" s="40"/>
      <c r="EJA90" s="40"/>
      <c r="EJB90" s="40"/>
      <c r="EJC90" s="40"/>
      <c r="EJD90" s="40"/>
      <c r="EJE90" s="40"/>
      <c r="EJF90" s="40"/>
      <c r="EJG90" s="40"/>
      <c r="EJH90" s="40"/>
      <c r="EJI90" s="40"/>
      <c r="EJJ90" s="40"/>
      <c r="EJK90" s="40"/>
      <c r="EJL90" s="40"/>
      <c r="EJM90" s="40"/>
      <c r="EJN90" s="40"/>
      <c r="EJO90" s="40"/>
      <c r="EJP90" s="40"/>
      <c r="EJQ90" s="40"/>
      <c r="EJR90" s="40"/>
      <c r="EJS90" s="40"/>
      <c r="EJT90" s="40"/>
      <c r="EJU90" s="40"/>
      <c r="EJV90" s="40"/>
      <c r="EJW90" s="40"/>
      <c r="EJX90" s="40"/>
      <c r="EJY90" s="40"/>
      <c r="EJZ90" s="40"/>
      <c r="EKA90" s="40"/>
      <c r="EKB90" s="40"/>
      <c r="EKC90" s="40"/>
      <c r="EKD90" s="40"/>
      <c r="EKE90" s="40"/>
      <c r="EKF90" s="40"/>
      <c r="EKG90" s="40"/>
      <c r="EKH90" s="40"/>
      <c r="EKI90" s="40"/>
      <c r="EKJ90" s="40"/>
      <c r="EKK90" s="40"/>
      <c r="EKL90" s="40"/>
      <c r="EKM90" s="40"/>
      <c r="EKN90" s="40"/>
      <c r="EKO90" s="40"/>
      <c r="EKP90" s="40"/>
      <c r="EKQ90" s="40"/>
      <c r="EKR90" s="40"/>
      <c r="EKS90" s="40"/>
      <c r="EKT90" s="40"/>
      <c r="EKU90" s="40"/>
      <c r="EKV90" s="40"/>
      <c r="EKW90" s="40"/>
      <c r="EKX90" s="40"/>
      <c r="EKY90" s="40"/>
      <c r="EKZ90" s="40"/>
      <c r="ELA90" s="40"/>
      <c r="ELB90" s="40"/>
      <c r="ELC90" s="40"/>
      <c r="ELD90" s="40"/>
      <c r="ELE90" s="40"/>
      <c r="ELF90" s="40"/>
      <c r="ELG90" s="40"/>
      <c r="ELH90" s="40"/>
      <c r="ELI90" s="40"/>
      <c r="ELJ90" s="40"/>
      <c r="ELK90" s="40"/>
      <c r="ELL90" s="40"/>
      <c r="ELM90" s="40"/>
      <c r="ELN90" s="40"/>
      <c r="ELO90" s="40"/>
      <c r="ELP90" s="40"/>
      <c r="ELQ90" s="40"/>
      <c r="ELR90" s="40"/>
      <c r="ELS90" s="40"/>
      <c r="ELT90" s="40"/>
      <c r="ELU90" s="40"/>
      <c r="ELV90" s="40"/>
      <c r="ELW90" s="40"/>
      <c r="ELX90" s="40"/>
      <c r="ELY90" s="40"/>
      <c r="ELZ90" s="40"/>
      <c r="EMA90" s="40"/>
      <c r="EMB90" s="40"/>
      <c r="EMC90" s="40"/>
      <c r="EMD90" s="40"/>
      <c r="EME90" s="40"/>
      <c r="EMF90" s="40"/>
      <c r="EMG90" s="40"/>
      <c r="EMH90" s="40"/>
      <c r="EMI90" s="40"/>
      <c r="EMJ90" s="40"/>
      <c r="EMK90" s="40"/>
      <c r="EML90" s="40"/>
      <c r="EMM90" s="40"/>
      <c r="EMN90" s="40"/>
      <c r="EMO90" s="40"/>
      <c r="EMP90" s="40"/>
      <c r="EMQ90" s="40"/>
      <c r="EMR90" s="40"/>
      <c r="EMS90" s="40"/>
      <c r="EMT90" s="40"/>
      <c r="EMU90" s="40"/>
      <c r="EMV90" s="40"/>
      <c r="EMW90" s="40"/>
      <c r="EMX90" s="40"/>
      <c r="EMY90" s="40"/>
      <c r="EMZ90" s="40"/>
      <c r="ENA90" s="40"/>
      <c r="ENB90" s="40"/>
      <c r="ENC90" s="40"/>
      <c r="END90" s="40"/>
      <c r="ENE90" s="40"/>
      <c r="ENF90" s="40"/>
      <c r="ENG90" s="40"/>
      <c r="ENH90" s="40"/>
      <c r="ENI90" s="40"/>
      <c r="ENJ90" s="40"/>
      <c r="ENK90" s="40"/>
      <c r="ENL90" s="40"/>
      <c r="ENM90" s="40"/>
      <c r="ENN90" s="40"/>
      <c r="ENO90" s="40"/>
      <c r="ENP90" s="40"/>
      <c r="ENQ90" s="40"/>
      <c r="ENR90" s="40"/>
      <c r="ENS90" s="40"/>
      <c r="ENT90" s="40"/>
      <c r="ENU90" s="40"/>
      <c r="ENV90" s="40"/>
      <c r="ENW90" s="40"/>
      <c r="ENX90" s="40"/>
      <c r="ENY90" s="40"/>
      <c r="ENZ90" s="40"/>
      <c r="EOA90" s="40"/>
      <c r="EOB90" s="40"/>
      <c r="EOC90" s="40"/>
      <c r="EOD90" s="40"/>
      <c r="EOE90" s="40"/>
      <c r="EOF90" s="40"/>
      <c r="EOG90" s="40"/>
      <c r="EOH90" s="40"/>
      <c r="EOI90" s="40"/>
      <c r="EOJ90" s="40"/>
      <c r="EOK90" s="40"/>
      <c r="EOL90" s="40"/>
      <c r="EOM90" s="40"/>
      <c r="EON90" s="40"/>
      <c r="EOO90" s="40"/>
      <c r="EOP90" s="40"/>
      <c r="EOQ90" s="40"/>
      <c r="EOR90" s="40"/>
      <c r="EOS90" s="40"/>
      <c r="EOT90" s="40"/>
      <c r="EOU90" s="40"/>
      <c r="EOV90" s="40"/>
      <c r="EOW90" s="40"/>
      <c r="EOX90" s="40"/>
      <c r="EOY90" s="40"/>
      <c r="EOZ90" s="40"/>
      <c r="EPA90" s="40"/>
      <c r="EPB90" s="40"/>
      <c r="EPC90" s="40"/>
      <c r="EPD90" s="40"/>
      <c r="EPE90" s="40"/>
      <c r="EPF90" s="40"/>
      <c r="EPG90" s="40"/>
      <c r="EPH90" s="40"/>
      <c r="EPI90" s="40"/>
      <c r="EPJ90" s="40"/>
      <c r="EPK90" s="40"/>
      <c r="EPL90" s="40"/>
      <c r="EPM90" s="40"/>
      <c r="EPN90" s="40"/>
      <c r="EPO90" s="40"/>
      <c r="EPP90" s="40"/>
      <c r="EPQ90" s="40"/>
      <c r="EPR90" s="40"/>
      <c r="EPS90" s="40"/>
      <c r="EPT90" s="40"/>
      <c r="EPU90" s="40"/>
      <c r="EPV90" s="40"/>
      <c r="EPW90" s="40"/>
      <c r="EPX90" s="40"/>
      <c r="EPY90" s="40"/>
      <c r="EPZ90" s="40"/>
      <c r="EQA90" s="40"/>
      <c r="EQB90" s="40"/>
      <c r="EQC90" s="40"/>
      <c r="EQD90" s="40"/>
      <c r="EQE90" s="40"/>
      <c r="EQF90" s="40"/>
      <c r="EQG90" s="40"/>
      <c r="EQH90" s="40"/>
      <c r="EQI90" s="40"/>
      <c r="EQJ90" s="40"/>
      <c r="EQK90" s="40"/>
      <c r="EQL90" s="40"/>
      <c r="EQM90" s="40"/>
      <c r="EQN90" s="40"/>
      <c r="EQO90" s="40"/>
      <c r="EQP90" s="40"/>
      <c r="EQQ90" s="40"/>
      <c r="EQR90" s="40"/>
      <c r="EQS90" s="40"/>
      <c r="EQT90" s="40"/>
      <c r="EQU90" s="40"/>
      <c r="EQV90" s="40"/>
      <c r="EQW90" s="40"/>
      <c r="EQX90" s="40"/>
      <c r="EQY90" s="40"/>
      <c r="EQZ90" s="40"/>
      <c r="ERA90" s="40"/>
      <c r="ERB90" s="40"/>
      <c r="ERC90" s="40"/>
      <c r="ERD90" s="40"/>
      <c r="ERE90" s="40"/>
      <c r="ERF90" s="40"/>
      <c r="ERG90" s="40"/>
      <c r="ERH90" s="40"/>
      <c r="ERI90" s="40"/>
      <c r="ERJ90" s="40"/>
      <c r="ERK90" s="40"/>
      <c r="ERL90" s="40"/>
      <c r="ERM90" s="40"/>
      <c r="ERN90" s="40"/>
      <c r="ERO90" s="40"/>
      <c r="ERP90" s="40"/>
      <c r="ERQ90" s="40"/>
      <c r="ERR90" s="40"/>
      <c r="ERS90" s="40"/>
      <c r="ERT90" s="40"/>
      <c r="ERU90" s="40"/>
      <c r="ERV90" s="40"/>
      <c r="ERW90" s="40"/>
      <c r="ERX90" s="40"/>
      <c r="ERY90" s="40"/>
      <c r="ERZ90" s="40"/>
      <c r="ESA90" s="40"/>
      <c r="ESB90" s="40"/>
      <c r="ESC90" s="40"/>
      <c r="ESD90" s="40"/>
      <c r="ESE90" s="40"/>
      <c r="ESF90" s="40"/>
      <c r="ESG90" s="40"/>
      <c r="ESH90" s="40"/>
      <c r="ESI90" s="40"/>
      <c r="ESJ90" s="40"/>
      <c r="ESK90" s="40"/>
      <c r="ESL90" s="40"/>
      <c r="ESM90" s="40"/>
      <c r="ESN90" s="40"/>
      <c r="ESO90" s="40"/>
      <c r="ESP90" s="40"/>
      <c r="ESQ90" s="40"/>
      <c r="ESR90" s="40"/>
      <c r="ESS90" s="40"/>
      <c r="EST90" s="40"/>
      <c r="ESU90" s="40"/>
      <c r="ESV90" s="40"/>
      <c r="ESW90" s="40"/>
      <c r="ESX90" s="40"/>
      <c r="ESY90" s="40"/>
      <c r="ESZ90" s="40"/>
      <c r="ETA90" s="40"/>
      <c r="ETB90" s="40"/>
      <c r="ETC90" s="40"/>
      <c r="ETD90" s="40"/>
      <c r="ETE90" s="40"/>
      <c r="ETF90" s="40"/>
      <c r="ETG90" s="40"/>
      <c r="ETH90" s="40"/>
      <c r="ETI90" s="40"/>
      <c r="ETJ90" s="40"/>
      <c r="ETK90" s="40"/>
      <c r="ETL90" s="40"/>
      <c r="ETM90" s="40"/>
      <c r="ETN90" s="40"/>
      <c r="ETO90" s="40"/>
      <c r="ETP90" s="40"/>
      <c r="ETQ90" s="40"/>
      <c r="ETR90" s="40"/>
      <c r="ETS90" s="40"/>
      <c r="ETT90" s="40"/>
      <c r="ETU90" s="40"/>
      <c r="ETV90" s="40"/>
      <c r="ETW90" s="40"/>
      <c r="ETX90" s="40"/>
      <c r="ETY90" s="40"/>
      <c r="ETZ90" s="40"/>
      <c r="EUA90" s="40"/>
      <c r="EUB90" s="40"/>
      <c r="EUC90" s="40"/>
      <c r="EUD90" s="40"/>
      <c r="EUE90" s="40"/>
      <c r="EUF90" s="40"/>
      <c r="EUG90" s="40"/>
      <c r="EUH90" s="40"/>
      <c r="EUI90" s="40"/>
      <c r="EUJ90" s="40"/>
      <c r="EUK90" s="40"/>
      <c r="EUL90" s="40"/>
      <c r="EUM90" s="40"/>
      <c r="EUN90" s="40"/>
      <c r="EUO90" s="40"/>
      <c r="EUP90" s="40"/>
      <c r="EUQ90" s="40"/>
      <c r="EUR90" s="40"/>
      <c r="EUS90" s="40"/>
      <c r="EUT90" s="40"/>
      <c r="EUU90" s="40"/>
      <c r="EUV90" s="40"/>
      <c r="EUW90" s="40"/>
      <c r="EUX90" s="40"/>
      <c r="EUY90" s="40"/>
      <c r="EUZ90" s="40"/>
      <c r="EVA90" s="40"/>
      <c r="EVB90" s="40"/>
      <c r="EVC90" s="40"/>
      <c r="EVD90" s="40"/>
      <c r="EVE90" s="40"/>
      <c r="EVF90" s="40"/>
      <c r="EVG90" s="40"/>
      <c r="EVH90" s="40"/>
      <c r="EVI90" s="40"/>
      <c r="EVJ90" s="40"/>
      <c r="EVK90" s="40"/>
      <c r="EVL90" s="40"/>
      <c r="EVM90" s="40"/>
      <c r="EVN90" s="40"/>
      <c r="EVO90" s="40"/>
      <c r="EVP90" s="40"/>
      <c r="EVQ90" s="40"/>
      <c r="EVR90" s="40"/>
      <c r="EVS90" s="40"/>
      <c r="EVT90" s="40"/>
      <c r="EVU90" s="40"/>
      <c r="EVV90" s="40"/>
      <c r="EVW90" s="40"/>
      <c r="EVX90" s="40"/>
      <c r="EVY90" s="40"/>
      <c r="EVZ90" s="40"/>
      <c r="EWA90" s="40"/>
      <c r="EWB90" s="40"/>
      <c r="EWC90" s="40"/>
      <c r="EWD90" s="40"/>
      <c r="EWE90" s="40"/>
      <c r="EWF90" s="40"/>
      <c r="EWG90" s="40"/>
      <c r="EWH90" s="40"/>
      <c r="EWI90" s="40"/>
      <c r="EWJ90" s="40"/>
      <c r="EWK90" s="40"/>
      <c r="EWL90" s="40"/>
      <c r="EWM90" s="40"/>
      <c r="EWN90" s="40"/>
      <c r="EWO90" s="40"/>
      <c r="EWP90" s="40"/>
      <c r="EWQ90" s="40"/>
      <c r="EWR90" s="40"/>
      <c r="EWS90" s="40"/>
      <c r="EWT90" s="40"/>
      <c r="EWU90" s="40"/>
      <c r="EWV90" s="40"/>
      <c r="EWW90" s="40"/>
      <c r="EWX90" s="40"/>
      <c r="EWY90" s="40"/>
      <c r="EWZ90" s="40"/>
      <c r="EXA90" s="40"/>
      <c r="EXB90" s="40"/>
      <c r="EXC90" s="40"/>
      <c r="EXD90" s="40"/>
      <c r="EXE90" s="40"/>
      <c r="EXF90" s="40"/>
      <c r="EXG90" s="40"/>
      <c r="EXH90" s="40"/>
      <c r="EXI90" s="40"/>
      <c r="EXJ90" s="40"/>
      <c r="EXK90" s="40"/>
      <c r="EXL90" s="40"/>
      <c r="EXM90" s="40"/>
      <c r="EXN90" s="40"/>
      <c r="EXO90" s="40"/>
      <c r="EXP90" s="40"/>
      <c r="EXQ90" s="40"/>
      <c r="EXR90" s="40"/>
      <c r="EXS90" s="40"/>
      <c r="EXT90" s="40"/>
      <c r="EXU90" s="40"/>
      <c r="EXV90" s="40"/>
      <c r="EXW90" s="40"/>
      <c r="EXX90" s="40"/>
      <c r="EXY90" s="40"/>
      <c r="EXZ90" s="40"/>
      <c r="EYA90" s="40"/>
      <c r="EYB90" s="40"/>
      <c r="EYC90" s="40"/>
      <c r="EYD90" s="40"/>
      <c r="EYE90" s="40"/>
      <c r="EYF90" s="40"/>
      <c r="EYG90" s="40"/>
      <c r="EYH90" s="40"/>
      <c r="EYI90" s="40"/>
      <c r="EYJ90" s="40"/>
      <c r="EYK90" s="40"/>
      <c r="EYL90" s="40"/>
      <c r="EYM90" s="40"/>
      <c r="EYN90" s="40"/>
      <c r="EYO90" s="40"/>
      <c r="EYP90" s="40"/>
      <c r="EYQ90" s="40"/>
      <c r="EYR90" s="40"/>
      <c r="EYS90" s="40"/>
      <c r="EYT90" s="40"/>
      <c r="EYU90" s="40"/>
      <c r="EYV90" s="40"/>
      <c r="EYW90" s="40"/>
      <c r="EYX90" s="40"/>
      <c r="EYY90" s="40"/>
      <c r="EYZ90" s="40"/>
      <c r="EZA90" s="40"/>
      <c r="EZB90" s="40"/>
      <c r="EZC90" s="40"/>
      <c r="EZD90" s="40"/>
      <c r="EZE90" s="40"/>
      <c r="EZF90" s="40"/>
      <c r="EZG90" s="40"/>
      <c r="EZH90" s="40"/>
      <c r="EZI90" s="40"/>
      <c r="EZJ90" s="40"/>
      <c r="EZK90" s="40"/>
      <c r="EZL90" s="40"/>
      <c r="EZM90" s="40"/>
      <c r="EZN90" s="40"/>
      <c r="EZO90" s="40"/>
      <c r="EZP90" s="40"/>
      <c r="EZQ90" s="40"/>
      <c r="EZR90" s="40"/>
      <c r="EZS90" s="40"/>
      <c r="EZT90" s="40"/>
      <c r="EZU90" s="40"/>
      <c r="EZV90" s="40"/>
      <c r="EZW90" s="40"/>
      <c r="EZX90" s="40"/>
      <c r="EZY90" s="40"/>
      <c r="EZZ90" s="40"/>
      <c r="FAA90" s="40"/>
      <c r="FAB90" s="40"/>
      <c r="FAC90" s="40"/>
      <c r="FAD90" s="40"/>
      <c r="FAE90" s="40"/>
      <c r="FAF90" s="40"/>
      <c r="FAG90" s="40"/>
      <c r="FAH90" s="40"/>
      <c r="FAI90" s="40"/>
      <c r="FAJ90" s="40"/>
      <c r="FAK90" s="40"/>
      <c r="FAL90" s="40"/>
      <c r="FAM90" s="40"/>
      <c r="FAN90" s="40"/>
      <c r="FAO90" s="40"/>
      <c r="FAP90" s="40"/>
      <c r="FAQ90" s="40"/>
      <c r="FAR90" s="40"/>
      <c r="FAS90" s="40"/>
      <c r="FAT90" s="40"/>
      <c r="FAU90" s="40"/>
      <c r="FAV90" s="40"/>
      <c r="FAW90" s="40"/>
      <c r="FAX90" s="40"/>
      <c r="FAY90" s="40"/>
      <c r="FAZ90" s="40"/>
      <c r="FBA90" s="40"/>
      <c r="FBB90" s="40"/>
      <c r="FBC90" s="40"/>
      <c r="FBD90" s="40"/>
      <c r="FBE90" s="40"/>
      <c r="FBF90" s="40"/>
      <c r="FBG90" s="40"/>
      <c r="FBH90" s="40"/>
      <c r="FBI90" s="40"/>
      <c r="FBJ90" s="40"/>
      <c r="FBK90" s="40"/>
      <c r="FBL90" s="40"/>
      <c r="FBM90" s="40"/>
      <c r="FBN90" s="40"/>
      <c r="FBO90" s="40"/>
      <c r="FBP90" s="40"/>
      <c r="FBQ90" s="40"/>
      <c r="FBR90" s="40"/>
      <c r="FBS90" s="40"/>
      <c r="FBT90" s="40"/>
      <c r="FBU90" s="40"/>
      <c r="FBV90" s="40"/>
      <c r="FBW90" s="40"/>
      <c r="FBX90" s="40"/>
      <c r="FBY90" s="40"/>
      <c r="FBZ90" s="40"/>
      <c r="FCA90" s="40"/>
      <c r="FCB90" s="40"/>
      <c r="FCC90" s="40"/>
      <c r="FCD90" s="40"/>
      <c r="FCE90" s="40"/>
      <c r="FCF90" s="40"/>
      <c r="FCG90" s="40"/>
      <c r="FCH90" s="40"/>
      <c r="FCI90" s="40"/>
      <c r="FCJ90" s="40"/>
      <c r="FCK90" s="40"/>
      <c r="FCL90" s="40"/>
      <c r="FCM90" s="40"/>
      <c r="FCN90" s="40"/>
      <c r="FCO90" s="40"/>
      <c r="FCP90" s="40"/>
      <c r="FCQ90" s="40"/>
      <c r="FCR90" s="40"/>
      <c r="FCS90" s="40"/>
      <c r="FCT90" s="40"/>
      <c r="FCU90" s="40"/>
      <c r="FCV90" s="40"/>
      <c r="FCW90" s="40"/>
      <c r="FCX90" s="40"/>
      <c r="FCY90" s="40"/>
      <c r="FCZ90" s="40"/>
      <c r="FDA90" s="40"/>
      <c r="FDB90" s="40"/>
      <c r="FDC90" s="40"/>
      <c r="FDD90" s="40"/>
      <c r="FDE90" s="40"/>
      <c r="FDF90" s="40"/>
      <c r="FDG90" s="40"/>
      <c r="FDH90" s="40"/>
      <c r="FDI90" s="40"/>
      <c r="FDJ90" s="40"/>
      <c r="FDK90" s="40"/>
      <c r="FDL90" s="40"/>
      <c r="FDM90" s="40"/>
      <c r="FDN90" s="40"/>
      <c r="FDO90" s="40"/>
      <c r="FDP90" s="40"/>
      <c r="FDQ90" s="40"/>
      <c r="FDR90" s="40"/>
      <c r="FDS90" s="40"/>
      <c r="FDT90" s="40"/>
      <c r="FDU90" s="40"/>
      <c r="FDV90" s="40"/>
      <c r="FDW90" s="40"/>
      <c r="FDX90" s="40"/>
      <c r="FDY90" s="40"/>
      <c r="FDZ90" s="40"/>
      <c r="FEA90" s="40"/>
      <c r="FEB90" s="40"/>
      <c r="FEC90" s="40"/>
      <c r="FED90" s="40"/>
      <c r="FEE90" s="40"/>
      <c r="FEF90" s="40"/>
      <c r="FEG90" s="40"/>
      <c r="FEH90" s="40"/>
      <c r="FEI90" s="40"/>
      <c r="FEJ90" s="40"/>
      <c r="FEK90" s="40"/>
      <c r="FEL90" s="40"/>
      <c r="FEM90" s="40"/>
      <c r="FEN90" s="40"/>
      <c r="FEO90" s="40"/>
      <c r="FEP90" s="40"/>
      <c r="FEQ90" s="40"/>
      <c r="FER90" s="40"/>
      <c r="FES90" s="40"/>
      <c r="FET90" s="40"/>
      <c r="FEU90" s="40"/>
      <c r="FEV90" s="40"/>
      <c r="FEW90" s="40"/>
      <c r="FEX90" s="40"/>
      <c r="FEY90" s="40"/>
      <c r="FEZ90" s="40"/>
      <c r="FFA90" s="40"/>
      <c r="FFB90" s="40"/>
      <c r="FFC90" s="40"/>
      <c r="FFD90" s="40"/>
      <c r="FFE90" s="40"/>
      <c r="FFF90" s="40"/>
      <c r="FFG90" s="40"/>
      <c r="FFH90" s="40"/>
      <c r="FFI90" s="40"/>
      <c r="FFJ90" s="40"/>
      <c r="FFK90" s="40"/>
      <c r="FFL90" s="40"/>
      <c r="FFM90" s="40"/>
      <c r="FFN90" s="40"/>
      <c r="FFO90" s="40"/>
      <c r="FFP90" s="40"/>
      <c r="FFQ90" s="40"/>
      <c r="FFR90" s="40"/>
      <c r="FFS90" s="40"/>
      <c r="FFT90" s="40"/>
      <c r="FFU90" s="40"/>
      <c r="FFV90" s="40"/>
      <c r="FFW90" s="40"/>
      <c r="FFX90" s="40"/>
      <c r="FFY90" s="40"/>
      <c r="FFZ90" s="40"/>
      <c r="FGA90" s="40"/>
      <c r="FGB90" s="40"/>
      <c r="FGC90" s="40"/>
      <c r="FGD90" s="40"/>
      <c r="FGE90" s="40"/>
      <c r="FGF90" s="40"/>
      <c r="FGG90" s="40"/>
      <c r="FGH90" s="40"/>
      <c r="FGI90" s="40"/>
      <c r="FGJ90" s="40"/>
      <c r="FGK90" s="40"/>
      <c r="FGL90" s="40"/>
      <c r="FGM90" s="40"/>
      <c r="FGN90" s="40"/>
      <c r="FGO90" s="40"/>
      <c r="FGP90" s="40"/>
      <c r="FGQ90" s="40"/>
      <c r="FGR90" s="40"/>
      <c r="FGS90" s="40"/>
      <c r="FGT90" s="40"/>
      <c r="FGU90" s="40"/>
      <c r="FGV90" s="40"/>
      <c r="FGW90" s="40"/>
      <c r="FGX90" s="40"/>
      <c r="FGY90" s="40"/>
      <c r="FGZ90" s="40"/>
      <c r="FHA90" s="40"/>
      <c r="FHB90" s="40"/>
      <c r="FHC90" s="40"/>
      <c r="FHD90" s="40"/>
      <c r="FHE90" s="40"/>
      <c r="FHF90" s="40"/>
      <c r="FHG90" s="40"/>
      <c r="FHH90" s="40"/>
      <c r="FHI90" s="40"/>
      <c r="FHJ90" s="40"/>
      <c r="FHK90" s="40"/>
      <c r="FHL90" s="40"/>
      <c r="FHM90" s="40"/>
      <c r="FHN90" s="40"/>
      <c r="FHO90" s="40"/>
      <c r="FHP90" s="40"/>
      <c r="FHQ90" s="40"/>
      <c r="FHR90" s="40"/>
      <c r="FHS90" s="40"/>
      <c r="FHT90" s="40"/>
      <c r="FHU90" s="40"/>
      <c r="FHV90" s="40"/>
      <c r="FHW90" s="40"/>
      <c r="FHX90" s="40"/>
      <c r="FHY90" s="40"/>
      <c r="FHZ90" s="40"/>
      <c r="FIA90" s="40"/>
      <c r="FIB90" s="40"/>
      <c r="FIC90" s="40"/>
      <c r="FID90" s="40"/>
      <c r="FIE90" s="40"/>
      <c r="FIF90" s="40"/>
      <c r="FIG90" s="40"/>
      <c r="FIH90" s="40"/>
      <c r="FII90" s="40"/>
      <c r="FIJ90" s="40"/>
      <c r="FIK90" s="40"/>
      <c r="FIL90" s="40"/>
      <c r="FIM90" s="40"/>
      <c r="FIN90" s="40"/>
      <c r="FIO90" s="40"/>
      <c r="FIP90" s="40"/>
      <c r="FIQ90" s="40"/>
      <c r="FIR90" s="40"/>
      <c r="FIS90" s="40"/>
      <c r="FIT90" s="40"/>
      <c r="FIU90" s="40"/>
      <c r="FIV90" s="40"/>
      <c r="FIW90" s="40"/>
      <c r="FIX90" s="40"/>
      <c r="FIY90" s="40"/>
      <c r="FIZ90" s="40"/>
      <c r="FJA90" s="40"/>
      <c r="FJB90" s="40"/>
      <c r="FJC90" s="40"/>
      <c r="FJD90" s="40"/>
      <c r="FJE90" s="40"/>
      <c r="FJF90" s="40"/>
      <c r="FJG90" s="40"/>
      <c r="FJH90" s="40"/>
      <c r="FJI90" s="40"/>
      <c r="FJJ90" s="40"/>
      <c r="FJK90" s="40"/>
      <c r="FJL90" s="40"/>
      <c r="FJM90" s="40"/>
      <c r="FJN90" s="40"/>
      <c r="FJO90" s="40"/>
      <c r="FJP90" s="40"/>
      <c r="FJQ90" s="40"/>
      <c r="FJR90" s="40"/>
      <c r="FJS90" s="40"/>
      <c r="FJT90" s="40"/>
      <c r="FJU90" s="40"/>
      <c r="FJV90" s="40"/>
      <c r="FJW90" s="40"/>
      <c r="FJX90" s="40"/>
      <c r="FJY90" s="40"/>
      <c r="FJZ90" s="40"/>
      <c r="FKA90" s="40"/>
      <c r="FKB90" s="40"/>
      <c r="FKC90" s="40"/>
      <c r="FKD90" s="40"/>
      <c r="FKE90" s="40"/>
      <c r="FKF90" s="40"/>
      <c r="FKG90" s="40"/>
      <c r="FKH90" s="40"/>
      <c r="FKI90" s="40"/>
      <c r="FKJ90" s="40"/>
      <c r="FKK90" s="40"/>
      <c r="FKL90" s="40"/>
      <c r="FKM90" s="40"/>
      <c r="FKN90" s="40"/>
      <c r="FKO90" s="40"/>
      <c r="FKP90" s="40"/>
      <c r="FKQ90" s="40"/>
      <c r="FKR90" s="40"/>
      <c r="FKS90" s="40"/>
      <c r="FKT90" s="40"/>
      <c r="FKU90" s="40"/>
      <c r="FKV90" s="40"/>
      <c r="FKW90" s="40"/>
      <c r="FKX90" s="40"/>
      <c r="FKY90" s="40"/>
      <c r="FKZ90" s="40"/>
      <c r="FLA90" s="40"/>
      <c r="FLB90" s="40"/>
      <c r="FLC90" s="40"/>
      <c r="FLD90" s="40"/>
      <c r="FLE90" s="40"/>
      <c r="FLF90" s="40"/>
      <c r="FLG90" s="40"/>
      <c r="FLH90" s="40"/>
      <c r="FLI90" s="40"/>
      <c r="FLJ90" s="40"/>
      <c r="FLK90" s="40"/>
      <c r="FLL90" s="40"/>
      <c r="FLM90" s="40"/>
      <c r="FLN90" s="40"/>
      <c r="FLO90" s="40"/>
      <c r="FLP90" s="40"/>
      <c r="FLQ90" s="40"/>
      <c r="FLR90" s="40"/>
      <c r="FLS90" s="40"/>
      <c r="FLT90" s="40"/>
      <c r="FLU90" s="40"/>
      <c r="FLV90" s="40"/>
      <c r="FLW90" s="40"/>
      <c r="FLX90" s="40"/>
      <c r="FLY90" s="40"/>
      <c r="FLZ90" s="40"/>
      <c r="FMA90" s="40"/>
      <c r="FMB90" s="40"/>
      <c r="FMC90" s="40"/>
      <c r="FMD90" s="40"/>
      <c r="FME90" s="40"/>
      <c r="FMF90" s="40"/>
      <c r="FMG90" s="40"/>
      <c r="FMH90" s="40"/>
      <c r="FMI90" s="40"/>
      <c r="FMJ90" s="40"/>
      <c r="FMK90" s="40"/>
      <c r="FML90" s="40"/>
      <c r="FMM90" s="40"/>
      <c r="FMN90" s="40"/>
      <c r="FMO90" s="40"/>
      <c r="FMP90" s="40"/>
      <c r="FMQ90" s="40"/>
      <c r="FMR90" s="40"/>
      <c r="FMS90" s="40"/>
      <c r="FMT90" s="40"/>
      <c r="FMU90" s="40"/>
      <c r="FMV90" s="40"/>
      <c r="FMW90" s="40"/>
      <c r="FMX90" s="40"/>
      <c r="FMY90" s="40"/>
      <c r="FMZ90" s="40"/>
      <c r="FNA90" s="40"/>
      <c r="FNB90" s="40"/>
      <c r="FNC90" s="40"/>
      <c r="FND90" s="40"/>
      <c r="FNE90" s="40"/>
      <c r="FNF90" s="40"/>
      <c r="FNG90" s="40"/>
      <c r="FNH90" s="40"/>
      <c r="FNI90" s="40"/>
      <c r="FNJ90" s="40"/>
      <c r="FNK90" s="40"/>
      <c r="FNL90" s="40"/>
      <c r="FNM90" s="40"/>
      <c r="FNN90" s="40"/>
      <c r="FNO90" s="40"/>
      <c r="FNP90" s="40"/>
      <c r="FNQ90" s="40"/>
      <c r="FNR90" s="40"/>
      <c r="FNS90" s="40"/>
      <c r="FNT90" s="40"/>
      <c r="FNU90" s="40"/>
      <c r="FNV90" s="40"/>
      <c r="FNW90" s="40"/>
      <c r="FNX90" s="40"/>
      <c r="FNY90" s="40"/>
      <c r="FNZ90" s="40"/>
      <c r="FOA90" s="40"/>
      <c r="FOB90" s="40"/>
      <c r="FOC90" s="40"/>
      <c r="FOD90" s="40"/>
      <c r="FOE90" s="40"/>
      <c r="FOF90" s="40"/>
      <c r="FOG90" s="40"/>
      <c r="FOH90" s="40"/>
      <c r="FOI90" s="40"/>
      <c r="FOJ90" s="40"/>
      <c r="FOK90" s="40"/>
      <c r="FOL90" s="40"/>
      <c r="FOM90" s="40"/>
      <c r="FON90" s="40"/>
      <c r="FOO90" s="40"/>
      <c r="FOP90" s="40"/>
      <c r="FOQ90" s="40"/>
      <c r="FOR90" s="40"/>
      <c r="FOS90" s="40"/>
      <c r="FOT90" s="40"/>
      <c r="FOU90" s="40"/>
      <c r="FOV90" s="40"/>
      <c r="FOW90" s="40"/>
      <c r="FOX90" s="40"/>
      <c r="FOY90" s="40"/>
      <c r="FOZ90" s="40"/>
      <c r="FPA90" s="40"/>
      <c r="FPB90" s="40"/>
      <c r="FPC90" s="40"/>
      <c r="FPD90" s="40"/>
      <c r="FPE90" s="40"/>
      <c r="FPF90" s="40"/>
      <c r="FPG90" s="40"/>
      <c r="FPH90" s="40"/>
      <c r="FPI90" s="40"/>
      <c r="FPJ90" s="40"/>
      <c r="FPK90" s="40"/>
      <c r="FPL90" s="40"/>
      <c r="FPM90" s="40"/>
      <c r="FPN90" s="40"/>
      <c r="FPO90" s="40"/>
      <c r="FPP90" s="40"/>
      <c r="FPQ90" s="40"/>
      <c r="FPR90" s="40"/>
      <c r="FPS90" s="40"/>
      <c r="FPT90" s="40"/>
      <c r="FPU90" s="40"/>
      <c r="FPV90" s="40"/>
      <c r="FPW90" s="40"/>
      <c r="FPX90" s="40"/>
      <c r="FPY90" s="40"/>
      <c r="FPZ90" s="40"/>
      <c r="FQA90" s="40"/>
      <c r="FQB90" s="40"/>
      <c r="FQC90" s="40"/>
      <c r="FQD90" s="40"/>
      <c r="FQE90" s="40"/>
      <c r="FQF90" s="40"/>
      <c r="FQG90" s="40"/>
      <c r="FQH90" s="40"/>
      <c r="FQI90" s="40"/>
      <c r="FQJ90" s="40"/>
      <c r="FQK90" s="40"/>
      <c r="FQL90" s="40"/>
      <c r="FQM90" s="40"/>
      <c r="FQN90" s="40"/>
      <c r="FQO90" s="40"/>
      <c r="FQP90" s="40"/>
      <c r="FQQ90" s="40"/>
      <c r="FQR90" s="40"/>
      <c r="FQS90" s="40"/>
      <c r="FQT90" s="40"/>
      <c r="FQU90" s="40"/>
      <c r="FQV90" s="40"/>
      <c r="FQW90" s="40"/>
      <c r="FQX90" s="40"/>
      <c r="FQY90" s="40"/>
      <c r="FQZ90" s="40"/>
      <c r="FRA90" s="40"/>
      <c r="FRB90" s="40"/>
      <c r="FRC90" s="40"/>
      <c r="FRD90" s="40"/>
      <c r="FRE90" s="40"/>
      <c r="FRF90" s="40"/>
      <c r="FRG90" s="40"/>
      <c r="FRH90" s="40"/>
      <c r="FRI90" s="40"/>
      <c r="FRJ90" s="40"/>
      <c r="FRK90" s="40"/>
      <c r="FRL90" s="40"/>
      <c r="FRM90" s="40"/>
      <c r="FRN90" s="40"/>
      <c r="FRO90" s="40"/>
      <c r="FRP90" s="40"/>
      <c r="FRQ90" s="40"/>
      <c r="FRR90" s="40"/>
      <c r="FRS90" s="40"/>
      <c r="FRT90" s="40"/>
      <c r="FRU90" s="40"/>
      <c r="FRV90" s="40"/>
      <c r="FRW90" s="40"/>
      <c r="FRX90" s="40"/>
      <c r="FRY90" s="40"/>
      <c r="FRZ90" s="40"/>
      <c r="FSA90" s="40"/>
      <c r="FSB90" s="40"/>
      <c r="FSC90" s="40"/>
      <c r="FSD90" s="40"/>
      <c r="FSE90" s="40"/>
      <c r="FSF90" s="40"/>
      <c r="FSG90" s="40"/>
      <c r="FSH90" s="40"/>
      <c r="FSI90" s="40"/>
      <c r="FSJ90" s="40"/>
      <c r="FSK90" s="40"/>
      <c r="FSL90" s="40"/>
      <c r="FSM90" s="40"/>
      <c r="FSN90" s="40"/>
      <c r="FSO90" s="40"/>
      <c r="FSP90" s="40"/>
      <c r="FSQ90" s="40"/>
      <c r="FSR90" s="40"/>
      <c r="FSS90" s="40"/>
      <c r="FST90" s="40"/>
      <c r="FSU90" s="40"/>
      <c r="FSV90" s="40"/>
      <c r="FSW90" s="40"/>
      <c r="FSX90" s="40"/>
      <c r="FSY90" s="40"/>
      <c r="FSZ90" s="40"/>
      <c r="FTA90" s="40"/>
      <c r="FTB90" s="40"/>
      <c r="FTC90" s="40"/>
      <c r="FTD90" s="40"/>
      <c r="FTE90" s="40"/>
      <c r="FTF90" s="40"/>
      <c r="FTG90" s="40"/>
      <c r="FTH90" s="40"/>
      <c r="FTI90" s="40"/>
      <c r="FTJ90" s="40"/>
      <c r="FTK90" s="40"/>
      <c r="FTL90" s="40"/>
      <c r="FTM90" s="40"/>
      <c r="FTN90" s="40"/>
      <c r="FTO90" s="40"/>
      <c r="FTP90" s="40"/>
      <c r="FTQ90" s="40"/>
      <c r="FTR90" s="40"/>
      <c r="FTS90" s="40"/>
      <c r="FTT90" s="40"/>
      <c r="FTU90" s="40"/>
      <c r="FTV90" s="40"/>
      <c r="FTW90" s="40"/>
      <c r="FTX90" s="40"/>
      <c r="FTY90" s="40"/>
      <c r="FTZ90" s="40"/>
      <c r="FUA90" s="40"/>
      <c r="FUB90" s="40"/>
      <c r="FUC90" s="40"/>
      <c r="FUD90" s="40"/>
      <c r="FUE90" s="40"/>
      <c r="FUF90" s="40"/>
      <c r="FUG90" s="40"/>
      <c r="FUH90" s="40"/>
      <c r="FUI90" s="40"/>
      <c r="FUJ90" s="40"/>
      <c r="FUK90" s="40"/>
      <c r="FUL90" s="40"/>
      <c r="FUM90" s="40"/>
      <c r="FUN90" s="40"/>
      <c r="FUO90" s="40"/>
      <c r="FUP90" s="40"/>
      <c r="FUQ90" s="40"/>
      <c r="FUR90" s="40"/>
      <c r="FUS90" s="40"/>
      <c r="FUT90" s="40"/>
      <c r="FUU90" s="40"/>
      <c r="FUV90" s="40"/>
      <c r="FUW90" s="40"/>
      <c r="FUX90" s="40"/>
      <c r="FUY90" s="40"/>
      <c r="FUZ90" s="40"/>
      <c r="FVA90" s="40"/>
      <c r="FVB90" s="40"/>
      <c r="FVC90" s="40"/>
      <c r="FVD90" s="40"/>
      <c r="FVE90" s="40"/>
      <c r="FVF90" s="40"/>
      <c r="FVG90" s="40"/>
      <c r="FVH90" s="40"/>
      <c r="FVI90" s="40"/>
      <c r="FVJ90" s="40"/>
      <c r="FVK90" s="40"/>
      <c r="FVL90" s="40"/>
      <c r="FVM90" s="40"/>
      <c r="FVN90" s="40"/>
      <c r="FVO90" s="40"/>
      <c r="FVP90" s="40"/>
      <c r="FVQ90" s="40"/>
      <c r="FVR90" s="40"/>
      <c r="FVS90" s="40"/>
      <c r="FVT90" s="40"/>
      <c r="FVU90" s="40"/>
      <c r="FVV90" s="40"/>
      <c r="FVW90" s="40"/>
      <c r="FVX90" s="40"/>
      <c r="FVY90" s="40"/>
      <c r="FVZ90" s="40"/>
      <c r="FWA90" s="40"/>
      <c r="FWB90" s="40"/>
      <c r="FWC90" s="40"/>
      <c r="FWD90" s="40"/>
      <c r="FWE90" s="40"/>
      <c r="FWF90" s="40"/>
      <c r="FWG90" s="40"/>
      <c r="FWH90" s="40"/>
      <c r="FWI90" s="40"/>
      <c r="FWJ90" s="40"/>
      <c r="FWK90" s="40"/>
      <c r="FWL90" s="40"/>
      <c r="FWM90" s="40"/>
      <c r="FWN90" s="40"/>
      <c r="FWO90" s="40"/>
      <c r="FWP90" s="40"/>
      <c r="FWQ90" s="40"/>
      <c r="FWR90" s="40"/>
      <c r="FWS90" s="40"/>
      <c r="FWT90" s="40"/>
      <c r="FWU90" s="40"/>
      <c r="FWV90" s="40"/>
      <c r="FWW90" s="40"/>
      <c r="FWX90" s="40"/>
      <c r="FWY90" s="40"/>
      <c r="FWZ90" s="40"/>
      <c r="FXA90" s="40"/>
      <c r="FXB90" s="40"/>
      <c r="FXC90" s="40"/>
      <c r="FXD90" s="40"/>
      <c r="FXE90" s="40"/>
      <c r="FXF90" s="40"/>
      <c r="FXG90" s="40"/>
      <c r="FXH90" s="40"/>
      <c r="FXI90" s="40"/>
      <c r="FXJ90" s="40"/>
      <c r="FXK90" s="40"/>
      <c r="FXL90" s="40"/>
      <c r="FXM90" s="40"/>
      <c r="FXN90" s="40"/>
      <c r="FXO90" s="40"/>
      <c r="FXP90" s="40"/>
      <c r="FXQ90" s="40"/>
      <c r="FXR90" s="40"/>
      <c r="FXS90" s="40"/>
      <c r="FXT90" s="40"/>
      <c r="FXU90" s="40"/>
      <c r="FXV90" s="40"/>
      <c r="FXW90" s="40"/>
      <c r="FXX90" s="40"/>
      <c r="FXY90" s="40"/>
      <c r="FXZ90" s="40"/>
      <c r="FYA90" s="40"/>
      <c r="FYB90" s="40"/>
      <c r="FYC90" s="40"/>
      <c r="FYD90" s="40"/>
      <c r="FYE90" s="40"/>
      <c r="FYF90" s="40"/>
      <c r="FYG90" s="40"/>
      <c r="FYH90" s="40"/>
      <c r="FYI90" s="40"/>
      <c r="FYJ90" s="40"/>
      <c r="FYK90" s="40"/>
      <c r="FYL90" s="40"/>
      <c r="FYM90" s="40"/>
      <c r="FYN90" s="40"/>
      <c r="FYO90" s="40"/>
      <c r="FYP90" s="40"/>
      <c r="FYQ90" s="40"/>
      <c r="FYR90" s="40"/>
      <c r="FYS90" s="40"/>
      <c r="FYT90" s="40"/>
      <c r="FYU90" s="40"/>
      <c r="FYV90" s="40"/>
      <c r="FYW90" s="40"/>
      <c r="FYX90" s="40"/>
      <c r="FYY90" s="40"/>
      <c r="FYZ90" s="40"/>
      <c r="FZA90" s="40"/>
      <c r="FZB90" s="40"/>
      <c r="FZC90" s="40"/>
      <c r="FZD90" s="40"/>
      <c r="FZE90" s="40"/>
      <c r="FZF90" s="40"/>
      <c r="FZG90" s="40"/>
      <c r="FZH90" s="40"/>
      <c r="FZI90" s="40"/>
      <c r="FZJ90" s="40"/>
      <c r="FZK90" s="40"/>
      <c r="FZL90" s="40"/>
      <c r="FZM90" s="40"/>
      <c r="FZN90" s="40"/>
      <c r="FZO90" s="40"/>
      <c r="FZP90" s="40"/>
      <c r="FZQ90" s="40"/>
      <c r="FZR90" s="40"/>
      <c r="FZS90" s="40"/>
      <c r="FZT90" s="40"/>
      <c r="FZU90" s="40"/>
      <c r="FZV90" s="40"/>
      <c r="FZW90" s="40"/>
      <c r="FZX90" s="40"/>
      <c r="FZY90" s="40"/>
      <c r="FZZ90" s="40"/>
      <c r="GAA90" s="40"/>
      <c r="GAB90" s="40"/>
      <c r="GAC90" s="40"/>
      <c r="GAD90" s="40"/>
      <c r="GAE90" s="40"/>
      <c r="GAF90" s="40"/>
      <c r="GAG90" s="40"/>
      <c r="GAH90" s="40"/>
      <c r="GAI90" s="40"/>
      <c r="GAJ90" s="40"/>
      <c r="GAK90" s="40"/>
      <c r="GAL90" s="40"/>
      <c r="GAM90" s="40"/>
      <c r="GAN90" s="40"/>
      <c r="GAO90" s="40"/>
      <c r="GAP90" s="40"/>
      <c r="GAQ90" s="40"/>
      <c r="GAR90" s="40"/>
      <c r="GAS90" s="40"/>
      <c r="GAT90" s="40"/>
      <c r="GAU90" s="40"/>
      <c r="GAV90" s="40"/>
      <c r="GAW90" s="40"/>
      <c r="GAX90" s="40"/>
      <c r="GAY90" s="40"/>
      <c r="GAZ90" s="40"/>
      <c r="GBA90" s="40"/>
      <c r="GBB90" s="40"/>
      <c r="GBC90" s="40"/>
      <c r="GBD90" s="40"/>
      <c r="GBE90" s="40"/>
      <c r="GBF90" s="40"/>
      <c r="GBG90" s="40"/>
      <c r="GBH90" s="40"/>
      <c r="GBI90" s="40"/>
      <c r="GBJ90" s="40"/>
      <c r="GBK90" s="40"/>
      <c r="GBL90" s="40"/>
      <c r="GBM90" s="40"/>
      <c r="GBN90" s="40"/>
      <c r="GBO90" s="40"/>
      <c r="GBP90" s="40"/>
      <c r="GBQ90" s="40"/>
      <c r="GBR90" s="40"/>
      <c r="GBS90" s="40"/>
      <c r="GBT90" s="40"/>
      <c r="GBU90" s="40"/>
      <c r="GBV90" s="40"/>
      <c r="GBW90" s="40"/>
      <c r="GBX90" s="40"/>
      <c r="GBY90" s="40"/>
      <c r="GBZ90" s="40"/>
      <c r="GCA90" s="40"/>
      <c r="GCB90" s="40"/>
      <c r="GCC90" s="40"/>
      <c r="GCD90" s="40"/>
      <c r="GCE90" s="40"/>
      <c r="GCF90" s="40"/>
      <c r="GCG90" s="40"/>
      <c r="GCH90" s="40"/>
      <c r="GCI90" s="40"/>
      <c r="GCJ90" s="40"/>
      <c r="GCK90" s="40"/>
      <c r="GCL90" s="40"/>
      <c r="GCM90" s="40"/>
      <c r="GCN90" s="40"/>
      <c r="GCO90" s="40"/>
      <c r="GCP90" s="40"/>
      <c r="GCQ90" s="40"/>
      <c r="GCR90" s="40"/>
      <c r="GCS90" s="40"/>
      <c r="GCT90" s="40"/>
      <c r="GCU90" s="40"/>
      <c r="GCV90" s="40"/>
      <c r="GCW90" s="40"/>
      <c r="GCX90" s="40"/>
      <c r="GCY90" s="40"/>
      <c r="GCZ90" s="40"/>
      <c r="GDA90" s="40"/>
      <c r="GDB90" s="40"/>
      <c r="GDC90" s="40"/>
      <c r="GDD90" s="40"/>
      <c r="GDE90" s="40"/>
      <c r="GDF90" s="40"/>
      <c r="GDG90" s="40"/>
      <c r="GDH90" s="40"/>
      <c r="GDI90" s="40"/>
      <c r="GDJ90" s="40"/>
      <c r="GDK90" s="40"/>
      <c r="GDL90" s="40"/>
      <c r="GDM90" s="40"/>
      <c r="GDN90" s="40"/>
      <c r="GDO90" s="40"/>
      <c r="GDP90" s="40"/>
      <c r="GDQ90" s="40"/>
      <c r="GDR90" s="40"/>
      <c r="GDS90" s="40"/>
      <c r="GDT90" s="40"/>
      <c r="GDU90" s="40"/>
      <c r="GDV90" s="40"/>
      <c r="GDW90" s="40"/>
      <c r="GDX90" s="40"/>
      <c r="GDY90" s="40"/>
      <c r="GDZ90" s="40"/>
      <c r="GEA90" s="40"/>
      <c r="GEB90" s="40"/>
      <c r="GEC90" s="40"/>
      <c r="GED90" s="40"/>
      <c r="GEE90" s="40"/>
      <c r="GEF90" s="40"/>
      <c r="GEG90" s="40"/>
      <c r="GEH90" s="40"/>
      <c r="GEI90" s="40"/>
      <c r="GEJ90" s="40"/>
      <c r="GEK90" s="40"/>
      <c r="GEL90" s="40"/>
      <c r="GEM90" s="40"/>
      <c r="GEN90" s="40"/>
      <c r="GEO90" s="40"/>
      <c r="GEP90" s="40"/>
      <c r="GEQ90" s="40"/>
      <c r="GER90" s="40"/>
      <c r="GES90" s="40"/>
      <c r="GET90" s="40"/>
      <c r="GEU90" s="40"/>
      <c r="GEV90" s="40"/>
      <c r="GEW90" s="40"/>
      <c r="GEX90" s="40"/>
      <c r="GEY90" s="40"/>
      <c r="GEZ90" s="40"/>
      <c r="GFA90" s="40"/>
      <c r="GFB90" s="40"/>
      <c r="GFC90" s="40"/>
      <c r="GFD90" s="40"/>
      <c r="GFE90" s="40"/>
      <c r="GFF90" s="40"/>
      <c r="GFG90" s="40"/>
      <c r="GFH90" s="40"/>
      <c r="GFI90" s="40"/>
      <c r="GFJ90" s="40"/>
      <c r="GFK90" s="40"/>
      <c r="GFL90" s="40"/>
      <c r="GFM90" s="40"/>
      <c r="GFN90" s="40"/>
      <c r="GFO90" s="40"/>
      <c r="GFP90" s="40"/>
      <c r="GFQ90" s="40"/>
      <c r="GFR90" s="40"/>
      <c r="GFS90" s="40"/>
      <c r="GFT90" s="40"/>
      <c r="GFU90" s="40"/>
      <c r="GFV90" s="40"/>
      <c r="GFW90" s="40"/>
      <c r="GFX90" s="40"/>
      <c r="GFY90" s="40"/>
      <c r="GFZ90" s="40"/>
      <c r="GGA90" s="40"/>
      <c r="GGB90" s="40"/>
      <c r="GGC90" s="40"/>
      <c r="GGD90" s="40"/>
      <c r="GGE90" s="40"/>
      <c r="GGF90" s="40"/>
      <c r="GGG90" s="40"/>
      <c r="GGH90" s="40"/>
      <c r="GGI90" s="40"/>
      <c r="GGJ90" s="40"/>
      <c r="GGK90" s="40"/>
      <c r="GGL90" s="40"/>
      <c r="GGM90" s="40"/>
      <c r="GGN90" s="40"/>
      <c r="GGO90" s="40"/>
      <c r="GGP90" s="40"/>
      <c r="GGQ90" s="40"/>
      <c r="GGR90" s="40"/>
      <c r="GGS90" s="40"/>
      <c r="GGT90" s="40"/>
      <c r="GGU90" s="40"/>
      <c r="GGV90" s="40"/>
      <c r="GGW90" s="40"/>
      <c r="GGX90" s="40"/>
      <c r="GGY90" s="40"/>
      <c r="GGZ90" s="40"/>
      <c r="GHA90" s="40"/>
      <c r="GHB90" s="40"/>
      <c r="GHC90" s="40"/>
      <c r="GHD90" s="40"/>
      <c r="GHE90" s="40"/>
      <c r="GHF90" s="40"/>
      <c r="GHG90" s="40"/>
      <c r="GHH90" s="40"/>
      <c r="GHI90" s="40"/>
      <c r="GHJ90" s="40"/>
      <c r="GHK90" s="40"/>
      <c r="GHL90" s="40"/>
      <c r="GHM90" s="40"/>
      <c r="GHN90" s="40"/>
      <c r="GHO90" s="40"/>
      <c r="GHP90" s="40"/>
      <c r="GHQ90" s="40"/>
      <c r="GHR90" s="40"/>
      <c r="GHS90" s="40"/>
      <c r="GHT90" s="40"/>
      <c r="GHU90" s="40"/>
      <c r="GHV90" s="40"/>
      <c r="GHW90" s="40"/>
      <c r="GHX90" s="40"/>
      <c r="GHY90" s="40"/>
      <c r="GHZ90" s="40"/>
      <c r="GIA90" s="40"/>
      <c r="GIB90" s="40"/>
      <c r="GIC90" s="40"/>
      <c r="GID90" s="40"/>
      <c r="GIE90" s="40"/>
      <c r="GIF90" s="40"/>
      <c r="GIG90" s="40"/>
      <c r="GIH90" s="40"/>
      <c r="GII90" s="40"/>
      <c r="GIJ90" s="40"/>
      <c r="GIK90" s="40"/>
      <c r="GIL90" s="40"/>
      <c r="GIM90" s="40"/>
      <c r="GIN90" s="40"/>
      <c r="GIO90" s="40"/>
      <c r="GIP90" s="40"/>
      <c r="GIQ90" s="40"/>
      <c r="GIR90" s="40"/>
      <c r="GIS90" s="40"/>
      <c r="GIT90" s="40"/>
      <c r="GIU90" s="40"/>
      <c r="GIV90" s="40"/>
      <c r="GIW90" s="40"/>
      <c r="GIX90" s="40"/>
      <c r="GIY90" s="40"/>
      <c r="GIZ90" s="40"/>
      <c r="GJA90" s="40"/>
      <c r="GJB90" s="40"/>
      <c r="GJC90" s="40"/>
      <c r="GJD90" s="40"/>
      <c r="GJE90" s="40"/>
      <c r="GJF90" s="40"/>
      <c r="GJG90" s="40"/>
      <c r="GJH90" s="40"/>
      <c r="GJI90" s="40"/>
      <c r="GJJ90" s="40"/>
      <c r="GJK90" s="40"/>
      <c r="GJL90" s="40"/>
      <c r="GJM90" s="40"/>
      <c r="GJN90" s="40"/>
      <c r="GJO90" s="40"/>
      <c r="GJP90" s="40"/>
      <c r="GJQ90" s="40"/>
      <c r="GJR90" s="40"/>
      <c r="GJS90" s="40"/>
      <c r="GJT90" s="40"/>
      <c r="GJU90" s="40"/>
      <c r="GJV90" s="40"/>
      <c r="GJW90" s="40"/>
      <c r="GJX90" s="40"/>
      <c r="GJY90" s="40"/>
      <c r="GJZ90" s="40"/>
      <c r="GKA90" s="40"/>
      <c r="GKB90" s="40"/>
      <c r="GKC90" s="40"/>
      <c r="GKD90" s="40"/>
      <c r="GKE90" s="40"/>
      <c r="GKF90" s="40"/>
      <c r="GKG90" s="40"/>
      <c r="GKH90" s="40"/>
      <c r="GKI90" s="40"/>
      <c r="GKJ90" s="40"/>
      <c r="GKK90" s="40"/>
      <c r="GKL90" s="40"/>
      <c r="GKM90" s="40"/>
      <c r="GKN90" s="40"/>
      <c r="GKO90" s="40"/>
      <c r="GKP90" s="40"/>
      <c r="GKQ90" s="40"/>
      <c r="GKR90" s="40"/>
      <c r="GKS90" s="40"/>
      <c r="GKT90" s="40"/>
      <c r="GKU90" s="40"/>
      <c r="GKV90" s="40"/>
      <c r="GKW90" s="40"/>
      <c r="GKX90" s="40"/>
      <c r="GKY90" s="40"/>
      <c r="GKZ90" s="40"/>
      <c r="GLA90" s="40"/>
      <c r="GLB90" s="40"/>
      <c r="GLC90" s="40"/>
      <c r="GLD90" s="40"/>
      <c r="GLE90" s="40"/>
      <c r="GLF90" s="40"/>
      <c r="GLG90" s="40"/>
      <c r="GLH90" s="40"/>
      <c r="GLI90" s="40"/>
      <c r="GLJ90" s="40"/>
      <c r="GLK90" s="40"/>
      <c r="GLL90" s="40"/>
      <c r="GLM90" s="40"/>
      <c r="GLN90" s="40"/>
      <c r="GLO90" s="40"/>
      <c r="GLP90" s="40"/>
      <c r="GLQ90" s="40"/>
      <c r="GLR90" s="40"/>
      <c r="GLS90" s="40"/>
      <c r="GLT90" s="40"/>
      <c r="GLU90" s="40"/>
      <c r="GLV90" s="40"/>
      <c r="GLW90" s="40"/>
      <c r="GLX90" s="40"/>
      <c r="GLY90" s="40"/>
      <c r="GLZ90" s="40"/>
      <c r="GMA90" s="40"/>
      <c r="GMB90" s="40"/>
      <c r="GMC90" s="40"/>
      <c r="GMD90" s="40"/>
      <c r="GME90" s="40"/>
      <c r="GMF90" s="40"/>
      <c r="GMG90" s="40"/>
      <c r="GMH90" s="40"/>
      <c r="GMI90" s="40"/>
      <c r="GMJ90" s="40"/>
      <c r="GMK90" s="40"/>
      <c r="GML90" s="40"/>
      <c r="GMM90" s="40"/>
      <c r="GMN90" s="40"/>
      <c r="GMO90" s="40"/>
      <c r="GMP90" s="40"/>
      <c r="GMQ90" s="40"/>
      <c r="GMR90" s="40"/>
      <c r="GMS90" s="40"/>
      <c r="GMT90" s="40"/>
      <c r="GMU90" s="40"/>
      <c r="GMV90" s="40"/>
      <c r="GMW90" s="40"/>
      <c r="GMX90" s="40"/>
      <c r="GMY90" s="40"/>
      <c r="GMZ90" s="40"/>
      <c r="GNA90" s="40"/>
      <c r="GNB90" s="40"/>
      <c r="GNC90" s="40"/>
      <c r="GND90" s="40"/>
      <c r="GNE90" s="40"/>
      <c r="GNF90" s="40"/>
      <c r="GNG90" s="40"/>
      <c r="GNH90" s="40"/>
      <c r="GNI90" s="40"/>
      <c r="GNJ90" s="40"/>
      <c r="GNK90" s="40"/>
      <c r="GNL90" s="40"/>
      <c r="GNM90" s="40"/>
      <c r="GNN90" s="40"/>
      <c r="GNO90" s="40"/>
      <c r="GNP90" s="40"/>
      <c r="GNQ90" s="40"/>
      <c r="GNR90" s="40"/>
      <c r="GNS90" s="40"/>
      <c r="GNT90" s="40"/>
      <c r="GNU90" s="40"/>
      <c r="GNV90" s="40"/>
      <c r="GNW90" s="40"/>
      <c r="GNX90" s="40"/>
      <c r="GNY90" s="40"/>
      <c r="GNZ90" s="40"/>
      <c r="GOA90" s="40"/>
      <c r="GOB90" s="40"/>
      <c r="GOC90" s="40"/>
      <c r="GOD90" s="40"/>
      <c r="GOE90" s="40"/>
      <c r="GOF90" s="40"/>
      <c r="GOG90" s="40"/>
      <c r="GOH90" s="40"/>
      <c r="GOI90" s="40"/>
      <c r="GOJ90" s="40"/>
      <c r="GOK90" s="40"/>
      <c r="GOL90" s="40"/>
      <c r="GOM90" s="40"/>
      <c r="GON90" s="40"/>
      <c r="GOO90" s="40"/>
      <c r="GOP90" s="40"/>
      <c r="GOQ90" s="40"/>
      <c r="GOR90" s="40"/>
      <c r="GOS90" s="40"/>
      <c r="GOT90" s="40"/>
      <c r="GOU90" s="40"/>
      <c r="GOV90" s="40"/>
      <c r="GOW90" s="40"/>
      <c r="GOX90" s="40"/>
      <c r="GOY90" s="40"/>
      <c r="GOZ90" s="40"/>
      <c r="GPA90" s="40"/>
      <c r="GPB90" s="40"/>
      <c r="GPC90" s="40"/>
      <c r="GPD90" s="40"/>
      <c r="GPE90" s="40"/>
      <c r="GPF90" s="40"/>
      <c r="GPG90" s="40"/>
      <c r="GPH90" s="40"/>
      <c r="GPI90" s="40"/>
      <c r="GPJ90" s="40"/>
      <c r="GPK90" s="40"/>
      <c r="GPL90" s="40"/>
      <c r="GPM90" s="40"/>
      <c r="GPN90" s="40"/>
      <c r="GPO90" s="40"/>
      <c r="GPP90" s="40"/>
      <c r="GPQ90" s="40"/>
      <c r="GPR90" s="40"/>
      <c r="GPS90" s="40"/>
      <c r="GPT90" s="40"/>
      <c r="GPU90" s="40"/>
      <c r="GPV90" s="40"/>
      <c r="GPW90" s="40"/>
      <c r="GPX90" s="40"/>
      <c r="GPY90" s="40"/>
      <c r="GPZ90" s="40"/>
      <c r="GQA90" s="40"/>
      <c r="GQB90" s="40"/>
      <c r="GQC90" s="40"/>
      <c r="GQD90" s="40"/>
      <c r="GQE90" s="40"/>
      <c r="GQF90" s="40"/>
      <c r="GQG90" s="40"/>
      <c r="GQH90" s="40"/>
      <c r="GQI90" s="40"/>
      <c r="GQJ90" s="40"/>
      <c r="GQK90" s="40"/>
      <c r="GQL90" s="40"/>
      <c r="GQM90" s="40"/>
      <c r="GQN90" s="40"/>
      <c r="GQO90" s="40"/>
      <c r="GQP90" s="40"/>
      <c r="GQQ90" s="40"/>
      <c r="GQR90" s="40"/>
      <c r="GQS90" s="40"/>
      <c r="GQT90" s="40"/>
      <c r="GQU90" s="40"/>
      <c r="GQV90" s="40"/>
      <c r="GQW90" s="40"/>
      <c r="GQX90" s="40"/>
      <c r="GQY90" s="40"/>
      <c r="GQZ90" s="40"/>
      <c r="GRA90" s="40"/>
      <c r="GRB90" s="40"/>
      <c r="GRC90" s="40"/>
      <c r="GRD90" s="40"/>
      <c r="GRE90" s="40"/>
      <c r="GRF90" s="40"/>
      <c r="GRG90" s="40"/>
      <c r="GRH90" s="40"/>
      <c r="GRI90" s="40"/>
      <c r="GRJ90" s="40"/>
      <c r="GRK90" s="40"/>
      <c r="GRL90" s="40"/>
      <c r="GRM90" s="40"/>
      <c r="GRN90" s="40"/>
      <c r="GRO90" s="40"/>
      <c r="GRP90" s="40"/>
      <c r="GRQ90" s="40"/>
      <c r="GRR90" s="40"/>
      <c r="GRS90" s="40"/>
      <c r="GRT90" s="40"/>
      <c r="GRU90" s="40"/>
      <c r="GRV90" s="40"/>
      <c r="GRW90" s="40"/>
      <c r="GRX90" s="40"/>
      <c r="GRY90" s="40"/>
      <c r="GRZ90" s="40"/>
      <c r="GSA90" s="40"/>
      <c r="GSB90" s="40"/>
      <c r="GSC90" s="40"/>
      <c r="GSD90" s="40"/>
      <c r="GSE90" s="40"/>
      <c r="GSF90" s="40"/>
      <c r="GSG90" s="40"/>
      <c r="GSH90" s="40"/>
      <c r="GSI90" s="40"/>
      <c r="GSJ90" s="40"/>
      <c r="GSK90" s="40"/>
      <c r="GSL90" s="40"/>
      <c r="GSM90" s="40"/>
      <c r="GSN90" s="40"/>
      <c r="GSO90" s="40"/>
      <c r="GSP90" s="40"/>
      <c r="GSQ90" s="40"/>
      <c r="GSR90" s="40"/>
      <c r="GSS90" s="40"/>
      <c r="GST90" s="40"/>
      <c r="GSU90" s="40"/>
      <c r="GSV90" s="40"/>
      <c r="GSW90" s="40"/>
      <c r="GSX90" s="40"/>
      <c r="GSY90" s="40"/>
      <c r="GSZ90" s="40"/>
      <c r="GTA90" s="40"/>
      <c r="GTB90" s="40"/>
      <c r="GTC90" s="40"/>
      <c r="GTD90" s="40"/>
      <c r="GTE90" s="40"/>
      <c r="GTF90" s="40"/>
      <c r="GTG90" s="40"/>
      <c r="GTH90" s="40"/>
      <c r="GTI90" s="40"/>
      <c r="GTJ90" s="40"/>
      <c r="GTK90" s="40"/>
      <c r="GTL90" s="40"/>
      <c r="GTM90" s="40"/>
      <c r="GTN90" s="40"/>
      <c r="GTO90" s="40"/>
      <c r="GTP90" s="40"/>
      <c r="GTQ90" s="40"/>
      <c r="GTR90" s="40"/>
      <c r="GTS90" s="40"/>
      <c r="GTT90" s="40"/>
      <c r="GTU90" s="40"/>
      <c r="GTV90" s="40"/>
      <c r="GTW90" s="40"/>
      <c r="GTX90" s="40"/>
      <c r="GTY90" s="40"/>
      <c r="GTZ90" s="40"/>
      <c r="GUA90" s="40"/>
      <c r="GUB90" s="40"/>
      <c r="GUC90" s="40"/>
      <c r="GUD90" s="40"/>
      <c r="GUE90" s="40"/>
      <c r="GUF90" s="40"/>
      <c r="GUG90" s="40"/>
      <c r="GUH90" s="40"/>
      <c r="GUI90" s="40"/>
      <c r="GUJ90" s="40"/>
      <c r="GUK90" s="40"/>
      <c r="GUL90" s="40"/>
      <c r="GUM90" s="40"/>
      <c r="GUN90" s="40"/>
      <c r="GUO90" s="40"/>
      <c r="GUP90" s="40"/>
      <c r="GUQ90" s="40"/>
      <c r="GUR90" s="40"/>
      <c r="GUS90" s="40"/>
      <c r="GUT90" s="40"/>
      <c r="GUU90" s="40"/>
      <c r="GUV90" s="40"/>
      <c r="GUW90" s="40"/>
      <c r="GUX90" s="40"/>
      <c r="GUY90" s="40"/>
      <c r="GUZ90" s="40"/>
      <c r="GVA90" s="40"/>
      <c r="GVB90" s="40"/>
      <c r="GVC90" s="40"/>
      <c r="GVD90" s="40"/>
      <c r="GVE90" s="40"/>
      <c r="GVF90" s="40"/>
      <c r="GVG90" s="40"/>
      <c r="GVH90" s="40"/>
      <c r="GVI90" s="40"/>
      <c r="GVJ90" s="40"/>
      <c r="GVK90" s="40"/>
      <c r="GVL90" s="40"/>
      <c r="GVM90" s="40"/>
      <c r="GVN90" s="40"/>
      <c r="GVO90" s="40"/>
      <c r="GVP90" s="40"/>
      <c r="GVQ90" s="40"/>
      <c r="GVR90" s="40"/>
      <c r="GVS90" s="40"/>
      <c r="GVT90" s="40"/>
      <c r="GVU90" s="40"/>
      <c r="GVV90" s="40"/>
      <c r="GVW90" s="40"/>
      <c r="GVX90" s="40"/>
      <c r="GVY90" s="40"/>
      <c r="GVZ90" s="40"/>
      <c r="GWA90" s="40"/>
      <c r="GWB90" s="40"/>
      <c r="GWC90" s="40"/>
      <c r="GWD90" s="40"/>
      <c r="GWE90" s="40"/>
      <c r="GWF90" s="40"/>
      <c r="GWG90" s="40"/>
      <c r="GWH90" s="40"/>
      <c r="GWI90" s="40"/>
      <c r="GWJ90" s="40"/>
      <c r="GWK90" s="40"/>
      <c r="GWL90" s="40"/>
      <c r="GWM90" s="40"/>
      <c r="GWN90" s="40"/>
      <c r="GWO90" s="40"/>
      <c r="GWP90" s="40"/>
      <c r="GWQ90" s="40"/>
      <c r="GWR90" s="40"/>
      <c r="GWS90" s="40"/>
      <c r="GWT90" s="40"/>
      <c r="GWU90" s="40"/>
      <c r="GWV90" s="40"/>
      <c r="GWW90" s="40"/>
      <c r="GWX90" s="40"/>
      <c r="GWY90" s="40"/>
      <c r="GWZ90" s="40"/>
      <c r="GXA90" s="40"/>
      <c r="GXB90" s="40"/>
      <c r="GXC90" s="40"/>
      <c r="GXD90" s="40"/>
      <c r="GXE90" s="40"/>
      <c r="GXF90" s="40"/>
      <c r="GXG90" s="40"/>
      <c r="GXH90" s="40"/>
      <c r="GXI90" s="40"/>
      <c r="GXJ90" s="40"/>
      <c r="GXK90" s="40"/>
      <c r="GXL90" s="40"/>
      <c r="GXM90" s="40"/>
      <c r="GXN90" s="40"/>
      <c r="GXO90" s="40"/>
      <c r="GXP90" s="40"/>
      <c r="GXQ90" s="40"/>
      <c r="GXR90" s="40"/>
      <c r="GXS90" s="40"/>
      <c r="GXT90" s="40"/>
      <c r="GXU90" s="40"/>
      <c r="GXV90" s="40"/>
      <c r="GXW90" s="40"/>
      <c r="GXX90" s="40"/>
      <c r="GXY90" s="40"/>
      <c r="GXZ90" s="40"/>
      <c r="GYA90" s="40"/>
      <c r="GYB90" s="40"/>
      <c r="GYC90" s="40"/>
      <c r="GYD90" s="40"/>
      <c r="GYE90" s="40"/>
      <c r="GYF90" s="40"/>
      <c r="GYG90" s="40"/>
      <c r="GYH90" s="40"/>
      <c r="GYI90" s="40"/>
      <c r="GYJ90" s="40"/>
      <c r="GYK90" s="40"/>
      <c r="GYL90" s="40"/>
      <c r="GYM90" s="40"/>
      <c r="GYN90" s="40"/>
      <c r="GYO90" s="40"/>
      <c r="GYP90" s="40"/>
      <c r="GYQ90" s="40"/>
      <c r="GYR90" s="40"/>
      <c r="GYS90" s="40"/>
      <c r="GYT90" s="40"/>
      <c r="GYU90" s="40"/>
      <c r="GYV90" s="40"/>
      <c r="GYW90" s="40"/>
      <c r="GYX90" s="40"/>
      <c r="GYY90" s="40"/>
      <c r="GYZ90" s="40"/>
      <c r="GZA90" s="40"/>
      <c r="GZB90" s="40"/>
      <c r="GZC90" s="40"/>
      <c r="GZD90" s="40"/>
      <c r="GZE90" s="40"/>
      <c r="GZF90" s="40"/>
      <c r="GZG90" s="40"/>
      <c r="GZH90" s="40"/>
      <c r="GZI90" s="40"/>
      <c r="GZJ90" s="40"/>
      <c r="GZK90" s="40"/>
      <c r="GZL90" s="40"/>
      <c r="GZM90" s="40"/>
      <c r="GZN90" s="40"/>
      <c r="GZO90" s="40"/>
      <c r="GZP90" s="40"/>
      <c r="GZQ90" s="40"/>
      <c r="GZR90" s="40"/>
      <c r="GZS90" s="40"/>
      <c r="GZT90" s="40"/>
      <c r="GZU90" s="40"/>
      <c r="GZV90" s="40"/>
      <c r="GZW90" s="40"/>
      <c r="GZX90" s="40"/>
      <c r="GZY90" s="40"/>
      <c r="GZZ90" s="40"/>
      <c r="HAA90" s="40"/>
      <c r="HAB90" s="40"/>
      <c r="HAC90" s="40"/>
      <c r="HAD90" s="40"/>
      <c r="HAE90" s="40"/>
      <c r="HAF90" s="40"/>
      <c r="HAG90" s="40"/>
      <c r="HAH90" s="40"/>
      <c r="HAI90" s="40"/>
      <c r="HAJ90" s="40"/>
      <c r="HAK90" s="40"/>
      <c r="HAL90" s="40"/>
      <c r="HAM90" s="40"/>
      <c r="HAN90" s="40"/>
      <c r="HAO90" s="40"/>
      <c r="HAP90" s="40"/>
      <c r="HAQ90" s="40"/>
      <c r="HAR90" s="40"/>
      <c r="HAS90" s="40"/>
      <c r="HAT90" s="40"/>
      <c r="HAU90" s="40"/>
      <c r="HAV90" s="40"/>
      <c r="HAW90" s="40"/>
      <c r="HAX90" s="40"/>
      <c r="HAY90" s="40"/>
      <c r="HAZ90" s="40"/>
      <c r="HBA90" s="40"/>
      <c r="HBB90" s="40"/>
      <c r="HBC90" s="40"/>
      <c r="HBD90" s="40"/>
      <c r="HBE90" s="40"/>
      <c r="HBF90" s="40"/>
      <c r="HBG90" s="40"/>
      <c r="HBH90" s="40"/>
      <c r="HBI90" s="40"/>
      <c r="HBJ90" s="40"/>
      <c r="HBK90" s="40"/>
      <c r="HBL90" s="40"/>
      <c r="HBM90" s="40"/>
      <c r="HBN90" s="40"/>
      <c r="HBO90" s="40"/>
      <c r="HBP90" s="40"/>
      <c r="HBQ90" s="40"/>
      <c r="HBR90" s="40"/>
      <c r="HBS90" s="40"/>
      <c r="HBT90" s="40"/>
      <c r="HBU90" s="40"/>
      <c r="HBV90" s="40"/>
      <c r="HBW90" s="40"/>
      <c r="HBX90" s="40"/>
      <c r="HBY90" s="40"/>
      <c r="HBZ90" s="40"/>
      <c r="HCA90" s="40"/>
      <c r="HCB90" s="40"/>
      <c r="HCC90" s="40"/>
      <c r="HCD90" s="40"/>
      <c r="HCE90" s="40"/>
      <c r="HCF90" s="40"/>
      <c r="HCG90" s="40"/>
      <c r="HCH90" s="40"/>
      <c r="HCI90" s="40"/>
      <c r="HCJ90" s="40"/>
      <c r="HCK90" s="40"/>
      <c r="HCL90" s="40"/>
      <c r="HCM90" s="40"/>
      <c r="HCN90" s="40"/>
      <c r="HCO90" s="40"/>
      <c r="HCP90" s="40"/>
      <c r="HCQ90" s="40"/>
      <c r="HCR90" s="40"/>
      <c r="HCS90" s="40"/>
      <c r="HCT90" s="40"/>
      <c r="HCU90" s="40"/>
      <c r="HCV90" s="40"/>
      <c r="HCW90" s="40"/>
      <c r="HCX90" s="40"/>
      <c r="HCY90" s="40"/>
      <c r="HCZ90" s="40"/>
      <c r="HDA90" s="40"/>
      <c r="HDB90" s="40"/>
      <c r="HDC90" s="40"/>
      <c r="HDD90" s="40"/>
      <c r="HDE90" s="40"/>
      <c r="HDF90" s="40"/>
      <c r="HDG90" s="40"/>
      <c r="HDH90" s="40"/>
      <c r="HDI90" s="40"/>
      <c r="HDJ90" s="40"/>
      <c r="HDK90" s="40"/>
      <c r="HDL90" s="40"/>
      <c r="HDM90" s="40"/>
      <c r="HDN90" s="40"/>
      <c r="HDO90" s="40"/>
      <c r="HDP90" s="40"/>
      <c r="HDQ90" s="40"/>
      <c r="HDR90" s="40"/>
      <c r="HDS90" s="40"/>
      <c r="HDT90" s="40"/>
      <c r="HDU90" s="40"/>
      <c r="HDV90" s="40"/>
      <c r="HDW90" s="40"/>
      <c r="HDX90" s="40"/>
      <c r="HDY90" s="40"/>
      <c r="HDZ90" s="40"/>
      <c r="HEA90" s="40"/>
      <c r="HEB90" s="40"/>
      <c r="HEC90" s="40"/>
      <c r="HED90" s="40"/>
      <c r="HEE90" s="40"/>
      <c r="HEF90" s="40"/>
      <c r="HEG90" s="40"/>
      <c r="HEH90" s="40"/>
      <c r="HEI90" s="40"/>
      <c r="HEJ90" s="40"/>
      <c r="HEK90" s="40"/>
      <c r="HEL90" s="40"/>
      <c r="HEM90" s="40"/>
      <c r="HEN90" s="40"/>
      <c r="HEO90" s="40"/>
      <c r="HEP90" s="40"/>
      <c r="HEQ90" s="40"/>
      <c r="HER90" s="40"/>
      <c r="HES90" s="40"/>
      <c r="HET90" s="40"/>
      <c r="HEU90" s="40"/>
      <c r="HEV90" s="40"/>
      <c r="HEW90" s="40"/>
      <c r="HEX90" s="40"/>
      <c r="HEY90" s="40"/>
      <c r="HEZ90" s="40"/>
      <c r="HFA90" s="40"/>
      <c r="HFB90" s="40"/>
      <c r="HFC90" s="40"/>
      <c r="HFD90" s="40"/>
      <c r="HFE90" s="40"/>
      <c r="HFF90" s="40"/>
      <c r="HFG90" s="40"/>
      <c r="HFH90" s="40"/>
      <c r="HFI90" s="40"/>
      <c r="HFJ90" s="40"/>
      <c r="HFK90" s="40"/>
      <c r="HFL90" s="40"/>
      <c r="HFM90" s="40"/>
      <c r="HFN90" s="40"/>
      <c r="HFO90" s="40"/>
      <c r="HFP90" s="40"/>
      <c r="HFQ90" s="40"/>
      <c r="HFR90" s="40"/>
      <c r="HFS90" s="40"/>
      <c r="HFT90" s="40"/>
      <c r="HFU90" s="40"/>
      <c r="HFV90" s="40"/>
      <c r="HFW90" s="40"/>
      <c r="HFX90" s="40"/>
      <c r="HFY90" s="40"/>
      <c r="HFZ90" s="40"/>
      <c r="HGA90" s="40"/>
      <c r="HGB90" s="40"/>
      <c r="HGC90" s="40"/>
      <c r="HGD90" s="40"/>
      <c r="HGE90" s="40"/>
      <c r="HGF90" s="40"/>
      <c r="HGG90" s="40"/>
      <c r="HGH90" s="40"/>
      <c r="HGI90" s="40"/>
      <c r="HGJ90" s="40"/>
      <c r="HGK90" s="40"/>
      <c r="HGL90" s="40"/>
      <c r="HGM90" s="40"/>
      <c r="HGN90" s="40"/>
      <c r="HGO90" s="40"/>
      <c r="HGP90" s="40"/>
      <c r="HGQ90" s="40"/>
      <c r="HGR90" s="40"/>
      <c r="HGS90" s="40"/>
      <c r="HGT90" s="40"/>
      <c r="HGU90" s="40"/>
      <c r="HGV90" s="40"/>
      <c r="HGW90" s="40"/>
      <c r="HGX90" s="40"/>
      <c r="HGY90" s="40"/>
      <c r="HGZ90" s="40"/>
      <c r="HHA90" s="40"/>
      <c r="HHB90" s="40"/>
      <c r="HHC90" s="40"/>
      <c r="HHD90" s="40"/>
      <c r="HHE90" s="40"/>
      <c r="HHF90" s="40"/>
      <c r="HHG90" s="40"/>
      <c r="HHH90" s="40"/>
      <c r="HHI90" s="40"/>
      <c r="HHJ90" s="40"/>
      <c r="HHK90" s="40"/>
      <c r="HHL90" s="40"/>
      <c r="HHM90" s="40"/>
      <c r="HHN90" s="40"/>
      <c r="HHO90" s="40"/>
      <c r="HHP90" s="40"/>
      <c r="HHQ90" s="40"/>
      <c r="HHR90" s="40"/>
      <c r="HHS90" s="40"/>
      <c r="HHT90" s="40"/>
      <c r="HHU90" s="40"/>
      <c r="HHV90" s="40"/>
      <c r="HHW90" s="40"/>
      <c r="HHX90" s="40"/>
      <c r="HHY90" s="40"/>
      <c r="HHZ90" s="40"/>
      <c r="HIA90" s="40"/>
      <c r="HIB90" s="40"/>
      <c r="HIC90" s="40"/>
      <c r="HID90" s="40"/>
      <c r="HIE90" s="40"/>
      <c r="HIF90" s="40"/>
      <c r="HIG90" s="40"/>
      <c r="HIH90" s="40"/>
      <c r="HII90" s="40"/>
      <c r="HIJ90" s="40"/>
      <c r="HIK90" s="40"/>
      <c r="HIL90" s="40"/>
      <c r="HIM90" s="40"/>
      <c r="HIN90" s="40"/>
      <c r="HIO90" s="40"/>
      <c r="HIP90" s="40"/>
      <c r="HIQ90" s="40"/>
      <c r="HIR90" s="40"/>
      <c r="HIS90" s="40"/>
      <c r="HIT90" s="40"/>
      <c r="HIU90" s="40"/>
      <c r="HIV90" s="40"/>
      <c r="HIW90" s="40"/>
      <c r="HIX90" s="40"/>
      <c r="HIY90" s="40"/>
      <c r="HIZ90" s="40"/>
      <c r="HJA90" s="40"/>
      <c r="HJB90" s="40"/>
      <c r="HJC90" s="40"/>
      <c r="HJD90" s="40"/>
      <c r="HJE90" s="40"/>
      <c r="HJF90" s="40"/>
      <c r="HJG90" s="40"/>
      <c r="HJH90" s="40"/>
      <c r="HJI90" s="40"/>
      <c r="HJJ90" s="40"/>
      <c r="HJK90" s="40"/>
      <c r="HJL90" s="40"/>
      <c r="HJM90" s="40"/>
      <c r="HJN90" s="40"/>
      <c r="HJO90" s="40"/>
      <c r="HJP90" s="40"/>
      <c r="HJQ90" s="40"/>
      <c r="HJR90" s="40"/>
      <c r="HJS90" s="40"/>
      <c r="HJT90" s="40"/>
      <c r="HJU90" s="40"/>
      <c r="HJV90" s="40"/>
      <c r="HJW90" s="40"/>
      <c r="HJX90" s="40"/>
      <c r="HJY90" s="40"/>
      <c r="HJZ90" s="40"/>
      <c r="HKA90" s="40"/>
      <c r="HKB90" s="40"/>
      <c r="HKC90" s="40"/>
      <c r="HKD90" s="40"/>
      <c r="HKE90" s="40"/>
      <c r="HKF90" s="40"/>
      <c r="HKG90" s="40"/>
      <c r="HKH90" s="40"/>
      <c r="HKI90" s="40"/>
      <c r="HKJ90" s="40"/>
      <c r="HKK90" s="40"/>
      <c r="HKL90" s="40"/>
      <c r="HKM90" s="40"/>
      <c r="HKN90" s="40"/>
      <c r="HKO90" s="40"/>
      <c r="HKP90" s="40"/>
      <c r="HKQ90" s="40"/>
      <c r="HKR90" s="40"/>
      <c r="HKS90" s="40"/>
      <c r="HKT90" s="40"/>
      <c r="HKU90" s="40"/>
      <c r="HKV90" s="40"/>
      <c r="HKW90" s="40"/>
      <c r="HKX90" s="40"/>
      <c r="HKY90" s="40"/>
      <c r="HKZ90" s="40"/>
      <c r="HLA90" s="40"/>
      <c r="HLB90" s="40"/>
      <c r="HLC90" s="40"/>
      <c r="HLD90" s="40"/>
      <c r="HLE90" s="40"/>
      <c r="HLF90" s="40"/>
      <c r="HLG90" s="40"/>
      <c r="HLH90" s="40"/>
      <c r="HLI90" s="40"/>
      <c r="HLJ90" s="40"/>
      <c r="HLK90" s="40"/>
      <c r="HLL90" s="40"/>
      <c r="HLM90" s="40"/>
      <c r="HLN90" s="40"/>
      <c r="HLO90" s="40"/>
      <c r="HLP90" s="40"/>
      <c r="HLQ90" s="40"/>
      <c r="HLR90" s="40"/>
      <c r="HLS90" s="40"/>
      <c r="HLT90" s="40"/>
      <c r="HLU90" s="40"/>
      <c r="HLV90" s="40"/>
      <c r="HLW90" s="40"/>
      <c r="HLX90" s="40"/>
      <c r="HLY90" s="40"/>
      <c r="HLZ90" s="40"/>
      <c r="HMA90" s="40"/>
      <c r="HMB90" s="40"/>
      <c r="HMC90" s="40"/>
      <c r="HMD90" s="40"/>
      <c r="HME90" s="40"/>
      <c r="HMF90" s="40"/>
      <c r="HMG90" s="40"/>
      <c r="HMH90" s="40"/>
      <c r="HMI90" s="40"/>
      <c r="HMJ90" s="40"/>
      <c r="HMK90" s="40"/>
      <c r="HML90" s="40"/>
      <c r="HMM90" s="40"/>
      <c r="HMN90" s="40"/>
      <c r="HMO90" s="40"/>
      <c r="HMP90" s="40"/>
      <c r="HMQ90" s="40"/>
      <c r="HMR90" s="40"/>
      <c r="HMS90" s="40"/>
      <c r="HMT90" s="40"/>
      <c r="HMU90" s="40"/>
      <c r="HMV90" s="40"/>
      <c r="HMW90" s="40"/>
      <c r="HMX90" s="40"/>
      <c r="HMY90" s="40"/>
      <c r="HMZ90" s="40"/>
      <c r="HNA90" s="40"/>
      <c r="HNB90" s="40"/>
      <c r="HNC90" s="40"/>
      <c r="HND90" s="40"/>
      <c r="HNE90" s="40"/>
      <c r="HNF90" s="40"/>
      <c r="HNG90" s="40"/>
      <c r="HNH90" s="40"/>
      <c r="HNI90" s="40"/>
      <c r="HNJ90" s="40"/>
      <c r="HNK90" s="40"/>
      <c r="HNL90" s="40"/>
      <c r="HNM90" s="40"/>
      <c r="HNN90" s="40"/>
      <c r="HNO90" s="40"/>
      <c r="HNP90" s="40"/>
      <c r="HNQ90" s="40"/>
      <c r="HNR90" s="40"/>
      <c r="HNS90" s="40"/>
      <c r="HNT90" s="40"/>
      <c r="HNU90" s="40"/>
      <c r="HNV90" s="40"/>
      <c r="HNW90" s="40"/>
      <c r="HNX90" s="40"/>
      <c r="HNY90" s="40"/>
      <c r="HNZ90" s="40"/>
      <c r="HOA90" s="40"/>
      <c r="HOB90" s="40"/>
      <c r="HOC90" s="40"/>
      <c r="HOD90" s="40"/>
      <c r="HOE90" s="40"/>
      <c r="HOF90" s="40"/>
      <c r="HOG90" s="40"/>
      <c r="HOH90" s="40"/>
      <c r="HOI90" s="40"/>
      <c r="HOJ90" s="40"/>
      <c r="HOK90" s="40"/>
      <c r="HOL90" s="40"/>
      <c r="HOM90" s="40"/>
      <c r="HON90" s="40"/>
      <c r="HOO90" s="40"/>
      <c r="HOP90" s="40"/>
      <c r="HOQ90" s="40"/>
      <c r="HOR90" s="40"/>
      <c r="HOS90" s="40"/>
      <c r="HOT90" s="40"/>
      <c r="HOU90" s="40"/>
      <c r="HOV90" s="40"/>
      <c r="HOW90" s="40"/>
      <c r="HOX90" s="40"/>
      <c r="HOY90" s="40"/>
      <c r="HOZ90" s="40"/>
      <c r="HPA90" s="40"/>
      <c r="HPB90" s="40"/>
      <c r="HPC90" s="40"/>
      <c r="HPD90" s="40"/>
      <c r="HPE90" s="40"/>
      <c r="HPF90" s="40"/>
      <c r="HPG90" s="40"/>
      <c r="HPH90" s="40"/>
      <c r="HPI90" s="40"/>
      <c r="HPJ90" s="40"/>
      <c r="HPK90" s="40"/>
      <c r="HPL90" s="40"/>
      <c r="HPM90" s="40"/>
      <c r="HPN90" s="40"/>
      <c r="HPO90" s="40"/>
      <c r="HPP90" s="40"/>
      <c r="HPQ90" s="40"/>
      <c r="HPR90" s="40"/>
      <c r="HPS90" s="40"/>
      <c r="HPT90" s="40"/>
      <c r="HPU90" s="40"/>
      <c r="HPV90" s="40"/>
      <c r="HPW90" s="40"/>
      <c r="HPX90" s="40"/>
      <c r="HPY90" s="40"/>
      <c r="HPZ90" s="40"/>
      <c r="HQA90" s="40"/>
      <c r="HQB90" s="40"/>
      <c r="HQC90" s="40"/>
      <c r="HQD90" s="40"/>
      <c r="HQE90" s="40"/>
      <c r="HQF90" s="40"/>
      <c r="HQG90" s="40"/>
      <c r="HQH90" s="40"/>
      <c r="HQI90" s="40"/>
      <c r="HQJ90" s="40"/>
      <c r="HQK90" s="40"/>
      <c r="HQL90" s="40"/>
      <c r="HQM90" s="40"/>
      <c r="HQN90" s="40"/>
      <c r="HQO90" s="40"/>
      <c r="HQP90" s="40"/>
      <c r="HQQ90" s="40"/>
      <c r="HQR90" s="40"/>
      <c r="HQS90" s="40"/>
      <c r="HQT90" s="40"/>
      <c r="HQU90" s="40"/>
      <c r="HQV90" s="40"/>
      <c r="HQW90" s="40"/>
      <c r="HQX90" s="40"/>
      <c r="HQY90" s="40"/>
      <c r="HQZ90" s="40"/>
      <c r="HRA90" s="40"/>
      <c r="HRB90" s="40"/>
      <c r="HRC90" s="40"/>
      <c r="HRD90" s="40"/>
      <c r="HRE90" s="40"/>
      <c r="HRF90" s="40"/>
      <c r="HRG90" s="40"/>
      <c r="HRH90" s="40"/>
      <c r="HRI90" s="40"/>
      <c r="HRJ90" s="40"/>
      <c r="HRK90" s="40"/>
      <c r="HRL90" s="40"/>
      <c r="HRM90" s="40"/>
      <c r="HRN90" s="40"/>
      <c r="HRO90" s="40"/>
      <c r="HRP90" s="40"/>
      <c r="HRQ90" s="40"/>
      <c r="HRR90" s="40"/>
      <c r="HRS90" s="40"/>
      <c r="HRT90" s="40"/>
      <c r="HRU90" s="40"/>
      <c r="HRV90" s="40"/>
      <c r="HRW90" s="40"/>
      <c r="HRX90" s="40"/>
      <c r="HRY90" s="40"/>
      <c r="HRZ90" s="40"/>
      <c r="HSA90" s="40"/>
      <c r="HSB90" s="40"/>
      <c r="HSC90" s="40"/>
      <c r="HSD90" s="40"/>
      <c r="HSE90" s="40"/>
      <c r="HSF90" s="40"/>
      <c r="HSG90" s="40"/>
      <c r="HSH90" s="40"/>
      <c r="HSI90" s="40"/>
      <c r="HSJ90" s="40"/>
      <c r="HSK90" s="40"/>
      <c r="HSL90" s="40"/>
      <c r="HSM90" s="40"/>
      <c r="HSN90" s="40"/>
      <c r="HSO90" s="40"/>
      <c r="HSP90" s="40"/>
      <c r="HSQ90" s="40"/>
      <c r="HSR90" s="40"/>
      <c r="HSS90" s="40"/>
      <c r="HST90" s="40"/>
      <c r="HSU90" s="40"/>
      <c r="HSV90" s="40"/>
      <c r="HSW90" s="40"/>
      <c r="HSX90" s="40"/>
      <c r="HSY90" s="40"/>
      <c r="HSZ90" s="40"/>
      <c r="HTA90" s="40"/>
      <c r="HTB90" s="40"/>
      <c r="HTC90" s="40"/>
      <c r="HTD90" s="40"/>
      <c r="HTE90" s="40"/>
      <c r="HTF90" s="40"/>
      <c r="HTG90" s="40"/>
      <c r="HTH90" s="40"/>
      <c r="HTI90" s="40"/>
      <c r="HTJ90" s="40"/>
      <c r="HTK90" s="40"/>
      <c r="HTL90" s="40"/>
      <c r="HTM90" s="40"/>
      <c r="HTN90" s="40"/>
      <c r="HTO90" s="40"/>
      <c r="HTP90" s="40"/>
      <c r="HTQ90" s="40"/>
      <c r="HTR90" s="40"/>
      <c r="HTS90" s="40"/>
      <c r="HTT90" s="40"/>
      <c r="HTU90" s="40"/>
      <c r="HTV90" s="40"/>
      <c r="HTW90" s="40"/>
      <c r="HTX90" s="40"/>
      <c r="HTY90" s="40"/>
      <c r="HTZ90" s="40"/>
      <c r="HUA90" s="40"/>
      <c r="HUB90" s="40"/>
      <c r="HUC90" s="40"/>
      <c r="HUD90" s="40"/>
      <c r="HUE90" s="40"/>
      <c r="HUF90" s="40"/>
      <c r="HUG90" s="40"/>
      <c r="HUH90" s="40"/>
      <c r="HUI90" s="40"/>
      <c r="HUJ90" s="40"/>
      <c r="HUK90" s="40"/>
      <c r="HUL90" s="40"/>
      <c r="HUM90" s="40"/>
      <c r="HUN90" s="40"/>
      <c r="HUO90" s="40"/>
      <c r="HUP90" s="40"/>
      <c r="HUQ90" s="40"/>
      <c r="HUR90" s="40"/>
      <c r="HUS90" s="40"/>
      <c r="HUT90" s="40"/>
      <c r="HUU90" s="40"/>
      <c r="HUV90" s="40"/>
      <c r="HUW90" s="40"/>
      <c r="HUX90" s="40"/>
      <c r="HUY90" s="40"/>
      <c r="HUZ90" s="40"/>
      <c r="HVA90" s="40"/>
      <c r="HVB90" s="40"/>
      <c r="HVC90" s="40"/>
      <c r="HVD90" s="40"/>
      <c r="HVE90" s="40"/>
      <c r="HVF90" s="40"/>
      <c r="HVG90" s="40"/>
      <c r="HVH90" s="40"/>
      <c r="HVI90" s="40"/>
      <c r="HVJ90" s="40"/>
      <c r="HVK90" s="40"/>
      <c r="HVL90" s="40"/>
      <c r="HVM90" s="40"/>
      <c r="HVN90" s="40"/>
      <c r="HVO90" s="40"/>
      <c r="HVP90" s="40"/>
      <c r="HVQ90" s="40"/>
      <c r="HVR90" s="40"/>
      <c r="HVS90" s="40"/>
      <c r="HVT90" s="40"/>
      <c r="HVU90" s="40"/>
      <c r="HVV90" s="40"/>
      <c r="HVW90" s="40"/>
      <c r="HVX90" s="40"/>
      <c r="HVY90" s="40"/>
      <c r="HVZ90" s="40"/>
      <c r="HWA90" s="40"/>
      <c r="HWB90" s="40"/>
      <c r="HWC90" s="40"/>
      <c r="HWD90" s="40"/>
      <c r="HWE90" s="40"/>
      <c r="HWF90" s="40"/>
      <c r="HWG90" s="40"/>
      <c r="HWH90" s="40"/>
      <c r="HWI90" s="40"/>
      <c r="HWJ90" s="40"/>
      <c r="HWK90" s="40"/>
      <c r="HWL90" s="40"/>
      <c r="HWM90" s="40"/>
      <c r="HWN90" s="40"/>
      <c r="HWO90" s="40"/>
      <c r="HWP90" s="40"/>
      <c r="HWQ90" s="40"/>
      <c r="HWR90" s="40"/>
      <c r="HWS90" s="40"/>
      <c r="HWT90" s="40"/>
      <c r="HWU90" s="40"/>
      <c r="HWV90" s="40"/>
      <c r="HWW90" s="40"/>
      <c r="HWX90" s="40"/>
      <c r="HWY90" s="40"/>
      <c r="HWZ90" s="40"/>
      <c r="HXA90" s="40"/>
      <c r="HXB90" s="40"/>
      <c r="HXC90" s="40"/>
      <c r="HXD90" s="40"/>
      <c r="HXE90" s="40"/>
      <c r="HXF90" s="40"/>
      <c r="HXG90" s="40"/>
      <c r="HXH90" s="40"/>
      <c r="HXI90" s="40"/>
      <c r="HXJ90" s="40"/>
      <c r="HXK90" s="40"/>
      <c r="HXL90" s="40"/>
      <c r="HXM90" s="40"/>
      <c r="HXN90" s="40"/>
      <c r="HXO90" s="40"/>
      <c r="HXP90" s="40"/>
      <c r="HXQ90" s="40"/>
      <c r="HXR90" s="40"/>
      <c r="HXS90" s="40"/>
      <c r="HXT90" s="40"/>
      <c r="HXU90" s="40"/>
      <c r="HXV90" s="40"/>
      <c r="HXW90" s="40"/>
      <c r="HXX90" s="40"/>
      <c r="HXY90" s="40"/>
      <c r="HXZ90" s="40"/>
      <c r="HYA90" s="40"/>
      <c r="HYB90" s="40"/>
      <c r="HYC90" s="40"/>
      <c r="HYD90" s="40"/>
      <c r="HYE90" s="40"/>
      <c r="HYF90" s="40"/>
      <c r="HYG90" s="40"/>
      <c r="HYH90" s="40"/>
      <c r="HYI90" s="40"/>
      <c r="HYJ90" s="40"/>
      <c r="HYK90" s="40"/>
      <c r="HYL90" s="40"/>
      <c r="HYM90" s="40"/>
      <c r="HYN90" s="40"/>
      <c r="HYO90" s="40"/>
      <c r="HYP90" s="40"/>
      <c r="HYQ90" s="40"/>
      <c r="HYR90" s="40"/>
      <c r="HYS90" s="40"/>
      <c r="HYT90" s="40"/>
      <c r="HYU90" s="40"/>
      <c r="HYV90" s="40"/>
      <c r="HYW90" s="40"/>
      <c r="HYX90" s="40"/>
      <c r="HYY90" s="40"/>
      <c r="HYZ90" s="40"/>
      <c r="HZA90" s="40"/>
      <c r="HZB90" s="40"/>
      <c r="HZC90" s="40"/>
      <c r="HZD90" s="40"/>
      <c r="HZE90" s="40"/>
      <c r="HZF90" s="40"/>
      <c r="HZG90" s="40"/>
      <c r="HZH90" s="40"/>
      <c r="HZI90" s="40"/>
      <c r="HZJ90" s="40"/>
      <c r="HZK90" s="40"/>
      <c r="HZL90" s="40"/>
      <c r="HZM90" s="40"/>
      <c r="HZN90" s="40"/>
      <c r="HZO90" s="40"/>
      <c r="HZP90" s="40"/>
      <c r="HZQ90" s="40"/>
      <c r="HZR90" s="40"/>
      <c r="HZS90" s="40"/>
      <c r="HZT90" s="40"/>
      <c r="HZU90" s="40"/>
      <c r="HZV90" s="40"/>
      <c r="HZW90" s="40"/>
      <c r="HZX90" s="40"/>
      <c r="HZY90" s="40"/>
      <c r="HZZ90" s="40"/>
      <c r="IAA90" s="40"/>
      <c r="IAB90" s="40"/>
      <c r="IAC90" s="40"/>
      <c r="IAD90" s="40"/>
      <c r="IAE90" s="40"/>
      <c r="IAF90" s="40"/>
      <c r="IAG90" s="40"/>
      <c r="IAH90" s="40"/>
      <c r="IAI90" s="40"/>
      <c r="IAJ90" s="40"/>
      <c r="IAK90" s="40"/>
      <c r="IAL90" s="40"/>
      <c r="IAM90" s="40"/>
      <c r="IAN90" s="40"/>
      <c r="IAO90" s="40"/>
      <c r="IAP90" s="40"/>
      <c r="IAQ90" s="40"/>
      <c r="IAR90" s="40"/>
      <c r="IAS90" s="40"/>
      <c r="IAT90" s="40"/>
      <c r="IAU90" s="40"/>
      <c r="IAV90" s="40"/>
      <c r="IAW90" s="40"/>
      <c r="IAX90" s="40"/>
      <c r="IAY90" s="40"/>
      <c r="IAZ90" s="40"/>
      <c r="IBA90" s="40"/>
      <c r="IBB90" s="40"/>
      <c r="IBC90" s="40"/>
      <c r="IBD90" s="40"/>
      <c r="IBE90" s="40"/>
      <c r="IBF90" s="40"/>
      <c r="IBG90" s="40"/>
      <c r="IBH90" s="40"/>
      <c r="IBI90" s="40"/>
      <c r="IBJ90" s="40"/>
      <c r="IBK90" s="40"/>
      <c r="IBL90" s="40"/>
      <c r="IBM90" s="40"/>
      <c r="IBN90" s="40"/>
      <c r="IBO90" s="40"/>
      <c r="IBP90" s="40"/>
      <c r="IBQ90" s="40"/>
      <c r="IBR90" s="40"/>
      <c r="IBS90" s="40"/>
      <c r="IBT90" s="40"/>
      <c r="IBU90" s="40"/>
      <c r="IBV90" s="40"/>
      <c r="IBW90" s="40"/>
      <c r="IBX90" s="40"/>
      <c r="IBY90" s="40"/>
      <c r="IBZ90" s="40"/>
      <c r="ICA90" s="40"/>
      <c r="ICB90" s="40"/>
      <c r="ICC90" s="40"/>
      <c r="ICD90" s="40"/>
      <c r="ICE90" s="40"/>
      <c r="ICF90" s="40"/>
      <c r="ICG90" s="40"/>
      <c r="ICH90" s="40"/>
      <c r="ICI90" s="40"/>
      <c r="ICJ90" s="40"/>
      <c r="ICK90" s="40"/>
      <c r="ICL90" s="40"/>
      <c r="ICM90" s="40"/>
      <c r="ICN90" s="40"/>
      <c r="ICO90" s="40"/>
      <c r="ICP90" s="40"/>
      <c r="ICQ90" s="40"/>
      <c r="ICR90" s="40"/>
      <c r="ICS90" s="40"/>
      <c r="ICT90" s="40"/>
      <c r="ICU90" s="40"/>
      <c r="ICV90" s="40"/>
      <c r="ICW90" s="40"/>
      <c r="ICX90" s="40"/>
      <c r="ICY90" s="40"/>
      <c r="ICZ90" s="40"/>
      <c r="IDA90" s="40"/>
      <c r="IDB90" s="40"/>
      <c r="IDC90" s="40"/>
      <c r="IDD90" s="40"/>
      <c r="IDE90" s="40"/>
      <c r="IDF90" s="40"/>
      <c r="IDG90" s="40"/>
      <c r="IDH90" s="40"/>
      <c r="IDI90" s="40"/>
      <c r="IDJ90" s="40"/>
      <c r="IDK90" s="40"/>
      <c r="IDL90" s="40"/>
      <c r="IDM90" s="40"/>
      <c r="IDN90" s="40"/>
      <c r="IDO90" s="40"/>
      <c r="IDP90" s="40"/>
      <c r="IDQ90" s="40"/>
      <c r="IDR90" s="40"/>
      <c r="IDS90" s="40"/>
      <c r="IDT90" s="40"/>
      <c r="IDU90" s="40"/>
      <c r="IDV90" s="40"/>
      <c r="IDW90" s="40"/>
      <c r="IDX90" s="40"/>
      <c r="IDY90" s="40"/>
      <c r="IDZ90" s="40"/>
      <c r="IEA90" s="40"/>
      <c r="IEB90" s="40"/>
      <c r="IEC90" s="40"/>
      <c r="IED90" s="40"/>
      <c r="IEE90" s="40"/>
      <c r="IEF90" s="40"/>
      <c r="IEG90" s="40"/>
      <c r="IEH90" s="40"/>
      <c r="IEI90" s="40"/>
      <c r="IEJ90" s="40"/>
      <c r="IEK90" s="40"/>
      <c r="IEL90" s="40"/>
      <c r="IEM90" s="40"/>
      <c r="IEN90" s="40"/>
      <c r="IEO90" s="40"/>
      <c r="IEP90" s="40"/>
      <c r="IEQ90" s="40"/>
      <c r="IER90" s="40"/>
      <c r="IES90" s="40"/>
      <c r="IET90" s="40"/>
      <c r="IEU90" s="40"/>
      <c r="IEV90" s="40"/>
      <c r="IEW90" s="40"/>
      <c r="IEX90" s="40"/>
      <c r="IEY90" s="40"/>
      <c r="IEZ90" s="40"/>
      <c r="IFA90" s="40"/>
      <c r="IFB90" s="40"/>
      <c r="IFC90" s="40"/>
      <c r="IFD90" s="40"/>
      <c r="IFE90" s="40"/>
      <c r="IFF90" s="40"/>
      <c r="IFG90" s="40"/>
      <c r="IFH90" s="40"/>
      <c r="IFI90" s="40"/>
      <c r="IFJ90" s="40"/>
      <c r="IFK90" s="40"/>
      <c r="IFL90" s="40"/>
      <c r="IFM90" s="40"/>
      <c r="IFN90" s="40"/>
      <c r="IFO90" s="40"/>
      <c r="IFP90" s="40"/>
      <c r="IFQ90" s="40"/>
      <c r="IFR90" s="40"/>
      <c r="IFS90" s="40"/>
      <c r="IFT90" s="40"/>
      <c r="IFU90" s="40"/>
      <c r="IFV90" s="40"/>
      <c r="IFW90" s="40"/>
      <c r="IFX90" s="40"/>
      <c r="IFY90" s="40"/>
      <c r="IFZ90" s="40"/>
      <c r="IGA90" s="40"/>
      <c r="IGB90" s="40"/>
      <c r="IGC90" s="40"/>
      <c r="IGD90" s="40"/>
      <c r="IGE90" s="40"/>
      <c r="IGF90" s="40"/>
      <c r="IGG90" s="40"/>
      <c r="IGH90" s="40"/>
      <c r="IGI90" s="40"/>
      <c r="IGJ90" s="40"/>
      <c r="IGK90" s="40"/>
      <c r="IGL90" s="40"/>
      <c r="IGM90" s="40"/>
      <c r="IGN90" s="40"/>
      <c r="IGO90" s="40"/>
      <c r="IGP90" s="40"/>
      <c r="IGQ90" s="40"/>
      <c r="IGR90" s="40"/>
      <c r="IGS90" s="40"/>
      <c r="IGT90" s="40"/>
      <c r="IGU90" s="40"/>
      <c r="IGV90" s="40"/>
      <c r="IGW90" s="40"/>
      <c r="IGX90" s="40"/>
      <c r="IGY90" s="40"/>
      <c r="IGZ90" s="40"/>
      <c r="IHA90" s="40"/>
      <c r="IHB90" s="40"/>
      <c r="IHC90" s="40"/>
      <c r="IHD90" s="40"/>
      <c r="IHE90" s="40"/>
      <c r="IHF90" s="40"/>
      <c r="IHG90" s="40"/>
      <c r="IHH90" s="40"/>
      <c r="IHI90" s="40"/>
      <c r="IHJ90" s="40"/>
      <c r="IHK90" s="40"/>
      <c r="IHL90" s="40"/>
      <c r="IHM90" s="40"/>
      <c r="IHN90" s="40"/>
      <c r="IHO90" s="40"/>
      <c r="IHP90" s="40"/>
      <c r="IHQ90" s="40"/>
      <c r="IHR90" s="40"/>
      <c r="IHS90" s="40"/>
      <c r="IHT90" s="40"/>
      <c r="IHU90" s="40"/>
      <c r="IHV90" s="40"/>
      <c r="IHW90" s="40"/>
      <c r="IHX90" s="40"/>
      <c r="IHY90" s="40"/>
      <c r="IHZ90" s="40"/>
      <c r="IIA90" s="40"/>
      <c r="IIB90" s="40"/>
      <c r="IIC90" s="40"/>
      <c r="IID90" s="40"/>
      <c r="IIE90" s="40"/>
      <c r="IIF90" s="40"/>
      <c r="IIG90" s="40"/>
      <c r="IIH90" s="40"/>
      <c r="III90" s="40"/>
      <c r="IIJ90" s="40"/>
      <c r="IIK90" s="40"/>
      <c r="IIL90" s="40"/>
      <c r="IIM90" s="40"/>
      <c r="IIN90" s="40"/>
      <c r="IIO90" s="40"/>
      <c r="IIP90" s="40"/>
      <c r="IIQ90" s="40"/>
      <c r="IIR90" s="40"/>
      <c r="IIS90" s="40"/>
      <c r="IIT90" s="40"/>
      <c r="IIU90" s="40"/>
      <c r="IIV90" s="40"/>
      <c r="IIW90" s="40"/>
      <c r="IIX90" s="40"/>
      <c r="IIY90" s="40"/>
      <c r="IIZ90" s="40"/>
      <c r="IJA90" s="40"/>
      <c r="IJB90" s="40"/>
      <c r="IJC90" s="40"/>
      <c r="IJD90" s="40"/>
      <c r="IJE90" s="40"/>
      <c r="IJF90" s="40"/>
      <c r="IJG90" s="40"/>
      <c r="IJH90" s="40"/>
      <c r="IJI90" s="40"/>
      <c r="IJJ90" s="40"/>
      <c r="IJK90" s="40"/>
      <c r="IJL90" s="40"/>
      <c r="IJM90" s="40"/>
      <c r="IJN90" s="40"/>
      <c r="IJO90" s="40"/>
      <c r="IJP90" s="40"/>
      <c r="IJQ90" s="40"/>
      <c r="IJR90" s="40"/>
      <c r="IJS90" s="40"/>
      <c r="IJT90" s="40"/>
      <c r="IJU90" s="40"/>
      <c r="IJV90" s="40"/>
      <c r="IJW90" s="40"/>
      <c r="IJX90" s="40"/>
      <c r="IJY90" s="40"/>
      <c r="IJZ90" s="40"/>
      <c r="IKA90" s="40"/>
      <c r="IKB90" s="40"/>
      <c r="IKC90" s="40"/>
      <c r="IKD90" s="40"/>
      <c r="IKE90" s="40"/>
      <c r="IKF90" s="40"/>
      <c r="IKG90" s="40"/>
      <c r="IKH90" s="40"/>
      <c r="IKI90" s="40"/>
      <c r="IKJ90" s="40"/>
      <c r="IKK90" s="40"/>
      <c r="IKL90" s="40"/>
      <c r="IKM90" s="40"/>
      <c r="IKN90" s="40"/>
      <c r="IKO90" s="40"/>
      <c r="IKP90" s="40"/>
      <c r="IKQ90" s="40"/>
      <c r="IKR90" s="40"/>
      <c r="IKS90" s="40"/>
      <c r="IKT90" s="40"/>
      <c r="IKU90" s="40"/>
      <c r="IKV90" s="40"/>
      <c r="IKW90" s="40"/>
      <c r="IKX90" s="40"/>
      <c r="IKY90" s="40"/>
      <c r="IKZ90" s="40"/>
      <c r="ILA90" s="40"/>
      <c r="ILB90" s="40"/>
      <c r="ILC90" s="40"/>
      <c r="ILD90" s="40"/>
      <c r="ILE90" s="40"/>
      <c r="ILF90" s="40"/>
      <c r="ILG90" s="40"/>
      <c r="ILH90" s="40"/>
      <c r="ILI90" s="40"/>
      <c r="ILJ90" s="40"/>
      <c r="ILK90" s="40"/>
      <c r="ILL90" s="40"/>
      <c r="ILM90" s="40"/>
      <c r="ILN90" s="40"/>
      <c r="ILO90" s="40"/>
      <c r="ILP90" s="40"/>
      <c r="ILQ90" s="40"/>
      <c r="ILR90" s="40"/>
      <c r="ILS90" s="40"/>
      <c r="ILT90" s="40"/>
      <c r="ILU90" s="40"/>
      <c r="ILV90" s="40"/>
      <c r="ILW90" s="40"/>
      <c r="ILX90" s="40"/>
      <c r="ILY90" s="40"/>
      <c r="ILZ90" s="40"/>
      <c r="IMA90" s="40"/>
      <c r="IMB90" s="40"/>
      <c r="IMC90" s="40"/>
      <c r="IMD90" s="40"/>
      <c r="IME90" s="40"/>
      <c r="IMF90" s="40"/>
      <c r="IMG90" s="40"/>
      <c r="IMH90" s="40"/>
      <c r="IMI90" s="40"/>
      <c r="IMJ90" s="40"/>
      <c r="IMK90" s="40"/>
      <c r="IML90" s="40"/>
      <c r="IMM90" s="40"/>
      <c r="IMN90" s="40"/>
      <c r="IMO90" s="40"/>
      <c r="IMP90" s="40"/>
      <c r="IMQ90" s="40"/>
      <c r="IMR90" s="40"/>
      <c r="IMS90" s="40"/>
      <c r="IMT90" s="40"/>
      <c r="IMU90" s="40"/>
      <c r="IMV90" s="40"/>
      <c r="IMW90" s="40"/>
      <c r="IMX90" s="40"/>
      <c r="IMY90" s="40"/>
      <c r="IMZ90" s="40"/>
      <c r="INA90" s="40"/>
      <c r="INB90" s="40"/>
      <c r="INC90" s="40"/>
      <c r="IND90" s="40"/>
      <c r="INE90" s="40"/>
      <c r="INF90" s="40"/>
      <c r="ING90" s="40"/>
      <c r="INH90" s="40"/>
      <c r="INI90" s="40"/>
      <c r="INJ90" s="40"/>
      <c r="INK90" s="40"/>
      <c r="INL90" s="40"/>
      <c r="INM90" s="40"/>
      <c r="INN90" s="40"/>
      <c r="INO90" s="40"/>
      <c r="INP90" s="40"/>
      <c r="INQ90" s="40"/>
      <c r="INR90" s="40"/>
      <c r="INS90" s="40"/>
      <c r="INT90" s="40"/>
      <c r="INU90" s="40"/>
      <c r="INV90" s="40"/>
      <c r="INW90" s="40"/>
      <c r="INX90" s="40"/>
      <c r="INY90" s="40"/>
      <c r="INZ90" s="40"/>
      <c r="IOA90" s="40"/>
      <c r="IOB90" s="40"/>
      <c r="IOC90" s="40"/>
      <c r="IOD90" s="40"/>
      <c r="IOE90" s="40"/>
      <c r="IOF90" s="40"/>
      <c r="IOG90" s="40"/>
      <c r="IOH90" s="40"/>
      <c r="IOI90" s="40"/>
      <c r="IOJ90" s="40"/>
      <c r="IOK90" s="40"/>
      <c r="IOL90" s="40"/>
      <c r="IOM90" s="40"/>
      <c r="ION90" s="40"/>
      <c r="IOO90" s="40"/>
      <c r="IOP90" s="40"/>
      <c r="IOQ90" s="40"/>
      <c r="IOR90" s="40"/>
      <c r="IOS90" s="40"/>
      <c r="IOT90" s="40"/>
      <c r="IOU90" s="40"/>
      <c r="IOV90" s="40"/>
      <c r="IOW90" s="40"/>
      <c r="IOX90" s="40"/>
      <c r="IOY90" s="40"/>
      <c r="IOZ90" s="40"/>
      <c r="IPA90" s="40"/>
      <c r="IPB90" s="40"/>
      <c r="IPC90" s="40"/>
      <c r="IPD90" s="40"/>
      <c r="IPE90" s="40"/>
      <c r="IPF90" s="40"/>
      <c r="IPG90" s="40"/>
      <c r="IPH90" s="40"/>
      <c r="IPI90" s="40"/>
      <c r="IPJ90" s="40"/>
      <c r="IPK90" s="40"/>
      <c r="IPL90" s="40"/>
      <c r="IPM90" s="40"/>
      <c r="IPN90" s="40"/>
      <c r="IPO90" s="40"/>
      <c r="IPP90" s="40"/>
      <c r="IPQ90" s="40"/>
      <c r="IPR90" s="40"/>
      <c r="IPS90" s="40"/>
      <c r="IPT90" s="40"/>
      <c r="IPU90" s="40"/>
      <c r="IPV90" s="40"/>
      <c r="IPW90" s="40"/>
      <c r="IPX90" s="40"/>
      <c r="IPY90" s="40"/>
      <c r="IPZ90" s="40"/>
      <c r="IQA90" s="40"/>
      <c r="IQB90" s="40"/>
      <c r="IQC90" s="40"/>
      <c r="IQD90" s="40"/>
      <c r="IQE90" s="40"/>
      <c r="IQF90" s="40"/>
      <c r="IQG90" s="40"/>
      <c r="IQH90" s="40"/>
      <c r="IQI90" s="40"/>
      <c r="IQJ90" s="40"/>
      <c r="IQK90" s="40"/>
      <c r="IQL90" s="40"/>
      <c r="IQM90" s="40"/>
      <c r="IQN90" s="40"/>
      <c r="IQO90" s="40"/>
      <c r="IQP90" s="40"/>
      <c r="IQQ90" s="40"/>
      <c r="IQR90" s="40"/>
      <c r="IQS90" s="40"/>
      <c r="IQT90" s="40"/>
      <c r="IQU90" s="40"/>
      <c r="IQV90" s="40"/>
      <c r="IQW90" s="40"/>
      <c r="IQX90" s="40"/>
      <c r="IQY90" s="40"/>
      <c r="IQZ90" s="40"/>
      <c r="IRA90" s="40"/>
      <c r="IRB90" s="40"/>
      <c r="IRC90" s="40"/>
      <c r="IRD90" s="40"/>
      <c r="IRE90" s="40"/>
      <c r="IRF90" s="40"/>
      <c r="IRG90" s="40"/>
      <c r="IRH90" s="40"/>
      <c r="IRI90" s="40"/>
      <c r="IRJ90" s="40"/>
      <c r="IRK90" s="40"/>
      <c r="IRL90" s="40"/>
      <c r="IRM90" s="40"/>
      <c r="IRN90" s="40"/>
      <c r="IRO90" s="40"/>
      <c r="IRP90" s="40"/>
      <c r="IRQ90" s="40"/>
      <c r="IRR90" s="40"/>
      <c r="IRS90" s="40"/>
      <c r="IRT90" s="40"/>
      <c r="IRU90" s="40"/>
      <c r="IRV90" s="40"/>
      <c r="IRW90" s="40"/>
      <c r="IRX90" s="40"/>
      <c r="IRY90" s="40"/>
      <c r="IRZ90" s="40"/>
      <c r="ISA90" s="40"/>
      <c r="ISB90" s="40"/>
      <c r="ISC90" s="40"/>
      <c r="ISD90" s="40"/>
      <c r="ISE90" s="40"/>
      <c r="ISF90" s="40"/>
      <c r="ISG90" s="40"/>
      <c r="ISH90" s="40"/>
      <c r="ISI90" s="40"/>
      <c r="ISJ90" s="40"/>
      <c r="ISK90" s="40"/>
      <c r="ISL90" s="40"/>
      <c r="ISM90" s="40"/>
      <c r="ISN90" s="40"/>
      <c r="ISO90" s="40"/>
      <c r="ISP90" s="40"/>
      <c r="ISQ90" s="40"/>
      <c r="ISR90" s="40"/>
      <c r="ISS90" s="40"/>
      <c r="IST90" s="40"/>
      <c r="ISU90" s="40"/>
      <c r="ISV90" s="40"/>
      <c r="ISW90" s="40"/>
      <c r="ISX90" s="40"/>
      <c r="ISY90" s="40"/>
      <c r="ISZ90" s="40"/>
      <c r="ITA90" s="40"/>
      <c r="ITB90" s="40"/>
      <c r="ITC90" s="40"/>
      <c r="ITD90" s="40"/>
      <c r="ITE90" s="40"/>
      <c r="ITF90" s="40"/>
      <c r="ITG90" s="40"/>
      <c r="ITH90" s="40"/>
      <c r="ITI90" s="40"/>
      <c r="ITJ90" s="40"/>
      <c r="ITK90" s="40"/>
      <c r="ITL90" s="40"/>
      <c r="ITM90" s="40"/>
      <c r="ITN90" s="40"/>
      <c r="ITO90" s="40"/>
      <c r="ITP90" s="40"/>
      <c r="ITQ90" s="40"/>
      <c r="ITR90" s="40"/>
      <c r="ITS90" s="40"/>
      <c r="ITT90" s="40"/>
      <c r="ITU90" s="40"/>
      <c r="ITV90" s="40"/>
      <c r="ITW90" s="40"/>
      <c r="ITX90" s="40"/>
      <c r="ITY90" s="40"/>
      <c r="ITZ90" s="40"/>
      <c r="IUA90" s="40"/>
      <c r="IUB90" s="40"/>
      <c r="IUC90" s="40"/>
      <c r="IUD90" s="40"/>
      <c r="IUE90" s="40"/>
      <c r="IUF90" s="40"/>
      <c r="IUG90" s="40"/>
      <c r="IUH90" s="40"/>
      <c r="IUI90" s="40"/>
      <c r="IUJ90" s="40"/>
      <c r="IUK90" s="40"/>
      <c r="IUL90" s="40"/>
      <c r="IUM90" s="40"/>
      <c r="IUN90" s="40"/>
      <c r="IUO90" s="40"/>
      <c r="IUP90" s="40"/>
      <c r="IUQ90" s="40"/>
      <c r="IUR90" s="40"/>
      <c r="IUS90" s="40"/>
      <c r="IUT90" s="40"/>
      <c r="IUU90" s="40"/>
      <c r="IUV90" s="40"/>
      <c r="IUW90" s="40"/>
      <c r="IUX90" s="40"/>
      <c r="IUY90" s="40"/>
      <c r="IUZ90" s="40"/>
      <c r="IVA90" s="40"/>
      <c r="IVB90" s="40"/>
      <c r="IVC90" s="40"/>
      <c r="IVD90" s="40"/>
      <c r="IVE90" s="40"/>
      <c r="IVF90" s="40"/>
      <c r="IVG90" s="40"/>
      <c r="IVH90" s="40"/>
      <c r="IVI90" s="40"/>
      <c r="IVJ90" s="40"/>
      <c r="IVK90" s="40"/>
      <c r="IVL90" s="40"/>
      <c r="IVM90" s="40"/>
      <c r="IVN90" s="40"/>
      <c r="IVO90" s="40"/>
      <c r="IVP90" s="40"/>
      <c r="IVQ90" s="40"/>
      <c r="IVR90" s="40"/>
      <c r="IVS90" s="40"/>
      <c r="IVT90" s="40"/>
      <c r="IVU90" s="40"/>
      <c r="IVV90" s="40"/>
      <c r="IVW90" s="40"/>
      <c r="IVX90" s="40"/>
      <c r="IVY90" s="40"/>
      <c r="IVZ90" s="40"/>
      <c r="IWA90" s="40"/>
      <c r="IWB90" s="40"/>
      <c r="IWC90" s="40"/>
      <c r="IWD90" s="40"/>
      <c r="IWE90" s="40"/>
      <c r="IWF90" s="40"/>
      <c r="IWG90" s="40"/>
      <c r="IWH90" s="40"/>
      <c r="IWI90" s="40"/>
      <c r="IWJ90" s="40"/>
      <c r="IWK90" s="40"/>
      <c r="IWL90" s="40"/>
      <c r="IWM90" s="40"/>
      <c r="IWN90" s="40"/>
      <c r="IWO90" s="40"/>
      <c r="IWP90" s="40"/>
      <c r="IWQ90" s="40"/>
      <c r="IWR90" s="40"/>
      <c r="IWS90" s="40"/>
      <c r="IWT90" s="40"/>
      <c r="IWU90" s="40"/>
      <c r="IWV90" s="40"/>
      <c r="IWW90" s="40"/>
      <c r="IWX90" s="40"/>
      <c r="IWY90" s="40"/>
      <c r="IWZ90" s="40"/>
      <c r="IXA90" s="40"/>
      <c r="IXB90" s="40"/>
      <c r="IXC90" s="40"/>
      <c r="IXD90" s="40"/>
      <c r="IXE90" s="40"/>
      <c r="IXF90" s="40"/>
      <c r="IXG90" s="40"/>
      <c r="IXH90" s="40"/>
      <c r="IXI90" s="40"/>
      <c r="IXJ90" s="40"/>
      <c r="IXK90" s="40"/>
      <c r="IXL90" s="40"/>
      <c r="IXM90" s="40"/>
      <c r="IXN90" s="40"/>
      <c r="IXO90" s="40"/>
      <c r="IXP90" s="40"/>
      <c r="IXQ90" s="40"/>
      <c r="IXR90" s="40"/>
      <c r="IXS90" s="40"/>
      <c r="IXT90" s="40"/>
      <c r="IXU90" s="40"/>
      <c r="IXV90" s="40"/>
      <c r="IXW90" s="40"/>
      <c r="IXX90" s="40"/>
      <c r="IXY90" s="40"/>
      <c r="IXZ90" s="40"/>
      <c r="IYA90" s="40"/>
      <c r="IYB90" s="40"/>
      <c r="IYC90" s="40"/>
      <c r="IYD90" s="40"/>
      <c r="IYE90" s="40"/>
      <c r="IYF90" s="40"/>
      <c r="IYG90" s="40"/>
      <c r="IYH90" s="40"/>
      <c r="IYI90" s="40"/>
      <c r="IYJ90" s="40"/>
      <c r="IYK90" s="40"/>
      <c r="IYL90" s="40"/>
      <c r="IYM90" s="40"/>
      <c r="IYN90" s="40"/>
      <c r="IYO90" s="40"/>
      <c r="IYP90" s="40"/>
      <c r="IYQ90" s="40"/>
      <c r="IYR90" s="40"/>
      <c r="IYS90" s="40"/>
      <c r="IYT90" s="40"/>
      <c r="IYU90" s="40"/>
      <c r="IYV90" s="40"/>
      <c r="IYW90" s="40"/>
      <c r="IYX90" s="40"/>
      <c r="IYY90" s="40"/>
      <c r="IYZ90" s="40"/>
      <c r="IZA90" s="40"/>
      <c r="IZB90" s="40"/>
      <c r="IZC90" s="40"/>
      <c r="IZD90" s="40"/>
      <c r="IZE90" s="40"/>
      <c r="IZF90" s="40"/>
      <c r="IZG90" s="40"/>
      <c r="IZH90" s="40"/>
      <c r="IZI90" s="40"/>
      <c r="IZJ90" s="40"/>
      <c r="IZK90" s="40"/>
      <c r="IZL90" s="40"/>
      <c r="IZM90" s="40"/>
      <c r="IZN90" s="40"/>
      <c r="IZO90" s="40"/>
      <c r="IZP90" s="40"/>
      <c r="IZQ90" s="40"/>
      <c r="IZR90" s="40"/>
      <c r="IZS90" s="40"/>
      <c r="IZT90" s="40"/>
      <c r="IZU90" s="40"/>
      <c r="IZV90" s="40"/>
      <c r="IZW90" s="40"/>
      <c r="IZX90" s="40"/>
      <c r="IZY90" s="40"/>
      <c r="IZZ90" s="40"/>
      <c r="JAA90" s="40"/>
      <c r="JAB90" s="40"/>
      <c r="JAC90" s="40"/>
      <c r="JAD90" s="40"/>
      <c r="JAE90" s="40"/>
      <c r="JAF90" s="40"/>
      <c r="JAG90" s="40"/>
      <c r="JAH90" s="40"/>
      <c r="JAI90" s="40"/>
      <c r="JAJ90" s="40"/>
      <c r="JAK90" s="40"/>
      <c r="JAL90" s="40"/>
      <c r="JAM90" s="40"/>
      <c r="JAN90" s="40"/>
      <c r="JAO90" s="40"/>
      <c r="JAP90" s="40"/>
      <c r="JAQ90" s="40"/>
      <c r="JAR90" s="40"/>
      <c r="JAS90" s="40"/>
      <c r="JAT90" s="40"/>
      <c r="JAU90" s="40"/>
      <c r="JAV90" s="40"/>
      <c r="JAW90" s="40"/>
      <c r="JAX90" s="40"/>
      <c r="JAY90" s="40"/>
      <c r="JAZ90" s="40"/>
      <c r="JBA90" s="40"/>
      <c r="JBB90" s="40"/>
      <c r="JBC90" s="40"/>
      <c r="JBD90" s="40"/>
      <c r="JBE90" s="40"/>
      <c r="JBF90" s="40"/>
      <c r="JBG90" s="40"/>
      <c r="JBH90" s="40"/>
      <c r="JBI90" s="40"/>
      <c r="JBJ90" s="40"/>
      <c r="JBK90" s="40"/>
      <c r="JBL90" s="40"/>
      <c r="JBM90" s="40"/>
      <c r="JBN90" s="40"/>
      <c r="JBO90" s="40"/>
      <c r="JBP90" s="40"/>
      <c r="JBQ90" s="40"/>
      <c r="JBR90" s="40"/>
      <c r="JBS90" s="40"/>
      <c r="JBT90" s="40"/>
      <c r="JBU90" s="40"/>
      <c r="JBV90" s="40"/>
      <c r="JBW90" s="40"/>
      <c r="JBX90" s="40"/>
      <c r="JBY90" s="40"/>
      <c r="JBZ90" s="40"/>
      <c r="JCA90" s="40"/>
      <c r="JCB90" s="40"/>
      <c r="JCC90" s="40"/>
      <c r="JCD90" s="40"/>
      <c r="JCE90" s="40"/>
      <c r="JCF90" s="40"/>
      <c r="JCG90" s="40"/>
      <c r="JCH90" s="40"/>
      <c r="JCI90" s="40"/>
      <c r="JCJ90" s="40"/>
      <c r="JCK90" s="40"/>
      <c r="JCL90" s="40"/>
      <c r="JCM90" s="40"/>
      <c r="JCN90" s="40"/>
      <c r="JCO90" s="40"/>
      <c r="JCP90" s="40"/>
      <c r="JCQ90" s="40"/>
      <c r="JCR90" s="40"/>
      <c r="JCS90" s="40"/>
      <c r="JCT90" s="40"/>
      <c r="JCU90" s="40"/>
      <c r="JCV90" s="40"/>
      <c r="JCW90" s="40"/>
      <c r="JCX90" s="40"/>
      <c r="JCY90" s="40"/>
      <c r="JCZ90" s="40"/>
      <c r="JDA90" s="40"/>
      <c r="JDB90" s="40"/>
      <c r="JDC90" s="40"/>
      <c r="JDD90" s="40"/>
      <c r="JDE90" s="40"/>
      <c r="JDF90" s="40"/>
      <c r="JDG90" s="40"/>
      <c r="JDH90" s="40"/>
      <c r="JDI90" s="40"/>
      <c r="JDJ90" s="40"/>
      <c r="JDK90" s="40"/>
      <c r="JDL90" s="40"/>
      <c r="JDM90" s="40"/>
      <c r="JDN90" s="40"/>
      <c r="JDO90" s="40"/>
      <c r="JDP90" s="40"/>
      <c r="JDQ90" s="40"/>
      <c r="JDR90" s="40"/>
      <c r="JDS90" s="40"/>
      <c r="JDT90" s="40"/>
      <c r="JDU90" s="40"/>
      <c r="JDV90" s="40"/>
      <c r="JDW90" s="40"/>
      <c r="JDX90" s="40"/>
      <c r="JDY90" s="40"/>
      <c r="JDZ90" s="40"/>
      <c r="JEA90" s="40"/>
      <c r="JEB90" s="40"/>
      <c r="JEC90" s="40"/>
      <c r="JED90" s="40"/>
      <c r="JEE90" s="40"/>
      <c r="JEF90" s="40"/>
      <c r="JEG90" s="40"/>
      <c r="JEH90" s="40"/>
      <c r="JEI90" s="40"/>
      <c r="JEJ90" s="40"/>
      <c r="JEK90" s="40"/>
      <c r="JEL90" s="40"/>
      <c r="JEM90" s="40"/>
      <c r="JEN90" s="40"/>
      <c r="JEO90" s="40"/>
      <c r="JEP90" s="40"/>
      <c r="JEQ90" s="40"/>
      <c r="JER90" s="40"/>
      <c r="JES90" s="40"/>
      <c r="JET90" s="40"/>
      <c r="JEU90" s="40"/>
      <c r="JEV90" s="40"/>
      <c r="JEW90" s="40"/>
      <c r="JEX90" s="40"/>
      <c r="JEY90" s="40"/>
      <c r="JEZ90" s="40"/>
      <c r="JFA90" s="40"/>
      <c r="JFB90" s="40"/>
      <c r="JFC90" s="40"/>
      <c r="JFD90" s="40"/>
      <c r="JFE90" s="40"/>
      <c r="JFF90" s="40"/>
      <c r="JFG90" s="40"/>
      <c r="JFH90" s="40"/>
      <c r="JFI90" s="40"/>
      <c r="JFJ90" s="40"/>
      <c r="JFK90" s="40"/>
      <c r="JFL90" s="40"/>
      <c r="JFM90" s="40"/>
      <c r="JFN90" s="40"/>
      <c r="JFO90" s="40"/>
      <c r="JFP90" s="40"/>
      <c r="JFQ90" s="40"/>
      <c r="JFR90" s="40"/>
      <c r="JFS90" s="40"/>
      <c r="JFT90" s="40"/>
      <c r="JFU90" s="40"/>
      <c r="JFV90" s="40"/>
      <c r="JFW90" s="40"/>
      <c r="JFX90" s="40"/>
      <c r="JFY90" s="40"/>
      <c r="JFZ90" s="40"/>
      <c r="JGA90" s="40"/>
      <c r="JGB90" s="40"/>
      <c r="JGC90" s="40"/>
      <c r="JGD90" s="40"/>
      <c r="JGE90" s="40"/>
      <c r="JGF90" s="40"/>
      <c r="JGG90" s="40"/>
      <c r="JGH90" s="40"/>
      <c r="JGI90" s="40"/>
      <c r="JGJ90" s="40"/>
      <c r="JGK90" s="40"/>
      <c r="JGL90" s="40"/>
      <c r="JGM90" s="40"/>
      <c r="JGN90" s="40"/>
      <c r="JGO90" s="40"/>
      <c r="JGP90" s="40"/>
      <c r="JGQ90" s="40"/>
      <c r="JGR90" s="40"/>
      <c r="JGS90" s="40"/>
      <c r="JGT90" s="40"/>
      <c r="JGU90" s="40"/>
      <c r="JGV90" s="40"/>
      <c r="JGW90" s="40"/>
      <c r="JGX90" s="40"/>
      <c r="JGY90" s="40"/>
      <c r="JGZ90" s="40"/>
      <c r="JHA90" s="40"/>
      <c r="JHB90" s="40"/>
      <c r="JHC90" s="40"/>
      <c r="JHD90" s="40"/>
      <c r="JHE90" s="40"/>
      <c r="JHF90" s="40"/>
      <c r="JHG90" s="40"/>
      <c r="JHH90" s="40"/>
      <c r="JHI90" s="40"/>
      <c r="JHJ90" s="40"/>
      <c r="JHK90" s="40"/>
      <c r="JHL90" s="40"/>
      <c r="JHM90" s="40"/>
      <c r="JHN90" s="40"/>
      <c r="JHO90" s="40"/>
      <c r="JHP90" s="40"/>
      <c r="JHQ90" s="40"/>
      <c r="JHR90" s="40"/>
      <c r="JHS90" s="40"/>
      <c r="JHT90" s="40"/>
      <c r="JHU90" s="40"/>
      <c r="JHV90" s="40"/>
      <c r="JHW90" s="40"/>
      <c r="JHX90" s="40"/>
      <c r="JHY90" s="40"/>
      <c r="JHZ90" s="40"/>
      <c r="JIA90" s="40"/>
      <c r="JIB90" s="40"/>
      <c r="JIC90" s="40"/>
      <c r="JID90" s="40"/>
      <c r="JIE90" s="40"/>
      <c r="JIF90" s="40"/>
      <c r="JIG90" s="40"/>
      <c r="JIH90" s="40"/>
      <c r="JII90" s="40"/>
      <c r="JIJ90" s="40"/>
      <c r="JIK90" s="40"/>
      <c r="JIL90" s="40"/>
      <c r="JIM90" s="40"/>
      <c r="JIN90" s="40"/>
      <c r="JIO90" s="40"/>
      <c r="JIP90" s="40"/>
      <c r="JIQ90" s="40"/>
      <c r="JIR90" s="40"/>
      <c r="JIS90" s="40"/>
      <c r="JIT90" s="40"/>
      <c r="JIU90" s="40"/>
      <c r="JIV90" s="40"/>
      <c r="JIW90" s="40"/>
      <c r="JIX90" s="40"/>
      <c r="JIY90" s="40"/>
      <c r="JIZ90" s="40"/>
      <c r="JJA90" s="40"/>
      <c r="JJB90" s="40"/>
      <c r="JJC90" s="40"/>
      <c r="JJD90" s="40"/>
      <c r="JJE90" s="40"/>
      <c r="JJF90" s="40"/>
      <c r="JJG90" s="40"/>
      <c r="JJH90" s="40"/>
      <c r="JJI90" s="40"/>
      <c r="JJJ90" s="40"/>
      <c r="JJK90" s="40"/>
      <c r="JJL90" s="40"/>
      <c r="JJM90" s="40"/>
      <c r="JJN90" s="40"/>
      <c r="JJO90" s="40"/>
      <c r="JJP90" s="40"/>
      <c r="JJQ90" s="40"/>
      <c r="JJR90" s="40"/>
      <c r="JJS90" s="40"/>
      <c r="JJT90" s="40"/>
      <c r="JJU90" s="40"/>
      <c r="JJV90" s="40"/>
      <c r="JJW90" s="40"/>
      <c r="JJX90" s="40"/>
      <c r="JJY90" s="40"/>
      <c r="JJZ90" s="40"/>
      <c r="JKA90" s="40"/>
      <c r="JKB90" s="40"/>
      <c r="JKC90" s="40"/>
      <c r="JKD90" s="40"/>
      <c r="JKE90" s="40"/>
      <c r="JKF90" s="40"/>
      <c r="JKG90" s="40"/>
      <c r="JKH90" s="40"/>
      <c r="JKI90" s="40"/>
      <c r="JKJ90" s="40"/>
      <c r="JKK90" s="40"/>
      <c r="JKL90" s="40"/>
      <c r="JKM90" s="40"/>
      <c r="JKN90" s="40"/>
      <c r="JKO90" s="40"/>
      <c r="JKP90" s="40"/>
      <c r="JKQ90" s="40"/>
      <c r="JKR90" s="40"/>
      <c r="JKS90" s="40"/>
      <c r="JKT90" s="40"/>
      <c r="JKU90" s="40"/>
      <c r="JKV90" s="40"/>
      <c r="JKW90" s="40"/>
      <c r="JKX90" s="40"/>
      <c r="JKY90" s="40"/>
      <c r="JKZ90" s="40"/>
      <c r="JLA90" s="40"/>
      <c r="JLB90" s="40"/>
      <c r="JLC90" s="40"/>
      <c r="JLD90" s="40"/>
      <c r="JLE90" s="40"/>
      <c r="JLF90" s="40"/>
      <c r="JLG90" s="40"/>
      <c r="JLH90" s="40"/>
      <c r="JLI90" s="40"/>
      <c r="JLJ90" s="40"/>
      <c r="JLK90" s="40"/>
      <c r="JLL90" s="40"/>
      <c r="JLM90" s="40"/>
      <c r="JLN90" s="40"/>
      <c r="JLO90" s="40"/>
      <c r="JLP90" s="40"/>
      <c r="JLQ90" s="40"/>
      <c r="JLR90" s="40"/>
      <c r="JLS90" s="40"/>
      <c r="JLT90" s="40"/>
      <c r="JLU90" s="40"/>
      <c r="JLV90" s="40"/>
      <c r="JLW90" s="40"/>
      <c r="JLX90" s="40"/>
      <c r="JLY90" s="40"/>
      <c r="JLZ90" s="40"/>
      <c r="JMA90" s="40"/>
      <c r="JMB90" s="40"/>
      <c r="JMC90" s="40"/>
      <c r="JMD90" s="40"/>
      <c r="JME90" s="40"/>
      <c r="JMF90" s="40"/>
      <c r="JMG90" s="40"/>
      <c r="JMH90" s="40"/>
      <c r="JMI90" s="40"/>
      <c r="JMJ90" s="40"/>
      <c r="JMK90" s="40"/>
      <c r="JML90" s="40"/>
      <c r="JMM90" s="40"/>
      <c r="JMN90" s="40"/>
      <c r="JMO90" s="40"/>
      <c r="JMP90" s="40"/>
      <c r="JMQ90" s="40"/>
      <c r="JMR90" s="40"/>
      <c r="JMS90" s="40"/>
      <c r="JMT90" s="40"/>
      <c r="JMU90" s="40"/>
      <c r="JMV90" s="40"/>
      <c r="JMW90" s="40"/>
      <c r="JMX90" s="40"/>
      <c r="JMY90" s="40"/>
      <c r="JMZ90" s="40"/>
      <c r="JNA90" s="40"/>
      <c r="JNB90" s="40"/>
      <c r="JNC90" s="40"/>
      <c r="JND90" s="40"/>
      <c r="JNE90" s="40"/>
      <c r="JNF90" s="40"/>
      <c r="JNG90" s="40"/>
      <c r="JNH90" s="40"/>
      <c r="JNI90" s="40"/>
      <c r="JNJ90" s="40"/>
      <c r="JNK90" s="40"/>
      <c r="JNL90" s="40"/>
      <c r="JNM90" s="40"/>
      <c r="JNN90" s="40"/>
      <c r="JNO90" s="40"/>
      <c r="JNP90" s="40"/>
      <c r="JNQ90" s="40"/>
      <c r="JNR90" s="40"/>
      <c r="JNS90" s="40"/>
      <c r="JNT90" s="40"/>
      <c r="JNU90" s="40"/>
      <c r="JNV90" s="40"/>
      <c r="JNW90" s="40"/>
      <c r="JNX90" s="40"/>
      <c r="JNY90" s="40"/>
      <c r="JNZ90" s="40"/>
      <c r="JOA90" s="40"/>
      <c r="JOB90" s="40"/>
      <c r="JOC90" s="40"/>
      <c r="JOD90" s="40"/>
      <c r="JOE90" s="40"/>
      <c r="JOF90" s="40"/>
      <c r="JOG90" s="40"/>
      <c r="JOH90" s="40"/>
      <c r="JOI90" s="40"/>
      <c r="JOJ90" s="40"/>
      <c r="JOK90" s="40"/>
      <c r="JOL90" s="40"/>
      <c r="JOM90" s="40"/>
      <c r="JON90" s="40"/>
      <c r="JOO90" s="40"/>
      <c r="JOP90" s="40"/>
      <c r="JOQ90" s="40"/>
      <c r="JOR90" s="40"/>
      <c r="JOS90" s="40"/>
      <c r="JOT90" s="40"/>
      <c r="JOU90" s="40"/>
      <c r="JOV90" s="40"/>
      <c r="JOW90" s="40"/>
      <c r="JOX90" s="40"/>
      <c r="JOY90" s="40"/>
      <c r="JOZ90" s="40"/>
      <c r="JPA90" s="40"/>
      <c r="JPB90" s="40"/>
      <c r="JPC90" s="40"/>
      <c r="JPD90" s="40"/>
      <c r="JPE90" s="40"/>
      <c r="JPF90" s="40"/>
      <c r="JPG90" s="40"/>
      <c r="JPH90" s="40"/>
      <c r="JPI90" s="40"/>
      <c r="JPJ90" s="40"/>
      <c r="JPK90" s="40"/>
      <c r="JPL90" s="40"/>
      <c r="JPM90" s="40"/>
      <c r="JPN90" s="40"/>
      <c r="JPO90" s="40"/>
      <c r="JPP90" s="40"/>
      <c r="JPQ90" s="40"/>
      <c r="JPR90" s="40"/>
      <c r="JPS90" s="40"/>
      <c r="JPT90" s="40"/>
      <c r="JPU90" s="40"/>
      <c r="JPV90" s="40"/>
      <c r="JPW90" s="40"/>
      <c r="JPX90" s="40"/>
      <c r="JPY90" s="40"/>
      <c r="JPZ90" s="40"/>
      <c r="JQA90" s="40"/>
      <c r="JQB90" s="40"/>
      <c r="JQC90" s="40"/>
      <c r="JQD90" s="40"/>
      <c r="JQE90" s="40"/>
      <c r="JQF90" s="40"/>
      <c r="JQG90" s="40"/>
      <c r="JQH90" s="40"/>
      <c r="JQI90" s="40"/>
      <c r="JQJ90" s="40"/>
      <c r="JQK90" s="40"/>
      <c r="JQL90" s="40"/>
      <c r="JQM90" s="40"/>
      <c r="JQN90" s="40"/>
      <c r="JQO90" s="40"/>
      <c r="JQP90" s="40"/>
      <c r="JQQ90" s="40"/>
      <c r="JQR90" s="40"/>
      <c r="JQS90" s="40"/>
      <c r="JQT90" s="40"/>
      <c r="JQU90" s="40"/>
      <c r="JQV90" s="40"/>
      <c r="JQW90" s="40"/>
      <c r="JQX90" s="40"/>
      <c r="JQY90" s="40"/>
      <c r="JQZ90" s="40"/>
      <c r="JRA90" s="40"/>
      <c r="JRB90" s="40"/>
      <c r="JRC90" s="40"/>
      <c r="JRD90" s="40"/>
      <c r="JRE90" s="40"/>
      <c r="JRF90" s="40"/>
      <c r="JRG90" s="40"/>
      <c r="JRH90" s="40"/>
      <c r="JRI90" s="40"/>
      <c r="JRJ90" s="40"/>
      <c r="JRK90" s="40"/>
      <c r="JRL90" s="40"/>
      <c r="JRM90" s="40"/>
      <c r="JRN90" s="40"/>
      <c r="JRO90" s="40"/>
      <c r="JRP90" s="40"/>
      <c r="JRQ90" s="40"/>
      <c r="JRR90" s="40"/>
      <c r="JRS90" s="40"/>
      <c r="JRT90" s="40"/>
      <c r="JRU90" s="40"/>
      <c r="JRV90" s="40"/>
      <c r="JRW90" s="40"/>
      <c r="JRX90" s="40"/>
      <c r="JRY90" s="40"/>
      <c r="JRZ90" s="40"/>
      <c r="JSA90" s="40"/>
      <c r="JSB90" s="40"/>
      <c r="JSC90" s="40"/>
      <c r="JSD90" s="40"/>
      <c r="JSE90" s="40"/>
      <c r="JSF90" s="40"/>
      <c r="JSG90" s="40"/>
      <c r="JSH90" s="40"/>
      <c r="JSI90" s="40"/>
      <c r="JSJ90" s="40"/>
      <c r="JSK90" s="40"/>
      <c r="JSL90" s="40"/>
      <c r="JSM90" s="40"/>
      <c r="JSN90" s="40"/>
      <c r="JSO90" s="40"/>
      <c r="JSP90" s="40"/>
      <c r="JSQ90" s="40"/>
      <c r="JSR90" s="40"/>
      <c r="JSS90" s="40"/>
      <c r="JST90" s="40"/>
      <c r="JSU90" s="40"/>
      <c r="JSV90" s="40"/>
      <c r="JSW90" s="40"/>
      <c r="JSX90" s="40"/>
      <c r="JSY90" s="40"/>
      <c r="JSZ90" s="40"/>
      <c r="JTA90" s="40"/>
      <c r="JTB90" s="40"/>
      <c r="JTC90" s="40"/>
      <c r="JTD90" s="40"/>
      <c r="JTE90" s="40"/>
      <c r="JTF90" s="40"/>
      <c r="JTG90" s="40"/>
      <c r="JTH90" s="40"/>
      <c r="JTI90" s="40"/>
      <c r="JTJ90" s="40"/>
      <c r="JTK90" s="40"/>
      <c r="JTL90" s="40"/>
      <c r="JTM90" s="40"/>
      <c r="JTN90" s="40"/>
      <c r="JTO90" s="40"/>
      <c r="JTP90" s="40"/>
      <c r="JTQ90" s="40"/>
      <c r="JTR90" s="40"/>
      <c r="JTS90" s="40"/>
      <c r="JTT90" s="40"/>
      <c r="JTU90" s="40"/>
      <c r="JTV90" s="40"/>
      <c r="JTW90" s="40"/>
      <c r="JTX90" s="40"/>
      <c r="JTY90" s="40"/>
      <c r="JTZ90" s="40"/>
      <c r="JUA90" s="40"/>
      <c r="JUB90" s="40"/>
      <c r="JUC90" s="40"/>
      <c r="JUD90" s="40"/>
      <c r="JUE90" s="40"/>
      <c r="JUF90" s="40"/>
      <c r="JUG90" s="40"/>
      <c r="JUH90" s="40"/>
      <c r="JUI90" s="40"/>
      <c r="JUJ90" s="40"/>
      <c r="JUK90" s="40"/>
      <c r="JUL90" s="40"/>
      <c r="JUM90" s="40"/>
      <c r="JUN90" s="40"/>
      <c r="JUO90" s="40"/>
      <c r="JUP90" s="40"/>
      <c r="JUQ90" s="40"/>
      <c r="JUR90" s="40"/>
      <c r="JUS90" s="40"/>
      <c r="JUT90" s="40"/>
      <c r="JUU90" s="40"/>
      <c r="JUV90" s="40"/>
      <c r="JUW90" s="40"/>
      <c r="JUX90" s="40"/>
      <c r="JUY90" s="40"/>
      <c r="JUZ90" s="40"/>
      <c r="JVA90" s="40"/>
      <c r="JVB90" s="40"/>
      <c r="JVC90" s="40"/>
      <c r="JVD90" s="40"/>
      <c r="JVE90" s="40"/>
      <c r="JVF90" s="40"/>
      <c r="JVG90" s="40"/>
      <c r="JVH90" s="40"/>
      <c r="JVI90" s="40"/>
      <c r="JVJ90" s="40"/>
      <c r="JVK90" s="40"/>
      <c r="JVL90" s="40"/>
      <c r="JVM90" s="40"/>
      <c r="JVN90" s="40"/>
      <c r="JVO90" s="40"/>
      <c r="JVP90" s="40"/>
      <c r="JVQ90" s="40"/>
      <c r="JVR90" s="40"/>
      <c r="JVS90" s="40"/>
      <c r="JVT90" s="40"/>
      <c r="JVU90" s="40"/>
      <c r="JVV90" s="40"/>
      <c r="JVW90" s="40"/>
      <c r="JVX90" s="40"/>
      <c r="JVY90" s="40"/>
      <c r="JVZ90" s="40"/>
      <c r="JWA90" s="40"/>
      <c r="JWB90" s="40"/>
      <c r="JWC90" s="40"/>
      <c r="JWD90" s="40"/>
      <c r="JWE90" s="40"/>
      <c r="JWF90" s="40"/>
      <c r="JWG90" s="40"/>
      <c r="JWH90" s="40"/>
      <c r="JWI90" s="40"/>
      <c r="JWJ90" s="40"/>
      <c r="JWK90" s="40"/>
      <c r="JWL90" s="40"/>
      <c r="JWM90" s="40"/>
      <c r="JWN90" s="40"/>
      <c r="JWO90" s="40"/>
      <c r="JWP90" s="40"/>
      <c r="JWQ90" s="40"/>
      <c r="JWR90" s="40"/>
      <c r="JWS90" s="40"/>
      <c r="JWT90" s="40"/>
      <c r="JWU90" s="40"/>
      <c r="JWV90" s="40"/>
      <c r="JWW90" s="40"/>
      <c r="JWX90" s="40"/>
      <c r="JWY90" s="40"/>
      <c r="JWZ90" s="40"/>
      <c r="JXA90" s="40"/>
      <c r="JXB90" s="40"/>
      <c r="JXC90" s="40"/>
      <c r="JXD90" s="40"/>
      <c r="JXE90" s="40"/>
      <c r="JXF90" s="40"/>
      <c r="JXG90" s="40"/>
      <c r="JXH90" s="40"/>
      <c r="JXI90" s="40"/>
      <c r="JXJ90" s="40"/>
      <c r="JXK90" s="40"/>
      <c r="JXL90" s="40"/>
      <c r="JXM90" s="40"/>
      <c r="JXN90" s="40"/>
      <c r="JXO90" s="40"/>
      <c r="JXP90" s="40"/>
      <c r="JXQ90" s="40"/>
      <c r="JXR90" s="40"/>
      <c r="JXS90" s="40"/>
      <c r="JXT90" s="40"/>
      <c r="JXU90" s="40"/>
      <c r="JXV90" s="40"/>
      <c r="JXW90" s="40"/>
      <c r="JXX90" s="40"/>
      <c r="JXY90" s="40"/>
      <c r="JXZ90" s="40"/>
      <c r="JYA90" s="40"/>
      <c r="JYB90" s="40"/>
      <c r="JYC90" s="40"/>
      <c r="JYD90" s="40"/>
      <c r="JYE90" s="40"/>
      <c r="JYF90" s="40"/>
      <c r="JYG90" s="40"/>
      <c r="JYH90" s="40"/>
      <c r="JYI90" s="40"/>
      <c r="JYJ90" s="40"/>
      <c r="JYK90" s="40"/>
      <c r="JYL90" s="40"/>
      <c r="JYM90" s="40"/>
      <c r="JYN90" s="40"/>
      <c r="JYO90" s="40"/>
      <c r="JYP90" s="40"/>
      <c r="JYQ90" s="40"/>
      <c r="JYR90" s="40"/>
      <c r="JYS90" s="40"/>
      <c r="JYT90" s="40"/>
      <c r="JYU90" s="40"/>
      <c r="JYV90" s="40"/>
      <c r="JYW90" s="40"/>
      <c r="JYX90" s="40"/>
      <c r="JYY90" s="40"/>
      <c r="JYZ90" s="40"/>
      <c r="JZA90" s="40"/>
      <c r="JZB90" s="40"/>
      <c r="JZC90" s="40"/>
      <c r="JZD90" s="40"/>
      <c r="JZE90" s="40"/>
      <c r="JZF90" s="40"/>
      <c r="JZG90" s="40"/>
      <c r="JZH90" s="40"/>
      <c r="JZI90" s="40"/>
      <c r="JZJ90" s="40"/>
      <c r="JZK90" s="40"/>
      <c r="JZL90" s="40"/>
      <c r="JZM90" s="40"/>
      <c r="JZN90" s="40"/>
      <c r="JZO90" s="40"/>
      <c r="JZP90" s="40"/>
      <c r="JZQ90" s="40"/>
      <c r="JZR90" s="40"/>
      <c r="JZS90" s="40"/>
      <c r="JZT90" s="40"/>
      <c r="JZU90" s="40"/>
      <c r="JZV90" s="40"/>
      <c r="JZW90" s="40"/>
      <c r="JZX90" s="40"/>
      <c r="JZY90" s="40"/>
      <c r="JZZ90" s="40"/>
      <c r="KAA90" s="40"/>
      <c r="KAB90" s="40"/>
      <c r="KAC90" s="40"/>
      <c r="KAD90" s="40"/>
      <c r="KAE90" s="40"/>
      <c r="KAF90" s="40"/>
      <c r="KAG90" s="40"/>
      <c r="KAH90" s="40"/>
      <c r="KAI90" s="40"/>
      <c r="KAJ90" s="40"/>
      <c r="KAK90" s="40"/>
      <c r="KAL90" s="40"/>
      <c r="KAM90" s="40"/>
      <c r="KAN90" s="40"/>
      <c r="KAO90" s="40"/>
      <c r="KAP90" s="40"/>
      <c r="KAQ90" s="40"/>
      <c r="KAR90" s="40"/>
      <c r="KAS90" s="40"/>
      <c r="KAT90" s="40"/>
      <c r="KAU90" s="40"/>
      <c r="KAV90" s="40"/>
      <c r="KAW90" s="40"/>
      <c r="KAX90" s="40"/>
      <c r="KAY90" s="40"/>
      <c r="KAZ90" s="40"/>
      <c r="KBA90" s="40"/>
      <c r="KBB90" s="40"/>
      <c r="KBC90" s="40"/>
      <c r="KBD90" s="40"/>
      <c r="KBE90" s="40"/>
      <c r="KBF90" s="40"/>
      <c r="KBG90" s="40"/>
      <c r="KBH90" s="40"/>
      <c r="KBI90" s="40"/>
      <c r="KBJ90" s="40"/>
      <c r="KBK90" s="40"/>
      <c r="KBL90" s="40"/>
      <c r="KBM90" s="40"/>
      <c r="KBN90" s="40"/>
      <c r="KBO90" s="40"/>
      <c r="KBP90" s="40"/>
      <c r="KBQ90" s="40"/>
      <c r="KBR90" s="40"/>
      <c r="KBS90" s="40"/>
      <c r="KBT90" s="40"/>
      <c r="KBU90" s="40"/>
      <c r="KBV90" s="40"/>
      <c r="KBW90" s="40"/>
      <c r="KBX90" s="40"/>
      <c r="KBY90" s="40"/>
      <c r="KBZ90" s="40"/>
      <c r="KCA90" s="40"/>
      <c r="KCB90" s="40"/>
      <c r="KCC90" s="40"/>
      <c r="KCD90" s="40"/>
      <c r="KCE90" s="40"/>
      <c r="KCF90" s="40"/>
      <c r="KCG90" s="40"/>
      <c r="KCH90" s="40"/>
      <c r="KCI90" s="40"/>
      <c r="KCJ90" s="40"/>
      <c r="KCK90" s="40"/>
      <c r="KCL90" s="40"/>
      <c r="KCM90" s="40"/>
      <c r="KCN90" s="40"/>
      <c r="KCO90" s="40"/>
      <c r="KCP90" s="40"/>
      <c r="KCQ90" s="40"/>
      <c r="KCR90" s="40"/>
      <c r="KCS90" s="40"/>
      <c r="KCT90" s="40"/>
      <c r="KCU90" s="40"/>
      <c r="KCV90" s="40"/>
      <c r="KCW90" s="40"/>
      <c r="KCX90" s="40"/>
      <c r="KCY90" s="40"/>
      <c r="KCZ90" s="40"/>
      <c r="KDA90" s="40"/>
      <c r="KDB90" s="40"/>
      <c r="KDC90" s="40"/>
      <c r="KDD90" s="40"/>
      <c r="KDE90" s="40"/>
      <c r="KDF90" s="40"/>
      <c r="KDG90" s="40"/>
      <c r="KDH90" s="40"/>
      <c r="KDI90" s="40"/>
      <c r="KDJ90" s="40"/>
      <c r="KDK90" s="40"/>
      <c r="KDL90" s="40"/>
      <c r="KDM90" s="40"/>
      <c r="KDN90" s="40"/>
      <c r="KDO90" s="40"/>
      <c r="KDP90" s="40"/>
      <c r="KDQ90" s="40"/>
      <c r="KDR90" s="40"/>
      <c r="KDS90" s="40"/>
      <c r="KDT90" s="40"/>
      <c r="KDU90" s="40"/>
      <c r="KDV90" s="40"/>
      <c r="KDW90" s="40"/>
      <c r="KDX90" s="40"/>
      <c r="KDY90" s="40"/>
      <c r="KDZ90" s="40"/>
      <c r="KEA90" s="40"/>
      <c r="KEB90" s="40"/>
      <c r="KEC90" s="40"/>
      <c r="KED90" s="40"/>
      <c r="KEE90" s="40"/>
      <c r="KEF90" s="40"/>
      <c r="KEG90" s="40"/>
      <c r="KEH90" s="40"/>
      <c r="KEI90" s="40"/>
      <c r="KEJ90" s="40"/>
      <c r="KEK90" s="40"/>
      <c r="KEL90" s="40"/>
      <c r="KEM90" s="40"/>
      <c r="KEN90" s="40"/>
      <c r="KEO90" s="40"/>
      <c r="KEP90" s="40"/>
      <c r="KEQ90" s="40"/>
      <c r="KER90" s="40"/>
      <c r="KES90" s="40"/>
      <c r="KET90" s="40"/>
      <c r="KEU90" s="40"/>
      <c r="KEV90" s="40"/>
      <c r="KEW90" s="40"/>
      <c r="KEX90" s="40"/>
      <c r="KEY90" s="40"/>
      <c r="KEZ90" s="40"/>
      <c r="KFA90" s="40"/>
      <c r="KFB90" s="40"/>
      <c r="KFC90" s="40"/>
      <c r="KFD90" s="40"/>
      <c r="KFE90" s="40"/>
      <c r="KFF90" s="40"/>
      <c r="KFG90" s="40"/>
      <c r="KFH90" s="40"/>
      <c r="KFI90" s="40"/>
      <c r="KFJ90" s="40"/>
      <c r="KFK90" s="40"/>
      <c r="KFL90" s="40"/>
      <c r="KFM90" s="40"/>
      <c r="KFN90" s="40"/>
      <c r="KFO90" s="40"/>
      <c r="KFP90" s="40"/>
      <c r="KFQ90" s="40"/>
      <c r="KFR90" s="40"/>
      <c r="KFS90" s="40"/>
      <c r="KFT90" s="40"/>
      <c r="KFU90" s="40"/>
      <c r="KFV90" s="40"/>
      <c r="KFW90" s="40"/>
      <c r="KFX90" s="40"/>
      <c r="KFY90" s="40"/>
      <c r="KFZ90" s="40"/>
      <c r="KGA90" s="40"/>
      <c r="KGB90" s="40"/>
      <c r="KGC90" s="40"/>
      <c r="KGD90" s="40"/>
      <c r="KGE90" s="40"/>
      <c r="KGF90" s="40"/>
      <c r="KGG90" s="40"/>
      <c r="KGH90" s="40"/>
      <c r="KGI90" s="40"/>
      <c r="KGJ90" s="40"/>
      <c r="KGK90" s="40"/>
      <c r="KGL90" s="40"/>
      <c r="KGM90" s="40"/>
      <c r="KGN90" s="40"/>
      <c r="KGO90" s="40"/>
      <c r="KGP90" s="40"/>
      <c r="KGQ90" s="40"/>
      <c r="KGR90" s="40"/>
      <c r="KGS90" s="40"/>
      <c r="KGT90" s="40"/>
      <c r="KGU90" s="40"/>
      <c r="KGV90" s="40"/>
      <c r="KGW90" s="40"/>
      <c r="KGX90" s="40"/>
      <c r="KGY90" s="40"/>
      <c r="KGZ90" s="40"/>
      <c r="KHA90" s="40"/>
      <c r="KHB90" s="40"/>
      <c r="KHC90" s="40"/>
      <c r="KHD90" s="40"/>
      <c r="KHE90" s="40"/>
      <c r="KHF90" s="40"/>
      <c r="KHG90" s="40"/>
      <c r="KHH90" s="40"/>
      <c r="KHI90" s="40"/>
      <c r="KHJ90" s="40"/>
      <c r="KHK90" s="40"/>
      <c r="KHL90" s="40"/>
      <c r="KHM90" s="40"/>
      <c r="KHN90" s="40"/>
      <c r="KHO90" s="40"/>
      <c r="KHP90" s="40"/>
      <c r="KHQ90" s="40"/>
      <c r="KHR90" s="40"/>
      <c r="KHS90" s="40"/>
      <c r="KHT90" s="40"/>
      <c r="KHU90" s="40"/>
      <c r="KHV90" s="40"/>
      <c r="KHW90" s="40"/>
      <c r="KHX90" s="40"/>
      <c r="KHY90" s="40"/>
      <c r="KHZ90" s="40"/>
      <c r="KIA90" s="40"/>
      <c r="KIB90" s="40"/>
      <c r="KIC90" s="40"/>
      <c r="KID90" s="40"/>
      <c r="KIE90" s="40"/>
      <c r="KIF90" s="40"/>
      <c r="KIG90" s="40"/>
      <c r="KIH90" s="40"/>
      <c r="KII90" s="40"/>
      <c r="KIJ90" s="40"/>
      <c r="KIK90" s="40"/>
      <c r="KIL90" s="40"/>
      <c r="KIM90" s="40"/>
      <c r="KIN90" s="40"/>
      <c r="KIO90" s="40"/>
      <c r="KIP90" s="40"/>
      <c r="KIQ90" s="40"/>
      <c r="KIR90" s="40"/>
      <c r="KIS90" s="40"/>
      <c r="KIT90" s="40"/>
      <c r="KIU90" s="40"/>
      <c r="KIV90" s="40"/>
      <c r="KIW90" s="40"/>
      <c r="KIX90" s="40"/>
      <c r="KIY90" s="40"/>
      <c r="KIZ90" s="40"/>
      <c r="KJA90" s="40"/>
      <c r="KJB90" s="40"/>
      <c r="KJC90" s="40"/>
      <c r="KJD90" s="40"/>
      <c r="KJE90" s="40"/>
      <c r="KJF90" s="40"/>
      <c r="KJG90" s="40"/>
      <c r="KJH90" s="40"/>
      <c r="KJI90" s="40"/>
      <c r="KJJ90" s="40"/>
      <c r="KJK90" s="40"/>
      <c r="KJL90" s="40"/>
      <c r="KJM90" s="40"/>
      <c r="KJN90" s="40"/>
      <c r="KJO90" s="40"/>
      <c r="KJP90" s="40"/>
      <c r="KJQ90" s="40"/>
      <c r="KJR90" s="40"/>
      <c r="KJS90" s="40"/>
      <c r="KJT90" s="40"/>
      <c r="KJU90" s="40"/>
      <c r="KJV90" s="40"/>
      <c r="KJW90" s="40"/>
      <c r="KJX90" s="40"/>
      <c r="KJY90" s="40"/>
      <c r="KJZ90" s="40"/>
      <c r="KKA90" s="40"/>
      <c r="KKB90" s="40"/>
      <c r="KKC90" s="40"/>
      <c r="KKD90" s="40"/>
      <c r="KKE90" s="40"/>
      <c r="KKF90" s="40"/>
      <c r="KKG90" s="40"/>
      <c r="KKH90" s="40"/>
      <c r="KKI90" s="40"/>
      <c r="KKJ90" s="40"/>
      <c r="KKK90" s="40"/>
      <c r="KKL90" s="40"/>
      <c r="KKM90" s="40"/>
      <c r="KKN90" s="40"/>
      <c r="KKO90" s="40"/>
      <c r="KKP90" s="40"/>
      <c r="KKQ90" s="40"/>
      <c r="KKR90" s="40"/>
      <c r="KKS90" s="40"/>
      <c r="KKT90" s="40"/>
      <c r="KKU90" s="40"/>
      <c r="KKV90" s="40"/>
      <c r="KKW90" s="40"/>
      <c r="KKX90" s="40"/>
      <c r="KKY90" s="40"/>
      <c r="KKZ90" s="40"/>
      <c r="KLA90" s="40"/>
      <c r="KLB90" s="40"/>
      <c r="KLC90" s="40"/>
      <c r="KLD90" s="40"/>
      <c r="KLE90" s="40"/>
      <c r="KLF90" s="40"/>
      <c r="KLG90" s="40"/>
      <c r="KLH90" s="40"/>
      <c r="KLI90" s="40"/>
      <c r="KLJ90" s="40"/>
      <c r="KLK90" s="40"/>
      <c r="KLL90" s="40"/>
      <c r="KLM90" s="40"/>
      <c r="KLN90" s="40"/>
      <c r="KLO90" s="40"/>
      <c r="KLP90" s="40"/>
      <c r="KLQ90" s="40"/>
      <c r="KLR90" s="40"/>
      <c r="KLS90" s="40"/>
      <c r="KLT90" s="40"/>
      <c r="KLU90" s="40"/>
      <c r="KLV90" s="40"/>
      <c r="KLW90" s="40"/>
      <c r="KLX90" s="40"/>
      <c r="KLY90" s="40"/>
      <c r="KLZ90" s="40"/>
      <c r="KMA90" s="40"/>
      <c r="KMB90" s="40"/>
      <c r="KMC90" s="40"/>
      <c r="KMD90" s="40"/>
      <c r="KME90" s="40"/>
      <c r="KMF90" s="40"/>
      <c r="KMG90" s="40"/>
      <c r="KMH90" s="40"/>
      <c r="KMI90" s="40"/>
      <c r="KMJ90" s="40"/>
      <c r="KMK90" s="40"/>
      <c r="KML90" s="40"/>
      <c r="KMM90" s="40"/>
      <c r="KMN90" s="40"/>
      <c r="KMO90" s="40"/>
      <c r="KMP90" s="40"/>
      <c r="KMQ90" s="40"/>
      <c r="KMR90" s="40"/>
      <c r="KMS90" s="40"/>
      <c r="KMT90" s="40"/>
      <c r="KMU90" s="40"/>
      <c r="KMV90" s="40"/>
      <c r="KMW90" s="40"/>
      <c r="KMX90" s="40"/>
      <c r="KMY90" s="40"/>
      <c r="KMZ90" s="40"/>
      <c r="KNA90" s="40"/>
      <c r="KNB90" s="40"/>
      <c r="KNC90" s="40"/>
      <c r="KND90" s="40"/>
      <c r="KNE90" s="40"/>
      <c r="KNF90" s="40"/>
      <c r="KNG90" s="40"/>
      <c r="KNH90" s="40"/>
      <c r="KNI90" s="40"/>
      <c r="KNJ90" s="40"/>
      <c r="KNK90" s="40"/>
      <c r="KNL90" s="40"/>
      <c r="KNM90" s="40"/>
      <c r="KNN90" s="40"/>
      <c r="KNO90" s="40"/>
      <c r="KNP90" s="40"/>
      <c r="KNQ90" s="40"/>
      <c r="KNR90" s="40"/>
      <c r="KNS90" s="40"/>
      <c r="KNT90" s="40"/>
      <c r="KNU90" s="40"/>
      <c r="KNV90" s="40"/>
      <c r="KNW90" s="40"/>
      <c r="KNX90" s="40"/>
      <c r="KNY90" s="40"/>
      <c r="KNZ90" s="40"/>
      <c r="KOA90" s="40"/>
      <c r="KOB90" s="40"/>
      <c r="KOC90" s="40"/>
      <c r="KOD90" s="40"/>
      <c r="KOE90" s="40"/>
      <c r="KOF90" s="40"/>
      <c r="KOG90" s="40"/>
      <c r="KOH90" s="40"/>
      <c r="KOI90" s="40"/>
      <c r="KOJ90" s="40"/>
      <c r="KOK90" s="40"/>
      <c r="KOL90" s="40"/>
      <c r="KOM90" s="40"/>
      <c r="KON90" s="40"/>
      <c r="KOO90" s="40"/>
      <c r="KOP90" s="40"/>
      <c r="KOQ90" s="40"/>
      <c r="KOR90" s="40"/>
      <c r="KOS90" s="40"/>
      <c r="KOT90" s="40"/>
      <c r="KOU90" s="40"/>
      <c r="KOV90" s="40"/>
      <c r="KOW90" s="40"/>
      <c r="KOX90" s="40"/>
      <c r="KOY90" s="40"/>
      <c r="KOZ90" s="40"/>
      <c r="KPA90" s="40"/>
      <c r="KPB90" s="40"/>
      <c r="KPC90" s="40"/>
      <c r="KPD90" s="40"/>
      <c r="KPE90" s="40"/>
      <c r="KPF90" s="40"/>
      <c r="KPG90" s="40"/>
      <c r="KPH90" s="40"/>
      <c r="KPI90" s="40"/>
      <c r="KPJ90" s="40"/>
      <c r="KPK90" s="40"/>
      <c r="KPL90" s="40"/>
      <c r="KPM90" s="40"/>
      <c r="KPN90" s="40"/>
      <c r="KPO90" s="40"/>
      <c r="KPP90" s="40"/>
      <c r="KPQ90" s="40"/>
      <c r="KPR90" s="40"/>
      <c r="KPS90" s="40"/>
      <c r="KPT90" s="40"/>
      <c r="KPU90" s="40"/>
      <c r="KPV90" s="40"/>
      <c r="KPW90" s="40"/>
      <c r="KPX90" s="40"/>
      <c r="KPY90" s="40"/>
      <c r="KPZ90" s="40"/>
      <c r="KQA90" s="40"/>
      <c r="KQB90" s="40"/>
      <c r="KQC90" s="40"/>
      <c r="KQD90" s="40"/>
      <c r="KQE90" s="40"/>
      <c r="KQF90" s="40"/>
      <c r="KQG90" s="40"/>
      <c r="KQH90" s="40"/>
      <c r="KQI90" s="40"/>
      <c r="KQJ90" s="40"/>
      <c r="KQK90" s="40"/>
      <c r="KQL90" s="40"/>
      <c r="KQM90" s="40"/>
      <c r="KQN90" s="40"/>
      <c r="KQO90" s="40"/>
      <c r="KQP90" s="40"/>
      <c r="KQQ90" s="40"/>
      <c r="KQR90" s="40"/>
      <c r="KQS90" s="40"/>
      <c r="KQT90" s="40"/>
      <c r="KQU90" s="40"/>
      <c r="KQV90" s="40"/>
      <c r="KQW90" s="40"/>
      <c r="KQX90" s="40"/>
      <c r="KQY90" s="40"/>
      <c r="KQZ90" s="40"/>
      <c r="KRA90" s="40"/>
      <c r="KRB90" s="40"/>
      <c r="KRC90" s="40"/>
      <c r="KRD90" s="40"/>
      <c r="KRE90" s="40"/>
      <c r="KRF90" s="40"/>
      <c r="KRG90" s="40"/>
      <c r="KRH90" s="40"/>
      <c r="KRI90" s="40"/>
      <c r="KRJ90" s="40"/>
      <c r="KRK90" s="40"/>
      <c r="KRL90" s="40"/>
      <c r="KRM90" s="40"/>
      <c r="KRN90" s="40"/>
      <c r="KRO90" s="40"/>
      <c r="KRP90" s="40"/>
      <c r="KRQ90" s="40"/>
      <c r="KRR90" s="40"/>
      <c r="KRS90" s="40"/>
      <c r="KRT90" s="40"/>
      <c r="KRU90" s="40"/>
      <c r="KRV90" s="40"/>
      <c r="KRW90" s="40"/>
      <c r="KRX90" s="40"/>
      <c r="KRY90" s="40"/>
      <c r="KRZ90" s="40"/>
      <c r="KSA90" s="40"/>
      <c r="KSB90" s="40"/>
      <c r="KSC90" s="40"/>
      <c r="KSD90" s="40"/>
      <c r="KSE90" s="40"/>
      <c r="KSF90" s="40"/>
      <c r="KSG90" s="40"/>
      <c r="KSH90" s="40"/>
      <c r="KSI90" s="40"/>
      <c r="KSJ90" s="40"/>
      <c r="KSK90" s="40"/>
      <c r="KSL90" s="40"/>
      <c r="KSM90" s="40"/>
      <c r="KSN90" s="40"/>
      <c r="KSO90" s="40"/>
      <c r="KSP90" s="40"/>
      <c r="KSQ90" s="40"/>
      <c r="KSR90" s="40"/>
      <c r="KSS90" s="40"/>
      <c r="KST90" s="40"/>
      <c r="KSU90" s="40"/>
      <c r="KSV90" s="40"/>
      <c r="KSW90" s="40"/>
      <c r="KSX90" s="40"/>
      <c r="KSY90" s="40"/>
      <c r="KSZ90" s="40"/>
      <c r="KTA90" s="40"/>
      <c r="KTB90" s="40"/>
      <c r="KTC90" s="40"/>
      <c r="KTD90" s="40"/>
      <c r="KTE90" s="40"/>
      <c r="KTF90" s="40"/>
      <c r="KTG90" s="40"/>
      <c r="KTH90" s="40"/>
      <c r="KTI90" s="40"/>
      <c r="KTJ90" s="40"/>
      <c r="KTK90" s="40"/>
      <c r="KTL90" s="40"/>
      <c r="KTM90" s="40"/>
      <c r="KTN90" s="40"/>
      <c r="KTO90" s="40"/>
      <c r="KTP90" s="40"/>
      <c r="KTQ90" s="40"/>
      <c r="KTR90" s="40"/>
      <c r="KTS90" s="40"/>
      <c r="KTT90" s="40"/>
      <c r="KTU90" s="40"/>
      <c r="KTV90" s="40"/>
      <c r="KTW90" s="40"/>
      <c r="KTX90" s="40"/>
      <c r="KTY90" s="40"/>
      <c r="KTZ90" s="40"/>
      <c r="KUA90" s="40"/>
      <c r="KUB90" s="40"/>
      <c r="KUC90" s="40"/>
      <c r="KUD90" s="40"/>
      <c r="KUE90" s="40"/>
      <c r="KUF90" s="40"/>
      <c r="KUG90" s="40"/>
      <c r="KUH90" s="40"/>
      <c r="KUI90" s="40"/>
      <c r="KUJ90" s="40"/>
      <c r="KUK90" s="40"/>
      <c r="KUL90" s="40"/>
      <c r="KUM90" s="40"/>
      <c r="KUN90" s="40"/>
      <c r="KUO90" s="40"/>
      <c r="KUP90" s="40"/>
      <c r="KUQ90" s="40"/>
      <c r="KUR90" s="40"/>
      <c r="KUS90" s="40"/>
      <c r="KUT90" s="40"/>
      <c r="KUU90" s="40"/>
      <c r="KUV90" s="40"/>
      <c r="KUW90" s="40"/>
      <c r="KUX90" s="40"/>
      <c r="KUY90" s="40"/>
      <c r="KUZ90" s="40"/>
      <c r="KVA90" s="40"/>
      <c r="KVB90" s="40"/>
      <c r="KVC90" s="40"/>
      <c r="KVD90" s="40"/>
      <c r="KVE90" s="40"/>
      <c r="KVF90" s="40"/>
      <c r="KVG90" s="40"/>
      <c r="KVH90" s="40"/>
      <c r="KVI90" s="40"/>
      <c r="KVJ90" s="40"/>
      <c r="KVK90" s="40"/>
      <c r="KVL90" s="40"/>
      <c r="KVM90" s="40"/>
      <c r="KVN90" s="40"/>
      <c r="KVO90" s="40"/>
      <c r="KVP90" s="40"/>
      <c r="KVQ90" s="40"/>
      <c r="KVR90" s="40"/>
      <c r="KVS90" s="40"/>
      <c r="KVT90" s="40"/>
      <c r="KVU90" s="40"/>
      <c r="KVV90" s="40"/>
      <c r="KVW90" s="40"/>
      <c r="KVX90" s="40"/>
      <c r="KVY90" s="40"/>
      <c r="KVZ90" s="40"/>
      <c r="KWA90" s="40"/>
      <c r="KWB90" s="40"/>
      <c r="KWC90" s="40"/>
      <c r="KWD90" s="40"/>
      <c r="KWE90" s="40"/>
      <c r="KWF90" s="40"/>
      <c r="KWG90" s="40"/>
      <c r="KWH90" s="40"/>
      <c r="KWI90" s="40"/>
      <c r="KWJ90" s="40"/>
      <c r="KWK90" s="40"/>
      <c r="KWL90" s="40"/>
      <c r="KWM90" s="40"/>
      <c r="KWN90" s="40"/>
      <c r="KWO90" s="40"/>
      <c r="KWP90" s="40"/>
      <c r="KWQ90" s="40"/>
      <c r="KWR90" s="40"/>
      <c r="KWS90" s="40"/>
      <c r="KWT90" s="40"/>
      <c r="KWU90" s="40"/>
      <c r="KWV90" s="40"/>
      <c r="KWW90" s="40"/>
      <c r="KWX90" s="40"/>
      <c r="KWY90" s="40"/>
      <c r="KWZ90" s="40"/>
      <c r="KXA90" s="40"/>
      <c r="KXB90" s="40"/>
      <c r="KXC90" s="40"/>
      <c r="KXD90" s="40"/>
      <c r="KXE90" s="40"/>
      <c r="KXF90" s="40"/>
      <c r="KXG90" s="40"/>
      <c r="KXH90" s="40"/>
      <c r="KXI90" s="40"/>
      <c r="KXJ90" s="40"/>
      <c r="KXK90" s="40"/>
      <c r="KXL90" s="40"/>
      <c r="KXM90" s="40"/>
      <c r="KXN90" s="40"/>
      <c r="KXO90" s="40"/>
      <c r="KXP90" s="40"/>
      <c r="KXQ90" s="40"/>
      <c r="KXR90" s="40"/>
      <c r="KXS90" s="40"/>
      <c r="KXT90" s="40"/>
      <c r="KXU90" s="40"/>
      <c r="KXV90" s="40"/>
      <c r="KXW90" s="40"/>
      <c r="KXX90" s="40"/>
      <c r="KXY90" s="40"/>
      <c r="KXZ90" s="40"/>
      <c r="KYA90" s="40"/>
      <c r="KYB90" s="40"/>
      <c r="KYC90" s="40"/>
      <c r="KYD90" s="40"/>
      <c r="KYE90" s="40"/>
      <c r="KYF90" s="40"/>
      <c r="KYG90" s="40"/>
      <c r="KYH90" s="40"/>
      <c r="KYI90" s="40"/>
      <c r="KYJ90" s="40"/>
      <c r="KYK90" s="40"/>
      <c r="KYL90" s="40"/>
      <c r="KYM90" s="40"/>
      <c r="KYN90" s="40"/>
      <c r="KYO90" s="40"/>
      <c r="KYP90" s="40"/>
      <c r="KYQ90" s="40"/>
      <c r="KYR90" s="40"/>
      <c r="KYS90" s="40"/>
      <c r="KYT90" s="40"/>
      <c r="KYU90" s="40"/>
      <c r="KYV90" s="40"/>
      <c r="KYW90" s="40"/>
      <c r="KYX90" s="40"/>
      <c r="KYY90" s="40"/>
      <c r="KYZ90" s="40"/>
      <c r="KZA90" s="40"/>
      <c r="KZB90" s="40"/>
      <c r="KZC90" s="40"/>
      <c r="KZD90" s="40"/>
      <c r="KZE90" s="40"/>
      <c r="KZF90" s="40"/>
      <c r="KZG90" s="40"/>
      <c r="KZH90" s="40"/>
      <c r="KZI90" s="40"/>
      <c r="KZJ90" s="40"/>
      <c r="KZK90" s="40"/>
      <c r="KZL90" s="40"/>
      <c r="KZM90" s="40"/>
      <c r="KZN90" s="40"/>
      <c r="KZO90" s="40"/>
      <c r="KZP90" s="40"/>
      <c r="KZQ90" s="40"/>
      <c r="KZR90" s="40"/>
      <c r="KZS90" s="40"/>
      <c r="KZT90" s="40"/>
      <c r="KZU90" s="40"/>
      <c r="KZV90" s="40"/>
      <c r="KZW90" s="40"/>
      <c r="KZX90" s="40"/>
      <c r="KZY90" s="40"/>
      <c r="KZZ90" s="40"/>
      <c r="LAA90" s="40"/>
      <c r="LAB90" s="40"/>
      <c r="LAC90" s="40"/>
      <c r="LAD90" s="40"/>
      <c r="LAE90" s="40"/>
      <c r="LAF90" s="40"/>
      <c r="LAG90" s="40"/>
      <c r="LAH90" s="40"/>
      <c r="LAI90" s="40"/>
      <c r="LAJ90" s="40"/>
      <c r="LAK90" s="40"/>
      <c r="LAL90" s="40"/>
      <c r="LAM90" s="40"/>
      <c r="LAN90" s="40"/>
      <c r="LAO90" s="40"/>
      <c r="LAP90" s="40"/>
      <c r="LAQ90" s="40"/>
      <c r="LAR90" s="40"/>
      <c r="LAS90" s="40"/>
      <c r="LAT90" s="40"/>
      <c r="LAU90" s="40"/>
      <c r="LAV90" s="40"/>
      <c r="LAW90" s="40"/>
      <c r="LAX90" s="40"/>
      <c r="LAY90" s="40"/>
      <c r="LAZ90" s="40"/>
      <c r="LBA90" s="40"/>
      <c r="LBB90" s="40"/>
      <c r="LBC90" s="40"/>
      <c r="LBD90" s="40"/>
      <c r="LBE90" s="40"/>
      <c r="LBF90" s="40"/>
      <c r="LBG90" s="40"/>
      <c r="LBH90" s="40"/>
      <c r="LBI90" s="40"/>
      <c r="LBJ90" s="40"/>
      <c r="LBK90" s="40"/>
      <c r="LBL90" s="40"/>
      <c r="LBM90" s="40"/>
      <c r="LBN90" s="40"/>
      <c r="LBO90" s="40"/>
      <c r="LBP90" s="40"/>
      <c r="LBQ90" s="40"/>
      <c r="LBR90" s="40"/>
      <c r="LBS90" s="40"/>
      <c r="LBT90" s="40"/>
      <c r="LBU90" s="40"/>
      <c r="LBV90" s="40"/>
      <c r="LBW90" s="40"/>
      <c r="LBX90" s="40"/>
      <c r="LBY90" s="40"/>
      <c r="LBZ90" s="40"/>
      <c r="LCA90" s="40"/>
      <c r="LCB90" s="40"/>
      <c r="LCC90" s="40"/>
      <c r="LCD90" s="40"/>
      <c r="LCE90" s="40"/>
      <c r="LCF90" s="40"/>
      <c r="LCG90" s="40"/>
      <c r="LCH90" s="40"/>
      <c r="LCI90" s="40"/>
      <c r="LCJ90" s="40"/>
      <c r="LCK90" s="40"/>
      <c r="LCL90" s="40"/>
      <c r="LCM90" s="40"/>
      <c r="LCN90" s="40"/>
      <c r="LCO90" s="40"/>
      <c r="LCP90" s="40"/>
      <c r="LCQ90" s="40"/>
      <c r="LCR90" s="40"/>
      <c r="LCS90" s="40"/>
      <c r="LCT90" s="40"/>
      <c r="LCU90" s="40"/>
      <c r="LCV90" s="40"/>
      <c r="LCW90" s="40"/>
      <c r="LCX90" s="40"/>
      <c r="LCY90" s="40"/>
      <c r="LCZ90" s="40"/>
      <c r="LDA90" s="40"/>
      <c r="LDB90" s="40"/>
      <c r="LDC90" s="40"/>
      <c r="LDD90" s="40"/>
      <c r="LDE90" s="40"/>
      <c r="LDF90" s="40"/>
      <c r="LDG90" s="40"/>
      <c r="LDH90" s="40"/>
      <c r="LDI90" s="40"/>
      <c r="LDJ90" s="40"/>
      <c r="LDK90" s="40"/>
      <c r="LDL90" s="40"/>
      <c r="LDM90" s="40"/>
      <c r="LDN90" s="40"/>
      <c r="LDO90" s="40"/>
      <c r="LDP90" s="40"/>
      <c r="LDQ90" s="40"/>
      <c r="LDR90" s="40"/>
      <c r="LDS90" s="40"/>
      <c r="LDT90" s="40"/>
      <c r="LDU90" s="40"/>
      <c r="LDV90" s="40"/>
      <c r="LDW90" s="40"/>
      <c r="LDX90" s="40"/>
      <c r="LDY90" s="40"/>
      <c r="LDZ90" s="40"/>
      <c r="LEA90" s="40"/>
      <c r="LEB90" s="40"/>
      <c r="LEC90" s="40"/>
      <c r="LED90" s="40"/>
      <c r="LEE90" s="40"/>
      <c r="LEF90" s="40"/>
      <c r="LEG90" s="40"/>
      <c r="LEH90" s="40"/>
      <c r="LEI90" s="40"/>
      <c r="LEJ90" s="40"/>
      <c r="LEK90" s="40"/>
      <c r="LEL90" s="40"/>
      <c r="LEM90" s="40"/>
      <c r="LEN90" s="40"/>
      <c r="LEO90" s="40"/>
      <c r="LEP90" s="40"/>
      <c r="LEQ90" s="40"/>
      <c r="LER90" s="40"/>
      <c r="LES90" s="40"/>
      <c r="LET90" s="40"/>
      <c r="LEU90" s="40"/>
      <c r="LEV90" s="40"/>
      <c r="LEW90" s="40"/>
      <c r="LEX90" s="40"/>
      <c r="LEY90" s="40"/>
      <c r="LEZ90" s="40"/>
      <c r="LFA90" s="40"/>
      <c r="LFB90" s="40"/>
      <c r="LFC90" s="40"/>
      <c r="LFD90" s="40"/>
      <c r="LFE90" s="40"/>
      <c r="LFF90" s="40"/>
      <c r="LFG90" s="40"/>
      <c r="LFH90" s="40"/>
      <c r="LFI90" s="40"/>
      <c r="LFJ90" s="40"/>
      <c r="LFK90" s="40"/>
      <c r="LFL90" s="40"/>
      <c r="LFM90" s="40"/>
      <c r="LFN90" s="40"/>
      <c r="LFO90" s="40"/>
      <c r="LFP90" s="40"/>
      <c r="LFQ90" s="40"/>
      <c r="LFR90" s="40"/>
      <c r="LFS90" s="40"/>
      <c r="LFT90" s="40"/>
      <c r="LFU90" s="40"/>
      <c r="LFV90" s="40"/>
      <c r="LFW90" s="40"/>
      <c r="LFX90" s="40"/>
      <c r="LFY90" s="40"/>
      <c r="LFZ90" s="40"/>
      <c r="LGA90" s="40"/>
      <c r="LGB90" s="40"/>
      <c r="LGC90" s="40"/>
      <c r="LGD90" s="40"/>
      <c r="LGE90" s="40"/>
      <c r="LGF90" s="40"/>
      <c r="LGG90" s="40"/>
      <c r="LGH90" s="40"/>
      <c r="LGI90" s="40"/>
      <c r="LGJ90" s="40"/>
      <c r="LGK90" s="40"/>
      <c r="LGL90" s="40"/>
      <c r="LGM90" s="40"/>
      <c r="LGN90" s="40"/>
      <c r="LGO90" s="40"/>
      <c r="LGP90" s="40"/>
      <c r="LGQ90" s="40"/>
      <c r="LGR90" s="40"/>
      <c r="LGS90" s="40"/>
      <c r="LGT90" s="40"/>
      <c r="LGU90" s="40"/>
      <c r="LGV90" s="40"/>
      <c r="LGW90" s="40"/>
      <c r="LGX90" s="40"/>
      <c r="LGY90" s="40"/>
      <c r="LGZ90" s="40"/>
      <c r="LHA90" s="40"/>
      <c r="LHB90" s="40"/>
      <c r="LHC90" s="40"/>
      <c r="LHD90" s="40"/>
      <c r="LHE90" s="40"/>
      <c r="LHF90" s="40"/>
      <c r="LHG90" s="40"/>
      <c r="LHH90" s="40"/>
      <c r="LHI90" s="40"/>
      <c r="LHJ90" s="40"/>
      <c r="LHK90" s="40"/>
      <c r="LHL90" s="40"/>
      <c r="LHM90" s="40"/>
      <c r="LHN90" s="40"/>
      <c r="LHO90" s="40"/>
      <c r="LHP90" s="40"/>
      <c r="LHQ90" s="40"/>
      <c r="LHR90" s="40"/>
      <c r="LHS90" s="40"/>
      <c r="LHT90" s="40"/>
      <c r="LHU90" s="40"/>
      <c r="LHV90" s="40"/>
      <c r="LHW90" s="40"/>
      <c r="LHX90" s="40"/>
      <c r="LHY90" s="40"/>
      <c r="LHZ90" s="40"/>
      <c r="LIA90" s="40"/>
      <c r="LIB90" s="40"/>
      <c r="LIC90" s="40"/>
      <c r="LID90" s="40"/>
      <c r="LIE90" s="40"/>
      <c r="LIF90" s="40"/>
      <c r="LIG90" s="40"/>
      <c r="LIH90" s="40"/>
      <c r="LII90" s="40"/>
      <c r="LIJ90" s="40"/>
      <c r="LIK90" s="40"/>
      <c r="LIL90" s="40"/>
      <c r="LIM90" s="40"/>
      <c r="LIN90" s="40"/>
      <c r="LIO90" s="40"/>
      <c r="LIP90" s="40"/>
      <c r="LIQ90" s="40"/>
      <c r="LIR90" s="40"/>
      <c r="LIS90" s="40"/>
      <c r="LIT90" s="40"/>
      <c r="LIU90" s="40"/>
      <c r="LIV90" s="40"/>
      <c r="LIW90" s="40"/>
      <c r="LIX90" s="40"/>
      <c r="LIY90" s="40"/>
      <c r="LIZ90" s="40"/>
      <c r="LJA90" s="40"/>
      <c r="LJB90" s="40"/>
      <c r="LJC90" s="40"/>
      <c r="LJD90" s="40"/>
      <c r="LJE90" s="40"/>
      <c r="LJF90" s="40"/>
      <c r="LJG90" s="40"/>
      <c r="LJH90" s="40"/>
      <c r="LJI90" s="40"/>
      <c r="LJJ90" s="40"/>
      <c r="LJK90" s="40"/>
      <c r="LJL90" s="40"/>
      <c r="LJM90" s="40"/>
      <c r="LJN90" s="40"/>
      <c r="LJO90" s="40"/>
      <c r="LJP90" s="40"/>
      <c r="LJQ90" s="40"/>
      <c r="LJR90" s="40"/>
      <c r="LJS90" s="40"/>
      <c r="LJT90" s="40"/>
      <c r="LJU90" s="40"/>
      <c r="LJV90" s="40"/>
      <c r="LJW90" s="40"/>
      <c r="LJX90" s="40"/>
      <c r="LJY90" s="40"/>
      <c r="LJZ90" s="40"/>
      <c r="LKA90" s="40"/>
      <c r="LKB90" s="40"/>
      <c r="LKC90" s="40"/>
      <c r="LKD90" s="40"/>
      <c r="LKE90" s="40"/>
      <c r="LKF90" s="40"/>
      <c r="LKG90" s="40"/>
      <c r="LKH90" s="40"/>
      <c r="LKI90" s="40"/>
      <c r="LKJ90" s="40"/>
      <c r="LKK90" s="40"/>
      <c r="LKL90" s="40"/>
      <c r="LKM90" s="40"/>
      <c r="LKN90" s="40"/>
      <c r="LKO90" s="40"/>
      <c r="LKP90" s="40"/>
      <c r="LKQ90" s="40"/>
      <c r="LKR90" s="40"/>
      <c r="LKS90" s="40"/>
      <c r="LKT90" s="40"/>
      <c r="LKU90" s="40"/>
      <c r="LKV90" s="40"/>
      <c r="LKW90" s="40"/>
      <c r="LKX90" s="40"/>
      <c r="LKY90" s="40"/>
      <c r="LKZ90" s="40"/>
      <c r="LLA90" s="40"/>
      <c r="LLB90" s="40"/>
      <c r="LLC90" s="40"/>
      <c r="LLD90" s="40"/>
      <c r="LLE90" s="40"/>
      <c r="LLF90" s="40"/>
      <c r="LLG90" s="40"/>
      <c r="LLH90" s="40"/>
      <c r="LLI90" s="40"/>
      <c r="LLJ90" s="40"/>
      <c r="LLK90" s="40"/>
      <c r="LLL90" s="40"/>
      <c r="LLM90" s="40"/>
      <c r="LLN90" s="40"/>
      <c r="LLO90" s="40"/>
      <c r="LLP90" s="40"/>
      <c r="LLQ90" s="40"/>
      <c r="LLR90" s="40"/>
      <c r="LLS90" s="40"/>
      <c r="LLT90" s="40"/>
      <c r="LLU90" s="40"/>
      <c r="LLV90" s="40"/>
      <c r="LLW90" s="40"/>
      <c r="LLX90" s="40"/>
      <c r="LLY90" s="40"/>
      <c r="LLZ90" s="40"/>
      <c r="LMA90" s="40"/>
      <c r="LMB90" s="40"/>
      <c r="LMC90" s="40"/>
      <c r="LMD90" s="40"/>
      <c r="LME90" s="40"/>
      <c r="LMF90" s="40"/>
      <c r="LMG90" s="40"/>
      <c r="LMH90" s="40"/>
      <c r="LMI90" s="40"/>
      <c r="LMJ90" s="40"/>
      <c r="LMK90" s="40"/>
      <c r="LML90" s="40"/>
      <c r="LMM90" s="40"/>
      <c r="LMN90" s="40"/>
      <c r="LMO90" s="40"/>
      <c r="LMP90" s="40"/>
      <c r="LMQ90" s="40"/>
      <c r="LMR90" s="40"/>
      <c r="LMS90" s="40"/>
      <c r="LMT90" s="40"/>
      <c r="LMU90" s="40"/>
      <c r="LMV90" s="40"/>
      <c r="LMW90" s="40"/>
      <c r="LMX90" s="40"/>
      <c r="LMY90" s="40"/>
      <c r="LMZ90" s="40"/>
      <c r="LNA90" s="40"/>
      <c r="LNB90" s="40"/>
      <c r="LNC90" s="40"/>
      <c r="LND90" s="40"/>
      <c r="LNE90" s="40"/>
      <c r="LNF90" s="40"/>
      <c r="LNG90" s="40"/>
      <c r="LNH90" s="40"/>
      <c r="LNI90" s="40"/>
      <c r="LNJ90" s="40"/>
      <c r="LNK90" s="40"/>
      <c r="LNL90" s="40"/>
      <c r="LNM90" s="40"/>
      <c r="LNN90" s="40"/>
      <c r="LNO90" s="40"/>
      <c r="LNP90" s="40"/>
      <c r="LNQ90" s="40"/>
      <c r="LNR90" s="40"/>
      <c r="LNS90" s="40"/>
      <c r="LNT90" s="40"/>
      <c r="LNU90" s="40"/>
      <c r="LNV90" s="40"/>
      <c r="LNW90" s="40"/>
      <c r="LNX90" s="40"/>
      <c r="LNY90" s="40"/>
      <c r="LNZ90" s="40"/>
      <c r="LOA90" s="40"/>
      <c r="LOB90" s="40"/>
      <c r="LOC90" s="40"/>
      <c r="LOD90" s="40"/>
      <c r="LOE90" s="40"/>
      <c r="LOF90" s="40"/>
      <c r="LOG90" s="40"/>
      <c r="LOH90" s="40"/>
      <c r="LOI90" s="40"/>
      <c r="LOJ90" s="40"/>
      <c r="LOK90" s="40"/>
      <c r="LOL90" s="40"/>
      <c r="LOM90" s="40"/>
      <c r="LON90" s="40"/>
      <c r="LOO90" s="40"/>
      <c r="LOP90" s="40"/>
      <c r="LOQ90" s="40"/>
      <c r="LOR90" s="40"/>
      <c r="LOS90" s="40"/>
      <c r="LOT90" s="40"/>
      <c r="LOU90" s="40"/>
      <c r="LOV90" s="40"/>
      <c r="LOW90" s="40"/>
      <c r="LOX90" s="40"/>
      <c r="LOY90" s="40"/>
      <c r="LOZ90" s="40"/>
      <c r="LPA90" s="40"/>
      <c r="LPB90" s="40"/>
      <c r="LPC90" s="40"/>
      <c r="LPD90" s="40"/>
      <c r="LPE90" s="40"/>
      <c r="LPF90" s="40"/>
      <c r="LPG90" s="40"/>
      <c r="LPH90" s="40"/>
      <c r="LPI90" s="40"/>
      <c r="LPJ90" s="40"/>
      <c r="LPK90" s="40"/>
      <c r="LPL90" s="40"/>
      <c r="LPM90" s="40"/>
      <c r="LPN90" s="40"/>
      <c r="LPO90" s="40"/>
      <c r="LPP90" s="40"/>
      <c r="LPQ90" s="40"/>
      <c r="LPR90" s="40"/>
      <c r="LPS90" s="40"/>
      <c r="LPT90" s="40"/>
      <c r="LPU90" s="40"/>
      <c r="LPV90" s="40"/>
      <c r="LPW90" s="40"/>
      <c r="LPX90" s="40"/>
      <c r="LPY90" s="40"/>
      <c r="LPZ90" s="40"/>
      <c r="LQA90" s="40"/>
      <c r="LQB90" s="40"/>
      <c r="LQC90" s="40"/>
      <c r="LQD90" s="40"/>
      <c r="LQE90" s="40"/>
      <c r="LQF90" s="40"/>
      <c r="LQG90" s="40"/>
      <c r="LQH90" s="40"/>
      <c r="LQI90" s="40"/>
      <c r="LQJ90" s="40"/>
      <c r="LQK90" s="40"/>
      <c r="LQL90" s="40"/>
      <c r="LQM90" s="40"/>
      <c r="LQN90" s="40"/>
      <c r="LQO90" s="40"/>
      <c r="LQP90" s="40"/>
      <c r="LQQ90" s="40"/>
      <c r="LQR90" s="40"/>
      <c r="LQS90" s="40"/>
      <c r="LQT90" s="40"/>
      <c r="LQU90" s="40"/>
      <c r="LQV90" s="40"/>
      <c r="LQW90" s="40"/>
      <c r="LQX90" s="40"/>
      <c r="LQY90" s="40"/>
      <c r="LQZ90" s="40"/>
      <c r="LRA90" s="40"/>
      <c r="LRB90" s="40"/>
      <c r="LRC90" s="40"/>
      <c r="LRD90" s="40"/>
      <c r="LRE90" s="40"/>
      <c r="LRF90" s="40"/>
      <c r="LRG90" s="40"/>
      <c r="LRH90" s="40"/>
      <c r="LRI90" s="40"/>
      <c r="LRJ90" s="40"/>
      <c r="LRK90" s="40"/>
      <c r="LRL90" s="40"/>
      <c r="LRM90" s="40"/>
      <c r="LRN90" s="40"/>
      <c r="LRO90" s="40"/>
      <c r="LRP90" s="40"/>
      <c r="LRQ90" s="40"/>
      <c r="LRR90" s="40"/>
      <c r="LRS90" s="40"/>
      <c r="LRT90" s="40"/>
      <c r="LRU90" s="40"/>
      <c r="LRV90" s="40"/>
      <c r="LRW90" s="40"/>
      <c r="LRX90" s="40"/>
      <c r="LRY90" s="40"/>
      <c r="LRZ90" s="40"/>
      <c r="LSA90" s="40"/>
      <c r="LSB90" s="40"/>
      <c r="LSC90" s="40"/>
      <c r="LSD90" s="40"/>
      <c r="LSE90" s="40"/>
      <c r="LSF90" s="40"/>
      <c r="LSG90" s="40"/>
      <c r="LSH90" s="40"/>
      <c r="LSI90" s="40"/>
      <c r="LSJ90" s="40"/>
      <c r="LSK90" s="40"/>
      <c r="LSL90" s="40"/>
      <c r="LSM90" s="40"/>
      <c r="LSN90" s="40"/>
      <c r="LSO90" s="40"/>
      <c r="LSP90" s="40"/>
      <c r="LSQ90" s="40"/>
      <c r="LSR90" s="40"/>
      <c r="LSS90" s="40"/>
      <c r="LST90" s="40"/>
      <c r="LSU90" s="40"/>
      <c r="LSV90" s="40"/>
      <c r="LSW90" s="40"/>
      <c r="LSX90" s="40"/>
      <c r="LSY90" s="40"/>
      <c r="LSZ90" s="40"/>
      <c r="LTA90" s="40"/>
      <c r="LTB90" s="40"/>
      <c r="LTC90" s="40"/>
      <c r="LTD90" s="40"/>
      <c r="LTE90" s="40"/>
      <c r="LTF90" s="40"/>
      <c r="LTG90" s="40"/>
      <c r="LTH90" s="40"/>
      <c r="LTI90" s="40"/>
      <c r="LTJ90" s="40"/>
      <c r="LTK90" s="40"/>
      <c r="LTL90" s="40"/>
      <c r="LTM90" s="40"/>
      <c r="LTN90" s="40"/>
      <c r="LTO90" s="40"/>
      <c r="LTP90" s="40"/>
      <c r="LTQ90" s="40"/>
      <c r="LTR90" s="40"/>
      <c r="LTS90" s="40"/>
      <c r="LTT90" s="40"/>
      <c r="LTU90" s="40"/>
      <c r="LTV90" s="40"/>
      <c r="LTW90" s="40"/>
      <c r="LTX90" s="40"/>
      <c r="LTY90" s="40"/>
      <c r="LTZ90" s="40"/>
      <c r="LUA90" s="40"/>
      <c r="LUB90" s="40"/>
      <c r="LUC90" s="40"/>
      <c r="LUD90" s="40"/>
      <c r="LUE90" s="40"/>
      <c r="LUF90" s="40"/>
      <c r="LUG90" s="40"/>
      <c r="LUH90" s="40"/>
      <c r="LUI90" s="40"/>
      <c r="LUJ90" s="40"/>
      <c r="LUK90" s="40"/>
      <c r="LUL90" s="40"/>
      <c r="LUM90" s="40"/>
      <c r="LUN90" s="40"/>
      <c r="LUO90" s="40"/>
      <c r="LUP90" s="40"/>
      <c r="LUQ90" s="40"/>
      <c r="LUR90" s="40"/>
      <c r="LUS90" s="40"/>
      <c r="LUT90" s="40"/>
      <c r="LUU90" s="40"/>
      <c r="LUV90" s="40"/>
      <c r="LUW90" s="40"/>
      <c r="LUX90" s="40"/>
      <c r="LUY90" s="40"/>
      <c r="LUZ90" s="40"/>
      <c r="LVA90" s="40"/>
      <c r="LVB90" s="40"/>
      <c r="LVC90" s="40"/>
      <c r="LVD90" s="40"/>
      <c r="LVE90" s="40"/>
      <c r="LVF90" s="40"/>
      <c r="LVG90" s="40"/>
      <c r="LVH90" s="40"/>
      <c r="LVI90" s="40"/>
      <c r="LVJ90" s="40"/>
      <c r="LVK90" s="40"/>
      <c r="LVL90" s="40"/>
      <c r="LVM90" s="40"/>
      <c r="LVN90" s="40"/>
      <c r="LVO90" s="40"/>
      <c r="LVP90" s="40"/>
      <c r="LVQ90" s="40"/>
      <c r="LVR90" s="40"/>
      <c r="LVS90" s="40"/>
      <c r="LVT90" s="40"/>
      <c r="LVU90" s="40"/>
      <c r="LVV90" s="40"/>
      <c r="LVW90" s="40"/>
      <c r="LVX90" s="40"/>
      <c r="LVY90" s="40"/>
      <c r="LVZ90" s="40"/>
      <c r="LWA90" s="40"/>
      <c r="LWB90" s="40"/>
      <c r="LWC90" s="40"/>
      <c r="LWD90" s="40"/>
      <c r="LWE90" s="40"/>
      <c r="LWF90" s="40"/>
      <c r="LWG90" s="40"/>
      <c r="LWH90" s="40"/>
      <c r="LWI90" s="40"/>
      <c r="LWJ90" s="40"/>
      <c r="LWK90" s="40"/>
      <c r="LWL90" s="40"/>
      <c r="LWM90" s="40"/>
      <c r="LWN90" s="40"/>
      <c r="LWO90" s="40"/>
      <c r="LWP90" s="40"/>
      <c r="LWQ90" s="40"/>
      <c r="LWR90" s="40"/>
      <c r="LWS90" s="40"/>
      <c r="LWT90" s="40"/>
      <c r="LWU90" s="40"/>
      <c r="LWV90" s="40"/>
      <c r="LWW90" s="40"/>
      <c r="LWX90" s="40"/>
      <c r="LWY90" s="40"/>
      <c r="LWZ90" s="40"/>
      <c r="LXA90" s="40"/>
      <c r="LXB90" s="40"/>
      <c r="LXC90" s="40"/>
      <c r="LXD90" s="40"/>
      <c r="LXE90" s="40"/>
      <c r="LXF90" s="40"/>
      <c r="LXG90" s="40"/>
      <c r="LXH90" s="40"/>
      <c r="LXI90" s="40"/>
      <c r="LXJ90" s="40"/>
      <c r="LXK90" s="40"/>
      <c r="LXL90" s="40"/>
      <c r="LXM90" s="40"/>
      <c r="LXN90" s="40"/>
      <c r="LXO90" s="40"/>
      <c r="LXP90" s="40"/>
      <c r="LXQ90" s="40"/>
      <c r="LXR90" s="40"/>
      <c r="LXS90" s="40"/>
      <c r="LXT90" s="40"/>
      <c r="LXU90" s="40"/>
      <c r="LXV90" s="40"/>
      <c r="LXW90" s="40"/>
      <c r="LXX90" s="40"/>
      <c r="LXY90" s="40"/>
      <c r="LXZ90" s="40"/>
      <c r="LYA90" s="40"/>
      <c r="LYB90" s="40"/>
      <c r="LYC90" s="40"/>
      <c r="LYD90" s="40"/>
      <c r="LYE90" s="40"/>
      <c r="LYF90" s="40"/>
      <c r="LYG90" s="40"/>
      <c r="LYH90" s="40"/>
      <c r="LYI90" s="40"/>
      <c r="LYJ90" s="40"/>
      <c r="LYK90" s="40"/>
      <c r="LYL90" s="40"/>
      <c r="LYM90" s="40"/>
      <c r="LYN90" s="40"/>
      <c r="LYO90" s="40"/>
      <c r="LYP90" s="40"/>
      <c r="LYQ90" s="40"/>
      <c r="LYR90" s="40"/>
      <c r="LYS90" s="40"/>
      <c r="LYT90" s="40"/>
      <c r="LYU90" s="40"/>
      <c r="LYV90" s="40"/>
      <c r="LYW90" s="40"/>
      <c r="LYX90" s="40"/>
      <c r="LYY90" s="40"/>
      <c r="LYZ90" s="40"/>
      <c r="LZA90" s="40"/>
      <c r="LZB90" s="40"/>
      <c r="LZC90" s="40"/>
      <c r="LZD90" s="40"/>
      <c r="LZE90" s="40"/>
      <c r="LZF90" s="40"/>
      <c r="LZG90" s="40"/>
      <c r="LZH90" s="40"/>
      <c r="LZI90" s="40"/>
      <c r="LZJ90" s="40"/>
      <c r="LZK90" s="40"/>
      <c r="LZL90" s="40"/>
      <c r="LZM90" s="40"/>
      <c r="LZN90" s="40"/>
      <c r="LZO90" s="40"/>
      <c r="LZP90" s="40"/>
      <c r="LZQ90" s="40"/>
      <c r="LZR90" s="40"/>
      <c r="LZS90" s="40"/>
      <c r="LZT90" s="40"/>
      <c r="LZU90" s="40"/>
      <c r="LZV90" s="40"/>
      <c r="LZW90" s="40"/>
      <c r="LZX90" s="40"/>
      <c r="LZY90" s="40"/>
      <c r="LZZ90" s="40"/>
      <c r="MAA90" s="40"/>
      <c r="MAB90" s="40"/>
      <c r="MAC90" s="40"/>
      <c r="MAD90" s="40"/>
      <c r="MAE90" s="40"/>
      <c r="MAF90" s="40"/>
      <c r="MAG90" s="40"/>
      <c r="MAH90" s="40"/>
      <c r="MAI90" s="40"/>
      <c r="MAJ90" s="40"/>
      <c r="MAK90" s="40"/>
      <c r="MAL90" s="40"/>
      <c r="MAM90" s="40"/>
      <c r="MAN90" s="40"/>
      <c r="MAO90" s="40"/>
      <c r="MAP90" s="40"/>
      <c r="MAQ90" s="40"/>
      <c r="MAR90" s="40"/>
      <c r="MAS90" s="40"/>
      <c r="MAT90" s="40"/>
      <c r="MAU90" s="40"/>
      <c r="MAV90" s="40"/>
      <c r="MAW90" s="40"/>
      <c r="MAX90" s="40"/>
      <c r="MAY90" s="40"/>
      <c r="MAZ90" s="40"/>
      <c r="MBA90" s="40"/>
      <c r="MBB90" s="40"/>
      <c r="MBC90" s="40"/>
      <c r="MBD90" s="40"/>
      <c r="MBE90" s="40"/>
      <c r="MBF90" s="40"/>
      <c r="MBG90" s="40"/>
      <c r="MBH90" s="40"/>
      <c r="MBI90" s="40"/>
      <c r="MBJ90" s="40"/>
      <c r="MBK90" s="40"/>
      <c r="MBL90" s="40"/>
      <c r="MBM90" s="40"/>
      <c r="MBN90" s="40"/>
      <c r="MBO90" s="40"/>
      <c r="MBP90" s="40"/>
      <c r="MBQ90" s="40"/>
      <c r="MBR90" s="40"/>
      <c r="MBS90" s="40"/>
      <c r="MBT90" s="40"/>
      <c r="MBU90" s="40"/>
      <c r="MBV90" s="40"/>
      <c r="MBW90" s="40"/>
      <c r="MBX90" s="40"/>
      <c r="MBY90" s="40"/>
      <c r="MBZ90" s="40"/>
      <c r="MCA90" s="40"/>
      <c r="MCB90" s="40"/>
      <c r="MCC90" s="40"/>
      <c r="MCD90" s="40"/>
      <c r="MCE90" s="40"/>
      <c r="MCF90" s="40"/>
      <c r="MCG90" s="40"/>
      <c r="MCH90" s="40"/>
      <c r="MCI90" s="40"/>
      <c r="MCJ90" s="40"/>
      <c r="MCK90" s="40"/>
      <c r="MCL90" s="40"/>
      <c r="MCM90" s="40"/>
      <c r="MCN90" s="40"/>
      <c r="MCO90" s="40"/>
      <c r="MCP90" s="40"/>
      <c r="MCQ90" s="40"/>
      <c r="MCR90" s="40"/>
      <c r="MCS90" s="40"/>
      <c r="MCT90" s="40"/>
      <c r="MCU90" s="40"/>
      <c r="MCV90" s="40"/>
      <c r="MCW90" s="40"/>
      <c r="MCX90" s="40"/>
      <c r="MCY90" s="40"/>
      <c r="MCZ90" s="40"/>
      <c r="MDA90" s="40"/>
      <c r="MDB90" s="40"/>
      <c r="MDC90" s="40"/>
      <c r="MDD90" s="40"/>
      <c r="MDE90" s="40"/>
      <c r="MDF90" s="40"/>
      <c r="MDG90" s="40"/>
      <c r="MDH90" s="40"/>
      <c r="MDI90" s="40"/>
      <c r="MDJ90" s="40"/>
      <c r="MDK90" s="40"/>
      <c r="MDL90" s="40"/>
      <c r="MDM90" s="40"/>
      <c r="MDN90" s="40"/>
      <c r="MDO90" s="40"/>
      <c r="MDP90" s="40"/>
      <c r="MDQ90" s="40"/>
      <c r="MDR90" s="40"/>
      <c r="MDS90" s="40"/>
      <c r="MDT90" s="40"/>
      <c r="MDU90" s="40"/>
      <c r="MDV90" s="40"/>
      <c r="MDW90" s="40"/>
      <c r="MDX90" s="40"/>
      <c r="MDY90" s="40"/>
      <c r="MDZ90" s="40"/>
      <c r="MEA90" s="40"/>
      <c r="MEB90" s="40"/>
      <c r="MEC90" s="40"/>
      <c r="MED90" s="40"/>
      <c r="MEE90" s="40"/>
      <c r="MEF90" s="40"/>
      <c r="MEG90" s="40"/>
      <c r="MEH90" s="40"/>
      <c r="MEI90" s="40"/>
      <c r="MEJ90" s="40"/>
      <c r="MEK90" s="40"/>
      <c r="MEL90" s="40"/>
      <c r="MEM90" s="40"/>
      <c r="MEN90" s="40"/>
      <c r="MEO90" s="40"/>
      <c r="MEP90" s="40"/>
      <c r="MEQ90" s="40"/>
      <c r="MER90" s="40"/>
      <c r="MES90" s="40"/>
      <c r="MET90" s="40"/>
      <c r="MEU90" s="40"/>
      <c r="MEV90" s="40"/>
      <c r="MEW90" s="40"/>
      <c r="MEX90" s="40"/>
      <c r="MEY90" s="40"/>
      <c r="MEZ90" s="40"/>
      <c r="MFA90" s="40"/>
      <c r="MFB90" s="40"/>
      <c r="MFC90" s="40"/>
      <c r="MFD90" s="40"/>
      <c r="MFE90" s="40"/>
      <c r="MFF90" s="40"/>
      <c r="MFG90" s="40"/>
      <c r="MFH90" s="40"/>
      <c r="MFI90" s="40"/>
      <c r="MFJ90" s="40"/>
      <c r="MFK90" s="40"/>
      <c r="MFL90" s="40"/>
      <c r="MFM90" s="40"/>
      <c r="MFN90" s="40"/>
      <c r="MFO90" s="40"/>
      <c r="MFP90" s="40"/>
      <c r="MFQ90" s="40"/>
      <c r="MFR90" s="40"/>
      <c r="MFS90" s="40"/>
      <c r="MFT90" s="40"/>
      <c r="MFU90" s="40"/>
      <c r="MFV90" s="40"/>
      <c r="MFW90" s="40"/>
      <c r="MFX90" s="40"/>
      <c r="MFY90" s="40"/>
      <c r="MFZ90" s="40"/>
      <c r="MGA90" s="40"/>
      <c r="MGB90" s="40"/>
      <c r="MGC90" s="40"/>
      <c r="MGD90" s="40"/>
      <c r="MGE90" s="40"/>
      <c r="MGF90" s="40"/>
      <c r="MGG90" s="40"/>
      <c r="MGH90" s="40"/>
      <c r="MGI90" s="40"/>
      <c r="MGJ90" s="40"/>
      <c r="MGK90" s="40"/>
      <c r="MGL90" s="40"/>
      <c r="MGM90" s="40"/>
      <c r="MGN90" s="40"/>
      <c r="MGO90" s="40"/>
      <c r="MGP90" s="40"/>
      <c r="MGQ90" s="40"/>
      <c r="MGR90" s="40"/>
      <c r="MGS90" s="40"/>
      <c r="MGT90" s="40"/>
      <c r="MGU90" s="40"/>
      <c r="MGV90" s="40"/>
      <c r="MGW90" s="40"/>
      <c r="MGX90" s="40"/>
      <c r="MGY90" s="40"/>
      <c r="MGZ90" s="40"/>
      <c r="MHA90" s="40"/>
      <c r="MHB90" s="40"/>
      <c r="MHC90" s="40"/>
      <c r="MHD90" s="40"/>
      <c r="MHE90" s="40"/>
      <c r="MHF90" s="40"/>
      <c r="MHG90" s="40"/>
      <c r="MHH90" s="40"/>
      <c r="MHI90" s="40"/>
      <c r="MHJ90" s="40"/>
      <c r="MHK90" s="40"/>
      <c r="MHL90" s="40"/>
      <c r="MHM90" s="40"/>
      <c r="MHN90" s="40"/>
      <c r="MHO90" s="40"/>
      <c r="MHP90" s="40"/>
      <c r="MHQ90" s="40"/>
      <c r="MHR90" s="40"/>
      <c r="MHS90" s="40"/>
      <c r="MHT90" s="40"/>
      <c r="MHU90" s="40"/>
      <c r="MHV90" s="40"/>
      <c r="MHW90" s="40"/>
      <c r="MHX90" s="40"/>
      <c r="MHY90" s="40"/>
      <c r="MHZ90" s="40"/>
      <c r="MIA90" s="40"/>
      <c r="MIB90" s="40"/>
      <c r="MIC90" s="40"/>
      <c r="MID90" s="40"/>
      <c r="MIE90" s="40"/>
      <c r="MIF90" s="40"/>
      <c r="MIG90" s="40"/>
      <c r="MIH90" s="40"/>
      <c r="MII90" s="40"/>
      <c r="MIJ90" s="40"/>
      <c r="MIK90" s="40"/>
      <c r="MIL90" s="40"/>
      <c r="MIM90" s="40"/>
      <c r="MIN90" s="40"/>
      <c r="MIO90" s="40"/>
      <c r="MIP90" s="40"/>
      <c r="MIQ90" s="40"/>
      <c r="MIR90" s="40"/>
      <c r="MIS90" s="40"/>
      <c r="MIT90" s="40"/>
      <c r="MIU90" s="40"/>
      <c r="MIV90" s="40"/>
      <c r="MIW90" s="40"/>
      <c r="MIX90" s="40"/>
      <c r="MIY90" s="40"/>
      <c r="MIZ90" s="40"/>
      <c r="MJA90" s="40"/>
      <c r="MJB90" s="40"/>
      <c r="MJC90" s="40"/>
      <c r="MJD90" s="40"/>
      <c r="MJE90" s="40"/>
      <c r="MJF90" s="40"/>
      <c r="MJG90" s="40"/>
      <c r="MJH90" s="40"/>
      <c r="MJI90" s="40"/>
      <c r="MJJ90" s="40"/>
      <c r="MJK90" s="40"/>
      <c r="MJL90" s="40"/>
      <c r="MJM90" s="40"/>
      <c r="MJN90" s="40"/>
      <c r="MJO90" s="40"/>
      <c r="MJP90" s="40"/>
      <c r="MJQ90" s="40"/>
      <c r="MJR90" s="40"/>
      <c r="MJS90" s="40"/>
      <c r="MJT90" s="40"/>
      <c r="MJU90" s="40"/>
      <c r="MJV90" s="40"/>
      <c r="MJW90" s="40"/>
      <c r="MJX90" s="40"/>
      <c r="MJY90" s="40"/>
      <c r="MJZ90" s="40"/>
      <c r="MKA90" s="40"/>
      <c r="MKB90" s="40"/>
      <c r="MKC90" s="40"/>
      <c r="MKD90" s="40"/>
      <c r="MKE90" s="40"/>
      <c r="MKF90" s="40"/>
      <c r="MKG90" s="40"/>
      <c r="MKH90" s="40"/>
      <c r="MKI90" s="40"/>
      <c r="MKJ90" s="40"/>
      <c r="MKK90" s="40"/>
      <c r="MKL90" s="40"/>
      <c r="MKM90" s="40"/>
      <c r="MKN90" s="40"/>
      <c r="MKO90" s="40"/>
      <c r="MKP90" s="40"/>
      <c r="MKQ90" s="40"/>
      <c r="MKR90" s="40"/>
      <c r="MKS90" s="40"/>
      <c r="MKT90" s="40"/>
      <c r="MKU90" s="40"/>
      <c r="MKV90" s="40"/>
      <c r="MKW90" s="40"/>
      <c r="MKX90" s="40"/>
      <c r="MKY90" s="40"/>
      <c r="MKZ90" s="40"/>
      <c r="MLA90" s="40"/>
      <c r="MLB90" s="40"/>
      <c r="MLC90" s="40"/>
      <c r="MLD90" s="40"/>
      <c r="MLE90" s="40"/>
      <c r="MLF90" s="40"/>
      <c r="MLG90" s="40"/>
      <c r="MLH90" s="40"/>
      <c r="MLI90" s="40"/>
      <c r="MLJ90" s="40"/>
      <c r="MLK90" s="40"/>
      <c r="MLL90" s="40"/>
      <c r="MLM90" s="40"/>
      <c r="MLN90" s="40"/>
      <c r="MLO90" s="40"/>
      <c r="MLP90" s="40"/>
      <c r="MLQ90" s="40"/>
      <c r="MLR90" s="40"/>
      <c r="MLS90" s="40"/>
      <c r="MLT90" s="40"/>
      <c r="MLU90" s="40"/>
      <c r="MLV90" s="40"/>
      <c r="MLW90" s="40"/>
      <c r="MLX90" s="40"/>
      <c r="MLY90" s="40"/>
      <c r="MLZ90" s="40"/>
      <c r="MMA90" s="40"/>
      <c r="MMB90" s="40"/>
      <c r="MMC90" s="40"/>
      <c r="MMD90" s="40"/>
      <c r="MME90" s="40"/>
      <c r="MMF90" s="40"/>
      <c r="MMG90" s="40"/>
      <c r="MMH90" s="40"/>
      <c r="MMI90" s="40"/>
      <c r="MMJ90" s="40"/>
      <c r="MMK90" s="40"/>
      <c r="MML90" s="40"/>
      <c r="MMM90" s="40"/>
      <c r="MMN90" s="40"/>
      <c r="MMO90" s="40"/>
      <c r="MMP90" s="40"/>
      <c r="MMQ90" s="40"/>
      <c r="MMR90" s="40"/>
      <c r="MMS90" s="40"/>
      <c r="MMT90" s="40"/>
      <c r="MMU90" s="40"/>
      <c r="MMV90" s="40"/>
      <c r="MMW90" s="40"/>
      <c r="MMX90" s="40"/>
      <c r="MMY90" s="40"/>
      <c r="MMZ90" s="40"/>
      <c r="MNA90" s="40"/>
      <c r="MNB90" s="40"/>
      <c r="MNC90" s="40"/>
      <c r="MND90" s="40"/>
      <c r="MNE90" s="40"/>
      <c r="MNF90" s="40"/>
      <c r="MNG90" s="40"/>
      <c r="MNH90" s="40"/>
      <c r="MNI90" s="40"/>
      <c r="MNJ90" s="40"/>
      <c r="MNK90" s="40"/>
      <c r="MNL90" s="40"/>
      <c r="MNM90" s="40"/>
      <c r="MNN90" s="40"/>
      <c r="MNO90" s="40"/>
      <c r="MNP90" s="40"/>
      <c r="MNQ90" s="40"/>
      <c r="MNR90" s="40"/>
      <c r="MNS90" s="40"/>
      <c r="MNT90" s="40"/>
      <c r="MNU90" s="40"/>
      <c r="MNV90" s="40"/>
      <c r="MNW90" s="40"/>
      <c r="MNX90" s="40"/>
      <c r="MNY90" s="40"/>
      <c r="MNZ90" s="40"/>
      <c r="MOA90" s="40"/>
      <c r="MOB90" s="40"/>
      <c r="MOC90" s="40"/>
      <c r="MOD90" s="40"/>
      <c r="MOE90" s="40"/>
      <c r="MOF90" s="40"/>
      <c r="MOG90" s="40"/>
      <c r="MOH90" s="40"/>
      <c r="MOI90" s="40"/>
      <c r="MOJ90" s="40"/>
      <c r="MOK90" s="40"/>
      <c r="MOL90" s="40"/>
      <c r="MOM90" s="40"/>
      <c r="MON90" s="40"/>
      <c r="MOO90" s="40"/>
      <c r="MOP90" s="40"/>
      <c r="MOQ90" s="40"/>
      <c r="MOR90" s="40"/>
      <c r="MOS90" s="40"/>
      <c r="MOT90" s="40"/>
      <c r="MOU90" s="40"/>
      <c r="MOV90" s="40"/>
      <c r="MOW90" s="40"/>
      <c r="MOX90" s="40"/>
      <c r="MOY90" s="40"/>
      <c r="MOZ90" s="40"/>
      <c r="MPA90" s="40"/>
      <c r="MPB90" s="40"/>
      <c r="MPC90" s="40"/>
      <c r="MPD90" s="40"/>
      <c r="MPE90" s="40"/>
      <c r="MPF90" s="40"/>
      <c r="MPG90" s="40"/>
      <c r="MPH90" s="40"/>
      <c r="MPI90" s="40"/>
      <c r="MPJ90" s="40"/>
      <c r="MPK90" s="40"/>
      <c r="MPL90" s="40"/>
      <c r="MPM90" s="40"/>
      <c r="MPN90" s="40"/>
      <c r="MPO90" s="40"/>
      <c r="MPP90" s="40"/>
      <c r="MPQ90" s="40"/>
      <c r="MPR90" s="40"/>
      <c r="MPS90" s="40"/>
      <c r="MPT90" s="40"/>
      <c r="MPU90" s="40"/>
      <c r="MPV90" s="40"/>
      <c r="MPW90" s="40"/>
      <c r="MPX90" s="40"/>
      <c r="MPY90" s="40"/>
      <c r="MPZ90" s="40"/>
      <c r="MQA90" s="40"/>
      <c r="MQB90" s="40"/>
      <c r="MQC90" s="40"/>
      <c r="MQD90" s="40"/>
      <c r="MQE90" s="40"/>
      <c r="MQF90" s="40"/>
      <c r="MQG90" s="40"/>
      <c r="MQH90" s="40"/>
      <c r="MQI90" s="40"/>
      <c r="MQJ90" s="40"/>
      <c r="MQK90" s="40"/>
      <c r="MQL90" s="40"/>
      <c r="MQM90" s="40"/>
      <c r="MQN90" s="40"/>
      <c r="MQO90" s="40"/>
      <c r="MQP90" s="40"/>
      <c r="MQQ90" s="40"/>
      <c r="MQR90" s="40"/>
      <c r="MQS90" s="40"/>
      <c r="MQT90" s="40"/>
      <c r="MQU90" s="40"/>
      <c r="MQV90" s="40"/>
      <c r="MQW90" s="40"/>
      <c r="MQX90" s="40"/>
      <c r="MQY90" s="40"/>
      <c r="MQZ90" s="40"/>
      <c r="MRA90" s="40"/>
      <c r="MRB90" s="40"/>
      <c r="MRC90" s="40"/>
      <c r="MRD90" s="40"/>
      <c r="MRE90" s="40"/>
      <c r="MRF90" s="40"/>
      <c r="MRG90" s="40"/>
      <c r="MRH90" s="40"/>
      <c r="MRI90" s="40"/>
      <c r="MRJ90" s="40"/>
      <c r="MRK90" s="40"/>
      <c r="MRL90" s="40"/>
      <c r="MRM90" s="40"/>
      <c r="MRN90" s="40"/>
      <c r="MRO90" s="40"/>
      <c r="MRP90" s="40"/>
      <c r="MRQ90" s="40"/>
      <c r="MRR90" s="40"/>
      <c r="MRS90" s="40"/>
      <c r="MRT90" s="40"/>
      <c r="MRU90" s="40"/>
      <c r="MRV90" s="40"/>
      <c r="MRW90" s="40"/>
      <c r="MRX90" s="40"/>
      <c r="MRY90" s="40"/>
      <c r="MRZ90" s="40"/>
      <c r="MSA90" s="40"/>
      <c r="MSB90" s="40"/>
      <c r="MSC90" s="40"/>
      <c r="MSD90" s="40"/>
      <c r="MSE90" s="40"/>
      <c r="MSF90" s="40"/>
      <c r="MSG90" s="40"/>
      <c r="MSH90" s="40"/>
      <c r="MSI90" s="40"/>
      <c r="MSJ90" s="40"/>
      <c r="MSK90" s="40"/>
      <c r="MSL90" s="40"/>
      <c r="MSM90" s="40"/>
      <c r="MSN90" s="40"/>
      <c r="MSO90" s="40"/>
      <c r="MSP90" s="40"/>
      <c r="MSQ90" s="40"/>
      <c r="MSR90" s="40"/>
      <c r="MSS90" s="40"/>
      <c r="MST90" s="40"/>
      <c r="MSU90" s="40"/>
      <c r="MSV90" s="40"/>
      <c r="MSW90" s="40"/>
      <c r="MSX90" s="40"/>
      <c r="MSY90" s="40"/>
      <c r="MSZ90" s="40"/>
      <c r="MTA90" s="40"/>
      <c r="MTB90" s="40"/>
      <c r="MTC90" s="40"/>
      <c r="MTD90" s="40"/>
      <c r="MTE90" s="40"/>
      <c r="MTF90" s="40"/>
      <c r="MTG90" s="40"/>
      <c r="MTH90" s="40"/>
      <c r="MTI90" s="40"/>
      <c r="MTJ90" s="40"/>
      <c r="MTK90" s="40"/>
      <c r="MTL90" s="40"/>
      <c r="MTM90" s="40"/>
      <c r="MTN90" s="40"/>
      <c r="MTO90" s="40"/>
      <c r="MTP90" s="40"/>
      <c r="MTQ90" s="40"/>
      <c r="MTR90" s="40"/>
      <c r="MTS90" s="40"/>
      <c r="MTT90" s="40"/>
      <c r="MTU90" s="40"/>
      <c r="MTV90" s="40"/>
      <c r="MTW90" s="40"/>
      <c r="MTX90" s="40"/>
      <c r="MTY90" s="40"/>
      <c r="MTZ90" s="40"/>
      <c r="MUA90" s="40"/>
      <c r="MUB90" s="40"/>
      <c r="MUC90" s="40"/>
      <c r="MUD90" s="40"/>
      <c r="MUE90" s="40"/>
      <c r="MUF90" s="40"/>
      <c r="MUG90" s="40"/>
      <c r="MUH90" s="40"/>
      <c r="MUI90" s="40"/>
      <c r="MUJ90" s="40"/>
      <c r="MUK90" s="40"/>
      <c r="MUL90" s="40"/>
      <c r="MUM90" s="40"/>
      <c r="MUN90" s="40"/>
      <c r="MUO90" s="40"/>
      <c r="MUP90" s="40"/>
      <c r="MUQ90" s="40"/>
      <c r="MUR90" s="40"/>
      <c r="MUS90" s="40"/>
      <c r="MUT90" s="40"/>
      <c r="MUU90" s="40"/>
      <c r="MUV90" s="40"/>
      <c r="MUW90" s="40"/>
      <c r="MUX90" s="40"/>
      <c r="MUY90" s="40"/>
      <c r="MUZ90" s="40"/>
      <c r="MVA90" s="40"/>
      <c r="MVB90" s="40"/>
      <c r="MVC90" s="40"/>
      <c r="MVD90" s="40"/>
      <c r="MVE90" s="40"/>
      <c r="MVF90" s="40"/>
      <c r="MVG90" s="40"/>
      <c r="MVH90" s="40"/>
      <c r="MVI90" s="40"/>
      <c r="MVJ90" s="40"/>
      <c r="MVK90" s="40"/>
      <c r="MVL90" s="40"/>
      <c r="MVM90" s="40"/>
      <c r="MVN90" s="40"/>
      <c r="MVO90" s="40"/>
      <c r="MVP90" s="40"/>
      <c r="MVQ90" s="40"/>
      <c r="MVR90" s="40"/>
      <c r="MVS90" s="40"/>
      <c r="MVT90" s="40"/>
      <c r="MVU90" s="40"/>
      <c r="MVV90" s="40"/>
      <c r="MVW90" s="40"/>
      <c r="MVX90" s="40"/>
      <c r="MVY90" s="40"/>
      <c r="MVZ90" s="40"/>
      <c r="MWA90" s="40"/>
      <c r="MWB90" s="40"/>
      <c r="MWC90" s="40"/>
      <c r="MWD90" s="40"/>
      <c r="MWE90" s="40"/>
      <c r="MWF90" s="40"/>
      <c r="MWG90" s="40"/>
      <c r="MWH90" s="40"/>
      <c r="MWI90" s="40"/>
      <c r="MWJ90" s="40"/>
      <c r="MWK90" s="40"/>
      <c r="MWL90" s="40"/>
      <c r="MWM90" s="40"/>
      <c r="MWN90" s="40"/>
      <c r="MWO90" s="40"/>
      <c r="MWP90" s="40"/>
      <c r="MWQ90" s="40"/>
      <c r="MWR90" s="40"/>
      <c r="MWS90" s="40"/>
      <c r="MWT90" s="40"/>
      <c r="MWU90" s="40"/>
      <c r="MWV90" s="40"/>
      <c r="MWW90" s="40"/>
      <c r="MWX90" s="40"/>
      <c r="MWY90" s="40"/>
      <c r="MWZ90" s="40"/>
      <c r="MXA90" s="40"/>
      <c r="MXB90" s="40"/>
      <c r="MXC90" s="40"/>
      <c r="MXD90" s="40"/>
      <c r="MXE90" s="40"/>
      <c r="MXF90" s="40"/>
      <c r="MXG90" s="40"/>
      <c r="MXH90" s="40"/>
      <c r="MXI90" s="40"/>
      <c r="MXJ90" s="40"/>
      <c r="MXK90" s="40"/>
      <c r="MXL90" s="40"/>
      <c r="MXM90" s="40"/>
      <c r="MXN90" s="40"/>
      <c r="MXO90" s="40"/>
      <c r="MXP90" s="40"/>
      <c r="MXQ90" s="40"/>
      <c r="MXR90" s="40"/>
      <c r="MXS90" s="40"/>
      <c r="MXT90" s="40"/>
      <c r="MXU90" s="40"/>
      <c r="MXV90" s="40"/>
      <c r="MXW90" s="40"/>
      <c r="MXX90" s="40"/>
      <c r="MXY90" s="40"/>
      <c r="MXZ90" s="40"/>
      <c r="MYA90" s="40"/>
      <c r="MYB90" s="40"/>
      <c r="MYC90" s="40"/>
      <c r="MYD90" s="40"/>
      <c r="MYE90" s="40"/>
      <c r="MYF90" s="40"/>
      <c r="MYG90" s="40"/>
      <c r="MYH90" s="40"/>
      <c r="MYI90" s="40"/>
      <c r="MYJ90" s="40"/>
      <c r="MYK90" s="40"/>
      <c r="MYL90" s="40"/>
      <c r="MYM90" s="40"/>
      <c r="MYN90" s="40"/>
      <c r="MYO90" s="40"/>
      <c r="MYP90" s="40"/>
      <c r="MYQ90" s="40"/>
      <c r="MYR90" s="40"/>
      <c r="MYS90" s="40"/>
      <c r="MYT90" s="40"/>
      <c r="MYU90" s="40"/>
      <c r="MYV90" s="40"/>
      <c r="MYW90" s="40"/>
      <c r="MYX90" s="40"/>
      <c r="MYY90" s="40"/>
      <c r="MYZ90" s="40"/>
      <c r="MZA90" s="40"/>
      <c r="MZB90" s="40"/>
      <c r="MZC90" s="40"/>
      <c r="MZD90" s="40"/>
      <c r="MZE90" s="40"/>
      <c r="MZF90" s="40"/>
      <c r="MZG90" s="40"/>
      <c r="MZH90" s="40"/>
      <c r="MZI90" s="40"/>
      <c r="MZJ90" s="40"/>
      <c r="MZK90" s="40"/>
      <c r="MZL90" s="40"/>
      <c r="MZM90" s="40"/>
      <c r="MZN90" s="40"/>
      <c r="MZO90" s="40"/>
      <c r="MZP90" s="40"/>
      <c r="MZQ90" s="40"/>
      <c r="MZR90" s="40"/>
      <c r="MZS90" s="40"/>
      <c r="MZT90" s="40"/>
      <c r="MZU90" s="40"/>
      <c r="MZV90" s="40"/>
      <c r="MZW90" s="40"/>
      <c r="MZX90" s="40"/>
      <c r="MZY90" s="40"/>
      <c r="MZZ90" s="40"/>
      <c r="NAA90" s="40"/>
      <c r="NAB90" s="40"/>
      <c r="NAC90" s="40"/>
      <c r="NAD90" s="40"/>
      <c r="NAE90" s="40"/>
      <c r="NAF90" s="40"/>
      <c r="NAG90" s="40"/>
      <c r="NAH90" s="40"/>
      <c r="NAI90" s="40"/>
      <c r="NAJ90" s="40"/>
      <c r="NAK90" s="40"/>
      <c r="NAL90" s="40"/>
      <c r="NAM90" s="40"/>
      <c r="NAN90" s="40"/>
      <c r="NAO90" s="40"/>
      <c r="NAP90" s="40"/>
      <c r="NAQ90" s="40"/>
      <c r="NAR90" s="40"/>
      <c r="NAS90" s="40"/>
      <c r="NAT90" s="40"/>
      <c r="NAU90" s="40"/>
      <c r="NAV90" s="40"/>
      <c r="NAW90" s="40"/>
      <c r="NAX90" s="40"/>
      <c r="NAY90" s="40"/>
      <c r="NAZ90" s="40"/>
      <c r="NBA90" s="40"/>
      <c r="NBB90" s="40"/>
      <c r="NBC90" s="40"/>
      <c r="NBD90" s="40"/>
      <c r="NBE90" s="40"/>
      <c r="NBF90" s="40"/>
      <c r="NBG90" s="40"/>
      <c r="NBH90" s="40"/>
      <c r="NBI90" s="40"/>
      <c r="NBJ90" s="40"/>
      <c r="NBK90" s="40"/>
      <c r="NBL90" s="40"/>
      <c r="NBM90" s="40"/>
      <c r="NBN90" s="40"/>
      <c r="NBO90" s="40"/>
      <c r="NBP90" s="40"/>
      <c r="NBQ90" s="40"/>
      <c r="NBR90" s="40"/>
      <c r="NBS90" s="40"/>
      <c r="NBT90" s="40"/>
      <c r="NBU90" s="40"/>
      <c r="NBV90" s="40"/>
      <c r="NBW90" s="40"/>
      <c r="NBX90" s="40"/>
      <c r="NBY90" s="40"/>
      <c r="NBZ90" s="40"/>
      <c r="NCA90" s="40"/>
      <c r="NCB90" s="40"/>
      <c r="NCC90" s="40"/>
      <c r="NCD90" s="40"/>
      <c r="NCE90" s="40"/>
      <c r="NCF90" s="40"/>
      <c r="NCG90" s="40"/>
      <c r="NCH90" s="40"/>
      <c r="NCI90" s="40"/>
      <c r="NCJ90" s="40"/>
      <c r="NCK90" s="40"/>
      <c r="NCL90" s="40"/>
      <c r="NCM90" s="40"/>
      <c r="NCN90" s="40"/>
      <c r="NCO90" s="40"/>
      <c r="NCP90" s="40"/>
      <c r="NCQ90" s="40"/>
      <c r="NCR90" s="40"/>
      <c r="NCS90" s="40"/>
      <c r="NCT90" s="40"/>
      <c r="NCU90" s="40"/>
      <c r="NCV90" s="40"/>
      <c r="NCW90" s="40"/>
      <c r="NCX90" s="40"/>
      <c r="NCY90" s="40"/>
      <c r="NCZ90" s="40"/>
      <c r="NDA90" s="40"/>
      <c r="NDB90" s="40"/>
      <c r="NDC90" s="40"/>
      <c r="NDD90" s="40"/>
      <c r="NDE90" s="40"/>
      <c r="NDF90" s="40"/>
      <c r="NDG90" s="40"/>
      <c r="NDH90" s="40"/>
      <c r="NDI90" s="40"/>
      <c r="NDJ90" s="40"/>
      <c r="NDK90" s="40"/>
      <c r="NDL90" s="40"/>
      <c r="NDM90" s="40"/>
      <c r="NDN90" s="40"/>
      <c r="NDO90" s="40"/>
      <c r="NDP90" s="40"/>
      <c r="NDQ90" s="40"/>
      <c r="NDR90" s="40"/>
      <c r="NDS90" s="40"/>
      <c r="NDT90" s="40"/>
      <c r="NDU90" s="40"/>
      <c r="NDV90" s="40"/>
      <c r="NDW90" s="40"/>
      <c r="NDX90" s="40"/>
      <c r="NDY90" s="40"/>
      <c r="NDZ90" s="40"/>
      <c r="NEA90" s="40"/>
      <c r="NEB90" s="40"/>
      <c r="NEC90" s="40"/>
      <c r="NED90" s="40"/>
      <c r="NEE90" s="40"/>
      <c r="NEF90" s="40"/>
      <c r="NEG90" s="40"/>
      <c r="NEH90" s="40"/>
      <c r="NEI90" s="40"/>
      <c r="NEJ90" s="40"/>
      <c r="NEK90" s="40"/>
      <c r="NEL90" s="40"/>
      <c r="NEM90" s="40"/>
      <c r="NEN90" s="40"/>
      <c r="NEO90" s="40"/>
      <c r="NEP90" s="40"/>
      <c r="NEQ90" s="40"/>
      <c r="NER90" s="40"/>
      <c r="NES90" s="40"/>
      <c r="NET90" s="40"/>
      <c r="NEU90" s="40"/>
      <c r="NEV90" s="40"/>
      <c r="NEW90" s="40"/>
      <c r="NEX90" s="40"/>
      <c r="NEY90" s="40"/>
      <c r="NEZ90" s="40"/>
      <c r="NFA90" s="40"/>
      <c r="NFB90" s="40"/>
      <c r="NFC90" s="40"/>
      <c r="NFD90" s="40"/>
      <c r="NFE90" s="40"/>
      <c r="NFF90" s="40"/>
      <c r="NFG90" s="40"/>
      <c r="NFH90" s="40"/>
      <c r="NFI90" s="40"/>
      <c r="NFJ90" s="40"/>
      <c r="NFK90" s="40"/>
      <c r="NFL90" s="40"/>
      <c r="NFM90" s="40"/>
      <c r="NFN90" s="40"/>
      <c r="NFO90" s="40"/>
      <c r="NFP90" s="40"/>
      <c r="NFQ90" s="40"/>
      <c r="NFR90" s="40"/>
      <c r="NFS90" s="40"/>
      <c r="NFT90" s="40"/>
      <c r="NFU90" s="40"/>
      <c r="NFV90" s="40"/>
      <c r="NFW90" s="40"/>
      <c r="NFX90" s="40"/>
      <c r="NFY90" s="40"/>
      <c r="NFZ90" s="40"/>
      <c r="NGA90" s="40"/>
      <c r="NGB90" s="40"/>
      <c r="NGC90" s="40"/>
      <c r="NGD90" s="40"/>
      <c r="NGE90" s="40"/>
      <c r="NGF90" s="40"/>
      <c r="NGG90" s="40"/>
      <c r="NGH90" s="40"/>
      <c r="NGI90" s="40"/>
      <c r="NGJ90" s="40"/>
      <c r="NGK90" s="40"/>
      <c r="NGL90" s="40"/>
      <c r="NGM90" s="40"/>
      <c r="NGN90" s="40"/>
      <c r="NGO90" s="40"/>
      <c r="NGP90" s="40"/>
      <c r="NGQ90" s="40"/>
      <c r="NGR90" s="40"/>
      <c r="NGS90" s="40"/>
      <c r="NGT90" s="40"/>
      <c r="NGU90" s="40"/>
      <c r="NGV90" s="40"/>
      <c r="NGW90" s="40"/>
      <c r="NGX90" s="40"/>
      <c r="NGY90" s="40"/>
      <c r="NGZ90" s="40"/>
      <c r="NHA90" s="40"/>
      <c r="NHB90" s="40"/>
      <c r="NHC90" s="40"/>
      <c r="NHD90" s="40"/>
      <c r="NHE90" s="40"/>
      <c r="NHF90" s="40"/>
      <c r="NHG90" s="40"/>
      <c r="NHH90" s="40"/>
      <c r="NHI90" s="40"/>
      <c r="NHJ90" s="40"/>
      <c r="NHK90" s="40"/>
      <c r="NHL90" s="40"/>
      <c r="NHM90" s="40"/>
      <c r="NHN90" s="40"/>
      <c r="NHO90" s="40"/>
      <c r="NHP90" s="40"/>
      <c r="NHQ90" s="40"/>
      <c r="NHR90" s="40"/>
      <c r="NHS90" s="40"/>
      <c r="NHT90" s="40"/>
      <c r="NHU90" s="40"/>
      <c r="NHV90" s="40"/>
      <c r="NHW90" s="40"/>
      <c r="NHX90" s="40"/>
      <c r="NHY90" s="40"/>
      <c r="NHZ90" s="40"/>
      <c r="NIA90" s="40"/>
      <c r="NIB90" s="40"/>
      <c r="NIC90" s="40"/>
      <c r="NID90" s="40"/>
      <c r="NIE90" s="40"/>
      <c r="NIF90" s="40"/>
      <c r="NIG90" s="40"/>
      <c r="NIH90" s="40"/>
      <c r="NII90" s="40"/>
      <c r="NIJ90" s="40"/>
      <c r="NIK90" s="40"/>
      <c r="NIL90" s="40"/>
      <c r="NIM90" s="40"/>
      <c r="NIN90" s="40"/>
      <c r="NIO90" s="40"/>
      <c r="NIP90" s="40"/>
      <c r="NIQ90" s="40"/>
      <c r="NIR90" s="40"/>
      <c r="NIS90" s="40"/>
      <c r="NIT90" s="40"/>
      <c r="NIU90" s="40"/>
      <c r="NIV90" s="40"/>
      <c r="NIW90" s="40"/>
      <c r="NIX90" s="40"/>
      <c r="NIY90" s="40"/>
      <c r="NIZ90" s="40"/>
      <c r="NJA90" s="40"/>
      <c r="NJB90" s="40"/>
      <c r="NJC90" s="40"/>
      <c r="NJD90" s="40"/>
      <c r="NJE90" s="40"/>
      <c r="NJF90" s="40"/>
      <c r="NJG90" s="40"/>
      <c r="NJH90" s="40"/>
      <c r="NJI90" s="40"/>
      <c r="NJJ90" s="40"/>
      <c r="NJK90" s="40"/>
      <c r="NJL90" s="40"/>
      <c r="NJM90" s="40"/>
      <c r="NJN90" s="40"/>
      <c r="NJO90" s="40"/>
      <c r="NJP90" s="40"/>
      <c r="NJQ90" s="40"/>
      <c r="NJR90" s="40"/>
      <c r="NJS90" s="40"/>
      <c r="NJT90" s="40"/>
      <c r="NJU90" s="40"/>
      <c r="NJV90" s="40"/>
      <c r="NJW90" s="40"/>
      <c r="NJX90" s="40"/>
      <c r="NJY90" s="40"/>
      <c r="NJZ90" s="40"/>
      <c r="NKA90" s="40"/>
      <c r="NKB90" s="40"/>
      <c r="NKC90" s="40"/>
      <c r="NKD90" s="40"/>
      <c r="NKE90" s="40"/>
      <c r="NKF90" s="40"/>
      <c r="NKG90" s="40"/>
      <c r="NKH90" s="40"/>
      <c r="NKI90" s="40"/>
      <c r="NKJ90" s="40"/>
      <c r="NKK90" s="40"/>
      <c r="NKL90" s="40"/>
      <c r="NKM90" s="40"/>
      <c r="NKN90" s="40"/>
      <c r="NKO90" s="40"/>
      <c r="NKP90" s="40"/>
      <c r="NKQ90" s="40"/>
      <c r="NKR90" s="40"/>
      <c r="NKS90" s="40"/>
      <c r="NKT90" s="40"/>
      <c r="NKU90" s="40"/>
      <c r="NKV90" s="40"/>
      <c r="NKW90" s="40"/>
      <c r="NKX90" s="40"/>
      <c r="NKY90" s="40"/>
      <c r="NKZ90" s="40"/>
      <c r="NLA90" s="40"/>
      <c r="NLB90" s="40"/>
      <c r="NLC90" s="40"/>
      <c r="NLD90" s="40"/>
      <c r="NLE90" s="40"/>
      <c r="NLF90" s="40"/>
      <c r="NLG90" s="40"/>
      <c r="NLH90" s="40"/>
      <c r="NLI90" s="40"/>
      <c r="NLJ90" s="40"/>
      <c r="NLK90" s="40"/>
      <c r="NLL90" s="40"/>
      <c r="NLM90" s="40"/>
      <c r="NLN90" s="40"/>
      <c r="NLO90" s="40"/>
      <c r="NLP90" s="40"/>
      <c r="NLQ90" s="40"/>
      <c r="NLR90" s="40"/>
      <c r="NLS90" s="40"/>
      <c r="NLT90" s="40"/>
      <c r="NLU90" s="40"/>
      <c r="NLV90" s="40"/>
      <c r="NLW90" s="40"/>
      <c r="NLX90" s="40"/>
      <c r="NLY90" s="40"/>
      <c r="NLZ90" s="40"/>
      <c r="NMA90" s="40"/>
      <c r="NMB90" s="40"/>
      <c r="NMC90" s="40"/>
      <c r="NMD90" s="40"/>
      <c r="NME90" s="40"/>
      <c r="NMF90" s="40"/>
      <c r="NMG90" s="40"/>
      <c r="NMH90" s="40"/>
      <c r="NMI90" s="40"/>
      <c r="NMJ90" s="40"/>
      <c r="NMK90" s="40"/>
      <c r="NML90" s="40"/>
      <c r="NMM90" s="40"/>
      <c r="NMN90" s="40"/>
      <c r="NMO90" s="40"/>
      <c r="NMP90" s="40"/>
      <c r="NMQ90" s="40"/>
      <c r="NMR90" s="40"/>
      <c r="NMS90" s="40"/>
      <c r="NMT90" s="40"/>
      <c r="NMU90" s="40"/>
      <c r="NMV90" s="40"/>
      <c r="NMW90" s="40"/>
      <c r="NMX90" s="40"/>
      <c r="NMY90" s="40"/>
      <c r="NMZ90" s="40"/>
      <c r="NNA90" s="40"/>
      <c r="NNB90" s="40"/>
      <c r="NNC90" s="40"/>
      <c r="NND90" s="40"/>
      <c r="NNE90" s="40"/>
      <c r="NNF90" s="40"/>
      <c r="NNG90" s="40"/>
      <c r="NNH90" s="40"/>
      <c r="NNI90" s="40"/>
      <c r="NNJ90" s="40"/>
      <c r="NNK90" s="40"/>
      <c r="NNL90" s="40"/>
      <c r="NNM90" s="40"/>
      <c r="NNN90" s="40"/>
      <c r="NNO90" s="40"/>
      <c r="NNP90" s="40"/>
      <c r="NNQ90" s="40"/>
      <c r="NNR90" s="40"/>
      <c r="NNS90" s="40"/>
      <c r="NNT90" s="40"/>
      <c r="NNU90" s="40"/>
      <c r="NNV90" s="40"/>
      <c r="NNW90" s="40"/>
      <c r="NNX90" s="40"/>
      <c r="NNY90" s="40"/>
      <c r="NNZ90" s="40"/>
      <c r="NOA90" s="40"/>
      <c r="NOB90" s="40"/>
      <c r="NOC90" s="40"/>
      <c r="NOD90" s="40"/>
      <c r="NOE90" s="40"/>
      <c r="NOF90" s="40"/>
      <c r="NOG90" s="40"/>
      <c r="NOH90" s="40"/>
      <c r="NOI90" s="40"/>
      <c r="NOJ90" s="40"/>
      <c r="NOK90" s="40"/>
      <c r="NOL90" s="40"/>
      <c r="NOM90" s="40"/>
      <c r="NON90" s="40"/>
      <c r="NOO90" s="40"/>
      <c r="NOP90" s="40"/>
      <c r="NOQ90" s="40"/>
      <c r="NOR90" s="40"/>
      <c r="NOS90" s="40"/>
      <c r="NOT90" s="40"/>
      <c r="NOU90" s="40"/>
      <c r="NOV90" s="40"/>
      <c r="NOW90" s="40"/>
      <c r="NOX90" s="40"/>
      <c r="NOY90" s="40"/>
      <c r="NOZ90" s="40"/>
      <c r="NPA90" s="40"/>
      <c r="NPB90" s="40"/>
      <c r="NPC90" s="40"/>
      <c r="NPD90" s="40"/>
      <c r="NPE90" s="40"/>
      <c r="NPF90" s="40"/>
      <c r="NPG90" s="40"/>
      <c r="NPH90" s="40"/>
      <c r="NPI90" s="40"/>
      <c r="NPJ90" s="40"/>
      <c r="NPK90" s="40"/>
      <c r="NPL90" s="40"/>
      <c r="NPM90" s="40"/>
      <c r="NPN90" s="40"/>
      <c r="NPO90" s="40"/>
      <c r="NPP90" s="40"/>
      <c r="NPQ90" s="40"/>
      <c r="NPR90" s="40"/>
      <c r="NPS90" s="40"/>
      <c r="NPT90" s="40"/>
      <c r="NPU90" s="40"/>
      <c r="NPV90" s="40"/>
      <c r="NPW90" s="40"/>
      <c r="NPX90" s="40"/>
      <c r="NPY90" s="40"/>
      <c r="NPZ90" s="40"/>
      <c r="NQA90" s="40"/>
      <c r="NQB90" s="40"/>
      <c r="NQC90" s="40"/>
      <c r="NQD90" s="40"/>
      <c r="NQE90" s="40"/>
      <c r="NQF90" s="40"/>
      <c r="NQG90" s="40"/>
      <c r="NQH90" s="40"/>
      <c r="NQI90" s="40"/>
      <c r="NQJ90" s="40"/>
      <c r="NQK90" s="40"/>
      <c r="NQL90" s="40"/>
      <c r="NQM90" s="40"/>
      <c r="NQN90" s="40"/>
      <c r="NQO90" s="40"/>
      <c r="NQP90" s="40"/>
      <c r="NQQ90" s="40"/>
      <c r="NQR90" s="40"/>
      <c r="NQS90" s="40"/>
      <c r="NQT90" s="40"/>
      <c r="NQU90" s="40"/>
      <c r="NQV90" s="40"/>
      <c r="NQW90" s="40"/>
      <c r="NQX90" s="40"/>
      <c r="NQY90" s="40"/>
      <c r="NQZ90" s="40"/>
      <c r="NRA90" s="40"/>
      <c r="NRB90" s="40"/>
      <c r="NRC90" s="40"/>
      <c r="NRD90" s="40"/>
      <c r="NRE90" s="40"/>
      <c r="NRF90" s="40"/>
      <c r="NRG90" s="40"/>
      <c r="NRH90" s="40"/>
      <c r="NRI90" s="40"/>
      <c r="NRJ90" s="40"/>
      <c r="NRK90" s="40"/>
      <c r="NRL90" s="40"/>
      <c r="NRM90" s="40"/>
      <c r="NRN90" s="40"/>
      <c r="NRO90" s="40"/>
      <c r="NRP90" s="40"/>
      <c r="NRQ90" s="40"/>
      <c r="NRR90" s="40"/>
      <c r="NRS90" s="40"/>
      <c r="NRT90" s="40"/>
      <c r="NRU90" s="40"/>
      <c r="NRV90" s="40"/>
      <c r="NRW90" s="40"/>
      <c r="NRX90" s="40"/>
      <c r="NRY90" s="40"/>
      <c r="NRZ90" s="40"/>
      <c r="NSA90" s="40"/>
      <c r="NSB90" s="40"/>
      <c r="NSC90" s="40"/>
      <c r="NSD90" s="40"/>
      <c r="NSE90" s="40"/>
      <c r="NSF90" s="40"/>
      <c r="NSG90" s="40"/>
      <c r="NSH90" s="40"/>
      <c r="NSI90" s="40"/>
      <c r="NSJ90" s="40"/>
      <c r="NSK90" s="40"/>
      <c r="NSL90" s="40"/>
      <c r="NSM90" s="40"/>
      <c r="NSN90" s="40"/>
      <c r="NSO90" s="40"/>
      <c r="NSP90" s="40"/>
      <c r="NSQ90" s="40"/>
      <c r="NSR90" s="40"/>
      <c r="NSS90" s="40"/>
      <c r="NST90" s="40"/>
      <c r="NSU90" s="40"/>
      <c r="NSV90" s="40"/>
      <c r="NSW90" s="40"/>
      <c r="NSX90" s="40"/>
      <c r="NSY90" s="40"/>
      <c r="NSZ90" s="40"/>
      <c r="NTA90" s="40"/>
      <c r="NTB90" s="40"/>
      <c r="NTC90" s="40"/>
      <c r="NTD90" s="40"/>
      <c r="NTE90" s="40"/>
      <c r="NTF90" s="40"/>
      <c r="NTG90" s="40"/>
      <c r="NTH90" s="40"/>
      <c r="NTI90" s="40"/>
      <c r="NTJ90" s="40"/>
      <c r="NTK90" s="40"/>
      <c r="NTL90" s="40"/>
      <c r="NTM90" s="40"/>
      <c r="NTN90" s="40"/>
      <c r="NTO90" s="40"/>
      <c r="NTP90" s="40"/>
      <c r="NTQ90" s="40"/>
      <c r="NTR90" s="40"/>
      <c r="NTS90" s="40"/>
      <c r="NTT90" s="40"/>
      <c r="NTU90" s="40"/>
      <c r="NTV90" s="40"/>
      <c r="NTW90" s="40"/>
      <c r="NTX90" s="40"/>
      <c r="NTY90" s="40"/>
      <c r="NTZ90" s="40"/>
      <c r="NUA90" s="40"/>
      <c r="NUB90" s="40"/>
      <c r="NUC90" s="40"/>
      <c r="NUD90" s="40"/>
      <c r="NUE90" s="40"/>
      <c r="NUF90" s="40"/>
      <c r="NUG90" s="40"/>
      <c r="NUH90" s="40"/>
      <c r="NUI90" s="40"/>
      <c r="NUJ90" s="40"/>
      <c r="NUK90" s="40"/>
      <c r="NUL90" s="40"/>
      <c r="NUM90" s="40"/>
      <c r="NUN90" s="40"/>
      <c r="NUO90" s="40"/>
      <c r="NUP90" s="40"/>
      <c r="NUQ90" s="40"/>
      <c r="NUR90" s="40"/>
      <c r="NUS90" s="40"/>
      <c r="NUT90" s="40"/>
      <c r="NUU90" s="40"/>
      <c r="NUV90" s="40"/>
      <c r="NUW90" s="40"/>
      <c r="NUX90" s="40"/>
      <c r="NUY90" s="40"/>
      <c r="NUZ90" s="40"/>
      <c r="NVA90" s="40"/>
      <c r="NVB90" s="40"/>
      <c r="NVC90" s="40"/>
      <c r="NVD90" s="40"/>
      <c r="NVE90" s="40"/>
      <c r="NVF90" s="40"/>
      <c r="NVG90" s="40"/>
      <c r="NVH90" s="40"/>
      <c r="NVI90" s="40"/>
      <c r="NVJ90" s="40"/>
      <c r="NVK90" s="40"/>
      <c r="NVL90" s="40"/>
      <c r="NVM90" s="40"/>
      <c r="NVN90" s="40"/>
      <c r="NVO90" s="40"/>
      <c r="NVP90" s="40"/>
      <c r="NVQ90" s="40"/>
      <c r="NVR90" s="40"/>
      <c r="NVS90" s="40"/>
      <c r="NVT90" s="40"/>
      <c r="NVU90" s="40"/>
      <c r="NVV90" s="40"/>
      <c r="NVW90" s="40"/>
      <c r="NVX90" s="40"/>
      <c r="NVY90" s="40"/>
      <c r="NVZ90" s="40"/>
      <c r="NWA90" s="40"/>
      <c r="NWB90" s="40"/>
      <c r="NWC90" s="40"/>
      <c r="NWD90" s="40"/>
      <c r="NWE90" s="40"/>
      <c r="NWF90" s="40"/>
      <c r="NWG90" s="40"/>
      <c r="NWH90" s="40"/>
      <c r="NWI90" s="40"/>
      <c r="NWJ90" s="40"/>
      <c r="NWK90" s="40"/>
      <c r="NWL90" s="40"/>
      <c r="NWM90" s="40"/>
      <c r="NWN90" s="40"/>
      <c r="NWO90" s="40"/>
      <c r="NWP90" s="40"/>
      <c r="NWQ90" s="40"/>
      <c r="NWR90" s="40"/>
      <c r="NWS90" s="40"/>
      <c r="NWT90" s="40"/>
      <c r="NWU90" s="40"/>
      <c r="NWV90" s="40"/>
      <c r="NWW90" s="40"/>
      <c r="NWX90" s="40"/>
      <c r="NWY90" s="40"/>
      <c r="NWZ90" s="40"/>
      <c r="NXA90" s="40"/>
      <c r="NXB90" s="40"/>
      <c r="NXC90" s="40"/>
      <c r="NXD90" s="40"/>
      <c r="NXE90" s="40"/>
      <c r="NXF90" s="40"/>
      <c r="NXG90" s="40"/>
      <c r="NXH90" s="40"/>
      <c r="NXI90" s="40"/>
      <c r="NXJ90" s="40"/>
      <c r="NXK90" s="40"/>
      <c r="NXL90" s="40"/>
      <c r="NXM90" s="40"/>
      <c r="NXN90" s="40"/>
      <c r="NXO90" s="40"/>
      <c r="NXP90" s="40"/>
      <c r="NXQ90" s="40"/>
      <c r="NXR90" s="40"/>
      <c r="NXS90" s="40"/>
      <c r="NXT90" s="40"/>
      <c r="NXU90" s="40"/>
      <c r="NXV90" s="40"/>
      <c r="NXW90" s="40"/>
      <c r="NXX90" s="40"/>
      <c r="NXY90" s="40"/>
      <c r="NXZ90" s="40"/>
      <c r="NYA90" s="40"/>
      <c r="NYB90" s="40"/>
      <c r="NYC90" s="40"/>
      <c r="NYD90" s="40"/>
      <c r="NYE90" s="40"/>
      <c r="NYF90" s="40"/>
      <c r="NYG90" s="40"/>
      <c r="NYH90" s="40"/>
      <c r="NYI90" s="40"/>
      <c r="NYJ90" s="40"/>
      <c r="NYK90" s="40"/>
      <c r="NYL90" s="40"/>
      <c r="NYM90" s="40"/>
      <c r="NYN90" s="40"/>
      <c r="NYO90" s="40"/>
      <c r="NYP90" s="40"/>
      <c r="NYQ90" s="40"/>
      <c r="NYR90" s="40"/>
      <c r="NYS90" s="40"/>
      <c r="NYT90" s="40"/>
      <c r="NYU90" s="40"/>
      <c r="NYV90" s="40"/>
      <c r="NYW90" s="40"/>
      <c r="NYX90" s="40"/>
      <c r="NYY90" s="40"/>
      <c r="NYZ90" s="40"/>
      <c r="NZA90" s="40"/>
      <c r="NZB90" s="40"/>
      <c r="NZC90" s="40"/>
      <c r="NZD90" s="40"/>
      <c r="NZE90" s="40"/>
      <c r="NZF90" s="40"/>
      <c r="NZG90" s="40"/>
      <c r="NZH90" s="40"/>
      <c r="NZI90" s="40"/>
      <c r="NZJ90" s="40"/>
      <c r="NZK90" s="40"/>
      <c r="NZL90" s="40"/>
      <c r="NZM90" s="40"/>
      <c r="NZN90" s="40"/>
      <c r="NZO90" s="40"/>
      <c r="NZP90" s="40"/>
      <c r="NZQ90" s="40"/>
      <c r="NZR90" s="40"/>
      <c r="NZS90" s="40"/>
      <c r="NZT90" s="40"/>
      <c r="NZU90" s="40"/>
      <c r="NZV90" s="40"/>
      <c r="NZW90" s="40"/>
      <c r="NZX90" s="40"/>
      <c r="NZY90" s="40"/>
      <c r="NZZ90" s="40"/>
      <c r="OAA90" s="40"/>
      <c r="OAB90" s="40"/>
      <c r="OAC90" s="40"/>
      <c r="OAD90" s="40"/>
      <c r="OAE90" s="40"/>
      <c r="OAF90" s="40"/>
      <c r="OAG90" s="40"/>
      <c r="OAH90" s="40"/>
      <c r="OAI90" s="40"/>
      <c r="OAJ90" s="40"/>
      <c r="OAK90" s="40"/>
      <c r="OAL90" s="40"/>
      <c r="OAM90" s="40"/>
      <c r="OAN90" s="40"/>
      <c r="OAO90" s="40"/>
      <c r="OAP90" s="40"/>
      <c r="OAQ90" s="40"/>
      <c r="OAR90" s="40"/>
      <c r="OAS90" s="40"/>
      <c r="OAT90" s="40"/>
      <c r="OAU90" s="40"/>
      <c r="OAV90" s="40"/>
      <c r="OAW90" s="40"/>
      <c r="OAX90" s="40"/>
      <c r="OAY90" s="40"/>
      <c r="OAZ90" s="40"/>
      <c r="OBA90" s="40"/>
      <c r="OBB90" s="40"/>
      <c r="OBC90" s="40"/>
      <c r="OBD90" s="40"/>
      <c r="OBE90" s="40"/>
      <c r="OBF90" s="40"/>
      <c r="OBG90" s="40"/>
      <c r="OBH90" s="40"/>
      <c r="OBI90" s="40"/>
      <c r="OBJ90" s="40"/>
      <c r="OBK90" s="40"/>
      <c r="OBL90" s="40"/>
      <c r="OBM90" s="40"/>
      <c r="OBN90" s="40"/>
      <c r="OBO90" s="40"/>
      <c r="OBP90" s="40"/>
      <c r="OBQ90" s="40"/>
      <c r="OBR90" s="40"/>
      <c r="OBS90" s="40"/>
      <c r="OBT90" s="40"/>
      <c r="OBU90" s="40"/>
      <c r="OBV90" s="40"/>
      <c r="OBW90" s="40"/>
      <c r="OBX90" s="40"/>
      <c r="OBY90" s="40"/>
      <c r="OBZ90" s="40"/>
      <c r="OCA90" s="40"/>
      <c r="OCB90" s="40"/>
      <c r="OCC90" s="40"/>
      <c r="OCD90" s="40"/>
      <c r="OCE90" s="40"/>
      <c r="OCF90" s="40"/>
      <c r="OCG90" s="40"/>
      <c r="OCH90" s="40"/>
      <c r="OCI90" s="40"/>
      <c r="OCJ90" s="40"/>
      <c r="OCK90" s="40"/>
      <c r="OCL90" s="40"/>
      <c r="OCM90" s="40"/>
      <c r="OCN90" s="40"/>
      <c r="OCO90" s="40"/>
      <c r="OCP90" s="40"/>
      <c r="OCQ90" s="40"/>
      <c r="OCR90" s="40"/>
      <c r="OCS90" s="40"/>
      <c r="OCT90" s="40"/>
      <c r="OCU90" s="40"/>
      <c r="OCV90" s="40"/>
      <c r="OCW90" s="40"/>
      <c r="OCX90" s="40"/>
      <c r="OCY90" s="40"/>
      <c r="OCZ90" s="40"/>
      <c r="ODA90" s="40"/>
      <c r="ODB90" s="40"/>
      <c r="ODC90" s="40"/>
      <c r="ODD90" s="40"/>
      <c r="ODE90" s="40"/>
      <c r="ODF90" s="40"/>
      <c r="ODG90" s="40"/>
      <c r="ODH90" s="40"/>
      <c r="ODI90" s="40"/>
      <c r="ODJ90" s="40"/>
      <c r="ODK90" s="40"/>
      <c r="ODL90" s="40"/>
      <c r="ODM90" s="40"/>
      <c r="ODN90" s="40"/>
      <c r="ODO90" s="40"/>
      <c r="ODP90" s="40"/>
      <c r="ODQ90" s="40"/>
      <c r="ODR90" s="40"/>
      <c r="ODS90" s="40"/>
      <c r="ODT90" s="40"/>
      <c r="ODU90" s="40"/>
      <c r="ODV90" s="40"/>
      <c r="ODW90" s="40"/>
      <c r="ODX90" s="40"/>
      <c r="ODY90" s="40"/>
      <c r="ODZ90" s="40"/>
      <c r="OEA90" s="40"/>
      <c r="OEB90" s="40"/>
      <c r="OEC90" s="40"/>
      <c r="OED90" s="40"/>
      <c r="OEE90" s="40"/>
      <c r="OEF90" s="40"/>
      <c r="OEG90" s="40"/>
      <c r="OEH90" s="40"/>
      <c r="OEI90" s="40"/>
      <c r="OEJ90" s="40"/>
      <c r="OEK90" s="40"/>
      <c r="OEL90" s="40"/>
      <c r="OEM90" s="40"/>
      <c r="OEN90" s="40"/>
      <c r="OEO90" s="40"/>
      <c r="OEP90" s="40"/>
      <c r="OEQ90" s="40"/>
      <c r="OER90" s="40"/>
      <c r="OES90" s="40"/>
      <c r="OET90" s="40"/>
      <c r="OEU90" s="40"/>
      <c r="OEV90" s="40"/>
      <c r="OEW90" s="40"/>
      <c r="OEX90" s="40"/>
      <c r="OEY90" s="40"/>
      <c r="OEZ90" s="40"/>
      <c r="OFA90" s="40"/>
      <c r="OFB90" s="40"/>
      <c r="OFC90" s="40"/>
      <c r="OFD90" s="40"/>
      <c r="OFE90" s="40"/>
      <c r="OFF90" s="40"/>
      <c r="OFG90" s="40"/>
      <c r="OFH90" s="40"/>
      <c r="OFI90" s="40"/>
      <c r="OFJ90" s="40"/>
      <c r="OFK90" s="40"/>
      <c r="OFL90" s="40"/>
      <c r="OFM90" s="40"/>
      <c r="OFN90" s="40"/>
      <c r="OFO90" s="40"/>
      <c r="OFP90" s="40"/>
      <c r="OFQ90" s="40"/>
      <c r="OFR90" s="40"/>
      <c r="OFS90" s="40"/>
      <c r="OFT90" s="40"/>
      <c r="OFU90" s="40"/>
      <c r="OFV90" s="40"/>
      <c r="OFW90" s="40"/>
      <c r="OFX90" s="40"/>
      <c r="OFY90" s="40"/>
      <c r="OFZ90" s="40"/>
      <c r="OGA90" s="40"/>
      <c r="OGB90" s="40"/>
      <c r="OGC90" s="40"/>
      <c r="OGD90" s="40"/>
      <c r="OGE90" s="40"/>
      <c r="OGF90" s="40"/>
      <c r="OGG90" s="40"/>
      <c r="OGH90" s="40"/>
      <c r="OGI90" s="40"/>
      <c r="OGJ90" s="40"/>
      <c r="OGK90" s="40"/>
      <c r="OGL90" s="40"/>
      <c r="OGM90" s="40"/>
      <c r="OGN90" s="40"/>
      <c r="OGO90" s="40"/>
      <c r="OGP90" s="40"/>
      <c r="OGQ90" s="40"/>
      <c r="OGR90" s="40"/>
      <c r="OGS90" s="40"/>
      <c r="OGT90" s="40"/>
      <c r="OGU90" s="40"/>
      <c r="OGV90" s="40"/>
      <c r="OGW90" s="40"/>
      <c r="OGX90" s="40"/>
      <c r="OGY90" s="40"/>
      <c r="OGZ90" s="40"/>
      <c r="OHA90" s="40"/>
      <c r="OHB90" s="40"/>
      <c r="OHC90" s="40"/>
      <c r="OHD90" s="40"/>
      <c r="OHE90" s="40"/>
      <c r="OHF90" s="40"/>
      <c r="OHG90" s="40"/>
      <c r="OHH90" s="40"/>
      <c r="OHI90" s="40"/>
      <c r="OHJ90" s="40"/>
      <c r="OHK90" s="40"/>
      <c r="OHL90" s="40"/>
      <c r="OHM90" s="40"/>
      <c r="OHN90" s="40"/>
      <c r="OHO90" s="40"/>
      <c r="OHP90" s="40"/>
      <c r="OHQ90" s="40"/>
      <c r="OHR90" s="40"/>
      <c r="OHS90" s="40"/>
      <c r="OHT90" s="40"/>
      <c r="OHU90" s="40"/>
      <c r="OHV90" s="40"/>
      <c r="OHW90" s="40"/>
      <c r="OHX90" s="40"/>
      <c r="OHY90" s="40"/>
      <c r="OHZ90" s="40"/>
      <c r="OIA90" s="40"/>
      <c r="OIB90" s="40"/>
      <c r="OIC90" s="40"/>
      <c r="OID90" s="40"/>
      <c r="OIE90" s="40"/>
      <c r="OIF90" s="40"/>
      <c r="OIG90" s="40"/>
      <c r="OIH90" s="40"/>
      <c r="OII90" s="40"/>
      <c r="OIJ90" s="40"/>
      <c r="OIK90" s="40"/>
      <c r="OIL90" s="40"/>
      <c r="OIM90" s="40"/>
      <c r="OIN90" s="40"/>
      <c r="OIO90" s="40"/>
      <c r="OIP90" s="40"/>
      <c r="OIQ90" s="40"/>
      <c r="OIR90" s="40"/>
      <c r="OIS90" s="40"/>
      <c r="OIT90" s="40"/>
      <c r="OIU90" s="40"/>
      <c r="OIV90" s="40"/>
      <c r="OIW90" s="40"/>
      <c r="OIX90" s="40"/>
      <c r="OIY90" s="40"/>
      <c r="OIZ90" s="40"/>
      <c r="OJA90" s="40"/>
      <c r="OJB90" s="40"/>
      <c r="OJC90" s="40"/>
      <c r="OJD90" s="40"/>
      <c r="OJE90" s="40"/>
      <c r="OJF90" s="40"/>
      <c r="OJG90" s="40"/>
      <c r="OJH90" s="40"/>
      <c r="OJI90" s="40"/>
      <c r="OJJ90" s="40"/>
      <c r="OJK90" s="40"/>
      <c r="OJL90" s="40"/>
      <c r="OJM90" s="40"/>
      <c r="OJN90" s="40"/>
      <c r="OJO90" s="40"/>
      <c r="OJP90" s="40"/>
      <c r="OJQ90" s="40"/>
      <c r="OJR90" s="40"/>
      <c r="OJS90" s="40"/>
      <c r="OJT90" s="40"/>
      <c r="OJU90" s="40"/>
      <c r="OJV90" s="40"/>
      <c r="OJW90" s="40"/>
      <c r="OJX90" s="40"/>
      <c r="OJY90" s="40"/>
      <c r="OJZ90" s="40"/>
      <c r="OKA90" s="40"/>
      <c r="OKB90" s="40"/>
      <c r="OKC90" s="40"/>
      <c r="OKD90" s="40"/>
      <c r="OKE90" s="40"/>
      <c r="OKF90" s="40"/>
      <c r="OKG90" s="40"/>
      <c r="OKH90" s="40"/>
      <c r="OKI90" s="40"/>
      <c r="OKJ90" s="40"/>
      <c r="OKK90" s="40"/>
      <c r="OKL90" s="40"/>
      <c r="OKM90" s="40"/>
      <c r="OKN90" s="40"/>
      <c r="OKO90" s="40"/>
      <c r="OKP90" s="40"/>
      <c r="OKQ90" s="40"/>
      <c r="OKR90" s="40"/>
      <c r="OKS90" s="40"/>
      <c r="OKT90" s="40"/>
      <c r="OKU90" s="40"/>
      <c r="OKV90" s="40"/>
      <c r="OKW90" s="40"/>
      <c r="OKX90" s="40"/>
      <c r="OKY90" s="40"/>
      <c r="OKZ90" s="40"/>
      <c r="OLA90" s="40"/>
      <c r="OLB90" s="40"/>
      <c r="OLC90" s="40"/>
      <c r="OLD90" s="40"/>
      <c r="OLE90" s="40"/>
      <c r="OLF90" s="40"/>
      <c r="OLG90" s="40"/>
      <c r="OLH90" s="40"/>
      <c r="OLI90" s="40"/>
      <c r="OLJ90" s="40"/>
      <c r="OLK90" s="40"/>
      <c r="OLL90" s="40"/>
      <c r="OLM90" s="40"/>
      <c r="OLN90" s="40"/>
      <c r="OLO90" s="40"/>
      <c r="OLP90" s="40"/>
      <c r="OLQ90" s="40"/>
      <c r="OLR90" s="40"/>
      <c r="OLS90" s="40"/>
      <c r="OLT90" s="40"/>
      <c r="OLU90" s="40"/>
      <c r="OLV90" s="40"/>
      <c r="OLW90" s="40"/>
      <c r="OLX90" s="40"/>
      <c r="OLY90" s="40"/>
      <c r="OLZ90" s="40"/>
      <c r="OMA90" s="40"/>
      <c r="OMB90" s="40"/>
      <c r="OMC90" s="40"/>
      <c r="OMD90" s="40"/>
      <c r="OME90" s="40"/>
      <c r="OMF90" s="40"/>
      <c r="OMG90" s="40"/>
      <c r="OMH90" s="40"/>
      <c r="OMI90" s="40"/>
      <c r="OMJ90" s="40"/>
      <c r="OMK90" s="40"/>
      <c r="OML90" s="40"/>
      <c r="OMM90" s="40"/>
      <c r="OMN90" s="40"/>
      <c r="OMO90" s="40"/>
      <c r="OMP90" s="40"/>
      <c r="OMQ90" s="40"/>
      <c r="OMR90" s="40"/>
      <c r="OMS90" s="40"/>
      <c r="OMT90" s="40"/>
      <c r="OMU90" s="40"/>
      <c r="OMV90" s="40"/>
      <c r="OMW90" s="40"/>
      <c r="OMX90" s="40"/>
      <c r="OMY90" s="40"/>
      <c r="OMZ90" s="40"/>
      <c r="ONA90" s="40"/>
      <c r="ONB90" s="40"/>
      <c r="ONC90" s="40"/>
      <c r="OND90" s="40"/>
      <c r="ONE90" s="40"/>
      <c r="ONF90" s="40"/>
      <c r="ONG90" s="40"/>
      <c r="ONH90" s="40"/>
      <c r="ONI90" s="40"/>
      <c r="ONJ90" s="40"/>
      <c r="ONK90" s="40"/>
      <c r="ONL90" s="40"/>
      <c r="ONM90" s="40"/>
      <c r="ONN90" s="40"/>
      <c r="ONO90" s="40"/>
      <c r="ONP90" s="40"/>
      <c r="ONQ90" s="40"/>
      <c r="ONR90" s="40"/>
      <c r="ONS90" s="40"/>
      <c r="ONT90" s="40"/>
      <c r="ONU90" s="40"/>
      <c r="ONV90" s="40"/>
      <c r="ONW90" s="40"/>
      <c r="ONX90" s="40"/>
      <c r="ONY90" s="40"/>
      <c r="ONZ90" s="40"/>
      <c r="OOA90" s="40"/>
      <c r="OOB90" s="40"/>
      <c r="OOC90" s="40"/>
      <c r="OOD90" s="40"/>
      <c r="OOE90" s="40"/>
      <c r="OOF90" s="40"/>
      <c r="OOG90" s="40"/>
      <c r="OOH90" s="40"/>
      <c r="OOI90" s="40"/>
      <c r="OOJ90" s="40"/>
      <c r="OOK90" s="40"/>
      <c r="OOL90" s="40"/>
      <c r="OOM90" s="40"/>
      <c r="OON90" s="40"/>
      <c r="OOO90" s="40"/>
      <c r="OOP90" s="40"/>
      <c r="OOQ90" s="40"/>
      <c r="OOR90" s="40"/>
      <c r="OOS90" s="40"/>
      <c r="OOT90" s="40"/>
      <c r="OOU90" s="40"/>
      <c r="OOV90" s="40"/>
      <c r="OOW90" s="40"/>
      <c r="OOX90" s="40"/>
      <c r="OOY90" s="40"/>
      <c r="OOZ90" s="40"/>
      <c r="OPA90" s="40"/>
      <c r="OPB90" s="40"/>
      <c r="OPC90" s="40"/>
      <c r="OPD90" s="40"/>
      <c r="OPE90" s="40"/>
      <c r="OPF90" s="40"/>
      <c r="OPG90" s="40"/>
      <c r="OPH90" s="40"/>
      <c r="OPI90" s="40"/>
      <c r="OPJ90" s="40"/>
      <c r="OPK90" s="40"/>
      <c r="OPL90" s="40"/>
      <c r="OPM90" s="40"/>
      <c r="OPN90" s="40"/>
      <c r="OPO90" s="40"/>
      <c r="OPP90" s="40"/>
      <c r="OPQ90" s="40"/>
      <c r="OPR90" s="40"/>
      <c r="OPS90" s="40"/>
      <c r="OPT90" s="40"/>
      <c r="OPU90" s="40"/>
      <c r="OPV90" s="40"/>
      <c r="OPW90" s="40"/>
      <c r="OPX90" s="40"/>
      <c r="OPY90" s="40"/>
      <c r="OPZ90" s="40"/>
      <c r="OQA90" s="40"/>
      <c r="OQB90" s="40"/>
      <c r="OQC90" s="40"/>
      <c r="OQD90" s="40"/>
      <c r="OQE90" s="40"/>
      <c r="OQF90" s="40"/>
      <c r="OQG90" s="40"/>
      <c r="OQH90" s="40"/>
      <c r="OQI90" s="40"/>
      <c r="OQJ90" s="40"/>
      <c r="OQK90" s="40"/>
      <c r="OQL90" s="40"/>
      <c r="OQM90" s="40"/>
      <c r="OQN90" s="40"/>
      <c r="OQO90" s="40"/>
      <c r="OQP90" s="40"/>
      <c r="OQQ90" s="40"/>
      <c r="OQR90" s="40"/>
      <c r="OQS90" s="40"/>
      <c r="OQT90" s="40"/>
      <c r="OQU90" s="40"/>
      <c r="OQV90" s="40"/>
      <c r="OQW90" s="40"/>
      <c r="OQX90" s="40"/>
      <c r="OQY90" s="40"/>
      <c r="OQZ90" s="40"/>
      <c r="ORA90" s="40"/>
      <c r="ORB90" s="40"/>
      <c r="ORC90" s="40"/>
      <c r="ORD90" s="40"/>
      <c r="ORE90" s="40"/>
      <c r="ORF90" s="40"/>
      <c r="ORG90" s="40"/>
      <c r="ORH90" s="40"/>
      <c r="ORI90" s="40"/>
      <c r="ORJ90" s="40"/>
      <c r="ORK90" s="40"/>
      <c r="ORL90" s="40"/>
      <c r="ORM90" s="40"/>
      <c r="ORN90" s="40"/>
      <c r="ORO90" s="40"/>
      <c r="ORP90" s="40"/>
      <c r="ORQ90" s="40"/>
      <c r="ORR90" s="40"/>
      <c r="ORS90" s="40"/>
      <c r="ORT90" s="40"/>
      <c r="ORU90" s="40"/>
      <c r="ORV90" s="40"/>
      <c r="ORW90" s="40"/>
      <c r="ORX90" s="40"/>
      <c r="ORY90" s="40"/>
      <c r="ORZ90" s="40"/>
      <c r="OSA90" s="40"/>
      <c r="OSB90" s="40"/>
      <c r="OSC90" s="40"/>
      <c r="OSD90" s="40"/>
      <c r="OSE90" s="40"/>
      <c r="OSF90" s="40"/>
      <c r="OSG90" s="40"/>
      <c r="OSH90" s="40"/>
      <c r="OSI90" s="40"/>
      <c r="OSJ90" s="40"/>
      <c r="OSK90" s="40"/>
      <c r="OSL90" s="40"/>
      <c r="OSM90" s="40"/>
      <c r="OSN90" s="40"/>
      <c r="OSO90" s="40"/>
      <c r="OSP90" s="40"/>
      <c r="OSQ90" s="40"/>
      <c r="OSR90" s="40"/>
      <c r="OSS90" s="40"/>
      <c r="OST90" s="40"/>
      <c r="OSU90" s="40"/>
      <c r="OSV90" s="40"/>
      <c r="OSW90" s="40"/>
      <c r="OSX90" s="40"/>
      <c r="OSY90" s="40"/>
      <c r="OSZ90" s="40"/>
      <c r="OTA90" s="40"/>
      <c r="OTB90" s="40"/>
      <c r="OTC90" s="40"/>
      <c r="OTD90" s="40"/>
      <c r="OTE90" s="40"/>
      <c r="OTF90" s="40"/>
      <c r="OTG90" s="40"/>
      <c r="OTH90" s="40"/>
      <c r="OTI90" s="40"/>
      <c r="OTJ90" s="40"/>
      <c r="OTK90" s="40"/>
      <c r="OTL90" s="40"/>
      <c r="OTM90" s="40"/>
      <c r="OTN90" s="40"/>
      <c r="OTO90" s="40"/>
      <c r="OTP90" s="40"/>
      <c r="OTQ90" s="40"/>
      <c r="OTR90" s="40"/>
      <c r="OTS90" s="40"/>
      <c r="OTT90" s="40"/>
      <c r="OTU90" s="40"/>
      <c r="OTV90" s="40"/>
      <c r="OTW90" s="40"/>
      <c r="OTX90" s="40"/>
      <c r="OTY90" s="40"/>
      <c r="OTZ90" s="40"/>
      <c r="OUA90" s="40"/>
      <c r="OUB90" s="40"/>
      <c r="OUC90" s="40"/>
      <c r="OUD90" s="40"/>
      <c r="OUE90" s="40"/>
      <c r="OUF90" s="40"/>
      <c r="OUG90" s="40"/>
      <c r="OUH90" s="40"/>
      <c r="OUI90" s="40"/>
      <c r="OUJ90" s="40"/>
      <c r="OUK90" s="40"/>
      <c r="OUL90" s="40"/>
      <c r="OUM90" s="40"/>
      <c r="OUN90" s="40"/>
      <c r="OUO90" s="40"/>
      <c r="OUP90" s="40"/>
      <c r="OUQ90" s="40"/>
      <c r="OUR90" s="40"/>
      <c r="OUS90" s="40"/>
      <c r="OUT90" s="40"/>
      <c r="OUU90" s="40"/>
      <c r="OUV90" s="40"/>
      <c r="OUW90" s="40"/>
      <c r="OUX90" s="40"/>
      <c r="OUY90" s="40"/>
      <c r="OUZ90" s="40"/>
      <c r="OVA90" s="40"/>
      <c r="OVB90" s="40"/>
      <c r="OVC90" s="40"/>
      <c r="OVD90" s="40"/>
      <c r="OVE90" s="40"/>
      <c r="OVF90" s="40"/>
      <c r="OVG90" s="40"/>
      <c r="OVH90" s="40"/>
      <c r="OVI90" s="40"/>
      <c r="OVJ90" s="40"/>
      <c r="OVK90" s="40"/>
      <c r="OVL90" s="40"/>
      <c r="OVM90" s="40"/>
      <c r="OVN90" s="40"/>
      <c r="OVO90" s="40"/>
      <c r="OVP90" s="40"/>
      <c r="OVQ90" s="40"/>
      <c r="OVR90" s="40"/>
      <c r="OVS90" s="40"/>
      <c r="OVT90" s="40"/>
      <c r="OVU90" s="40"/>
      <c r="OVV90" s="40"/>
      <c r="OVW90" s="40"/>
      <c r="OVX90" s="40"/>
      <c r="OVY90" s="40"/>
      <c r="OVZ90" s="40"/>
      <c r="OWA90" s="40"/>
      <c r="OWB90" s="40"/>
      <c r="OWC90" s="40"/>
      <c r="OWD90" s="40"/>
      <c r="OWE90" s="40"/>
      <c r="OWF90" s="40"/>
      <c r="OWG90" s="40"/>
      <c r="OWH90" s="40"/>
      <c r="OWI90" s="40"/>
      <c r="OWJ90" s="40"/>
      <c r="OWK90" s="40"/>
      <c r="OWL90" s="40"/>
      <c r="OWM90" s="40"/>
      <c r="OWN90" s="40"/>
      <c r="OWO90" s="40"/>
      <c r="OWP90" s="40"/>
      <c r="OWQ90" s="40"/>
      <c r="OWR90" s="40"/>
      <c r="OWS90" s="40"/>
      <c r="OWT90" s="40"/>
      <c r="OWU90" s="40"/>
      <c r="OWV90" s="40"/>
      <c r="OWW90" s="40"/>
      <c r="OWX90" s="40"/>
      <c r="OWY90" s="40"/>
      <c r="OWZ90" s="40"/>
      <c r="OXA90" s="40"/>
      <c r="OXB90" s="40"/>
      <c r="OXC90" s="40"/>
      <c r="OXD90" s="40"/>
      <c r="OXE90" s="40"/>
      <c r="OXF90" s="40"/>
      <c r="OXG90" s="40"/>
      <c r="OXH90" s="40"/>
      <c r="OXI90" s="40"/>
      <c r="OXJ90" s="40"/>
      <c r="OXK90" s="40"/>
      <c r="OXL90" s="40"/>
      <c r="OXM90" s="40"/>
      <c r="OXN90" s="40"/>
      <c r="OXO90" s="40"/>
      <c r="OXP90" s="40"/>
      <c r="OXQ90" s="40"/>
      <c r="OXR90" s="40"/>
      <c r="OXS90" s="40"/>
      <c r="OXT90" s="40"/>
      <c r="OXU90" s="40"/>
      <c r="OXV90" s="40"/>
      <c r="OXW90" s="40"/>
      <c r="OXX90" s="40"/>
      <c r="OXY90" s="40"/>
      <c r="OXZ90" s="40"/>
      <c r="OYA90" s="40"/>
      <c r="OYB90" s="40"/>
      <c r="OYC90" s="40"/>
      <c r="OYD90" s="40"/>
      <c r="OYE90" s="40"/>
      <c r="OYF90" s="40"/>
      <c r="OYG90" s="40"/>
      <c r="OYH90" s="40"/>
      <c r="OYI90" s="40"/>
      <c r="OYJ90" s="40"/>
      <c r="OYK90" s="40"/>
      <c r="OYL90" s="40"/>
      <c r="OYM90" s="40"/>
      <c r="OYN90" s="40"/>
      <c r="OYO90" s="40"/>
      <c r="OYP90" s="40"/>
      <c r="OYQ90" s="40"/>
      <c r="OYR90" s="40"/>
      <c r="OYS90" s="40"/>
      <c r="OYT90" s="40"/>
      <c r="OYU90" s="40"/>
      <c r="OYV90" s="40"/>
      <c r="OYW90" s="40"/>
      <c r="OYX90" s="40"/>
      <c r="OYY90" s="40"/>
      <c r="OYZ90" s="40"/>
      <c r="OZA90" s="40"/>
      <c r="OZB90" s="40"/>
      <c r="OZC90" s="40"/>
      <c r="OZD90" s="40"/>
      <c r="OZE90" s="40"/>
      <c r="OZF90" s="40"/>
      <c r="OZG90" s="40"/>
      <c r="OZH90" s="40"/>
      <c r="OZI90" s="40"/>
      <c r="OZJ90" s="40"/>
      <c r="OZK90" s="40"/>
      <c r="OZL90" s="40"/>
      <c r="OZM90" s="40"/>
      <c r="OZN90" s="40"/>
      <c r="OZO90" s="40"/>
      <c r="OZP90" s="40"/>
      <c r="OZQ90" s="40"/>
      <c r="OZR90" s="40"/>
      <c r="OZS90" s="40"/>
      <c r="OZT90" s="40"/>
      <c r="OZU90" s="40"/>
      <c r="OZV90" s="40"/>
      <c r="OZW90" s="40"/>
      <c r="OZX90" s="40"/>
      <c r="OZY90" s="40"/>
      <c r="OZZ90" s="40"/>
      <c r="PAA90" s="40"/>
      <c r="PAB90" s="40"/>
      <c r="PAC90" s="40"/>
      <c r="PAD90" s="40"/>
      <c r="PAE90" s="40"/>
      <c r="PAF90" s="40"/>
      <c r="PAG90" s="40"/>
      <c r="PAH90" s="40"/>
      <c r="PAI90" s="40"/>
      <c r="PAJ90" s="40"/>
      <c r="PAK90" s="40"/>
      <c r="PAL90" s="40"/>
      <c r="PAM90" s="40"/>
      <c r="PAN90" s="40"/>
      <c r="PAO90" s="40"/>
      <c r="PAP90" s="40"/>
      <c r="PAQ90" s="40"/>
      <c r="PAR90" s="40"/>
      <c r="PAS90" s="40"/>
      <c r="PAT90" s="40"/>
      <c r="PAU90" s="40"/>
      <c r="PAV90" s="40"/>
      <c r="PAW90" s="40"/>
      <c r="PAX90" s="40"/>
      <c r="PAY90" s="40"/>
      <c r="PAZ90" s="40"/>
      <c r="PBA90" s="40"/>
      <c r="PBB90" s="40"/>
      <c r="PBC90" s="40"/>
      <c r="PBD90" s="40"/>
      <c r="PBE90" s="40"/>
      <c r="PBF90" s="40"/>
      <c r="PBG90" s="40"/>
      <c r="PBH90" s="40"/>
      <c r="PBI90" s="40"/>
      <c r="PBJ90" s="40"/>
      <c r="PBK90" s="40"/>
      <c r="PBL90" s="40"/>
      <c r="PBM90" s="40"/>
      <c r="PBN90" s="40"/>
      <c r="PBO90" s="40"/>
      <c r="PBP90" s="40"/>
      <c r="PBQ90" s="40"/>
      <c r="PBR90" s="40"/>
      <c r="PBS90" s="40"/>
      <c r="PBT90" s="40"/>
      <c r="PBU90" s="40"/>
      <c r="PBV90" s="40"/>
      <c r="PBW90" s="40"/>
      <c r="PBX90" s="40"/>
      <c r="PBY90" s="40"/>
      <c r="PBZ90" s="40"/>
      <c r="PCA90" s="40"/>
      <c r="PCB90" s="40"/>
      <c r="PCC90" s="40"/>
      <c r="PCD90" s="40"/>
      <c r="PCE90" s="40"/>
      <c r="PCF90" s="40"/>
      <c r="PCG90" s="40"/>
      <c r="PCH90" s="40"/>
      <c r="PCI90" s="40"/>
      <c r="PCJ90" s="40"/>
      <c r="PCK90" s="40"/>
      <c r="PCL90" s="40"/>
      <c r="PCM90" s="40"/>
      <c r="PCN90" s="40"/>
      <c r="PCO90" s="40"/>
      <c r="PCP90" s="40"/>
      <c r="PCQ90" s="40"/>
      <c r="PCR90" s="40"/>
      <c r="PCS90" s="40"/>
      <c r="PCT90" s="40"/>
      <c r="PCU90" s="40"/>
      <c r="PCV90" s="40"/>
      <c r="PCW90" s="40"/>
      <c r="PCX90" s="40"/>
      <c r="PCY90" s="40"/>
      <c r="PCZ90" s="40"/>
      <c r="PDA90" s="40"/>
      <c r="PDB90" s="40"/>
      <c r="PDC90" s="40"/>
      <c r="PDD90" s="40"/>
      <c r="PDE90" s="40"/>
      <c r="PDF90" s="40"/>
      <c r="PDG90" s="40"/>
      <c r="PDH90" s="40"/>
      <c r="PDI90" s="40"/>
      <c r="PDJ90" s="40"/>
      <c r="PDK90" s="40"/>
      <c r="PDL90" s="40"/>
      <c r="PDM90" s="40"/>
      <c r="PDN90" s="40"/>
      <c r="PDO90" s="40"/>
      <c r="PDP90" s="40"/>
      <c r="PDQ90" s="40"/>
      <c r="PDR90" s="40"/>
      <c r="PDS90" s="40"/>
      <c r="PDT90" s="40"/>
      <c r="PDU90" s="40"/>
      <c r="PDV90" s="40"/>
      <c r="PDW90" s="40"/>
      <c r="PDX90" s="40"/>
      <c r="PDY90" s="40"/>
      <c r="PDZ90" s="40"/>
      <c r="PEA90" s="40"/>
      <c r="PEB90" s="40"/>
      <c r="PEC90" s="40"/>
      <c r="PED90" s="40"/>
      <c r="PEE90" s="40"/>
      <c r="PEF90" s="40"/>
      <c r="PEG90" s="40"/>
      <c r="PEH90" s="40"/>
      <c r="PEI90" s="40"/>
      <c r="PEJ90" s="40"/>
      <c r="PEK90" s="40"/>
      <c r="PEL90" s="40"/>
      <c r="PEM90" s="40"/>
      <c r="PEN90" s="40"/>
      <c r="PEO90" s="40"/>
      <c r="PEP90" s="40"/>
      <c r="PEQ90" s="40"/>
      <c r="PER90" s="40"/>
      <c r="PES90" s="40"/>
      <c r="PET90" s="40"/>
      <c r="PEU90" s="40"/>
      <c r="PEV90" s="40"/>
      <c r="PEW90" s="40"/>
      <c r="PEX90" s="40"/>
      <c r="PEY90" s="40"/>
      <c r="PEZ90" s="40"/>
      <c r="PFA90" s="40"/>
      <c r="PFB90" s="40"/>
      <c r="PFC90" s="40"/>
      <c r="PFD90" s="40"/>
      <c r="PFE90" s="40"/>
      <c r="PFF90" s="40"/>
      <c r="PFG90" s="40"/>
      <c r="PFH90" s="40"/>
      <c r="PFI90" s="40"/>
      <c r="PFJ90" s="40"/>
      <c r="PFK90" s="40"/>
      <c r="PFL90" s="40"/>
      <c r="PFM90" s="40"/>
      <c r="PFN90" s="40"/>
      <c r="PFO90" s="40"/>
      <c r="PFP90" s="40"/>
      <c r="PFQ90" s="40"/>
      <c r="PFR90" s="40"/>
      <c r="PFS90" s="40"/>
      <c r="PFT90" s="40"/>
      <c r="PFU90" s="40"/>
      <c r="PFV90" s="40"/>
      <c r="PFW90" s="40"/>
      <c r="PFX90" s="40"/>
      <c r="PFY90" s="40"/>
      <c r="PFZ90" s="40"/>
      <c r="PGA90" s="40"/>
      <c r="PGB90" s="40"/>
      <c r="PGC90" s="40"/>
      <c r="PGD90" s="40"/>
      <c r="PGE90" s="40"/>
      <c r="PGF90" s="40"/>
      <c r="PGG90" s="40"/>
      <c r="PGH90" s="40"/>
      <c r="PGI90" s="40"/>
      <c r="PGJ90" s="40"/>
      <c r="PGK90" s="40"/>
      <c r="PGL90" s="40"/>
      <c r="PGM90" s="40"/>
      <c r="PGN90" s="40"/>
      <c r="PGO90" s="40"/>
      <c r="PGP90" s="40"/>
      <c r="PGQ90" s="40"/>
      <c r="PGR90" s="40"/>
      <c r="PGS90" s="40"/>
      <c r="PGT90" s="40"/>
      <c r="PGU90" s="40"/>
      <c r="PGV90" s="40"/>
      <c r="PGW90" s="40"/>
      <c r="PGX90" s="40"/>
      <c r="PGY90" s="40"/>
      <c r="PGZ90" s="40"/>
      <c r="PHA90" s="40"/>
      <c r="PHB90" s="40"/>
      <c r="PHC90" s="40"/>
      <c r="PHD90" s="40"/>
      <c r="PHE90" s="40"/>
      <c r="PHF90" s="40"/>
      <c r="PHG90" s="40"/>
      <c r="PHH90" s="40"/>
      <c r="PHI90" s="40"/>
      <c r="PHJ90" s="40"/>
      <c r="PHK90" s="40"/>
      <c r="PHL90" s="40"/>
      <c r="PHM90" s="40"/>
      <c r="PHN90" s="40"/>
      <c r="PHO90" s="40"/>
      <c r="PHP90" s="40"/>
      <c r="PHQ90" s="40"/>
      <c r="PHR90" s="40"/>
      <c r="PHS90" s="40"/>
      <c r="PHT90" s="40"/>
      <c r="PHU90" s="40"/>
      <c r="PHV90" s="40"/>
      <c r="PHW90" s="40"/>
      <c r="PHX90" s="40"/>
      <c r="PHY90" s="40"/>
      <c r="PHZ90" s="40"/>
      <c r="PIA90" s="40"/>
      <c r="PIB90" s="40"/>
      <c r="PIC90" s="40"/>
      <c r="PID90" s="40"/>
      <c r="PIE90" s="40"/>
      <c r="PIF90" s="40"/>
      <c r="PIG90" s="40"/>
      <c r="PIH90" s="40"/>
      <c r="PII90" s="40"/>
      <c r="PIJ90" s="40"/>
      <c r="PIK90" s="40"/>
      <c r="PIL90" s="40"/>
      <c r="PIM90" s="40"/>
      <c r="PIN90" s="40"/>
      <c r="PIO90" s="40"/>
      <c r="PIP90" s="40"/>
      <c r="PIQ90" s="40"/>
      <c r="PIR90" s="40"/>
      <c r="PIS90" s="40"/>
      <c r="PIT90" s="40"/>
      <c r="PIU90" s="40"/>
      <c r="PIV90" s="40"/>
      <c r="PIW90" s="40"/>
      <c r="PIX90" s="40"/>
      <c r="PIY90" s="40"/>
      <c r="PIZ90" s="40"/>
      <c r="PJA90" s="40"/>
      <c r="PJB90" s="40"/>
      <c r="PJC90" s="40"/>
      <c r="PJD90" s="40"/>
      <c r="PJE90" s="40"/>
      <c r="PJF90" s="40"/>
      <c r="PJG90" s="40"/>
      <c r="PJH90" s="40"/>
      <c r="PJI90" s="40"/>
      <c r="PJJ90" s="40"/>
      <c r="PJK90" s="40"/>
      <c r="PJL90" s="40"/>
      <c r="PJM90" s="40"/>
      <c r="PJN90" s="40"/>
      <c r="PJO90" s="40"/>
      <c r="PJP90" s="40"/>
      <c r="PJQ90" s="40"/>
      <c r="PJR90" s="40"/>
      <c r="PJS90" s="40"/>
      <c r="PJT90" s="40"/>
      <c r="PJU90" s="40"/>
      <c r="PJV90" s="40"/>
      <c r="PJW90" s="40"/>
      <c r="PJX90" s="40"/>
      <c r="PJY90" s="40"/>
      <c r="PJZ90" s="40"/>
      <c r="PKA90" s="40"/>
      <c r="PKB90" s="40"/>
      <c r="PKC90" s="40"/>
      <c r="PKD90" s="40"/>
      <c r="PKE90" s="40"/>
      <c r="PKF90" s="40"/>
      <c r="PKG90" s="40"/>
      <c r="PKH90" s="40"/>
      <c r="PKI90" s="40"/>
      <c r="PKJ90" s="40"/>
      <c r="PKK90" s="40"/>
      <c r="PKL90" s="40"/>
      <c r="PKM90" s="40"/>
      <c r="PKN90" s="40"/>
      <c r="PKO90" s="40"/>
      <c r="PKP90" s="40"/>
      <c r="PKQ90" s="40"/>
      <c r="PKR90" s="40"/>
      <c r="PKS90" s="40"/>
      <c r="PKT90" s="40"/>
      <c r="PKU90" s="40"/>
      <c r="PKV90" s="40"/>
      <c r="PKW90" s="40"/>
      <c r="PKX90" s="40"/>
      <c r="PKY90" s="40"/>
      <c r="PKZ90" s="40"/>
      <c r="PLA90" s="40"/>
      <c r="PLB90" s="40"/>
      <c r="PLC90" s="40"/>
      <c r="PLD90" s="40"/>
      <c r="PLE90" s="40"/>
      <c r="PLF90" s="40"/>
      <c r="PLG90" s="40"/>
      <c r="PLH90" s="40"/>
      <c r="PLI90" s="40"/>
      <c r="PLJ90" s="40"/>
      <c r="PLK90" s="40"/>
      <c r="PLL90" s="40"/>
      <c r="PLM90" s="40"/>
      <c r="PLN90" s="40"/>
      <c r="PLO90" s="40"/>
      <c r="PLP90" s="40"/>
      <c r="PLQ90" s="40"/>
      <c r="PLR90" s="40"/>
      <c r="PLS90" s="40"/>
      <c r="PLT90" s="40"/>
      <c r="PLU90" s="40"/>
      <c r="PLV90" s="40"/>
      <c r="PLW90" s="40"/>
      <c r="PLX90" s="40"/>
      <c r="PLY90" s="40"/>
      <c r="PLZ90" s="40"/>
      <c r="PMA90" s="40"/>
      <c r="PMB90" s="40"/>
      <c r="PMC90" s="40"/>
      <c r="PMD90" s="40"/>
      <c r="PME90" s="40"/>
      <c r="PMF90" s="40"/>
      <c r="PMG90" s="40"/>
      <c r="PMH90" s="40"/>
      <c r="PMI90" s="40"/>
      <c r="PMJ90" s="40"/>
      <c r="PMK90" s="40"/>
      <c r="PML90" s="40"/>
      <c r="PMM90" s="40"/>
      <c r="PMN90" s="40"/>
      <c r="PMO90" s="40"/>
      <c r="PMP90" s="40"/>
      <c r="PMQ90" s="40"/>
      <c r="PMR90" s="40"/>
      <c r="PMS90" s="40"/>
      <c r="PMT90" s="40"/>
      <c r="PMU90" s="40"/>
      <c r="PMV90" s="40"/>
      <c r="PMW90" s="40"/>
      <c r="PMX90" s="40"/>
      <c r="PMY90" s="40"/>
      <c r="PMZ90" s="40"/>
      <c r="PNA90" s="40"/>
      <c r="PNB90" s="40"/>
      <c r="PNC90" s="40"/>
      <c r="PND90" s="40"/>
      <c r="PNE90" s="40"/>
      <c r="PNF90" s="40"/>
      <c r="PNG90" s="40"/>
      <c r="PNH90" s="40"/>
      <c r="PNI90" s="40"/>
      <c r="PNJ90" s="40"/>
      <c r="PNK90" s="40"/>
      <c r="PNL90" s="40"/>
      <c r="PNM90" s="40"/>
      <c r="PNN90" s="40"/>
      <c r="PNO90" s="40"/>
      <c r="PNP90" s="40"/>
      <c r="PNQ90" s="40"/>
      <c r="PNR90" s="40"/>
      <c r="PNS90" s="40"/>
      <c r="PNT90" s="40"/>
      <c r="PNU90" s="40"/>
      <c r="PNV90" s="40"/>
      <c r="PNW90" s="40"/>
      <c r="PNX90" s="40"/>
      <c r="PNY90" s="40"/>
      <c r="PNZ90" s="40"/>
      <c r="POA90" s="40"/>
      <c r="POB90" s="40"/>
      <c r="POC90" s="40"/>
      <c r="POD90" s="40"/>
      <c r="POE90" s="40"/>
      <c r="POF90" s="40"/>
      <c r="POG90" s="40"/>
      <c r="POH90" s="40"/>
      <c r="POI90" s="40"/>
      <c r="POJ90" s="40"/>
      <c r="POK90" s="40"/>
      <c r="POL90" s="40"/>
      <c r="POM90" s="40"/>
      <c r="PON90" s="40"/>
      <c r="POO90" s="40"/>
      <c r="POP90" s="40"/>
      <c r="POQ90" s="40"/>
      <c r="POR90" s="40"/>
      <c r="POS90" s="40"/>
      <c r="POT90" s="40"/>
      <c r="POU90" s="40"/>
      <c r="POV90" s="40"/>
      <c r="POW90" s="40"/>
      <c r="POX90" s="40"/>
      <c r="POY90" s="40"/>
      <c r="POZ90" s="40"/>
      <c r="PPA90" s="40"/>
      <c r="PPB90" s="40"/>
      <c r="PPC90" s="40"/>
      <c r="PPD90" s="40"/>
      <c r="PPE90" s="40"/>
      <c r="PPF90" s="40"/>
      <c r="PPG90" s="40"/>
      <c r="PPH90" s="40"/>
      <c r="PPI90" s="40"/>
      <c r="PPJ90" s="40"/>
      <c r="PPK90" s="40"/>
      <c r="PPL90" s="40"/>
      <c r="PPM90" s="40"/>
      <c r="PPN90" s="40"/>
      <c r="PPO90" s="40"/>
      <c r="PPP90" s="40"/>
      <c r="PPQ90" s="40"/>
      <c r="PPR90" s="40"/>
      <c r="PPS90" s="40"/>
      <c r="PPT90" s="40"/>
      <c r="PPU90" s="40"/>
      <c r="PPV90" s="40"/>
      <c r="PPW90" s="40"/>
      <c r="PPX90" s="40"/>
      <c r="PPY90" s="40"/>
      <c r="PPZ90" s="40"/>
      <c r="PQA90" s="40"/>
      <c r="PQB90" s="40"/>
      <c r="PQC90" s="40"/>
      <c r="PQD90" s="40"/>
      <c r="PQE90" s="40"/>
      <c r="PQF90" s="40"/>
      <c r="PQG90" s="40"/>
      <c r="PQH90" s="40"/>
      <c r="PQI90" s="40"/>
      <c r="PQJ90" s="40"/>
      <c r="PQK90" s="40"/>
      <c r="PQL90" s="40"/>
      <c r="PQM90" s="40"/>
      <c r="PQN90" s="40"/>
      <c r="PQO90" s="40"/>
      <c r="PQP90" s="40"/>
      <c r="PQQ90" s="40"/>
      <c r="PQR90" s="40"/>
      <c r="PQS90" s="40"/>
      <c r="PQT90" s="40"/>
      <c r="PQU90" s="40"/>
      <c r="PQV90" s="40"/>
      <c r="PQW90" s="40"/>
      <c r="PQX90" s="40"/>
      <c r="PQY90" s="40"/>
      <c r="PQZ90" s="40"/>
      <c r="PRA90" s="40"/>
      <c r="PRB90" s="40"/>
      <c r="PRC90" s="40"/>
      <c r="PRD90" s="40"/>
      <c r="PRE90" s="40"/>
      <c r="PRF90" s="40"/>
      <c r="PRG90" s="40"/>
      <c r="PRH90" s="40"/>
      <c r="PRI90" s="40"/>
      <c r="PRJ90" s="40"/>
      <c r="PRK90" s="40"/>
      <c r="PRL90" s="40"/>
      <c r="PRM90" s="40"/>
      <c r="PRN90" s="40"/>
      <c r="PRO90" s="40"/>
      <c r="PRP90" s="40"/>
      <c r="PRQ90" s="40"/>
      <c r="PRR90" s="40"/>
      <c r="PRS90" s="40"/>
      <c r="PRT90" s="40"/>
      <c r="PRU90" s="40"/>
      <c r="PRV90" s="40"/>
      <c r="PRW90" s="40"/>
      <c r="PRX90" s="40"/>
      <c r="PRY90" s="40"/>
      <c r="PRZ90" s="40"/>
      <c r="PSA90" s="40"/>
      <c r="PSB90" s="40"/>
      <c r="PSC90" s="40"/>
      <c r="PSD90" s="40"/>
      <c r="PSE90" s="40"/>
      <c r="PSF90" s="40"/>
      <c r="PSG90" s="40"/>
      <c r="PSH90" s="40"/>
      <c r="PSI90" s="40"/>
      <c r="PSJ90" s="40"/>
      <c r="PSK90" s="40"/>
      <c r="PSL90" s="40"/>
      <c r="PSM90" s="40"/>
      <c r="PSN90" s="40"/>
      <c r="PSO90" s="40"/>
      <c r="PSP90" s="40"/>
      <c r="PSQ90" s="40"/>
      <c r="PSR90" s="40"/>
      <c r="PSS90" s="40"/>
      <c r="PST90" s="40"/>
      <c r="PSU90" s="40"/>
      <c r="PSV90" s="40"/>
      <c r="PSW90" s="40"/>
      <c r="PSX90" s="40"/>
      <c r="PSY90" s="40"/>
      <c r="PSZ90" s="40"/>
      <c r="PTA90" s="40"/>
      <c r="PTB90" s="40"/>
      <c r="PTC90" s="40"/>
      <c r="PTD90" s="40"/>
      <c r="PTE90" s="40"/>
      <c r="PTF90" s="40"/>
      <c r="PTG90" s="40"/>
      <c r="PTH90" s="40"/>
      <c r="PTI90" s="40"/>
      <c r="PTJ90" s="40"/>
      <c r="PTK90" s="40"/>
      <c r="PTL90" s="40"/>
      <c r="PTM90" s="40"/>
      <c r="PTN90" s="40"/>
      <c r="PTO90" s="40"/>
      <c r="PTP90" s="40"/>
      <c r="PTQ90" s="40"/>
      <c r="PTR90" s="40"/>
      <c r="PTS90" s="40"/>
      <c r="PTT90" s="40"/>
      <c r="PTU90" s="40"/>
      <c r="PTV90" s="40"/>
      <c r="PTW90" s="40"/>
      <c r="PTX90" s="40"/>
      <c r="PTY90" s="40"/>
      <c r="PTZ90" s="40"/>
      <c r="PUA90" s="40"/>
      <c r="PUB90" s="40"/>
      <c r="PUC90" s="40"/>
      <c r="PUD90" s="40"/>
      <c r="PUE90" s="40"/>
      <c r="PUF90" s="40"/>
      <c r="PUG90" s="40"/>
      <c r="PUH90" s="40"/>
      <c r="PUI90" s="40"/>
      <c r="PUJ90" s="40"/>
      <c r="PUK90" s="40"/>
      <c r="PUL90" s="40"/>
      <c r="PUM90" s="40"/>
      <c r="PUN90" s="40"/>
      <c r="PUO90" s="40"/>
      <c r="PUP90" s="40"/>
      <c r="PUQ90" s="40"/>
      <c r="PUR90" s="40"/>
      <c r="PUS90" s="40"/>
      <c r="PUT90" s="40"/>
      <c r="PUU90" s="40"/>
      <c r="PUV90" s="40"/>
      <c r="PUW90" s="40"/>
      <c r="PUX90" s="40"/>
      <c r="PUY90" s="40"/>
      <c r="PUZ90" s="40"/>
      <c r="PVA90" s="40"/>
      <c r="PVB90" s="40"/>
      <c r="PVC90" s="40"/>
      <c r="PVD90" s="40"/>
      <c r="PVE90" s="40"/>
      <c r="PVF90" s="40"/>
      <c r="PVG90" s="40"/>
      <c r="PVH90" s="40"/>
      <c r="PVI90" s="40"/>
      <c r="PVJ90" s="40"/>
      <c r="PVK90" s="40"/>
      <c r="PVL90" s="40"/>
      <c r="PVM90" s="40"/>
      <c r="PVN90" s="40"/>
      <c r="PVO90" s="40"/>
      <c r="PVP90" s="40"/>
      <c r="PVQ90" s="40"/>
      <c r="PVR90" s="40"/>
      <c r="PVS90" s="40"/>
      <c r="PVT90" s="40"/>
      <c r="PVU90" s="40"/>
      <c r="PVV90" s="40"/>
      <c r="PVW90" s="40"/>
      <c r="PVX90" s="40"/>
      <c r="PVY90" s="40"/>
      <c r="PVZ90" s="40"/>
      <c r="PWA90" s="40"/>
      <c r="PWB90" s="40"/>
      <c r="PWC90" s="40"/>
      <c r="PWD90" s="40"/>
      <c r="PWE90" s="40"/>
      <c r="PWF90" s="40"/>
      <c r="PWG90" s="40"/>
      <c r="PWH90" s="40"/>
      <c r="PWI90" s="40"/>
      <c r="PWJ90" s="40"/>
      <c r="PWK90" s="40"/>
      <c r="PWL90" s="40"/>
      <c r="PWM90" s="40"/>
      <c r="PWN90" s="40"/>
      <c r="PWO90" s="40"/>
      <c r="PWP90" s="40"/>
      <c r="PWQ90" s="40"/>
      <c r="PWR90" s="40"/>
      <c r="PWS90" s="40"/>
      <c r="PWT90" s="40"/>
      <c r="PWU90" s="40"/>
      <c r="PWV90" s="40"/>
      <c r="PWW90" s="40"/>
      <c r="PWX90" s="40"/>
      <c r="PWY90" s="40"/>
      <c r="PWZ90" s="40"/>
      <c r="PXA90" s="40"/>
      <c r="PXB90" s="40"/>
      <c r="PXC90" s="40"/>
      <c r="PXD90" s="40"/>
      <c r="PXE90" s="40"/>
      <c r="PXF90" s="40"/>
      <c r="PXG90" s="40"/>
      <c r="PXH90" s="40"/>
      <c r="PXI90" s="40"/>
      <c r="PXJ90" s="40"/>
      <c r="PXK90" s="40"/>
      <c r="PXL90" s="40"/>
      <c r="PXM90" s="40"/>
      <c r="PXN90" s="40"/>
      <c r="PXO90" s="40"/>
      <c r="PXP90" s="40"/>
      <c r="PXQ90" s="40"/>
      <c r="PXR90" s="40"/>
      <c r="PXS90" s="40"/>
      <c r="PXT90" s="40"/>
      <c r="PXU90" s="40"/>
      <c r="PXV90" s="40"/>
      <c r="PXW90" s="40"/>
      <c r="PXX90" s="40"/>
      <c r="PXY90" s="40"/>
      <c r="PXZ90" s="40"/>
      <c r="PYA90" s="40"/>
      <c r="PYB90" s="40"/>
      <c r="PYC90" s="40"/>
      <c r="PYD90" s="40"/>
      <c r="PYE90" s="40"/>
      <c r="PYF90" s="40"/>
      <c r="PYG90" s="40"/>
      <c r="PYH90" s="40"/>
      <c r="PYI90" s="40"/>
      <c r="PYJ90" s="40"/>
      <c r="PYK90" s="40"/>
      <c r="PYL90" s="40"/>
      <c r="PYM90" s="40"/>
      <c r="PYN90" s="40"/>
      <c r="PYO90" s="40"/>
      <c r="PYP90" s="40"/>
      <c r="PYQ90" s="40"/>
      <c r="PYR90" s="40"/>
      <c r="PYS90" s="40"/>
      <c r="PYT90" s="40"/>
      <c r="PYU90" s="40"/>
      <c r="PYV90" s="40"/>
      <c r="PYW90" s="40"/>
      <c r="PYX90" s="40"/>
      <c r="PYY90" s="40"/>
      <c r="PYZ90" s="40"/>
      <c r="PZA90" s="40"/>
      <c r="PZB90" s="40"/>
      <c r="PZC90" s="40"/>
      <c r="PZD90" s="40"/>
      <c r="PZE90" s="40"/>
      <c r="PZF90" s="40"/>
      <c r="PZG90" s="40"/>
      <c r="PZH90" s="40"/>
      <c r="PZI90" s="40"/>
      <c r="PZJ90" s="40"/>
      <c r="PZK90" s="40"/>
      <c r="PZL90" s="40"/>
      <c r="PZM90" s="40"/>
      <c r="PZN90" s="40"/>
      <c r="PZO90" s="40"/>
      <c r="PZP90" s="40"/>
      <c r="PZQ90" s="40"/>
      <c r="PZR90" s="40"/>
      <c r="PZS90" s="40"/>
      <c r="PZT90" s="40"/>
      <c r="PZU90" s="40"/>
      <c r="PZV90" s="40"/>
      <c r="PZW90" s="40"/>
      <c r="PZX90" s="40"/>
      <c r="PZY90" s="40"/>
      <c r="PZZ90" s="40"/>
      <c r="QAA90" s="40"/>
      <c r="QAB90" s="40"/>
      <c r="QAC90" s="40"/>
      <c r="QAD90" s="40"/>
      <c r="QAE90" s="40"/>
      <c r="QAF90" s="40"/>
      <c r="QAG90" s="40"/>
      <c r="QAH90" s="40"/>
      <c r="QAI90" s="40"/>
      <c r="QAJ90" s="40"/>
      <c r="QAK90" s="40"/>
      <c r="QAL90" s="40"/>
      <c r="QAM90" s="40"/>
      <c r="QAN90" s="40"/>
      <c r="QAO90" s="40"/>
      <c r="QAP90" s="40"/>
      <c r="QAQ90" s="40"/>
      <c r="QAR90" s="40"/>
      <c r="QAS90" s="40"/>
      <c r="QAT90" s="40"/>
      <c r="QAU90" s="40"/>
      <c r="QAV90" s="40"/>
      <c r="QAW90" s="40"/>
      <c r="QAX90" s="40"/>
      <c r="QAY90" s="40"/>
      <c r="QAZ90" s="40"/>
      <c r="QBA90" s="40"/>
      <c r="QBB90" s="40"/>
      <c r="QBC90" s="40"/>
      <c r="QBD90" s="40"/>
      <c r="QBE90" s="40"/>
      <c r="QBF90" s="40"/>
      <c r="QBG90" s="40"/>
      <c r="QBH90" s="40"/>
      <c r="QBI90" s="40"/>
      <c r="QBJ90" s="40"/>
      <c r="QBK90" s="40"/>
      <c r="QBL90" s="40"/>
      <c r="QBM90" s="40"/>
      <c r="QBN90" s="40"/>
      <c r="QBO90" s="40"/>
      <c r="QBP90" s="40"/>
      <c r="QBQ90" s="40"/>
      <c r="QBR90" s="40"/>
      <c r="QBS90" s="40"/>
      <c r="QBT90" s="40"/>
      <c r="QBU90" s="40"/>
      <c r="QBV90" s="40"/>
      <c r="QBW90" s="40"/>
      <c r="QBX90" s="40"/>
      <c r="QBY90" s="40"/>
      <c r="QBZ90" s="40"/>
      <c r="QCA90" s="40"/>
      <c r="QCB90" s="40"/>
      <c r="QCC90" s="40"/>
      <c r="QCD90" s="40"/>
      <c r="QCE90" s="40"/>
      <c r="QCF90" s="40"/>
      <c r="QCG90" s="40"/>
      <c r="QCH90" s="40"/>
      <c r="QCI90" s="40"/>
      <c r="QCJ90" s="40"/>
      <c r="QCK90" s="40"/>
      <c r="QCL90" s="40"/>
      <c r="QCM90" s="40"/>
      <c r="QCN90" s="40"/>
      <c r="QCO90" s="40"/>
      <c r="QCP90" s="40"/>
      <c r="QCQ90" s="40"/>
      <c r="QCR90" s="40"/>
      <c r="QCS90" s="40"/>
      <c r="QCT90" s="40"/>
      <c r="QCU90" s="40"/>
      <c r="QCV90" s="40"/>
      <c r="QCW90" s="40"/>
      <c r="QCX90" s="40"/>
      <c r="QCY90" s="40"/>
      <c r="QCZ90" s="40"/>
      <c r="QDA90" s="40"/>
      <c r="QDB90" s="40"/>
      <c r="QDC90" s="40"/>
      <c r="QDD90" s="40"/>
      <c r="QDE90" s="40"/>
      <c r="QDF90" s="40"/>
      <c r="QDG90" s="40"/>
      <c r="QDH90" s="40"/>
      <c r="QDI90" s="40"/>
      <c r="QDJ90" s="40"/>
      <c r="QDK90" s="40"/>
      <c r="QDL90" s="40"/>
      <c r="QDM90" s="40"/>
      <c r="QDN90" s="40"/>
      <c r="QDO90" s="40"/>
      <c r="QDP90" s="40"/>
      <c r="QDQ90" s="40"/>
      <c r="QDR90" s="40"/>
      <c r="QDS90" s="40"/>
      <c r="QDT90" s="40"/>
      <c r="QDU90" s="40"/>
      <c r="QDV90" s="40"/>
      <c r="QDW90" s="40"/>
      <c r="QDX90" s="40"/>
      <c r="QDY90" s="40"/>
      <c r="QDZ90" s="40"/>
      <c r="QEA90" s="40"/>
      <c r="QEB90" s="40"/>
      <c r="QEC90" s="40"/>
      <c r="QED90" s="40"/>
      <c r="QEE90" s="40"/>
      <c r="QEF90" s="40"/>
      <c r="QEG90" s="40"/>
      <c r="QEH90" s="40"/>
      <c r="QEI90" s="40"/>
      <c r="QEJ90" s="40"/>
      <c r="QEK90" s="40"/>
      <c r="QEL90" s="40"/>
      <c r="QEM90" s="40"/>
      <c r="QEN90" s="40"/>
      <c r="QEO90" s="40"/>
      <c r="QEP90" s="40"/>
      <c r="QEQ90" s="40"/>
      <c r="QER90" s="40"/>
      <c r="QES90" s="40"/>
      <c r="QET90" s="40"/>
      <c r="QEU90" s="40"/>
      <c r="QEV90" s="40"/>
      <c r="QEW90" s="40"/>
      <c r="QEX90" s="40"/>
      <c r="QEY90" s="40"/>
      <c r="QEZ90" s="40"/>
      <c r="QFA90" s="40"/>
      <c r="QFB90" s="40"/>
      <c r="QFC90" s="40"/>
      <c r="QFD90" s="40"/>
      <c r="QFE90" s="40"/>
      <c r="QFF90" s="40"/>
      <c r="QFG90" s="40"/>
      <c r="QFH90" s="40"/>
      <c r="QFI90" s="40"/>
      <c r="QFJ90" s="40"/>
      <c r="QFK90" s="40"/>
      <c r="QFL90" s="40"/>
      <c r="QFM90" s="40"/>
      <c r="QFN90" s="40"/>
      <c r="QFO90" s="40"/>
      <c r="QFP90" s="40"/>
      <c r="QFQ90" s="40"/>
      <c r="QFR90" s="40"/>
      <c r="QFS90" s="40"/>
      <c r="QFT90" s="40"/>
      <c r="QFU90" s="40"/>
      <c r="QFV90" s="40"/>
      <c r="QFW90" s="40"/>
      <c r="QFX90" s="40"/>
      <c r="QFY90" s="40"/>
      <c r="QFZ90" s="40"/>
      <c r="QGA90" s="40"/>
      <c r="QGB90" s="40"/>
      <c r="QGC90" s="40"/>
      <c r="QGD90" s="40"/>
      <c r="QGE90" s="40"/>
      <c r="QGF90" s="40"/>
      <c r="QGG90" s="40"/>
      <c r="QGH90" s="40"/>
      <c r="QGI90" s="40"/>
      <c r="QGJ90" s="40"/>
      <c r="QGK90" s="40"/>
      <c r="QGL90" s="40"/>
      <c r="QGM90" s="40"/>
      <c r="QGN90" s="40"/>
      <c r="QGO90" s="40"/>
      <c r="QGP90" s="40"/>
      <c r="QGQ90" s="40"/>
      <c r="QGR90" s="40"/>
      <c r="QGS90" s="40"/>
      <c r="QGT90" s="40"/>
      <c r="QGU90" s="40"/>
      <c r="QGV90" s="40"/>
      <c r="QGW90" s="40"/>
      <c r="QGX90" s="40"/>
      <c r="QGY90" s="40"/>
      <c r="QGZ90" s="40"/>
      <c r="QHA90" s="40"/>
      <c r="QHB90" s="40"/>
      <c r="QHC90" s="40"/>
      <c r="QHD90" s="40"/>
      <c r="QHE90" s="40"/>
      <c r="QHF90" s="40"/>
      <c r="QHG90" s="40"/>
      <c r="QHH90" s="40"/>
      <c r="QHI90" s="40"/>
      <c r="QHJ90" s="40"/>
      <c r="QHK90" s="40"/>
      <c r="QHL90" s="40"/>
      <c r="QHM90" s="40"/>
      <c r="QHN90" s="40"/>
      <c r="QHO90" s="40"/>
      <c r="QHP90" s="40"/>
      <c r="QHQ90" s="40"/>
      <c r="QHR90" s="40"/>
      <c r="QHS90" s="40"/>
      <c r="QHT90" s="40"/>
      <c r="QHU90" s="40"/>
      <c r="QHV90" s="40"/>
      <c r="QHW90" s="40"/>
      <c r="QHX90" s="40"/>
      <c r="QHY90" s="40"/>
      <c r="QHZ90" s="40"/>
      <c r="QIA90" s="40"/>
      <c r="QIB90" s="40"/>
      <c r="QIC90" s="40"/>
      <c r="QID90" s="40"/>
      <c r="QIE90" s="40"/>
      <c r="QIF90" s="40"/>
      <c r="QIG90" s="40"/>
      <c r="QIH90" s="40"/>
      <c r="QII90" s="40"/>
      <c r="QIJ90" s="40"/>
      <c r="QIK90" s="40"/>
      <c r="QIL90" s="40"/>
      <c r="QIM90" s="40"/>
      <c r="QIN90" s="40"/>
      <c r="QIO90" s="40"/>
      <c r="QIP90" s="40"/>
      <c r="QIQ90" s="40"/>
      <c r="QIR90" s="40"/>
      <c r="QIS90" s="40"/>
      <c r="QIT90" s="40"/>
      <c r="QIU90" s="40"/>
      <c r="QIV90" s="40"/>
      <c r="QIW90" s="40"/>
      <c r="QIX90" s="40"/>
      <c r="QIY90" s="40"/>
      <c r="QIZ90" s="40"/>
      <c r="QJA90" s="40"/>
      <c r="QJB90" s="40"/>
      <c r="QJC90" s="40"/>
      <c r="QJD90" s="40"/>
      <c r="QJE90" s="40"/>
      <c r="QJF90" s="40"/>
      <c r="QJG90" s="40"/>
      <c r="QJH90" s="40"/>
      <c r="QJI90" s="40"/>
      <c r="QJJ90" s="40"/>
      <c r="QJK90" s="40"/>
      <c r="QJL90" s="40"/>
      <c r="QJM90" s="40"/>
      <c r="QJN90" s="40"/>
      <c r="QJO90" s="40"/>
      <c r="QJP90" s="40"/>
      <c r="QJQ90" s="40"/>
      <c r="QJR90" s="40"/>
      <c r="QJS90" s="40"/>
      <c r="QJT90" s="40"/>
      <c r="QJU90" s="40"/>
      <c r="QJV90" s="40"/>
      <c r="QJW90" s="40"/>
      <c r="QJX90" s="40"/>
      <c r="QJY90" s="40"/>
      <c r="QJZ90" s="40"/>
      <c r="QKA90" s="40"/>
      <c r="QKB90" s="40"/>
      <c r="QKC90" s="40"/>
      <c r="QKD90" s="40"/>
      <c r="QKE90" s="40"/>
      <c r="QKF90" s="40"/>
      <c r="QKG90" s="40"/>
      <c r="QKH90" s="40"/>
      <c r="QKI90" s="40"/>
      <c r="QKJ90" s="40"/>
      <c r="QKK90" s="40"/>
      <c r="QKL90" s="40"/>
      <c r="QKM90" s="40"/>
      <c r="QKN90" s="40"/>
      <c r="QKO90" s="40"/>
      <c r="QKP90" s="40"/>
      <c r="QKQ90" s="40"/>
      <c r="QKR90" s="40"/>
      <c r="QKS90" s="40"/>
      <c r="QKT90" s="40"/>
      <c r="QKU90" s="40"/>
      <c r="QKV90" s="40"/>
      <c r="QKW90" s="40"/>
      <c r="QKX90" s="40"/>
      <c r="QKY90" s="40"/>
      <c r="QKZ90" s="40"/>
      <c r="QLA90" s="40"/>
      <c r="QLB90" s="40"/>
      <c r="QLC90" s="40"/>
      <c r="QLD90" s="40"/>
      <c r="QLE90" s="40"/>
      <c r="QLF90" s="40"/>
      <c r="QLG90" s="40"/>
      <c r="QLH90" s="40"/>
      <c r="QLI90" s="40"/>
      <c r="QLJ90" s="40"/>
      <c r="QLK90" s="40"/>
      <c r="QLL90" s="40"/>
      <c r="QLM90" s="40"/>
      <c r="QLN90" s="40"/>
      <c r="QLO90" s="40"/>
      <c r="QLP90" s="40"/>
      <c r="QLQ90" s="40"/>
      <c r="QLR90" s="40"/>
      <c r="QLS90" s="40"/>
      <c r="QLT90" s="40"/>
      <c r="QLU90" s="40"/>
      <c r="QLV90" s="40"/>
      <c r="QLW90" s="40"/>
      <c r="QLX90" s="40"/>
      <c r="QLY90" s="40"/>
      <c r="QLZ90" s="40"/>
      <c r="QMA90" s="40"/>
      <c r="QMB90" s="40"/>
      <c r="QMC90" s="40"/>
      <c r="QMD90" s="40"/>
      <c r="QME90" s="40"/>
      <c r="QMF90" s="40"/>
      <c r="QMG90" s="40"/>
      <c r="QMH90" s="40"/>
      <c r="QMI90" s="40"/>
      <c r="QMJ90" s="40"/>
      <c r="QMK90" s="40"/>
      <c r="QML90" s="40"/>
      <c r="QMM90" s="40"/>
      <c r="QMN90" s="40"/>
      <c r="QMO90" s="40"/>
      <c r="QMP90" s="40"/>
      <c r="QMQ90" s="40"/>
      <c r="QMR90" s="40"/>
      <c r="QMS90" s="40"/>
      <c r="QMT90" s="40"/>
      <c r="QMU90" s="40"/>
      <c r="QMV90" s="40"/>
      <c r="QMW90" s="40"/>
      <c r="QMX90" s="40"/>
      <c r="QMY90" s="40"/>
      <c r="QMZ90" s="40"/>
      <c r="QNA90" s="40"/>
      <c r="QNB90" s="40"/>
      <c r="QNC90" s="40"/>
      <c r="QND90" s="40"/>
      <c r="QNE90" s="40"/>
      <c r="QNF90" s="40"/>
      <c r="QNG90" s="40"/>
      <c r="QNH90" s="40"/>
      <c r="QNI90" s="40"/>
      <c r="QNJ90" s="40"/>
      <c r="QNK90" s="40"/>
      <c r="QNL90" s="40"/>
      <c r="QNM90" s="40"/>
      <c r="QNN90" s="40"/>
      <c r="QNO90" s="40"/>
      <c r="QNP90" s="40"/>
      <c r="QNQ90" s="40"/>
      <c r="QNR90" s="40"/>
      <c r="QNS90" s="40"/>
      <c r="QNT90" s="40"/>
      <c r="QNU90" s="40"/>
      <c r="QNV90" s="40"/>
      <c r="QNW90" s="40"/>
      <c r="QNX90" s="40"/>
      <c r="QNY90" s="40"/>
      <c r="QNZ90" s="40"/>
      <c r="QOA90" s="40"/>
      <c r="QOB90" s="40"/>
      <c r="QOC90" s="40"/>
      <c r="QOD90" s="40"/>
      <c r="QOE90" s="40"/>
      <c r="QOF90" s="40"/>
      <c r="QOG90" s="40"/>
      <c r="QOH90" s="40"/>
      <c r="QOI90" s="40"/>
      <c r="QOJ90" s="40"/>
      <c r="QOK90" s="40"/>
      <c r="QOL90" s="40"/>
      <c r="QOM90" s="40"/>
      <c r="QON90" s="40"/>
      <c r="QOO90" s="40"/>
      <c r="QOP90" s="40"/>
      <c r="QOQ90" s="40"/>
      <c r="QOR90" s="40"/>
      <c r="QOS90" s="40"/>
      <c r="QOT90" s="40"/>
      <c r="QOU90" s="40"/>
      <c r="QOV90" s="40"/>
      <c r="QOW90" s="40"/>
      <c r="QOX90" s="40"/>
      <c r="QOY90" s="40"/>
      <c r="QOZ90" s="40"/>
      <c r="QPA90" s="40"/>
      <c r="QPB90" s="40"/>
      <c r="QPC90" s="40"/>
      <c r="QPD90" s="40"/>
      <c r="QPE90" s="40"/>
      <c r="QPF90" s="40"/>
      <c r="QPG90" s="40"/>
      <c r="QPH90" s="40"/>
      <c r="QPI90" s="40"/>
      <c r="QPJ90" s="40"/>
      <c r="QPK90" s="40"/>
      <c r="QPL90" s="40"/>
      <c r="QPM90" s="40"/>
      <c r="QPN90" s="40"/>
      <c r="QPO90" s="40"/>
      <c r="QPP90" s="40"/>
      <c r="QPQ90" s="40"/>
      <c r="QPR90" s="40"/>
      <c r="QPS90" s="40"/>
      <c r="QPT90" s="40"/>
      <c r="QPU90" s="40"/>
      <c r="QPV90" s="40"/>
      <c r="QPW90" s="40"/>
      <c r="QPX90" s="40"/>
      <c r="QPY90" s="40"/>
      <c r="QPZ90" s="40"/>
      <c r="QQA90" s="40"/>
      <c r="QQB90" s="40"/>
      <c r="QQC90" s="40"/>
      <c r="QQD90" s="40"/>
      <c r="QQE90" s="40"/>
      <c r="QQF90" s="40"/>
      <c r="QQG90" s="40"/>
      <c r="QQH90" s="40"/>
      <c r="QQI90" s="40"/>
      <c r="QQJ90" s="40"/>
      <c r="QQK90" s="40"/>
      <c r="QQL90" s="40"/>
      <c r="QQM90" s="40"/>
      <c r="QQN90" s="40"/>
      <c r="QQO90" s="40"/>
      <c r="QQP90" s="40"/>
      <c r="QQQ90" s="40"/>
      <c r="QQR90" s="40"/>
      <c r="QQS90" s="40"/>
      <c r="QQT90" s="40"/>
      <c r="QQU90" s="40"/>
      <c r="QQV90" s="40"/>
      <c r="QQW90" s="40"/>
      <c r="QQX90" s="40"/>
      <c r="QQY90" s="40"/>
      <c r="QQZ90" s="40"/>
      <c r="QRA90" s="40"/>
      <c r="QRB90" s="40"/>
      <c r="QRC90" s="40"/>
      <c r="QRD90" s="40"/>
      <c r="QRE90" s="40"/>
      <c r="QRF90" s="40"/>
      <c r="QRG90" s="40"/>
      <c r="QRH90" s="40"/>
      <c r="QRI90" s="40"/>
      <c r="QRJ90" s="40"/>
      <c r="QRK90" s="40"/>
      <c r="QRL90" s="40"/>
      <c r="QRM90" s="40"/>
      <c r="QRN90" s="40"/>
      <c r="QRO90" s="40"/>
      <c r="QRP90" s="40"/>
      <c r="QRQ90" s="40"/>
      <c r="QRR90" s="40"/>
      <c r="QRS90" s="40"/>
      <c r="QRT90" s="40"/>
      <c r="QRU90" s="40"/>
      <c r="QRV90" s="40"/>
      <c r="QRW90" s="40"/>
      <c r="QRX90" s="40"/>
      <c r="QRY90" s="40"/>
      <c r="QRZ90" s="40"/>
      <c r="QSA90" s="40"/>
      <c r="QSB90" s="40"/>
      <c r="QSC90" s="40"/>
      <c r="QSD90" s="40"/>
      <c r="QSE90" s="40"/>
      <c r="QSF90" s="40"/>
      <c r="QSG90" s="40"/>
      <c r="QSH90" s="40"/>
      <c r="QSI90" s="40"/>
      <c r="QSJ90" s="40"/>
      <c r="QSK90" s="40"/>
      <c r="QSL90" s="40"/>
      <c r="QSM90" s="40"/>
      <c r="QSN90" s="40"/>
      <c r="QSO90" s="40"/>
      <c r="QSP90" s="40"/>
      <c r="QSQ90" s="40"/>
      <c r="QSR90" s="40"/>
      <c r="QSS90" s="40"/>
      <c r="QST90" s="40"/>
      <c r="QSU90" s="40"/>
      <c r="QSV90" s="40"/>
      <c r="QSW90" s="40"/>
      <c r="QSX90" s="40"/>
      <c r="QSY90" s="40"/>
      <c r="QSZ90" s="40"/>
      <c r="QTA90" s="40"/>
      <c r="QTB90" s="40"/>
      <c r="QTC90" s="40"/>
      <c r="QTD90" s="40"/>
      <c r="QTE90" s="40"/>
      <c r="QTF90" s="40"/>
      <c r="QTG90" s="40"/>
      <c r="QTH90" s="40"/>
      <c r="QTI90" s="40"/>
      <c r="QTJ90" s="40"/>
      <c r="QTK90" s="40"/>
      <c r="QTL90" s="40"/>
      <c r="QTM90" s="40"/>
      <c r="QTN90" s="40"/>
      <c r="QTO90" s="40"/>
      <c r="QTP90" s="40"/>
      <c r="QTQ90" s="40"/>
      <c r="QTR90" s="40"/>
      <c r="QTS90" s="40"/>
      <c r="QTT90" s="40"/>
      <c r="QTU90" s="40"/>
      <c r="QTV90" s="40"/>
      <c r="QTW90" s="40"/>
      <c r="QTX90" s="40"/>
      <c r="QTY90" s="40"/>
      <c r="QTZ90" s="40"/>
      <c r="QUA90" s="40"/>
      <c r="QUB90" s="40"/>
      <c r="QUC90" s="40"/>
      <c r="QUD90" s="40"/>
      <c r="QUE90" s="40"/>
      <c r="QUF90" s="40"/>
      <c r="QUG90" s="40"/>
      <c r="QUH90" s="40"/>
      <c r="QUI90" s="40"/>
      <c r="QUJ90" s="40"/>
      <c r="QUK90" s="40"/>
      <c r="QUL90" s="40"/>
      <c r="QUM90" s="40"/>
      <c r="QUN90" s="40"/>
      <c r="QUO90" s="40"/>
      <c r="QUP90" s="40"/>
      <c r="QUQ90" s="40"/>
      <c r="QUR90" s="40"/>
      <c r="QUS90" s="40"/>
      <c r="QUT90" s="40"/>
      <c r="QUU90" s="40"/>
      <c r="QUV90" s="40"/>
      <c r="QUW90" s="40"/>
      <c r="QUX90" s="40"/>
      <c r="QUY90" s="40"/>
      <c r="QUZ90" s="40"/>
      <c r="QVA90" s="40"/>
      <c r="QVB90" s="40"/>
      <c r="QVC90" s="40"/>
      <c r="QVD90" s="40"/>
      <c r="QVE90" s="40"/>
      <c r="QVF90" s="40"/>
      <c r="QVG90" s="40"/>
      <c r="QVH90" s="40"/>
      <c r="QVI90" s="40"/>
      <c r="QVJ90" s="40"/>
      <c r="QVK90" s="40"/>
      <c r="QVL90" s="40"/>
      <c r="QVM90" s="40"/>
      <c r="QVN90" s="40"/>
      <c r="QVO90" s="40"/>
      <c r="QVP90" s="40"/>
      <c r="QVQ90" s="40"/>
      <c r="QVR90" s="40"/>
      <c r="QVS90" s="40"/>
      <c r="QVT90" s="40"/>
      <c r="QVU90" s="40"/>
      <c r="QVV90" s="40"/>
      <c r="QVW90" s="40"/>
      <c r="QVX90" s="40"/>
      <c r="QVY90" s="40"/>
      <c r="QVZ90" s="40"/>
      <c r="QWA90" s="40"/>
      <c r="QWB90" s="40"/>
      <c r="QWC90" s="40"/>
      <c r="QWD90" s="40"/>
      <c r="QWE90" s="40"/>
      <c r="QWF90" s="40"/>
      <c r="QWG90" s="40"/>
      <c r="QWH90" s="40"/>
      <c r="QWI90" s="40"/>
      <c r="QWJ90" s="40"/>
      <c r="QWK90" s="40"/>
      <c r="QWL90" s="40"/>
      <c r="QWM90" s="40"/>
      <c r="QWN90" s="40"/>
      <c r="QWO90" s="40"/>
      <c r="QWP90" s="40"/>
      <c r="QWQ90" s="40"/>
      <c r="QWR90" s="40"/>
      <c r="QWS90" s="40"/>
      <c r="QWT90" s="40"/>
      <c r="QWU90" s="40"/>
      <c r="QWV90" s="40"/>
      <c r="QWW90" s="40"/>
      <c r="QWX90" s="40"/>
      <c r="QWY90" s="40"/>
      <c r="QWZ90" s="40"/>
      <c r="QXA90" s="40"/>
      <c r="QXB90" s="40"/>
      <c r="QXC90" s="40"/>
      <c r="QXD90" s="40"/>
      <c r="QXE90" s="40"/>
      <c r="QXF90" s="40"/>
      <c r="QXG90" s="40"/>
      <c r="QXH90" s="40"/>
      <c r="QXI90" s="40"/>
      <c r="QXJ90" s="40"/>
      <c r="QXK90" s="40"/>
      <c r="QXL90" s="40"/>
      <c r="QXM90" s="40"/>
      <c r="QXN90" s="40"/>
      <c r="QXO90" s="40"/>
      <c r="QXP90" s="40"/>
      <c r="QXQ90" s="40"/>
      <c r="QXR90" s="40"/>
      <c r="QXS90" s="40"/>
      <c r="QXT90" s="40"/>
      <c r="QXU90" s="40"/>
      <c r="QXV90" s="40"/>
      <c r="QXW90" s="40"/>
      <c r="QXX90" s="40"/>
      <c r="QXY90" s="40"/>
      <c r="QXZ90" s="40"/>
      <c r="QYA90" s="40"/>
      <c r="QYB90" s="40"/>
      <c r="QYC90" s="40"/>
      <c r="QYD90" s="40"/>
      <c r="QYE90" s="40"/>
      <c r="QYF90" s="40"/>
      <c r="QYG90" s="40"/>
      <c r="QYH90" s="40"/>
      <c r="QYI90" s="40"/>
      <c r="QYJ90" s="40"/>
      <c r="QYK90" s="40"/>
      <c r="QYL90" s="40"/>
      <c r="QYM90" s="40"/>
      <c r="QYN90" s="40"/>
      <c r="QYO90" s="40"/>
      <c r="QYP90" s="40"/>
      <c r="QYQ90" s="40"/>
      <c r="QYR90" s="40"/>
      <c r="QYS90" s="40"/>
      <c r="QYT90" s="40"/>
      <c r="QYU90" s="40"/>
      <c r="QYV90" s="40"/>
      <c r="QYW90" s="40"/>
      <c r="QYX90" s="40"/>
      <c r="QYY90" s="40"/>
      <c r="QYZ90" s="40"/>
      <c r="QZA90" s="40"/>
      <c r="QZB90" s="40"/>
      <c r="QZC90" s="40"/>
      <c r="QZD90" s="40"/>
      <c r="QZE90" s="40"/>
      <c r="QZF90" s="40"/>
      <c r="QZG90" s="40"/>
      <c r="QZH90" s="40"/>
      <c r="QZI90" s="40"/>
      <c r="QZJ90" s="40"/>
      <c r="QZK90" s="40"/>
      <c r="QZL90" s="40"/>
      <c r="QZM90" s="40"/>
      <c r="QZN90" s="40"/>
      <c r="QZO90" s="40"/>
      <c r="QZP90" s="40"/>
      <c r="QZQ90" s="40"/>
      <c r="QZR90" s="40"/>
      <c r="QZS90" s="40"/>
      <c r="QZT90" s="40"/>
      <c r="QZU90" s="40"/>
      <c r="QZV90" s="40"/>
      <c r="QZW90" s="40"/>
      <c r="QZX90" s="40"/>
      <c r="QZY90" s="40"/>
      <c r="QZZ90" s="40"/>
      <c r="RAA90" s="40"/>
      <c r="RAB90" s="40"/>
      <c r="RAC90" s="40"/>
      <c r="RAD90" s="40"/>
      <c r="RAE90" s="40"/>
      <c r="RAF90" s="40"/>
      <c r="RAG90" s="40"/>
      <c r="RAH90" s="40"/>
      <c r="RAI90" s="40"/>
      <c r="RAJ90" s="40"/>
      <c r="RAK90" s="40"/>
      <c r="RAL90" s="40"/>
      <c r="RAM90" s="40"/>
      <c r="RAN90" s="40"/>
      <c r="RAO90" s="40"/>
      <c r="RAP90" s="40"/>
      <c r="RAQ90" s="40"/>
      <c r="RAR90" s="40"/>
      <c r="RAS90" s="40"/>
      <c r="RAT90" s="40"/>
      <c r="RAU90" s="40"/>
      <c r="RAV90" s="40"/>
      <c r="RAW90" s="40"/>
      <c r="RAX90" s="40"/>
      <c r="RAY90" s="40"/>
      <c r="RAZ90" s="40"/>
      <c r="RBA90" s="40"/>
      <c r="RBB90" s="40"/>
      <c r="RBC90" s="40"/>
      <c r="RBD90" s="40"/>
      <c r="RBE90" s="40"/>
      <c r="RBF90" s="40"/>
      <c r="RBG90" s="40"/>
      <c r="RBH90" s="40"/>
      <c r="RBI90" s="40"/>
      <c r="RBJ90" s="40"/>
      <c r="RBK90" s="40"/>
      <c r="RBL90" s="40"/>
      <c r="RBM90" s="40"/>
      <c r="RBN90" s="40"/>
      <c r="RBO90" s="40"/>
      <c r="RBP90" s="40"/>
      <c r="RBQ90" s="40"/>
      <c r="RBR90" s="40"/>
      <c r="RBS90" s="40"/>
      <c r="RBT90" s="40"/>
      <c r="RBU90" s="40"/>
      <c r="RBV90" s="40"/>
      <c r="RBW90" s="40"/>
      <c r="RBX90" s="40"/>
      <c r="RBY90" s="40"/>
      <c r="RBZ90" s="40"/>
      <c r="RCA90" s="40"/>
      <c r="RCB90" s="40"/>
      <c r="RCC90" s="40"/>
      <c r="RCD90" s="40"/>
      <c r="RCE90" s="40"/>
      <c r="RCF90" s="40"/>
      <c r="RCG90" s="40"/>
      <c r="RCH90" s="40"/>
      <c r="RCI90" s="40"/>
      <c r="RCJ90" s="40"/>
      <c r="RCK90" s="40"/>
      <c r="RCL90" s="40"/>
      <c r="RCM90" s="40"/>
      <c r="RCN90" s="40"/>
      <c r="RCO90" s="40"/>
      <c r="RCP90" s="40"/>
      <c r="RCQ90" s="40"/>
      <c r="RCR90" s="40"/>
      <c r="RCS90" s="40"/>
      <c r="RCT90" s="40"/>
      <c r="RCU90" s="40"/>
      <c r="RCV90" s="40"/>
      <c r="RCW90" s="40"/>
      <c r="RCX90" s="40"/>
      <c r="RCY90" s="40"/>
      <c r="RCZ90" s="40"/>
      <c r="RDA90" s="40"/>
      <c r="RDB90" s="40"/>
      <c r="RDC90" s="40"/>
      <c r="RDD90" s="40"/>
      <c r="RDE90" s="40"/>
      <c r="RDF90" s="40"/>
      <c r="RDG90" s="40"/>
      <c r="RDH90" s="40"/>
      <c r="RDI90" s="40"/>
      <c r="RDJ90" s="40"/>
      <c r="RDK90" s="40"/>
      <c r="RDL90" s="40"/>
      <c r="RDM90" s="40"/>
      <c r="RDN90" s="40"/>
      <c r="RDO90" s="40"/>
      <c r="RDP90" s="40"/>
      <c r="RDQ90" s="40"/>
      <c r="RDR90" s="40"/>
      <c r="RDS90" s="40"/>
      <c r="RDT90" s="40"/>
      <c r="RDU90" s="40"/>
      <c r="RDV90" s="40"/>
      <c r="RDW90" s="40"/>
      <c r="RDX90" s="40"/>
      <c r="RDY90" s="40"/>
      <c r="RDZ90" s="40"/>
      <c r="REA90" s="40"/>
      <c r="REB90" s="40"/>
      <c r="REC90" s="40"/>
      <c r="RED90" s="40"/>
      <c r="REE90" s="40"/>
      <c r="REF90" s="40"/>
      <c r="REG90" s="40"/>
      <c r="REH90" s="40"/>
      <c r="REI90" s="40"/>
      <c r="REJ90" s="40"/>
      <c r="REK90" s="40"/>
      <c r="REL90" s="40"/>
      <c r="REM90" s="40"/>
      <c r="REN90" s="40"/>
      <c r="REO90" s="40"/>
      <c r="REP90" s="40"/>
      <c r="REQ90" s="40"/>
      <c r="RER90" s="40"/>
      <c r="RES90" s="40"/>
      <c r="RET90" s="40"/>
      <c r="REU90" s="40"/>
      <c r="REV90" s="40"/>
      <c r="REW90" s="40"/>
      <c r="REX90" s="40"/>
      <c r="REY90" s="40"/>
      <c r="REZ90" s="40"/>
      <c r="RFA90" s="40"/>
      <c r="RFB90" s="40"/>
      <c r="RFC90" s="40"/>
      <c r="RFD90" s="40"/>
      <c r="RFE90" s="40"/>
      <c r="RFF90" s="40"/>
      <c r="RFG90" s="40"/>
      <c r="RFH90" s="40"/>
      <c r="RFI90" s="40"/>
      <c r="RFJ90" s="40"/>
      <c r="RFK90" s="40"/>
      <c r="RFL90" s="40"/>
      <c r="RFM90" s="40"/>
      <c r="RFN90" s="40"/>
      <c r="RFO90" s="40"/>
      <c r="RFP90" s="40"/>
      <c r="RFQ90" s="40"/>
      <c r="RFR90" s="40"/>
      <c r="RFS90" s="40"/>
      <c r="RFT90" s="40"/>
      <c r="RFU90" s="40"/>
      <c r="RFV90" s="40"/>
      <c r="RFW90" s="40"/>
      <c r="RFX90" s="40"/>
      <c r="RFY90" s="40"/>
      <c r="RFZ90" s="40"/>
      <c r="RGA90" s="40"/>
      <c r="RGB90" s="40"/>
      <c r="RGC90" s="40"/>
      <c r="RGD90" s="40"/>
      <c r="RGE90" s="40"/>
      <c r="RGF90" s="40"/>
      <c r="RGG90" s="40"/>
      <c r="RGH90" s="40"/>
      <c r="RGI90" s="40"/>
      <c r="RGJ90" s="40"/>
      <c r="RGK90" s="40"/>
      <c r="RGL90" s="40"/>
      <c r="RGM90" s="40"/>
      <c r="RGN90" s="40"/>
      <c r="RGO90" s="40"/>
      <c r="RGP90" s="40"/>
      <c r="RGQ90" s="40"/>
      <c r="RGR90" s="40"/>
      <c r="RGS90" s="40"/>
      <c r="RGT90" s="40"/>
      <c r="RGU90" s="40"/>
      <c r="RGV90" s="40"/>
      <c r="RGW90" s="40"/>
      <c r="RGX90" s="40"/>
      <c r="RGY90" s="40"/>
      <c r="RGZ90" s="40"/>
      <c r="RHA90" s="40"/>
      <c r="RHB90" s="40"/>
      <c r="RHC90" s="40"/>
      <c r="RHD90" s="40"/>
      <c r="RHE90" s="40"/>
      <c r="RHF90" s="40"/>
      <c r="RHG90" s="40"/>
      <c r="RHH90" s="40"/>
      <c r="RHI90" s="40"/>
      <c r="RHJ90" s="40"/>
      <c r="RHK90" s="40"/>
      <c r="RHL90" s="40"/>
      <c r="RHM90" s="40"/>
      <c r="RHN90" s="40"/>
      <c r="RHO90" s="40"/>
      <c r="RHP90" s="40"/>
      <c r="RHQ90" s="40"/>
      <c r="RHR90" s="40"/>
      <c r="RHS90" s="40"/>
      <c r="RHT90" s="40"/>
      <c r="RHU90" s="40"/>
      <c r="RHV90" s="40"/>
      <c r="RHW90" s="40"/>
      <c r="RHX90" s="40"/>
      <c r="RHY90" s="40"/>
      <c r="RHZ90" s="40"/>
      <c r="RIA90" s="40"/>
      <c r="RIB90" s="40"/>
      <c r="RIC90" s="40"/>
      <c r="RID90" s="40"/>
      <c r="RIE90" s="40"/>
      <c r="RIF90" s="40"/>
      <c r="RIG90" s="40"/>
      <c r="RIH90" s="40"/>
      <c r="RII90" s="40"/>
      <c r="RIJ90" s="40"/>
      <c r="RIK90" s="40"/>
      <c r="RIL90" s="40"/>
      <c r="RIM90" s="40"/>
      <c r="RIN90" s="40"/>
      <c r="RIO90" s="40"/>
      <c r="RIP90" s="40"/>
      <c r="RIQ90" s="40"/>
      <c r="RIR90" s="40"/>
      <c r="RIS90" s="40"/>
      <c r="RIT90" s="40"/>
      <c r="RIU90" s="40"/>
      <c r="RIV90" s="40"/>
      <c r="RIW90" s="40"/>
      <c r="RIX90" s="40"/>
      <c r="RIY90" s="40"/>
      <c r="RIZ90" s="40"/>
      <c r="RJA90" s="40"/>
      <c r="RJB90" s="40"/>
      <c r="RJC90" s="40"/>
      <c r="RJD90" s="40"/>
      <c r="RJE90" s="40"/>
      <c r="RJF90" s="40"/>
      <c r="RJG90" s="40"/>
      <c r="RJH90" s="40"/>
      <c r="RJI90" s="40"/>
      <c r="RJJ90" s="40"/>
      <c r="RJK90" s="40"/>
      <c r="RJL90" s="40"/>
      <c r="RJM90" s="40"/>
      <c r="RJN90" s="40"/>
      <c r="RJO90" s="40"/>
      <c r="RJP90" s="40"/>
      <c r="RJQ90" s="40"/>
      <c r="RJR90" s="40"/>
      <c r="RJS90" s="40"/>
      <c r="RJT90" s="40"/>
      <c r="RJU90" s="40"/>
      <c r="RJV90" s="40"/>
      <c r="RJW90" s="40"/>
      <c r="RJX90" s="40"/>
      <c r="RJY90" s="40"/>
      <c r="RJZ90" s="40"/>
      <c r="RKA90" s="40"/>
      <c r="RKB90" s="40"/>
      <c r="RKC90" s="40"/>
      <c r="RKD90" s="40"/>
      <c r="RKE90" s="40"/>
      <c r="RKF90" s="40"/>
      <c r="RKG90" s="40"/>
      <c r="RKH90" s="40"/>
      <c r="RKI90" s="40"/>
      <c r="RKJ90" s="40"/>
      <c r="RKK90" s="40"/>
      <c r="RKL90" s="40"/>
      <c r="RKM90" s="40"/>
      <c r="RKN90" s="40"/>
      <c r="RKO90" s="40"/>
      <c r="RKP90" s="40"/>
      <c r="RKQ90" s="40"/>
      <c r="RKR90" s="40"/>
      <c r="RKS90" s="40"/>
      <c r="RKT90" s="40"/>
      <c r="RKU90" s="40"/>
      <c r="RKV90" s="40"/>
      <c r="RKW90" s="40"/>
      <c r="RKX90" s="40"/>
      <c r="RKY90" s="40"/>
      <c r="RKZ90" s="40"/>
      <c r="RLA90" s="40"/>
      <c r="RLB90" s="40"/>
      <c r="RLC90" s="40"/>
      <c r="RLD90" s="40"/>
      <c r="RLE90" s="40"/>
      <c r="RLF90" s="40"/>
      <c r="RLG90" s="40"/>
      <c r="RLH90" s="40"/>
      <c r="RLI90" s="40"/>
      <c r="RLJ90" s="40"/>
      <c r="RLK90" s="40"/>
      <c r="RLL90" s="40"/>
      <c r="RLM90" s="40"/>
      <c r="RLN90" s="40"/>
      <c r="RLO90" s="40"/>
      <c r="RLP90" s="40"/>
      <c r="RLQ90" s="40"/>
      <c r="RLR90" s="40"/>
      <c r="RLS90" s="40"/>
      <c r="RLT90" s="40"/>
      <c r="RLU90" s="40"/>
      <c r="RLV90" s="40"/>
      <c r="RLW90" s="40"/>
      <c r="RLX90" s="40"/>
      <c r="RLY90" s="40"/>
      <c r="RLZ90" s="40"/>
      <c r="RMA90" s="40"/>
      <c r="RMB90" s="40"/>
      <c r="RMC90" s="40"/>
      <c r="RMD90" s="40"/>
      <c r="RME90" s="40"/>
      <c r="RMF90" s="40"/>
      <c r="RMG90" s="40"/>
      <c r="RMH90" s="40"/>
      <c r="RMI90" s="40"/>
      <c r="RMJ90" s="40"/>
      <c r="RMK90" s="40"/>
      <c r="RML90" s="40"/>
      <c r="RMM90" s="40"/>
      <c r="RMN90" s="40"/>
      <c r="RMO90" s="40"/>
      <c r="RMP90" s="40"/>
      <c r="RMQ90" s="40"/>
      <c r="RMR90" s="40"/>
      <c r="RMS90" s="40"/>
      <c r="RMT90" s="40"/>
      <c r="RMU90" s="40"/>
      <c r="RMV90" s="40"/>
      <c r="RMW90" s="40"/>
      <c r="RMX90" s="40"/>
      <c r="RMY90" s="40"/>
      <c r="RMZ90" s="40"/>
      <c r="RNA90" s="40"/>
      <c r="RNB90" s="40"/>
      <c r="RNC90" s="40"/>
      <c r="RND90" s="40"/>
      <c r="RNE90" s="40"/>
      <c r="RNF90" s="40"/>
      <c r="RNG90" s="40"/>
      <c r="RNH90" s="40"/>
      <c r="RNI90" s="40"/>
      <c r="RNJ90" s="40"/>
      <c r="RNK90" s="40"/>
      <c r="RNL90" s="40"/>
      <c r="RNM90" s="40"/>
      <c r="RNN90" s="40"/>
      <c r="RNO90" s="40"/>
      <c r="RNP90" s="40"/>
      <c r="RNQ90" s="40"/>
      <c r="RNR90" s="40"/>
      <c r="RNS90" s="40"/>
      <c r="RNT90" s="40"/>
      <c r="RNU90" s="40"/>
      <c r="RNV90" s="40"/>
      <c r="RNW90" s="40"/>
      <c r="RNX90" s="40"/>
      <c r="RNY90" s="40"/>
      <c r="RNZ90" s="40"/>
      <c r="ROA90" s="40"/>
      <c r="ROB90" s="40"/>
      <c r="ROC90" s="40"/>
      <c r="ROD90" s="40"/>
      <c r="ROE90" s="40"/>
      <c r="ROF90" s="40"/>
      <c r="ROG90" s="40"/>
      <c r="ROH90" s="40"/>
      <c r="ROI90" s="40"/>
      <c r="ROJ90" s="40"/>
      <c r="ROK90" s="40"/>
      <c r="ROL90" s="40"/>
      <c r="ROM90" s="40"/>
      <c r="RON90" s="40"/>
      <c r="ROO90" s="40"/>
      <c r="ROP90" s="40"/>
      <c r="ROQ90" s="40"/>
      <c r="ROR90" s="40"/>
      <c r="ROS90" s="40"/>
      <c r="ROT90" s="40"/>
      <c r="ROU90" s="40"/>
      <c r="ROV90" s="40"/>
      <c r="ROW90" s="40"/>
      <c r="ROX90" s="40"/>
      <c r="ROY90" s="40"/>
      <c r="ROZ90" s="40"/>
      <c r="RPA90" s="40"/>
      <c r="RPB90" s="40"/>
      <c r="RPC90" s="40"/>
      <c r="RPD90" s="40"/>
      <c r="RPE90" s="40"/>
      <c r="RPF90" s="40"/>
      <c r="RPG90" s="40"/>
      <c r="RPH90" s="40"/>
      <c r="RPI90" s="40"/>
      <c r="RPJ90" s="40"/>
      <c r="RPK90" s="40"/>
      <c r="RPL90" s="40"/>
      <c r="RPM90" s="40"/>
      <c r="RPN90" s="40"/>
      <c r="RPO90" s="40"/>
      <c r="RPP90" s="40"/>
      <c r="RPQ90" s="40"/>
      <c r="RPR90" s="40"/>
      <c r="RPS90" s="40"/>
      <c r="RPT90" s="40"/>
      <c r="RPU90" s="40"/>
      <c r="RPV90" s="40"/>
      <c r="RPW90" s="40"/>
      <c r="RPX90" s="40"/>
      <c r="RPY90" s="40"/>
      <c r="RPZ90" s="40"/>
      <c r="RQA90" s="40"/>
      <c r="RQB90" s="40"/>
      <c r="RQC90" s="40"/>
      <c r="RQD90" s="40"/>
      <c r="RQE90" s="40"/>
      <c r="RQF90" s="40"/>
      <c r="RQG90" s="40"/>
      <c r="RQH90" s="40"/>
      <c r="RQI90" s="40"/>
      <c r="RQJ90" s="40"/>
      <c r="RQK90" s="40"/>
      <c r="RQL90" s="40"/>
      <c r="RQM90" s="40"/>
      <c r="RQN90" s="40"/>
      <c r="RQO90" s="40"/>
      <c r="RQP90" s="40"/>
      <c r="RQQ90" s="40"/>
      <c r="RQR90" s="40"/>
      <c r="RQS90" s="40"/>
      <c r="RQT90" s="40"/>
      <c r="RQU90" s="40"/>
      <c r="RQV90" s="40"/>
      <c r="RQW90" s="40"/>
      <c r="RQX90" s="40"/>
      <c r="RQY90" s="40"/>
      <c r="RQZ90" s="40"/>
      <c r="RRA90" s="40"/>
      <c r="RRB90" s="40"/>
      <c r="RRC90" s="40"/>
      <c r="RRD90" s="40"/>
      <c r="RRE90" s="40"/>
      <c r="RRF90" s="40"/>
      <c r="RRG90" s="40"/>
      <c r="RRH90" s="40"/>
      <c r="RRI90" s="40"/>
      <c r="RRJ90" s="40"/>
      <c r="RRK90" s="40"/>
      <c r="RRL90" s="40"/>
      <c r="RRM90" s="40"/>
      <c r="RRN90" s="40"/>
      <c r="RRO90" s="40"/>
      <c r="RRP90" s="40"/>
      <c r="RRQ90" s="40"/>
      <c r="RRR90" s="40"/>
      <c r="RRS90" s="40"/>
      <c r="RRT90" s="40"/>
      <c r="RRU90" s="40"/>
      <c r="RRV90" s="40"/>
      <c r="RRW90" s="40"/>
      <c r="RRX90" s="40"/>
      <c r="RRY90" s="40"/>
      <c r="RRZ90" s="40"/>
      <c r="RSA90" s="40"/>
      <c r="RSB90" s="40"/>
      <c r="RSC90" s="40"/>
      <c r="RSD90" s="40"/>
      <c r="RSE90" s="40"/>
      <c r="RSF90" s="40"/>
      <c r="RSG90" s="40"/>
      <c r="RSH90" s="40"/>
      <c r="RSI90" s="40"/>
      <c r="RSJ90" s="40"/>
      <c r="RSK90" s="40"/>
      <c r="RSL90" s="40"/>
      <c r="RSM90" s="40"/>
      <c r="RSN90" s="40"/>
      <c r="RSO90" s="40"/>
      <c r="RSP90" s="40"/>
      <c r="RSQ90" s="40"/>
      <c r="RSR90" s="40"/>
      <c r="RSS90" s="40"/>
      <c r="RST90" s="40"/>
      <c r="RSU90" s="40"/>
      <c r="RSV90" s="40"/>
      <c r="RSW90" s="40"/>
      <c r="RSX90" s="40"/>
      <c r="RSY90" s="40"/>
      <c r="RSZ90" s="40"/>
      <c r="RTA90" s="40"/>
      <c r="RTB90" s="40"/>
      <c r="RTC90" s="40"/>
      <c r="RTD90" s="40"/>
      <c r="RTE90" s="40"/>
      <c r="RTF90" s="40"/>
      <c r="RTG90" s="40"/>
      <c r="RTH90" s="40"/>
      <c r="RTI90" s="40"/>
      <c r="RTJ90" s="40"/>
      <c r="RTK90" s="40"/>
      <c r="RTL90" s="40"/>
      <c r="RTM90" s="40"/>
      <c r="RTN90" s="40"/>
      <c r="RTO90" s="40"/>
      <c r="RTP90" s="40"/>
      <c r="RTQ90" s="40"/>
      <c r="RTR90" s="40"/>
      <c r="RTS90" s="40"/>
      <c r="RTT90" s="40"/>
      <c r="RTU90" s="40"/>
      <c r="RTV90" s="40"/>
      <c r="RTW90" s="40"/>
      <c r="RTX90" s="40"/>
      <c r="RTY90" s="40"/>
      <c r="RTZ90" s="40"/>
      <c r="RUA90" s="40"/>
      <c r="RUB90" s="40"/>
      <c r="RUC90" s="40"/>
      <c r="RUD90" s="40"/>
      <c r="RUE90" s="40"/>
      <c r="RUF90" s="40"/>
      <c r="RUG90" s="40"/>
      <c r="RUH90" s="40"/>
      <c r="RUI90" s="40"/>
      <c r="RUJ90" s="40"/>
      <c r="RUK90" s="40"/>
      <c r="RUL90" s="40"/>
      <c r="RUM90" s="40"/>
      <c r="RUN90" s="40"/>
      <c r="RUO90" s="40"/>
      <c r="RUP90" s="40"/>
      <c r="RUQ90" s="40"/>
      <c r="RUR90" s="40"/>
      <c r="RUS90" s="40"/>
      <c r="RUT90" s="40"/>
      <c r="RUU90" s="40"/>
      <c r="RUV90" s="40"/>
      <c r="RUW90" s="40"/>
      <c r="RUX90" s="40"/>
      <c r="RUY90" s="40"/>
      <c r="RUZ90" s="40"/>
      <c r="RVA90" s="40"/>
      <c r="RVB90" s="40"/>
      <c r="RVC90" s="40"/>
      <c r="RVD90" s="40"/>
      <c r="RVE90" s="40"/>
      <c r="RVF90" s="40"/>
      <c r="RVG90" s="40"/>
      <c r="RVH90" s="40"/>
      <c r="RVI90" s="40"/>
      <c r="RVJ90" s="40"/>
      <c r="RVK90" s="40"/>
      <c r="RVL90" s="40"/>
      <c r="RVM90" s="40"/>
      <c r="RVN90" s="40"/>
      <c r="RVO90" s="40"/>
      <c r="RVP90" s="40"/>
      <c r="RVQ90" s="40"/>
      <c r="RVR90" s="40"/>
      <c r="RVS90" s="40"/>
      <c r="RVT90" s="40"/>
      <c r="RVU90" s="40"/>
      <c r="RVV90" s="40"/>
      <c r="RVW90" s="40"/>
      <c r="RVX90" s="40"/>
      <c r="RVY90" s="40"/>
      <c r="RVZ90" s="40"/>
      <c r="RWA90" s="40"/>
      <c r="RWB90" s="40"/>
      <c r="RWC90" s="40"/>
      <c r="RWD90" s="40"/>
      <c r="RWE90" s="40"/>
      <c r="RWF90" s="40"/>
      <c r="RWG90" s="40"/>
      <c r="RWH90" s="40"/>
      <c r="RWI90" s="40"/>
      <c r="RWJ90" s="40"/>
      <c r="RWK90" s="40"/>
      <c r="RWL90" s="40"/>
      <c r="RWM90" s="40"/>
      <c r="RWN90" s="40"/>
      <c r="RWO90" s="40"/>
      <c r="RWP90" s="40"/>
      <c r="RWQ90" s="40"/>
      <c r="RWR90" s="40"/>
      <c r="RWS90" s="40"/>
      <c r="RWT90" s="40"/>
      <c r="RWU90" s="40"/>
      <c r="RWV90" s="40"/>
      <c r="RWW90" s="40"/>
      <c r="RWX90" s="40"/>
      <c r="RWY90" s="40"/>
      <c r="RWZ90" s="40"/>
      <c r="RXA90" s="40"/>
      <c r="RXB90" s="40"/>
      <c r="RXC90" s="40"/>
      <c r="RXD90" s="40"/>
      <c r="RXE90" s="40"/>
      <c r="RXF90" s="40"/>
      <c r="RXG90" s="40"/>
      <c r="RXH90" s="40"/>
      <c r="RXI90" s="40"/>
      <c r="RXJ90" s="40"/>
      <c r="RXK90" s="40"/>
      <c r="RXL90" s="40"/>
      <c r="RXM90" s="40"/>
      <c r="RXN90" s="40"/>
      <c r="RXO90" s="40"/>
      <c r="RXP90" s="40"/>
      <c r="RXQ90" s="40"/>
      <c r="RXR90" s="40"/>
      <c r="RXS90" s="40"/>
      <c r="RXT90" s="40"/>
      <c r="RXU90" s="40"/>
      <c r="RXV90" s="40"/>
      <c r="RXW90" s="40"/>
      <c r="RXX90" s="40"/>
      <c r="RXY90" s="40"/>
      <c r="RXZ90" s="40"/>
      <c r="RYA90" s="40"/>
      <c r="RYB90" s="40"/>
      <c r="RYC90" s="40"/>
      <c r="RYD90" s="40"/>
      <c r="RYE90" s="40"/>
      <c r="RYF90" s="40"/>
      <c r="RYG90" s="40"/>
      <c r="RYH90" s="40"/>
      <c r="RYI90" s="40"/>
      <c r="RYJ90" s="40"/>
      <c r="RYK90" s="40"/>
      <c r="RYL90" s="40"/>
      <c r="RYM90" s="40"/>
      <c r="RYN90" s="40"/>
      <c r="RYO90" s="40"/>
      <c r="RYP90" s="40"/>
      <c r="RYQ90" s="40"/>
      <c r="RYR90" s="40"/>
      <c r="RYS90" s="40"/>
      <c r="RYT90" s="40"/>
      <c r="RYU90" s="40"/>
      <c r="RYV90" s="40"/>
      <c r="RYW90" s="40"/>
      <c r="RYX90" s="40"/>
      <c r="RYY90" s="40"/>
      <c r="RYZ90" s="40"/>
      <c r="RZA90" s="40"/>
      <c r="RZB90" s="40"/>
      <c r="RZC90" s="40"/>
      <c r="RZD90" s="40"/>
      <c r="RZE90" s="40"/>
      <c r="RZF90" s="40"/>
      <c r="RZG90" s="40"/>
      <c r="RZH90" s="40"/>
      <c r="RZI90" s="40"/>
      <c r="RZJ90" s="40"/>
      <c r="RZK90" s="40"/>
      <c r="RZL90" s="40"/>
      <c r="RZM90" s="40"/>
      <c r="RZN90" s="40"/>
      <c r="RZO90" s="40"/>
      <c r="RZP90" s="40"/>
      <c r="RZQ90" s="40"/>
      <c r="RZR90" s="40"/>
      <c r="RZS90" s="40"/>
      <c r="RZT90" s="40"/>
      <c r="RZU90" s="40"/>
      <c r="RZV90" s="40"/>
      <c r="RZW90" s="40"/>
      <c r="RZX90" s="40"/>
      <c r="RZY90" s="40"/>
      <c r="RZZ90" s="40"/>
      <c r="SAA90" s="40"/>
      <c r="SAB90" s="40"/>
      <c r="SAC90" s="40"/>
      <c r="SAD90" s="40"/>
      <c r="SAE90" s="40"/>
      <c r="SAF90" s="40"/>
      <c r="SAG90" s="40"/>
      <c r="SAH90" s="40"/>
      <c r="SAI90" s="40"/>
      <c r="SAJ90" s="40"/>
      <c r="SAK90" s="40"/>
      <c r="SAL90" s="40"/>
      <c r="SAM90" s="40"/>
      <c r="SAN90" s="40"/>
      <c r="SAO90" s="40"/>
      <c r="SAP90" s="40"/>
      <c r="SAQ90" s="40"/>
      <c r="SAR90" s="40"/>
      <c r="SAS90" s="40"/>
      <c r="SAT90" s="40"/>
      <c r="SAU90" s="40"/>
      <c r="SAV90" s="40"/>
      <c r="SAW90" s="40"/>
      <c r="SAX90" s="40"/>
      <c r="SAY90" s="40"/>
      <c r="SAZ90" s="40"/>
      <c r="SBA90" s="40"/>
      <c r="SBB90" s="40"/>
      <c r="SBC90" s="40"/>
      <c r="SBD90" s="40"/>
      <c r="SBE90" s="40"/>
      <c r="SBF90" s="40"/>
      <c r="SBG90" s="40"/>
      <c r="SBH90" s="40"/>
      <c r="SBI90" s="40"/>
      <c r="SBJ90" s="40"/>
      <c r="SBK90" s="40"/>
      <c r="SBL90" s="40"/>
      <c r="SBM90" s="40"/>
      <c r="SBN90" s="40"/>
      <c r="SBO90" s="40"/>
      <c r="SBP90" s="40"/>
      <c r="SBQ90" s="40"/>
      <c r="SBR90" s="40"/>
      <c r="SBS90" s="40"/>
      <c r="SBT90" s="40"/>
      <c r="SBU90" s="40"/>
      <c r="SBV90" s="40"/>
      <c r="SBW90" s="40"/>
      <c r="SBX90" s="40"/>
      <c r="SBY90" s="40"/>
      <c r="SBZ90" s="40"/>
      <c r="SCA90" s="40"/>
      <c r="SCB90" s="40"/>
      <c r="SCC90" s="40"/>
      <c r="SCD90" s="40"/>
      <c r="SCE90" s="40"/>
      <c r="SCF90" s="40"/>
      <c r="SCG90" s="40"/>
      <c r="SCH90" s="40"/>
      <c r="SCI90" s="40"/>
      <c r="SCJ90" s="40"/>
      <c r="SCK90" s="40"/>
      <c r="SCL90" s="40"/>
      <c r="SCM90" s="40"/>
      <c r="SCN90" s="40"/>
      <c r="SCO90" s="40"/>
      <c r="SCP90" s="40"/>
      <c r="SCQ90" s="40"/>
      <c r="SCR90" s="40"/>
      <c r="SCS90" s="40"/>
      <c r="SCT90" s="40"/>
      <c r="SCU90" s="40"/>
      <c r="SCV90" s="40"/>
      <c r="SCW90" s="40"/>
      <c r="SCX90" s="40"/>
      <c r="SCY90" s="40"/>
      <c r="SCZ90" s="40"/>
      <c r="SDA90" s="40"/>
      <c r="SDB90" s="40"/>
      <c r="SDC90" s="40"/>
      <c r="SDD90" s="40"/>
      <c r="SDE90" s="40"/>
      <c r="SDF90" s="40"/>
      <c r="SDG90" s="40"/>
      <c r="SDH90" s="40"/>
      <c r="SDI90" s="40"/>
      <c r="SDJ90" s="40"/>
      <c r="SDK90" s="40"/>
      <c r="SDL90" s="40"/>
      <c r="SDM90" s="40"/>
      <c r="SDN90" s="40"/>
      <c r="SDO90" s="40"/>
      <c r="SDP90" s="40"/>
      <c r="SDQ90" s="40"/>
      <c r="SDR90" s="40"/>
      <c r="SDS90" s="40"/>
      <c r="SDT90" s="40"/>
      <c r="SDU90" s="40"/>
      <c r="SDV90" s="40"/>
      <c r="SDW90" s="40"/>
      <c r="SDX90" s="40"/>
      <c r="SDY90" s="40"/>
      <c r="SDZ90" s="40"/>
      <c r="SEA90" s="40"/>
      <c r="SEB90" s="40"/>
      <c r="SEC90" s="40"/>
      <c r="SED90" s="40"/>
      <c r="SEE90" s="40"/>
      <c r="SEF90" s="40"/>
      <c r="SEG90" s="40"/>
      <c r="SEH90" s="40"/>
      <c r="SEI90" s="40"/>
      <c r="SEJ90" s="40"/>
      <c r="SEK90" s="40"/>
      <c r="SEL90" s="40"/>
      <c r="SEM90" s="40"/>
      <c r="SEN90" s="40"/>
      <c r="SEO90" s="40"/>
      <c r="SEP90" s="40"/>
      <c r="SEQ90" s="40"/>
      <c r="SER90" s="40"/>
      <c r="SES90" s="40"/>
      <c r="SET90" s="40"/>
      <c r="SEU90" s="40"/>
      <c r="SEV90" s="40"/>
      <c r="SEW90" s="40"/>
      <c r="SEX90" s="40"/>
      <c r="SEY90" s="40"/>
      <c r="SEZ90" s="40"/>
      <c r="SFA90" s="40"/>
      <c r="SFB90" s="40"/>
      <c r="SFC90" s="40"/>
      <c r="SFD90" s="40"/>
      <c r="SFE90" s="40"/>
      <c r="SFF90" s="40"/>
      <c r="SFG90" s="40"/>
      <c r="SFH90" s="40"/>
      <c r="SFI90" s="40"/>
      <c r="SFJ90" s="40"/>
      <c r="SFK90" s="40"/>
      <c r="SFL90" s="40"/>
      <c r="SFM90" s="40"/>
      <c r="SFN90" s="40"/>
      <c r="SFO90" s="40"/>
      <c r="SFP90" s="40"/>
      <c r="SFQ90" s="40"/>
      <c r="SFR90" s="40"/>
      <c r="SFS90" s="40"/>
      <c r="SFT90" s="40"/>
      <c r="SFU90" s="40"/>
      <c r="SFV90" s="40"/>
      <c r="SFW90" s="40"/>
      <c r="SFX90" s="40"/>
      <c r="SFY90" s="40"/>
      <c r="SFZ90" s="40"/>
      <c r="SGA90" s="40"/>
      <c r="SGB90" s="40"/>
      <c r="SGC90" s="40"/>
      <c r="SGD90" s="40"/>
      <c r="SGE90" s="40"/>
      <c r="SGF90" s="40"/>
      <c r="SGG90" s="40"/>
      <c r="SGH90" s="40"/>
      <c r="SGI90" s="40"/>
      <c r="SGJ90" s="40"/>
      <c r="SGK90" s="40"/>
      <c r="SGL90" s="40"/>
      <c r="SGM90" s="40"/>
      <c r="SGN90" s="40"/>
      <c r="SGO90" s="40"/>
      <c r="SGP90" s="40"/>
      <c r="SGQ90" s="40"/>
      <c r="SGR90" s="40"/>
      <c r="SGS90" s="40"/>
      <c r="SGT90" s="40"/>
      <c r="SGU90" s="40"/>
      <c r="SGV90" s="40"/>
      <c r="SGW90" s="40"/>
      <c r="SGX90" s="40"/>
      <c r="SGY90" s="40"/>
      <c r="SGZ90" s="40"/>
      <c r="SHA90" s="40"/>
      <c r="SHB90" s="40"/>
      <c r="SHC90" s="40"/>
      <c r="SHD90" s="40"/>
      <c r="SHE90" s="40"/>
      <c r="SHF90" s="40"/>
      <c r="SHG90" s="40"/>
      <c r="SHH90" s="40"/>
      <c r="SHI90" s="40"/>
      <c r="SHJ90" s="40"/>
      <c r="SHK90" s="40"/>
      <c r="SHL90" s="40"/>
      <c r="SHM90" s="40"/>
      <c r="SHN90" s="40"/>
      <c r="SHO90" s="40"/>
      <c r="SHP90" s="40"/>
      <c r="SHQ90" s="40"/>
      <c r="SHR90" s="40"/>
      <c r="SHS90" s="40"/>
      <c r="SHT90" s="40"/>
      <c r="SHU90" s="40"/>
      <c r="SHV90" s="40"/>
      <c r="SHW90" s="40"/>
      <c r="SHX90" s="40"/>
      <c r="SHY90" s="40"/>
      <c r="SHZ90" s="40"/>
      <c r="SIA90" s="40"/>
      <c r="SIB90" s="40"/>
      <c r="SIC90" s="40"/>
      <c r="SID90" s="40"/>
      <c r="SIE90" s="40"/>
      <c r="SIF90" s="40"/>
      <c r="SIG90" s="40"/>
      <c r="SIH90" s="40"/>
      <c r="SII90" s="40"/>
      <c r="SIJ90" s="40"/>
      <c r="SIK90" s="40"/>
      <c r="SIL90" s="40"/>
      <c r="SIM90" s="40"/>
      <c r="SIN90" s="40"/>
      <c r="SIO90" s="40"/>
      <c r="SIP90" s="40"/>
      <c r="SIQ90" s="40"/>
      <c r="SIR90" s="40"/>
      <c r="SIS90" s="40"/>
      <c r="SIT90" s="40"/>
      <c r="SIU90" s="40"/>
      <c r="SIV90" s="40"/>
      <c r="SIW90" s="40"/>
      <c r="SIX90" s="40"/>
      <c r="SIY90" s="40"/>
      <c r="SIZ90" s="40"/>
      <c r="SJA90" s="40"/>
      <c r="SJB90" s="40"/>
      <c r="SJC90" s="40"/>
      <c r="SJD90" s="40"/>
      <c r="SJE90" s="40"/>
      <c r="SJF90" s="40"/>
      <c r="SJG90" s="40"/>
      <c r="SJH90" s="40"/>
      <c r="SJI90" s="40"/>
      <c r="SJJ90" s="40"/>
      <c r="SJK90" s="40"/>
      <c r="SJL90" s="40"/>
      <c r="SJM90" s="40"/>
      <c r="SJN90" s="40"/>
      <c r="SJO90" s="40"/>
      <c r="SJP90" s="40"/>
      <c r="SJQ90" s="40"/>
      <c r="SJR90" s="40"/>
      <c r="SJS90" s="40"/>
      <c r="SJT90" s="40"/>
      <c r="SJU90" s="40"/>
      <c r="SJV90" s="40"/>
      <c r="SJW90" s="40"/>
      <c r="SJX90" s="40"/>
      <c r="SJY90" s="40"/>
      <c r="SJZ90" s="40"/>
      <c r="SKA90" s="40"/>
      <c r="SKB90" s="40"/>
      <c r="SKC90" s="40"/>
      <c r="SKD90" s="40"/>
      <c r="SKE90" s="40"/>
      <c r="SKF90" s="40"/>
      <c r="SKG90" s="40"/>
      <c r="SKH90" s="40"/>
      <c r="SKI90" s="40"/>
      <c r="SKJ90" s="40"/>
      <c r="SKK90" s="40"/>
      <c r="SKL90" s="40"/>
      <c r="SKM90" s="40"/>
      <c r="SKN90" s="40"/>
      <c r="SKO90" s="40"/>
      <c r="SKP90" s="40"/>
      <c r="SKQ90" s="40"/>
      <c r="SKR90" s="40"/>
      <c r="SKS90" s="40"/>
      <c r="SKT90" s="40"/>
      <c r="SKU90" s="40"/>
      <c r="SKV90" s="40"/>
      <c r="SKW90" s="40"/>
      <c r="SKX90" s="40"/>
      <c r="SKY90" s="40"/>
      <c r="SKZ90" s="40"/>
      <c r="SLA90" s="40"/>
      <c r="SLB90" s="40"/>
      <c r="SLC90" s="40"/>
      <c r="SLD90" s="40"/>
      <c r="SLE90" s="40"/>
      <c r="SLF90" s="40"/>
      <c r="SLG90" s="40"/>
      <c r="SLH90" s="40"/>
      <c r="SLI90" s="40"/>
      <c r="SLJ90" s="40"/>
      <c r="SLK90" s="40"/>
      <c r="SLL90" s="40"/>
      <c r="SLM90" s="40"/>
      <c r="SLN90" s="40"/>
      <c r="SLO90" s="40"/>
      <c r="SLP90" s="40"/>
      <c r="SLQ90" s="40"/>
      <c r="SLR90" s="40"/>
      <c r="SLS90" s="40"/>
      <c r="SLT90" s="40"/>
      <c r="SLU90" s="40"/>
      <c r="SLV90" s="40"/>
      <c r="SLW90" s="40"/>
      <c r="SLX90" s="40"/>
      <c r="SLY90" s="40"/>
      <c r="SLZ90" s="40"/>
      <c r="SMA90" s="40"/>
      <c r="SMB90" s="40"/>
      <c r="SMC90" s="40"/>
      <c r="SMD90" s="40"/>
      <c r="SME90" s="40"/>
      <c r="SMF90" s="40"/>
      <c r="SMG90" s="40"/>
      <c r="SMH90" s="40"/>
      <c r="SMI90" s="40"/>
      <c r="SMJ90" s="40"/>
      <c r="SMK90" s="40"/>
      <c r="SML90" s="40"/>
      <c r="SMM90" s="40"/>
      <c r="SMN90" s="40"/>
      <c r="SMO90" s="40"/>
      <c r="SMP90" s="40"/>
      <c r="SMQ90" s="40"/>
      <c r="SMR90" s="40"/>
      <c r="SMS90" s="40"/>
      <c r="SMT90" s="40"/>
      <c r="SMU90" s="40"/>
      <c r="SMV90" s="40"/>
      <c r="SMW90" s="40"/>
      <c r="SMX90" s="40"/>
      <c r="SMY90" s="40"/>
      <c r="SMZ90" s="40"/>
      <c r="SNA90" s="40"/>
      <c r="SNB90" s="40"/>
      <c r="SNC90" s="40"/>
      <c r="SND90" s="40"/>
      <c r="SNE90" s="40"/>
      <c r="SNF90" s="40"/>
      <c r="SNG90" s="40"/>
      <c r="SNH90" s="40"/>
      <c r="SNI90" s="40"/>
      <c r="SNJ90" s="40"/>
      <c r="SNK90" s="40"/>
      <c r="SNL90" s="40"/>
      <c r="SNM90" s="40"/>
      <c r="SNN90" s="40"/>
      <c r="SNO90" s="40"/>
      <c r="SNP90" s="40"/>
      <c r="SNQ90" s="40"/>
      <c r="SNR90" s="40"/>
      <c r="SNS90" s="40"/>
      <c r="SNT90" s="40"/>
      <c r="SNU90" s="40"/>
      <c r="SNV90" s="40"/>
      <c r="SNW90" s="40"/>
      <c r="SNX90" s="40"/>
      <c r="SNY90" s="40"/>
      <c r="SNZ90" s="40"/>
      <c r="SOA90" s="40"/>
      <c r="SOB90" s="40"/>
      <c r="SOC90" s="40"/>
      <c r="SOD90" s="40"/>
      <c r="SOE90" s="40"/>
      <c r="SOF90" s="40"/>
      <c r="SOG90" s="40"/>
      <c r="SOH90" s="40"/>
      <c r="SOI90" s="40"/>
      <c r="SOJ90" s="40"/>
      <c r="SOK90" s="40"/>
      <c r="SOL90" s="40"/>
      <c r="SOM90" s="40"/>
      <c r="SON90" s="40"/>
      <c r="SOO90" s="40"/>
      <c r="SOP90" s="40"/>
      <c r="SOQ90" s="40"/>
      <c r="SOR90" s="40"/>
      <c r="SOS90" s="40"/>
      <c r="SOT90" s="40"/>
      <c r="SOU90" s="40"/>
      <c r="SOV90" s="40"/>
      <c r="SOW90" s="40"/>
      <c r="SOX90" s="40"/>
      <c r="SOY90" s="40"/>
      <c r="SOZ90" s="40"/>
      <c r="SPA90" s="40"/>
      <c r="SPB90" s="40"/>
      <c r="SPC90" s="40"/>
      <c r="SPD90" s="40"/>
      <c r="SPE90" s="40"/>
      <c r="SPF90" s="40"/>
      <c r="SPG90" s="40"/>
      <c r="SPH90" s="40"/>
      <c r="SPI90" s="40"/>
      <c r="SPJ90" s="40"/>
      <c r="SPK90" s="40"/>
      <c r="SPL90" s="40"/>
      <c r="SPM90" s="40"/>
      <c r="SPN90" s="40"/>
      <c r="SPO90" s="40"/>
      <c r="SPP90" s="40"/>
      <c r="SPQ90" s="40"/>
      <c r="SPR90" s="40"/>
      <c r="SPS90" s="40"/>
      <c r="SPT90" s="40"/>
      <c r="SPU90" s="40"/>
      <c r="SPV90" s="40"/>
      <c r="SPW90" s="40"/>
      <c r="SPX90" s="40"/>
      <c r="SPY90" s="40"/>
      <c r="SPZ90" s="40"/>
      <c r="SQA90" s="40"/>
      <c r="SQB90" s="40"/>
      <c r="SQC90" s="40"/>
      <c r="SQD90" s="40"/>
      <c r="SQE90" s="40"/>
      <c r="SQF90" s="40"/>
      <c r="SQG90" s="40"/>
      <c r="SQH90" s="40"/>
      <c r="SQI90" s="40"/>
      <c r="SQJ90" s="40"/>
      <c r="SQK90" s="40"/>
      <c r="SQL90" s="40"/>
      <c r="SQM90" s="40"/>
      <c r="SQN90" s="40"/>
      <c r="SQO90" s="40"/>
      <c r="SQP90" s="40"/>
      <c r="SQQ90" s="40"/>
      <c r="SQR90" s="40"/>
      <c r="SQS90" s="40"/>
      <c r="SQT90" s="40"/>
      <c r="SQU90" s="40"/>
      <c r="SQV90" s="40"/>
      <c r="SQW90" s="40"/>
      <c r="SQX90" s="40"/>
      <c r="SQY90" s="40"/>
      <c r="SQZ90" s="40"/>
      <c r="SRA90" s="40"/>
      <c r="SRB90" s="40"/>
      <c r="SRC90" s="40"/>
      <c r="SRD90" s="40"/>
      <c r="SRE90" s="40"/>
      <c r="SRF90" s="40"/>
      <c r="SRG90" s="40"/>
      <c r="SRH90" s="40"/>
      <c r="SRI90" s="40"/>
      <c r="SRJ90" s="40"/>
      <c r="SRK90" s="40"/>
      <c r="SRL90" s="40"/>
      <c r="SRM90" s="40"/>
      <c r="SRN90" s="40"/>
      <c r="SRO90" s="40"/>
      <c r="SRP90" s="40"/>
      <c r="SRQ90" s="40"/>
      <c r="SRR90" s="40"/>
      <c r="SRS90" s="40"/>
      <c r="SRT90" s="40"/>
      <c r="SRU90" s="40"/>
      <c r="SRV90" s="40"/>
      <c r="SRW90" s="40"/>
      <c r="SRX90" s="40"/>
      <c r="SRY90" s="40"/>
      <c r="SRZ90" s="40"/>
      <c r="SSA90" s="40"/>
      <c r="SSB90" s="40"/>
      <c r="SSC90" s="40"/>
      <c r="SSD90" s="40"/>
      <c r="SSE90" s="40"/>
      <c r="SSF90" s="40"/>
      <c r="SSG90" s="40"/>
      <c r="SSH90" s="40"/>
      <c r="SSI90" s="40"/>
      <c r="SSJ90" s="40"/>
      <c r="SSK90" s="40"/>
      <c r="SSL90" s="40"/>
      <c r="SSM90" s="40"/>
      <c r="SSN90" s="40"/>
      <c r="SSO90" s="40"/>
      <c r="SSP90" s="40"/>
      <c r="SSQ90" s="40"/>
      <c r="SSR90" s="40"/>
      <c r="SSS90" s="40"/>
      <c r="SST90" s="40"/>
      <c r="SSU90" s="40"/>
      <c r="SSV90" s="40"/>
      <c r="SSW90" s="40"/>
      <c r="SSX90" s="40"/>
      <c r="SSY90" s="40"/>
      <c r="SSZ90" s="40"/>
      <c r="STA90" s="40"/>
      <c r="STB90" s="40"/>
      <c r="STC90" s="40"/>
      <c r="STD90" s="40"/>
      <c r="STE90" s="40"/>
      <c r="STF90" s="40"/>
      <c r="STG90" s="40"/>
      <c r="STH90" s="40"/>
      <c r="STI90" s="40"/>
      <c r="STJ90" s="40"/>
      <c r="STK90" s="40"/>
      <c r="STL90" s="40"/>
      <c r="STM90" s="40"/>
      <c r="STN90" s="40"/>
      <c r="STO90" s="40"/>
      <c r="STP90" s="40"/>
      <c r="STQ90" s="40"/>
      <c r="STR90" s="40"/>
      <c r="STS90" s="40"/>
      <c r="STT90" s="40"/>
      <c r="STU90" s="40"/>
      <c r="STV90" s="40"/>
      <c r="STW90" s="40"/>
      <c r="STX90" s="40"/>
      <c r="STY90" s="40"/>
      <c r="STZ90" s="40"/>
      <c r="SUA90" s="40"/>
      <c r="SUB90" s="40"/>
      <c r="SUC90" s="40"/>
      <c r="SUD90" s="40"/>
      <c r="SUE90" s="40"/>
      <c r="SUF90" s="40"/>
      <c r="SUG90" s="40"/>
      <c r="SUH90" s="40"/>
      <c r="SUI90" s="40"/>
      <c r="SUJ90" s="40"/>
      <c r="SUK90" s="40"/>
      <c r="SUL90" s="40"/>
      <c r="SUM90" s="40"/>
      <c r="SUN90" s="40"/>
      <c r="SUO90" s="40"/>
      <c r="SUP90" s="40"/>
      <c r="SUQ90" s="40"/>
      <c r="SUR90" s="40"/>
      <c r="SUS90" s="40"/>
      <c r="SUT90" s="40"/>
      <c r="SUU90" s="40"/>
      <c r="SUV90" s="40"/>
      <c r="SUW90" s="40"/>
      <c r="SUX90" s="40"/>
      <c r="SUY90" s="40"/>
      <c r="SUZ90" s="40"/>
      <c r="SVA90" s="40"/>
      <c r="SVB90" s="40"/>
      <c r="SVC90" s="40"/>
      <c r="SVD90" s="40"/>
      <c r="SVE90" s="40"/>
      <c r="SVF90" s="40"/>
      <c r="SVG90" s="40"/>
      <c r="SVH90" s="40"/>
      <c r="SVI90" s="40"/>
      <c r="SVJ90" s="40"/>
      <c r="SVK90" s="40"/>
      <c r="SVL90" s="40"/>
      <c r="SVM90" s="40"/>
      <c r="SVN90" s="40"/>
      <c r="SVO90" s="40"/>
      <c r="SVP90" s="40"/>
      <c r="SVQ90" s="40"/>
      <c r="SVR90" s="40"/>
      <c r="SVS90" s="40"/>
      <c r="SVT90" s="40"/>
      <c r="SVU90" s="40"/>
      <c r="SVV90" s="40"/>
      <c r="SVW90" s="40"/>
      <c r="SVX90" s="40"/>
      <c r="SVY90" s="40"/>
      <c r="SVZ90" s="40"/>
      <c r="SWA90" s="40"/>
      <c r="SWB90" s="40"/>
      <c r="SWC90" s="40"/>
      <c r="SWD90" s="40"/>
      <c r="SWE90" s="40"/>
      <c r="SWF90" s="40"/>
      <c r="SWG90" s="40"/>
      <c r="SWH90" s="40"/>
      <c r="SWI90" s="40"/>
      <c r="SWJ90" s="40"/>
      <c r="SWK90" s="40"/>
      <c r="SWL90" s="40"/>
      <c r="SWM90" s="40"/>
      <c r="SWN90" s="40"/>
      <c r="SWO90" s="40"/>
      <c r="SWP90" s="40"/>
      <c r="SWQ90" s="40"/>
      <c r="SWR90" s="40"/>
      <c r="SWS90" s="40"/>
      <c r="SWT90" s="40"/>
      <c r="SWU90" s="40"/>
      <c r="SWV90" s="40"/>
      <c r="SWW90" s="40"/>
      <c r="SWX90" s="40"/>
      <c r="SWY90" s="40"/>
      <c r="SWZ90" s="40"/>
      <c r="SXA90" s="40"/>
      <c r="SXB90" s="40"/>
      <c r="SXC90" s="40"/>
      <c r="SXD90" s="40"/>
      <c r="SXE90" s="40"/>
      <c r="SXF90" s="40"/>
      <c r="SXG90" s="40"/>
      <c r="SXH90" s="40"/>
      <c r="SXI90" s="40"/>
      <c r="SXJ90" s="40"/>
      <c r="SXK90" s="40"/>
      <c r="SXL90" s="40"/>
      <c r="SXM90" s="40"/>
      <c r="SXN90" s="40"/>
      <c r="SXO90" s="40"/>
      <c r="SXP90" s="40"/>
      <c r="SXQ90" s="40"/>
      <c r="SXR90" s="40"/>
      <c r="SXS90" s="40"/>
      <c r="SXT90" s="40"/>
      <c r="SXU90" s="40"/>
      <c r="SXV90" s="40"/>
      <c r="SXW90" s="40"/>
      <c r="SXX90" s="40"/>
      <c r="SXY90" s="40"/>
      <c r="SXZ90" s="40"/>
      <c r="SYA90" s="40"/>
      <c r="SYB90" s="40"/>
      <c r="SYC90" s="40"/>
      <c r="SYD90" s="40"/>
      <c r="SYE90" s="40"/>
      <c r="SYF90" s="40"/>
      <c r="SYG90" s="40"/>
      <c r="SYH90" s="40"/>
      <c r="SYI90" s="40"/>
      <c r="SYJ90" s="40"/>
      <c r="SYK90" s="40"/>
      <c r="SYL90" s="40"/>
      <c r="SYM90" s="40"/>
      <c r="SYN90" s="40"/>
      <c r="SYO90" s="40"/>
      <c r="SYP90" s="40"/>
      <c r="SYQ90" s="40"/>
      <c r="SYR90" s="40"/>
      <c r="SYS90" s="40"/>
      <c r="SYT90" s="40"/>
      <c r="SYU90" s="40"/>
      <c r="SYV90" s="40"/>
      <c r="SYW90" s="40"/>
      <c r="SYX90" s="40"/>
      <c r="SYY90" s="40"/>
      <c r="SYZ90" s="40"/>
      <c r="SZA90" s="40"/>
      <c r="SZB90" s="40"/>
      <c r="SZC90" s="40"/>
      <c r="SZD90" s="40"/>
      <c r="SZE90" s="40"/>
      <c r="SZF90" s="40"/>
      <c r="SZG90" s="40"/>
      <c r="SZH90" s="40"/>
      <c r="SZI90" s="40"/>
      <c r="SZJ90" s="40"/>
      <c r="SZK90" s="40"/>
      <c r="SZL90" s="40"/>
      <c r="SZM90" s="40"/>
      <c r="SZN90" s="40"/>
      <c r="SZO90" s="40"/>
      <c r="SZP90" s="40"/>
      <c r="SZQ90" s="40"/>
      <c r="SZR90" s="40"/>
      <c r="SZS90" s="40"/>
      <c r="SZT90" s="40"/>
      <c r="SZU90" s="40"/>
      <c r="SZV90" s="40"/>
      <c r="SZW90" s="40"/>
      <c r="SZX90" s="40"/>
      <c r="SZY90" s="40"/>
      <c r="SZZ90" s="40"/>
      <c r="TAA90" s="40"/>
      <c r="TAB90" s="40"/>
      <c r="TAC90" s="40"/>
      <c r="TAD90" s="40"/>
      <c r="TAE90" s="40"/>
      <c r="TAF90" s="40"/>
      <c r="TAG90" s="40"/>
      <c r="TAH90" s="40"/>
      <c r="TAI90" s="40"/>
      <c r="TAJ90" s="40"/>
      <c r="TAK90" s="40"/>
      <c r="TAL90" s="40"/>
      <c r="TAM90" s="40"/>
      <c r="TAN90" s="40"/>
      <c r="TAO90" s="40"/>
      <c r="TAP90" s="40"/>
      <c r="TAQ90" s="40"/>
      <c r="TAR90" s="40"/>
      <c r="TAS90" s="40"/>
      <c r="TAT90" s="40"/>
      <c r="TAU90" s="40"/>
      <c r="TAV90" s="40"/>
      <c r="TAW90" s="40"/>
      <c r="TAX90" s="40"/>
      <c r="TAY90" s="40"/>
      <c r="TAZ90" s="40"/>
      <c r="TBA90" s="40"/>
      <c r="TBB90" s="40"/>
      <c r="TBC90" s="40"/>
      <c r="TBD90" s="40"/>
      <c r="TBE90" s="40"/>
      <c r="TBF90" s="40"/>
      <c r="TBG90" s="40"/>
      <c r="TBH90" s="40"/>
      <c r="TBI90" s="40"/>
      <c r="TBJ90" s="40"/>
      <c r="TBK90" s="40"/>
      <c r="TBL90" s="40"/>
      <c r="TBM90" s="40"/>
      <c r="TBN90" s="40"/>
      <c r="TBO90" s="40"/>
      <c r="TBP90" s="40"/>
      <c r="TBQ90" s="40"/>
      <c r="TBR90" s="40"/>
      <c r="TBS90" s="40"/>
      <c r="TBT90" s="40"/>
      <c r="TBU90" s="40"/>
      <c r="TBV90" s="40"/>
      <c r="TBW90" s="40"/>
      <c r="TBX90" s="40"/>
      <c r="TBY90" s="40"/>
      <c r="TBZ90" s="40"/>
      <c r="TCA90" s="40"/>
      <c r="TCB90" s="40"/>
      <c r="TCC90" s="40"/>
      <c r="TCD90" s="40"/>
      <c r="TCE90" s="40"/>
      <c r="TCF90" s="40"/>
      <c r="TCG90" s="40"/>
      <c r="TCH90" s="40"/>
      <c r="TCI90" s="40"/>
      <c r="TCJ90" s="40"/>
      <c r="TCK90" s="40"/>
      <c r="TCL90" s="40"/>
      <c r="TCM90" s="40"/>
      <c r="TCN90" s="40"/>
      <c r="TCO90" s="40"/>
      <c r="TCP90" s="40"/>
      <c r="TCQ90" s="40"/>
      <c r="TCR90" s="40"/>
      <c r="TCS90" s="40"/>
      <c r="TCT90" s="40"/>
      <c r="TCU90" s="40"/>
      <c r="TCV90" s="40"/>
      <c r="TCW90" s="40"/>
      <c r="TCX90" s="40"/>
      <c r="TCY90" s="40"/>
      <c r="TCZ90" s="40"/>
      <c r="TDA90" s="40"/>
      <c r="TDB90" s="40"/>
      <c r="TDC90" s="40"/>
      <c r="TDD90" s="40"/>
      <c r="TDE90" s="40"/>
      <c r="TDF90" s="40"/>
      <c r="TDG90" s="40"/>
      <c r="TDH90" s="40"/>
      <c r="TDI90" s="40"/>
      <c r="TDJ90" s="40"/>
      <c r="TDK90" s="40"/>
      <c r="TDL90" s="40"/>
      <c r="TDM90" s="40"/>
      <c r="TDN90" s="40"/>
      <c r="TDO90" s="40"/>
      <c r="TDP90" s="40"/>
      <c r="TDQ90" s="40"/>
      <c r="TDR90" s="40"/>
      <c r="TDS90" s="40"/>
      <c r="TDT90" s="40"/>
      <c r="TDU90" s="40"/>
      <c r="TDV90" s="40"/>
      <c r="TDW90" s="40"/>
      <c r="TDX90" s="40"/>
      <c r="TDY90" s="40"/>
      <c r="TDZ90" s="40"/>
      <c r="TEA90" s="40"/>
      <c r="TEB90" s="40"/>
      <c r="TEC90" s="40"/>
      <c r="TED90" s="40"/>
      <c r="TEE90" s="40"/>
      <c r="TEF90" s="40"/>
      <c r="TEG90" s="40"/>
      <c r="TEH90" s="40"/>
      <c r="TEI90" s="40"/>
      <c r="TEJ90" s="40"/>
      <c r="TEK90" s="40"/>
      <c r="TEL90" s="40"/>
      <c r="TEM90" s="40"/>
      <c r="TEN90" s="40"/>
      <c r="TEO90" s="40"/>
      <c r="TEP90" s="40"/>
      <c r="TEQ90" s="40"/>
      <c r="TER90" s="40"/>
      <c r="TES90" s="40"/>
      <c r="TET90" s="40"/>
      <c r="TEU90" s="40"/>
      <c r="TEV90" s="40"/>
      <c r="TEW90" s="40"/>
      <c r="TEX90" s="40"/>
      <c r="TEY90" s="40"/>
      <c r="TEZ90" s="40"/>
      <c r="TFA90" s="40"/>
      <c r="TFB90" s="40"/>
      <c r="TFC90" s="40"/>
      <c r="TFD90" s="40"/>
      <c r="TFE90" s="40"/>
      <c r="TFF90" s="40"/>
      <c r="TFG90" s="40"/>
      <c r="TFH90" s="40"/>
      <c r="TFI90" s="40"/>
      <c r="TFJ90" s="40"/>
      <c r="TFK90" s="40"/>
      <c r="TFL90" s="40"/>
      <c r="TFM90" s="40"/>
      <c r="TFN90" s="40"/>
      <c r="TFO90" s="40"/>
      <c r="TFP90" s="40"/>
      <c r="TFQ90" s="40"/>
      <c r="TFR90" s="40"/>
      <c r="TFS90" s="40"/>
      <c r="TFT90" s="40"/>
      <c r="TFU90" s="40"/>
      <c r="TFV90" s="40"/>
      <c r="TFW90" s="40"/>
      <c r="TFX90" s="40"/>
      <c r="TFY90" s="40"/>
      <c r="TFZ90" s="40"/>
      <c r="TGA90" s="40"/>
      <c r="TGB90" s="40"/>
      <c r="TGC90" s="40"/>
      <c r="TGD90" s="40"/>
      <c r="TGE90" s="40"/>
      <c r="TGF90" s="40"/>
      <c r="TGG90" s="40"/>
      <c r="TGH90" s="40"/>
      <c r="TGI90" s="40"/>
      <c r="TGJ90" s="40"/>
      <c r="TGK90" s="40"/>
      <c r="TGL90" s="40"/>
      <c r="TGM90" s="40"/>
      <c r="TGN90" s="40"/>
      <c r="TGO90" s="40"/>
      <c r="TGP90" s="40"/>
      <c r="TGQ90" s="40"/>
      <c r="TGR90" s="40"/>
      <c r="TGS90" s="40"/>
      <c r="TGT90" s="40"/>
      <c r="TGU90" s="40"/>
      <c r="TGV90" s="40"/>
      <c r="TGW90" s="40"/>
      <c r="TGX90" s="40"/>
      <c r="TGY90" s="40"/>
      <c r="TGZ90" s="40"/>
      <c r="THA90" s="40"/>
      <c r="THB90" s="40"/>
      <c r="THC90" s="40"/>
      <c r="THD90" s="40"/>
      <c r="THE90" s="40"/>
      <c r="THF90" s="40"/>
      <c r="THG90" s="40"/>
      <c r="THH90" s="40"/>
      <c r="THI90" s="40"/>
      <c r="THJ90" s="40"/>
      <c r="THK90" s="40"/>
      <c r="THL90" s="40"/>
      <c r="THM90" s="40"/>
      <c r="THN90" s="40"/>
      <c r="THO90" s="40"/>
      <c r="THP90" s="40"/>
      <c r="THQ90" s="40"/>
      <c r="THR90" s="40"/>
      <c r="THS90" s="40"/>
      <c r="THT90" s="40"/>
      <c r="THU90" s="40"/>
      <c r="THV90" s="40"/>
      <c r="THW90" s="40"/>
      <c r="THX90" s="40"/>
      <c r="THY90" s="40"/>
      <c r="THZ90" s="40"/>
      <c r="TIA90" s="40"/>
      <c r="TIB90" s="40"/>
      <c r="TIC90" s="40"/>
      <c r="TID90" s="40"/>
      <c r="TIE90" s="40"/>
      <c r="TIF90" s="40"/>
      <c r="TIG90" s="40"/>
      <c r="TIH90" s="40"/>
      <c r="TII90" s="40"/>
      <c r="TIJ90" s="40"/>
      <c r="TIK90" s="40"/>
      <c r="TIL90" s="40"/>
      <c r="TIM90" s="40"/>
      <c r="TIN90" s="40"/>
      <c r="TIO90" s="40"/>
      <c r="TIP90" s="40"/>
      <c r="TIQ90" s="40"/>
      <c r="TIR90" s="40"/>
      <c r="TIS90" s="40"/>
      <c r="TIT90" s="40"/>
      <c r="TIU90" s="40"/>
      <c r="TIV90" s="40"/>
      <c r="TIW90" s="40"/>
      <c r="TIX90" s="40"/>
      <c r="TIY90" s="40"/>
      <c r="TIZ90" s="40"/>
      <c r="TJA90" s="40"/>
      <c r="TJB90" s="40"/>
      <c r="TJC90" s="40"/>
      <c r="TJD90" s="40"/>
      <c r="TJE90" s="40"/>
      <c r="TJF90" s="40"/>
      <c r="TJG90" s="40"/>
      <c r="TJH90" s="40"/>
      <c r="TJI90" s="40"/>
      <c r="TJJ90" s="40"/>
      <c r="TJK90" s="40"/>
      <c r="TJL90" s="40"/>
      <c r="TJM90" s="40"/>
      <c r="TJN90" s="40"/>
      <c r="TJO90" s="40"/>
      <c r="TJP90" s="40"/>
      <c r="TJQ90" s="40"/>
      <c r="TJR90" s="40"/>
      <c r="TJS90" s="40"/>
      <c r="TJT90" s="40"/>
      <c r="TJU90" s="40"/>
      <c r="TJV90" s="40"/>
      <c r="TJW90" s="40"/>
      <c r="TJX90" s="40"/>
      <c r="TJY90" s="40"/>
      <c r="TJZ90" s="40"/>
      <c r="TKA90" s="40"/>
      <c r="TKB90" s="40"/>
      <c r="TKC90" s="40"/>
      <c r="TKD90" s="40"/>
      <c r="TKE90" s="40"/>
      <c r="TKF90" s="40"/>
      <c r="TKG90" s="40"/>
      <c r="TKH90" s="40"/>
      <c r="TKI90" s="40"/>
      <c r="TKJ90" s="40"/>
      <c r="TKK90" s="40"/>
      <c r="TKL90" s="40"/>
      <c r="TKM90" s="40"/>
      <c r="TKN90" s="40"/>
      <c r="TKO90" s="40"/>
      <c r="TKP90" s="40"/>
      <c r="TKQ90" s="40"/>
      <c r="TKR90" s="40"/>
      <c r="TKS90" s="40"/>
      <c r="TKT90" s="40"/>
      <c r="TKU90" s="40"/>
      <c r="TKV90" s="40"/>
      <c r="TKW90" s="40"/>
      <c r="TKX90" s="40"/>
      <c r="TKY90" s="40"/>
      <c r="TKZ90" s="40"/>
      <c r="TLA90" s="40"/>
      <c r="TLB90" s="40"/>
      <c r="TLC90" s="40"/>
      <c r="TLD90" s="40"/>
      <c r="TLE90" s="40"/>
      <c r="TLF90" s="40"/>
      <c r="TLG90" s="40"/>
      <c r="TLH90" s="40"/>
      <c r="TLI90" s="40"/>
      <c r="TLJ90" s="40"/>
      <c r="TLK90" s="40"/>
      <c r="TLL90" s="40"/>
      <c r="TLM90" s="40"/>
      <c r="TLN90" s="40"/>
      <c r="TLO90" s="40"/>
      <c r="TLP90" s="40"/>
      <c r="TLQ90" s="40"/>
      <c r="TLR90" s="40"/>
      <c r="TLS90" s="40"/>
      <c r="TLT90" s="40"/>
      <c r="TLU90" s="40"/>
      <c r="TLV90" s="40"/>
      <c r="TLW90" s="40"/>
      <c r="TLX90" s="40"/>
      <c r="TLY90" s="40"/>
      <c r="TLZ90" s="40"/>
      <c r="TMA90" s="40"/>
      <c r="TMB90" s="40"/>
      <c r="TMC90" s="40"/>
      <c r="TMD90" s="40"/>
      <c r="TME90" s="40"/>
      <c r="TMF90" s="40"/>
      <c r="TMG90" s="40"/>
      <c r="TMH90" s="40"/>
      <c r="TMI90" s="40"/>
      <c r="TMJ90" s="40"/>
      <c r="TMK90" s="40"/>
      <c r="TML90" s="40"/>
      <c r="TMM90" s="40"/>
      <c r="TMN90" s="40"/>
      <c r="TMO90" s="40"/>
      <c r="TMP90" s="40"/>
      <c r="TMQ90" s="40"/>
      <c r="TMR90" s="40"/>
      <c r="TMS90" s="40"/>
      <c r="TMT90" s="40"/>
      <c r="TMU90" s="40"/>
      <c r="TMV90" s="40"/>
      <c r="TMW90" s="40"/>
      <c r="TMX90" s="40"/>
      <c r="TMY90" s="40"/>
      <c r="TMZ90" s="40"/>
      <c r="TNA90" s="40"/>
      <c r="TNB90" s="40"/>
      <c r="TNC90" s="40"/>
      <c r="TND90" s="40"/>
      <c r="TNE90" s="40"/>
      <c r="TNF90" s="40"/>
      <c r="TNG90" s="40"/>
      <c r="TNH90" s="40"/>
      <c r="TNI90" s="40"/>
      <c r="TNJ90" s="40"/>
      <c r="TNK90" s="40"/>
      <c r="TNL90" s="40"/>
      <c r="TNM90" s="40"/>
      <c r="TNN90" s="40"/>
      <c r="TNO90" s="40"/>
      <c r="TNP90" s="40"/>
      <c r="TNQ90" s="40"/>
      <c r="TNR90" s="40"/>
      <c r="TNS90" s="40"/>
      <c r="TNT90" s="40"/>
      <c r="TNU90" s="40"/>
      <c r="TNV90" s="40"/>
      <c r="TNW90" s="40"/>
      <c r="TNX90" s="40"/>
      <c r="TNY90" s="40"/>
      <c r="TNZ90" s="40"/>
      <c r="TOA90" s="40"/>
      <c r="TOB90" s="40"/>
      <c r="TOC90" s="40"/>
      <c r="TOD90" s="40"/>
      <c r="TOE90" s="40"/>
      <c r="TOF90" s="40"/>
      <c r="TOG90" s="40"/>
      <c r="TOH90" s="40"/>
      <c r="TOI90" s="40"/>
      <c r="TOJ90" s="40"/>
      <c r="TOK90" s="40"/>
      <c r="TOL90" s="40"/>
      <c r="TOM90" s="40"/>
      <c r="TON90" s="40"/>
      <c r="TOO90" s="40"/>
      <c r="TOP90" s="40"/>
      <c r="TOQ90" s="40"/>
      <c r="TOR90" s="40"/>
      <c r="TOS90" s="40"/>
      <c r="TOT90" s="40"/>
      <c r="TOU90" s="40"/>
      <c r="TOV90" s="40"/>
      <c r="TOW90" s="40"/>
      <c r="TOX90" s="40"/>
      <c r="TOY90" s="40"/>
      <c r="TOZ90" s="40"/>
      <c r="TPA90" s="40"/>
      <c r="TPB90" s="40"/>
      <c r="TPC90" s="40"/>
      <c r="TPD90" s="40"/>
      <c r="TPE90" s="40"/>
      <c r="TPF90" s="40"/>
      <c r="TPG90" s="40"/>
      <c r="TPH90" s="40"/>
      <c r="TPI90" s="40"/>
      <c r="TPJ90" s="40"/>
      <c r="TPK90" s="40"/>
      <c r="TPL90" s="40"/>
      <c r="TPM90" s="40"/>
      <c r="TPN90" s="40"/>
      <c r="TPO90" s="40"/>
      <c r="TPP90" s="40"/>
      <c r="TPQ90" s="40"/>
      <c r="TPR90" s="40"/>
      <c r="TPS90" s="40"/>
      <c r="TPT90" s="40"/>
      <c r="TPU90" s="40"/>
      <c r="TPV90" s="40"/>
      <c r="TPW90" s="40"/>
      <c r="TPX90" s="40"/>
      <c r="TPY90" s="40"/>
      <c r="TPZ90" s="40"/>
      <c r="TQA90" s="40"/>
      <c r="TQB90" s="40"/>
      <c r="TQC90" s="40"/>
      <c r="TQD90" s="40"/>
      <c r="TQE90" s="40"/>
      <c r="TQF90" s="40"/>
      <c r="TQG90" s="40"/>
      <c r="TQH90" s="40"/>
      <c r="TQI90" s="40"/>
      <c r="TQJ90" s="40"/>
      <c r="TQK90" s="40"/>
      <c r="TQL90" s="40"/>
      <c r="TQM90" s="40"/>
      <c r="TQN90" s="40"/>
      <c r="TQO90" s="40"/>
      <c r="TQP90" s="40"/>
      <c r="TQQ90" s="40"/>
      <c r="TQR90" s="40"/>
      <c r="TQS90" s="40"/>
      <c r="TQT90" s="40"/>
      <c r="TQU90" s="40"/>
      <c r="TQV90" s="40"/>
      <c r="TQW90" s="40"/>
      <c r="TQX90" s="40"/>
      <c r="TQY90" s="40"/>
      <c r="TQZ90" s="40"/>
      <c r="TRA90" s="40"/>
      <c r="TRB90" s="40"/>
      <c r="TRC90" s="40"/>
      <c r="TRD90" s="40"/>
      <c r="TRE90" s="40"/>
      <c r="TRF90" s="40"/>
      <c r="TRG90" s="40"/>
      <c r="TRH90" s="40"/>
      <c r="TRI90" s="40"/>
      <c r="TRJ90" s="40"/>
      <c r="TRK90" s="40"/>
      <c r="TRL90" s="40"/>
      <c r="TRM90" s="40"/>
      <c r="TRN90" s="40"/>
      <c r="TRO90" s="40"/>
      <c r="TRP90" s="40"/>
      <c r="TRQ90" s="40"/>
      <c r="TRR90" s="40"/>
      <c r="TRS90" s="40"/>
      <c r="TRT90" s="40"/>
      <c r="TRU90" s="40"/>
      <c r="TRV90" s="40"/>
      <c r="TRW90" s="40"/>
      <c r="TRX90" s="40"/>
      <c r="TRY90" s="40"/>
      <c r="TRZ90" s="40"/>
      <c r="TSA90" s="40"/>
      <c r="TSB90" s="40"/>
      <c r="TSC90" s="40"/>
      <c r="TSD90" s="40"/>
      <c r="TSE90" s="40"/>
      <c r="TSF90" s="40"/>
      <c r="TSG90" s="40"/>
      <c r="TSH90" s="40"/>
      <c r="TSI90" s="40"/>
      <c r="TSJ90" s="40"/>
      <c r="TSK90" s="40"/>
      <c r="TSL90" s="40"/>
      <c r="TSM90" s="40"/>
      <c r="TSN90" s="40"/>
      <c r="TSO90" s="40"/>
      <c r="TSP90" s="40"/>
      <c r="TSQ90" s="40"/>
      <c r="TSR90" s="40"/>
      <c r="TSS90" s="40"/>
      <c r="TST90" s="40"/>
      <c r="TSU90" s="40"/>
      <c r="TSV90" s="40"/>
      <c r="TSW90" s="40"/>
      <c r="TSX90" s="40"/>
      <c r="TSY90" s="40"/>
      <c r="TSZ90" s="40"/>
      <c r="TTA90" s="40"/>
      <c r="TTB90" s="40"/>
      <c r="TTC90" s="40"/>
      <c r="TTD90" s="40"/>
      <c r="TTE90" s="40"/>
      <c r="TTF90" s="40"/>
      <c r="TTG90" s="40"/>
      <c r="TTH90" s="40"/>
      <c r="TTI90" s="40"/>
      <c r="TTJ90" s="40"/>
      <c r="TTK90" s="40"/>
      <c r="TTL90" s="40"/>
      <c r="TTM90" s="40"/>
      <c r="TTN90" s="40"/>
      <c r="TTO90" s="40"/>
      <c r="TTP90" s="40"/>
      <c r="TTQ90" s="40"/>
      <c r="TTR90" s="40"/>
      <c r="TTS90" s="40"/>
      <c r="TTT90" s="40"/>
      <c r="TTU90" s="40"/>
      <c r="TTV90" s="40"/>
      <c r="TTW90" s="40"/>
      <c r="TTX90" s="40"/>
      <c r="TTY90" s="40"/>
      <c r="TTZ90" s="40"/>
      <c r="TUA90" s="40"/>
      <c r="TUB90" s="40"/>
      <c r="TUC90" s="40"/>
      <c r="TUD90" s="40"/>
      <c r="TUE90" s="40"/>
      <c r="TUF90" s="40"/>
      <c r="TUG90" s="40"/>
      <c r="TUH90" s="40"/>
      <c r="TUI90" s="40"/>
      <c r="TUJ90" s="40"/>
      <c r="TUK90" s="40"/>
      <c r="TUL90" s="40"/>
      <c r="TUM90" s="40"/>
      <c r="TUN90" s="40"/>
      <c r="TUO90" s="40"/>
      <c r="TUP90" s="40"/>
      <c r="TUQ90" s="40"/>
      <c r="TUR90" s="40"/>
      <c r="TUS90" s="40"/>
      <c r="TUT90" s="40"/>
      <c r="TUU90" s="40"/>
      <c r="TUV90" s="40"/>
      <c r="TUW90" s="40"/>
      <c r="TUX90" s="40"/>
      <c r="TUY90" s="40"/>
      <c r="TUZ90" s="40"/>
      <c r="TVA90" s="40"/>
      <c r="TVB90" s="40"/>
      <c r="TVC90" s="40"/>
      <c r="TVD90" s="40"/>
      <c r="TVE90" s="40"/>
      <c r="TVF90" s="40"/>
      <c r="TVG90" s="40"/>
      <c r="TVH90" s="40"/>
      <c r="TVI90" s="40"/>
      <c r="TVJ90" s="40"/>
      <c r="TVK90" s="40"/>
      <c r="TVL90" s="40"/>
      <c r="TVM90" s="40"/>
      <c r="TVN90" s="40"/>
      <c r="TVO90" s="40"/>
      <c r="TVP90" s="40"/>
      <c r="TVQ90" s="40"/>
      <c r="TVR90" s="40"/>
      <c r="TVS90" s="40"/>
      <c r="TVT90" s="40"/>
      <c r="TVU90" s="40"/>
      <c r="TVV90" s="40"/>
      <c r="TVW90" s="40"/>
      <c r="TVX90" s="40"/>
      <c r="TVY90" s="40"/>
      <c r="TVZ90" s="40"/>
      <c r="TWA90" s="40"/>
      <c r="TWB90" s="40"/>
      <c r="TWC90" s="40"/>
      <c r="TWD90" s="40"/>
      <c r="TWE90" s="40"/>
      <c r="TWF90" s="40"/>
      <c r="TWG90" s="40"/>
      <c r="TWH90" s="40"/>
      <c r="TWI90" s="40"/>
      <c r="TWJ90" s="40"/>
      <c r="TWK90" s="40"/>
      <c r="TWL90" s="40"/>
      <c r="TWM90" s="40"/>
      <c r="TWN90" s="40"/>
      <c r="TWO90" s="40"/>
      <c r="TWP90" s="40"/>
      <c r="TWQ90" s="40"/>
      <c r="TWR90" s="40"/>
      <c r="TWS90" s="40"/>
      <c r="TWT90" s="40"/>
      <c r="TWU90" s="40"/>
      <c r="TWV90" s="40"/>
      <c r="TWW90" s="40"/>
      <c r="TWX90" s="40"/>
      <c r="TWY90" s="40"/>
      <c r="TWZ90" s="40"/>
      <c r="TXA90" s="40"/>
      <c r="TXB90" s="40"/>
      <c r="TXC90" s="40"/>
      <c r="TXD90" s="40"/>
      <c r="TXE90" s="40"/>
      <c r="TXF90" s="40"/>
      <c r="TXG90" s="40"/>
      <c r="TXH90" s="40"/>
      <c r="TXI90" s="40"/>
      <c r="TXJ90" s="40"/>
      <c r="TXK90" s="40"/>
      <c r="TXL90" s="40"/>
      <c r="TXM90" s="40"/>
      <c r="TXN90" s="40"/>
      <c r="TXO90" s="40"/>
      <c r="TXP90" s="40"/>
      <c r="TXQ90" s="40"/>
      <c r="TXR90" s="40"/>
      <c r="TXS90" s="40"/>
      <c r="TXT90" s="40"/>
      <c r="TXU90" s="40"/>
      <c r="TXV90" s="40"/>
      <c r="TXW90" s="40"/>
      <c r="TXX90" s="40"/>
      <c r="TXY90" s="40"/>
      <c r="TXZ90" s="40"/>
      <c r="TYA90" s="40"/>
      <c r="TYB90" s="40"/>
      <c r="TYC90" s="40"/>
      <c r="TYD90" s="40"/>
      <c r="TYE90" s="40"/>
      <c r="TYF90" s="40"/>
      <c r="TYG90" s="40"/>
      <c r="TYH90" s="40"/>
      <c r="TYI90" s="40"/>
      <c r="TYJ90" s="40"/>
      <c r="TYK90" s="40"/>
      <c r="TYL90" s="40"/>
      <c r="TYM90" s="40"/>
      <c r="TYN90" s="40"/>
      <c r="TYO90" s="40"/>
      <c r="TYP90" s="40"/>
      <c r="TYQ90" s="40"/>
      <c r="TYR90" s="40"/>
      <c r="TYS90" s="40"/>
      <c r="TYT90" s="40"/>
      <c r="TYU90" s="40"/>
      <c r="TYV90" s="40"/>
      <c r="TYW90" s="40"/>
      <c r="TYX90" s="40"/>
      <c r="TYY90" s="40"/>
      <c r="TYZ90" s="40"/>
      <c r="TZA90" s="40"/>
      <c r="TZB90" s="40"/>
      <c r="TZC90" s="40"/>
      <c r="TZD90" s="40"/>
      <c r="TZE90" s="40"/>
      <c r="TZF90" s="40"/>
      <c r="TZG90" s="40"/>
      <c r="TZH90" s="40"/>
      <c r="TZI90" s="40"/>
      <c r="TZJ90" s="40"/>
      <c r="TZK90" s="40"/>
      <c r="TZL90" s="40"/>
      <c r="TZM90" s="40"/>
      <c r="TZN90" s="40"/>
      <c r="TZO90" s="40"/>
      <c r="TZP90" s="40"/>
      <c r="TZQ90" s="40"/>
      <c r="TZR90" s="40"/>
      <c r="TZS90" s="40"/>
      <c r="TZT90" s="40"/>
      <c r="TZU90" s="40"/>
      <c r="TZV90" s="40"/>
      <c r="TZW90" s="40"/>
      <c r="TZX90" s="40"/>
      <c r="TZY90" s="40"/>
      <c r="TZZ90" s="40"/>
      <c r="UAA90" s="40"/>
      <c r="UAB90" s="40"/>
      <c r="UAC90" s="40"/>
      <c r="UAD90" s="40"/>
      <c r="UAE90" s="40"/>
      <c r="UAF90" s="40"/>
      <c r="UAG90" s="40"/>
      <c r="UAH90" s="40"/>
      <c r="UAI90" s="40"/>
      <c r="UAJ90" s="40"/>
      <c r="UAK90" s="40"/>
      <c r="UAL90" s="40"/>
      <c r="UAM90" s="40"/>
      <c r="UAN90" s="40"/>
      <c r="UAO90" s="40"/>
      <c r="UAP90" s="40"/>
      <c r="UAQ90" s="40"/>
      <c r="UAR90" s="40"/>
      <c r="UAS90" s="40"/>
      <c r="UAT90" s="40"/>
      <c r="UAU90" s="40"/>
      <c r="UAV90" s="40"/>
      <c r="UAW90" s="40"/>
      <c r="UAX90" s="40"/>
      <c r="UAY90" s="40"/>
      <c r="UAZ90" s="40"/>
      <c r="UBA90" s="40"/>
      <c r="UBB90" s="40"/>
      <c r="UBC90" s="40"/>
      <c r="UBD90" s="40"/>
      <c r="UBE90" s="40"/>
      <c r="UBF90" s="40"/>
      <c r="UBG90" s="40"/>
      <c r="UBH90" s="40"/>
      <c r="UBI90" s="40"/>
      <c r="UBJ90" s="40"/>
      <c r="UBK90" s="40"/>
      <c r="UBL90" s="40"/>
      <c r="UBM90" s="40"/>
      <c r="UBN90" s="40"/>
      <c r="UBO90" s="40"/>
      <c r="UBP90" s="40"/>
      <c r="UBQ90" s="40"/>
      <c r="UBR90" s="40"/>
      <c r="UBS90" s="40"/>
      <c r="UBT90" s="40"/>
      <c r="UBU90" s="40"/>
      <c r="UBV90" s="40"/>
      <c r="UBW90" s="40"/>
      <c r="UBX90" s="40"/>
      <c r="UBY90" s="40"/>
      <c r="UBZ90" s="40"/>
      <c r="UCA90" s="40"/>
      <c r="UCB90" s="40"/>
      <c r="UCC90" s="40"/>
      <c r="UCD90" s="40"/>
      <c r="UCE90" s="40"/>
      <c r="UCF90" s="40"/>
      <c r="UCG90" s="40"/>
      <c r="UCH90" s="40"/>
      <c r="UCI90" s="40"/>
      <c r="UCJ90" s="40"/>
      <c r="UCK90" s="40"/>
      <c r="UCL90" s="40"/>
      <c r="UCM90" s="40"/>
      <c r="UCN90" s="40"/>
      <c r="UCO90" s="40"/>
      <c r="UCP90" s="40"/>
      <c r="UCQ90" s="40"/>
      <c r="UCR90" s="40"/>
      <c r="UCS90" s="40"/>
      <c r="UCT90" s="40"/>
      <c r="UCU90" s="40"/>
      <c r="UCV90" s="40"/>
      <c r="UCW90" s="40"/>
      <c r="UCX90" s="40"/>
      <c r="UCY90" s="40"/>
      <c r="UCZ90" s="40"/>
      <c r="UDA90" s="40"/>
      <c r="UDB90" s="40"/>
      <c r="UDC90" s="40"/>
      <c r="UDD90" s="40"/>
      <c r="UDE90" s="40"/>
      <c r="UDF90" s="40"/>
      <c r="UDG90" s="40"/>
      <c r="UDH90" s="40"/>
      <c r="UDI90" s="40"/>
      <c r="UDJ90" s="40"/>
      <c r="UDK90" s="40"/>
      <c r="UDL90" s="40"/>
      <c r="UDM90" s="40"/>
      <c r="UDN90" s="40"/>
      <c r="UDO90" s="40"/>
      <c r="UDP90" s="40"/>
      <c r="UDQ90" s="40"/>
      <c r="UDR90" s="40"/>
      <c r="UDS90" s="40"/>
      <c r="UDT90" s="40"/>
      <c r="UDU90" s="40"/>
      <c r="UDV90" s="40"/>
      <c r="UDW90" s="40"/>
      <c r="UDX90" s="40"/>
      <c r="UDY90" s="40"/>
      <c r="UDZ90" s="40"/>
      <c r="UEA90" s="40"/>
      <c r="UEB90" s="40"/>
      <c r="UEC90" s="40"/>
      <c r="UED90" s="40"/>
      <c r="UEE90" s="40"/>
      <c r="UEF90" s="40"/>
      <c r="UEG90" s="40"/>
      <c r="UEH90" s="40"/>
      <c r="UEI90" s="40"/>
      <c r="UEJ90" s="40"/>
      <c r="UEK90" s="40"/>
      <c r="UEL90" s="40"/>
      <c r="UEM90" s="40"/>
      <c r="UEN90" s="40"/>
      <c r="UEO90" s="40"/>
      <c r="UEP90" s="40"/>
      <c r="UEQ90" s="40"/>
      <c r="UER90" s="40"/>
      <c r="UES90" s="40"/>
      <c r="UET90" s="40"/>
      <c r="UEU90" s="40"/>
      <c r="UEV90" s="40"/>
      <c r="UEW90" s="40"/>
      <c r="UEX90" s="40"/>
      <c r="UEY90" s="40"/>
      <c r="UEZ90" s="40"/>
      <c r="UFA90" s="40"/>
      <c r="UFB90" s="40"/>
      <c r="UFC90" s="40"/>
      <c r="UFD90" s="40"/>
      <c r="UFE90" s="40"/>
      <c r="UFF90" s="40"/>
      <c r="UFG90" s="40"/>
      <c r="UFH90" s="40"/>
      <c r="UFI90" s="40"/>
      <c r="UFJ90" s="40"/>
      <c r="UFK90" s="40"/>
      <c r="UFL90" s="40"/>
      <c r="UFM90" s="40"/>
      <c r="UFN90" s="40"/>
      <c r="UFO90" s="40"/>
      <c r="UFP90" s="40"/>
      <c r="UFQ90" s="40"/>
      <c r="UFR90" s="40"/>
      <c r="UFS90" s="40"/>
      <c r="UFT90" s="40"/>
      <c r="UFU90" s="40"/>
      <c r="UFV90" s="40"/>
      <c r="UFW90" s="40"/>
      <c r="UFX90" s="40"/>
      <c r="UFY90" s="40"/>
      <c r="UFZ90" s="40"/>
      <c r="UGA90" s="40"/>
      <c r="UGB90" s="40"/>
      <c r="UGC90" s="40"/>
      <c r="UGD90" s="40"/>
      <c r="UGE90" s="40"/>
      <c r="UGF90" s="40"/>
      <c r="UGG90" s="40"/>
      <c r="UGH90" s="40"/>
      <c r="UGI90" s="40"/>
      <c r="UGJ90" s="40"/>
      <c r="UGK90" s="40"/>
      <c r="UGL90" s="40"/>
      <c r="UGM90" s="40"/>
      <c r="UGN90" s="40"/>
      <c r="UGO90" s="40"/>
      <c r="UGP90" s="40"/>
      <c r="UGQ90" s="40"/>
      <c r="UGR90" s="40"/>
      <c r="UGS90" s="40"/>
      <c r="UGT90" s="40"/>
      <c r="UGU90" s="40"/>
      <c r="UGV90" s="40"/>
      <c r="UGW90" s="40"/>
      <c r="UGX90" s="40"/>
      <c r="UGY90" s="40"/>
      <c r="UGZ90" s="40"/>
      <c r="UHA90" s="40"/>
      <c r="UHB90" s="40"/>
      <c r="UHC90" s="40"/>
      <c r="UHD90" s="40"/>
      <c r="UHE90" s="40"/>
      <c r="UHF90" s="40"/>
      <c r="UHG90" s="40"/>
      <c r="UHH90" s="40"/>
      <c r="UHI90" s="40"/>
      <c r="UHJ90" s="40"/>
      <c r="UHK90" s="40"/>
      <c r="UHL90" s="40"/>
      <c r="UHM90" s="40"/>
      <c r="UHN90" s="40"/>
      <c r="UHO90" s="40"/>
      <c r="UHP90" s="40"/>
      <c r="UHQ90" s="40"/>
      <c r="UHR90" s="40"/>
      <c r="UHS90" s="40"/>
      <c r="UHT90" s="40"/>
      <c r="UHU90" s="40"/>
      <c r="UHV90" s="40"/>
      <c r="UHW90" s="40"/>
      <c r="UHX90" s="40"/>
      <c r="UHY90" s="40"/>
      <c r="UHZ90" s="40"/>
      <c r="UIA90" s="40"/>
      <c r="UIB90" s="40"/>
      <c r="UIC90" s="40"/>
      <c r="UID90" s="40"/>
      <c r="UIE90" s="40"/>
      <c r="UIF90" s="40"/>
      <c r="UIG90" s="40"/>
      <c r="UIH90" s="40"/>
      <c r="UII90" s="40"/>
      <c r="UIJ90" s="40"/>
      <c r="UIK90" s="40"/>
      <c r="UIL90" s="40"/>
      <c r="UIM90" s="40"/>
      <c r="UIN90" s="40"/>
      <c r="UIO90" s="40"/>
      <c r="UIP90" s="40"/>
      <c r="UIQ90" s="40"/>
      <c r="UIR90" s="40"/>
      <c r="UIS90" s="40"/>
      <c r="UIT90" s="40"/>
      <c r="UIU90" s="40"/>
      <c r="UIV90" s="40"/>
      <c r="UIW90" s="40"/>
      <c r="UIX90" s="40"/>
      <c r="UIY90" s="40"/>
      <c r="UIZ90" s="40"/>
      <c r="UJA90" s="40"/>
      <c r="UJB90" s="40"/>
      <c r="UJC90" s="40"/>
      <c r="UJD90" s="40"/>
      <c r="UJE90" s="40"/>
      <c r="UJF90" s="40"/>
      <c r="UJG90" s="40"/>
      <c r="UJH90" s="40"/>
      <c r="UJI90" s="40"/>
      <c r="UJJ90" s="40"/>
      <c r="UJK90" s="40"/>
      <c r="UJL90" s="40"/>
      <c r="UJM90" s="40"/>
      <c r="UJN90" s="40"/>
      <c r="UJO90" s="40"/>
      <c r="UJP90" s="40"/>
      <c r="UJQ90" s="40"/>
      <c r="UJR90" s="40"/>
      <c r="UJS90" s="40"/>
      <c r="UJT90" s="40"/>
      <c r="UJU90" s="40"/>
      <c r="UJV90" s="40"/>
      <c r="UJW90" s="40"/>
      <c r="UJX90" s="40"/>
      <c r="UJY90" s="40"/>
      <c r="UJZ90" s="40"/>
      <c r="UKA90" s="40"/>
      <c r="UKB90" s="40"/>
      <c r="UKC90" s="40"/>
      <c r="UKD90" s="40"/>
      <c r="UKE90" s="40"/>
      <c r="UKF90" s="40"/>
      <c r="UKG90" s="40"/>
      <c r="UKH90" s="40"/>
      <c r="UKI90" s="40"/>
      <c r="UKJ90" s="40"/>
      <c r="UKK90" s="40"/>
      <c r="UKL90" s="40"/>
      <c r="UKM90" s="40"/>
      <c r="UKN90" s="40"/>
      <c r="UKO90" s="40"/>
      <c r="UKP90" s="40"/>
      <c r="UKQ90" s="40"/>
      <c r="UKR90" s="40"/>
      <c r="UKS90" s="40"/>
      <c r="UKT90" s="40"/>
      <c r="UKU90" s="40"/>
      <c r="UKV90" s="40"/>
      <c r="UKW90" s="40"/>
      <c r="UKX90" s="40"/>
      <c r="UKY90" s="40"/>
      <c r="UKZ90" s="40"/>
      <c r="ULA90" s="40"/>
      <c r="ULB90" s="40"/>
      <c r="ULC90" s="40"/>
      <c r="ULD90" s="40"/>
      <c r="ULE90" s="40"/>
      <c r="ULF90" s="40"/>
      <c r="ULG90" s="40"/>
      <c r="ULH90" s="40"/>
      <c r="ULI90" s="40"/>
      <c r="ULJ90" s="40"/>
      <c r="ULK90" s="40"/>
      <c r="ULL90" s="40"/>
      <c r="ULM90" s="40"/>
      <c r="ULN90" s="40"/>
      <c r="ULO90" s="40"/>
      <c r="ULP90" s="40"/>
      <c r="ULQ90" s="40"/>
      <c r="ULR90" s="40"/>
      <c r="ULS90" s="40"/>
      <c r="ULT90" s="40"/>
      <c r="ULU90" s="40"/>
      <c r="ULV90" s="40"/>
      <c r="ULW90" s="40"/>
      <c r="ULX90" s="40"/>
      <c r="ULY90" s="40"/>
      <c r="ULZ90" s="40"/>
      <c r="UMA90" s="40"/>
      <c r="UMB90" s="40"/>
      <c r="UMC90" s="40"/>
      <c r="UMD90" s="40"/>
      <c r="UME90" s="40"/>
      <c r="UMF90" s="40"/>
      <c r="UMG90" s="40"/>
      <c r="UMH90" s="40"/>
      <c r="UMI90" s="40"/>
      <c r="UMJ90" s="40"/>
      <c r="UMK90" s="40"/>
      <c r="UML90" s="40"/>
      <c r="UMM90" s="40"/>
      <c r="UMN90" s="40"/>
      <c r="UMO90" s="40"/>
      <c r="UMP90" s="40"/>
      <c r="UMQ90" s="40"/>
      <c r="UMR90" s="40"/>
      <c r="UMS90" s="40"/>
      <c r="UMT90" s="40"/>
      <c r="UMU90" s="40"/>
      <c r="UMV90" s="40"/>
      <c r="UMW90" s="40"/>
      <c r="UMX90" s="40"/>
      <c r="UMY90" s="40"/>
      <c r="UMZ90" s="40"/>
      <c r="UNA90" s="40"/>
      <c r="UNB90" s="40"/>
      <c r="UNC90" s="40"/>
      <c r="UND90" s="40"/>
      <c r="UNE90" s="40"/>
      <c r="UNF90" s="40"/>
      <c r="UNG90" s="40"/>
      <c r="UNH90" s="40"/>
      <c r="UNI90" s="40"/>
      <c r="UNJ90" s="40"/>
      <c r="UNK90" s="40"/>
      <c r="UNL90" s="40"/>
      <c r="UNM90" s="40"/>
      <c r="UNN90" s="40"/>
      <c r="UNO90" s="40"/>
      <c r="UNP90" s="40"/>
      <c r="UNQ90" s="40"/>
      <c r="UNR90" s="40"/>
      <c r="UNS90" s="40"/>
      <c r="UNT90" s="40"/>
      <c r="UNU90" s="40"/>
      <c r="UNV90" s="40"/>
      <c r="UNW90" s="40"/>
      <c r="UNX90" s="40"/>
      <c r="UNY90" s="40"/>
      <c r="UNZ90" s="40"/>
      <c r="UOA90" s="40"/>
      <c r="UOB90" s="40"/>
      <c r="UOC90" s="40"/>
      <c r="UOD90" s="40"/>
      <c r="UOE90" s="40"/>
      <c r="UOF90" s="40"/>
      <c r="UOG90" s="40"/>
      <c r="UOH90" s="40"/>
      <c r="UOI90" s="40"/>
      <c r="UOJ90" s="40"/>
      <c r="UOK90" s="40"/>
      <c r="UOL90" s="40"/>
      <c r="UOM90" s="40"/>
      <c r="UON90" s="40"/>
      <c r="UOO90" s="40"/>
      <c r="UOP90" s="40"/>
      <c r="UOQ90" s="40"/>
      <c r="UOR90" s="40"/>
      <c r="UOS90" s="40"/>
      <c r="UOT90" s="40"/>
      <c r="UOU90" s="40"/>
      <c r="UOV90" s="40"/>
      <c r="UOW90" s="40"/>
      <c r="UOX90" s="40"/>
      <c r="UOY90" s="40"/>
      <c r="UOZ90" s="40"/>
      <c r="UPA90" s="40"/>
      <c r="UPB90" s="40"/>
      <c r="UPC90" s="40"/>
      <c r="UPD90" s="40"/>
      <c r="UPE90" s="40"/>
      <c r="UPF90" s="40"/>
      <c r="UPG90" s="40"/>
      <c r="UPH90" s="40"/>
      <c r="UPI90" s="40"/>
      <c r="UPJ90" s="40"/>
      <c r="UPK90" s="40"/>
      <c r="UPL90" s="40"/>
      <c r="UPM90" s="40"/>
      <c r="UPN90" s="40"/>
      <c r="UPO90" s="40"/>
      <c r="UPP90" s="40"/>
      <c r="UPQ90" s="40"/>
      <c r="UPR90" s="40"/>
      <c r="UPS90" s="40"/>
      <c r="UPT90" s="40"/>
      <c r="UPU90" s="40"/>
      <c r="UPV90" s="40"/>
      <c r="UPW90" s="40"/>
      <c r="UPX90" s="40"/>
      <c r="UPY90" s="40"/>
      <c r="UPZ90" s="40"/>
      <c r="UQA90" s="40"/>
      <c r="UQB90" s="40"/>
      <c r="UQC90" s="40"/>
      <c r="UQD90" s="40"/>
      <c r="UQE90" s="40"/>
      <c r="UQF90" s="40"/>
      <c r="UQG90" s="40"/>
      <c r="UQH90" s="40"/>
      <c r="UQI90" s="40"/>
      <c r="UQJ90" s="40"/>
      <c r="UQK90" s="40"/>
      <c r="UQL90" s="40"/>
      <c r="UQM90" s="40"/>
      <c r="UQN90" s="40"/>
      <c r="UQO90" s="40"/>
      <c r="UQP90" s="40"/>
      <c r="UQQ90" s="40"/>
      <c r="UQR90" s="40"/>
      <c r="UQS90" s="40"/>
      <c r="UQT90" s="40"/>
      <c r="UQU90" s="40"/>
      <c r="UQV90" s="40"/>
      <c r="UQW90" s="40"/>
      <c r="UQX90" s="40"/>
      <c r="UQY90" s="40"/>
      <c r="UQZ90" s="40"/>
      <c r="URA90" s="40"/>
      <c r="URB90" s="40"/>
      <c r="URC90" s="40"/>
      <c r="URD90" s="40"/>
      <c r="URE90" s="40"/>
      <c r="URF90" s="40"/>
      <c r="URG90" s="40"/>
      <c r="URH90" s="40"/>
      <c r="URI90" s="40"/>
      <c r="URJ90" s="40"/>
      <c r="URK90" s="40"/>
      <c r="URL90" s="40"/>
      <c r="URM90" s="40"/>
      <c r="URN90" s="40"/>
      <c r="URO90" s="40"/>
      <c r="URP90" s="40"/>
      <c r="URQ90" s="40"/>
      <c r="URR90" s="40"/>
      <c r="URS90" s="40"/>
      <c r="URT90" s="40"/>
      <c r="URU90" s="40"/>
      <c r="URV90" s="40"/>
      <c r="URW90" s="40"/>
      <c r="URX90" s="40"/>
      <c r="URY90" s="40"/>
      <c r="URZ90" s="40"/>
      <c r="USA90" s="40"/>
      <c r="USB90" s="40"/>
      <c r="USC90" s="40"/>
      <c r="USD90" s="40"/>
      <c r="USE90" s="40"/>
      <c r="USF90" s="40"/>
      <c r="USG90" s="40"/>
      <c r="USH90" s="40"/>
      <c r="USI90" s="40"/>
      <c r="USJ90" s="40"/>
      <c r="USK90" s="40"/>
      <c r="USL90" s="40"/>
      <c r="USM90" s="40"/>
      <c r="USN90" s="40"/>
      <c r="USO90" s="40"/>
      <c r="USP90" s="40"/>
      <c r="USQ90" s="40"/>
      <c r="USR90" s="40"/>
      <c r="USS90" s="40"/>
      <c r="UST90" s="40"/>
      <c r="USU90" s="40"/>
      <c r="USV90" s="40"/>
      <c r="USW90" s="40"/>
      <c r="USX90" s="40"/>
      <c r="USY90" s="40"/>
      <c r="USZ90" s="40"/>
      <c r="UTA90" s="40"/>
      <c r="UTB90" s="40"/>
      <c r="UTC90" s="40"/>
      <c r="UTD90" s="40"/>
      <c r="UTE90" s="40"/>
      <c r="UTF90" s="40"/>
      <c r="UTG90" s="40"/>
      <c r="UTH90" s="40"/>
      <c r="UTI90" s="40"/>
      <c r="UTJ90" s="40"/>
      <c r="UTK90" s="40"/>
      <c r="UTL90" s="40"/>
      <c r="UTM90" s="40"/>
      <c r="UTN90" s="40"/>
      <c r="UTO90" s="40"/>
      <c r="UTP90" s="40"/>
      <c r="UTQ90" s="40"/>
      <c r="UTR90" s="40"/>
      <c r="UTS90" s="40"/>
      <c r="UTT90" s="40"/>
      <c r="UTU90" s="40"/>
      <c r="UTV90" s="40"/>
      <c r="UTW90" s="40"/>
      <c r="UTX90" s="40"/>
      <c r="UTY90" s="40"/>
      <c r="UTZ90" s="40"/>
      <c r="UUA90" s="40"/>
      <c r="UUB90" s="40"/>
      <c r="UUC90" s="40"/>
      <c r="UUD90" s="40"/>
      <c r="UUE90" s="40"/>
      <c r="UUF90" s="40"/>
      <c r="UUG90" s="40"/>
      <c r="UUH90" s="40"/>
      <c r="UUI90" s="40"/>
      <c r="UUJ90" s="40"/>
      <c r="UUK90" s="40"/>
      <c r="UUL90" s="40"/>
      <c r="UUM90" s="40"/>
      <c r="UUN90" s="40"/>
      <c r="UUO90" s="40"/>
      <c r="UUP90" s="40"/>
      <c r="UUQ90" s="40"/>
      <c r="UUR90" s="40"/>
      <c r="UUS90" s="40"/>
      <c r="UUT90" s="40"/>
      <c r="UUU90" s="40"/>
      <c r="UUV90" s="40"/>
      <c r="UUW90" s="40"/>
      <c r="UUX90" s="40"/>
      <c r="UUY90" s="40"/>
      <c r="UUZ90" s="40"/>
      <c r="UVA90" s="40"/>
      <c r="UVB90" s="40"/>
      <c r="UVC90" s="40"/>
      <c r="UVD90" s="40"/>
      <c r="UVE90" s="40"/>
      <c r="UVF90" s="40"/>
      <c r="UVG90" s="40"/>
      <c r="UVH90" s="40"/>
      <c r="UVI90" s="40"/>
      <c r="UVJ90" s="40"/>
      <c r="UVK90" s="40"/>
      <c r="UVL90" s="40"/>
      <c r="UVM90" s="40"/>
      <c r="UVN90" s="40"/>
      <c r="UVO90" s="40"/>
      <c r="UVP90" s="40"/>
      <c r="UVQ90" s="40"/>
      <c r="UVR90" s="40"/>
      <c r="UVS90" s="40"/>
      <c r="UVT90" s="40"/>
      <c r="UVU90" s="40"/>
      <c r="UVV90" s="40"/>
      <c r="UVW90" s="40"/>
      <c r="UVX90" s="40"/>
      <c r="UVY90" s="40"/>
      <c r="UVZ90" s="40"/>
      <c r="UWA90" s="40"/>
      <c r="UWB90" s="40"/>
      <c r="UWC90" s="40"/>
      <c r="UWD90" s="40"/>
      <c r="UWE90" s="40"/>
      <c r="UWF90" s="40"/>
      <c r="UWG90" s="40"/>
      <c r="UWH90" s="40"/>
      <c r="UWI90" s="40"/>
      <c r="UWJ90" s="40"/>
      <c r="UWK90" s="40"/>
      <c r="UWL90" s="40"/>
      <c r="UWM90" s="40"/>
      <c r="UWN90" s="40"/>
      <c r="UWO90" s="40"/>
      <c r="UWP90" s="40"/>
      <c r="UWQ90" s="40"/>
      <c r="UWR90" s="40"/>
      <c r="UWS90" s="40"/>
      <c r="UWT90" s="40"/>
      <c r="UWU90" s="40"/>
      <c r="UWV90" s="40"/>
      <c r="UWW90" s="40"/>
      <c r="UWX90" s="40"/>
      <c r="UWY90" s="40"/>
      <c r="UWZ90" s="40"/>
      <c r="UXA90" s="40"/>
      <c r="UXB90" s="40"/>
      <c r="UXC90" s="40"/>
      <c r="UXD90" s="40"/>
      <c r="UXE90" s="40"/>
      <c r="UXF90" s="40"/>
      <c r="UXG90" s="40"/>
      <c r="UXH90" s="40"/>
      <c r="UXI90" s="40"/>
      <c r="UXJ90" s="40"/>
      <c r="UXK90" s="40"/>
      <c r="UXL90" s="40"/>
      <c r="UXM90" s="40"/>
      <c r="UXN90" s="40"/>
      <c r="UXO90" s="40"/>
      <c r="UXP90" s="40"/>
      <c r="UXQ90" s="40"/>
      <c r="UXR90" s="40"/>
      <c r="UXS90" s="40"/>
      <c r="UXT90" s="40"/>
      <c r="UXU90" s="40"/>
      <c r="UXV90" s="40"/>
      <c r="UXW90" s="40"/>
      <c r="UXX90" s="40"/>
      <c r="UXY90" s="40"/>
      <c r="UXZ90" s="40"/>
      <c r="UYA90" s="40"/>
      <c r="UYB90" s="40"/>
      <c r="UYC90" s="40"/>
      <c r="UYD90" s="40"/>
      <c r="UYE90" s="40"/>
      <c r="UYF90" s="40"/>
      <c r="UYG90" s="40"/>
      <c r="UYH90" s="40"/>
      <c r="UYI90" s="40"/>
      <c r="UYJ90" s="40"/>
      <c r="UYK90" s="40"/>
      <c r="UYL90" s="40"/>
      <c r="UYM90" s="40"/>
      <c r="UYN90" s="40"/>
      <c r="UYO90" s="40"/>
      <c r="UYP90" s="40"/>
      <c r="UYQ90" s="40"/>
      <c r="UYR90" s="40"/>
      <c r="UYS90" s="40"/>
      <c r="UYT90" s="40"/>
      <c r="UYU90" s="40"/>
      <c r="UYV90" s="40"/>
      <c r="UYW90" s="40"/>
      <c r="UYX90" s="40"/>
      <c r="UYY90" s="40"/>
      <c r="UYZ90" s="40"/>
      <c r="UZA90" s="40"/>
      <c r="UZB90" s="40"/>
      <c r="UZC90" s="40"/>
      <c r="UZD90" s="40"/>
      <c r="UZE90" s="40"/>
      <c r="UZF90" s="40"/>
      <c r="UZG90" s="40"/>
      <c r="UZH90" s="40"/>
      <c r="UZI90" s="40"/>
      <c r="UZJ90" s="40"/>
      <c r="UZK90" s="40"/>
      <c r="UZL90" s="40"/>
      <c r="UZM90" s="40"/>
      <c r="UZN90" s="40"/>
      <c r="UZO90" s="40"/>
      <c r="UZP90" s="40"/>
      <c r="UZQ90" s="40"/>
      <c r="UZR90" s="40"/>
      <c r="UZS90" s="40"/>
      <c r="UZT90" s="40"/>
      <c r="UZU90" s="40"/>
      <c r="UZV90" s="40"/>
      <c r="UZW90" s="40"/>
      <c r="UZX90" s="40"/>
      <c r="UZY90" s="40"/>
      <c r="UZZ90" s="40"/>
      <c r="VAA90" s="40"/>
      <c r="VAB90" s="40"/>
      <c r="VAC90" s="40"/>
      <c r="VAD90" s="40"/>
      <c r="VAE90" s="40"/>
      <c r="VAF90" s="40"/>
      <c r="VAG90" s="40"/>
      <c r="VAH90" s="40"/>
      <c r="VAI90" s="40"/>
      <c r="VAJ90" s="40"/>
      <c r="VAK90" s="40"/>
      <c r="VAL90" s="40"/>
      <c r="VAM90" s="40"/>
      <c r="VAN90" s="40"/>
      <c r="VAO90" s="40"/>
      <c r="VAP90" s="40"/>
      <c r="VAQ90" s="40"/>
      <c r="VAR90" s="40"/>
      <c r="VAS90" s="40"/>
      <c r="VAT90" s="40"/>
      <c r="VAU90" s="40"/>
      <c r="VAV90" s="40"/>
      <c r="VAW90" s="40"/>
      <c r="VAX90" s="40"/>
      <c r="VAY90" s="40"/>
      <c r="VAZ90" s="40"/>
      <c r="VBA90" s="40"/>
      <c r="VBB90" s="40"/>
      <c r="VBC90" s="40"/>
      <c r="VBD90" s="40"/>
      <c r="VBE90" s="40"/>
      <c r="VBF90" s="40"/>
      <c r="VBG90" s="40"/>
      <c r="VBH90" s="40"/>
      <c r="VBI90" s="40"/>
      <c r="VBJ90" s="40"/>
      <c r="VBK90" s="40"/>
      <c r="VBL90" s="40"/>
      <c r="VBM90" s="40"/>
      <c r="VBN90" s="40"/>
      <c r="VBO90" s="40"/>
      <c r="VBP90" s="40"/>
      <c r="VBQ90" s="40"/>
      <c r="VBR90" s="40"/>
      <c r="VBS90" s="40"/>
      <c r="VBT90" s="40"/>
      <c r="VBU90" s="40"/>
      <c r="VBV90" s="40"/>
      <c r="VBW90" s="40"/>
      <c r="VBX90" s="40"/>
      <c r="VBY90" s="40"/>
      <c r="VBZ90" s="40"/>
      <c r="VCA90" s="40"/>
      <c r="VCB90" s="40"/>
      <c r="VCC90" s="40"/>
      <c r="VCD90" s="40"/>
      <c r="VCE90" s="40"/>
      <c r="VCF90" s="40"/>
      <c r="VCG90" s="40"/>
      <c r="VCH90" s="40"/>
      <c r="VCI90" s="40"/>
      <c r="VCJ90" s="40"/>
      <c r="VCK90" s="40"/>
      <c r="VCL90" s="40"/>
      <c r="VCM90" s="40"/>
      <c r="VCN90" s="40"/>
      <c r="VCO90" s="40"/>
      <c r="VCP90" s="40"/>
      <c r="VCQ90" s="40"/>
      <c r="VCR90" s="40"/>
      <c r="VCS90" s="40"/>
      <c r="VCT90" s="40"/>
      <c r="VCU90" s="40"/>
      <c r="VCV90" s="40"/>
      <c r="VCW90" s="40"/>
      <c r="VCX90" s="40"/>
      <c r="VCY90" s="40"/>
      <c r="VCZ90" s="40"/>
      <c r="VDA90" s="40"/>
      <c r="VDB90" s="40"/>
      <c r="VDC90" s="40"/>
      <c r="VDD90" s="40"/>
      <c r="VDE90" s="40"/>
      <c r="VDF90" s="40"/>
      <c r="VDG90" s="40"/>
      <c r="VDH90" s="40"/>
      <c r="VDI90" s="40"/>
      <c r="VDJ90" s="40"/>
      <c r="VDK90" s="40"/>
      <c r="VDL90" s="40"/>
      <c r="VDM90" s="40"/>
      <c r="VDN90" s="40"/>
      <c r="VDO90" s="40"/>
      <c r="VDP90" s="40"/>
      <c r="VDQ90" s="40"/>
      <c r="VDR90" s="40"/>
      <c r="VDS90" s="40"/>
      <c r="VDT90" s="40"/>
      <c r="VDU90" s="40"/>
      <c r="VDV90" s="40"/>
      <c r="VDW90" s="40"/>
      <c r="VDX90" s="40"/>
      <c r="VDY90" s="40"/>
      <c r="VDZ90" s="40"/>
      <c r="VEA90" s="40"/>
      <c r="VEB90" s="40"/>
      <c r="VEC90" s="40"/>
      <c r="VED90" s="40"/>
      <c r="VEE90" s="40"/>
      <c r="VEF90" s="40"/>
      <c r="VEG90" s="40"/>
      <c r="VEH90" s="40"/>
      <c r="VEI90" s="40"/>
      <c r="VEJ90" s="40"/>
      <c r="VEK90" s="40"/>
      <c r="VEL90" s="40"/>
      <c r="VEM90" s="40"/>
      <c r="VEN90" s="40"/>
      <c r="VEO90" s="40"/>
      <c r="VEP90" s="40"/>
      <c r="VEQ90" s="40"/>
      <c r="VER90" s="40"/>
      <c r="VES90" s="40"/>
      <c r="VET90" s="40"/>
      <c r="VEU90" s="40"/>
      <c r="VEV90" s="40"/>
      <c r="VEW90" s="40"/>
      <c r="VEX90" s="40"/>
      <c r="VEY90" s="40"/>
      <c r="VEZ90" s="40"/>
      <c r="VFA90" s="40"/>
      <c r="VFB90" s="40"/>
      <c r="VFC90" s="40"/>
      <c r="VFD90" s="40"/>
      <c r="VFE90" s="40"/>
      <c r="VFF90" s="40"/>
      <c r="VFG90" s="40"/>
      <c r="VFH90" s="40"/>
      <c r="VFI90" s="40"/>
      <c r="VFJ90" s="40"/>
      <c r="VFK90" s="40"/>
      <c r="VFL90" s="40"/>
      <c r="VFM90" s="40"/>
      <c r="VFN90" s="40"/>
      <c r="VFO90" s="40"/>
      <c r="VFP90" s="40"/>
      <c r="VFQ90" s="40"/>
      <c r="VFR90" s="40"/>
      <c r="VFS90" s="40"/>
      <c r="VFT90" s="40"/>
      <c r="VFU90" s="40"/>
      <c r="VFV90" s="40"/>
      <c r="VFW90" s="40"/>
      <c r="VFX90" s="40"/>
      <c r="VFY90" s="40"/>
      <c r="VFZ90" s="40"/>
      <c r="VGA90" s="40"/>
      <c r="VGB90" s="40"/>
      <c r="VGC90" s="40"/>
      <c r="VGD90" s="40"/>
      <c r="VGE90" s="40"/>
      <c r="VGF90" s="40"/>
      <c r="VGG90" s="40"/>
      <c r="VGH90" s="40"/>
      <c r="VGI90" s="40"/>
      <c r="VGJ90" s="40"/>
      <c r="VGK90" s="40"/>
      <c r="VGL90" s="40"/>
      <c r="VGM90" s="40"/>
      <c r="VGN90" s="40"/>
      <c r="VGO90" s="40"/>
      <c r="VGP90" s="40"/>
      <c r="VGQ90" s="40"/>
      <c r="VGR90" s="40"/>
      <c r="VGS90" s="40"/>
      <c r="VGT90" s="40"/>
      <c r="VGU90" s="40"/>
      <c r="VGV90" s="40"/>
      <c r="VGW90" s="40"/>
      <c r="VGX90" s="40"/>
      <c r="VGY90" s="40"/>
      <c r="VGZ90" s="40"/>
      <c r="VHA90" s="40"/>
      <c r="VHB90" s="40"/>
      <c r="VHC90" s="40"/>
      <c r="VHD90" s="40"/>
      <c r="VHE90" s="40"/>
      <c r="VHF90" s="40"/>
      <c r="VHG90" s="40"/>
      <c r="VHH90" s="40"/>
      <c r="VHI90" s="40"/>
      <c r="VHJ90" s="40"/>
      <c r="VHK90" s="40"/>
      <c r="VHL90" s="40"/>
      <c r="VHM90" s="40"/>
      <c r="VHN90" s="40"/>
      <c r="VHO90" s="40"/>
      <c r="VHP90" s="40"/>
      <c r="VHQ90" s="40"/>
      <c r="VHR90" s="40"/>
      <c r="VHS90" s="40"/>
      <c r="VHT90" s="40"/>
      <c r="VHU90" s="40"/>
      <c r="VHV90" s="40"/>
      <c r="VHW90" s="40"/>
      <c r="VHX90" s="40"/>
      <c r="VHY90" s="40"/>
      <c r="VHZ90" s="40"/>
      <c r="VIA90" s="40"/>
      <c r="VIB90" s="40"/>
      <c r="VIC90" s="40"/>
      <c r="VID90" s="40"/>
      <c r="VIE90" s="40"/>
      <c r="VIF90" s="40"/>
      <c r="VIG90" s="40"/>
      <c r="VIH90" s="40"/>
      <c r="VII90" s="40"/>
      <c r="VIJ90" s="40"/>
      <c r="VIK90" s="40"/>
      <c r="VIL90" s="40"/>
      <c r="VIM90" s="40"/>
      <c r="VIN90" s="40"/>
      <c r="VIO90" s="40"/>
      <c r="VIP90" s="40"/>
      <c r="VIQ90" s="40"/>
      <c r="VIR90" s="40"/>
      <c r="VIS90" s="40"/>
      <c r="VIT90" s="40"/>
      <c r="VIU90" s="40"/>
      <c r="VIV90" s="40"/>
      <c r="VIW90" s="40"/>
      <c r="VIX90" s="40"/>
      <c r="VIY90" s="40"/>
      <c r="VIZ90" s="40"/>
      <c r="VJA90" s="40"/>
      <c r="VJB90" s="40"/>
      <c r="VJC90" s="40"/>
      <c r="VJD90" s="40"/>
      <c r="VJE90" s="40"/>
      <c r="VJF90" s="40"/>
      <c r="VJG90" s="40"/>
      <c r="VJH90" s="40"/>
      <c r="VJI90" s="40"/>
      <c r="VJJ90" s="40"/>
      <c r="VJK90" s="40"/>
      <c r="VJL90" s="40"/>
      <c r="VJM90" s="40"/>
      <c r="VJN90" s="40"/>
      <c r="VJO90" s="40"/>
      <c r="VJP90" s="40"/>
      <c r="VJQ90" s="40"/>
      <c r="VJR90" s="40"/>
      <c r="VJS90" s="40"/>
      <c r="VJT90" s="40"/>
      <c r="VJU90" s="40"/>
      <c r="VJV90" s="40"/>
      <c r="VJW90" s="40"/>
      <c r="VJX90" s="40"/>
      <c r="VJY90" s="40"/>
      <c r="VJZ90" s="40"/>
      <c r="VKA90" s="40"/>
      <c r="VKB90" s="40"/>
      <c r="VKC90" s="40"/>
      <c r="VKD90" s="40"/>
      <c r="VKE90" s="40"/>
      <c r="VKF90" s="40"/>
      <c r="VKG90" s="40"/>
      <c r="VKH90" s="40"/>
      <c r="VKI90" s="40"/>
      <c r="VKJ90" s="40"/>
      <c r="VKK90" s="40"/>
      <c r="VKL90" s="40"/>
      <c r="VKM90" s="40"/>
      <c r="VKN90" s="40"/>
      <c r="VKO90" s="40"/>
      <c r="VKP90" s="40"/>
      <c r="VKQ90" s="40"/>
      <c r="VKR90" s="40"/>
      <c r="VKS90" s="40"/>
      <c r="VKT90" s="40"/>
      <c r="VKU90" s="40"/>
      <c r="VKV90" s="40"/>
      <c r="VKW90" s="40"/>
      <c r="VKX90" s="40"/>
      <c r="VKY90" s="40"/>
      <c r="VKZ90" s="40"/>
      <c r="VLA90" s="40"/>
      <c r="VLB90" s="40"/>
      <c r="VLC90" s="40"/>
      <c r="VLD90" s="40"/>
      <c r="VLE90" s="40"/>
      <c r="VLF90" s="40"/>
      <c r="VLG90" s="40"/>
      <c r="VLH90" s="40"/>
      <c r="VLI90" s="40"/>
      <c r="VLJ90" s="40"/>
      <c r="VLK90" s="40"/>
      <c r="VLL90" s="40"/>
      <c r="VLM90" s="40"/>
      <c r="VLN90" s="40"/>
      <c r="VLO90" s="40"/>
      <c r="VLP90" s="40"/>
      <c r="VLQ90" s="40"/>
      <c r="VLR90" s="40"/>
      <c r="VLS90" s="40"/>
      <c r="VLT90" s="40"/>
      <c r="VLU90" s="40"/>
      <c r="VLV90" s="40"/>
      <c r="VLW90" s="40"/>
      <c r="VLX90" s="40"/>
      <c r="VLY90" s="40"/>
      <c r="VLZ90" s="40"/>
      <c r="VMA90" s="40"/>
      <c r="VMB90" s="40"/>
      <c r="VMC90" s="40"/>
      <c r="VMD90" s="40"/>
      <c r="VME90" s="40"/>
      <c r="VMF90" s="40"/>
      <c r="VMG90" s="40"/>
      <c r="VMH90" s="40"/>
      <c r="VMI90" s="40"/>
      <c r="VMJ90" s="40"/>
      <c r="VMK90" s="40"/>
      <c r="VML90" s="40"/>
      <c r="VMM90" s="40"/>
      <c r="VMN90" s="40"/>
      <c r="VMO90" s="40"/>
      <c r="VMP90" s="40"/>
      <c r="VMQ90" s="40"/>
      <c r="VMR90" s="40"/>
      <c r="VMS90" s="40"/>
      <c r="VMT90" s="40"/>
      <c r="VMU90" s="40"/>
      <c r="VMV90" s="40"/>
      <c r="VMW90" s="40"/>
      <c r="VMX90" s="40"/>
      <c r="VMY90" s="40"/>
      <c r="VMZ90" s="40"/>
      <c r="VNA90" s="40"/>
      <c r="VNB90" s="40"/>
      <c r="VNC90" s="40"/>
      <c r="VND90" s="40"/>
      <c r="VNE90" s="40"/>
      <c r="VNF90" s="40"/>
      <c r="VNG90" s="40"/>
      <c r="VNH90" s="40"/>
      <c r="VNI90" s="40"/>
      <c r="VNJ90" s="40"/>
      <c r="VNK90" s="40"/>
      <c r="VNL90" s="40"/>
      <c r="VNM90" s="40"/>
      <c r="VNN90" s="40"/>
      <c r="VNO90" s="40"/>
      <c r="VNP90" s="40"/>
      <c r="VNQ90" s="40"/>
      <c r="VNR90" s="40"/>
      <c r="VNS90" s="40"/>
      <c r="VNT90" s="40"/>
      <c r="VNU90" s="40"/>
      <c r="VNV90" s="40"/>
      <c r="VNW90" s="40"/>
      <c r="VNX90" s="40"/>
      <c r="VNY90" s="40"/>
      <c r="VNZ90" s="40"/>
      <c r="VOA90" s="40"/>
      <c r="VOB90" s="40"/>
      <c r="VOC90" s="40"/>
      <c r="VOD90" s="40"/>
      <c r="VOE90" s="40"/>
      <c r="VOF90" s="40"/>
      <c r="VOG90" s="40"/>
      <c r="VOH90" s="40"/>
      <c r="VOI90" s="40"/>
      <c r="VOJ90" s="40"/>
      <c r="VOK90" s="40"/>
      <c r="VOL90" s="40"/>
      <c r="VOM90" s="40"/>
      <c r="VON90" s="40"/>
      <c r="VOO90" s="40"/>
      <c r="VOP90" s="40"/>
      <c r="VOQ90" s="40"/>
      <c r="VOR90" s="40"/>
      <c r="VOS90" s="40"/>
      <c r="VOT90" s="40"/>
      <c r="VOU90" s="40"/>
      <c r="VOV90" s="40"/>
      <c r="VOW90" s="40"/>
      <c r="VOX90" s="40"/>
      <c r="VOY90" s="40"/>
      <c r="VOZ90" s="40"/>
      <c r="VPA90" s="40"/>
      <c r="VPB90" s="40"/>
      <c r="VPC90" s="40"/>
      <c r="VPD90" s="40"/>
      <c r="VPE90" s="40"/>
      <c r="VPF90" s="40"/>
      <c r="VPG90" s="40"/>
      <c r="VPH90" s="40"/>
      <c r="VPI90" s="40"/>
      <c r="VPJ90" s="40"/>
      <c r="VPK90" s="40"/>
      <c r="VPL90" s="40"/>
      <c r="VPM90" s="40"/>
      <c r="VPN90" s="40"/>
      <c r="VPO90" s="40"/>
      <c r="VPP90" s="40"/>
      <c r="VPQ90" s="40"/>
      <c r="VPR90" s="40"/>
      <c r="VPS90" s="40"/>
      <c r="VPT90" s="40"/>
      <c r="VPU90" s="40"/>
      <c r="VPV90" s="40"/>
      <c r="VPW90" s="40"/>
      <c r="VPX90" s="40"/>
      <c r="VPY90" s="40"/>
      <c r="VPZ90" s="40"/>
      <c r="VQA90" s="40"/>
      <c r="VQB90" s="40"/>
      <c r="VQC90" s="40"/>
      <c r="VQD90" s="40"/>
      <c r="VQE90" s="40"/>
      <c r="VQF90" s="40"/>
      <c r="VQG90" s="40"/>
      <c r="VQH90" s="40"/>
      <c r="VQI90" s="40"/>
      <c r="VQJ90" s="40"/>
      <c r="VQK90" s="40"/>
      <c r="VQL90" s="40"/>
      <c r="VQM90" s="40"/>
      <c r="VQN90" s="40"/>
      <c r="VQO90" s="40"/>
      <c r="VQP90" s="40"/>
      <c r="VQQ90" s="40"/>
      <c r="VQR90" s="40"/>
      <c r="VQS90" s="40"/>
      <c r="VQT90" s="40"/>
      <c r="VQU90" s="40"/>
      <c r="VQV90" s="40"/>
      <c r="VQW90" s="40"/>
      <c r="VQX90" s="40"/>
      <c r="VQY90" s="40"/>
      <c r="VQZ90" s="40"/>
      <c r="VRA90" s="40"/>
      <c r="VRB90" s="40"/>
      <c r="VRC90" s="40"/>
      <c r="VRD90" s="40"/>
      <c r="VRE90" s="40"/>
      <c r="VRF90" s="40"/>
      <c r="VRG90" s="40"/>
      <c r="VRH90" s="40"/>
      <c r="VRI90" s="40"/>
      <c r="VRJ90" s="40"/>
      <c r="VRK90" s="40"/>
      <c r="VRL90" s="40"/>
      <c r="VRM90" s="40"/>
      <c r="VRN90" s="40"/>
      <c r="VRO90" s="40"/>
      <c r="VRP90" s="40"/>
      <c r="VRQ90" s="40"/>
      <c r="VRR90" s="40"/>
      <c r="VRS90" s="40"/>
      <c r="VRT90" s="40"/>
      <c r="VRU90" s="40"/>
      <c r="VRV90" s="40"/>
      <c r="VRW90" s="40"/>
      <c r="VRX90" s="40"/>
      <c r="VRY90" s="40"/>
      <c r="VRZ90" s="40"/>
      <c r="VSA90" s="40"/>
      <c r="VSB90" s="40"/>
      <c r="VSC90" s="40"/>
      <c r="VSD90" s="40"/>
      <c r="VSE90" s="40"/>
      <c r="VSF90" s="40"/>
      <c r="VSG90" s="40"/>
      <c r="VSH90" s="40"/>
      <c r="VSI90" s="40"/>
      <c r="VSJ90" s="40"/>
      <c r="VSK90" s="40"/>
      <c r="VSL90" s="40"/>
      <c r="VSM90" s="40"/>
      <c r="VSN90" s="40"/>
      <c r="VSO90" s="40"/>
      <c r="VSP90" s="40"/>
      <c r="VSQ90" s="40"/>
      <c r="VSR90" s="40"/>
      <c r="VSS90" s="40"/>
      <c r="VST90" s="40"/>
      <c r="VSU90" s="40"/>
      <c r="VSV90" s="40"/>
      <c r="VSW90" s="40"/>
      <c r="VSX90" s="40"/>
      <c r="VSY90" s="40"/>
      <c r="VSZ90" s="40"/>
      <c r="VTA90" s="40"/>
      <c r="VTB90" s="40"/>
      <c r="VTC90" s="40"/>
      <c r="VTD90" s="40"/>
      <c r="VTE90" s="40"/>
      <c r="VTF90" s="40"/>
      <c r="VTG90" s="40"/>
      <c r="VTH90" s="40"/>
      <c r="VTI90" s="40"/>
      <c r="VTJ90" s="40"/>
      <c r="VTK90" s="40"/>
      <c r="VTL90" s="40"/>
      <c r="VTM90" s="40"/>
      <c r="VTN90" s="40"/>
      <c r="VTO90" s="40"/>
      <c r="VTP90" s="40"/>
      <c r="VTQ90" s="40"/>
      <c r="VTR90" s="40"/>
      <c r="VTS90" s="40"/>
      <c r="VTT90" s="40"/>
      <c r="VTU90" s="40"/>
      <c r="VTV90" s="40"/>
      <c r="VTW90" s="40"/>
      <c r="VTX90" s="40"/>
      <c r="VTY90" s="40"/>
      <c r="VTZ90" s="40"/>
      <c r="VUA90" s="40"/>
      <c r="VUB90" s="40"/>
      <c r="VUC90" s="40"/>
      <c r="VUD90" s="40"/>
      <c r="VUE90" s="40"/>
      <c r="VUF90" s="40"/>
      <c r="VUG90" s="40"/>
      <c r="VUH90" s="40"/>
      <c r="VUI90" s="40"/>
      <c r="VUJ90" s="40"/>
      <c r="VUK90" s="40"/>
      <c r="VUL90" s="40"/>
      <c r="VUM90" s="40"/>
      <c r="VUN90" s="40"/>
      <c r="VUO90" s="40"/>
      <c r="VUP90" s="40"/>
      <c r="VUQ90" s="40"/>
      <c r="VUR90" s="40"/>
      <c r="VUS90" s="40"/>
      <c r="VUT90" s="40"/>
      <c r="VUU90" s="40"/>
      <c r="VUV90" s="40"/>
      <c r="VUW90" s="40"/>
      <c r="VUX90" s="40"/>
      <c r="VUY90" s="40"/>
      <c r="VUZ90" s="40"/>
      <c r="VVA90" s="40"/>
      <c r="VVB90" s="40"/>
      <c r="VVC90" s="40"/>
      <c r="VVD90" s="40"/>
      <c r="VVE90" s="40"/>
      <c r="VVF90" s="40"/>
      <c r="VVG90" s="40"/>
      <c r="VVH90" s="40"/>
      <c r="VVI90" s="40"/>
      <c r="VVJ90" s="40"/>
      <c r="VVK90" s="40"/>
      <c r="VVL90" s="40"/>
      <c r="VVM90" s="40"/>
      <c r="VVN90" s="40"/>
      <c r="VVO90" s="40"/>
      <c r="VVP90" s="40"/>
      <c r="VVQ90" s="40"/>
      <c r="VVR90" s="40"/>
      <c r="VVS90" s="40"/>
      <c r="VVT90" s="40"/>
      <c r="VVU90" s="40"/>
      <c r="VVV90" s="40"/>
      <c r="VVW90" s="40"/>
      <c r="VVX90" s="40"/>
      <c r="VVY90" s="40"/>
      <c r="VVZ90" s="40"/>
      <c r="VWA90" s="40"/>
      <c r="VWB90" s="40"/>
      <c r="VWC90" s="40"/>
      <c r="VWD90" s="40"/>
      <c r="VWE90" s="40"/>
      <c r="VWF90" s="40"/>
      <c r="VWG90" s="40"/>
      <c r="VWH90" s="40"/>
      <c r="VWI90" s="40"/>
      <c r="VWJ90" s="40"/>
      <c r="VWK90" s="40"/>
      <c r="VWL90" s="40"/>
      <c r="VWM90" s="40"/>
      <c r="VWN90" s="40"/>
      <c r="VWO90" s="40"/>
      <c r="VWP90" s="40"/>
      <c r="VWQ90" s="40"/>
      <c r="VWR90" s="40"/>
      <c r="VWS90" s="40"/>
      <c r="VWT90" s="40"/>
      <c r="VWU90" s="40"/>
      <c r="VWV90" s="40"/>
      <c r="VWW90" s="40"/>
      <c r="VWX90" s="40"/>
      <c r="VWY90" s="40"/>
      <c r="VWZ90" s="40"/>
      <c r="VXA90" s="40"/>
      <c r="VXB90" s="40"/>
      <c r="VXC90" s="40"/>
      <c r="VXD90" s="40"/>
      <c r="VXE90" s="40"/>
      <c r="VXF90" s="40"/>
      <c r="VXG90" s="40"/>
      <c r="VXH90" s="40"/>
      <c r="VXI90" s="40"/>
      <c r="VXJ90" s="40"/>
      <c r="VXK90" s="40"/>
      <c r="VXL90" s="40"/>
      <c r="VXM90" s="40"/>
      <c r="VXN90" s="40"/>
      <c r="VXO90" s="40"/>
      <c r="VXP90" s="40"/>
      <c r="VXQ90" s="40"/>
      <c r="VXR90" s="40"/>
      <c r="VXS90" s="40"/>
      <c r="VXT90" s="40"/>
      <c r="VXU90" s="40"/>
      <c r="VXV90" s="40"/>
      <c r="VXW90" s="40"/>
      <c r="VXX90" s="40"/>
      <c r="VXY90" s="40"/>
      <c r="VXZ90" s="40"/>
      <c r="VYA90" s="40"/>
      <c r="VYB90" s="40"/>
      <c r="VYC90" s="40"/>
      <c r="VYD90" s="40"/>
      <c r="VYE90" s="40"/>
      <c r="VYF90" s="40"/>
      <c r="VYG90" s="40"/>
      <c r="VYH90" s="40"/>
      <c r="VYI90" s="40"/>
      <c r="VYJ90" s="40"/>
      <c r="VYK90" s="40"/>
      <c r="VYL90" s="40"/>
      <c r="VYM90" s="40"/>
      <c r="VYN90" s="40"/>
      <c r="VYO90" s="40"/>
      <c r="VYP90" s="40"/>
      <c r="VYQ90" s="40"/>
      <c r="VYR90" s="40"/>
      <c r="VYS90" s="40"/>
      <c r="VYT90" s="40"/>
      <c r="VYU90" s="40"/>
      <c r="VYV90" s="40"/>
      <c r="VYW90" s="40"/>
      <c r="VYX90" s="40"/>
      <c r="VYY90" s="40"/>
      <c r="VYZ90" s="40"/>
      <c r="VZA90" s="40"/>
      <c r="VZB90" s="40"/>
      <c r="VZC90" s="40"/>
      <c r="VZD90" s="40"/>
      <c r="VZE90" s="40"/>
      <c r="VZF90" s="40"/>
      <c r="VZG90" s="40"/>
      <c r="VZH90" s="40"/>
      <c r="VZI90" s="40"/>
      <c r="VZJ90" s="40"/>
      <c r="VZK90" s="40"/>
      <c r="VZL90" s="40"/>
      <c r="VZM90" s="40"/>
      <c r="VZN90" s="40"/>
      <c r="VZO90" s="40"/>
      <c r="VZP90" s="40"/>
      <c r="VZQ90" s="40"/>
      <c r="VZR90" s="40"/>
      <c r="VZS90" s="40"/>
      <c r="VZT90" s="40"/>
      <c r="VZU90" s="40"/>
      <c r="VZV90" s="40"/>
      <c r="VZW90" s="40"/>
      <c r="VZX90" s="40"/>
      <c r="VZY90" s="40"/>
      <c r="VZZ90" s="40"/>
      <c r="WAA90" s="40"/>
      <c r="WAB90" s="40"/>
      <c r="WAC90" s="40"/>
      <c r="WAD90" s="40"/>
      <c r="WAE90" s="40"/>
      <c r="WAF90" s="40"/>
      <c r="WAG90" s="40"/>
      <c r="WAH90" s="40"/>
      <c r="WAI90" s="40"/>
      <c r="WAJ90" s="40"/>
      <c r="WAK90" s="40"/>
      <c r="WAL90" s="40"/>
      <c r="WAM90" s="40"/>
      <c r="WAN90" s="40"/>
      <c r="WAO90" s="40"/>
      <c r="WAP90" s="40"/>
      <c r="WAQ90" s="40"/>
      <c r="WAR90" s="40"/>
      <c r="WAS90" s="40"/>
      <c r="WAT90" s="40"/>
      <c r="WAU90" s="40"/>
      <c r="WAV90" s="40"/>
      <c r="WAW90" s="40"/>
      <c r="WAX90" s="40"/>
      <c r="WAY90" s="40"/>
      <c r="WAZ90" s="40"/>
      <c r="WBA90" s="40"/>
      <c r="WBB90" s="40"/>
      <c r="WBC90" s="40"/>
      <c r="WBD90" s="40"/>
      <c r="WBE90" s="40"/>
      <c r="WBF90" s="40"/>
      <c r="WBG90" s="40"/>
      <c r="WBH90" s="40"/>
      <c r="WBI90" s="40"/>
      <c r="WBJ90" s="40"/>
      <c r="WBK90" s="40"/>
      <c r="WBL90" s="40"/>
      <c r="WBM90" s="40"/>
      <c r="WBN90" s="40"/>
      <c r="WBO90" s="40"/>
      <c r="WBP90" s="40"/>
      <c r="WBQ90" s="40"/>
      <c r="WBR90" s="40"/>
      <c r="WBS90" s="40"/>
      <c r="WBT90" s="40"/>
      <c r="WBU90" s="40"/>
      <c r="WBV90" s="40"/>
      <c r="WBW90" s="40"/>
      <c r="WBX90" s="40"/>
      <c r="WBY90" s="40"/>
      <c r="WBZ90" s="40"/>
      <c r="WCA90" s="40"/>
      <c r="WCB90" s="40"/>
      <c r="WCC90" s="40"/>
      <c r="WCD90" s="40"/>
      <c r="WCE90" s="40"/>
      <c r="WCF90" s="40"/>
      <c r="WCG90" s="40"/>
      <c r="WCH90" s="40"/>
      <c r="WCI90" s="40"/>
      <c r="WCJ90" s="40"/>
      <c r="WCK90" s="40"/>
      <c r="WCL90" s="40"/>
      <c r="WCM90" s="40"/>
      <c r="WCN90" s="40"/>
      <c r="WCO90" s="40"/>
      <c r="WCP90" s="40"/>
      <c r="WCQ90" s="40"/>
      <c r="WCR90" s="40"/>
      <c r="WCS90" s="40"/>
      <c r="WCT90" s="40"/>
      <c r="WCU90" s="40"/>
      <c r="WCV90" s="40"/>
      <c r="WCW90" s="40"/>
      <c r="WCX90" s="40"/>
      <c r="WCY90" s="40"/>
      <c r="WCZ90" s="40"/>
      <c r="WDA90" s="40"/>
      <c r="WDB90" s="40"/>
      <c r="WDC90" s="40"/>
      <c r="WDD90" s="40"/>
      <c r="WDE90" s="40"/>
      <c r="WDF90" s="40"/>
      <c r="WDG90" s="40"/>
      <c r="WDH90" s="40"/>
      <c r="WDI90" s="40"/>
      <c r="WDJ90" s="40"/>
      <c r="WDK90" s="40"/>
      <c r="WDL90" s="40"/>
      <c r="WDM90" s="40"/>
      <c r="WDN90" s="40"/>
      <c r="WDO90" s="40"/>
      <c r="WDP90" s="40"/>
      <c r="WDQ90" s="40"/>
      <c r="WDR90" s="40"/>
      <c r="WDS90" s="40"/>
      <c r="WDT90" s="40"/>
      <c r="WDU90" s="40"/>
      <c r="WDV90" s="40"/>
      <c r="WDW90" s="40"/>
      <c r="WDX90" s="40"/>
      <c r="WDY90" s="40"/>
      <c r="WDZ90" s="40"/>
      <c r="WEA90" s="40"/>
      <c r="WEB90" s="40"/>
      <c r="WEC90" s="40"/>
      <c r="WED90" s="40"/>
      <c r="WEE90" s="40"/>
      <c r="WEF90" s="40"/>
      <c r="WEG90" s="40"/>
      <c r="WEH90" s="40"/>
      <c r="WEI90" s="40"/>
      <c r="WEJ90" s="40"/>
      <c r="WEK90" s="40"/>
      <c r="WEL90" s="40"/>
      <c r="WEM90" s="40"/>
      <c r="WEN90" s="40"/>
      <c r="WEO90" s="40"/>
      <c r="WEP90" s="40"/>
      <c r="WEQ90" s="40"/>
      <c r="WER90" s="40"/>
      <c r="WES90" s="40"/>
      <c r="WET90" s="40"/>
      <c r="WEU90" s="40"/>
      <c r="WEV90" s="40"/>
      <c r="WEW90" s="40"/>
      <c r="WEX90" s="40"/>
      <c r="WEY90" s="40"/>
      <c r="WEZ90" s="40"/>
      <c r="WFA90" s="40"/>
      <c r="WFB90" s="40"/>
      <c r="WFC90" s="40"/>
      <c r="WFD90" s="40"/>
      <c r="WFE90" s="40"/>
      <c r="WFF90" s="40"/>
      <c r="WFG90" s="40"/>
      <c r="WFH90" s="40"/>
      <c r="WFI90" s="40"/>
      <c r="WFJ90" s="40"/>
      <c r="WFK90" s="40"/>
      <c r="WFL90" s="40"/>
      <c r="WFM90" s="40"/>
      <c r="WFN90" s="40"/>
      <c r="WFO90" s="40"/>
      <c r="WFP90" s="40"/>
      <c r="WFQ90" s="40"/>
      <c r="WFR90" s="40"/>
      <c r="WFS90" s="40"/>
      <c r="WFT90" s="40"/>
      <c r="WFU90" s="40"/>
      <c r="WFV90" s="40"/>
      <c r="WFW90" s="40"/>
      <c r="WFX90" s="40"/>
      <c r="WFY90" s="40"/>
      <c r="WFZ90" s="40"/>
      <c r="WGA90" s="40"/>
      <c r="WGB90" s="40"/>
      <c r="WGC90" s="40"/>
      <c r="WGD90" s="40"/>
      <c r="WGE90" s="40"/>
      <c r="WGF90" s="40"/>
      <c r="WGG90" s="40"/>
      <c r="WGH90" s="40"/>
      <c r="WGI90" s="40"/>
      <c r="WGJ90" s="40"/>
      <c r="WGK90" s="40"/>
      <c r="WGL90" s="40"/>
      <c r="WGM90" s="40"/>
      <c r="WGN90" s="40"/>
      <c r="WGO90" s="40"/>
      <c r="WGP90" s="40"/>
      <c r="WGQ90" s="40"/>
      <c r="WGR90" s="40"/>
      <c r="WGS90" s="40"/>
      <c r="WGT90" s="40"/>
      <c r="WGU90" s="40"/>
      <c r="WGV90" s="40"/>
      <c r="WGW90" s="40"/>
      <c r="WGX90" s="40"/>
      <c r="WGY90" s="40"/>
      <c r="WGZ90" s="40"/>
      <c r="WHA90" s="40"/>
      <c r="WHB90" s="40"/>
      <c r="WHC90" s="40"/>
      <c r="WHD90" s="40"/>
      <c r="WHE90" s="40"/>
      <c r="WHF90" s="40"/>
      <c r="WHG90" s="40"/>
      <c r="WHH90" s="40"/>
      <c r="WHI90" s="40"/>
      <c r="WHJ90" s="40"/>
      <c r="WHK90" s="40"/>
      <c r="WHL90" s="40"/>
      <c r="WHM90" s="40"/>
      <c r="WHN90" s="40"/>
      <c r="WHO90" s="40"/>
      <c r="WHP90" s="40"/>
      <c r="WHQ90" s="40"/>
      <c r="WHR90" s="40"/>
      <c r="WHS90" s="40"/>
      <c r="WHT90" s="40"/>
      <c r="WHU90" s="40"/>
      <c r="WHV90" s="40"/>
      <c r="WHW90" s="40"/>
      <c r="WHX90" s="40"/>
      <c r="WHY90" s="40"/>
      <c r="WHZ90" s="40"/>
      <c r="WIA90" s="40"/>
      <c r="WIB90" s="40"/>
      <c r="WIC90" s="40"/>
      <c r="WID90" s="40"/>
      <c r="WIE90" s="40"/>
      <c r="WIF90" s="40"/>
      <c r="WIG90" s="40"/>
      <c r="WIH90" s="40"/>
      <c r="WII90" s="40"/>
      <c r="WIJ90" s="40"/>
      <c r="WIK90" s="40"/>
      <c r="WIL90" s="40"/>
      <c r="WIM90" s="40"/>
      <c r="WIN90" s="40"/>
      <c r="WIO90" s="40"/>
      <c r="WIP90" s="40"/>
      <c r="WIQ90" s="40"/>
      <c r="WIR90" s="40"/>
      <c r="WIS90" s="40"/>
      <c r="WIT90" s="40"/>
      <c r="WIU90" s="40"/>
      <c r="WIV90" s="40"/>
      <c r="WIW90" s="40"/>
      <c r="WIX90" s="40"/>
      <c r="WIY90" s="40"/>
      <c r="WIZ90" s="40"/>
      <c r="WJA90" s="40"/>
      <c r="WJB90" s="40"/>
      <c r="WJC90" s="40"/>
      <c r="WJD90" s="40"/>
      <c r="WJE90" s="40"/>
      <c r="WJF90" s="40"/>
      <c r="WJG90" s="40"/>
      <c r="WJH90" s="40"/>
      <c r="WJI90" s="40"/>
      <c r="WJJ90" s="40"/>
      <c r="WJK90" s="40"/>
      <c r="WJL90" s="40"/>
      <c r="WJM90" s="40"/>
      <c r="WJN90" s="40"/>
      <c r="WJO90" s="40"/>
      <c r="WJP90" s="40"/>
      <c r="WJQ90" s="40"/>
      <c r="WJR90" s="40"/>
      <c r="WJS90" s="40"/>
      <c r="WJT90" s="40"/>
      <c r="WJU90" s="40"/>
      <c r="WJV90" s="40"/>
      <c r="WJW90" s="40"/>
      <c r="WJX90" s="40"/>
      <c r="WJY90" s="40"/>
      <c r="WJZ90" s="40"/>
      <c r="WKA90" s="40"/>
      <c r="WKB90" s="40"/>
      <c r="WKC90" s="40"/>
      <c r="WKD90" s="40"/>
      <c r="WKE90" s="40"/>
      <c r="WKF90" s="40"/>
      <c r="WKG90" s="40"/>
      <c r="WKH90" s="40"/>
      <c r="WKI90" s="40"/>
      <c r="WKJ90" s="40"/>
      <c r="WKK90" s="40"/>
      <c r="WKL90" s="40"/>
      <c r="WKM90" s="40"/>
      <c r="WKN90" s="40"/>
      <c r="WKO90" s="40"/>
      <c r="WKP90" s="40"/>
      <c r="WKQ90" s="40"/>
      <c r="WKR90" s="40"/>
      <c r="WKS90" s="40"/>
      <c r="WKT90" s="40"/>
      <c r="WKU90" s="40"/>
      <c r="WKV90" s="40"/>
      <c r="WKW90" s="40"/>
      <c r="WKX90" s="40"/>
      <c r="WKY90" s="40"/>
      <c r="WKZ90" s="40"/>
      <c r="WLA90" s="40"/>
      <c r="WLB90" s="40"/>
      <c r="WLC90" s="40"/>
      <c r="WLD90" s="40"/>
      <c r="WLE90" s="40"/>
      <c r="WLF90" s="40"/>
      <c r="WLG90" s="40"/>
      <c r="WLH90" s="40"/>
      <c r="WLI90" s="40"/>
      <c r="WLJ90" s="40"/>
      <c r="WLK90" s="40"/>
      <c r="WLL90" s="40"/>
      <c r="WLM90" s="40"/>
      <c r="WLN90" s="40"/>
      <c r="WLO90" s="40"/>
      <c r="WLP90" s="40"/>
      <c r="WLQ90" s="40"/>
      <c r="WLR90" s="40"/>
      <c r="WLS90" s="40"/>
      <c r="WLT90" s="40"/>
      <c r="WLU90" s="40"/>
      <c r="WLV90" s="40"/>
      <c r="WLW90" s="40"/>
      <c r="WLX90" s="40"/>
      <c r="WLY90" s="40"/>
      <c r="WLZ90" s="40"/>
      <c r="WMA90" s="40"/>
      <c r="WMB90" s="40"/>
      <c r="WMC90" s="40"/>
      <c r="WMD90" s="40"/>
      <c r="WME90" s="40"/>
      <c r="WMF90" s="40"/>
      <c r="WMG90" s="40"/>
      <c r="WMH90" s="40"/>
      <c r="WMI90" s="40"/>
      <c r="WMJ90" s="40"/>
      <c r="WMK90" s="40"/>
      <c r="WML90" s="40"/>
      <c r="WMM90" s="40"/>
      <c r="WMN90" s="40"/>
      <c r="WMO90" s="40"/>
      <c r="WMP90" s="40"/>
      <c r="WMQ90" s="40"/>
      <c r="WMR90" s="40"/>
      <c r="WMS90" s="40"/>
      <c r="WMT90" s="40"/>
      <c r="WMU90" s="40"/>
      <c r="WMV90" s="40"/>
      <c r="WMW90" s="40"/>
      <c r="WMX90" s="40"/>
      <c r="WMY90" s="40"/>
      <c r="WMZ90" s="40"/>
      <c r="WNA90" s="40"/>
      <c r="WNB90" s="40"/>
      <c r="WNC90" s="40"/>
      <c r="WND90" s="40"/>
      <c r="WNE90" s="40"/>
      <c r="WNF90" s="40"/>
      <c r="WNG90" s="40"/>
      <c r="WNH90" s="40"/>
      <c r="WNI90" s="40"/>
      <c r="WNJ90" s="40"/>
      <c r="WNK90" s="40"/>
      <c r="WNL90" s="40"/>
      <c r="WNM90" s="40"/>
      <c r="WNN90" s="40"/>
      <c r="WNO90" s="40"/>
      <c r="WNP90" s="40"/>
      <c r="WNQ90" s="40"/>
      <c r="WNR90" s="40"/>
      <c r="WNS90" s="40"/>
      <c r="WNT90" s="40"/>
      <c r="WNU90" s="40"/>
      <c r="WNV90" s="40"/>
      <c r="WNW90" s="40"/>
      <c r="WNX90" s="40"/>
      <c r="WNY90" s="40"/>
      <c r="WNZ90" s="40"/>
      <c r="WOA90" s="40"/>
      <c r="WOB90" s="40"/>
      <c r="WOC90" s="40"/>
      <c r="WOD90" s="40"/>
      <c r="WOE90" s="40"/>
      <c r="WOF90" s="40"/>
      <c r="WOG90" s="40"/>
      <c r="WOH90" s="40"/>
      <c r="WOI90" s="40"/>
      <c r="WOJ90" s="40"/>
      <c r="WOK90" s="40"/>
      <c r="WOL90" s="40"/>
      <c r="WOM90" s="40"/>
      <c r="WON90" s="40"/>
      <c r="WOO90" s="40"/>
      <c r="WOP90" s="40"/>
      <c r="WOQ90" s="40"/>
      <c r="WOR90" s="40"/>
      <c r="WOS90" s="40"/>
      <c r="WOT90" s="40"/>
      <c r="WOU90" s="40"/>
      <c r="WOV90" s="40"/>
      <c r="WOW90" s="40"/>
      <c r="WOX90" s="40"/>
      <c r="WOY90" s="40"/>
      <c r="WOZ90" s="40"/>
      <c r="WPA90" s="40"/>
      <c r="WPB90" s="40"/>
      <c r="WPC90" s="40"/>
      <c r="WPD90" s="40"/>
      <c r="WPE90" s="40"/>
      <c r="WPF90" s="40"/>
      <c r="WPG90" s="40"/>
      <c r="WPH90" s="40"/>
      <c r="WPI90" s="40"/>
      <c r="WPJ90" s="40"/>
      <c r="WPK90" s="40"/>
      <c r="WPL90" s="40"/>
      <c r="WPM90" s="40"/>
      <c r="WPN90" s="40"/>
      <c r="WPO90" s="40"/>
      <c r="WPP90" s="40"/>
      <c r="WPQ90" s="40"/>
      <c r="WPR90" s="40"/>
      <c r="WPS90" s="40"/>
      <c r="WPT90" s="40"/>
      <c r="WPU90" s="40"/>
      <c r="WPV90" s="40"/>
      <c r="WPW90" s="40"/>
      <c r="WPX90" s="40"/>
      <c r="WPY90" s="40"/>
      <c r="WPZ90" s="40"/>
      <c r="WQA90" s="40"/>
      <c r="WQB90" s="40"/>
      <c r="WQC90" s="40"/>
      <c r="WQD90" s="40"/>
      <c r="WQE90" s="40"/>
      <c r="WQF90" s="40"/>
      <c r="WQG90" s="40"/>
      <c r="WQH90" s="40"/>
      <c r="WQI90" s="40"/>
      <c r="WQJ90" s="40"/>
      <c r="WQK90" s="40"/>
      <c r="WQL90" s="40"/>
      <c r="WQM90" s="40"/>
      <c r="WQN90" s="40"/>
      <c r="WQO90" s="40"/>
      <c r="WQP90" s="40"/>
      <c r="WQQ90" s="40"/>
      <c r="WQR90" s="40"/>
      <c r="WQS90" s="40"/>
      <c r="WQT90" s="40"/>
      <c r="WQU90" s="40"/>
      <c r="WQV90" s="40"/>
      <c r="WQW90" s="40"/>
      <c r="WQX90" s="40"/>
      <c r="WQY90" s="40"/>
      <c r="WQZ90" s="40"/>
      <c r="WRA90" s="40"/>
      <c r="WRB90" s="40"/>
      <c r="WRC90" s="40"/>
      <c r="WRD90" s="40"/>
      <c r="WRE90" s="40"/>
      <c r="WRF90" s="40"/>
      <c r="WRG90" s="40"/>
      <c r="WRH90" s="40"/>
      <c r="WRI90" s="40"/>
      <c r="WRJ90" s="40"/>
      <c r="WRK90" s="40"/>
      <c r="WRL90" s="40"/>
      <c r="WRM90" s="40"/>
      <c r="WRN90" s="40"/>
      <c r="WRO90" s="40"/>
      <c r="WRP90" s="40"/>
      <c r="WRQ90" s="40"/>
      <c r="WRR90" s="40"/>
      <c r="WRS90" s="40"/>
      <c r="WRT90" s="40"/>
      <c r="WRU90" s="40"/>
      <c r="WRV90" s="40"/>
      <c r="WRW90" s="40"/>
      <c r="WRX90" s="40"/>
      <c r="WRY90" s="40"/>
      <c r="WRZ90" s="40"/>
      <c r="WSA90" s="40"/>
      <c r="WSB90" s="40"/>
      <c r="WSC90" s="40"/>
      <c r="WSD90" s="40"/>
      <c r="WSE90" s="40"/>
      <c r="WSF90" s="40"/>
      <c r="WSG90" s="40"/>
      <c r="WSH90" s="40"/>
      <c r="WSI90" s="40"/>
      <c r="WSJ90" s="40"/>
      <c r="WSK90" s="40"/>
      <c r="WSL90" s="40"/>
      <c r="WSM90" s="40"/>
      <c r="WSN90" s="40"/>
      <c r="WSO90" s="40"/>
      <c r="WSP90" s="40"/>
      <c r="WSQ90" s="40"/>
      <c r="WSR90" s="40"/>
      <c r="WSS90" s="40"/>
      <c r="WST90" s="40"/>
      <c r="WSU90" s="40"/>
      <c r="WSV90" s="40"/>
      <c r="WSW90" s="40"/>
      <c r="WSX90" s="40"/>
      <c r="WSY90" s="40"/>
      <c r="WSZ90" s="40"/>
      <c r="WTA90" s="40"/>
      <c r="WTB90" s="40"/>
      <c r="WTC90" s="40"/>
      <c r="WTD90" s="40"/>
      <c r="WTE90" s="40"/>
      <c r="WTF90" s="40"/>
      <c r="WTG90" s="40"/>
      <c r="WTH90" s="40"/>
      <c r="WTI90" s="40"/>
      <c r="WTJ90" s="40"/>
      <c r="WTK90" s="40"/>
      <c r="WTL90" s="40"/>
      <c r="WTM90" s="40"/>
      <c r="WTN90" s="40"/>
      <c r="WTO90" s="40"/>
      <c r="WTP90" s="40"/>
      <c r="WTQ90" s="40"/>
      <c r="WTR90" s="40"/>
      <c r="WTS90" s="40"/>
      <c r="WTT90" s="40"/>
      <c r="WTU90" s="40"/>
      <c r="WTV90" s="40"/>
      <c r="WTW90" s="40"/>
      <c r="WTX90" s="40"/>
      <c r="WTY90" s="40"/>
      <c r="WTZ90" s="40"/>
      <c r="WUA90" s="40"/>
      <c r="WUB90" s="40"/>
      <c r="WUC90" s="40"/>
      <c r="WUD90" s="40"/>
      <c r="WUE90" s="40"/>
      <c r="WUF90" s="40"/>
      <c r="WUG90" s="40"/>
      <c r="WUH90" s="40"/>
      <c r="WUI90" s="40"/>
      <c r="WUJ90" s="40"/>
      <c r="WUK90" s="40"/>
      <c r="WUL90" s="40"/>
      <c r="WUM90" s="40"/>
      <c r="WUN90" s="40"/>
      <c r="WUO90" s="40"/>
      <c r="WUP90" s="40"/>
      <c r="WUQ90" s="40"/>
      <c r="WUR90" s="40"/>
      <c r="WUS90" s="40"/>
      <c r="WUT90" s="40"/>
      <c r="WUU90" s="40"/>
      <c r="WUV90" s="40"/>
      <c r="WUW90" s="40"/>
      <c r="WUX90" s="40"/>
      <c r="WUY90" s="40"/>
      <c r="WUZ90" s="40"/>
      <c r="WVA90" s="40"/>
      <c r="WVB90" s="40"/>
      <c r="WVC90" s="40"/>
      <c r="WVD90" s="40"/>
      <c r="WVE90" s="40"/>
      <c r="WVF90" s="40"/>
      <c r="WVG90" s="40"/>
      <c r="WVH90" s="40"/>
      <c r="WVI90" s="40"/>
      <c r="WVJ90" s="40"/>
      <c r="WVK90" s="40"/>
      <c r="WVL90" s="40"/>
      <c r="WVM90" s="40"/>
      <c r="WVN90" s="40"/>
      <c r="WVO90" s="40"/>
      <c r="WVP90" s="40"/>
      <c r="WVQ90" s="40"/>
      <c r="WVR90" s="40"/>
      <c r="WVS90" s="40"/>
      <c r="WVT90" s="40"/>
      <c r="WVU90" s="40"/>
      <c r="WVV90" s="40"/>
      <c r="WVW90" s="40"/>
      <c r="WVX90" s="40"/>
      <c r="WVY90" s="40"/>
      <c r="WVZ90" s="40"/>
      <c r="WWA90" s="40"/>
      <c r="WWB90" s="40"/>
      <c r="WWC90" s="40"/>
      <c r="WWD90" s="40"/>
      <c r="WWE90" s="40"/>
      <c r="WWF90" s="40"/>
      <c r="WWG90" s="40"/>
      <c r="WWH90" s="40"/>
      <c r="WWI90" s="40"/>
      <c r="WWJ90" s="40"/>
      <c r="WWK90" s="40"/>
      <c r="WWL90" s="40"/>
      <c r="WWM90" s="40"/>
      <c r="WWN90" s="40"/>
      <c r="WWO90" s="40"/>
      <c r="WWP90" s="40"/>
      <c r="WWQ90" s="40"/>
      <c r="WWR90" s="40"/>
      <c r="WWS90" s="40"/>
      <c r="WWT90" s="40"/>
      <c r="WWU90" s="40"/>
      <c r="WWV90" s="40"/>
      <c r="WWW90" s="40"/>
      <c r="WWX90" s="40"/>
      <c r="WWY90" s="40"/>
      <c r="WWZ90" s="40"/>
      <c r="WXA90" s="40"/>
      <c r="WXB90" s="40"/>
      <c r="WXC90" s="40"/>
      <c r="WXD90" s="40"/>
      <c r="WXE90" s="40"/>
      <c r="WXF90" s="40"/>
      <c r="WXG90" s="40"/>
      <c r="WXH90" s="40"/>
      <c r="WXI90" s="40"/>
      <c r="WXJ90" s="40"/>
      <c r="WXK90" s="40"/>
      <c r="WXL90" s="40"/>
      <c r="WXM90" s="40"/>
      <c r="WXN90" s="40"/>
      <c r="WXO90" s="40"/>
      <c r="WXP90" s="40"/>
      <c r="WXQ90" s="40"/>
      <c r="WXR90" s="40"/>
      <c r="WXS90" s="40"/>
      <c r="WXT90" s="40"/>
      <c r="WXU90" s="40"/>
      <c r="WXV90" s="40"/>
      <c r="WXW90" s="40"/>
      <c r="WXX90" s="40"/>
      <c r="WXY90" s="40"/>
      <c r="WXZ90" s="40"/>
      <c r="WYA90" s="40"/>
      <c r="WYB90" s="40"/>
      <c r="WYC90" s="40"/>
      <c r="WYD90" s="40"/>
      <c r="WYE90" s="40"/>
      <c r="WYF90" s="40"/>
      <c r="WYG90" s="40"/>
      <c r="WYH90" s="40"/>
      <c r="WYI90" s="40"/>
      <c r="WYJ90" s="40"/>
      <c r="WYK90" s="40"/>
      <c r="WYL90" s="40"/>
      <c r="WYM90" s="40"/>
      <c r="WYN90" s="40"/>
      <c r="WYO90" s="40"/>
      <c r="WYP90" s="40"/>
      <c r="WYQ90" s="40"/>
      <c r="WYR90" s="40"/>
      <c r="WYS90" s="40"/>
      <c r="WYT90" s="40"/>
      <c r="WYU90" s="40"/>
      <c r="WYV90" s="40"/>
      <c r="WYW90" s="40"/>
      <c r="WYX90" s="40"/>
      <c r="WYY90" s="40"/>
      <c r="WYZ90" s="40"/>
      <c r="WZA90" s="40"/>
      <c r="WZB90" s="40"/>
      <c r="WZC90" s="40"/>
      <c r="WZD90" s="40"/>
      <c r="WZE90" s="40"/>
      <c r="WZF90" s="40"/>
      <c r="WZG90" s="40"/>
      <c r="WZH90" s="40"/>
      <c r="WZI90" s="40"/>
      <c r="WZJ90" s="40"/>
      <c r="WZK90" s="40"/>
      <c r="WZL90" s="40"/>
      <c r="WZM90" s="40"/>
      <c r="WZN90" s="40"/>
      <c r="WZO90" s="40"/>
      <c r="WZP90" s="40"/>
      <c r="WZQ90" s="40"/>
      <c r="WZR90" s="40"/>
      <c r="WZS90" s="40"/>
      <c r="WZT90" s="40"/>
      <c r="WZU90" s="40"/>
      <c r="WZV90" s="40"/>
      <c r="WZW90" s="40"/>
      <c r="WZX90" s="40"/>
      <c r="WZY90" s="40"/>
      <c r="WZZ90" s="40"/>
      <c r="XAA90" s="40"/>
      <c r="XAB90" s="40"/>
      <c r="XAC90" s="40"/>
      <c r="XAD90" s="40"/>
      <c r="XAE90" s="40"/>
      <c r="XAF90" s="40"/>
      <c r="XAG90" s="40"/>
      <c r="XAH90" s="40"/>
      <c r="XAI90" s="40"/>
      <c r="XAJ90" s="40"/>
      <c r="XAK90" s="40"/>
      <c r="XAL90" s="40"/>
      <c r="XAM90" s="40"/>
      <c r="XAN90" s="40"/>
      <c r="XAO90" s="40"/>
      <c r="XAP90" s="40"/>
      <c r="XAQ90" s="40"/>
      <c r="XAR90" s="40"/>
      <c r="XAS90" s="40"/>
      <c r="XAT90" s="40"/>
      <c r="XAU90" s="40"/>
      <c r="XAV90" s="40"/>
      <c r="XAW90" s="40"/>
      <c r="XAX90" s="40"/>
      <c r="XAY90" s="40"/>
      <c r="XAZ90" s="40"/>
      <c r="XBA90" s="40"/>
      <c r="XBB90" s="40"/>
      <c r="XBC90" s="40"/>
      <c r="XBD90" s="40"/>
      <c r="XBE90" s="40"/>
      <c r="XBF90" s="40"/>
      <c r="XBG90" s="40"/>
      <c r="XBH90" s="40"/>
      <c r="XBI90" s="40"/>
      <c r="XBJ90" s="40"/>
      <c r="XBK90" s="40"/>
      <c r="XBL90" s="40"/>
      <c r="XBM90" s="40"/>
      <c r="XBN90" s="40"/>
      <c r="XBO90" s="40"/>
      <c r="XBP90" s="40"/>
      <c r="XBQ90" s="40"/>
      <c r="XBR90" s="40"/>
      <c r="XBS90" s="40"/>
      <c r="XBT90" s="40"/>
      <c r="XBU90" s="40"/>
      <c r="XBV90" s="40"/>
      <c r="XBW90" s="40"/>
      <c r="XBX90" s="40"/>
      <c r="XBY90" s="40"/>
      <c r="XBZ90" s="40"/>
      <c r="XCA90" s="40"/>
      <c r="XCB90" s="40"/>
      <c r="XCC90" s="40"/>
      <c r="XCD90" s="40"/>
      <c r="XCE90" s="40"/>
      <c r="XCF90" s="40"/>
      <c r="XCG90" s="40"/>
      <c r="XCH90" s="40"/>
      <c r="XCI90" s="40"/>
      <c r="XCJ90" s="40"/>
      <c r="XCK90" s="40"/>
      <c r="XCL90" s="40"/>
      <c r="XCM90" s="40"/>
      <c r="XCN90" s="40"/>
      <c r="XCO90" s="40"/>
      <c r="XCP90" s="40"/>
      <c r="XCQ90" s="40"/>
      <c r="XCR90" s="40"/>
      <c r="XCS90" s="40"/>
      <c r="XCT90" s="40"/>
      <c r="XCU90" s="40"/>
      <c r="XCV90" s="40"/>
      <c r="XCW90" s="40"/>
      <c r="XCX90" s="40"/>
      <c r="XCY90" s="40"/>
      <c r="XCZ90" s="40"/>
      <c r="XDA90" s="40"/>
      <c r="XDB90" s="40"/>
      <c r="XDC90" s="40"/>
      <c r="XDD90" s="40"/>
      <c r="XDE90" s="40"/>
      <c r="XDF90" s="40"/>
      <c r="XDG90" s="40"/>
      <c r="XDH90" s="40"/>
      <c r="XDI90" s="40"/>
      <c r="XDJ90" s="40"/>
      <c r="XDK90" s="40"/>
      <c r="XDL90" s="40"/>
      <c r="XDM90" s="40"/>
      <c r="XDN90" s="40"/>
      <c r="XDO90" s="40"/>
      <c r="XDP90" s="40"/>
      <c r="XDQ90" s="40"/>
      <c r="XDR90" s="40"/>
      <c r="XDS90" s="40"/>
      <c r="XDT90" s="40"/>
      <c r="XDU90" s="40"/>
      <c r="XDV90" s="40"/>
      <c r="XDW90" s="40"/>
      <c r="XDX90" s="40"/>
      <c r="XDY90" s="40"/>
      <c r="XDZ90" s="40"/>
      <c r="XEA90" s="40"/>
      <c r="XEB90" s="40"/>
      <c r="XEC90" s="40"/>
      <c r="XED90" s="40"/>
      <c r="XEE90" s="40"/>
      <c r="XEF90" s="40"/>
      <c r="XEG90" s="40"/>
      <c r="XEH90" s="40"/>
      <c r="XEI90" s="40"/>
      <c r="XEJ90" s="40"/>
      <c r="XEK90" s="40"/>
      <c r="XEL90" s="40"/>
      <c r="XEM90" s="40"/>
      <c r="XEN90" s="40"/>
      <c r="XEO90" s="40"/>
      <c r="XEP90" s="40"/>
      <c r="XEQ90" s="40"/>
      <c r="XER90" s="40"/>
      <c r="XES90" s="40"/>
      <c r="XET90" s="40"/>
      <c r="XEU90" s="40"/>
      <c r="XEV90" s="40"/>
      <c r="XEW90" s="40"/>
      <c r="XEX90" s="40"/>
      <c r="XEY90" s="40"/>
      <c r="XEZ90" s="40"/>
      <c r="XFA90" s="40"/>
      <c r="XFB90" s="40"/>
      <c r="XFC90" s="40"/>
      <c r="XFD90" s="40"/>
    </row>
    <row r="91" spans="2:16384" ht="30" customHeight="1">
      <c r="B91" s="350">
        <v>50000</v>
      </c>
      <c r="C91" s="138" t="s">
        <v>3100</v>
      </c>
      <c r="D91" s="271" t="s">
        <v>292</v>
      </c>
      <c r="E91" s="269" t="s">
        <v>59</v>
      </c>
      <c r="F91" s="94" t="s">
        <v>3110</v>
      </c>
      <c r="G91" s="203" t="s">
        <v>1402</v>
      </c>
      <c r="H91" s="203" t="s">
        <v>1405</v>
      </c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  <c r="GL91" s="40"/>
      <c r="GM91" s="40"/>
      <c r="GN91" s="40"/>
      <c r="GO91" s="40"/>
      <c r="GP91" s="40"/>
      <c r="GQ91" s="40"/>
      <c r="GR91" s="40"/>
      <c r="GS91" s="40"/>
      <c r="GT91" s="40"/>
      <c r="GU91" s="40"/>
      <c r="GV91" s="40"/>
      <c r="GW91" s="40"/>
      <c r="GX91" s="40"/>
      <c r="GY91" s="40"/>
      <c r="GZ91" s="40"/>
      <c r="HA91" s="40"/>
      <c r="HB91" s="40"/>
      <c r="HC91" s="40"/>
      <c r="HD91" s="40"/>
      <c r="HE91" s="40"/>
      <c r="HF91" s="40"/>
      <c r="HG91" s="40"/>
      <c r="HH91" s="40"/>
      <c r="HI91" s="40"/>
      <c r="HJ91" s="40"/>
      <c r="HK91" s="40"/>
      <c r="HL91" s="40"/>
      <c r="HM91" s="40"/>
      <c r="HN91" s="40"/>
      <c r="HO91" s="40"/>
      <c r="HP91" s="40"/>
      <c r="HQ91" s="40"/>
      <c r="HR91" s="40"/>
      <c r="HS91" s="40"/>
      <c r="HT91" s="40"/>
      <c r="HU91" s="40"/>
      <c r="HV91" s="40"/>
      <c r="HW91" s="40"/>
      <c r="HX91" s="40"/>
      <c r="HY91" s="40"/>
      <c r="HZ91" s="40"/>
      <c r="IA91" s="40"/>
      <c r="IB91" s="40"/>
      <c r="IC91" s="40"/>
      <c r="ID91" s="40"/>
      <c r="IE91" s="40"/>
      <c r="IF91" s="40"/>
      <c r="IG91" s="40"/>
      <c r="IH91" s="40"/>
      <c r="II91" s="40"/>
      <c r="IJ91" s="40"/>
      <c r="IK91" s="40"/>
      <c r="IL91" s="40"/>
      <c r="IM91" s="40"/>
      <c r="IN91" s="40"/>
      <c r="IO91" s="40"/>
      <c r="IP91" s="40"/>
      <c r="IQ91" s="40"/>
      <c r="IR91" s="40"/>
      <c r="IS91" s="40"/>
      <c r="IT91" s="40"/>
      <c r="IU91" s="40"/>
      <c r="IV91" s="40"/>
      <c r="IW91" s="40"/>
      <c r="IX91" s="40"/>
      <c r="IY91" s="40"/>
      <c r="IZ91" s="40"/>
      <c r="JA91" s="40"/>
      <c r="JB91" s="40"/>
      <c r="JC91" s="40"/>
      <c r="JD91" s="40"/>
      <c r="JE91" s="40"/>
      <c r="JF91" s="40"/>
      <c r="JG91" s="40"/>
      <c r="JH91" s="40"/>
      <c r="JI91" s="40"/>
      <c r="JJ91" s="40"/>
      <c r="JK91" s="40"/>
      <c r="JL91" s="40"/>
      <c r="JM91" s="40"/>
      <c r="JN91" s="40"/>
      <c r="JO91" s="40"/>
      <c r="JP91" s="40"/>
      <c r="JQ91" s="40"/>
      <c r="JR91" s="40"/>
      <c r="JS91" s="40"/>
      <c r="JT91" s="40"/>
      <c r="JU91" s="40"/>
      <c r="JV91" s="40"/>
      <c r="JW91" s="40"/>
      <c r="JX91" s="40"/>
      <c r="JY91" s="40"/>
      <c r="JZ91" s="40"/>
      <c r="KA91" s="40"/>
      <c r="KB91" s="40"/>
      <c r="KC91" s="40"/>
      <c r="KD91" s="40"/>
      <c r="KE91" s="40"/>
      <c r="KF91" s="40"/>
      <c r="KG91" s="40"/>
      <c r="KH91" s="40"/>
      <c r="KI91" s="40"/>
      <c r="KJ91" s="40"/>
      <c r="KK91" s="40"/>
      <c r="KL91" s="40"/>
      <c r="KM91" s="40"/>
      <c r="KN91" s="40"/>
      <c r="KO91" s="40"/>
      <c r="KP91" s="40"/>
      <c r="KQ91" s="40"/>
      <c r="KR91" s="40"/>
      <c r="KS91" s="40"/>
      <c r="KT91" s="40"/>
      <c r="KU91" s="40"/>
      <c r="KV91" s="40"/>
      <c r="KW91" s="40"/>
      <c r="KX91" s="40"/>
      <c r="KY91" s="40"/>
      <c r="KZ91" s="40"/>
      <c r="LA91" s="40"/>
      <c r="LB91" s="40"/>
      <c r="LC91" s="40"/>
      <c r="LD91" s="40"/>
      <c r="LE91" s="40"/>
      <c r="LF91" s="40"/>
      <c r="LG91" s="40"/>
      <c r="LH91" s="40"/>
      <c r="LI91" s="40"/>
      <c r="LJ91" s="40"/>
      <c r="LK91" s="40"/>
      <c r="LL91" s="40"/>
      <c r="LM91" s="40"/>
      <c r="LN91" s="40"/>
      <c r="LO91" s="40"/>
      <c r="LP91" s="40"/>
      <c r="LQ91" s="40"/>
      <c r="LR91" s="40"/>
      <c r="LS91" s="40"/>
      <c r="LT91" s="40"/>
      <c r="LU91" s="40"/>
      <c r="LV91" s="40"/>
      <c r="LW91" s="40"/>
      <c r="LX91" s="40"/>
      <c r="LY91" s="40"/>
      <c r="LZ91" s="40"/>
      <c r="MA91" s="40"/>
      <c r="MB91" s="40"/>
      <c r="MC91" s="40"/>
      <c r="MD91" s="40"/>
      <c r="ME91" s="40"/>
      <c r="MF91" s="40"/>
      <c r="MG91" s="40"/>
      <c r="MH91" s="40"/>
      <c r="MI91" s="40"/>
      <c r="MJ91" s="40"/>
      <c r="MK91" s="40"/>
      <c r="ML91" s="40"/>
      <c r="MM91" s="40"/>
      <c r="MN91" s="40"/>
      <c r="MO91" s="40"/>
      <c r="MP91" s="40"/>
      <c r="MQ91" s="40"/>
      <c r="MR91" s="40"/>
      <c r="MS91" s="40"/>
      <c r="MT91" s="40"/>
      <c r="MU91" s="40"/>
      <c r="MV91" s="40"/>
      <c r="MW91" s="40"/>
      <c r="MX91" s="40"/>
      <c r="MY91" s="40"/>
      <c r="MZ91" s="40"/>
      <c r="NA91" s="40"/>
      <c r="NB91" s="40"/>
      <c r="NC91" s="40"/>
      <c r="ND91" s="40"/>
      <c r="NE91" s="40"/>
      <c r="NF91" s="40"/>
      <c r="NG91" s="40"/>
      <c r="NH91" s="40"/>
      <c r="NI91" s="40"/>
      <c r="NJ91" s="40"/>
      <c r="NK91" s="40"/>
      <c r="NL91" s="40"/>
      <c r="NM91" s="40"/>
      <c r="NN91" s="40"/>
      <c r="NO91" s="40"/>
      <c r="NP91" s="40"/>
      <c r="NQ91" s="40"/>
      <c r="NR91" s="40"/>
      <c r="NS91" s="40"/>
      <c r="NT91" s="40"/>
      <c r="NU91" s="40"/>
      <c r="NV91" s="40"/>
      <c r="NW91" s="40"/>
      <c r="NX91" s="40"/>
      <c r="NY91" s="40"/>
      <c r="NZ91" s="40"/>
      <c r="OA91" s="40"/>
      <c r="OB91" s="40"/>
      <c r="OC91" s="40"/>
      <c r="OD91" s="40"/>
      <c r="OE91" s="40"/>
      <c r="OF91" s="40"/>
      <c r="OG91" s="40"/>
      <c r="OH91" s="40"/>
      <c r="OI91" s="40"/>
      <c r="OJ91" s="40"/>
      <c r="OK91" s="40"/>
      <c r="OL91" s="40"/>
      <c r="OM91" s="40"/>
      <c r="ON91" s="40"/>
      <c r="OO91" s="40"/>
      <c r="OP91" s="40"/>
      <c r="OQ91" s="40"/>
      <c r="OR91" s="40"/>
      <c r="OS91" s="40"/>
      <c r="OT91" s="40"/>
      <c r="OU91" s="40"/>
      <c r="OV91" s="40"/>
      <c r="OW91" s="40"/>
      <c r="OX91" s="40"/>
      <c r="OY91" s="40"/>
      <c r="OZ91" s="40"/>
      <c r="PA91" s="40"/>
      <c r="PB91" s="40"/>
      <c r="PC91" s="40"/>
      <c r="PD91" s="40"/>
      <c r="PE91" s="40"/>
      <c r="PF91" s="40"/>
      <c r="PG91" s="40"/>
      <c r="PH91" s="40"/>
      <c r="PI91" s="40"/>
      <c r="PJ91" s="40"/>
      <c r="PK91" s="40"/>
      <c r="PL91" s="40"/>
      <c r="PM91" s="40"/>
      <c r="PN91" s="40"/>
      <c r="PO91" s="40"/>
      <c r="PP91" s="40"/>
      <c r="PQ91" s="40"/>
      <c r="PR91" s="40"/>
      <c r="PS91" s="40"/>
      <c r="PT91" s="40"/>
      <c r="PU91" s="40"/>
      <c r="PV91" s="40"/>
      <c r="PW91" s="40"/>
      <c r="PX91" s="40"/>
      <c r="PY91" s="40"/>
      <c r="PZ91" s="40"/>
      <c r="QA91" s="40"/>
      <c r="QB91" s="40"/>
      <c r="QC91" s="40"/>
      <c r="QD91" s="40"/>
      <c r="QE91" s="40"/>
      <c r="QF91" s="40"/>
      <c r="QG91" s="40"/>
      <c r="QH91" s="40"/>
      <c r="QI91" s="40"/>
      <c r="QJ91" s="40"/>
      <c r="QK91" s="40"/>
      <c r="QL91" s="40"/>
      <c r="QM91" s="40"/>
      <c r="QN91" s="40"/>
      <c r="QO91" s="40"/>
      <c r="QP91" s="40"/>
      <c r="QQ91" s="40"/>
      <c r="QR91" s="40"/>
      <c r="QS91" s="40"/>
      <c r="QT91" s="40"/>
      <c r="QU91" s="40"/>
      <c r="QV91" s="40"/>
      <c r="QW91" s="40"/>
      <c r="QX91" s="40"/>
      <c r="QY91" s="40"/>
      <c r="QZ91" s="40"/>
      <c r="RA91" s="40"/>
      <c r="RB91" s="40"/>
      <c r="RC91" s="40"/>
      <c r="RD91" s="40"/>
      <c r="RE91" s="40"/>
      <c r="RF91" s="40"/>
      <c r="RG91" s="40"/>
      <c r="RH91" s="40"/>
      <c r="RI91" s="40"/>
      <c r="RJ91" s="40"/>
      <c r="RK91" s="40"/>
      <c r="RL91" s="40"/>
      <c r="RM91" s="40"/>
      <c r="RN91" s="40"/>
      <c r="RO91" s="40"/>
      <c r="RP91" s="40"/>
      <c r="RQ91" s="40"/>
      <c r="RR91" s="40"/>
      <c r="RS91" s="40"/>
      <c r="RT91" s="40"/>
      <c r="RU91" s="40"/>
      <c r="RV91" s="40"/>
      <c r="RW91" s="40"/>
      <c r="RX91" s="40"/>
      <c r="RY91" s="40"/>
      <c r="RZ91" s="40"/>
      <c r="SA91" s="40"/>
      <c r="SB91" s="40"/>
      <c r="SC91" s="40"/>
      <c r="SD91" s="40"/>
      <c r="SE91" s="40"/>
      <c r="SF91" s="40"/>
      <c r="SG91" s="40"/>
      <c r="SH91" s="40"/>
      <c r="SI91" s="40"/>
      <c r="SJ91" s="40"/>
      <c r="SK91" s="40"/>
      <c r="SL91" s="40"/>
      <c r="SM91" s="40"/>
      <c r="SN91" s="40"/>
      <c r="SO91" s="40"/>
      <c r="SP91" s="40"/>
      <c r="SQ91" s="40"/>
      <c r="SR91" s="40"/>
      <c r="SS91" s="40"/>
      <c r="ST91" s="40"/>
      <c r="SU91" s="40"/>
      <c r="SV91" s="40"/>
      <c r="SW91" s="40"/>
      <c r="SX91" s="40"/>
      <c r="SY91" s="40"/>
      <c r="SZ91" s="40"/>
      <c r="TA91" s="40"/>
      <c r="TB91" s="40"/>
      <c r="TC91" s="40"/>
      <c r="TD91" s="40"/>
      <c r="TE91" s="40"/>
      <c r="TF91" s="40"/>
      <c r="TG91" s="40"/>
      <c r="TH91" s="40"/>
      <c r="TI91" s="40"/>
      <c r="TJ91" s="40"/>
      <c r="TK91" s="40"/>
      <c r="TL91" s="40"/>
      <c r="TM91" s="40"/>
      <c r="TN91" s="40"/>
      <c r="TO91" s="40"/>
      <c r="TP91" s="40"/>
      <c r="TQ91" s="40"/>
      <c r="TR91" s="40"/>
      <c r="TS91" s="40"/>
      <c r="TT91" s="40"/>
      <c r="TU91" s="40"/>
      <c r="TV91" s="40"/>
      <c r="TW91" s="40"/>
      <c r="TX91" s="40"/>
      <c r="TY91" s="40"/>
      <c r="TZ91" s="40"/>
      <c r="UA91" s="40"/>
      <c r="UB91" s="40"/>
      <c r="UC91" s="40"/>
      <c r="UD91" s="40"/>
      <c r="UE91" s="40"/>
      <c r="UF91" s="40"/>
      <c r="UG91" s="40"/>
      <c r="UH91" s="40"/>
      <c r="UI91" s="40"/>
      <c r="UJ91" s="40"/>
      <c r="UK91" s="40"/>
      <c r="UL91" s="40"/>
      <c r="UM91" s="40"/>
      <c r="UN91" s="40"/>
      <c r="UO91" s="40"/>
      <c r="UP91" s="40"/>
      <c r="UQ91" s="40"/>
      <c r="UR91" s="40"/>
      <c r="US91" s="40"/>
      <c r="UT91" s="40"/>
      <c r="UU91" s="40"/>
      <c r="UV91" s="40"/>
      <c r="UW91" s="40"/>
      <c r="UX91" s="40"/>
      <c r="UY91" s="40"/>
      <c r="UZ91" s="40"/>
      <c r="VA91" s="40"/>
      <c r="VB91" s="40"/>
      <c r="VC91" s="40"/>
      <c r="VD91" s="40"/>
      <c r="VE91" s="40"/>
      <c r="VF91" s="40"/>
      <c r="VG91" s="40"/>
      <c r="VH91" s="40"/>
      <c r="VI91" s="40"/>
      <c r="VJ91" s="40"/>
      <c r="VK91" s="40"/>
      <c r="VL91" s="40"/>
      <c r="VM91" s="40"/>
      <c r="VN91" s="40"/>
      <c r="VO91" s="40"/>
      <c r="VP91" s="40"/>
      <c r="VQ91" s="40"/>
      <c r="VR91" s="40"/>
      <c r="VS91" s="40"/>
      <c r="VT91" s="40"/>
      <c r="VU91" s="40"/>
      <c r="VV91" s="40"/>
      <c r="VW91" s="40"/>
      <c r="VX91" s="40"/>
      <c r="VY91" s="40"/>
      <c r="VZ91" s="40"/>
      <c r="WA91" s="40"/>
      <c r="WB91" s="40"/>
      <c r="WC91" s="40"/>
      <c r="WD91" s="40"/>
      <c r="WE91" s="40"/>
      <c r="WF91" s="40"/>
      <c r="WG91" s="40"/>
      <c r="WH91" s="40"/>
      <c r="WI91" s="40"/>
      <c r="WJ91" s="40"/>
      <c r="WK91" s="40"/>
      <c r="WL91" s="40"/>
      <c r="WM91" s="40"/>
      <c r="WN91" s="40"/>
      <c r="WO91" s="40"/>
      <c r="WP91" s="40"/>
      <c r="WQ91" s="40"/>
      <c r="WR91" s="40"/>
      <c r="WS91" s="40"/>
      <c r="WT91" s="40"/>
      <c r="WU91" s="40"/>
      <c r="WV91" s="40"/>
      <c r="WW91" s="40"/>
      <c r="WX91" s="40"/>
      <c r="WY91" s="40"/>
      <c r="WZ91" s="40"/>
      <c r="XA91" s="40"/>
      <c r="XB91" s="40"/>
      <c r="XC91" s="40"/>
      <c r="XD91" s="40"/>
      <c r="XE91" s="40"/>
      <c r="XF91" s="40"/>
      <c r="XG91" s="40"/>
      <c r="XH91" s="40"/>
      <c r="XI91" s="40"/>
      <c r="XJ91" s="40"/>
      <c r="XK91" s="40"/>
      <c r="XL91" s="40"/>
      <c r="XM91" s="40"/>
      <c r="XN91" s="40"/>
      <c r="XO91" s="40"/>
      <c r="XP91" s="40"/>
      <c r="XQ91" s="40"/>
      <c r="XR91" s="40"/>
      <c r="XS91" s="40"/>
      <c r="XT91" s="40"/>
      <c r="XU91" s="40"/>
      <c r="XV91" s="40"/>
      <c r="XW91" s="40"/>
      <c r="XX91" s="40"/>
      <c r="XY91" s="40"/>
      <c r="XZ91" s="40"/>
      <c r="YA91" s="40"/>
      <c r="YB91" s="40"/>
      <c r="YC91" s="40"/>
      <c r="YD91" s="40"/>
      <c r="YE91" s="40"/>
      <c r="YF91" s="40"/>
      <c r="YG91" s="40"/>
      <c r="YH91" s="40"/>
      <c r="YI91" s="40"/>
      <c r="YJ91" s="40"/>
      <c r="YK91" s="40"/>
      <c r="YL91" s="40"/>
      <c r="YM91" s="40"/>
      <c r="YN91" s="40"/>
      <c r="YO91" s="40"/>
      <c r="YP91" s="40"/>
      <c r="YQ91" s="40"/>
      <c r="YR91" s="40"/>
      <c r="YS91" s="40"/>
      <c r="YT91" s="40"/>
      <c r="YU91" s="40"/>
      <c r="YV91" s="40"/>
      <c r="YW91" s="40"/>
      <c r="YX91" s="40"/>
      <c r="YY91" s="40"/>
      <c r="YZ91" s="40"/>
      <c r="ZA91" s="40"/>
      <c r="ZB91" s="40"/>
      <c r="ZC91" s="40"/>
      <c r="ZD91" s="40"/>
      <c r="ZE91" s="40"/>
      <c r="ZF91" s="40"/>
      <c r="ZG91" s="40"/>
      <c r="ZH91" s="40"/>
      <c r="ZI91" s="40"/>
      <c r="ZJ91" s="40"/>
      <c r="ZK91" s="40"/>
      <c r="ZL91" s="40"/>
      <c r="ZM91" s="40"/>
      <c r="ZN91" s="40"/>
      <c r="ZO91" s="40"/>
      <c r="ZP91" s="40"/>
      <c r="ZQ91" s="40"/>
      <c r="ZR91" s="40"/>
      <c r="ZS91" s="40"/>
      <c r="ZT91" s="40"/>
      <c r="ZU91" s="40"/>
      <c r="ZV91" s="40"/>
      <c r="ZW91" s="40"/>
      <c r="ZX91" s="40"/>
      <c r="ZY91" s="40"/>
      <c r="ZZ91" s="40"/>
      <c r="AAA91" s="40"/>
      <c r="AAB91" s="40"/>
      <c r="AAC91" s="40"/>
      <c r="AAD91" s="40"/>
      <c r="AAE91" s="40"/>
      <c r="AAF91" s="40"/>
      <c r="AAG91" s="40"/>
      <c r="AAH91" s="40"/>
      <c r="AAI91" s="40"/>
      <c r="AAJ91" s="40"/>
      <c r="AAK91" s="40"/>
      <c r="AAL91" s="40"/>
      <c r="AAM91" s="40"/>
      <c r="AAN91" s="40"/>
      <c r="AAO91" s="40"/>
      <c r="AAP91" s="40"/>
      <c r="AAQ91" s="40"/>
      <c r="AAR91" s="40"/>
      <c r="AAS91" s="40"/>
      <c r="AAT91" s="40"/>
      <c r="AAU91" s="40"/>
      <c r="AAV91" s="40"/>
      <c r="AAW91" s="40"/>
      <c r="AAX91" s="40"/>
      <c r="AAY91" s="40"/>
      <c r="AAZ91" s="40"/>
      <c r="ABA91" s="40"/>
      <c r="ABB91" s="40"/>
      <c r="ABC91" s="40"/>
      <c r="ABD91" s="40"/>
      <c r="ABE91" s="40"/>
      <c r="ABF91" s="40"/>
      <c r="ABG91" s="40"/>
      <c r="ABH91" s="40"/>
      <c r="ABI91" s="40"/>
      <c r="ABJ91" s="40"/>
      <c r="ABK91" s="40"/>
      <c r="ABL91" s="40"/>
      <c r="ABM91" s="40"/>
      <c r="ABN91" s="40"/>
      <c r="ABO91" s="40"/>
      <c r="ABP91" s="40"/>
      <c r="ABQ91" s="40"/>
      <c r="ABR91" s="40"/>
      <c r="ABS91" s="40"/>
      <c r="ABT91" s="40"/>
      <c r="ABU91" s="40"/>
      <c r="ABV91" s="40"/>
      <c r="ABW91" s="40"/>
      <c r="ABX91" s="40"/>
      <c r="ABY91" s="40"/>
      <c r="ABZ91" s="40"/>
      <c r="ACA91" s="40"/>
      <c r="ACB91" s="40"/>
      <c r="ACC91" s="40"/>
      <c r="ACD91" s="40"/>
      <c r="ACE91" s="40"/>
      <c r="ACF91" s="40"/>
      <c r="ACG91" s="40"/>
      <c r="ACH91" s="40"/>
      <c r="ACI91" s="40"/>
      <c r="ACJ91" s="40"/>
      <c r="ACK91" s="40"/>
      <c r="ACL91" s="40"/>
      <c r="ACM91" s="40"/>
      <c r="ACN91" s="40"/>
      <c r="ACO91" s="40"/>
      <c r="ACP91" s="40"/>
      <c r="ACQ91" s="40"/>
      <c r="ACR91" s="40"/>
      <c r="ACS91" s="40"/>
      <c r="ACT91" s="40"/>
      <c r="ACU91" s="40"/>
      <c r="ACV91" s="40"/>
      <c r="ACW91" s="40"/>
      <c r="ACX91" s="40"/>
      <c r="ACY91" s="40"/>
      <c r="ACZ91" s="40"/>
      <c r="ADA91" s="40"/>
      <c r="ADB91" s="40"/>
      <c r="ADC91" s="40"/>
      <c r="ADD91" s="40"/>
      <c r="ADE91" s="40"/>
      <c r="ADF91" s="40"/>
      <c r="ADG91" s="40"/>
      <c r="ADH91" s="40"/>
      <c r="ADI91" s="40"/>
      <c r="ADJ91" s="40"/>
      <c r="ADK91" s="40"/>
      <c r="ADL91" s="40"/>
      <c r="ADM91" s="40"/>
      <c r="ADN91" s="40"/>
      <c r="ADO91" s="40"/>
      <c r="ADP91" s="40"/>
      <c r="ADQ91" s="40"/>
      <c r="ADR91" s="40"/>
      <c r="ADS91" s="40"/>
      <c r="ADT91" s="40"/>
      <c r="ADU91" s="40"/>
      <c r="ADV91" s="40"/>
      <c r="ADW91" s="40"/>
      <c r="ADX91" s="40"/>
      <c r="ADY91" s="40"/>
      <c r="ADZ91" s="40"/>
      <c r="AEA91" s="40"/>
      <c r="AEB91" s="40"/>
      <c r="AEC91" s="40"/>
      <c r="AED91" s="40"/>
      <c r="AEE91" s="40"/>
      <c r="AEF91" s="40"/>
      <c r="AEG91" s="40"/>
      <c r="AEH91" s="40"/>
      <c r="AEI91" s="40"/>
      <c r="AEJ91" s="40"/>
      <c r="AEK91" s="40"/>
      <c r="AEL91" s="40"/>
      <c r="AEM91" s="40"/>
      <c r="AEN91" s="40"/>
      <c r="AEO91" s="40"/>
      <c r="AEP91" s="40"/>
      <c r="AEQ91" s="40"/>
      <c r="AER91" s="40"/>
      <c r="AES91" s="40"/>
      <c r="AET91" s="40"/>
      <c r="AEU91" s="40"/>
      <c r="AEV91" s="40"/>
      <c r="AEW91" s="40"/>
      <c r="AEX91" s="40"/>
      <c r="AEY91" s="40"/>
      <c r="AEZ91" s="40"/>
      <c r="AFA91" s="40"/>
      <c r="AFB91" s="40"/>
      <c r="AFC91" s="40"/>
      <c r="AFD91" s="40"/>
      <c r="AFE91" s="40"/>
      <c r="AFF91" s="40"/>
      <c r="AFG91" s="40"/>
      <c r="AFH91" s="40"/>
      <c r="AFI91" s="40"/>
      <c r="AFJ91" s="40"/>
      <c r="AFK91" s="40"/>
      <c r="AFL91" s="40"/>
      <c r="AFM91" s="40"/>
      <c r="AFN91" s="40"/>
      <c r="AFO91" s="40"/>
      <c r="AFP91" s="40"/>
      <c r="AFQ91" s="40"/>
      <c r="AFR91" s="40"/>
      <c r="AFS91" s="40"/>
      <c r="AFT91" s="40"/>
      <c r="AFU91" s="40"/>
      <c r="AFV91" s="40"/>
      <c r="AFW91" s="40"/>
      <c r="AFX91" s="40"/>
      <c r="AFY91" s="40"/>
      <c r="AFZ91" s="40"/>
      <c r="AGA91" s="40"/>
      <c r="AGB91" s="40"/>
      <c r="AGC91" s="40"/>
      <c r="AGD91" s="40"/>
      <c r="AGE91" s="40"/>
      <c r="AGF91" s="40"/>
      <c r="AGG91" s="40"/>
      <c r="AGH91" s="40"/>
      <c r="AGI91" s="40"/>
      <c r="AGJ91" s="40"/>
      <c r="AGK91" s="40"/>
      <c r="AGL91" s="40"/>
      <c r="AGM91" s="40"/>
      <c r="AGN91" s="40"/>
      <c r="AGO91" s="40"/>
      <c r="AGP91" s="40"/>
      <c r="AGQ91" s="40"/>
      <c r="AGR91" s="40"/>
      <c r="AGS91" s="40"/>
      <c r="AGT91" s="40"/>
      <c r="AGU91" s="40"/>
      <c r="AGV91" s="40"/>
      <c r="AGW91" s="40"/>
      <c r="AGX91" s="40"/>
      <c r="AGY91" s="40"/>
      <c r="AGZ91" s="40"/>
      <c r="AHA91" s="40"/>
      <c r="AHB91" s="40"/>
      <c r="AHC91" s="40"/>
      <c r="AHD91" s="40"/>
      <c r="AHE91" s="40"/>
      <c r="AHF91" s="40"/>
      <c r="AHG91" s="40"/>
      <c r="AHH91" s="40"/>
      <c r="AHI91" s="40"/>
      <c r="AHJ91" s="40"/>
      <c r="AHK91" s="40"/>
      <c r="AHL91" s="40"/>
      <c r="AHM91" s="40"/>
      <c r="AHN91" s="40"/>
      <c r="AHO91" s="40"/>
      <c r="AHP91" s="40"/>
      <c r="AHQ91" s="40"/>
      <c r="AHR91" s="40"/>
      <c r="AHS91" s="40"/>
      <c r="AHT91" s="40"/>
      <c r="AHU91" s="40"/>
      <c r="AHV91" s="40"/>
      <c r="AHW91" s="40"/>
      <c r="AHX91" s="40"/>
      <c r="AHY91" s="40"/>
      <c r="AHZ91" s="40"/>
      <c r="AIA91" s="40"/>
      <c r="AIB91" s="40"/>
      <c r="AIC91" s="40"/>
      <c r="AID91" s="40"/>
      <c r="AIE91" s="40"/>
      <c r="AIF91" s="40"/>
      <c r="AIG91" s="40"/>
      <c r="AIH91" s="40"/>
      <c r="AII91" s="40"/>
      <c r="AIJ91" s="40"/>
      <c r="AIK91" s="40"/>
      <c r="AIL91" s="40"/>
      <c r="AIM91" s="40"/>
      <c r="AIN91" s="40"/>
      <c r="AIO91" s="40"/>
      <c r="AIP91" s="40"/>
      <c r="AIQ91" s="40"/>
      <c r="AIR91" s="40"/>
      <c r="AIS91" s="40"/>
      <c r="AIT91" s="40"/>
      <c r="AIU91" s="40"/>
      <c r="AIV91" s="40"/>
      <c r="AIW91" s="40"/>
      <c r="AIX91" s="40"/>
      <c r="AIY91" s="40"/>
      <c r="AIZ91" s="40"/>
      <c r="AJA91" s="40"/>
      <c r="AJB91" s="40"/>
      <c r="AJC91" s="40"/>
      <c r="AJD91" s="40"/>
      <c r="AJE91" s="40"/>
      <c r="AJF91" s="40"/>
      <c r="AJG91" s="40"/>
      <c r="AJH91" s="40"/>
      <c r="AJI91" s="40"/>
      <c r="AJJ91" s="40"/>
      <c r="AJK91" s="40"/>
      <c r="AJL91" s="40"/>
      <c r="AJM91" s="40"/>
      <c r="AJN91" s="40"/>
      <c r="AJO91" s="40"/>
      <c r="AJP91" s="40"/>
      <c r="AJQ91" s="40"/>
      <c r="AJR91" s="40"/>
      <c r="AJS91" s="40"/>
      <c r="AJT91" s="40"/>
      <c r="AJU91" s="40"/>
      <c r="AJV91" s="40"/>
      <c r="AJW91" s="40"/>
      <c r="AJX91" s="40"/>
      <c r="AJY91" s="40"/>
      <c r="AJZ91" s="40"/>
      <c r="AKA91" s="40"/>
      <c r="AKB91" s="40"/>
      <c r="AKC91" s="40"/>
      <c r="AKD91" s="40"/>
      <c r="AKE91" s="40"/>
      <c r="AKF91" s="40"/>
      <c r="AKG91" s="40"/>
      <c r="AKH91" s="40"/>
      <c r="AKI91" s="40"/>
      <c r="AKJ91" s="40"/>
      <c r="AKK91" s="40"/>
      <c r="AKL91" s="40"/>
      <c r="AKM91" s="40"/>
      <c r="AKN91" s="40"/>
      <c r="AKO91" s="40"/>
      <c r="AKP91" s="40"/>
      <c r="AKQ91" s="40"/>
      <c r="AKR91" s="40"/>
      <c r="AKS91" s="40"/>
      <c r="AKT91" s="40"/>
      <c r="AKU91" s="40"/>
      <c r="AKV91" s="40"/>
      <c r="AKW91" s="40"/>
      <c r="AKX91" s="40"/>
      <c r="AKY91" s="40"/>
      <c r="AKZ91" s="40"/>
      <c r="ALA91" s="40"/>
      <c r="ALB91" s="40"/>
      <c r="ALC91" s="40"/>
      <c r="ALD91" s="40"/>
      <c r="ALE91" s="40"/>
      <c r="ALF91" s="40"/>
      <c r="ALG91" s="40"/>
      <c r="ALH91" s="40"/>
      <c r="ALI91" s="40"/>
      <c r="ALJ91" s="40"/>
      <c r="ALK91" s="40"/>
      <c r="ALL91" s="40"/>
      <c r="ALM91" s="40"/>
      <c r="ALN91" s="40"/>
      <c r="ALO91" s="40"/>
      <c r="ALP91" s="40"/>
      <c r="ALQ91" s="40"/>
      <c r="ALR91" s="40"/>
      <c r="ALS91" s="40"/>
      <c r="ALT91" s="40"/>
      <c r="ALU91" s="40"/>
      <c r="ALV91" s="40"/>
      <c r="ALW91" s="40"/>
      <c r="ALX91" s="40"/>
      <c r="ALY91" s="40"/>
      <c r="ALZ91" s="40"/>
      <c r="AMA91" s="40"/>
      <c r="AMB91" s="40"/>
      <c r="AMC91" s="40"/>
      <c r="AMD91" s="40"/>
      <c r="AME91" s="40"/>
      <c r="AMF91" s="40"/>
      <c r="AMG91" s="40"/>
      <c r="AMH91" s="40"/>
      <c r="AMI91" s="40"/>
      <c r="AMJ91" s="40"/>
      <c r="AMK91" s="40"/>
      <c r="AML91" s="40"/>
      <c r="AMM91" s="40"/>
      <c r="AMN91" s="40"/>
      <c r="AMO91" s="40"/>
      <c r="AMP91" s="40"/>
      <c r="AMQ91" s="40"/>
      <c r="AMR91" s="40"/>
      <c r="AMS91" s="40"/>
      <c r="AMT91" s="40"/>
      <c r="AMU91" s="40"/>
      <c r="AMV91" s="40"/>
      <c r="AMW91" s="40"/>
      <c r="AMX91" s="40"/>
      <c r="AMY91" s="40"/>
      <c r="AMZ91" s="40"/>
      <c r="ANA91" s="40"/>
      <c r="ANB91" s="40"/>
      <c r="ANC91" s="40"/>
      <c r="AND91" s="40"/>
      <c r="ANE91" s="40"/>
      <c r="ANF91" s="40"/>
      <c r="ANG91" s="40"/>
      <c r="ANH91" s="40"/>
      <c r="ANI91" s="40"/>
      <c r="ANJ91" s="40"/>
      <c r="ANK91" s="40"/>
      <c r="ANL91" s="40"/>
      <c r="ANM91" s="40"/>
      <c r="ANN91" s="40"/>
      <c r="ANO91" s="40"/>
      <c r="ANP91" s="40"/>
      <c r="ANQ91" s="40"/>
      <c r="ANR91" s="40"/>
      <c r="ANS91" s="40"/>
      <c r="ANT91" s="40"/>
      <c r="ANU91" s="40"/>
      <c r="ANV91" s="40"/>
      <c r="ANW91" s="40"/>
      <c r="ANX91" s="40"/>
      <c r="ANY91" s="40"/>
      <c r="ANZ91" s="40"/>
      <c r="AOA91" s="40"/>
      <c r="AOB91" s="40"/>
      <c r="AOC91" s="40"/>
      <c r="AOD91" s="40"/>
      <c r="AOE91" s="40"/>
      <c r="AOF91" s="40"/>
      <c r="AOG91" s="40"/>
      <c r="AOH91" s="40"/>
      <c r="AOI91" s="40"/>
      <c r="AOJ91" s="40"/>
      <c r="AOK91" s="40"/>
      <c r="AOL91" s="40"/>
      <c r="AOM91" s="40"/>
      <c r="AON91" s="40"/>
      <c r="AOO91" s="40"/>
      <c r="AOP91" s="40"/>
      <c r="AOQ91" s="40"/>
      <c r="AOR91" s="40"/>
      <c r="AOS91" s="40"/>
      <c r="AOT91" s="40"/>
      <c r="AOU91" s="40"/>
      <c r="AOV91" s="40"/>
      <c r="AOW91" s="40"/>
      <c r="AOX91" s="40"/>
      <c r="AOY91" s="40"/>
      <c r="AOZ91" s="40"/>
      <c r="APA91" s="40"/>
      <c r="APB91" s="40"/>
      <c r="APC91" s="40"/>
      <c r="APD91" s="40"/>
      <c r="APE91" s="40"/>
      <c r="APF91" s="40"/>
      <c r="APG91" s="40"/>
      <c r="APH91" s="40"/>
      <c r="API91" s="40"/>
      <c r="APJ91" s="40"/>
      <c r="APK91" s="40"/>
      <c r="APL91" s="40"/>
      <c r="APM91" s="40"/>
      <c r="APN91" s="40"/>
      <c r="APO91" s="40"/>
      <c r="APP91" s="40"/>
      <c r="APQ91" s="40"/>
      <c r="APR91" s="40"/>
      <c r="APS91" s="40"/>
      <c r="APT91" s="40"/>
      <c r="APU91" s="40"/>
      <c r="APV91" s="40"/>
      <c r="APW91" s="40"/>
      <c r="APX91" s="40"/>
      <c r="APY91" s="40"/>
      <c r="APZ91" s="40"/>
      <c r="AQA91" s="40"/>
      <c r="AQB91" s="40"/>
      <c r="AQC91" s="40"/>
      <c r="AQD91" s="40"/>
      <c r="AQE91" s="40"/>
      <c r="AQF91" s="40"/>
      <c r="AQG91" s="40"/>
      <c r="AQH91" s="40"/>
      <c r="AQI91" s="40"/>
      <c r="AQJ91" s="40"/>
      <c r="AQK91" s="40"/>
      <c r="AQL91" s="40"/>
      <c r="AQM91" s="40"/>
      <c r="AQN91" s="40"/>
      <c r="AQO91" s="40"/>
      <c r="AQP91" s="40"/>
      <c r="AQQ91" s="40"/>
      <c r="AQR91" s="40"/>
      <c r="AQS91" s="40"/>
      <c r="AQT91" s="40"/>
      <c r="AQU91" s="40"/>
      <c r="AQV91" s="40"/>
      <c r="AQW91" s="40"/>
      <c r="AQX91" s="40"/>
      <c r="AQY91" s="40"/>
      <c r="AQZ91" s="40"/>
      <c r="ARA91" s="40"/>
      <c r="ARB91" s="40"/>
      <c r="ARC91" s="40"/>
      <c r="ARD91" s="40"/>
      <c r="ARE91" s="40"/>
      <c r="ARF91" s="40"/>
      <c r="ARG91" s="40"/>
      <c r="ARH91" s="40"/>
      <c r="ARI91" s="40"/>
      <c r="ARJ91" s="40"/>
      <c r="ARK91" s="40"/>
      <c r="ARL91" s="40"/>
      <c r="ARM91" s="40"/>
      <c r="ARN91" s="40"/>
      <c r="ARO91" s="40"/>
      <c r="ARP91" s="40"/>
      <c r="ARQ91" s="40"/>
      <c r="ARR91" s="40"/>
      <c r="ARS91" s="40"/>
      <c r="ART91" s="40"/>
      <c r="ARU91" s="40"/>
      <c r="ARV91" s="40"/>
      <c r="ARW91" s="40"/>
      <c r="ARX91" s="40"/>
      <c r="ARY91" s="40"/>
      <c r="ARZ91" s="40"/>
      <c r="ASA91" s="40"/>
      <c r="ASB91" s="40"/>
      <c r="ASC91" s="40"/>
      <c r="ASD91" s="40"/>
      <c r="ASE91" s="40"/>
      <c r="ASF91" s="40"/>
      <c r="ASG91" s="40"/>
      <c r="ASH91" s="40"/>
      <c r="ASI91" s="40"/>
      <c r="ASJ91" s="40"/>
      <c r="ASK91" s="40"/>
      <c r="ASL91" s="40"/>
      <c r="ASM91" s="40"/>
      <c r="ASN91" s="40"/>
      <c r="ASO91" s="40"/>
      <c r="ASP91" s="40"/>
      <c r="ASQ91" s="40"/>
      <c r="ASR91" s="40"/>
      <c r="ASS91" s="40"/>
      <c r="AST91" s="40"/>
      <c r="ASU91" s="40"/>
      <c r="ASV91" s="40"/>
      <c r="ASW91" s="40"/>
      <c r="ASX91" s="40"/>
      <c r="ASY91" s="40"/>
      <c r="ASZ91" s="40"/>
      <c r="ATA91" s="40"/>
      <c r="ATB91" s="40"/>
      <c r="ATC91" s="40"/>
      <c r="ATD91" s="40"/>
      <c r="ATE91" s="40"/>
      <c r="ATF91" s="40"/>
      <c r="ATG91" s="40"/>
      <c r="ATH91" s="40"/>
      <c r="ATI91" s="40"/>
      <c r="ATJ91" s="40"/>
      <c r="ATK91" s="40"/>
      <c r="ATL91" s="40"/>
      <c r="ATM91" s="40"/>
      <c r="ATN91" s="40"/>
      <c r="ATO91" s="40"/>
      <c r="ATP91" s="40"/>
      <c r="ATQ91" s="40"/>
      <c r="ATR91" s="40"/>
      <c r="ATS91" s="40"/>
      <c r="ATT91" s="40"/>
      <c r="ATU91" s="40"/>
      <c r="ATV91" s="40"/>
      <c r="ATW91" s="40"/>
      <c r="ATX91" s="40"/>
      <c r="ATY91" s="40"/>
      <c r="ATZ91" s="40"/>
      <c r="AUA91" s="40"/>
      <c r="AUB91" s="40"/>
      <c r="AUC91" s="40"/>
      <c r="AUD91" s="40"/>
      <c r="AUE91" s="40"/>
      <c r="AUF91" s="40"/>
      <c r="AUG91" s="40"/>
      <c r="AUH91" s="40"/>
      <c r="AUI91" s="40"/>
      <c r="AUJ91" s="40"/>
      <c r="AUK91" s="40"/>
      <c r="AUL91" s="40"/>
      <c r="AUM91" s="40"/>
      <c r="AUN91" s="40"/>
      <c r="AUO91" s="40"/>
      <c r="AUP91" s="40"/>
      <c r="AUQ91" s="40"/>
      <c r="AUR91" s="40"/>
      <c r="AUS91" s="40"/>
      <c r="AUT91" s="40"/>
      <c r="AUU91" s="40"/>
      <c r="AUV91" s="40"/>
      <c r="AUW91" s="40"/>
      <c r="AUX91" s="40"/>
      <c r="AUY91" s="40"/>
      <c r="AUZ91" s="40"/>
      <c r="AVA91" s="40"/>
      <c r="AVB91" s="40"/>
      <c r="AVC91" s="40"/>
      <c r="AVD91" s="40"/>
      <c r="AVE91" s="40"/>
      <c r="AVF91" s="40"/>
      <c r="AVG91" s="40"/>
      <c r="AVH91" s="40"/>
      <c r="AVI91" s="40"/>
      <c r="AVJ91" s="40"/>
      <c r="AVK91" s="40"/>
      <c r="AVL91" s="40"/>
      <c r="AVM91" s="40"/>
      <c r="AVN91" s="40"/>
      <c r="AVO91" s="40"/>
      <c r="AVP91" s="40"/>
      <c r="AVQ91" s="40"/>
      <c r="AVR91" s="40"/>
      <c r="AVS91" s="40"/>
      <c r="AVT91" s="40"/>
      <c r="AVU91" s="40"/>
      <c r="AVV91" s="40"/>
      <c r="AVW91" s="40"/>
      <c r="AVX91" s="40"/>
      <c r="AVY91" s="40"/>
      <c r="AVZ91" s="40"/>
      <c r="AWA91" s="40"/>
      <c r="AWB91" s="40"/>
      <c r="AWC91" s="40"/>
      <c r="AWD91" s="40"/>
      <c r="AWE91" s="40"/>
      <c r="AWF91" s="40"/>
      <c r="AWG91" s="40"/>
      <c r="AWH91" s="40"/>
      <c r="AWI91" s="40"/>
      <c r="AWJ91" s="40"/>
      <c r="AWK91" s="40"/>
      <c r="AWL91" s="40"/>
      <c r="AWM91" s="40"/>
      <c r="AWN91" s="40"/>
      <c r="AWO91" s="40"/>
      <c r="AWP91" s="40"/>
      <c r="AWQ91" s="40"/>
      <c r="AWR91" s="40"/>
      <c r="AWS91" s="40"/>
      <c r="AWT91" s="40"/>
      <c r="AWU91" s="40"/>
      <c r="AWV91" s="40"/>
      <c r="AWW91" s="40"/>
      <c r="AWX91" s="40"/>
      <c r="AWY91" s="40"/>
      <c r="AWZ91" s="40"/>
      <c r="AXA91" s="40"/>
      <c r="AXB91" s="40"/>
      <c r="AXC91" s="40"/>
      <c r="AXD91" s="40"/>
      <c r="AXE91" s="40"/>
      <c r="AXF91" s="40"/>
      <c r="AXG91" s="40"/>
      <c r="AXH91" s="40"/>
      <c r="AXI91" s="40"/>
      <c r="AXJ91" s="40"/>
      <c r="AXK91" s="40"/>
      <c r="AXL91" s="40"/>
      <c r="AXM91" s="40"/>
      <c r="AXN91" s="40"/>
      <c r="AXO91" s="40"/>
      <c r="AXP91" s="40"/>
      <c r="AXQ91" s="40"/>
      <c r="AXR91" s="40"/>
      <c r="AXS91" s="40"/>
      <c r="AXT91" s="40"/>
      <c r="AXU91" s="40"/>
      <c r="AXV91" s="40"/>
      <c r="AXW91" s="40"/>
      <c r="AXX91" s="40"/>
      <c r="AXY91" s="40"/>
      <c r="AXZ91" s="40"/>
      <c r="AYA91" s="40"/>
      <c r="AYB91" s="40"/>
      <c r="AYC91" s="40"/>
      <c r="AYD91" s="40"/>
      <c r="AYE91" s="40"/>
      <c r="AYF91" s="40"/>
      <c r="AYG91" s="40"/>
      <c r="AYH91" s="40"/>
      <c r="AYI91" s="40"/>
      <c r="AYJ91" s="40"/>
      <c r="AYK91" s="40"/>
      <c r="AYL91" s="40"/>
      <c r="AYM91" s="40"/>
      <c r="AYN91" s="40"/>
      <c r="AYO91" s="40"/>
      <c r="AYP91" s="40"/>
      <c r="AYQ91" s="40"/>
      <c r="AYR91" s="40"/>
      <c r="AYS91" s="40"/>
      <c r="AYT91" s="40"/>
      <c r="AYU91" s="40"/>
      <c r="AYV91" s="40"/>
      <c r="AYW91" s="40"/>
      <c r="AYX91" s="40"/>
      <c r="AYY91" s="40"/>
      <c r="AYZ91" s="40"/>
      <c r="AZA91" s="40"/>
      <c r="AZB91" s="40"/>
      <c r="AZC91" s="40"/>
      <c r="AZD91" s="40"/>
      <c r="AZE91" s="40"/>
      <c r="AZF91" s="40"/>
      <c r="AZG91" s="40"/>
      <c r="AZH91" s="40"/>
      <c r="AZI91" s="40"/>
      <c r="AZJ91" s="40"/>
      <c r="AZK91" s="40"/>
      <c r="AZL91" s="40"/>
      <c r="AZM91" s="40"/>
      <c r="AZN91" s="40"/>
      <c r="AZO91" s="40"/>
      <c r="AZP91" s="40"/>
      <c r="AZQ91" s="40"/>
      <c r="AZR91" s="40"/>
      <c r="AZS91" s="40"/>
      <c r="AZT91" s="40"/>
      <c r="AZU91" s="40"/>
      <c r="AZV91" s="40"/>
      <c r="AZW91" s="40"/>
      <c r="AZX91" s="40"/>
      <c r="AZY91" s="40"/>
      <c r="AZZ91" s="40"/>
      <c r="BAA91" s="40"/>
      <c r="BAB91" s="40"/>
      <c r="BAC91" s="40"/>
      <c r="BAD91" s="40"/>
      <c r="BAE91" s="40"/>
      <c r="BAF91" s="40"/>
      <c r="BAG91" s="40"/>
      <c r="BAH91" s="40"/>
      <c r="BAI91" s="40"/>
      <c r="BAJ91" s="40"/>
      <c r="BAK91" s="40"/>
      <c r="BAL91" s="40"/>
      <c r="BAM91" s="40"/>
      <c r="BAN91" s="40"/>
      <c r="BAO91" s="40"/>
      <c r="BAP91" s="40"/>
      <c r="BAQ91" s="40"/>
      <c r="BAR91" s="40"/>
      <c r="BAS91" s="40"/>
      <c r="BAT91" s="40"/>
      <c r="BAU91" s="40"/>
      <c r="BAV91" s="40"/>
      <c r="BAW91" s="40"/>
      <c r="BAX91" s="40"/>
      <c r="BAY91" s="40"/>
      <c r="BAZ91" s="40"/>
      <c r="BBA91" s="40"/>
      <c r="BBB91" s="40"/>
      <c r="BBC91" s="40"/>
      <c r="BBD91" s="40"/>
      <c r="BBE91" s="40"/>
      <c r="BBF91" s="40"/>
      <c r="BBG91" s="40"/>
      <c r="BBH91" s="40"/>
      <c r="BBI91" s="40"/>
      <c r="BBJ91" s="40"/>
      <c r="BBK91" s="40"/>
      <c r="BBL91" s="40"/>
      <c r="BBM91" s="40"/>
      <c r="BBN91" s="40"/>
      <c r="BBO91" s="40"/>
      <c r="BBP91" s="40"/>
      <c r="BBQ91" s="40"/>
      <c r="BBR91" s="40"/>
      <c r="BBS91" s="40"/>
      <c r="BBT91" s="40"/>
      <c r="BBU91" s="40"/>
      <c r="BBV91" s="40"/>
      <c r="BBW91" s="40"/>
      <c r="BBX91" s="40"/>
      <c r="BBY91" s="40"/>
      <c r="BBZ91" s="40"/>
      <c r="BCA91" s="40"/>
      <c r="BCB91" s="40"/>
      <c r="BCC91" s="40"/>
      <c r="BCD91" s="40"/>
      <c r="BCE91" s="40"/>
      <c r="BCF91" s="40"/>
      <c r="BCG91" s="40"/>
      <c r="BCH91" s="40"/>
      <c r="BCI91" s="40"/>
      <c r="BCJ91" s="40"/>
      <c r="BCK91" s="40"/>
      <c r="BCL91" s="40"/>
      <c r="BCM91" s="40"/>
      <c r="BCN91" s="40"/>
      <c r="BCO91" s="40"/>
      <c r="BCP91" s="40"/>
      <c r="BCQ91" s="40"/>
      <c r="BCR91" s="40"/>
      <c r="BCS91" s="40"/>
      <c r="BCT91" s="40"/>
      <c r="BCU91" s="40"/>
      <c r="BCV91" s="40"/>
      <c r="BCW91" s="40"/>
      <c r="BCX91" s="40"/>
      <c r="BCY91" s="40"/>
      <c r="BCZ91" s="40"/>
      <c r="BDA91" s="40"/>
      <c r="BDB91" s="40"/>
      <c r="BDC91" s="40"/>
      <c r="BDD91" s="40"/>
      <c r="BDE91" s="40"/>
      <c r="BDF91" s="40"/>
      <c r="BDG91" s="40"/>
      <c r="BDH91" s="40"/>
      <c r="BDI91" s="40"/>
      <c r="BDJ91" s="40"/>
      <c r="BDK91" s="40"/>
      <c r="BDL91" s="40"/>
      <c r="BDM91" s="40"/>
      <c r="BDN91" s="40"/>
      <c r="BDO91" s="40"/>
      <c r="BDP91" s="40"/>
      <c r="BDQ91" s="40"/>
      <c r="BDR91" s="40"/>
      <c r="BDS91" s="40"/>
      <c r="BDT91" s="40"/>
      <c r="BDU91" s="40"/>
      <c r="BDV91" s="40"/>
      <c r="BDW91" s="40"/>
      <c r="BDX91" s="40"/>
      <c r="BDY91" s="40"/>
      <c r="BDZ91" s="40"/>
      <c r="BEA91" s="40"/>
      <c r="BEB91" s="40"/>
      <c r="BEC91" s="40"/>
      <c r="BED91" s="40"/>
      <c r="BEE91" s="40"/>
      <c r="BEF91" s="40"/>
      <c r="BEG91" s="40"/>
      <c r="BEH91" s="40"/>
      <c r="BEI91" s="40"/>
      <c r="BEJ91" s="40"/>
      <c r="BEK91" s="40"/>
      <c r="BEL91" s="40"/>
      <c r="BEM91" s="40"/>
      <c r="BEN91" s="40"/>
      <c r="BEO91" s="40"/>
      <c r="BEP91" s="40"/>
      <c r="BEQ91" s="40"/>
      <c r="BER91" s="40"/>
      <c r="BES91" s="40"/>
      <c r="BET91" s="40"/>
      <c r="BEU91" s="40"/>
      <c r="BEV91" s="40"/>
      <c r="BEW91" s="40"/>
      <c r="BEX91" s="40"/>
      <c r="BEY91" s="40"/>
      <c r="BEZ91" s="40"/>
      <c r="BFA91" s="40"/>
      <c r="BFB91" s="40"/>
      <c r="BFC91" s="40"/>
      <c r="BFD91" s="40"/>
      <c r="BFE91" s="40"/>
      <c r="BFF91" s="40"/>
      <c r="BFG91" s="40"/>
      <c r="BFH91" s="40"/>
      <c r="BFI91" s="40"/>
      <c r="BFJ91" s="40"/>
      <c r="BFK91" s="40"/>
      <c r="BFL91" s="40"/>
      <c r="BFM91" s="40"/>
      <c r="BFN91" s="40"/>
      <c r="BFO91" s="40"/>
      <c r="BFP91" s="40"/>
      <c r="BFQ91" s="40"/>
      <c r="BFR91" s="40"/>
      <c r="BFS91" s="40"/>
      <c r="BFT91" s="40"/>
      <c r="BFU91" s="40"/>
      <c r="BFV91" s="40"/>
      <c r="BFW91" s="40"/>
      <c r="BFX91" s="40"/>
      <c r="BFY91" s="40"/>
      <c r="BFZ91" s="40"/>
      <c r="BGA91" s="40"/>
      <c r="BGB91" s="40"/>
      <c r="BGC91" s="40"/>
      <c r="BGD91" s="40"/>
      <c r="BGE91" s="40"/>
      <c r="BGF91" s="40"/>
      <c r="BGG91" s="40"/>
      <c r="BGH91" s="40"/>
      <c r="BGI91" s="40"/>
      <c r="BGJ91" s="40"/>
      <c r="BGK91" s="40"/>
      <c r="BGL91" s="40"/>
      <c r="BGM91" s="40"/>
      <c r="BGN91" s="40"/>
      <c r="BGO91" s="40"/>
      <c r="BGP91" s="40"/>
      <c r="BGQ91" s="40"/>
      <c r="BGR91" s="40"/>
      <c r="BGS91" s="40"/>
      <c r="BGT91" s="40"/>
      <c r="BGU91" s="40"/>
      <c r="BGV91" s="40"/>
      <c r="BGW91" s="40"/>
      <c r="BGX91" s="40"/>
      <c r="BGY91" s="40"/>
      <c r="BGZ91" s="40"/>
      <c r="BHA91" s="40"/>
      <c r="BHB91" s="40"/>
      <c r="BHC91" s="40"/>
      <c r="BHD91" s="40"/>
      <c r="BHE91" s="40"/>
      <c r="BHF91" s="40"/>
      <c r="BHG91" s="40"/>
      <c r="BHH91" s="40"/>
      <c r="BHI91" s="40"/>
      <c r="BHJ91" s="40"/>
      <c r="BHK91" s="40"/>
      <c r="BHL91" s="40"/>
      <c r="BHM91" s="40"/>
      <c r="BHN91" s="40"/>
      <c r="BHO91" s="40"/>
      <c r="BHP91" s="40"/>
      <c r="BHQ91" s="40"/>
      <c r="BHR91" s="40"/>
      <c r="BHS91" s="40"/>
      <c r="BHT91" s="40"/>
      <c r="BHU91" s="40"/>
      <c r="BHV91" s="40"/>
      <c r="BHW91" s="40"/>
      <c r="BHX91" s="40"/>
      <c r="BHY91" s="40"/>
      <c r="BHZ91" s="40"/>
      <c r="BIA91" s="40"/>
      <c r="BIB91" s="40"/>
      <c r="BIC91" s="40"/>
      <c r="BID91" s="40"/>
      <c r="BIE91" s="40"/>
      <c r="BIF91" s="40"/>
      <c r="BIG91" s="40"/>
      <c r="BIH91" s="40"/>
      <c r="BII91" s="40"/>
      <c r="BIJ91" s="40"/>
      <c r="BIK91" s="40"/>
      <c r="BIL91" s="40"/>
      <c r="BIM91" s="40"/>
      <c r="BIN91" s="40"/>
      <c r="BIO91" s="40"/>
      <c r="BIP91" s="40"/>
      <c r="BIQ91" s="40"/>
      <c r="BIR91" s="40"/>
      <c r="BIS91" s="40"/>
      <c r="BIT91" s="40"/>
      <c r="BIU91" s="40"/>
      <c r="BIV91" s="40"/>
      <c r="BIW91" s="40"/>
      <c r="BIX91" s="40"/>
      <c r="BIY91" s="40"/>
      <c r="BIZ91" s="40"/>
      <c r="BJA91" s="40"/>
      <c r="BJB91" s="40"/>
      <c r="BJC91" s="40"/>
      <c r="BJD91" s="40"/>
      <c r="BJE91" s="40"/>
      <c r="BJF91" s="40"/>
      <c r="BJG91" s="40"/>
      <c r="BJH91" s="40"/>
      <c r="BJI91" s="40"/>
      <c r="BJJ91" s="40"/>
      <c r="BJK91" s="40"/>
      <c r="BJL91" s="40"/>
      <c r="BJM91" s="40"/>
      <c r="BJN91" s="40"/>
      <c r="BJO91" s="40"/>
      <c r="BJP91" s="40"/>
      <c r="BJQ91" s="40"/>
      <c r="BJR91" s="40"/>
      <c r="BJS91" s="40"/>
      <c r="BJT91" s="40"/>
      <c r="BJU91" s="40"/>
      <c r="BJV91" s="40"/>
      <c r="BJW91" s="40"/>
      <c r="BJX91" s="40"/>
      <c r="BJY91" s="40"/>
      <c r="BJZ91" s="40"/>
      <c r="BKA91" s="40"/>
      <c r="BKB91" s="40"/>
      <c r="BKC91" s="40"/>
      <c r="BKD91" s="40"/>
      <c r="BKE91" s="40"/>
      <c r="BKF91" s="40"/>
      <c r="BKG91" s="40"/>
      <c r="BKH91" s="40"/>
      <c r="BKI91" s="40"/>
      <c r="BKJ91" s="40"/>
      <c r="BKK91" s="40"/>
      <c r="BKL91" s="40"/>
      <c r="BKM91" s="40"/>
      <c r="BKN91" s="40"/>
      <c r="BKO91" s="40"/>
      <c r="BKP91" s="40"/>
      <c r="BKQ91" s="40"/>
      <c r="BKR91" s="40"/>
      <c r="BKS91" s="40"/>
      <c r="BKT91" s="40"/>
      <c r="BKU91" s="40"/>
      <c r="BKV91" s="40"/>
      <c r="BKW91" s="40"/>
      <c r="BKX91" s="40"/>
      <c r="BKY91" s="40"/>
      <c r="BKZ91" s="40"/>
      <c r="BLA91" s="40"/>
      <c r="BLB91" s="40"/>
      <c r="BLC91" s="40"/>
      <c r="BLD91" s="40"/>
      <c r="BLE91" s="40"/>
      <c r="BLF91" s="40"/>
      <c r="BLG91" s="40"/>
      <c r="BLH91" s="40"/>
      <c r="BLI91" s="40"/>
      <c r="BLJ91" s="40"/>
      <c r="BLK91" s="40"/>
      <c r="BLL91" s="40"/>
      <c r="BLM91" s="40"/>
      <c r="BLN91" s="40"/>
      <c r="BLO91" s="40"/>
      <c r="BLP91" s="40"/>
      <c r="BLQ91" s="40"/>
      <c r="BLR91" s="40"/>
      <c r="BLS91" s="40"/>
      <c r="BLT91" s="40"/>
      <c r="BLU91" s="40"/>
      <c r="BLV91" s="40"/>
      <c r="BLW91" s="40"/>
      <c r="BLX91" s="40"/>
      <c r="BLY91" s="40"/>
      <c r="BLZ91" s="40"/>
      <c r="BMA91" s="40"/>
      <c r="BMB91" s="40"/>
      <c r="BMC91" s="40"/>
      <c r="BMD91" s="40"/>
      <c r="BME91" s="40"/>
      <c r="BMF91" s="40"/>
      <c r="BMG91" s="40"/>
      <c r="BMH91" s="40"/>
      <c r="BMI91" s="40"/>
      <c r="BMJ91" s="40"/>
      <c r="BMK91" s="40"/>
      <c r="BML91" s="40"/>
      <c r="BMM91" s="40"/>
      <c r="BMN91" s="40"/>
      <c r="BMO91" s="40"/>
      <c r="BMP91" s="40"/>
      <c r="BMQ91" s="40"/>
      <c r="BMR91" s="40"/>
      <c r="BMS91" s="40"/>
      <c r="BMT91" s="40"/>
      <c r="BMU91" s="40"/>
      <c r="BMV91" s="40"/>
      <c r="BMW91" s="40"/>
      <c r="BMX91" s="40"/>
      <c r="BMY91" s="40"/>
      <c r="BMZ91" s="40"/>
      <c r="BNA91" s="40"/>
      <c r="BNB91" s="40"/>
      <c r="BNC91" s="40"/>
      <c r="BND91" s="40"/>
      <c r="BNE91" s="40"/>
      <c r="BNF91" s="40"/>
      <c r="BNG91" s="40"/>
      <c r="BNH91" s="40"/>
      <c r="BNI91" s="40"/>
      <c r="BNJ91" s="40"/>
      <c r="BNK91" s="40"/>
      <c r="BNL91" s="40"/>
      <c r="BNM91" s="40"/>
      <c r="BNN91" s="40"/>
      <c r="BNO91" s="40"/>
      <c r="BNP91" s="40"/>
      <c r="BNQ91" s="40"/>
      <c r="BNR91" s="40"/>
      <c r="BNS91" s="40"/>
      <c r="BNT91" s="40"/>
      <c r="BNU91" s="40"/>
      <c r="BNV91" s="40"/>
      <c r="BNW91" s="40"/>
      <c r="BNX91" s="40"/>
      <c r="BNY91" s="40"/>
      <c r="BNZ91" s="40"/>
      <c r="BOA91" s="40"/>
      <c r="BOB91" s="40"/>
      <c r="BOC91" s="40"/>
      <c r="BOD91" s="40"/>
      <c r="BOE91" s="40"/>
      <c r="BOF91" s="40"/>
      <c r="BOG91" s="40"/>
      <c r="BOH91" s="40"/>
      <c r="BOI91" s="40"/>
      <c r="BOJ91" s="40"/>
      <c r="BOK91" s="40"/>
      <c r="BOL91" s="40"/>
      <c r="BOM91" s="40"/>
      <c r="BON91" s="40"/>
      <c r="BOO91" s="40"/>
      <c r="BOP91" s="40"/>
      <c r="BOQ91" s="40"/>
      <c r="BOR91" s="40"/>
      <c r="BOS91" s="40"/>
      <c r="BOT91" s="40"/>
      <c r="BOU91" s="40"/>
      <c r="BOV91" s="40"/>
      <c r="BOW91" s="40"/>
      <c r="BOX91" s="40"/>
      <c r="BOY91" s="40"/>
      <c r="BOZ91" s="40"/>
      <c r="BPA91" s="40"/>
      <c r="BPB91" s="40"/>
      <c r="BPC91" s="40"/>
      <c r="BPD91" s="40"/>
      <c r="BPE91" s="40"/>
      <c r="BPF91" s="40"/>
      <c r="BPG91" s="40"/>
      <c r="BPH91" s="40"/>
      <c r="BPI91" s="40"/>
      <c r="BPJ91" s="40"/>
      <c r="BPK91" s="40"/>
      <c r="BPL91" s="40"/>
      <c r="BPM91" s="40"/>
      <c r="BPN91" s="40"/>
      <c r="BPO91" s="40"/>
      <c r="BPP91" s="40"/>
      <c r="BPQ91" s="40"/>
      <c r="BPR91" s="40"/>
      <c r="BPS91" s="40"/>
      <c r="BPT91" s="40"/>
      <c r="BPU91" s="40"/>
      <c r="BPV91" s="40"/>
      <c r="BPW91" s="40"/>
      <c r="BPX91" s="40"/>
      <c r="BPY91" s="40"/>
      <c r="BPZ91" s="40"/>
      <c r="BQA91" s="40"/>
      <c r="BQB91" s="40"/>
      <c r="BQC91" s="40"/>
      <c r="BQD91" s="40"/>
      <c r="BQE91" s="40"/>
      <c r="BQF91" s="40"/>
      <c r="BQG91" s="40"/>
      <c r="BQH91" s="40"/>
      <c r="BQI91" s="40"/>
      <c r="BQJ91" s="40"/>
      <c r="BQK91" s="40"/>
      <c r="BQL91" s="40"/>
      <c r="BQM91" s="40"/>
      <c r="BQN91" s="40"/>
      <c r="BQO91" s="40"/>
      <c r="BQP91" s="40"/>
      <c r="BQQ91" s="40"/>
      <c r="BQR91" s="40"/>
      <c r="BQS91" s="40"/>
      <c r="BQT91" s="40"/>
      <c r="BQU91" s="40"/>
      <c r="BQV91" s="40"/>
      <c r="BQW91" s="40"/>
      <c r="BQX91" s="40"/>
      <c r="BQY91" s="40"/>
      <c r="BQZ91" s="40"/>
      <c r="BRA91" s="40"/>
      <c r="BRB91" s="40"/>
      <c r="BRC91" s="40"/>
      <c r="BRD91" s="40"/>
      <c r="BRE91" s="40"/>
      <c r="BRF91" s="40"/>
      <c r="BRG91" s="40"/>
      <c r="BRH91" s="40"/>
      <c r="BRI91" s="40"/>
      <c r="BRJ91" s="40"/>
      <c r="BRK91" s="40"/>
      <c r="BRL91" s="40"/>
      <c r="BRM91" s="40"/>
      <c r="BRN91" s="40"/>
      <c r="BRO91" s="40"/>
      <c r="BRP91" s="40"/>
      <c r="BRQ91" s="40"/>
      <c r="BRR91" s="40"/>
      <c r="BRS91" s="40"/>
      <c r="BRT91" s="40"/>
      <c r="BRU91" s="40"/>
      <c r="BRV91" s="40"/>
      <c r="BRW91" s="40"/>
      <c r="BRX91" s="40"/>
      <c r="BRY91" s="40"/>
      <c r="BRZ91" s="40"/>
      <c r="BSA91" s="40"/>
      <c r="BSB91" s="40"/>
      <c r="BSC91" s="40"/>
      <c r="BSD91" s="40"/>
      <c r="BSE91" s="40"/>
      <c r="BSF91" s="40"/>
      <c r="BSG91" s="40"/>
      <c r="BSH91" s="40"/>
      <c r="BSI91" s="40"/>
      <c r="BSJ91" s="40"/>
      <c r="BSK91" s="40"/>
      <c r="BSL91" s="40"/>
      <c r="BSM91" s="40"/>
      <c r="BSN91" s="40"/>
      <c r="BSO91" s="40"/>
      <c r="BSP91" s="40"/>
      <c r="BSQ91" s="40"/>
      <c r="BSR91" s="40"/>
      <c r="BSS91" s="40"/>
      <c r="BST91" s="40"/>
      <c r="BSU91" s="40"/>
      <c r="BSV91" s="40"/>
      <c r="BSW91" s="40"/>
      <c r="BSX91" s="40"/>
      <c r="BSY91" s="40"/>
      <c r="BSZ91" s="40"/>
      <c r="BTA91" s="40"/>
      <c r="BTB91" s="40"/>
      <c r="BTC91" s="40"/>
      <c r="BTD91" s="40"/>
      <c r="BTE91" s="40"/>
      <c r="BTF91" s="40"/>
      <c r="BTG91" s="40"/>
      <c r="BTH91" s="40"/>
      <c r="BTI91" s="40"/>
      <c r="BTJ91" s="40"/>
      <c r="BTK91" s="40"/>
      <c r="BTL91" s="40"/>
      <c r="BTM91" s="40"/>
      <c r="BTN91" s="40"/>
      <c r="BTO91" s="40"/>
      <c r="BTP91" s="40"/>
      <c r="BTQ91" s="40"/>
      <c r="BTR91" s="40"/>
      <c r="BTS91" s="40"/>
      <c r="BTT91" s="40"/>
      <c r="BTU91" s="40"/>
      <c r="BTV91" s="40"/>
      <c r="BTW91" s="40"/>
      <c r="BTX91" s="40"/>
      <c r="BTY91" s="40"/>
      <c r="BTZ91" s="40"/>
      <c r="BUA91" s="40"/>
      <c r="BUB91" s="40"/>
      <c r="BUC91" s="40"/>
      <c r="BUD91" s="40"/>
      <c r="BUE91" s="40"/>
      <c r="BUF91" s="40"/>
      <c r="BUG91" s="40"/>
      <c r="BUH91" s="40"/>
      <c r="BUI91" s="40"/>
      <c r="BUJ91" s="40"/>
      <c r="BUK91" s="40"/>
      <c r="BUL91" s="40"/>
      <c r="BUM91" s="40"/>
      <c r="BUN91" s="40"/>
      <c r="BUO91" s="40"/>
      <c r="BUP91" s="40"/>
      <c r="BUQ91" s="40"/>
      <c r="BUR91" s="40"/>
      <c r="BUS91" s="40"/>
      <c r="BUT91" s="40"/>
      <c r="BUU91" s="40"/>
      <c r="BUV91" s="40"/>
      <c r="BUW91" s="40"/>
      <c r="BUX91" s="40"/>
      <c r="BUY91" s="40"/>
      <c r="BUZ91" s="40"/>
      <c r="BVA91" s="40"/>
      <c r="BVB91" s="40"/>
      <c r="BVC91" s="40"/>
      <c r="BVD91" s="40"/>
      <c r="BVE91" s="40"/>
      <c r="BVF91" s="40"/>
      <c r="BVG91" s="40"/>
      <c r="BVH91" s="40"/>
      <c r="BVI91" s="40"/>
      <c r="BVJ91" s="40"/>
      <c r="BVK91" s="40"/>
      <c r="BVL91" s="40"/>
      <c r="BVM91" s="40"/>
      <c r="BVN91" s="40"/>
      <c r="BVO91" s="40"/>
      <c r="BVP91" s="40"/>
      <c r="BVQ91" s="40"/>
      <c r="BVR91" s="40"/>
      <c r="BVS91" s="40"/>
      <c r="BVT91" s="40"/>
      <c r="BVU91" s="40"/>
      <c r="BVV91" s="40"/>
      <c r="BVW91" s="40"/>
      <c r="BVX91" s="40"/>
      <c r="BVY91" s="40"/>
      <c r="BVZ91" s="40"/>
      <c r="BWA91" s="40"/>
      <c r="BWB91" s="40"/>
      <c r="BWC91" s="40"/>
      <c r="BWD91" s="40"/>
      <c r="BWE91" s="40"/>
      <c r="BWF91" s="40"/>
      <c r="BWG91" s="40"/>
      <c r="BWH91" s="40"/>
      <c r="BWI91" s="40"/>
      <c r="BWJ91" s="40"/>
      <c r="BWK91" s="40"/>
      <c r="BWL91" s="40"/>
      <c r="BWM91" s="40"/>
      <c r="BWN91" s="40"/>
      <c r="BWO91" s="40"/>
      <c r="BWP91" s="40"/>
      <c r="BWQ91" s="40"/>
      <c r="BWR91" s="40"/>
      <c r="BWS91" s="40"/>
      <c r="BWT91" s="40"/>
      <c r="BWU91" s="40"/>
      <c r="BWV91" s="40"/>
      <c r="BWW91" s="40"/>
      <c r="BWX91" s="40"/>
      <c r="BWY91" s="40"/>
      <c r="BWZ91" s="40"/>
      <c r="BXA91" s="40"/>
      <c r="BXB91" s="40"/>
      <c r="BXC91" s="40"/>
      <c r="BXD91" s="40"/>
      <c r="BXE91" s="40"/>
      <c r="BXF91" s="40"/>
      <c r="BXG91" s="40"/>
      <c r="BXH91" s="40"/>
      <c r="BXI91" s="40"/>
      <c r="BXJ91" s="40"/>
      <c r="BXK91" s="40"/>
      <c r="BXL91" s="40"/>
      <c r="BXM91" s="40"/>
      <c r="BXN91" s="40"/>
      <c r="BXO91" s="40"/>
      <c r="BXP91" s="40"/>
      <c r="BXQ91" s="40"/>
      <c r="BXR91" s="40"/>
      <c r="BXS91" s="40"/>
      <c r="BXT91" s="40"/>
      <c r="BXU91" s="40"/>
      <c r="BXV91" s="40"/>
      <c r="BXW91" s="40"/>
      <c r="BXX91" s="40"/>
      <c r="BXY91" s="40"/>
      <c r="BXZ91" s="40"/>
      <c r="BYA91" s="40"/>
      <c r="BYB91" s="40"/>
      <c r="BYC91" s="40"/>
      <c r="BYD91" s="40"/>
      <c r="BYE91" s="40"/>
      <c r="BYF91" s="40"/>
      <c r="BYG91" s="40"/>
      <c r="BYH91" s="40"/>
      <c r="BYI91" s="40"/>
      <c r="BYJ91" s="40"/>
      <c r="BYK91" s="40"/>
      <c r="BYL91" s="40"/>
      <c r="BYM91" s="40"/>
      <c r="BYN91" s="40"/>
      <c r="BYO91" s="40"/>
      <c r="BYP91" s="40"/>
      <c r="BYQ91" s="40"/>
      <c r="BYR91" s="40"/>
      <c r="BYS91" s="40"/>
      <c r="BYT91" s="40"/>
      <c r="BYU91" s="40"/>
      <c r="BYV91" s="40"/>
      <c r="BYW91" s="40"/>
      <c r="BYX91" s="40"/>
      <c r="BYY91" s="40"/>
      <c r="BYZ91" s="40"/>
      <c r="BZA91" s="40"/>
      <c r="BZB91" s="40"/>
      <c r="BZC91" s="40"/>
      <c r="BZD91" s="40"/>
      <c r="BZE91" s="40"/>
      <c r="BZF91" s="40"/>
      <c r="BZG91" s="40"/>
      <c r="BZH91" s="40"/>
      <c r="BZI91" s="40"/>
      <c r="BZJ91" s="40"/>
      <c r="BZK91" s="40"/>
      <c r="BZL91" s="40"/>
      <c r="BZM91" s="40"/>
      <c r="BZN91" s="40"/>
      <c r="BZO91" s="40"/>
      <c r="BZP91" s="40"/>
      <c r="BZQ91" s="40"/>
      <c r="BZR91" s="40"/>
      <c r="BZS91" s="40"/>
      <c r="BZT91" s="40"/>
      <c r="BZU91" s="40"/>
      <c r="BZV91" s="40"/>
      <c r="BZW91" s="40"/>
      <c r="BZX91" s="40"/>
      <c r="BZY91" s="40"/>
      <c r="BZZ91" s="40"/>
      <c r="CAA91" s="40"/>
      <c r="CAB91" s="40"/>
      <c r="CAC91" s="40"/>
      <c r="CAD91" s="40"/>
      <c r="CAE91" s="40"/>
      <c r="CAF91" s="40"/>
      <c r="CAG91" s="40"/>
      <c r="CAH91" s="40"/>
      <c r="CAI91" s="40"/>
      <c r="CAJ91" s="40"/>
      <c r="CAK91" s="40"/>
      <c r="CAL91" s="40"/>
      <c r="CAM91" s="40"/>
      <c r="CAN91" s="40"/>
      <c r="CAO91" s="40"/>
      <c r="CAP91" s="40"/>
      <c r="CAQ91" s="40"/>
      <c r="CAR91" s="40"/>
      <c r="CAS91" s="40"/>
      <c r="CAT91" s="40"/>
      <c r="CAU91" s="40"/>
      <c r="CAV91" s="40"/>
      <c r="CAW91" s="40"/>
      <c r="CAX91" s="40"/>
      <c r="CAY91" s="40"/>
      <c r="CAZ91" s="40"/>
      <c r="CBA91" s="40"/>
      <c r="CBB91" s="40"/>
      <c r="CBC91" s="40"/>
      <c r="CBD91" s="40"/>
      <c r="CBE91" s="40"/>
      <c r="CBF91" s="40"/>
      <c r="CBG91" s="40"/>
      <c r="CBH91" s="40"/>
      <c r="CBI91" s="40"/>
      <c r="CBJ91" s="40"/>
      <c r="CBK91" s="40"/>
      <c r="CBL91" s="40"/>
      <c r="CBM91" s="40"/>
      <c r="CBN91" s="40"/>
      <c r="CBO91" s="40"/>
      <c r="CBP91" s="40"/>
      <c r="CBQ91" s="40"/>
      <c r="CBR91" s="40"/>
      <c r="CBS91" s="40"/>
      <c r="CBT91" s="40"/>
      <c r="CBU91" s="40"/>
      <c r="CBV91" s="40"/>
      <c r="CBW91" s="40"/>
      <c r="CBX91" s="40"/>
      <c r="CBY91" s="40"/>
      <c r="CBZ91" s="40"/>
      <c r="CCA91" s="40"/>
      <c r="CCB91" s="40"/>
      <c r="CCC91" s="40"/>
      <c r="CCD91" s="40"/>
      <c r="CCE91" s="40"/>
      <c r="CCF91" s="40"/>
      <c r="CCG91" s="40"/>
      <c r="CCH91" s="40"/>
      <c r="CCI91" s="40"/>
      <c r="CCJ91" s="40"/>
      <c r="CCK91" s="40"/>
      <c r="CCL91" s="40"/>
      <c r="CCM91" s="40"/>
      <c r="CCN91" s="40"/>
      <c r="CCO91" s="40"/>
      <c r="CCP91" s="40"/>
      <c r="CCQ91" s="40"/>
      <c r="CCR91" s="40"/>
      <c r="CCS91" s="40"/>
      <c r="CCT91" s="40"/>
      <c r="CCU91" s="40"/>
      <c r="CCV91" s="40"/>
      <c r="CCW91" s="40"/>
      <c r="CCX91" s="40"/>
      <c r="CCY91" s="40"/>
      <c r="CCZ91" s="40"/>
      <c r="CDA91" s="40"/>
      <c r="CDB91" s="40"/>
      <c r="CDC91" s="40"/>
      <c r="CDD91" s="40"/>
      <c r="CDE91" s="40"/>
      <c r="CDF91" s="40"/>
      <c r="CDG91" s="40"/>
      <c r="CDH91" s="40"/>
      <c r="CDI91" s="40"/>
      <c r="CDJ91" s="40"/>
      <c r="CDK91" s="40"/>
      <c r="CDL91" s="40"/>
      <c r="CDM91" s="40"/>
      <c r="CDN91" s="40"/>
      <c r="CDO91" s="40"/>
      <c r="CDP91" s="40"/>
      <c r="CDQ91" s="40"/>
      <c r="CDR91" s="40"/>
      <c r="CDS91" s="40"/>
      <c r="CDT91" s="40"/>
      <c r="CDU91" s="40"/>
      <c r="CDV91" s="40"/>
      <c r="CDW91" s="40"/>
      <c r="CDX91" s="40"/>
      <c r="CDY91" s="40"/>
      <c r="CDZ91" s="40"/>
      <c r="CEA91" s="40"/>
      <c r="CEB91" s="40"/>
      <c r="CEC91" s="40"/>
      <c r="CED91" s="40"/>
      <c r="CEE91" s="40"/>
      <c r="CEF91" s="40"/>
      <c r="CEG91" s="40"/>
      <c r="CEH91" s="40"/>
      <c r="CEI91" s="40"/>
      <c r="CEJ91" s="40"/>
      <c r="CEK91" s="40"/>
      <c r="CEL91" s="40"/>
      <c r="CEM91" s="40"/>
      <c r="CEN91" s="40"/>
      <c r="CEO91" s="40"/>
      <c r="CEP91" s="40"/>
      <c r="CEQ91" s="40"/>
      <c r="CER91" s="40"/>
      <c r="CES91" s="40"/>
      <c r="CET91" s="40"/>
      <c r="CEU91" s="40"/>
      <c r="CEV91" s="40"/>
      <c r="CEW91" s="40"/>
      <c r="CEX91" s="40"/>
      <c r="CEY91" s="40"/>
      <c r="CEZ91" s="40"/>
      <c r="CFA91" s="40"/>
      <c r="CFB91" s="40"/>
      <c r="CFC91" s="40"/>
      <c r="CFD91" s="40"/>
      <c r="CFE91" s="40"/>
      <c r="CFF91" s="40"/>
      <c r="CFG91" s="40"/>
      <c r="CFH91" s="40"/>
      <c r="CFI91" s="40"/>
      <c r="CFJ91" s="40"/>
      <c r="CFK91" s="40"/>
      <c r="CFL91" s="40"/>
      <c r="CFM91" s="40"/>
      <c r="CFN91" s="40"/>
      <c r="CFO91" s="40"/>
      <c r="CFP91" s="40"/>
      <c r="CFQ91" s="40"/>
      <c r="CFR91" s="40"/>
      <c r="CFS91" s="40"/>
      <c r="CFT91" s="40"/>
      <c r="CFU91" s="40"/>
      <c r="CFV91" s="40"/>
      <c r="CFW91" s="40"/>
      <c r="CFX91" s="40"/>
      <c r="CFY91" s="40"/>
      <c r="CFZ91" s="40"/>
      <c r="CGA91" s="40"/>
      <c r="CGB91" s="40"/>
      <c r="CGC91" s="40"/>
      <c r="CGD91" s="40"/>
      <c r="CGE91" s="40"/>
      <c r="CGF91" s="40"/>
      <c r="CGG91" s="40"/>
      <c r="CGH91" s="40"/>
      <c r="CGI91" s="40"/>
      <c r="CGJ91" s="40"/>
      <c r="CGK91" s="40"/>
      <c r="CGL91" s="40"/>
      <c r="CGM91" s="40"/>
      <c r="CGN91" s="40"/>
      <c r="CGO91" s="40"/>
      <c r="CGP91" s="40"/>
      <c r="CGQ91" s="40"/>
      <c r="CGR91" s="40"/>
      <c r="CGS91" s="40"/>
      <c r="CGT91" s="40"/>
      <c r="CGU91" s="40"/>
      <c r="CGV91" s="40"/>
      <c r="CGW91" s="40"/>
      <c r="CGX91" s="40"/>
      <c r="CGY91" s="40"/>
      <c r="CGZ91" s="40"/>
      <c r="CHA91" s="40"/>
      <c r="CHB91" s="40"/>
      <c r="CHC91" s="40"/>
      <c r="CHD91" s="40"/>
      <c r="CHE91" s="40"/>
      <c r="CHF91" s="40"/>
      <c r="CHG91" s="40"/>
      <c r="CHH91" s="40"/>
      <c r="CHI91" s="40"/>
      <c r="CHJ91" s="40"/>
      <c r="CHK91" s="40"/>
      <c r="CHL91" s="40"/>
      <c r="CHM91" s="40"/>
      <c r="CHN91" s="40"/>
      <c r="CHO91" s="40"/>
      <c r="CHP91" s="40"/>
      <c r="CHQ91" s="40"/>
      <c r="CHR91" s="40"/>
      <c r="CHS91" s="40"/>
      <c r="CHT91" s="40"/>
      <c r="CHU91" s="40"/>
      <c r="CHV91" s="40"/>
      <c r="CHW91" s="40"/>
      <c r="CHX91" s="40"/>
      <c r="CHY91" s="40"/>
      <c r="CHZ91" s="40"/>
      <c r="CIA91" s="40"/>
      <c r="CIB91" s="40"/>
      <c r="CIC91" s="40"/>
      <c r="CID91" s="40"/>
      <c r="CIE91" s="40"/>
      <c r="CIF91" s="40"/>
      <c r="CIG91" s="40"/>
      <c r="CIH91" s="40"/>
      <c r="CII91" s="40"/>
      <c r="CIJ91" s="40"/>
      <c r="CIK91" s="40"/>
      <c r="CIL91" s="40"/>
      <c r="CIM91" s="40"/>
      <c r="CIN91" s="40"/>
      <c r="CIO91" s="40"/>
      <c r="CIP91" s="40"/>
      <c r="CIQ91" s="40"/>
      <c r="CIR91" s="40"/>
      <c r="CIS91" s="40"/>
      <c r="CIT91" s="40"/>
      <c r="CIU91" s="40"/>
      <c r="CIV91" s="40"/>
      <c r="CIW91" s="40"/>
      <c r="CIX91" s="40"/>
      <c r="CIY91" s="40"/>
      <c r="CIZ91" s="40"/>
      <c r="CJA91" s="40"/>
      <c r="CJB91" s="40"/>
      <c r="CJC91" s="40"/>
      <c r="CJD91" s="40"/>
      <c r="CJE91" s="40"/>
      <c r="CJF91" s="40"/>
      <c r="CJG91" s="40"/>
      <c r="CJH91" s="40"/>
      <c r="CJI91" s="40"/>
      <c r="CJJ91" s="40"/>
      <c r="CJK91" s="40"/>
      <c r="CJL91" s="40"/>
      <c r="CJM91" s="40"/>
      <c r="CJN91" s="40"/>
      <c r="CJO91" s="40"/>
      <c r="CJP91" s="40"/>
      <c r="CJQ91" s="40"/>
      <c r="CJR91" s="40"/>
      <c r="CJS91" s="40"/>
      <c r="CJT91" s="40"/>
      <c r="CJU91" s="40"/>
      <c r="CJV91" s="40"/>
      <c r="CJW91" s="40"/>
      <c r="CJX91" s="40"/>
      <c r="CJY91" s="40"/>
      <c r="CJZ91" s="40"/>
      <c r="CKA91" s="40"/>
      <c r="CKB91" s="40"/>
      <c r="CKC91" s="40"/>
      <c r="CKD91" s="40"/>
      <c r="CKE91" s="40"/>
      <c r="CKF91" s="40"/>
      <c r="CKG91" s="40"/>
      <c r="CKH91" s="40"/>
      <c r="CKI91" s="40"/>
      <c r="CKJ91" s="40"/>
      <c r="CKK91" s="40"/>
      <c r="CKL91" s="40"/>
      <c r="CKM91" s="40"/>
      <c r="CKN91" s="40"/>
      <c r="CKO91" s="40"/>
      <c r="CKP91" s="40"/>
      <c r="CKQ91" s="40"/>
      <c r="CKR91" s="40"/>
      <c r="CKS91" s="40"/>
      <c r="CKT91" s="40"/>
      <c r="CKU91" s="40"/>
      <c r="CKV91" s="40"/>
      <c r="CKW91" s="40"/>
      <c r="CKX91" s="40"/>
      <c r="CKY91" s="40"/>
      <c r="CKZ91" s="40"/>
      <c r="CLA91" s="40"/>
      <c r="CLB91" s="40"/>
      <c r="CLC91" s="40"/>
      <c r="CLD91" s="40"/>
      <c r="CLE91" s="40"/>
      <c r="CLF91" s="40"/>
      <c r="CLG91" s="40"/>
      <c r="CLH91" s="40"/>
      <c r="CLI91" s="40"/>
      <c r="CLJ91" s="40"/>
      <c r="CLK91" s="40"/>
      <c r="CLL91" s="40"/>
      <c r="CLM91" s="40"/>
      <c r="CLN91" s="40"/>
      <c r="CLO91" s="40"/>
      <c r="CLP91" s="40"/>
      <c r="CLQ91" s="40"/>
      <c r="CLR91" s="40"/>
      <c r="CLS91" s="40"/>
      <c r="CLT91" s="40"/>
      <c r="CLU91" s="40"/>
      <c r="CLV91" s="40"/>
      <c r="CLW91" s="40"/>
      <c r="CLX91" s="40"/>
      <c r="CLY91" s="40"/>
      <c r="CLZ91" s="40"/>
      <c r="CMA91" s="40"/>
      <c r="CMB91" s="40"/>
      <c r="CMC91" s="40"/>
      <c r="CMD91" s="40"/>
      <c r="CME91" s="40"/>
      <c r="CMF91" s="40"/>
      <c r="CMG91" s="40"/>
      <c r="CMH91" s="40"/>
      <c r="CMI91" s="40"/>
      <c r="CMJ91" s="40"/>
      <c r="CMK91" s="40"/>
      <c r="CML91" s="40"/>
      <c r="CMM91" s="40"/>
      <c r="CMN91" s="40"/>
      <c r="CMO91" s="40"/>
      <c r="CMP91" s="40"/>
      <c r="CMQ91" s="40"/>
      <c r="CMR91" s="40"/>
      <c r="CMS91" s="40"/>
      <c r="CMT91" s="40"/>
      <c r="CMU91" s="40"/>
      <c r="CMV91" s="40"/>
      <c r="CMW91" s="40"/>
      <c r="CMX91" s="40"/>
      <c r="CMY91" s="40"/>
      <c r="CMZ91" s="40"/>
      <c r="CNA91" s="40"/>
      <c r="CNB91" s="40"/>
      <c r="CNC91" s="40"/>
      <c r="CND91" s="40"/>
      <c r="CNE91" s="40"/>
      <c r="CNF91" s="40"/>
      <c r="CNG91" s="40"/>
      <c r="CNH91" s="40"/>
      <c r="CNI91" s="40"/>
      <c r="CNJ91" s="40"/>
      <c r="CNK91" s="40"/>
      <c r="CNL91" s="40"/>
      <c r="CNM91" s="40"/>
      <c r="CNN91" s="40"/>
      <c r="CNO91" s="40"/>
      <c r="CNP91" s="40"/>
      <c r="CNQ91" s="40"/>
      <c r="CNR91" s="40"/>
      <c r="CNS91" s="40"/>
      <c r="CNT91" s="40"/>
      <c r="CNU91" s="40"/>
      <c r="CNV91" s="40"/>
      <c r="CNW91" s="40"/>
      <c r="CNX91" s="40"/>
      <c r="CNY91" s="40"/>
      <c r="CNZ91" s="40"/>
      <c r="COA91" s="40"/>
      <c r="COB91" s="40"/>
      <c r="COC91" s="40"/>
      <c r="COD91" s="40"/>
      <c r="COE91" s="40"/>
      <c r="COF91" s="40"/>
      <c r="COG91" s="40"/>
      <c r="COH91" s="40"/>
      <c r="COI91" s="40"/>
      <c r="COJ91" s="40"/>
      <c r="COK91" s="40"/>
      <c r="COL91" s="40"/>
      <c r="COM91" s="40"/>
      <c r="CON91" s="40"/>
      <c r="COO91" s="40"/>
      <c r="COP91" s="40"/>
      <c r="COQ91" s="40"/>
      <c r="COR91" s="40"/>
      <c r="COS91" s="40"/>
      <c r="COT91" s="40"/>
      <c r="COU91" s="40"/>
      <c r="COV91" s="40"/>
      <c r="COW91" s="40"/>
      <c r="COX91" s="40"/>
      <c r="COY91" s="40"/>
      <c r="COZ91" s="40"/>
      <c r="CPA91" s="40"/>
      <c r="CPB91" s="40"/>
      <c r="CPC91" s="40"/>
      <c r="CPD91" s="40"/>
      <c r="CPE91" s="40"/>
      <c r="CPF91" s="40"/>
      <c r="CPG91" s="40"/>
      <c r="CPH91" s="40"/>
      <c r="CPI91" s="40"/>
      <c r="CPJ91" s="40"/>
      <c r="CPK91" s="40"/>
      <c r="CPL91" s="40"/>
      <c r="CPM91" s="40"/>
      <c r="CPN91" s="40"/>
      <c r="CPO91" s="40"/>
      <c r="CPP91" s="40"/>
      <c r="CPQ91" s="40"/>
      <c r="CPR91" s="40"/>
      <c r="CPS91" s="40"/>
      <c r="CPT91" s="40"/>
      <c r="CPU91" s="40"/>
      <c r="CPV91" s="40"/>
      <c r="CPW91" s="40"/>
      <c r="CPX91" s="40"/>
      <c r="CPY91" s="40"/>
      <c r="CPZ91" s="40"/>
      <c r="CQA91" s="40"/>
      <c r="CQB91" s="40"/>
      <c r="CQC91" s="40"/>
      <c r="CQD91" s="40"/>
      <c r="CQE91" s="40"/>
      <c r="CQF91" s="40"/>
      <c r="CQG91" s="40"/>
      <c r="CQH91" s="40"/>
      <c r="CQI91" s="40"/>
      <c r="CQJ91" s="40"/>
      <c r="CQK91" s="40"/>
      <c r="CQL91" s="40"/>
      <c r="CQM91" s="40"/>
      <c r="CQN91" s="40"/>
      <c r="CQO91" s="40"/>
      <c r="CQP91" s="40"/>
      <c r="CQQ91" s="40"/>
      <c r="CQR91" s="40"/>
      <c r="CQS91" s="40"/>
      <c r="CQT91" s="40"/>
      <c r="CQU91" s="40"/>
      <c r="CQV91" s="40"/>
      <c r="CQW91" s="40"/>
      <c r="CQX91" s="40"/>
      <c r="CQY91" s="40"/>
      <c r="CQZ91" s="40"/>
      <c r="CRA91" s="40"/>
      <c r="CRB91" s="40"/>
      <c r="CRC91" s="40"/>
      <c r="CRD91" s="40"/>
      <c r="CRE91" s="40"/>
      <c r="CRF91" s="40"/>
      <c r="CRG91" s="40"/>
      <c r="CRH91" s="40"/>
      <c r="CRI91" s="40"/>
      <c r="CRJ91" s="40"/>
      <c r="CRK91" s="40"/>
      <c r="CRL91" s="40"/>
      <c r="CRM91" s="40"/>
      <c r="CRN91" s="40"/>
      <c r="CRO91" s="40"/>
      <c r="CRP91" s="40"/>
      <c r="CRQ91" s="40"/>
      <c r="CRR91" s="40"/>
      <c r="CRS91" s="40"/>
      <c r="CRT91" s="40"/>
      <c r="CRU91" s="40"/>
      <c r="CRV91" s="40"/>
      <c r="CRW91" s="40"/>
      <c r="CRX91" s="40"/>
      <c r="CRY91" s="40"/>
      <c r="CRZ91" s="40"/>
      <c r="CSA91" s="40"/>
      <c r="CSB91" s="40"/>
      <c r="CSC91" s="40"/>
      <c r="CSD91" s="40"/>
      <c r="CSE91" s="40"/>
      <c r="CSF91" s="40"/>
      <c r="CSG91" s="40"/>
      <c r="CSH91" s="40"/>
      <c r="CSI91" s="40"/>
      <c r="CSJ91" s="40"/>
      <c r="CSK91" s="40"/>
      <c r="CSL91" s="40"/>
      <c r="CSM91" s="40"/>
      <c r="CSN91" s="40"/>
      <c r="CSO91" s="40"/>
      <c r="CSP91" s="40"/>
      <c r="CSQ91" s="40"/>
      <c r="CSR91" s="40"/>
      <c r="CSS91" s="40"/>
      <c r="CST91" s="40"/>
      <c r="CSU91" s="40"/>
      <c r="CSV91" s="40"/>
      <c r="CSW91" s="40"/>
      <c r="CSX91" s="40"/>
      <c r="CSY91" s="40"/>
      <c r="CSZ91" s="40"/>
      <c r="CTA91" s="40"/>
      <c r="CTB91" s="40"/>
      <c r="CTC91" s="40"/>
      <c r="CTD91" s="40"/>
      <c r="CTE91" s="40"/>
      <c r="CTF91" s="40"/>
      <c r="CTG91" s="40"/>
      <c r="CTH91" s="40"/>
      <c r="CTI91" s="40"/>
      <c r="CTJ91" s="40"/>
      <c r="CTK91" s="40"/>
      <c r="CTL91" s="40"/>
      <c r="CTM91" s="40"/>
      <c r="CTN91" s="40"/>
      <c r="CTO91" s="40"/>
      <c r="CTP91" s="40"/>
      <c r="CTQ91" s="40"/>
      <c r="CTR91" s="40"/>
      <c r="CTS91" s="40"/>
      <c r="CTT91" s="40"/>
      <c r="CTU91" s="40"/>
      <c r="CTV91" s="40"/>
      <c r="CTW91" s="40"/>
      <c r="CTX91" s="40"/>
      <c r="CTY91" s="40"/>
      <c r="CTZ91" s="40"/>
      <c r="CUA91" s="40"/>
      <c r="CUB91" s="40"/>
      <c r="CUC91" s="40"/>
      <c r="CUD91" s="40"/>
      <c r="CUE91" s="40"/>
      <c r="CUF91" s="40"/>
      <c r="CUG91" s="40"/>
      <c r="CUH91" s="40"/>
      <c r="CUI91" s="40"/>
      <c r="CUJ91" s="40"/>
      <c r="CUK91" s="40"/>
      <c r="CUL91" s="40"/>
      <c r="CUM91" s="40"/>
      <c r="CUN91" s="40"/>
      <c r="CUO91" s="40"/>
      <c r="CUP91" s="40"/>
      <c r="CUQ91" s="40"/>
      <c r="CUR91" s="40"/>
      <c r="CUS91" s="40"/>
      <c r="CUT91" s="40"/>
      <c r="CUU91" s="40"/>
      <c r="CUV91" s="40"/>
      <c r="CUW91" s="40"/>
      <c r="CUX91" s="40"/>
      <c r="CUY91" s="40"/>
      <c r="CUZ91" s="40"/>
      <c r="CVA91" s="40"/>
      <c r="CVB91" s="40"/>
      <c r="CVC91" s="40"/>
      <c r="CVD91" s="40"/>
      <c r="CVE91" s="40"/>
      <c r="CVF91" s="40"/>
      <c r="CVG91" s="40"/>
      <c r="CVH91" s="40"/>
      <c r="CVI91" s="40"/>
      <c r="CVJ91" s="40"/>
      <c r="CVK91" s="40"/>
      <c r="CVL91" s="40"/>
      <c r="CVM91" s="40"/>
      <c r="CVN91" s="40"/>
      <c r="CVO91" s="40"/>
      <c r="CVP91" s="40"/>
      <c r="CVQ91" s="40"/>
      <c r="CVR91" s="40"/>
      <c r="CVS91" s="40"/>
      <c r="CVT91" s="40"/>
      <c r="CVU91" s="40"/>
      <c r="CVV91" s="40"/>
      <c r="CVW91" s="40"/>
      <c r="CVX91" s="40"/>
      <c r="CVY91" s="40"/>
      <c r="CVZ91" s="40"/>
      <c r="CWA91" s="40"/>
      <c r="CWB91" s="40"/>
      <c r="CWC91" s="40"/>
      <c r="CWD91" s="40"/>
      <c r="CWE91" s="40"/>
      <c r="CWF91" s="40"/>
      <c r="CWG91" s="40"/>
      <c r="CWH91" s="40"/>
      <c r="CWI91" s="40"/>
      <c r="CWJ91" s="40"/>
      <c r="CWK91" s="40"/>
      <c r="CWL91" s="40"/>
      <c r="CWM91" s="40"/>
      <c r="CWN91" s="40"/>
      <c r="CWO91" s="40"/>
      <c r="CWP91" s="40"/>
      <c r="CWQ91" s="40"/>
      <c r="CWR91" s="40"/>
      <c r="CWS91" s="40"/>
      <c r="CWT91" s="40"/>
      <c r="CWU91" s="40"/>
      <c r="CWV91" s="40"/>
      <c r="CWW91" s="40"/>
      <c r="CWX91" s="40"/>
      <c r="CWY91" s="40"/>
      <c r="CWZ91" s="40"/>
      <c r="CXA91" s="40"/>
      <c r="CXB91" s="40"/>
      <c r="CXC91" s="40"/>
      <c r="CXD91" s="40"/>
      <c r="CXE91" s="40"/>
      <c r="CXF91" s="40"/>
      <c r="CXG91" s="40"/>
      <c r="CXH91" s="40"/>
      <c r="CXI91" s="40"/>
      <c r="CXJ91" s="40"/>
      <c r="CXK91" s="40"/>
      <c r="CXL91" s="40"/>
      <c r="CXM91" s="40"/>
      <c r="CXN91" s="40"/>
      <c r="CXO91" s="40"/>
      <c r="CXP91" s="40"/>
      <c r="CXQ91" s="40"/>
      <c r="CXR91" s="40"/>
      <c r="CXS91" s="40"/>
      <c r="CXT91" s="40"/>
      <c r="CXU91" s="40"/>
      <c r="CXV91" s="40"/>
      <c r="CXW91" s="40"/>
      <c r="CXX91" s="40"/>
      <c r="CXY91" s="40"/>
      <c r="CXZ91" s="40"/>
      <c r="CYA91" s="40"/>
      <c r="CYB91" s="40"/>
      <c r="CYC91" s="40"/>
      <c r="CYD91" s="40"/>
      <c r="CYE91" s="40"/>
      <c r="CYF91" s="40"/>
      <c r="CYG91" s="40"/>
      <c r="CYH91" s="40"/>
      <c r="CYI91" s="40"/>
      <c r="CYJ91" s="40"/>
      <c r="CYK91" s="40"/>
      <c r="CYL91" s="40"/>
      <c r="CYM91" s="40"/>
      <c r="CYN91" s="40"/>
      <c r="CYO91" s="40"/>
      <c r="CYP91" s="40"/>
      <c r="CYQ91" s="40"/>
      <c r="CYR91" s="40"/>
      <c r="CYS91" s="40"/>
      <c r="CYT91" s="40"/>
      <c r="CYU91" s="40"/>
      <c r="CYV91" s="40"/>
      <c r="CYW91" s="40"/>
      <c r="CYX91" s="40"/>
      <c r="CYY91" s="40"/>
      <c r="CYZ91" s="40"/>
      <c r="CZA91" s="40"/>
      <c r="CZB91" s="40"/>
      <c r="CZC91" s="40"/>
      <c r="CZD91" s="40"/>
      <c r="CZE91" s="40"/>
      <c r="CZF91" s="40"/>
      <c r="CZG91" s="40"/>
      <c r="CZH91" s="40"/>
      <c r="CZI91" s="40"/>
      <c r="CZJ91" s="40"/>
      <c r="CZK91" s="40"/>
      <c r="CZL91" s="40"/>
      <c r="CZM91" s="40"/>
      <c r="CZN91" s="40"/>
      <c r="CZO91" s="40"/>
      <c r="CZP91" s="40"/>
      <c r="CZQ91" s="40"/>
      <c r="CZR91" s="40"/>
      <c r="CZS91" s="40"/>
      <c r="CZT91" s="40"/>
      <c r="CZU91" s="40"/>
      <c r="CZV91" s="40"/>
      <c r="CZW91" s="40"/>
      <c r="CZX91" s="40"/>
      <c r="CZY91" s="40"/>
      <c r="CZZ91" s="40"/>
      <c r="DAA91" s="40"/>
      <c r="DAB91" s="40"/>
      <c r="DAC91" s="40"/>
      <c r="DAD91" s="40"/>
      <c r="DAE91" s="40"/>
      <c r="DAF91" s="40"/>
      <c r="DAG91" s="40"/>
      <c r="DAH91" s="40"/>
      <c r="DAI91" s="40"/>
      <c r="DAJ91" s="40"/>
      <c r="DAK91" s="40"/>
      <c r="DAL91" s="40"/>
      <c r="DAM91" s="40"/>
      <c r="DAN91" s="40"/>
      <c r="DAO91" s="40"/>
      <c r="DAP91" s="40"/>
      <c r="DAQ91" s="40"/>
      <c r="DAR91" s="40"/>
      <c r="DAS91" s="40"/>
      <c r="DAT91" s="40"/>
      <c r="DAU91" s="40"/>
      <c r="DAV91" s="40"/>
      <c r="DAW91" s="40"/>
      <c r="DAX91" s="40"/>
      <c r="DAY91" s="40"/>
      <c r="DAZ91" s="40"/>
      <c r="DBA91" s="40"/>
      <c r="DBB91" s="40"/>
      <c r="DBC91" s="40"/>
      <c r="DBD91" s="40"/>
      <c r="DBE91" s="40"/>
      <c r="DBF91" s="40"/>
      <c r="DBG91" s="40"/>
      <c r="DBH91" s="40"/>
      <c r="DBI91" s="40"/>
      <c r="DBJ91" s="40"/>
      <c r="DBK91" s="40"/>
      <c r="DBL91" s="40"/>
      <c r="DBM91" s="40"/>
      <c r="DBN91" s="40"/>
      <c r="DBO91" s="40"/>
      <c r="DBP91" s="40"/>
      <c r="DBQ91" s="40"/>
      <c r="DBR91" s="40"/>
      <c r="DBS91" s="40"/>
      <c r="DBT91" s="40"/>
      <c r="DBU91" s="40"/>
      <c r="DBV91" s="40"/>
      <c r="DBW91" s="40"/>
      <c r="DBX91" s="40"/>
      <c r="DBY91" s="40"/>
      <c r="DBZ91" s="40"/>
      <c r="DCA91" s="40"/>
      <c r="DCB91" s="40"/>
      <c r="DCC91" s="40"/>
      <c r="DCD91" s="40"/>
      <c r="DCE91" s="40"/>
      <c r="DCF91" s="40"/>
      <c r="DCG91" s="40"/>
      <c r="DCH91" s="40"/>
      <c r="DCI91" s="40"/>
      <c r="DCJ91" s="40"/>
      <c r="DCK91" s="40"/>
      <c r="DCL91" s="40"/>
      <c r="DCM91" s="40"/>
      <c r="DCN91" s="40"/>
      <c r="DCO91" s="40"/>
      <c r="DCP91" s="40"/>
      <c r="DCQ91" s="40"/>
      <c r="DCR91" s="40"/>
      <c r="DCS91" s="40"/>
      <c r="DCT91" s="40"/>
      <c r="DCU91" s="40"/>
      <c r="DCV91" s="40"/>
      <c r="DCW91" s="40"/>
      <c r="DCX91" s="40"/>
      <c r="DCY91" s="40"/>
      <c r="DCZ91" s="40"/>
      <c r="DDA91" s="40"/>
      <c r="DDB91" s="40"/>
      <c r="DDC91" s="40"/>
      <c r="DDD91" s="40"/>
      <c r="DDE91" s="40"/>
      <c r="DDF91" s="40"/>
      <c r="DDG91" s="40"/>
      <c r="DDH91" s="40"/>
      <c r="DDI91" s="40"/>
      <c r="DDJ91" s="40"/>
      <c r="DDK91" s="40"/>
      <c r="DDL91" s="40"/>
      <c r="DDM91" s="40"/>
      <c r="DDN91" s="40"/>
      <c r="DDO91" s="40"/>
      <c r="DDP91" s="40"/>
      <c r="DDQ91" s="40"/>
      <c r="DDR91" s="40"/>
      <c r="DDS91" s="40"/>
      <c r="DDT91" s="40"/>
      <c r="DDU91" s="40"/>
      <c r="DDV91" s="40"/>
      <c r="DDW91" s="40"/>
      <c r="DDX91" s="40"/>
      <c r="DDY91" s="40"/>
      <c r="DDZ91" s="40"/>
      <c r="DEA91" s="40"/>
      <c r="DEB91" s="40"/>
      <c r="DEC91" s="40"/>
      <c r="DED91" s="40"/>
      <c r="DEE91" s="40"/>
      <c r="DEF91" s="40"/>
      <c r="DEG91" s="40"/>
      <c r="DEH91" s="40"/>
      <c r="DEI91" s="40"/>
      <c r="DEJ91" s="40"/>
      <c r="DEK91" s="40"/>
      <c r="DEL91" s="40"/>
      <c r="DEM91" s="40"/>
      <c r="DEN91" s="40"/>
      <c r="DEO91" s="40"/>
      <c r="DEP91" s="40"/>
      <c r="DEQ91" s="40"/>
      <c r="DER91" s="40"/>
      <c r="DES91" s="40"/>
      <c r="DET91" s="40"/>
      <c r="DEU91" s="40"/>
      <c r="DEV91" s="40"/>
      <c r="DEW91" s="40"/>
      <c r="DEX91" s="40"/>
      <c r="DEY91" s="40"/>
      <c r="DEZ91" s="40"/>
      <c r="DFA91" s="40"/>
      <c r="DFB91" s="40"/>
      <c r="DFC91" s="40"/>
      <c r="DFD91" s="40"/>
      <c r="DFE91" s="40"/>
      <c r="DFF91" s="40"/>
      <c r="DFG91" s="40"/>
      <c r="DFH91" s="40"/>
      <c r="DFI91" s="40"/>
      <c r="DFJ91" s="40"/>
      <c r="DFK91" s="40"/>
      <c r="DFL91" s="40"/>
      <c r="DFM91" s="40"/>
      <c r="DFN91" s="40"/>
      <c r="DFO91" s="40"/>
      <c r="DFP91" s="40"/>
      <c r="DFQ91" s="40"/>
      <c r="DFR91" s="40"/>
      <c r="DFS91" s="40"/>
      <c r="DFT91" s="40"/>
      <c r="DFU91" s="40"/>
      <c r="DFV91" s="40"/>
      <c r="DFW91" s="40"/>
      <c r="DFX91" s="40"/>
      <c r="DFY91" s="40"/>
      <c r="DFZ91" s="40"/>
      <c r="DGA91" s="40"/>
      <c r="DGB91" s="40"/>
      <c r="DGC91" s="40"/>
      <c r="DGD91" s="40"/>
      <c r="DGE91" s="40"/>
      <c r="DGF91" s="40"/>
      <c r="DGG91" s="40"/>
      <c r="DGH91" s="40"/>
      <c r="DGI91" s="40"/>
      <c r="DGJ91" s="40"/>
      <c r="DGK91" s="40"/>
      <c r="DGL91" s="40"/>
      <c r="DGM91" s="40"/>
      <c r="DGN91" s="40"/>
      <c r="DGO91" s="40"/>
      <c r="DGP91" s="40"/>
      <c r="DGQ91" s="40"/>
      <c r="DGR91" s="40"/>
      <c r="DGS91" s="40"/>
      <c r="DGT91" s="40"/>
      <c r="DGU91" s="40"/>
      <c r="DGV91" s="40"/>
      <c r="DGW91" s="40"/>
      <c r="DGX91" s="40"/>
      <c r="DGY91" s="40"/>
      <c r="DGZ91" s="40"/>
      <c r="DHA91" s="40"/>
      <c r="DHB91" s="40"/>
      <c r="DHC91" s="40"/>
      <c r="DHD91" s="40"/>
      <c r="DHE91" s="40"/>
      <c r="DHF91" s="40"/>
      <c r="DHG91" s="40"/>
      <c r="DHH91" s="40"/>
      <c r="DHI91" s="40"/>
      <c r="DHJ91" s="40"/>
      <c r="DHK91" s="40"/>
      <c r="DHL91" s="40"/>
      <c r="DHM91" s="40"/>
      <c r="DHN91" s="40"/>
      <c r="DHO91" s="40"/>
      <c r="DHP91" s="40"/>
      <c r="DHQ91" s="40"/>
      <c r="DHR91" s="40"/>
      <c r="DHS91" s="40"/>
      <c r="DHT91" s="40"/>
      <c r="DHU91" s="40"/>
      <c r="DHV91" s="40"/>
      <c r="DHW91" s="40"/>
      <c r="DHX91" s="40"/>
      <c r="DHY91" s="40"/>
      <c r="DHZ91" s="40"/>
      <c r="DIA91" s="40"/>
      <c r="DIB91" s="40"/>
      <c r="DIC91" s="40"/>
      <c r="DID91" s="40"/>
      <c r="DIE91" s="40"/>
      <c r="DIF91" s="40"/>
      <c r="DIG91" s="40"/>
      <c r="DIH91" s="40"/>
      <c r="DII91" s="40"/>
      <c r="DIJ91" s="40"/>
      <c r="DIK91" s="40"/>
      <c r="DIL91" s="40"/>
      <c r="DIM91" s="40"/>
      <c r="DIN91" s="40"/>
      <c r="DIO91" s="40"/>
      <c r="DIP91" s="40"/>
      <c r="DIQ91" s="40"/>
      <c r="DIR91" s="40"/>
      <c r="DIS91" s="40"/>
      <c r="DIT91" s="40"/>
      <c r="DIU91" s="40"/>
      <c r="DIV91" s="40"/>
      <c r="DIW91" s="40"/>
      <c r="DIX91" s="40"/>
      <c r="DIY91" s="40"/>
      <c r="DIZ91" s="40"/>
      <c r="DJA91" s="40"/>
      <c r="DJB91" s="40"/>
      <c r="DJC91" s="40"/>
      <c r="DJD91" s="40"/>
      <c r="DJE91" s="40"/>
      <c r="DJF91" s="40"/>
      <c r="DJG91" s="40"/>
      <c r="DJH91" s="40"/>
      <c r="DJI91" s="40"/>
      <c r="DJJ91" s="40"/>
      <c r="DJK91" s="40"/>
      <c r="DJL91" s="40"/>
      <c r="DJM91" s="40"/>
      <c r="DJN91" s="40"/>
      <c r="DJO91" s="40"/>
      <c r="DJP91" s="40"/>
      <c r="DJQ91" s="40"/>
      <c r="DJR91" s="40"/>
      <c r="DJS91" s="40"/>
      <c r="DJT91" s="40"/>
      <c r="DJU91" s="40"/>
      <c r="DJV91" s="40"/>
      <c r="DJW91" s="40"/>
      <c r="DJX91" s="40"/>
      <c r="DJY91" s="40"/>
      <c r="DJZ91" s="40"/>
      <c r="DKA91" s="40"/>
      <c r="DKB91" s="40"/>
      <c r="DKC91" s="40"/>
      <c r="DKD91" s="40"/>
      <c r="DKE91" s="40"/>
      <c r="DKF91" s="40"/>
      <c r="DKG91" s="40"/>
      <c r="DKH91" s="40"/>
      <c r="DKI91" s="40"/>
      <c r="DKJ91" s="40"/>
      <c r="DKK91" s="40"/>
      <c r="DKL91" s="40"/>
      <c r="DKM91" s="40"/>
      <c r="DKN91" s="40"/>
      <c r="DKO91" s="40"/>
      <c r="DKP91" s="40"/>
      <c r="DKQ91" s="40"/>
      <c r="DKR91" s="40"/>
      <c r="DKS91" s="40"/>
      <c r="DKT91" s="40"/>
      <c r="DKU91" s="40"/>
      <c r="DKV91" s="40"/>
      <c r="DKW91" s="40"/>
      <c r="DKX91" s="40"/>
      <c r="DKY91" s="40"/>
      <c r="DKZ91" s="40"/>
      <c r="DLA91" s="40"/>
      <c r="DLB91" s="40"/>
      <c r="DLC91" s="40"/>
      <c r="DLD91" s="40"/>
      <c r="DLE91" s="40"/>
      <c r="DLF91" s="40"/>
      <c r="DLG91" s="40"/>
      <c r="DLH91" s="40"/>
      <c r="DLI91" s="40"/>
      <c r="DLJ91" s="40"/>
      <c r="DLK91" s="40"/>
      <c r="DLL91" s="40"/>
      <c r="DLM91" s="40"/>
      <c r="DLN91" s="40"/>
      <c r="DLO91" s="40"/>
      <c r="DLP91" s="40"/>
      <c r="DLQ91" s="40"/>
      <c r="DLR91" s="40"/>
      <c r="DLS91" s="40"/>
      <c r="DLT91" s="40"/>
      <c r="DLU91" s="40"/>
      <c r="DLV91" s="40"/>
      <c r="DLW91" s="40"/>
      <c r="DLX91" s="40"/>
      <c r="DLY91" s="40"/>
      <c r="DLZ91" s="40"/>
      <c r="DMA91" s="40"/>
      <c r="DMB91" s="40"/>
      <c r="DMC91" s="40"/>
      <c r="DMD91" s="40"/>
      <c r="DME91" s="40"/>
      <c r="DMF91" s="40"/>
      <c r="DMG91" s="40"/>
      <c r="DMH91" s="40"/>
      <c r="DMI91" s="40"/>
      <c r="DMJ91" s="40"/>
      <c r="DMK91" s="40"/>
      <c r="DML91" s="40"/>
      <c r="DMM91" s="40"/>
      <c r="DMN91" s="40"/>
      <c r="DMO91" s="40"/>
      <c r="DMP91" s="40"/>
      <c r="DMQ91" s="40"/>
      <c r="DMR91" s="40"/>
      <c r="DMS91" s="40"/>
      <c r="DMT91" s="40"/>
      <c r="DMU91" s="40"/>
      <c r="DMV91" s="40"/>
      <c r="DMW91" s="40"/>
      <c r="DMX91" s="40"/>
      <c r="DMY91" s="40"/>
      <c r="DMZ91" s="40"/>
      <c r="DNA91" s="40"/>
      <c r="DNB91" s="40"/>
      <c r="DNC91" s="40"/>
      <c r="DND91" s="40"/>
      <c r="DNE91" s="40"/>
      <c r="DNF91" s="40"/>
      <c r="DNG91" s="40"/>
      <c r="DNH91" s="40"/>
      <c r="DNI91" s="40"/>
      <c r="DNJ91" s="40"/>
      <c r="DNK91" s="40"/>
      <c r="DNL91" s="40"/>
      <c r="DNM91" s="40"/>
      <c r="DNN91" s="40"/>
      <c r="DNO91" s="40"/>
      <c r="DNP91" s="40"/>
      <c r="DNQ91" s="40"/>
      <c r="DNR91" s="40"/>
      <c r="DNS91" s="40"/>
      <c r="DNT91" s="40"/>
      <c r="DNU91" s="40"/>
      <c r="DNV91" s="40"/>
      <c r="DNW91" s="40"/>
      <c r="DNX91" s="40"/>
      <c r="DNY91" s="40"/>
      <c r="DNZ91" s="40"/>
      <c r="DOA91" s="40"/>
      <c r="DOB91" s="40"/>
      <c r="DOC91" s="40"/>
      <c r="DOD91" s="40"/>
      <c r="DOE91" s="40"/>
      <c r="DOF91" s="40"/>
      <c r="DOG91" s="40"/>
      <c r="DOH91" s="40"/>
      <c r="DOI91" s="40"/>
      <c r="DOJ91" s="40"/>
      <c r="DOK91" s="40"/>
      <c r="DOL91" s="40"/>
      <c r="DOM91" s="40"/>
      <c r="DON91" s="40"/>
      <c r="DOO91" s="40"/>
      <c r="DOP91" s="40"/>
      <c r="DOQ91" s="40"/>
      <c r="DOR91" s="40"/>
      <c r="DOS91" s="40"/>
      <c r="DOT91" s="40"/>
      <c r="DOU91" s="40"/>
      <c r="DOV91" s="40"/>
      <c r="DOW91" s="40"/>
      <c r="DOX91" s="40"/>
      <c r="DOY91" s="40"/>
      <c r="DOZ91" s="40"/>
      <c r="DPA91" s="40"/>
      <c r="DPB91" s="40"/>
      <c r="DPC91" s="40"/>
      <c r="DPD91" s="40"/>
      <c r="DPE91" s="40"/>
      <c r="DPF91" s="40"/>
      <c r="DPG91" s="40"/>
      <c r="DPH91" s="40"/>
      <c r="DPI91" s="40"/>
      <c r="DPJ91" s="40"/>
      <c r="DPK91" s="40"/>
      <c r="DPL91" s="40"/>
      <c r="DPM91" s="40"/>
      <c r="DPN91" s="40"/>
      <c r="DPO91" s="40"/>
      <c r="DPP91" s="40"/>
      <c r="DPQ91" s="40"/>
      <c r="DPR91" s="40"/>
      <c r="DPS91" s="40"/>
      <c r="DPT91" s="40"/>
      <c r="DPU91" s="40"/>
      <c r="DPV91" s="40"/>
      <c r="DPW91" s="40"/>
      <c r="DPX91" s="40"/>
      <c r="DPY91" s="40"/>
      <c r="DPZ91" s="40"/>
      <c r="DQA91" s="40"/>
      <c r="DQB91" s="40"/>
      <c r="DQC91" s="40"/>
      <c r="DQD91" s="40"/>
      <c r="DQE91" s="40"/>
      <c r="DQF91" s="40"/>
      <c r="DQG91" s="40"/>
      <c r="DQH91" s="40"/>
      <c r="DQI91" s="40"/>
      <c r="DQJ91" s="40"/>
      <c r="DQK91" s="40"/>
      <c r="DQL91" s="40"/>
      <c r="DQM91" s="40"/>
      <c r="DQN91" s="40"/>
      <c r="DQO91" s="40"/>
      <c r="DQP91" s="40"/>
      <c r="DQQ91" s="40"/>
      <c r="DQR91" s="40"/>
      <c r="DQS91" s="40"/>
      <c r="DQT91" s="40"/>
      <c r="DQU91" s="40"/>
      <c r="DQV91" s="40"/>
      <c r="DQW91" s="40"/>
      <c r="DQX91" s="40"/>
      <c r="DQY91" s="40"/>
      <c r="DQZ91" s="40"/>
      <c r="DRA91" s="40"/>
      <c r="DRB91" s="40"/>
      <c r="DRC91" s="40"/>
      <c r="DRD91" s="40"/>
      <c r="DRE91" s="40"/>
      <c r="DRF91" s="40"/>
      <c r="DRG91" s="40"/>
      <c r="DRH91" s="40"/>
      <c r="DRI91" s="40"/>
      <c r="DRJ91" s="40"/>
      <c r="DRK91" s="40"/>
      <c r="DRL91" s="40"/>
      <c r="DRM91" s="40"/>
      <c r="DRN91" s="40"/>
      <c r="DRO91" s="40"/>
      <c r="DRP91" s="40"/>
      <c r="DRQ91" s="40"/>
      <c r="DRR91" s="40"/>
      <c r="DRS91" s="40"/>
      <c r="DRT91" s="40"/>
      <c r="DRU91" s="40"/>
      <c r="DRV91" s="40"/>
      <c r="DRW91" s="40"/>
      <c r="DRX91" s="40"/>
      <c r="DRY91" s="40"/>
      <c r="DRZ91" s="40"/>
      <c r="DSA91" s="40"/>
      <c r="DSB91" s="40"/>
      <c r="DSC91" s="40"/>
      <c r="DSD91" s="40"/>
      <c r="DSE91" s="40"/>
      <c r="DSF91" s="40"/>
      <c r="DSG91" s="40"/>
      <c r="DSH91" s="40"/>
      <c r="DSI91" s="40"/>
      <c r="DSJ91" s="40"/>
      <c r="DSK91" s="40"/>
      <c r="DSL91" s="40"/>
      <c r="DSM91" s="40"/>
      <c r="DSN91" s="40"/>
      <c r="DSO91" s="40"/>
      <c r="DSP91" s="40"/>
      <c r="DSQ91" s="40"/>
      <c r="DSR91" s="40"/>
      <c r="DSS91" s="40"/>
      <c r="DST91" s="40"/>
      <c r="DSU91" s="40"/>
      <c r="DSV91" s="40"/>
      <c r="DSW91" s="40"/>
      <c r="DSX91" s="40"/>
      <c r="DSY91" s="40"/>
      <c r="DSZ91" s="40"/>
      <c r="DTA91" s="40"/>
      <c r="DTB91" s="40"/>
      <c r="DTC91" s="40"/>
      <c r="DTD91" s="40"/>
      <c r="DTE91" s="40"/>
      <c r="DTF91" s="40"/>
      <c r="DTG91" s="40"/>
      <c r="DTH91" s="40"/>
      <c r="DTI91" s="40"/>
      <c r="DTJ91" s="40"/>
      <c r="DTK91" s="40"/>
      <c r="DTL91" s="40"/>
      <c r="DTM91" s="40"/>
      <c r="DTN91" s="40"/>
      <c r="DTO91" s="40"/>
      <c r="DTP91" s="40"/>
      <c r="DTQ91" s="40"/>
      <c r="DTR91" s="40"/>
      <c r="DTS91" s="40"/>
      <c r="DTT91" s="40"/>
      <c r="DTU91" s="40"/>
      <c r="DTV91" s="40"/>
      <c r="DTW91" s="40"/>
      <c r="DTX91" s="40"/>
      <c r="DTY91" s="40"/>
      <c r="DTZ91" s="40"/>
      <c r="DUA91" s="40"/>
      <c r="DUB91" s="40"/>
      <c r="DUC91" s="40"/>
      <c r="DUD91" s="40"/>
      <c r="DUE91" s="40"/>
      <c r="DUF91" s="40"/>
      <c r="DUG91" s="40"/>
      <c r="DUH91" s="40"/>
      <c r="DUI91" s="40"/>
      <c r="DUJ91" s="40"/>
      <c r="DUK91" s="40"/>
      <c r="DUL91" s="40"/>
      <c r="DUM91" s="40"/>
      <c r="DUN91" s="40"/>
      <c r="DUO91" s="40"/>
      <c r="DUP91" s="40"/>
      <c r="DUQ91" s="40"/>
      <c r="DUR91" s="40"/>
      <c r="DUS91" s="40"/>
      <c r="DUT91" s="40"/>
      <c r="DUU91" s="40"/>
      <c r="DUV91" s="40"/>
      <c r="DUW91" s="40"/>
      <c r="DUX91" s="40"/>
      <c r="DUY91" s="40"/>
      <c r="DUZ91" s="40"/>
      <c r="DVA91" s="40"/>
      <c r="DVB91" s="40"/>
      <c r="DVC91" s="40"/>
      <c r="DVD91" s="40"/>
      <c r="DVE91" s="40"/>
      <c r="DVF91" s="40"/>
      <c r="DVG91" s="40"/>
      <c r="DVH91" s="40"/>
      <c r="DVI91" s="40"/>
      <c r="DVJ91" s="40"/>
      <c r="DVK91" s="40"/>
      <c r="DVL91" s="40"/>
      <c r="DVM91" s="40"/>
      <c r="DVN91" s="40"/>
      <c r="DVO91" s="40"/>
      <c r="DVP91" s="40"/>
      <c r="DVQ91" s="40"/>
      <c r="DVR91" s="40"/>
      <c r="DVS91" s="40"/>
      <c r="DVT91" s="40"/>
      <c r="DVU91" s="40"/>
      <c r="DVV91" s="40"/>
      <c r="DVW91" s="40"/>
      <c r="DVX91" s="40"/>
      <c r="DVY91" s="40"/>
      <c r="DVZ91" s="40"/>
      <c r="DWA91" s="40"/>
      <c r="DWB91" s="40"/>
      <c r="DWC91" s="40"/>
      <c r="DWD91" s="40"/>
      <c r="DWE91" s="40"/>
      <c r="DWF91" s="40"/>
      <c r="DWG91" s="40"/>
      <c r="DWH91" s="40"/>
      <c r="DWI91" s="40"/>
      <c r="DWJ91" s="40"/>
      <c r="DWK91" s="40"/>
      <c r="DWL91" s="40"/>
      <c r="DWM91" s="40"/>
      <c r="DWN91" s="40"/>
      <c r="DWO91" s="40"/>
      <c r="DWP91" s="40"/>
      <c r="DWQ91" s="40"/>
      <c r="DWR91" s="40"/>
      <c r="DWS91" s="40"/>
      <c r="DWT91" s="40"/>
      <c r="DWU91" s="40"/>
      <c r="DWV91" s="40"/>
      <c r="DWW91" s="40"/>
      <c r="DWX91" s="40"/>
      <c r="DWY91" s="40"/>
      <c r="DWZ91" s="40"/>
      <c r="DXA91" s="40"/>
      <c r="DXB91" s="40"/>
      <c r="DXC91" s="40"/>
      <c r="DXD91" s="40"/>
      <c r="DXE91" s="40"/>
      <c r="DXF91" s="40"/>
      <c r="DXG91" s="40"/>
      <c r="DXH91" s="40"/>
      <c r="DXI91" s="40"/>
      <c r="DXJ91" s="40"/>
      <c r="DXK91" s="40"/>
      <c r="DXL91" s="40"/>
      <c r="DXM91" s="40"/>
      <c r="DXN91" s="40"/>
      <c r="DXO91" s="40"/>
      <c r="DXP91" s="40"/>
      <c r="DXQ91" s="40"/>
      <c r="DXR91" s="40"/>
      <c r="DXS91" s="40"/>
      <c r="DXT91" s="40"/>
      <c r="DXU91" s="40"/>
      <c r="DXV91" s="40"/>
      <c r="DXW91" s="40"/>
      <c r="DXX91" s="40"/>
      <c r="DXY91" s="40"/>
      <c r="DXZ91" s="40"/>
      <c r="DYA91" s="40"/>
      <c r="DYB91" s="40"/>
      <c r="DYC91" s="40"/>
      <c r="DYD91" s="40"/>
      <c r="DYE91" s="40"/>
      <c r="DYF91" s="40"/>
      <c r="DYG91" s="40"/>
      <c r="DYH91" s="40"/>
      <c r="DYI91" s="40"/>
      <c r="DYJ91" s="40"/>
      <c r="DYK91" s="40"/>
      <c r="DYL91" s="40"/>
      <c r="DYM91" s="40"/>
      <c r="DYN91" s="40"/>
      <c r="DYO91" s="40"/>
      <c r="DYP91" s="40"/>
      <c r="DYQ91" s="40"/>
      <c r="DYR91" s="40"/>
      <c r="DYS91" s="40"/>
      <c r="DYT91" s="40"/>
      <c r="DYU91" s="40"/>
      <c r="DYV91" s="40"/>
      <c r="DYW91" s="40"/>
      <c r="DYX91" s="40"/>
      <c r="DYY91" s="40"/>
      <c r="DYZ91" s="40"/>
      <c r="DZA91" s="40"/>
      <c r="DZB91" s="40"/>
      <c r="DZC91" s="40"/>
      <c r="DZD91" s="40"/>
      <c r="DZE91" s="40"/>
      <c r="DZF91" s="40"/>
      <c r="DZG91" s="40"/>
      <c r="DZH91" s="40"/>
      <c r="DZI91" s="40"/>
      <c r="DZJ91" s="40"/>
      <c r="DZK91" s="40"/>
      <c r="DZL91" s="40"/>
      <c r="DZM91" s="40"/>
      <c r="DZN91" s="40"/>
      <c r="DZO91" s="40"/>
      <c r="DZP91" s="40"/>
      <c r="DZQ91" s="40"/>
      <c r="DZR91" s="40"/>
      <c r="DZS91" s="40"/>
      <c r="DZT91" s="40"/>
      <c r="DZU91" s="40"/>
      <c r="DZV91" s="40"/>
      <c r="DZW91" s="40"/>
      <c r="DZX91" s="40"/>
      <c r="DZY91" s="40"/>
      <c r="DZZ91" s="40"/>
      <c r="EAA91" s="40"/>
      <c r="EAB91" s="40"/>
      <c r="EAC91" s="40"/>
      <c r="EAD91" s="40"/>
      <c r="EAE91" s="40"/>
      <c r="EAF91" s="40"/>
      <c r="EAG91" s="40"/>
      <c r="EAH91" s="40"/>
      <c r="EAI91" s="40"/>
      <c r="EAJ91" s="40"/>
      <c r="EAK91" s="40"/>
      <c r="EAL91" s="40"/>
      <c r="EAM91" s="40"/>
      <c r="EAN91" s="40"/>
      <c r="EAO91" s="40"/>
      <c r="EAP91" s="40"/>
      <c r="EAQ91" s="40"/>
      <c r="EAR91" s="40"/>
      <c r="EAS91" s="40"/>
      <c r="EAT91" s="40"/>
      <c r="EAU91" s="40"/>
      <c r="EAV91" s="40"/>
      <c r="EAW91" s="40"/>
      <c r="EAX91" s="40"/>
      <c r="EAY91" s="40"/>
      <c r="EAZ91" s="40"/>
      <c r="EBA91" s="40"/>
      <c r="EBB91" s="40"/>
      <c r="EBC91" s="40"/>
      <c r="EBD91" s="40"/>
      <c r="EBE91" s="40"/>
      <c r="EBF91" s="40"/>
      <c r="EBG91" s="40"/>
      <c r="EBH91" s="40"/>
      <c r="EBI91" s="40"/>
      <c r="EBJ91" s="40"/>
      <c r="EBK91" s="40"/>
      <c r="EBL91" s="40"/>
      <c r="EBM91" s="40"/>
      <c r="EBN91" s="40"/>
      <c r="EBO91" s="40"/>
      <c r="EBP91" s="40"/>
      <c r="EBQ91" s="40"/>
      <c r="EBR91" s="40"/>
      <c r="EBS91" s="40"/>
      <c r="EBT91" s="40"/>
      <c r="EBU91" s="40"/>
      <c r="EBV91" s="40"/>
      <c r="EBW91" s="40"/>
      <c r="EBX91" s="40"/>
      <c r="EBY91" s="40"/>
      <c r="EBZ91" s="40"/>
      <c r="ECA91" s="40"/>
      <c r="ECB91" s="40"/>
      <c r="ECC91" s="40"/>
      <c r="ECD91" s="40"/>
      <c r="ECE91" s="40"/>
      <c r="ECF91" s="40"/>
      <c r="ECG91" s="40"/>
      <c r="ECH91" s="40"/>
      <c r="ECI91" s="40"/>
      <c r="ECJ91" s="40"/>
      <c r="ECK91" s="40"/>
      <c r="ECL91" s="40"/>
      <c r="ECM91" s="40"/>
      <c r="ECN91" s="40"/>
      <c r="ECO91" s="40"/>
      <c r="ECP91" s="40"/>
      <c r="ECQ91" s="40"/>
      <c r="ECR91" s="40"/>
      <c r="ECS91" s="40"/>
      <c r="ECT91" s="40"/>
      <c r="ECU91" s="40"/>
      <c r="ECV91" s="40"/>
      <c r="ECW91" s="40"/>
      <c r="ECX91" s="40"/>
      <c r="ECY91" s="40"/>
      <c r="ECZ91" s="40"/>
      <c r="EDA91" s="40"/>
      <c r="EDB91" s="40"/>
      <c r="EDC91" s="40"/>
      <c r="EDD91" s="40"/>
      <c r="EDE91" s="40"/>
      <c r="EDF91" s="40"/>
      <c r="EDG91" s="40"/>
      <c r="EDH91" s="40"/>
      <c r="EDI91" s="40"/>
      <c r="EDJ91" s="40"/>
      <c r="EDK91" s="40"/>
      <c r="EDL91" s="40"/>
      <c r="EDM91" s="40"/>
      <c r="EDN91" s="40"/>
      <c r="EDO91" s="40"/>
      <c r="EDP91" s="40"/>
      <c r="EDQ91" s="40"/>
      <c r="EDR91" s="40"/>
      <c r="EDS91" s="40"/>
      <c r="EDT91" s="40"/>
      <c r="EDU91" s="40"/>
      <c r="EDV91" s="40"/>
      <c r="EDW91" s="40"/>
      <c r="EDX91" s="40"/>
      <c r="EDY91" s="40"/>
      <c r="EDZ91" s="40"/>
      <c r="EEA91" s="40"/>
      <c r="EEB91" s="40"/>
      <c r="EEC91" s="40"/>
      <c r="EED91" s="40"/>
      <c r="EEE91" s="40"/>
      <c r="EEF91" s="40"/>
      <c r="EEG91" s="40"/>
      <c r="EEH91" s="40"/>
      <c r="EEI91" s="40"/>
      <c r="EEJ91" s="40"/>
      <c r="EEK91" s="40"/>
      <c r="EEL91" s="40"/>
      <c r="EEM91" s="40"/>
      <c r="EEN91" s="40"/>
      <c r="EEO91" s="40"/>
      <c r="EEP91" s="40"/>
      <c r="EEQ91" s="40"/>
      <c r="EER91" s="40"/>
      <c r="EES91" s="40"/>
      <c r="EET91" s="40"/>
      <c r="EEU91" s="40"/>
      <c r="EEV91" s="40"/>
      <c r="EEW91" s="40"/>
      <c r="EEX91" s="40"/>
      <c r="EEY91" s="40"/>
      <c r="EEZ91" s="40"/>
      <c r="EFA91" s="40"/>
      <c r="EFB91" s="40"/>
      <c r="EFC91" s="40"/>
      <c r="EFD91" s="40"/>
      <c r="EFE91" s="40"/>
      <c r="EFF91" s="40"/>
      <c r="EFG91" s="40"/>
      <c r="EFH91" s="40"/>
      <c r="EFI91" s="40"/>
      <c r="EFJ91" s="40"/>
      <c r="EFK91" s="40"/>
      <c r="EFL91" s="40"/>
      <c r="EFM91" s="40"/>
      <c r="EFN91" s="40"/>
      <c r="EFO91" s="40"/>
      <c r="EFP91" s="40"/>
      <c r="EFQ91" s="40"/>
      <c r="EFR91" s="40"/>
      <c r="EFS91" s="40"/>
      <c r="EFT91" s="40"/>
      <c r="EFU91" s="40"/>
      <c r="EFV91" s="40"/>
      <c r="EFW91" s="40"/>
      <c r="EFX91" s="40"/>
      <c r="EFY91" s="40"/>
      <c r="EFZ91" s="40"/>
      <c r="EGA91" s="40"/>
      <c r="EGB91" s="40"/>
      <c r="EGC91" s="40"/>
      <c r="EGD91" s="40"/>
      <c r="EGE91" s="40"/>
      <c r="EGF91" s="40"/>
      <c r="EGG91" s="40"/>
      <c r="EGH91" s="40"/>
      <c r="EGI91" s="40"/>
      <c r="EGJ91" s="40"/>
      <c r="EGK91" s="40"/>
      <c r="EGL91" s="40"/>
      <c r="EGM91" s="40"/>
      <c r="EGN91" s="40"/>
      <c r="EGO91" s="40"/>
      <c r="EGP91" s="40"/>
      <c r="EGQ91" s="40"/>
      <c r="EGR91" s="40"/>
      <c r="EGS91" s="40"/>
      <c r="EGT91" s="40"/>
      <c r="EGU91" s="40"/>
      <c r="EGV91" s="40"/>
      <c r="EGW91" s="40"/>
      <c r="EGX91" s="40"/>
      <c r="EGY91" s="40"/>
      <c r="EGZ91" s="40"/>
      <c r="EHA91" s="40"/>
      <c r="EHB91" s="40"/>
      <c r="EHC91" s="40"/>
      <c r="EHD91" s="40"/>
      <c r="EHE91" s="40"/>
      <c r="EHF91" s="40"/>
      <c r="EHG91" s="40"/>
      <c r="EHH91" s="40"/>
      <c r="EHI91" s="40"/>
      <c r="EHJ91" s="40"/>
      <c r="EHK91" s="40"/>
      <c r="EHL91" s="40"/>
      <c r="EHM91" s="40"/>
      <c r="EHN91" s="40"/>
      <c r="EHO91" s="40"/>
      <c r="EHP91" s="40"/>
      <c r="EHQ91" s="40"/>
      <c r="EHR91" s="40"/>
      <c r="EHS91" s="40"/>
      <c r="EHT91" s="40"/>
      <c r="EHU91" s="40"/>
      <c r="EHV91" s="40"/>
      <c r="EHW91" s="40"/>
      <c r="EHX91" s="40"/>
      <c r="EHY91" s="40"/>
      <c r="EHZ91" s="40"/>
      <c r="EIA91" s="40"/>
      <c r="EIB91" s="40"/>
      <c r="EIC91" s="40"/>
      <c r="EID91" s="40"/>
      <c r="EIE91" s="40"/>
      <c r="EIF91" s="40"/>
      <c r="EIG91" s="40"/>
      <c r="EIH91" s="40"/>
      <c r="EII91" s="40"/>
      <c r="EIJ91" s="40"/>
      <c r="EIK91" s="40"/>
      <c r="EIL91" s="40"/>
      <c r="EIM91" s="40"/>
      <c r="EIN91" s="40"/>
      <c r="EIO91" s="40"/>
      <c r="EIP91" s="40"/>
      <c r="EIQ91" s="40"/>
      <c r="EIR91" s="40"/>
      <c r="EIS91" s="40"/>
      <c r="EIT91" s="40"/>
      <c r="EIU91" s="40"/>
      <c r="EIV91" s="40"/>
      <c r="EIW91" s="40"/>
      <c r="EIX91" s="40"/>
      <c r="EIY91" s="40"/>
      <c r="EIZ91" s="40"/>
      <c r="EJA91" s="40"/>
      <c r="EJB91" s="40"/>
      <c r="EJC91" s="40"/>
      <c r="EJD91" s="40"/>
      <c r="EJE91" s="40"/>
      <c r="EJF91" s="40"/>
      <c r="EJG91" s="40"/>
      <c r="EJH91" s="40"/>
      <c r="EJI91" s="40"/>
      <c r="EJJ91" s="40"/>
      <c r="EJK91" s="40"/>
      <c r="EJL91" s="40"/>
      <c r="EJM91" s="40"/>
      <c r="EJN91" s="40"/>
      <c r="EJO91" s="40"/>
      <c r="EJP91" s="40"/>
      <c r="EJQ91" s="40"/>
      <c r="EJR91" s="40"/>
      <c r="EJS91" s="40"/>
      <c r="EJT91" s="40"/>
      <c r="EJU91" s="40"/>
      <c r="EJV91" s="40"/>
      <c r="EJW91" s="40"/>
      <c r="EJX91" s="40"/>
      <c r="EJY91" s="40"/>
      <c r="EJZ91" s="40"/>
      <c r="EKA91" s="40"/>
      <c r="EKB91" s="40"/>
      <c r="EKC91" s="40"/>
      <c r="EKD91" s="40"/>
      <c r="EKE91" s="40"/>
      <c r="EKF91" s="40"/>
      <c r="EKG91" s="40"/>
      <c r="EKH91" s="40"/>
      <c r="EKI91" s="40"/>
      <c r="EKJ91" s="40"/>
      <c r="EKK91" s="40"/>
      <c r="EKL91" s="40"/>
      <c r="EKM91" s="40"/>
      <c r="EKN91" s="40"/>
      <c r="EKO91" s="40"/>
      <c r="EKP91" s="40"/>
      <c r="EKQ91" s="40"/>
      <c r="EKR91" s="40"/>
      <c r="EKS91" s="40"/>
      <c r="EKT91" s="40"/>
      <c r="EKU91" s="40"/>
      <c r="EKV91" s="40"/>
      <c r="EKW91" s="40"/>
      <c r="EKX91" s="40"/>
      <c r="EKY91" s="40"/>
      <c r="EKZ91" s="40"/>
      <c r="ELA91" s="40"/>
      <c r="ELB91" s="40"/>
      <c r="ELC91" s="40"/>
      <c r="ELD91" s="40"/>
      <c r="ELE91" s="40"/>
      <c r="ELF91" s="40"/>
      <c r="ELG91" s="40"/>
      <c r="ELH91" s="40"/>
      <c r="ELI91" s="40"/>
      <c r="ELJ91" s="40"/>
      <c r="ELK91" s="40"/>
      <c r="ELL91" s="40"/>
      <c r="ELM91" s="40"/>
      <c r="ELN91" s="40"/>
      <c r="ELO91" s="40"/>
      <c r="ELP91" s="40"/>
      <c r="ELQ91" s="40"/>
      <c r="ELR91" s="40"/>
      <c r="ELS91" s="40"/>
      <c r="ELT91" s="40"/>
      <c r="ELU91" s="40"/>
      <c r="ELV91" s="40"/>
      <c r="ELW91" s="40"/>
      <c r="ELX91" s="40"/>
      <c r="ELY91" s="40"/>
      <c r="ELZ91" s="40"/>
      <c r="EMA91" s="40"/>
      <c r="EMB91" s="40"/>
      <c r="EMC91" s="40"/>
      <c r="EMD91" s="40"/>
      <c r="EME91" s="40"/>
      <c r="EMF91" s="40"/>
      <c r="EMG91" s="40"/>
      <c r="EMH91" s="40"/>
      <c r="EMI91" s="40"/>
      <c r="EMJ91" s="40"/>
      <c r="EMK91" s="40"/>
      <c r="EML91" s="40"/>
      <c r="EMM91" s="40"/>
      <c r="EMN91" s="40"/>
      <c r="EMO91" s="40"/>
      <c r="EMP91" s="40"/>
      <c r="EMQ91" s="40"/>
      <c r="EMR91" s="40"/>
      <c r="EMS91" s="40"/>
      <c r="EMT91" s="40"/>
      <c r="EMU91" s="40"/>
      <c r="EMV91" s="40"/>
      <c r="EMW91" s="40"/>
      <c r="EMX91" s="40"/>
      <c r="EMY91" s="40"/>
      <c r="EMZ91" s="40"/>
      <c r="ENA91" s="40"/>
      <c r="ENB91" s="40"/>
      <c r="ENC91" s="40"/>
      <c r="END91" s="40"/>
      <c r="ENE91" s="40"/>
      <c r="ENF91" s="40"/>
      <c r="ENG91" s="40"/>
      <c r="ENH91" s="40"/>
      <c r="ENI91" s="40"/>
      <c r="ENJ91" s="40"/>
      <c r="ENK91" s="40"/>
      <c r="ENL91" s="40"/>
      <c r="ENM91" s="40"/>
      <c r="ENN91" s="40"/>
      <c r="ENO91" s="40"/>
      <c r="ENP91" s="40"/>
      <c r="ENQ91" s="40"/>
      <c r="ENR91" s="40"/>
      <c r="ENS91" s="40"/>
      <c r="ENT91" s="40"/>
      <c r="ENU91" s="40"/>
      <c r="ENV91" s="40"/>
      <c r="ENW91" s="40"/>
      <c r="ENX91" s="40"/>
      <c r="ENY91" s="40"/>
      <c r="ENZ91" s="40"/>
      <c r="EOA91" s="40"/>
      <c r="EOB91" s="40"/>
      <c r="EOC91" s="40"/>
      <c r="EOD91" s="40"/>
      <c r="EOE91" s="40"/>
      <c r="EOF91" s="40"/>
      <c r="EOG91" s="40"/>
      <c r="EOH91" s="40"/>
      <c r="EOI91" s="40"/>
      <c r="EOJ91" s="40"/>
      <c r="EOK91" s="40"/>
      <c r="EOL91" s="40"/>
      <c r="EOM91" s="40"/>
      <c r="EON91" s="40"/>
      <c r="EOO91" s="40"/>
      <c r="EOP91" s="40"/>
      <c r="EOQ91" s="40"/>
      <c r="EOR91" s="40"/>
      <c r="EOS91" s="40"/>
      <c r="EOT91" s="40"/>
      <c r="EOU91" s="40"/>
      <c r="EOV91" s="40"/>
      <c r="EOW91" s="40"/>
      <c r="EOX91" s="40"/>
      <c r="EOY91" s="40"/>
      <c r="EOZ91" s="40"/>
      <c r="EPA91" s="40"/>
      <c r="EPB91" s="40"/>
      <c r="EPC91" s="40"/>
      <c r="EPD91" s="40"/>
      <c r="EPE91" s="40"/>
      <c r="EPF91" s="40"/>
      <c r="EPG91" s="40"/>
      <c r="EPH91" s="40"/>
      <c r="EPI91" s="40"/>
      <c r="EPJ91" s="40"/>
      <c r="EPK91" s="40"/>
      <c r="EPL91" s="40"/>
      <c r="EPM91" s="40"/>
      <c r="EPN91" s="40"/>
      <c r="EPO91" s="40"/>
      <c r="EPP91" s="40"/>
      <c r="EPQ91" s="40"/>
      <c r="EPR91" s="40"/>
      <c r="EPS91" s="40"/>
      <c r="EPT91" s="40"/>
      <c r="EPU91" s="40"/>
      <c r="EPV91" s="40"/>
      <c r="EPW91" s="40"/>
      <c r="EPX91" s="40"/>
      <c r="EPY91" s="40"/>
      <c r="EPZ91" s="40"/>
      <c r="EQA91" s="40"/>
      <c r="EQB91" s="40"/>
      <c r="EQC91" s="40"/>
      <c r="EQD91" s="40"/>
      <c r="EQE91" s="40"/>
      <c r="EQF91" s="40"/>
      <c r="EQG91" s="40"/>
      <c r="EQH91" s="40"/>
      <c r="EQI91" s="40"/>
      <c r="EQJ91" s="40"/>
      <c r="EQK91" s="40"/>
      <c r="EQL91" s="40"/>
      <c r="EQM91" s="40"/>
      <c r="EQN91" s="40"/>
      <c r="EQO91" s="40"/>
      <c r="EQP91" s="40"/>
      <c r="EQQ91" s="40"/>
      <c r="EQR91" s="40"/>
      <c r="EQS91" s="40"/>
      <c r="EQT91" s="40"/>
      <c r="EQU91" s="40"/>
      <c r="EQV91" s="40"/>
      <c r="EQW91" s="40"/>
      <c r="EQX91" s="40"/>
      <c r="EQY91" s="40"/>
      <c r="EQZ91" s="40"/>
      <c r="ERA91" s="40"/>
      <c r="ERB91" s="40"/>
      <c r="ERC91" s="40"/>
      <c r="ERD91" s="40"/>
      <c r="ERE91" s="40"/>
      <c r="ERF91" s="40"/>
      <c r="ERG91" s="40"/>
      <c r="ERH91" s="40"/>
      <c r="ERI91" s="40"/>
      <c r="ERJ91" s="40"/>
      <c r="ERK91" s="40"/>
      <c r="ERL91" s="40"/>
      <c r="ERM91" s="40"/>
      <c r="ERN91" s="40"/>
      <c r="ERO91" s="40"/>
      <c r="ERP91" s="40"/>
      <c r="ERQ91" s="40"/>
      <c r="ERR91" s="40"/>
      <c r="ERS91" s="40"/>
      <c r="ERT91" s="40"/>
      <c r="ERU91" s="40"/>
      <c r="ERV91" s="40"/>
      <c r="ERW91" s="40"/>
      <c r="ERX91" s="40"/>
      <c r="ERY91" s="40"/>
      <c r="ERZ91" s="40"/>
      <c r="ESA91" s="40"/>
      <c r="ESB91" s="40"/>
      <c r="ESC91" s="40"/>
      <c r="ESD91" s="40"/>
      <c r="ESE91" s="40"/>
      <c r="ESF91" s="40"/>
      <c r="ESG91" s="40"/>
      <c r="ESH91" s="40"/>
      <c r="ESI91" s="40"/>
      <c r="ESJ91" s="40"/>
      <c r="ESK91" s="40"/>
      <c r="ESL91" s="40"/>
      <c r="ESM91" s="40"/>
      <c r="ESN91" s="40"/>
      <c r="ESO91" s="40"/>
      <c r="ESP91" s="40"/>
      <c r="ESQ91" s="40"/>
      <c r="ESR91" s="40"/>
      <c r="ESS91" s="40"/>
      <c r="EST91" s="40"/>
      <c r="ESU91" s="40"/>
      <c r="ESV91" s="40"/>
      <c r="ESW91" s="40"/>
      <c r="ESX91" s="40"/>
      <c r="ESY91" s="40"/>
      <c r="ESZ91" s="40"/>
      <c r="ETA91" s="40"/>
      <c r="ETB91" s="40"/>
      <c r="ETC91" s="40"/>
      <c r="ETD91" s="40"/>
      <c r="ETE91" s="40"/>
      <c r="ETF91" s="40"/>
      <c r="ETG91" s="40"/>
      <c r="ETH91" s="40"/>
      <c r="ETI91" s="40"/>
      <c r="ETJ91" s="40"/>
      <c r="ETK91" s="40"/>
      <c r="ETL91" s="40"/>
      <c r="ETM91" s="40"/>
      <c r="ETN91" s="40"/>
      <c r="ETO91" s="40"/>
      <c r="ETP91" s="40"/>
      <c r="ETQ91" s="40"/>
      <c r="ETR91" s="40"/>
      <c r="ETS91" s="40"/>
      <c r="ETT91" s="40"/>
      <c r="ETU91" s="40"/>
      <c r="ETV91" s="40"/>
      <c r="ETW91" s="40"/>
      <c r="ETX91" s="40"/>
      <c r="ETY91" s="40"/>
      <c r="ETZ91" s="40"/>
      <c r="EUA91" s="40"/>
      <c r="EUB91" s="40"/>
      <c r="EUC91" s="40"/>
      <c r="EUD91" s="40"/>
      <c r="EUE91" s="40"/>
      <c r="EUF91" s="40"/>
      <c r="EUG91" s="40"/>
      <c r="EUH91" s="40"/>
      <c r="EUI91" s="40"/>
      <c r="EUJ91" s="40"/>
      <c r="EUK91" s="40"/>
      <c r="EUL91" s="40"/>
      <c r="EUM91" s="40"/>
      <c r="EUN91" s="40"/>
      <c r="EUO91" s="40"/>
      <c r="EUP91" s="40"/>
      <c r="EUQ91" s="40"/>
      <c r="EUR91" s="40"/>
      <c r="EUS91" s="40"/>
      <c r="EUT91" s="40"/>
      <c r="EUU91" s="40"/>
      <c r="EUV91" s="40"/>
      <c r="EUW91" s="40"/>
      <c r="EUX91" s="40"/>
      <c r="EUY91" s="40"/>
      <c r="EUZ91" s="40"/>
      <c r="EVA91" s="40"/>
      <c r="EVB91" s="40"/>
      <c r="EVC91" s="40"/>
      <c r="EVD91" s="40"/>
      <c r="EVE91" s="40"/>
      <c r="EVF91" s="40"/>
      <c r="EVG91" s="40"/>
      <c r="EVH91" s="40"/>
      <c r="EVI91" s="40"/>
      <c r="EVJ91" s="40"/>
      <c r="EVK91" s="40"/>
      <c r="EVL91" s="40"/>
      <c r="EVM91" s="40"/>
      <c r="EVN91" s="40"/>
      <c r="EVO91" s="40"/>
      <c r="EVP91" s="40"/>
      <c r="EVQ91" s="40"/>
      <c r="EVR91" s="40"/>
      <c r="EVS91" s="40"/>
      <c r="EVT91" s="40"/>
      <c r="EVU91" s="40"/>
      <c r="EVV91" s="40"/>
      <c r="EVW91" s="40"/>
      <c r="EVX91" s="40"/>
      <c r="EVY91" s="40"/>
      <c r="EVZ91" s="40"/>
      <c r="EWA91" s="40"/>
      <c r="EWB91" s="40"/>
      <c r="EWC91" s="40"/>
      <c r="EWD91" s="40"/>
      <c r="EWE91" s="40"/>
      <c r="EWF91" s="40"/>
      <c r="EWG91" s="40"/>
      <c r="EWH91" s="40"/>
      <c r="EWI91" s="40"/>
      <c r="EWJ91" s="40"/>
      <c r="EWK91" s="40"/>
      <c r="EWL91" s="40"/>
      <c r="EWM91" s="40"/>
      <c r="EWN91" s="40"/>
      <c r="EWO91" s="40"/>
      <c r="EWP91" s="40"/>
      <c r="EWQ91" s="40"/>
      <c r="EWR91" s="40"/>
      <c r="EWS91" s="40"/>
      <c r="EWT91" s="40"/>
      <c r="EWU91" s="40"/>
      <c r="EWV91" s="40"/>
      <c r="EWW91" s="40"/>
      <c r="EWX91" s="40"/>
      <c r="EWY91" s="40"/>
      <c r="EWZ91" s="40"/>
      <c r="EXA91" s="40"/>
      <c r="EXB91" s="40"/>
      <c r="EXC91" s="40"/>
      <c r="EXD91" s="40"/>
      <c r="EXE91" s="40"/>
      <c r="EXF91" s="40"/>
      <c r="EXG91" s="40"/>
      <c r="EXH91" s="40"/>
      <c r="EXI91" s="40"/>
      <c r="EXJ91" s="40"/>
      <c r="EXK91" s="40"/>
      <c r="EXL91" s="40"/>
      <c r="EXM91" s="40"/>
      <c r="EXN91" s="40"/>
      <c r="EXO91" s="40"/>
      <c r="EXP91" s="40"/>
      <c r="EXQ91" s="40"/>
      <c r="EXR91" s="40"/>
      <c r="EXS91" s="40"/>
      <c r="EXT91" s="40"/>
      <c r="EXU91" s="40"/>
      <c r="EXV91" s="40"/>
      <c r="EXW91" s="40"/>
      <c r="EXX91" s="40"/>
      <c r="EXY91" s="40"/>
      <c r="EXZ91" s="40"/>
      <c r="EYA91" s="40"/>
      <c r="EYB91" s="40"/>
      <c r="EYC91" s="40"/>
      <c r="EYD91" s="40"/>
      <c r="EYE91" s="40"/>
      <c r="EYF91" s="40"/>
      <c r="EYG91" s="40"/>
      <c r="EYH91" s="40"/>
      <c r="EYI91" s="40"/>
      <c r="EYJ91" s="40"/>
      <c r="EYK91" s="40"/>
      <c r="EYL91" s="40"/>
      <c r="EYM91" s="40"/>
      <c r="EYN91" s="40"/>
      <c r="EYO91" s="40"/>
      <c r="EYP91" s="40"/>
      <c r="EYQ91" s="40"/>
      <c r="EYR91" s="40"/>
      <c r="EYS91" s="40"/>
      <c r="EYT91" s="40"/>
      <c r="EYU91" s="40"/>
      <c r="EYV91" s="40"/>
      <c r="EYW91" s="40"/>
      <c r="EYX91" s="40"/>
      <c r="EYY91" s="40"/>
      <c r="EYZ91" s="40"/>
      <c r="EZA91" s="40"/>
      <c r="EZB91" s="40"/>
      <c r="EZC91" s="40"/>
      <c r="EZD91" s="40"/>
      <c r="EZE91" s="40"/>
      <c r="EZF91" s="40"/>
      <c r="EZG91" s="40"/>
      <c r="EZH91" s="40"/>
      <c r="EZI91" s="40"/>
      <c r="EZJ91" s="40"/>
      <c r="EZK91" s="40"/>
      <c r="EZL91" s="40"/>
      <c r="EZM91" s="40"/>
      <c r="EZN91" s="40"/>
      <c r="EZO91" s="40"/>
      <c r="EZP91" s="40"/>
      <c r="EZQ91" s="40"/>
      <c r="EZR91" s="40"/>
      <c r="EZS91" s="40"/>
      <c r="EZT91" s="40"/>
      <c r="EZU91" s="40"/>
      <c r="EZV91" s="40"/>
      <c r="EZW91" s="40"/>
      <c r="EZX91" s="40"/>
      <c r="EZY91" s="40"/>
      <c r="EZZ91" s="40"/>
      <c r="FAA91" s="40"/>
      <c r="FAB91" s="40"/>
      <c r="FAC91" s="40"/>
      <c r="FAD91" s="40"/>
      <c r="FAE91" s="40"/>
      <c r="FAF91" s="40"/>
      <c r="FAG91" s="40"/>
      <c r="FAH91" s="40"/>
      <c r="FAI91" s="40"/>
      <c r="FAJ91" s="40"/>
      <c r="FAK91" s="40"/>
      <c r="FAL91" s="40"/>
      <c r="FAM91" s="40"/>
      <c r="FAN91" s="40"/>
      <c r="FAO91" s="40"/>
      <c r="FAP91" s="40"/>
      <c r="FAQ91" s="40"/>
      <c r="FAR91" s="40"/>
      <c r="FAS91" s="40"/>
      <c r="FAT91" s="40"/>
      <c r="FAU91" s="40"/>
      <c r="FAV91" s="40"/>
      <c r="FAW91" s="40"/>
      <c r="FAX91" s="40"/>
      <c r="FAY91" s="40"/>
      <c r="FAZ91" s="40"/>
      <c r="FBA91" s="40"/>
      <c r="FBB91" s="40"/>
      <c r="FBC91" s="40"/>
      <c r="FBD91" s="40"/>
      <c r="FBE91" s="40"/>
      <c r="FBF91" s="40"/>
      <c r="FBG91" s="40"/>
      <c r="FBH91" s="40"/>
      <c r="FBI91" s="40"/>
      <c r="FBJ91" s="40"/>
      <c r="FBK91" s="40"/>
      <c r="FBL91" s="40"/>
      <c r="FBM91" s="40"/>
      <c r="FBN91" s="40"/>
      <c r="FBO91" s="40"/>
      <c r="FBP91" s="40"/>
      <c r="FBQ91" s="40"/>
      <c r="FBR91" s="40"/>
      <c r="FBS91" s="40"/>
      <c r="FBT91" s="40"/>
      <c r="FBU91" s="40"/>
      <c r="FBV91" s="40"/>
      <c r="FBW91" s="40"/>
      <c r="FBX91" s="40"/>
      <c r="FBY91" s="40"/>
      <c r="FBZ91" s="40"/>
      <c r="FCA91" s="40"/>
      <c r="FCB91" s="40"/>
      <c r="FCC91" s="40"/>
      <c r="FCD91" s="40"/>
      <c r="FCE91" s="40"/>
      <c r="FCF91" s="40"/>
      <c r="FCG91" s="40"/>
      <c r="FCH91" s="40"/>
      <c r="FCI91" s="40"/>
      <c r="FCJ91" s="40"/>
      <c r="FCK91" s="40"/>
      <c r="FCL91" s="40"/>
      <c r="FCM91" s="40"/>
      <c r="FCN91" s="40"/>
      <c r="FCO91" s="40"/>
      <c r="FCP91" s="40"/>
      <c r="FCQ91" s="40"/>
      <c r="FCR91" s="40"/>
      <c r="FCS91" s="40"/>
      <c r="FCT91" s="40"/>
      <c r="FCU91" s="40"/>
      <c r="FCV91" s="40"/>
      <c r="FCW91" s="40"/>
      <c r="FCX91" s="40"/>
      <c r="FCY91" s="40"/>
      <c r="FCZ91" s="40"/>
      <c r="FDA91" s="40"/>
      <c r="FDB91" s="40"/>
      <c r="FDC91" s="40"/>
      <c r="FDD91" s="40"/>
      <c r="FDE91" s="40"/>
      <c r="FDF91" s="40"/>
      <c r="FDG91" s="40"/>
      <c r="FDH91" s="40"/>
      <c r="FDI91" s="40"/>
      <c r="FDJ91" s="40"/>
      <c r="FDK91" s="40"/>
      <c r="FDL91" s="40"/>
      <c r="FDM91" s="40"/>
      <c r="FDN91" s="40"/>
      <c r="FDO91" s="40"/>
      <c r="FDP91" s="40"/>
      <c r="FDQ91" s="40"/>
      <c r="FDR91" s="40"/>
      <c r="FDS91" s="40"/>
      <c r="FDT91" s="40"/>
      <c r="FDU91" s="40"/>
      <c r="FDV91" s="40"/>
      <c r="FDW91" s="40"/>
      <c r="FDX91" s="40"/>
      <c r="FDY91" s="40"/>
      <c r="FDZ91" s="40"/>
      <c r="FEA91" s="40"/>
      <c r="FEB91" s="40"/>
      <c r="FEC91" s="40"/>
      <c r="FED91" s="40"/>
      <c r="FEE91" s="40"/>
      <c r="FEF91" s="40"/>
      <c r="FEG91" s="40"/>
      <c r="FEH91" s="40"/>
      <c r="FEI91" s="40"/>
      <c r="FEJ91" s="40"/>
      <c r="FEK91" s="40"/>
      <c r="FEL91" s="40"/>
      <c r="FEM91" s="40"/>
      <c r="FEN91" s="40"/>
      <c r="FEO91" s="40"/>
      <c r="FEP91" s="40"/>
      <c r="FEQ91" s="40"/>
      <c r="FER91" s="40"/>
      <c r="FES91" s="40"/>
      <c r="FET91" s="40"/>
      <c r="FEU91" s="40"/>
      <c r="FEV91" s="40"/>
      <c r="FEW91" s="40"/>
      <c r="FEX91" s="40"/>
      <c r="FEY91" s="40"/>
      <c r="FEZ91" s="40"/>
      <c r="FFA91" s="40"/>
      <c r="FFB91" s="40"/>
      <c r="FFC91" s="40"/>
      <c r="FFD91" s="40"/>
      <c r="FFE91" s="40"/>
      <c r="FFF91" s="40"/>
      <c r="FFG91" s="40"/>
      <c r="FFH91" s="40"/>
      <c r="FFI91" s="40"/>
      <c r="FFJ91" s="40"/>
      <c r="FFK91" s="40"/>
      <c r="FFL91" s="40"/>
      <c r="FFM91" s="40"/>
      <c r="FFN91" s="40"/>
      <c r="FFO91" s="40"/>
      <c r="FFP91" s="40"/>
      <c r="FFQ91" s="40"/>
      <c r="FFR91" s="40"/>
      <c r="FFS91" s="40"/>
      <c r="FFT91" s="40"/>
      <c r="FFU91" s="40"/>
      <c r="FFV91" s="40"/>
      <c r="FFW91" s="40"/>
      <c r="FFX91" s="40"/>
      <c r="FFY91" s="40"/>
      <c r="FFZ91" s="40"/>
      <c r="FGA91" s="40"/>
      <c r="FGB91" s="40"/>
      <c r="FGC91" s="40"/>
      <c r="FGD91" s="40"/>
      <c r="FGE91" s="40"/>
      <c r="FGF91" s="40"/>
      <c r="FGG91" s="40"/>
      <c r="FGH91" s="40"/>
      <c r="FGI91" s="40"/>
      <c r="FGJ91" s="40"/>
      <c r="FGK91" s="40"/>
      <c r="FGL91" s="40"/>
      <c r="FGM91" s="40"/>
      <c r="FGN91" s="40"/>
      <c r="FGO91" s="40"/>
      <c r="FGP91" s="40"/>
      <c r="FGQ91" s="40"/>
      <c r="FGR91" s="40"/>
      <c r="FGS91" s="40"/>
      <c r="FGT91" s="40"/>
      <c r="FGU91" s="40"/>
      <c r="FGV91" s="40"/>
      <c r="FGW91" s="40"/>
      <c r="FGX91" s="40"/>
      <c r="FGY91" s="40"/>
      <c r="FGZ91" s="40"/>
      <c r="FHA91" s="40"/>
      <c r="FHB91" s="40"/>
      <c r="FHC91" s="40"/>
      <c r="FHD91" s="40"/>
      <c r="FHE91" s="40"/>
      <c r="FHF91" s="40"/>
      <c r="FHG91" s="40"/>
      <c r="FHH91" s="40"/>
      <c r="FHI91" s="40"/>
      <c r="FHJ91" s="40"/>
      <c r="FHK91" s="40"/>
      <c r="FHL91" s="40"/>
      <c r="FHM91" s="40"/>
      <c r="FHN91" s="40"/>
      <c r="FHO91" s="40"/>
      <c r="FHP91" s="40"/>
      <c r="FHQ91" s="40"/>
      <c r="FHR91" s="40"/>
      <c r="FHS91" s="40"/>
      <c r="FHT91" s="40"/>
      <c r="FHU91" s="40"/>
      <c r="FHV91" s="40"/>
      <c r="FHW91" s="40"/>
      <c r="FHX91" s="40"/>
      <c r="FHY91" s="40"/>
      <c r="FHZ91" s="40"/>
      <c r="FIA91" s="40"/>
      <c r="FIB91" s="40"/>
      <c r="FIC91" s="40"/>
      <c r="FID91" s="40"/>
      <c r="FIE91" s="40"/>
      <c r="FIF91" s="40"/>
      <c r="FIG91" s="40"/>
      <c r="FIH91" s="40"/>
      <c r="FII91" s="40"/>
      <c r="FIJ91" s="40"/>
      <c r="FIK91" s="40"/>
      <c r="FIL91" s="40"/>
      <c r="FIM91" s="40"/>
      <c r="FIN91" s="40"/>
      <c r="FIO91" s="40"/>
      <c r="FIP91" s="40"/>
      <c r="FIQ91" s="40"/>
      <c r="FIR91" s="40"/>
      <c r="FIS91" s="40"/>
      <c r="FIT91" s="40"/>
      <c r="FIU91" s="40"/>
      <c r="FIV91" s="40"/>
      <c r="FIW91" s="40"/>
      <c r="FIX91" s="40"/>
      <c r="FIY91" s="40"/>
      <c r="FIZ91" s="40"/>
      <c r="FJA91" s="40"/>
      <c r="FJB91" s="40"/>
      <c r="FJC91" s="40"/>
      <c r="FJD91" s="40"/>
      <c r="FJE91" s="40"/>
      <c r="FJF91" s="40"/>
      <c r="FJG91" s="40"/>
      <c r="FJH91" s="40"/>
      <c r="FJI91" s="40"/>
      <c r="FJJ91" s="40"/>
      <c r="FJK91" s="40"/>
      <c r="FJL91" s="40"/>
      <c r="FJM91" s="40"/>
      <c r="FJN91" s="40"/>
      <c r="FJO91" s="40"/>
      <c r="FJP91" s="40"/>
      <c r="FJQ91" s="40"/>
      <c r="FJR91" s="40"/>
      <c r="FJS91" s="40"/>
      <c r="FJT91" s="40"/>
      <c r="FJU91" s="40"/>
      <c r="FJV91" s="40"/>
      <c r="FJW91" s="40"/>
      <c r="FJX91" s="40"/>
      <c r="FJY91" s="40"/>
      <c r="FJZ91" s="40"/>
      <c r="FKA91" s="40"/>
      <c r="FKB91" s="40"/>
      <c r="FKC91" s="40"/>
      <c r="FKD91" s="40"/>
      <c r="FKE91" s="40"/>
      <c r="FKF91" s="40"/>
      <c r="FKG91" s="40"/>
      <c r="FKH91" s="40"/>
      <c r="FKI91" s="40"/>
      <c r="FKJ91" s="40"/>
      <c r="FKK91" s="40"/>
      <c r="FKL91" s="40"/>
      <c r="FKM91" s="40"/>
      <c r="FKN91" s="40"/>
      <c r="FKO91" s="40"/>
      <c r="FKP91" s="40"/>
      <c r="FKQ91" s="40"/>
      <c r="FKR91" s="40"/>
      <c r="FKS91" s="40"/>
      <c r="FKT91" s="40"/>
      <c r="FKU91" s="40"/>
      <c r="FKV91" s="40"/>
      <c r="FKW91" s="40"/>
      <c r="FKX91" s="40"/>
      <c r="FKY91" s="40"/>
      <c r="FKZ91" s="40"/>
      <c r="FLA91" s="40"/>
      <c r="FLB91" s="40"/>
      <c r="FLC91" s="40"/>
      <c r="FLD91" s="40"/>
      <c r="FLE91" s="40"/>
      <c r="FLF91" s="40"/>
      <c r="FLG91" s="40"/>
      <c r="FLH91" s="40"/>
      <c r="FLI91" s="40"/>
      <c r="FLJ91" s="40"/>
      <c r="FLK91" s="40"/>
      <c r="FLL91" s="40"/>
      <c r="FLM91" s="40"/>
      <c r="FLN91" s="40"/>
      <c r="FLO91" s="40"/>
      <c r="FLP91" s="40"/>
      <c r="FLQ91" s="40"/>
      <c r="FLR91" s="40"/>
      <c r="FLS91" s="40"/>
      <c r="FLT91" s="40"/>
      <c r="FLU91" s="40"/>
      <c r="FLV91" s="40"/>
      <c r="FLW91" s="40"/>
      <c r="FLX91" s="40"/>
      <c r="FLY91" s="40"/>
      <c r="FLZ91" s="40"/>
      <c r="FMA91" s="40"/>
      <c r="FMB91" s="40"/>
      <c r="FMC91" s="40"/>
      <c r="FMD91" s="40"/>
      <c r="FME91" s="40"/>
      <c r="FMF91" s="40"/>
      <c r="FMG91" s="40"/>
      <c r="FMH91" s="40"/>
      <c r="FMI91" s="40"/>
      <c r="FMJ91" s="40"/>
      <c r="FMK91" s="40"/>
      <c r="FML91" s="40"/>
      <c r="FMM91" s="40"/>
      <c r="FMN91" s="40"/>
      <c r="FMO91" s="40"/>
      <c r="FMP91" s="40"/>
      <c r="FMQ91" s="40"/>
      <c r="FMR91" s="40"/>
      <c r="FMS91" s="40"/>
      <c r="FMT91" s="40"/>
      <c r="FMU91" s="40"/>
      <c r="FMV91" s="40"/>
      <c r="FMW91" s="40"/>
      <c r="FMX91" s="40"/>
      <c r="FMY91" s="40"/>
      <c r="FMZ91" s="40"/>
      <c r="FNA91" s="40"/>
      <c r="FNB91" s="40"/>
      <c r="FNC91" s="40"/>
      <c r="FND91" s="40"/>
      <c r="FNE91" s="40"/>
      <c r="FNF91" s="40"/>
      <c r="FNG91" s="40"/>
      <c r="FNH91" s="40"/>
      <c r="FNI91" s="40"/>
      <c r="FNJ91" s="40"/>
      <c r="FNK91" s="40"/>
      <c r="FNL91" s="40"/>
      <c r="FNM91" s="40"/>
      <c r="FNN91" s="40"/>
      <c r="FNO91" s="40"/>
      <c r="FNP91" s="40"/>
      <c r="FNQ91" s="40"/>
      <c r="FNR91" s="40"/>
      <c r="FNS91" s="40"/>
      <c r="FNT91" s="40"/>
      <c r="FNU91" s="40"/>
      <c r="FNV91" s="40"/>
      <c r="FNW91" s="40"/>
      <c r="FNX91" s="40"/>
      <c r="FNY91" s="40"/>
      <c r="FNZ91" s="40"/>
      <c r="FOA91" s="40"/>
      <c r="FOB91" s="40"/>
      <c r="FOC91" s="40"/>
      <c r="FOD91" s="40"/>
      <c r="FOE91" s="40"/>
      <c r="FOF91" s="40"/>
      <c r="FOG91" s="40"/>
      <c r="FOH91" s="40"/>
      <c r="FOI91" s="40"/>
      <c r="FOJ91" s="40"/>
      <c r="FOK91" s="40"/>
      <c r="FOL91" s="40"/>
      <c r="FOM91" s="40"/>
      <c r="FON91" s="40"/>
      <c r="FOO91" s="40"/>
      <c r="FOP91" s="40"/>
      <c r="FOQ91" s="40"/>
      <c r="FOR91" s="40"/>
      <c r="FOS91" s="40"/>
      <c r="FOT91" s="40"/>
      <c r="FOU91" s="40"/>
      <c r="FOV91" s="40"/>
      <c r="FOW91" s="40"/>
      <c r="FOX91" s="40"/>
      <c r="FOY91" s="40"/>
      <c r="FOZ91" s="40"/>
      <c r="FPA91" s="40"/>
      <c r="FPB91" s="40"/>
      <c r="FPC91" s="40"/>
      <c r="FPD91" s="40"/>
      <c r="FPE91" s="40"/>
      <c r="FPF91" s="40"/>
      <c r="FPG91" s="40"/>
      <c r="FPH91" s="40"/>
      <c r="FPI91" s="40"/>
      <c r="FPJ91" s="40"/>
      <c r="FPK91" s="40"/>
      <c r="FPL91" s="40"/>
      <c r="FPM91" s="40"/>
      <c r="FPN91" s="40"/>
      <c r="FPO91" s="40"/>
      <c r="FPP91" s="40"/>
      <c r="FPQ91" s="40"/>
      <c r="FPR91" s="40"/>
      <c r="FPS91" s="40"/>
      <c r="FPT91" s="40"/>
      <c r="FPU91" s="40"/>
      <c r="FPV91" s="40"/>
      <c r="FPW91" s="40"/>
      <c r="FPX91" s="40"/>
      <c r="FPY91" s="40"/>
      <c r="FPZ91" s="40"/>
      <c r="FQA91" s="40"/>
      <c r="FQB91" s="40"/>
      <c r="FQC91" s="40"/>
      <c r="FQD91" s="40"/>
      <c r="FQE91" s="40"/>
      <c r="FQF91" s="40"/>
      <c r="FQG91" s="40"/>
      <c r="FQH91" s="40"/>
      <c r="FQI91" s="40"/>
      <c r="FQJ91" s="40"/>
      <c r="FQK91" s="40"/>
      <c r="FQL91" s="40"/>
      <c r="FQM91" s="40"/>
      <c r="FQN91" s="40"/>
      <c r="FQO91" s="40"/>
      <c r="FQP91" s="40"/>
      <c r="FQQ91" s="40"/>
      <c r="FQR91" s="40"/>
      <c r="FQS91" s="40"/>
      <c r="FQT91" s="40"/>
      <c r="FQU91" s="40"/>
      <c r="FQV91" s="40"/>
      <c r="FQW91" s="40"/>
      <c r="FQX91" s="40"/>
      <c r="FQY91" s="40"/>
      <c r="FQZ91" s="40"/>
      <c r="FRA91" s="40"/>
      <c r="FRB91" s="40"/>
      <c r="FRC91" s="40"/>
      <c r="FRD91" s="40"/>
      <c r="FRE91" s="40"/>
      <c r="FRF91" s="40"/>
      <c r="FRG91" s="40"/>
      <c r="FRH91" s="40"/>
      <c r="FRI91" s="40"/>
      <c r="FRJ91" s="40"/>
      <c r="FRK91" s="40"/>
      <c r="FRL91" s="40"/>
      <c r="FRM91" s="40"/>
      <c r="FRN91" s="40"/>
      <c r="FRO91" s="40"/>
      <c r="FRP91" s="40"/>
      <c r="FRQ91" s="40"/>
      <c r="FRR91" s="40"/>
      <c r="FRS91" s="40"/>
      <c r="FRT91" s="40"/>
      <c r="FRU91" s="40"/>
      <c r="FRV91" s="40"/>
      <c r="FRW91" s="40"/>
      <c r="FRX91" s="40"/>
      <c r="FRY91" s="40"/>
      <c r="FRZ91" s="40"/>
      <c r="FSA91" s="40"/>
      <c r="FSB91" s="40"/>
      <c r="FSC91" s="40"/>
      <c r="FSD91" s="40"/>
      <c r="FSE91" s="40"/>
      <c r="FSF91" s="40"/>
      <c r="FSG91" s="40"/>
      <c r="FSH91" s="40"/>
      <c r="FSI91" s="40"/>
      <c r="FSJ91" s="40"/>
      <c r="FSK91" s="40"/>
      <c r="FSL91" s="40"/>
      <c r="FSM91" s="40"/>
      <c r="FSN91" s="40"/>
      <c r="FSO91" s="40"/>
      <c r="FSP91" s="40"/>
      <c r="FSQ91" s="40"/>
      <c r="FSR91" s="40"/>
      <c r="FSS91" s="40"/>
      <c r="FST91" s="40"/>
      <c r="FSU91" s="40"/>
      <c r="FSV91" s="40"/>
      <c r="FSW91" s="40"/>
      <c r="FSX91" s="40"/>
      <c r="FSY91" s="40"/>
      <c r="FSZ91" s="40"/>
      <c r="FTA91" s="40"/>
      <c r="FTB91" s="40"/>
      <c r="FTC91" s="40"/>
      <c r="FTD91" s="40"/>
      <c r="FTE91" s="40"/>
      <c r="FTF91" s="40"/>
      <c r="FTG91" s="40"/>
      <c r="FTH91" s="40"/>
      <c r="FTI91" s="40"/>
      <c r="FTJ91" s="40"/>
      <c r="FTK91" s="40"/>
      <c r="FTL91" s="40"/>
      <c r="FTM91" s="40"/>
      <c r="FTN91" s="40"/>
      <c r="FTO91" s="40"/>
      <c r="FTP91" s="40"/>
      <c r="FTQ91" s="40"/>
      <c r="FTR91" s="40"/>
      <c r="FTS91" s="40"/>
      <c r="FTT91" s="40"/>
      <c r="FTU91" s="40"/>
      <c r="FTV91" s="40"/>
      <c r="FTW91" s="40"/>
      <c r="FTX91" s="40"/>
      <c r="FTY91" s="40"/>
      <c r="FTZ91" s="40"/>
      <c r="FUA91" s="40"/>
      <c r="FUB91" s="40"/>
      <c r="FUC91" s="40"/>
      <c r="FUD91" s="40"/>
      <c r="FUE91" s="40"/>
      <c r="FUF91" s="40"/>
      <c r="FUG91" s="40"/>
      <c r="FUH91" s="40"/>
      <c r="FUI91" s="40"/>
      <c r="FUJ91" s="40"/>
      <c r="FUK91" s="40"/>
      <c r="FUL91" s="40"/>
      <c r="FUM91" s="40"/>
      <c r="FUN91" s="40"/>
      <c r="FUO91" s="40"/>
      <c r="FUP91" s="40"/>
      <c r="FUQ91" s="40"/>
      <c r="FUR91" s="40"/>
      <c r="FUS91" s="40"/>
      <c r="FUT91" s="40"/>
      <c r="FUU91" s="40"/>
      <c r="FUV91" s="40"/>
      <c r="FUW91" s="40"/>
      <c r="FUX91" s="40"/>
      <c r="FUY91" s="40"/>
      <c r="FUZ91" s="40"/>
      <c r="FVA91" s="40"/>
      <c r="FVB91" s="40"/>
      <c r="FVC91" s="40"/>
      <c r="FVD91" s="40"/>
      <c r="FVE91" s="40"/>
      <c r="FVF91" s="40"/>
      <c r="FVG91" s="40"/>
      <c r="FVH91" s="40"/>
      <c r="FVI91" s="40"/>
      <c r="FVJ91" s="40"/>
      <c r="FVK91" s="40"/>
      <c r="FVL91" s="40"/>
      <c r="FVM91" s="40"/>
      <c r="FVN91" s="40"/>
      <c r="FVO91" s="40"/>
      <c r="FVP91" s="40"/>
      <c r="FVQ91" s="40"/>
      <c r="FVR91" s="40"/>
      <c r="FVS91" s="40"/>
      <c r="FVT91" s="40"/>
      <c r="FVU91" s="40"/>
      <c r="FVV91" s="40"/>
      <c r="FVW91" s="40"/>
      <c r="FVX91" s="40"/>
      <c r="FVY91" s="40"/>
      <c r="FVZ91" s="40"/>
      <c r="FWA91" s="40"/>
      <c r="FWB91" s="40"/>
      <c r="FWC91" s="40"/>
      <c r="FWD91" s="40"/>
      <c r="FWE91" s="40"/>
      <c r="FWF91" s="40"/>
      <c r="FWG91" s="40"/>
      <c r="FWH91" s="40"/>
      <c r="FWI91" s="40"/>
      <c r="FWJ91" s="40"/>
      <c r="FWK91" s="40"/>
      <c r="FWL91" s="40"/>
      <c r="FWM91" s="40"/>
      <c r="FWN91" s="40"/>
      <c r="FWO91" s="40"/>
      <c r="FWP91" s="40"/>
      <c r="FWQ91" s="40"/>
      <c r="FWR91" s="40"/>
      <c r="FWS91" s="40"/>
      <c r="FWT91" s="40"/>
      <c r="FWU91" s="40"/>
      <c r="FWV91" s="40"/>
      <c r="FWW91" s="40"/>
      <c r="FWX91" s="40"/>
      <c r="FWY91" s="40"/>
      <c r="FWZ91" s="40"/>
      <c r="FXA91" s="40"/>
      <c r="FXB91" s="40"/>
      <c r="FXC91" s="40"/>
      <c r="FXD91" s="40"/>
      <c r="FXE91" s="40"/>
      <c r="FXF91" s="40"/>
      <c r="FXG91" s="40"/>
      <c r="FXH91" s="40"/>
      <c r="FXI91" s="40"/>
      <c r="FXJ91" s="40"/>
      <c r="FXK91" s="40"/>
      <c r="FXL91" s="40"/>
      <c r="FXM91" s="40"/>
      <c r="FXN91" s="40"/>
      <c r="FXO91" s="40"/>
      <c r="FXP91" s="40"/>
      <c r="FXQ91" s="40"/>
      <c r="FXR91" s="40"/>
      <c r="FXS91" s="40"/>
      <c r="FXT91" s="40"/>
      <c r="FXU91" s="40"/>
      <c r="FXV91" s="40"/>
      <c r="FXW91" s="40"/>
      <c r="FXX91" s="40"/>
      <c r="FXY91" s="40"/>
      <c r="FXZ91" s="40"/>
      <c r="FYA91" s="40"/>
      <c r="FYB91" s="40"/>
      <c r="FYC91" s="40"/>
      <c r="FYD91" s="40"/>
      <c r="FYE91" s="40"/>
      <c r="FYF91" s="40"/>
      <c r="FYG91" s="40"/>
      <c r="FYH91" s="40"/>
      <c r="FYI91" s="40"/>
      <c r="FYJ91" s="40"/>
      <c r="FYK91" s="40"/>
      <c r="FYL91" s="40"/>
      <c r="FYM91" s="40"/>
      <c r="FYN91" s="40"/>
      <c r="FYO91" s="40"/>
      <c r="FYP91" s="40"/>
      <c r="FYQ91" s="40"/>
      <c r="FYR91" s="40"/>
      <c r="FYS91" s="40"/>
      <c r="FYT91" s="40"/>
      <c r="FYU91" s="40"/>
      <c r="FYV91" s="40"/>
      <c r="FYW91" s="40"/>
      <c r="FYX91" s="40"/>
      <c r="FYY91" s="40"/>
      <c r="FYZ91" s="40"/>
      <c r="FZA91" s="40"/>
      <c r="FZB91" s="40"/>
      <c r="FZC91" s="40"/>
      <c r="FZD91" s="40"/>
      <c r="FZE91" s="40"/>
      <c r="FZF91" s="40"/>
      <c r="FZG91" s="40"/>
      <c r="FZH91" s="40"/>
      <c r="FZI91" s="40"/>
      <c r="FZJ91" s="40"/>
      <c r="FZK91" s="40"/>
      <c r="FZL91" s="40"/>
      <c r="FZM91" s="40"/>
      <c r="FZN91" s="40"/>
      <c r="FZO91" s="40"/>
      <c r="FZP91" s="40"/>
      <c r="FZQ91" s="40"/>
      <c r="FZR91" s="40"/>
      <c r="FZS91" s="40"/>
      <c r="FZT91" s="40"/>
      <c r="FZU91" s="40"/>
      <c r="FZV91" s="40"/>
      <c r="FZW91" s="40"/>
      <c r="FZX91" s="40"/>
      <c r="FZY91" s="40"/>
      <c r="FZZ91" s="40"/>
      <c r="GAA91" s="40"/>
      <c r="GAB91" s="40"/>
      <c r="GAC91" s="40"/>
      <c r="GAD91" s="40"/>
      <c r="GAE91" s="40"/>
      <c r="GAF91" s="40"/>
      <c r="GAG91" s="40"/>
      <c r="GAH91" s="40"/>
      <c r="GAI91" s="40"/>
      <c r="GAJ91" s="40"/>
      <c r="GAK91" s="40"/>
      <c r="GAL91" s="40"/>
      <c r="GAM91" s="40"/>
      <c r="GAN91" s="40"/>
      <c r="GAO91" s="40"/>
      <c r="GAP91" s="40"/>
      <c r="GAQ91" s="40"/>
      <c r="GAR91" s="40"/>
      <c r="GAS91" s="40"/>
      <c r="GAT91" s="40"/>
      <c r="GAU91" s="40"/>
      <c r="GAV91" s="40"/>
      <c r="GAW91" s="40"/>
      <c r="GAX91" s="40"/>
      <c r="GAY91" s="40"/>
      <c r="GAZ91" s="40"/>
      <c r="GBA91" s="40"/>
      <c r="GBB91" s="40"/>
      <c r="GBC91" s="40"/>
      <c r="GBD91" s="40"/>
      <c r="GBE91" s="40"/>
      <c r="GBF91" s="40"/>
      <c r="GBG91" s="40"/>
      <c r="GBH91" s="40"/>
      <c r="GBI91" s="40"/>
      <c r="GBJ91" s="40"/>
      <c r="GBK91" s="40"/>
      <c r="GBL91" s="40"/>
      <c r="GBM91" s="40"/>
      <c r="GBN91" s="40"/>
      <c r="GBO91" s="40"/>
      <c r="GBP91" s="40"/>
      <c r="GBQ91" s="40"/>
      <c r="GBR91" s="40"/>
      <c r="GBS91" s="40"/>
      <c r="GBT91" s="40"/>
      <c r="GBU91" s="40"/>
      <c r="GBV91" s="40"/>
      <c r="GBW91" s="40"/>
      <c r="GBX91" s="40"/>
      <c r="GBY91" s="40"/>
      <c r="GBZ91" s="40"/>
      <c r="GCA91" s="40"/>
      <c r="GCB91" s="40"/>
      <c r="GCC91" s="40"/>
      <c r="GCD91" s="40"/>
      <c r="GCE91" s="40"/>
      <c r="GCF91" s="40"/>
      <c r="GCG91" s="40"/>
      <c r="GCH91" s="40"/>
      <c r="GCI91" s="40"/>
      <c r="GCJ91" s="40"/>
      <c r="GCK91" s="40"/>
      <c r="GCL91" s="40"/>
      <c r="GCM91" s="40"/>
      <c r="GCN91" s="40"/>
      <c r="GCO91" s="40"/>
      <c r="GCP91" s="40"/>
      <c r="GCQ91" s="40"/>
      <c r="GCR91" s="40"/>
      <c r="GCS91" s="40"/>
      <c r="GCT91" s="40"/>
      <c r="GCU91" s="40"/>
      <c r="GCV91" s="40"/>
      <c r="GCW91" s="40"/>
      <c r="GCX91" s="40"/>
      <c r="GCY91" s="40"/>
      <c r="GCZ91" s="40"/>
      <c r="GDA91" s="40"/>
      <c r="GDB91" s="40"/>
      <c r="GDC91" s="40"/>
      <c r="GDD91" s="40"/>
      <c r="GDE91" s="40"/>
      <c r="GDF91" s="40"/>
      <c r="GDG91" s="40"/>
      <c r="GDH91" s="40"/>
      <c r="GDI91" s="40"/>
      <c r="GDJ91" s="40"/>
      <c r="GDK91" s="40"/>
      <c r="GDL91" s="40"/>
      <c r="GDM91" s="40"/>
      <c r="GDN91" s="40"/>
      <c r="GDO91" s="40"/>
      <c r="GDP91" s="40"/>
      <c r="GDQ91" s="40"/>
      <c r="GDR91" s="40"/>
      <c r="GDS91" s="40"/>
      <c r="GDT91" s="40"/>
      <c r="GDU91" s="40"/>
      <c r="GDV91" s="40"/>
      <c r="GDW91" s="40"/>
      <c r="GDX91" s="40"/>
      <c r="GDY91" s="40"/>
      <c r="GDZ91" s="40"/>
      <c r="GEA91" s="40"/>
      <c r="GEB91" s="40"/>
      <c r="GEC91" s="40"/>
      <c r="GED91" s="40"/>
      <c r="GEE91" s="40"/>
      <c r="GEF91" s="40"/>
      <c r="GEG91" s="40"/>
      <c r="GEH91" s="40"/>
      <c r="GEI91" s="40"/>
      <c r="GEJ91" s="40"/>
      <c r="GEK91" s="40"/>
      <c r="GEL91" s="40"/>
      <c r="GEM91" s="40"/>
      <c r="GEN91" s="40"/>
      <c r="GEO91" s="40"/>
      <c r="GEP91" s="40"/>
      <c r="GEQ91" s="40"/>
      <c r="GER91" s="40"/>
      <c r="GES91" s="40"/>
      <c r="GET91" s="40"/>
      <c r="GEU91" s="40"/>
      <c r="GEV91" s="40"/>
      <c r="GEW91" s="40"/>
      <c r="GEX91" s="40"/>
      <c r="GEY91" s="40"/>
      <c r="GEZ91" s="40"/>
      <c r="GFA91" s="40"/>
      <c r="GFB91" s="40"/>
      <c r="GFC91" s="40"/>
      <c r="GFD91" s="40"/>
      <c r="GFE91" s="40"/>
      <c r="GFF91" s="40"/>
      <c r="GFG91" s="40"/>
      <c r="GFH91" s="40"/>
      <c r="GFI91" s="40"/>
      <c r="GFJ91" s="40"/>
      <c r="GFK91" s="40"/>
      <c r="GFL91" s="40"/>
      <c r="GFM91" s="40"/>
      <c r="GFN91" s="40"/>
      <c r="GFO91" s="40"/>
      <c r="GFP91" s="40"/>
      <c r="GFQ91" s="40"/>
      <c r="GFR91" s="40"/>
      <c r="GFS91" s="40"/>
      <c r="GFT91" s="40"/>
      <c r="GFU91" s="40"/>
      <c r="GFV91" s="40"/>
      <c r="GFW91" s="40"/>
      <c r="GFX91" s="40"/>
      <c r="GFY91" s="40"/>
      <c r="GFZ91" s="40"/>
      <c r="GGA91" s="40"/>
      <c r="GGB91" s="40"/>
      <c r="GGC91" s="40"/>
      <c r="GGD91" s="40"/>
      <c r="GGE91" s="40"/>
      <c r="GGF91" s="40"/>
      <c r="GGG91" s="40"/>
      <c r="GGH91" s="40"/>
      <c r="GGI91" s="40"/>
      <c r="GGJ91" s="40"/>
      <c r="GGK91" s="40"/>
      <c r="GGL91" s="40"/>
      <c r="GGM91" s="40"/>
      <c r="GGN91" s="40"/>
      <c r="GGO91" s="40"/>
      <c r="GGP91" s="40"/>
      <c r="GGQ91" s="40"/>
      <c r="GGR91" s="40"/>
      <c r="GGS91" s="40"/>
      <c r="GGT91" s="40"/>
      <c r="GGU91" s="40"/>
      <c r="GGV91" s="40"/>
      <c r="GGW91" s="40"/>
      <c r="GGX91" s="40"/>
      <c r="GGY91" s="40"/>
      <c r="GGZ91" s="40"/>
      <c r="GHA91" s="40"/>
      <c r="GHB91" s="40"/>
      <c r="GHC91" s="40"/>
      <c r="GHD91" s="40"/>
      <c r="GHE91" s="40"/>
      <c r="GHF91" s="40"/>
      <c r="GHG91" s="40"/>
      <c r="GHH91" s="40"/>
      <c r="GHI91" s="40"/>
      <c r="GHJ91" s="40"/>
      <c r="GHK91" s="40"/>
      <c r="GHL91" s="40"/>
      <c r="GHM91" s="40"/>
      <c r="GHN91" s="40"/>
      <c r="GHO91" s="40"/>
      <c r="GHP91" s="40"/>
      <c r="GHQ91" s="40"/>
      <c r="GHR91" s="40"/>
      <c r="GHS91" s="40"/>
      <c r="GHT91" s="40"/>
      <c r="GHU91" s="40"/>
      <c r="GHV91" s="40"/>
      <c r="GHW91" s="40"/>
      <c r="GHX91" s="40"/>
      <c r="GHY91" s="40"/>
      <c r="GHZ91" s="40"/>
      <c r="GIA91" s="40"/>
      <c r="GIB91" s="40"/>
      <c r="GIC91" s="40"/>
      <c r="GID91" s="40"/>
      <c r="GIE91" s="40"/>
      <c r="GIF91" s="40"/>
      <c r="GIG91" s="40"/>
      <c r="GIH91" s="40"/>
      <c r="GII91" s="40"/>
      <c r="GIJ91" s="40"/>
      <c r="GIK91" s="40"/>
      <c r="GIL91" s="40"/>
      <c r="GIM91" s="40"/>
      <c r="GIN91" s="40"/>
      <c r="GIO91" s="40"/>
      <c r="GIP91" s="40"/>
      <c r="GIQ91" s="40"/>
      <c r="GIR91" s="40"/>
      <c r="GIS91" s="40"/>
      <c r="GIT91" s="40"/>
      <c r="GIU91" s="40"/>
      <c r="GIV91" s="40"/>
      <c r="GIW91" s="40"/>
      <c r="GIX91" s="40"/>
      <c r="GIY91" s="40"/>
      <c r="GIZ91" s="40"/>
      <c r="GJA91" s="40"/>
      <c r="GJB91" s="40"/>
      <c r="GJC91" s="40"/>
      <c r="GJD91" s="40"/>
      <c r="GJE91" s="40"/>
      <c r="GJF91" s="40"/>
      <c r="GJG91" s="40"/>
      <c r="GJH91" s="40"/>
      <c r="GJI91" s="40"/>
      <c r="GJJ91" s="40"/>
      <c r="GJK91" s="40"/>
      <c r="GJL91" s="40"/>
      <c r="GJM91" s="40"/>
      <c r="GJN91" s="40"/>
      <c r="GJO91" s="40"/>
      <c r="GJP91" s="40"/>
      <c r="GJQ91" s="40"/>
      <c r="GJR91" s="40"/>
      <c r="GJS91" s="40"/>
      <c r="GJT91" s="40"/>
      <c r="GJU91" s="40"/>
      <c r="GJV91" s="40"/>
      <c r="GJW91" s="40"/>
      <c r="GJX91" s="40"/>
      <c r="GJY91" s="40"/>
      <c r="GJZ91" s="40"/>
      <c r="GKA91" s="40"/>
      <c r="GKB91" s="40"/>
      <c r="GKC91" s="40"/>
      <c r="GKD91" s="40"/>
      <c r="GKE91" s="40"/>
      <c r="GKF91" s="40"/>
      <c r="GKG91" s="40"/>
      <c r="GKH91" s="40"/>
      <c r="GKI91" s="40"/>
      <c r="GKJ91" s="40"/>
      <c r="GKK91" s="40"/>
      <c r="GKL91" s="40"/>
      <c r="GKM91" s="40"/>
      <c r="GKN91" s="40"/>
      <c r="GKO91" s="40"/>
      <c r="GKP91" s="40"/>
      <c r="GKQ91" s="40"/>
      <c r="GKR91" s="40"/>
      <c r="GKS91" s="40"/>
      <c r="GKT91" s="40"/>
      <c r="GKU91" s="40"/>
      <c r="GKV91" s="40"/>
      <c r="GKW91" s="40"/>
      <c r="GKX91" s="40"/>
      <c r="GKY91" s="40"/>
      <c r="GKZ91" s="40"/>
      <c r="GLA91" s="40"/>
      <c r="GLB91" s="40"/>
      <c r="GLC91" s="40"/>
      <c r="GLD91" s="40"/>
      <c r="GLE91" s="40"/>
      <c r="GLF91" s="40"/>
      <c r="GLG91" s="40"/>
      <c r="GLH91" s="40"/>
      <c r="GLI91" s="40"/>
      <c r="GLJ91" s="40"/>
      <c r="GLK91" s="40"/>
      <c r="GLL91" s="40"/>
      <c r="GLM91" s="40"/>
      <c r="GLN91" s="40"/>
      <c r="GLO91" s="40"/>
      <c r="GLP91" s="40"/>
      <c r="GLQ91" s="40"/>
      <c r="GLR91" s="40"/>
      <c r="GLS91" s="40"/>
      <c r="GLT91" s="40"/>
      <c r="GLU91" s="40"/>
      <c r="GLV91" s="40"/>
      <c r="GLW91" s="40"/>
      <c r="GLX91" s="40"/>
      <c r="GLY91" s="40"/>
      <c r="GLZ91" s="40"/>
      <c r="GMA91" s="40"/>
      <c r="GMB91" s="40"/>
      <c r="GMC91" s="40"/>
      <c r="GMD91" s="40"/>
      <c r="GME91" s="40"/>
      <c r="GMF91" s="40"/>
      <c r="GMG91" s="40"/>
      <c r="GMH91" s="40"/>
      <c r="GMI91" s="40"/>
      <c r="GMJ91" s="40"/>
      <c r="GMK91" s="40"/>
      <c r="GML91" s="40"/>
      <c r="GMM91" s="40"/>
      <c r="GMN91" s="40"/>
      <c r="GMO91" s="40"/>
      <c r="GMP91" s="40"/>
      <c r="GMQ91" s="40"/>
      <c r="GMR91" s="40"/>
      <c r="GMS91" s="40"/>
      <c r="GMT91" s="40"/>
      <c r="GMU91" s="40"/>
      <c r="GMV91" s="40"/>
      <c r="GMW91" s="40"/>
      <c r="GMX91" s="40"/>
      <c r="GMY91" s="40"/>
      <c r="GMZ91" s="40"/>
      <c r="GNA91" s="40"/>
      <c r="GNB91" s="40"/>
      <c r="GNC91" s="40"/>
      <c r="GND91" s="40"/>
      <c r="GNE91" s="40"/>
      <c r="GNF91" s="40"/>
      <c r="GNG91" s="40"/>
      <c r="GNH91" s="40"/>
      <c r="GNI91" s="40"/>
      <c r="GNJ91" s="40"/>
      <c r="GNK91" s="40"/>
      <c r="GNL91" s="40"/>
      <c r="GNM91" s="40"/>
      <c r="GNN91" s="40"/>
      <c r="GNO91" s="40"/>
      <c r="GNP91" s="40"/>
      <c r="GNQ91" s="40"/>
      <c r="GNR91" s="40"/>
      <c r="GNS91" s="40"/>
      <c r="GNT91" s="40"/>
      <c r="GNU91" s="40"/>
      <c r="GNV91" s="40"/>
      <c r="GNW91" s="40"/>
      <c r="GNX91" s="40"/>
      <c r="GNY91" s="40"/>
      <c r="GNZ91" s="40"/>
      <c r="GOA91" s="40"/>
      <c r="GOB91" s="40"/>
      <c r="GOC91" s="40"/>
      <c r="GOD91" s="40"/>
      <c r="GOE91" s="40"/>
      <c r="GOF91" s="40"/>
      <c r="GOG91" s="40"/>
      <c r="GOH91" s="40"/>
      <c r="GOI91" s="40"/>
      <c r="GOJ91" s="40"/>
      <c r="GOK91" s="40"/>
      <c r="GOL91" s="40"/>
      <c r="GOM91" s="40"/>
      <c r="GON91" s="40"/>
      <c r="GOO91" s="40"/>
      <c r="GOP91" s="40"/>
      <c r="GOQ91" s="40"/>
      <c r="GOR91" s="40"/>
      <c r="GOS91" s="40"/>
      <c r="GOT91" s="40"/>
      <c r="GOU91" s="40"/>
      <c r="GOV91" s="40"/>
      <c r="GOW91" s="40"/>
      <c r="GOX91" s="40"/>
      <c r="GOY91" s="40"/>
      <c r="GOZ91" s="40"/>
      <c r="GPA91" s="40"/>
      <c r="GPB91" s="40"/>
      <c r="GPC91" s="40"/>
      <c r="GPD91" s="40"/>
      <c r="GPE91" s="40"/>
      <c r="GPF91" s="40"/>
      <c r="GPG91" s="40"/>
      <c r="GPH91" s="40"/>
      <c r="GPI91" s="40"/>
      <c r="GPJ91" s="40"/>
      <c r="GPK91" s="40"/>
      <c r="GPL91" s="40"/>
      <c r="GPM91" s="40"/>
      <c r="GPN91" s="40"/>
      <c r="GPO91" s="40"/>
      <c r="GPP91" s="40"/>
      <c r="GPQ91" s="40"/>
      <c r="GPR91" s="40"/>
      <c r="GPS91" s="40"/>
      <c r="GPT91" s="40"/>
      <c r="GPU91" s="40"/>
      <c r="GPV91" s="40"/>
      <c r="GPW91" s="40"/>
      <c r="GPX91" s="40"/>
      <c r="GPY91" s="40"/>
      <c r="GPZ91" s="40"/>
      <c r="GQA91" s="40"/>
      <c r="GQB91" s="40"/>
      <c r="GQC91" s="40"/>
      <c r="GQD91" s="40"/>
      <c r="GQE91" s="40"/>
      <c r="GQF91" s="40"/>
      <c r="GQG91" s="40"/>
      <c r="GQH91" s="40"/>
      <c r="GQI91" s="40"/>
      <c r="GQJ91" s="40"/>
      <c r="GQK91" s="40"/>
      <c r="GQL91" s="40"/>
      <c r="GQM91" s="40"/>
      <c r="GQN91" s="40"/>
      <c r="GQO91" s="40"/>
      <c r="GQP91" s="40"/>
      <c r="GQQ91" s="40"/>
      <c r="GQR91" s="40"/>
      <c r="GQS91" s="40"/>
      <c r="GQT91" s="40"/>
      <c r="GQU91" s="40"/>
      <c r="GQV91" s="40"/>
      <c r="GQW91" s="40"/>
      <c r="GQX91" s="40"/>
      <c r="GQY91" s="40"/>
      <c r="GQZ91" s="40"/>
      <c r="GRA91" s="40"/>
      <c r="GRB91" s="40"/>
      <c r="GRC91" s="40"/>
      <c r="GRD91" s="40"/>
      <c r="GRE91" s="40"/>
      <c r="GRF91" s="40"/>
      <c r="GRG91" s="40"/>
      <c r="GRH91" s="40"/>
      <c r="GRI91" s="40"/>
      <c r="GRJ91" s="40"/>
      <c r="GRK91" s="40"/>
      <c r="GRL91" s="40"/>
      <c r="GRM91" s="40"/>
      <c r="GRN91" s="40"/>
      <c r="GRO91" s="40"/>
      <c r="GRP91" s="40"/>
      <c r="GRQ91" s="40"/>
      <c r="GRR91" s="40"/>
      <c r="GRS91" s="40"/>
      <c r="GRT91" s="40"/>
      <c r="GRU91" s="40"/>
      <c r="GRV91" s="40"/>
      <c r="GRW91" s="40"/>
      <c r="GRX91" s="40"/>
      <c r="GRY91" s="40"/>
      <c r="GRZ91" s="40"/>
      <c r="GSA91" s="40"/>
      <c r="GSB91" s="40"/>
      <c r="GSC91" s="40"/>
      <c r="GSD91" s="40"/>
      <c r="GSE91" s="40"/>
      <c r="GSF91" s="40"/>
      <c r="GSG91" s="40"/>
      <c r="GSH91" s="40"/>
      <c r="GSI91" s="40"/>
      <c r="GSJ91" s="40"/>
      <c r="GSK91" s="40"/>
      <c r="GSL91" s="40"/>
      <c r="GSM91" s="40"/>
      <c r="GSN91" s="40"/>
      <c r="GSO91" s="40"/>
      <c r="GSP91" s="40"/>
      <c r="GSQ91" s="40"/>
      <c r="GSR91" s="40"/>
      <c r="GSS91" s="40"/>
      <c r="GST91" s="40"/>
      <c r="GSU91" s="40"/>
      <c r="GSV91" s="40"/>
      <c r="GSW91" s="40"/>
      <c r="GSX91" s="40"/>
      <c r="GSY91" s="40"/>
      <c r="GSZ91" s="40"/>
      <c r="GTA91" s="40"/>
      <c r="GTB91" s="40"/>
      <c r="GTC91" s="40"/>
      <c r="GTD91" s="40"/>
      <c r="GTE91" s="40"/>
      <c r="GTF91" s="40"/>
      <c r="GTG91" s="40"/>
      <c r="GTH91" s="40"/>
      <c r="GTI91" s="40"/>
      <c r="GTJ91" s="40"/>
      <c r="GTK91" s="40"/>
      <c r="GTL91" s="40"/>
      <c r="GTM91" s="40"/>
      <c r="GTN91" s="40"/>
      <c r="GTO91" s="40"/>
      <c r="GTP91" s="40"/>
      <c r="GTQ91" s="40"/>
      <c r="GTR91" s="40"/>
      <c r="GTS91" s="40"/>
      <c r="GTT91" s="40"/>
      <c r="GTU91" s="40"/>
      <c r="GTV91" s="40"/>
      <c r="GTW91" s="40"/>
      <c r="GTX91" s="40"/>
      <c r="GTY91" s="40"/>
      <c r="GTZ91" s="40"/>
      <c r="GUA91" s="40"/>
      <c r="GUB91" s="40"/>
      <c r="GUC91" s="40"/>
      <c r="GUD91" s="40"/>
      <c r="GUE91" s="40"/>
      <c r="GUF91" s="40"/>
      <c r="GUG91" s="40"/>
      <c r="GUH91" s="40"/>
      <c r="GUI91" s="40"/>
      <c r="GUJ91" s="40"/>
      <c r="GUK91" s="40"/>
      <c r="GUL91" s="40"/>
      <c r="GUM91" s="40"/>
      <c r="GUN91" s="40"/>
      <c r="GUO91" s="40"/>
      <c r="GUP91" s="40"/>
      <c r="GUQ91" s="40"/>
      <c r="GUR91" s="40"/>
      <c r="GUS91" s="40"/>
      <c r="GUT91" s="40"/>
      <c r="GUU91" s="40"/>
      <c r="GUV91" s="40"/>
      <c r="GUW91" s="40"/>
      <c r="GUX91" s="40"/>
      <c r="GUY91" s="40"/>
      <c r="GUZ91" s="40"/>
      <c r="GVA91" s="40"/>
      <c r="GVB91" s="40"/>
      <c r="GVC91" s="40"/>
      <c r="GVD91" s="40"/>
      <c r="GVE91" s="40"/>
      <c r="GVF91" s="40"/>
      <c r="GVG91" s="40"/>
      <c r="GVH91" s="40"/>
      <c r="GVI91" s="40"/>
      <c r="GVJ91" s="40"/>
      <c r="GVK91" s="40"/>
      <c r="GVL91" s="40"/>
      <c r="GVM91" s="40"/>
      <c r="GVN91" s="40"/>
      <c r="GVO91" s="40"/>
      <c r="GVP91" s="40"/>
      <c r="GVQ91" s="40"/>
      <c r="GVR91" s="40"/>
      <c r="GVS91" s="40"/>
      <c r="GVT91" s="40"/>
      <c r="GVU91" s="40"/>
      <c r="GVV91" s="40"/>
      <c r="GVW91" s="40"/>
      <c r="GVX91" s="40"/>
      <c r="GVY91" s="40"/>
      <c r="GVZ91" s="40"/>
      <c r="GWA91" s="40"/>
      <c r="GWB91" s="40"/>
      <c r="GWC91" s="40"/>
      <c r="GWD91" s="40"/>
      <c r="GWE91" s="40"/>
      <c r="GWF91" s="40"/>
      <c r="GWG91" s="40"/>
      <c r="GWH91" s="40"/>
      <c r="GWI91" s="40"/>
      <c r="GWJ91" s="40"/>
      <c r="GWK91" s="40"/>
      <c r="GWL91" s="40"/>
      <c r="GWM91" s="40"/>
      <c r="GWN91" s="40"/>
      <c r="GWO91" s="40"/>
      <c r="GWP91" s="40"/>
      <c r="GWQ91" s="40"/>
      <c r="GWR91" s="40"/>
      <c r="GWS91" s="40"/>
      <c r="GWT91" s="40"/>
      <c r="GWU91" s="40"/>
      <c r="GWV91" s="40"/>
      <c r="GWW91" s="40"/>
      <c r="GWX91" s="40"/>
      <c r="GWY91" s="40"/>
      <c r="GWZ91" s="40"/>
      <c r="GXA91" s="40"/>
      <c r="GXB91" s="40"/>
      <c r="GXC91" s="40"/>
      <c r="GXD91" s="40"/>
      <c r="GXE91" s="40"/>
      <c r="GXF91" s="40"/>
      <c r="GXG91" s="40"/>
      <c r="GXH91" s="40"/>
      <c r="GXI91" s="40"/>
      <c r="GXJ91" s="40"/>
      <c r="GXK91" s="40"/>
      <c r="GXL91" s="40"/>
      <c r="GXM91" s="40"/>
      <c r="GXN91" s="40"/>
      <c r="GXO91" s="40"/>
      <c r="GXP91" s="40"/>
      <c r="GXQ91" s="40"/>
      <c r="GXR91" s="40"/>
      <c r="GXS91" s="40"/>
      <c r="GXT91" s="40"/>
      <c r="GXU91" s="40"/>
      <c r="GXV91" s="40"/>
      <c r="GXW91" s="40"/>
      <c r="GXX91" s="40"/>
      <c r="GXY91" s="40"/>
      <c r="GXZ91" s="40"/>
      <c r="GYA91" s="40"/>
      <c r="GYB91" s="40"/>
      <c r="GYC91" s="40"/>
      <c r="GYD91" s="40"/>
      <c r="GYE91" s="40"/>
      <c r="GYF91" s="40"/>
      <c r="GYG91" s="40"/>
      <c r="GYH91" s="40"/>
      <c r="GYI91" s="40"/>
      <c r="GYJ91" s="40"/>
      <c r="GYK91" s="40"/>
      <c r="GYL91" s="40"/>
      <c r="GYM91" s="40"/>
      <c r="GYN91" s="40"/>
      <c r="GYO91" s="40"/>
      <c r="GYP91" s="40"/>
      <c r="GYQ91" s="40"/>
      <c r="GYR91" s="40"/>
      <c r="GYS91" s="40"/>
      <c r="GYT91" s="40"/>
      <c r="GYU91" s="40"/>
      <c r="GYV91" s="40"/>
      <c r="GYW91" s="40"/>
      <c r="GYX91" s="40"/>
      <c r="GYY91" s="40"/>
      <c r="GYZ91" s="40"/>
      <c r="GZA91" s="40"/>
      <c r="GZB91" s="40"/>
      <c r="GZC91" s="40"/>
      <c r="GZD91" s="40"/>
      <c r="GZE91" s="40"/>
      <c r="GZF91" s="40"/>
      <c r="GZG91" s="40"/>
      <c r="GZH91" s="40"/>
      <c r="GZI91" s="40"/>
      <c r="GZJ91" s="40"/>
      <c r="GZK91" s="40"/>
      <c r="GZL91" s="40"/>
      <c r="GZM91" s="40"/>
      <c r="GZN91" s="40"/>
      <c r="GZO91" s="40"/>
      <c r="GZP91" s="40"/>
      <c r="GZQ91" s="40"/>
      <c r="GZR91" s="40"/>
      <c r="GZS91" s="40"/>
      <c r="GZT91" s="40"/>
      <c r="GZU91" s="40"/>
      <c r="GZV91" s="40"/>
      <c r="GZW91" s="40"/>
      <c r="GZX91" s="40"/>
      <c r="GZY91" s="40"/>
      <c r="GZZ91" s="40"/>
      <c r="HAA91" s="40"/>
      <c r="HAB91" s="40"/>
      <c r="HAC91" s="40"/>
      <c r="HAD91" s="40"/>
      <c r="HAE91" s="40"/>
      <c r="HAF91" s="40"/>
      <c r="HAG91" s="40"/>
      <c r="HAH91" s="40"/>
      <c r="HAI91" s="40"/>
      <c r="HAJ91" s="40"/>
      <c r="HAK91" s="40"/>
      <c r="HAL91" s="40"/>
      <c r="HAM91" s="40"/>
      <c r="HAN91" s="40"/>
      <c r="HAO91" s="40"/>
      <c r="HAP91" s="40"/>
      <c r="HAQ91" s="40"/>
      <c r="HAR91" s="40"/>
      <c r="HAS91" s="40"/>
      <c r="HAT91" s="40"/>
      <c r="HAU91" s="40"/>
      <c r="HAV91" s="40"/>
      <c r="HAW91" s="40"/>
      <c r="HAX91" s="40"/>
      <c r="HAY91" s="40"/>
      <c r="HAZ91" s="40"/>
      <c r="HBA91" s="40"/>
      <c r="HBB91" s="40"/>
      <c r="HBC91" s="40"/>
      <c r="HBD91" s="40"/>
      <c r="HBE91" s="40"/>
      <c r="HBF91" s="40"/>
      <c r="HBG91" s="40"/>
      <c r="HBH91" s="40"/>
      <c r="HBI91" s="40"/>
      <c r="HBJ91" s="40"/>
      <c r="HBK91" s="40"/>
      <c r="HBL91" s="40"/>
      <c r="HBM91" s="40"/>
      <c r="HBN91" s="40"/>
      <c r="HBO91" s="40"/>
      <c r="HBP91" s="40"/>
      <c r="HBQ91" s="40"/>
      <c r="HBR91" s="40"/>
      <c r="HBS91" s="40"/>
      <c r="HBT91" s="40"/>
      <c r="HBU91" s="40"/>
      <c r="HBV91" s="40"/>
      <c r="HBW91" s="40"/>
      <c r="HBX91" s="40"/>
      <c r="HBY91" s="40"/>
      <c r="HBZ91" s="40"/>
      <c r="HCA91" s="40"/>
      <c r="HCB91" s="40"/>
      <c r="HCC91" s="40"/>
      <c r="HCD91" s="40"/>
      <c r="HCE91" s="40"/>
      <c r="HCF91" s="40"/>
      <c r="HCG91" s="40"/>
      <c r="HCH91" s="40"/>
      <c r="HCI91" s="40"/>
      <c r="HCJ91" s="40"/>
      <c r="HCK91" s="40"/>
      <c r="HCL91" s="40"/>
      <c r="HCM91" s="40"/>
      <c r="HCN91" s="40"/>
      <c r="HCO91" s="40"/>
      <c r="HCP91" s="40"/>
      <c r="HCQ91" s="40"/>
      <c r="HCR91" s="40"/>
      <c r="HCS91" s="40"/>
      <c r="HCT91" s="40"/>
      <c r="HCU91" s="40"/>
      <c r="HCV91" s="40"/>
      <c r="HCW91" s="40"/>
      <c r="HCX91" s="40"/>
      <c r="HCY91" s="40"/>
      <c r="HCZ91" s="40"/>
      <c r="HDA91" s="40"/>
      <c r="HDB91" s="40"/>
      <c r="HDC91" s="40"/>
      <c r="HDD91" s="40"/>
      <c r="HDE91" s="40"/>
      <c r="HDF91" s="40"/>
      <c r="HDG91" s="40"/>
      <c r="HDH91" s="40"/>
      <c r="HDI91" s="40"/>
      <c r="HDJ91" s="40"/>
      <c r="HDK91" s="40"/>
      <c r="HDL91" s="40"/>
      <c r="HDM91" s="40"/>
      <c r="HDN91" s="40"/>
      <c r="HDO91" s="40"/>
      <c r="HDP91" s="40"/>
      <c r="HDQ91" s="40"/>
      <c r="HDR91" s="40"/>
      <c r="HDS91" s="40"/>
      <c r="HDT91" s="40"/>
      <c r="HDU91" s="40"/>
      <c r="HDV91" s="40"/>
      <c r="HDW91" s="40"/>
      <c r="HDX91" s="40"/>
      <c r="HDY91" s="40"/>
      <c r="HDZ91" s="40"/>
      <c r="HEA91" s="40"/>
      <c r="HEB91" s="40"/>
      <c r="HEC91" s="40"/>
      <c r="HED91" s="40"/>
      <c r="HEE91" s="40"/>
      <c r="HEF91" s="40"/>
      <c r="HEG91" s="40"/>
      <c r="HEH91" s="40"/>
      <c r="HEI91" s="40"/>
      <c r="HEJ91" s="40"/>
      <c r="HEK91" s="40"/>
      <c r="HEL91" s="40"/>
      <c r="HEM91" s="40"/>
      <c r="HEN91" s="40"/>
      <c r="HEO91" s="40"/>
      <c r="HEP91" s="40"/>
      <c r="HEQ91" s="40"/>
      <c r="HER91" s="40"/>
      <c r="HES91" s="40"/>
      <c r="HET91" s="40"/>
      <c r="HEU91" s="40"/>
      <c r="HEV91" s="40"/>
      <c r="HEW91" s="40"/>
      <c r="HEX91" s="40"/>
      <c r="HEY91" s="40"/>
      <c r="HEZ91" s="40"/>
      <c r="HFA91" s="40"/>
      <c r="HFB91" s="40"/>
      <c r="HFC91" s="40"/>
      <c r="HFD91" s="40"/>
      <c r="HFE91" s="40"/>
      <c r="HFF91" s="40"/>
      <c r="HFG91" s="40"/>
      <c r="HFH91" s="40"/>
      <c r="HFI91" s="40"/>
      <c r="HFJ91" s="40"/>
      <c r="HFK91" s="40"/>
      <c r="HFL91" s="40"/>
      <c r="HFM91" s="40"/>
      <c r="HFN91" s="40"/>
      <c r="HFO91" s="40"/>
      <c r="HFP91" s="40"/>
      <c r="HFQ91" s="40"/>
      <c r="HFR91" s="40"/>
      <c r="HFS91" s="40"/>
      <c r="HFT91" s="40"/>
      <c r="HFU91" s="40"/>
      <c r="HFV91" s="40"/>
      <c r="HFW91" s="40"/>
      <c r="HFX91" s="40"/>
      <c r="HFY91" s="40"/>
      <c r="HFZ91" s="40"/>
      <c r="HGA91" s="40"/>
      <c r="HGB91" s="40"/>
      <c r="HGC91" s="40"/>
      <c r="HGD91" s="40"/>
      <c r="HGE91" s="40"/>
      <c r="HGF91" s="40"/>
      <c r="HGG91" s="40"/>
      <c r="HGH91" s="40"/>
      <c r="HGI91" s="40"/>
      <c r="HGJ91" s="40"/>
      <c r="HGK91" s="40"/>
      <c r="HGL91" s="40"/>
      <c r="HGM91" s="40"/>
      <c r="HGN91" s="40"/>
      <c r="HGO91" s="40"/>
      <c r="HGP91" s="40"/>
      <c r="HGQ91" s="40"/>
      <c r="HGR91" s="40"/>
      <c r="HGS91" s="40"/>
      <c r="HGT91" s="40"/>
      <c r="HGU91" s="40"/>
      <c r="HGV91" s="40"/>
      <c r="HGW91" s="40"/>
      <c r="HGX91" s="40"/>
      <c r="HGY91" s="40"/>
      <c r="HGZ91" s="40"/>
      <c r="HHA91" s="40"/>
      <c r="HHB91" s="40"/>
      <c r="HHC91" s="40"/>
      <c r="HHD91" s="40"/>
      <c r="HHE91" s="40"/>
      <c r="HHF91" s="40"/>
      <c r="HHG91" s="40"/>
      <c r="HHH91" s="40"/>
      <c r="HHI91" s="40"/>
      <c r="HHJ91" s="40"/>
      <c r="HHK91" s="40"/>
      <c r="HHL91" s="40"/>
      <c r="HHM91" s="40"/>
      <c r="HHN91" s="40"/>
      <c r="HHO91" s="40"/>
      <c r="HHP91" s="40"/>
      <c r="HHQ91" s="40"/>
      <c r="HHR91" s="40"/>
      <c r="HHS91" s="40"/>
      <c r="HHT91" s="40"/>
      <c r="HHU91" s="40"/>
      <c r="HHV91" s="40"/>
      <c r="HHW91" s="40"/>
      <c r="HHX91" s="40"/>
      <c r="HHY91" s="40"/>
      <c r="HHZ91" s="40"/>
      <c r="HIA91" s="40"/>
      <c r="HIB91" s="40"/>
      <c r="HIC91" s="40"/>
      <c r="HID91" s="40"/>
      <c r="HIE91" s="40"/>
      <c r="HIF91" s="40"/>
      <c r="HIG91" s="40"/>
      <c r="HIH91" s="40"/>
      <c r="HII91" s="40"/>
      <c r="HIJ91" s="40"/>
      <c r="HIK91" s="40"/>
      <c r="HIL91" s="40"/>
      <c r="HIM91" s="40"/>
      <c r="HIN91" s="40"/>
      <c r="HIO91" s="40"/>
      <c r="HIP91" s="40"/>
      <c r="HIQ91" s="40"/>
      <c r="HIR91" s="40"/>
      <c r="HIS91" s="40"/>
      <c r="HIT91" s="40"/>
      <c r="HIU91" s="40"/>
      <c r="HIV91" s="40"/>
      <c r="HIW91" s="40"/>
      <c r="HIX91" s="40"/>
      <c r="HIY91" s="40"/>
      <c r="HIZ91" s="40"/>
      <c r="HJA91" s="40"/>
      <c r="HJB91" s="40"/>
      <c r="HJC91" s="40"/>
      <c r="HJD91" s="40"/>
      <c r="HJE91" s="40"/>
      <c r="HJF91" s="40"/>
      <c r="HJG91" s="40"/>
      <c r="HJH91" s="40"/>
      <c r="HJI91" s="40"/>
      <c r="HJJ91" s="40"/>
      <c r="HJK91" s="40"/>
      <c r="HJL91" s="40"/>
      <c r="HJM91" s="40"/>
      <c r="HJN91" s="40"/>
      <c r="HJO91" s="40"/>
      <c r="HJP91" s="40"/>
      <c r="HJQ91" s="40"/>
      <c r="HJR91" s="40"/>
      <c r="HJS91" s="40"/>
      <c r="HJT91" s="40"/>
      <c r="HJU91" s="40"/>
      <c r="HJV91" s="40"/>
      <c r="HJW91" s="40"/>
      <c r="HJX91" s="40"/>
      <c r="HJY91" s="40"/>
      <c r="HJZ91" s="40"/>
      <c r="HKA91" s="40"/>
      <c r="HKB91" s="40"/>
      <c r="HKC91" s="40"/>
      <c r="HKD91" s="40"/>
      <c r="HKE91" s="40"/>
      <c r="HKF91" s="40"/>
      <c r="HKG91" s="40"/>
      <c r="HKH91" s="40"/>
      <c r="HKI91" s="40"/>
      <c r="HKJ91" s="40"/>
      <c r="HKK91" s="40"/>
      <c r="HKL91" s="40"/>
      <c r="HKM91" s="40"/>
      <c r="HKN91" s="40"/>
      <c r="HKO91" s="40"/>
      <c r="HKP91" s="40"/>
      <c r="HKQ91" s="40"/>
      <c r="HKR91" s="40"/>
      <c r="HKS91" s="40"/>
      <c r="HKT91" s="40"/>
      <c r="HKU91" s="40"/>
      <c r="HKV91" s="40"/>
      <c r="HKW91" s="40"/>
      <c r="HKX91" s="40"/>
      <c r="HKY91" s="40"/>
      <c r="HKZ91" s="40"/>
      <c r="HLA91" s="40"/>
      <c r="HLB91" s="40"/>
      <c r="HLC91" s="40"/>
      <c r="HLD91" s="40"/>
      <c r="HLE91" s="40"/>
      <c r="HLF91" s="40"/>
      <c r="HLG91" s="40"/>
      <c r="HLH91" s="40"/>
      <c r="HLI91" s="40"/>
      <c r="HLJ91" s="40"/>
      <c r="HLK91" s="40"/>
      <c r="HLL91" s="40"/>
      <c r="HLM91" s="40"/>
      <c r="HLN91" s="40"/>
      <c r="HLO91" s="40"/>
      <c r="HLP91" s="40"/>
      <c r="HLQ91" s="40"/>
      <c r="HLR91" s="40"/>
      <c r="HLS91" s="40"/>
      <c r="HLT91" s="40"/>
      <c r="HLU91" s="40"/>
      <c r="HLV91" s="40"/>
      <c r="HLW91" s="40"/>
      <c r="HLX91" s="40"/>
      <c r="HLY91" s="40"/>
      <c r="HLZ91" s="40"/>
      <c r="HMA91" s="40"/>
      <c r="HMB91" s="40"/>
      <c r="HMC91" s="40"/>
      <c r="HMD91" s="40"/>
      <c r="HME91" s="40"/>
      <c r="HMF91" s="40"/>
      <c r="HMG91" s="40"/>
      <c r="HMH91" s="40"/>
      <c r="HMI91" s="40"/>
      <c r="HMJ91" s="40"/>
      <c r="HMK91" s="40"/>
      <c r="HML91" s="40"/>
      <c r="HMM91" s="40"/>
      <c r="HMN91" s="40"/>
      <c r="HMO91" s="40"/>
      <c r="HMP91" s="40"/>
      <c r="HMQ91" s="40"/>
      <c r="HMR91" s="40"/>
      <c r="HMS91" s="40"/>
      <c r="HMT91" s="40"/>
      <c r="HMU91" s="40"/>
      <c r="HMV91" s="40"/>
      <c r="HMW91" s="40"/>
      <c r="HMX91" s="40"/>
      <c r="HMY91" s="40"/>
      <c r="HMZ91" s="40"/>
      <c r="HNA91" s="40"/>
      <c r="HNB91" s="40"/>
      <c r="HNC91" s="40"/>
      <c r="HND91" s="40"/>
      <c r="HNE91" s="40"/>
      <c r="HNF91" s="40"/>
      <c r="HNG91" s="40"/>
      <c r="HNH91" s="40"/>
      <c r="HNI91" s="40"/>
      <c r="HNJ91" s="40"/>
      <c r="HNK91" s="40"/>
      <c r="HNL91" s="40"/>
      <c r="HNM91" s="40"/>
      <c r="HNN91" s="40"/>
      <c r="HNO91" s="40"/>
      <c r="HNP91" s="40"/>
      <c r="HNQ91" s="40"/>
      <c r="HNR91" s="40"/>
      <c r="HNS91" s="40"/>
      <c r="HNT91" s="40"/>
      <c r="HNU91" s="40"/>
      <c r="HNV91" s="40"/>
      <c r="HNW91" s="40"/>
      <c r="HNX91" s="40"/>
      <c r="HNY91" s="40"/>
      <c r="HNZ91" s="40"/>
      <c r="HOA91" s="40"/>
      <c r="HOB91" s="40"/>
      <c r="HOC91" s="40"/>
      <c r="HOD91" s="40"/>
      <c r="HOE91" s="40"/>
      <c r="HOF91" s="40"/>
      <c r="HOG91" s="40"/>
      <c r="HOH91" s="40"/>
      <c r="HOI91" s="40"/>
      <c r="HOJ91" s="40"/>
      <c r="HOK91" s="40"/>
      <c r="HOL91" s="40"/>
      <c r="HOM91" s="40"/>
      <c r="HON91" s="40"/>
      <c r="HOO91" s="40"/>
      <c r="HOP91" s="40"/>
      <c r="HOQ91" s="40"/>
      <c r="HOR91" s="40"/>
      <c r="HOS91" s="40"/>
      <c r="HOT91" s="40"/>
      <c r="HOU91" s="40"/>
      <c r="HOV91" s="40"/>
      <c r="HOW91" s="40"/>
      <c r="HOX91" s="40"/>
      <c r="HOY91" s="40"/>
      <c r="HOZ91" s="40"/>
      <c r="HPA91" s="40"/>
      <c r="HPB91" s="40"/>
      <c r="HPC91" s="40"/>
      <c r="HPD91" s="40"/>
      <c r="HPE91" s="40"/>
      <c r="HPF91" s="40"/>
      <c r="HPG91" s="40"/>
      <c r="HPH91" s="40"/>
      <c r="HPI91" s="40"/>
      <c r="HPJ91" s="40"/>
      <c r="HPK91" s="40"/>
      <c r="HPL91" s="40"/>
      <c r="HPM91" s="40"/>
      <c r="HPN91" s="40"/>
      <c r="HPO91" s="40"/>
      <c r="HPP91" s="40"/>
      <c r="HPQ91" s="40"/>
      <c r="HPR91" s="40"/>
      <c r="HPS91" s="40"/>
      <c r="HPT91" s="40"/>
      <c r="HPU91" s="40"/>
      <c r="HPV91" s="40"/>
      <c r="HPW91" s="40"/>
      <c r="HPX91" s="40"/>
      <c r="HPY91" s="40"/>
      <c r="HPZ91" s="40"/>
      <c r="HQA91" s="40"/>
      <c r="HQB91" s="40"/>
      <c r="HQC91" s="40"/>
      <c r="HQD91" s="40"/>
      <c r="HQE91" s="40"/>
      <c r="HQF91" s="40"/>
      <c r="HQG91" s="40"/>
      <c r="HQH91" s="40"/>
      <c r="HQI91" s="40"/>
      <c r="HQJ91" s="40"/>
      <c r="HQK91" s="40"/>
      <c r="HQL91" s="40"/>
      <c r="HQM91" s="40"/>
      <c r="HQN91" s="40"/>
      <c r="HQO91" s="40"/>
      <c r="HQP91" s="40"/>
      <c r="HQQ91" s="40"/>
      <c r="HQR91" s="40"/>
      <c r="HQS91" s="40"/>
      <c r="HQT91" s="40"/>
      <c r="HQU91" s="40"/>
      <c r="HQV91" s="40"/>
      <c r="HQW91" s="40"/>
      <c r="HQX91" s="40"/>
      <c r="HQY91" s="40"/>
      <c r="HQZ91" s="40"/>
      <c r="HRA91" s="40"/>
      <c r="HRB91" s="40"/>
      <c r="HRC91" s="40"/>
      <c r="HRD91" s="40"/>
      <c r="HRE91" s="40"/>
      <c r="HRF91" s="40"/>
      <c r="HRG91" s="40"/>
      <c r="HRH91" s="40"/>
      <c r="HRI91" s="40"/>
      <c r="HRJ91" s="40"/>
      <c r="HRK91" s="40"/>
      <c r="HRL91" s="40"/>
      <c r="HRM91" s="40"/>
      <c r="HRN91" s="40"/>
      <c r="HRO91" s="40"/>
      <c r="HRP91" s="40"/>
      <c r="HRQ91" s="40"/>
      <c r="HRR91" s="40"/>
      <c r="HRS91" s="40"/>
      <c r="HRT91" s="40"/>
      <c r="HRU91" s="40"/>
      <c r="HRV91" s="40"/>
      <c r="HRW91" s="40"/>
      <c r="HRX91" s="40"/>
      <c r="HRY91" s="40"/>
      <c r="HRZ91" s="40"/>
      <c r="HSA91" s="40"/>
      <c r="HSB91" s="40"/>
      <c r="HSC91" s="40"/>
      <c r="HSD91" s="40"/>
      <c r="HSE91" s="40"/>
      <c r="HSF91" s="40"/>
      <c r="HSG91" s="40"/>
      <c r="HSH91" s="40"/>
      <c r="HSI91" s="40"/>
      <c r="HSJ91" s="40"/>
      <c r="HSK91" s="40"/>
      <c r="HSL91" s="40"/>
      <c r="HSM91" s="40"/>
      <c r="HSN91" s="40"/>
      <c r="HSO91" s="40"/>
      <c r="HSP91" s="40"/>
      <c r="HSQ91" s="40"/>
      <c r="HSR91" s="40"/>
      <c r="HSS91" s="40"/>
      <c r="HST91" s="40"/>
      <c r="HSU91" s="40"/>
      <c r="HSV91" s="40"/>
      <c r="HSW91" s="40"/>
      <c r="HSX91" s="40"/>
      <c r="HSY91" s="40"/>
      <c r="HSZ91" s="40"/>
      <c r="HTA91" s="40"/>
      <c r="HTB91" s="40"/>
      <c r="HTC91" s="40"/>
      <c r="HTD91" s="40"/>
      <c r="HTE91" s="40"/>
      <c r="HTF91" s="40"/>
      <c r="HTG91" s="40"/>
      <c r="HTH91" s="40"/>
      <c r="HTI91" s="40"/>
      <c r="HTJ91" s="40"/>
      <c r="HTK91" s="40"/>
      <c r="HTL91" s="40"/>
      <c r="HTM91" s="40"/>
      <c r="HTN91" s="40"/>
      <c r="HTO91" s="40"/>
      <c r="HTP91" s="40"/>
      <c r="HTQ91" s="40"/>
      <c r="HTR91" s="40"/>
      <c r="HTS91" s="40"/>
      <c r="HTT91" s="40"/>
      <c r="HTU91" s="40"/>
      <c r="HTV91" s="40"/>
      <c r="HTW91" s="40"/>
      <c r="HTX91" s="40"/>
      <c r="HTY91" s="40"/>
      <c r="HTZ91" s="40"/>
      <c r="HUA91" s="40"/>
      <c r="HUB91" s="40"/>
      <c r="HUC91" s="40"/>
      <c r="HUD91" s="40"/>
      <c r="HUE91" s="40"/>
      <c r="HUF91" s="40"/>
      <c r="HUG91" s="40"/>
      <c r="HUH91" s="40"/>
      <c r="HUI91" s="40"/>
      <c r="HUJ91" s="40"/>
      <c r="HUK91" s="40"/>
      <c r="HUL91" s="40"/>
      <c r="HUM91" s="40"/>
      <c r="HUN91" s="40"/>
      <c r="HUO91" s="40"/>
      <c r="HUP91" s="40"/>
      <c r="HUQ91" s="40"/>
      <c r="HUR91" s="40"/>
      <c r="HUS91" s="40"/>
      <c r="HUT91" s="40"/>
      <c r="HUU91" s="40"/>
      <c r="HUV91" s="40"/>
      <c r="HUW91" s="40"/>
      <c r="HUX91" s="40"/>
      <c r="HUY91" s="40"/>
      <c r="HUZ91" s="40"/>
      <c r="HVA91" s="40"/>
      <c r="HVB91" s="40"/>
      <c r="HVC91" s="40"/>
      <c r="HVD91" s="40"/>
      <c r="HVE91" s="40"/>
      <c r="HVF91" s="40"/>
      <c r="HVG91" s="40"/>
      <c r="HVH91" s="40"/>
      <c r="HVI91" s="40"/>
      <c r="HVJ91" s="40"/>
      <c r="HVK91" s="40"/>
      <c r="HVL91" s="40"/>
      <c r="HVM91" s="40"/>
      <c r="HVN91" s="40"/>
      <c r="HVO91" s="40"/>
      <c r="HVP91" s="40"/>
      <c r="HVQ91" s="40"/>
      <c r="HVR91" s="40"/>
      <c r="HVS91" s="40"/>
      <c r="HVT91" s="40"/>
      <c r="HVU91" s="40"/>
      <c r="HVV91" s="40"/>
      <c r="HVW91" s="40"/>
      <c r="HVX91" s="40"/>
      <c r="HVY91" s="40"/>
      <c r="HVZ91" s="40"/>
      <c r="HWA91" s="40"/>
      <c r="HWB91" s="40"/>
      <c r="HWC91" s="40"/>
      <c r="HWD91" s="40"/>
      <c r="HWE91" s="40"/>
      <c r="HWF91" s="40"/>
      <c r="HWG91" s="40"/>
      <c r="HWH91" s="40"/>
      <c r="HWI91" s="40"/>
      <c r="HWJ91" s="40"/>
      <c r="HWK91" s="40"/>
      <c r="HWL91" s="40"/>
      <c r="HWM91" s="40"/>
      <c r="HWN91" s="40"/>
      <c r="HWO91" s="40"/>
      <c r="HWP91" s="40"/>
      <c r="HWQ91" s="40"/>
      <c r="HWR91" s="40"/>
      <c r="HWS91" s="40"/>
      <c r="HWT91" s="40"/>
      <c r="HWU91" s="40"/>
      <c r="HWV91" s="40"/>
      <c r="HWW91" s="40"/>
      <c r="HWX91" s="40"/>
      <c r="HWY91" s="40"/>
      <c r="HWZ91" s="40"/>
      <c r="HXA91" s="40"/>
      <c r="HXB91" s="40"/>
      <c r="HXC91" s="40"/>
      <c r="HXD91" s="40"/>
      <c r="HXE91" s="40"/>
      <c r="HXF91" s="40"/>
      <c r="HXG91" s="40"/>
      <c r="HXH91" s="40"/>
      <c r="HXI91" s="40"/>
      <c r="HXJ91" s="40"/>
      <c r="HXK91" s="40"/>
      <c r="HXL91" s="40"/>
      <c r="HXM91" s="40"/>
      <c r="HXN91" s="40"/>
      <c r="HXO91" s="40"/>
      <c r="HXP91" s="40"/>
      <c r="HXQ91" s="40"/>
      <c r="HXR91" s="40"/>
      <c r="HXS91" s="40"/>
      <c r="HXT91" s="40"/>
      <c r="HXU91" s="40"/>
      <c r="HXV91" s="40"/>
      <c r="HXW91" s="40"/>
      <c r="HXX91" s="40"/>
      <c r="HXY91" s="40"/>
      <c r="HXZ91" s="40"/>
      <c r="HYA91" s="40"/>
      <c r="HYB91" s="40"/>
      <c r="HYC91" s="40"/>
      <c r="HYD91" s="40"/>
      <c r="HYE91" s="40"/>
      <c r="HYF91" s="40"/>
      <c r="HYG91" s="40"/>
      <c r="HYH91" s="40"/>
      <c r="HYI91" s="40"/>
      <c r="HYJ91" s="40"/>
      <c r="HYK91" s="40"/>
      <c r="HYL91" s="40"/>
      <c r="HYM91" s="40"/>
      <c r="HYN91" s="40"/>
      <c r="HYO91" s="40"/>
      <c r="HYP91" s="40"/>
      <c r="HYQ91" s="40"/>
      <c r="HYR91" s="40"/>
      <c r="HYS91" s="40"/>
      <c r="HYT91" s="40"/>
      <c r="HYU91" s="40"/>
      <c r="HYV91" s="40"/>
      <c r="HYW91" s="40"/>
      <c r="HYX91" s="40"/>
      <c r="HYY91" s="40"/>
      <c r="HYZ91" s="40"/>
      <c r="HZA91" s="40"/>
      <c r="HZB91" s="40"/>
      <c r="HZC91" s="40"/>
      <c r="HZD91" s="40"/>
      <c r="HZE91" s="40"/>
      <c r="HZF91" s="40"/>
      <c r="HZG91" s="40"/>
      <c r="HZH91" s="40"/>
      <c r="HZI91" s="40"/>
      <c r="HZJ91" s="40"/>
      <c r="HZK91" s="40"/>
      <c r="HZL91" s="40"/>
      <c r="HZM91" s="40"/>
      <c r="HZN91" s="40"/>
      <c r="HZO91" s="40"/>
      <c r="HZP91" s="40"/>
      <c r="HZQ91" s="40"/>
      <c r="HZR91" s="40"/>
      <c r="HZS91" s="40"/>
      <c r="HZT91" s="40"/>
      <c r="HZU91" s="40"/>
      <c r="HZV91" s="40"/>
      <c r="HZW91" s="40"/>
      <c r="HZX91" s="40"/>
      <c r="HZY91" s="40"/>
      <c r="HZZ91" s="40"/>
      <c r="IAA91" s="40"/>
      <c r="IAB91" s="40"/>
      <c r="IAC91" s="40"/>
      <c r="IAD91" s="40"/>
      <c r="IAE91" s="40"/>
      <c r="IAF91" s="40"/>
      <c r="IAG91" s="40"/>
      <c r="IAH91" s="40"/>
      <c r="IAI91" s="40"/>
      <c r="IAJ91" s="40"/>
      <c r="IAK91" s="40"/>
      <c r="IAL91" s="40"/>
      <c r="IAM91" s="40"/>
      <c r="IAN91" s="40"/>
      <c r="IAO91" s="40"/>
      <c r="IAP91" s="40"/>
      <c r="IAQ91" s="40"/>
      <c r="IAR91" s="40"/>
      <c r="IAS91" s="40"/>
      <c r="IAT91" s="40"/>
      <c r="IAU91" s="40"/>
      <c r="IAV91" s="40"/>
      <c r="IAW91" s="40"/>
      <c r="IAX91" s="40"/>
      <c r="IAY91" s="40"/>
      <c r="IAZ91" s="40"/>
      <c r="IBA91" s="40"/>
      <c r="IBB91" s="40"/>
      <c r="IBC91" s="40"/>
      <c r="IBD91" s="40"/>
      <c r="IBE91" s="40"/>
      <c r="IBF91" s="40"/>
      <c r="IBG91" s="40"/>
      <c r="IBH91" s="40"/>
      <c r="IBI91" s="40"/>
      <c r="IBJ91" s="40"/>
      <c r="IBK91" s="40"/>
      <c r="IBL91" s="40"/>
      <c r="IBM91" s="40"/>
      <c r="IBN91" s="40"/>
      <c r="IBO91" s="40"/>
      <c r="IBP91" s="40"/>
      <c r="IBQ91" s="40"/>
      <c r="IBR91" s="40"/>
      <c r="IBS91" s="40"/>
      <c r="IBT91" s="40"/>
      <c r="IBU91" s="40"/>
      <c r="IBV91" s="40"/>
      <c r="IBW91" s="40"/>
      <c r="IBX91" s="40"/>
      <c r="IBY91" s="40"/>
      <c r="IBZ91" s="40"/>
      <c r="ICA91" s="40"/>
      <c r="ICB91" s="40"/>
      <c r="ICC91" s="40"/>
      <c r="ICD91" s="40"/>
      <c r="ICE91" s="40"/>
      <c r="ICF91" s="40"/>
      <c r="ICG91" s="40"/>
      <c r="ICH91" s="40"/>
      <c r="ICI91" s="40"/>
      <c r="ICJ91" s="40"/>
      <c r="ICK91" s="40"/>
      <c r="ICL91" s="40"/>
      <c r="ICM91" s="40"/>
      <c r="ICN91" s="40"/>
      <c r="ICO91" s="40"/>
      <c r="ICP91" s="40"/>
      <c r="ICQ91" s="40"/>
      <c r="ICR91" s="40"/>
      <c r="ICS91" s="40"/>
      <c r="ICT91" s="40"/>
      <c r="ICU91" s="40"/>
      <c r="ICV91" s="40"/>
      <c r="ICW91" s="40"/>
      <c r="ICX91" s="40"/>
      <c r="ICY91" s="40"/>
      <c r="ICZ91" s="40"/>
      <c r="IDA91" s="40"/>
      <c r="IDB91" s="40"/>
      <c r="IDC91" s="40"/>
      <c r="IDD91" s="40"/>
      <c r="IDE91" s="40"/>
      <c r="IDF91" s="40"/>
      <c r="IDG91" s="40"/>
      <c r="IDH91" s="40"/>
      <c r="IDI91" s="40"/>
      <c r="IDJ91" s="40"/>
      <c r="IDK91" s="40"/>
      <c r="IDL91" s="40"/>
      <c r="IDM91" s="40"/>
      <c r="IDN91" s="40"/>
      <c r="IDO91" s="40"/>
      <c r="IDP91" s="40"/>
      <c r="IDQ91" s="40"/>
      <c r="IDR91" s="40"/>
      <c r="IDS91" s="40"/>
      <c r="IDT91" s="40"/>
      <c r="IDU91" s="40"/>
      <c r="IDV91" s="40"/>
      <c r="IDW91" s="40"/>
      <c r="IDX91" s="40"/>
      <c r="IDY91" s="40"/>
      <c r="IDZ91" s="40"/>
      <c r="IEA91" s="40"/>
      <c r="IEB91" s="40"/>
      <c r="IEC91" s="40"/>
      <c r="IED91" s="40"/>
      <c r="IEE91" s="40"/>
      <c r="IEF91" s="40"/>
      <c r="IEG91" s="40"/>
      <c r="IEH91" s="40"/>
      <c r="IEI91" s="40"/>
      <c r="IEJ91" s="40"/>
      <c r="IEK91" s="40"/>
      <c r="IEL91" s="40"/>
      <c r="IEM91" s="40"/>
      <c r="IEN91" s="40"/>
      <c r="IEO91" s="40"/>
      <c r="IEP91" s="40"/>
      <c r="IEQ91" s="40"/>
      <c r="IER91" s="40"/>
      <c r="IES91" s="40"/>
      <c r="IET91" s="40"/>
      <c r="IEU91" s="40"/>
      <c r="IEV91" s="40"/>
      <c r="IEW91" s="40"/>
      <c r="IEX91" s="40"/>
      <c r="IEY91" s="40"/>
      <c r="IEZ91" s="40"/>
      <c r="IFA91" s="40"/>
      <c r="IFB91" s="40"/>
      <c r="IFC91" s="40"/>
      <c r="IFD91" s="40"/>
      <c r="IFE91" s="40"/>
      <c r="IFF91" s="40"/>
      <c r="IFG91" s="40"/>
      <c r="IFH91" s="40"/>
      <c r="IFI91" s="40"/>
      <c r="IFJ91" s="40"/>
      <c r="IFK91" s="40"/>
      <c r="IFL91" s="40"/>
      <c r="IFM91" s="40"/>
      <c r="IFN91" s="40"/>
      <c r="IFO91" s="40"/>
      <c r="IFP91" s="40"/>
      <c r="IFQ91" s="40"/>
      <c r="IFR91" s="40"/>
      <c r="IFS91" s="40"/>
      <c r="IFT91" s="40"/>
      <c r="IFU91" s="40"/>
      <c r="IFV91" s="40"/>
      <c r="IFW91" s="40"/>
      <c r="IFX91" s="40"/>
      <c r="IFY91" s="40"/>
      <c r="IFZ91" s="40"/>
      <c r="IGA91" s="40"/>
      <c r="IGB91" s="40"/>
      <c r="IGC91" s="40"/>
      <c r="IGD91" s="40"/>
      <c r="IGE91" s="40"/>
      <c r="IGF91" s="40"/>
      <c r="IGG91" s="40"/>
      <c r="IGH91" s="40"/>
      <c r="IGI91" s="40"/>
      <c r="IGJ91" s="40"/>
      <c r="IGK91" s="40"/>
      <c r="IGL91" s="40"/>
      <c r="IGM91" s="40"/>
      <c r="IGN91" s="40"/>
      <c r="IGO91" s="40"/>
      <c r="IGP91" s="40"/>
      <c r="IGQ91" s="40"/>
      <c r="IGR91" s="40"/>
      <c r="IGS91" s="40"/>
      <c r="IGT91" s="40"/>
      <c r="IGU91" s="40"/>
      <c r="IGV91" s="40"/>
      <c r="IGW91" s="40"/>
      <c r="IGX91" s="40"/>
      <c r="IGY91" s="40"/>
      <c r="IGZ91" s="40"/>
      <c r="IHA91" s="40"/>
      <c r="IHB91" s="40"/>
      <c r="IHC91" s="40"/>
      <c r="IHD91" s="40"/>
      <c r="IHE91" s="40"/>
      <c r="IHF91" s="40"/>
      <c r="IHG91" s="40"/>
      <c r="IHH91" s="40"/>
      <c r="IHI91" s="40"/>
      <c r="IHJ91" s="40"/>
      <c r="IHK91" s="40"/>
      <c r="IHL91" s="40"/>
      <c r="IHM91" s="40"/>
      <c r="IHN91" s="40"/>
      <c r="IHO91" s="40"/>
      <c r="IHP91" s="40"/>
      <c r="IHQ91" s="40"/>
      <c r="IHR91" s="40"/>
      <c r="IHS91" s="40"/>
      <c r="IHT91" s="40"/>
      <c r="IHU91" s="40"/>
      <c r="IHV91" s="40"/>
      <c r="IHW91" s="40"/>
      <c r="IHX91" s="40"/>
      <c r="IHY91" s="40"/>
      <c r="IHZ91" s="40"/>
      <c r="IIA91" s="40"/>
      <c r="IIB91" s="40"/>
      <c r="IIC91" s="40"/>
      <c r="IID91" s="40"/>
      <c r="IIE91" s="40"/>
      <c r="IIF91" s="40"/>
      <c r="IIG91" s="40"/>
      <c r="IIH91" s="40"/>
      <c r="III91" s="40"/>
      <c r="IIJ91" s="40"/>
      <c r="IIK91" s="40"/>
      <c r="IIL91" s="40"/>
      <c r="IIM91" s="40"/>
      <c r="IIN91" s="40"/>
      <c r="IIO91" s="40"/>
      <c r="IIP91" s="40"/>
      <c r="IIQ91" s="40"/>
      <c r="IIR91" s="40"/>
      <c r="IIS91" s="40"/>
      <c r="IIT91" s="40"/>
      <c r="IIU91" s="40"/>
      <c r="IIV91" s="40"/>
      <c r="IIW91" s="40"/>
      <c r="IIX91" s="40"/>
      <c r="IIY91" s="40"/>
      <c r="IIZ91" s="40"/>
      <c r="IJA91" s="40"/>
      <c r="IJB91" s="40"/>
      <c r="IJC91" s="40"/>
      <c r="IJD91" s="40"/>
      <c r="IJE91" s="40"/>
      <c r="IJF91" s="40"/>
      <c r="IJG91" s="40"/>
      <c r="IJH91" s="40"/>
      <c r="IJI91" s="40"/>
      <c r="IJJ91" s="40"/>
      <c r="IJK91" s="40"/>
      <c r="IJL91" s="40"/>
      <c r="IJM91" s="40"/>
      <c r="IJN91" s="40"/>
      <c r="IJO91" s="40"/>
      <c r="IJP91" s="40"/>
      <c r="IJQ91" s="40"/>
      <c r="IJR91" s="40"/>
      <c r="IJS91" s="40"/>
      <c r="IJT91" s="40"/>
      <c r="IJU91" s="40"/>
      <c r="IJV91" s="40"/>
      <c r="IJW91" s="40"/>
      <c r="IJX91" s="40"/>
      <c r="IJY91" s="40"/>
      <c r="IJZ91" s="40"/>
      <c r="IKA91" s="40"/>
      <c r="IKB91" s="40"/>
      <c r="IKC91" s="40"/>
      <c r="IKD91" s="40"/>
      <c r="IKE91" s="40"/>
      <c r="IKF91" s="40"/>
      <c r="IKG91" s="40"/>
      <c r="IKH91" s="40"/>
      <c r="IKI91" s="40"/>
      <c r="IKJ91" s="40"/>
      <c r="IKK91" s="40"/>
      <c r="IKL91" s="40"/>
      <c r="IKM91" s="40"/>
      <c r="IKN91" s="40"/>
      <c r="IKO91" s="40"/>
      <c r="IKP91" s="40"/>
      <c r="IKQ91" s="40"/>
      <c r="IKR91" s="40"/>
      <c r="IKS91" s="40"/>
      <c r="IKT91" s="40"/>
      <c r="IKU91" s="40"/>
      <c r="IKV91" s="40"/>
      <c r="IKW91" s="40"/>
      <c r="IKX91" s="40"/>
      <c r="IKY91" s="40"/>
      <c r="IKZ91" s="40"/>
      <c r="ILA91" s="40"/>
      <c r="ILB91" s="40"/>
      <c r="ILC91" s="40"/>
      <c r="ILD91" s="40"/>
      <c r="ILE91" s="40"/>
      <c r="ILF91" s="40"/>
      <c r="ILG91" s="40"/>
      <c r="ILH91" s="40"/>
      <c r="ILI91" s="40"/>
      <c r="ILJ91" s="40"/>
      <c r="ILK91" s="40"/>
      <c r="ILL91" s="40"/>
      <c r="ILM91" s="40"/>
      <c r="ILN91" s="40"/>
      <c r="ILO91" s="40"/>
      <c r="ILP91" s="40"/>
      <c r="ILQ91" s="40"/>
      <c r="ILR91" s="40"/>
      <c r="ILS91" s="40"/>
      <c r="ILT91" s="40"/>
      <c r="ILU91" s="40"/>
      <c r="ILV91" s="40"/>
      <c r="ILW91" s="40"/>
      <c r="ILX91" s="40"/>
      <c r="ILY91" s="40"/>
      <c r="ILZ91" s="40"/>
      <c r="IMA91" s="40"/>
      <c r="IMB91" s="40"/>
      <c r="IMC91" s="40"/>
      <c r="IMD91" s="40"/>
      <c r="IME91" s="40"/>
      <c r="IMF91" s="40"/>
      <c r="IMG91" s="40"/>
      <c r="IMH91" s="40"/>
      <c r="IMI91" s="40"/>
      <c r="IMJ91" s="40"/>
      <c r="IMK91" s="40"/>
      <c r="IML91" s="40"/>
      <c r="IMM91" s="40"/>
      <c r="IMN91" s="40"/>
      <c r="IMO91" s="40"/>
      <c r="IMP91" s="40"/>
      <c r="IMQ91" s="40"/>
      <c r="IMR91" s="40"/>
      <c r="IMS91" s="40"/>
      <c r="IMT91" s="40"/>
      <c r="IMU91" s="40"/>
      <c r="IMV91" s="40"/>
      <c r="IMW91" s="40"/>
      <c r="IMX91" s="40"/>
      <c r="IMY91" s="40"/>
      <c r="IMZ91" s="40"/>
      <c r="INA91" s="40"/>
      <c r="INB91" s="40"/>
      <c r="INC91" s="40"/>
      <c r="IND91" s="40"/>
      <c r="INE91" s="40"/>
      <c r="INF91" s="40"/>
      <c r="ING91" s="40"/>
      <c r="INH91" s="40"/>
      <c r="INI91" s="40"/>
      <c r="INJ91" s="40"/>
      <c r="INK91" s="40"/>
      <c r="INL91" s="40"/>
      <c r="INM91" s="40"/>
      <c r="INN91" s="40"/>
      <c r="INO91" s="40"/>
      <c r="INP91" s="40"/>
      <c r="INQ91" s="40"/>
      <c r="INR91" s="40"/>
      <c r="INS91" s="40"/>
      <c r="INT91" s="40"/>
      <c r="INU91" s="40"/>
      <c r="INV91" s="40"/>
      <c r="INW91" s="40"/>
      <c r="INX91" s="40"/>
      <c r="INY91" s="40"/>
      <c r="INZ91" s="40"/>
      <c r="IOA91" s="40"/>
      <c r="IOB91" s="40"/>
      <c r="IOC91" s="40"/>
      <c r="IOD91" s="40"/>
      <c r="IOE91" s="40"/>
      <c r="IOF91" s="40"/>
      <c r="IOG91" s="40"/>
      <c r="IOH91" s="40"/>
      <c r="IOI91" s="40"/>
      <c r="IOJ91" s="40"/>
      <c r="IOK91" s="40"/>
      <c r="IOL91" s="40"/>
      <c r="IOM91" s="40"/>
      <c r="ION91" s="40"/>
      <c r="IOO91" s="40"/>
      <c r="IOP91" s="40"/>
      <c r="IOQ91" s="40"/>
      <c r="IOR91" s="40"/>
      <c r="IOS91" s="40"/>
      <c r="IOT91" s="40"/>
      <c r="IOU91" s="40"/>
      <c r="IOV91" s="40"/>
      <c r="IOW91" s="40"/>
      <c r="IOX91" s="40"/>
      <c r="IOY91" s="40"/>
      <c r="IOZ91" s="40"/>
      <c r="IPA91" s="40"/>
      <c r="IPB91" s="40"/>
      <c r="IPC91" s="40"/>
      <c r="IPD91" s="40"/>
      <c r="IPE91" s="40"/>
      <c r="IPF91" s="40"/>
      <c r="IPG91" s="40"/>
      <c r="IPH91" s="40"/>
      <c r="IPI91" s="40"/>
      <c r="IPJ91" s="40"/>
      <c r="IPK91" s="40"/>
      <c r="IPL91" s="40"/>
      <c r="IPM91" s="40"/>
      <c r="IPN91" s="40"/>
      <c r="IPO91" s="40"/>
      <c r="IPP91" s="40"/>
      <c r="IPQ91" s="40"/>
      <c r="IPR91" s="40"/>
      <c r="IPS91" s="40"/>
      <c r="IPT91" s="40"/>
      <c r="IPU91" s="40"/>
      <c r="IPV91" s="40"/>
      <c r="IPW91" s="40"/>
      <c r="IPX91" s="40"/>
      <c r="IPY91" s="40"/>
      <c r="IPZ91" s="40"/>
      <c r="IQA91" s="40"/>
      <c r="IQB91" s="40"/>
      <c r="IQC91" s="40"/>
      <c r="IQD91" s="40"/>
      <c r="IQE91" s="40"/>
      <c r="IQF91" s="40"/>
      <c r="IQG91" s="40"/>
      <c r="IQH91" s="40"/>
      <c r="IQI91" s="40"/>
      <c r="IQJ91" s="40"/>
      <c r="IQK91" s="40"/>
      <c r="IQL91" s="40"/>
      <c r="IQM91" s="40"/>
      <c r="IQN91" s="40"/>
      <c r="IQO91" s="40"/>
      <c r="IQP91" s="40"/>
      <c r="IQQ91" s="40"/>
      <c r="IQR91" s="40"/>
      <c r="IQS91" s="40"/>
      <c r="IQT91" s="40"/>
      <c r="IQU91" s="40"/>
      <c r="IQV91" s="40"/>
      <c r="IQW91" s="40"/>
      <c r="IQX91" s="40"/>
      <c r="IQY91" s="40"/>
      <c r="IQZ91" s="40"/>
      <c r="IRA91" s="40"/>
      <c r="IRB91" s="40"/>
      <c r="IRC91" s="40"/>
      <c r="IRD91" s="40"/>
      <c r="IRE91" s="40"/>
      <c r="IRF91" s="40"/>
      <c r="IRG91" s="40"/>
      <c r="IRH91" s="40"/>
      <c r="IRI91" s="40"/>
      <c r="IRJ91" s="40"/>
      <c r="IRK91" s="40"/>
      <c r="IRL91" s="40"/>
      <c r="IRM91" s="40"/>
      <c r="IRN91" s="40"/>
      <c r="IRO91" s="40"/>
      <c r="IRP91" s="40"/>
      <c r="IRQ91" s="40"/>
      <c r="IRR91" s="40"/>
      <c r="IRS91" s="40"/>
      <c r="IRT91" s="40"/>
      <c r="IRU91" s="40"/>
      <c r="IRV91" s="40"/>
      <c r="IRW91" s="40"/>
      <c r="IRX91" s="40"/>
      <c r="IRY91" s="40"/>
      <c r="IRZ91" s="40"/>
      <c r="ISA91" s="40"/>
      <c r="ISB91" s="40"/>
      <c r="ISC91" s="40"/>
      <c r="ISD91" s="40"/>
      <c r="ISE91" s="40"/>
      <c r="ISF91" s="40"/>
      <c r="ISG91" s="40"/>
      <c r="ISH91" s="40"/>
      <c r="ISI91" s="40"/>
      <c r="ISJ91" s="40"/>
      <c r="ISK91" s="40"/>
      <c r="ISL91" s="40"/>
      <c r="ISM91" s="40"/>
      <c r="ISN91" s="40"/>
      <c r="ISO91" s="40"/>
      <c r="ISP91" s="40"/>
      <c r="ISQ91" s="40"/>
      <c r="ISR91" s="40"/>
      <c r="ISS91" s="40"/>
      <c r="IST91" s="40"/>
      <c r="ISU91" s="40"/>
      <c r="ISV91" s="40"/>
      <c r="ISW91" s="40"/>
      <c r="ISX91" s="40"/>
      <c r="ISY91" s="40"/>
      <c r="ISZ91" s="40"/>
      <c r="ITA91" s="40"/>
      <c r="ITB91" s="40"/>
      <c r="ITC91" s="40"/>
      <c r="ITD91" s="40"/>
      <c r="ITE91" s="40"/>
      <c r="ITF91" s="40"/>
      <c r="ITG91" s="40"/>
      <c r="ITH91" s="40"/>
      <c r="ITI91" s="40"/>
      <c r="ITJ91" s="40"/>
      <c r="ITK91" s="40"/>
      <c r="ITL91" s="40"/>
      <c r="ITM91" s="40"/>
      <c r="ITN91" s="40"/>
      <c r="ITO91" s="40"/>
      <c r="ITP91" s="40"/>
      <c r="ITQ91" s="40"/>
      <c r="ITR91" s="40"/>
      <c r="ITS91" s="40"/>
      <c r="ITT91" s="40"/>
      <c r="ITU91" s="40"/>
      <c r="ITV91" s="40"/>
      <c r="ITW91" s="40"/>
      <c r="ITX91" s="40"/>
      <c r="ITY91" s="40"/>
      <c r="ITZ91" s="40"/>
      <c r="IUA91" s="40"/>
      <c r="IUB91" s="40"/>
      <c r="IUC91" s="40"/>
      <c r="IUD91" s="40"/>
      <c r="IUE91" s="40"/>
      <c r="IUF91" s="40"/>
      <c r="IUG91" s="40"/>
      <c r="IUH91" s="40"/>
      <c r="IUI91" s="40"/>
      <c r="IUJ91" s="40"/>
      <c r="IUK91" s="40"/>
      <c r="IUL91" s="40"/>
      <c r="IUM91" s="40"/>
      <c r="IUN91" s="40"/>
      <c r="IUO91" s="40"/>
      <c r="IUP91" s="40"/>
      <c r="IUQ91" s="40"/>
      <c r="IUR91" s="40"/>
      <c r="IUS91" s="40"/>
      <c r="IUT91" s="40"/>
      <c r="IUU91" s="40"/>
      <c r="IUV91" s="40"/>
      <c r="IUW91" s="40"/>
      <c r="IUX91" s="40"/>
      <c r="IUY91" s="40"/>
      <c r="IUZ91" s="40"/>
      <c r="IVA91" s="40"/>
      <c r="IVB91" s="40"/>
      <c r="IVC91" s="40"/>
      <c r="IVD91" s="40"/>
      <c r="IVE91" s="40"/>
      <c r="IVF91" s="40"/>
      <c r="IVG91" s="40"/>
      <c r="IVH91" s="40"/>
      <c r="IVI91" s="40"/>
      <c r="IVJ91" s="40"/>
      <c r="IVK91" s="40"/>
      <c r="IVL91" s="40"/>
      <c r="IVM91" s="40"/>
      <c r="IVN91" s="40"/>
      <c r="IVO91" s="40"/>
      <c r="IVP91" s="40"/>
      <c r="IVQ91" s="40"/>
      <c r="IVR91" s="40"/>
      <c r="IVS91" s="40"/>
      <c r="IVT91" s="40"/>
      <c r="IVU91" s="40"/>
      <c r="IVV91" s="40"/>
      <c r="IVW91" s="40"/>
      <c r="IVX91" s="40"/>
      <c r="IVY91" s="40"/>
      <c r="IVZ91" s="40"/>
      <c r="IWA91" s="40"/>
      <c r="IWB91" s="40"/>
      <c r="IWC91" s="40"/>
      <c r="IWD91" s="40"/>
      <c r="IWE91" s="40"/>
      <c r="IWF91" s="40"/>
      <c r="IWG91" s="40"/>
      <c r="IWH91" s="40"/>
      <c r="IWI91" s="40"/>
      <c r="IWJ91" s="40"/>
      <c r="IWK91" s="40"/>
      <c r="IWL91" s="40"/>
      <c r="IWM91" s="40"/>
      <c r="IWN91" s="40"/>
      <c r="IWO91" s="40"/>
      <c r="IWP91" s="40"/>
      <c r="IWQ91" s="40"/>
      <c r="IWR91" s="40"/>
      <c r="IWS91" s="40"/>
      <c r="IWT91" s="40"/>
      <c r="IWU91" s="40"/>
      <c r="IWV91" s="40"/>
      <c r="IWW91" s="40"/>
      <c r="IWX91" s="40"/>
      <c r="IWY91" s="40"/>
      <c r="IWZ91" s="40"/>
      <c r="IXA91" s="40"/>
      <c r="IXB91" s="40"/>
      <c r="IXC91" s="40"/>
      <c r="IXD91" s="40"/>
      <c r="IXE91" s="40"/>
      <c r="IXF91" s="40"/>
      <c r="IXG91" s="40"/>
      <c r="IXH91" s="40"/>
      <c r="IXI91" s="40"/>
      <c r="IXJ91" s="40"/>
      <c r="IXK91" s="40"/>
      <c r="IXL91" s="40"/>
      <c r="IXM91" s="40"/>
      <c r="IXN91" s="40"/>
      <c r="IXO91" s="40"/>
      <c r="IXP91" s="40"/>
      <c r="IXQ91" s="40"/>
      <c r="IXR91" s="40"/>
      <c r="IXS91" s="40"/>
      <c r="IXT91" s="40"/>
      <c r="IXU91" s="40"/>
      <c r="IXV91" s="40"/>
      <c r="IXW91" s="40"/>
      <c r="IXX91" s="40"/>
      <c r="IXY91" s="40"/>
      <c r="IXZ91" s="40"/>
      <c r="IYA91" s="40"/>
      <c r="IYB91" s="40"/>
      <c r="IYC91" s="40"/>
      <c r="IYD91" s="40"/>
      <c r="IYE91" s="40"/>
      <c r="IYF91" s="40"/>
      <c r="IYG91" s="40"/>
      <c r="IYH91" s="40"/>
      <c r="IYI91" s="40"/>
      <c r="IYJ91" s="40"/>
      <c r="IYK91" s="40"/>
      <c r="IYL91" s="40"/>
      <c r="IYM91" s="40"/>
      <c r="IYN91" s="40"/>
      <c r="IYO91" s="40"/>
      <c r="IYP91" s="40"/>
      <c r="IYQ91" s="40"/>
      <c r="IYR91" s="40"/>
      <c r="IYS91" s="40"/>
      <c r="IYT91" s="40"/>
      <c r="IYU91" s="40"/>
      <c r="IYV91" s="40"/>
      <c r="IYW91" s="40"/>
      <c r="IYX91" s="40"/>
      <c r="IYY91" s="40"/>
      <c r="IYZ91" s="40"/>
      <c r="IZA91" s="40"/>
      <c r="IZB91" s="40"/>
      <c r="IZC91" s="40"/>
      <c r="IZD91" s="40"/>
      <c r="IZE91" s="40"/>
      <c r="IZF91" s="40"/>
      <c r="IZG91" s="40"/>
      <c r="IZH91" s="40"/>
      <c r="IZI91" s="40"/>
      <c r="IZJ91" s="40"/>
      <c r="IZK91" s="40"/>
      <c r="IZL91" s="40"/>
      <c r="IZM91" s="40"/>
      <c r="IZN91" s="40"/>
      <c r="IZO91" s="40"/>
      <c r="IZP91" s="40"/>
      <c r="IZQ91" s="40"/>
      <c r="IZR91" s="40"/>
      <c r="IZS91" s="40"/>
      <c r="IZT91" s="40"/>
      <c r="IZU91" s="40"/>
      <c r="IZV91" s="40"/>
      <c r="IZW91" s="40"/>
      <c r="IZX91" s="40"/>
      <c r="IZY91" s="40"/>
      <c r="IZZ91" s="40"/>
      <c r="JAA91" s="40"/>
      <c r="JAB91" s="40"/>
      <c r="JAC91" s="40"/>
      <c r="JAD91" s="40"/>
      <c r="JAE91" s="40"/>
      <c r="JAF91" s="40"/>
      <c r="JAG91" s="40"/>
      <c r="JAH91" s="40"/>
      <c r="JAI91" s="40"/>
      <c r="JAJ91" s="40"/>
      <c r="JAK91" s="40"/>
      <c r="JAL91" s="40"/>
      <c r="JAM91" s="40"/>
      <c r="JAN91" s="40"/>
      <c r="JAO91" s="40"/>
      <c r="JAP91" s="40"/>
      <c r="JAQ91" s="40"/>
      <c r="JAR91" s="40"/>
      <c r="JAS91" s="40"/>
      <c r="JAT91" s="40"/>
      <c r="JAU91" s="40"/>
      <c r="JAV91" s="40"/>
      <c r="JAW91" s="40"/>
      <c r="JAX91" s="40"/>
      <c r="JAY91" s="40"/>
      <c r="JAZ91" s="40"/>
      <c r="JBA91" s="40"/>
      <c r="JBB91" s="40"/>
      <c r="JBC91" s="40"/>
      <c r="JBD91" s="40"/>
      <c r="JBE91" s="40"/>
      <c r="JBF91" s="40"/>
      <c r="JBG91" s="40"/>
      <c r="JBH91" s="40"/>
      <c r="JBI91" s="40"/>
      <c r="JBJ91" s="40"/>
      <c r="JBK91" s="40"/>
      <c r="JBL91" s="40"/>
      <c r="JBM91" s="40"/>
      <c r="JBN91" s="40"/>
      <c r="JBO91" s="40"/>
      <c r="JBP91" s="40"/>
      <c r="JBQ91" s="40"/>
      <c r="JBR91" s="40"/>
      <c r="JBS91" s="40"/>
      <c r="JBT91" s="40"/>
      <c r="JBU91" s="40"/>
      <c r="JBV91" s="40"/>
      <c r="JBW91" s="40"/>
      <c r="JBX91" s="40"/>
      <c r="JBY91" s="40"/>
      <c r="JBZ91" s="40"/>
      <c r="JCA91" s="40"/>
      <c r="JCB91" s="40"/>
      <c r="JCC91" s="40"/>
      <c r="JCD91" s="40"/>
      <c r="JCE91" s="40"/>
      <c r="JCF91" s="40"/>
      <c r="JCG91" s="40"/>
      <c r="JCH91" s="40"/>
      <c r="JCI91" s="40"/>
      <c r="JCJ91" s="40"/>
      <c r="JCK91" s="40"/>
      <c r="JCL91" s="40"/>
      <c r="JCM91" s="40"/>
      <c r="JCN91" s="40"/>
      <c r="JCO91" s="40"/>
      <c r="JCP91" s="40"/>
      <c r="JCQ91" s="40"/>
      <c r="JCR91" s="40"/>
      <c r="JCS91" s="40"/>
      <c r="JCT91" s="40"/>
      <c r="JCU91" s="40"/>
      <c r="JCV91" s="40"/>
      <c r="JCW91" s="40"/>
      <c r="JCX91" s="40"/>
      <c r="JCY91" s="40"/>
      <c r="JCZ91" s="40"/>
      <c r="JDA91" s="40"/>
      <c r="JDB91" s="40"/>
      <c r="JDC91" s="40"/>
      <c r="JDD91" s="40"/>
      <c r="JDE91" s="40"/>
      <c r="JDF91" s="40"/>
      <c r="JDG91" s="40"/>
      <c r="JDH91" s="40"/>
      <c r="JDI91" s="40"/>
      <c r="JDJ91" s="40"/>
      <c r="JDK91" s="40"/>
      <c r="JDL91" s="40"/>
      <c r="JDM91" s="40"/>
      <c r="JDN91" s="40"/>
      <c r="JDO91" s="40"/>
      <c r="JDP91" s="40"/>
      <c r="JDQ91" s="40"/>
      <c r="JDR91" s="40"/>
      <c r="JDS91" s="40"/>
      <c r="JDT91" s="40"/>
      <c r="JDU91" s="40"/>
      <c r="JDV91" s="40"/>
      <c r="JDW91" s="40"/>
      <c r="JDX91" s="40"/>
      <c r="JDY91" s="40"/>
      <c r="JDZ91" s="40"/>
      <c r="JEA91" s="40"/>
      <c r="JEB91" s="40"/>
      <c r="JEC91" s="40"/>
      <c r="JED91" s="40"/>
      <c r="JEE91" s="40"/>
      <c r="JEF91" s="40"/>
      <c r="JEG91" s="40"/>
      <c r="JEH91" s="40"/>
      <c r="JEI91" s="40"/>
      <c r="JEJ91" s="40"/>
      <c r="JEK91" s="40"/>
      <c r="JEL91" s="40"/>
      <c r="JEM91" s="40"/>
      <c r="JEN91" s="40"/>
      <c r="JEO91" s="40"/>
      <c r="JEP91" s="40"/>
      <c r="JEQ91" s="40"/>
      <c r="JER91" s="40"/>
      <c r="JES91" s="40"/>
      <c r="JET91" s="40"/>
      <c r="JEU91" s="40"/>
      <c r="JEV91" s="40"/>
      <c r="JEW91" s="40"/>
      <c r="JEX91" s="40"/>
      <c r="JEY91" s="40"/>
      <c r="JEZ91" s="40"/>
      <c r="JFA91" s="40"/>
      <c r="JFB91" s="40"/>
      <c r="JFC91" s="40"/>
      <c r="JFD91" s="40"/>
      <c r="JFE91" s="40"/>
      <c r="JFF91" s="40"/>
      <c r="JFG91" s="40"/>
      <c r="JFH91" s="40"/>
      <c r="JFI91" s="40"/>
      <c r="JFJ91" s="40"/>
      <c r="JFK91" s="40"/>
      <c r="JFL91" s="40"/>
      <c r="JFM91" s="40"/>
      <c r="JFN91" s="40"/>
      <c r="JFO91" s="40"/>
      <c r="JFP91" s="40"/>
      <c r="JFQ91" s="40"/>
      <c r="JFR91" s="40"/>
      <c r="JFS91" s="40"/>
      <c r="JFT91" s="40"/>
      <c r="JFU91" s="40"/>
      <c r="JFV91" s="40"/>
      <c r="JFW91" s="40"/>
      <c r="JFX91" s="40"/>
      <c r="JFY91" s="40"/>
      <c r="JFZ91" s="40"/>
      <c r="JGA91" s="40"/>
      <c r="JGB91" s="40"/>
      <c r="JGC91" s="40"/>
      <c r="JGD91" s="40"/>
      <c r="JGE91" s="40"/>
      <c r="JGF91" s="40"/>
      <c r="JGG91" s="40"/>
      <c r="JGH91" s="40"/>
      <c r="JGI91" s="40"/>
      <c r="JGJ91" s="40"/>
      <c r="JGK91" s="40"/>
      <c r="JGL91" s="40"/>
      <c r="JGM91" s="40"/>
      <c r="JGN91" s="40"/>
      <c r="JGO91" s="40"/>
      <c r="JGP91" s="40"/>
      <c r="JGQ91" s="40"/>
      <c r="JGR91" s="40"/>
      <c r="JGS91" s="40"/>
      <c r="JGT91" s="40"/>
      <c r="JGU91" s="40"/>
      <c r="JGV91" s="40"/>
      <c r="JGW91" s="40"/>
      <c r="JGX91" s="40"/>
      <c r="JGY91" s="40"/>
      <c r="JGZ91" s="40"/>
      <c r="JHA91" s="40"/>
      <c r="JHB91" s="40"/>
      <c r="JHC91" s="40"/>
      <c r="JHD91" s="40"/>
      <c r="JHE91" s="40"/>
      <c r="JHF91" s="40"/>
      <c r="JHG91" s="40"/>
      <c r="JHH91" s="40"/>
      <c r="JHI91" s="40"/>
      <c r="JHJ91" s="40"/>
      <c r="JHK91" s="40"/>
      <c r="JHL91" s="40"/>
      <c r="JHM91" s="40"/>
      <c r="JHN91" s="40"/>
      <c r="JHO91" s="40"/>
      <c r="JHP91" s="40"/>
      <c r="JHQ91" s="40"/>
      <c r="JHR91" s="40"/>
      <c r="JHS91" s="40"/>
      <c r="JHT91" s="40"/>
      <c r="JHU91" s="40"/>
      <c r="JHV91" s="40"/>
      <c r="JHW91" s="40"/>
      <c r="JHX91" s="40"/>
      <c r="JHY91" s="40"/>
      <c r="JHZ91" s="40"/>
      <c r="JIA91" s="40"/>
      <c r="JIB91" s="40"/>
      <c r="JIC91" s="40"/>
      <c r="JID91" s="40"/>
      <c r="JIE91" s="40"/>
      <c r="JIF91" s="40"/>
      <c r="JIG91" s="40"/>
      <c r="JIH91" s="40"/>
      <c r="JII91" s="40"/>
      <c r="JIJ91" s="40"/>
      <c r="JIK91" s="40"/>
      <c r="JIL91" s="40"/>
      <c r="JIM91" s="40"/>
      <c r="JIN91" s="40"/>
      <c r="JIO91" s="40"/>
      <c r="JIP91" s="40"/>
      <c r="JIQ91" s="40"/>
      <c r="JIR91" s="40"/>
      <c r="JIS91" s="40"/>
      <c r="JIT91" s="40"/>
      <c r="JIU91" s="40"/>
      <c r="JIV91" s="40"/>
      <c r="JIW91" s="40"/>
      <c r="JIX91" s="40"/>
      <c r="JIY91" s="40"/>
      <c r="JIZ91" s="40"/>
      <c r="JJA91" s="40"/>
      <c r="JJB91" s="40"/>
      <c r="JJC91" s="40"/>
      <c r="JJD91" s="40"/>
      <c r="JJE91" s="40"/>
      <c r="JJF91" s="40"/>
      <c r="JJG91" s="40"/>
      <c r="JJH91" s="40"/>
      <c r="JJI91" s="40"/>
      <c r="JJJ91" s="40"/>
      <c r="JJK91" s="40"/>
      <c r="JJL91" s="40"/>
      <c r="JJM91" s="40"/>
      <c r="JJN91" s="40"/>
      <c r="JJO91" s="40"/>
      <c r="JJP91" s="40"/>
      <c r="JJQ91" s="40"/>
      <c r="JJR91" s="40"/>
      <c r="JJS91" s="40"/>
      <c r="JJT91" s="40"/>
      <c r="JJU91" s="40"/>
      <c r="JJV91" s="40"/>
      <c r="JJW91" s="40"/>
      <c r="JJX91" s="40"/>
      <c r="JJY91" s="40"/>
      <c r="JJZ91" s="40"/>
      <c r="JKA91" s="40"/>
      <c r="JKB91" s="40"/>
      <c r="JKC91" s="40"/>
      <c r="JKD91" s="40"/>
      <c r="JKE91" s="40"/>
      <c r="JKF91" s="40"/>
      <c r="JKG91" s="40"/>
      <c r="JKH91" s="40"/>
      <c r="JKI91" s="40"/>
      <c r="JKJ91" s="40"/>
      <c r="JKK91" s="40"/>
      <c r="JKL91" s="40"/>
      <c r="JKM91" s="40"/>
      <c r="JKN91" s="40"/>
      <c r="JKO91" s="40"/>
      <c r="JKP91" s="40"/>
      <c r="JKQ91" s="40"/>
      <c r="JKR91" s="40"/>
      <c r="JKS91" s="40"/>
      <c r="JKT91" s="40"/>
      <c r="JKU91" s="40"/>
      <c r="JKV91" s="40"/>
      <c r="JKW91" s="40"/>
      <c r="JKX91" s="40"/>
      <c r="JKY91" s="40"/>
      <c r="JKZ91" s="40"/>
      <c r="JLA91" s="40"/>
      <c r="JLB91" s="40"/>
      <c r="JLC91" s="40"/>
      <c r="JLD91" s="40"/>
      <c r="JLE91" s="40"/>
      <c r="JLF91" s="40"/>
      <c r="JLG91" s="40"/>
      <c r="JLH91" s="40"/>
      <c r="JLI91" s="40"/>
      <c r="JLJ91" s="40"/>
      <c r="JLK91" s="40"/>
      <c r="JLL91" s="40"/>
      <c r="JLM91" s="40"/>
      <c r="JLN91" s="40"/>
      <c r="JLO91" s="40"/>
      <c r="JLP91" s="40"/>
      <c r="JLQ91" s="40"/>
      <c r="JLR91" s="40"/>
      <c r="JLS91" s="40"/>
      <c r="JLT91" s="40"/>
      <c r="JLU91" s="40"/>
      <c r="JLV91" s="40"/>
      <c r="JLW91" s="40"/>
      <c r="JLX91" s="40"/>
      <c r="JLY91" s="40"/>
      <c r="JLZ91" s="40"/>
      <c r="JMA91" s="40"/>
      <c r="JMB91" s="40"/>
      <c r="JMC91" s="40"/>
      <c r="JMD91" s="40"/>
      <c r="JME91" s="40"/>
      <c r="JMF91" s="40"/>
      <c r="JMG91" s="40"/>
      <c r="JMH91" s="40"/>
      <c r="JMI91" s="40"/>
      <c r="JMJ91" s="40"/>
      <c r="JMK91" s="40"/>
      <c r="JML91" s="40"/>
      <c r="JMM91" s="40"/>
      <c r="JMN91" s="40"/>
      <c r="JMO91" s="40"/>
      <c r="JMP91" s="40"/>
      <c r="JMQ91" s="40"/>
      <c r="JMR91" s="40"/>
      <c r="JMS91" s="40"/>
      <c r="JMT91" s="40"/>
      <c r="JMU91" s="40"/>
      <c r="JMV91" s="40"/>
      <c r="JMW91" s="40"/>
      <c r="JMX91" s="40"/>
      <c r="JMY91" s="40"/>
      <c r="JMZ91" s="40"/>
      <c r="JNA91" s="40"/>
      <c r="JNB91" s="40"/>
      <c r="JNC91" s="40"/>
      <c r="JND91" s="40"/>
      <c r="JNE91" s="40"/>
      <c r="JNF91" s="40"/>
      <c r="JNG91" s="40"/>
      <c r="JNH91" s="40"/>
      <c r="JNI91" s="40"/>
      <c r="JNJ91" s="40"/>
      <c r="JNK91" s="40"/>
      <c r="JNL91" s="40"/>
      <c r="JNM91" s="40"/>
      <c r="JNN91" s="40"/>
      <c r="JNO91" s="40"/>
      <c r="JNP91" s="40"/>
      <c r="JNQ91" s="40"/>
      <c r="JNR91" s="40"/>
      <c r="JNS91" s="40"/>
      <c r="JNT91" s="40"/>
      <c r="JNU91" s="40"/>
      <c r="JNV91" s="40"/>
      <c r="JNW91" s="40"/>
      <c r="JNX91" s="40"/>
      <c r="JNY91" s="40"/>
      <c r="JNZ91" s="40"/>
      <c r="JOA91" s="40"/>
      <c r="JOB91" s="40"/>
      <c r="JOC91" s="40"/>
      <c r="JOD91" s="40"/>
      <c r="JOE91" s="40"/>
      <c r="JOF91" s="40"/>
      <c r="JOG91" s="40"/>
      <c r="JOH91" s="40"/>
      <c r="JOI91" s="40"/>
      <c r="JOJ91" s="40"/>
      <c r="JOK91" s="40"/>
      <c r="JOL91" s="40"/>
      <c r="JOM91" s="40"/>
      <c r="JON91" s="40"/>
      <c r="JOO91" s="40"/>
      <c r="JOP91" s="40"/>
      <c r="JOQ91" s="40"/>
      <c r="JOR91" s="40"/>
      <c r="JOS91" s="40"/>
      <c r="JOT91" s="40"/>
      <c r="JOU91" s="40"/>
      <c r="JOV91" s="40"/>
      <c r="JOW91" s="40"/>
      <c r="JOX91" s="40"/>
      <c r="JOY91" s="40"/>
      <c r="JOZ91" s="40"/>
      <c r="JPA91" s="40"/>
      <c r="JPB91" s="40"/>
      <c r="JPC91" s="40"/>
      <c r="JPD91" s="40"/>
      <c r="JPE91" s="40"/>
      <c r="JPF91" s="40"/>
      <c r="JPG91" s="40"/>
      <c r="JPH91" s="40"/>
      <c r="JPI91" s="40"/>
      <c r="JPJ91" s="40"/>
      <c r="JPK91" s="40"/>
      <c r="JPL91" s="40"/>
      <c r="JPM91" s="40"/>
      <c r="JPN91" s="40"/>
      <c r="JPO91" s="40"/>
      <c r="JPP91" s="40"/>
      <c r="JPQ91" s="40"/>
      <c r="JPR91" s="40"/>
      <c r="JPS91" s="40"/>
      <c r="JPT91" s="40"/>
      <c r="JPU91" s="40"/>
      <c r="JPV91" s="40"/>
      <c r="JPW91" s="40"/>
      <c r="JPX91" s="40"/>
      <c r="JPY91" s="40"/>
      <c r="JPZ91" s="40"/>
      <c r="JQA91" s="40"/>
      <c r="JQB91" s="40"/>
      <c r="JQC91" s="40"/>
      <c r="JQD91" s="40"/>
      <c r="JQE91" s="40"/>
      <c r="JQF91" s="40"/>
      <c r="JQG91" s="40"/>
      <c r="JQH91" s="40"/>
      <c r="JQI91" s="40"/>
      <c r="JQJ91" s="40"/>
      <c r="JQK91" s="40"/>
      <c r="JQL91" s="40"/>
      <c r="JQM91" s="40"/>
      <c r="JQN91" s="40"/>
      <c r="JQO91" s="40"/>
      <c r="JQP91" s="40"/>
      <c r="JQQ91" s="40"/>
      <c r="JQR91" s="40"/>
      <c r="JQS91" s="40"/>
      <c r="JQT91" s="40"/>
      <c r="JQU91" s="40"/>
      <c r="JQV91" s="40"/>
      <c r="JQW91" s="40"/>
      <c r="JQX91" s="40"/>
      <c r="JQY91" s="40"/>
      <c r="JQZ91" s="40"/>
      <c r="JRA91" s="40"/>
      <c r="JRB91" s="40"/>
      <c r="JRC91" s="40"/>
      <c r="JRD91" s="40"/>
      <c r="JRE91" s="40"/>
      <c r="JRF91" s="40"/>
      <c r="JRG91" s="40"/>
      <c r="JRH91" s="40"/>
      <c r="JRI91" s="40"/>
      <c r="JRJ91" s="40"/>
      <c r="JRK91" s="40"/>
      <c r="JRL91" s="40"/>
      <c r="JRM91" s="40"/>
      <c r="JRN91" s="40"/>
      <c r="JRO91" s="40"/>
      <c r="JRP91" s="40"/>
      <c r="JRQ91" s="40"/>
      <c r="JRR91" s="40"/>
      <c r="JRS91" s="40"/>
      <c r="JRT91" s="40"/>
      <c r="JRU91" s="40"/>
      <c r="JRV91" s="40"/>
      <c r="JRW91" s="40"/>
      <c r="JRX91" s="40"/>
      <c r="JRY91" s="40"/>
      <c r="JRZ91" s="40"/>
      <c r="JSA91" s="40"/>
      <c r="JSB91" s="40"/>
      <c r="JSC91" s="40"/>
      <c r="JSD91" s="40"/>
      <c r="JSE91" s="40"/>
      <c r="JSF91" s="40"/>
      <c r="JSG91" s="40"/>
      <c r="JSH91" s="40"/>
      <c r="JSI91" s="40"/>
      <c r="JSJ91" s="40"/>
      <c r="JSK91" s="40"/>
      <c r="JSL91" s="40"/>
      <c r="JSM91" s="40"/>
      <c r="JSN91" s="40"/>
      <c r="JSO91" s="40"/>
      <c r="JSP91" s="40"/>
      <c r="JSQ91" s="40"/>
      <c r="JSR91" s="40"/>
      <c r="JSS91" s="40"/>
      <c r="JST91" s="40"/>
      <c r="JSU91" s="40"/>
      <c r="JSV91" s="40"/>
      <c r="JSW91" s="40"/>
      <c r="JSX91" s="40"/>
      <c r="JSY91" s="40"/>
      <c r="JSZ91" s="40"/>
      <c r="JTA91" s="40"/>
      <c r="JTB91" s="40"/>
      <c r="JTC91" s="40"/>
      <c r="JTD91" s="40"/>
      <c r="JTE91" s="40"/>
      <c r="JTF91" s="40"/>
      <c r="JTG91" s="40"/>
      <c r="JTH91" s="40"/>
      <c r="JTI91" s="40"/>
      <c r="JTJ91" s="40"/>
      <c r="JTK91" s="40"/>
      <c r="JTL91" s="40"/>
      <c r="JTM91" s="40"/>
      <c r="JTN91" s="40"/>
      <c r="JTO91" s="40"/>
      <c r="JTP91" s="40"/>
      <c r="JTQ91" s="40"/>
      <c r="JTR91" s="40"/>
      <c r="JTS91" s="40"/>
      <c r="JTT91" s="40"/>
      <c r="JTU91" s="40"/>
      <c r="JTV91" s="40"/>
      <c r="JTW91" s="40"/>
      <c r="JTX91" s="40"/>
      <c r="JTY91" s="40"/>
      <c r="JTZ91" s="40"/>
      <c r="JUA91" s="40"/>
      <c r="JUB91" s="40"/>
      <c r="JUC91" s="40"/>
      <c r="JUD91" s="40"/>
      <c r="JUE91" s="40"/>
      <c r="JUF91" s="40"/>
      <c r="JUG91" s="40"/>
      <c r="JUH91" s="40"/>
      <c r="JUI91" s="40"/>
      <c r="JUJ91" s="40"/>
      <c r="JUK91" s="40"/>
      <c r="JUL91" s="40"/>
      <c r="JUM91" s="40"/>
      <c r="JUN91" s="40"/>
      <c r="JUO91" s="40"/>
      <c r="JUP91" s="40"/>
      <c r="JUQ91" s="40"/>
      <c r="JUR91" s="40"/>
      <c r="JUS91" s="40"/>
      <c r="JUT91" s="40"/>
      <c r="JUU91" s="40"/>
      <c r="JUV91" s="40"/>
      <c r="JUW91" s="40"/>
      <c r="JUX91" s="40"/>
      <c r="JUY91" s="40"/>
      <c r="JUZ91" s="40"/>
      <c r="JVA91" s="40"/>
      <c r="JVB91" s="40"/>
      <c r="JVC91" s="40"/>
      <c r="JVD91" s="40"/>
      <c r="JVE91" s="40"/>
      <c r="JVF91" s="40"/>
      <c r="JVG91" s="40"/>
      <c r="JVH91" s="40"/>
      <c r="JVI91" s="40"/>
      <c r="JVJ91" s="40"/>
      <c r="JVK91" s="40"/>
      <c r="JVL91" s="40"/>
      <c r="JVM91" s="40"/>
      <c r="JVN91" s="40"/>
      <c r="JVO91" s="40"/>
      <c r="JVP91" s="40"/>
      <c r="JVQ91" s="40"/>
      <c r="JVR91" s="40"/>
      <c r="JVS91" s="40"/>
      <c r="JVT91" s="40"/>
      <c r="JVU91" s="40"/>
      <c r="JVV91" s="40"/>
      <c r="JVW91" s="40"/>
      <c r="JVX91" s="40"/>
      <c r="JVY91" s="40"/>
      <c r="JVZ91" s="40"/>
      <c r="JWA91" s="40"/>
      <c r="JWB91" s="40"/>
      <c r="JWC91" s="40"/>
      <c r="JWD91" s="40"/>
      <c r="JWE91" s="40"/>
      <c r="JWF91" s="40"/>
      <c r="JWG91" s="40"/>
      <c r="JWH91" s="40"/>
      <c r="JWI91" s="40"/>
      <c r="JWJ91" s="40"/>
      <c r="JWK91" s="40"/>
      <c r="JWL91" s="40"/>
      <c r="JWM91" s="40"/>
      <c r="JWN91" s="40"/>
      <c r="JWO91" s="40"/>
      <c r="JWP91" s="40"/>
      <c r="JWQ91" s="40"/>
      <c r="JWR91" s="40"/>
      <c r="JWS91" s="40"/>
      <c r="JWT91" s="40"/>
      <c r="JWU91" s="40"/>
      <c r="JWV91" s="40"/>
      <c r="JWW91" s="40"/>
      <c r="JWX91" s="40"/>
      <c r="JWY91" s="40"/>
      <c r="JWZ91" s="40"/>
      <c r="JXA91" s="40"/>
      <c r="JXB91" s="40"/>
      <c r="JXC91" s="40"/>
      <c r="JXD91" s="40"/>
      <c r="JXE91" s="40"/>
      <c r="JXF91" s="40"/>
      <c r="JXG91" s="40"/>
      <c r="JXH91" s="40"/>
      <c r="JXI91" s="40"/>
      <c r="JXJ91" s="40"/>
      <c r="JXK91" s="40"/>
      <c r="JXL91" s="40"/>
      <c r="JXM91" s="40"/>
      <c r="JXN91" s="40"/>
      <c r="JXO91" s="40"/>
      <c r="JXP91" s="40"/>
      <c r="JXQ91" s="40"/>
      <c r="JXR91" s="40"/>
      <c r="JXS91" s="40"/>
      <c r="JXT91" s="40"/>
      <c r="JXU91" s="40"/>
      <c r="JXV91" s="40"/>
      <c r="JXW91" s="40"/>
      <c r="JXX91" s="40"/>
      <c r="JXY91" s="40"/>
      <c r="JXZ91" s="40"/>
      <c r="JYA91" s="40"/>
      <c r="JYB91" s="40"/>
      <c r="JYC91" s="40"/>
      <c r="JYD91" s="40"/>
      <c r="JYE91" s="40"/>
      <c r="JYF91" s="40"/>
      <c r="JYG91" s="40"/>
      <c r="JYH91" s="40"/>
      <c r="JYI91" s="40"/>
      <c r="JYJ91" s="40"/>
      <c r="JYK91" s="40"/>
      <c r="JYL91" s="40"/>
      <c r="JYM91" s="40"/>
      <c r="JYN91" s="40"/>
      <c r="JYO91" s="40"/>
      <c r="JYP91" s="40"/>
      <c r="JYQ91" s="40"/>
      <c r="JYR91" s="40"/>
      <c r="JYS91" s="40"/>
      <c r="JYT91" s="40"/>
      <c r="JYU91" s="40"/>
      <c r="JYV91" s="40"/>
      <c r="JYW91" s="40"/>
      <c r="JYX91" s="40"/>
      <c r="JYY91" s="40"/>
      <c r="JYZ91" s="40"/>
      <c r="JZA91" s="40"/>
      <c r="JZB91" s="40"/>
      <c r="JZC91" s="40"/>
      <c r="JZD91" s="40"/>
      <c r="JZE91" s="40"/>
      <c r="JZF91" s="40"/>
      <c r="JZG91" s="40"/>
      <c r="JZH91" s="40"/>
      <c r="JZI91" s="40"/>
      <c r="JZJ91" s="40"/>
      <c r="JZK91" s="40"/>
      <c r="JZL91" s="40"/>
      <c r="JZM91" s="40"/>
      <c r="JZN91" s="40"/>
      <c r="JZO91" s="40"/>
      <c r="JZP91" s="40"/>
      <c r="JZQ91" s="40"/>
      <c r="JZR91" s="40"/>
      <c r="JZS91" s="40"/>
      <c r="JZT91" s="40"/>
      <c r="JZU91" s="40"/>
      <c r="JZV91" s="40"/>
      <c r="JZW91" s="40"/>
      <c r="JZX91" s="40"/>
      <c r="JZY91" s="40"/>
      <c r="JZZ91" s="40"/>
      <c r="KAA91" s="40"/>
      <c r="KAB91" s="40"/>
      <c r="KAC91" s="40"/>
      <c r="KAD91" s="40"/>
      <c r="KAE91" s="40"/>
      <c r="KAF91" s="40"/>
      <c r="KAG91" s="40"/>
      <c r="KAH91" s="40"/>
      <c r="KAI91" s="40"/>
      <c r="KAJ91" s="40"/>
      <c r="KAK91" s="40"/>
      <c r="KAL91" s="40"/>
      <c r="KAM91" s="40"/>
      <c r="KAN91" s="40"/>
      <c r="KAO91" s="40"/>
      <c r="KAP91" s="40"/>
      <c r="KAQ91" s="40"/>
      <c r="KAR91" s="40"/>
      <c r="KAS91" s="40"/>
      <c r="KAT91" s="40"/>
      <c r="KAU91" s="40"/>
      <c r="KAV91" s="40"/>
      <c r="KAW91" s="40"/>
      <c r="KAX91" s="40"/>
      <c r="KAY91" s="40"/>
      <c r="KAZ91" s="40"/>
      <c r="KBA91" s="40"/>
      <c r="KBB91" s="40"/>
      <c r="KBC91" s="40"/>
      <c r="KBD91" s="40"/>
      <c r="KBE91" s="40"/>
      <c r="KBF91" s="40"/>
      <c r="KBG91" s="40"/>
      <c r="KBH91" s="40"/>
      <c r="KBI91" s="40"/>
      <c r="KBJ91" s="40"/>
      <c r="KBK91" s="40"/>
      <c r="KBL91" s="40"/>
      <c r="KBM91" s="40"/>
      <c r="KBN91" s="40"/>
      <c r="KBO91" s="40"/>
      <c r="KBP91" s="40"/>
      <c r="KBQ91" s="40"/>
      <c r="KBR91" s="40"/>
      <c r="KBS91" s="40"/>
      <c r="KBT91" s="40"/>
      <c r="KBU91" s="40"/>
      <c r="KBV91" s="40"/>
      <c r="KBW91" s="40"/>
      <c r="KBX91" s="40"/>
      <c r="KBY91" s="40"/>
      <c r="KBZ91" s="40"/>
      <c r="KCA91" s="40"/>
      <c r="KCB91" s="40"/>
      <c r="KCC91" s="40"/>
      <c r="KCD91" s="40"/>
      <c r="KCE91" s="40"/>
      <c r="KCF91" s="40"/>
      <c r="KCG91" s="40"/>
      <c r="KCH91" s="40"/>
      <c r="KCI91" s="40"/>
      <c r="KCJ91" s="40"/>
      <c r="KCK91" s="40"/>
      <c r="KCL91" s="40"/>
      <c r="KCM91" s="40"/>
      <c r="KCN91" s="40"/>
      <c r="KCO91" s="40"/>
      <c r="KCP91" s="40"/>
      <c r="KCQ91" s="40"/>
      <c r="KCR91" s="40"/>
      <c r="KCS91" s="40"/>
      <c r="KCT91" s="40"/>
      <c r="KCU91" s="40"/>
      <c r="KCV91" s="40"/>
      <c r="KCW91" s="40"/>
      <c r="KCX91" s="40"/>
      <c r="KCY91" s="40"/>
      <c r="KCZ91" s="40"/>
      <c r="KDA91" s="40"/>
      <c r="KDB91" s="40"/>
      <c r="KDC91" s="40"/>
      <c r="KDD91" s="40"/>
      <c r="KDE91" s="40"/>
      <c r="KDF91" s="40"/>
      <c r="KDG91" s="40"/>
      <c r="KDH91" s="40"/>
      <c r="KDI91" s="40"/>
      <c r="KDJ91" s="40"/>
      <c r="KDK91" s="40"/>
      <c r="KDL91" s="40"/>
      <c r="KDM91" s="40"/>
      <c r="KDN91" s="40"/>
      <c r="KDO91" s="40"/>
      <c r="KDP91" s="40"/>
      <c r="KDQ91" s="40"/>
      <c r="KDR91" s="40"/>
      <c r="KDS91" s="40"/>
      <c r="KDT91" s="40"/>
      <c r="KDU91" s="40"/>
      <c r="KDV91" s="40"/>
      <c r="KDW91" s="40"/>
      <c r="KDX91" s="40"/>
      <c r="KDY91" s="40"/>
      <c r="KDZ91" s="40"/>
      <c r="KEA91" s="40"/>
      <c r="KEB91" s="40"/>
      <c r="KEC91" s="40"/>
      <c r="KED91" s="40"/>
      <c r="KEE91" s="40"/>
      <c r="KEF91" s="40"/>
      <c r="KEG91" s="40"/>
      <c r="KEH91" s="40"/>
      <c r="KEI91" s="40"/>
      <c r="KEJ91" s="40"/>
      <c r="KEK91" s="40"/>
      <c r="KEL91" s="40"/>
      <c r="KEM91" s="40"/>
      <c r="KEN91" s="40"/>
      <c r="KEO91" s="40"/>
      <c r="KEP91" s="40"/>
      <c r="KEQ91" s="40"/>
      <c r="KER91" s="40"/>
      <c r="KES91" s="40"/>
      <c r="KET91" s="40"/>
      <c r="KEU91" s="40"/>
      <c r="KEV91" s="40"/>
      <c r="KEW91" s="40"/>
      <c r="KEX91" s="40"/>
      <c r="KEY91" s="40"/>
      <c r="KEZ91" s="40"/>
      <c r="KFA91" s="40"/>
      <c r="KFB91" s="40"/>
      <c r="KFC91" s="40"/>
      <c r="KFD91" s="40"/>
      <c r="KFE91" s="40"/>
      <c r="KFF91" s="40"/>
      <c r="KFG91" s="40"/>
      <c r="KFH91" s="40"/>
      <c r="KFI91" s="40"/>
      <c r="KFJ91" s="40"/>
      <c r="KFK91" s="40"/>
      <c r="KFL91" s="40"/>
      <c r="KFM91" s="40"/>
      <c r="KFN91" s="40"/>
      <c r="KFO91" s="40"/>
      <c r="KFP91" s="40"/>
      <c r="KFQ91" s="40"/>
      <c r="KFR91" s="40"/>
      <c r="KFS91" s="40"/>
      <c r="KFT91" s="40"/>
      <c r="KFU91" s="40"/>
      <c r="KFV91" s="40"/>
      <c r="KFW91" s="40"/>
      <c r="KFX91" s="40"/>
      <c r="KFY91" s="40"/>
      <c r="KFZ91" s="40"/>
      <c r="KGA91" s="40"/>
      <c r="KGB91" s="40"/>
      <c r="KGC91" s="40"/>
      <c r="KGD91" s="40"/>
      <c r="KGE91" s="40"/>
      <c r="KGF91" s="40"/>
      <c r="KGG91" s="40"/>
      <c r="KGH91" s="40"/>
      <c r="KGI91" s="40"/>
      <c r="KGJ91" s="40"/>
      <c r="KGK91" s="40"/>
      <c r="KGL91" s="40"/>
      <c r="KGM91" s="40"/>
      <c r="KGN91" s="40"/>
      <c r="KGO91" s="40"/>
      <c r="KGP91" s="40"/>
      <c r="KGQ91" s="40"/>
      <c r="KGR91" s="40"/>
      <c r="KGS91" s="40"/>
      <c r="KGT91" s="40"/>
      <c r="KGU91" s="40"/>
      <c r="KGV91" s="40"/>
      <c r="KGW91" s="40"/>
      <c r="KGX91" s="40"/>
      <c r="KGY91" s="40"/>
      <c r="KGZ91" s="40"/>
      <c r="KHA91" s="40"/>
      <c r="KHB91" s="40"/>
      <c r="KHC91" s="40"/>
      <c r="KHD91" s="40"/>
      <c r="KHE91" s="40"/>
      <c r="KHF91" s="40"/>
      <c r="KHG91" s="40"/>
      <c r="KHH91" s="40"/>
      <c r="KHI91" s="40"/>
      <c r="KHJ91" s="40"/>
      <c r="KHK91" s="40"/>
      <c r="KHL91" s="40"/>
      <c r="KHM91" s="40"/>
      <c r="KHN91" s="40"/>
      <c r="KHO91" s="40"/>
      <c r="KHP91" s="40"/>
      <c r="KHQ91" s="40"/>
      <c r="KHR91" s="40"/>
      <c r="KHS91" s="40"/>
      <c r="KHT91" s="40"/>
      <c r="KHU91" s="40"/>
      <c r="KHV91" s="40"/>
      <c r="KHW91" s="40"/>
      <c r="KHX91" s="40"/>
      <c r="KHY91" s="40"/>
      <c r="KHZ91" s="40"/>
      <c r="KIA91" s="40"/>
      <c r="KIB91" s="40"/>
      <c r="KIC91" s="40"/>
      <c r="KID91" s="40"/>
      <c r="KIE91" s="40"/>
      <c r="KIF91" s="40"/>
      <c r="KIG91" s="40"/>
      <c r="KIH91" s="40"/>
      <c r="KII91" s="40"/>
      <c r="KIJ91" s="40"/>
      <c r="KIK91" s="40"/>
      <c r="KIL91" s="40"/>
      <c r="KIM91" s="40"/>
      <c r="KIN91" s="40"/>
      <c r="KIO91" s="40"/>
      <c r="KIP91" s="40"/>
      <c r="KIQ91" s="40"/>
      <c r="KIR91" s="40"/>
      <c r="KIS91" s="40"/>
      <c r="KIT91" s="40"/>
      <c r="KIU91" s="40"/>
      <c r="KIV91" s="40"/>
      <c r="KIW91" s="40"/>
      <c r="KIX91" s="40"/>
      <c r="KIY91" s="40"/>
      <c r="KIZ91" s="40"/>
      <c r="KJA91" s="40"/>
      <c r="KJB91" s="40"/>
      <c r="KJC91" s="40"/>
      <c r="KJD91" s="40"/>
      <c r="KJE91" s="40"/>
      <c r="KJF91" s="40"/>
      <c r="KJG91" s="40"/>
      <c r="KJH91" s="40"/>
      <c r="KJI91" s="40"/>
      <c r="KJJ91" s="40"/>
      <c r="KJK91" s="40"/>
      <c r="KJL91" s="40"/>
      <c r="KJM91" s="40"/>
      <c r="KJN91" s="40"/>
      <c r="KJO91" s="40"/>
      <c r="KJP91" s="40"/>
      <c r="KJQ91" s="40"/>
      <c r="KJR91" s="40"/>
      <c r="KJS91" s="40"/>
      <c r="KJT91" s="40"/>
      <c r="KJU91" s="40"/>
      <c r="KJV91" s="40"/>
      <c r="KJW91" s="40"/>
      <c r="KJX91" s="40"/>
      <c r="KJY91" s="40"/>
      <c r="KJZ91" s="40"/>
      <c r="KKA91" s="40"/>
      <c r="KKB91" s="40"/>
      <c r="KKC91" s="40"/>
      <c r="KKD91" s="40"/>
      <c r="KKE91" s="40"/>
      <c r="KKF91" s="40"/>
      <c r="KKG91" s="40"/>
      <c r="KKH91" s="40"/>
      <c r="KKI91" s="40"/>
      <c r="KKJ91" s="40"/>
      <c r="KKK91" s="40"/>
      <c r="KKL91" s="40"/>
      <c r="KKM91" s="40"/>
      <c r="KKN91" s="40"/>
      <c r="KKO91" s="40"/>
      <c r="KKP91" s="40"/>
      <c r="KKQ91" s="40"/>
      <c r="KKR91" s="40"/>
      <c r="KKS91" s="40"/>
      <c r="KKT91" s="40"/>
      <c r="KKU91" s="40"/>
      <c r="KKV91" s="40"/>
      <c r="KKW91" s="40"/>
      <c r="KKX91" s="40"/>
      <c r="KKY91" s="40"/>
      <c r="KKZ91" s="40"/>
      <c r="KLA91" s="40"/>
      <c r="KLB91" s="40"/>
      <c r="KLC91" s="40"/>
      <c r="KLD91" s="40"/>
      <c r="KLE91" s="40"/>
      <c r="KLF91" s="40"/>
      <c r="KLG91" s="40"/>
      <c r="KLH91" s="40"/>
      <c r="KLI91" s="40"/>
      <c r="KLJ91" s="40"/>
      <c r="KLK91" s="40"/>
      <c r="KLL91" s="40"/>
      <c r="KLM91" s="40"/>
      <c r="KLN91" s="40"/>
      <c r="KLO91" s="40"/>
      <c r="KLP91" s="40"/>
      <c r="KLQ91" s="40"/>
      <c r="KLR91" s="40"/>
      <c r="KLS91" s="40"/>
      <c r="KLT91" s="40"/>
      <c r="KLU91" s="40"/>
      <c r="KLV91" s="40"/>
      <c r="KLW91" s="40"/>
      <c r="KLX91" s="40"/>
      <c r="KLY91" s="40"/>
      <c r="KLZ91" s="40"/>
      <c r="KMA91" s="40"/>
      <c r="KMB91" s="40"/>
      <c r="KMC91" s="40"/>
      <c r="KMD91" s="40"/>
      <c r="KME91" s="40"/>
      <c r="KMF91" s="40"/>
      <c r="KMG91" s="40"/>
      <c r="KMH91" s="40"/>
      <c r="KMI91" s="40"/>
      <c r="KMJ91" s="40"/>
      <c r="KMK91" s="40"/>
      <c r="KML91" s="40"/>
      <c r="KMM91" s="40"/>
      <c r="KMN91" s="40"/>
      <c r="KMO91" s="40"/>
      <c r="KMP91" s="40"/>
      <c r="KMQ91" s="40"/>
      <c r="KMR91" s="40"/>
      <c r="KMS91" s="40"/>
      <c r="KMT91" s="40"/>
      <c r="KMU91" s="40"/>
      <c r="KMV91" s="40"/>
      <c r="KMW91" s="40"/>
      <c r="KMX91" s="40"/>
      <c r="KMY91" s="40"/>
      <c r="KMZ91" s="40"/>
      <c r="KNA91" s="40"/>
      <c r="KNB91" s="40"/>
      <c r="KNC91" s="40"/>
      <c r="KND91" s="40"/>
      <c r="KNE91" s="40"/>
      <c r="KNF91" s="40"/>
      <c r="KNG91" s="40"/>
      <c r="KNH91" s="40"/>
      <c r="KNI91" s="40"/>
      <c r="KNJ91" s="40"/>
      <c r="KNK91" s="40"/>
      <c r="KNL91" s="40"/>
      <c r="KNM91" s="40"/>
      <c r="KNN91" s="40"/>
      <c r="KNO91" s="40"/>
      <c r="KNP91" s="40"/>
      <c r="KNQ91" s="40"/>
      <c r="KNR91" s="40"/>
      <c r="KNS91" s="40"/>
      <c r="KNT91" s="40"/>
      <c r="KNU91" s="40"/>
      <c r="KNV91" s="40"/>
      <c r="KNW91" s="40"/>
      <c r="KNX91" s="40"/>
      <c r="KNY91" s="40"/>
      <c r="KNZ91" s="40"/>
      <c r="KOA91" s="40"/>
      <c r="KOB91" s="40"/>
      <c r="KOC91" s="40"/>
      <c r="KOD91" s="40"/>
      <c r="KOE91" s="40"/>
      <c r="KOF91" s="40"/>
      <c r="KOG91" s="40"/>
      <c r="KOH91" s="40"/>
      <c r="KOI91" s="40"/>
      <c r="KOJ91" s="40"/>
      <c r="KOK91" s="40"/>
      <c r="KOL91" s="40"/>
      <c r="KOM91" s="40"/>
      <c r="KON91" s="40"/>
      <c r="KOO91" s="40"/>
      <c r="KOP91" s="40"/>
      <c r="KOQ91" s="40"/>
      <c r="KOR91" s="40"/>
      <c r="KOS91" s="40"/>
      <c r="KOT91" s="40"/>
      <c r="KOU91" s="40"/>
      <c r="KOV91" s="40"/>
      <c r="KOW91" s="40"/>
      <c r="KOX91" s="40"/>
      <c r="KOY91" s="40"/>
      <c r="KOZ91" s="40"/>
      <c r="KPA91" s="40"/>
      <c r="KPB91" s="40"/>
      <c r="KPC91" s="40"/>
      <c r="KPD91" s="40"/>
      <c r="KPE91" s="40"/>
      <c r="KPF91" s="40"/>
      <c r="KPG91" s="40"/>
      <c r="KPH91" s="40"/>
      <c r="KPI91" s="40"/>
      <c r="KPJ91" s="40"/>
      <c r="KPK91" s="40"/>
      <c r="KPL91" s="40"/>
      <c r="KPM91" s="40"/>
      <c r="KPN91" s="40"/>
      <c r="KPO91" s="40"/>
      <c r="KPP91" s="40"/>
      <c r="KPQ91" s="40"/>
      <c r="KPR91" s="40"/>
      <c r="KPS91" s="40"/>
      <c r="KPT91" s="40"/>
      <c r="KPU91" s="40"/>
      <c r="KPV91" s="40"/>
      <c r="KPW91" s="40"/>
      <c r="KPX91" s="40"/>
      <c r="KPY91" s="40"/>
      <c r="KPZ91" s="40"/>
      <c r="KQA91" s="40"/>
      <c r="KQB91" s="40"/>
      <c r="KQC91" s="40"/>
      <c r="KQD91" s="40"/>
      <c r="KQE91" s="40"/>
      <c r="KQF91" s="40"/>
      <c r="KQG91" s="40"/>
      <c r="KQH91" s="40"/>
      <c r="KQI91" s="40"/>
      <c r="KQJ91" s="40"/>
      <c r="KQK91" s="40"/>
      <c r="KQL91" s="40"/>
      <c r="KQM91" s="40"/>
      <c r="KQN91" s="40"/>
      <c r="KQO91" s="40"/>
      <c r="KQP91" s="40"/>
      <c r="KQQ91" s="40"/>
      <c r="KQR91" s="40"/>
      <c r="KQS91" s="40"/>
      <c r="KQT91" s="40"/>
      <c r="KQU91" s="40"/>
      <c r="KQV91" s="40"/>
      <c r="KQW91" s="40"/>
      <c r="KQX91" s="40"/>
      <c r="KQY91" s="40"/>
      <c r="KQZ91" s="40"/>
      <c r="KRA91" s="40"/>
      <c r="KRB91" s="40"/>
      <c r="KRC91" s="40"/>
      <c r="KRD91" s="40"/>
      <c r="KRE91" s="40"/>
      <c r="KRF91" s="40"/>
      <c r="KRG91" s="40"/>
      <c r="KRH91" s="40"/>
      <c r="KRI91" s="40"/>
      <c r="KRJ91" s="40"/>
      <c r="KRK91" s="40"/>
      <c r="KRL91" s="40"/>
      <c r="KRM91" s="40"/>
      <c r="KRN91" s="40"/>
      <c r="KRO91" s="40"/>
      <c r="KRP91" s="40"/>
      <c r="KRQ91" s="40"/>
      <c r="KRR91" s="40"/>
      <c r="KRS91" s="40"/>
      <c r="KRT91" s="40"/>
      <c r="KRU91" s="40"/>
      <c r="KRV91" s="40"/>
      <c r="KRW91" s="40"/>
      <c r="KRX91" s="40"/>
      <c r="KRY91" s="40"/>
      <c r="KRZ91" s="40"/>
      <c r="KSA91" s="40"/>
      <c r="KSB91" s="40"/>
      <c r="KSC91" s="40"/>
      <c r="KSD91" s="40"/>
      <c r="KSE91" s="40"/>
      <c r="KSF91" s="40"/>
      <c r="KSG91" s="40"/>
      <c r="KSH91" s="40"/>
      <c r="KSI91" s="40"/>
      <c r="KSJ91" s="40"/>
      <c r="KSK91" s="40"/>
      <c r="KSL91" s="40"/>
      <c r="KSM91" s="40"/>
      <c r="KSN91" s="40"/>
      <c r="KSO91" s="40"/>
      <c r="KSP91" s="40"/>
      <c r="KSQ91" s="40"/>
      <c r="KSR91" s="40"/>
      <c r="KSS91" s="40"/>
      <c r="KST91" s="40"/>
      <c r="KSU91" s="40"/>
      <c r="KSV91" s="40"/>
      <c r="KSW91" s="40"/>
      <c r="KSX91" s="40"/>
      <c r="KSY91" s="40"/>
      <c r="KSZ91" s="40"/>
      <c r="KTA91" s="40"/>
      <c r="KTB91" s="40"/>
      <c r="KTC91" s="40"/>
      <c r="KTD91" s="40"/>
      <c r="KTE91" s="40"/>
      <c r="KTF91" s="40"/>
      <c r="KTG91" s="40"/>
      <c r="KTH91" s="40"/>
      <c r="KTI91" s="40"/>
      <c r="KTJ91" s="40"/>
      <c r="KTK91" s="40"/>
      <c r="KTL91" s="40"/>
      <c r="KTM91" s="40"/>
      <c r="KTN91" s="40"/>
      <c r="KTO91" s="40"/>
      <c r="KTP91" s="40"/>
      <c r="KTQ91" s="40"/>
      <c r="KTR91" s="40"/>
      <c r="KTS91" s="40"/>
      <c r="KTT91" s="40"/>
      <c r="KTU91" s="40"/>
      <c r="KTV91" s="40"/>
      <c r="KTW91" s="40"/>
      <c r="KTX91" s="40"/>
      <c r="KTY91" s="40"/>
      <c r="KTZ91" s="40"/>
      <c r="KUA91" s="40"/>
      <c r="KUB91" s="40"/>
      <c r="KUC91" s="40"/>
      <c r="KUD91" s="40"/>
      <c r="KUE91" s="40"/>
      <c r="KUF91" s="40"/>
      <c r="KUG91" s="40"/>
      <c r="KUH91" s="40"/>
      <c r="KUI91" s="40"/>
      <c r="KUJ91" s="40"/>
      <c r="KUK91" s="40"/>
      <c r="KUL91" s="40"/>
      <c r="KUM91" s="40"/>
      <c r="KUN91" s="40"/>
      <c r="KUO91" s="40"/>
      <c r="KUP91" s="40"/>
      <c r="KUQ91" s="40"/>
      <c r="KUR91" s="40"/>
      <c r="KUS91" s="40"/>
      <c r="KUT91" s="40"/>
      <c r="KUU91" s="40"/>
      <c r="KUV91" s="40"/>
      <c r="KUW91" s="40"/>
      <c r="KUX91" s="40"/>
      <c r="KUY91" s="40"/>
      <c r="KUZ91" s="40"/>
      <c r="KVA91" s="40"/>
      <c r="KVB91" s="40"/>
      <c r="KVC91" s="40"/>
      <c r="KVD91" s="40"/>
      <c r="KVE91" s="40"/>
      <c r="KVF91" s="40"/>
      <c r="KVG91" s="40"/>
      <c r="KVH91" s="40"/>
      <c r="KVI91" s="40"/>
      <c r="KVJ91" s="40"/>
      <c r="KVK91" s="40"/>
      <c r="KVL91" s="40"/>
      <c r="KVM91" s="40"/>
      <c r="KVN91" s="40"/>
      <c r="KVO91" s="40"/>
      <c r="KVP91" s="40"/>
      <c r="KVQ91" s="40"/>
      <c r="KVR91" s="40"/>
      <c r="KVS91" s="40"/>
      <c r="KVT91" s="40"/>
      <c r="KVU91" s="40"/>
      <c r="KVV91" s="40"/>
      <c r="KVW91" s="40"/>
      <c r="KVX91" s="40"/>
      <c r="KVY91" s="40"/>
      <c r="KVZ91" s="40"/>
      <c r="KWA91" s="40"/>
      <c r="KWB91" s="40"/>
      <c r="KWC91" s="40"/>
      <c r="KWD91" s="40"/>
      <c r="KWE91" s="40"/>
      <c r="KWF91" s="40"/>
      <c r="KWG91" s="40"/>
      <c r="KWH91" s="40"/>
      <c r="KWI91" s="40"/>
      <c r="KWJ91" s="40"/>
      <c r="KWK91" s="40"/>
      <c r="KWL91" s="40"/>
      <c r="KWM91" s="40"/>
      <c r="KWN91" s="40"/>
      <c r="KWO91" s="40"/>
      <c r="KWP91" s="40"/>
      <c r="KWQ91" s="40"/>
      <c r="KWR91" s="40"/>
      <c r="KWS91" s="40"/>
      <c r="KWT91" s="40"/>
      <c r="KWU91" s="40"/>
      <c r="KWV91" s="40"/>
      <c r="KWW91" s="40"/>
      <c r="KWX91" s="40"/>
      <c r="KWY91" s="40"/>
      <c r="KWZ91" s="40"/>
      <c r="KXA91" s="40"/>
      <c r="KXB91" s="40"/>
      <c r="KXC91" s="40"/>
      <c r="KXD91" s="40"/>
      <c r="KXE91" s="40"/>
      <c r="KXF91" s="40"/>
      <c r="KXG91" s="40"/>
      <c r="KXH91" s="40"/>
      <c r="KXI91" s="40"/>
      <c r="KXJ91" s="40"/>
      <c r="KXK91" s="40"/>
      <c r="KXL91" s="40"/>
      <c r="KXM91" s="40"/>
      <c r="KXN91" s="40"/>
      <c r="KXO91" s="40"/>
      <c r="KXP91" s="40"/>
      <c r="KXQ91" s="40"/>
      <c r="KXR91" s="40"/>
      <c r="KXS91" s="40"/>
      <c r="KXT91" s="40"/>
      <c r="KXU91" s="40"/>
      <c r="KXV91" s="40"/>
      <c r="KXW91" s="40"/>
      <c r="KXX91" s="40"/>
      <c r="KXY91" s="40"/>
      <c r="KXZ91" s="40"/>
      <c r="KYA91" s="40"/>
      <c r="KYB91" s="40"/>
      <c r="KYC91" s="40"/>
      <c r="KYD91" s="40"/>
      <c r="KYE91" s="40"/>
      <c r="KYF91" s="40"/>
      <c r="KYG91" s="40"/>
      <c r="KYH91" s="40"/>
      <c r="KYI91" s="40"/>
      <c r="KYJ91" s="40"/>
      <c r="KYK91" s="40"/>
      <c r="KYL91" s="40"/>
      <c r="KYM91" s="40"/>
      <c r="KYN91" s="40"/>
      <c r="KYO91" s="40"/>
      <c r="KYP91" s="40"/>
      <c r="KYQ91" s="40"/>
      <c r="KYR91" s="40"/>
      <c r="KYS91" s="40"/>
      <c r="KYT91" s="40"/>
      <c r="KYU91" s="40"/>
      <c r="KYV91" s="40"/>
      <c r="KYW91" s="40"/>
      <c r="KYX91" s="40"/>
      <c r="KYY91" s="40"/>
      <c r="KYZ91" s="40"/>
      <c r="KZA91" s="40"/>
      <c r="KZB91" s="40"/>
      <c r="KZC91" s="40"/>
      <c r="KZD91" s="40"/>
      <c r="KZE91" s="40"/>
      <c r="KZF91" s="40"/>
      <c r="KZG91" s="40"/>
      <c r="KZH91" s="40"/>
      <c r="KZI91" s="40"/>
      <c r="KZJ91" s="40"/>
      <c r="KZK91" s="40"/>
      <c r="KZL91" s="40"/>
      <c r="KZM91" s="40"/>
      <c r="KZN91" s="40"/>
      <c r="KZO91" s="40"/>
      <c r="KZP91" s="40"/>
      <c r="KZQ91" s="40"/>
      <c r="KZR91" s="40"/>
      <c r="KZS91" s="40"/>
      <c r="KZT91" s="40"/>
      <c r="KZU91" s="40"/>
      <c r="KZV91" s="40"/>
      <c r="KZW91" s="40"/>
      <c r="KZX91" s="40"/>
      <c r="KZY91" s="40"/>
      <c r="KZZ91" s="40"/>
      <c r="LAA91" s="40"/>
      <c r="LAB91" s="40"/>
      <c r="LAC91" s="40"/>
      <c r="LAD91" s="40"/>
      <c r="LAE91" s="40"/>
      <c r="LAF91" s="40"/>
      <c r="LAG91" s="40"/>
      <c r="LAH91" s="40"/>
      <c r="LAI91" s="40"/>
      <c r="LAJ91" s="40"/>
      <c r="LAK91" s="40"/>
      <c r="LAL91" s="40"/>
      <c r="LAM91" s="40"/>
      <c r="LAN91" s="40"/>
      <c r="LAO91" s="40"/>
      <c r="LAP91" s="40"/>
      <c r="LAQ91" s="40"/>
      <c r="LAR91" s="40"/>
      <c r="LAS91" s="40"/>
      <c r="LAT91" s="40"/>
      <c r="LAU91" s="40"/>
      <c r="LAV91" s="40"/>
      <c r="LAW91" s="40"/>
      <c r="LAX91" s="40"/>
      <c r="LAY91" s="40"/>
      <c r="LAZ91" s="40"/>
      <c r="LBA91" s="40"/>
      <c r="LBB91" s="40"/>
      <c r="LBC91" s="40"/>
      <c r="LBD91" s="40"/>
      <c r="LBE91" s="40"/>
      <c r="LBF91" s="40"/>
      <c r="LBG91" s="40"/>
      <c r="LBH91" s="40"/>
      <c r="LBI91" s="40"/>
      <c r="LBJ91" s="40"/>
      <c r="LBK91" s="40"/>
      <c r="LBL91" s="40"/>
      <c r="LBM91" s="40"/>
      <c r="LBN91" s="40"/>
      <c r="LBO91" s="40"/>
      <c r="LBP91" s="40"/>
      <c r="LBQ91" s="40"/>
      <c r="LBR91" s="40"/>
      <c r="LBS91" s="40"/>
      <c r="LBT91" s="40"/>
      <c r="LBU91" s="40"/>
      <c r="LBV91" s="40"/>
      <c r="LBW91" s="40"/>
      <c r="LBX91" s="40"/>
      <c r="LBY91" s="40"/>
      <c r="LBZ91" s="40"/>
      <c r="LCA91" s="40"/>
      <c r="LCB91" s="40"/>
      <c r="LCC91" s="40"/>
      <c r="LCD91" s="40"/>
      <c r="LCE91" s="40"/>
      <c r="LCF91" s="40"/>
      <c r="LCG91" s="40"/>
      <c r="LCH91" s="40"/>
      <c r="LCI91" s="40"/>
      <c r="LCJ91" s="40"/>
      <c r="LCK91" s="40"/>
      <c r="LCL91" s="40"/>
      <c r="LCM91" s="40"/>
      <c r="LCN91" s="40"/>
      <c r="LCO91" s="40"/>
      <c r="LCP91" s="40"/>
      <c r="LCQ91" s="40"/>
      <c r="LCR91" s="40"/>
      <c r="LCS91" s="40"/>
      <c r="LCT91" s="40"/>
      <c r="LCU91" s="40"/>
      <c r="LCV91" s="40"/>
      <c r="LCW91" s="40"/>
      <c r="LCX91" s="40"/>
      <c r="LCY91" s="40"/>
      <c r="LCZ91" s="40"/>
      <c r="LDA91" s="40"/>
      <c r="LDB91" s="40"/>
      <c r="LDC91" s="40"/>
      <c r="LDD91" s="40"/>
      <c r="LDE91" s="40"/>
      <c r="LDF91" s="40"/>
      <c r="LDG91" s="40"/>
      <c r="LDH91" s="40"/>
      <c r="LDI91" s="40"/>
      <c r="LDJ91" s="40"/>
      <c r="LDK91" s="40"/>
      <c r="LDL91" s="40"/>
      <c r="LDM91" s="40"/>
      <c r="LDN91" s="40"/>
      <c r="LDO91" s="40"/>
      <c r="LDP91" s="40"/>
      <c r="LDQ91" s="40"/>
      <c r="LDR91" s="40"/>
      <c r="LDS91" s="40"/>
      <c r="LDT91" s="40"/>
      <c r="LDU91" s="40"/>
      <c r="LDV91" s="40"/>
      <c r="LDW91" s="40"/>
      <c r="LDX91" s="40"/>
      <c r="LDY91" s="40"/>
      <c r="LDZ91" s="40"/>
      <c r="LEA91" s="40"/>
      <c r="LEB91" s="40"/>
      <c r="LEC91" s="40"/>
      <c r="LED91" s="40"/>
      <c r="LEE91" s="40"/>
      <c r="LEF91" s="40"/>
      <c r="LEG91" s="40"/>
      <c r="LEH91" s="40"/>
      <c r="LEI91" s="40"/>
      <c r="LEJ91" s="40"/>
      <c r="LEK91" s="40"/>
      <c r="LEL91" s="40"/>
      <c r="LEM91" s="40"/>
      <c r="LEN91" s="40"/>
      <c r="LEO91" s="40"/>
      <c r="LEP91" s="40"/>
      <c r="LEQ91" s="40"/>
      <c r="LER91" s="40"/>
      <c r="LES91" s="40"/>
      <c r="LET91" s="40"/>
      <c r="LEU91" s="40"/>
      <c r="LEV91" s="40"/>
      <c r="LEW91" s="40"/>
      <c r="LEX91" s="40"/>
      <c r="LEY91" s="40"/>
      <c r="LEZ91" s="40"/>
      <c r="LFA91" s="40"/>
      <c r="LFB91" s="40"/>
      <c r="LFC91" s="40"/>
      <c r="LFD91" s="40"/>
      <c r="LFE91" s="40"/>
      <c r="LFF91" s="40"/>
      <c r="LFG91" s="40"/>
      <c r="LFH91" s="40"/>
      <c r="LFI91" s="40"/>
      <c r="LFJ91" s="40"/>
      <c r="LFK91" s="40"/>
      <c r="LFL91" s="40"/>
      <c r="LFM91" s="40"/>
      <c r="LFN91" s="40"/>
      <c r="LFO91" s="40"/>
      <c r="LFP91" s="40"/>
      <c r="LFQ91" s="40"/>
      <c r="LFR91" s="40"/>
      <c r="LFS91" s="40"/>
      <c r="LFT91" s="40"/>
      <c r="LFU91" s="40"/>
      <c r="LFV91" s="40"/>
      <c r="LFW91" s="40"/>
      <c r="LFX91" s="40"/>
      <c r="LFY91" s="40"/>
      <c r="LFZ91" s="40"/>
      <c r="LGA91" s="40"/>
      <c r="LGB91" s="40"/>
      <c r="LGC91" s="40"/>
      <c r="LGD91" s="40"/>
      <c r="LGE91" s="40"/>
      <c r="LGF91" s="40"/>
      <c r="LGG91" s="40"/>
      <c r="LGH91" s="40"/>
      <c r="LGI91" s="40"/>
      <c r="LGJ91" s="40"/>
      <c r="LGK91" s="40"/>
      <c r="LGL91" s="40"/>
      <c r="LGM91" s="40"/>
      <c r="LGN91" s="40"/>
      <c r="LGO91" s="40"/>
      <c r="LGP91" s="40"/>
      <c r="LGQ91" s="40"/>
      <c r="LGR91" s="40"/>
      <c r="LGS91" s="40"/>
      <c r="LGT91" s="40"/>
      <c r="LGU91" s="40"/>
      <c r="LGV91" s="40"/>
      <c r="LGW91" s="40"/>
      <c r="LGX91" s="40"/>
      <c r="LGY91" s="40"/>
      <c r="LGZ91" s="40"/>
      <c r="LHA91" s="40"/>
      <c r="LHB91" s="40"/>
      <c r="LHC91" s="40"/>
      <c r="LHD91" s="40"/>
      <c r="LHE91" s="40"/>
      <c r="LHF91" s="40"/>
      <c r="LHG91" s="40"/>
      <c r="LHH91" s="40"/>
      <c r="LHI91" s="40"/>
      <c r="LHJ91" s="40"/>
      <c r="LHK91" s="40"/>
      <c r="LHL91" s="40"/>
      <c r="LHM91" s="40"/>
      <c r="LHN91" s="40"/>
      <c r="LHO91" s="40"/>
      <c r="LHP91" s="40"/>
      <c r="LHQ91" s="40"/>
      <c r="LHR91" s="40"/>
      <c r="LHS91" s="40"/>
      <c r="LHT91" s="40"/>
      <c r="LHU91" s="40"/>
      <c r="LHV91" s="40"/>
      <c r="LHW91" s="40"/>
      <c r="LHX91" s="40"/>
      <c r="LHY91" s="40"/>
      <c r="LHZ91" s="40"/>
      <c r="LIA91" s="40"/>
      <c r="LIB91" s="40"/>
      <c r="LIC91" s="40"/>
      <c r="LID91" s="40"/>
      <c r="LIE91" s="40"/>
      <c r="LIF91" s="40"/>
      <c r="LIG91" s="40"/>
      <c r="LIH91" s="40"/>
      <c r="LII91" s="40"/>
      <c r="LIJ91" s="40"/>
      <c r="LIK91" s="40"/>
      <c r="LIL91" s="40"/>
      <c r="LIM91" s="40"/>
      <c r="LIN91" s="40"/>
      <c r="LIO91" s="40"/>
      <c r="LIP91" s="40"/>
      <c r="LIQ91" s="40"/>
      <c r="LIR91" s="40"/>
      <c r="LIS91" s="40"/>
      <c r="LIT91" s="40"/>
      <c r="LIU91" s="40"/>
      <c r="LIV91" s="40"/>
      <c r="LIW91" s="40"/>
      <c r="LIX91" s="40"/>
      <c r="LIY91" s="40"/>
      <c r="LIZ91" s="40"/>
      <c r="LJA91" s="40"/>
      <c r="LJB91" s="40"/>
      <c r="LJC91" s="40"/>
      <c r="LJD91" s="40"/>
      <c r="LJE91" s="40"/>
      <c r="LJF91" s="40"/>
      <c r="LJG91" s="40"/>
      <c r="LJH91" s="40"/>
      <c r="LJI91" s="40"/>
      <c r="LJJ91" s="40"/>
      <c r="LJK91" s="40"/>
      <c r="LJL91" s="40"/>
      <c r="LJM91" s="40"/>
      <c r="LJN91" s="40"/>
      <c r="LJO91" s="40"/>
      <c r="LJP91" s="40"/>
      <c r="LJQ91" s="40"/>
      <c r="LJR91" s="40"/>
      <c r="LJS91" s="40"/>
      <c r="LJT91" s="40"/>
      <c r="LJU91" s="40"/>
      <c r="LJV91" s="40"/>
      <c r="LJW91" s="40"/>
      <c r="LJX91" s="40"/>
      <c r="LJY91" s="40"/>
      <c r="LJZ91" s="40"/>
      <c r="LKA91" s="40"/>
      <c r="LKB91" s="40"/>
      <c r="LKC91" s="40"/>
      <c r="LKD91" s="40"/>
      <c r="LKE91" s="40"/>
      <c r="LKF91" s="40"/>
      <c r="LKG91" s="40"/>
      <c r="LKH91" s="40"/>
      <c r="LKI91" s="40"/>
      <c r="LKJ91" s="40"/>
      <c r="LKK91" s="40"/>
      <c r="LKL91" s="40"/>
      <c r="LKM91" s="40"/>
      <c r="LKN91" s="40"/>
      <c r="LKO91" s="40"/>
      <c r="LKP91" s="40"/>
      <c r="LKQ91" s="40"/>
      <c r="LKR91" s="40"/>
      <c r="LKS91" s="40"/>
      <c r="LKT91" s="40"/>
      <c r="LKU91" s="40"/>
      <c r="LKV91" s="40"/>
      <c r="LKW91" s="40"/>
      <c r="LKX91" s="40"/>
      <c r="LKY91" s="40"/>
      <c r="LKZ91" s="40"/>
      <c r="LLA91" s="40"/>
      <c r="LLB91" s="40"/>
      <c r="LLC91" s="40"/>
      <c r="LLD91" s="40"/>
      <c r="LLE91" s="40"/>
      <c r="LLF91" s="40"/>
      <c r="LLG91" s="40"/>
      <c r="LLH91" s="40"/>
      <c r="LLI91" s="40"/>
      <c r="LLJ91" s="40"/>
      <c r="LLK91" s="40"/>
      <c r="LLL91" s="40"/>
      <c r="LLM91" s="40"/>
      <c r="LLN91" s="40"/>
      <c r="LLO91" s="40"/>
      <c r="LLP91" s="40"/>
      <c r="LLQ91" s="40"/>
      <c r="LLR91" s="40"/>
      <c r="LLS91" s="40"/>
      <c r="LLT91" s="40"/>
      <c r="LLU91" s="40"/>
      <c r="LLV91" s="40"/>
      <c r="LLW91" s="40"/>
      <c r="LLX91" s="40"/>
      <c r="LLY91" s="40"/>
      <c r="LLZ91" s="40"/>
      <c r="LMA91" s="40"/>
      <c r="LMB91" s="40"/>
      <c r="LMC91" s="40"/>
      <c r="LMD91" s="40"/>
      <c r="LME91" s="40"/>
      <c r="LMF91" s="40"/>
      <c r="LMG91" s="40"/>
      <c r="LMH91" s="40"/>
      <c r="LMI91" s="40"/>
      <c r="LMJ91" s="40"/>
      <c r="LMK91" s="40"/>
      <c r="LML91" s="40"/>
      <c r="LMM91" s="40"/>
      <c r="LMN91" s="40"/>
      <c r="LMO91" s="40"/>
      <c r="LMP91" s="40"/>
      <c r="LMQ91" s="40"/>
      <c r="LMR91" s="40"/>
      <c r="LMS91" s="40"/>
      <c r="LMT91" s="40"/>
      <c r="LMU91" s="40"/>
      <c r="LMV91" s="40"/>
      <c r="LMW91" s="40"/>
      <c r="LMX91" s="40"/>
      <c r="LMY91" s="40"/>
      <c r="LMZ91" s="40"/>
      <c r="LNA91" s="40"/>
      <c r="LNB91" s="40"/>
      <c r="LNC91" s="40"/>
      <c r="LND91" s="40"/>
      <c r="LNE91" s="40"/>
      <c r="LNF91" s="40"/>
      <c r="LNG91" s="40"/>
      <c r="LNH91" s="40"/>
      <c r="LNI91" s="40"/>
      <c r="LNJ91" s="40"/>
      <c r="LNK91" s="40"/>
      <c r="LNL91" s="40"/>
      <c r="LNM91" s="40"/>
      <c r="LNN91" s="40"/>
      <c r="LNO91" s="40"/>
      <c r="LNP91" s="40"/>
      <c r="LNQ91" s="40"/>
      <c r="LNR91" s="40"/>
      <c r="LNS91" s="40"/>
      <c r="LNT91" s="40"/>
      <c r="LNU91" s="40"/>
      <c r="LNV91" s="40"/>
      <c r="LNW91" s="40"/>
      <c r="LNX91" s="40"/>
      <c r="LNY91" s="40"/>
      <c r="LNZ91" s="40"/>
      <c r="LOA91" s="40"/>
      <c r="LOB91" s="40"/>
      <c r="LOC91" s="40"/>
      <c r="LOD91" s="40"/>
      <c r="LOE91" s="40"/>
      <c r="LOF91" s="40"/>
      <c r="LOG91" s="40"/>
      <c r="LOH91" s="40"/>
      <c r="LOI91" s="40"/>
      <c r="LOJ91" s="40"/>
      <c r="LOK91" s="40"/>
      <c r="LOL91" s="40"/>
      <c r="LOM91" s="40"/>
      <c r="LON91" s="40"/>
      <c r="LOO91" s="40"/>
      <c r="LOP91" s="40"/>
      <c r="LOQ91" s="40"/>
      <c r="LOR91" s="40"/>
      <c r="LOS91" s="40"/>
      <c r="LOT91" s="40"/>
      <c r="LOU91" s="40"/>
      <c r="LOV91" s="40"/>
      <c r="LOW91" s="40"/>
      <c r="LOX91" s="40"/>
      <c r="LOY91" s="40"/>
      <c r="LOZ91" s="40"/>
      <c r="LPA91" s="40"/>
      <c r="LPB91" s="40"/>
      <c r="LPC91" s="40"/>
      <c r="LPD91" s="40"/>
      <c r="LPE91" s="40"/>
      <c r="LPF91" s="40"/>
      <c r="LPG91" s="40"/>
      <c r="LPH91" s="40"/>
      <c r="LPI91" s="40"/>
      <c r="LPJ91" s="40"/>
      <c r="LPK91" s="40"/>
      <c r="LPL91" s="40"/>
      <c r="LPM91" s="40"/>
      <c r="LPN91" s="40"/>
      <c r="LPO91" s="40"/>
      <c r="LPP91" s="40"/>
      <c r="LPQ91" s="40"/>
      <c r="LPR91" s="40"/>
      <c r="LPS91" s="40"/>
      <c r="LPT91" s="40"/>
      <c r="LPU91" s="40"/>
      <c r="LPV91" s="40"/>
      <c r="LPW91" s="40"/>
      <c r="LPX91" s="40"/>
      <c r="LPY91" s="40"/>
      <c r="LPZ91" s="40"/>
      <c r="LQA91" s="40"/>
      <c r="LQB91" s="40"/>
      <c r="LQC91" s="40"/>
      <c r="LQD91" s="40"/>
      <c r="LQE91" s="40"/>
      <c r="LQF91" s="40"/>
      <c r="LQG91" s="40"/>
      <c r="LQH91" s="40"/>
      <c r="LQI91" s="40"/>
      <c r="LQJ91" s="40"/>
      <c r="LQK91" s="40"/>
      <c r="LQL91" s="40"/>
      <c r="LQM91" s="40"/>
      <c r="LQN91" s="40"/>
      <c r="LQO91" s="40"/>
      <c r="LQP91" s="40"/>
      <c r="LQQ91" s="40"/>
      <c r="LQR91" s="40"/>
      <c r="LQS91" s="40"/>
      <c r="LQT91" s="40"/>
      <c r="LQU91" s="40"/>
      <c r="LQV91" s="40"/>
      <c r="LQW91" s="40"/>
      <c r="LQX91" s="40"/>
      <c r="LQY91" s="40"/>
      <c r="LQZ91" s="40"/>
      <c r="LRA91" s="40"/>
      <c r="LRB91" s="40"/>
      <c r="LRC91" s="40"/>
      <c r="LRD91" s="40"/>
      <c r="LRE91" s="40"/>
      <c r="LRF91" s="40"/>
      <c r="LRG91" s="40"/>
      <c r="LRH91" s="40"/>
      <c r="LRI91" s="40"/>
      <c r="LRJ91" s="40"/>
      <c r="LRK91" s="40"/>
      <c r="LRL91" s="40"/>
      <c r="LRM91" s="40"/>
      <c r="LRN91" s="40"/>
      <c r="LRO91" s="40"/>
      <c r="LRP91" s="40"/>
      <c r="LRQ91" s="40"/>
      <c r="LRR91" s="40"/>
      <c r="LRS91" s="40"/>
      <c r="LRT91" s="40"/>
      <c r="LRU91" s="40"/>
      <c r="LRV91" s="40"/>
      <c r="LRW91" s="40"/>
      <c r="LRX91" s="40"/>
      <c r="LRY91" s="40"/>
      <c r="LRZ91" s="40"/>
      <c r="LSA91" s="40"/>
      <c r="LSB91" s="40"/>
      <c r="LSC91" s="40"/>
      <c r="LSD91" s="40"/>
      <c r="LSE91" s="40"/>
      <c r="LSF91" s="40"/>
      <c r="LSG91" s="40"/>
      <c r="LSH91" s="40"/>
      <c r="LSI91" s="40"/>
      <c r="LSJ91" s="40"/>
      <c r="LSK91" s="40"/>
      <c r="LSL91" s="40"/>
      <c r="LSM91" s="40"/>
      <c r="LSN91" s="40"/>
      <c r="LSO91" s="40"/>
      <c r="LSP91" s="40"/>
      <c r="LSQ91" s="40"/>
      <c r="LSR91" s="40"/>
      <c r="LSS91" s="40"/>
      <c r="LST91" s="40"/>
      <c r="LSU91" s="40"/>
      <c r="LSV91" s="40"/>
      <c r="LSW91" s="40"/>
      <c r="LSX91" s="40"/>
      <c r="LSY91" s="40"/>
      <c r="LSZ91" s="40"/>
      <c r="LTA91" s="40"/>
      <c r="LTB91" s="40"/>
      <c r="LTC91" s="40"/>
      <c r="LTD91" s="40"/>
      <c r="LTE91" s="40"/>
      <c r="LTF91" s="40"/>
      <c r="LTG91" s="40"/>
      <c r="LTH91" s="40"/>
      <c r="LTI91" s="40"/>
      <c r="LTJ91" s="40"/>
      <c r="LTK91" s="40"/>
      <c r="LTL91" s="40"/>
      <c r="LTM91" s="40"/>
      <c r="LTN91" s="40"/>
      <c r="LTO91" s="40"/>
      <c r="LTP91" s="40"/>
      <c r="LTQ91" s="40"/>
      <c r="LTR91" s="40"/>
      <c r="LTS91" s="40"/>
      <c r="LTT91" s="40"/>
      <c r="LTU91" s="40"/>
      <c r="LTV91" s="40"/>
      <c r="LTW91" s="40"/>
      <c r="LTX91" s="40"/>
      <c r="LTY91" s="40"/>
      <c r="LTZ91" s="40"/>
      <c r="LUA91" s="40"/>
      <c r="LUB91" s="40"/>
      <c r="LUC91" s="40"/>
      <c r="LUD91" s="40"/>
      <c r="LUE91" s="40"/>
      <c r="LUF91" s="40"/>
      <c r="LUG91" s="40"/>
      <c r="LUH91" s="40"/>
      <c r="LUI91" s="40"/>
      <c r="LUJ91" s="40"/>
      <c r="LUK91" s="40"/>
      <c r="LUL91" s="40"/>
      <c r="LUM91" s="40"/>
      <c r="LUN91" s="40"/>
      <c r="LUO91" s="40"/>
      <c r="LUP91" s="40"/>
      <c r="LUQ91" s="40"/>
      <c r="LUR91" s="40"/>
      <c r="LUS91" s="40"/>
      <c r="LUT91" s="40"/>
      <c r="LUU91" s="40"/>
      <c r="LUV91" s="40"/>
      <c r="LUW91" s="40"/>
      <c r="LUX91" s="40"/>
      <c r="LUY91" s="40"/>
      <c r="LUZ91" s="40"/>
      <c r="LVA91" s="40"/>
      <c r="LVB91" s="40"/>
      <c r="LVC91" s="40"/>
      <c r="LVD91" s="40"/>
      <c r="LVE91" s="40"/>
      <c r="LVF91" s="40"/>
      <c r="LVG91" s="40"/>
      <c r="LVH91" s="40"/>
      <c r="LVI91" s="40"/>
      <c r="LVJ91" s="40"/>
      <c r="LVK91" s="40"/>
      <c r="LVL91" s="40"/>
      <c r="LVM91" s="40"/>
      <c r="LVN91" s="40"/>
      <c r="LVO91" s="40"/>
      <c r="LVP91" s="40"/>
      <c r="LVQ91" s="40"/>
      <c r="LVR91" s="40"/>
      <c r="LVS91" s="40"/>
      <c r="LVT91" s="40"/>
      <c r="LVU91" s="40"/>
      <c r="LVV91" s="40"/>
      <c r="LVW91" s="40"/>
      <c r="LVX91" s="40"/>
      <c r="LVY91" s="40"/>
      <c r="LVZ91" s="40"/>
      <c r="LWA91" s="40"/>
      <c r="LWB91" s="40"/>
      <c r="LWC91" s="40"/>
      <c r="LWD91" s="40"/>
      <c r="LWE91" s="40"/>
      <c r="LWF91" s="40"/>
      <c r="LWG91" s="40"/>
      <c r="LWH91" s="40"/>
      <c r="LWI91" s="40"/>
      <c r="LWJ91" s="40"/>
      <c r="LWK91" s="40"/>
      <c r="LWL91" s="40"/>
      <c r="LWM91" s="40"/>
      <c r="LWN91" s="40"/>
      <c r="LWO91" s="40"/>
      <c r="LWP91" s="40"/>
      <c r="LWQ91" s="40"/>
      <c r="LWR91" s="40"/>
      <c r="LWS91" s="40"/>
      <c r="LWT91" s="40"/>
      <c r="LWU91" s="40"/>
      <c r="LWV91" s="40"/>
      <c r="LWW91" s="40"/>
      <c r="LWX91" s="40"/>
      <c r="LWY91" s="40"/>
      <c r="LWZ91" s="40"/>
      <c r="LXA91" s="40"/>
      <c r="LXB91" s="40"/>
      <c r="LXC91" s="40"/>
      <c r="LXD91" s="40"/>
      <c r="LXE91" s="40"/>
      <c r="LXF91" s="40"/>
      <c r="LXG91" s="40"/>
      <c r="LXH91" s="40"/>
      <c r="LXI91" s="40"/>
      <c r="LXJ91" s="40"/>
      <c r="LXK91" s="40"/>
      <c r="LXL91" s="40"/>
      <c r="LXM91" s="40"/>
      <c r="LXN91" s="40"/>
      <c r="LXO91" s="40"/>
      <c r="LXP91" s="40"/>
      <c r="LXQ91" s="40"/>
      <c r="LXR91" s="40"/>
      <c r="LXS91" s="40"/>
      <c r="LXT91" s="40"/>
      <c r="LXU91" s="40"/>
      <c r="LXV91" s="40"/>
      <c r="LXW91" s="40"/>
      <c r="LXX91" s="40"/>
      <c r="LXY91" s="40"/>
      <c r="LXZ91" s="40"/>
      <c r="LYA91" s="40"/>
      <c r="LYB91" s="40"/>
      <c r="LYC91" s="40"/>
      <c r="LYD91" s="40"/>
      <c r="LYE91" s="40"/>
      <c r="LYF91" s="40"/>
      <c r="LYG91" s="40"/>
      <c r="LYH91" s="40"/>
      <c r="LYI91" s="40"/>
      <c r="LYJ91" s="40"/>
      <c r="LYK91" s="40"/>
      <c r="LYL91" s="40"/>
      <c r="LYM91" s="40"/>
      <c r="LYN91" s="40"/>
      <c r="LYO91" s="40"/>
      <c r="LYP91" s="40"/>
      <c r="LYQ91" s="40"/>
      <c r="LYR91" s="40"/>
      <c r="LYS91" s="40"/>
      <c r="LYT91" s="40"/>
      <c r="LYU91" s="40"/>
      <c r="LYV91" s="40"/>
      <c r="LYW91" s="40"/>
      <c r="LYX91" s="40"/>
      <c r="LYY91" s="40"/>
      <c r="LYZ91" s="40"/>
      <c r="LZA91" s="40"/>
      <c r="LZB91" s="40"/>
      <c r="LZC91" s="40"/>
      <c r="LZD91" s="40"/>
      <c r="LZE91" s="40"/>
      <c r="LZF91" s="40"/>
      <c r="LZG91" s="40"/>
      <c r="LZH91" s="40"/>
      <c r="LZI91" s="40"/>
      <c r="LZJ91" s="40"/>
      <c r="LZK91" s="40"/>
      <c r="LZL91" s="40"/>
      <c r="LZM91" s="40"/>
      <c r="LZN91" s="40"/>
      <c r="LZO91" s="40"/>
      <c r="LZP91" s="40"/>
      <c r="LZQ91" s="40"/>
      <c r="LZR91" s="40"/>
      <c r="LZS91" s="40"/>
      <c r="LZT91" s="40"/>
      <c r="LZU91" s="40"/>
      <c r="LZV91" s="40"/>
      <c r="LZW91" s="40"/>
      <c r="LZX91" s="40"/>
      <c r="LZY91" s="40"/>
      <c r="LZZ91" s="40"/>
      <c r="MAA91" s="40"/>
      <c r="MAB91" s="40"/>
      <c r="MAC91" s="40"/>
      <c r="MAD91" s="40"/>
      <c r="MAE91" s="40"/>
      <c r="MAF91" s="40"/>
      <c r="MAG91" s="40"/>
      <c r="MAH91" s="40"/>
      <c r="MAI91" s="40"/>
      <c r="MAJ91" s="40"/>
      <c r="MAK91" s="40"/>
      <c r="MAL91" s="40"/>
      <c r="MAM91" s="40"/>
      <c r="MAN91" s="40"/>
      <c r="MAO91" s="40"/>
      <c r="MAP91" s="40"/>
      <c r="MAQ91" s="40"/>
      <c r="MAR91" s="40"/>
      <c r="MAS91" s="40"/>
      <c r="MAT91" s="40"/>
      <c r="MAU91" s="40"/>
      <c r="MAV91" s="40"/>
      <c r="MAW91" s="40"/>
      <c r="MAX91" s="40"/>
      <c r="MAY91" s="40"/>
      <c r="MAZ91" s="40"/>
      <c r="MBA91" s="40"/>
      <c r="MBB91" s="40"/>
      <c r="MBC91" s="40"/>
      <c r="MBD91" s="40"/>
      <c r="MBE91" s="40"/>
      <c r="MBF91" s="40"/>
      <c r="MBG91" s="40"/>
      <c r="MBH91" s="40"/>
      <c r="MBI91" s="40"/>
      <c r="MBJ91" s="40"/>
      <c r="MBK91" s="40"/>
      <c r="MBL91" s="40"/>
      <c r="MBM91" s="40"/>
      <c r="MBN91" s="40"/>
      <c r="MBO91" s="40"/>
      <c r="MBP91" s="40"/>
      <c r="MBQ91" s="40"/>
      <c r="MBR91" s="40"/>
      <c r="MBS91" s="40"/>
      <c r="MBT91" s="40"/>
      <c r="MBU91" s="40"/>
      <c r="MBV91" s="40"/>
      <c r="MBW91" s="40"/>
      <c r="MBX91" s="40"/>
      <c r="MBY91" s="40"/>
      <c r="MBZ91" s="40"/>
      <c r="MCA91" s="40"/>
      <c r="MCB91" s="40"/>
      <c r="MCC91" s="40"/>
      <c r="MCD91" s="40"/>
      <c r="MCE91" s="40"/>
      <c r="MCF91" s="40"/>
      <c r="MCG91" s="40"/>
      <c r="MCH91" s="40"/>
      <c r="MCI91" s="40"/>
      <c r="MCJ91" s="40"/>
      <c r="MCK91" s="40"/>
      <c r="MCL91" s="40"/>
      <c r="MCM91" s="40"/>
      <c r="MCN91" s="40"/>
      <c r="MCO91" s="40"/>
      <c r="MCP91" s="40"/>
      <c r="MCQ91" s="40"/>
      <c r="MCR91" s="40"/>
      <c r="MCS91" s="40"/>
      <c r="MCT91" s="40"/>
      <c r="MCU91" s="40"/>
      <c r="MCV91" s="40"/>
      <c r="MCW91" s="40"/>
      <c r="MCX91" s="40"/>
      <c r="MCY91" s="40"/>
      <c r="MCZ91" s="40"/>
      <c r="MDA91" s="40"/>
      <c r="MDB91" s="40"/>
      <c r="MDC91" s="40"/>
      <c r="MDD91" s="40"/>
      <c r="MDE91" s="40"/>
      <c r="MDF91" s="40"/>
      <c r="MDG91" s="40"/>
      <c r="MDH91" s="40"/>
      <c r="MDI91" s="40"/>
      <c r="MDJ91" s="40"/>
      <c r="MDK91" s="40"/>
      <c r="MDL91" s="40"/>
      <c r="MDM91" s="40"/>
      <c r="MDN91" s="40"/>
      <c r="MDO91" s="40"/>
      <c r="MDP91" s="40"/>
      <c r="MDQ91" s="40"/>
      <c r="MDR91" s="40"/>
      <c r="MDS91" s="40"/>
      <c r="MDT91" s="40"/>
      <c r="MDU91" s="40"/>
      <c r="MDV91" s="40"/>
      <c r="MDW91" s="40"/>
      <c r="MDX91" s="40"/>
      <c r="MDY91" s="40"/>
      <c r="MDZ91" s="40"/>
      <c r="MEA91" s="40"/>
      <c r="MEB91" s="40"/>
      <c r="MEC91" s="40"/>
      <c r="MED91" s="40"/>
      <c r="MEE91" s="40"/>
      <c r="MEF91" s="40"/>
      <c r="MEG91" s="40"/>
      <c r="MEH91" s="40"/>
      <c r="MEI91" s="40"/>
      <c r="MEJ91" s="40"/>
      <c r="MEK91" s="40"/>
      <c r="MEL91" s="40"/>
      <c r="MEM91" s="40"/>
      <c r="MEN91" s="40"/>
      <c r="MEO91" s="40"/>
      <c r="MEP91" s="40"/>
      <c r="MEQ91" s="40"/>
      <c r="MER91" s="40"/>
      <c r="MES91" s="40"/>
      <c r="MET91" s="40"/>
      <c r="MEU91" s="40"/>
      <c r="MEV91" s="40"/>
      <c r="MEW91" s="40"/>
      <c r="MEX91" s="40"/>
      <c r="MEY91" s="40"/>
      <c r="MEZ91" s="40"/>
      <c r="MFA91" s="40"/>
      <c r="MFB91" s="40"/>
      <c r="MFC91" s="40"/>
      <c r="MFD91" s="40"/>
      <c r="MFE91" s="40"/>
      <c r="MFF91" s="40"/>
      <c r="MFG91" s="40"/>
      <c r="MFH91" s="40"/>
      <c r="MFI91" s="40"/>
      <c r="MFJ91" s="40"/>
      <c r="MFK91" s="40"/>
      <c r="MFL91" s="40"/>
      <c r="MFM91" s="40"/>
      <c r="MFN91" s="40"/>
      <c r="MFO91" s="40"/>
      <c r="MFP91" s="40"/>
      <c r="MFQ91" s="40"/>
      <c r="MFR91" s="40"/>
      <c r="MFS91" s="40"/>
      <c r="MFT91" s="40"/>
      <c r="MFU91" s="40"/>
      <c r="MFV91" s="40"/>
      <c r="MFW91" s="40"/>
      <c r="MFX91" s="40"/>
      <c r="MFY91" s="40"/>
      <c r="MFZ91" s="40"/>
      <c r="MGA91" s="40"/>
      <c r="MGB91" s="40"/>
      <c r="MGC91" s="40"/>
      <c r="MGD91" s="40"/>
      <c r="MGE91" s="40"/>
      <c r="MGF91" s="40"/>
      <c r="MGG91" s="40"/>
      <c r="MGH91" s="40"/>
      <c r="MGI91" s="40"/>
      <c r="MGJ91" s="40"/>
      <c r="MGK91" s="40"/>
      <c r="MGL91" s="40"/>
      <c r="MGM91" s="40"/>
      <c r="MGN91" s="40"/>
      <c r="MGO91" s="40"/>
      <c r="MGP91" s="40"/>
      <c r="MGQ91" s="40"/>
      <c r="MGR91" s="40"/>
      <c r="MGS91" s="40"/>
      <c r="MGT91" s="40"/>
      <c r="MGU91" s="40"/>
      <c r="MGV91" s="40"/>
      <c r="MGW91" s="40"/>
      <c r="MGX91" s="40"/>
      <c r="MGY91" s="40"/>
      <c r="MGZ91" s="40"/>
      <c r="MHA91" s="40"/>
      <c r="MHB91" s="40"/>
      <c r="MHC91" s="40"/>
      <c r="MHD91" s="40"/>
      <c r="MHE91" s="40"/>
      <c r="MHF91" s="40"/>
      <c r="MHG91" s="40"/>
      <c r="MHH91" s="40"/>
      <c r="MHI91" s="40"/>
      <c r="MHJ91" s="40"/>
      <c r="MHK91" s="40"/>
      <c r="MHL91" s="40"/>
      <c r="MHM91" s="40"/>
      <c r="MHN91" s="40"/>
      <c r="MHO91" s="40"/>
      <c r="MHP91" s="40"/>
      <c r="MHQ91" s="40"/>
      <c r="MHR91" s="40"/>
      <c r="MHS91" s="40"/>
      <c r="MHT91" s="40"/>
      <c r="MHU91" s="40"/>
      <c r="MHV91" s="40"/>
      <c r="MHW91" s="40"/>
      <c r="MHX91" s="40"/>
      <c r="MHY91" s="40"/>
      <c r="MHZ91" s="40"/>
      <c r="MIA91" s="40"/>
      <c r="MIB91" s="40"/>
      <c r="MIC91" s="40"/>
      <c r="MID91" s="40"/>
      <c r="MIE91" s="40"/>
      <c r="MIF91" s="40"/>
      <c r="MIG91" s="40"/>
      <c r="MIH91" s="40"/>
      <c r="MII91" s="40"/>
      <c r="MIJ91" s="40"/>
      <c r="MIK91" s="40"/>
      <c r="MIL91" s="40"/>
      <c r="MIM91" s="40"/>
      <c r="MIN91" s="40"/>
      <c r="MIO91" s="40"/>
      <c r="MIP91" s="40"/>
      <c r="MIQ91" s="40"/>
      <c r="MIR91" s="40"/>
      <c r="MIS91" s="40"/>
      <c r="MIT91" s="40"/>
      <c r="MIU91" s="40"/>
      <c r="MIV91" s="40"/>
      <c r="MIW91" s="40"/>
      <c r="MIX91" s="40"/>
      <c r="MIY91" s="40"/>
      <c r="MIZ91" s="40"/>
      <c r="MJA91" s="40"/>
      <c r="MJB91" s="40"/>
      <c r="MJC91" s="40"/>
      <c r="MJD91" s="40"/>
      <c r="MJE91" s="40"/>
      <c r="MJF91" s="40"/>
      <c r="MJG91" s="40"/>
      <c r="MJH91" s="40"/>
      <c r="MJI91" s="40"/>
      <c r="MJJ91" s="40"/>
      <c r="MJK91" s="40"/>
      <c r="MJL91" s="40"/>
      <c r="MJM91" s="40"/>
      <c r="MJN91" s="40"/>
      <c r="MJO91" s="40"/>
      <c r="MJP91" s="40"/>
      <c r="MJQ91" s="40"/>
      <c r="MJR91" s="40"/>
      <c r="MJS91" s="40"/>
      <c r="MJT91" s="40"/>
      <c r="MJU91" s="40"/>
      <c r="MJV91" s="40"/>
      <c r="MJW91" s="40"/>
      <c r="MJX91" s="40"/>
      <c r="MJY91" s="40"/>
      <c r="MJZ91" s="40"/>
      <c r="MKA91" s="40"/>
      <c r="MKB91" s="40"/>
      <c r="MKC91" s="40"/>
      <c r="MKD91" s="40"/>
      <c r="MKE91" s="40"/>
      <c r="MKF91" s="40"/>
      <c r="MKG91" s="40"/>
      <c r="MKH91" s="40"/>
      <c r="MKI91" s="40"/>
      <c r="MKJ91" s="40"/>
      <c r="MKK91" s="40"/>
      <c r="MKL91" s="40"/>
      <c r="MKM91" s="40"/>
      <c r="MKN91" s="40"/>
      <c r="MKO91" s="40"/>
      <c r="MKP91" s="40"/>
      <c r="MKQ91" s="40"/>
      <c r="MKR91" s="40"/>
      <c r="MKS91" s="40"/>
      <c r="MKT91" s="40"/>
      <c r="MKU91" s="40"/>
      <c r="MKV91" s="40"/>
      <c r="MKW91" s="40"/>
      <c r="MKX91" s="40"/>
      <c r="MKY91" s="40"/>
      <c r="MKZ91" s="40"/>
      <c r="MLA91" s="40"/>
      <c r="MLB91" s="40"/>
      <c r="MLC91" s="40"/>
      <c r="MLD91" s="40"/>
      <c r="MLE91" s="40"/>
      <c r="MLF91" s="40"/>
      <c r="MLG91" s="40"/>
      <c r="MLH91" s="40"/>
      <c r="MLI91" s="40"/>
      <c r="MLJ91" s="40"/>
      <c r="MLK91" s="40"/>
      <c r="MLL91" s="40"/>
      <c r="MLM91" s="40"/>
      <c r="MLN91" s="40"/>
      <c r="MLO91" s="40"/>
      <c r="MLP91" s="40"/>
      <c r="MLQ91" s="40"/>
      <c r="MLR91" s="40"/>
      <c r="MLS91" s="40"/>
      <c r="MLT91" s="40"/>
      <c r="MLU91" s="40"/>
      <c r="MLV91" s="40"/>
      <c r="MLW91" s="40"/>
      <c r="MLX91" s="40"/>
      <c r="MLY91" s="40"/>
      <c r="MLZ91" s="40"/>
      <c r="MMA91" s="40"/>
      <c r="MMB91" s="40"/>
      <c r="MMC91" s="40"/>
      <c r="MMD91" s="40"/>
      <c r="MME91" s="40"/>
      <c r="MMF91" s="40"/>
      <c r="MMG91" s="40"/>
      <c r="MMH91" s="40"/>
      <c r="MMI91" s="40"/>
      <c r="MMJ91" s="40"/>
      <c r="MMK91" s="40"/>
      <c r="MML91" s="40"/>
      <c r="MMM91" s="40"/>
      <c r="MMN91" s="40"/>
      <c r="MMO91" s="40"/>
      <c r="MMP91" s="40"/>
      <c r="MMQ91" s="40"/>
      <c r="MMR91" s="40"/>
      <c r="MMS91" s="40"/>
      <c r="MMT91" s="40"/>
      <c r="MMU91" s="40"/>
      <c r="MMV91" s="40"/>
      <c r="MMW91" s="40"/>
      <c r="MMX91" s="40"/>
      <c r="MMY91" s="40"/>
      <c r="MMZ91" s="40"/>
      <c r="MNA91" s="40"/>
      <c r="MNB91" s="40"/>
      <c r="MNC91" s="40"/>
      <c r="MND91" s="40"/>
      <c r="MNE91" s="40"/>
      <c r="MNF91" s="40"/>
      <c r="MNG91" s="40"/>
      <c r="MNH91" s="40"/>
      <c r="MNI91" s="40"/>
      <c r="MNJ91" s="40"/>
      <c r="MNK91" s="40"/>
      <c r="MNL91" s="40"/>
      <c r="MNM91" s="40"/>
      <c r="MNN91" s="40"/>
      <c r="MNO91" s="40"/>
      <c r="MNP91" s="40"/>
      <c r="MNQ91" s="40"/>
      <c r="MNR91" s="40"/>
      <c r="MNS91" s="40"/>
      <c r="MNT91" s="40"/>
      <c r="MNU91" s="40"/>
      <c r="MNV91" s="40"/>
      <c r="MNW91" s="40"/>
      <c r="MNX91" s="40"/>
      <c r="MNY91" s="40"/>
      <c r="MNZ91" s="40"/>
      <c r="MOA91" s="40"/>
      <c r="MOB91" s="40"/>
      <c r="MOC91" s="40"/>
      <c r="MOD91" s="40"/>
      <c r="MOE91" s="40"/>
      <c r="MOF91" s="40"/>
      <c r="MOG91" s="40"/>
      <c r="MOH91" s="40"/>
      <c r="MOI91" s="40"/>
      <c r="MOJ91" s="40"/>
      <c r="MOK91" s="40"/>
      <c r="MOL91" s="40"/>
      <c r="MOM91" s="40"/>
      <c r="MON91" s="40"/>
      <c r="MOO91" s="40"/>
      <c r="MOP91" s="40"/>
      <c r="MOQ91" s="40"/>
      <c r="MOR91" s="40"/>
      <c r="MOS91" s="40"/>
      <c r="MOT91" s="40"/>
      <c r="MOU91" s="40"/>
      <c r="MOV91" s="40"/>
      <c r="MOW91" s="40"/>
      <c r="MOX91" s="40"/>
      <c r="MOY91" s="40"/>
      <c r="MOZ91" s="40"/>
      <c r="MPA91" s="40"/>
      <c r="MPB91" s="40"/>
      <c r="MPC91" s="40"/>
      <c r="MPD91" s="40"/>
      <c r="MPE91" s="40"/>
      <c r="MPF91" s="40"/>
      <c r="MPG91" s="40"/>
      <c r="MPH91" s="40"/>
      <c r="MPI91" s="40"/>
      <c r="MPJ91" s="40"/>
      <c r="MPK91" s="40"/>
      <c r="MPL91" s="40"/>
      <c r="MPM91" s="40"/>
      <c r="MPN91" s="40"/>
      <c r="MPO91" s="40"/>
      <c r="MPP91" s="40"/>
      <c r="MPQ91" s="40"/>
      <c r="MPR91" s="40"/>
      <c r="MPS91" s="40"/>
      <c r="MPT91" s="40"/>
      <c r="MPU91" s="40"/>
      <c r="MPV91" s="40"/>
      <c r="MPW91" s="40"/>
      <c r="MPX91" s="40"/>
      <c r="MPY91" s="40"/>
      <c r="MPZ91" s="40"/>
      <c r="MQA91" s="40"/>
      <c r="MQB91" s="40"/>
      <c r="MQC91" s="40"/>
      <c r="MQD91" s="40"/>
      <c r="MQE91" s="40"/>
      <c r="MQF91" s="40"/>
      <c r="MQG91" s="40"/>
      <c r="MQH91" s="40"/>
      <c r="MQI91" s="40"/>
      <c r="MQJ91" s="40"/>
      <c r="MQK91" s="40"/>
      <c r="MQL91" s="40"/>
      <c r="MQM91" s="40"/>
      <c r="MQN91" s="40"/>
      <c r="MQO91" s="40"/>
      <c r="MQP91" s="40"/>
      <c r="MQQ91" s="40"/>
      <c r="MQR91" s="40"/>
      <c r="MQS91" s="40"/>
      <c r="MQT91" s="40"/>
      <c r="MQU91" s="40"/>
      <c r="MQV91" s="40"/>
      <c r="MQW91" s="40"/>
      <c r="MQX91" s="40"/>
      <c r="MQY91" s="40"/>
      <c r="MQZ91" s="40"/>
      <c r="MRA91" s="40"/>
      <c r="MRB91" s="40"/>
      <c r="MRC91" s="40"/>
      <c r="MRD91" s="40"/>
      <c r="MRE91" s="40"/>
      <c r="MRF91" s="40"/>
      <c r="MRG91" s="40"/>
      <c r="MRH91" s="40"/>
      <c r="MRI91" s="40"/>
      <c r="MRJ91" s="40"/>
      <c r="MRK91" s="40"/>
      <c r="MRL91" s="40"/>
      <c r="MRM91" s="40"/>
      <c r="MRN91" s="40"/>
      <c r="MRO91" s="40"/>
      <c r="MRP91" s="40"/>
      <c r="MRQ91" s="40"/>
      <c r="MRR91" s="40"/>
      <c r="MRS91" s="40"/>
      <c r="MRT91" s="40"/>
      <c r="MRU91" s="40"/>
      <c r="MRV91" s="40"/>
      <c r="MRW91" s="40"/>
      <c r="MRX91" s="40"/>
      <c r="MRY91" s="40"/>
      <c r="MRZ91" s="40"/>
      <c r="MSA91" s="40"/>
      <c r="MSB91" s="40"/>
      <c r="MSC91" s="40"/>
      <c r="MSD91" s="40"/>
      <c r="MSE91" s="40"/>
      <c r="MSF91" s="40"/>
      <c r="MSG91" s="40"/>
      <c r="MSH91" s="40"/>
      <c r="MSI91" s="40"/>
      <c r="MSJ91" s="40"/>
      <c r="MSK91" s="40"/>
      <c r="MSL91" s="40"/>
      <c r="MSM91" s="40"/>
      <c r="MSN91" s="40"/>
      <c r="MSO91" s="40"/>
      <c r="MSP91" s="40"/>
      <c r="MSQ91" s="40"/>
      <c r="MSR91" s="40"/>
      <c r="MSS91" s="40"/>
      <c r="MST91" s="40"/>
      <c r="MSU91" s="40"/>
      <c r="MSV91" s="40"/>
      <c r="MSW91" s="40"/>
      <c r="MSX91" s="40"/>
      <c r="MSY91" s="40"/>
      <c r="MSZ91" s="40"/>
      <c r="MTA91" s="40"/>
      <c r="MTB91" s="40"/>
      <c r="MTC91" s="40"/>
      <c r="MTD91" s="40"/>
      <c r="MTE91" s="40"/>
      <c r="MTF91" s="40"/>
      <c r="MTG91" s="40"/>
      <c r="MTH91" s="40"/>
      <c r="MTI91" s="40"/>
      <c r="MTJ91" s="40"/>
      <c r="MTK91" s="40"/>
      <c r="MTL91" s="40"/>
      <c r="MTM91" s="40"/>
      <c r="MTN91" s="40"/>
      <c r="MTO91" s="40"/>
      <c r="MTP91" s="40"/>
      <c r="MTQ91" s="40"/>
      <c r="MTR91" s="40"/>
      <c r="MTS91" s="40"/>
      <c r="MTT91" s="40"/>
      <c r="MTU91" s="40"/>
      <c r="MTV91" s="40"/>
      <c r="MTW91" s="40"/>
      <c r="MTX91" s="40"/>
      <c r="MTY91" s="40"/>
      <c r="MTZ91" s="40"/>
      <c r="MUA91" s="40"/>
      <c r="MUB91" s="40"/>
      <c r="MUC91" s="40"/>
      <c r="MUD91" s="40"/>
      <c r="MUE91" s="40"/>
      <c r="MUF91" s="40"/>
      <c r="MUG91" s="40"/>
      <c r="MUH91" s="40"/>
      <c r="MUI91" s="40"/>
      <c r="MUJ91" s="40"/>
      <c r="MUK91" s="40"/>
      <c r="MUL91" s="40"/>
      <c r="MUM91" s="40"/>
      <c r="MUN91" s="40"/>
      <c r="MUO91" s="40"/>
      <c r="MUP91" s="40"/>
      <c r="MUQ91" s="40"/>
      <c r="MUR91" s="40"/>
      <c r="MUS91" s="40"/>
      <c r="MUT91" s="40"/>
      <c r="MUU91" s="40"/>
      <c r="MUV91" s="40"/>
      <c r="MUW91" s="40"/>
      <c r="MUX91" s="40"/>
      <c r="MUY91" s="40"/>
      <c r="MUZ91" s="40"/>
      <c r="MVA91" s="40"/>
      <c r="MVB91" s="40"/>
      <c r="MVC91" s="40"/>
      <c r="MVD91" s="40"/>
      <c r="MVE91" s="40"/>
      <c r="MVF91" s="40"/>
      <c r="MVG91" s="40"/>
      <c r="MVH91" s="40"/>
      <c r="MVI91" s="40"/>
      <c r="MVJ91" s="40"/>
      <c r="MVK91" s="40"/>
      <c r="MVL91" s="40"/>
      <c r="MVM91" s="40"/>
      <c r="MVN91" s="40"/>
      <c r="MVO91" s="40"/>
      <c r="MVP91" s="40"/>
      <c r="MVQ91" s="40"/>
      <c r="MVR91" s="40"/>
      <c r="MVS91" s="40"/>
      <c r="MVT91" s="40"/>
      <c r="MVU91" s="40"/>
      <c r="MVV91" s="40"/>
      <c r="MVW91" s="40"/>
      <c r="MVX91" s="40"/>
      <c r="MVY91" s="40"/>
      <c r="MVZ91" s="40"/>
      <c r="MWA91" s="40"/>
      <c r="MWB91" s="40"/>
      <c r="MWC91" s="40"/>
      <c r="MWD91" s="40"/>
      <c r="MWE91" s="40"/>
      <c r="MWF91" s="40"/>
      <c r="MWG91" s="40"/>
      <c r="MWH91" s="40"/>
      <c r="MWI91" s="40"/>
      <c r="MWJ91" s="40"/>
      <c r="MWK91" s="40"/>
      <c r="MWL91" s="40"/>
      <c r="MWM91" s="40"/>
      <c r="MWN91" s="40"/>
      <c r="MWO91" s="40"/>
      <c r="MWP91" s="40"/>
      <c r="MWQ91" s="40"/>
      <c r="MWR91" s="40"/>
      <c r="MWS91" s="40"/>
      <c r="MWT91" s="40"/>
      <c r="MWU91" s="40"/>
      <c r="MWV91" s="40"/>
      <c r="MWW91" s="40"/>
      <c r="MWX91" s="40"/>
      <c r="MWY91" s="40"/>
      <c r="MWZ91" s="40"/>
      <c r="MXA91" s="40"/>
      <c r="MXB91" s="40"/>
      <c r="MXC91" s="40"/>
      <c r="MXD91" s="40"/>
      <c r="MXE91" s="40"/>
      <c r="MXF91" s="40"/>
      <c r="MXG91" s="40"/>
      <c r="MXH91" s="40"/>
      <c r="MXI91" s="40"/>
      <c r="MXJ91" s="40"/>
      <c r="MXK91" s="40"/>
      <c r="MXL91" s="40"/>
      <c r="MXM91" s="40"/>
      <c r="MXN91" s="40"/>
      <c r="MXO91" s="40"/>
      <c r="MXP91" s="40"/>
      <c r="MXQ91" s="40"/>
      <c r="MXR91" s="40"/>
      <c r="MXS91" s="40"/>
      <c r="MXT91" s="40"/>
      <c r="MXU91" s="40"/>
      <c r="MXV91" s="40"/>
      <c r="MXW91" s="40"/>
      <c r="MXX91" s="40"/>
      <c r="MXY91" s="40"/>
      <c r="MXZ91" s="40"/>
      <c r="MYA91" s="40"/>
      <c r="MYB91" s="40"/>
      <c r="MYC91" s="40"/>
      <c r="MYD91" s="40"/>
      <c r="MYE91" s="40"/>
      <c r="MYF91" s="40"/>
      <c r="MYG91" s="40"/>
      <c r="MYH91" s="40"/>
      <c r="MYI91" s="40"/>
      <c r="MYJ91" s="40"/>
      <c r="MYK91" s="40"/>
      <c r="MYL91" s="40"/>
      <c r="MYM91" s="40"/>
      <c r="MYN91" s="40"/>
      <c r="MYO91" s="40"/>
      <c r="MYP91" s="40"/>
      <c r="MYQ91" s="40"/>
      <c r="MYR91" s="40"/>
      <c r="MYS91" s="40"/>
      <c r="MYT91" s="40"/>
      <c r="MYU91" s="40"/>
      <c r="MYV91" s="40"/>
      <c r="MYW91" s="40"/>
      <c r="MYX91" s="40"/>
      <c r="MYY91" s="40"/>
      <c r="MYZ91" s="40"/>
      <c r="MZA91" s="40"/>
      <c r="MZB91" s="40"/>
      <c r="MZC91" s="40"/>
      <c r="MZD91" s="40"/>
      <c r="MZE91" s="40"/>
      <c r="MZF91" s="40"/>
      <c r="MZG91" s="40"/>
      <c r="MZH91" s="40"/>
      <c r="MZI91" s="40"/>
      <c r="MZJ91" s="40"/>
      <c r="MZK91" s="40"/>
      <c r="MZL91" s="40"/>
      <c r="MZM91" s="40"/>
      <c r="MZN91" s="40"/>
      <c r="MZO91" s="40"/>
      <c r="MZP91" s="40"/>
      <c r="MZQ91" s="40"/>
      <c r="MZR91" s="40"/>
      <c r="MZS91" s="40"/>
      <c r="MZT91" s="40"/>
      <c r="MZU91" s="40"/>
      <c r="MZV91" s="40"/>
      <c r="MZW91" s="40"/>
      <c r="MZX91" s="40"/>
      <c r="MZY91" s="40"/>
      <c r="MZZ91" s="40"/>
      <c r="NAA91" s="40"/>
      <c r="NAB91" s="40"/>
      <c r="NAC91" s="40"/>
      <c r="NAD91" s="40"/>
      <c r="NAE91" s="40"/>
      <c r="NAF91" s="40"/>
      <c r="NAG91" s="40"/>
      <c r="NAH91" s="40"/>
      <c r="NAI91" s="40"/>
      <c r="NAJ91" s="40"/>
      <c r="NAK91" s="40"/>
      <c r="NAL91" s="40"/>
      <c r="NAM91" s="40"/>
      <c r="NAN91" s="40"/>
      <c r="NAO91" s="40"/>
      <c r="NAP91" s="40"/>
      <c r="NAQ91" s="40"/>
      <c r="NAR91" s="40"/>
      <c r="NAS91" s="40"/>
      <c r="NAT91" s="40"/>
      <c r="NAU91" s="40"/>
      <c r="NAV91" s="40"/>
      <c r="NAW91" s="40"/>
      <c r="NAX91" s="40"/>
      <c r="NAY91" s="40"/>
      <c r="NAZ91" s="40"/>
      <c r="NBA91" s="40"/>
      <c r="NBB91" s="40"/>
      <c r="NBC91" s="40"/>
      <c r="NBD91" s="40"/>
      <c r="NBE91" s="40"/>
      <c r="NBF91" s="40"/>
      <c r="NBG91" s="40"/>
      <c r="NBH91" s="40"/>
      <c r="NBI91" s="40"/>
      <c r="NBJ91" s="40"/>
      <c r="NBK91" s="40"/>
      <c r="NBL91" s="40"/>
      <c r="NBM91" s="40"/>
      <c r="NBN91" s="40"/>
      <c r="NBO91" s="40"/>
      <c r="NBP91" s="40"/>
      <c r="NBQ91" s="40"/>
      <c r="NBR91" s="40"/>
      <c r="NBS91" s="40"/>
      <c r="NBT91" s="40"/>
      <c r="NBU91" s="40"/>
      <c r="NBV91" s="40"/>
      <c r="NBW91" s="40"/>
      <c r="NBX91" s="40"/>
      <c r="NBY91" s="40"/>
      <c r="NBZ91" s="40"/>
      <c r="NCA91" s="40"/>
      <c r="NCB91" s="40"/>
      <c r="NCC91" s="40"/>
      <c r="NCD91" s="40"/>
      <c r="NCE91" s="40"/>
      <c r="NCF91" s="40"/>
      <c r="NCG91" s="40"/>
      <c r="NCH91" s="40"/>
      <c r="NCI91" s="40"/>
      <c r="NCJ91" s="40"/>
      <c r="NCK91" s="40"/>
      <c r="NCL91" s="40"/>
      <c r="NCM91" s="40"/>
      <c r="NCN91" s="40"/>
      <c r="NCO91" s="40"/>
      <c r="NCP91" s="40"/>
      <c r="NCQ91" s="40"/>
      <c r="NCR91" s="40"/>
      <c r="NCS91" s="40"/>
      <c r="NCT91" s="40"/>
      <c r="NCU91" s="40"/>
      <c r="NCV91" s="40"/>
      <c r="NCW91" s="40"/>
      <c r="NCX91" s="40"/>
      <c r="NCY91" s="40"/>
      <c r="NCZ91" s="40"/>
      <c r="NDA91" s="40"/>
      <c r="NDB91" s="40"/>
      <c r="NDC91" s="40"/>
      <c r="NDD91" s="40"/>
      <c r="NDE91" s="40"/>
      <c r="NDF91" s="40"/>
      <c r="NDG91" s="40"/>
      <c r="NDH91" s="40"/>
      <c r="NDI91" s="40"/>
      <c r="NDJ91" s="40"/>
      <c r="NDK91" s="40"/>
      <c r="NDL91" s="40"/>
      <c r="NDM91" s="40"/>
      <c r="NDN91" s="40"/>
      <c r="NDO91" s="40"/>
      <c r="NDP91" s="40"/>
      <c r="NDQ91" s="40"/>
      <c r="NDR91" s="40"/>
      <c r="NDS91" s="40"/>
      <c r="NDT91" s="40"/>
      <c r="NDU91" s="40"/>
      <c r="NDV91" s="40"/>
      <c r="NDW91" s="40"/>
      <c r="NDX91" s="40"/>
      <c r="NDY91" s="40"/>
      <c r="NDZ91" s="40"/>
      <c r="NEA91" s="40"/>
      <c r="NEB91" s="40"/>
      <c r="NEC91" s="40"/>
      <c r="NED91" s="40"/>
      <c r="NEE91" s="40"/>
      <c r="NEF91" s="40"/>
      <c r="NEG91" s="40"/>
      <c r="NEH91" s="40"/>
      <c r="NEI91" s="40"/>
      <c r="NEJ91" s="40"/>
      <c r="NEK91" s="40"/>
      <c r="NEL91" s="40"/>
      <c r="NEM91" s="40"/>
      <c r="NEN91" s="40"/>
      <c r="NEO91" s="40"/>
      <c r="NEP91" s="40"/>
      <c r="NEQ91" s="40"/>
      <c r="NER91" s="40"/>
      <c r="NES91" s="40"/>
      <c r="NET91" s="40"/>
      <c r="NEU91" s="40"/>
      <c r="NEV91" s="40"/>
      <c r="NEW91" s="40"/>
      <c r="NEX91" s="40"/>
      <c r="NEY91" s="40"/>
      <c r="NEZ91" s="40"/>
      <c r="NFA91" s="40"/>
      <c r="NFB91" s="40"/>
      <c r="NFC91" s="40"/>
      <c r="NFD91" s="40"/>
      <c r="NFE91" s="40"/>
      <c r="NFF91" s="40"/>
      <c r="NFG91" s="40"/>
      <c r="NFH91" s="40"/>
      <c r="NFI91" s="40"/>
      <c r="NFJ91" s="40"/>
      <c r="NFK91" s="40"/>
      <c r="NFL91" s="40"/>
      <c r="NFM91" s="40"/>
      <c r="NFN91" s="40"/>
      <c r="NFO91" s="40"/>
      <c r="NFP91" s="40"/>
      <c r="NFQ91" s="40"/>
      <c r="NFR91" s="40"/>
      <c r="NFS91" s="40"/>
      <c r="NFT91" s="40"/>
      <c r="NFU91" s="40"/>
      <c r="NFV91" s="40"/>
      <c r="NFW91" s="40"/>
      <c r="NFX91" s="40"/>
      <c r="NFY91" s="40"/>
      <c r="NFZ91" s="40"/>
      <c r="NGA91" s="40"/>
      <c r="NGB91" s="40"/>
      <c r="NGC91" s="40"/>
      <c r="NGD91" s="40"/>
      <c r="NGE91" s="40"/>
      <c r="NGF91" s="40"/>
      <c r="NGG91" s="40"/>
      <c r="NGH91" s="40"/>
      <c r="NGI91" s="40"/>
      <c r="NGJ91" s="40"/>
      <c r="NGK91" s="40"/>
      <c r="NGL91" s="40"/>
      <c r="NGM91" s="40"/>
      <c r="NGN91" s="40"/>
      <c r="NGO91" s="40"/>
      <c r="NGP91" s="40"/>
      <c r="NGQ91" s="40"/>
      <c r="NGR91" s="40"/>
      <c r="NGS91" s="40"/>
      <c r="NGT91" s="40"/>
      <c r="NGU91" s="40"/>
      <c r="NGV91" s="40"/>
      <c r="NGW91" s="40"/>
      <c r="NGX91" s="40"/>
      <c r="NGY91" s="40"/>
      <c r="NGZ91" s="40"/>
      <c r="NHA91" s="40"/>
      <c r="NHB91" s="40"/>
      <c r="NHC91" s="40"/>
      <c r="NHD91" s="40"/>
      <c r="NHE91" s="40"/>
      <c r="NHF91" s="40"/>
      <c r="NHG91" s="40"/>
      <c r="NHH91" s="40"/>
      <c r="NHI91" s="40"/>
      <c r="NHJ91" s="40"/>
      <c r="NHK91" s="40"/>
      <c r="NHL91" s="40"/>
      <c r="NHM91" s="40"/>
      <c r="NHN91" s="40"/>
      <c r="NHO91" s="40"/>
      <c r="NHP91" s="40"/>
      <c r="NHQ91" s="40"/>
      <c r="NHR91" s="40"/>
      <c r="NHS91" s="40"/>
      <c r="NHT91" s="40"/>
      <c r="NHU91" s="40"/>
      <c r="NHV91" s="40"/>
      <c r="NHW91" s="40"/>
      <c r="NHX91" s="40"/>
      <c r="NHY91" s="40"/>
      <c r="NHZ91" s="40"/>
      <c r="NIA91" s="40"/>
      <c r="NIB91" s="40"/>
      <c r="NIC91" s="40"/>
      <c r="NID91" s="40"/>
      <c r="NIE91" s="40"/>
      <c r="NIF91" s="40"/>
      <c r="NIG91" s="40"/>
      <c r="NIH91" s="40"/>
      <c r="NII91" s="40"/>
      <c r="NIJ91" s="40"/>
      <c r="NIK91" s="40"/>
      <c r="NIL91" s="40"/>
      <c r="NIM91" s="40"/>
      <c r="NIN91" s="40"/>
      <c r="NIO91" s="40"/>
      <c r="NIP91" s="40"/>
      <c r="NIQ91" s="40"/>
      <c r="NIR91" s="40"/>
      <c r="NIS91" s="40"/>
      <c r="NIT91" s="40"/>
      <c r="NIU91" s="40"/>
      <c r="NIV91" s="40"/>
      <c r="NIW91" s="40"/>
      <c r="NIX91" s="40"/>
      <c r="NIY91" s="40"/>
      <c r="NIZ91" s="40"/>
      <c r="NJA91" s="40"/>
      <c r="NJB91" s="40"/>
      <c r="NJC91" s="40"/>
      <c r="NJD91" s="40"/>
      <c r="NJE91" s="40"/>
      <c r="NJF91" s="40"/>
      <c r="NJG91" s="40"/>
      <c r="NJH91" s="40"/>
      <c r="NJI91" s="40"/>
      <c r="NJJ91" s="40"/>
      <c r="NJK91" s="40"/>
      <c r="NJL91" s="40"/>
      <c r="NJM91" s="40"/>
      <c r="NJN91" s="40"/>
      <c r="NJO91" s="40"/>
      <c r="NJP91" s="40"/>
      <c r="NJQ91" s="40"/>
      <c r="NJR91" s="40"/>
      <c r="NJS91" s="40"/>
      <c r="NJT91" s="40"/>
      <c r="NJU91" s="40"/>
      <c r="NJV91" s="40"/>
      <c r="NJW91" s="40"/>
      <c r="NJX91" s="40"/>
      <c r="NJY91" s="40"/>
      <c r="NJZ91" s="40"/>
      <c r="NKA91" s="40"/>
      <c r="NKB91" s="40"/>
      <c r="NKC91" s="40"/>
      <c r="NKD91" s="40"/>
      <c r="NKE91" s="40"/>
      <c r="NKF91" s="40"/>
      <c r="NKG91" s="40"/>
      <c r="NKH91" s="40"/>
      <c r="NKI91" s="40"/>
      <c r="NKJ91" s="40"/>
      <c r="NKK91" s="40"/>
      <c r="NKL91" s="40"/>
      <c r="NKM91" s="40"/>
      <c r="NKN91" s="40"/>
      <c r="NKO91" s="40"/>
      <c r="NKP91" s="40"/>
      <c r="NKQ91" s="40"/>
      <c r="NKR91" s="40"/>
      <c r="NKS91" s="40"/>
      <c r="NKT91" s="40"/>
      <c r="NKU91" s="40"/>
      <c r="NKV91" s="40"/>
      <c r="NKW91" s="40"/>
      <c r="NKX91" s="40"/>
      <c r="NKY91" s="40"/>
      <c r="NKZ91" s="40"/>
      <c r="NLA91" s="40"/>
      <c r="NLB91" s="40"/>
      <c r="NLC91" s="40"/>
      <c r="NLD91" s="40"/>
      <c r="NLE91" s="40"/>
      <c r="NLF91" s="40"/>
      <c r="NLG91" s="40"/>
      <c r="NLH91" s="40"/>
      <c r="NLI91" s="40"/>
      <c r="NLJ91" s="40"/>
      <c r="NLK91" s="40"/>
      <c r="NLL91" s="40"/>
      <c r="NLM91" s="40"/>
      <c r="NLN91" s="40"/>
      <c r="NLO91" s="40"/>
      <c r="NLP91" s="40"/>
      <c r="NLQ91" s="40"/>
      <c r="NLR91" s="40"/>
      <c r="NLS91" s="40"/>
      <c r="NLT91" s="40"/>
      <c r="NLU91" s="40"/>
      <c r="NLV91" s="40"/>
      <c r="NLW91" s="40"/>
      <c r="NLX91" s="40"/>
      <c r="NLY91" s="40"/>
      <c r="NLZ91" s="40"/>
      <c r="NMA91" s="40"/>
      <c r="NMB91" s="40"/>
      <c r="NMC91" s="40"/>
      <c r="NMD91" s="40"/>
      <c r="NME91" s="40"/>
      <c r="NMF91" s="40"/>
      <c r="NMG91" s="40"/>
      <c r="NMH91" s="40"/>
      <c r="NMI91" s="40"/>
      <c r="NMJ91" s="40"/>
      <c r="NMK91" s="40"/>
      <c r="NML91" s="40"/>
      <c r="NMM91" s="40"/>
      <c r="NMN91" s="40"/>
      <c r="NMO91" s="40"/>
      <c r="NMP91" s="40"/>
      <c r="NMQ91" s="40"/>
      <c r="NMR91" s="40"/>
      <c r="NMS91" s="40"/>
      <c r="NMT91" s="40"/>
      <c r="NMU91" s="40"/>
      <c r="NMV91" s="40"/>
      <c r="NMW91" s="40"/>
      <c r="NMX91" s="40"/>
      <c r="NMY91" s="40"/>
      <c r="NMZ91" s="40"/>
      <c r="NNA91" s="40"/>
      <c r="NNB91" s="40"/>
      <c r="NNC91" s="40"/>
      <c r="NND91" s="40"/>
      <c r="NNE91" s="40"/>
      <c r="NNF91" s="40"/>
      <c r="NNG91" s="40"/>
      <c r="NNH91" s="40"/>
      <c r="NNI91" s="40"/>
      <c r="NNJ91" s="40"/>
      <c r="NNK91" s="40"/>
      <c r="NNL91" s="40"/>
      <c r="NNM91" s="40"/>
      <c r="NNN91" s="40"/>
      <c r="NNO91" s="40"/>
      <c r="NNP91" s="40"/>
      <c r="NNQ91" s="40"/>
      <c r="NNR91" s="40"/>
      <c r="NNS91" s="40"/>
      <c r="NNT91" s="40"/>
      <c r="NNU91" s="40"/>
      <c r="NNV91" s="40"/>
      <c r="NNW91" s="40"/>
      <c r="NNX91" s="40"/>
      <c r="NNY91" s="40"/>
      <c r="NNZ91" s="40"/>
      <c r="NOA91" s="40"/>
      <c r="NOB91" s="40"/>
      <c r="NOC91" s="40"/>
      <c r="NOD91" s="40"/>
      <c r="NOE91" s="40"/>
      <c r="NOF91" s="40"/>
      <c r="NOG91" s="40"/>
      <c r="NOH91" s="40"/>
      <c r="NOI91" s="40"/>
      <c r="NOJ91" s="40"/>
      <c r="NOK91" s="40"/>
      <c r="NOL91" s="40"/>
      <c r="NOM91" s="40"/>
      <c r="NON91" s="40"/>
      <c r="NOO91" s="40"/>
      <c r="NOP91" s="40"/>
      <c r="NOQ91" s="40"/>
      <c r="NOR91" s="40"/>
      <c r="NOS91" s="40"/>
      <c r="NOT91" s="40"/>
      <c r="NOU91" s="40"/>
      <c r="NOV91" s="40"/>
      <c r="NOW91" s="40"/>
      <c r="NOX91" s="40"/>
      <c r="NOY91" s="40"/>
      <c r="NOZ91" s="40"/>
      <c r="NPA91" s="40"/>
      <c r="NPB91" s="40"/>
      <c r="NPC91" s="40"/>
      <c r="NPD91" s="40"/>
      <c r="NPE91" s="40"/>
      <c r="NPF91" s="40"/>
      <c r="NPG91" s="40"/>
      <c r="NPH91" s="40"/>
      <c r="NPI91" s="40"/>
      <c r="NPJ91" s="40"/>
      <c r="NPK91" s="40"/>
      <c r="NPL91" s="40"/>
      <c r="NPM91" s="40"/>
      <c r="NPN91" s="40"/>
      <c r="NPO91" s="40"/>
      <c r="NPP91" s="40"/>
      <c r="NPQ91" s="40"/>
      <c r="NPR91" s="40"/>
      <c r="NPS91" s="40"/>
      <c r="NPT91" s="40"/>
      <c r="NPU91" s="40"/>
      <c r="NPV91" s="40"/>
      <c r="NPW91" s="40"/>
      <c r="NPX91" s="40"/>
      <c r="NPY91" s="40"/>
      <c r="NPZ91" s="40"/>
      <c r="NQA91" s="40"/>
      <c r="NQB91" s="40"/>
      <c r="NQC91" s="40"/>
      <c r="NQD91" s="40"/>
      <c r="NQE91" s="40"/>
      <c r="NQF91" s="40"/>
      <c r="NQG91" s="40"/>
      <c r="NQH91" s="40"/>
      <c r="NQI91" s="40"/>
      <c r="NQJ91" s="40"/>
      <c r="NQK91" s="40"/>
      <c r="NQL91" s="40"/>
      <c r="NQM91" s="40"/>
      <c r="NQN91" s="40"/>
      <c r="NQO91" s="40"/>
      <c r="NQP91" s="40"/>
      <c r="NQQ91" s="40"/>
      <c r="NQR91" s="40"/>
      <c r="NQS91" s="40"/>
      <c r="NQT91" s="40"/>
      <c r="NQU91" s="40"/>
      <c r="NQV91" s="40"/>
      <c r="NQW91" s="40"/>
      <c r="NQX91" s="40"/>
      <c r="NQY91" s="40"/>
      <c r="NQZ91" s="40"/>
      <c r="NRA91" s="40"/>
      <c r="NRB91" s="40"/>
      <c r="NRC91" s="40"/>
      <c r="NRD91" s="40"/>
      <c r="NRE91" s="40"/>
      <c r="NRF91" s="40"/>
      <c r="NRG91" s="40"/>
      <c r="NRH91" s="40"/>
      <c r="NRI91" s="40"/>
      <c r="NRJ91" s="40"/>
      <c r="NRK91" s="40"/>
      <c r="NRL91" s="40"/>
      <c r="NRM91" s="40"/>
      <c r="NRN91" s="40"/>
      <c r="NRO91" s="40"/>
      <c r="NRP91" s="40"/>
      <c r="NRQ91" s="40"/>
      <c r="NRR91" s="40"/>
      <c r="NRS91" s="40"/>
      <c r="NRT91" s="40"/>
      <c r="NRU91" s="40"/>
      <c r="NRV91" s="40"/>
      <c r="NRW91" s="40"/>
      <c r="NRX91" s="40"/>
      <c r="NRY91" s="40"/>
      <c r="NRZ91" s="40"/>
      <c r="NSA91" s="40"/>
      <c r="NSB91" s="40"/>
      <c r="NSC91" s="40"/>
      <c r="NSD91" s="40"/>
      <c r="NSE91" s="40"/>
      <c r="NSF91" s="40"/>
      <c r="NSG91" s="40"/>
      <c r="NSH91" s="40"/>
      <c r="NSI91" s="40"/>
      <c r="NSJ91" s="40"/>
      <c r="NSK91" s="40"/>
      <c r="NSL91" s="40"/>
      <c r="NSM91" s="40"/>
      <c r="NSN91" s="40"/>
      <c r="NSO91" s="40"/>
      <c r="NSP91" s="40"/>
      <c r="NSQ91" s="40"/>
      <c r="NSR91" s="40"/>
      <c r="NSS91" s="40"/>
      <c r="NST91" s="40"/>
      <c r="NSU91" s="40"/>
      <c r="NSV91" s="40"/>
      <c r="NSW91" s="40"/>
      <c r="NSX91" s="40"/>
      <c r="NSY91" s="40"/>
      <c r="NSZ91" s="40"/>
      <c r="NTA91" s="40"/>
      <c r="NTB91" s="40"/>
      <c r="NTC91" s="40"/>
      <c r="NTD91" s="40"/>
      <c r="NTE91" s="40"/>
      <c r="NTF91" s="40"/>
      <c r="NTG91" s="40"/>
      <c r="NTH91" s="40"/>
      <c r="NTI91" s="40"/>
      <c r="NTJ91" s="40"/>
      <c r="NTK91" s="40"/>
      <c r="NTL91" s="40"/>
      <c r="NTM91" s="40"/>
      <c r="NTN91" s="40"/>
      <c r="NTO91" s="40"/>
      <c r="NTP91" s="40"/>
      <c r="NTQ91" s="40"/>
      <c r="NTR91" s="40"/>
      <c r="NTS91" s="40"/>
      <c r="NTT91" s="40"/>
      <c r="NTU91" s="40"/>
      <c r="NTV91" s="40"/>
      <c r="NTW91" s="40"/>
      <c r="NTX91" s="40"/>
      <c r="NTY91" s="40"/>
      <c r="NTZ91" s="40"/>
      <c r="NUA91" s="40"/>
      <c r="NUB91" s="40"/>
      <c r="NUC91" s="40"/>
      <c r="NUD91" s="40"/>
      <c r="NUE91" s="40"/>
      <c r="NUF91" s="40"/>
      <c r="NUG91" s="40"/>
      <c r="NUH91" s="40"/>
      <c r="NUI91" s="40"/>
      <c r="NUJ91" s="40"/>
      <c r="NUK91" s="40"/>
      <c r="NUL91" s="40"/>
      <c r="NUM91" s="40"/>
      <c r="NUN91" s="40"/>
      <c r="NUO91" s="40"/>
      <c r="NUP91" s="40"/>
      <c r="NUQ91" s="40"/>
      <c r="NUR91" s="40"/>
      <c r="NUS91" s="40"/>
      <c r="NUT91" s="40"/>
      <c r="NUU91" s="40"/>
      <c r="NUV91" s="40"/>
      <c r="NUW91" s="40"/>
      <c r="NUX91" s="40"/>
      <c r="NUY91" s="40"/>
      <c r="NUZ91" s="40"/>
      <c r="NVA91" s="40"/>
      <c r="NVB91" s="40"/>
      <c r="NVC91" s="40"/>
      <c r="NVD91" s="40"/>
      <c r="NVE91" s="40"/>
      <c r="NVF91" s="40"/>
      <c r="NVG91" s="40"/>
      <c r="NVH91" s="40"/>
      <c r="NVI91" s="40"/>
      <c r="NVJ91" s="40"/>
      <c r="NVK91" s="40"/>
      <c r="NVL91" s="40"/>
      <c r="NVM91" s="40"/>
      <c r="NVN91" s="40"/>
      <c r="NVO91" s="40"/>
      <c r="NVP91" s="40"/>
      <c r="NVQ91" s="40"/>
      <c r="NVR91" s="40"/>
      <c r="NVS91" s="40"/>
      <c r="NVT91" s="40"/>
      <c r="NVU91" s="40"/>
      <c r="NVV91" s="40"/>
      <c r="NVW91" s="40"/>
      <c r="NVX91" s="40"/>
      <c r="NVY91" s="40"/>
      <c r="NVZ91" s="40"/>
      <c r="NWA91" s="40"/>
      <c r="NWB91" s="40"/>
      <c r="NWC91" s="40"/>
      <c r="NWD91" s="40"/>
      <c r="NWE91" s="40"/>
      <c r="NWF91" s="40"/>
      <c r="NWG91" s="40"/>
      <c r="NWH91" s="40"/>
      <c r="NWI91" s="40"/>
      <c r="NWJ91" s="40"/>
      <c r="NWK91" s="40"/>
      <c r="NWL91" s="40"/>
      <c r="NWM91" s="40"/>
      <c r="NWN91" s="40"/>
      <c r="NWO91" s="40"/>
      <c r="NWP91" s="40"/>
      <c r="NWQ91" s="40"/>
      <c r="NWR91" s="40"/>
      <c r="NWS91" s="40"/>
      <c r="NWT91" s="40"/>
      <c r="NWU91" s="40"/>
      <c r="NWV91" s="40"/>
      <c r="NWW91" s="40"/>
      <c r="NWX91" s="40"/>
      <c r="NWY91" s="40"/>
      <c r="NWZ91" s="40"/>
      <c r="NXA91" s="40"/>
      <c r="NXB91" s="40"/>
      <c r="NXC91" s="40"/>
      <c r="NXD91" s="40"/>
      <c r="NXE91" s="40"/>
      <c r="NXF91" s="40"/>
      <c r="NXG91" s="40"/>
      <c r="NXH91" s="40"/>
      <c r="NXI91" s="40"/>
      <c r="NXJ91" s="40"/>
      <c r="NXK91" s="40"/>
      <c r="NXL91" s="40"/>
      <c r="NXM91" s="40"/>
      <c r="NXN91" s="40"/>
      <c r="NXO91" s="40"/>
      <c r="NXP91" s="40"/>
      <c r="NXQ91" s="40"/>
      <c r="NXR91" s="40"/>
      <c r="NXS91" s="40"/>
      <c r="NXT91" s="40"/>
      <c r="NXU91" s="40"/>
      <c r="NXV91" s="40"/>
      <c r="NXW91" s="40"/>
      <c r="NXX91" s="40"/>
      <c r="NXY91" s="40"/>
      <c r="NXZ91" s="40"/>
      <c r="NYA91" s="40"/>
      <c r="NYB91" s="40"/>
      <c r="NYC91" s="40"/>
      <c r="NYD91" s="40"/>
      <c r="NYE91" s="40"/>
      <c r="NYF91" s="40"/>
      <c r="NYG91" s="40"/>
      <c r="NYH91" s="40"/>
      <c r="NYI91" s="40"/>
      <c r="NYJ91" s="40"/>
      <c r="NYK91" s="40"/>
      <c r="NYL91" s="40"/>
      <c r="NYM91" s="40"/>
      <c r="NYN91" s="40"/>
      <c r="NYO91" s="40"/>
      <c r="NYP91" s="40"/>
      <c r="NYQ91" s="40"/>
      <c r="NYR91" s="40"/>
      <c r="NYS91" s="40"/>
      <c r="NYT91" s="40"/>
      <c r="NYU91" s="40"/>
      <c r="NYV91" s="40"/>
      <c r="NYW91" s="40"/>
      <c r="NYX91" s="40"/>
      <c r="NYY91" s="40"/>
      <c r="NYZ91" s="40"/>
      <c r="NZA91" s="40"/>
      <c r="NZB91" s="40"/>
      <c r="NZC91" s="40"/>
      <c r="NZD91" s="40"/>
      <c r="NZE91" s="40"/>
      <c r="NZF91" s="40"/>
      <c r="NZG91" s="40"/>
      <c r="NZH91" s="40"/>
      <c r="NZI91" s="40"/>
      <c r="NZJ91" s="40"/>
      <c r="NZK91" s="40"/>
      <c r="NZL91" s="40"/>
      <c r="NZM91" s="40"/>
      <c r="NZN91" s="40"/>
      <c r="NZO91" s="40"/>
      <c r="NZP91" s="40"/>
      <c r="NZQ91" s="40"/>
      <c r="NZR91" s="40"/>
      <c r="NZS91" s="40"/>
      <c r="NZT91" s="40"/>
      <c r="NZU91" s="40"/>
      <c r="NZV91" s="40"/>
      <c r="NZW91" s="40"/>
      <c r="NZX91" s="40"/>
      <c r="NZY91" s="40"/>
      <c r="NZZ91" s="40"/>
      <c r="OAA91" s="40"/>
      <c r="OAB91" s="40"/>
      <c r="OAC91" s="40"/>
      <c r="OAD91" s="40"/>
      <c r="OAE91" s="40"/>
      <c r="OAF91" s="40"/>
      <c r="OAG91" s="40"/>
      <c r="OAH91" s="40"/>
      <c r="OAI91" s="40"/>
      <c r="OAJ91" s="40"/>
      <c r="OAK91" s="40"/>
      <c r="OAL91" s="40"/>
      <c r="OAM91" s="40"/>
      <c r="OAN91" s="40"/>
      <c r="OAO91" s="40"/>
      <c r="OAP91" s="40"/>
      <c r="OAQ91" s="40"/>
      <c r="OAR91" s="40"/>
      <c r="OAS91" s="40"/>
      <c r="OAT91" s="40"/>
      <c r="OAU91" s="40"/>
      <c r="OAV91" s="40"/>
      <c r="OAW91" s="40"/>
      <c r="OAX91" s="40"/>
      <c r="OAY91" s="40"/>
      <c r="OAZ91" s="40"/>
      <c r="OBA91" s="40"/>
      <c r="OBB91" s="40"/>
      <c r="OBC91" s="40"/>
      <c r="OBD91" s="40"/>
      <c r="OBE91" s="40"/>
      <c r="OBF91" s="40"/>
      <c r="OBG91" s="40"/>
      <c r="OBH91" s="40"/>
      <c r="OBI91" s="40"/>
      <c r="OBJ91" s="40"/>
      <c r="OBK91" s="40"/>
      <c r="OBL91" s="40"/>
      <c r="OBM91" s="40"/>
      <c r="OBN91" s="40"/>
      <c r="OBO91" s="40"/>
      <c r="OBP91" s="40"/>
      <c r="OBQ91" s="40"/>
      <c r="OBR91" s="40"/>
      <c r="OBS91" s="40"/>
      <c r="OBT91" s="40"/>
      <c r="OBU91" s="40"/>
      <c r="OBV91" s="40"/>
      <c r="OBW91" s="40"/>
      <c r="OBX91" s="40"/>
      <c r="OBY91" s="40"/>
      <c r="OBZ91" s="40"/>
      <c r="OCA91" s="40"/>
      <c r="OCB91" s="40"/>
      <c r="OCC91" s="40"/>
      <c r="OCD91" s="40"/>
      <c r="OCE91" s="40"/>
      <c r="OCF91" s="40"/>
      <c r="OCG91" s="40"/>
      <c r="OCH91" s="40"/>
      <c r="OCI91" s="40"/>
      <c r="OCJ91" s="40"/>
      <c r="OCK91" s="40"/>
      <c r="OCL91" s="40"/>
      <c r="OCM91" s="40"/>
      <c r="OCN91" s="40"/>
      <c r="OCO91" s="40"/>
      <c r="OCP91" s="40"/>
      <c r="OCQ91" s="40"/>
      <c r="OCR91" s="40"/>
      <c r="OCS91" s="40"/>
      <c r="OCT91" s="40"/>
      <c r="OCU91" s="40"/>
      <c r="OCV91" s="40"/>
      <c r="OCW91" s="40"/>
      <c r="OCX91" s="40"/>
      <c r="OCY91" s="40"/>
      <c r="OCZ91" s="40"/>
      <c r="ODA91" s="40"/>
      <c r="ODB91" s="40"/>
      <c r="ODC91" s="40"/>
      <c r="ODD91" s="40"/>
      <c r="ODE91" s="40"/>
      <c r="ODF91" s="40"/>
      <c r="ODG91" s="40"/>
      <c r="ODH91" s="40"/>
      <c r="ODI91" s="40"/>
      <c r="ODJ91" s="40"/>
      <c r="ODK91" s="40"/>
      <c r="ODL91" s="40"/>
      <c r="ODM91" s="40"/>
      <c r="ODN91" s="40"/>
      <c r="ODO91" s="40"/>
      <c r="ODP91" s="40"/>
      <c r="ODQ91" s="40"/>
      <c r="ODR91" s="40"/>
      <c r="ODS91" s="40"/>
      <c r="ODT91" s="40"/>
      <c r="ODU91" s="40"/>
      <c r="ODV91" s="40"/>
      <c r="ODW91" s="40"/>
      <c r="ODX91" s="40"/>
      <c r="ODY91" s="40"/>
      <c r="ODZ91" s="40"/>
      <c r="OEA91" s="40"/>
      <c r="OEB91" s="40"/>
      <c r="OEC91" s="40"/>
      <c r="OED91" s="40"/>
      <c r="OEE91" s="40"/>
      <c r="OEF91" s="40"/>
      <c r="OEG91" s="40"/>
      <c r="OEH91" s="40"/>
      <c r="OEI91" s="40"/>
      <c r="OEJ91" s="40"/>
      <c r="OEK91" s="40"/>
      <c r="OEL91" s="40"/>
      <c r="OEM91" s="40"/>
      <c r="OEN91" s="40"/>
      <c r="OEO91" s="40"/>
      <c r="OEP91" s="40"/>
      <c r="OEQ91" s="40"/>
      <c r="OER91" s="40"/>
      <c r="OES91" s="40"/>
      <c r="OET91" s="40"/>
      <c r="OEU91" s="40"/>
      <c r="OEV91" s="40"/>
      <c r="OEW91" s="40"/>
      <c r="OEX91" s="40"/>
      <c r="OEY91" s="40"/>
      <c r="OEZ91" s="40"/>
      <c r="OFA91" s="40"/>
      <c r="OFB91" s="40"/>
      <c r="OFC91" s="40"/>
      <c r="OFD91" s="40"/>
      <c r="OFE91" s="40"/>
      <c r="OFF91" s="40"/>
      <c r="OFG91" s="40"/>
      <c r="OFH91" s="40"/>
      <c r="OFI91" s="40"/>
      <c r="OFJ91" s="40"/>
      <c r="OFK91" s="40"/>
      <c r="OFL91" s="40"/>
      <c r="OFM91" s="40"/>
      <c r="OFN91" s="40"/>
      <c r="OFO91" s="40"/>
      <c r="OFP91" s="40"/>
      <c r="OFQ91" s="40"/>
      <c r="OFR91" s="40"/>
      <c r="OFS91" s="40"/>
      <c r="OFT91" s="40"/>
      <c r="OFU91" s="40"/>
      <c r="OFV91" s="40"/>
      <c r="OFW91" s="40"/>
      <c r="OFX91" s="40"/>
      <c r="OFY91" s="40"/>
      <c r="OFZ91" s="40"/>
      <c r="OGA91" s="40"/>
      <c r="OGB91" s="40"/>
      <c r="OGC91" s="40"/>
      <c r="OGD91" s="40"/>
      <c r="OGE91" s="40"/>
      <c r="OGF91" s="40"/>
      <c r="OGG91" s="40"/>
      <c r="OGH91" s="40"/>
      <c r="OGI91" s="40"/>
      <c r="OGJ91" s="40"/>
      <c r="OGK91" s="40"/>
      <c r="OGL91" s="40"/>
      <c r="OGM91" s="40"/>
      <c r="OGN91" s="40"/>
      <c r="OGO91" s="40"/>
      <c r="OGP91" s="40"/>
      <c r="OGQ91" s="40"/>
      <c r="OGR91" s="40"/>
      <c r="OGS91" s="40"/>
      <c r="OGT91" s="40"/>
      <c r="OGU91" s="40"/>
      <c r="OGV91" s="40"/>
      <c r="OGW91" s="40"/>
      <c r="OGX91" s="40"/>
      <c r="OGY91" s="40"/>
      <c r="OGZ91" s="40"/>
      <c r="OHA91" s="40"/>
      <c r="OHB91" s="40"/>
      <c r="OHC91" s="40"/>
      <c r="OHD91" s="40"/>
      <c r="OHE91" s="40"/>
      <c r="OHF91" s="40"/>
      <c r="OHG91" s="40"/>
      <c r="OHH91" s="40"/>
      <c r="OHI91" s="40"/>
      <c r="OHJ91" s="40"/>
      <c r="OHK91" s="40"/>
      <c r="OHL91" s="40"/>
      <c r="OHM91" s="40"/>
      <c r="OHN91" s="40"/>
      <c r="OHO91" s="40"/>
      <c r="OHP91" s="40"/>
      <c r="OHQ91" s="40"/>
      <c r="OHR91" s="40"/>
      <c r="OHS91" s="40"/>
      <c r="OHT91" s="40"/>
      <c r="OHU91" s="40"/>
      <c r="OHV91" s="40"/>
      <c r="OHW91" s="40"/>
      <c r="OHX91" s="40"/>
      <c r="OHY91" s="40"/>
      <c r="OHZ91" s="40"/>
      <c r="OIA91" s="40"/>
      <c r="OIB91" s="40"/>
      <c r="OIC91" s="40"/>
      <c r="OID91" s="40"/>
      <c r="OIE91" s="40"/>
      <c r="OIF91" s="40"/>
      <c r="OIG91" s="40"/>
      <c r="OIH91" s="40"/>
      <c r="OII91" s="40"/>
      <c r="OIJ91" s="40"/>
      <c r="OIK91" s="40"/>
      <c r="OIL91" s="40"/>
      <c r="OIM91" s="40"/>
      <c r="OIN91" s="40"/>
      <c r="OIO91" s="40"/>
      <c r="OIP91" s="40"/>
      <c r="OIQ91" s="40"/>
      <c r="OIR91" s="40"/>
      <c r="OIS91" s="40"/>
      <c r="OIT91" s="40"/>
      <c r="OIU91" s="40"/>
      <c r="OIV91" s="40"/>
      <c r="OIW91" s="40"/>
      <c r="OIX91" s="40"/>
      <c r="OIY91" s="40"/>
      <c r="OIZ91" s="40"/>
      <c r="OJA91" s="40"/>
      <c r="OJB91" s="40"/>
      <c r="OJC91" s="40"/>
      <c r="OJD91" s="40"/>
      <c r="OJE91" s="40"/>
      <c r="OJF91" s="40"/>
      <c r="OJG91" s="40"/>
      <c r="OJH91" s="40"/>
      <c r="OJI91" s="40"/>
      <c r="OJJ91" s="40"/>
      <c r="OJK91" s="40"/>
      <c r="OJL91" s="40"/>
      <c r="OJM91" s="40"/>
      <c r="OJN91" s="40"/>
      <c r="OJO91" s="40"/>
      <c r="OJP91" s="40"/>
      <c r="OJQ91" s="40"/>
      <c r="OJR91" s="40"/>
      <c r="OJS91" s="40"/>
      <c r="OJT91" s="40"/>
      <c r="OJU91" s="40"/>
      <c r="OJV91" s="40"/>
      <c r="OJW91" s="40"/>
      <c r="OJX91" s="40"/>
      <c r="OJY91" s="40"/>
      <c r="OJZ91" s="40"/>
      <c r="OKA91" s="40"/>
      <c r="OKB91" s="40"/>
      <c r="OKC91" s="40"/>
      <c r="OKD91" s="40"/>
      <c r="OKE91" s="40"/>
      <c r="OKF91" s="40"/>
      <c r="OKG91" s="40"/>
      <c r="OKH91" s="40"/>
      <c r="OKI91" s="40"/>
      <c r="OKJ91" s="40"/>
      <c r="OKK91" s="40"/>
      <c r="OKL91" s="40"/>
      <c r="OKM91" s="40"/>
      <c r="OKN91" s="40"/>
      <c r="OKO91" s="40"/>
      <c r="OKP91" s="40"/>
      <c r="OKQ91" s="40"/>
      <c r="OKR91" s="40"/>
      <c r="OKS91" s="40"/>
      <c r="OKT91" s="40"/>
      <c r="OKU91" s="40"/>
      <c r="OKV91" s="40"/>
      <c r="OKW91" s="40"/>
      <c r="OKX91" s="40"/>
      <c r="OKY91" s="40"/>
      <c r="OKZ91" s="40"/>
      <c r="OLA91" s="40"/>
      <c r="OLB91" s="40"/>
      <c r="OLC91" s="40"/>
      <c r="OLD91" s="40"/>
      <c r="OLE91" s="40"/>
      <c r="OLF91" s="40"/>
      <c r="OLG91" s="40"/>
      <c r="OLH91" s="40"/>
      <c r="OLI91" s="40"/>
      <c r="OLJ91" s="40"/>
      <c r="OLK91" s="40"/>
      <c r="OLL91" s="40"/>
      <c r="OLM91" s="40"/>
      <c r="OLN91" s="40"/>
      <c r="OLO91" s="40"/>
      <c r="OLP91" s="40"/>
      <c r="OLQ91" s="40"/>
      <c r="OLR91" s="40"/>
      <c r="OLS91" s="40"/>
      <c r="OLT91" s="40"/>
      <c r="OLU91" s="40"/>
      <c r="OLV91" s="40"/>
      <c r="OLW91" s="40"/>
      <c r="OLX91" s="40"/>
      <c r="OLY91" s="40"/>
      <c r="OLZ91" s="40"/>
      <c r="OMA91" s="40"/>
      <c r="OMB91" s="40"/>
      <c r="OMC91" s="40"/>
      <c r="OMD91" s="40"/>
      <c r="OME91" s="40"/>
      <c r="OMF91" s="40"/>
      <c r="OMG91" s="40"/>
      <c r="OMH91" s="40"/>
      <c r="OMI91" s="40"/>
      <c r="OMJ91" s="40"/>
      <c r="OMK91" s="40"/>
      <c r="OML91" s="40"/>
      <c r="OMM91" s="40"/>
      <c r="OMN91" s="40"/>
      <c r="OMO91" s="40"/>
      <c r="OMP91" s="40"/>
      <c r="OMQ91" s="40"/>
      <c r="OMR91" s="40"/>
      <c r="OMS91" s="40"/>
      <c r="OMT91" s="40"/>
      <c r="OMU91" s="40"/>
      <c r="OMV91" s="40"/>
      <c r="OMW91" s="40"/>
      <c r="OMX91" s="40"/>
      <c r="OMY91" s="40"/>
      <c r="OMZ91" s="40"/>
      <c r="ONA91" s="40"/>
      <c r="ONB91" s="40"/>
      <c r="ONC91" s="40"/>
      <c r="OND91" s="40"/>
      <c r="ONE91" s="40"/>
      <c r="ONF91" s="40"/>
      <c r="ONG91" s="40"/>
      <c r="ONH91" s="40"/>
      <c r="ONI91" s="40"/>
      <c r="ONJ91" s="40"/>
      <c r="ONK91" s="40"/>
      <c r="ONL91" s="40"/>
      <c r="ONM91" s="40"/>
      <c r="ONN91" s="40"/>
      <c r="ONO91" s="40"/>
      <c r="ONP91" s="40"/>
      <c r="ONQ91" s="40"/>
      <c r="ONR91" s="40"/>
      <c r="ONS91" s="40"/>
      <c r="ONT91" s="40"/>
      <c r="ONU91" s="40"/>
      <c r="ONV91" s="40"/>
      <c r="ONW91" s="40"/>
      <c r="ONX91" s="40"/>
      <c r="ONY91" s="40"/>
      <c r="ONZ91" s="40"/>
      <c r="OOA91" s="40"/>
      <c r="OOB91" s="40"/>
      <c r="OOC91" s="40"/>
      <c r="OOD91" s="40"/>
      <c r="OOE91" s="40"/>
      <c r="OOF91" s="40"/>
      <c r="OOG91" s="40"/>
      <c r="OOH91" s="40"/>
      <c r="OOI91" s="40"/>
      <c r="OOJ91" s="40"/>
      <c r="OOK91" s="40"/>
      <c r="OOL91" s="40"/>
      <c r="OOM91" s="40"/>
      <c r="OON91" s="40"/>
      <c r="OOO91" s="40"/>
      <c r="OOP91" s="40"/>
      <c r="OOQ91" s="40"/>
      <c r="OOR91" s="40"/>
      <c r="OOS91" s="40"/>
      <c r="OOT91" s="40"/>
      <c r="OOU91" s="40"/>
      <c r="OOV91" s="40"/>
      <c r="OOW91" s="40"/>
      <c r="OOX91" s="40"/>
      <c r="OOY91" s="40"/>
      <c r="OOZ91" s="40"/>
      <c r="OPA91" s="40"/>
      <c r="OPB91" s="40"/>
      <c r="OPC91" s="40"/>
      <c r="OPD91" s="40"/>
      <c r="OPE91" s="40"/>
      <c r="OPF91" s="40"/>
      <c r="OPG91" s="40"/>
      <c r="OPH91" s="40"/>
      <c r="OPI91" s="40"/>
      <c r="OPJ91" s="40"/>
      <c r="OPK91" s="40"/>
      <c r="OPL91" s="40"/>
      <c r="OPM91" s="40"/>
      <c r="OPN91" s="40"/>
      <c r="OPO91" s="40"/>
      <c r="OPP91" s="40"/>
      <c r="OPQ91" s="40"/>
      <c r="OPR91" s="40"/>
      <c r="OPS91" s="40"/>
      <c r="OPT91" s="40"/>
      <c r="OPU91" s="40"/>
      <c r="OPV91" s="40"/>
      <c r="OPW91" s="40"/>
      <c r="OPX91" s="40"/>
      <c r="OPY91" s="40"/>
      <c r="OPZ91" s="40"/>
      <c r="OQA91" s="40"/>
      <c r="OQB91" s="40"/>
      <c r="OQC91" s="40"/>
      <c r="OQD91" s="40"/>
      <c r="OQE91" s="40"/>
      <c r="OQF91" s="40"/>
      <c r="OQG91" s="40"/>
      <c r="OQH91" s="40"/>
      <c r="OQI91" s="40"/>
      <c r="OQJ91" s="40"/>
      <c r="OQK91" s="40"/>
      <c r="OQL91" s="40"/>
      <c r="OQM91" s="40"/>
      <c r="OQN91" s="40"/>
      <c r="OQO91" s="40"/>
      <c r="OQP91" s="40"/>
      <c r="OQQ91" s="40"/>
      <c r="OQR91" s="40"/>
      <c r="OQS91" s="40"/>
      <c r="OQT91" s="40"/>
      <c r="OQU91" s="40"/>
      <c r="OQV91" s="40"/>
      <c r="OQW91" s="40"/>
      <c r="OQX91" s="40"/>
      <c r="OQY91" s="40"/>
      <c r="OQZ91" s="40"/>
      <c r="ORA91" s="40"/>
      <c r="ORB91" s="40"/>
      <c r="ORC91" s="40"/>
      <c r="ORD91" s="40"/>
      <c r="ORE91" s="40"/>
      <c r="ORF91" s="40"/>
      <c r="ORG91" s="40"/>
      <c r="ORH91" s="40"/>
      <c r="ORI91" s="40"/>
      <c r="ORJ91" s="40"/>
      <c r="ORK91" s="40"/>
      <c r="ORL91" s="40"/>
      <c r="ORM91" s="40"/>
      <c r="ORN91" s="40"/>
      <c r="ORO91" s="40"/>
      <c r="ORP91" s="40"/>
      <c r="ORQ91" s="40"/>
      <c r="ORR91" s="40"/>
      <c r="ORS91" s="40"/>
      <c r="ORT91" s="40"/>
      <c r="ORU91" s="40"/>
      <c r="ORV91" s="40"/>
      <c r="ORW91" s="40"/>
      <c r="ORX91" s="40"/>
      <c r="ORY91" s="40"/>
      <c r="ORZ91" s="40"/>
      <c r="OSA91" s="40"/>
      <c r="OSB91" s="40"/>
      <c r="OSC91" s="40"/>
      <c r="OSD91" s="40"/>
      <c r="OSE91" s="40"/>
      <c r="OSF91" s="40"/>
      <c r="OSG91" s="40"/>
      <c r="OSH91" s="40"/>
      <c r="OSI91" s="40"/>
      <c r="OSJ91" s="40"/>
      <c r="OSK91" s="40"/>
      <c r="OSL91" s="40"/>
      <c r="OSM91" s="40"/>
      <c r="OSN91" s="40"/>
      <c r="OSO91" s="40"/>
      <c r="OSP91" s="40"/>
      <c r="OSQ91" s="40"/>
      <c r="OSR91" s="40"/>
      <c r="OSS91" s="40"/>
      <c r="OST91" s="40"/>
      <c r="OSU91" s="40"/>
      <c r="OSV91" s="40"/>
      <c r="OSW91" s="40"/>
      <c r="OSX91" s="40"/>
      <c r="OSY91" s="40"/>
      <c r="OSZ91" s="40"/>
      <c r="OTA91" s="40"/>
      <c r="OTB91" s="40"/>
      <c r="OTC91" s="40"/>
      <c r="OTD91" s="40"/>
      <c r="OTE91" s="40"/>
      <c r="OTF91" s="40"/>
      <c r="OTG91" s="40"/>
      <c r="OTH91" s="40"/>
      <c r="OTI91" s="40"/>
      <c r="OTJ91" s="40"/>
      <c r="OTK91" s="40"/>
      <c r="OTL91" s="40"/>
      <c r="OTM91" s="40"/>
      <c r="OTN91" s="40"/>
      <c r="OTO91" s="40"/>
      <c r="OTP91" s="40"/>
      <c r="OTQ91" s="40"/>
      <c r="OTR91" s="40"/>
      <c r="OTS91" s="40"/>
      <c r="OTT91" s="40"/>
      <c r="OTU91" s="40"/>
      <c r="OTV91" s="40"/>
      <c r="OTW91" s="40"/>
      <c r="OTX91" s="40"/>
      <c r="OTY91" s="40"/>
      <c r="OTZ91" s="40"/>
      <c r="OUA91" s="40"/>
      <c r="OUB91" s="40"/>
      <c r="OUC91" s="40"/>
      <c r="OUD91" s="40"/>
      <c r="OUE91" s="40"/>
      <c r="OUF91" s="40"/>
      <c r="OUG91" s="40"/>
      <c r="OUH91" s="40"/>
      <c r="OUI91" s="40"/>
      <c r="OUJ91" s="40"/>
      <c r="OUK91" s="40"/>
      <c r="OUL91" s="40"/>
      <c r="OUM91" s="40"/>
      <c r="OUN91" s="40"/>
      <c r="OUO91" s="40"/>
      <c r="OUP91" s="40"/>
      <c r="OUQ91" s="40"/>
      <c r="OUR91" s="40"/>
      <c r="OUS91" s="40"/>
      <c r="OUT91" s="40"/>
      <c r="OUU91" s="40"/>
      <c r="OUV91" s="40"/>
      <c r="OUW91" s="40"/>
      <c r="OUX91" s="40"/>
      <c r="OUY91" s="40"/>
      <c r="OUZ91" s="40"/>
      <c r="OVA91" s="40"/>
      <c r="OVB91" s="40"/>
      <c r="OVC91" s="40"/>
      <c r="OVD91" s="40"/>
      <c r="OVE91" s="40"/>
      <c r="OVF91" s="40"/>
      <c r="OVG91" s="40"/>
      <c r="OVH91" s="40"/>
      <c r="OVI91" s="40"/>
      <c r="OVJ91" s="40"/>
      <c r="OVK91" s="40"/>
      <c r="OVL91" s="40"/>
      <c r="OVM91" s="40"/>
      <c r="OVN91" s="40"/>
      <c r="OVO91" s="40"/>
      <c r="OVP91" s="40"/>
      <c r="OVQ91" s="40"/>
      <c r="OVR91" s="40"/>
      <c r="OVS91" s="40"/>
      <c r="OVT91" s="40"/>
      <c r="OVU91" s="40"/>
      <c r="OVV91" s="40"/>
      <c r="OVW91" s="40"/>
      <c r="OVX91" s="40"/>
      <c r="OVY91" s="40"/>
      <c r="OVZ91" s="40"/>
      <c r="OWA91" s="40"/>
      <c r="OWB91" s="40"/>
      <c r="OWC91" s="40"/>
      <c r="OWD91" s="40"/>
      <c r="OWE91" s="40"/>
      <c r="OWF91" s="40"/>
      <c r="OWG91" s="40"/>
      <c r="OWH91" s="40"/>
      <c r="OWI91" s="40"/>
      <c r="OWJ91" s="40"/>
      <c r="OWK91" s="40"/>
      <c r="OWL91" s="40"/>
      <c r="OWM91" s="40"/>
      <c r="OWN91" s="40"/>
      <c r="OWO91" s="40"/>
      <c r="OWP91" s="40"/>
      <c r="OWQ91" s="40"/>
      <c r="OWR91" s="40"/>
      <c r="OWS91" s="40"/>
      <c r="OWT91" s="40"/>
      <c r="OWU91" s="40"/>
      <c r="OWV91" s="40"/>
      <c r="OWW91" s="40"/>
      <c r="OWX91" s="40"/>
      <c r="OWY91" s="40"/>
      <c r="OWZ91" s="40"/>
      <c r="OXA91" s="40"/>
      <c r="OXB91" s="40"/>
      <c r="OXC91" s="40"/>
      <c r="OXD91" s="40"/>
      <c r="OXE91" s="40"/>
      <c r="OXF91" s="40"/>
      <c r="OXG91" s="40"/>
      <c r="OXH91" s="40"/>
      <c r="OXI91" s="40"/>
      <c r="OXJ91" s="40"/>
      <c r="OXK91" s="40"/>
      <c r="OXL91" s="40"/>
      <c r="OXM91" s="40"/>
      <c r="OXN91" s="40"/>
      <c r="OXO91" s="40"/>
      <c r="OXP91" s="40"/>
      <c r="OXQ91" s="40"/>
      <c r="OXR91" s="40"/>
      <c r="OXS91" s="40"/>
      <c r="OXT91" s="40"/>
      <c r="OXU91" s="40"/>
      <c r="OXV91" s="40"/>
      <c r="OXW91" s="40"/>
      <c r="OXX91" s="40"/>
      <c r="OXY91" s="40"/>
      <c r="OXZ91" s="40"/>
      <c r="OYA91" s="40"/>
      <c r="OYB91" s="40"/>
      <c r="OYC91" s="40"/>
      <c r="OYD91" s="40"/>
      <c r="OYE91" s="40"/>
      <c r="OYF91" s="40"/>
      <c r="OYG91" s="40"/>
      <c r="OYH91" s="40"/>
      <c r="OYI91" s="40"/>
      <c r="OYJ91" s="40"/>
      <c r="OYK91" s="40"/>
      <c r="OYL91" s="40"/>
      <c r="OYM91" s="40"/>
      <c r="OYN91" s="40"/>
      <c r="OYO91" s="40"/>
      <c r="OYP91" s="40"/>
      <c r="OYQ91" s="40"/>
      <c r="OYR91" s="40"/>
      <c r="OYS91" s="40"/>
      <c r="OYT91" s="40"/>
      <c r="OYU91" s="40"/>
      <c r="OYV91" s="40"/>
      <c r="OYW91" s="40"/>
      <c r="OYX91" s="40"/>
      <c r="OYY91" s="40"/>
      <c r="OYZ91" s="40"/>
      <c r="OZA91" s="40"/>
      <c r="OZB91" s="40"/>
      <c r="OZC91" s="40"/>
      <c r="OZD91" s="40"/>
      <c r="OZE91" s="40"/>
      <c r="OZF91" s="40"/>
      <c r="OZG91" s="40"/>
      <c r="OZH91" s="40"/>
      <c r="OZI91" s="40"/>
      <c r="OZJ91" s="40"/>
      <c r="OZK91" s="40"/>
      <c r="OZL91" s="40"/>
      <c r="OZM91" s="40"/>
      <c r="OZN91" s="40"/>
      <c r="OZO91" s="40"/>
      <c r="OZP91" s="40"/>
      <c r="OZQ91" s="40"/>
      <c r="OZR91" s="40"/>
      <c r="OZS91" s="40"/>
      <c r="OZT91" s="40"/>
      <c r="OZU91" s="40"/>
      <c r="OZV91" s="40"/>
      <c r="OZW91" s="40"/>
      <c r="OZX91" s="40"/>
      <c r="OZY91" s="40"/>
      <c r="OZZ91" s="40"/>
      <c r="PAA91" s="40"/>
      <c r="PAB91" s="40"/>
      <c r="PAC91" s="40"/>
      <c r="PAD91" s="40"/>
      <c r="PAE91" s="40"/>
      <c r="PAF91" s="40"/>
      <c r="PAG91" s="40"/>
      <c r="PAH91" s="40"/>
      <c r="PAI91" s="40"/>
      <c r="PAJ91" s="40"/>
      <c r="PAK91" s="40"/>
      <c r="PAL91" s="40"/>
      <c r="PAM91" s="40"/>
      <c r="PAN91" s="40"/>
      <c r="PAO91" s="40"/>
      <c r="PAP91" s="40"/>
      <c r="PAQ91" s="40"/>
      <c r="PAR91" s="40"/>
      <c r="PAS91" s="40"/>
      <c r="PAT91" s="40"/>
      <c r="PAU91" s="40"/>
      <c r="PAV91" s="40"/>
      <c r="PAW91" s="40"/>
      <c r="PAX91" s="40"/>
      <c r="PAY91" s="40"/>
      <c r="PAZ91" s="40"/>
      <c r="PBA91" s="40"/>
      <c r="PBB91" s="40"/>
      <c r="PBC91" s="40"/>
      <c r="PBD91" s="40"/>
      <c r="PBE91" s="40"/>
      <c r="PBF91" s="40"/>
      <c r="PBG91" s="40"/>
      <c r="PBH91" s="40"/>
      <c r="PBI91" s="40"/>
      <c r="PBJ91" s="40"/>
      <c r="PBK91" s="40"/>
      <c r="PBL91" s="40"/>
      <c r="PBM91" s="40"/>
      <c r="PBN91" s="40"/>
      <c r="PBO91" s="40"/>
      <c r="PBP91" s="40"/>
      <c r="PBQ91" s="40"/>
      <c r="PBR91" s="40"/>
      <c r="PBS91" s="40"/>
      <c r="PBT91" s="40"/>
      <c r="PBU91" s="40"/>
      <c r="PBV91" s="40"/>
      <c r="PBW91" s="40"/>
      <c r="PBX91" s="40"/>
      <c r="PBY91" s="40"/>
      <c r="PBZ91" s="40"/>
      <c r="PCA91" s="40"/>
      <c r="PCB91" s="40"/>
      <c r="PCC91" s="40"/>
      <c r="PCD91" s="40"/>
      <c r="PCE91" s="40"/>
      <c r="PCF91" s="40"/>
      <c r="PCG91" s="40"/>
      <c r="PCH91" s="40"/>
      <c r="PCI91" s="40"/>
      <c r="PCJ91" s="40"/>
      <c r="PCK91" s="40"/>
      <c r="PCL91" s="40"/>
      <c r="PCM91" s="40"/>
      <c r="PCN91" s="40"/>
      <c r="PCO91" s="40"/>
      <c r="PCP91" s="40"/>
      <c r="PCQ91" s="40"/>
      <c r="PCR91" s="40"/>
      <c r="PCS91" s="40"/>
      <c r="PCT91" s="40"/>
      <c r="PCU91" s="40"/>
      <c r="PCV91" s="40"/>
      <c r="PCW91" s="40"/>
      <c r="PCX91" s="40"/>
      <c r="PCY91" s="40"/>
      <c r="PCZ91" s="40"/>
      <c r="PDA91" s="40"/>
      <c r="PDB91" s="40"/>
      <c r="PDC91" s="40"/>
      <c r="PDD91" s="40"/>
      <c r="PDE91" s="40"/>
      <c r="PDF91" s="40"/>
      <c r="PDG91" s="40"/>
      <c r="PDH91" s="40"/>
      <c r="PDI91" s="40"/>
      <c r="PDJ91" s="40"/>
      <c r="PDK91" s="40"/>
      <c r="PDL91" s="40"/>
      <c r="PDM91" s="40"/>
      <c r="PDN91" s="40"/>
      <c r="PDO91" s="40"/>
      <c r="PDP91" s="40"/>
      <c r="PDQ91" s="40"/>
      <c r="PDR91" s="40"/>
      <c r="PDS91" s="40"/>
      <c r="PDT91" s="40"/>
      <c r="PDU91" s="40"/>
      <c r="PDV91" s="40"/>
      <c r="PDW91" s="40"/>
      <c r="PDX91" s="40"/>
      <c r="PDY91" s="40"/>
      <c r="PDZ91" s="40"/>
      <c r="PEA91" s="40"/>
      <c r="PEB91" s="40"/>
      <c r="PEC91" s="40"/>
      <c r="PED91" s="40"/>
      <c r="PEE91" s="40"/>
      <c r="PEF91" s="40"/>
      <c r="PEG91" s="40"/>
      <c r="PEH91" s="40"/>
      <c r="PEI91" s="40"/>
      <c r="PEJ91" s="40"/>
      <c r="PEK91" s="40"/>
      <c r="PEL91" s="40"/>
      <c r="PEM91" s="40"/>
      <c r="PEN91" s="40"/>
      <c r="PEO91" s="40"/>
      <c r="PEP91" s="40"/>
      <c r="PEQ91" s="40"/>
      <c r="PER91" s="40"/>
      <c r="PES91" s="40"/>
      <c r="PET91" s="40"/>
      <c r="PEU91" s="40"/>
      <c r="PEV91" s="40"/>
      <c r="PEW91" s="40"/>
      <c r="PEX91" s="40"/>
      <c r="PEY91" s="40"/>
      <c r="PEZ91" s="40"/>
      <c r="PFA91" s="40"/>
      <c r="PFB91" s="40"/>
      <c r="PFC91" s="40"/>
      <c r="PFD91" s="40"/>
      <c r="PFE91" s="40"/>
      <c r="PFF91" s="40"/>
      <c r="PFG91" s="40"/>
      <c r="PFH91" s="40"/>
      <c r="PFI91" s="40"/>
      <c r="PFJ91" s="40"/>
      <c r="PFK91" s="40"/>
      <c r="PFL91" s="40"/>
      <c r="PFM91" s="40"/>
      <c r="PFN91" s="40"/>
      <c r="PFO91" s="40"/>
      <c r="PFP91" s="40"/>
      <c r="PFQ91" s="40"/>
      <c r="PFR91" s="40"/>
      <c r="PFS91" s="40"/>
      <c r="PFT91" s="40"/>
      <c r="PFU91" s="40"/>
      <c r="PFV91" s="40"/>
      <c r="PFW91" s="40"/>
      <c r="PFX91" s="40"/>
      <c r="PFY91" s="40"/>
      <c r="PFZ91" s="40"/>
      <c r="PGA91" s="40"/>
      <c r="PGB91" s="40"/>
      <c r="PGC91" s="40"/>
      <c r="PGD91" s="40"/>
      <c r="PGE91" s="40"/>
      <c r="PGF91" s="40"/>
      <c r="PGG91" s="40"/>
      <c r="PGH91" s="40"/>
      <c r="PGI91" s="40"/>
      <c r="PGJ91" s="40"/>
      <c r="PGK91" s="40"/>
      <c r="PGL91" s="40"/>
      <c r="PGM91" s="40"/>
      <c r="PGN91" s="40"/>
      <c r="PGO91" s="40"/>
      <c r="PGP91" s="40"/>
      <c r="PGQ91" s="40"/>
      <c r="PGR91" s="40"/>
      <c r="PGS91" s="40"/>
      <c r="PGT91" s="40"/>
      <c r="PGU91" s="40"/>
      <c r="PGV91" s="40"/>
      <c r="PGW91" s="40"/>
      <c r="PGX91" s="40"/>
      <c r="PGY91" s="40"/>
      <c r="PGZ91" s="40"/>
      <c r="PHA91" s="40"/>
      <c r="PHB91" s="40"/>
      <c r="PHC91" s="40"/>
      <c r="PHD91" s="40"/>
      <c r="PHE91" s="40"/>
      <c r="PHF91" s="40"/>
      <c r="PHG91" s="40"/>
      <c r="PHH91" s="40"/>
      <c r="PHI91" s="40"/>
      <c r="PHJ91" s="40"/>
      <c r="PHK91" s="40"/>
      <c r="PHL91" s="40"/>
      <c r="PHM91" s="40"/>
      <c r="PHN91" s="40"/>
      <c r="PHO91" s="40"/>
      <c r="PHP91" s="40"/>
      <c r="PHQ91" s="40"/>
      <c r="PHR91" s="40"/>
      <c r="PHS91" s="40"/>
      <c r="PHT91" s="40"/>
      <c r="PHU91" s="40"/>
      <c r="PHV91" s="40"/>
      <c r="PHW91" s="40"/>
      <c r="PHX91" s="40"/>
      <c r="PHY91" s="40"/>
      <c r="PHZ91" s="40"/>
      <c r="PIA91" s="40"/>
      <c r="PIB91" s="40"/>
      <c r="PIC91" s="40"/>
      <c r="PID91" s="40"/>
      <c r="PIE91" s="40"/>
      <c r="PIF91" s="40"/>
      <c r="PIG91" s="40"/>
      <c r="PIH91" s="40"/>
      <c r="PII91" s="40"/>
      <c r="PIJ91" s="40"/>
      <c r="PIK91" s="40"/>
      <c r="PIL91" s="40"/>
      <c r="PIM91" s="40"/>
      <c r="PIN91" s="40"/>
      <c r="PIO91" s="40"/>
      <c r="PIP91" s="40"/>
      <c r="PIQ91" s="40"/>
      <c r="PIR91" s="40"/>
      <c r="PIS91" s="40"/>
      <c r="PIT91" s="40"/>
      <c r="PIU91" s="40"/>
      <c r="PIV91" s="40"/>
      <c r="PIW91" s="40"/>
      <c r="PIX91" s="40"/>
      <c r="PIY91" s="40"/>
      <c r="PIZ91" s="40"/>
      <c r="PJA91" s="40"/>
      <c r="PJB91" s="40"/>
      <c r="PJC91" s="40"/>
      <c r="PJD91" s="40"/>
      <c r="PJE91" s="40"/>
      <c r="PJF91" s="40"/>
      <c r="PJG91" s="40"/>
      <c r="PJH91" s="40"/>
      <c r="PJI91" s="40"/>
      <c r="PJJ91" s="40"/>
      <c r="PJK91" s="40"/>
      <c r="PJL91" s="40"/>
      <c r="PJM91" s="40"/>
      <c r="PJN91" s="40"/>
      <c r="PJO91" s="40"/>
      <c r="PJP91" s="40"/>
      <c r="PJQ91" s="40"/>
      <c r="PJR91" s="40"/>
      <c r="PJS91" s="40"/>
      <c r="PJT91" s="40"/>
      <c r="PJU91" s="40"/>
      <c r="PJV91" s="40"/>
      <c r="PJW91" s="40"/>
      <c r="PJX91" s="40"/>
      <c r="PJY91" s="40"/>
      <c r="PJZ91" s="40"/>
      <c r="PKA91" s="40"/>
      <c r="PKB91" s="40"/>
      <c r="PKC91" s="40"/>
      <c r="PKD91" s="40"/>
      <c r="PKE91" s="40"/>
      <c r="PKF91" s="40"/>
      <c r="PKG91" s="40"/>
      <c r="PKH91" s="40"/>
      <c r="PKI91" s="40"/>
      <c r="PKJ91" s="40"/>
      <c r="PKK91" s="40"/>
      <c r="PKL91" s="40"/>
      <c r="PKM91" s="40"/>
      <c r="PKN91" s="40"/>
      <c r="PKO91" s="40"/>
      <c r="PKP91" s="40"/>
      <c r="PKQ91" s="40"/>
      <c r="PKR91" s="40"/>
      <c r="PKS91" s="40"/>
      <c r="PKT91" s="40"/>
      <c r="PKU91" s="40"/>
      <c r="PKV91" s="40"/>
      <c r="PKW91" s="40"/>
      <c r="PKX91" s="40"/>
      <c r="PKY91" s="40"/>
      <c r="PKZ91" s="40"/>
      <c r="PLA91" s="40"/>
      <c r="PLB91" s="40"/>
      <c r="PLC91" s="40"/>
      <c r="PLD91" s="40"/>
      <c r="PLE91" s="40"/>
      <c r="PLF91" s="40"/>
      <c r="PLG91" s="40"/>
      <c r="PLH91" s="40"/>
      <c r="PLI91" s="40"/>
      <c r="PLJ91" s="40"/>
      <c r="PLK91" s="40"/>
      <c r="PLL91" s="40"/>
      <c r="PLM91" s="40"/>
      <c r="PLN91" s="40"/>
      <c r="PLO91" s="40"/>
      <c r="PLP91" s="40"/>
      <c r="PLQ91" s="40"/>
      <c r="PLR91" s="40"/>
      <c r="PLS91" s="40"/>
      <c r="PLT91" s="40"/>
      <c r="PLU91" s="40"/>
      <c r="PLV91" s="40"/>
      <c r="PLW91" s="40"/>
      <c r="PLX91" s="40"/>
      <c r="PLY91" s="40"/>
      <c r="PLZ91" s="40"/>
      <c r="PMA91" s="40"/>
      <c r="PMB91" s="40"/>
      <c r="PMC91" s="40"/>
      <c r="PMD91" s="40"/>
      <c r="PME91" s="40"/>
      <c r="PMF91" s="40"/>
      <c r="PMG91" s="40"/>
      <c r="PMH91" s="40"/>
      <c r="PMI91" s="40"/>
      <c r="PMJ91" s="40"/>
      <c r="PMK91" s="40"/>
      <c r="PML91" s="40"/>
      <c r="PMM91" s="40"/>
      <c r="PMN91" s="40"/>
      <c r="PMO91" s="40"/>
      <c r="PMP91" s="40"/>
      <c r="PMQ91" s="40"/>
      <c r="PMR91" s="40"/>
      <c r="PMS91" s="40"/>
      <c r="PMT91" s="40"/>
      <c r="PMU91" s="40"/>
      <c r="PMV91" s="40"/>
      <c r="PMW91" s="40"/>
      <c r="PMX91" s="40"/>
      <c r="PMY91" s="40"/>
      <c r="PMZ91" s="40"/>
      <c r="PNA91" s="40"/>
      <c r="PNB91" s="40"/>
      <c r="PNC91" s="40"/>
      <c r="PND91" s="40"/>
      <c r="PNE91" s="40"/>
      <c r="PNF91" s="40"/>
      <c r="PNG91" s="40"/>
      <c r="PNH91" s="40"/>
      <c r="PNI91" s="40"/>
      <c r="PNJ91" s="40"/>
      <c r="PNK91" s="40"/>
      <c r="PNL91" s="40"/>
      <c r="PNM91" s="40"/>
      <c r="PNN91" s="40"/>
      <c r="PNO91" s="40"/>
      <c r="PNP91" s="40"/>
      <c r="PNQ91" s="40"/>
      <c r="PNR91" s="40"/>
      <c r="PNS91" s="40"/>
      <c r="PNT91" s="40"/>
      <c r="PNU91" s="40"/>
      <c r="PNV91" s="40"/>
      <c r="PNW91" s="40"/>
      <c r="PNX91" s="40"/>
      <c r="PNY91" s="40"/>
      <c r="PNZ91" s="40"/>
      <c r="POA91" s="40"/>
      <c r="POB91" s="40"/>
      <c r="POC91" s="40"/>
      <c r="POD91" s="40"/>
      <c r="POE91" s="40"/>
      <c r="POF91" s="40"/>
      <c r="POG91" s="40"/>
      <c r="POH91" s="40"/>
      <c r="POI91" s="40"/>
      <c r="POJ91" s="40"/>
      <c r="POK91" s="40"/>
      <c r="POL91" s="40"/>
      <c r="POM91" s="40"/>
      <c r="PON91" s="40"/>
      <c r="POO91" s="40"/>
      <c r="POP91" s="40"/>
      <c r="POQ91" s="40"/>
      <c r="POR91" s="40"/>
      <c r="POS91" s="40"/>
      <c r="POT91" s="40"/>
      <c r="POU91" s="40"/>
      <c r="POV91" s="40"/>
      <c r="POW91" s="40"/>
      <c r="POX91" s="40"/>
      <c r="POY91" s="40"/>
      <c r="POZ91" s="40"/>
      <c r="PPA91" s="40"/>
      <c r="PPB91" s="40"/>
      <c r="PPC91" s="40"/>
      <c r="PPD91" s="40"/>
      <c r="PPE91" s="40"/>
      <c r="PPF91" s="40"/>
      <c r="PPG91" s="40"/>
      <c r="PPH91" s="40"/>
      <c r="PPI91" s="40"/>
      <c r="PPJ91" s="40"/>
      <c r="PPK91" s="40"/>
      <c r="PPL91" s="40"/>
      <c r="PPM91" s="40"/>
      <c r="PPN91" s="40"/>
      <c r="PPO91" s="40"/>
      <c r="PPP91" s="40"/>
      <c r="PPQ91" s="40"/>
      <c r="PPR91" s="40"/>
      <c r="PPS91" s="40"/>
      <c r="PPT91" s="40"/>
      <c r="PPU91" s="40"/>
      <c r="PPV91" s="40"/>
      <c r="PPW91" s="40"/>
      <c r="PPX91" s="40"/>
      <c r="PPY91" s="40"/>
      <c r="PPZ91" s="40"/>
      <c r="PQA91" s="40"/>
      <c r="PQB91" s="40"/>
      <c r="PQC91" s="40"/>
      <c r="PQD91" s="40"/>
      <c r="PQE91" s="40"/>
      <c r="PQF91" s="40"/>
      <c r="PQG91" s="40"/>
      <c r="PQH91" s="40"/>
      <c r="PQI91" s="40"/>
      <c r="PQJ91" s="40"/>
      <c r="PQK91" s="40"/>
      <c r="PQL91" s="40"/>
      <c r="PQM91" s="40"/>
      <c r="PQN91" s="40"/>
      <c r="PQO91" s="40"/>
      <c r="PQP91" s="40"/>
      <c r="PQQ91" s="40"/>
      <c r="PQR91" s="40"/>
      <c r="PQS91" s="40"/>
      <c r="PQT91" s="40"/>
      <c r="PQU91" s="40"/>
      <c r="PQV91" s="40"/>
      <c r="PQW91" s="40"/>
      <c r="PQX91" s="40"/>
      <c r="PQY91" s="40"/>
      <c r="PQZ91" s="40"/>
      <c r="PRA91" s="40"/>
      <c r="PRB91" s="40"/>
      <c r="PRC91" s="40"/>
      <c r="PRD91" s="40"/>
      <c r="PRE91" s="40"/>
      <c r="PRF91" s="40"/>
      <c r="PRG91" s="40"/>
      <c r="PRH91" s="40"/>
      <c r="PRI91" s="40"/>
      <c r="PRJ91" s="40"/>
      <c r="PRK91" s="40"/>
      <c r="PRL91" s="40"/>
      <c r="PRM91" s="40"/>
      <c r="PRN91" s="40"/>
      <c r="PRO91" s="40"/>
      <c r="PRP91" s="40"/>
      <c r="PRQ91" s="40"/>
      <c r="PRR91" s="40"/>
      <c r="PRS91" s="40"/>
      <c r="PRT91" s="40"/>
      <c r="PRU91" s="40"/>
      <c r="PRV91" s="40"/>
      <c r="PRW91" s="40"/>
      <c r="PRX91" s="40"/>
      <c r="PRY91" s="40"/>
      <c r="PRZ91" s="40"/>
      <c r="PSA91" s="40"/>
      <c r="PSB91" s="40"/>
      <c r="PSC91" s="40"/>
      <c r="PSD91" s="40"/>
      <c r="PSE91" s="40"/>
      <c r="PSF91" s="40"/>
      <c r="PSG91" s="40"/>
      <c r="PSH91" s="40"/>
      <c r="PSI91" s="40"/>
      <c r="PSJ91" s="40"/>
      <c r="PSK91" s="40"/>
      <c r="PSL91" s="40"/>
      <c r="PSM91" s="40"/>
      <c r="PSN91" s="40"/>
      <c r="PSO91" s="40"/>
      <c r="PSP91" s="40"/>
      <c r="PSQ91" s="40"/>
      <c r="PSR91" s="40"/>
      <c r="PSS91" s="40"/>
      <c r="PST91" s="40"/>
      <c r="PSU91" s="40"/>
      <c r="PSV91" s="40"/>
      <c r="PSW91" s="40"/>
      <c r="PSX91" s="40"/>
      <c r="PSY91" s="40"/>
      <c r="PSZ91" s="40"/>
      <c r="PTA91" s="40"/>
      <c r="PTB91" s="40"/>
      <c r="PTC91" s="40"/>
      <c r="PTD91" s="40"/>
      <c r="PTE91" s="40"/>
      <c r="PTF91" s="40"/>
      <c r="PTG91" s="40"/>
      <c r="PTH91" s="40"/>
      <c r="PTI91" s="40"/>
      <c r="PTJ91" s="40"/>
      <c r="PTK91" s="40"/>
      <c r="PTL91" s="40"/>
      <c r="PTM91" s="40"/>
      <c r="PTN91" s="40"/>
      <c r="PTO91" s="40"/>
      <c r="PTP91" s="40"/>
      <c r="PTQ91" s="40"/>
      <c r="PTR91" s="40"/>
      <c r="PTS91" s="40"/>
      <c r="PTT91" s="40"/>
      <c r="PTU91" s="40"/>
      <c r="PTV91" s="40"/>
      <c r="PTW91" s="40"/>
      <c r="PTX91" s="40"/>
      <c r="PTY91" s="40"/>
      <c r="PTZ91" s="40"/>
      <c r="PUA91" s="40"/>
      <c r="PUB91" s="40"/>
      <c r="PUC91" s="40"/>
      <c r="PUD91" s="40"/>
      <c r="PUE91" s="40"/>
      <c r="PUF91" s="40"/>
      <c r="PUG91" s="40"/>
      <c r="PUH91" s="40"/>
      <c r="PUI91" s="40"/>
      <c r="PUJ91" s="40"/>
      <c r="PUK91" s="40"/>
      <c r="PUL91" s="40"/>
      <c r="PUM91" s="40"/>
      <c r="PUN91" s="40"/>
      <c r="PUO91" s="40"/>
      <c r="PUP91" s="40"/>
      <c r="PUQ91" s="40"/>
      <c r="PUR91" s="40"/>
      <c r="PUS91" s="40"/>
      <c r="PUT91" s="40"/>
      <c r="PUU91" s="40"/>
      <c r="PUV91" s="40"/>
      <c r="PUW91" s="40"/>
      <c r="PUX91" s="40"/>
      <c r="PUY91" s="40"/>
      <c r="PUZ91" s="40"/>
      <c r="PVA91" s="40"/>
      <c r="PVB91" s="40"/>
      <c r="PVC91" s="40"/>
      <c r="PVD91" s="40"/>
      <c r="PVE91" s="40"/>
      <c r="PVF91" s="40"/>
      <c r="PVG91" s="40"/>
      <c r="PVH91" s="40"/>
      <c r="PVI91" s="40"/>
      <c r="PVJ91" s="40"/>
      <c r="PVK91" s="40"/>
      <c r="PVL91" s="40"/>
      <c r="PVM91" s="40"/>
      <c r="PVN91" s="40"/>
      <c r="PVO91" s="40"/>
      <c r="PVP91" s="40"/>
      <c r="PVQ91" s="40"/>
      <c r="PVR91" s="40"/>
      <c r="PVS91" s="40"/>
      <c r="PVT91" s="40"/>
      <c r="PVU91" s="40"/>
      <c r="PVV91" s="40"/>
      <c r="PVW91" s="40"/>
      <c r="PVX91" s="40"/>
      <c r="PVY91" s="40"/>
      <c r="PVZ91" s="40"/>
      <c r="PWA91" s="40"/>
      <c r="PWB91" s="40"/>
      <c r="PWC91" s="40"/>
      <c r="PWD91" s="40"/>
      <c r="PWE91" s="40"/>
      <c r="PWF91" s="40"/>
      <c r="PWG91" s="40"/>
      <c r="PWH91" s="40"/>
      <c r="PWI91" s="40"/>
      <c r="PWJ91" s="40"/>
      <c r="PWK91" s="40"/>
      <c r="PWL91" s="40"/>
      <c r="PWM91" s="40"/>
      <c r="PWN91" s="40"/>
      <c r="PWO91" s="40"/>
      <c r="PWP91" s="40"/>
      <c r="PWQ91" s="40"/>
      <c r="PWR91" s="40"/>
      <c r="PWS91" s="40"/>
      <c r="PWT91" s="40"/>
      <c r="PWU91" s="40"/>
      <c r="PWV91" s="40"/>
      <c r="PWW91" s="40"/>
      <c r="PWX91" s="40"/>
      <c r="PWY91" s="40"/>
      <c r="PWZ91" s="40"/>
      <c r="PXA91" s="40"/>
      <c r="PXB91" s="40"/>
      <c r="PXC91" s="40"/>
      <c r="PXD91" s="40"/>
      <c r="PXE91" s="40"/>
      <c r="PXF91" s="40"/>
      <c r="PXG91" s="40"/>
      <c r="PXH91" s="40"/>
      <c r="PXI91" s="40"/>
      <c r="PXJ91" s="40"/>
      <c r="PXK91" s="40"/>
      <c r="PXL91" s="40"/>
      <c r="PXM91" s="40"/>
      <c r="PXN91" s="40"/>
      <c r="PXO91" s="40"/>
      <c r="PXP91" s="40"/>
      <c r="PXQ91" s="40"/>
      <c r="PXR91" s="40"/>
      <c r="PXS91" s="40"/>
      <c r="PXT91" s="40"/>
      <c r="PXU91" s="40"/>
      <c r="PXV91" s="40"/>
      <c r="PXW91" s="40"/>
      <c r="PXX91" s="40"/>
      <c r="PXY91" s="40"/>
      <c r="PXZ91" s="40"/>
      <c r="PYA91" s="40"/>
      <c r="PYB91" s="40"/>
      <c r="PYC91" s="40"/>
      <c r="PYD91" s="40"/>
      <c r="PYE91" s="40"/>
      <c r="PYF91" s="40"/>
      <c r="PYG91" s="40"/>
      <c r="PYH91" s="40"/>
      <c r="PYI91" s="40"/>
      <c r="PYJ91" s="40"/>
      <c r="PYK91" s="40"/>
      <c r="PYL91" s="40"/>
      <c r="PYM91" s="40"/>
      <c r="PYN91" s="40"/>
      <c r="PYO91" s="40"/>
      <c r="PYP91" s="40"/>
      <c r="PYQ91" s="40"/>
      <c r="PYR91" s="40"/>
      <c r="PYS91" s="40"/>
      <c r="PYT91" s="40"/>
      <c r="PYU91" s="40"/>
      <c r="PYV91" s="40"/>
      <c r="PYW91" s="40"/>
      <c r="PYX91" s="40"/>
      <c r="PYY91" s="40"/>
      <c r="PYZ91" s="40"/>
      <c r="PZA91" s="40"/>
      <c r="PZB91" s="40"/>
      <c r="PZC91" s="40"/>
      <c r="PZD91" s="40"/>
      <c r="PZE91" s="40"/>
      <c r="PZF91" s="40"/>
      <c r="PZG91" s="40"/>
      <c r="PZH91" s="40"/>
      <c r="PZI91" s="40"/>
      <c r="PZJ91" s="40"/>
      <c r="PZK91" s="40"/>
      <c r="PZL91" s="40"/>
      <c r="PZM91" s="40"/>
      <c r="PZN91" s="40"/>
      <c r="PZO91" s="40"/>
      <c r="PZP91" s="40"/>
      <c r="PZQ91" s="40"/>
      <c r="PZR91" s="40"/>
      <c r="PZS91" s="40"/>
      <c r="PZT91" s="40"/>
      <c r="PZU91" s="40"/>
      <c r="PZV91" s="40"/>
      <c r="PZW91" s="40"/>
      <c r="PZX91" s="40"/>
      <c r="PZY91" s="40"/>
      <c r="PZZ91" s="40"/>
      <c r="QAA91" s="40"/>
      <c r="QAB91" s="40"/>
      <c r="QAC91" s="40"/>
      <c r="QAD91" s="40"/>
      <c r="QAE91" s="40"/>
      <c r="QAF91" s="40"/>
      <c r="QAG91" s="40"/>
      <c r="QAH91" s="40"/>
      <c r="QAI91" s="40"/>
      <c r="QAJ91" s="40"/>
      <c r="QAK91" s="40"/>
      <c r="QAL91" s="40"/>
      <c r="QAM91" s="40"/>
      <c r="QAN91" s="40"/>
      <c r="QAO91" s="40"/>
      <c r="QAP91" s="40"/>
      <c r="QAQ91" s="40"/>
      <c r="QAR91" s="40"/>
      <c r="QAS91" s="40"/>
      <c r="QAT91" s="40"/>
      <c r="QAU91" s="40"/>
      <c r="QAV91" s="40"/>
      <c r="QAW91" s="40"/>
      <c r="QAX91" s="40"/>
      <c r="QAY91" s="40"/>
      <c r="QAZ91" s="40"/>
      <c r="QBA91" s="40"/>
      <c r="QBB91" s="40"/>
      <c r="QBC91" s="40"/>
      <c r="QBD91" s="40"/>
      <c r="QBE91" s="40"/>
      <c r="QBF91" s="40"/>
      <c r="QBG91" s="40"/>
      <c r="QBH91" s="40"/>
      <c r="QBI91" s="40"/>
      <c r="QBJ91" s="40"/>
      <c r="QBK91" s="40"/>
      <c r="QBL91" s="40"/>
      <c r="QBM91" s="40"/>
      <c r="QBN91" s="40"/>
      <c r="QBO91" s="40"/>
      <c r="QBP91" s="40"/>
      <c r="QBQ91" s="40"/>
      <c r="QBR91" s="40"/>
      <c r="QBS91" s="40"/>
      <c r="QBT91" s="40"/>
      <c r="QBU91" s="40"/>
      <c r="QBV91" s="40"/>
      <c r="QBW91" s="40"/>
      <c r="QBX91" s="40"/>
      <c r="QBY91" s="40"/>
      <c r="QBZ91" s="40"/>
      <c r="QCA91" s="40"/>
      <c r="QCB91" s="40"/>
      <c r="QCC91" s="40"/>
      <c r="QCD91" s="40"/>
      <c r="QCE91" s="40"/>
      <c r="QCF91" s="40"/>
      <c r="QCG91" s="40"/>
      <c r="QCH91" s="40"/>
      <c r="QCI91" s="40"/>
      <c r="QCJ91" s="40"/>
      <c r="QCK91" s="40"/>
      <c r="QCL91" s="40"/>
      <c r="QCM91" s="40"/>
      <c r="QCN91" s="40"/>
      <c r="QCO91" s="40"/>
      <c r="QCP91" s="40"/>
      <c r="QCQ91" s="40"/>
      <c r="QCR91" s="40"/>
      <c r="QCS91" s="40"/>
      <c r="QCT91" s="40"/>
      <c r="QCU91" s="40"/>
      <c r="QCV91" s="40"/>
      <c r="QCW91" s="40"/>
      <c r="QCX91" s="40"/>
      <c r="QCY91" s="40"/>
      <c r="QCZ91" s="40"/>
      <c r="QDA91" s="40"/>
      <c r="QDB91" s="40"/>
      <c r="QDC91" s="40"/>
      <c r="QDD91" s="40"/>
      <c r="QDE91" s="40"/>
      <c r="QDF91" s="40"/>
      <c r="QDG91" s="40"/>
      <c r="QDH91" s="40"/>
      <c r="QDI91" s="40"/>
      <c r="QDJ91" s="40"/>
      <c r="QDK91" s="40"/>
      <c r="QDL91" s="40"/>
      <c r="QDM91" s="40"/>
      <c r="QDN91" s="40"/>
      <c r="QDO91" s="40"/>
      <c r="QDP91" s="40"/>
      <c r="QDQ91" s="40"/>
      <c r="QDR91" s="40"/>
      <c r="QDS91" s="40"/>
      <c r="QDT91" s="40"/>
      <c r="QDU91" s="40"/>
      <c r="QDV91" s="40"/>
      <c r="QDW91" s="40"/>
      <c r="QDX91" s="40"/>
      <c r="QDY91" s="40"/>
      <c r="QDZ91" s="40"/>
      <c r="QEA91" s="40"/>
      <c r="QEB91" s="40"/>
      <c r="QEC91" s="40"/>
      <c r="QED91" s="40"/>
      <c r="QEE91" s="40"/>
      <c r="QEF91" s="40"/>
      <c r="QEG91" s="40"/>
      <c r="QEH91" s="40"/>
      <c r="QEI91" s="40"/>
      <c r="QEJ91" s="40"/>
      <c r="QEK91" s="40"/>
      <c r="QEL91" s="40"/>
      <c r="QEM91" s="40"/>
      <c r="QEN91" s="40"/>
      <c r="QEO91" s="40"/>
      <c r="QEP91" s="40"/>
      <c r="QEQ91" s="40"/>
      <c r="QER91" s="40"/>
      <c r="QES91" s="40"/>
      <c r="QET91" s="40"/>
      <c r="QEU91" s="40"/>
      <c r="QEV91" s="40"/>
      <c r="QEW91" s="40"/>
      <c r="QEX91" s="40"/>
      <c r="QEY91" s="40"/>
      <c r="QEZ91" s="40"/>
      <c r="QFA91" s="40"/>
      <c r="QFB91" s="40"/>
      <c r="QFC91" s="40"/>
      <c r="QFD91" s="40"/>
      <c r="QFE91" s="40"/>
      <c r="QFF91" s="40"/>
      <c r="QFG91" s="40"/>
      <c r="QFH91" s="40"/>
      <c r="QFI91" s="40"/>
      <c r="QFJ91" s="40"/>
      <c r="QFK91" s="40"/>
      <c r="QFL91" s="40"/>
      <c r="QFM91" s="40"/>
      <c r="QFN91" s="40"/>
      <c r="QFO91" s="40"/>
      <c r="QFP91" s="40"/>
      <c r="QFQ91" s="40"/>
      <c r="QFR91" s="40"/>
      <c r="QFS91" s="40"/>
      <c r="QFT91" s="40"/>
      <c r="QFU91" s="40"/>
      <c r="QFV91" s="40"/>
      <c r="QFW91" s="40"/>
      <c r="QFX91" s="40"/>
      <c r="QFY91" s="40"/>
      <c r="QFZ91" s="40"/>
      <c r="QGA91" s="40"/>
      <c r="QGB91" s="40"/>
      <c r="QGC91" s="40"/>
      <c r="QGD91" s="40"/>
      <c r="QGE91" s="40"/>
      <c r="QGF91" s="40"/>
      <c r="QGG91" s="40"/>
      <c r="QGH91" s="40"/>
      <c r="QGI91" s="40"/>
      <c r="QGJ91" s="40"/>
      <c r="QGK91" s="40"/>
      <c r="QGL91" s="40"/>
      <c r="QGM91" s="40"/>
      <c r="QGN91" s="40"/>
      <c r="QGO91" s="40"/>
      <c r="QGP91" s="40"/>
      <c r="QGQ91" s="40"/>
      <c r="QGR91" s="40"/>
      <c r="QGS91" s="40"/>
      <c r="QGT91" s="40"/>
      <c r="QGU91" s="40"/>
      <c r="QGV91" s="40"/>
      <c r="QGW91" s="40"/>
      <c r="QGX91" s="40"/>
      <c r="QGY91" s="40"/>
      <c r="QGZ91" s="40"/>
      <c r="QHA91" s="40"/>
      <c r="QHB91" s="40"/>
      <c r="QHC91" s="40"/>
      <c r="QHD91" s="40"/>
      <c r="QHE91" s="40"/>
      <c r="QHF91" s="40"/>
      <c r="QHG91" s="40"/>
      <c r="QHH91" s="40"/>
      <c r="QHI91" s="40"/>
      <c r="QHJ91" s="40"/>
      <c r="QHK91" s="40"/>
      <c r="QHL91" s="40"/>
      <c r="QHM91" s="40"/>
      <c r="QHN91" s="40"/>
      <c r="QHO91" s="40"/>
      <c r="QHP91" s="40"/>
      <c r="QHQ91" s="40"/>
      <c r="QHR91" s="40"/>
      <c r="QHS91" s="40"/>
      <c r="QHT91" s="40"/>
      <c r="QHU91" s="40"/>
      <c r="QHV91" s="40"/>
      <c r="QHW91" s="40"/>
      <c r="QHX91" s="40"/>
      <c r="QHY91" s="40"/>
      <c r="QHZ91" s="40"/>
      <c r="QIA91" s="40"/>
      <c r="QIB91" s="40"/>
      <c r="QIC91" s="40"/>
      <c r="QID91" s="40"/>
      <c r="QIE91" s="40"/>
      <c r="QIF91" s="40"/>
      <c r="QIG91" s="40"/>
      <c r="QIH91" s="40"/>
      <c r="QII91" s="40"/>
      <c r="QIJ91" s="40"/>
      <c r="QIK91" s="40"/>
      <c r="QIL91" s="40"/>
      <c r="QIM91" s="40"/>
      <c r="QIN91" s="40"/>
      <c r="QIO91" s="40"/>
      <c r="QIP91" s="40"/>
      <c r="QIQ91" s="40"/>
      <c r="QIR91" s="40"/>
      <c r="QIS91" s="40"/>
      <c r="QIT91" s="40"/>
      <c r="QIU91" s="40"/>
      <c r="QIV91" s="40"/>
      <c r="QIW91" s="40"/>
      <c r="QIX91" s="40"/>
      <c r="QIY91" s="40"/>
      <c r="QIZ91" s="40"/>
      <c r="QJA91" s="40"/>
      <c r="QJB91" s="40"/>
      <c r="QJC91" s="40"/>
      <c r="QJD91" s="40"/>
      <c r="QJE91" s="40"/>
      <c r="QJF91" s="40"/>
      <c r="QJG91" s="40"/>
      <c r="QJH91" s="40"/>
      <c r="QJI91" s="40"/>
      <c r="QJJ91" s="40"/>
      <c r="QJK91" s="40"/>
      <c r="QJL91" s="40"/>
      <c r="QJM91" s="40"/>
      <c r="QJN91" s="40"/>
      <c r="QJO91" s="40"/>
      <c r="QJP91" s="40"/>
      <c r="QJQ91" s="40"/>
      <c r="QJR91" s="40"/>
      <c r="QJS91" s="40"/>
      <c r="QJT91" s="40"/>
      <c r="QJU91" s="40"/>
      <c r="QJV91" s="40"/>
      <c r="QJW91" s="40"/>
      <c r="QJX91" s="40"/>
      <c r="QJY91" s="40"/>
      <c r="QJZ91" s="40"/>
      <c r="QKA91" s="40"/>
      <c r="QKB91" s="40"/>
      <c r="QKC91" s="40"/>
      <c r="QKD91" s="40"/>
      <c r="QKE91" s="40"/>
      <c r="QKF91" s="40"/>
      <c r="QKG91" s="40"/>
      <c r="QKH91" s="40"/>
      <c r="QKI91" s="40"/>
      <c r="QKJ91" s="40"/>
      <c r="QKK91" s="40"/>
      <c r="QKL91" s="40"/>
      <c r="QKM91" s="40"/>
      <c r="QKN91" s="40"/>
      <c r="QKO91" s="40"/>
      <c r="QKP91" s="40"/>
      <c r="QKQ91" s="40"/>
      <c r="QKR91" s="40"/>
      <c r="QKS91" s="40"/>
      <c r="QKT91" s="40"/>
      <c r="QKU91" s="40"/>
      <c r="QKV91" s="40"/>
      <c r="QKW91" s="40"/>
      <c r="QKX91" s="40"/>
      <c r="QKY91" s="40"/>
      <c r="QKZ91" s="40"/>
      <c r="QLA91" s="40"/>
      <c r="QLB91" s="40"/>
      <c r="QLC91" s="40"/>
      <c r="QLD91" s="40"/>
      <c r="QLE91" s="40"/>
      <c r="QLF91" s="40"/>
      <c r="QLG91" s="40"/>
      <c r="QLH91" s="40"/>
      <c r="QLI91" s="40"/>
      <c r="QLJ91" s="40"/>
      <c r="QLK91" s="40"/>
      <c r="QLL91" s="40"/>
      <c r="QLM91" s="40"/>
      <c r="QLN91" s="40"/>
      <c r="QLO91" s="40"/>
      <c r="QLP91" s="40"/>
      <c r="QLQ91" s="40"/>
      <c r="QLR91" s="40"/>
      <c r="QLS91" s="40"/>
      <c r="QLT91" s="40"/>
      <c r="QLU91" s="40"/>
      <c r="QLV91" s="40"/>
      <c r="QLW91" s="40"/>
      <c r="QLX91" s="40"/>
      <c r="QLY91" s="40"/>
      <c r="QLZ91" s="40"/>
      <c r="QMA91" s="40"/>
      <c r="QMB91" s="40"/>
      <c r="QMC91" s="40"/>
      <c r="QMD91" s="40"/>
      <c r="QME91" s="40"/>
      <c r="QMF91" s="40"/>
      <c r="QMG91" s="40"/>
      <c r="QMH91" s="40"/>
      <c r="QMI91" s="40"/>
      <c r="QMJ91" s="40"/>
      <c r="QMK91" s="40"/>
      <c r="QML91" s="40"/>
      <c r="QMM91" s="40"/>
      <c r="QMN91" s="40"/>
      <c r="QMO91" s="40"/>
      <c r="QMP91" s="40"/>
      <c r="QMQ91" s="40"/>
      <c r="QMR91" s="40"/>
      <c r="QMS91" s="40"/>
      <c r="QMT91" s="40"/>
      <c r="QMU91" s="40"/>
      <c r="QMV91" s="40"/>
      <c r="QMW91" s="40"/>
      <c r="QMX91" s="40"/>
      <c r="QMY91" s="40"/>
      <c r="QMZ91" s="40"/>
      <c r="QNA91" s="40"/>
      <c r="QNB91" s="40"/>
      <c r="QNC91" s="40"/>
      <c r="QND91" s="40"/>
      <c r="QNE91" s="40"/>
      <c r="QNF91" s="40"/>
      <c r="QNG91" s="40"/>
      <c r="QNH91" s="40"/>
      <c r="QNI91" s="40"/>
      <c r="QNJ91" s="40"/>
      <c r="QNK91" s="40"/>
      <c r="QNL91" s="40"/>
      <c r="QNM91" s="40"/>
      <c r="QNN91" s="40"/>
      <c r="QNO91" s="40"/>
      <c r="QNP91" s="40"/>
      <c r="QNQ91" s="40"/>
      <c r="QNR91" s="40"/>
      <c r="QNS91" s="40"/>
      <c r="QNT91" s="40"/>
      <c r="QNU91" s="40"/>
      <c r="QNV91" s="40"/>
      <c r="QNW91" s="40"/>
      <c r="QNX91" s="40"/>
      <c r="QNY91" s="40"/>
      <c r="QNZ91" s="40"/>
      <c r="QOA91" s="40"/>
      <c r="QOB91" s="40"/>
      <c r="QOC91" s="40"/>
      <c r="QOD91" s="40"/>
      <c r="QOE91" s="40"/>
      <c r="QOF91" s="40"/>
      <c r="QOG91" s="40"/>
      <c r="QOH91" s="40"/>
      <c r="QOI91" s="40"/>
      <c r="QOJ91" s="40"/>
      <c r="QOK91" s="40"/>
      <c r="QOL91" s="40"/>
      <c r="QOM91" s="40"/>
      <c r="QON91" s="40"/>
      <c r="QOO91" s="40"/>
      <c r="QOP91" s="40"/>
      <c r="QOQ91" s="40"/>
      <c r="QOR91" s="40"/>
      <c r="QOS91" s="40"/>
      <c r="QOT91" s="40"/>
      <c r="QOU91" s="40"/>
      <c r="QOV91" s="40"/>
      <c r="QOW91" s="40"/>
      <c r="QOX91" s="40"/>
      <c r="QOY91" s="40"/>
      <c r="QOZ91" s="40"/>
      <c r="QPA91" s="40"/>
      <c r="QPB91" s="40"/>
      <c r="QPC91" s="40"/>
      <c r="QPD91" s="40"/>
      <c r="QPE91" s="40"/>
      <c r="QPF91" s="40"/>
      <c r="QPG91" s="40"/>
      <c r="QPH91" s="40"/>
      <c r="QPI91" s="40"/>
      <c r="QPJ91" s="40"/>
      <c r="QPK91" s="40"/>
      <c r="QPL91" s="40"/>
      <c r="QPM91" s="40"/>
      <c r="QPN91" s="40"/>
      <c r="QPO91" s="40"/>
      <c r="QPP91" s="40"/>
      <c r="QPQ91" s="40"/>
      <c r="QPR91" s="40"/>
      <c r="QPS91" s="40"/>
      <c r="QPT91" s="40"/>
      <c r="QPU91" s="40"/>
      <c r="QPV91" s="40"/>
      <c r="QPW91" s="40"/>
      <c r="QPX91" s="40"/>
      <c r="QPY91" s="40"/>
      <c r="QPZ91" s="40"/>
      <c r="QQA91" s="40"/>
      <c r="QQB91" s="40"/>
      <c r="QQC91" s="40"/>
      <c r="QQD91" s="40"/>
      <c r="QQE91" s="40"/>
      <c r="QQF91" s="40"/>
      <c r="QQG91" s="40"/>
      <c r="QQH91" s="40"/>
      <c r="QQI91" s="40"/>
      <c r="QQJ91" s="40"/>
      <c r="QQK91" s="40"/>
      <c r="QQL91" s="40"/>
      <c r="QQM91" s="40"/>
      <c r="QQN91" s="40"/>
      <c r="QQO91" s="40"/>
      <c r="QQP91" s="40"/>
      <c r="QQQ91" s="40"/>
      <c r="QQR91" s="40"/>
      <c r="QQS91" s="40"/>
      <c r="QQT91" s="40"/>
      <c r="QQU91" s="40"/>
      <c r="QQV91" s="40"/>
      <c r="QQW91" s="40"/>
      <c r="QQX91" s="40"/>
      <c r="QQY91" s="40"/>
      <c r="QQZ91" s="40"/>
      <c r="QRA91" s="40"/>
      <c r="QRB91" s="40"/>
      <c r="QRC91" s="40"/>
      <c r="QRD91" s="40"/>
      <c r="QRE91" s="40"/>
      <c r="QRF91" s="40"/>
      <c r="QRG91" s="40"/>
      <c r="QRH91" s="40"/>
      <c r="QRI91" s="40"/>
      <c r="QRJ91" s="40"/>
      <c r="QRK91" s="40"/>
      <c r="QRL91" s="40"/>
      <c r="QRM91" s="40"/>
      <c r="QRN91" s="40"/>
      <c r="QRO91" s="40"/>
      <c r="QRP91" s="40"/>
      <c r="QRQ91" s="40"/>
      <c r="QRR91" s="40"/>
      <c r="QRS91" s="40"/>
      <c r="QRT91" s="40"/>
      <c r="QRU91" s="40"/>
      <c r="QRV91" s="40"/>
      <c r="QRW91" s="40"/>
      <c r="QRX91" s="40"/>
      <c r="QRY91" s="40"/>
      <c r="QRZ91" s="40"/>
      <c r="QSA91" s="40"/>
      <c r="QSB91" s="40"/>
      <c r="QSC91" s="40"/>
      <c r="QSD91" s="40"/>
      <c r="QSE91" s="40"/>
      <c r="QSF91" s="40"/>
      <c r="QSG91" s="40"/>
      <c r="QSH91" s="40"/>
      <c r="QSI91" s="40"/>
      <c r="QSJ91" s="40"/>
      <c r="QSK91" s="40"/>
      <c r="QSL91" s="40"/>
      <c r="QSM91" s="40"/>
      <c r="QSN91" s="40"/>
      <c r="QSO91" s="40"/>
      <c r="QSP91" s="40"/>
      <c r="QSQ91" s="40"/>
      <c r="QSR91" s="40"/>
      <c r="QSS91" s="40"/>
      <c r="QST91" s="40"/>
      <c r="QSU91" s="40"/>
      <c r="QSV91" s="40"/>
      <c r="QSW91" s="40"/>
      <c r="QSX91" s="40"/>
      <c r="QSY91" s="40"/>
      <c r="QSZ91" s="40"/>
      <c r="QTA91" s="40"/>
      <c r="QTB91" s="40"/>
      <c r="QTC91" s="40"/>
      <c r="QTD91" s="40"/>
      <c r="QTE91" s="40"/>
      <c r="QTF91" s="40"/>
      <c r="QTG91" s="40"/>
      <c r="QTH91" s="40"/>
      <c r="QTI91" s="40"/>
      <c r="QTJ91" s="40"/>
      <c r="QTK91" s="40"/>
      <c r="QTL91" s="40"/>
      <c r="QTM91" s="40"/>
      <c r="QTN91" s="40"/>
      <c r="QTO91" s="40"/>
      <c r="QTP91" s="40"/>
      <c r="QTQ91" s="40"/>
      <c r="QTR91" s="40"/>
      <c r="QTS91" s="40"/>
      <c r="QTT91" s="40"/>
      <c r="QTU91" s="40"/>
      <c r="QTV91" s="40"/>
      <c r="QTW91" s="40"/>
      <c r="QTX91" s="40"/>
      <c r="QTY91" s="40"/>
      <c r="QTZ91" s="40"/>
      <c r="QUA91" s="40"/>
      <c r="QUB91" s="40"/>
      <c r="QUC91" s="40"/>
      <c r="QUD91" s="40"/>
      <c r="QUE91" s="40"/>
      <c r="QUF91" s="40"/>
      <c r="QUG91" s="40"/>
      <c r="QUH91" s="40"/>
      <c r="QUI91" s="40"/>
      <c r="QUJ91" s="40"/>
      <c r="QUK91" s="40"/>
      <c r="QUL91" s="40"/>
      <c r="QUM91" s="40"/>
      <c r="QUN91" s="40"/>
      <c r="QUO91" s="40"/>
      <c r="QUP91" s="40"/>
      <c r="QUQ91" s="40"/>
      <c r="QUR91" s="40"/>
      <c r="QUS91" s="40"/>
      <c r="QUT91" s="40"/>
      <c r="QUU91" s="40"/>
      <c r="QUV91" s="40"/>
      <c r="QUW91" s="40"/>
      <c r="QUX91" s="40"/>
      <c r="QUY91" s="40"/>
      <c r="QUZ91" s="40"/>
      <c r="QVA91" s="40"/>
      <c r="QVB91" s="40"/>
      <c r="QVC91" s="40"/>
      <c r="QVD91" s="40"/>
      <c r="QVE91" s="40"/>
      <c r="QVF91" s="40"/>
      <c r="QVG91" s="40"/>
      <c r="QVH91" s="40"/>
      <c r="QVI91" s="40"/>
      <c r="QVJ91" s="40"/>
      <c r="QVK91" s="40"/>
      <c r="QVL91" s="40"/>
      <c r="QVM91" s="40"/>
      <c r="QVN91" s="40"/>
      <c r="QVO91" s="40"/>
      <c r="QVP91" s="40"/>
      <c r="QVQ91" s="40"/>
      <c r="QVR91" s="40"/>
      <c r="QVS91" s="40"/>
      <c r="QVT91" s="40"/>
      <c r="QVU91" s="40"/>
      <c r="QVV91" s="40"/>
      <c r="QVW91" s="40"/>
      <c r="QVX91" s="40"/>
      <c r="QVY91" s="40"/>
      <c r="QVZ91" s="40"/>
      <c r="QWA91" s="40"/>
      <c r="QWB91" s="40"/>
      <c r="QWC91" s="40"/>
      <c r="QWD91" s="40"/>
      <c r="QWE91" s="40"/>
      <c r="QWF91" s="40"/>
      <c r="QWG91" s="40"/>
      <c r="QWH91" s="40"/>
      <c r="QWI91" s="40"/>
      <c r="QWJ91" s="40"/>
      <c r="QWK91" s="40"/>
      <c r="QWL91" s="40"/>
      <c r="QWM91" s="40"/>
      <c r="QWN91" s="40"/>
      <c r="QWO91" s="40"/>
      <c r="QWP91" s="40"/>
      <c r="QWQ91" s="40"/>
      <c r="QWR91" s="40"/>
      <c r="QWS91" s="40"/>
      <c r="QWT91" s="40"/>
      <c r="QWU91" s="40"/>
      <c r="QWV91" s="40"/>
      <c r="QWW91" s="40"/>
      <c r="QWX91" s="40"/>
      <c r="QWY91" s="40"/>
      <c r="QWZ91" s="40"/>
      <c r="QXA91" s="40"/>
      <c r="QXB91" s="40"/>
      <c r="QXC91" s="40"/>
      <c r="QXD91" s="40"/>
      <c r="QXE91" s="40"/>
      <c r="QXF91" s="40"/>
      <c r="QXG91" s="40"/>
      <c r="QXH91" s="40"/>
      <c r="QXI91" s="40"/>
      <c r="QXJ91" s="40"/>
      <c r="QXK91" s="40"/>
      <c r="QXL91" s="40"/>
      <c r="QXM91" s="40"/>
      <c r="QXN91" s="40"/>
      <c r="QXO91" s="40"/>
      <c r="QXP91" s="40"/>
      <c r="QXQ91" s="40"/>
      <c r="QXR91" s="40"/>
      <c r="QXS91" s="40"/>
      <c r="QXT91" s="40"/>
      <c r="QXU91" s="40"/>
      <c r="QXV91" s="40"/>
      <c r="QXW91" s="40"/>
      <c r="QXX91" s="40"/>
      <c r="QXY91" s="40"/>
      <c r="QXZ91" s="40"/>
      <c r="QYA91" s="40"/>
      <c r="QYB91" s="40"/>
      <c r="QYC91" s="40"/>
      <c r="QYD91" s="40"/>
      <c r="QYE91" s="40"/>
      <c r="QYF91" s="40"/>
      <c r="QYG91" s="40"/>
      <c r="QYH91" s="40"/>
      <c r="QYI91" s="40"/>
      <c r="QYJ91" s="40"/>
      <c r="QYK91" s="40"/>
      <c r="QYL91" s="40"/>
      <c r="QYM91" s="40"/>
      <c r="QYN91" s="40"/>
      <c r="QYO91" s="40"/>
      <c r="QYP91" s="40"/>
      <c r="QYQ91" s="40"/>
      <c r="QYR91" s="40"/>
      <c r="QYS91" s="40"/>
      <c r="QYT91" s="40"/>
      <c r="QYU91" s="40"/>
      <c r="QYV91" s="40"/>
      <c r="QYW91" s="40"/>
      <c r="QYX91" s="40"/>
      <c r="QYY91" s="40"/>
      <c r="QYZ91" s="40"/>
      <c r="QZA91" s="40"/>
      <c r="QZB91" s="40"/>
      <c r="QZC91" s="40"/>
      <c r="QZD91" s="40"/>
      <c r="QZE91" s="40"/>
      <c r="QZF91" s="40"/>
      <c r="QZG91" s="40"/>
      <c r="QZH91" s="40"/>
      <c r="QZI91" s="40"/>
      <c r="QZJ91" s="40"/>
      <c r="QZK91" s="40"/>
      <c r="QZL91" s="40"/>
      <c r="QZM91" s="40"/>
      <c r="QZN91" s="40"/>
      <c r="QZO91" s="40"/>
      <c r="QZP91" s="40"/>
      <c r="QZQ91" s="40"/>
      <c r="QZR91" s="40"/>
      <c r="QZS91" s="40"/>
      <c r="QZT91" s="40"/>
      <c r="QZU91" s="40"/>
      <c r="QZV91" s="40"/>
      <c r="QZW91" s="40"/>
      <c r="QZX91" s="40"/>
      <c r="QZY91" s="40"/>
      <c r="QZZ91" s="40"/>
      <c r="RAA91" s="40"/>
      <c r="RAB91" s="40"/>
      <c r="RAC91" s="40"/>
      <c r="RAD91" s="40"/>
      <c r="RAE91" s="40"/>
      <c r="RAF91" s="40"/>
      <c r="RAG91" s="40"/>
      <c r="RAH91" s="40"/>
      <c r="RAI91" s="40"/>
      <c r="RAJ91" s="40"/>
      <c r="RAK91" s="40"/>
      <c r="RAL91" s="40"/>
      <c r="RAM91" s="40"/>
      <c r="RAN91" s="40"/>
      <c r="RAO91" s="40"/>
      <c r="RAP91" s="40"/>
      <c r="RAQ91" s="40"/>
      <c r="RAR91" s="40"/>
      <c r="RAS91" s="40"/>
      <c r="RAT91" s="40"/>
      <c r="RAU91" s="40"/>
      <c r="RAV91" s="40"/>
      <c r="RAW91" s="40"/>
      <c r="RAX91" s="40"/>
      <c r="RAY91" s="40"/>
      <c r="RAZ91" s="40"/>
      <c r="RBA91" s="40"/>
      <c r="RBB91" s="40"/>
      <c r="RBC91" s="40"/>
      <c r="RBD91" s="40"/>
      <c r="RBE91" s="40"/>
      <c r="RBF91" s="40"/>
      <c r="RBG91" s="40"/>
      <c r="RBH91" s="40"/>
      <c r="RBI91" s="40"/>
      <c r="RBJ91" s="40"/>
      <c r="RBK91" s="40"/>
      <c r="RBL91" s="40"/>
      <c r="RBM91" s="40"/>
      <c r="RBN91" s="40"/>
      <c r="RBO91" s="40"/>
      <c r="RBP91" s="40"/>
      <c r="RBQ91" s="40"/>
      <c r="RBR91" s="40"/>
      <c r="RBS91" s="40"/>
      <c r="RBT91" s="40"/>
      <c r="RBU91" s="40"/>
      <c r="RBV91" s="40"/>
      <c r="RBW91" s="40"/>
      <c r="RBX91" s="40"/>
      <c r="RBY91" s="40"/>
      <c r="RBZ91" s="40"/>
      <c r="RCA91" s="40"/>
      <c r="RCB91" s="40"/>
      <c r="RCC91" s="40"/>
      <c r="RCD91" s="40"/>
      <c r="RCE91" s="40"/>
      <c r="RCF91" s="40"/>
      <c r="RCG91" s="40"/>
      <c r="RCH91" s="40"/>
      <c r="RCI91" s="40"/>
      <c r="RCJ91" s="40"/>
      <c r="RCK91" s="40"/>
      <c r="RCL91" s="40"/>
      <c r="RCM91" s="40"/>
      <c r="RCN91" s="40"/>
      <c r="RCO91" s="40"/>
      <c r="RCP91" s="40"/>
      <c r="RCQ91" s="40"/>
      <c r="RCR91" s="40"/>
      <c r="RCS91" s="40"/>
      <c r="RCT91" s="40"/>
      <c r="RCU91" s="40"/>
      <c r="RCV91" s="40"/>
      <c r="RCW91" s="40"/>
      <c r="RCX91" s="40"/>
      <c r="RCY91" s="40"/>
      <c r="RCZ91" s="40"/>
      <c r="RDA91" s="40"/>
      <c r="RDB91" s="40"/>
      <c r="RDC91" s="40"/>
      <c r="RDD91" s="40"/>
      <c r="RDE91" s="40"/>
      <c r="RDF91" s="40"/>
      <c r="RDG91" s="40"/>
      <c r="RDH91" s="40"/>
      <c r="RDI91" s="40"/>
      <c r="RDJ91" s="40"/>
      <c r="RDK91" s="40"/>
      <c r="RDL91" s="40"/>
      <c r="RDM91" s="40"/>
      <c r="RDN91" s="40"/>
      <c r="RDO91" s="40"/>
      <c r="RDP91" s="40"/>
      <c r="RDQ91" s="40"/>
      <c r="RDR91" s="40"/>
      <c r="RDS91" s="40"/>
      <c r="RDT91" s="40"/>
      <c r="RDU91" s="40"/>
      <c r="RDV91" s="40"/>
      <c r="RDW91" s="40"/>
      <c r="RDX91" s="40"/>
      <c r="RDY91" s="40"/>
      <c r="RDZ91" s="40"/>
      <c r="REA91" s="40"/>
      <c r="REB91" s="40"/>
      <c r="REC91" s="40"/>
      <c r="RED91" s="40"/>
      <c r="REE91" s="40"/>
      <c r="REF91" s="40"/>
      <c r="REG91" s="40"/>
      <c r="REH91" s="40"/>
      <c r="REI91" s="40"/>
      <c r="REJ91" s="40"/>
      <c r="REK91" s="40"/>
      <c r="REL91" s="40"/>
      <c r="REM91" s="40"/>
      <c r="REN91" s="40"/>
      <c r="REO91" s="40"/>
      <c r="REP91" s="40"/>
      <c r="REQ91" s="40"/>
      <c r="RER91" s="40"/>
      <c r="RES91" s="40"/>
      <c r="RET91" s="40"/>
      <c r="REU91" s="40"/>
      <c r="REV91" s="40"/>
      <c r="REW91" s="40"/>
      <c r="REX91" s="40"/>
      <c r="REY91" s="40"/>
      <c r="REZ91" s="40"/>
      <c r="RFA91" s="40"/>
      <c r="RFB91" s="40"/>
      <c r="RFC91" s="40"/>
      <c r="RFD91" s="40"/>
      <c r="RFE91" s="40"/>
      <c r="RFF91" s="40"/>
      <c r="RFG91" s="40"/>
      <c r="RFH91" s="40"/>
      <c r="RFI91" s="40"/>
      <c r="RFJ91" s="40"/>
      <c r="RFK91" s="40"/>
      <c r="RFL91" s="40"/>
      <c r="RFM91" s="40"/>
      <c r="RFN91" s="40"/>
      <c r="RFO91" s="40"/>
      <c r="RFP91" s="40"/>
      <c r="RFQ91" s="40"/>
      <c r="RFR91" s="40"/>
      <c r="RFS91" s="40"/>
      <c r="RFT91" s="40"/>
      <c r="RFU91" s="40"/>
      <c r="RFV91" s="40"/>
      <c r="RFW91" s="40"/>
      <c r="RFX91" s="40"/>
      <c r="RFY91" s="40"/>
      <c r="RFZ91" s="40"/>
      <c r="RGA91" s="40"/>
      <c r="RGB91" s="40"/>
      <c r="RGC91" s="40"/>
      <c r="RGD91" s="40"/>
      <c r="RGE91" s="40"/>
      <c r="RGF91" s="40"/>
      <c r="RGG91" s="40"/>
      <c r="RGH91" s="40"/>
      <c r="RGI91" s="40"/>
      <c r="RGJ91" s="40"/>
      <c r="RGK91" s="40"/>
      <c r="RGL91" s="40"/>
      <c r="RGM91" s="40"/>
      <c r="RGN91" s="40"/>
      <c r="RGO91" s="40"/>
      <c r="RGP91" s="40"/>
      <c r="RGQ91" s="40"/>
      <c r="RGR91" s="40"/>
      <c r="RGS91" s="40"/>
      <c r="RGT91" s="40"/>
      <c r="RGU91" s="40"/>
      <c r="RGV91" s="40"/>
      <c r="RGW91" s="40"/>
      <c r="RGX91" s="40"/>
      <c r="RGY91" s="40"/>
      <c r="RGZ91" s="40"/>
      <c r="RHA91" s="40"/>
      <c r="RHB91" s="40"/>
      <c r="RHC91" s="40"/>
      <c r="RHD91" s="40"/>
      <c r="RHE91" s="40"/>
      <c r="RHF91" s="40"/>
      <c r="RHG91" s="40"/>
      <c r="RHH91" s="40"/>
      <c r="RHI91" s="40"/>
      <c r="RHJ91" s="40"/>
      <c r="RHK91" s="40"/>
      <c r="RHL91" s="40"/>
      <c r="RHM91" s="40"/>
      <c r="RHN91" s="40"/>
      <c r="RHO91" s="40"/>
      <c r="RHP91" s="40"/>
      <c r="RHQ91" s="40"/>
      <c r="RHR91" s="40"/>
      <c r="RHS91" s="40"/>
      <c r="RHT91" s="40"/>
      <c r="RHU91" s="40"/>
      <c r="RHV91" s="40"/>
      <c r="RHW91" s="40"/>
      <c r="RHX91" s="40"/>
      <c r="RHY91" s="40"/>
      <c r="RHZ91" s="40"/>
      <c r="RIA91" s="40"/>
      <c r="RIB91" s="40"/>
      <c r="RIC91" s="40"/>
      <c r="RID91" s="40"/>
      <c r="RIE91" s="40"/>
      <c r="RIF91" s="40"/>
      <c r="RIG91" s="40"/>
      <c r="RIH91" s="40"/>
      <c r="RII91" s="40"/>
      <c r="RIJ91" s="40"/>
      <c r="RIK91" s="40"/>
      <c r="RIL91" s="40"/>
      <c r="RIM91" s="40"/>
      <c r="RIN91" s="40"/>
      <c r="RIO91" s="40"/>
      <c r="RIP91" s="40"/>
      <c r="RIQ91" s="40"/>
      <c r="RIR91" s="40"/>
      <c r="RIS91" s="40"/>
      <c r="RIT91" s="40"/>
      <c r="RIU91" s="40"/>
      <c r="RIV91" s="40"/>
      <c r="RIW91" s="40"/>
      <c r="RIX91" s="40"/>
      <c r="RIY91" s="40"/>
      <c r="RIZ91" s="40"/>
      <c r="RJA91" s="40"/>
      <c r="RJB91" s="40"/>
      <c r="RJC91" s="40"/>
      <c r="RJD91" s="40"/>
      <c r="RJE91" s="40"/>
      <c r="RJF91" s="40"/>
      <c r="RJG91" s="40"/>
      <c r="RJH91" s="40"/>
      <c r="RJI91" s="40"/>
      <c r="RJJ91" s="40"/>
      <c r="RJK91" s="40"/>
      <c r="RJL91" s="40"/>
      <c r="RJM91" s="40"/>
      <c r="RJN91" s="40"/>
      <c r="RJO91" s="40"/>
      <c r="RJP91" s="40"/>
      <c r="RJQ91" s="40"/>
      <c r="RJR91" s="40"/>
      <c r="RJS91" s="40"/>
      <c r="RJT91" s="40"/>
      <c r="RJU91" s="40"/>
      <c r="RJV91" s="40"/>
      <c r="RJW91" s="40"/>
      <c r="RJX91" s="40"/>
      <c r="RJY91" s="40"/>
      <c r="RJZ91" s="40"/>
      <c r="RKA91" s="40"/>
      <c r="RKB91" s="40"/>
      <c r="RKC91" s="40"/>
      <c r="RKD91" s="40"/>
      <c r="RKE91" s="40"/>
      <c r="RKF91" s="40"/>
      <c r="RKG91" s="40"/>
      <c r="RKH91" s="40"/>
      <c r="RKI91" s="40"/>
      <c r="RKJ91" s="40"/>
      <c r="RKK91" s="40"/>
      <c r="RKL91" s="40"/>
      <c r="RKM91" s="40"/>
      <c r="RKN91" s="40"/>
      <c r="RKO91" s="40"/>
      <c r="RKP91" s="40"/>
      <c r="RKQ91" s="40"/>
      <c r="RKR91" s="40"/>
      <c r="RKS91" s="40"/>
      <c r="RKT91" s="40"/>
      <c r="RKU91" s="40"/>
      <c r="RKV91" s="40"/>
      <c r="RKW91" s="40"/>
      <c r="RKX91" s="40"/>
      <c r="RKY91" s="40"/>
      <c r="RKZ91" s="40"/>
      <c r="RLA91" s="40"/>
      <c r="RLB91" s="40"/>
      <c r="RLC91" s="40"/>
      <c r="RLD91" s="40"/>
      <c r="RLE91" s="40"/>
      <c r="RLF91" s="40"/>
      <c r="RLG91" s="40"/>
      <c r="RLH91" s="40"/>
      <c r="RLI91" s="40"/>
      <c r="RLJ91" s="40"/>
      <c r="RLK91" s="40"/>
      <c r="RLL91" s="40"/>
      <c r="RLM91" s="40"/>
      <c r="RLN91" s="40"/>
      <c r="RLO91" s="40"/>
      <c r="RLP91" s="40"/>
      <c r="RLQ91" s="40"/>
      <c r="RLR91" s="40"/>
      <c r="RLS91" s="40"/>
      <c r="RLT91" s="40"/>
      <c r="RLU91" s="40"/>
      <c r="RLV91" s="40"/>
      <c r="RLW91" s="40"/>
      <c r="RLX91" s="40"/>
      <c r="RLY91" s="40"/>
      <c r="RLZ91" s="40"/>
      <c r="RMA91" s="40"/>
      <c r="RMB91" s="40"/>
      <c r="RMC91" s="40"/>
      <c r="RMD91" s="40"/>
      <c r="RME91" s="40"/>
      <c r="RMF91" s="40"/>
      <c r="RMG91" s="40"/>
      <c r="RMH91" s="40"/>
      <c r="RMI91" s="40"/>
      <c r="RMJ91" s="40"/>
      <c r="RMK91" s="40"/>
      <c r="RML91" s="40"/>
      <c r="RMM91" s="40"/>
      <c r="RMN91" s="40"/>
      <c r="RMO91" s="40"/>
      <c r="RMP91" s="40"/>
      <c r="RMQ91" s="40"/>
      <c r="RMR91" s="40"/>
      <c r="RMS91" s="40"/>
      <c r="RMT91" s="40"/>
      <c r="RMU91" s="40"/>
      <c r="RMV91" s="40"/>
      <c r="RMW91" s="40"/>
      <c r="RMX91" s="40"/>
      <c r="RMY91" s="40"/>
      <c r="RMZ91" s="40"/>
      <c r="RNA91" s="40"/>
      <c r="RNB91" s="40"/>
      <c r="RNC91" s="40"/>
      <c r="RND91" s="40"/>
      <c r="RNE91" s="40"/>
      <c r="RNF91" s="40"/>
      <c r="RNG91" s="40"/>
      <c r="RNH91" s="40"/>
      <c r="RNI91" s="40"/>
      <c r="RNJ91" s="40"/>
      <c r="RNK91" s="40"/>
      <c r="RNL91" s="40"/>
      <c r="RNM91" s="40"/>
      <c r="RNN91" s="40"/>
      <c r="RNO91" s="40"/>
      <c r="RNP91" s="40"/>
      <c r="RNQ91" s="40"/>
      <c r="RNR91" s="40"/>
      <c r="RNS91" s="40"/>
      <c r="RNT91" s="40"/>
      <c r="RNU91" s="40"/>
      <c r="RNV91" s="40"/>
      <c r="RNW91" s="40"/>
      <c r="RNX91" s="40"/>
      <c r="RNY91" s="40"/>
      <c r="RNZ91" s="40"/>
      <c r="ROA91" s="40"/>
      <c r="ROB91" s="40"/>
      <c r="ROC91" s="40"/>
      <c r="ROD91" s="40"/>
      <c r="ROE91" s="40"/>
      <c r="ROF91" s="40"/>
      <c r="ROG91" s="40"/>
      <c r="ROH91" s="40"/>
      <c r="ROI91" s="40"/>
      <c r="ROJ91" s="40"/>
      <c r="ROK91" s="40"/>
      <c r="ROL91" s="40"/>
      <c r="ROM91" s="40"/>
      <c r="RON91" s="40"/>
      <c r="ROO91" s="40"/>
      <c r="ROP91" s="40"/>
      <c r="ROQ91" s="40"/>
      <c r="ROR91" s="40"/>
      <c r="ROS91" s="40"/>
      <c r="ROT91" s="40"/>
      <c r="ROU91" s="40"/>
      <c r="ROV91" s="40"/>
      <c r="ROW91" s="40"/>
      <c r="ROX91" s="40"/>
      <c r="ROY91" s="40"/>
      <c r="ROZ91" s="40"/>
      <c r="RPA91" s="40"/>
      <c r="RPB91" s="40"/>
      <c r="RPC91" s="40"/>
      <c r="RPD91" s="40"/>
      <c r="RPE91" s="40"/>
      <c r="RPF91" s="40"/>
      <c r="RPG91" s="40"/>
      <c r="RPH91" s="40"/>
      <c r="RPI91" s="40"/>
      <c r="RPJ91" s="40"/>
      <c r="RPK91" s="40"/>
      <c r="RPL91" s="40"/>
      <c r="RPM91" s="40"/>
      <c r="RPN91" s="40"/>
      <c r="RPO91" s="40"/>
      <c r="RPP91" s="40"/>
      <c r="RPQ91" s="40"/>
      <c r="RPR91" s="40"/>
      <c r="RPS91" s="40"/>
      <c r="RPT91" s="40"/>
      <c r="RPU91" s="40"/>
      <c r="RPV91" s="40"/>
      <c r="RPW91" s="40"/>
      <c r="RPX91" s="40"/>
      <c r="RPY91" s="40"/>
      <c r="RPZ91" s="40"/>
      <c r="RQA91" s="40"/>
      <c r="RQB91" s="40"/>
      <c r="RQC91" s="40"/>
      <c r="RQD91" s="40"/>
      <c r="RQE91" s="40"/>
      <c r="RQF91" s="40"/>
      <c r="RQG91" s="40"/>
      <c r="RQH91" s="40"/>
      <c r="RQI91" s="40"/>
      <c r="RQJ91" s="40"/>
      <c r="RQK91" s="40"/>
      <c r="RQL91" s="40"/>
      <c r="RQM91" s="40"/>
      <c r="RQN91" s="40"/>
      <c r="RQO91" s="40"/>
      <c r="RQP91" s="40"/>
      <c r="RQQ91" s="40"/>
      <c r="RQR91" s="40"/>
      <c r="RQS91" s="40"/>
      <c r="RQT91" s="40"/>
      <c r="RQU91" s="40"/>
      <c r="RQV91" s="40"/>
      <c r="RQW91" s="40"/>
      <c r="RQX91" s="40"/>
      <c r="RQY91" s="40"/>
      <c r="RQZ91" s="40"/>
      <c r="RRA91" s="40"/>
      <c r="RRB91" s="40"/>
      <c r="RRC91" s="40"/>
      <c r="RRD91" s="40"/>
      <c r="RRE91" s="40"/>
      <c r="RRF91" s="40"/>
      <c r="RRG91" s="40"/>
      <c r="RRH91" s="40"/>
      <c r="RRI91" s="40"/>
      <c r="RRJ91" s="40"/>
      <c r="RRK91" s="40"/>
      <c r="RRL91" s="40"/>
      <c r="RRM91" s="40"/>
      <c r="RRN91" s="40"/>
      <c r="RRO91" s="40"/>
      <c r="RRP91" s="40"/>
      <c r="RRQ91" s="40"/>
      <c r="RRR91" s="40"/>
      <c r="RRS91" s="40"/>
      <c r="RRT91" s="40"/>
      <c r="RRU91" s="40"/>
      <c r="RRV91" s="40"/>
      <c r="RRW91" s="40"/>
      <c r="RRX91" s="40"/>
      <c r="RRY91" s="40"/>
      <c r="RRZ91" s="40"/>
      <c r="RSA91" s="40"/>
      <c r="RSB91" s="40"/>
      <c r="RSC91" s="40"/>
      <c r="RSD91" s="40"/>
      <c r="RSE91" s="40"/>
      <c r="RSF91" s="40"/>
      <c r="RSG91" s="40"/>
      <c r="RSH91" s="40"/>
      <c r="RSI91" s="40"/>
      <c r="RSJ91" s="40"/>
      <c r="RSK91" s="40"/>
      <c r="RSL91" s="40"/>
      <c r="RSM91" s="40"/>
      <c r="RSN91" s="40"/>
      <c r="RSO91" s="40"/>
      <c r="RSP91" s="40"/>
      <c r="RSQ91" s="40"/>
      <c r="RSR91" s="40"/>
      <c r="RSS91" s="40"/>
      <c r="RST91" s="40"/>
      <c r="RSU91" s="40"/>
      <c r="RSV91" s="40"/>
      <c r="RSW91" s="40"/>
      <c r="RSX91" s="40"/>
      <c r="RSY91" s="40"/>
      <c r="RSZ91" s="40"/>
      <c r="RTA91" s="40"/>
      <c r="RTB91" s="40"/>
      <c r="RTC91" s="40"/>
      <c r="RTD91" s="40"/>
      <c r="RTE91" s="40"/>
      <c r="RTF91" s="40"/>
      <c r="RTG91" s="40"/>
      <c r="RTH91" s="40"/>
      <c r="RTI91" s="40"/>
      <c r="RTJ91" s="40"/>
      <c r="RTK91" s="40"/>
      <c r="RTL91" s="40"/>
      <c r="RTM91" s="40"/>
      <c r="RTN91" s="40"/>
      <c r="RTO91" s="40"/>
      <c r="RTP91" s="40"/>
      <c r="RTQ91" s="40"/>
      <c r="RTR91" s="40"/>
      <c r="RTS91" s="40"/>
      <c r="RTT91" s="40"/>
      <c r="RTU91" s="40"/>
      <c r="RTV91" s="40"/>
      <c r="RTW91" s="40"/>
      <c r="RTX91" s="40"/>
      <c r="RTY91" s="40"/>
      <c r="RTZ91" s="40"/>
      <c r="RUA91" s="40"/>
      <c r="RUB91" s="40"/>
      <c r="RUC91" s="40"/>
      <c r="RUD91" s="40"/>
      <c r="RUE91" s="40"/>
      <c r="RUF91" s="40"/>
      <c r="RUG91" s="40"/>
      <c r="RUH91" s="40"/>
      <c r="RUI91" s="40"/>
      <c r="RUJ91" s="40"/>
      <c r="RUK91" s="40"/>
      <c r="RUL91" s="40"/>
      <c r="RUM91" s="40"/>
      <c r="RUN91" s="40"/>
      <c r="RUO91" s="40"/>
      <c r="RUP91" s="40"/>
      <c r="RUQ91" s="40"/>
      <c r="RUR91" s="40"/>
      <c r="RUS91" s="40"/>
      <c r="RUT91" s="40"/>
      <c r="RUU91" s="40"/>
      <c r="RUV91" s="40"/>
      <c r="RUW91" s="40"/>
      <c r="RUX91" s="40"/>
      <c r="RUY91" s="40"/>
      <c r="RUZ91" s="40"/>
      <c r="RVA91" s="40"/>
      <c r="RVB91" s="40"/>
      <c r="RVC91" s="40"/>
      <c r="RVD91" s="40"/>
      <c r="RVE91" s="40"/>
      <c r="RVF91" s="40"/>
      <c r="RVG91" s="40"/>
      <c r="RVH91" s="40"/>
      <c r="RVI91" s="40"/>
      <c r="RVJ91" s="40"/>
      <c r="RVK91" s="40"/>
      <c r="RVL91" s="40"/>
      <c r="RVM91" s="40"/>
      <c r="RVN91" s="40"/>
      <c r="RVO91" s="40"/>
      <c r="RVP91" s="40"/>
      <c r="RVQ91" s="40"/>
      <c r="RVR91" s="40"/>
      <c r="RVS91" s="40"/>
      <c r="RVT91" s="40"/>
      <c r="RVU91" s="40"/>
      <c r="RVV91" s="40"/>
      <c r="RVW91" s="40"/>
      <c r="RVX91" s="40"/>
      <c r="RVY91" s="40"/>
      <c r="RVZ91" s="40"/>
      <c r="RWA91" s="40"/>
      <c r="RWB91" s="40"/>
      <c r="RWC91" s="40"/>
      <c r="RWD91" s="40"/>
      <c r="RWE91" s="40"/>
      <c r="RWF91" s="40"/>
      <c r="RWG91" s="40"/>
      <c r="RWH91" s="40"/>
      <c r="RWI91" s="40"/>
      <c r="RWJ91" s="40"/>
      <c r="RWK91" s="40"/>
      <c r="RWL91" s="40"/>
      <c r="RWM91" s="40"/>
      <c r="RWN91" s="40"/>
      <c r="RWO91" s="40"/>
      <c r="RWP91" s="40"/>
      <c r="RWQ91" s="40"/>
      <c r="RWR91" s="40"/>
      <c r="RWS91" s="40"/>
      <c r="RWT91" s="40"/>
      <c r="RWU91" s="40"/>
      <c r="RWV91" s="40"/>
      <c r="RWW91" s="40"/>
      <c r="RWX91" s="40"/>
      <c r="RWY91" s="40"/>
      <c r="RWZ91" s="40"/>
      <c r="RXA91" s="40"/>
      <c r="RXB91" s="40"/>
      <c r="RXC91" s="40"/>
      <c r="RXD91" s="40"/>
      <c r="RXE91" s="40"/>
      <c r="RXF91" s="40"/>
      <c r="RXG91" s="40"/>
      <c r="RXH91" s="40"/>
      <c r="RXI91" s="40"/>
      <c r="RXJ91" s="40"/>
      <c r="RXK91" s="40"/>
      <c r="RXL91" s="40"/>
      <c r="RXM91" s="40"/>
      <c r="RXN91" s="40"/>
      <c r="RXO91" s="40"/>
      <c r="RXP91" s="40"/>
      <c r="RXQ91" s="40"/>
      <c r="RXR91" s="40"/>
      <c r="RXS91" s="40"/>
      <c r="RXT91" s="40"/>
      <c r="RXU91" s="40"/>
      <c r="RXV91" s="40"/>
      <c r="RXW91" s="40"/>
      <c r="RXX91" s="40"/>
      <c r="RXY91" s="40"/>
      <c r="RXZ91" s="40"/>
      <c r="RYA91" s="40"/>
      <c r="RYB91" s="40"/>
      <c r="RYC91" s="40"/>
      <c r="RYD91" s="40"/>
      <c r="RYE91" s="40"/>
      <c r="RYF91" s="40"/>
      <c r="RYG91" s="40"/>
      <c r="RYH91" s="40"/>
      <c r="RYI91" s="40"/>
      <c r="RYJ91" s="40"/>
      <c r="RYK91" s="40"/>
      <c r="RYL91" s="40"/>
      <c r="RYM91" s="40"/>
      <c r="RYN91" s="40"/>
      <c r="RYO91" s="40"/>
      <c r="RYP91" s="40"/>
      <c r="RYQ91" s="40"/>
      <c r="RYR91" s="40"/>
      <c r="RYS91" s="40"/>
      <c r="RYT91" s="40"/>
      <c r="RYU91" s="40"/>
      <c r="RYV91" s="40"/>
      <c r="RYW91" s="40"/>
      <c r="RYX91" s="40"/>
      <c r="RYY91" s="40"/>
      <c r="RYZ91" s="40"/>
      <c r="RZA91" s="40"/>
      <c r="RZB91" s="40"/>
      <c r="RZC91" s="40"/>
      <c r="RZD91" s="40"/>
      <c r="RZE91" s="40"/>
      <c r="RZF91" s="40"/>
      <c r="RZG91" s="40"/>
      <c r="RZH91" s="40"/>
      <c r="RZI91" s="40"/>
      <c r="RZJ91" s="40"/>
      <c r="RZK91" s="40"/>
      <c r="RZL91" s="40"/>
      <c r="RZM91" s="40"/>
      <c r="RZN91" s="40"/>
      <c r="RZO91" s="40"/>
      <c r="RZP91" s="40"/>
      <c r="RZQ91" s="40"/>
      <c r="RZR91" s="40"/>
      <c r="RZS91" s="40"/>
      <c r="RZT91" s="40"/>
      <c r="RZU91" s="40"/>
      <c r="RZV91" s="40"/>
      <c r="RZW91" s="40"/>
      <c r="RZX91" s="40"/>
      <c r="RZY91" s="40"/>
      <c r="RZZ91" s="40"/>
      <c r="SAA91" s="40"/>
      <c r="SAB91" s="40"/>
      <c r="SAC91" s="40"/>
      <c r="SAD91" s="40"/>
      <c r="SAE91" s="40"/>
      <c r="SAF91" s="40"/>
      <c r="SAG91" s="40"/>
      <c r="SAH91" s="40"/>
      <c r="SAI91" s="40"/>
      <c r="SAJ91" s="40"/>
      <c r="SAK91" s="40"/>
      <c r="SAL91" s="40"/>
      <c r="SAM91" s="40"/>
      <c r="SAN91" s="40"/>
      <c r="SAO91" s="40"/>
      <c r="SAP91" s="40"/>
      <c r="SAQ91" s="40"/>
      <c r="SAR91" s="40"/>
      <c r="SAS91" s="40"/>
      <c r="SAT91" s="40"/>
      <c r="SAU91" s="40"/>
      <c r="SAV91" s="40"/>
      <c r="SAW91" s="40"/>
      <c r="SAX91" s="40"/>
      <c r="SAY91" s="40"/>
      <c r="SAZ91" s="40"/>
      <c r="SBA91" s="40"/>
      <c r="SBB91" s="40"/>
      <c r="SBC91" s="40"/>
      <c r="SBD91" s="40"/>
      <c r="SBE91" s="40"/>
      <c r="SBF91" s="40"/>
      <c r="SBG91" s="40"/>
      <c r="SBH91" s="40"/>
      <c r="SBI91" s="40"/>
      <c r="SBJ91" s="40"/>
      <c r="SBK91" s="40"/>
      <c r="SBL91" s="40"/>
      <c r="SBM91" s="40"/>
      <c r="SBN91" s="40"/>
      <c r="SBO91" s="40"/>
      <c r="SBP91" s="40"/>
      <c r="SBQ91" s="40"/>
      <c r="SBR91" s="40"/>
      <c r="SBS91" s="40"/>
      <c r="SBT91" s="40"/>
      <c r="SBU91" s="40"/>
      <c r="SBV91" s="40"/>
      <c r="SBW91" s="40"/>
      <c r="SBX91" s="40"/>
      <c r="SBY91" s="40"/>
      <c r="SBZ91" s="40"/>
      <c r="SCA91" s="40"/>
      <c r="SCB91" s="40"/>
      <c r="SCC91" s="40"/>
      <c r="SCD91" s="40"/>
      <c r="SCE91" s="40"/>
      <c r="SCF91" s="40"/>
      <c r="SCG91" s="40"/>
      <c r="SCH91" s="40"/>
      <c r="SCI91" s="40"/>
      <c r="SCJ91" s="40"/>
      <c r="SCK91" s="40"/>
      <c r="SCL91" s="40"/>
      <c r="SCM91" s="40"/>
      <c r="SCN91" s="40"/>
      <c r="SCO91" s="40"/>
      <c r="SCP91" s="40"/>
      <c r="SCQ91" s="40"/>
      <c r="SCR91" s="40"/>
      <c r="SCS91" s="40"/>
      <c r="SCT91" s="40"/>
      <c r="SCU91" s="40"/>
      <c r="SCV91" s="40"/>
      <c r="SCW91" s="40"/>
      <c r="SCX91" s="40"/>
      <c r="SCY91" s="40"/>
      <c r="SCZ91" s="40"/>
      <c r="SDA91" s="40"/>
      <c r="SDB91" s="40"/>
      <c r="SDC91" s="40"/>
      <c r="SDD91" s="40"/>
      <c r="SDE91" s="40"/>
      <c r="SDF91" s="40"/>
      <c r="SDG91" s="40"/>
      <c r="SDH91" s="40"/>
      <c r="SDI91" s="40"/>
      <c r="SDJ91" s="40"/>
      <c r="SDK91" s="40"/>
      <c r="SDL91" s="40"/>
      <c r="SDM91" s="40"/>
      <c r="SDN91" s="40"/>
      <c r="SDO91" s="40"/>
      <c r="SDP91" s="40"/>
      <c r="SDQ91" s="40"/>
      <c r="SDR91" s="40"/>
      <c r="SDS91" s="40"/>
      <c r="SDT91" s="40"/>
      <c r="SDU91" s="40"/>
      <c r="SDV91" s="40"/>
      <c r="SDW91" s="40"/>
      <c r="SDX91" s="40"/>
      <c r="SDY91" s="40"/>
      <c r="SDZ91" s="40"/>
      <c r="SEA91" s="40"/>
      <c r="SEB91" s="40"/>
      <c r="SEC91" s="40"/>
      <c r="SED91" s="40"/>
      <c r="SEE91" s="40"/>
      <c r="SEF91" s="40"/>
      <c r="SEG91" s="40"/>
      <c r="SEH91" s="40"/>
      <c r="SEI91" s="40"/>
      <c r="SEJ91" s="40"/>
      <c r="SEK91" s="40"/>
      <c r="SEL91" s="40"/>
      <c r="SEM91" s="40"/>
      <c r="SEN91" s="40"/>
      <c r="SEO91" s="40"/>
      <c r="SEP91" s="40"/>
      <c r="SEQ91" s="40"/>
      <c r="SER91" s="40"/>
      <c r="SES91" s="40"/>
      <c r="SET91" s="40"/>
      <c r="SEU91" s="40"/>
      <c r="SEV91" s="40"/>
      <c r="SEW91" s="40"/>
      <c r="SEX91" s="40"/>
      <c r="SEY91" s="40"/>
      <c r="SEZ91" s="40"/>
      <c r="SFA91" s="40"/>
      <c r="SFB91" s="40"/>
      <c r="SFC91" s="40"/>
      <c r="SFD91" s="40"/>
      <c r="SFE91" s="40"/>
      <c r="SFF91" s="40"/>
      <c r="SFG91" s="40"/>
      <c r="SFH91" s="40"/>
      <c r="SFI91" s="40"/>
      <c r="SFJ91" s="40"/>
      <c r="SFK91" s="40"/>
      <c r="SFL91" s="40"/>
      <c r="SFM91" s="40"/>
      <c r="SFN91" s="40"/>
      <c r="SFO91" s="40"/>
      <c r="SFP91" s="40"/>
      <c r="SFQ91" s="40"/>
      <c r="SFR91" s="40"/>
      <c r="SFS91" s="40"/>
      <c r="SFT91" s="40"/>
      <c r="SFU91" s="40"/>
      <c r="SFV91" s="40"/>
      <c r="SFW91" s="40"/>
      <c r="SFX91" s="40"/>
      <c r="SFY91" s="40"/>
      <c r="SFZ91" s="40"/>
      <c r="SGA91" s="40"/>
      <c r="SGB91" s="40"/>
      <c r="SGC91" s="40"/>
      <c r="SGD91" s="40"/>
      <c r="SGE91" s="40"/>
      <c r="SGF91" s="40"/>
      <c r="SGG91" s="40"/>
      <c r="SGH91" s="40"/>
      <c r="SGI91" s="40"/>
      <c r="SGJ91" s="40"/>
      <c r="SGK91" s="40"/>
      <c r="SGL91" s="40"/>
      <c r="SGM91" s="40"/>
      <c r="SGN91" s="40"/>
      <c r="SGO91" s="40"/>
      <c r="SGP91" s="40"/>
      <c r="SGQ91" s="40"/>
      <c r="SGR91" s="40"/>
      <c r="SGS91" s="40"/>
      <c r="SGT91" s="40"/>
      <c r="SGU91" s="40"/>
      <c r="SGV91" s="40"/>
      <c r="SGW91" s="40"/>
      <c r="SGX91" s="40"/>
      <c r="SGY91" s="40"/>
      <c r="SGZ91" s="40"/>
      <c r="SHA91" s="40"/>
      <c r="SHB91" s="40"/>
      <c r="SHC91" s="40"/>
      <c r="SHD91" s="40"/>
      <c r="SHE91" s="40"/>
      <c r="SHF91" s="40"/>
      <c r="SHG91" s="40"/>
      <c r="SHH91" s="40"/>
      <c r="SHI91" s="40"/>
      <c r="SHJ91" s="40"/>
      <c r="SHK91" s="40"/>
      <c r="SHL91" s="40"/>
      <c r="SHM91" s="40"/>
      <c r="SHN91" s="40"/>
      <c r="SHO91" s="40"/>
      <c r="SHP91" s="40"/>
      <c r="SHQ91" s="40"/>
      <c r="SHR91" s="40"/>
      <c r="SHS91" s="40"/>
      <c r="SHT91" s="40"/>
      <c r="SHU91" s="40"/>
      <c r="SHV91" s="40"/>
      <c r="SHW91" s="40"/>
      <c r="SHX91" s="40"/>
      <c r="SHY91" s="40"/>
      <c r="SHZ91" s="40"/>
      <c r="SIA91" s="40"/>
      <c r="SIB91" s="40"/>
      <c r="SIC91" s="40"/>
      <c r="SID91" s="40"/>
      <c r="SIE91" s="40"/>
      <c r="SIF91" s="40"/>
      <c r="SIG91" s="40"/>
      <c r="SIH91" s="40"/>
      <c r="SII91" s="40"/>
      <c r="SIJ91" s="40"/>
      <c r="SIK91" s="40"/>
      <c r="SIL91" s="40"/>
      <c r="SIM91" s="40"/>
      <c r="SIN91" s="40"/>
      <c r="SIO91" s="40"/>
      <c r="SIP91" s="40"/>
      <c r="SIQ91" s="40"/>
      <c r="SIR91" s="40"/>
      <c r="SIS91" s="40"/>
      <c r="SIT91" s="40"/>
      <c r="SIU91" s="40"/>
      <c r="SIV91" s="40"/>
      <c r="SIW91" s="40"/>
      <c r="SIX91" s="40"/>
      <c r="SIY91" s="40"/>
      <c r="SIZ91" s="40"/>
      <c r="SJA91" s="40"/>
      <c r="SJB91" s="40"/>
      <c r="SJC91" s="40"/>
      <c r="SJD91" s="40"/>
      <c r="SJE91" s="40"/>
      <c r="SJF91" s="40"/>
      <c r="SJG91" s="40"/>
      <c r="SJH91" s="40"/>
      <c r="SJI91" s="40"/>
      <c r="SJJ91" s="40"/>
      <c r="SJK91" s="40"/>
      <c r="SJL91" s="40"/>
      <c r="SJM91" s="40"/>
      <c r="SJN91" s="40"/>
      <c r="SJO91" s="40"/>
      <c r="SJP91" s="40"/>
      <c r="SJQ91" s="40"/>
      <c r="SJR91" s="40"/>
      <c r="SJS91" s="40"/>
      <c r="SJT91" s="40"/>
      <c r="SJU91" s="40"/>
      <c r="SJV91" s="40"/>
      <c r="SJW91" s="40"/>
      <c r="SJX91" s="40"/>
      <c r="SJY91" s="40"/>
      <c r="SJZ91" s="40"/>
      <c r="SKA91" s="40"/>
      <c r="SKB91" s="40"/>
      <c r="SKC91" s="40"/>
      <c r="SKD91" s="40"/>
      <c r="SKE91" s="40"/>
      <c r="SKF91" s="40"/>
      <c r="SKG91" s="40"/>
      <c r="SKH91" s="40"/>
      <c r="SKI91" s="40"/>
      <c r="SKJ91" s="40"/>
      <c r="SKK91" s="40"/>
      <c r="SKL91" s="40"/>
      <c r="SKM91" s="40"/>
      <c r="SKN91" s="40"/>
      <c r="SKO91" s="40"/>
      <c r="SKP91" s="40"/>
      <c r="SKQ91" s="40"/>
      <c r="SKR91" s="40"/>
      <c r="SKS91" s="40"/>
      <c r="SKT91" s="40"/>
      <c r="SKU91" s="40"/>
      <c r="SKV91" s="40"/>
      <c r="SKW91" s="40"/>
      <c r="SKX91" s="40"/>
      <c r="SKY91" s="40"/>
      <c r="SKZ91" s="40"/>
      <c r="SLA91" s="40"/>
      <c r="SLB91" s="40"/>
      <c r="SLC91" s="40"/>
      <c r="SLD91" s="40"/>
      <c r="SLE91" s="40"/>
      <c r="SLF91" s="40"/>
      <c r="SLG91" s="40"/>
      <c r="SLH91" s="40"/>
      <c r="SLI91" s="40"/>
      <c r="SLJ91" s="40"/>
      <c r="SLK91" s="40"/>
      <c r="SLL91" s="40"/>
      <c r="SLM91" s="40"/>
      <c r="SLN91" s="40"/>
      <c r="SLO91" s="40"/>
      <c r="SLP91" s="40"/>
      <c r="SLQ91" s="40"/>
      <c r="SLR91" s="40"/>
      <c r="SLS91" s="40"/>
      <c r="SLT91" s="40"/>
      <c r="SLU91" s="40"/>
      <c r="SLV91" s="40"/>
      <c r="SLW91" s="40"/>
      <c r="SLX91" s="40"/>
      <c r="SLY91" s="40"/>
      <c r="SLZ91" s="40"/>
      <c r="SMA91" s="40"/>
      <c r="SMB91" s="40"/>
      <c r="SMC91" s="40"/>
      <c r="SMD91" s="40"/>
      <c r="SME91" s="40"/>
      <c r="SMF91" s="40"/>
      <c r="SMG91" s="40"/>
      <c r="SMH91" s="40"/>
      <c r="SMI91" s="40"/>
      <c r="SMJ91" s="40"/>
      <c r="SMK91" s="40"/>
      <c r="SML91" s="40"/>
      <c r="SMM91" s="40"/>
      <c r="SMN91" s="40"/>
      <c r="SMO91" s="40"/>
      <c r="SMP91" s="40"/>
      <c r="SMQ91" s="40"/>
      <c r="SMR91" s="40"/>
      <c r="SMS91" s="40"/>
      <c r="SMT91" s="40"/>
      <c r="SMU91" s="40"/>
      <c r="SMV91" s="40"/>
      <c r="SMW91" s="40"/>
      <c r="SMX91" s="40"/>
      <c r="SMY91" s="40"/>
      <c r="SMZ91" s="40"/>
      <c r="SNA91" s="40"/>
      <c r="SNB91" s="40"/>
      <c r="SNC91" s="40"/>
      <c r="SND91" s="40"/>
      <c r="SNE91" s="40"/>
      <c r="SNF91" s="40"/>
      <c r="SNG91" s="40"/>
      <c r="SNH91" s="40"/>
      <c r="SNI91" s="40"/>
      <c r="SNJ91" s="40"/>
      <c r="SNK91" s="40"/>
      <c r="SNL91" s="40"/>
      <c r="SNM91" s="40"/>
      <c r="SNN91" s="40"/>
      <c r="SNO91" s="40"/>
      <c r="SNP91" s="40"/>
      <c r="SNQ91" s="40"/>
      <c r="SNR91" s="40"/>
      <c r="SNS91" s="40"/>
      <c r="SNT91" s="40"/>
      <c r="SNU91" s="40"/>
      <c r="SNV91" s="40"/>
      <c r="SNW91" s="40"/>
      <c r="SNX91" s="40"/>
      <c r="SNY91" s="40"/>
      <c r="SNZ91" s="40"/>
      <c r="SOA91" s="40"/>
      <c r="SOB91" s="40"/>
      <c r="SOC91" s="40"/>
      <c r="SOD91" s="40"/>
      <c r="SOE91" s="40"/>
      <c r="SOF91" s="40"/>
      <c r="SOG91" s="40"/>
      <c r="SOH91" s="40"/>
      <c r="SOI91" s="40"/>
      <c r="SOJ91" s="40"/>
      <c r="SOK91" s="40"/>
      <c r="SOL91" s="40"/>
      <c r="SOM91" s="40"/>
      <c r="SON91" s="40"/>
      <c r="SOO91" s="40"/>
      <c r="SOP91" s="40"/>
      <c r="SOQ91" s="40"/>
      <c r="SOR91" s="40"/>
      <c r="SOS91" s="40"/>
      <c r="SOT91" s="40"/>
      <c r="SOU91" s="40"/>
      <c r="SOV91" s="40"/>
      <c r="SOW91" s="40"/>
      <c r="SOX91" s="40"/>
      <c r="SOY91" s="40"/>
      <c r="SOZ91" s="40"/>
      <c r="SPA91" s="40"/>
      <c r="SPB91" s="40"/>
      <c r="SPC91" s="40"/>
      <c r="SPD91" s="40"/>
      <c r="SPE91" s="40"/>
      <c r="SPF91" s="40"/>
      <c r="SPG91" s="40"/>
      <c r="SPH91" s="40"/>
      <c r="SPI91" s="40"/>
      <c r="SPJ91" s="40"/>
      <c r="SPK91" s="40"/>
      <c r="SPL91" s="40"/>
      <c r="SPM91" s="40"/>
      <c r="SPN91" s="40"/>
      <c r="SPO91" s="40"/>
      <c r="SPP91" s="40"/>
      <c r="SPQ91" s="40"/>
      <c r="SPR91" s="40"/>
      <c r="SPS91" s="40"/>
      <c r="SPT91" s="40"/>
      <c r="SPU91" s="40"/>
      <c r="SPV91" s="40"/>
      <c r="SPW91" s="40"/>
      <c r="SPX91" s="40"/>
      <c r="SPY91" s="40"/>
      <c r="SPZ91" s="40"/>
      <c r="SQA91" s="40"/>
      <c r="SQB91" s="40"/>
      <c r="SQC91" s="40"/>
      <c r="SQD91" s="40"/>
      <c r="SQE91" s="40"/>
      <c r="SQF91" s="40"/>
      <c r="SQG91" s="40"/>
      <c r="SQH91" s="40"/>
      <c r="SQI91" s="40"/>
      <c r="SQJ91" s="40"/>
      <c r="SQK91" s="40"/>
      <c r="SQL91" s="40"/>
      <c r="SQM91" s="40"/>
      <c r="SQN91" s="40"/>
      <c r="SQO91" s="40"/>
      <c r="SQP91" s="40"/>
      <c r="SQQ91" s="40"/>
      <c r="SQR91" s="40"/>
      <c r="SQS91" s="40"/>
      <c r="SQT91" s="40"/>
      <c r="SQU91" s="40"/>
      <c r="SQV91" s="40"/>
      <c r="SQW91" s="40"/>
      <c r="SQX91" s="40"/>
      <c r="SQY91" s="40"/>
      <c r="SQZ91" s="40"/>
      <c r="SRA91" s="40"/>
      <c r="SRB91" s="40"/>
      <c r="SRC91" s="40"/>
      <c r="SRD91" s="40"/>
      <c r="SRE91" s="40"/>
      <c r="SRF91" s="40"/>
      <c r="SRG91" s="40"/>
      <c r="SRH91" s="40"/>
      <c r="SRI91" s="40"/>
      <c r="SRJ91" s="40"/>
      <c r="SRK91" s="40"/>
      <c r="SRL91" s="40"/>
      <c r="SRM91" s="40"/>
      <c r="SRN91" s="40"/>
      <c r="SRO91" s="40"/>
      <c r="SRP91" s="40"/>
      <c r="SRQ91" s="40"/>
      <c r="SRR91" s="40"/>
      <c r="SRS91" s="40"/>
      <c r="SRT91" s="40"/>
      <c r="SRU91" s="40"/>
      <c r="SRV91" s="40"/>
      <c r="SRW91" s="40"/>
      <c r="SRX91" s="40"/>
      <c r="SRY91" s="40"/>
      <c r="SRZ91" s="40"/>
      <c r="SSA91" s="40"/>
      <c r="SSB91" s="40"/>
      <c r="SSC91" s="40"/>
      <c r="SSD91" s="40"/>
      <c r="SSE91" s="40"/>
      <c r="SSF91" s="40"/>
      <c r="SSG91" s="40"/>
      <c r="SSH91" s="40"/>
      <c r="SSI91" s="40"/>
      <c r="SSJ91" s="40"/>
      <c r="SSK91" s="40"/>
      <c r="SSL91" s="40"/>
      <c r="SSM91" s="40"/>
      <c r="SSN91" s="40"/>
      <c r="SSO91" s="40"/>
      <c r="SSP91" s="40"/>
      <c r="SSQ91" s="40"/>
      <c r="SSR91" s="40"/>
      <c r="SSS91" s="40"/>
      <c r="SST91" s="40"/>
      <c r="SSU91" s="40"/>
      <c r="SSV91" s="40"/>
      <c r="SSW91" s="40"/>
      <c r="SSX91" s="40"/>
      <c r="SSY91" s="40"/>
      <c r="SSZ91" s="40"/>
      <c r="STA91" s="40"/>
      <c r="STB91" s="40"/>
      <c r="STC91" s="40"/>
      <c r="STD91" s="40"/>
      <c r="STE91" s="40"/>
      <c r="STF91" s="40"/>
      <c r="STG91" s="40"/>
      <c r="STH91" s="40"/>
      <c r="STI91" s="40"/>
      <c r="STJ91" s="40"/>
      <c r="STK91" s="40"/>
      <c r="STL91" s="40"/>
      <c r="STM91" s="40"/>
      <c r="STN91" s="40"/>
      <c r="STO91" s="40"/>
      <c r="STP91" s="40"/>
      <c r="STQ91" s="40"/>
      <c r="STR91" s="40"/>
      <c r="STS91" s="40"/>
      <c r="STT91" s="40"/>
      <c r="STU91" s="40"/>
      <c r="STV91" s="40"/>
      <c r="STW91" s="40"/>
      <c r="STX91" s="40"/>
      <c r="STY91" s="40"/>
      <c r="STZ91" s="40"/>
      <c r="SUA91" s="40"/>
      <c r="SUB91" s="40"/>
      <c r="SUC91" s="40"/>
      <c r="SUD91" s="40"/>
      <c r="SUE91" s="40"/>
      <c r="SUF91" s="40"/>
      <c r="SUG91" s="40"/>
      <c r="SUH91" s="40"/>
      <c r="SUI91" s="40"/>
      <c r="SUJ91" s="40"/>
      <c r="SUK91" s="40"/>
      <c r="SUL91" s="40"/>
      <c r="SUM91" s="40"/>
      <c r="SUN91" s="40"/>
      <c r="SUO91" s="40"/>
      <c r="SUP91" s="40"/>
      <c r="SUQ91" s="40"/>
      <c r="SUR91" s="40"/>
      <c r="SUS91" s="40"/>
      <c r="SUT91" s="40"/>
      <c r="SUU91" s="40"/>
      <c r="SUV91" s="40"/>
      <c r="SUW91" s="40"/>
      <c r="SUX91" s="40"/>
      <c r="SUY91" s="40"/>
      <c r="SUZ91" s="40"/>
      <c r="SVA91" s="40"/>
      <c r="SVB91" s="40"/>
      <c r="SVC91" s="40"/>
      <c r="SVD91" s="40"/>
      <c r="SVE91" s="40"/>
      <c r="SVF91" s="40"/>
      <c r="SVG91" s="40"/>
      <c r="SVH91" s="40"/>
      <c r="SVI91" s="40"/>
      <c r="SVJ91" s="40"/>
      <c r="SVK91" s="40"/>
      <c r="SVL91" s="40"/>
      <c r="SVM91" s="40"/>
      <c r="SVN91" s="40"/>
      <c r="SVO91" s="40"/>
      <c r="SVP91" s="40"/>
      <c r="SVQ91" s="40"/>
      <c r="SVR91" s="40"/>
      <c r="SVS91" s="40"/>
      <c r="SVT91" s="40"/>
      <c r="SVU91" s="40"/>
      <c r="SVV91" s="40"/>
      <c r="SVW91" s="40"/>
      <c r="SVX91" s="40"/>
      <c r="SVY91" s="40"/>
      <c r="SVZ91" s="40"/>
      <c r="SWA91" s="40"/>
      <c r="SWB91" s="40"/>
      <c r="SWC91" s="40"/>
      <c r="SWD91" s="40"/>
      <c r="SWE91" s="40"/>
      <c r="SWF91" s="40"/>
      <c r="SWG91" s="40"/>
      <c r="SWH91" s="40"/>
      <c r="SWI91" s="40"/>
      <c r="SWJ91" s="40"/>
      <c r="SWK91" s="40"/>
      <c r="SWL91" s="40"/>
      <c r="SWM91" s="40"/>
      <c r="SWN91" s="40"/>
      <c r="SWO91" s="40"/>
      <c r="SWP91" s="40"/>
      <c r="SWQ91" s="40"/>
      <c r="SWR91" s="40"/>
      <c r="SWS91" s="40"/>
      <c r="SWT91" s="40"/>
      <c r="SWU91" s="40"/>
      <c r="SWV91" s="40"/>
      <c r="SWW91" s="40"/>
      <c r="SWX91" s="40"/>
      <c r="SWY91" s="40"/>
      <c r="SWZ91" s="40"/>
      <c r="SXA91" s="40"/>
      <c r="SXB91" s="40"/>
      <c r="SXC91" s="40"/>
      <c r="SXD91" s="40"/>
      <c r="SXE91" s="40"/>
      <c r="SXF91" s="40"/>
      <c r="SXG91" s="40"/>
      <c r="SXH91" s="40"/>
      <c r="SXI91" s="40"/>
      <c r="SXJ91" s="40"/>
      <c r="SXK91" s="40"/>
      <c r="SXL91" s="40"/>
      <c r="SXM91" s="40"/>
      <c r="SXN91" s="40"/>
      <c r="SXO91" s="40"/>
      <c r="SXP91" s="40"/>
      <c r="SXQ91" s="40"/>
      <c r="SXR91" s="40"/>
      <c r="SXS91" s="40"/>
      <c r="SXT91" s="40"/>
      <c r="SXU91" s="40"/>
      <c r="SXV91" s="40"/>
      <c r="SXW91" s="40"/>
      <c r="SXX91" s="40"/>
      <c r="SXY91" s="40"/>
      <c r="SXZ91" s="40"/>
      <c r="SYA91" s="40"/>
      <c r="SYB91" s="40"/>
      <c r="SYC91" s="40"/>
      <c r="SYD91" s="40"/>
      <c r="SYE91" s="40"/>
      <c r="SYF91" s="40"/>
      <c r="SYG91" s="40"/>
      <c r="SYH91" s="40"/>
      <c r="SYI91" s="40"/>
      <c r="SYJ91" s="40"/>
      <c r="SYK91" s="40"/>
      <c r="SYL91" s="40"/>
      <c r="SYM91" s="40"/>
      <c r="SYN91" s="40"/>
      <c r="SYO91" s="40"/>
      <c r="SYP91" s="40"/>
      <c r="SYQ91" s="40"/>
      <c r="SYR91" s="40"/>
      <c r="SYS91" s="40"/>
      <c r="SYT91" s="40"/>
      <c r="SYU91" s="40"/>
      <c r="SYV91" s="40"/>
      <c r="SYW91" s="40"/>
      <c r="SYX91" s="40"/>
      <c r="SYY91" s="40"/>
      <c r="SYZ91" s="40"/>
      <c r="SZA91" s="40"/>
      <c r="SZB91" s="40"/>
      <c r="SZC91" s="40"/>
      <c r="SZD91" s="40"/>
      <c r="SZE91" s="40"/>
      <c r="SZF91" s="40"/>
      <c r="SZG91" s="40"/>
      <c r="SZH91" s="40"/>
      <c r="SZI91" s="40"/>
      <c r="SZJ91" s="40"/>
      <c r="SZK91" s="40"/>
      <c r="SZL91" s="40"/>
      <c r="SZM91" s="40"/>
      <c r="SZN91" s="40"/>
      <c r="SZO91" s="40"/>
      <c r="SZP91" s="40"/>
      <c r="SZQ91" s="40"/>
      <c r="SZR91" s="40"/>
      <c r="SZS91" s="40"/>
      <c r="SZT91" s="40"/>
      <c r="SZU91" s="40"/>
      <c r="SZV91" s="40"/>
      <c r="SZW91" s="40"/>
      <c r="SZX91" s="40"/>
      <c r="SZY91" s="40"/>
      <c r="SZZ91" s="40"/>
      <c r="TAA91" s="40"/>
      <c r="TAB91" s="40"/>
      <c r="TAC91" s="40"/>
      <c r="TAD91" s="40"/>
      <c r="TAE91" s="40"/>
      <c r="TAF91" s="40"/>
      <c r="TAG91" s="40"/>
      <c r="TAH91" s="40"/>
      <c r="TAI91" s="40"/>
      <c r="TAJ91" s="40"/>
      <c r="TAK91" s="40"/>
      <c r="TAL91" s="40"/>
      <c r="TAM91" s="40"/>
      <c r="TAN91" s="40"/>
      <c r="TAO91" s="40"/>
      <c r="TAP91" s="40"/>
      <c r="TAQ91" s="40"/>
      <c r="TAR91" s="40"/>
      <c r="TAS91" s="40"/>
      <c r="TAT91" s="40"/>
      <c r="TAU91" s="40"/>
      <c r="TAV91" s="40"/>
      <c r="TAW91" s="40"/>
      <c r="TAX91" s="40"/>
      <c r="TAY91" s="40"/>
      <c r="TAZ91" s="40"/>
      <c r="TBA91" s="40"/>
      <c r="TBB91" s="40"/>
      <c r="TBC91" s="40"/>
      <c r="TBD91" s="40"/>
      <c r="TBE91" s="40"/>
      <c r="TBF91" s="40"/>
      <c r="TBG91" s="40"/>
      <c r="TBH91" s="40"/>
      <c r="TBI91" s="40"/>
      <c r="TBJ91" s="40"/>
      <c r="TBK91" s="40"/>
      <c r="TBL91" s="40"/>
      <c r="TBM91" s="40"/>
      <c r="TBN91" s="40"/>
      <c r="TBO91" s="40"/>
      <c r="TBP91" s="40"/>
      <c r="TBQ91" s="40"/>
      <c r="TBR91" s="40"/>
      <c r="TBS91" s="40"/>
      <c r="TBT91" s="40"/>
      <c r="TBU91" s="40"/>
      <c r="TBV91" s="40"/>
      <c r="TBW91" s="40"/>
      <c r="TBX91" s="40"/>
      <c r="TBY91" s="40"/>
      <c r="TBZ91" s="40"/>
      <c r="TCA91" s="40"/>
      <c r="TCB91" s="40"/>
      <c r="TCC91" s="40"/>
      <c r="TCD91" s="40"/>
      <c r="TCE91" s="40"/>
      <c r="TCF91" s="40"/>
      <c r="TCG91" s="40"/>
      <c r="TCH91" s="40"/>
      <c r="TCI91" s="40"/>
      <c r="TCJ91" s="40"/>
      <c r="TCK91" s="40"/>
      <c r="TCL91" s="40"/>
      <c r="TCM91" s="40"/>
      <c r="TCN91" s="40"/>
      <c r="TCO91" s="40"/>
      <c r="TCP91" s="40"/>
      <c r="TCQ91" s="40"/>
      <c r="TCR91" s="40"/>
      <c r="TCS91" s="40"/>
      <c r="TCT91" s="40"/>
      <c r="TCU91" s="40"/>
      <c r="TCV91" s="40"/>
      <c r="TCW91" s="40"/>
      <c r="TCX91" s="40"/>
      <c r="TCY91" s="40"/>
      <c r="TCZ91" s="40"/>
      <c r="TDA91" s="40"/>
      <c r="TDB91" s="40"/>
      <c r="TDC91" s="40"/>
      <c r="TDD91" s="40"/>
      <c r="TDE91" s="40"/>
      <c r="TDF91" s="40"/>
      <c r="TDG91" s="40"/>
      <c r="TDH91" s="40"/>
      <c r="TDI91" s="40"/>
      <c r="TDJ91" s="40"/>
      <c r="TDK91" s="40"/>
      <c r="TDL91" s="40"/>
      <c r="TDM91" s="40"/>
      <c r="TDN91" s="40"/>
      <c r="TDO91" s="40"/>
      <c r="TDP91" s="40"/>
      <c r="TDQ91" s="40"/>
      <c r="TDR91" s="40"/>
      <c r="TDS91" s="40"/>
      <c r="TDT91" s="40"/>
      <c r="TDU91" s="40"/>
      <c r="TDV91" s="40"/>
      <c r="TDW91" s="40"/>
      <c r="TDX91" s="40"/>
      <c r="TDY91" s="40"/>
      <c r="TDZ91" s="40"/>
      <c r="TEA91" s="40"/>
      <c r="TEB91" s="40"/>
      <c r="TEC91" s="40"/>
      <c r="TED91" s="40"/>
      <c r="TEE91" s="40"/>
      <c r="TEF91" s="40"/>
      <c r="TEG91" s="40"/>
      <c r="TEH91" s="40"/>
      <c r="TEI91" s="40"/>
      <c r="TEJ91" s="40"/>
      <c r="TEK91" s="40"/>
      <c r="TEL91" s="40"/>
      <c r="TEM91" s="40"/>
      <c r="TEN91" s="40"/>
      <c r="TEO91" s="40"/>
      <c r="TEP91" s="40"/>
      <c r="TEQ91" s="40"/>
      <c r="TER91" s="40"/>
      <c r="TES91" s="40"/>
      <c r="TET91" s="40"/>
      <c r="TEU91" s="40"/>
      <c r="TEV91" s="40"/>
      <c r="TEW91" s="40"/>
      <c r="TEX91" s="40"/>
      <c r="TEY91" s="40"/>
      <c r="TEZ91" s="40"/>
      <c r="TFA91" s="40"/>
      <c r="TFB91" s="40"/>
      <c r="TFC91" s="40"/>
      <c r="TFD91" s="40"/>
      <c r="TFE91" s="40"/>
      <c r="TFF91" s="40"/>
      <c r="TFG91" s="40"/>
      <c r="TFH91" s="40"/>
      <c r="TFI91" s="40"/>
      <c r="TFJ91" s="40"/>
      <c r="TFK91" s="40"/>
      <c r="TFL91" s="40"/>
      <c r="TFM91" s="40"/>
      <c r="TFN91" s="40"/>
      <c r="TFO91" s="40"/>
      <c r="TFP91" s="40"/>
      <c r="TFQ91" s="40"/>
      <c r="TFR91" s="40"/>
      <c r="TFS91" s="40"/>
      <c r="TFT91" s="40"/>
      <c r="TFU91" s="40"/>
      <c r="TFV91" s="40"/>
      <c r="TFW91" s="40"/>
      <c r="TFX91" s="40"/>
      <c r="TFY91" s="40"/>
      <c r="TFZ91" s="40"/>
      <c r="TGA91" s="40"/>
      <c r="TGB91" s="40"/>
      <c r="TGC91" s="40"/>
      <c r="TGD91" s="40"/>
      <c r="TGE91" s="40"/>
      <c r="TGF91" s="40"/>
      <c r="TGG91" s="40"/>
      <c r="TGH91" s="40"/>
      <c r="TGI91" s="40"/>
      <c r="TGJ91" s="40"/>
      <c r="TGK91" s="40"/>
      <c r="TGL91" s="40"/>
      <c r="TGM91" s="40"/>
      <c r="TGN91" s="40"/>
      <c r="TGO91" s="40"/>
      <c r="TGP91" s="40"/>
      <c r="TGQ91" s="40"/>
      <c r="TGR91" s="40"/>
      <c r="TGS91" s="40"/>
      <c r="TGT91" s="40"/>
      <c r="TGU91" s="40"/>
      <c r="TGV91" s="40"/>
      <c r="TGW91" s="40"/>
      <c r="TGX91" s="40"/>
      <c r="TGY91" s="40"/>
      <c r="TGZ91" s="40"/>
      <c r="THA91" s="40"/>
      <c r="THB91" s="40"/>
      <c r="THC91" s="40"/>
      <c r="THD91" s="40"/>
      <c r="THE91" s="40"/>
      <c r="THF91" s="40"/>
      <c r="THG91" s="40"/>
      <c r="THH91" s="40"/>
      <c r="THI91" s="40"/>
      <c r="THJ91" s="40"/>
      <c r="THK91" s="40"/>
      <c r="THL91" s="40"/>
      <c r="THM91" s="40"/>
      <c r="THN91" s="40"/>
      <c r="THO91" s="40"/>
      <c r="THP91" s="40"/>
      <c r="THQ91" s="40"/>
      <c r="THR91" s="40"/>
      <c r="THS91" s="40"/>
      <c r="THT91" s="40"/>
      <c r="THU91" s="40"/>
      <c r="THV91" s="40"/>
      <c r="THW91" s="40"/>
      <c r="THX91" s="40"/>
      <c r="THY91" s="40"/>
      <c r="THZ91" s="40"/>
      <c r="TIA91" s="40"/>
      <c r="TIB91" s="40"/>
      <c r="TIC91" s="40"/>
      <c r="TID91" s="40"/>
      <c r="TIE91" s="40"/>
      <c r="TIF91" s="40"/>
      <c r="TIG91" s="40"/>
      <c r="TIH91" s="40"/>
      <c r="TII91" s="40"/>
      <c r="TIJ91" s="40"/>
      <c r="TIK91" s="40"/>
      <c r="TIL91" s="40"/>
      <c r="TIM91" s="40"/>
      <c r="TIN91" s="40"/>
      <c r="TIO91" s="40"/>
      <c r="TIP91" s="40"/>
      <c r="TIQ91" s="40"/>
      <c r="TIR91" s="40"/>
      <c r="TIS91" s="40"/>
      <c r="TIT91" s="40"/>
      <c r="TIU91" s="40"/>
      <c r="TIV91" s="40"/>
      <c r="TIW91" s="40"/>
      <c r="TIX91" s="40"/>
      <c r="TIY91" s="40"/>
      <c r="TIZ91" s="40"/>
      <c r="TJA91" s="40"/>
      <c r="TJB91" s="40"/>
      <c r="TJC91" s="40"/>
      <c r="TJD91" s="40"/>
      <c r="TJE91" s="40"/>
      <c r="TJF91" s="40"/>
      <c r="TJG91" s="40"/>
      <c r="TJH91" s="40"/>
      <c r="TJI91" s="40"/>
      <c r="TJJ91" s="40"/>
      <c r="TJK91" s="40"/>
      <c r="TJL91" s="40"/>
      <c r="TJM91" s="40"/>
      <c r="TJN91" s="40"/>
      <c r="TJO91" s="40"/>
      <c r="TJP91" s="40"/>
      <c r="TJQ91" s="40"/>
      <c r="TJR91" s="40"/>
      <c r="TJS91" s="40"/>
      <c r="TJT91" s="40"/>
      <c r="TJU91" s="40"/>
      <c r="TJV91" s="40"/>
      <c r="TJW91" s="40"/>
      <c r="TJX91" s="40"/>
      <c r="TJY91" s="40"/>
      <c r="TJZ91" s="40"/>
      <c r="TKA91" s="40"/>
      <c r="TKB91" s="40"/>
      <c r="TKC91" s="40"/>
      <c r="TKD91" s="40"/>
      <c r="TKE91" s="40"/>
      <c r="TKF91" s="40"/>
      <c r="TKG91" s="40"/>
      <c r="TKH91" s="40"/>
      <c r="TKI91" s="40"/>
      <c r="TKJ91" s="40"/>
      <c r="TKK91" s="40"/>
      <c r="TKL91" s="40"/>
      <c r="TKM91" s="40"/>
      <c r="TKN91" s="40"/>
      <c r="TKO91" s="40"/>
      <c r="TKP91" s="40"/>
      <c r="TKQ91" s="40"/>
      <c r="TKR91" s="40"/>
      <c r="TKS91" s="40"/>
      <c r="TKT91" s="40"/>
      <c r="TKU91" s="40"/>
      <c r="TKV91" s="40"/>
      <c r="TKW91" s="40"/>
      <c r="TKX91" s="40"/>
      <c r="TKY91" s="40"/>
      <c r="TKZ91" s="40"/>
      <c r="TLA91" s="40"/>
      <c r="TLB91" s="40"/>
      <c r="TLC91" s="40"/>
      <c r="TLD91" s="40"/>
      <c r="TLE91" s="40"/>
      <c r="TLF91" s="40"/>
      <c r="TLG91" s="40"/>
      <c r="TLH91" s="40"/>
      <c r="TLI91" s="40"/>
      <c r="TLJ91" s="40"/>
      <c r="TLK91" s="40"/>
      <c r="TLL91" s="40"/>
      <c r="TLM91" s="40"/>
      <c r="TLN91" s="40"/>
      <c r="TLO91" s="40"/>
      <c r="TLP91" s="40"/>
      <c r="TLQ91" s="40"/>
      <c r="TLR91" s="40"/>
      <c r="TLS91" s="40"/>
      <c r="TLT91" s="40"/>
      <c r="TLU91" s="40"/>
      <c r="TLV91" s="40"/>
      <c r="TLW91" s="40"/>
      <c r="TLX91" s="40"/>
      <c r="TLY91" s="40"/>
      <c r="TLZ91" s="40"/>
      <c r="TMA91" s="40"/>
      <c r="TMB91" s="40"/>
      <c r="TMC91" s="40"/>
      <c r="TMD91" s="40"/>
      <c r="TME91" s="40"/>
      <c r="TMF91" s="40"/>
      <c r="TMG91" s="40"/>
      <c r="TMH91" s="40"/>
      <c r="TMI91" s="40"/>
      <c r="TMJ91" s="40"/>
      <c r="TMK91" s="40"/>
      <c r="TML91" s="40"/>
      <c r="TMM91" s="40"/>
      <c r="TMN91" s="40"/>
      <c r="TMO91" s="40"/>
      <c r="TMP91" s="40"/>
      <c r="TMQ91" s="40"/>
      <c r="TMR91" s="40"/>
      <c r="TMS91" s="40"/>
      <c r="TMT91" s="40"/>
      <c r="TMU91" s="40"/>
      <c r="TMV91" s="40"/>
      <c r="TMW91" s="40"/>
      <c r="TMX91" s="40"/>
      <c r="TMY91" s="40"/>
      <c r="TMZ91" s="40"/>
      <c r="TNA91" s="40"/>
      <c r="TNB91" s="40"/>
      <c r="TNC91" s="40"/>
      <c r="TND91" s="40"/>
      <c r="TNE91" s="40"/>
      <c r="TNF91" s="40"/>
      <c r="TNG91" s="40"/>
      <c r="TNH91" s="40"/>
      <c r="TNI91" s="40"/>
      <c r="TNJ91" s="40"/>
      <c r="TNK91" s="40"/>
      <c r="TNL91" s="40"/>
      <c r="TNM91" s="40"/>
      <c r="TNN91" s="40"/>
      <c r="TNO91" s="40"/>
      <c r="TNP91" s="40"/>
      <c r="TNQ91" s="40"/>
      <c r="TNR91" s="40"/>
      <c r="TNS91" s="40"/>
      <c r="TNT91" s="40"/>
      <c r="TNU91" s="40"/>
      <c r="TNV91" s="40"/>
      <c r="TNW91" s="40"/>
      <c r="TNX91" s="40"/>
      <c r="TNY91" s="40"/>
      <c r="TNZ91" s="40"/>
      <c r="TOA91" s="40"/>
      <c r="TOB91" s="40"/>
      <c r="TOC91" s="40"/>
      <c r="TOD91" s="40"/>
      <c r="TOE91" s="40"/>
      <c r="TOF91" s="40"/>
      <c r="TOG91" s="40"/>
      <c r="TOH91" s="40"/>
      <c r="TOI91" s="40"/>
      <c r="TOJ91" s="40"/>
      <c r="TOK91" s="40"/>
      <c r="TOL91" s="40"/>
      <c r="TOM91" s="40"/>
      <c r="TON91" s="40"/>
      <c r="TOO91" s="40"/>
      <c r="TOP91" s="40"/>
      <c r="TOQ91" s="40"/>
      <c r="TOR91" s="40"/>
      <c r="TOS91" s="40"/>
      <c r="TOT91" s="40"/>
      <c r="TOU91" s="40"/>
      <c r="TOV91" s="40"/>
      <c r="TOW91" s="40"/>
      <c r="TOX91" s="40"/>
      <c r="TOY91" s="40"/>
      <c r="TOZ91" s="40"/>
      <c r="TPA91" s="40"/>
      <c r="TPB91" s="40"/>
      <c r="TPC91" s="40"/>
      <c r="TPD91" s="40"/>
      <c r="TPE91" s="40"/>
      <c r="TPF91" s="40"/>
      <c r="TPG91" s="40"/>
      <c r="TPH91" s="40"/>
      <c r="TPI91" s="40"/>
      <c r="TPJ91" s="40"/>
      <c r="TPK91" s="40"/>
      <c r="TPL91" s="40"/>
      <c r="TPM91" s="40"/>
      <c r="TPN91" s="40"/>
      <c r="TPO91" s="40"/>
      <c r="TPP91" s="40"/>
      <c r="TPQ91" s="40"/>
      <c r="TPR91" s="40"/>
      <c r="TPS91" s="40"/>
      <c r="TPT91" s="40"/>
      <c r="TPU91" s="40"/>
      <c r="TPV91" s="40"/>
      <c r="TPW91" s="40"/>
      <c r="TPX91" s="40"/>
      <c r="TPY91" s="40"/>
      <c r="TPZ91" s="40"/>
      <c r="TQA91" s="40"/>
      <c r="TQB91" s="40"/>
      <c r="TQC91" s="40"/>
      <c r="TQD91" s="40"/>
      <c r="TQE91" s="40"/>
      <c r="TQF91" s="40"/>
      <c r="TQG91" s="40"/>
      <c r="TQH91" s="40"/>
      <c r="TQI91" s="40"/>
      <c r="TQJ91" s="40"/>
      <c r="TQK91" s="40"/>
      <c r="TQL91" s="40"/>
      <c r="TQM91" s="40"/>
      <c r="TQN91" s="40"/>
      <c r="TQO91" s="40"/>
      <c r="TQP91" s="40"/>
      <c r="TQQ91" s="40"/>
      <c r="TQR91" s="40"/>
      <c r="TQS91" s="40"/>
      <c r="TQT91" s="40"/>
      <c r="TQU91" s="40"/>
      <c r="TQV91" s="40"/>
      <c r="TQW91" s="40"/>
      <c r="TQX91" s="40"/>
      <c r="TQY91" s="40"/>
      <c r="TQZ91" s="40"/>
      <c r="TRA91" s="40"/>
      <c r="TRB91" s="40"/>
      <c r="TRC91" s="40"/>
      <c r="TRD91" s="40"/>
      <c r="TRE91" s="40"/>
      <c r="TRF91" s="40"/>
      <c r="TRG91" s="40"/>
      <c r="TRH91" s="40"/>
      <c r="TRI91" s="40"/>
      <c r="TRJ91" s="40"/>
      <c r="TRK91" s="40"/>
      <c r="TRL91" s="40"/>
      <c r="TRM91" s="40"/>
      <c r="TRN91" s="40"/>
      <c r="TRO91" s="40"/>
      <c r="TRP91" s="40"/>
      <c r="TRQ91" s="40"/>
      <c r="TRR91" s="40"/>
      <c r="TRS91" s="40"/>
      <c r="TRT91" s="40"/>
      <c r="TRU91" s="40"/>
      <c r="TRV91" s="40"/>
      <c r="TRW91" s="40"/>
      <c r="TRX91" s="40"/>
      <c r="TRY91" s="40"/>
      <c r="TRZ91" s="40"/>
      <c r="TSA91" s="40"/>
      <c r="TSB91" s="40"/>
      <c r="TSC91" s="40"/>
      <c r="TSD91" s="40"/>
      <c r="TSE91" s="40"/>
      <c r="TSF91" s="40"/>
      <c r="TSG91" s="40"/>
      <c r="TSH91" s="40"/>
      <c r="TSI91" s="40"/>
      <c r="TSJ91" s="40"/>
      <c r="TSK91" s="40"/>
      <c r="TSL91" s="40"/>
      <c r="TSM91" s="40"/>
      <c r="TSN91" s="40"/>
      <c r="TSO91" s="40"/>
      <c r="TSP91" s="40"/>
      <c r="TSQ91" s="40"/>
      <c r="TSR91" s="40"/>
      <c r="TSS91" s="40"/>
      <c r="TST91" s="40"/>
      <c r="TSU91" s="40"/>
      <c r="TSV91" s="40"/>
      <c r="TSW91" s="40"/>
      <c r="TSX91" s="40"/>
      <c r="TSY91" s="40"/>
      <c r="TSZ91" s="40"/>
      <c r="TTA91" s="40"/>
      <c r="TTB91" s="40"/>
      <c r="TTC91" s="40"/>
      <c r="TTD91" s="40"/>
      <c r="TTE91" s="40"/>
      <c r="TTF91" s="40"/>
      <c r="TTG91" s="40"/>
      <c r="TTH91" s="40"/>
      <c r="TTI91" s="40"/>
      <c r="TTJ91" s="40"/>
      <c r="TTK91" s="40"/>
      <c r="TTL91" s="40"/>
      <c r="TTM91" s="40"/>
      <c r="TTN91" s="40"/>
      <c r="TTO91" s="40"/>
      <c r="TTP91" s="40"/>
      <c r="TTQ91" s="40"/>
      <c r="TTR91" s="40"/>
      <c r="TTS91" s="40"/>
      <c r="TTT91" s="40"/>
      <c r="TTU91" s="40"/>
      <c r="TTV91" s="40"/>
      <c r="TTW91" s="40"/>
      <c r="TTX91" s="40"/>
      <c r="TTY91" s="40"/>
      <c r="TTZ91" s="40"/>
      <c r="TUA91" s="40"/>
      <c r="TUB91" s="40"/>
      <c r="TUC91" s="40"/>
      <c r="TUD91" s="40"/>
      <c r="TUE91" s="40"/>
      <c r="TUF91" s="40"/>
      <c r="TUG91" s="40"/>
      <c r="TUH91" s="40"/>
      <c r="TUI91" s="40"/>
      <c r="TUJ91" s="40"/>
      <c r="TUK91" s="40"/>
      <c r="TUL91" s="40"/>
      <c r="TUM91" s="40"/>
      <c r="TUN91" s="40"/>
      <c r="TUO91" s="40"/>
      <c r="TUP91" s="40"/>
      <c r="TUQ91" s="40"/>
      <c r="TUR91" s="40"/>
      <c r="TUS91" s="40"/>
      <c r="TUT91" s="40"/>
      <c r="TUU91" s="40"/>
      <c r="TUV91" s="40"/>
      <c r="TUW91" s="40"/>
      <c r="TUX91" s="40"/>
      <c r="TUY91" s="40"/>
      <c r="TUZ91" s="40"/>
      <c r="TVA91" s="40"/>
      <c r="TVB91" s="40"/>
      <c r="TVC91" s="40"/>
      <c r="TVD91" s="40"/>
      <c r="TVE91" s="40"/>
      <c r="TVF91" s="40"/>
      <c r="TVG91" s="40"/>
      <c r="TVH91" s="40"/>
      <c r="TVI91" s="40"/>
      <c r="TVJ91" s="40"/>
      <c r="TVK91" s="40"/>
      <c r="TVL91" s="40"/>
      <c r="TVM91" s="40"/>
      <c r="TVN91" s="40"/>
      <c r="TVO91" s="40"/>
      <c r="TVP91" s="40"/>
      <c r="TVQ91" s="40"/>
      <c r="TVR91" s="40"/>
      <c r="TVS91" s="40"/>
      <c r="TVT91" s="40"/>
      <c r="TVU91" s="40"/>
      <c r="TVV91" s="40"/>
      <c r="TVW91" s="40"/>
      <c r="TVX91" s="40"/>
      <c r="TVY91" s="40"/>
      <c r="TVZ91" s="40"/>
      <c r="TWA91" s="40"/>
      <c r="TWB91" s="40"/>
      <c r="TWC91" s="40"/>
      <c r="TWD91" s="40"/>
      <c r="TWE91" s="40"/>
      <c r="TWF91" s="40"/>
      <c r="TWG91" s="40"/>
      <c r="TWH91" s="40"/>
      <c r="TWI91" s="40"/>
      <c r="TWJ91" s="40"/>
      <c r="TWK91" s="40"/>
      <c r="TWL91" s="40"/>
      <c r="TWM91" s="40"/>
      <c r="TWN91" s="40"/>
      <c r="TWO91" s="40"/>
      <c r="TWP91" s="40"/>
      <c r="TWQ91" s="40"/>
      <c r="TWR91" s="40"/>
      <c r="TWS91" s="40"/>
      <c r="TWT91" s="40"/>
      <c r="TWU91" s="40"/>
      <c r="TWV91" s="40"/>
      <c r="TWW91" s="40"/>
      <c r="TWX91" s="40"/>
      <c r="TWY91" s="40"/>
      <c r="TWZ91" s="40"/>
      <c r="TXA91" s="40"/>
      <c r="TXB91" s="40"/>
      <c r="TXC91" s="40"/>
      <c r="TXD91" s="40"/>
      <c r="TXE91" s="40"/>
      <c r="TXF91" s="40"/>
      <c r="TXG91" s="40"/>
      <c r="TXH91" s="40"/>
      <c r="TXI91" s="40"/>
      <c r="TXJ91" s="40"/>
      <c r="TXK91" s="40"/>
      <c r="TXL91" s="40"/>
      <c r="TXM91" s="40"/>
      <c r="TXN91" s="40"/>
      <c r="TXO91" s="40"/>
      <c r="TXP91" s="40"/>
      <c r="TXQ91" s="40"/>
      <c r="TXR91" s="40"/>
      <c r="TXS91" s="40"/>
      <c r="TXT91" s="40"/>
      <c r="TXU91" s="40"/>
      <c r="TXV91" s="40"/>
      <c r="TXW91" s="40"/>
      <c r="TXX91" s="40"/>
      <c r="TXY91" s="40"/>
      <c r="TXZ91" s="40"/>
      <c r="TYA91" s="40"/>
      <c r="TYB91" s="40"/>
      <c r="TYC91" s="40"/>
      <c r="TYD91" s="40"/>
      <c r="TYE91" s="40"/>
      <c r="TYF91" s="40"/>
      <c r="TYG91" s="40"/>
      <c r="TYH91" s="40"/>
      <c r="TYI91" s="40"/>
      <c r="TYJ91" s="40"/>
      <c r="TYK91" s="40"/>
      <c r="TYL91" s="40"/>
      <c r="TYM91" s="40"/>
      <c r="TYN91" s="40"/>
      <c r="TYO91" s="40"/>
      <c r="TYP91" s="40"/>
      <c r="TYQ91" s="40"/>
      <c r="TYR91" s="40"/>
      <c r="TYS91" s="40"/>
      <c r="TYT91" s="40"/>
      <c r="TYU91" s="40"/>
      <c r="TYV91" s="40"/>
      <c r="TYW91" s="40"/>
      <c r="TYX91" s="40"/>
      <c r="TYY91" s="40"/>
      <c r="TYZ91" s="40"/>
      <c r="TZA91" s="40"/>
      <c r="TZB91" s="40"/>
      <c r="TZC91" s="40"/>
      <c r="TZD91" s="40"/>
      <c r="TZE91" s="40"/>
      <c r="TZF91" s="40"/>
      <c r="TZG91" s="40"/>
      <c r="TZH91" s="40"/>
      <c r="TZI91" s="40"/>
      <c r="TZJ91" s="40"/>
      <c r="TZK91" s="40"/>
      <c r="TZL91" s="40"/>
      <c r="TZM91" s="40"/>
      <c r="TZN91" s="40"/>
      <c r="TZO91" s="40"/>
      <c r="TZP91" s="40"/>
      <c r="TZQ91" s="40"/>
      <c r="TZR91" s="40"/>
      <c r="TZS91" s="40"/>
      <c r="TZT91" s="40"/>
      <c r="TZU91" s="40"/>
      <c r="TZV91" s="40"/>
      <c r="TZW91" s="40"/>
      <c r="TZX91" s="40"/>
      <c r="TZY91" s="40"/>
      <c r="TZZ91" s="40"/>
      <c r="UAA91" s="40"/>
      <c r="UAB91" s="40"/>
      <c r="UAC91" s="40"/>
      <c r="UAD91" s="40"/>
      <c r="UAE91" s="40"/>
      <c r="UAF91" s="40"/>
      <c r="UAG91" s="40"/>
      <c r="UAH91" s="40"/>
      <c r="UAI91" s="40"/>
      <c r="UAJ91" s="40"/>
      <c r="UAK91" s="40"/>
      <c r="UAL91" s="40"/>
      <c r="UAM91" s="40"/>
      <c r="UAN91" s="40"/>
      <c r="UAO91" s="40"/>
      <c r="UAP91" s="40"/>
      <c r="UAQ91" s="40"/>
      <c r="UAR91" s="40"/>
      <c r="UAS91" s="40"/>
      <c r="UAT91" s="40"/>
      <c r="UAU91" s="40"/>
      <c r="UAV91" s="40"/>
      <c r="UAW91" s="40"/>
      <c r="UAX91" s="40"/>
      <c r="UAY91" s="40"/>
      <c r="UAZ91" s="40"/>
      <c r="UBA91" s="40"/>
      <c r="UBB91" s="40"/>
      <c r="UBC91" s="40"/>
      <c r="UBD91" s="40"/>
      <c r="UBE91" s="40"/>
      <c r="UBF91" s="40"/>
      <c r="UBG91" s="40"/>
      <c r="UBH91" s="40"/>
      <c r="UBI91" s="40"/>
      <c r="UBJ91" s="40"/>
      <c r="UBK91" s="40"/>
      <c r="UBL91" s="40"/>
      <c r="UBM91" s="40"/>
      <c r="UBN91" s="40"/>
      <c r="UBO91" s="40"/>
      <c r="UBP91" s="40"/>
      <c r="UBQ91" s="40"/>
      <c r="UBR91" s="40"/>
      <c r="UBS91" s="40"/>
      <c r="UBT91" s="40"/>
      <c r="UBU91" s="40"/>
      <c r="UBV91" s="40"/>
      <c r="UBW91" s="40"/>
      <c r="UBX91" s="40"/>
      <c r="UBY91" s="40"/>
      <c r="UBZ91" s="40"/>
      <c r="UCA91" s="40"/>
      <c r="UCB91" s="40"/>
      <c r="UCC91" s="40"/>
      <c r="UCD91" s="40"/>
      <c r="UCE91" s="40"/>
      <c r="UCF91" s="40"/>
      <c r="UCG91" s="40"/>
      <c r="UCH91" s="40"/>
      <c r="UCI91" s="40"/>
      <c r="UCJ91" s="40"/>
      <c r="UCK91" s="40"/>
      <c r="UCL91" s="40"/>
      <c r="UCM91" s="40"/>
      <c r="UCN91" s="40"/>
      <c r="UCO91" s="40"/>
      <c r="UCP91" s="40"/>
      <c r="UCQ91" s="40"/>
      <c r="UCR91" s="40"/>
      <c r="UCS91" s="40"/>
      <c r="UCT91" s="40"/>
      <c r="UCU91" s="40"/>
      <c r="UCV91" s="40"/>
      <c r="UCW91" s="40"/>
      <c r="UCX91" s="40"/>
      <c r="UCY91" s="40"/>
      <c r="UCZ91" s="40"/>
      <c r="UDA91" s="40"/>
      <c r="UDB91" s="40"/>
      <c r="UDC91" s="40"/>
      <c r="UDD91" s="40"/>
      <c r="UDE91" s="40"/>
      <c r="UDF91" s="40"/>
      <c r="UDG91" s="40"/>
      <c r="UDH91" s="40"/>
      <c r="UDI91" s="40"/>
      <c r="UDJ91" s="40"/>
      <c r="UDK91" s="40"/>
      <c r="UDL91" s="40"/>
      <c r="UDM91" s="40"/>
      <c r="UDN91" s="40"/>
      <c r="UDO91" s="40"/>
      <c r="UDP91" s="40"/>
      <c r="UDQ91" s="40"/>
      <c r="UDR91" s="40"/>
      <c r="UDS91" s="40"/>
      <c r="UDT91" s="40"/>
      <c r="UDU91" s="40"/>
      <c r="UDV91" s="40"/>
      <c r="UDW91" s="40"/>
      <c r="UDX91" s="40"/>
      <c r="UDY91" s="40"/>
      <c r="UDZ91" s="40"/>
      <c r="UEA91" s="40"/>
      <c r="UEB91" s="40"/>
      <c r="UEC91" s="40"/>
      <c r="UED91" s="40"/>
      <c r="UEE91" s="40"/>
      <c r="UEF91" s="40"/>
      <c r="UEG91" s="40"/>
      <c r="UEH91" s="40"/>
      <c r="UEI91" s="40"/>
      <c r="UEJ91" s="40"/>
      <c r="UEK91" s="40"/>
      <c r="UEL91" s="40"/>
      <c r="UEM91" s="40"/>
      <c r="UEN91" s="40"/>
      <c r="UEO91" s="40"/>
      <c r="UEP91" s="40"/>
      <c r="UEQ91" s="40"/>
      <c r="UER91" s="40"/>
      <c r="UES91" s="40"/>
      <c r="UET91" s="40"/>
      <c r="UEU91" s="40"/>
      <c r="UEV91" s="40"/>
      <c r="UEW91" s="40"/>
      <c r="UEX91" s="40"/>
      <c r="UEY91" s="40"/>
      <c r="UEZ91" s="40"/>
      <c r="UFA91" s="40"/>
      <c r="UFB91" s="40"/>
      <c r="UFC91" s="40"/>
      <c r="UFD91" s="40"/>
      <c r="UFE91" s="40"/>
      <c r="UFF91" s="40"/>
      <c r="UFG91" s="40"/>
      <c r="UFH91" s="40"/>
      <c r="UFI91" s="40"/>
      <c r="UFJ91" s="40"/>
      <c r="UFK91" s="40"/>
      <c r="UFL91" s="40"/>
      <c r="UFM91" s="40"/>
      <c r="UFN91" s="40"/>
      <c r="UFO91" s="40"/>
      <c r="UFP91" s="40"/>
      <c r="UFQ91" s="40"/>
      <c r="UFR91" s="40"/>
      <c r="UFS91" s="40"/>
      <c r="UFT91" s="40"/>
      <c r="UFU91" s="40"/>
      <c r="UFV91" s="40"/>
      <c r="UFW91" s="40"/>
      <c r="UFX91" s="40"/>
      <c r="UFY91" s="40"/>
      <c r="UFZ91" s="40"/>
      <c r="UGA91" s="40"/>
      <c r="UGB91" s="40"/>
      <c r="UGC91" s="40"/>
      <c r="UGD91" s="40"/>
      <c r="UGE91" s="40"/>
      <c r="UGF91" s="40"/>
      <c r="UGG91" s="40"/>
      <c r="UGH91" s="40"/>
      <c r="UGI91" s="40"/>
      <c r="UGJ91" s="40"/>
      <c r="UGK91" s="40"/>
      <c r="UGL91" s="40"/>
      <c r="UGM91" s="40"/>
      <c r="UGN91" s="40"/>
      <c r="UGO91" s="40"/>
      <c r="UGP91" s="40"/>
      <c r="UGQ91" s="40"/>
      <c r="UGR91" s="40"/>
      <c r="UGS91" s="40"/>
      <c r="UGT91" s="40"/>
      <c r="UGU91" s="40"/>
      <c r="UGV91" s="40"/>
      <c r="UGW91" s="40"/>
      <c r="UGX91" s="40"/>
      <c r="UGY91" s="40"/>
      <c r="UGZ91" s="40"/>
      <c r="UHA91" s="40"/>
      <c r="UHB91" s="40"/>
      <c r="UHC91" s="40"/>
      <c r="UHD91" s="40"/>
      <c r="UHE91" s="40"/>
      <c r="UHF91" s="40"/>
      <c r="UHG91" s="40"/>
      <c r="UHH91" s="40"/>
      <c r="UHI91" s="40"/>
      <c r="UHJ91" s="40"/>
      <c r="UHK91" s="40"/>
      <c r="UHL91" s="40"/>
      <c r="UHM91" s="40"/>
      <c r="UHN91" s="40"/>
      <c r="UHO91" s="40"/>
      <c r="UHP91" s="40"/>
      <c r="UHQ91" s="40"/>
      <c r="UHR91" s="40"/>
      <c r="UHS91" s="40"/>
      <c r="UHT91" s="40"/>
      <c r="UHU91" s="40"/>
      <c r="UHV91" s="40"/>
      <c r="UHW91" s="40"/>
      <c r="UHX91" s="40"/>
      <c r="UHY91" s="40"/>
      <c r="UHZ91" s="40"/>
      <c r="UIA91" s="40"/>
      <c r="UIB91" s="40"/>
      <c r="UIC91" s="40"/>
      <c r="UID91" s="40"/>
      <c r="UIE91" s="40"/>
      <c r="UIF91" s="40"/>
      <c r="UIG91" s="40"/>
      <c r="UIH91" s="40"/>
      <c r="UII91" s="40"/>
      <c r="UIJ91" s="40"/>
      <c r="UIK91" s="40"/>
      <c r="UIL91" s="40"/>
      <c r="UIM91" s="40"/>
      <c r="UIN91" s="40"/>
      <c r="UIO91" s="40"/>
      <c r="UIP91" s="40"/>
      <c r="UIQ91" s="40"/>
      <c r="UIR91" s="40"/>
      <c r="UIS91" s="40"/>
      <c r="UIT91" s="40"/>
      <c r="UIU91" s="40"/>
      <c r="UIV91" s="40"/>
      <c r="UIW91" s="40"/>
      <c r="UIX91" s="40"/>
      <c r="UIY91" s="40"/>
      <c r="UIZ91" s="40"/>
      <c r="UJA91" s="40"/>
      <c r="UJB91" s="40"/>
      <c r="UJC91" s="40"/>
      <c r="UJD91" s="40"/>
      <c r="UJE91" s="40"/>
      <c r="UJF91" s="40"/>
      <c r="UJG91" s="40"/>
      <c r="UJH91" s="40"/>
      <c r="UJI91" s="40"/>
      <c r="UJJ91" s="40"/>
      <c r="UJK91" s="40"/>
      <c r="UJL91" s="40"/>
      <c r="UJM91" s="40"/>
      <c r="UJN91" s="40"/>
      <c r="UJO91" s="40"/>
      <c r="UJP91" s="40"/>
      <c r="UJQ91" s="40"/>
      <c r="UJR91" s="40"/>
      <c r="UJS91" s="40"/>
      <c r="UJT91" s="40"/>
      <c r="UJU91" s="40"/>
      <c r="UJV91" s="40"/>
      <c r="UJW91" s="40"/>
      <c r="UJX91" s="40"/>
      <c r="UJY91" s="40"/>
      <c r="UJZ91" s="40"/>
      <c r="UKA91" s="40"/>
      <c r="UKB91" s="40"/>
      <c r="UKC91" s="40"/>
      <c r="UKD91" s="40"/>
      <c r="UKE91" s="40"/>
      <c r="UKF91" s="40"/>
      <c r="UKG91" s="40"/>
      <c r="UKH91" s="40"/>
      <c r="UKI91" s="40"/>
      <c r="UKJ91" s="40"/>
      <c r="UKK91" s="40"/>
      <c r="UKL91" s="40"/>
      <c r="UKM91" s="40"/>
      <c r="UKN91" s="40"/>
      <c r="UKO91" s="40"/>
      <c r="UKP91" s="40"/>
      <c r="UKQ91" s="40"/>
      <c r="UKR91" s="40"/>
      <c r="UKS91" s="40"/>
      <c r="UKT91" s="40"/>
      <c r="UKU91" s="40"/>
      <c r="UKV91" s="40"/>
      <c r="UKW91" s="40"/>
      <c r="UKX91" s="40"/>
      <c r="UKY91" s="40"/>
      <c r="UKZ91" s="40"/>
      <c r="ULA91" s="40"/>
      <c r="ULB91" s="40"/>
      <c r="ULC91" s="40"/>
      <c r="ULD91" s="40"/>
      <c r="ULE91" s="40"/>
      <c r="ULF91" s="40"/>
      <c r="ULG91" s="40"/>
      <c r="ULH91" s="40"/>
      <c r="ULI91" s="40"/>
      <c r="ULJ91" s="40"/>
      <c r="ULK91" s="40"/>
      <c r="ULL91" s="40"/>
      <c r="ULM91" s="40"/>
      <c r="ULN91" s="40"/>
      <c r="ULO91" s="40"/>
      <c r="ULP91" s="40"/>
      <c r="ULQ91" s="40"/>
      <c r="ULR91" s="40"/>
      <c r="ULS91" s="40"/>
      <c r="ULT91" s="40"/>
      <c r="ULU91" s="40"/>
      <c r="ULV91" s="40"/>
      <c r="ULW91" s="40"/>
      <c r="ULX91" s="40"/>
      <c r="ULY91" s="40"/>
      <c r="ULZ91" s="40"/>
      <c r="UMA91" s="40"/>
      <c r="UMB91" s="40"/>
      <c r="UMC91" s="40"/>
      <c r="UMD91" s="40"/>
      <c r="UME91" s="40"/>
      <c r="UMF91" s="40"/>
      <c r="UMG91" s="40"/>
      <c r="UMH91" s="40"/>
      <c r="UMI91" s="40"/>
      <c r="UMJ91" s="40"/>
      <c r="UMK91" s="40"/>
      <c r="UML91" s="40"/>
      <c r="UMM91" s="40"/>
      <c r="UMN91" s="40"/>
      <c r="UMO91" s="40"/>
      <c r="UMP91" s="40"/>
      <c r="UMQ91" s="40"/>
      <c r="UMR91" s="40"/>
      <c r="UMS91" s="40"/>
      <c r="UMT91" s="40"/>
      <c r="UMU91" s="40"/>
      <c r="UMV91" s="40"/>
      <c r="UMW91" s="40"/>
      <c r="UMX91" s="40"/>
      <c r="UMY91" s="40"/>
      <c r="UMZ91" s="40"/>
      <c r="UNA91" s="40"/>
      <c r="UNB91" s="40"/>
      <c r="UNC91" s="40"/>
      <c r="UND91" s="40"/>
      <c r="UNE91" s="40"/>
      <c r="UNF91" s="40"/>
      <c r="UNG91" s="40"/>
      <c r="UNH91" s="40"/>
      <c r="UNI91" s="40"/>
      <c r="UNJ91" s="40"/>
      <c r="UNK91" s="40"/>
      <c r="UNL91" s="40"/>
      <c r="UNM91" s="40"/>
      <c r="UNN91" s="40"/>
      <c r="UNO91" s="40"/>
      <c r="UNP91" s="40"/>
      <c r="UNQ91" s="40"/>
      <c r="UNR91" s="40"/>
      <c r="UNS91" s="40"/>
      <c r="UNT91" s="40"/>
      <c r="UNU91" s="40"/>
      <c r="UNV91" s="40"/>
      <c r="UNW91" s="40"/>
      <c r="UNX91" s="40"/>
      <c r="UNY91" s="40"/>
      <c r="UNZ91" s="40"/>
      <c r="UOA91" s="40"/>
      <c r="UOB91" s="40"/>
      <c r="UOC91" s="40"/>
      <c r="UOD91" s="40"/>
      <c r="UOE91" s="40"/>
      <c r="UOF91" s="40"/>
      <c r="UOG91" s="40"/>
      <c r="UOH91" s="40"/>
      <c r="UOI91" s="40"/>
      <c r="UOJ91" s="40"/>
      <c r="UOK91" s="40"/>
      <c r="UOL91" s="40"/>
      <c r="UOM91" s="40"/>
      <c r="UON91" s="40"/>
      <c r="UOO91" s="40"/>
      <c r="UOP91" s="40"/>
      <c r="UOQ91" s="40"/>
      <c r="UOR91" s="40"/>
      <c r="UOS91" s="40"/>
      <c r="UOT91" s="40"/>
      <c r="UOU91" s="40"/>
      <c r="UOV91" s="40"/>
      <c r="UOW91" s="40"/>
      <c r="UOX91" s="40"/>
      <c r="UOY91" s="40"/>
      <c r="UOZ91" s="40"/>
      <c r="UPA91" s="40"/>
      <c r="UPB91" s="40"/>
      <c r="UPC91" s="40"/>
      <c r="UPD91" s="40"/>
      <c r="UPE91" s="40"/>
      <c r="UPF91" s="40"/>
      <c r="UPG91" s="40"/>
      <c r="UPH91" s="40"/>
      <c r="UPI91" s="40"/>
      <c r="UPJ91" s="40"/>
      <c r="UPK91" s="40"/>
      <c r="UPL91" s="40"/>
      <c r="UPM91" s="40"/>
      <c r="UPN91" s="40"/>
      <c r="UPO91" s="40"/>
      <c r="UPP91" s="40"/>
      <c r="UPQ91" s="40"/>
      <c r="UPR91" s="40"/>
      <c r="UPS91" s="40"/>
      <c r="UPT91" s="40"/>
      <c r="UPU91" s="40"/>
      <c r="UPV91" s="40"/>
      <c r="UPW91" s="40"/>
      <c r="UPX91" s="40"/>
      <c r="UPY91" s="40"/>
      <c r="UPZ91" s="40"/>
      <c r="UQA91" s="40"/>
      <c r="UQB91" s="40"/>
      <c r="UQC91" s="40"/>
      <c r="UQD91" s="40"/>
      <c r="UQE91" s="40"/>
      <c r="UQF91" s="40"/>
      <c r="UQG91" s="40"/>
      <c r="UQH91" s="40"/>
      <c r="UQI91" s="40"/>
      <c r="UQJ91" s="40"/>
      <c r="UQK91" s="40"/>
      <c r="UQL91" s="40"/>
      <c r="UQM91" s="40"/>
      <c r="UQN91" s="40"/>
      <c r="UQO91" s="40"/>
      <c r="UQP91" s="40"/>
      <c r="UQQ91" s="40"/>
      <c r="UQR91" s="40"/>
      <c r="UQS91" s="40"/>
      <c r="UQT91" s="40"/>
      <c r="UQU91" s="40"/>
      <c r="UQV91" s="40"/>
      <c r="UQW91" s="40"/>
      <c r="UQX91" s="40"/>
      <c r="UQY91" s="40"/>
      <c r="UQZ91" s="40"/>
      <c r="URA91" s="40"/>
      <c r="URB91" s="40"/>
      <c r="URC91" s="40"/>
      <c r="URD91" s="40"/>
      <c r="URE91" s="40"/>
      <c r="URF91" s="40"/>
      <c r="URG91" s="40"/>
      <c r="URH91" s="40"/>
      <c r="URI91" s="40"/>
      <c r="URJ91" s="40"/>
      <c r="URK91" s="40"/>
      <c r="URL91" s="40"/>
      <c r="URM91" s="40"/>
      <c r="URN91" s="40"/>
      <c r="URO91" s="40"/>
      <c r="URP91" s="40"/>
      <c r="URQ91" s="40"/>
      <c r="URR91" s="40"/>
      <c r="URS91" s="40"/>
      <c r="URT91" s="40"/>
      <c r="URU91" s="40"/>
      <c r="URV91" s="40"/>
      <c r="URW91" s="40"/>
      <c r="URX91" s="40"/>
      <c r="URY91" s="40"/>
      <c r="URZ91" s="40"/>
      <c r="USA91" s="40"/>
      <c r="USB91" s="40"/>
      <c r="USC91" s="40"/>
      <c r="USD91" s="40"/>
      <c r="USE91" s="40"/>
      <c r="USF91" s="40"/>
      <c r="USG91" s="40"/>
      <c r="USH91" s="40"/>
      <c r="USI91" s="40"/>
      <c r="USJ91" s="40"/>
      <c r="USK91" s="40"/>
      <c r="USL91" s="40"/>
      <c r="USM91" s="40"/>
      <c r="USN91" s="40"/>
      <c r="USO91" s="40"/>
      <c r="USP91" s="40"/>
      <c r="USQ91" s="40"/>
      <c r="USR91" s="40"/>
      <c r="USS91" s="40"/>
      <c r="UST91" s="40"/>
      <c r="USU91" s="40"/>
      <c r="USV91" s="40"/>
      <c r="USW91" s="40"/>
      <c r="USX91" s="40"/>
      <c r="USY91" s="40"/>
      <c r="USZ91" s="40"/>
      <c r="UTA91" s="40"/>
      <c r="UTB91" s="40"/>
      <c r="UTC91" s="40"/>
      <c r="UTD91" s="40"/>
      <c r="UTE91" s="40"/>
      <c r="UTF91" s="40"/>
      <c r="UTG91" s="40"/>
      <c r="UTH91" s="40"/>
      <c r="UTI91" s="40"/>
      <c r="UTJ91" s="40"/>
      <c r="UTK91" s="40"/>
      <c r="UTL91" s="40"/>
      <c r="UTM91" s="40"/>
      <c r="UTN91" s="40"/>
      <c r="UTO91" s="40"/>
      <c r="UTP91" s="40"/>
      <c r="UTQ91" s="40"/>
      <c r="UTR91" s="40"/>
      <c r="UTS91" s="40"/>
      <c r="UTT91" s="40"/>
      <c r="UTU91" s="40"/>
      <c r="UTV91" s="40"/>
      <c r="UTW91" s="40"/>
      <c r="UTX91" s="40"/>
      <c r="UTY91" s="40"/>
      <c r="UTZ91" s="40"/>
      <c r="UUA91" s="40"/>
      <c r="UUB91" s="40"/>
      <c r="UUC91" s="40"/>
      <c r="UUD91" s="40"/>
      <c r="UUE91" s="40"/>
      <c r="UUF91" s="40"/>
      <c r="UUG91" s="40"/>
      <c r="UUH91" s="40"/>
      <c r="UUI91" s="40"/>
      <c r="UUJ91" s="40"/>
      <c r="UUK91" s="40"/>
      <c r="UUL91" s="40"/>
      <c r="UUM91" s="40"/>
      <c r="UUN91" s="40"/>
      <c r="UUO91" s="40"/>
      <c r="UUP91" s="40"/>
      <c r="UUQ91" s="40"/>
      <c r="UUR91" s="40"/>
      <c r="UUS91" s="40"/>
      <c r="UUT91" s="40"/>
      <c r="UUU91" s="40"/>
      <c r="UUV91" s="40"/>
      <c r="UUW91" s="40"/>
      <c r="UUX91" s="40"/>
      <c r="UUY91" s="40"/>
      <c r="UUZ91" s="40"/>
      <c r="UVA91" s="40"/>
      <c r="UVB91" s="40"/>
      <c r="UVC91" s="40"/>
      <c r="UVD91" s="40"/>
      <c r="UVE91" s="40"/>
      <c r="UVF91" s="40"/>
      <c r="UVG91" s="40"/>
      <c r="UVH91" s="40"/>
      <c r="UVI91" s="40"/>
      <c r="UVJ91" s="40"/>
      <c r="UVK91" s="40"/>
      <c r="UVL91" s="40"/>
      <c r="UVM91" s="40"/>
      <c r="UVN91" s="40"/>
      <c r="UVO91" s="40"/>
      <c r="UVP91" s="40"/>
      <c r="UVQ91" s="40"/>
      <c r="UVR91" s="40"/>
      <c r="UVS91" s="40"/>
      <c r="UVT91" s="40"/>
      <c r="UVU91" s="40"/>
      <c r="UVV91" s="40"/>
      <c r="UVW91" s="40"/>
      <c r="UVX91" s="40"/>
      <c r="UVY91" s="40"/>
      <c r="UVZ91" s="40"/>
      <c r="UWA91" s="40"/>
      <c r="UWB91" s="40"/>
      <c r="UWC91" s="40"/>
      <c r="UWD91" s="40"/>
      <c r="UWE91" s="40"/>
      <c r="UWF91" s="40"/>
      <c r="UWG91" s="40"/>
      <c r="UWH91" s="40"/>
      <c r="UWI91" s="40"/>
      <c r="UWJ91" s="40"/>
      <c r="UWK91" s="40"/>
      <c r="UWL91" s="40"/>
      <c r="UWM91" s="40"/>
      <c r="UWN91" s="40"/>
      <c r="UWO91" s="40"/>
      <c r="UWP91" s="40"/>
      <c r="UWQ91" s="40"/>
      <c r="UWR91" s="40"/>
      <c r="UWS91" s="40"/>
      <c r="UWT91" s="40"/>
      <c r="UWU91" s="40"/>
      <c r="UWV91" s="40"/>
      <c r="UWW91" s="40"/>
      <c r="UWX91" s="40"/>
      <c r="UWY91" s="40"/>
      <c r="UWZ91" s="40"/>
      <c r="UXA91" s="40"/>
      <c r="UXB91" s="40"/>
      <c r="UXC91" s="40"/>
      <c r="UXD91" s="40"/>
      <c r="UXE91" s="40"/>
      <c r="UXF91" s="40"/>
      <c r="UXG91" s="40"/>
      <c r="UXH91" s="40"/>
      <c r="UXI91" s="40"/>
      <c r="UXJ91" s="40"/>
      <c r="UXK91" s="40"/>
      <c r="UXL91" s="40"/>
      <c r="UXM91" s="40"/>
      <c r="UXN91" s="40"/>
      <c r="UXO91" s="40"/>
      <c r="UXP91" s="40"/>
      <c r="UXQ91" s="40"/>
      <c r="UXR91" s="40"/>
      <c r="UXS91" s="40"/>
      <c r="UXT91" s="40"/>
      <c r="UXU91" s="40"/>
      <c r="UXV91" s="40"/>
      <c r="UXW91" s="40"/>
      <c r="UXX91" s="40"/>
      <c r="UXY91" s="40"/>
      <c r="UXZ91" s="40"/>
      <c r="UYA91" s="40"/>
      <c r="UYB91" s="40"/>
      <c r="UYC91" s="40"/>
      <c r="UYD91" s="40"/>
      <c r="UYE91" s="40"/>
      <c r="UYF91" s="40"/>
      <c r="UYG91" s="40"/>
      <c r="UYH91" s="40"/>
      <c r="UYI91" s="40"/>
      <c r="UYJ91" s="40"/>
      <c r="UYK91" s="40"/>
      <c r="UYL91" s="40"/>
      <c r="UYM91" s="40"/>
      <c r="UYN91" s="40"/>
      <c r="UYO91" s="40"/>
      <c r="UYP91" s="40"/>
      <c r="UYQ91" s="40"/>
      <c r="UYR91" s="40"/>
      <c r="UYS91" s="40"/>
      <c r="UYT91" s="40"/>
      <c r="UYU91" s="40"/>
      <c r="UYV91" s="40"/>
      <c r="UYW91" s="40"/>
      <c r="UYX91" s="40"/>
      <c r="UYY91" s="40"/>
      <c r="UYZ91" s="40"/>
      <c r="UZA91" s="40"/>
      <c r="UZB91" s="40"/>
      <c r="UZC91" s="40"/>
      <c r="UZD91" s="40"/>
      <c r="UZE91" s="40"/>
      <c r="UZF91" s="40"/>
      <c r="UZG91" s="40"/>
      <c r="UZH91" s="40"/>
      <c r="UZI91" s="40"/>
      <c r="UZJ91" s="40"/>
      <c r="UZK91" s="40"/>
      <c r="UZL91" s="40"/>
      <c r="UZM91" s="40"/>
      <c r="UZN91" s="40"/>
      <c r="UZO91" s="40"/>
      <c r="UZP91" s="40"/>
      <c r="UZQ91" s="40"/>
      <c r="UZR91" s="40"/>
      <c r="UZS91" s="40"/>
      <c r="UZT91" s="40"/>
      <c r="UZU91" s="40"/>
      <c r="UZV91" s="40"/>
      <c r="UZW91" s="40"/>
      <c r="UZX91" s="40"/>
      <c r="UZY91" s="40"/>
      <c r="UZZ91" s="40"/>
      <c r="VAA91" s="40"/>
      <c r="VAB91" s="40"/>
      <c r="VAC91" s="40"/>
      <c r="VAD91" s="40"/>
      <c r="VAE91" s="40"/>
      <c r="VAF91" s="40"/>
      <c r="VAG91" s="40"/>
      <c r="VAH91" s="40"/>
      <c r="VAI91" s="40"/>
      <c r="VAJ91" s="40"/>
      <c r="VAK91" s="40"/>
      <c r="VAL91" s="40"/>
      <c r="VAM91" s="40"/>
      <c r="VAN91" s="40"/>
      <c r="VAO91" s="40"/>
      <c r="VAP91" s="40"/>
      <c r="VAQ91" s="40"/>
      <c r="VAR91" s="40"/>
      <c r="VAS91" s="40"/>
      <c r="VAT91" s="40"/>
      <c r="VAU91" s="40"/>
      <c r="VAV91" s="40"/>
      <c r="VAW91" s="40"/>
      <c r="VAX91" s="40"/>
      <c r="VAY91" s="40"/>
      <c r="VAZ91" s="40"/>
      <c r="VBA91" s="40"/>
      <c r="VBB91" s="40"/>
      <c r="VBC91" s="40"/>
      <c r="VBD91" s="40"/>
      <c r="VBE91" s="40"/>
      <c r="VBF91" s="40"/>
      <c r="VBG91" s="40"/>
      <c r="VBH91" s="40"/>
      <c r="VBI91" s="40"/>
      <c r="VBJ91" s="40"/>
      <c r="VBK91" s="40"/>
      <c r="VBL91" s="40"/>
      <c r="VBM91" s="40"/>
      <c r="VBN91" s="40"/>
      <c r="VBO91" s="40"/>
      <c r="VBP91" s="40"/>
      <c r="VBQ91" s="40"/>
      <c r="VBR91" s="40"/>
      <c r="VBS91" s="40"/>
      <c r="VBT91" s="40"/>
      <c r="VBU91" s="40"/>
      <c r="VBV91" s="40"/>
      <c r="VBW91" s="40"/>
      <c r="VBX91" s="40"/>
      <c r="VBY91" s="40"/>
      <c r="VBZ91" s="40"/>
      <c r="VCA91" s="40"/>
      <c r="VCB91" s="40"/>
      <c r="VCC91" s="40"/>
      <c r="VCD91" s="40"/>
      <c r="VCE91" s="40"/>
      <c r="VCF91" s="40"/>
      <c r="VCG91" s="40"/>
      <c r="VCH91" s="40"/>
      <c r="VCI91" s="40"/>
      <c r="VCJ91" s="40"/>
      <c r="VCK91" s="40"/>
      <c r="VCL91" s="40"/>
      <c r="VCM91" s="40"/>
      <c r="VCN91" s="40"/>
      <c r="VCO91" s="40"/>
      <c r="VCP91" s="40"/>
      <c r="VCQ91" s="40"/>
      <c r="VCR91" s="40"/>
      <c r="VCS91" s="40"/>
      <c r="VCT91" s="40"/>
      <c r="VCU91" s="40"/>
      <c r="VCV91" s="40"/>
      <c r="VCW91" s="40"/>
      <c r="VCX91" s="40"/>
      <c r="VCY91" s="40"/>
      <c r="VCZ91" s="40"/>
      <c r="VDA91" s="40"/>
      <c r="VDB91" s="40"/>
      <c r="VDC91" s="40"/>
      <c r="VDD91" s="40"/>
      <c r="VDE91" s="40"/>
      <c r="VDF91" s="40"/>
      <c r="VDG91" s="40"/>
      <c r="VDH91" s="40"/>
      <c r="VDI91" s="40"/>
      <c r="VDJ91" s="40"/>
      <c r="VDK91" s="40"/>
      <c r="VDL91" s="40"/>
      <c r="VDM91" s="40"/>
      <c r="VDN91" s="40"/>
      <c r="VDO91" s="40"/>
      <c r="VDP91" s="40"/>
      <c r="VDQ91" s="40"/>
      <c r="VDR91" s="40"/>
      <c r="VDS91" s="40"/>
      <c r="VDT91" s="40"/>
      <c r="VDU91" s="40"/>
      <c r="VDV91" s="40"/>
      <c r="VDW91" s="40"/>
      <c r="VDX91" s="40"/>
      <c r="VDY91" s="40"/>
      <c r="VDZ91" s="40"/>
      <c r="VEA91" s="40"/>
      <c r="VEB91" s="40"/>
      <c r="VEC91" s="40"/>
      <c r="VED91" s="40"/>
      <c r="VEE91" s="40"/>
      <c r="VEF91" s="40"/>
      <c r="VEG91" s="40"/>
      <c r="VEH91" s="40"/>
      <c r="VEI91" s="40"/>
      <c r="VEJ91" s="40"/>
      <c r="VEK91" s="40"/>
      <c r="VEL91" s="40"/>
      <c r="VEM91" s="40"/>
      <c r="VEN91" s="40"/>
      <c r="VEO91" s="40"/>
      <c r="VEP91" s="40"/>
      <c r="VEQ91" s="40"/>
      <c r="VER91" s="40"/>
      <c r="VES91" s="40"/>
      <c r="VET91" s="40"/>
      <c r="VEU91" s="40"/>
      <c r="VEV91" s="40"/>
      <c r="VEW91" s="40"/>
      <c r="VEX91" s="40"/>
      <c r="VEY91" s="40"/>
      <c r="VEZ91" s="40"/>
      <c r="VFA91" s="40"/>
      <c r="VFB91" s="40"/>
      <c r="VFC91" s="40"/>
      <c r="VFD91" s="40"/>
      <c r="VFE91" s="40"/>
      <c r="VFF91" s="40"/>
      <c r="VFG91" s="40"/>
      <c r="VFH91" s="40"/>
      <c r="VFI91" s="40"/>
      <c r="VFJ91" s="40"/>
      <c r="VFK91" s="40"/>
      <c r="VFL91" s="40"/>
      <c r="VFM91" s="40"/>
      <c r="VFN91" s="40"/>
      <c r="VFO91" s="40"/>
      <c r="VFP91" s="40"/>
      <c r="VFQ91" s="40"/>
      <c r="VFR91" s="40"/>
      <c r="VFS91" s="40"/>
      <c r="VFT91" s="40"/>
      <c r="VFU91" s="40"/>
      <c r="VFV91" s="40"/>
      <c r="VFW91" s="40"/>
      <c r="VFX91" s="40"/>
      <c r="VFY91" s="40"/>
      <c r="VFZ91" s="40"/>
      <c r="VGA91" s="40"/>
      <c r="VGB91" s="40"/>
      <c r="VGC91" s="40"/>
      <c r="VGD91" s="40"/>
      <c r="VGE91" s="40"/>
      <c r="VGF91" s="40"/>
      <c r="VGG91" s="40"/>
      <c r="VGH91" s="40"/>
      <c r="VGI91" s="40"/>
      <c r="VGJ91" s="40"/>
      <c r="VGK91" s="40"/>
      <c r="VGL91" s="40"/>
      <c r="VGM91" s="40"/>
      <c r="VGN91" s="40"/>
      <c r="VGO91" s="40"/>
      <c r="VGP91" s="40"/>
      <c r="VGQ91" s="40"/>
      <c r="VGR91" s="40"/>
      <c r="VGS91" s="40"/>
      <c r="VGT91" s="40"/>
      <c r="VGU91" s="40"/>
      <c r="VGV91" s="40"/>
      <c r="VGW91" s="40"/>
      <c r="VGX91" s="40"/>
      <c r="VGY91" s="40"/>
      <c r="VGZ91" s="40"/>
      <c r="VHA91" s="40"/>
      <c r="VHB91" s="40"/>
      <c r="VHC91" s="40"/>
      <c r="VHD91" s="40"/>
      <c r="VHE91" s="40"/>
      <c r="VHF91" s="40"/>
      <c r="VHG91" s="40"/>
      <c r="VHH91" s="40"/>
      <c r="VHI91" s="40"/>
      <c r="VHJ91" s="40"/>
      <c r="VHK91" s="40"/>
      <c r="VHL91" s="40"/>
      <c r="VHM91" s="40"/>
      <c r="VHN91" s="40"/>
      <c r="VHO91" s="40"/>
      <c r="VHP91" s="40"/>
      <c r="VHQ91" s="40"/>
      <c r="VHR91" s="40"/>
      <c r="VHS91" s="40"/>
      <c r="VHT91" s="40"/>
      <c r="VHU91" s="40"/>
      <c r="VHV91" s="40"/>
      <c r="VHW91" s="40"/>
      <c r="VHX91" s="40"/>
      <c r="VHY91" s="40"/>
      <c r="VHZ91" s="40"/>
      <c r="VIA91" s="40"/>
      <c r="VIB91" s="40"/>
      <c r="VIC91" s="40"/>
      <c r="VID91" s="40"/>
      <c r="VIE91" s="40"/>
      <c r="VIF91" s="40"/>
      <c r="VIG91" s="40"/>
      <c r="VIH91" s="40"/>
      <c r="VII91" s="40"/>
      <c r="VIJ91" s="40"/>
      <c r="VIK91" s="40"/>
      <c r="VIL91" s="40"/>
      <c r="VIM91" s="40"/>
      <c r="VIN91" s="40"/>
      <c r="VIO91" s="40"/>
      <c r="VIP91" s="40"/>
      <c r="VIQ91" s="40"/>
      <c r="VIR91" s="40"/>
      <c r="VIS91" s="40"/>
      <c r="VIT91" s="40"/>
      <c r="VIU91" s="40"/>
      <c r="VIV91" s="40"/>
      <c r="VIW91" s="40"/>
      <c r="VIX91" s="40"/>
      <c r="VIY91" s="40"/>
      <c r="VIZ91" s="40"/>
      <c r="VJA91" s="40"/>
      <c r="VJB91" s="40"/>
      <c r="VJC91" s="40"/>
      <c r="VJD91" s="40"/>
      <c r="VJE91" s="40"/>
      <c r="VJF91" s="40"/>
      <c r="VJG91" s="40"/>
      <c r="VJH91" s="40"/>
      <c r="VJI91" s="40"/>
      <c r="VJJ91" s="40"/>
      <c r="VJK91" s="40"/>
      <c r="VJL91" s="40"/>
      <c r="VJM91" s="40"/>
      <c r="VJN91" s="40"/>
      <c r="VJO91" s="40"/>
      <c r="VJP91" s="40"/>
      <c r="VJQ91" s="40"/>
      <c r="VJR91" s="40"/>
      <c r="VJS91" s="40"/>
      <c r="VJT91" s="40"/>
      <c r="VJU91" s="40"/>
      <c r="VJV91" s="40"/>
      <c r="VJW91" s="40"/>
      <c r="VJX91" s="40"/>
      <c r="VJY91" s="40"/>
      <c r="VJZ91" s="40"/>
      <c r="VKA91" s="40"/>
      <c r="VKB91" s="40"/>
      <c r="VKC91" s="40"/>
      <c r="VKD91" s="40"/>
      <c r="VKE91" s="40"/>
      <c r="VKF91" s="40"/>
      <c r="VKG91" s="40"/>
      <c r="VKH91" s="40"/>
      <c r="VKI91" s="40"/>
      <c r="VKJ91" s="40"/>
      <c r="VKK91" s="40"/>
      <c r="VKL91" s="40"/>
      <c r="VKM91" s="40"/>
      <c r="VKN91" s="40"/>
      <c r="VKO91" s="40"/>
      <c r="VKP91" s="40"/>
      <c r="VKQ91" s="40"/>
      <c r="VKR91" s="40"/>
      <c r="VKS91" s="40"/>
      <c r="VKT91" s="40"/>
      <c r="VKU91" s="40"/>
      <c r="VKV91" s="40"/>
      <c r="VKW91" s="40"/>
      <c r="VKX91" s="40"/>
      <c r="VKY91" s="40"/>
      <c r="VKZ91" s="40"/>
      <c r="VLA91" s="40"/>
      <c r="VLB91" s="40"/>
      <c r="VLC91" s="40"/>
      <c r="VLD91" s="40"/>
      <c r="VLE91" s="40"/>
      <c r="VLF91" s="40"/>
      <c r="VLG91" s="40"/>
      <c r="VLH91" s="40"/>
      <c r="VLI91" s="40"/>
      <c r="VLJ91" s="40"/>
      <c r="VLK91" s="40"/>
      <c r="VLL91" s="40"/>
      <c r="VLM91" s="40"/>
      <c r="VLN91" s="40"/>
      <c r="VLO91" s="40"/>
      <c r="VLP91" s="40"/>
      <c r="VLQ91" s="40"/>
      <c r="VLR91" s="40"/>
      <c r="VLS91" s="40"/>
      <c r="VLT91" s="40"/>
      <c r="VLU91" s="40"/>
      <c r="VLV91" s="40"/>
      <c r="VLW91" s="40"/>
      <c r="VLX91" s="40"/>
      <c r="VLY91" s="40"/>
      <c r="VLZ91" s="40"/>
      <c r="VMA91" s="40"/>
      <c r="VMB91" s="40"/>
      <c r="VMC91" s="40"/>
      <c r="VMD91" s="40"/>
      <c r="VME91" s="40"/>
      <c r="VMF91" s="40"/>
      <c r="VMG91" s="40"/>
      <c r="VMH91" s="40"/>
      <c r="VMI91" s="40"/>
      <c r="VMJ91" s="40"/>
      <c r="VMK91" s="40"/>
      <c r="VML91" s="40"/>
      <c r="VMM91" s="40"/>
      <c r="VMN91" s="40"/>
      <c r="VMO91" s="40"/>
      <c r="VMP91" s="40"/>
      <c r="VMQ91" s="40"/>
      <c r="VMR91" s="40"/>
      <c r="VMS91" s="40"/>
      <c r="VMT91" s="40"/>
      <c r="VMU91" s="40"/>
      <c r="VMV91" s="40"/>
      <c r="VMW91" s="40"/>
      <c r="VMX91" s="40"/>
      <c r="VMY91" s="40"/>
      <c r="VMZ91" s="40"/>
      <c r="VNA91" s="40"/>
      <c r="VNB91" s="40"/>
      <c r="VNC91" s="40"/>
      <c r="VND91" s="40"/>
      <c r="VNE91" s="40"/>
      <c r="VNF91" s="40"/>
      <c r="VNG91" s="40"/>
      <c r="VNH91" s="40"/>
      <c r="VNI91" s="40"/>
      <c r="VNJ91" s="40"/>
      <c r="VNK91" s="40"/>
      <c r="VNL91" s="40"/>
      <c r="VNM91" s="40"/>
      <c r="VNN91" s="40"/>
      <c r="VNO91" s="40"/>
      <c r="VNP91" s="40"/>
      <c r="VNQ91" s="40"/>
      <c r="VNR91" s="40"/>
      <c r="VNS91" s="40"/>
      <c r="VNT91" s="40"/>
      <c r="VNU91" s="40"/>
      <c r="VNV91" s="40"/>
      <c r="VNW91" s="40"/>
      <c r="VNX91" s="40"/>
      <c r="VNY91" s="40"/>
      <c r="VNZ91" s="40"/>
      <c r="VOA91" s="40"/>
      <c r="VOB91" s="40"/>
      <c r="VOC91" s="40"/>
      <c r="VOD91" s="40"/>
      <c r="VOE91" s="40"/>
      <c r="VOF91" s="40"/>
      <c r="VOG91" s="40"/>
      <c r="VOH91" s="40"/>
      <c r="VOI91" s="40"/>
      <c r="VOJ91" s="40"/>
      <c r="VOK91" s="40"/>
      <c r="VOL91" s="40"/>
      <c r="VOM91" s="40"/>
      <c r="VON91" s="40"/>
      <c r="VOO91" s="40"/>
      <c r="VOP91" s="40"/>
      <c r="VOQ91" s="40"/>
      <c r="VOR91" s="40"/>
      <c r="VOS91" s="40"/>
      <c r="VOT91" s="40"/>
      <c r="VOU91" s="40"/>
      <c r="VOV91" s="40"/>
      <c r="VOW91" s="40"/>
      <c r="VOX91" s="40"/>
      <c r="VOY91" s="40"/>
      <c r="VOZ91" s="40"/>
      <c r="VPA91" s="40"/>
      <c r="VPB91" s="40"/>
      <c r="VPC91" s="40"/>
      <c r="VPD91" s="40"/>
      <c r="VPE91" s="40"/>
      <c r="VPF91" s="40"/>
      <c r="VPG91" s="40"/>
      <c r="VPH91" s="40"/>
      <c r="VPI91" s="40"/>
      <c r="VPJ91" s="40"/>
      <c r="VPK91" s="40"/>
      <c r="VPL91" s="40"/>
      <c r="VPM91" s="40"/>
      <c r="VPN91" s="40"/>
      <c r="VPO91" s="40"/>
      <c r="VPP91" s="40"/>
      <c r="VPQ91" s="40"/>
      <c r="VPR91" s="40"/>
      <c r="VPS91" s="40"/>
      <c r="VPT91" s="40"/>
      <c r="VPU91" s="40"/>
      <c r="VPV91" s="40"/>
      <c r="VPW91" s="40"/>
      <c r="VPX91" s="40"/>
      <c r="VPY91" s="40"/>
      <c r="VPZ91" s="40"/>
      <c r="VQA91" s="40"/>
      <c r="VQB91" s="40"/>
      <c r="VQC91" s="40"/>
      <c r="VQD91" s="40"/>
      <c r="VQE91" s="40"/>
      <c r="VQF91" s="40"/>
      <c r="VQG91" s="40"/>
      <c r="VQH91" s="40"/>
      <c r="VQI91" s="40"/>
      <c r="VQJ91" s="40"/>
      <c r="VQK91" s="40"/>
      <c r="VQL91" s="40"/>
      <c r="VQM91" s="40"/>
      <c r="VQN91" s="40"/>
      <c r="VQO91" s="40"/>
      <c r="VQP91" s="40"/>
      <c r="VQQ91" s="40"/>
      <c r="VQR91" s="40"/>
      <c r="VQS91" s="40"/>
      <c r="VQT91" s="40"/>
      <c r="VQU91" s="40"/>
      <c r="VQV91" s="40"/>
      <c r="VQW91" s="40"/>
      <c r="VQX91" s="40"/>
      <c r="VQY91" s="40"/>
      <c r="VQZ91" s="40"/>
      <c r="VRA91" s="40"/>
      <c r="VRB91" s="40"/>
      <c r="VRC91" s="40"/>
      <c r="VRD91" s="40"/>
      <c r="VRE91" s="40"/>
      <c r="VRF91" s="40"/>
      <c r="VRG91" s="40"/>
      <c r="VRH91" s="40"/>
      <c r="VRI91" s="40"/>
      <c r="VRJ91" s="40"/>
      <c r="VRK91" s="40"/>
      <c r="VRL91" s="40"/>
      <c r="VRM91" s="40"/>
      <c r="VRN91" s="40"/>
      <c r="VRO91" s="40"/>
      <c r="VRP91" s="40"/>
      <c r="VRQ91" s="40"/>
      <c r="VRR91" s="40"/>
      <c r="VRS91" s="40"/>
      <c r="VRT91" s="40"/>
      <c r="VRU91" s="40"/>
      <c r="VRV91" s="40"/>
      <c r="VRW91" s="40"/>
      <c r="VRX91" s="40"/>
      <c r="VRY91" s="40"/>
      <c r="VRZ91" s="40"/>
      <c r="VSA91" s="40"/>
      <c r="VSB91" s="40"/>
      <c r="VSC91" s="40"/>
      <c r="VSD91" s="40"/>
      <c r="VSE91" s="40"/>
      <c r="VSF91" s="40"/>
      <c r="VSG91" s="40"/>
      <c r="VSH91" s="40"/>
      <c r="VSI91" s="40"/>
      <c r="VSJ91" s="40"/>
      <c r="VSK91" s="40"/>
      <c r="VSL91" s="40"/>
      <c r="VSM91" s="40"/>
      <c r="VSN91" s="40"/>
      <c r="VSO91" s="40"/>
      <c r="VSP91" s="40"/>
      <c r="VSQ91" s="40"/>
      <c r="VSR91" s="40"/>
      <c r="VSS91" s="40"/>
      <c r="VST91" s="40"/>
      <c r="VSU91" s="40"/>
      <c r="VSV91" s="40"/>
      <c r="VSW91" s="40"/>
      <c r="VSX91" s="40"/>
      <c r="VSY91" s="40"/>
      <c r="VSZ91" s="40"/>
      <c r="VTA91" s="40"/>
      <c r="VTB91" s="40"/>
      <c r="VTC91" s="40"/>
      <c r="VTD91" s="40"/>
      <c r="VTE91" s="40"/>
      <c r="VTF91" s="40"/>
      <c r="VTG91" s="40"/>
      <c r="VTH91" s="40"/>
      <c r="VTI91" s="40"/>
      <c r="VTJ91" s="40"/>
      <c r="VTK91" s="40"/>
      <c r="VTL91" s="40"/>
      <c r="VTM91" s="40"/>
      <c r="VTN91" s="40"/>
      <c r="VTO91" s="40"/>
      <c r="VTP91" s="40"/>
      <c r="VTQ91" s="40"/>
      <c r="VTR91" s="40"/>
      <c r="VTS91" s="40"/>
      <c r="VTT91" s="40"/>
      <c r="VTU91" s="40"/>
      <c r="VTV91" s="40"/>
      <c r="VTW91" s="40"/>
      <c r="VTX91" s="40"/>
      <c r="VTY91" s="40"/>
      <c r="VTZ91" s="40"/>
      <c r="VUA91" s="40"/>
      <c r="VUB91" s="40"/>
      <c r="VUC91" s="40"/>
      <c r="VUD91" s="40"/>
      <c r="VUE91" s="40"/>
      <c r="VUF91" s="40"/>
      <c r="VUG91" s="40"/>
      <c r="VUH91" s="40"/>
      <c r="VUI91" s="40"/>
      <c r="VUJ91" s="40"/>
      <c r="VUK91" s="40"/>
      <c r="VUL91" s="40"/>
      <c r="VUM91" s="40"/>
      <c r="VUN91" s="40"/>
      <c r="VUO91" s="40"/>
      <c r="VUP91" s="40"/>
      <c r="VUQ91" s="40"/>
      <c r="VUR91" s="40"/>
      <c r="VUS91" s="40"/>
      <c r="VUT91" s="40"/>
      <c r="VUU91" s="40"/>
      <c r="VUV91" s="40"/>
      <c r="VUW91" s="40"/>
      <c r="VUX91" s="40"/>
      <c r="VUY91" s="40"/>
      <c r="VUZ91" s="40"/>
      <c r="VVA91" s="40"/>
      <c r="VVB91" s="40"/>
      <c r="VVC91" s="40"/>
      <c r="VVD91" s="40"/>
      <c r="VVE91" s="40"/>
      <c r="VVF91" s="40"/>
      <c r="VVG91" s="40"/>
      <c r="VVH91" s="40"/>
      <c r="VVI91" s="40"/>
      <c r="VVJ91" s="40"/>
      <c r="VVK91" s="40"/>
      <c r="VVL91" s="40"/>
      <c r="VVM91" s="40"/>
      <c r="VVN91" s="40"/>
      <c r="VVO91" s="40"/>
      <c r="VVP91" s="40"/>
      <c r="VVQ91" s="40"/>
      <c r="VVR91" s="40"/>
      <c r="VVS91" s="40"/>
      <c r="VVT91" s="40"/>
      <c r="VVU91" s="40"/>
      <c r="VVV91" s="40"/>
      <c r="VVW91" s="40"/>
      <c r="VVX91" s="40"/>
      <c r="VVY91" s="40"/>
      <c r="VVZ91" s="40"/>
      <c r="VWA91" s="40"/>
      <c r="VWB91" s="40"/>
      <c r="VWC91" s="40"/>
      <c r="VWD91" s="40"/>
      <c r="VWE91" s="40"/>
      <c r="VWF91" s="40"/>
      <c r="VWG91" s="40"/>
      <c r="VWH91" s="40"/>
      <c r="VWI91" s="40"/>
      <c r="VWJ91" s="40"/>
      <c r="VWK91" s="40"/>
      <c r="VWL91" s="40"/>
      <c r="VWM91" s="40"/>
      <c r="VWN91" s="40"/>
      <c r="VWO91" s="40"/>
      <c r="VWP91" s="40"/>
      <c r="VWQ91" s="40"/>
      <c r="VWR91" s="40"/>
      <c r="VWS91" s="40"/>
      <c r="VWT91" s="40"/>
      <c r="VWU91" s="40"/>
      <c r="VWV91" s="40"/>
      <c r="VWW91" s="40"/>
      <c r="VWX91" s="40"/>
      <c r="VWY91" s="40"/>
      <c r="VWZ91" s="40"/>
      <c r="VXA91" s="40"/>
      <c r="VXB91" s="40"/>
      <c r="VXC91" s="40"/>
      <c r="VXD91" s="40"/>
      <c r="VXE91" s="40"/>
      <c r="VXF91" s="40"/>
      <c r="VXG91" s="40"/>
      <c r="VXH91" s="40"/>
      <c r="VXI91" s="40"/>
      <c r="VXJ91" s="40"/>
      <c r="VXK91" s="40"/>
      <c r="VXL91" s="40"/>
      <c r="VXM91" s="40"/>
      <c r="VXN91" s="40"/>
      <c r="VXO91" s="40"/>
      <c r="VXP91" s="40"/>
      <c r="VXQ91" s="40"/>
      <c r="VXR91" s="40"/>
      <c r="VXS91" s="40"/>
      <c r="VXT91" s="40"/>
      <c r="VXU91" s="40"/>
      <c r="VXV91" s="40"/>
      <c r="VXW91" s="40"/>
      <c r="VXX91" s="40"/>
      <c r="VXY91" s="40"/>
      <c r="VXZ91" s="40"/>
      <c r="VYA91" s="40"/>
      <c r="VYB91" s="40"/>
      <c r="VYC91" s="40"/>
      <c r="VYD91" s="40"/>
      <c r="VYE91" s="40"/>
      <c r="VYF91" s="40"/>
      <c r="VYG91" s="40"/>
      <c r="VYH91" s="40"/>
      <c r="VYI91" s="40"/>
      <c r="VYJ91" s="40"/>
      <c r="VYK91" s="40"/>
      <c r="VYL91" s="40"/>
      <c r="VYM91" s="40"/>
      <c r="VYN91" s="40"/>
      <c r="VYO91" s="40"/>
      <c r="VYP91" s="40"/>
      <c r="VYQ91" s="40"/>
      <c r="VYR91" s="40"/>
      <c r="VYS91" s="40"/>
      <c r="VYT91" s="40"/>
      <c r="VYU91" s="40"/>
      <c r="VYV91" s="40"/>
      <c r="VYW91" s="40"/>
      <c r="VYX91" s="40"/>
      <c r="VYY91" s="40"/>
      <c r="VYZ91" s="40"/>
      <c r="VZA91" s="40"/>
      <c r="VZB91" s="40"/>
      <c r="VZC91" s="40"/>
      <c r="VZD91" s="40"/>
      <c r="VZE91" s="40"/>
      <c r="VZF91" s="40"/>
      <c r="VZG91" s="40"/>
      <c r="VZH91" s="40"/>
      <c r="VZI91" s="40"/>
      <c r="VZJ91" s="40"/>
      <c r="VZK91" s="40"/>
      <c r="VZL91" s="40"/>
      <c r="VZM91" s="40"/>
      <c r="VZN91" s="40"/>
      <c r="VZO91" s="40"/>
      <c r="VZP91" s="40"/>
      <c r="VZQ91" s="40"/>
      <c r="VZR91" s="40"/>
      <c r="VZS91" s="40"/>
      <c r="VZT91" s="40"/>
      <c r="VZU91" s="40"/>
      <c r="VZV91" s="40"/>
      <c r="VZW91" s="40"/>
      <c r="VZX91" s="40"/>
      <c r="VZY91" s="40"/>
      <c r="VZZ91" s="40"/>
      <c r="WAA91" s="40"/>
      <c r="WAB91" s="40"/>
      <c r="WAC91" s="40"/>
      <c r="WAD91" s="40"/>
      <c r="WAE91" s="40"/>
      <c r="WAF91" s="40"/>
      <c r="WAG91" s="40"/>
      <c r="WAH91" s="40"/>
      <c r="WAI91" s="40"/>
      <c r="WAJ91" s="40"/>
      <c r="WAK91" s="40"/>
      <c r="WAL91" s="40"/>
      <c r="WAM91" s="40"/>
      <c r="WAN91" s="40"/>
      <c r="WAO91" s="40"/>
      <c r="WAP91" s="40"/>
      <c r="WAQ91" s="40"/>
      <c r="WAR91" s="40"/>
      <c r="WAS91" s="40"/>
      <c r="WAT91" s="40"/>
      <c r="WAU91" s="40"/>
      <c r="WAV91" s="40"/>
      <c r="WAW91" s="40"/>
      <c r="WAX91" s="40"/>
      <c r="WAY91" s="40"/>
      <c r="WAZ91" s="40"/>
      <c r="WBA91" s="40"/>
      <c r="WBB91" s="40"/>
      <c r="WBC91" s="40"/>
      <c r="WBD91" s="40"/>
      <c r="WBE91" s="40"/>
      <c r="WBF91" s="40"/>
      <c r="WBG91" s="40"/>
      <c r="WBH91" s="40"/>
      <c r="WBI91" s="40"/>
      <c r="WBJ91" s="40"/>
      <c r="WBK91" s="40"/>
      <c r="WBL91" s="40"/>
      <c r="WBM91" s="40"/>
      <c r="WBN91" s="40"/>
      <c r="WBO91" s="40"/>
      <c r="WBP91" s="40"/>
      <c r="WBQ91" s="40"/>
      <c r="WBR91" s="40"/>
      <c r="WBS91" s="40"/>
      <c r="WBT91" s="40"/>
      <c r="WBU91" s="40"/>
      <c r="WBV91" s="40"/>
      <c r="WBW91" s="40"/>
      <c r="WBX91" s="40"/>
      <c r="WBY91" s="40"/>
      <c r="WBZ91" s="40"/>
      <c r="WCA91" s="40"/>
      <c r="WCB91" s="40"/>
      <c r="WCC91" s="40"/>
      <c r="WCD91" s="40"/>
      <c r="WCE91" s="40"/>
      <c r="WCF91" s="40"/>
      <c r="WCG91" s="40"/>
      <c r="WCH91" s="40"/>
      <c r="WCI91" s="40"/>
      <c r="WCJ91" s="40"/>
      <c r="WCK91" s="40"/>
      <c r="WCL91" s="40"/>
      <c r="WCM91" s="40"/>
      <c r="WCN91" s="40"/>
      <c r="WCO91" s="40"/>
      <c r="WCP91" s="40"/>
      <c r="WCQ91" s="40"/>
      <c r="WCR91" s="40"/>
      <c r="WCS91" s="40"/>
      <c r="WCT91" s="40"/>
      <c r="WCU91" s="40"/>
      <c r="WCV91" s="40"/>
      <c r="WCW91" s="40"/>
      <c r="WCX91" s="40"/>
      <c r="WCY91" s="40"/>
      <c r="WCZ91" s="40"/>
      <c r="WDA91" s="40"/>
      <c r="WDB91" s="40"/>
      <c r="WDC91" s="40"/>
      <c r="WDD91" s="40"/>
      <c r="WDE91" s="40"/>
      <c r="WDF91" s="40"/>
      <c r="WDG91" s="40"/>
      <c r="WDH91" s="40"/>
      <c r="WDI91" s="40"/>
      <c r="WDJ91" s="40"/>
      <c r="WDK91" s="40"/>
      <c r="WDL91" s="40"/>
      <c r="WDM91" s="40"/>
      <c r="WDN91" s="40"/>
      <c r="WDO91" s="40"/>
      <c r="WDP91" s="40"/>
      <c r="WDQ91" s="40"/>
      <c r="WDR91" s="40"/>
      <c r="WDS91" s="40"/>
      <c r="WDT91" s="40"/>
      <c r="WDU91" s="40"/>
      <c r="WDV91" s="40"/>
      <c r="WDW91" s="40"/>
      <c r="WDX91" s="40"/>
      <c r="WDY91" s="40"/>
      <c r="WDZ91" s="40"/>
      <c r="WEA91" s="40"/>
      <c r="WEB91" s="40"/>
      <c r="WEC91" s="40"/>
      <c r="WED91" s="40"/>
      <c r="WEE91" s="40"/>
      <c r="WEF91" s="40"/>
      <c r="WEG91" s="40"/>
      <c r="WEH91" s="40"/>
      <c r="WEI91" s="40"/>
      <c r="WEJ91" s="40"/>
      <c r="WEK91" s="40"/>
      <c r="WEL91" s="40"/>
      <c r="WEM91" s="40"/>
      <c r="WEN91" s="40"/>
      <c r="WEO91" s="40"/>
      <c r="WEP91" s="40"/>
      <c r="WEQ91" s="40"/>
      <c r="WER91" s="40"/>
      <c r="WES91" s="40"/>
      <c r="WET91" s="40"/>
      <c r="WEU91" s="40"/>
      <c r="WEV91" s="40"/>
      <c r="WEW91" s="40"/>
      <c r="WEX91" s="40"/>
      <c r="WEY91" s="40"/>
      <c r="WEZ91" s="40"/>
      <c r="WFA91" s="40"/>
      <c r="WFB91" s="40"/>
      <c r="WFC91" s="40"/>
      <c r="WFD91" s="40"/>
      <c r="WFE91" s="40"/>
      <c r="WFF91" s="40"/>
      <c r="WFG91" s="40"/>
      <c r="WFH91" s="40"/>
      <c r="WFI91" s="40"/>
      <c r="WFJ91" s="40"/>
      <c r="WFK91" s="40"/>
      <c r="WFL91" s="40"/>
      <c r="WFM91" s="40"/>
      <c r="WFN91" s="40"/>
      <c r="WFO91" s="40"/>
      <c r="WFP91" s="40"/>
      <c r="WFQ91" s="40"/>
      <c r="WFR91" s="40"/>
      <c r="WFS91" s="40"/>
      <c r="WFT91" s="40"/>
      <c r="WFU91" s="40"/>
      <c r="WFV91" s="40"/>
      <c r="WFW91" s="40"/>
      <c r="WFX91" s="40"/>
      <c r="WFY91" s="40"/>
      <c r="WFZ91" s="40"/>
      <c r="WGA91" s="40"/>
      <c r="WGB91" s="40"/>
      <c r="WGC91" s="40"/>
      <c r="WGD91" s="40"/>
      <c r="WGE91" s="40"/>
      <c r="WGF91" s="40"/>
      <c r="WGG91" s="40"/>
      <c r="WGH91" s="40"/>
      <c r="WGI91" s="40"/>
      <c r="WGJ91" s="40"/>
      <c r="WGK91" s="40"/>
      <c r="WGL91" s="40"/>
      <c r="WGM91" s="40"/>
      <c r="WGN91" s="40"/>
      <c r="WGO91" s="40"/>
      <c r="WGP91" s="40"/>
      <c r="WGQ91" s="40"/>
      <c r="WGR91" s="40"/>
      <c r="WGS91" s="40"/>
      <c r="WGT91" s="40"/>
      <c r="WGU91" s="40"/>
      <c r="WGV91" s="40"/>
      <c r="WGW91" s="40"/>
      <c r="WGX91" s="40"/>
      <c r="WGY91" s="40"/>
      <c r="WGZ91" s="40"/>
      <c r="WHA91" s="40"/>
      <c r="WHB91" s="40"/>
      <c r="WHC91" s="40"/>
      <c r="WHD91" s="40"/>
      <c r="WHE91" s="40"/>
      <c r="WHF91" s="40"/>
      <c r="WHG91" s="40"/>
      <c r="WHH91" s="40"/>
      <c r="WHI91" s="40"/>
      <c r="WHJ91" s="40"/>
      <c r="WHK91" s="40"/>
      <c r="WHL91" s="40"/>
      <c r="WHM91" s="40"/>
      <c r="WHN91" s="40"/>
      <c r="WHO91" s="40"/>
      <c r="WHP91" s="40"/>
      <c r="WHQ91" s="40"/>
      <c r="WHR91" s="40"/>
      <c r="WHS91" s="40"/>
      <c r="WHT91" s="40"/>
      <c r="WHU91" s="40"/>
      <c r="WHV91" s="40"/>
      <c r="WHW91" s="40"/>
      <c r="WHX91" s="40"/>
      <c r="WHY91" s="40"/>
      <c r="WHZ91" s="40"/>
      <c r="WIA91" s="40"/>
      <c r="WIB91" s="40"/>
      <c r="WIC91" s="40"/>
      <c r="WID91" s="40"/>
      <c r="WIE91" s="40"/>
      <c r="WIF91" s="40"/>
      <c r="WIG91" s="40"/>
      <c r="WIH91" s="40"/>
      <c r="WII91" s="40"/>
      <c r="WIJ91" s="40"/>
      <c r="WIK91" s="40"/>
      <c r="WIL91" s="40"/>
      <c r="WIM91" s="40"/>
      <c r="WIN91" s="40"/>
      <c r="WIO91" s="40"/>
      <c r="WIP91" s="40"/>
      <c r="WIQ91" s="40"/>
      <c r="WIR91" s="40"/>
      <c r="WIS91" s="40"/>
      <c r="WIT91" s="40"/>
      <c r="WIU91" s="40"/>
      <c r="WIV91" s="40"/>
      <c r="WIW91" s="40"/>
      <c r="WIX91" s="40"/>
      <c r="WIY91" s="40"/>
      <c r="WIZ91" s="40"/>
      <c r="WJA91" s="40"/>
      <c r="WJB91" s="40"/>
      <c r="WJC91" s="40"/>
      <c r="WJD91" s="40"/>
      <c r="WJE91" s="40"/>
      <c r="WJF91" s="40"/>
      <c r="WJG91" s="40"/>
      <c r="WJH91" s="40"/>
      <c r="WJI91" s="40"/>
      <c r="WJJ91" s="40"/>
      <c r="WJK91" s="40"/>
      <c r="WJL91" s="40"/>
      <c r="WJM91" s="40"/>
      <c r="WJN91" s="40"/>
      <c r="WJO91" s="40"/>
      <c r="WJP91" s="40"/>
      <c r="WJQ91" s="40"/>
      <c r="WJR91" s="40"/>
      <c r="WJS91" s="40"/>
      <c r="WJT91" s="40"/>
      <c r="WJU91" s="40"/>
      <c r="WJV91" s="40"/>
      <c r="WJW91" s="40"/>
      <c r="WJX91" s="40"/>
      <c r="WJY91" s="40"/>
      <c r="WJZ91" s="40"/>
      <c r="WKA91" s="40"/>
      <c r="WKB91" s="40"/>
      <c r="WKC91" s="40"/>
      <c r="WKD91" s="40"/>
      <c r="WKE91" s="40"/>
      <c r="WKF91" s="40"/>
      <c r="WKG91" s="40"/>
      <c r="WKH91" s="40"/>
      <c r="WKI91" s="40"/>
      <c r="WKJ91" s="40"/>
      <c r="WKK91" s="40"/>
      <c r="WKL91" s="40"/>
      <c r="WKM91" s="40"/>
      <c r="WKN91" s="40"/>
      <c r="WKO91" s="40"/>
      <c r="WKP91" s="40"/>
      <c r="WKQ91" s="40"/>
      <c r="WKR91" s="40"/>
      <c r="WKS91" s="40"/>
      <c r="WKT91" s="40"/>
      <c r="WKU91" s="40"/>
      <c r="WKV91" s="40"/>
      <c r="WKW91" s="40"/>
      <c r="WKX91" s="40"/>
      <c r="WKY91" s="40"/>
      <c r="WKZ91" s="40"/>
      <c r="WLA91" s="40"/>
      <c r="WLB91" s="40"/>
      <c r="WLC91" s="40"/>
      <c r="WLD91" s="40"/>
      <c r="WLE91" s="40"/>
      <c r="WLF91" s="40"/>
      <c r="WLG91" s="40"/>
      <c r="WLH91" s="40"/>
      <c r="WLI91" s="40"/>
      <c r="WLJ91" s="40"/>
      <c r="WLK91" s="40"/>
      <c r="WLL91" s="40"/>
      <c r="WLM91" s="40"/>
      <c r="WLN91" s="40"/>
      <c r="WLO91" s="40"/>
      <c r="WLP91" s="40"/>
      <c r="WLQ91" s="40"/>
      <c r="WLR91" s="40"/>
      <c r="WLS91" s="40"/>
      <c r="WLT91" s="40"/>
      <c r="WLU91" s="40"/>
      <c r="WLV91" s="40"/>
      <c r="WLW91" s="40"/>
      <c r="WLX91" s="40"/>
      <c r="WLY91" s="40"/>
      <c r="WLZ91" s="40"/>
      <c r="WMA91" s="40"/>
      <c r="WMB91" s="40"/>
      <c r="WMC91" s="40"/>
      <c r="WMD91" s="40"/>
      <c r="WME91" s="40"/>
      <c r="WMF91" s="40"/>
      <c r="WMG91" s="40"/>
      <c r="WMH91" s="40"/>
      <c r="WMI91" s="40"/>
      <c r="WMJ91" s="40"/>
      <c r="WMK91" s="40"/>
      <c r="WML91" s="40"/>
      <c r="WMM91" s="40"/>
      <c r="WMN91" s="40"/>
      <c r="WMO91" s="40"/>
      <c r="WMP91" s="40"/>
      <c r="WMQ91" s="40"/>
      <c r="WMR91" s="40"/>
      <c r="WMS91" s="40"/>
      <c r="WMT91" s="40"/>
      <c r="WMU91" s="40"/>
      <c r="WMV91" s="40"/>
      <c r="WMW91" s="40"/>
      <c r="WMX91" s="40"/>
      <c r="WMY91" s="40"/>
      <c r="WMZ91" s="40"/>
      <c r="WNA91" s="40"/>
      <c r="WNB91" s="40"/>
      <c r="WNC91" s="40"/>
      <c r="WND91" s="40"/>
      <c r="WNE91" s="40"/>
      <c r="WNF91" s="40"/>
      <c r="WNG91" s="40"/>
      <c r="WNH91" s="40"/>
      <c r="WNI91" s="40"/>
      <c r="WNJ91" s="40"/>
      <c r="WNK91" s="40"/>
      <c r="WNL91" s="40"/>
      <c r="WNM91" s="40"/>
      <c r="WNN91" s="40"/>
      <c r="WNO91" s="40"/>
      <c r="WNP91" s="40"/>
      <c r="WNQ91" s="40"/>
      <c r="WNR91" s="40"/>
      <c r="WNS91" s="40"/>
      <c r="WNT91" s="40"/>
      <c r="WNU91" s="40"/>
      <c r="WNV91" s="40"/>
      <c r="WNW91" s="40"/>
      <c r="WNX91" s="40"/>
      <c r="WNY91" s="40"/>
      <c r="WNZ91" s="40"/>
      <c r="WOA91" s="40"/>
      <c r="WOB91" s="40"/>
      <c r="WOC91" s="40"/>
      <c r="WOD91" s="40"/>
      <c r="WOE91" s="40"/>
      <c r="WOF91" s="40"/>
      <c r="WOG91" s="40"/>
      <c r="WOH91" s="40"/>
      <c r="WOI91" s="40"/>
      <c r="WOJ91" s="40"/>
      <c r="WOK91" s="40"/>
      <c r="WOL91" s="40"/>
      <c r="WOM91" s="40"/>
      <c r="WON91" s="40"/>
      <c r="WOO91" s="40"/>
      <c r="WOP91" s="40"/>
      <c r="WOQ91" s="40"/>
      <c r="WOR91" s="40"/>
      <c r="WOS91" s="40"/>
      <c r="WOT91" s="40"/>
      <c r="WOU91" s="40"/>
      <c r="WOV91" s="40"/>
      <c r="WOW91" s="40"/>
      <c r="WOX91" s="40"/>
      <c r="WOY91" s="40"/>
      <c r="WOZ91" s="40"/>
      <c r="WPA91" s="40"/>
      <c r="WPB91" s="40"/>
      <c r="WPC91" s="40"/>
      <c r="WPD91" s="40"/>
      <c r="WPE91" s="40"/>
      <c r="WPF91" s="40"/>
      <c r="WPG91" s="40"/>
      <c r="WPH91" s="40"/>
      <c r="WPI91" s="40"/>
      <c r="WPJ91" s="40"/>
      <c r="WPK91" s="40"/>
      <c r="WPL91" s="40"/>
      <c r="WPM91" s="40"/>
      <c r="WPN91" s="40"/>
      <c r="WPO91" s="40"/>
      <c r="WPP91" s="40"/>
      <c r="WPQ91" s="40"/>
      <c r="WPR91" s="40"/>
      <c r="WPS91" s="40"/>
      <c r="WPT91" s="40"/>
      <c r="WPU91" s="40"/>
      <c r="WPV91" s="40"/>
      <c r="WPW91" s="40"/>
      <c r="WPX91" s="40"/>
      <c r="WPY91" s="40"/>
      <c r="WPZ91" s="40"/>
      <c r="WQA91" s="40"/>
      <c r="WQB91" s="40"/>
      <c r="WQC91" s="40"/>
      <c r="WQD91" s="40"/>
      <c r="WQE91" s="40"/>
      <c r="WQF91" s="40"/>
      <c r="WQG91" s="40"/>
      <c r="WQH91" s="40"/>
      <c r="WQI91" s="40"/>
      <c r="WQJ91" s="40"/>
      <c r="WQK91" s="40"/>
      <c r="WQL91" s="40"/>
      <c r="WQM91" s="40"/>
      <c r="WQN91" s="40"/>
      <c r="WQO91" s="40"/>
      <c r="WQP91" s="40"/>
      <c r="WQQ91" s="40"/>
      <c r="WQR91" s="40"/>
      <c r="WQS91" s="40"/>
      <c r="WQT91" s="40"/>
      <c r="WQU91" s="40"/>
      <c r="WQV91" s="40"/>
      <c r="WQW91" s="40"/>
      <c r="WQX91" s="40"/>
      <c r="WQY91" s="40"/>
      <c r="WQZ91" s="40"/>
      <c r="WRA91" s="40"/>
      <c r="WRB91" s="40"/>
      <c r="WRC91" s="40"/>
      <c r="WRD91" s="40"/>
      <c r="WRE91" s="40"/>
      <c r="WRF91" s="40"/>
      <c r="WRG91" s="40"/>
      <c r="WRH91" s="40"/>
      <c r="WRI91" s="40"/>
      <c r="WRJ91" s="40"/>
      <c r="WRK91" s="40"/>
      <c r="WRL91" s="40"/>
      <c r="WRM91" s="40"/>
      <c r="WRN91" s="40"/>
      <c r="WRO91" s="40"/>
      <c r="WRP91" s="40"/>
      <c r="WRQ91" s="40"/>
      <c r="WRR91" s="40"/>
      <c r="WRS91" s="40"/>
      <c r="WRT91" s="40"/>
      <c r="WRU91" s="40"/>
      <c r="WRV91" s="40"/>
      <c r="WRW91" s="40"/>
      <c r="WRX91" s="40"/>
      <c r="WRY91" s="40"/>
      <c r="WRZ91" s="40"/>
      <c r="WSA91" s="40"/>
      <c r="WSB91" s="40"/>
      <c r="WSC91" s="40"/>
      <c r="WSD91" s="40"/>
      <c r="WSE91" s="40"/>
      <c r="WSF91" s="40"/>
      <c r="WSG91" s="40"/>
      <c r="WSH91" s="40"/>
      <c r="WSI91" s="40"/>
      <c r="WSJ91" s="40"/>
      <c r="WSK91" s="40"/>
      <c r="WSL91" s="40"/>
      <c r="WSM91" s="40"/>
      <c r="WSN91" s="40"/>
      <c r="WSO91" s="40"/>
      <c r="WSP91" s="40"/>
      <c r="WSQ91" s="40"/>
      <c r="WSR91" s="40"/>
      <c r="WSS91" s="40"/>
      <c r="WST91" s="40"/>
      <c r="WSU91" s="40"/>
      <c r="WSV91" s="40"/>
      <c r="WSW91" s="40"/>
      <c r="WSX91" s="40"/>
      <c r="WSY91" s="40"/>
      <c r="WSZ91" s="40"/>
      <c r="WTA91" s="40"/>
      <c r="WTB91" s="40"/>
      <c r="WTC91" s="40"/>
      <c r="WTD91" s="40"/>
      <c r="WTE91" s="40"/>
      <c r="WTF91" s="40"/>
      <c r="WTG91" s="40"/>
      <c r="WTH91" s="40"/>
      <c r="WTI91" s="40"/>
      <c r="WTJ91" s="40"/>
      <c r="WTK91" s="40"/>
      <c r="WTL91" s="40"/>
      <c r="WTM91" s="40"/>
      <c r="WTN91" s="40"/>
      <c r="WTO91" s="40"/>
      <c r="WTP91" s="40"/>
      <c r="WTQ91" s="40"/>
      <c r="WTR91" s="40"/>
      <c r="WTS91" s="40"/>
      <c r="WTT91" s="40"/>
      <c r="WTU91" s="40"/>
      <c r="WTV91" s="40"/>
      <c r="WTW91" s="40"/>
      <c r="WTX91" s="40"/>
      <c r="WTY91" s="40"/>
      <c r="WTZ91" s="40"/>
      <c r="WUA91" s="40"/>
      <c r="WUB91" s="40"/>
      <c r="WUC91" s="40"/>
      <c r="WUD91" s="40"/>
      <c r="WUE91" s="40"/>
      <c r="WUF91" s="40"/>
      <c r="WUG91" s="40"/>
      <c r="WUH91" s="40"/>
      <c r="WUI91" s="40"/>
      <c r="WUJ91" s="40"/>
      <c r="WUK91" s="40"/>
      <c r="WUL91" s="40"/>
      <c r="WUM91" s="40"/>
      <c r="WUN91" s="40"/>
      <c r="WUO91" s="40"/>
      <c r="WUP91" s="40"/>
      <c r="WUQ91" s="40"/>
      <c r="WUR91" s="40"/>
      <c r="WUS91" s="40"/>
      <c r="WUT91" s="40"/>
      <c r="WUU91" s="40"/>
      <c r="WUV91" s="40"/>
      <c r="WUW91" s="40"/>
      <c r="WUX91" s="40"/>
      <c r="WUY91" s="40"/>
      <c r="WUZ91" s="40"/>
      <c r="WVA91" s="40"/>
      <c r="WVB91" s="40"/>
      <c r="WVC91" s="40"/>
      <c r="WVD91" s="40"/>
      <c r="WVE91" s="40"/>
      <c r="WVF91" s="40"/>
      <c r="WVG91" s="40"/>
      <c r="WVH91" s="40"/>
      <c r="WVI91" s="40"/>
      <c r="WVJ91" s="40"/>
      <c r="WVK91" s="40"/>
      <c r="WVL91" s="40"/>
      <c r="WVM91" s="40"/>
      <c r="WVN91" s="40"/>
      <c r="WVO91" s="40"/>
      <c r="WVP91" s="40"/>
      <c r="WVQ91" s="40"/>
      <c r="WVR91" s="40"/>
      <c r="WVS91" s="40"/>
      <c r="WVT91" s="40"/>
      <c r="WVU91" s="40"/>
      <c r="WVV91" s="40"/>
      <c r="WVW91" s="40"/>
      <c r="WVX91" s="40"/>
      <c r="WVY91" s="40"/>
      <c r="WVZ91" s="40"/>
      <c r="WWA91" s="40"/>
      <c r="WWB91" s="40"/>
      <c r="WWC91" s="40"/>
      <c r="WWD91" s="40"/>
      <c r="WWE91" s="40"/>
      <c r="WWF91" s="40"/>
      <c r="WWG91" s="40"/>
      <c r="WWH91" s="40"/>
      <c r="WWI91" s="40"/>
      <c r="WWJ91" s="40"/>
      <c r="WWK91" s="40"/>
      <c r="WWL91" s="40"/>
      <c r="WWM91" s="40"/>
      <c r="WWN91" s="40"/>
      <c r="WWO91" s="40"/>
      <c r="WWP91" s="40"/>
      <c r="WWQ91" s="40"/>
      <c r="WWR91" s="40"/>
      <c r="WWS91" s="40"/>
      <c r="WWT91" s="40"/>
      <c r="WWU91" s="40"/>
      <c r="WWV91" s="40"/>
      <c r="WWW91" s="40"/>
      <c r="WWX91" s="40"/>
      <c r="WWY91" s="40"/>
      <c r="WWZ91" s="40"/>
      <c r="WXA91" s="40"/>
      <c r="WXB91" s="40"/>
      <c r="WXC91" s="40"/>
      <c r="WXD91" s="40"/>
      <c r="WXE91" s="40"/>
      <c r="WXF91" s="40"/>
      <c r="WXG91" s="40"/>
      <c r="WXH91" s="40"/>
      <c r="WXI91" s="40"/>
      <c r="WXJ91" s="40"/>
      <c r="WXK91" s="40"/>
      <c r="WXL91" s="40"/>
      <c r="WXM91" s="40"/>
      <c r="WXN91" s="40"/>
      <c r="WXO91" s="40"/>
      <c r="WXP91" s="40"/>
      <c r="WXQ91" s="40"/>
      <c r="WXR91" s="40"/>
      <c r="WXS91" s="40"/>
      <c r="WXT91" s="40"/>
      <c r="WXU91" s="40"/>
      <c r="WXV91" s="40"/>
      <c r="WXW91" s="40"/>
      <c r="WXX91" s="40"/>
      <c r="WXY91" s="40"/>
      <c r="WXZ91" s="40"/>
      <c r="WYA91" s="40"/>
      <c r="WYB91" s="40"/>
      <c r="WYC91" s="40"/>
      <c r="WYD91" s="40"/>
      <c r="WYE91" s="40"/>
      <c r="WYF91" s="40"/>
      <c r="WYG91" s="40"/>
      <c r="WYH91" s="40"/>
      <c r="WYI91" s="40"/>
      <c r="WYJ91" s="40"/>
      <c r="WYK91" s="40"/>
      <c r="WYL91" s="40"/>
      <c r="WYM91" s="40"/>
      <c r="WYN91" s="40"/>
      <c r="WYO91" s="40"/>
      <c r="WYP91" s="40"/>
      <c r="WYQ91" s="40"/>
      <c r="WYR91" s="40"/>
      <c r="WYS91" s="40"/>
      <c r="WYT91" s="40"/>
      <c r="WYU91" s="40"/>
      <c r="WYV91" s="40"/>
      <c r="WYW91" s="40"/>
      <c r="WYX91" s="40"/>
      <c r="WYY91" s="40"/>
      <c r="WYZ91" s="40"/>
      <c r="WZA91" s="40"/>
      <c r="WZB91" s="40"/>
      <c r="WZC91" s="40"/>
      <c r="WZD91" s="40"/>
      <c r="WZE91" s="40"/>
      <c r="WZF91" s="40"/>
      <c r="WZG91" s="40"/>
      <c r="WZH91" s="40"/>
      <c r="WZI91" s="40"/>
      <c r="WZJ91" s="40"/>
      <c r="WZK91" s="40"/>
      <c r="WZL91" s="40"/>
      <c r="WZM91" s="40"/>
      <c r="WZN91" s="40"/>
      <c r="WZO91" s="40"/>
      <c r="WZP91" s="40"/>
      <c r="WZQ91" s="40"/>
      <c r="WZR91" s="40"/>
      <c r="WZS91" s="40"/>
      <c r="WZT91" s="40"/>
      <c r="WZU91" s="40"/>
      <c r="WZV91" s="40"/>
      <c r="WZW91" s="40"/>
      <c r="WZX91" s="40"/>
      <c r="WZY91" s="40"/>
      <c r="WZZ91" s="40"/>
      <c r="XAA91" s="40"/>
      <c r="XAB91" s="40"/>
      <c r="XAC91" s="40"/>
      <c r="XAD91" s="40"/>
      <c r="XAE91" s="40"/>
      <c r="XAF91" s="40"/>
      <c r="XAG91" s="40"/>
      <c r="XAH91" s="40"/>
      <c r="XAI91" s="40"/>
      <c r="XAJ91" s="40"/>
      <c r="XAK91" s="40"/>
      <c r="XAL91" s="40"/>
      <c r="XAM91" s="40"/>
      <c r="XAN91" s="40"/>
      <c r="XAO91" s="40"/>
      <c r="XAP91" s="40"/>
      <c r="XAQ91" s="40"/>
      <c r="XAR91" s="40"/>
      <c r="XAS91" s="40"/>
      <c r="XAT91" s="40"/>
      <c r="XAU91" s="40"/>
      <c r="XAV91" s="40"/>
      <c r="XAW91" s="40"/>
      <c r="XAX91" s="40"/>
      <c r="XAY91" s="40"/>
      <c r="XAZ91" s="40"/>
      <c r="XBA91" s="40"/>
      <c r="XBB91" s="40"/>
      <c r="XBC91" s="40"/>
      <c r="XBD91" s="40"/>
      <c r="XBE91" s="40"/>
      <c r="XBF91" s="40"/>
      <c r="XBG91" s="40"/>
      <c r="XBH91" s="40"/>
      <c r="XBI91" s="40"/>
      <c r="XBJ91" s="40"/>
      <c r="XBK91" s="40"/>
      <c r="XBL91" s="40"/>
      <c r="XBM91" s="40"/>
      <c r="XBN91" s="40"/>
      <c r="XBO91" s="40"/>
      <c r="XBP91" s="40"/>
      <c r="XBQ91" s="40"/>
      <c r="XBR91" s="40"/>
      <c r="XBS91" s="40"/>
      <c r="XBT91" s="40"/>
      <c r="XBU91" s="40"/>
      <c r="XBV91" s="40"/>
      <c r="XBW91" s="40"/>
      <c r="XBX91" s="40"/>
      <c r="XBY91" s="40"/>
      <c r="XBZ91" s="40"/>
      <c r="XCA91" s="40"/>
      <c r="XCB91" s="40"/>
      <c r="XCC91" s="40"/>
      <c r="XCD91" s="40"/>
      <c r="XCE91" s="40"/>
      <c r="XCF91" s="40"/>
      <c r="XCG91" s="40"/>
      <c r="XCH91" s="40"/>
      <c r="XCI91" s="40"/>
      <c r="XCJ91" s="40"/>
      <c r="XCK91" s="40"/>
      <c r="XCL91" s="40"/>
      <c r="XCM91" s="40"/>
      <c r="XCN91" s="40"/>
      <c r="XCO91" s="40"/>
      <c r="XCP91" s="40"/>
      <c r="XCQ91" s="40"/>
      <c r="XCR91" s="40"/>
      <c r="XCS91" s="40"/>
      <c r="XCT91" s="40"/>
      <c r="XCU91" s="40"/>
      <c r="XCV91" s="40"/>
      <c r="XCW91" s="40"/>
      <c r="XCX91" s="40"/>
      <c r="XCY91" s="40"/>
      <c r="XCZ91" s="40"/>
      <c r="XDA91" s="40"/>
      <c r="XDB91" s="40"/>
      <c r="XDC91" s="40"/>
      <c r="XDD91" s="40"/>
      <c r="XDE91" s="40"/>
      <c r="XDF91" s="40"/>
      <c r="XDG91" s="40"/>
      <c r="XDH91" s="40"/>
      <c r="XDI91" s="40"/>
      <c r="XDJ91" s="40"/>
      <c r="XDK91" s="40"/>
      <c r="XDL91" s="40"/>
      <c r="XDM91" s="40"/>
      <c r="XDN91" s="40"/>
      <c r="XDO91" s="40"/>
      <c r="XDP91" s="40"/>
      <c r="XDQ91" s="40"/>
      <c r="XDR91" s="40"/>
      <c r="XDS91" s="40"/>
      <c r="XDT91" s="40"/>
      <c r="XDU91" s="40"/>
      <c r="XDV91" s="40"/>
      <c r="XDW91" s="40"/>
      <c r="XDX91" s="40"/>
      <c r="XDY91" s="40"/>
      <c r="XDZ91" s="40"/>
      <c r="XEA91" s="40"/>
      <c r="XEB91" s="40"/>
      <c r="XEC91" s="40"/>
      <c r="XED91" s="40"/>
      <c r="XEE91" s="40"/>
      <c r="XEF91" s="40"/>
      <c r="XEG91" s="40"/>
      <c r="XEH91" s="40"/>
      <c r="XEI91" s="40"/>
      <c r="XEJ91" s="40"/>
      <c r="XEK91" s="40"/>
      <c r="XEL91" s="40"/>
      <c r="XEM91" s="40"/>
      <c r="XEN91" s="40"/>
      <c r="XEO91" s="40"/>
      <c r="XEP91" s="40"/>
      <c r="XEQ91" s="40"/>
      <c r="XER91" s="40"/>
      <c r="XES91" s="40"/>
      <c r="XET91" s="40"/>
      <c r="XEU91" s="40"/>
      <c r="XEV91" s="40"/>
      <c r="XEW91" s="40"/>
      <c r="XEX91" s="40"/>
      <c r="XEY91" s="40"/>
      <c r="XEZ91" s="40"/>
      <c r="XFA91" s="40"/>
      <c r="XFB91" s="40"/>
      <c r="XFC91" s="40"/>
      <c r="XFD91" s="40"/>
    </row>
    <row r="92" spans="2:16384" ht="30" customHeight="1">
      <c r="B92" s="350">
        <v>49500</v>
      </c>
      <c r="C92" s="138" t="s">
        <v>3101</v>
      </c>
      <c r="D92" s="271" t="s">
        <v>292</v>
      </c>
      <c r="E92" s="269" t="s">
        <v>59</v>
      </c>
      <c r="F92" s="94" t="s">
        <v>3111</v>
      </c>
      <c r="G92" s="203" t="s">
        <v>1402</v>
      </c>
      <c r="H92" s="203" t="s">
        <v>1405</v>
      </c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  <c r="GL92" s="40"/>
      <c r="GM92" s="40"/>
      <c r="GN92" s="40"/>
      <c r="GO92" s="40"/>
      <c r="GP92" s="40"/>
      <c r="GQ92" s="40"/>
      <c r="GR92" s="40"/>
      <c r="GS92" s="40"/>
      <c r="GT92" s="40"/>
      <c r="GU92" s="40"/>
      <c r="GV92" s="40"/>
      <c r="GW92" s="40"/>
      <c r="GX92" s="40"/>
      <c r="GY92" s="40"/>
      <c r="GZ92" s="40"/>
      <c r="HA92" s="40"/>
      <c r="HB92" s="40"/>
      <c r="HC92" s="40"/>
      <c r="HD92" s="40"/>
      <c r="HE92" s="40"/>
      <c r="HF92" s="40"/>
      <c r="HG92" s="40"/>
      <c r="HH92" s="40"/>
      <c r="HI92" s="40"/>
      <c r="HJ92" s="40"/>
      <c r="HK92" s="40"/>
      <c r="HL92" s="40"/>
      <c r="HM92" s="40"/>
      <c r="HN92" s="40"/>
      <c r="HO92" s="40"/>
      <c r="HP92" s="40"/>
      <c r="HQ92" s="40"/>
      <c r="HR92" s="40"/>
      <c r="HS92" s="40"/>
      <c r="HT92" s="40"/>
      <c r="HU92" s="40"/>
      <c r="HV92" s="40"/>
      <c r="HW92" s="40"/>
      <c r="HX92" s="40"/>
      <c r="HY92" s="40"/>
      <c r="HZ92" s="40"/>
      <c r="IA92" s="40"/>
      <c r="IB92" s="40"/>
      <c r="IC92" s="40"/>
      <c r="ID92" s="40"/>
      <c r="IE92" s="40"/>
      <c r="IF92" s="40"/>
      <c r="IG92" s="40"/>
      <c r="IH92" s="40"/>
      <c r="II92" s="40"/>
      <c r="IJ92" s="40"/>
      <c r="IK92" s="40"/>
      <c r="IL92" s="40"/>
      <c r="IM92" s="40"/>
      <c r="IN92" s="40"/>
      <c r="IO92" s="40"/>
      <c r="IP92" s="40"/>
      <c r="IQ92" s="40"/>
      <c r="IR92" s="40"/>
      <c r="IS92" s="40"/>
      <c r="IT92" s="40"/>
      <c r="IU92" s="40"/>
      <c r="IV92" s="40"/>
      <c r="IW92" s="40"/>
      <c r="IX92" s="40"/>
      <c r="IY92" s="40"/>
      <c r="IZ92" s="40"/>
      <c r="JA92" s="40"/>
      <c r="JB92" s="40"/>
      <c r="JC92" s="40"/>
      <c r="JD92" s="40"/>
      <c r="JE92" s="40"/>
      <c r="JF92" s="40"/>
      <c r="JG92" s="40"/>
      <c r="JH92" s="40"/>
      <c r="JI92" s="40"/>
      <c r="JJ92" s="40"/>
      <c r="JK92" s="40"/>
      <c r="JL92" s="40"/>
      <c r="JM92" s="40"/>
      <c r="JN92" s="40"/>
      <c r="JO92" s="40"/>
      <c r="JP92" s="40"/>
      <c r="JQ92" s="40"/>
      <c r="JR92" s="40"/>
      <c r="JS92" s="40"/>
      <c r="JT92" s="40"/>
      <c r="JU92" s="40"/>
      <c r="JV92" s="40"/>
      <c r="JW92" s="40"/>
      <c r="JX92" s="40"/>
      <c r="JY92" s="40"/>
      <c r="JZ92" s="40"/>
      <c r="KA92" s="40"/>
      <c r="KB92" s="40"/>
      <c r="KC92" s="40"/>
      <c r="KD92" s="40"/>
      <c r="KE92" s="40"/>
      <c r="KF92" s="40"/>
      <c r="KG92" s="40"/>
      <c r="KH92" s="40"/>
      <c r="KI92" s="40"/>
      <c r="KJ92" s="40"/>
      <c r="KK92" s="40"/>
      <c r="KL92" s="40"/>
      <c r="KM92" s="40"/>
      <c r="KN92" s="40"/>
      <c r="KO92" s="40"/>
      <c r="KP92" s="40"/>
      <c r="KQ92" s="40"/>
      <c r="KR92" s="40"/>
      <c r="KS92" s="40"/>
      <c r="KT92" s="40"/>
      <c r="KU92" s="40"/>
      <c r="KV92" s="40"/>
      <c r="KW92" s="40"/>
      <c r="KX92" s="40"/>
      <c r="KY92" s="40"/>
      <c r="KZ92" s="40"/>
      <c r="LA92" s="40"/>
      <c r="LB92" s="40"/>
      <c r="LC92" s="40"/>
      <c r="LD92" s="40"/>
      <c r="LE92" s="40"/>
      <c r="LF92" s="40"/>
      <c r="LG92" s="40"/>
      <c r="LH92" s="40"/>
      <c r="LI92" s="40"/>
      <c r="LJ92" s="40"/>
      <c r="LK92" s="40"/>
      <c r="LL92" s="40"/>
      <c r="LM92" s="40"/>
      <c r="LN92" s="40"/>
      <c r="LO92" s="40"/>
      <c r="LP92" s="40"/>
      <c r="LQ92" s="40"/>
      <c r="LR92" s="40"/>
      <c r="LS92" s="40"/>
      <c r="LT92" s="40"/>
      <c r="LU92" s="40"/>
      <c r="LV92" s="40"/>
      <c r="LW92" s="40"/>
      <c r="LX92" s="40"/>
      <c r="LY92" s="40"/>
      <c r="LZ92" s="40"/>
      <c r="MA92" s="40"/>
      <c r="MB92" s="40"/>
      <c r="MC92" s="40"/>
      <c r="MD92" s="40"/>
      <c r="ME92" s="40"/>
      <c r="MF92" s="40"/>
      <c r="MG92" s="40"/>
      <c r="MH92" s="40"/>
      <c r="MI92" s="40"/>
      <c r="MJ92" s="40"/>
      <c r="MK92" s="40"/>
      <c r="ML92" s="40"/>
      <c r="MM92" s="40"/>
      <c r="MN92" s="40"/>
      <c r="MO92" s="40"/>
      <c r="MP92" s="40"/>
      <c r="MQ92" s="40"/>
      <c r="MR92" s="40"/>
      <c r="MS92" s="40"/>
      <c r="MT92" s="40"/>
      <c r="MU92" s="40"/>
      <c r="MV92" s="40"/>
      <c r="MW92" s="40"/>
      <c r="MX92" s="40"/>
      <c r="MY92" s="40"/>
      <c r="MZ92" s="40"/>
      <c r="NA92" s="40"/>
      <c r="NB92" s="40"/>
      <c r="NC92" s="40"/>
      <c r="ND92" s="40"/>
      <c r="NE92" s="40"/>
      <c r="NF92" s="40"/>
      <c r="NG92" s="40"/>
      <c r="NH92" s="40"/>
      <c r="NI92" s="40"/>
      <c r="NJ92" s="40"/>
      <c r="NK92" s="40"/>
      <c r="NL92" s="40"/>
      <c r="NM92" s="40"/>
      <c r="NN92" s="40"/>
      <c r="NO92" s="40"/>
      <c r="NP92" s="40"/>
      <c r="NQ92" s="40"/>
      <c r="NR92" s="40"/>
      <c r="NS92" s="40"/>
      <c r="NT92" s="40"/>
      <c r="NU92" s="40"/>
      <c r="NV92" s="40"/>
      <c r="NW92" s="40"/>
      <c r="NX92" s="40"/>
      <c r="NY92" s="40"/>
      <c r="NZ92" s="40"/>
      <c r="OA92" s="40"/>
      <c r="OB92" s="40"/>
      <c r="OC92" s="40"/>
      <c r="OD92" s="40"/>
      <c r="OE92" s="40"/>
      <c r="OF92" s="40"/>
      <c r="OG92" s="40"/>
      <c r="OH92" s="40"/>
      <c r="OI92" s="40"/>
      <c r="OJ92" s="40"/>
      <c r="OK92" s="40"/>
      <c r="OL92" s="40"/>
      <c r="OM92" s="40"/>
      <c r="ON92" s="40"/>
      <c r="OO92" s="40"/>
      <c r="OP92" s="40"/>
      <c r="OQ92" s="40"/>
      <c r="OR92" s="40"/>
      <c r="OS92" s="40"/>
      <c r="OT92" s="40"/>
      <c r="OU92" s="40"/>
      <c r="OV92" s="40"/>
      <c r="OW92" s="40"/>
      <c r="OX92" s="40"/>
      <c r="OY92" s="40"/>
      <c r="OZ92" s="40"/>
      <c r="PA92" s="40"/>
      <c r="PB92" s="40"/>
      <c r="PC92" s="40"/>
      <c r="PD92" s="40"/>
      <c r="PE92" s="40"/>
      <c r="PF92" s="40"/>
      <c r="PG92" s="40"/>
      <c r="PH92" s="40"/>
      <c r="PI92" s="40"/>
      <c r="PJ92" s="40"/>
      <c r="PK92" s="40"/>
      <c r="PL92" s="40"/>
      <c r="PM92" s="40"/>
      <c r="PN92" s="40"/>
      <c r="PO92" s="40"/>
      <c r="PP92" s="40"/>
      <c r="PQ92" s="40"/>
      <c r="PR92" s="40"/>
      <c r="PS92" s="40"/>
      <c r="PT92" s="40"/>
      <c r="PU92" s="40"/>
      <c r="PV92" s="40"/>
      <c r="PW92" s="40"/>
      <c r="PX92" s="40"/>
      <c r="PY92" s="40"/>
      <c r="PZ92" s="40"/>
      <c r="QA92" s="40"/>
      <c r="QB92" s="40"/>
      <c r="QC92" s="40"/>
      <c r="QD92" s="40"/>
      <c r="QE92" s="40"/>
      <c r="QF92" s="40"/>
      <c r="QG92" s="40"/>
      <c r="QH92" s="40"/>
      <c r="QI92" s="40"/>
      <c r="QJ92" s="40"/>
      <c r="QK92" s="40"/>
      <c r="QL92" s="40"/>
      <c r="QM92" s="40"/>
      <c r="QN92" s="40"/>
      <c r="QO92" s="40"/>
      <c r="QP92" s="40"/>
      <c r="QQ92" s="40"/>
      <c r="QR92" s="40"/>
      <c r="QS92" s="40"/>
      <c r="QT92" s="40"/>
      <c r="QU92" s="40"/>
      <c r="QV92" s="40"/>
      <c r="QW92" s="40"/>
      <c r="QX92" s="40"/>
      <c r="QY92" s="40"/>
      <c r="QZ92" s="40"/>
      <c r="RA92" s="40"/>
      <c r="RB92" s="40"/>
      <c r="RC92" s="40"/>
      <c r="RD92" s="40"/>
      <c r="RE92" s="40"/>
      <c r="RF92" s="40"/>
      <c r="RG92" s="40"/>
      <c r="RH92" s="40"/>
      <c r="RI92" s="40"/>
      <c r="RJ92" s="40"/>
      <c r="RK92" s="40"/>
      <c r="RL92" s="40"/>
      <c r="RM92" s="40"/>
      <c r="RN92" s="40"/>
      <c r="RO92" s="40"/>
      <c r="RP92" s="40"/>
      <c r="RQ92" s="40"/>
      <c r="RR92" s="40"/>
      <c r="RS92" s="40"/>
      <c r="RT92" s="40"/>
      <c r="RU92" s="40"/>
      <c r="RV92" s="40"/>
      <c r="RW92" s="40"/>
      <c r="RX92" s="40"/>
      <c r="RY92" s="40"/>
      <c r="RZ92" s="40"/>
      <c r="SA92" s="40"/>
      <c r="SB92" s="40"/>
      <c r="SC92" s="40"/>
      <c r="SD92" s="40"/>
      <c r="SE92" s="40"/>
      <c r="SF92" s="40"/>
      <c r="SG92" s="40"/>
      <c r="SH92" s="40"/>
      <c r="SI92" s="40"/>
      <c r="SJ92" s="40"/>
      <c r="SK92" s="40"/>
      <c r="SL92" s="40"/>
      <c r="SM92" s="40"/>
      <c r="SN92" s="40"/>
      <c r="SO92" s="40"/>
      <c r="SP92" s="40"/>
      <c r="SQ92" s="40"/>
      <c r="SR92" s="40"/>
      <c r="SS92" s="40"/>
      <c r="ST92" s="40"/>
      <c r="SU92" s="40"/>
      <c r="SV92" s="40"/>
      <c r="SW92" s="40"/>
      <c r="SX92" s="40"/>
      <c r="SY92" s="40"/>
      <c r="SZ92" s="40"/>
      <c r="TA92" s="40"/>
      <c r="TB92" s="40"/>
      <c r="TC92" s="40"/>
      <c r="TD92" s="40"/>
      <c r="TE92" s="40"/>
      <c r="TF92" s="40"/>
      <c r="TG92" s="40"/>
      <c r="TH92" s="40"/>
      <c r="TI92" s="40"/>
      <c r="TJ92" s="40"/>
      <c r="TK92" s="40"/>
      <c r="TL92" s="40"/>
      <c r="TM92" s="40"/>
      <c r="TN92" s="40"/>
      <c r="TO92" s="40"/>
      <c r="TP92" s="40"/>
      <c r="TQ92" s="40"/>
      <c r="TR92" s="40"/>
      <c r="TS92" s="40"/>
      <c r="TT92" s="40"/>
      <c r="TU92" s="40"/>
      <c r="TV92" s="40"/>
      <c r="TW92" s="40"/>
      <c r="TX92" s="40"/>
      <c r="TY92" s="40"/>
      <c r="TZ92" s="40"/>
      <c r="UA92" s="40"/>
      <c r="UB92" s="40"/>
      <c r="UC92" s="40"/>
      <c r="UD92" s="40"/>
      <c r="UE92" s="40"/>
      <c r="UF92" s="40"/>
      <c r="UG92" s="40"/>
      <c r="UH92" s="40"/>
      <c r="UI92" s="40"/>
      <c r="UJ92" s="40"/>
      <c r="UK92" s="40"/>
      <c r="UL92" s="40"/>
      <c r="UM92" s="40"/>
      <c r="UN92" s="40"/>
      <c r="UO92" s="40"/>
      <c r="UP92" s="40"/>
      <c r="UQ92" s="40"/>
      <c r="UR92" s="40"/>
      <c r="US92" s="40"/>
      <c r="UT92" s="40"/>
      <c r="UU92" s="40"/>
      <c r="UV92" s="40"/>
      <c r="UW92" s="40"/>
      <c r="UX92" s="40"/>
      <c r="UY92" s="40"/>
      <c r="UZ92" s="40"/>
      <c r="VA92" s="40"/>
      <c r="VB92" s="40"/>
      <c r="VC92" s="40"/>
      <c r="VD92" s="40"/>
      <c r="VE92" s="40"/>
      <c r="VF92" s="40"/>
      <c r="VG92" s="40"/>
      <c r="VH92" s="40"/>
      <c r="VI92" s="40"/>
      <c r="VJ92" s="40"/>
      <c r="VK92" s="40"/>
      <c r="VL92" s="40"/>
      <c r="VM92" s="40"/>
      <c r="VN92" s="40"/>
      <c r="VO92" s="40"/>
      <c r="VP92" s="40"/>
      <c r="VQ92" s="40"/>
      <c r="VR92" s="40"/>
      <c r="VS92" s="40"/>
      <c r="VT92" s="40"/>
      <c r="VU92" s="40"/>
      <c r="VV92" s="40"/>
      <c r="VW92" s="40"/>
      <c r="VX92" s="40"/>
      <c r="VY92" s="40"/>
      <c r="VZ92" s="40"/>
      <c r="WA92" s="40"/>
      <c r="WB92" s="40"/>
      <c r="WC92" s="40"/>
      <c r="WD92" s="40"/>
      <c r="WE92" s="40"/>
      <c r="WF92" s="40"/>
      <c r="WG92" s="40"/>
      <c r="WH92" s="40"/>
      <c r="WI92" s="40"/>
      <c r="WJ92" s="40"/>
      <c r="WK92" s="40"/>
      <c r="WL92" s="40"/>
      <c r="WM92" s="40"/>
      <c r="WN92" s="40"/>
      <c r="WO92" s="40"/>
      <c r="WP92" s="40"/>
      <c r="WQ92" s="40"/>
      <c r="WR92" s="40"/>
      <c r="WS92" s="40"/>
      <c r="WT92" s="40"/>
      <c r="WU92" s="40"/>
      <c r="WV92" s="40"/>
      <c r="WW92" s="40"/>
      <c r="WX92" s="40"/>
      <c r="WY92" s="40"/>
      <c r="WZ92" s="40"/>
      <c r="XA92" s="40"/>
      <c r="XB92" s="40"/>
      <c r="XC92" s="40"/>
      <c r="XD92" s="40"/>
      <c r="XE92" s="40"/>
      <c r="XF92" s="40"/>
      <c r="XG92" s="40"/>
      <c r="XH92" s="40"/>
      <c r="XI92" s="40"/>
      <c r="XJ92" s="40"/>
      <c r="XK92" s="40"/>
      <c r="XL92" s="40"/>
      <c r="XM92" s="40"/>
      <c r="XN92" s="40"/>
      <c r="XO92" s="40"/>
      <c r="XP92" s="40"/>
      <c r="XQ92" s="40"/>
      <c r="XR92" s="40"/>
      <c r="XS92" s="40"/>
      <c r="XT92" s="40"/>
      <c r="XU92" s="40"/>
      <c r="XV92" s="40"/>
      <c r="XW92" s="40"/>
      <c r="XX92" s="40"/>
      <c r="XY92" s="40"/>
      <c r="XZ92" s="40"/>
      <c r="YA92" s="40"/>
      <c r="YB92" s="40"/>
      <c r="YC92" s="40"/>
      <c r="YD92" s="40"/>
      <c r="YE92" s="40"/>
      <c r="YF92" s="40"/>
      <c r="YG92" s="40"/>
      <c r="YH92" s="40"/>
      <c r="YI92" s="40"/>
      <c r="YJ92" s="40"/>
      <c r="YK92" s="40"/>
      <c r="YL92" s="40"/>
      <c r="YM92" s="40"/>
      <c r="YN92" s="40"/>
      <c r="YO92" s="40"/>
      <c r="YP92" s="40"/>
      <c r="YQ92" s="40"/>
      <c r="YR92" s="40"/>
      <c r="YS92" s="40"/>
      <c r="YT92" s="40"/>
      <c r="YU92" s="40"/>
      <c r="YV92" s="40"/>
      <c r="YW92" s="40"/>
      <c r="YX92" s="40"/>
      <c r="YY92" s="40"/>
      <c r="YZ92" s="40"/>
      <c r="ZA92" s="40"/>
      <c r="ZB92" s="40"/>
      <c r="ZC92" s="40"/>
      <c r="ZD92" s="40"/>
      <c r="ZE92" s="40"/>
      <c r="ZF92" s="40"/>
      <c r="ZG92" s="40"/>
      <c r="ZH92" s="40"/>
      <c r="ZI92" s="40"/>
      <c r="ZJ92" s="40"/>
      <c r="ZK92" s="40"/>
      <c r="ZL92" s="40"/>
      <c r="ZM92" s="40"/>
      <c r="ZN92" s="40"/>
      <c r="ZO92" s="40"/>
      <c r="ZP92" s="40"/>
      <c r="ZQ92" s="40"/>
      <c r="ZR92" s="40"/>
      <c r="ZS92" s="40"/>
      <c r="ZT92" s="40"/>
      <c r="ZU92" s="40"/>
      <c r="ZV92" s="40"/>
      <c r="ZW92" s="40"/>
      <c r="ZX92" s="40"/>
      <c r="ZY92" s="40"/>
      <c r="ZZ92" s="40"/>
      <c r="AAA92" s="40"/>
      <c r="AAB92" s="40"/>
      <c r="AAC92" s="40"/>
      <c r="AAD92" s="40"/>
      <c r="AAE92" s="40"/>
      <c r="AAF92" s="40"/>
      <c r="AAG92" s="40"/>
      <c r="AAH92" s="40"/>
      <c r="AAI92" s="40"/>
      <c r="AAJ92" s="40"/>
      <c r="AAK92" s="40"/>
      <c r="AAL92" s="40"/>
      <c r="AAM92" s="40"/>
      <c r="AAN92" s="40"/>
      <c r="AAO92" s="40"/>
      <c r="AAP92" s="40"/>
      <c r="AAQ92" s="40"/>
      <c r="AAR92" s="40"/>
      <c r="AAS92" s="40"/>
      <c r="AAT92" s="40"/>
      <c r="AAU92" s="40"/>
      <c r="AAV92" s="40"/>
      <c r="AAW92" s="40"/>
      <c r="AAX92" s="40"/>
      <c r="AAY92" s="40"/>
      <c r="AAZ92" s="40"/>
      <c r="ABA92" s="40"/>
      <c r="ABB92" s="40"/>
      <c r="ABC92" s="40"/>
      <c r="ABD92" s="40"/>
      <c r="ABE92" s="40"/>
      <c r="ABF92" s="40"/>
      <c r="ABG92" s="40"/>
      <c r="ABH92" s="40"/>
      <c r="ABI92" s="40"/>
      <c r="ABJ92" s="40"/>
      <c r="ABK92" s="40"/>
      <c r="ABL92" s="40"/>
      <c r="ABM92" s="40"/>
      <c r="ABN92" s="40"/>
      <c r="ABO92" s="40"/>
      <c r="ABP92" s="40"/>
      <c r="ABQ92" s="40"/>
      <c r="ABR92" s="40"/>
      <c r="ABS92" s="40"/>
      <c r="ABT92" s="40"/>
      <c r="ABU92" s="40"/>
      <c r="ABV92" s="40"/>
      <c r="ABW92" s="40"/>
      <c r="ABX92" s="40"/>
      <c r="ABY92" s="40"/>
      <c r="ABZ92" s="40"/>
      <c r="ACA92" s="40"/>
      <c r="ACB92" s="40"/>
      <c r="ACC92" s="40"/>
      <c r="ACD92" s="40"/>
      <c r="ACE92" s="40"/>
      <c r="ACF92" s="40"/>
      <c r="ACG92" s="40"/>
      <c r="ACH92" s="40"/>
      <c r="ACI92" s="40"/>
      <c r="ACJ92" s="40"/>
      <c r="ACK92" s="40"/>
      <c r="ACL92" s="40"/>
      <c r="ACM92" s="40"/>
      <c r="ACN92" s="40"/>
      <c r="ACO92" s="40"/>
      <c r="ACP92" s="40"/>
      <c r="ACQ92" s="40"/>
      <c r="ACR92" s="40"/>
      <c r="ACS92" s="40"/>
      <c r="ACT92" s="40"/>
      <c r="ACU92" s="40"/>
      <c r="ACV92" s="40"/>
      <c r="ACW92" s="40"/>
      <c r="ACX92" s="40"/>
      <c r="ACY92" s="40"/>
      <c r="ACZ92" s="40"/>
      <c r="ADA92" s="40"/>
      <c r="ADB92" s="40"/>
      <c r="ADC92" s="40"/>
      <c r="ADD92" s="40"/>
      <c r="ADE92" s="40"/>
      <c r="ADF92" s="40"/>
      <c r="ADG92" s="40"/>
      <c r="ADH92" s="40"/>
      <c r="ADI92" s="40"/>
      <c r="ADJ92" s="40"/>
      <c r="ADK92" s="40"/>
      <c r="ADL92" s="40"/>
      <c r="ADM92" s="40"/>
      <c r="ADN92" s="40"/>
      <c r="ADO92" s="40"/>
      <c r="ADP92" s="40"/>
      <c r="ADQ92" s="40"/>
      <c r="ADR92" s="40"/>
      <c r="ADS92" s="40"/>
      <c r="ADT92" s="40"/>
      <c r="ADU92" s="40"/>
      <c r="ADV92" s="40"/>
      <c r="ADW92" s="40"/>
      <c r="ADX92" s="40"/>
      <c r="ADY92" s="40"/>
      <c r="ADZ92" s="40"/>
      <c r="AEA92" s="40"/>
      <c r="AEB92" s="40"/>
      <c r="AEC92" s="40"/>
      <c r="AED92" s="40"/>
      <c r="AEE92" s="40"/>
      <c r="AEF92" s="40"/>
      <c r="AEG92" s="40"/>
      <c r="AEH92" s="40"/>
      <c r="AEI92" s="40"/>
      <c r="AEJ92" s="40"/>
      <c r="AEK92" s="40"/>
      <c r="AEL92" s="40"/>
      <c r="AEM92" s="40"/>
      <c r="AEN92" s="40"/>
      <c r="AEO92" s="40"/>
      <c r="AEP92" s="40"/>
      <c r="AEQ92" s="40"/>
      <c r="AER92" s="40"/>
      <c r="AES92" s="40"/>
      <c r="AET92" s="40"/>
      <c r="AEU92" s="40"/>
      <c r="AEV92" s="40"/>
      <c r="AEW92" s="40"/>
      <c r="AEX92" s="40"/>
      <c r="AEY92" s="40"/>
      <c r="AEZ92" s="40"/>
      <c r="AFA92" s="40"/>
      <c r="AFB92" s="40"/>
      <c r="AFC92" s="40"/>
      <c r="AFD92" s="40"/>
      <c r="AFE92" s="40"/>
      <c r="AFF92" s="40"/>
      <c r="AFG92" s="40"/>
      <c r="AFH92" s="40"/>
      <c r="AFI92" s="40"/>
      <c r="AFJ92" s="40"/>
      <c r="AFK92" s="40"/>
      <c r="AFL92" s="40"/>
      <c r="AFM92" s="40"/>
      <c r="AFN92" s="40"/>
      <c r="AFO92" s="40"/>
      <c r="AFP92" s="40"/>
      <c r="AFQ92" s="40"/>
      <c r="AFR92" s="40"/>
      <c r="AFS92" s="40"/>
      <c r="AFT92" s="40"/>
      <c r="AFU92" s="40"/>
      <c r="AFV92" s="40"/>
      <c r="AFW92" s="40"/>
      <c r="AFX92" s="40"/>
      <c r="AFY92" s="40"/>
      <c r="AFZ92" s="40"/>
      <c r="AGA92" s="40"/>
      <c r="AGB92" s="40"/>
      <c r="AGC92" s="40"/>
      <c r="AGD92" s="40"/>
      <c r="AGE92" s="40"/>
      <c r="AGF92" s="40"/>
      <c r="AGG92" s="40"/>
      <c r="AGH92" s="40"/>
      <c r="AGI92" s="40"/>
      <c r="AGJ92" s="40"/>
      <c r="AGK92" s="40"/>
      <c r="AGL92" s="40"/>
      <c r="AGM92" s="40"/>
      <c r="AGN92" s="40"/>
      <c r="AGO92" s="40"/>
      <c r="AGP92" s="40"/>
      <c r="AGQ92" s="40"/>
      <c r="AGR92" s="40"/>
      <c r="AGS92" s="40"/>
      <c r="AGT92" s="40"/>
      <c r="AGU92" s="40"/>
      <c r="AGV92" s="40"/>
      <c r="AGW92" s="40"/>
      <c r="AGX92" s="40"/>
      <c r="AGY92" s="40"/>
      <c r="AGZ92" s="40"/>
      <c r="AHA92" s="40"/>
      <c r="AHB92" s="40"/>
      <c r="AHC92" s="40"/>
      <c r="AHD92" s="40"/>
      <c r="AHE92" s="40"/>
      <c r="AHF92" s="40"/>
      <c r="AHG92" s="40"/>
      <c r="AHH92" s="40"/>
      <c r="AHI92" s="40"/>
      <c r="AHJ92" s="40"/>
      <c r="AHK92" s="40"/>
      <c r="AHL92" s="40"/>
      <c r="AHM92" s="40"/>
      <c r="AHN92" s="40"/>
      <c r="AHO92" s="40"/>
      <c r="AHP92" s="40"/>
      <c r="AHQ92" s="40"/>
      <c r="AHR92" s="40"/>
      <c r="AHS92" s="40"/>
      <c r="AHT92" s="40"/>
      <c r="AHU92" s="40"/>
      <c r="AHV92" s="40"/>
      <c r="AHW92" s="40"/>
      <c r="AHX92" s="40"/>
      <c r="AHY92" s="40"/>
      <c r="AHZ92" s="40"/>
      <c r="AIA92" s="40"/>
      <c r="AIB92" s="40"/>
      <c r="AIC92" s="40"/>
      <c r="AID92" s="40"/>
      <c r="AIE92" s="40"/>
      <c r="AIF92" s="40"/>
      <c r="AIG92" s="40"/>
      <c r="AIH92" s="40"/>
      <c r="AII92" s="40"/>
      <c r="AIJ92" s="40"/>
      <c r="AIK92" s="40"/>
      <c r="AIL92" s="40"/>
      <c r="AIM92" s="40"/>
      <c r="AIN92" s="40"/>
      <c r="AIO92" s="40"/>
      <c r="AIP92" s="40"/>
      <c r="AIQ92" s="40"/>
      <c r="AIR92" s="40"/>
      <c r="AIS92" s="40"/>
      <c r="AIT92" s="40"/>
      <c r="AIU92" s="40"/>
      <c r="AIV92" s="40"/>
      <c r="AIW92" s="40"/>
      <c r="AIX92" s="40"/>
      <c r="AIY92" s="40"/>
      <c r="AIZ92" s="40"/>
      <c r="AJA92" s="40"/>
      <c r="AJB92" s="40"/>
      <c r="AJC92" s="40"/>
      <c r="AJD92" s="40"/>
      <c r="AJE92" s="40"/>
      <c r="AJF92" s="40"/>
      <c r="AJG92" s="40"/>
      <c r="AJH92" s="40"/>
      <c r="AJI92" s="40"/>
      <c r="AJJ92" s="40"/>
      <c r="AJK92" s="40"/>
      <c r="AJL92" s="40"/>
      <c r="AJM92" s="40"/>
      <c r="AJN92" s="40"/>
      <c r="AJO92" s="40"/>
      <c r="AJP92" s="40"/>
      <c r="AJQ92" s="40"/>
      <c r="AJR92" s="40"/>
      <c r="AJS92" s="40"/>
      <c r="AJT92" s="40"/>
      <c r="AJU92" s="40"/>
      <c r="AJV92" s="40"/>
      <c r="AJW92" s="40"/>
      <c r="AJX92" s="40"/>
      <c r="AJY92" s="40"/>
      <c r="AJZ92" s="40"/>
      <c r="AKA92" s="40"/>
      <c r="AKB92" s="40"/>
      <c r="AKC92" s="40"/>
      <c r="AKD92" s="40"/>
      <c r="AKE92" s="40"/>
      <c r="AKF92" s="40"/>
      <c r="AKG92" s="40"/>
      <c r="AKH92" s="40"/>
      <c r="AKI92" s="40"/>
      <c r="AKJ92" s="40"/>
      <c r="AKK92" s="40"/>
      <c r="AKL92" s="40"/>
      <c r="AKM92" s="40"/>
      <c r="AKN92" s="40"/>
      <c r="AKO92" s="40"/>
      <c r="AKP92" s="40"/>
      <c r="AKQ92" s="40"/>
      <c r="AKR92" s="40"/>
      <c r="AKS92" s="40"/>
      <c r="AKT92" s="40"/>
      <c r="AKU92" s="40"/>
      <c r="AKV92" s="40"/>
      <c r="AKW92" s="40"/>
      <c r="AKX92" s="40"/>
      <c r="AKY92" s="40"/>
      <c r="AKZ92" s="40"/>
      <c r="ALA92" s="40"/>
      <c r="ALB92" s="40"/>
      <c r="ALC92" s="40"/>
      <c r="ALD92" s="40"/>
      <c r="ALE92" s="40"/>
      <c r="ALF92" s="40"/>
      <c r="ALG92" s="40"/>
      <c r="ALH92" s="40"/>
      <c r="ALI92" s="40"/>
      <c r="ALJ92" s="40"/>
      <c r="ALK92" s="40"/>
      <c r="ALL92" s="40"/>
      <c r="ALM92" s="40"/>
      <c r="ALN92" s="40"/>
      <c r="ALO92" s="40"/>
      <c r="ALP92" s="40"/>
      <c r="ALQ92" s="40"/>
      <c r="ALR92" s="40"/>
      <c r="ALS92" s="40"/>
      <c r="ALT92" s="40"/>
      <c r="ALU92" s="40"/>
      <c r="ALV92" s="40"/>
      <c r="ALW92" s="40"/>
      <c r="ALX92" s="40"/>
      <c r="ALY92" s="40"/>
      <c r="ALZ92" s="40"/>
      <c r="AMA92" s="40"/>
      <c r="AMB92" s="40"/>
      <c r="AMC92" s="40"/>
      <c r="AMD92" s="40"/>
      <c r="AME92" s="40"/>
      <c r="AMF92" s="40"/>
      <c r="AMG92" s="40"/>
      <c r="AMH92" s="40"/>
      <c r="AMI92" s="40"/>
      <c r="AMJ92" s="40"/>
      <c r="AMK92" s="40"/>
      <c r="AML92" s="40"/>
      <c r="AMM92" s="40"/>
      <c r="AMN92" s="40"/>
      <c r="AMO92" s="40"/>
      <c r="AMP92" s="40"/>
      <c r="AMQ92" s="40"/>
      <c r="AMR92" s="40"/>
      <c r="AMS92" s="40"/>
      <c r="AMT92" s="40"/>
      <c r="AMU92" s="40"/>
      <c r="AMV92" s="40"/>
      <c r="AMW92" s="40"/>
      <c r="AMX92" s="40"/>
      <c r="AMY92" s="40"/>
      <c r="AMZ92" s="40"/>
      <c r="ANA92" s="40"/>
      <c r="ANB92" s="40"/>
      <c r="ANC92" s="40"/>
      <c r="AND92" s="40"/>
      <c r="ANE92" s="40"/>
      <c r="ANF92" s="40"/>
      <c r="ANG92" s="40"/>
      <c r="ANH92" s="40"/>
      <c r="ANI92" s="40"/>
      <c r="ANJ92" s="40"/>
      <c r="ANK92" s="40"/>
      <c r="ANL92" s="40"/>
      <c r="ANM92" s="40"/>
      <c r="ANN92" s="40"/>
      <c r="ANO92" s="40"/>
      <c r="ANP92" s="40"/>
      <c r="ANQ92" s="40"/>
      <c r="ANR92" s="40"/>
      <c r="ANS92" s="40"/>
      <c r="ANT92" s="40"/>
      <c r="ANU92" s="40"/>
      <c r="ANV92" s="40"/>
      <c r="ANW92" s="40"/>
      <c r="ANX92" s="40"/>
      <c r="ANY92" s="40"/>
      <c r="ANZ92" s="40"/>
      <c r="AOA92" s="40"/>
      <c r="AOB92" s="40"/>
      <c r="AOC92" s="40"/>
      <c r="AOD92" s="40"/>
      <c r="AOE92" s="40"/>
      <c r="AOF92" s="40"/>
      <c r="AOG92" s="40"/>
      <c r="AOH92" s="40"/>
      <c r="AOI92" s="40"/>
      <c r="AOJ92" s="40"/>
      <c r="AOK92" s="40"/>
      <c r="AOL92" s="40"/>
      <c r="AOM92" s="40"/>
      <c r="AON92" s="40"/>
      <c r="AOO92" s="40"/>
      <c r="AOP92" s="40"/>
      <c r="AOQ92" s="40"/>
      <c r="AOR92" s="40"/>
      <c r="AOS92" s="40"/>
      <c r="AOT92" s="40"/>
      <c r="AOU92" s="40"/>
      <c r="AOV92" s="40"/>
      <c r="AOW92" s="40"/>
      <c r="AOX92" s="40"/>
      <c r="AOY92" s="40"/>
      <c r="AOZ92" s="40"/>
      <c r="APA92" s="40"/>
      <c r="APB92" s="40"/>
      <c r="APC92" s="40"/>
      <c r="APD92" s="40"/>
      <c r="APE92" s="40"/>
      <c r="APF92" s="40"/>
      <c r="APG92" s="40"/>
      <c r="APH92" s="40"/>
      <c r="API92" s="40"/>
      <c r="APJ92" s="40"/>
      <c r="APK92" s="40"/>
      <c r="APL92" s="40"/>
      <c r="APM92" s="40"/>
      <c r="APN92" s="40"/>
      <c r="APO92" s="40"/>
      <c r="APP92" s="40"/>
      <c r="APQ92" s="40"/>
      <c r="APR92" s="40"/>
      <c r="APS92" s="40"/>
      <c r="APT92" s="40"/>
      <c r="APU92" s="40"/>
      <c r="APV92" s="40"/>
      <c r="APW92" s="40"/>
      <c r="APX92" s="40"/>
      <c r="APY92" s="40"/>
      <c r="APZ92" s="40"/>
      <c r="AQA92" s="40"/>
      <c r="AQB92" s="40"/>
      <c r="AQC92" s="40"/>
      <c r="AQD92" s="40"/>
      <c r="AQE92" s="40"/>
      <c r="AQF92" s="40"/>
      <c r="AQG92" s="40"/>
      <c r="AQH92" s="40"/>
      <c r="AQI92" s="40"/>
      <c r="AQJ92" s="40"/>
      <c r="AQK92" s="40"/>
      <c r="AQL92" s="40"/>
      <c r="AQM92" s="40"/>
      <c r="AQN92" s="40"/>
      <c r="AQO92" s="40"/>
      <c r="AQP92" s="40"/>
      <c r="AQQ92" s="40"/>
      <c r="AQR92" s="40"/>
      <c r="AQS92" s="40"/>
      <c r="AQT92" s="40"/>
      <c r="AQU92" s="40"/>
      <c r="AQV92" s="40"/>
      <c r="AQW92" s="40"/>
      <c r="AQX92" s="40"/>
      <c r="AQY92" s="40"/>
      <c r="AQZ92" s="40"/>
      <c r="ARA92" s="40"/>
      <c r="ARB92" s="40"/>
      <c r="ARC92" s="40"/>
      <c r="ARD92" s="40"/>
      <c r="ARE92" s="40"/>
      <c r="ARF92" s="40"/>
      <c r="ARG92" s="40"/>
      <c r="ARH92" s="40"/>
      <c r="ARI92" s="40"/>
      <c r="ARJ92" s="40"/>
      <c r="ARK92" s="40"/>
      <c r="ARL92" s="40"/>
      <c r="ARM92" s="40"/>
      <c r="ARN92" s="40"/>
      <c r="ARO92" s="40"/>
      <c r="ARP92" s="40"/>
      <c r="ARQ92" s="40"/>
      <c r="ARR92" s="40"/>
      <c r="ARS92" s="40"/>
      <c r="ART92" s="40"/>
      <c r="ARU92" s="40"/>
      <c r="ARV92" s="40"/>
      <c r="ARW92" s="40"/>
      <c r="ARX92" s="40"/>
      <c r="ARY92" s="40"/>
      <c r="ARZ92" s="40"/>
      <c r="ASA92" s="40"/>
      <c r="ASB92" s="40"/>
      <c r="ASC92" s="40"/>
      <c r="ASD92" s="40"/>
      <c r="ASE92" s="40"/>
      <c r="ASF92" s="40"/>
      <c r="ASG92" s="40"/>
      <c r="ASH92" s="40"/>
      <c r="ASI92" s="40"/>
      <c r="ASJ92" s="40"/>
      <c r="ASK92" s="40"/>
      <c r="ASL92" s="40"/>
      <c r="ASM92" s="40"/>
      <c r="ASN92" s="40"/>
      <c r="ASO92" s="40"/>
      <c r="ASP92" s="40"/>
      <c r="ASQ92" s="40"/>
      <c r="ASR92" s="40"/>
      <c r="ASS92" s="40"/>
      <c r="AST92" s="40"/>
      <c r="ASU92" s="40"/>
      <c r="ASV92" s="40"/>
      <c r="ASW92" s="40"/>
      <c r="ASX92" s="40"/>
      <c r="ASY92" s="40"/>
      <c r="ASZ92" s="40"/>
      <c r="ATA92" s="40"/>
      <c r="ATB92" s="40"/>
      <c r="ATC92" s="40"/>
      <c r="ATD92" s="40"/>
      <c r="ATE92" s="40"/>
      <c r="ATF92" s="40"/>
      <c r="ATG92" s="40"/>
      <c r="ATH92" s="40"/>
      <c r="ATI92" s="40"/>
      <c r="ATJ92" s="40"/>
      <c r="ATK92" s="40"/>
      <c r="ATL92" s="40"/>
      <c r="ATM92" s="40"/>
      <c r="ATN92" s="40"/>
      <c r="ATO92" s="40"/>
      <c r="ATP92" s="40"/>
      <c r="ATQ92" s="40"/>
      <c r="ATR92" s="40"/>
      <c r="ATS92" s="40"/>
      <c r="ATT92" s="40"/>
      <c r="ATU92" s="40"/>
      <c r="ATV92" s="40"/>
      <c r="ATW92" s="40"/>
      <c r="ATX92" s="40"/>
      <c r="ATY92" s="40"/>
      <c r="ATZ92" s="40"/>
      <c r="AUA92" s="40"/>
      <c r="AUB92" s="40"/>
      <c r="AUC92" s="40"/>
      <c r="AUD92" s="40"/>
      <c r="AUE92" s="40"/>
      <c r="AUF92" s="40"/>
      <c r="AUG92" s="40"/>
      <c r="AUH92" s="40"/>
      <c r="AUI92" s="40"/>
      <c r="AUJ92" s="40"/>
      <c r="AUK92" s="40"/>
      <c r="AUL92" s="40"/>
      <c r="AUM92" s="40"/>
      <c r="AUN92" s="40"/>
      <c r="AUO92" s="40"/>
      <c r="AUP92" s="40"/>
      <c r="AUQ92" s="40"/>
      <c r="AUR92" s="40"/>
      <c r="AUS92" s="40"/>
      <c r="AUT92" s="40"/>
      <c r="AUU92" s="40"/>
      <c r="AUV92" s="40"/>
      <c r="AUW92" s="40"/>
      <c r="AUX92" s="40"/>
      <c r="AUY92" s="40"/>
      <c r="AUZ92" s="40"/>
      <c r="AVA92" s="40"/>
      <c r="AVB92" s="40"/>
      <c r="AVC92" s="40"/>
      <c r="AVD92" s="40"/>
      <c r="AVE92" s="40"/>
      <c r="AVF92" s="40"/>
      <c r="AVG92" s="40"/>
      <c r="AVH92" s="40"/>
      <c r="AVI92" s="40"/>
      <c r="AVJ92" s="40"/>
      <c r="AVK92" s="40"/>
      <c r="AVL92" s="40"/>
      <c r="AVM92" s="40"/>
      <c r="AVN92" s="40"/>
      <c r="AVO92" s="40"/>
      <c r="AVP92" s="40"/>
      <c r="AVQ92" s="40"/>
      <c r="AVR92" s="40"/>
      <c r="AVS92" s="40"/>
      <c r="AVT92" s="40"/>
      <c r="AVU92" s="40"/>
      <c r="AVV92" s="40"/>
      <c r="AVW92" s="40"/>
      <c r="AVX92" s="40"/>
      <c r="AVY92" s="40"/>
      <c r="AVZ92" s="40"/>
      <c r="AWA92" s="40"/>
      <c r="AWB92" s="40"/>
      <c r="AWC92" s="40"/>
      <c r="AWD92" s="40"/>
      <c r="AWE92" s="40"/>
      <c r="AWF92" s="40"/>
      <c r="AWG92" s="40"/>
      <c r="AWH92" s="40"/>
      <c r="AWI92" s="40"/>
      <c r="AWJ92" s="40"/>
      <c r="AWK92" s="40"/>
      <c r="AWL92" s="40"/>
      <c r="AWM92" s="40"/>
      <c r="AWN92" s="40"/>
      <c r="AWO92" s="40"/>
      <c r="AWP92" s="40"/>
      <c r="AWQ92" s="40"/>
      <c r="AWR92" s="40"/>
      <c r="AWS92" s="40"/>
      <c r="AWT92" s="40"/>
      <c r="AWU92" s="40"/>
      <c r="AWV92" s="40"/>
      <c r="AWW92" s="40"/>
      <c r="AWX92" s="40"/>
      <c r="AWY92" s="40"/>
      <c r="AWZ92" s="40"/>
      <c r="AXA92" s="40"/>
      <c r="AXB92" s="40"/>
      <c r="AXC92" s="40"/>
      <c r="AXD92" s="40"/>
      <c r="AXE92" s="40"/>
      <c r="AXF92" s="40"/>
      <c r="AXG92" s="40"/>
      <c r="AXH92" s="40"/>
      <c r="AXI92" s="40"/>
      <c r="AXJ92" s="40"/>
      <c r="AXK92" s="40"/>
      <c r="AXL92" s="40"/>
      <c r="AXM92" s="40"/>
      <c r="AXN92" s="40"/>
      <c r="AXO92" s="40"/>
      <c r="AXP92" s="40"/>
      <c r="AXQ92" s="40"/>
      <c r="AXR92" s="40"/>
      <c r="AXS92" s="40"/>
      <c r="AXT92" s="40"/>
      <c r="AXU92" s="40"/>
      <c r="AXV92" s="40"/>
      <c r="AXW92" s="40"/>
      <c r="AXX92" s="40"/>
      <c r="AXY92" s="40"/>
      <c r="AXZ92" s="40"/>
      <c r="AYA92" s="40"/>
      <c r="AYB92" s="40"/>
      <c r="AYC92" s="40"/>
      <c r="AYD92" s="40"/>
      <c r="AYE92" s="40"/>
      <c r="AYF92" s="40"/>
      <c r="AYG92" s="40"/>
      <c r="AYH92" s="40"/>
      <c r="AYI92" s="40"/>
      <c r="AYJ92" s="40"/>
      <c r="AYK92" s="40"/>
      <c r="AYL92" s="40"/>
      <c r="AYM92" s="40"/>
      <c r="AYN92" s="40"/>
      <c r="AYO92" s="40"/>
      <c r="AYP92" s="40"/>
      <c r="AYQ92" s="40"/>
      <c r="AYR92" s="40"/>
      <c r="AYS92" s="40"/>
      <c r="AYT92" s="40"/>
      <c r="AYU92" s="40"/>
      <c r="AYV92" s="40"/>
      <c r="AYW92" s="40"/>
      <c r="AYX92" s="40"/>
      <c r="AYY92" s="40"/>
      <c r="AYZ92" s="40"/>
      <c r="AZA92" s="40"/>
      <c r="AZB92" s="40"/>
      <c r="AZC92" s="40"/>
      <c r="AZD92" s="40"/>
      <c r="AZE92" s="40"/>
      <c r="AZF92" s="40"/>
      <c r="AZG92" s="40"/>
      <c r="AZH92" s="40"/>
      <c r="AZI92" s="40"/>
      <c r="AZJ92" s="40"/>
      <c r="AZK92" s="40"/>
      <c r="AZL92" s="40"/>
      <c r="AZM92" s="40"/>
      <c r="AZN92" s="40"/>
      <c r="AZO92" s="40"/>
      <c r="AZP92" s="40"/>
      <c r="AZQ92" s="40"/>
      <c r="AZR92" s="40"/>
      <c r="AZS92" s="40"/>
      <c r="AZT92" s="40"/>
      <c r="AZU92" s="40"/>
      <c r="AZV92" s="40"/>
      <c r="AZW92" s="40"/>
      <c r="AZX92" s="40"/>
      <c r="AZY92" s="40"/>
      <c r="AZZ92" s="40"/>
      <c r="BAA92" s="40"/>
      <c r="BAB92" s="40"/>
      <c r="BAC92" s="40"/>
      <c r="BAD92" s="40"/>
      <c r="BAE92" s="40"/>
      <c r="BAF92" s="40"/>
      <c r="BAG92" s="40"/>
      <c r="BAH92" s="40"/>
      <c r="BAI92" s="40"/>
      <c r="BAJ92" s="40"/>
      <c r="BAK92" s="40"/>
      <c r="BAL92" s="40"/>
      <c r="BAM92" s="40"/>
      <c r="BAN92" s="40"/>
      <c r="BAO92" s="40"/>
      <c r="BAP92" s="40"/>
      <c r="BAQ92" s="40"/>
      <c r="BAR92" s="40"/>
      <c r="BAS92" s="40"/>
      <c r="BAT92" s="40"/>
      <c r="BAU92" s="40"/>
      <c r="BAV92" s="40"/>
      <c r="BAW92" s="40"/>
      <c r="BAX92" s="40"/>
      <c r="BAY92" s="40"/>
      <c r="BAZ92" s="40"/>
      <c r="BBA92" s="40"/>
      <c r="BBB92" s="40"/>
      <c r="BBC92" s="40"/>
      <c r="BBD92" s="40"/>
      <c r="BBE92" s="40"/>
      <c r="BBF92" s="40"/>
      <c r="BBG92" s="40"/>
      <c r="BBH92" s="40"/>
      <c r="BBI92" s="40"/>
      <c r="BBJ92" s="40"/>
      <c r="BBK92" s="40"/>
      <c r="BBL92" s="40"/>
      <c r="BBM92" s="40"/>
      <c r="BBN92" s="40"/>
      <c r="BBO92" s="40"/>
      <c r="BBP92" s="40"/>
      <c r="BBQ92" s="40"/>
      <c r="BBR92" s="40"/>
      <c r="BBS92" s="40"/>
      <c r="BBT92" s="40"/>
      <c r="BBU92" s="40"/>
      <c r="BBV92" s="40"/>
      <c r="BBW92" s="40"/>
      <c r="BBX92" s="40"/>
      <c r="BBY92" s="40"/>
      <c r="BBZ92" s="40"/>
      <c r="BCA92" s="40"/>
      <c r="BCB92" s="40"/>
      <c r="BCC92" s="40"/>
      <c r="BCD92" s="40"/>
      <c r="BCE92" s="40"/>
      <c r="BCF92" s="40"/>
      <c r="BCG92" s="40"/>
      <c r="BCH92" s="40"/>
      <c r="BCI92" s="40"/>
      <c r="BCJ92" s="40"/>
      <c r="BCK92" s="40"/>
      <c r="BCL92" s="40"/>
      <c r="BCM92" s="40"/>
      <c r="BCN92" s="40"/>
      <c r="BCO92" s="40"/>
      <c r="BCP92" s="40"/>
      <c r="BCQ92" s="40"/>
      <c r="BCR92" s="40"/>
      <c r="BCS92" s="40"/>
      <c r="BCT92" s="40"/>
      <c r="BCU92" s="40"/>
      <c r="BCV92" s="40"/>
      <c r="BCW92" s="40"/>
      <c r="BCX92" s="40"/>
      <c r="BCY92" s="40"/>
      <c r="BCZ92" s="40"/>
      <c r="BDA92" s="40"/>
      <c r="BDB92" s="40"/>
      <c r="BDC92" s="40"/>
      <c r="BDD92" s="40"/>
      <c r="BDE92" s="40"/>
      <c r="BDF92" s="40"/>
      <c r="BDG92" s="40"/>
      <c r="BDH92" s="40"/>
      <c r="BDI92" s="40"/>
      <c r="BDJ92" s="40"/>
      <c r="BDK92" s="40"/>
      <c r="BDL92" s="40"/>
      <c r="BDM92" s="40"/>
      <c r="BDN92" s="40"/>
      <c r="BDO92" s="40"/>
      <c r="BDP92" s="40"/>
      <c r="BDQ92" s="40"/>
      <c r="BDR92" s="40"/>
      <c r="BDS92" s="40"/>
      <c r="BDT92" s="40"/>
      <c r="BDU92" s="40"/>
      <c r="BDV92" s="40"/>
      <c r="BDW92" s="40"/>
      <c r="BDX92" s="40"/>
      <c r="BDY92" s="40"/>
      <c r="BDZ92" s="40"/>
      <c r="BEA92" s="40"/>
      <c r="BEB92" s="40"/>
      <c r="BEC92" s="40"/>
      <c r="BED92" s="40"/>
      <c r="BEE92" s="40"/>
      <c r="BEF92" s="40"/>
      <c r="BEG92" s="40"/>
      <c r="BEH92" s="40"/>
      <c r="BEI92" s="40"/>
      <c r="BEJ92" s="40"/>
      <c r="BEK92" s="40"/>
      <c r="BEL92" s="40"/>
      <c r="BEM92" s="40"/>
      <c r="BEN92" s="40"/>
      <c r="BEO92" s="40"/>
      <c r="BEP92" s="40"/>
      <c r="BEQ92" s="40"/>
      <c r="BER92" s="40"/>
      <c r="BES92" s="40"/>
      <c r="BET92" s="40"/>
      <c r="BEU92" s="40"/>
      <c r="BEV92" s="40"/>
      <c r="BEW92" s="40"/>
      <c r="BEX92" s="40"/>
      <c r="BEY92" s="40"/>
      <c r="BEZ92" s="40"/>
      <c r="BFA92" s="40"/>
      <c r="BFB92" s="40"/>
      <c r="BFC92" s="40"/>
      <c r="BFD92" s="40"/>
      <c r="BFE92" s="40"/>
      <c r="BFF92" s="40"/>
      <c r="BFG92" s="40"/>
      <c r="BFH92" s="40"/>
      <c r="BFI92" s="40"/>
      <c r="BFJ92" s="40"/>
      <c r="BFK92" s="40"/>
      <c r="BFL92" s="40"/>
      <c r="BFM92" s="40"/>
      <c r="BFN92" s="40"/>
      <c r="BFO92" s="40"/>
      <c r="BFP92" s="40"/>
      <c r="BFQ92" s="40"/>
      <c r="BFR92" s="40"/>
      <c r="BFS92" s="40"/>
      <c r="BFT92" s="40"/>
      <c r="BFU92" s="40"/>
      <c r="BFV92" s="40"/>
      <c r="BFW92" s="40"/>
      <c r="BFX92" s="40"/>
      <c r="BFY92" s="40"/>
      <c r="BFZ92" s="40"/>
      <c r="BGA92" s="40"/>
      <c r="BGB92" s="40"/>
      <c r="BGC92" s="40"/>
      <c r="BGD92" s="40"/>
      <c r="BGE92" s="40"/>
      <c r="BGF92" s="40"/>
      <c r="BGG92" s="40"/>
      <c r="BGH92" s="40"/>
      <c r="BGI92" s="40"/>
      <c r="BGJ92" s="40"/>
      <c r="BGK92" s="40"/>
      <c r="BGL92" s="40"/>
      <c r="BGM92" s="40"/>
      <c r="BGN92" s="40"/>
      <c r="BGO92" s="40"/>
      <c r="BGP92" s="40"/>
      <c r="BGQ92" s="40"/>
      <c r="BGR92" s="40"/>
      <c r="BGS92" s="40"/>
      <c r="BGT92" s="40"/>
      <c r="BGU92" s="40"/>
      <c r="BGV92" s="40"/>
      <c r="BGW92" s="40"/>
      <c r="BGX92" s="40"/>
      <c r="BGY92" s="40"/>
      <c r="BGZ92" s="40"/>
      <c r="BHA92" s="40"/>
      <c r="BHB92" s="40"/>
      <c r="BHC92" s="40"/>
      <c r="BHD92" s="40"/>
      <c r="BHE92" s="40"/>
      <c r="BHF92" s="40"/>
      <c r="BHG92" s="40"/>
      <c r="BHH92" s="40"/>
      <c r="BHI92" s="40"/>
      <c r="BHJ92" s="40"/>
      <c r="BHK92" s="40"/>
      <c r="BHL92" s="40"/>
      <c r="BHM92" s="40"/>
      <c r="BHN92" s="40"/>
      <c r="BHO92" s="40"/>
      <c r="BHP92" s="40"/>
      <c r="BHQ92" s="40"/>
      <c r="BHR92" s="40"/>
      <c r="BHS92" s="40"/>
      <c r="BHT92" s="40"/>
      <c r="BHU92" s="40"/>
      <c r="BHV92" s="40"/>
      <c r="BHW92" s="40"/>
      <c r="BHX92" s="40"/>
      <c r="BHY92" s="40"/>
      <c r="BHZ92" s="40"/>
      <c r="BIA92" s="40"/>
      <c r="BIB92" s="40"/>
      <c r="BIC92" s="40"/>
      <c r="BID92" s="40"/>
      <c r="BIE92" s="40"/>
      <c r="BIF92" s="40"/>
      <c r="BIG92" s="40"/>
      <c r="BIH92" s="40"/>
      <c r="BII92" s="40"/>
      <c r="BIJ92" s="40"/>
      <c r="BIK92" s="40"/>
      <c r="BIL92" s="40"/>
      <c r="BIM92" s="40"/>
      <c r="BIN92" s="40"/>
      <c r="BIO92" s="40"/>
      <c r="BIP92" s="40"/>
      <c r="BIQ92" s="40"/>
      <c r="BIR92" s="40"/>
      <c r="BIS92" s="40"/>
      <c r="BIT92" s="40"/>
      <c r="BIU92" s="40"/>
      <c r="BIV92" s="40"/>
      <c r="BIW92" s="40"/>
      <c r="BIX92" s="40"/>
      <c r="BIY92" s="40"/>
      <c r="BIZ92" s="40"/>
      <c r="BJA92" s="40"/>
      <c r="BJB92" s="40"/>
      <c r="BJC92" s="40"/>
      <c r="BJD92" s="40"/>
      <c r="BJE92" s="40"/>
      <c r="BJF92" s="40"/>
      <c r="BJG92" s="40"/>
      <c r="BJH92" s="40"/>
      <c r="BJI92" s="40"/>
      <c r="BJJ92" s="40"/>
      <c r="BJK92" s="40"/>
      <c r="BJL92" s="40"/>
      <c r="BJM92" s="40"/>
      <c r="BJN92" s="40"/>
      <c r="BJO92" s="40"/>
      <c r="BJP92" s="40"/>
      <c r="BJQ92" s="40"/>
      <c r="BJR92" s="40"/>
      <c r="BJS92" s="40"/>
      <c r="BJT92" s="40"/>
      <c r="BJU92" s="40"/>
      <c r="BJV92" s="40"/>
      <c r="BJW92" s="40"/>
      <c r="BJX92" s="40"/>
      <c r="BJY92" s="40"/>
      <c r="BJZ92" s="40"/>
      <c r="BKA92" s="40"/>
      <c r="BKB92" s="40"/>
      <c r="BKC92" s="40"/>
      <c r="BKD92" s="40"/>
      <c r="BKE92" s="40"/>
      <c r="BKF92" s="40"/>
      <c r="BKG92" s="40"/>
      <c r="BKH92" s="40"/>
      <c r="BKI92" s="40"/>
      <c r="BKJ92" s="40"/>
      <c r="BKK92" s="40"/>
      <c r="BKL92" s="40"/>
      <c r="BKM92" s="40"/>
      <c r="BKN92" s="40"/>
      <c r="BKO92" s="40"/>
      <c r="BKP92" s="40"/>
      <c r="BKQ92" s="40"/>
      <c r="BKR92" s="40"/>
      <c r="BKS92" s="40"/>
      <c r="BKT92" s="40"/>
      <c r="BKU92" s="40"/>
      <c r="BKV92" s="40"/>
      <c r="BKW92" s="40"/>
      <c r="BKX92" s="40"/>
      <c r="BKY92" s="40"/>
      <c r="BKZ92" s="40"/>
      <c r="BLA92" s="40"/>
      <c r="BLB92" s="40"/>
      <c r="BLC92" s="40"/>
      <c r="BLD92" s="40"/>
      <c r="BLE92" s="40"/>
      <c r="BLF92" s="40"/>
      <c r="BLG92" s="40"/>
      <c r="BLH92" s="40"/>
      <c r="BLI92" s="40"/>
      <c r="BLJ92" s="40"/>
      <c r="BLK92" s="40"/>
      <c r="BLL92" s="40"/>
      <c r="BLM92" s="40"/>
      <c r="BLN92" s="40"/>
      <c r="BLO92" s="40"/>
      <c r="BLP92" s="40"/>
      <c r="BLQ92" s="40"/>
      <c r="BLR92" s="40"/>
      <c r="BLS92" s="40"/>
      <c r="BLT92" s="40"/>
      <c r="BLU92" s="40"/>
      <c r="BLV92" s="40"/>
      <c r="BLW92" s="40"/>
      <c r="BLX92" s="40"/>
      <c r="BLY92" s="40"/>
      <c r="BLZ92" s="40"/>
      <c r="BMA92" s="40"/>
      <c r="BMB92" s="40"/>
      <c r="BMC92" s="40"/>
      <c r="BMD92" s="40"/>
      <c r="BME92" s="40"/>
      <c r="BMF92" s="40"/>
      <c r="BMG92" s="40"/>
      <c r="BMH92" s="40"/>
      <c r="BMI92" s="40"/>
      <c r="BMJ92" s="40"/>
      <c r="BMK92" s="40"/>
      <c r="BML92" s="40"/>
      <c r="BMM92" s="40"/>
      <c r="BMN92" s="40"/>
      <c r="BMO92" s="40"/>
      <c r="BMP92" s="40"/>
      <c r="BMQ92" s="40"/>
      <c r="BMR92" s="40"/>
      <c r="BMS92" s="40"/>
      <c r="BMT92" s="40"/>
      <c r="BMU92" s="40"/>
      <c r="BMV92" s="40"/>
      <c r="BMW92" s="40"/>
      <c r="BMX92" s="40"/>
      <c r="BMY92" s="40"/>
      <c r="BMZ92" s="40"/>
      <c r="BNA92" s="40"/>
      <c r="BNB92" s="40"/>
      <c r="BNC92" s="40"/>
      <c r="BND92" s="40"/>
      <c r="BNE92" s="40"/>
      <c r="BNF92" s="40"/>
      <c r="BNG92" s="40"/>
      <c r="BNH92" s="40"/>
      <c r="BNI92" s="40"/>
      <c r="BNJ92" s="40"/>
      <c r="BNK92" s="40"/>
      <c r="BNL92" s="40"/>
      <c r="BNM92" s="40"/>
      <c r="BNN92" s="40"/>
      <c r="BNO92" s="40"/>
      <c r="BNP92" s="40"/>
      <c r="BNQ92" s="40"/>
      <c r="BNR92" s="40"/>
      <c r="BNS92" s="40"/>
      <c r="BNT92" s="40"/>
      <c r="BNU92" s="40"/>
      <c r="BNV92" s="40"/>
      <c r="BNW92" s="40"/>
      <c r="BNX92" s="40"/>
      <c r="BNY92" s="40"/>
      <c r="BNZ92" s="40"/>
      <c r="BOA92" s="40"/>
      <c r="BOB92" s="40"/>
      <c r="BOC92" s="40"/>
      <c r="BOD92" s="40"/>
      <c r="BOE92" s="40"/>
      <c r="BOF92" s="40"/>
      <c r="BOG92" s="40"/>
      <c r="BOH92" s="40"/>
      <c r="BOI92" s="40"/>
      <c r="BOJ92" s="40"/>
      <c r="BOK92" s="40"/>
      <c r="BOL92" s="40"/>
      <c r="BOM92" s="40"/>
      <c r="BON92" s="40"/>
      <c r="BOO92" s="40"/>
      <c r="BOP92" s="40"/>
      <c r="BOQ92" s="40"/>
      <c r="BOR92" s="40"/>
      <c r="BOS92" s="40"/>
      <c r="BOT92" s="40"/>
      <c r="BOU92" s="40"/>
      <c r="BOV92" s="40"/>
      <c r="BOW92" s="40"/>
      <c r="BOX92" s="40"/>
      <c r="BOY92" s="40"/>
      <c r="BOZ92" s="40"/>
      <c r="BPA92" s="40"/>
      <c r="BPB92" s="40"/>
      <c r="BPC92" s="40"/>
      <c r="BPD92" s="40"/>
      <c r="BPE92" s="40"/>
      <c r="BPF92" s="40"/>
      <c r="BPG92" s="40"/>
      <c r="BPH92" s="40"/>
      <c r="BPI92" s="40"/>
      <c r="BPJ92" s="40"/>
      <c r="BPK92" s="40"/>
      <c r="BPL92" s="40"/>
      <c r="BPM92" s="40"/>
      <c r="BPN92" s="40"/>
      <c r="BPO92" s="40"/>
      <c r="BPP92" s="40"/>
      <c r="BPQ92" s="40"/>
      <c r="BPR92" s="40"/>
      <c r="BPS92" s="40"/>
      <c r="BPT92" s="40"/>
      <c r="BPU92" s="40"/>
      <c r="BPV92" s="40"/>
      <c r="BPW92" s="40"/>
      <c r="BPX92" s="40"/>
      <c r="BPY92" s="40"/>
      <c r="BPZ92" s="40"/>
      <c r="BQA92" s="40"/>
      <c r="BQB92" s="40"/>
      <c r="BQC92" s="40"/>
      <c r="BQD92" s="40"/>
      <c r="BQE92" s="40"/>
      <c r="BQF92" s="40"/>
      <c r="BQG92" s="40"/>
      <c r="BQH92" s="40"/>
      <c r="BQI92" s="40"/>
      <c r="BQJ92" s="40"/>
      <c r="BQK92" s="40"/>
      <c r="BQL92" s="40"/>
      <c r="BQM92" s="40"/>
      <c r="BQN92" s="40"/>
      <c r="BQO92" s="40"/>
      <c r="BQP92" s="40"/>
      <c r="BQQ92" s="40"/>
      <c r="BQR92" s="40"/>
      <c r="BQS92" s="40"/>
      <c r="BQT92" s="40"/>
      <c r="BQU92" s="40"/>
      <c r="BQV92" s="40"/>
      <c r="BQW92" s="40"/>
      <c r="BQX92" s="40"/>
      <c r="BQY92" s="40"/>
      <c r="BQZ92" s="40"/>
      <c r="BRA92" s="40"/>
      <c r="BRB92" s="40"/>
      <c r="BRC92" s="40"/>
      <c r="BRD92" s="40"/>
      <c r="BRE92" s="40"/>
      <c r="BRF92" s="40"/>
      <c r="BRG92" s="40"/>
      <c r="BRH92" s="40"/>
      <c r="BRI92" s="40"/>
      <c r="BRJ92" s="40"/>
      <c r="BRK92" s="40"/>
      <c r="BRL92" s="40"/>
      <c r="BRM92" s="40"/>
      <c r="BRN92" s="40"/>
      <c r="BRO92" s="40"/>
      <c r="BRP92" s="40"/>
      <c r="BRQ92" s="40"/>
      <c r="BRR92" s="40"/>
      <c r="BRS92" s="40"/>
      <c r="BRT92" s="40"/>
      <c r="BRU92" s="40"/>
      <c r="BRV92" s="40"/>
      <c r="BRW92" s="40"/>
      <c r="BRX92" s="40"/>
      <c r="BRY92" s="40"/>
      <c r="BRZ92" s="40"/>
      <c r="BSA92" s="40"/>
      <c r="BSB92" s="40"/>
      <c r="BSC92" s="40"/>
      <c r="BSD92" s="40"/>
      <c r="BSE92" s="40"/>
      <c r="BSF92" s="40"/>
      <c r="BSG92" s="40"/>
      <c r="BSH92" s="40"/>
      <c r="BSI92" s="40"/>
      <c r="BSJ92" s="40"/>
      <c r="BSK92" s="40"/>
      <c r="BSL92" s="40"/>
      <c r="BSM92" s="40"/>
      <c r="BSN92" s="40"/>
      <c r="BSO92" s="40"/>
      <c r="BSP92" s="40"/>
      <c r="BSQ92" s="40"/>
      <c r="BSR92" s="40"/>
      <c r="BSS92" s="40"/>
      <c r="BST92" s="40"/>
      <c r="BSU92" s="40"/>
      <c r="BSV92" s="40"/>
      <c r="BSW92" s="40"/>
      <c r="BSX92" s="40"/>
      <c r="BSY92" s="40"/>
      <c r="BSZ92" s="40"/>
      <c r="BTA92" s="40"/>
      <c r="BTB92" s="40"/>
      <c r="BTC92" s="40"/>
      <c r="BTD92" s="40"/>
      <c r="BTE92" s="40"/>
      <c r="BTF92" s="40"/>
      <c r="BTG92" s="40"/>
      <c r="BTH92" s="40"/>
      <c r="BTI92" s="40"/>
      <c r="BTJ92" s="40"/>
      <c r="BTK92" s="40"/>
      <c r="BTL92" s="40"/>
      <c r="BTM92" s="40"/>
      <c r="BTN92" s="40"/>
      <c r="BTO92" s="40"/>
      <c r="BTP92" s="40"/>
      <c r="BTQ92" s="40"/>
      <c r="BTR92" s="40"/>
      <c r="BTS92" s="40"/>
      <c r="BTT92" s="40"/>
      <c r="BTU92" s="40"/>
      <c r="BTV92" s="40"/>
      <c r="BTW92" s="40"/>
      <c r="BTX92" s="40"/>
      <c r="BTY92" s="40"/>
      <c r="BTZ92" s="40"/>
      <c r="BUA92" s="40"/>
      <c r="BUB92" s="40"/>
      <c r="BUC92" s="40"/>
      <c r="BUD92" s="40"/>
      <c r="BUE92" s="40"/>
      <c r="BUF92" s="40"/>
      <c r="BUG92" s="40"/>
      <c r="BUH92" s="40"/>
      <c r="BUI92" s="40"/>
      <c r="BUJ92" s="40"/>
      <c r="BUK92" s="40"/>
      <c r="BUL92" s="40"/>
      <c r="BUM92" s="40"/>
      <c r="BUN92" s="40"/>
      <c r="BUO92" s="40"/>
      <c r="BUP92" s="40"/>
      <c r="BUQ92" s="40"/>
      <c r="BUR92" s="40"/>
      <c r="BUS92" s="40"/>
      <c r="BUT92" s="40"/>
      <c r="BUU92" s="40"/>
      <c r="BUV92" s="40"/>
      <c r="BUW92" s="40"/>
      <c r="BUX92" s="40"/>
      <c r="BUY92" s="40"/>
      <c r="BUZ92" s="40"/>
      <c r="BVA92" s="40"/>
      <c r="BVB92" s="40"/>
      <c r="BVC92" s="40"/>
      <c r="BVD92" s="40"/>
      <c r="BVE92" s="40"/>
      <c r="BVF92" s="40"/>
      <c r="BVG92" s="40"/>
      <c r="BVH92" s="40"/>
      <c r="BVI92" s="40"/>
      <c r="BVJ92" s="40"/>
      <c r="BVK92" s="40"/>
      <c r="BVL92" s="40"/>
      <c r="BVM92" s="40"/>
      <c r="BVN92" s="40"/>
      <c r="BVO92" s="40"/>
      <c r="BVP92" s="40"/>
      <c r="BVQ92" s="40"/>
      <c r="BVR92" s="40"/>
      <c r="BVS92" s="40"/>
      <c r="BVT92" s="40"/>
      <c r="BVU92" s="40"/>
      <c r="BVV92" s="40"/>
      <c r="BVW92" s="40"/>
      <c r="BVX92" s="40"/>
      <c r="BVY92" s="40"/>
      <c r="BVZ92" s="40"/>
      <c r="BWA92" s="40"/>
      <c r="BWB92" s="40"/>
      <c r="BWC92" s="40"/>
      <c r="BWD92" s="40"/>
      <c r="BWE92" s="40"/>
      <c r="BWF92" s="40"/>
      <c r="BWG92" s="40"/>
      <c r="BWH92" s="40"/>
      <c r="BWI92" s="40"/>
      <c r="BWJ92" s="40"/>
      <c r="BWK92" s="40"/>
      <c r="BWL92" s="40"/>
      <c r="BWM92" s="40"/>
      <c r="BWN92" s="40"/>
      <c r="BWO92" s="40"/>
      <c r="BWP92" s="40"/>
      <c r="BWQ92" s="40"/>
      <c r="BWR92" s="40"/>
      <c r="BWS92" s="40"/>
      <c r="BWT92" s="40"/>
      <c r="BWU92" s="40"/>
      <c r="BWV92" s="40"/>
      <c r="BWW92" s="40"/>
      <c r="BWX92" s="40"/>
      <c r="BWY92" s="40"/>
      <c r="BWZ92" s="40"/>
      <c r="BXA92" s="40"/>
      <c r="BXB92" s="40"/>
      <c r="BXC92" s="40"/>
      <c r="BXD92" s="40"/>
      <c r="BXE92" s="40"/>
      <c r="BXF92" s="40"/>
      <c r="BXG92" s="40"/>
      <c r="BXH92" s="40"/>
      <c r="BXI92" s="40"/>
      <c r="BXJ92" s="40"/>
      <c r="BXK92" s="40"/>
      <c r="BXL92" s="40"/>
      <c r="BXM92" s="40"/>
      <c r="BXN92" s="40"/>
      <c r="BXO92" s="40"/>
      <c r="BXP92" s="40"/>
      <c r="BXQ92" s="40"/>
      <c r="BXR92" s="40"/>
      <c r="BXS92" s="40"/>
      <c r="BXT92" s="40"/>
      <c r="BXU92" s="40"/>
      <c r="BXV92" s="40"/>
      <c r="BXW92" s="40"/>
      <c r="BXX92" s="40"/>
      <c r="BXY92" s="40"/>
      <c r="BXZ92" s="40"/>
      <c r="BYA92" s="40"/>
      <c r="BYB92" s="40"/>
      <c r="BYC92" s="40"/>
      <c r="BYD92" s="40"/>
      <c r="BYE92" s="40"/>
      <c r="BYF92" s="40"/>
      <c r="BYG92" s="40"/>
      <c r="BYH92" s="40"/>
      <c r="BYI92" s="40"/>
      <c r="BYJ92" s="40"/>
      <c r="BYK92" s="40"/>
      <c r="BYL92" s="40"/>
      <c r="BYM92" s="40"/>
      <c r="BYN92" s="40"/>
      <c r="BYO92" s="40"/>
      <c r="BYP92" s="40"/>
      <c r="BYQ92" s="40"/>
      <c r="BYR92" s="40"/>
      <c r="BYS92" s="40"/>
      <c r="BYT92" s="40"/>
      <c r="BYU92" s="40"/>
      <c r="BYV92" s="40"/>
      <c r="BYW92" s="40"/>
      <c r="BYX92" s="40"/>
      <c r="BYY92" s="40"/>
      <c r="BYZ92" s="40"/>
      <c r="BZA92" s="40"/>
      <c r="BZB92" s="40"/>
      <c r="BZC92" s="40"/>
      <c r="BZD92" s="40"/>
      <c r="BZE92" s="40"/>
      <c r="BZF92" s="40"/>
      <c r="BZG92" s="40"/>
      <c r="BZH92" s="40"/>
      <c r="BZI92" s="40"/>
      <c r="BZJ92" s="40"/>
      <c r="BZK92" s="40"/>
      <c r="BZL92" s="40"/>
      <c r="BZM92" s="40"/>
      <c r="BZN92" s="40"/>
      <c r="BZO92" s="40"/>
      <c r="BZP92" s="40"/>
      <c r="BZQ92" s="40"/>
      <c r="BZR92" s="40"/>
      <c r="BZS92" s="40"/>
      <c r="BZT92" s="40"/>
      <c r="BZU92" s="40"/>
      <c r="BZV92" s="40"/>
      <c r="BZW92" s="40"/>
      <c r="BZX92" s="40"/>
      <c r="BZY92" s="40"/>
      <c r="BZZ92" s="40"/>
      <c r="CAA92" s="40"/>
      <c r="CAB92" s="40"/>
      <c r="CAC92" s="40"/>
      <c r="CAD92" s="40"/>
      <c r="CAE92" s="40"/>
      <c r="CAF92" s="40"/>
      <c r="CAG92" s="40"/>
      <c r="CAH92" s="40"/>
      <c r="CAI92" s="40"/>
      <c r="CAJ92" s="40"/>
      <c r="CAK92" s="40"/>
      <c r="CAL92" s="40"/>
      <c r="CAM92" s="40"/>
      <c r="CAN92" s="40"/>
      <c r="CAO92" s="40"/>
      <c r="CAP92" s="40"/>
      <c r="CAQ92" s="40"/>
      <c r="CAR92" s="40"/>
      <c r="CAS92" s="40"/>
      <c r="CAT92" s="40"/>
      <c r="CAU92" s="40"/>
      <c r="CAV92" s="40"/>
      <c r="CAW92" s="40"/>
      <c r="CAX92" s="40"/>
      <c r="CAY92" s="40"/>
      <c r="CAZ92" s="40"/>
      <c r="CBA92" s="40"/>
      <c r="CBB92" s="40"/>
      <c r="CBC92" s="40"/>
      <c r="CBD92" s="40"/>
      <c r="CBE92" s="40"/>
      <c r="CBF92" s="40"/>
      <c r="CBG92" s="40"/>
      <c r="CBH92" s="40"/>
      <c r="CBI92" s="40"/>
      <c r="CBJ92" s="40"/>
      <c r="CBK92" s="40"/>
      <c r="CBL92" s="40"/>
      <c r="CBM92" s="40"/>
      <c r="CBN92" s="40"/>
      <c r="CBO92" s="40"/>
      <c r="CBP92" s="40"/>
      <c r="CBQ92" s="40"/>
      <c r="CBR92" s="40"/>
      <c r="CBS92" s="40"/>
      <c r="CBT92" s="40"/>
      <c r="CBU92" s="40"/>
      <c r="CBV92" s="40"/>
      <c r="CBW92" s="40"/>
      <c r="CBX92" s="40"/>
      <c r="CBY92" s="40"/>
      <c r="CBZ92" s="40"/>
      <c r="CCA92" s="40"/>
      <c r="CCB92" s="40"/>
      <c r="CCC92" s="40"/>
      <c r="CCD92" s="40"/>
      <c r="CCE92" s="40"/>
      <c r="CCF92" s="40"/>
      <c r="CCG92" s="40"/>
      <c r="CCH92" s="40"/>
      <c r="CCI92" s="40"/>
      <c r="CCJ92" s="40"/>
      <c r="CCK92" s="40"/>
      <c r="CCL92" s="40"/>
      <c r="CCM92" s="40"/>
      <c r="CCN92" s="40"/>
      <c r="CCO92" s="40"/>
      <c r="CCP92" s="40"/>
      <c r="CCQ92" s="40"/>
      <c r="CCR92" s="40"/>
      <c r="CCS92" s="40"/>
      <c r="CCT92" s="40"/>
      <c r="CCU92" s="40"/>
      <c r="CCV92" s="40"/>
      <c r="CCW92" s="40"/>
      <c r="CCX92" s="40"/>
      <c r="CCY92" s="40"/>
      <c r="CCZ92" s="40"/>
      <c r="CDA92" s="40"/>
      <c r="CDB92" s="40"/>
      <c r="CDC92" s="40"/>
      <c r="CDD92" s="40"/>
      <c r="CDE92" s="40"/>
      <c r="CDF92" s="40"/>
      <c r="CDG92" s="40"/>
      <c r="CDH92" s="40"/>
      <c r="CDI92" s="40"/>
      <c r="CDJ92" s="40"/>
      <c r="CDK92" s="40"/>
      <c r="CDL92" s="40"/>
      <c r="CDM92" s="40"/>
      <c r="CDN92" s="40"/>
      <c r="CDO92" s="40"/>
      <c r="CDP92" s="40"/>
      <c r="CDQ92" s="40"/>
      <c r="CDR92" s="40"/>
      <c r="CDS92" s="40"/>
      <c r="CDT92" s="40"/>
      <c r="CDU92" s="40"/>
      <c r="CDV92" s="40"/>
      <c r="CDW92" s="40"/>
      <c r="CDX92" s="40"/>
      <c r="CDY92" s="40"/>
      <c r="CDZ92" s="40"/>
      <c r="CEA92" s="40"/>
      <c r="CEB92" s="40"/>
      <c r="CEC92" s="40"/>
      <c r="CED92" s="40"/>
      <c r="CEE92" s="40"/>
      <c r="CEF92" s="40"/>
      <c r="CEG92" s="40"/>
      <c r="CEH92" s="40"/>
      <c r="CEI92" s="40"/>
      <c r="CEJ92" s="40"/>
      <c r="CEK92" s="40"/>
      <c r="CEL92" s="40"/>
      <c r="CEM92" s="40"/>
      <c r="CEN92" s="40"/>
      <c r="CEO92" s="40"/>
      <c r="CEP92" s="40"/>
      <c r="CEQ92" s="40"/>
      <c r="CER92" s="40"/>
      <c r="CES92" s="40"/>
      <c r="CET92" s="40"/>
      <c r="CEU92" s="40"/>
      <c r="CEV92" s="40"/>
      <c r="CEW92" s="40"/>
      <c r="CEX92" s="40"/>
      <c r="CEY92" s="40"/>
      <c r="CEZ92" s="40"/>
      <c r="CFA92" s="40"/>
      <c r="CFB92" s="40"/>
      <c r="CFC92" s="40"/>
      <c r="CFD92" s="40"/>
      <c r="CFE92" s="40"/>
      <c r="CFF92" s="40"/>
      <c r="CFG92" s="40"/>
      <c r="CFH92" s="40"/>
      <c r="CFI92" s="40"/>
      <c r="CFJ92" s="40"/>
      <c r="CFK92" s="40"/>
      <c r="CFL92" s="40"/>
      <c r="CFM92" s="40"/>
      <c r="CFN92" s="40"/>
      <c r="CFO92" s="40"/>
      <c r="CFP92" s="40"/>
      <c r="CFQ92" s="40"/>
      <c r="CFR92" s="40"/>
      <c r="CFS92" s="40"/>
      <c r="CFT92" s="40"/>
      <c r="CFU92" s="40"/>
      <c r="CFV92" s="40"/>
      <c r="CFW92" s="40"/>
      <c r="CFX92" s="40"/>
      <c r="CFY92" s="40"/>
      <c r="CFZ92" s="40"/>
      <c r="CGA92" s="40"/>
      <c r="CGB92" s="40"/>
      <c r="CGC92" s="40"/>
      <c r="CGD92" s="40"/>
      <c r="CGE92" s="40"/>
      <c r="CGF92" s="40"/>
      <c r="CGG92" s="40"/>
      <c r="CGH92" s="40"/>
      <c r="CGI92" s="40"/>
      <c r="CGJ92" s="40"/>
      <c r="CGK92" s="40"/>
      <c r="CGL92" s="40"/>
      <c r="CGM92" s="40"/>
      <c r="CGN92" s="40"/>
      <c r="CGO92" s="40"/>
      <c r="CGP92" s="40"/>
      <c r="CGQ92" s="40"/>
      <c r="CGR92" s="40"/>
      <c r="CGS92" s="40"/>
      <c r="CGT92" s="40"/>
      <c r="CGU92" s="40"/>
      <c r="CGV92" s="40"/>
      <c r="CGW92" s="40"/>
      <c r="CGX92" s="40"/>
      <c r="CGY92" s="40"/>
      <c r="CGZ92" s="40"/>
      <c r="CHA92" s="40"/>
      <c r="CHB92" s="40"/>
      <c r="CHC92" s="40"/>
      <c r="CHD92" s="40"/>
      <c r="CHE92" s="40"/>
      <c r="CHF92" s="40"/>
      <c r="CHG92" s="40"/>
      <c r="CHH92" s="40"/>
      <c r="CHI92" s="40"/>
      <c r="CHJ92" s="40"/>
      <c r="CHK92" s="40"/>
      <c r="CHL92" s="40"/>
      <c r="CHM92" s="40"/>
      <c r="CHN92" s="40"/>
      <c r="CHO92" s="40"/>
      <c r="CHP92" s="40"/>
      <c r="CHQ92" s="40"/>
      <c r="CHR92" s="40"/>
      <c r="CHS92" s="40"/>
      <c r="CHT92" s="40"/>
      <c r="CHU92" s="40"/>
      <c r="CHV92" s="40"/>
      <c r="CHW92" s="40"/>
      <c r="CHX92" s="40"/>
      <c r="CHY92" s="40"/>
      <c r="CHZ92" s="40"/>
      <c r="CIA92" s="40"/>
      <c r="CIB92" s="40"/>
      <c r="CIC92" s="40"/>
      <c r="CID92" s="40"/>
      <c r="CIE92" s="40"/>
      <c r="CIF92" s="40"/>
      <c r="CIG92" s="40"/>
      <c r="CIH92" s="40"/>
      <c r="CII92" s="40"/>
      <c r="CIJ92" s="40"/>
      <c r="CIK92" s="40"/>
      <c r="CIL92" s="40"/>
      <c r="CIM92" s="40"/>
      <c r="CIN92" s="40"/>
      <c r="CIO92" s="40"/>
      <c r="CIP92" s="40"/>
      <c r="CIQ92" s="40"/>
      <c r="CIR92" s="40"/>
      <c r="CIS92" s="40"/>
      <c r="CIT92" s="40"/>
      <c r="CIU92" s="40"/>
      <c r="CIV92" s="40"/>
      <c r="CIW92" s="40"/>
      <c r="CIX92" s="40"/>
      <c r="CIY92" s="40"/>
      <c r="CIZ92" s="40"/>
      <c r="CJA92" s="40"/>
      <c r="CJB92" s="40"/>
      <c r="CJC92" s="40"/>
      <c r="CJD92" s="40"/>
      <c r="CJE92" s="40"/>
      <c r="CJF92" s="40"/>
      <c r="CJG92" s="40"/>
      <c r="CJH92" s="40"/>
      <c r="CJI92" s="40"/>
      <c r="CJJ92" s="40"/>
      <c r="CJK92" s="40"/>
      <c r="CJL92" s="40"/>
      <c r="CJM92" s="40"/>
      <c r="CJN92" s="40"/>
      <c r="CJO92" s="40"/>
      <c r="CJP92" s="40"/>
      <c r="CJQ92" s="40"/>
      <c r="CJR92" s="40"/>
      <c r="CJS92" s="40"/>
      <c r="CJT92" s="40"/>
      <c r="CJU92" s="40"/>
      <c r="CJV92" s="40"/>
      <c r="CJW92" s="40"/>
      <c r="CJX92" s="40"/>
      <c r="CJY92" s="40"/>
      <c r="CJZ92" s="40"/>
      <c r="CKA92" s="40"/>
      <c r="CKB92" s="40"/>
      <c r="CKC92" s="40"/>
      <c r="CKD92" s="40"/>
      <c r="CKE92" s="40"/>
      <c r="CKF92" s="40"/>
      <c r="CKG92" s="40"/>
      <c r="CKH92" s="40"/>
      <c r="CKI92" s="40"/>
      <c r="CKJ92" s="40"/>
      <c r="CKK92" s="40"/>
      <c r="CKL92" s="40"/>
      <c r="CKM92" s="40"/>
      <c r="CKN92" s="40"/>
      <c r="CKO92" s="40"/>
      <c r="CKP92" s="40"/>
      <c r="CKQ92" s="40"/>
      <c r="CKR92" s="40"/>
      <c r="CKS92" s="40"/>
      <c r="CKT92" s="40"/>
      <c r="CKU92" s="40"/>
      <c r="CKV92" s="40"/>
      <c r="CKW92" s="40"/>
      <c r="CKX92" s="40"/>
      <c r="CKY92" s="40"/>
      <c r="CKZ92" s="40"/>
      <c r="CLA92" s="40"/>
      <c r="CLB92" s="40"/>
      <c r="CLC92" s="40"/>
      <c r="CLD92" s="40"/>
      <c r="CLE92" s="40"/>
      <c r="CLF92" s="40"/>
      <c r="CLG92" s="40"/>
      <c r="CLH92" s="40"/>
      <c r="CLI92" s="40"/>
      <c r="CLJ92" s="40"/>
      <c r="CLK92" s="40"/>
      <c r="CLL92" s="40"/>
      <c r="CLM92" s="40"/>
      <c r="CLN92" s="40"/>
      <c r="CLO92" s="40"/>
      <c r="CLP92" s="40"/>
      <c r="CLQ92" s="40"/>
      <c r="CLR92" s="40"/>
      <c r="CLS92" s="40"/>
      <c r="CLT92" s="40"/>
      <c r="CLU92" s="40"/>
      <c r="CLV92" s="40"/>
      <c r="CLW92" s="40"/>
      <c r="CLX92" s="40"/>
      <c r="CLY92" s="40"/>
      <c r="CLZ92" s="40"/>
      <c r="CMA92" s="40"/>
      <c r="CMB92" s="40"/>
      <c r="CMC92" s="40"/>
      <c r="CMD92" s="40"/>
      <c r="CME92" s="40"/>
      <c r="CMF92" s="40"/>
      <c r="CMG92" s="40"/>
      <c r="CMH92" s="40"/>
      <c r="CMI92" s="40"/>
      <c r="CMJ92" s="40"/>
      <c r="CMK92" s="40"/>
      <c r="CML92" s="40"/>
      <c r="CMM92" s="40"/>
      <c r="CMN92" s="40"/>
      <c r="CMO92" s="40"/>
      <c r="CMP92" s="40"/>
      <c r="CMQ92" s="40"/>
      <c r="CMR92" s="40"/>
      <c r="CMS92" s="40"/>
      <c r="CMT92" s="40"/>
      <c r="CMU92" s="40"/>
      <c r="CMV92" s="40"/>
      <c r="CMW92" s="40"/>
      <c r="CMX92" s="40"/>
      <c r="CMY92" s="40"/>
      <c r="CMZ92" s="40"/>
      <c r="CNA92" s="40"/>
      <c r="CNB92" s="40"/>
      <c r="CNC92" s="40"/>
      <c r="CND92" s="40"/>
      <c r="CNE92" s="40"/>
      <c r="CNF92" s="40"/>
      <c r="CNG92" s="40"/>
      <c r="CNH92" s="40"/>
      <c r="CNI92" s="40"/>
      <c r="CNJ92" s="40"/>
      <c r="CNK92" s="40"/>
      <c r="CNL92" s="40"/>
      <c r="CNM92" s="40"/>
      <c r="CNN92" s="40"/>
      <c r="CNO92" s="40"/>
      <c r="CNP92" s="40"/>
      <c r="CNQ92" s="40"/>
      <c r="CNR92" s="40"/>
      <c r="CNS92" s="40"/>
      <c r="CNT92" s="40"/>
      <c r="CNU92" s="40"/>
      <c r="CNV92" s="40"/>
      <c r="CNW92" s="40"/>
      <c r="CNX92" s="40"/>
      <c r="CNY92" s="40"/>
      <c r="CNZ92" s="40"/>
      <c r="COA92" s="40"/>
      <c r="COB92" s="40"/>
      <c r="COC92" s="40"/>
      <c r="COD92" s="40"/>
      <c r="COE92" s="40"/>
      <c r="COF92" s="40"/>
      <c r="COG92" s="40"/>
      <c r="COH92" s="40"/>
      <c r="COI92" s="40"/>
      <c r="COJ92" s="40"/>
      <c r="COK92" s="40"/>
      <c r="COL92" s="40"/>
      <c r="COM92" s="40"/>
      <c r="CON92" s="40"/>
      <c r="COO92" s="40"/>
      <c r="COP92" s="40"/>
      <c r="COQ92" s="40"/>
      <c r="COR92" s="40"/>
      <c r="COS92" s="40"/>
      <c r="COT92" s="40"/>
      <c r="COU92" s="40"/>
      <c r="COV92" s="40"/>
      <c r="COW92" s="40"/>
      <c r="COX92" s="40"/>
      <c r="COY92" s="40"/>
      <c r="COZ92" s="40"/>
      <c r="CPA92" s="40"/>
      <c r="CPB92" s="40"/>
      <c r="CPC92" s="40"/>
      <c r="CPD92" s="40"/>
      <c r="CPE92" s="40"/>
      <c r="CPF92" s="40"/>
      <c r="CPG92" s="40"/>
      <c r="CPH92" s="40"/>
      <c r="CPI92" s="40"/>
      <c r="CPJ92" s="40"/>
      <c r="CPK92" s="40"/>
      <c r="CPL92" s="40"/>
      <c r="CPM92" s="40"/>
      <c r="CPN92" s="40"/>
      <c r="CPO92" s="40"/>
      <c r="CPP92" s="40"/>
      <c r="CPQ92" s="40"/>
      <c r="CPR92" s="40"/>
      <c r="CPS92" s="40"/>
      <c r="CPT92" s="40"/>
      <c r="CPU92" s="40"/>
      <c r="CPV92" s="40"/>
      <c r="CPW92" s="40"/>
      <c r="CPX92" s="40"/>
      <c r="CPY92" s="40"/>
      <c r="CPZ92" s="40"/>
      <c r="CQA92" s="40"/>
      <c r="CQB92" s="40"/>
      <c r="CQC92" s="40"/>
      <c r="CQD92" s="40"/>
      <c r="CQE92" s="40"/>
      <c r="CQF92" s="40"/>
      <c r="CQG92" s="40"/>
      <c r="CQH92" s="40"/>
      <c r="CQI92" s="40"/>
      <c r="CQJ92" s="40"/>
      <c r="CQK92" s="40"/>
      <c r="CQL92" s="40"/>
      <c r="CQM92" s="40"/>
      <c r="CQN92" s="40"/>
      <c r="CQO92" s="40"/>
      <c r="CQP92" s="40"/>
      <c r="CQQ92" s="40"/>
      <c r="CQR92" s="40"/>
      <c r="CQS92" s="40"/>
      <c r="CQT92" s="40"/>
      <c r="CQU92" s="40"/>
      <c r="CQV92" s="40"/>
      <c r="CQW92" s="40"/>
      <c r="CQX92" s="40"/>
      <c r="CQY92" s="40"/>
      <c r="CQZ92" s="40"/>
      <c r="CRA92" s="40"/>
      <c r="CRB92" s="40"/>
      <c r="CRC92" s="40"/>
      <c r="CRD92" s="40"/>
      <c r="CRE92" s="40"/>
      <c r="CRF92" s="40"/>
      <c r="CRG92" s="40"/>
      <c r="CRH92" s="40"/>
      <c r="CRI92" s="40"/>
      <c r="CRJ92" s="40"/>
      <c r="CRK92" s="40"/>
      <c r="CRL92" s="40"/>
      <c r="CRM92" s="40"/>
      <c r="CRN92" s="40"/>
      <c r="CRO92" s="40"/>
      <c r="CRP92" s="40"/>
      <c r="CRQ92" s="40"/>
      <c r="CRR92" s="40"/>
      <c r="CRS92" s="40"/>
      <c r="CRT92" s="40"/>
      <c r="CRU92" s="40"/>
      <c r="CRV92" s="40"/>
      <c r="CRW92" s="40"/>
      <c r="CRX92" s="40"/>
      <c r="CRY92" s="40"/>
      <c r="CRZ92" s="40"/>
      <c r="CSA92" s="40"/>
      <c r="CSB92" s="40"/>
      <c r="CSC92" s="40"/>
      <c r="CSD92" s="40"/>
      <c r="CSE92" s="40"/>
      <c r="CSF92" s="40"/>
      <c r="CSG92" s="40"/>
      <c r="CSH92" s="40"/>
      <c r="CSI92" s="40"/>
      <c r="CSJ92" s="40"/>
      <c r="CSK92" s="40"/>
      <c r="CSL92" s="40"/>
      <c r="CSM92" s="40"/>
      <c r="CSN92" s="40"/>
      <c r="CSO92" s="40"/>
      <c r="CSP92" s="40"/>
      <c r="CSQ92" s="40"/>
      <c r="CSR92" s="40"/>
      <c r="CSS92" s="40"/>
      <c r="CST92" s="40"/>
      <c r="CSU92" s="40"/>
      <c r="CSV92" s="40"/>
      <c r="CSW92" s="40"/>
      <c r="CSX92" s="40"/>
      <c r="CSY92" s="40"/>
      <c r="CSZ92" s="40"/>
      <c r="CTA92" s="40"/>
      <c r="CTB92" s="40"/>
      <c r="CTC92" s="40"/>
      <c r="CTD92" s="40"/>
      <c r="CTE92" s="40"/>
      <c r="CTF92" s="40"/>
      <c r="CTG92" s="40"/>
      <c r="CTH92" s="40"/>
      <c r="CTI92" s="40"/>
      <c r="CTJ92" s="40"/>
      <c r="CTK92" s="40"/>
      <c r="CTL92" s="40"/>
      <c r="CTM92" s="40"/>
      <c r="CTN92" s="40"/>
      <c r="CTO92" s="40"/>
      <c r="CTP92" s="40"/>
      <c r="CTQ92" s="40"/>
      <c r="CTR92" s="40"/>
      <c r="CTS92" s="40"/>
      <c r="CTT92" s="40"/>
      <c r="CTU92" s="40"/>
      <c r="CTV92" s="40"/>
      <c r="CTW92" s="40"/>
      <c r="CTX92" s="40"/>
      <c r="CTY92" s="40"/>
      <c r="CTZ92" s="40"/>
      <c r="CUA92" s="40"/>
      <c r="CUB92" s="40"/>
      <c r="CUC92" s="40"/>
      <c r="CUD92" s="40"/>
      <c r="CUE92" s="40"/>
      <c r="CUF92" s="40"/>
      <c r="CUG92" s="40"/>
      <c r="CUH92" s="40"/>
      <c r="CUI92" s="40"/>
      <c r="CUJ92" s="40"/>
      <c r="CUK92" s="40"/>
      <c r="CUL92" s="40"/>
      <c r="CUM92" s="40"/>
      <c r="CUN92" s="40"/>
      <c r="CUO92" s="40"/>
      <c r="CUP92" s="40"/>
      <c r="CUQ92" s="40"/>
      <c r="CUR92" s="40"/>
      <c r="CUS92" s="40"/>
      <c r="CUT92" s="40"/>
      <c r="CUU92" s="40"/>
      <c r="CUV92" s="40"/>
      <c r="CUW92" s="40"/>
      <c r="CUX92" s="40"/>
      <c r="CUY92" s="40"/>
      <c r="CUZ92" s="40"/>
      <c r="CVA92" s="40"/>
      <c r="CVB92" s="40"/>
      <c r="CVC92" s="40"/>
      <c r="CVD92" s="40"/>
      <c r="CVE92" s="40"/>
      <c r="CVF92" s="40"/>
      <c r="CVG92" s="40"/>
      <c r="CVH92" s="40"/>
      <c r="CVI92" s="40"/>
      <c r="CVJ92" s="40"/>
      <c r="CVK92" s="40"/>
      <c r="CVL92" s="40"/>
      <c r="CVM92" s="40"/>
      <c r="CVN92" s="40"/>
      <c r="CVO92" s="40"/>
      <c r="CVP92" s="40"/>
      <c r="CVQ92" s="40"/>
      <c r="CVR92" s="40"/>
      <c r="CVS92" s="40"/>
      <c r="CVT92" s="40"/>
      <c r="CVU92" s="40"/>
      <c r="CVV92" s="40"/>
      <c r="CVW92" s="40"/>
      <c r="CVX92" s="40"/>
      <c r="CVY92" s="40"/>
      <c r="CVZ92" s="40"/>
      <c r="CWA92" s="40"/>
      <c r="CWB92" s="40"/>
      <c r="CWC92" s="40"/>
      <c r="CWD92" s="40"/>
      <c r="CWE92" s="40"/>
      <c r="CWF92" s="40"/>
      <c r="CWG92" s="40"/>
      <c r="CWH92" s="40"/>
      <c r="CWI92" s="40"/>
      <c r="CWJ92" s="40"/>
      <c r="CWK92" s="40"/>
      <c r="CWL92" s="40"/>
      <c r="CWM92" s="40"/>
      <c r="CWN92" s="40"/>
      <c r="CWO92" s="40"/>
      <c r="CWP92" s="40"/>
      <c r="CWQ92" s="40"/>
      <c r="CWR92" s="40"/>
      <c r="CWS92" s="40"/>
      <c r="CWT92" s="40"/>
      <c r="CWU92" s="40"/>
      <c r="CWV92" s="40"/>
      <c r="CWW92" s="40"/>
      <c r="CWX92" s="40"/>
      <c r="CWY92" s="40"/>
      <c r="CWZ92" s="40"/>
      <c r="CXA92" s="40"/>
      <c r="CXB92" s="40"/>
      <c r="CXC92" s="40"/>
      <c r="CXD92" s="40"/>
      <c r="CXE92" s="40"/>
      <c r="CXF92" s="40"/>
      <c r="CXG92" s="40"/>
      <c r="CXH92" s="40"/>
      <c r="CXI92" s="40"/>
      <c r="CXJ92" s="40"/>
      <c r="CXK92" s="40"/>
      <c r="CXL92" s="40"/>
      <c r="CXM92" s="40"/>
      <c r="CXN92" s="40"/>
      <c r="CXO92" s="40"/>
      <c r="CXP92" s="40"/>
      <c r="CXQ92" s="40"/>
      <c r="CXR92" s="40"/>
      <c r="CXS92" s="40"/>
      <c r="CXT92" s="40"/>
      <c r="CXU92" s="40"/>
      <c r="CXV92" s="40"/>
      <c r="CXW92" s="40"/>
      <c r="CXX92" s="40"/>
      <c r="CXY92" s="40"/>
      <c r="CXZ92" s="40"/>
      <c r="CYA92" s="40"/>
      <c r="CYB92" s="40"/>
      <c r="CYC92" s="40"/>
      <c r="CYD92" s="40"/>
      <c r="CYE92" s="40"/>
      <c r="CYF92" s="40"/>
      <c r="CYG92" s="40"/>
      <c r="CYH92" s="40"/>
      <c r="CYI92" s="40"/>
      <c r="CYJ92" s="40"/>
      <c r="CYK92" s="40"/>
      <c r="CYL92" s="40"/>
      <c r="CYM92" s="40"/>
      <c r="CYN92" s="40"/>
      <c r="CYO92" s="40"/>
      <c r="CYP92" s="40"/>
      <c r="CYQ92" s="40"/>
      <c r="CYR92" s="40"/>
      <c r="CYS92" s="40"/>
      <c r="CYT92" s="40"/>
      <c r="CYU92" s="40"/>
      <c r="CYV92" s="40"/>
      <c r="CYW92" s="40"/>
      <c r="CYX92" s="40"/>
      <c r="CYY92" s="40"/>
      <c r="CYZ92" s="40"/>
      <c r="CZA92" s="40"/>
      <c r="CZB92" s="40"/>
      <c r="CZC92" s="40"/>
      <c r="CZD92" s="40"/>
      <c r="CZE92" s="40"/>
      <c r="CZF92" s="40"/>
      <c r="CZG92" s="40"/>
      <c r="CZH92" s="40"/>
      <c r="CZI92" s="40"/>
      <c r="CZJ92" s="40"/>
      <c r="CZK92" s="40"/>
      <c r="CZL92" s="40"/>
      <c r="CZM92" s="40"/>
      <c r="CZN92" s="40"/>
      <c r="CZO92" s="40"/>
      <c r="CZP92" s="40"/>
      <c r="CZQ92" s="40"/>
      <c r="CZR92" s="40"/>
      <c r="CZS92" s="40"/>
      <c r="CZT92" s="40"/>
      <c r="CZU92" s="40"/>
      <c r="CZV92" s="40"/>
      <c r="CZW92" s="40"/>
      <c r="CZX92" s="40"/>
      <c r="CZY92" s="40"/>
      <c r="CZZ92" s="40"/>
      <c r="DAA92" s="40"/>
      <c r="DAB92" s="40"/>
      <c r="DAC92" s="40"/>
      <c r="DAD92" s="40"/>
      <c r="DAE92" s="40"/>
      <c r="DAF92" s="40"/>
      <c r="DAG92" s="40"/>
      <c r="DAH92" s="40"/>
      <c r="DAI92" s="40"/>
      <c r="DAJ92" s="40"/>
      <c r="DAK92" s="40"/>
      <c r="DAL92" s="40"/>
      <c r="DAM92" s="40"/>
      <c r="DAN92" s="40"/>
      <c r="DAO92" s="40"/>
      <c r="DAP92" s="40"/>
      <c r="DAQ92" s="40"/>
      <c r="DAR92" s="40"/>
      <c r="DAS92" s="40"/>
      <c r="DAT92" s="40"/>
      <c r="DAU92" s="40"/>
      <c r="DAV92" s="40"/>
      <c r="DAW92" s="40"/>
      <c r="DAX92" s="40"/>
      <c r="DAY92" s="40"/>
      <c r="DAZ92" s="40"/>
      <c r="DBA92" s="40"/>
      <c r="DBB92" s="40"/>
      <c r="DBC92" s="40"/>
      <c r="DBD92" s="40"/>
      <c r="DBE92" s="40"/>
      <c r="DBF92" s="40"/>
      <c r="DBG92" s="40"/>
      <c r="DBH92" s="40"/>
      <c r="DBI92" s="40"/>
      <c r="DBJ92" s="40"/>
      <c r="DBK92" s="40"/>
      <c r="DBL92" s="40"/>
      <c r="DBM92" s="40"/>
      <c r="DBN92" s="40"/>
      <c r="DBO92" s="40"/>
      <c r="DBP92" s="40"/>
      <c r="DBQ92" s="40"/>
      <c r="DBR92" s="40"/>
      <c r="DBS92" s="40"/>
      <c r="DBT92" s="40"/>
      <c r="DBU92" s="40"/>
      <c r="DBV92" s="40"/>
      <c r="DBW92" s="40"/>
      <c r="DBX92" s="40"/>
      <c r="DBY92" s="40"/>
      <c r="DBZ92" s="40"/>
      <c r="DCA92" s="40"/>
      <c r="DCB92" s="40"/>
      <c r="DCC92" s="40"/>
      <c r="DCD92" s="40"/>
      <c r="DCE92" s="40"/>
      <c r="DCF92" s="40"/>
      <c r="DCG92" s="40"/>
      <c r="DCH92" s="40"/>
      <c r="DCI92" s="40"/>
      <c r="DCJ92" s="40"/>
      <c r="DCK92" s="40"/>
      <c r="DCL92" s="40"/>
      <c r="DCM92" s="40"/>
      <c r="DCN92" s="40"/>
      <c r="DCO92" s="40"/>
      <c r="DCP92" s="40"/>
      <c r="DCQ92" s="40"/>
      <c r="DCR92" s="40"/>
      <c r="DCS92" s="40"/>
      <c r="DCT92" s="40"/>
      <c r="DCU92" s="40"/>
      <c r="DCV92" s="40"/>
      <c r="DCW92" s="40"/>
      <c r="DCX92" s="40"/>
      <c r="DCY92" s="40"/>
      <c r="DCZ92" s="40"/>
      <c r="DDA92" s="40"/>
      <c r="DDB92" s="40"/>
      <c r="DDC92" s="40"/>
      <c r="DDD92" s="40"/>
      <c r="DDE92" s="40"/>
      <c r="DDF92" s="40"/>
      <c r="DDG92" s="40"/>
      <c r="DDH92" s="40"/>
      <c r="DDI92" s="40"/>
      <c r="DDJ92" s="40"/>
      <c r="DDK92" s="40"/>
      <c r="DDL92" s="40"/>
      <c r="DDM92" s="40"/>
      <c r="DDN92" s="40"/>
      <c r="DDO92" s="40"/>
      <c r="DDP92" s="40"/>
      <c r="DDQ92" s="40"/>
      <c r="DDR92" s="40"/>
      <c r="DDS92" s="40"/>
      <c r="DDT92" s="40"/>
      <c r="DDU92" s="40"/>
      <c r="DDV92" s="40"/>
      <c r="DDW92" s="40"/>
      <c r="DDX92" s="40"/>
      <c r="DDY92" s="40"/>
      <c r="DDZ92" s="40"/>
      <c r="DEA92" s="40"/>
      <c r="DEB92" s="40"/>
      <c r="DEC92" s="40"/>
      <c r="DED92" s="40"/>
      <c r="DEE92" s="40"/>
      <c r="DEF92" s="40"/>
      <c r="DEG92" s="40"/>
      <c r="DEH92" s="40"/>
      <c r="DEI92" s="40"/>
      <c r="DEJ92" s="40"/>
      <c r="DEK92" s="40"/>
      <c r="DEL92" s="40"/>
      <c r="DEM92" s="40"/>
      <c r="DEN92" s="40"/>
      <c r="DEO92" s="40"/>
      <c r="DEP92" s="40"/>
      <c r="DEQ92" s="40"/>
      <c r="DER92" s="40"/>
      <c r="DES92" s="40"/>
      <c r="DET92" s="40"/>
      <c r="DEU92" s="40"/>
      <c r="DEV92" s="40"/>
      <c r="DEW92" s="40"/>
      <c r="DEX92" s="40"/>
      <c r="DEY92" s="40"/>
      <c r="DEZ92" s="40"/>
      <c r="DFA92" s="40"/>
      <c r="DFB92" s="40"/>
      <c r="DFC92" s="40"/>
      <c r="DFD92" s="40"/>
      <c r="DFE92" s="40"/>
      <c r="DFF92" s="40"/>
      <c r="DFG92" s="40"/>
      <c r="DFH92" s="40"/>
      <c r="DFI92" s="40"/>
      <c r="DFJ92" s="40"/>
      <c r="DFK92" s="40"/>
      <c r="DFL92" s="40"/>
      <c r="DFM92" s="40"/>
      <c r="DFN92" s="40"/>
      <c r="DFO92" s="40"/>
      <c r="DFP92" s="40"/>
      <c r="DFQ92" s="40"/>
      <c r="DFR92" s="40"/>
      <c r="DFS92" s="40"/>
      <c r="DFT92" s="40"/>
      <c r="DFU92" s="40"/>
      <c r="DFV92" s="40"/>
      <c r="DFW92" s="40"/>
      <c r="DFX92" s="40"/>
      <c r="DFY92" s="40"/>
      <c r="DFZ92" s="40"/>
      <c r="DGA92" s="40"/>
      <c r="DGB92" s="40"/>
      <c r="DGC92" s="40"/>
      <c r="DGD92" s="40"/>
      <c r="DGE92" s="40"/>
      <c r="DGF92" s="40"/>
      <c r="DGG92" s="40"/>
      <c r="DGH92" s="40"/>
      <c r="DGI92" s="40"/>
      <c r="DGJ92" s="40"/>
      <c r="DGK92" s="40"/>
      <c r="DGL92" s="40"/>
      <c r="DGM92" s="40"/>
      <c r="DGN92" s="40"/>
      <c r="DGO92" s="40"/>
      <c r="DGP92" s="40"/>
      <c r="DGQ92" s="40"/>
      <c r="DGR92" s="40"/>
      <c r="DGS92" s="40"/>
      <c r="DGT92" s="40"/>
      <c r="DGU92" s="40"/>
      <c r="DGV92" s="40"/>
      <c r="DGW92" s="40"/>
      <c r="DGX92" s="40"/>
      <c r="DGY92" s="40"/>
      <c r="DGZ92" s="40"/>
      <c r="DHA92" s="40"/>
      <c r="DHB92" s="40"/>
      <c r="DHC92" s="40"/>
      <c r="DHD92" s="40"/>
      <c r="DHE92" s="40"/>
      <c r="DHF92" s="40"/>
      <c r="DHG92" s="40"/>
      <c r="DHH92" s="40"/>
      <c r="DHI92" s="40"/>
      <c r="DHJ92" s="40"/>
      <c r="DHK92" s="40"/>
      <c r="DHL92" s="40"/>
      <c r="DHM92" s="40"/>
      <c r="DHN92" s="40"/>
      <c r="DHO92" s="40"/>
      <c r="DHP92" s="40"/>
      <c r="DHQ92" s="40"/>
      <c r="DHR92" s="40"/>
      <c r="DHS92" s="40"/>
      <c r="DHT92" s="40"/>
      <c r="DHU92" s="40"/>
      <c r="DHV92" s="40"/>
      <c r="DHW92" s="40"/>
      <c r="DHX92" s="40"/>
      <c r="DHY92" s="40"/>
      <c r="DHZ92" s="40"/>
      <c r="DIA92" s="40"/>
      <c r="DIB92" s="40"/>
      <c r="DIC92" s="40"/>
      <c r="DID92" s="40"/>
      <c r="DIE92" s="40"/>
      <c r="DIF92" s="40"/>
      <c r="DIG92" s="40"/>
      <c r="DIH92" s="40"/>
      <c r="DII92" s="40"/>
      <c r="DIJ92" s="40"/>
      <c r="DIK92" s="40"/>
      <c r="DIL92" s="40"/>
      <c r="DIM92" s="40"/>
      <c r="DIN92" s="40"/>
      <c r="DIO92" s="40"/>
      <c r="DIP92" s="40"/>
      <c r="DIQ92" s="40"/>
      <c r="DIR92" s="40"/>
      <c r="DIS92" s="40"/>
      <c r="DIT92" s="40"/>
      <c r="DIU92" s="40"/>
      <c r="DIV92" s="40"/>
      <c r="DIW92" s="40"/>
      <c r="DIX92" s="40"/>
      <c r="DIY92" s="40"/>
      <c r="DIZ92" s="40"/>
      <c r="DJA92" s="40"/>
      <c r="DJB92" s="40"/>
      <c r="DJC92" s="40"/>
      <c r="DJD92" s="40"/>
      <c r="DJE92" s="40"/>
      <c r="DJF92" s="40"/>
      <c r="DJG92" s="40"/>
      <c r="DJH92" s="40"/>
      <c r="DJI92" s="40"/>
      <c r="DJJ92" s="40"/>
      <c r="DJK92" s="40"/>
      <c r="DJL92" s="40"/>
      <c r="DJM92" s="40"/>
      <c r="DJN92" s="40"/>
      <c r="DJO92" s="40"/>
      <c r="DJP92" s="40"/>
      <c r="DJQ92" s="40"/>
      <c r="DJR92" s="40"/>
      <c r="DJS92" s="40"/>
      <c r="DJT92" s="40"/>
      <c r="DJU92" s="40"/>
      <c r="DJV92" s="40"/>
      <c r="DJW92" s="40"/>
      <c r="DJX92" s="40"/>
      <c r="DJY92" s="40"/>
      <c r="DJZ92" s="40"/>
      <c r="DKA92" s="40"/>
      <c r="DKB92" s="40"/>
      <c r="DKC92" s="40"/>
      <c r="DKD92" s="40"/>
      <c r="DKE92" s="40"/>
      <c r="DKF92" s="40"/>
      <c r="DKG92" s="40"/>
      <c r="DKH92" s="40"/>
      <c r="DKI92" s="40"/>
      <c r="DKJ92" s="40"/>
      <c r="DKK92" s="40"/>
      <c r="DKL92" s="40"/>
      <c r="DKM92" s="40"/>
      <c r="DKN92" s="40"/>
      <c r="DKO92" s="40"/>
      <c r="DKP92" s="40"/>
      <c r="DKQ92" s="40"/>
      <c r="DKR92" s="40"/>
      <c r="DKS92" s="40"/>
      <c r="DKT92" s="40"/>
      <c r="DKU92" s="40"/>
      <c r="DKV92" s="40"/>
      <c r="DKW92" s="40"/>
      <c r="DKX92" s="40"/>
      <c r="DKY92" s="40"/>
      <c r="DKZ92" s="40"/>
      <c r="DLA92" s="40"/>
      <c r="DLB92" s="40"/>
      <c r="DLC92" s="40"/>
      <c r="DLD92" s="40"/>
      <c r="DLE92" s="40"/>
      <c r="DLF92" s="40"/>
      <c r="DLG92" s="40"/>
      <c r="DLH92" s="40"/>
      <c r="DLI92" s="40"/>
      <c r="DLJ92" s="40"/>
      <c r="DLK92" s="40"/>
      <c r="DLL92" s="40"/>
      <c r="DLM92" s="40"/>
      <c r="DLN92" s="40"/>
      <c r="DLO92" s="40"/>
      <c r="DLP92" s="40"/>
      <c r="DLQ92" s="40"/>
      <c r="DLR92" s="40"/>
      <c r="DLS92" s="40"/>
      <c r="DLT92" s="40"/>
      <c r="DLU92" s="40"/>
      <c r="DLV92" s="40"/>
      <c r="DLW92" s="40"/>
      <c r="DLX92" s="40"/>
      <c r="DLY92" s="40"/>
      <c r="DLZ92" s="40"/>
      <c r="DMA92" s="40"/>
      <c r="DMB92" s="40"/>
      <c r="DMC92" s="40"/>
      <c r="DMD92" s="40"/>
      <c r="DME92" s="40"/>
      <c r="DMF92" s="40"/>
      <c r="DMG92" s="40"/>
      <c r="DMH92" s="40"/>
      <c r="DMI92" s="40"/>
      <c r="DMJ92" s="40"/>
      <c r="DMK92" s="40"/>
      <c r="DML92" s="40"/>
      <c r="DMM92" s="40"/>
      <c r="DMN92" s="40"/>
      <c r="DMO92" s="40"/>
      <c r="DMP92" s="40"/>
      <c r="DMQ92" s="40"/>
      <c r="DMR92" s="40"/>
      <c r="DMS92" s="40"/>
      <c r="DMT92" s="40"/>
      <c r="DMU92" s="40"/>
      <c r="DMV92" s="40"/>
      <c r="DMW92" s="40"/>
      <c r="DMX92" s="40"/>
      <c r="DMY92" s="40"/>
      <c r="DMZ92" s="40"/>
      <c r="DNA92" s="40"/>
      <c r="DNB92" s="40"/>
      <c r="DNC92" s="40"/>
      <c r="DND92" s="40"/>
      <c r="DNE92" s="40"/>
      <c r="DNF92" s="40"/>
      <c r="DNG92" s="40"/>
      <c r="DNH92" s="40"/>
      <c r="DNI92" s="40"/>
      <c r="DNJ92" s="40"/>
      <c r="DNK92" s="40"/>
      <c r="DNL92" s="40"/>
      <c r="DNM92" s="40"/>
      <c r="DNN92" s="40"/>
      <c r="DNO92" s="40"/>
      <c r="DNP92" s="40"/>
      <c r="DNQ92" s="40"/>
      <c r="DNR92" s="40"/>
      <c r="DNS92" s="40"/>
      <c r="DNT92" s="40"/>
      <c r="DNU92" s="40"/>
      <c r="DNV92" s="40"/>
      <c r="DNW92" s="40"/>
      <c r="DNX92" s="40"/>
      <c r="DNY92" s="40"/>
      <c r="DNZ92" s="40"/>
      <c r="DOA92" s="40"/>
      <c r="DOB92" s="40"/>
      <c r="DOC92" s="40"/>
      <c r="DOD92" s="40"/>
      <c r="DOE92" s="40"/>
      <c r="DOF92" s="40"/>
      <c r="DOG92" s="40"/>
      <c r="DOH92" s="40"/>
      <c r="DOI92" s="40"/>
      <c r="DOJ92" s="40"/>
      <c r="DOK92" s="40"/>
      <c r="DOL92" s="40"/>
      <c r="DOM92" s="40"/>
      <c r="DON92" s="40"/>
      <c r="DOO92" s="40"/>
      <c r="DOP92" s="40"/>
      <c r="DOQ92" s="40"/>
      <c r="DOR92" s="40"/>
      <c r="DOS92" s="40"/>
      <c r="DOT92" s="40"/>
      <c r="DOU92" s="40"/>
      <c r="DOV92" s="40"/>
      <c r="DOW92" s="40"/>
      <c r="DOX92" s="40"/>
      <c r="DOY92" s="40"/>
      <c r="DOZ92" s="40"/>
      <c r="DPA92" s="40"/>
      <c r="DPB92" s="40"/>
      <c r="DPC92" s="40"/>
      <c r="DPD92" s="40"/>
      <c r="DPE92" s="40"/>
      <c r="DPF92" s="40"/>
      <c r="DPG92" s="40"/>
      <c r="DPH92" s="40"/>
      <c r="DPI92" s="40"/>
      <c r="DPJ92" s="40"/>
      <c r="DPK92" s="40"/>
      <c r="DPL92" s="40"/>
      <c r="DPM92" s="40"/>
      <c r="DPN92" s="40"/>
      <c r="DPO92" s="40"/>
      <c r="DPP92" s="40"/>
      <c r="DPQ92" s="40"/>
      <c r="DPR92" s="40"/>
      <c r="DPS92" s="40"/>
      <c r="DPT92" s="40"/>
      <c r="DPU92" s="40"/>
      <c r="DPV92" s="40"/>
      <c r="DPW92" s="40"/>
      <c r="DPX92" s="40"/>
      <c r="DPY92" s="40"/>
      <c r="DPZ92" s="40"/>
      <c r="DQA92" s="40"/>
      <c r="DQB92" s="40"/>
      <c r="DQC92" s="40"/>
      <c r="DQD92" s="40"/>
      <c r="DQE92" s="40"/>
      <c r="DQF92" s="40"/>
      <c r="DQG92" s="40"/>
      <c r="DQH92" s="40"/>
      <c r="DQI92" s="40"/>
      <c r="DQJ92" s="40"/>
      <c r="DQK92" s="40"/>
      <c r="DQL92" s="40"/>
      <c r="DQM92" s="40"/>
      <c r="DQN92" s="40"/>
      <c r="DQO92" s="40"/>
      <c r="DQP92" s="40"/>
      <c r="DQQ92" s="40"/>
      <c r="DQR92" s="40"/>
      <c r="DQS92" s="40"/>
      <c r="DQT92" s="40"/>
      <c r="DQU92" s="40"/>
      <c r="DQV92" s="40"/>
      <c r="DQW92" s="40"/>
      <c r="DQX92" s="40"/>
      <c r="DQY92" s="40"/>
      <c r="DQZ92" s="40"/>
      <c r="DRA92" s="40"/>
      <c r="DRB92" s="40"/>
      <c r="DRC92" s="40"/>
      <c r="DRD92" s="40"/>
      <c r="DRE92" s="40"/>
      <c r="DRF92" s="40"/>
      <c r="DRG92" s="40"/>
      <c r="DRH92" s="40"/>
      <c r="DRI92" s="40"/>
      <c r="DRJ92" s="40"/>
      <c r="DRK92" s="40"/>
      <c r="DRL92" s="40"/>
      <c r="DRM92" s="40"/>
      <c r="DRN92" s="40"/>
      <c r="DRO92" s="40"/>
      <c r="DRP92" s="40"/>
      <c r="DRQ92" s="40"/>
      <c r="DRR92" s="40"/>
      <c r="DRS92" s="40"/>
      <c r="DRT92" s="40"/>
      <c r="DRU92" s="40"/>
      <c r="DRV92" s="40"/>
      <c r="DRW92" s="40"/>
      <c r="DRX92" s="40"/>
      <c r="DRY92" s="40"/>
      <c r="DRZ92" s="40"/>
      <c r="DSA92" s="40"/>
      <c r="DSB92" s="40"/>
      <c r="DSC92" s="40"/>
      <c r="DSD92" s="40"/>
      <c r="DSE92" s="40"/>
      <c r="DSF92" s="40"/>
      <c r="DSG92" s="40"/>
      <c r="DSH92" s="40"/>
      <c r="DSI92" s="40"/>
      <c r="DSJ92" s="40"/>
      <c r="DSK92" s="40"/>
      <c r="DSL92" s="40"/>
      <c r="DSM92" s="40"/>
      <c r="DSN92" s="40"/>
      <c r="DSO92" s="40"/>
      <c r="DSP92" s="40"/>
      <c r="DSQ92" s="40"/>
      <c r="DSR92" s="40"/>
      <c r="DSS92" s="40"/>
      <c r="DST92" s="40"/>
      <c r="DSU92" s="40"/>
      <c r="DSV92" s="40"/>
      <c r="DSW92" s="40"/>
      <c r="DSX92" s="40"/>
      <c r="DSY92" s="40"/>
      <c r="DSZ92" s="40"/>
      <c r="DTA92" s="40"/>
      <c r="DTB92" s="40"/>
      <c r="DTC92" s="40"/>
      <c r="DTD92" s="40"/>
      <c r="DTE92" s="40"/>
      <c r="DTF92" s="40"/>
      <c r="DTG92" s="40"/>
      <c r="DTH92" s="40"/>
      <c r="DTI92" s="40"/>
      <c r="DTJ92" s="40"/>
      <c r="DTK92" s="40"/>
      <c r="DTL92" s="40"/>
      <c r="DTM92" s="40"/>
      <c r="DTN92" s="40"/>
      <c r="DTO92" s="40"/>
      <c r="DTP92" s="40"/>
      <c r="DTQ92" s="40"/>
      <c r="DTR92" s="40"/>
      <c r="DTS92" s="40"/>
      <c r="DTT92" s="40"/>
      <c r="DTU92" s="40"/>
      <c r="DTV92" s="40"/>
      <c r="DTW92" s="40"/>
      <c r="DTX92" s="40"/>
      <c r="DTY92" s="40"/>
      <c r="DTZ92" s="40"/>
      <c r="DUA92" s="40"/>
      <c r="DUB92" s="40"/>
      <c r="DUC92" s="40"/>
      <c r="DUD92" s="40"/>
      <c r="DUE92" s="40"/>
      <c r="DUF92" s="40"/>
      <c r="DUG92" s="40"/>
      <c r="DUH92" s="40"/>
      <c r="DUI92" s="40"/>
      <c r="DUJ92" s="40"/>
      <c r="DUK92" s="40"/>
      <c r="DUL92" s="40"/>
      <c r="DUM92" s="40"/>
      <c r="DUN92" s="40"/>
      <c r="DUO92" s="40"/>
      <c r="DUP92" s="40"/>
      <c r="DUQ92" s="40"/>
      <c r="DUR92" s="40"/>
      <c r="DUS92" s="40"/>
      <c r="DUT92" s="40"/>
      <c r="DUU92" s="40"/>
      <c r="DUV92" s="40"/>
      <c r="DUW92" s="40"/>
      <c r="DUX92" s="40"/>
      <c r="DUY92" s="40"/>
      <c r="DUZ92" s="40"/>
      <c r="DVA92" s="40"/>
      <c r="DVB92" s="40"/>
      <c r="DVC92" s="40"/>
      <c r="DVD92" s="40"/>
      <c r="DVE92" s="40"/>
      <c r="DVF92" s="40"/>
      <c r="DVG92" s="40"/>
      <c r="DVH92" s="40"/>
      <c r="DVI92" s="40"/>
      <c r="DVJ92" s="40"/>
      <c r="DVK92" s="40"/>
      <c r="DVL92" s="40"/>
      <c r="DVM92" s="40"/>
      <c r="DVN92" s="40"/>
      <c r="DVO92" s="40"/>
      <c r="DVP92" s="40"/>
      <c r="DVQ92" s="40"/>
      <c r="DVR92" s="40"/>
      <c r="DVS92" s="40"/>
      <c r="DVT92" s="40"/>
      <c r="DVU92" s="40"/>
      <c r="DVV92" s="40"/>
      <c r="DVW92" s="40"/>
      <c r="DVX92" s="40"/>
      <c r="DVY92" s="40"/>
      <c r="DVZ92" s="40"/>
      <c r="DWA92" s="40"/>
      <c r="DWB92" s="40"/>
      <c r="DWC92" s="40"/>
      <c r="DWD92" s="40"/>
      <c r="DWE92" s="40"/>
      <c r="DWF92" s="40"/>
      <c r="DWG92" s="40"/>
      <c r="DWH92" s="40"/>
      <c r="DWI92" s="40"/>
      <c r="DWJ92" s="40"/>
      <c r="DWK92" s="40"/>
      <c r="DWL92" s="40"/>
      <c r="DWM92" s="40"/>
      <c r="DWN92" s="40"/>
      <c r="DWO92" s="40"/>
      <c r="DWP92" s="40"/>
      <c r="DWQ92" s="40"/>
      <c r="DWR92" s="40"/>
      <c r="DWS92" s="40"/>
      <c r="DWT92" s="40"/>
      <c r="DWU92" s="40"/>
      <c r="DWV92" s="40"/>
      <c r="DWW92" s="40"/>
      <c r="DWX92" s="40"/>
      <c r="DWY92" s="40"/>
      <c r="DWZ92" s="40"/>
      <c r="DXA92" s="40"/>
      <c r="DXB92" s="40"/>
      <c r="DXC92" s="40"/>
      <c r="DXD92" s="40"/>
      <c r="DXE92" s="40"/>
      <c r="DXF92" s="40"/>
      <c r="DXG92" s="40"/>
      <c r="DXH92" s="40"/>
      <c r="DXI92" s="40"/>
      <c r="DXJ92" s="40"/>
      <c r="DXK92" s="40"/>
      <c r="DXL92" s="40"/>
      <c r="DXM92" s="40"/>
      <c r="DXN92" s="40"/>
      <c r="DXO92" s="40"/>
      <c r="DXP92" s="40"/>
      <c r="DXQ92" s="40"/>
      <c r="DXR92" s="40"/>
      <c r="DXS92" s="40"/>
      <c r="DXT92" s="40"/>
      <c r="DXU92" s="40"/>
      <c r="DXV92" s="40"/>
      <c r="DXW92" s="40"/>
      <c r="DXX92" s="40"/>
      <c r="DXY92" s="40"/>
      <c r="DXZ92" s="40"/>
      <c r="DYA92" s="40"/>
      <c r="DYB92" s="40"/>
      <c r="DYC92" s="40"/>
      <c r="DYD92" s="40"/>
      <c r="DYE92" s="40"/>
      <c r="DYF92" s="40"/>
      <c r="DYG92" s="40"/>
      <c r="DYH92" s="40"/>
      <c r="DYI92" s="40"/>
      <c r="DYJ92" s="40"/>
      <c r="DYK92" s="40"/>
      <c r="DYL92" s="40"/>
      <c r="DYM92" s="40"/>
      <c r="DYN92" s="40"/>
      <c r="DYO92" s="40"/>
      <c r="DYP92" s="40"/>
      <c r="DYQ92" s="40"/>
      <c r="DYR92" s="40"/>
      <c r="DYS92" s="40"/>
      <c r="DYT92" s="40"/>
      <c r="DYU92" s="40"/>
      <c r="DYV92" s="40"/>
      <c r="DYW92" s="40"/>
      <c r="DYX92" s="40"/>
      <c r="DYY92" s="40"/>
      <c r="DYZ92" s="40"/>
      <c r="DZA92" s="40"/>
      <c r="DZB92" s="40"/>
      <c r="DZC92" s="40"/>
      <c r="DZD92" s="40"/>
      <c r="DZE92" s="40"/>
      <c r="DZF92" s="40"/>
      <c r="DZG92" s="40"/>
      <c r="DZH92" s="40"/>
      <c r="DZI92" s="40"/>
      <c r="DZJ92" s="40"/>
      <c r="DZK92" s="40"/>
      <c r="DZL92" s="40"/>
      <c r="DZM92" s="40"/>
      <c r="DZN92" s="40"/>
      <c r="DZO92" s="40"/>
      <c r="DZP92" s="40"/>
      <c r="DZQ92" s="40"/>
      <c r="DZR92" s="40"/>
      <c r="DZS92" s="40"/>
      <c r="DZT92" s="40"/>
      <c r="DZU92" s="40"/>
      <c r="DZV92" s="40"/>
      <c r="DZW92" s="40"/>
      <c r="DZX92" s="40"/>
      <c r="DZY92" s="40"/>
      <c r="DZZ92" s="40"/>
      <c r="EAA92" s="40"/>
      <c r="EAB92" s="40"/>
      <c r="EAC92" s="40"/>
      <c r="EAD92" s="40"/>
      <c r="EAE92" s="40"/>
      <c r="EAF92" s="40"/>
      <c r="EAG92" s="40"/>
      <c r="EAH92" s="40"/>
      <c r="EAI92" s="40"/>
      <c r="EAJ92" s="40"/>
      <c r="EAK92" s="40"/>
      <c r="EAL92" s="40"/>
      <c r="EAM92" s="40"/>
      <c r="EAN92" s="40"/>
      <c r="EAO92" s="40"/>
      <c r="EAP92" s="40"/>
      <c r="EAQ92" s="40"/>
      <c r="EAR92" s="40"/>
      <c r="EAS92" s="40"/>
      <c r="EAT92" s="40"/>
      <c r="EAU92" s="40"/>
      <c r="EAV92" s="40"/>
      <c r="EAW92" s="40"/>
      <c r="EAX92" s="40"/>
      <c r="EAY92" s="40"/>
      <c r="EAZ92" s="40"/>
      <c r="EBA92" s="40"/>
      <c r="EBB92" s="40"/>
      <c r="EBC92" s="40"/>
      <c r="EBD92" s="40"/>
      <c r="EBE92" s="40"/>
      <c r="EBF92" s="40"/>
      <c r="EBG92" s="40"/>
      <c r="EBH92" s="40"/>
      <c r="EBI92" s="40"/>
      <c r="EBJ92" s="40"/>
      <c r="EBK92" s="40"/>
      <c r="EBL92" s="40"/>
      <c r="EBM92" s="40"/>
      <c r="EBN92" s="40"/>
      <c r="EBO92" s="40"/>
      <c r="EBP92" s="40"/>
      <c r="EBQ92" s="40"/>
      <c r="EBR92" s="40"/>
      <c r="EBS92" s="40"/>
      <c r="EBT92" s="40"/>
      <c r="EBU92" s="40"/>
      <c r="EBV92" s="40"/>
      <c r="EBW92" s="40"/>
      <c r="EBX92" s="40"/>
      <c r="EBY92" s="40"/>
      <c r="EBZ92" s="40"/>
      <c r="ECA92" s="40"/>
      <c r="ECB92" s="40"/>
      <c r="ECC92" s="40"/>
      <c r="ECD92" s="40"/>
      <c r="ECE92" s="40"/>
      <c r="ECF92" s="40"/>
      <c r="ECG92" s="40"/>
      <c r="ECH92" s="40"/>
      <c r="ECI92" s="40"/>
      <c r="ECJ92" s="40"/>
      <c r="ECK92" s="40"/>
      <c r="ECL92" s="40"/>
      <c r="ECM92" s="40"/>
      <c r="ECN92" s="40"/>
      <c r="ECO92" s="40"/>
      <c r="ECP92" s="40"/>
      <c r="ECQ92" s="40"/>
      <c r="ECR92" s="40"/>
      <c r="ECS92" s="40"/>
      <c r="ECT92" s="40"/>
      <c r="ECU92" s="40"/>
      <c r="ECV92" s="40"/>
      <c r="ECW92" s="40"/>
      <c r="ECX92" s="40"/>
      <c r="ECY92" s="40"/>
      <c r="ECZ92" s="40"/>
      <c r="EDA92" s="40"/>
      <c r="EDB92" s="40"/>
      <c r="EDC92" s="40"/>
      <c r="EDD92" s="40"/>
      <c r="EDE92" s="40"/>
      <c r="EDF92" s="40"/>
      <c r="EDG92" s="40"/>
      <c r="EDH92" s="40"/>
      <c r="EDI92" s="40"/>
      <c r="EDJ92" s="40"/>
      <c r="EDK92" s="40"/>
      <c r="EDL92" s="40"/>
      <c r="EDM92" s="40"/>
      <c r="EDN92" s="40"/>
      <c r="EDO92" s="40"/>
      <c r="EDP92" s="40"/>
      <c r="EDQ92" s="40"/>
      <c r="EDR92" s="40"/>
      <c r="EDS92" s="40"/>
      <c r="EDT92" s="40"/>
      <c r="EDU92" s="40"/>
      <c r="EDV92" s="40"/>
      <c r="EDW92" s="40"/>
      <c r="EDX92" s="40"/>
      <c r="EDY92" s="40"/>
      <c r="EDZ92" s="40"/>
      <c r="EEA92" s="40"/>
      <c r="EEB92" s="40"/>
      <c r="EEC92" s="40"/>
      <c r="EED92" s="40"/>
      <c r="EEE92" s="40"/>
      <c r="EEF92" s="40"/>
      <c r="EEG92" s="40"/>
      <c r="EEH92" s="40"/>
      <c r="EEI92" s="40"/>
      <c r="EEJ92" s="40"/>
      <c r="EEK92" s="40"/>
      <c r="EEL92" s="40"/>
      <c r="EEM92" s="40"/>
      <c r="EEN92" s="40"/>
      <c r="EEO92" s="40"/>
      <c r="EEP92" s="40"/>
      <c r="EEQ92" s="40"/>
      <c r="EER92" s="40"/>
      <c r="EES92" s="40"/>
      <c r="EET92" s="40"/>
      <c r="EEU92" s="40"/>
      <c r="EEV92" s="40"/>
      <c r="EEW92" s="40"/>
      <c r="EEX92" s="40"/>
      <c r="EEY92" s="40"/>
      <c r="EEZ92" s="40"/>
      <c r="EFA92" s="40"/>
      <c r="EFB92" s="40"/>
      <c r="EFC92" s="40"/>
      <c r="EFD92" s="40"/>
      <c r="EFE92" s="40"/>
      <c r="EFF92" s="40"/>
      <c r="EFG92" s="40"/>
      <c r="EFH92" s="40"/>
      <c r="EFI92" s="40"/>
      <c r="EFJ92" s="40"/>
      <c r="EFK92" s="40"/>
      <c r="EFL92" s="40"/>
      <c r="EFM92" s="40"/>
      <c r="EFN92" s="40"/>
      <c r="EFO92" s="40"/>
      <c r="EFP92" s="40"/>
      <c r="EFQ92" s="40"/>
      <c r="EFR92" s="40"/>
      <c r="EFS92" s="40"/>
      <c r="EFT92" s="40"/>
      <c r="EFU92" s="40"/>
      <c r="EFV92" s="40"/>
      <c r="EFW92" s="40"/>
      <c r="EFX92" s="40"/>
      <c r="EFY92" s="40"/>
      <c r="EFZ92" s="40"/>
      <c r="EGA92" s="40"/>
      <c r="EGB92" s="40"/>
      <c r="EGC92" s="40"/>
      <c r="EGD92" s="40"/>
      <c r="EGE92" s="40"/>
      <c r="EGF92" s="40"/>
      <c r="EGG92" s="40"/>
      <c r="EGH92" s="40"/>
      <c r="EGI92" s="40"/>
      <c r="EGJ92" s="40"/>
      <c r="EGK92" s="40"/>
      <c r="EGL92" s="40"/>
      <c r="EGM92" s="40"/>
      <c r="EGN92" s="40"/>
      <c r="EGO92" s="40"/>
      <c r="EGP92" s="40"/>
      <c r="EGQ92" s="40"/>
      <c r="EGR92" s="40"/>
      <c r="EGS92" s="40"/>
      <c r="EGT92" s="40"/>
      <c r="EGU92" s="40"/>
      <c r="EGV92" s="40"/>
      <c r="EGW92" s="40"/>
      <c r="EGX92" s="40"/>
      <c r="EGY92" s="40"/>
      <c r="EGZ92" s="40"/>
      <c r="EHA92" s="40"/>
      <c r="EHB92" s="40"/>
      <c r="EHC92" s="40"/>
      <c r="EHD92" s="40"/>
      <c r="EHE92" s="40"/>
      <c r="EHF92" s="40"/>
      <c r="EHG92" s="40"/>
      <c r="EHH92" s="40"/>
      <c r="EHI92" s="40"/>
      <c r="EHJ92" s="40"/>
      <c r="EHK92" s="40"/>
      <c r="EHL92" s="40"/>
      <c r="EHM92" s="40"/>
      <c r="EHN92" s="40"/>
      <c r="EHO92" s="40"/>
      <c r="EHP92" s="40"/>
      <c r="EHQ92" s="40"/>
      <c r="EHR92" s="40"/>
      <c r="EHS92" s="40"/>
      <c r="EHT92" s="40"/>
      <c r="EHU92" s="40"/>
      <c r="EHV92" s="40"/>
      <c r="EHW92" s="40"/>
      <c r="EHX92" s="40"/>
      <c r="EHY92" s="40"/>
      <c r="EHZ92" s="40"/>
      <c r="EIA92" s="40"/>
      <c r="EIB92" s="40"/>
      <c r="EIC92" s="40"/>
      <c r="EID92" s="40"/>
      <c r="EIE92" s="40"/>
      <c r="EIF92" s="40"/>
      <c r="EIG92" s="40"/>
      <c r="EIH92" s="40"/>
      <c r="EII92" s="40"/>
      <c r="EIJ92" s="40"/>
      <c r="EIK92" s="40"/>
      <c r="EIL92" s="40"/>
      <c r="EIM92" s="40"/>
      <c r="EIN92" s="40"/>
      <c r="EIO92" s="40"/>
      <c r="EIP92" s="40"/>
      <c r="EIQ92" s="40"/>
      <c r="EIR92" s="40"/>
      <c r="EIS92" s="40"/>
      <c r="EIT92" s="40"/>
      <c r="EIU92" s="40"/>
      <c r="EIV92" s="40"/>
      <c r="EIW92" s="40"/>
      <c r="EIX92" s="40"/>
      <c r="EIY92" s="40"/>
      <c r="EIZ92" s="40"/>
      <c r="EJA92" s="40"/>
      <c r="EJB92" s="40"/>
      <c r="EJC92" s="40"/>
      <c r="EJD92" s="40"/>
      <c r="EJE92" s="40"/>
      <c r="EJF92" s="40"/>
      <c r="EJG92" s="40"/>
      <c r="EJH92" s="40"/>
      <c r="EJI92" s="40"/>
      <c r="EJJ92" s="40"/>
      <c r="EJK92" s="40"/>
      <c r="EJL92" s="40"/>
      <c r="EJM92" s="40"/>
      <c r="EJN92" s="40"/>
      <c r="EJO92" s="40"/>
      <c r="EJP92" s="40"/>
      <c r="EJQ92" s="40"/>
      <c r="EJR92" s="40"/>
      <c r="EJS92" s="40"/>
      <c r="EJT92" s="40"/>
      <c r="EJU92" s="40"/>
      <c r="EJV92" s="40"/>
      <c r="EJW92" s="40"/>
      <c r="EJX92" s="40"/>
      <c r="EJY92" s="40"/>
      <c r="EJZ92" s="40"/>
      <c r="EKA92" s="40"/>
      <c r="EKB92" s="40"/>
      <c r="EKC92" s="40"/>
      <c r="EKD92" s="40"/>
      <c r="EKE92" s="40"/>
      <c r="EKF92" s="40"/>
      <c r="EKG92" s="40"/>
      <c r="EKH92" s="40"/>
      <c r="EKI92" s="40"/>
      <c r="EKJ92" s="40"/>
      <c r="EKK92" s="40"/>
      <c r="EKL92" s="40"/>
      <c r="EKM92" s="40"/>
      <c r="EKN92" s="40"/>
      <c r="EKO92" s="40"/>
      <c r="EKP92" s="40"/>
      <c r="EKQ92" s="40"/>
      <c r="EKR92" s="40"/>
      <c r="EKS92" s="40"/>
      <c r="EKT92" s="40"/>
      <c r="EKU92" s="40"/>
      <c r="EKV92" s="40"/>
      <c r="EKW92" s="40"/>
      <c r="EKX92" s="40"/>
      <c r="EKY92" s="40"/>
      <c r="EKZ92" s="40"/>
      <c r="ELA92" s="40"/>
      <c r="ELB92" s="40"/>
      <c r="ELC92" s="40"/>
      <c r="ELD92" s="40"/>
      <c r="ELE92" s="40"/>
      <c r="ELF92" s="40"/>
      <c r="ELG92" s="40"/>
      <c r="ELH92" s="40"/>
      <c r="ELI92" s="40"/>
      <c r="ELJ92" s="40"/>
      <c r="ELK92" s="40"/>
      <c r="ELL92" s="40"/>
      <c r="ELM92" s="40"/>
      <c r="ELN92" s="40"/>
      <c r="ELO92" s="40"/>
      <c r="ELP92" s="40"/>
      <c r="ELQ92" s="40"/>
      <c r="ELR92" s="40"/>
      <c r="ELS92" s="40"/>
      <c r="ELT92" s="40"/>
      <c r="ELU92" s="40"/>
      <c r="ELV92" s="40"/>
      <c r="ELW92" s="40"/>
      <c r="ELX92" s="40"/>
      <c r="ELY92" s="40"/>
      <c r="ELZ92" s="40"/>
      <c r="EMA92" s="40"/>
      <c r="EMB92" s="40"/>
      <c r="EMC92" s="40"/>
      <c r="EMD92" s="40"/>
      <c r="EME92" s="40"/>
      <c r="EMF92" s="40"/>
      <c r="EMG92" s="40"/>
      <c r="EMH92" s="40"/>
      <c r="EMI92" s="40"/>
      <c r="EMJ92" s="40"/>
      <c r="EMK92" s="40"/>
      <c r="EML92" s="40"/>
      <c r="EMM92" s="40"/>
      <c r="EMN92" s="40"/>
      <c r="EMO92" s="40"/>
      <c r="EMP92" s="40"/>
      <c r="EMQ92" s="40"/>
      <c r="EMR92" s="40"/>
      <c r="EMS92" s="40"/>
      <c r="EMT92" s="40"/>
      <c r="EMU92" s="40"/>
      <c r="EMV92" s="40"/>
      <c r="EMW92" s="40"/>
      <c r="EMX92" s="40"/>
      <c r="EMY92" s="40"/>
      <c r="EMZ92" s="40"/>
      <c r="ENA92" s="40"/>
      <c r="ENB92" s="40"/>
      <c r="ENC92" s="40"/>
      <c r="END92" s="40"/>
      <c r="ENE92" s="40"/>
      <c r="ENF92" s="40"/>
      <c r="ENG92" s="40"/>
      <c r="ENH92" s="40"/>
      <c r="ENI92" s="40"/>
      <c r="ENJ92" s="40"/>
      <c r="ENK92" s="40"/>
      <c r="ENL92" s="40"/>
      <c r="ENM92" s="40"/>
      <c r="ENN92" s="40"/>
      <c r="ENO92" s="40"/>
      <c r="ENP92" s="40"/>
      <c r="ENQ92" s="40"/>
      <c r="ENR92" s="40"/>
      <c r="ENS92" s="40"/>
      <c r="ENT92" s="40"/>
      <c r="ENU92" s="40"/>
      <c r="ENV92" s="40"/>
      <c r="ENW92" s="40"/>
      <c r="ENX92" s="40"/>
      <c r="ENY92" s="40"/>
      <c r="ENZ92" s="40"/>
      <c r="EOA92" s="40"/>
      <c r="EOB92" s="40"/>
      <c r="EOC92" s="40"/>
      <c r="EOD92" s="40"/>
      <c r="EOE92" s="40"/>
      <c r="EOF92" s="40"/>
      <c r="EOG92" s="40"/>
      <c r="EOH92" s="40"/>
      <c r="EOI92" s="40"/>
      <c r="EOJ92" s="40"/>
      <c r="EOK92" s="40"/>
      <c r="EOL92" s="40"/>
      <c r="EOM92" s="40"/>
      <c r="EON92" s="40"/>
      <c r="EOO92" s="40"/>
      <c r="EOP92" s="40"/>
      <c r="EOQ92" s="40"/>
      <c r="EOR92" s="40"/>
      <c r="EOS92" s="40"/>
      <c r="EOT92" s="40"/>
      <c r="EOU92" s="40"/>
      <c r="EOV92" s="40"/>
      <c r="EOW92" s="40"/>
      <c r="EOX92" s="40"/>
      <c r="EOY92" s="40"/>
      <c r="EOZ92" s="40"/>
      <c r="EPA92" s="40"/>
      <c r="EPB92" s="40"/>
      <c r="EPC92" s="40"/>
      <c r="EPD92" s="40"/>
      <c r="EPE92" s="40"/>
      <c r="EPF92" s="40"/>
      <c r="EPG92" s="40"/>
      <c r="EPH92" s="40"/>
      <c r="EPI92" s="40"/>
      <c r="EPJ92" s="40"/>
      <c r="EPK92" s="40"/>
      <c r="EPL92" s="40"/>
      <c r="EPM92" s="40"/>
      <c r="EPN92" s="40"/>
      <c r="EPO92" s="40"/>
      <c r="EPP92" s="40"/>
      <c r="EPQ92" s="40"/>
      <c r="EPR92" s="40"/>
      <c r="EPS92" s="40"/>
      <c r="EPT92" s="40"/>
      <c r="EPU92" s="40"/>
      <c r="EPV92" s="40"/>
      <c r="EPW92" s="40"/>
      <c r="EPX92" s="40"/>
      <c r="EPY92" s="40"/>
      <c r="EPZ92" s="40"/>
      <c r="EQA92" s="40"/>
      <c r="EQB92" s="40"/>
      <c r="EQC92" s="40"/>
      <c r="EQD92" s="40"/>
      <c r="EQE92" s="40"/>
      <c r="EQF92" s="40"/>
      <c r="EQG92" s="40"/>
      <c r="EQH92" s="40"/>
      <c r="EQI92" s="40"/>
      <c r="EQJ92" s="40"/>
      <c r="EQK92" s="40"/>
      <c r="EQL92" s="40"/>
      <c r="EQM92" s="40"/>
      <c r="EQN92" s="40"/>
      <c r="EQO92" s="40"/>
      <c r="EQP92" s="40"/>
      <c r="EQQ92" s="40"/>
      <c r="EQR92" s="40"/>
      <c r="EQS92" s="40"/>
      <c r="EQT92" s="40"/>
      <c r="EQU92" s="40"/>
      <c r="EQV92" s="40"/>
      <c r="EQW92" s="40"/>
      <c r="EQX92" s="40"/>
      <c r="EQY92" s="40"/>
      <c r="EQZ92" s="40"/>
      <c r="ERA92" s="40"/>
      <c r="ERB92" s="40"/>
      <c r="ERC92" s="40"/>
      <c r="ERD92" s="40"/>
      <c r="ERE92" s="40"/>
      <c r="ERF92" s="40"/>
      <c r="ERG92" s="40"/>
      <c r="ERH92" s="40"/>
      <c r="ERI92" s="40"/>
      <c r="ERJ92" s="40"/>
      <c r="ERK92" s="40"/>
      <c r="ERL92" s="40"/>
      <c r="ERM92" s="40"/>
      <c r="ERN92" s="40"/>
      <c r="ERO92" s="40"/>
      <c r="ERP92" s="40"/>
      <c r="ERQ92" s="40"/>
      <c r="ERR92" s="40"/>
      <c r="ERS92" s="40"/>
      <c r="ERT92" s="40"/>
      <c r="ERU92" s="40"/>
      <c r="ERV92" s="40"/>
      <c r="ERW92" s="40"/>
      <c r="ERX92" s="40"/>
      <c r="ERY92" s="40"/>
      <c r="ERZ92" s="40"/>
      <c r="ESA92" s="40"/>
      <c r="ESB92" s="40"/>
      <c r="ESC92" s="40"/>
      <c r="ESD92" s="40"/>
      <c r="ESE92" s="40"/>
      <c r="ESF92" s="40"/>
      <c r="ESG92" s="40"/>
      <c r="ESH92" s="40"/>
      <c r="ESI92" s="40"/>
      <c r="ESJ92" s="40"/>
      <c r="ESK92" s="40"/>
      <c r="ESL92" s="40"/>
      <c r="ESM92" s="40"/>
      <c r="ESN92" s="40"/>
      <c r="ESO92" s="40"/>
      <c r="ESP92" s="40"/>
      <c r="ESQ92" s="40"/>
      <c r="ESR92" s="40"/>
      <c r="ESS92" s="40"/>
      <c r="EST92" s="40"/>
      <c r="ESU92" s="40"/>
      <c r="ESV92" s="40"/>
      <c r="ESW92" s="40"/>
      <c r="ESX92" s="40"/>
      <c r="ESY92" s="40"/>
      <c r="ESZ92" s="40"/>
      <c r="ETA92" s="40"/>
      <c r="ETB92" s="40"/>
      <c r="ETC92" s="40"/>
      <c r="ETD92" s="40"/>
      <c r="ETE92" s="40"/>
      <c r="ETF92" s="40"/>
      <c r="ETG92" s="40"/>
      <c r="ETH92" s="40"/>
      <c r="ETI92" s="40"/>
      <c r="ETJ92" s="40"/>
      <c r="ETK92" s="40"/>
      <c r="ETL92" s="40"/>
      <c r="ETM92" s="40"/>
      <c r="ETN92" s="40"/>
      <c r="ETO92" s="40"/>
      <c r="ETP92" s="40"/>
      <c r="ETQ92" s="40"/>
      <c r="ETR92" s="40"/>
      <c r="ETS92" s="40"/>
      <c r="ETT92" s="40"/>
      <c r="ETU92" s="40"/>
      <c r="ETV92" s="40"/>
      <c r="ETW92" s="40"/>
      <c r="ETX92" s="40"/>
      <c r="ETY92" s="40"/>
      <c r="ETZ92" s="40"/>
      <c r="EUA92" s="40"/>
      <c r="EUB92" s="40"/>
      <c r="EUC92" s="40"/>
      <c r="EUD92" s="40"/>
      <c r="EUE92" s="40"/>
      <c r="EUF92" s="40"/>
      <c r="EUG92" s="40"/>
      <c r="EUH92" s="40"/>
      <c r="EUI92" s="40"/>
      <c r="EUJ92" s="40"/>
      <c r="EUK92" s="40"/>
      <c r="EUL92" s="40"/>
      <c r="EUM92" s="40"/>
      <c r="EUN92" s="40"/>
      <c r="EUO92" s="40"/>
      <c r="EUP92" s="40"/>
      <c r="EUQ92" s="40"/>
      <c r="EUR92" s="40"/>
      <c r="EUS92" s="40"/>
      <c r="EUT92" s="40"/>
      <c r="EUU92" s="40"/>
      <c r="EUV92" s="40"/>
      <c r="EUW92" s="40"/>
      <c r="EUX92" s="40"/>
      <c r="EUY92" s="40"/>
      <c r="EUZ92" s="40"/>
      <c r="EVA92" s="40"/>
      <c r="EVB92" s="40"/>
      <c r="EVC92" s="40"/>
      <c r="EVD92" s="40"/>
      <c r="EVE92" s="40"/>
      <c r="EVF92" s="40"/>
      <c r="EVG92" s="40"/>
      <c r="EVH92" s="40"/>
      <c r="EVI92" s="40"/>
      <c r="EVJ92" s="40"/>
      <c r="EVK92" s="40"/>
      <c r="EVL92" s="40"/>
      <c r="EVM92" s="40"/>
      <c r="EVN92" s="40"/>
      <c r="EVO92" s="40"/>
      <c r="EVP92" s="40"/>
      <c r="EVQ92" s="40"/>
      <c r="EVR92" s="40"/>
      <c r="EVS92" s="40"/>
      <c r="EVT92" s="40"/>
      <c r="EVU92" s="40"/>
      <c r="EVV92" s="40"/>
      <c r="EVW92" s="40"/>
      <c r="EVX92" s="40"/>
      <c r="EVY92" s="40"/>
      <c r="EVZ92" s="40"/>
      <c r="EWA92" s="40"/>
      <c r="EWB92" s="40"/>
      <c r="EWC92" s="40"/>
      <c r="EWD92" s="40"/>
      <c r="EWE92" s="40"/>
      <c r="EWF92" s="40"/>
      <c r="EWG92" s="40"/>
      <c r="EWH92" s="40"/>
      <c r="EWI92" s="40"/>
      <c r="EWJ92" s="40"/>
      <c r="EWK92" s="40"/>
      <c r="EWL92" s="40"/>
      <c r="EWM92" s="40"/>
      <c r="EWN92" s="40"/>
      <c r="EWO92" s="40"/>
      <c r="EWP92" s="40"/>
      <c r="EWQ92" s="40"/>
      <c r="EWR92" s="40"/>
      <c r="EWS92" s="40"/>
      <c r="EWT92" s="40"/>
      <c r="EWU92" s="40"/>
      <c r="EWV92" s="40"/>
      <c r="EWW92" s="40"/>
      <c r="EWX92" s="40"/>
      <c r="EWY92" s="40"/>
      <c r="EWZ92" s="40"/>
      <c r="EXA92" s="40"/>
      <c r="EXB92" s="40"/>
      <c r="EXC92" s="40"/>
      <c r="EXD92" s="40"/>
      <c r="EXE92" s="40"/>
      <c r="EXF92" s="40"/>
      <c r="EXG92" s="40"/>
      <c r="EXH92" s="40"/>
      <c r="EXI92" s="40"/>
      <c r="EXJ92" s="40"/>
      <c r="EXK92" s="40"/>
      <c r="EXL92" s="40"/>
      <c r="EXM92" s="40"/>
      <c r="EXN92" s="40"/>
      <c r="EXO92" s="40"/>
      <c r="EXP92" s="40"/>
      <c r="EXQ92" s="40"/>
      <c r="EXR92" s="40"/>
      <c r="EXS92" s="40"/>
      <c r="EXT92" s="40"/>
      <c r="EXU92" s="40"/>
      <c r="EXV92" s="40"/>
      <c r="EXW92" s="40"/>
      <c r="EXX92" s="40"/>
      <c r="EXY92" s="40"/>
      <c r="EXZ92" s="40"/>
      <c r="EYA92" s="40"/>
      <c r="EYB92" s="40"/>
      <c r="EYC92" s="40"/>
      <c r="EYD92" s="40"/>
      <c r="EYE92" s="40"/>
      <c r="EYF92" s="40"/>
      <c r="EYG92" s="40"/>
      <c r="EYH92" s="40"/>
      <c r="EYI92" s="40"/>
      <c r="EYJ92" s="40"/>
      <c r="EYK92" s="40"/>
      <c r="EYL92" s="40"/>
      <c r="EYM92" s="40"/>
      <c r="EYN92" s="40"/>
      <c r="EYO92" s="40"/>
      <c r="EYP92" s="40"/>
      <c r="EYQ92" s="40"/>
      <c r="EYR92" s="40"/>
      <c r="EYS92" s="40"/>
      <c r="EYT92" s="40"/>
      <c r="EYU92" s="40"/>
      <c r="EYV92" s="40"/>
      <c r="EYW92" s="40"/>
      <c r="EYX92" s="40"/>
      <c r="EYY92" s="40"/>
      <c r="EYZ92" s="40"/>
      <c r="EZA92" s="40"/>
      <c r="EZB92" s="40"/>
      <c r="EZC92" s="40"/>
      <c r="EZD92" s="40"/>
      <c r="EZE92" s="40"/>
      <c r="EZF92" s="40"/>
      <c r="EZG92" s="40"/>
      <c r="EZH92" s="40"/>
      <c r="EZI92" s="40"/>
      <c r="EZJ92" s="40"/>
      <c r="EZK92" s="40"/>
      <c r="EZL92" s="40"/>
      <c r="EZM92" s="40"/>
      <c r="EZN92" s="40"/>
      <c r="EZO92" s="40"/>
      <c r="EZP92" s="40"/>
      <c r="EZQ92" s="40"/>
      <c r="EZR92" s="40"/>
      <c r="EZS92" s="40"/>
      <c r="EZT92" s="40"/>
      <c r="EZU92" s="40"/>
      <c r="EZV92" s="40"/>
      <c r="EZW92" s="40"/>
      <c r="EZX92" s="40"/>
      <c r="EZY92" s="40"/>
      <c r="EZZ92" s="40"/>
      <c r="FAA92" s="40"/>
      <c r="FAB92" s="40"/>
      <c r="FAC92" s="40"/>
      <c r="FAD92" s="40"/>
      <c r="FAE92" s="40"/>
      <c r="FAF92" s="40"/>
      <c r="FAG92" s="40"/>
      <c r="FAH92" s="40"/>
      <c r="FAI92" s="40"/>
      <c r="FAJ92" s="40"/>
      <c r="FAK92" s="40"/>
      <c r="FAL92" s="40"/>
      <c r="FAM92" s="40"/>
      <c r="FAN92" s="40"/>
      <c r="FAO92" s="40"/>
      <c r="FAP92" s="40"/>
      <c r="FAQ92" s="40"/>
      <c r="FAR92" s="40"/>
      <c r="FAS92" s="40"/>
      <c r="FAT92" s="40"/>
      <c r="FAU92" s="40"/>
      <c r="FAV92" s="40"/>
      <c r="FAW92" s="40"/>
      <c r="FAX92" s="40"/>
      <c r="FAY92" s="40"/>
      <c r="FAZ92" s="40"/>
      <c r="FBA92" s="40"/>
      <c r="FBB92" s="40"/>
      <c r="FBC92" s="40"/>
      <c r="FBD92" s="40"/>
      <c r="FBE92" s="40"/>
      <c r="FBF92" s="40"/>
      <c r="FBG92" s="40"/>
      <c r="FBH92" s="40"/>
      <c r="FBI92" s="40"/>
      <c r="FBJ92" s="40"/>
      <c r="FBK92" s="40"/>
      <c r="FBL92" s="40"/>
      <c r="FBM92" s="40"/>
      <c r="FBN92" s="40"/>
      <c r="FBO92" s="40"/>
      <c r="FBP92" s="40"/>
      <c r="FBQ92" s="40"/>
      <c r="FBR92" s="40"/>
      <c r="FBS92" s="40"/>
      <c r="FBT92" s="40"/>
      <c r="FBU92" s="40"/>
      <c r="FBV92" s="40"/>
      <c r="FBW92" s="40"/>
      <c r="FBX92" s="40"/>
      <c r="FBY92" s="40"/>
      <c r="FBZ92" s="40"/>
      <c r="FCA92" s="40"/>
      <c r="FCB92" s="40"/>
      <c r="FCC92" s="40"/>
      <c r="FCD92" s="40"/>
      <c r="FCE92" s="40"/>
      <c r="FCF92" s="40"/>
      <c r="FCG92" s="40"/>
      <c r="FCH92" s="40"/>
      <c r="FCI92" s="40"/>
      <c r="FCJ92" s="40"/>
      <c r="FCK92" s="40"/>
      <c r="FCL92" s="40"/>
      <c r="FCM92" s="40"/>
      <c r="FCN92" s="40"/>
      <c r="FCO92" s="40"/>
      <c r="FCP92" s="40"/>
      <c r="FCQ92" s="40"/>
      <c r="FCR92" s="40"/>
      <c r="FCS92" s="40"/>
      <c r="FCT92" s="40"/>
      <c r="FCU92" s="40"/>
      <c r="FCV92" s="40"/>
      <c r="FCW92" s="40"/>
      <c r="FCX92" s="40"/>
      <c r="FCY92" s="40"/>
      <c r="FCZ92" s="40"/>
      <c r="FDA92" s="40"/>
      <c r="FDB92" s="40"/>
      <c r="FDC92" s="40"/>
      <c r="FDD92" s="40"/>
      <c r="FDE92" s="40"/>
      <c r="FDF92" s="40"/>
      <c r="FDG92" s="40"/>
      <c r="FDH92" s="40"/>
      <c r="FDI92" s="40"/>
      <c r="FDJ92" s="40"/>
      <c r="FDK92" s="40"/>
      <c r="FDL92" s="40"/>
      <c r="FDM92" s="40"/>
      <c r="FDN92" s="40"/>
      <c r="FDO92" s="40"/>
      <c r="FDP92" s="40"/>
      <c r="FDQ92" s="40"/>
      <c r="FDR92" s="40"/>
      <c r="FDS92" s="40"/>
      <c r="FDT92" s="40"/>
      <c r="FDU92" s="40"/>
      <c r="FDV92" s="40"/>
      <c r="FDW92" s="40"/>
      <c r="FDX92" s="40"/>
      <c r="FDY92" s="40"/>
      <c r="FDZ92" s="40"/>
      <c r="FEA92" s="40"/>
      <c r="FEB92" s="40"/>
      <c r="FEC92" s="40"/>
      <c r="FED92" s="40"/>
      <c r="FEE92" s="40"/>
      <c r="FEF92" s="40"/>
      <c r="FEG92" s="40"/>
      <c r="FEH92" s="40"/>
      <c r="FEI92" s="40"/>
      <c r="FEJ92" s="40"/>
      <c r="FEK92" s="40"/>
      <c r="FEL92" s="40"/>
      <c r="FEM92" s="40"/>
      <c r="FEN92" s="40"/>
      <c r="FEO92" s="40"/>
      <c r="FEP92" s="40"/>
      <c r="FEQ92" s="40"/>
      <c r="FER92" s="40"/>
      <c r="FES92" s="40"/>
      <c r="FET92" s="40"/>
      <c r="FEU92" s="40"/>
      <c r="FEV92" s="40"/>
      <c r="FEW92" s="40"/>
      <c r="FEX92" s="40"/>
      <c r="FEY92" s="40"/>
      <c r="FEZ92" s="40"/>
      <c r="FFA92" s="40"/>
      <c r="FFB92" s="40"/>
      <c r="FFC92" s="40"/>
      <c r="FFD92" s="40"/>
      <c r="FFE92" s="40"/>
      <c r="FFF92" s="40"/>
      <c r="FFG92" s="40"/>
      <c r="FFH92" s="40"/>
      <c r="FFI92" s="40"/>
      <c r="FFJ92" s="40"/>
      <c r="FFK92" s="40"/>
      <c r="FFL92" s="40"/>
      <c r="FFM92" s="40"/>
      <c r="FFN92" s="40"/>
      <c r="FFO92" s="40"/>
      <c r="FFP92" s="40"/>
      <c r="FFQ92" s="40"/>
      <c r="FFR92" s="40"/>
      <c r="FFS92" s="40"/>
      <c r="FFT92" s="40"/>
      <c r="FFU92" s="40"/>
      <c r="FFV92" s="40"/>
      <c r="FFW92" s="40"/>
      <c r="FFX92" s="40"/>
      <c r="FFY92" s="40"/>
      <c r="FFZ92" s="40"/>
      <c r="FGA92" s="40"/>
      <c r="FGB92" s="40"/>
      <c r="FGC92" s="40"/>
      <c r="FGD92" s="40"/>
      <c r="FGE92" s="40"/>
      <c r="FGF92" s="40"/>
      <c r="FGG92" s="40"/>
      <c r="FGH92" s="40"/>
      <c r="FGI92" s="40"/>
      <c r="FGJ92" s="40"/>
      <c r="FGK92" s="40"/>
      <c r="FGL92" s="40"/>
      <c r="FGM92" s="40"/>
      <c r="FGN92" s="40"/>
      <c r="FGO92" s="40"/>
      <c r="FGP92" s="40"/>
      <c r="FGQ92" s="40"/>
      <c r="FGR92" s="40"/>
      <c r="FGS92" s="40"/>
      <c r="FGT92" s="40"/>
      <c r="FGU92" s="40"/>
      <c r="FGV92" s="40"/>
      <c r="FGW92" s="40"/>
      <c r="FGX92" s="40"/>
      <c r="FGY92" s="40"/>
      <c r="FGZ92" s="40"/>
      <c r="FHA92" s="40"/>
      <c r="FHB92" s="40"/>
      <c r="FHC92" s="40"/>
      <c r="FHD92" s="40"/>
      <c r="FHE92" s="40"/>
      <c r="FHF92" s="40"/>
      <c r="FHG92" s="40"/>
      <c r="FHH92" s="40"/>
      <c r="FHI92" s="40"/>
      <c r="FHJ92" s="40"/>
      <c r="FHK92" s="40"/>
      <c r="FHL92" s="40"/>
      <c r="FHM92" s="40"/>
      <c r="FHN92" s="40"/>
      <c r="FHO92" s="40"/>
      <c r="FHP92" s="40"/>
      <c r="FHQ92" s="40"/>
      <c r="FHR92" s="40"/>
      <c r="FHS92" s="40"/>
      <c r="FHT92" s="40"/>
      <c r="FHU92" s="40"/>
      <c r="FHV92" s="40"/>
      <c r="FHW92" s="40"/>
      <c r="FHX92" s="40"/>
      <c r="FHY92" s="40"/>
      <c r="FHZ92" s="40"/>
      <c r="FIA92" s="40"/>
      <c r="FIB92" s="40"/>
      <c r="FIC92" s="40"/>
      <c r="FID92" s="40"/>
      <c r="FIE92" s="40"/>
      <c r="FIF92" s="40"/>
      <c r="FIG92" s="40"/>
      <c r="FIH92" s="40"/>
      <c r="FII92" s="40"/>
      <c r="FIJ92" s="40"/>
      <c r="FIK92" s="40"/>
      <c r="FIL92" s="40"/>
      <c r="FIM92" s="40"/>
      <c r="FIN92" s="40"/>
      <c r="FIO92" s="40"/>
      <c r="FIP92" s="40"/>
      <c r="FIQ92" s="40"/>
      <c r="FIR92" s="40"/>
      <c r="FIS92" s="40"/>
      <c r="FIT92" s="40"/>
      <c r="FIU92" s="40"/>
      <c r="FIV92" s="40"/>
      <c r="FIW92" s="40"/>
      <c r="FIX92" s="40"/>
      <c r="FIY92" s="40"/>
      <c r="FIZ92" s="40"/>
      <c r="FJA92" s="40"/>
      <c r="FJB92" s="40"/>
      <c r="FJC92" s="40"/>
      <c r="FJD92" s="40"/>
      <c r="FJE92" s="40"/>
      <c r="FJF92" s="40"/>
      <c r="FJG92" s="40"/>
      <c r="FJH92" s="40"/>
      <c r="FJI92" s="40"/>
      <c r="FJJ92" s="40"/>
      <c r="FJK92" s="40"/>
      <c r="FJL92" s="40"/>
      <c r="FJM92" s="40"/>
      <c r="FJN92" s="40"/>
      <c r="FJO92" s="40"/>
      <c r="FJP92" s="40"/>
      <c r="FJQ92" s="40"/>
      <c r="FJR92" s="40"/>
      <c r="FJS92" s="40"/>
      <c r="FJT92" s="40"/>
      <c r="FJU92" s="40"/>
      <c r="FJV92" s="40"/>
      <c r="FJW92" s="40"/>
      <c r="FJX92" s="40"/>
      <c r="FJY92" s="40"/>
      <c r="FJZ92" s="40"/>
      <c r="FKA92" s="40"/>
      <c r="FKB92" s="40"/>
      <c r="FKC92" s="40"/>
      <c r="FKD92" s="40"/>
      <c r="FKE92" s="40"/>
      <c r="FKF92" s="40"/>
      <c r="FKG92" s="40"/>
      <c r="FKH92" s="40"/>
      <c r="FKI92" s="40"/>
      <c r="FKJ92" s="40"/>
      <c r="FKK92" s="40"/>
      <c r="FKL92" s="40"/>
      <c r="FKM92" s="40"/>
      <c r="FKN92" s="40"/>
      <c r="FKO92" s="40"/>
      <c r="FKP92" s="40"/>
      <c r="FKQ92" s="40"/>
      <c r="FKR92" s="40"/>
      <c r="FKS92" s="40"/>
      <c r="FKT92" s="40"/>
      <c r="FKU92" s="40"/>
      <c r="FKV92" s="40"/>
      <c r="FKW92" s="40"/>
      <c r="FKX92" s="40"/>
      <c r="FKY92" s="40"/>
      <c r="FKZ92" s="40"/>
      <c r="FLA92" s="40"/>
      <c r="FLB92" s="40"/>
      <c r="FLC92" s="40"/>
      <c r="FLD92" s="40"/>
      <c r="FLE92" s="40"/>
      <c r="FLF92" s="40"/>
      <c r="FLG92" s="40"/>
      <c r="FLH92" s="40"/>
      <c r="FLI92" s="40"/>
      <c r="FLJ92" s="40"/>
      <c r="FLK92" s="40"/>
      <c r="FLL92" s="40"/>
      <c r="FLM92" s="40"/>
      <c r="FLN92" s="40"/>
      <c r="FLO92" s="40"/>
      <c r="FLP92" s="40"/>
      <c r="FLQ92" s="40"/>
      <c r="FLR92" s="40"/>
      <c r="FLS92" s="40"/>
      <c r="FLT92" s="40"/>
      <c r="FLU92" s="40"/>
      <c r="FLV92" s="40"/>
      <c r="FLW92" s="40"/>
      <c r="FLX92" s="40"/>
      <c r="FLY92" s="40"/>
      <c r="FLZ92" s="40"/>
      <c r="FMA92" s="40"/>
      <c r="FMB92" s="40"/>
      <c r="FMC92" s="40"/>
      <c r="FMD92" s="40"/>
      <c r="FME92" s="40"/>
      <c r="FMF92" s="40"/>
      <c r="FMG92" s="40"/>
      <c r="FMH92" s="40"/>
      <c r="FMI92" s="40"/>
      <c r="FMJ92" s="40"/>
      <c r="FMK92" s="40"/>
      <c r="FML92" s="40"/>
      <c r="FMM92" s="40"/>
      <c r="FMN92" s="40"/>
      <c r="FMO92" s="40"/>
      <c r="FMP92" s="40"/>
      <c r="FMQ92" s="40"/>
      <c r="FMR92" s="40"/>
      <c r="FMS92" s="40"/>
      <c r="FMT92" s="40"/>
      <c r="FMU92" s="40"/>
      <c r="FMV92" s="40"/>
      <c r="FMW92" s="40"/>
      <c r="FMX92" s="40"/>
      <c r="FMY92" s="40"/>
      <c r="FMZ92" s="40"/>
      <c r="FNA92" s="40"/>
      <c r="FNB92" s="40"/>
      <c r="FNC92" s="40"/>
      <c r="FND92" s="40"/>
      <c r="FNE92" s="40"/>
      <c r="FNF92" s="40"/>
      <c r="FNG92" s="40"/>
      <c r="FNH92" s="40"/>
      <c r="FNI92" s="40"/>
      <c r="FNJ92" s="40"/>
      <c r="FNK92" s="40"/>
      <c r="FNL92" s="40"/>
      <c r="FNM92" s="40"/>
      <c r="FNN92" s="40"/>
      <c r="FNO92" s="40"/>
      <c r="FNP92" s="40"/>
      <c r="FNQ92" s="40"/>
      <c r="FNR92" s="40"/>
      <c r="FNS92" s="40"/>
      <c r="FNT92" s="40"/>
      <c r="FNU92" s="40"/>
      <c r="FNV92" s="40"/>
      <c r="FNW92" s="40"/>
      <c r="FNX92" s="40"/>
      <c r="FNY92" s="40"/>
      <c r="FNZ92" s="40"/>
      <c r="FOA92" s="40"/>
      <c r="FOB92" s="40"/>
      <c r="FOC92" s="40"/>
      <c r="FOD92" s="40"/>
      <c r="FOE92" s="40"/>
      <c r="FOF92" s="40"/>
      <c r="FOG92" s="40"/>
      <c r="FOH92" s="40"/>
      <c r="FOI92" s="40"/>
      <c r="FOJ92" s="40"/>
      <c r="FOK92" s="40"/>
      <c r="FOL92" s="40"/>
      <c r="FOM92" s="40"/>
      <c r="FON92" s="40"/>
      <c r="FOO92" s="40"/>
      <c r="FOP92" s="40"/>
      <c r="FOQ92" s="40"/>
      <c r="FOR92" s="40"/>
      <c r="FOS92" s="40"/>
      <c r="FOT92" s="40"/>
      <c r="FOU92" s="40"/>
      <c r="FOV92" s="40"/>
      <c r="FOW92" s="40"/>
      <c r="FOX92" s="40"/>
      <c r="FOY92" s="40"/>
      <c r="FOZ92" s="40"/>
      <c r="FPA92" s="40"/>
      <c r="FPB92" s="40"/>
      <c r="FPC92" s="40"/>
      <c r="FPD92" s="40"/>
      <c r="FPE92" s="40"/>
      <c r="FPF92" s="40"/>
      <c r="FPG92" s="40"/>
      <c r="FPH92" s="40"/>
      <c r="FPI92" s="40"/>
      <c r="FPJ92" s="40"/>
      <c r="FPK92" s="40"/>
      <c r="FPL92" s="40"/>
      <c r="FPM92" s="40"/>
      <c r="FPN92" s="40"/>
      <c r="FPO92" s="40"/>
      <c r="FPP92" s="40"/>
      <c r="FPQ92" s="40"/>
      <c r="FPR92" s="40"/>
      <c r="FPS92" s="40"/>
      <c r="FPT92" s="40"/>
      <c r="FPU92" s="40"/>
      <c r="FPV92" s="40"/>
      <c r="FPW92" s="40"/>
      <c r="FPX92" s="40"/>
      <c r="FPY92" s="40"/>
      <c r="FPZ92" s="40"/>
      <c r="FQA92" s="40"/>
      <c r="FQB92" s="40"/>
      <c r="FQC92" s="40"/>
      <c r="FQD92" s="40"/>
      <c r="FQE92" s="40"/>
      <c r="FQF92" s="40"/>
      <c r="FQG92" s="40"/>
      <c r="FQH92" s="40"/>
      <c r="FQI92" s="40"/>
      <c r="FQJ92" s="40"/>
      <c r="FQK92" s="40"/>
      <c r="FQL92" s="40"/>
      <c r="FQM92" s="40"/>
      <c r="FQN92" s="40"/>
      <c r="FQO92" s="40"/>
      <c r="FQP92" s="40"/>
      <c r="FQQ92" s="40"/>
      <c r="FQR92" s="40"/>
      <c r="FQS92" s="40"/>
      <c r="FQT92" s="40"/>
      <c r="FQU92" s="40"/>
      <c r="FQV92" s="40"/>
      <c r="FQW92" s="40"/>
      <c r="FQX92" s="40"/>
      <c r="FQY92" s="40"/>
      <c r="FQZ92" s="40"/>
      <c r="FRA92" s="40"/>
      <c r="FRB92" s="40"/>
      <c r="FRC92" s="40"/>
      <c r="FRD92" s="40"/>
      <c r="FRE92" s="40"/>
      <c r="FRF92" s="40"/>
      <c r="FRG92" s="40"/>
      <c r="FRH92" s="40"/>
      <c r="FRI92" s="40"/>
      <c r="FRJ92" s="40"/>
      <c r="FRK92" s="40"/>
      <c r="FRL92" s="40"/>
      <c r="FRM92" s="40"/>
      <c r="FRN92" s="40"/>
      <c r="FRO92" s="40"/>
      <c r="FRP92" s="40"/>
      <c r="FRQ92" s="40"/>
      <c r="FRR92" s="40"/>
      <c r="FRS92" s="40"/>
      <c r="FRT92" s="40"/>
      <c r="FRU92" s="40"/>
      <c r="FRV92" s="40"/>
      <c r="FRW92" s="40"/>
      <c r="FRX92" s="40"/>
      <c r="FRY92" s="40"/>
      <c r="FRZ92" s="40"/>
      <c r="FSA92" s="40"/>
      <c r="FSB92" s="40"/>
      <c r="FSC92" s="40"/>
      <c r="FSD92" s="40"/>
      <c r="FSE92" s="40"/>
      <c r="FSF92" s="40"/>
      <c r="FSG92" s="40"/>
      <c r="FSH92" s="40"/>
      <c r="FSI92" s="40"/>
      <c r="FSJ92" s="40"/>
      <c r="FSK92" s="40"/>
      <c r="FSL92" s="40"/>
      <c r="FSM92" s="40"/>
      <c r="FSN92" s="40"/>
      <c r="FSO92" s="40"/>
      <c r="FSP92" s="40"/>
      <c r="FSQ92" s="40"/>
      <c r="FSR92" s="40"/>
      <c r="FSS92" s="40"/>
      <c r="FST92" s="40"/>
      <c r="FSU92" s="40"/>
      <c r="FSV92" s="40"/>
      <c r="FSW92" s="40"/>
      <c r="FSX92" s="40"/>
      <c r="FSY92" s="40"/>
      <c r="FSZ92" s="40"/>
      <c r="FTA92" s="40"/>
      <c r="FTB92" s="40"/>
      <c r="FTC92" s="40"/>
      <c r="FTD92" s="40"/>
      <c r="FTE92" s="40"/>
      <c r="FTF92" s="40"/>
      <c r="FTG92" s="40"/>
      <c r="FTH92" s="40"/>
      <c r="FTI92" s="40"/>
      <c r="FTJ92" s="40"/>
      <c r="FTK92" s="40"/>
      <c r="FTL92" s="40"/>
      <c r="FTM92" s="40"/>
      <c r="FTN92" s="40"/>
      <c r="FTO92" s="40"/>
      <c r="FTP92" s="40"/>
      <c r="FTQ92" s="40"/>
      <c r="FTR92" s="40"/>
      <c r="FTS92" s="40"/>
      <c r="FTT92" s="40"/>
      <c r="FTU92" s="40"/>
      <c r="FTV92" s="40"/>
      <c r="FTW92" s="40"/>
      <c r="FTX92" s="40"/>
      <c r="FTY92" s="40"/>
      <c r="FTZ92" s="40"/>
      <c r="FUA92" s="40"/>
      <c r="FUB92" s="40"/>
      <c r="FUC92" s="40"/>
      <c r="FUD92" s="40"/>
      <c r="FUE92" s="40"/>
      <c r="FUF92" s="40"/>
      <c r="FUG92" s="40"/>
      <c r="FUH92" s="40"/>
      <c r="FUI92" s="40"/>
      <c r="FUJ92" s="40"/>
      <c r="FUK92" s="40"/>
      <c r="FUL92" s="40"/>
      <c r="FUM92" s="40"/>
      <c r="FUN92" s="40"/>
      <c r="FUO92" s="40"/>
      <c r="FUP92" s="40"/>
      <c r="FUQ92" s="40"/>
      <c r="FUR92" s="40"/>
      <c r="FUS92" s="40"/>
      <c r="FUT92" s="40"/>
      <c r="FUU92" s="40"/>
      <c r="FUV92" s="40"/>
      <c r="FUW92" s="40"/>
      <c r="FUX92" s="40"/>
      <c r="FUY92" s="40"/>
      <c r="FUZ92" s="40"/>
      <c r="FVA92" s="40"/>
      <c r="FVB92" s="40"/>
      <c r="FVC92" s="40"/>
      <c r="FVD92" s="40"/>
      <c r="FVE92" s="40"/>
      <c r="FVF92" s="40"/>
      <c r="FVG92" s="40"/>
      <c r="FVH92" s="40"/>
      <c r="FVI92" s="40"/>
      <c r="FVJ92" s="40"/>
      <c r="FVK92" s="40"/>
      <c r="FVL92" s="40"/>
      <c r="FVM92" s="40"/>
      <c r="FVN92" s="40"/>
      <c r="FVO92" s="40"/>
      <c r="FVP92" s="40"/>
      <c r="FVQ92" s="40"/>
      <c r="FVR92" s="40"/>
      <c r="FVS92" s="40"/>
      <c r="FVT92" s="40"/>
      <c r="FVU92" s="40"/>
      <c r="FVV92" s="40"/>
      <c r="FVW92" s="40"/>
      <c r="FVX92" s="40"/>
      <c r="FVY92" s="40"/>
      <c r="FVZ92" s="40"/>
      <c r="FWA92" s="40"/>
      <c r="FWB92" s="40"/>
      <c r="FWC92" s="40"/>
      <c r="FWD92" s="40"/>
      <c r="FWE92" s="40"/>
      <c r="FWF92" s="40"/>
      <c r="FWG92" s="40"/>
      <c r="FWH92" s="40"/>
      <c r="FWI92" s="40"/>
      <c r="FWJ92" s="40"/>
      <c r="FWK92" s="40"/>
      <c r="FWL92" s="40"/>
      <c r="FWM92" s="40"/>
      <c r="FWN92" s="40"/>
      <c r="FWO92" s="40"/>
      <c r="FWP92" s="40"/>
      <c r="FWQ92" s="40"/>
      <c r="FWR92" s="40"/>
      <c r="FWS92" s="40"/>
      <c r="FWT92" s="40"/>
      <c r="FWU92" s="40"/>
      <c r="FWV92" s="40"/>
      <c r="FWW92" s="40"/>
      <c r="FWX92" s="40"/>
      <c r="FWY92" s="40"/>
      <c r="FWZ92" s="40"/>
      <c r="FXA92" s="40"/>
      <c r="FXB92" s="40"/>
      <c r="FXC92" s="40"/>
      <c r="FXD92" s="40"/>
      <c r="FXE92" s="40"/>
      <c r="FXF92" s="40"/>
      <c r="FXG92" s="40"/>
      <c r="FXH92" s="40"/>
      <c r="FXI92" s="40"/>
      <c r="FXJ92" s="40"/>
      <c r="FXK92" s="40"/>
      <c r="FXL92" s="40"/>
      <c r="FXM92" s="40"/>
      <c r="FXN92" s="40"/>
      <c r="FXO92" s="40"/>
      <c r="FXP92" s="40"/>
      <c r="FXQ92" s="40"/>
      <c r="FXR92" s="40"/>
      <c r="FXS92" s="40"/>
      <c r="FXT92" s="40"/>
      <c r="FXU92" s="40"/>
      <c r="FXV92" s="40"/>
      <c r="FXW92" s="40"/>
      <c r="FXX92" s="40"/>
      <c r="FXY92" s="40"/>
      <c r="FXZ92" s="40"/>
      <c r="FYA92" s="40"/>
      <c r="FYB92" s="40"/>
      <c r="FYC92" s="40"/>
      <c r="FYD92" s="40"/>
      <c r="FYE92" s="40"/>
      <c r="FYF92" s="40"/>
      <c r="FYG92" s="40"/>
      <c r="FYH92" s="40"/>
      <c r="FYI92" s="40"/>
      <c r="FYJ92" s="40"/>
      <c r="FYK92" s="40"/>
      <c r="FYL92" s="40"/>
      <c r="FYM92" s="40"/>
      <c r="FYN92" s="40"/>
      <c r="FYO92" s="40"/>
      <c r="FYP92" s="40"/>
      <c r="FYQ92" s="40"/>
      <c r="FYR92" s="40"/>
      <c r="FYS92" s="40"/>
      <c r="FYT92" s="40"/>
      <c r="FYU92" s="40"/>
      <c r="FYV92" s="40"/>
      <c r="FYW92" s="40"/>
      <c r="FYX92" s="40"/>
      <c r="FYY92" s="40"/>
      <c r="FYZ92" s="40"/>
      <c r="FZA92" s="40"/>
      <c r="FZB92" s="40"/>
      <c r="FZC92" s="40"/>
      <c r="FZD92" s="40"/>
      <c r="FZE92" s="40"/>
      <c r="FZF92" s="40"/>
      <c r="FZG92" s="40"/>
      <c r="FZH92" s="40"/>
      <c r="FZI92" s="40"/>
      <c r="FZJ92" s="40"/>
      <c r="FZK92" s="40"/>
      <c r="FZL92" s="40"/>
      <c r="FZM92" s="40"/>
      <c r="FZN92" s="40"/>
      <c r="FZO92" s="40"/>
      <c r="FZP92" s="40"/>
      <c r="FZQ92" s="40"/>
      <c r="FZR92" s="40"/>
      <c r="FZS92" s="40"/>
      <c r="FZT92" s="40"/>
      <c r="FZU92" s="40"/>
      <c r="FZV92" s="40"/>
      <c r="FZW92" s="40"/>
      <c r="FZX92" s="40"/>
      <c r="FZY92" s="40"/>
      <c r="FZZ92" s="40"/>
      <c r="GAA92" s="40"/>
      <c r="GAB92" s="40"/>
      <c r="GAC92" s="40"/>
      <c r="GAD92" s="40"/>
      <c r="GAE92" s="40"/>
      <c r="GAF92" s="40"/>
      <c r="GAG92" s="40"/>
      <c r="GAH92" s="40"/>
      <c r="GAI92" s="40"/>
      <c r="GAJ92" s="40"/>
      <c r="GAK92" s="40"/>
      <c r="GAL92" s="40"/>
      <c r="GAM92" s="40"/>
      <c r="GAN92" s="40"/>
      <c r="GAO92" s="40"/>
      <c r="GAP92" s="40"/>
      <c r="GAQ92" s="40"/>
      <c r="GAR92" s="40"/>
      <c r="GAS92" s="40"/>
      <c r="GAT92" s="40"/>
      <c r="GAU92" s="40"/>
      <c r="GAV92" s="40"/>
      <c r="GAW92" s="40"/>
      <c r="GAX92" s="40"/>
      <c r="GAY92" s="40"/>
      <c r="GAZ92" s="40"/>
      <c r="GBA92" s="40"/>
      <c r="GBB92" s="40"/>
      <c r="GBC92" s="40"/>
      <c r="GBD92" s="40"/>
      <c r="GBE92" s="40"/>
      <c r="GBF92" s="40"/>
      <c r="GBG92" s="40"/>
      <c r="GBH92" s="40"/>
      <c r="GBI92" s="40"/>
      <c r="GBJ92" s="40"/>
      <c r="GBK92" s="40"/>
      <c r="GBL92" s="40"/>
      <c r="GBM92" s="40"/>
      <c r="GBN92" s="40"/>
      <c r="GBO92" s="40"/>
      <c r="GBP92" s="40"/>
      <c r="GBQ92" s="40"/>
      <c r="GBR92" s="40"/>
      <c r="GBS92" s="40"/>
      <c r="GBT92" s="40"/>
      <c r="GBU92" s="40"/>
      <c r="GBV92" s="40"/>
      <c r="GBW92" s="40"/>
      <c r="GBX92" s="40"/>
      <c r="GBY92" s="40"/>
      <c r="GBZ92" s="40"/>
      <c r="GCA92" s="40"/>
      <c r="GCB92" s="40"/>
      <c r="GCC92" s="40"/>
      <c r="GCD92" s="40"/>
      <c r="GCE92" s="40"/>
      <c r="GCF92" s="40"/>
      <c r="GCG92" s="40"/>
      <c r="GCH92" s="40"/>
      <c r="GCI92" s="40"/>
      <c r="GCJ92" s="40"/>
      <c r="GCK92" s="40"/>
      <c r="GCL92" s="40"/>
      <c r="GCM92" s="40"/>
      <c r="GCN92" s="40"/>
      <c r="GCO92" s="40"/>
      <c r="GCP92" s="40"/>
      <c r="GCQ92" s="40"/>
      <c r="GCR92" s="40"/>
      <c r="GCS92" s="40"/>
      <c r="GCT92" s="40"/>
      <c r="GCU92" s="40"/>
      <c r="GCV92" s="40"/>
      <c r="GCW92" s="40"/>
      <c r="GCX92" s="40"/>
      <c r="GCY92" s="40"/>
      <c r="GCZ92" s="40"/>
      <c r="GDA92" s="40"/>
      <c r="GDB92" s="40"/>
      <c r="GDC92" s="40"/>
      <c r="GDD92" s="40"/>
      <c r="GDE92" s="40"/>
      <c r="GDF92" s="40"/>
      <c r="GDG92" s="40"/>
      <c r="GDH92" s="40"/>
      <c r="GDI92" s="40"/>
      <c r="GDJ92" s="40"/>
      <c r="GDK92" s="40"/>
      <c r="GDL92" s="40"/>
      <c r="GDM92" s="40"/>
      <c r="GDN92" s="40"/>
      <c r="GDO92" s="40"/>
      <c r="GDP92" s="40"/>
      <c r="GDQ92" s="40"/>
      <c r="GDR92" s="40"/>
      <c r="GDS92" s="40"/>
      <c r="GDT92" s="40"/>
      <c r="GDU92" s="40"/>
      <c r="GDV92" s="40"/>
      <c r="GDW92" s="40"/>
      <c r="GDX92" s="40"/>
      <c r="GDY92" s="40"/>
      <c r="GDZ92" s="40"/>
      <c r="GEA92" s="40"/>
      <c r="GEB92" s="40"/>
      <c r="GEC92" s="40"/>
      <c r="GED92" s="40"/>
      <c r="GEE92" s="40"/>
      <c r="GEF92" s="40"/>
      <c r="GEG92" s="40"/>
      <c r="GEH92" s="40"/>
      <c r="GEI92" s="40"/>
      <c r="GEJ92" s="40"/>
      <c r="GEK92" s="40"/>
      <c r="GEL92" s="40"/>
      <c r="GEM92" s="40"/>
      <c r="GEN92" s="40"/>
      <c r="GEO92" s="40"/>
      <c r="GEP92" s="40"/>
      <c r="GEQ92" s="40"/>
      <c r="GER92" s="40"/>
      <c r="GES92" s="40"/>
      <c r="GET92" s="40"/>
      <c r="GEU92" s="40"/>
      <c r="GEV92" s="40"/>
      <c r="GEW92" s="40"/>
      <c r="GEX92" s="40"/>
      <c r="GEY92" s="40"/>
      <c r="GEZ92" s="40"/>
      <c r="GFA92" s="40"/>
      <c r="GFB92" s="40"/>
      <c r="GFC92" s="40"/>
      <c r="GFD92" s="40"/>
      <c r="GFE92" s="40"/>
      <c r="GFF92" s="40"/>
      <c r="GFG92" s="40"/>
      <c r="GFH92" s="40"/>
      <c r="GFI92" s="40"/>
      <c r="GFJ92" s="40"/>
      <c r="GFK92" s="40"/>
      <c r="GFL92" s="40"/>
      <c r="GFM92" s="40"/>
      <c r="GFN92" s="40"/>
      <c r="GFO92" s="40"/>
      <c r="GFP92" s="40"/>
      <c r="GFQ92" s="40"/>
      <c r="GFR92" s="40"/>
      <c r="GFS92" s="40"/>
      <c r="GFT92" s="40"/>
      <c r="GFU92" s="40"/>
      <c r="GFV92" s="40"/>
      <c r="GFW92" s="40"/>
      <c r="GFX92" s="40"/>
      <c r="GFY92" s="40"/>
      <c r="GFZ92" s="40"/>
      <c r="GGA92" s="40"/>
      <c r="GGB92" s="40"/>
      <c r="GGC92" s="40"/>
      <c r="GGD92" s="40"/>
      <c r="GGE92" s="40"/>
      <c r="GGF92" s="40"/>
      <c r="GGG92" s="40"/>
      <c r="GGH92" s="40"/>
      <c r="GGI92" s="40"/>
      <c r="GGJ92" s="40"/>
      <c r="GGK92" s="40"/>
      <c r="GGL92" s="40"/>
      <c r="GGM92" s="40"/>
      <c r="GGN92" s="40"/>
      <c r="GGO92" s="40"/>
      <c r="GGP92" s="40"/>
      <c r="GGQ92" s="40"/>
      <c r="GGR92" s="40"/>
      <c r="GGS92" s="40"/>
      <c r="GGT92" s="40"/>
      <c r="GGU92" s="40"/>
      <c r="GGV92" s="40"/>
      <c r="GGW92" s="40"/>
      <c r="GGX92" s="40"/>
      <c r="GGY92" s="40"/>
      <c r="GGZ92" s="40"/>
      <c r="GHA92" s="40"/>
      <c r="GHB92" s="40"/>
      <c r="GHC92" s="40"/>
      <c r="GHD92" s="40"/>
      <c r="GHE92" s="40"/>
      <c r="GHF92" s="40"/>
      <c r="GHG92" s="40"/>
      <c r="GHH92" s="40"/>
      <c r="GHI92" s="40"/>
      <c r="GHJ92" s="40"/>
      <c r="GHK92" s="40"/>
      <c r="GHL92" s="40"/>
      <c r="GHM92" s="40"/>
      <c r="GHN92" s="40"/>
      <c r="GHO92" s="40"/>
      <c r="GHP92" s="40"/>
      <c r="GHQ92" s="40"/>
      <c r="GHR92" s="40"/>
      <c r="GHS92" s="40"/>
      <c r="GHT92" s="40"/>
      <c r="GHU92" s="40"/>
      <c r="GHV92" s="40"/>
      <c r="GHW92" s="40"/>
      <c r="GHX92" s="40"/>
      <c r="GHY92" s="40"/>
      <c r="GHZ92" s="40"/>
      <c r="GIA92" s="40"/>
      <c r="GIB92" s="40"/>
      <c r="GIC92" s="40"/>
      <c r="GID92" s="40"/>
      <c r="GIE92" s="40"/>
      <c r="GIF92" s="40"/>
      <c r="GIG92" s="40"/>
      <c r="GIH92" s="40"/>
      <c r="GII92" s="40"/>
      <c r="GIJ92" s="40"/>
      <c r="GIK92" s="40"/>
      <c r="GIL92" s="40"/>
      <c r="GIM92" s="40"/>
      <c r="GIN92" s="40"/>
      <c r="GIO92" s="40"/>
      <c r="GIP92" s="40"/>
      <c r="GIQ92" s="40"/>
      <c r="GIR92" s="40"/>
      <c r="GIS92" s="40"/>
      <c r="GIT92" s="40"/>
      <c r="GIU92" s="40"/>
      <c r="GIV92" s="40"/>
      <c r="GIW92" s="40"/>
      <c r="GIX92" s="40"/>
      <c r="GIY92" s="40"/>
      <c r="GIZ92" s="40"/>
      <c r="GJA92" s="40"/>
      <c r="GJB92" s="40"/>
      <c r="GJC92" s="40"/>
      <c r="GJD92" s="40"/>
      <c r="GJE92" s="40"/>
      <c r="GJF92" s="40"/>
      <c r="GJG92" s="40"/>
      <c r="GJH92" s="40"/>
      <c r="GJI92" s="40"/>
      <c r="GJJ92" s="40"/>
      <c r="GJK92" s="40"/>
      <c r="GJL92" s="40"/>
      <c r="GJM92" s="40"/>
      <c r="GJN92" s="40"/>
      <c r="GJO92" s="40"/>
      <c r="GJP92" s="40"/>
      <c r="GJQ92" s="40"/>
      <c r="GJR92" s="40"/>
      <c r="GJS92" s="40"/>
      <c r="GJT92" s="40"/>
      <c r="GJU92" s="40"/>
      <c r="GJV92" s="40"/>
      <c r="GJW92" s="40"/>
      <c r="GJX92" s="40"/>
      <c r="GJY92" s="40"/>
      <c r="GJZ92" s="40"/>
      <c r="GKA92" s="40"/>
      <c r="GKB92" s="40"/>
      <c r="GKC92" s="40"/>
      <c r="GKD92" s="40"/>
      <c r="GKE92" s="40"/>
      <c r="GKF92" s="40"/>
      <c r="GKG92" s="40"/>
      <c r="GKH92" s="40"/>
      <c r="GKI92" s="40"/>
      <c r="GKJ92" s="40"/>
      <c r="GKK92" s="40"/>
      <c r="GKL92" s="40"/>
      <c r="GKM92" s="40"/>
      <c r="GKN92" s="40"/>
      <c r="GKO92" s="40"/>
      <c r="GKP92" s="40"/>
      <c r="GKQ92" s="40"/>
      <c r="GKR92" s="40"/>
      <c r="GKS92" s="40"/>
      <c r="GKT92" s="40"/>
      <c r="GKU92" s="40"/>
      <c r="GKV92" s="40"/>
      <c r="GKW92" s="40"/>
      <c r="GKX92" s="40"/>
      <c r="GKY92" s="40"/>
      <c r="GKZ92" s="40"/>
      <c r="GLA92" s="40"/>
      <c r="GLB92" s="40"/>
      <c r="GLC92" s="40"/>
      <c r="GLD92" s="40"/>
      <c r="GLE92" s="40"/>
      <c r="GLF92" s="40"/>
      <c r="GLG92" s="40"/>
      <c r="GLH92" s="40"/>
      <c r="GLI92" s="40"/>
      <c r="GLJ92" s="40"/>
      <c r="GLK92" s="40"/>
      <c r="GLL92" s="40"/>
      <c r="GLM92" s="40"/>
      <c r="GLN92" s="40"/>
      <c r="GLO92" s="40"/>
      <c r="GLP92" s="40"/>
      <c r="GLQ92" s="40"/>
      <c r="GLR92" s="40"/>
      <c r="GLS92" s="40"/>
      <c r="GLT92" s="40"/>
      <c r="GLU92" s="40"/>
      <c r="GLV92" s="40"/>
      <c r="GLW92" s="40"/>
      <c r="GLX92" s="40"/>
      <c r="GLY92" s="40"/>
      <c r="GLZ92" s="40"/>
      <c r="GMA92" s="40"/>
      <c r="GMB92" s="40"/>
      <c r="GMC92" s="40"/>
      <c r="GMD92" s="40"/>
      <c r="GME92" s="40"/>
      <c r="GMF92" s="40"/>
      <c r="GMG92" s="40"/>
      <c r="GMH92" s="40"/>
      <c r="GMI92" s="40"/>
      <c r="GMJ92" s="40"/>
      <c r="GMK92" s="40"/>
      <c r="GML92" s="40"/>
      <c r="GMM92" s="40"/>
      <c r="GMN92" s="40"/>
      <c r="GMO92" s="40"/>
      <c r="GMP92" s="40"/>
      <c r="GMQ92" s="40"/>
      <c r="GMR92" s="40"/>
      <c r="GMS92" s="40"/>
      <c r="GMT92" s="40"/>
      <c r="GMU92" s="40"/>
      <c r="GMV92" s="40"/>
      <c r="GMW92" s="40"/>
      <c r="GMX92" s="40"/>
      <c r="GMY92" s="40"/>
      <c r="GMZ92" s="40"/>
      <c r="GNA92" s="40"/>
      <c r="GNB92" s="40"/>
      <c r="GNC92" s="40"/>
      <c r="GND92" s="40"/>
      <c r="GNE92" s="40"/>
      <c r="GNF92" s="40"/>
      <c r="GNG92" s="40"/>
      <c r="GNH92" s="40"/>
      <c r="GNI92" s="40"/>
      <c r="GNJ92" s="40"/>
      <c r="GNK92" s="40"/>
      <c r="GNL92" s="40"/>
      <c r="GNM92" s="40"/>
      <c r="GNN92" s="40"/>
      <c r="GNO92" s="40"/>
      <c r="GNP92" s="40"/>
      <c r="GNQ92" s="40"/>
      <c r="GNR92" s="40"/>
      <c r="GNS92" s="40"/>
      <c r="GNT92" s="40"/>
      <c r="GNU92" s="40"/>
      <c r="GNV92" s="40"/>
      <c r="GNW92" s="40"/>
      <c r="GNX92" s="40"/>
      <c r="GNY92" s="40"/>
      <c r="GNZ92" s="40"/>
      <c r="GOA92" s="40"/>
      <c r="GOB92" s="40"/>
      <c r="GOC92" s="40"/>
      <c r="GOD92" s="40"/>
      <c r="GOE92" s="40"/>
      <c r="GOF92" s="40"/>
      <c r="GOG92" s="40"/>
      <c r="GOH92" s="40"/>
      <c r="GOI92" s="40"/>
      <c r="GOJ92" s="40"/>
      <c r="GOK92" s="40"/>
      <c r="GOL92" s="40"/>
      <c r="GOM92" s="40"/>
      <c r="GON92" s="40"/>
      <c r="GOO92" s="40"/>
      <c r="GOP92" s="40"/>
      <c r="GOQ92" s="40"/>
      <c r="GOR92" s="40"/>
      <c r="GOS92" s="40"/>
      <c r="GOT92" s="40"/>
      <c r="GOU92" s="40"/>
      <c r="GOV92" s="40"/>
      <c r="GOW92" s="40"/>
      <c r="GOX92" s="40"/>
      <c r="GOY92" s="40"/>
      <c r="GOZ92" s="40"/>
      <c r="GPA92" s="40"/>
      <c r="GPB92" s="40"/>
      <c r="GPC92" s="40"/>
      <c r="GPD92" s="40"/>
      <c r="GPE92" s="40"/>
      <c r="GPF92" s="40"/>
      <c r="GPG92" s="40"/>
      <c r="GPH92" s="40"/>
      <c r="GPI92" s="40"/>
      <c r="GPJ92" s="40"/>
      <c r="GPK92" s="40"/>
      <c r="GPL92" s="40"/>
      <c r="GPM92" s="40"/>
      <c r="GPN92" s="40"/>
      <c r="GPO92" s="40"/>
      <c r="GPP92" s="40"/>
      <c r="GPQ92" s="40"/>
      <c r="GPR92" s="40"/>
      <c r="GPS92" s="40"/>
      <c r="GPT92" s="40"/>
      <c r="GPU92" s="40"/>
      <c r="GPV92" s="40"/>
      <c r="GPW92" s="40"/>
      <c r="GPX92" s="40"/>
      <c r="GPY92" s="40"/>
      <c r="GPZ92" s="40"/>
      <c r="GQA92" s="40"/>
      <c r="GQB92" s="40"/>
      <c r="GQC92" s="40"/>
      <c r="GQD92" s="40"/>
      <c r="GQE92" s="40"/>
      <c r="GQF92" s="40"/>
      <c r="GQG92" s="40"/>
      <c r="GQH92" s="40"/>
      <c r="GQI92" s="40"/>
      <c r="GQJ92" s="40"/>
      <c r="GQK92" s="40"/>
      <c r="GQL92" s="40"/>
      <c r="GQM92" s="40"/>
      <c r="GQN92" s="40"/>
      <c r="GQO92" s="40"/>
      <c r="GQP92" s="40"/>
      <c r="GQQ92" s="40"/>
      <c r="GQR92" s="40"/>
      <c r="GQS92" s="40"/>
      <c r="GQT92" s="40"/>
      <c r="GQU92" s="40"/>
      <c r="GQV92" s="40"/>
      <c r="GQW92" s="40"/>
      <c r="GQX92" s="40"/>
      <c r="GQY92" s="40"/>
      <c r="GQZ92" s="40"/>
      <c r="GRA92" s="40"/>
      <c r="GRB92" s="40"/>
      <c r="GRC92" s="40"/>
      <c r="GRD92" s="40"/>
      <c r="GRE92" s="40"/>
      <c r="GRF92" s="40"/>
      <c r="GRG92" s="40"/>
      <c r="GRH92" s="40"/>
      <c r="GRI92" s="40"/>
      <c r="GRJ92" s="40"/>
      <c r="GRK92" s="40"/>
      <c r="GRL92" s="40"/>
      <c r="GRM92" s="40"/>
      <c r="GRN92" s="40"/>
      <c r="GRO92" s="40"/>
      <c r="GRP92" s="40"/>
      <c r="GRQ92" s="40"/>
      <c r="GRR92" s="40"/>
      <c r="GRS92" s="40"/>
      <c r="GRT92" s="40"/>
      <c r="GRU92" s="40"/>
      <c r="GRV92" s="40"/>
      <c r="GRW92" s="40"/>
      <c r="GRX92" s="40"/>
      <c r="GRY92" s="40"/>
      <c r="GRZ92" s="40"/>
      <c r="GSA92" s="40"/>
      <c r="GSB92" s="40"/>
      <c r="GSC92" s="40"/>
      <c r="GSD92" s="40"/>
      <c r="GSE92" s="40"/>
      <c r="GSF92" s="40"/>
      <c r="GSG92" s="40"/>
      <c r="GSH92" s="40"/>
      <c r="GSI92" s="40"/>
      <c r="GSJ92" s="40"/>
      <c r="GSK92" s="40"/>
      <c r="GSL92" s="40"/>
      <c r="GSM92" s="40"/>
      <c r="GSN92" s="40"/>
      <c r="GSO92" s="40"/>
      <c r="GSP92" s="40"/>
      <c r="GSQ92" s="40"/>
      <c r="GSR92" s="40"/>
      <c r="GSS92" s="40"/>
      <c r="GST92" s="40"/>
      <c r="GSU92" s="40"/>
      <c r="GSV92" s="40"/>
      <c r="GSW92" s="40"/>
      <c r="GSX92" s="40"/>
      <c r="GSY92" s="40"/>
      <c r="GSZ92" s="40"/>
      <c r="GTA92" s="40"/>
      <c r="GTB92" s="40"/>
      <c r="GTC92" s="40"/>
      <c r="GTD92" s="40"/>
      <c r="GTE92" s="40"/>
      <c r="GTF92" s="40"/>
      <c r="GTG92" s="40"/>
      <c r="GTH92" s="40"/>
      <c r="GTI92" s="40"/>
      <c r="GTJ92" s="40"/>
      <c r="GTK92" s="40"/>
      <c r="GTL92" s="40"/>
      <c r="GTM92" s="40"/>
      <c r="GTN92" s="40"/>
      <c r="GTO92" s="40"/>
      <c r="GTP92" s="40"/>
      <c r="GTQ92" s="40"/>
      <c r="GTR92" s="40"/>
      <c r="GTS92" s="40"/>
      <c r="GTT92" s="40"/>
      <c r="GTU92" s="40"/>
      <c r="GTV92" s="40"/>
      <c r="GTW92" s="40"/>
      <c r="GTX92" s="40"/>
      <c r="GTY92" s="40"/>
      <c r="GTZ92" s="40"/>
      <c r="GUA92" s="40"/>
      <c r="GUB92" s="40"/>
      <c r="GUC92" s="40"/>
      <c r="GUD92" s="40"/>
      <c r="GUE92" s="40"/>
      <c r="GUF92" s="40"/>
      <c r="GUG92" s="40"/>
      <c r="GUH92" s="40"/>
      <c r="GUI92" s="40"/>
      <c r="GUJ92" s="40"/>
      <c r="GUK92" s="40"/>
      <c r="GUL92" s="40"/>
      <c r="GUM92" s="40"/>
      <c r="GUN92" s="40"/>
      <c r="GUO92" s="40"/>
      <c r="GUP92" s="40"/>
      <c r="GUQ92" s="40"/>
      <c r="GUR92" s="40"/>
      <c r="GUS92" s="40"/>
      <c r="GUT92" s="40"/>
      <c r="GUU92" s="40"/>
      <c r="GUV92" s="40"/>
      <c r="GUW92" s="40"/>
      <c r="GUX92" s="40"/>
      <c r="GUY92" s="40"/>
      <c r="GUZ92" s="40"/>
      <c r="GVA92" s="40"/>
      <c r="GVB92" s="40"/>
      <c r="GVC92" s="40"/>
      <c r="GVD92" s="40"/>
      <c r="GVE92" s="40"/>
      <c r="GVF92" s="40"/>
      <c r="GVG92" s="40"/>
      <c r="GVH92" s="40"/>
      <c r="GVI92" s="40"/>
      <c r="GVJ92" s="40"/>
      <c r="GVK92" s="40"/>
      <c r="GVL92" s="40"/>
      <c r="GVM92" s="40"/>
      <c r="GVN92" s="40"/>
      <c r="GVO92" s="40"/>
      <c r="GVP92" s="40"/>
      <c r="GVQ92" s="40"/>
      <c r="GVR92" s="40"/>
      <c r="GVS92" s="40"/>
      <c r="GVT92" s="40"/>
      <c r="GVU92" s="40"/>
      <c r="GVV92" s="40"/>
      <c r="GVW92" s="40"/>
      <c r="GVX92" s="40"/>
      <c r="GVY92" s="40"/>
      <c r="GVZ92" s="40"/>
      <c r="GWA92" s="40"/>
      <c r="GWB92" s="40"/>
      <c r="GWC92" s="40"/>
      <c r="GWD92" s="40"/>
      <c r="GWE92" s="40"/>
      <c r="GWF92" s="40"/>
      <c r="GWG92" s="40"/>
      <c r="GWH92" s="40"/>
      <c r="GWI92" s="40"/>
      <c r="GWJ92" s="40"/>
      <c r="GWK92" s="40"/>
      <c r="GWL92" s="40"/>
      <c r="GWM92" s="40"/>
      <c r="GWN92" s="40"/>
      <c r="GWO92" s="40"/>
      <c r="GWP92" s="40"/>
      <c r="GWQ92" s="40"/>
      <c r="GWR92" s="40"/>
      <c r="GWS92" s="40"/>
      <c r="GWT92" s="40"/>
      <c r="GWU92" s="40"/>
      <c r="GWV92" s="40"/>
      <c r="GWW92" s="40"/>
      <c r="GWX92" s="40"/>
      <c r="GWY92" s="40"/>
      <c r="GWZ92" s="40"/>
      <c r="GXA92" s="40"/>
      <c r="GXB92" s="40"/>
      <c r="GXC92" s="40"/>
      <c r="GXD92" s="40"/>
      <c r="GXE92" s="40"/>
      <c r="GXF92" s="40"/>
      <c r="GXG92" s="40"/>
      <c r="GXH92" s="40"/>
      <c r="GXI92" s="40"/>
      <c r="GXJ92" s="40"/>
      <c r="GXK92" s="40"/>
      <c r="GXL92" s="40"/>
      <c r="GXM92" s="40"/>
      <c r="GXN92" s="40"/>
      <c r="GXO92" s="40"/>
      <c r="GXP92" s="40"/>
      <c r="GXQ92" s="40"/>
      <c r="GXR92" s="40"/>
      <c r="GXS92" s="40"/>
      <c r="GXT92" s="40"/>
      <c r="GXU92" s="40"/>
      <c r="GXV92" s="40"/>
      <c r="GXW92" s="40"/>
      <c r="GXX92" s="40"/>
      <c r="GXY92" s="40"/>
      <c r="GXZ92" s="40"/>
      <c r="GYA92" s="40"/>
      <c r="GYB92" s="40"/>
      <c r="GYC92" s="40"/>
      <c r="GYD92" s="40"/>
      <c r="GYE92" s="40"/>
      <c r="GYF92" s="40"/>
      <c r="GYG92" s="40"/>
      <c r="GYH92" s="40"/>
      <c r="GYI92" s="40"/>
      <c r="GYJ92" s="40"/>
      <c r="GYK92" s="40"/>
      <c r="GYL92" s="40"/>
      <c r="GYM92" s="40"/>
      <c r="GYN92" s="40"/>
      <c r="GYO92" s="40"/>
      <c r="GYP92" s="40"/>
      <c r="GYQ92" s="40"/>
      <c r="GYR92" s="40"/>
      <c r="GYS92" s="40"/>
      <c r="GYT92" s="40"/>
      <c r="GYU92" s="40"/>
      <c r="GYV92" s="40"/>
      <c r="GYW92" s="40"/>
      <c r="GYX92" s="40"/>
      <c r="GYY92" s="40"/>
      <c r="GYZ92" s="40"/>
      <c r="GZA92" s="40"/>
      <c r="GZB92" s="40"/>
      <c r="GZC92" s="40"/>
      <c r="GZD92" s="40"/>
      <c r="GZE92" s="40"/>
      <c r="GZF92" s="40"/>
      <c r="GZG92" s="40"/>
      <c r="GZH92" s="40"/>
      <c r="GZI92" s="40"/>
      <c r="GZJ92" s="40"/>
      <c r="GZK92" s="40"/>
      <c r="GZL92" s="40"/>
      <c r="GZM92" s="40"/>
      <c r="GZN92" s="40"/>
      <c r="GZO92" s="40"/>
      <c r="GZP92" s="40"/>
      <c r="GZQ92" s="40"/>
      <c r="GZR92" s="40"/>
      <c r="GZS92" s="40"/>
      <c r="GZT92" s="40"/>
      <c r="GZU92" s="40"/>
      <c r="GZV92" s="40"/>
      <c r="GZW92" s="40"/>
      <c r="GZX92" s="40"/>
      <c r="GZY92" s="40"/>
      <c r="GZZ92" s="40"/>
      <c r="HAA92" s="40"/>
      <c r="HAB92" s="40"/>
      <c r="HAC92" s="40"/>
      <c r="HAD92" s="40"/>
      <c r="HAE92" s="40"/>
      <c r="HAF92" s="40"/>
      <c r="HAG92" s="40"/>
      <c r="HAH92" s="40"/>
      <c r="HAI92" s="40"/>
      <c r="HAJ92" s="40"/>
      <c r="HAK92" s="40"/>
      <c r="HAL92" s="40"/>
      <c r="HAM92" s="40"/>
      <c r="HAN92" s="40"/>
      <c r="HAO92" s="40"/>
      <c r="HAP92" s="40"/>
      <c r="HAQ92" s="40"/>
      <c r="HAR92" s="40"/>
      <c r="HAS92" s="40"/>
      <c r="HAT92" s="40"/>
      <c r="HAU92" s="40"/>
      <c r="HAV92" s="40"/>
      <c r="HAW92" s="40"/>
      <c r="HAX92" s="40"/>
      <c r="HAY92" s="40"/>
      <c r="HAZ92" s="40"/>
      <c r="HBA92" s="40"/>
      <c r="HBB92" s="40"/>
      <c r="HBC92" s="40"/>
      <c r="HBD92" s="40"/>
      <c r="HBE92" s="40"/>
      <c r="HBF92" s="40"/>
      <c r="HBG92" s="40"/>
      <c r="HBH92" s="40"/>
      <c r="HBI92" s="40"/>
      <c r="HBJ92" s="40"/>
      <c r="HBK92" s="40"/>
      <c r="HBL92" s="40"/>
      <c r="HBM92" s="40"/>
      <c r="HBN92" s="40"/>
      <c r="HBO92" s="40"/>
      <c r="HBP92" s="40"/>
      <c r="HBQ92" s="40"/>
      <c r="HBR92" s="40"/>
      <c r="HBS92" s="40"/>
      <c r="HBT92" s="40"/>
      <c r="HBU92" s="40"/>
      <c r="HBV92" s="40"/>
      <c r="HBW92" s="40"/>
      <c r="HBX92" s="40"/>
      <c r="HBY92" s="40"/>
      <c r="HBZ92" s="40"/>
      <c r="HCA92" s="40"/>
      <c r="HCB92" s="40"/>
      <c r="HCC92" s="40"/>
      <c r="HCD92" s="40"/>
      <c r="HCE92" s="40"/>
      <c r="HCF92" s="40"/>
      <c r="HCG92" s="40"/>
      <c r="HCH92" s="40"/>
      <c r="HCI92" s="40"/>
      <c r="HCJ92" s="40"/>
      <c r="HCK92" s="40"/>
      <c r="HCL92" s="40"/>
      <c r="HCM92" s="40"/>
      <c r="HCN92" s="40"/>
      <c r="HCO92" s="40"/>
      <c r="HCP92" s="40"/>
      <c r="HCQ92" s="40"/>
      <c r="HCR92" s="40"/>
      <c r="HCS92" s="40"/>
      <c r="HCT92" s="40"/>
      <c r="HCU92" s="40"/>
      <c r="HCV92" s="40"/>
      <c r="HCW92" s="40"/>
      <c r="HCX92" s="40"/>
      <c r="HCY92" s="40"/>
      <c r="HCZ92" s="40"/>
      <c r="HDA92" s="40"/>
      <c r="HDB92" s="40"/>
      <c r="HDC92" s="40"/>
      <c r="HDD92" s="40"/>
      <c r="HDE92" s="40"/>
      <c r="HDF92" s="40"/>
      <c r="HDG92" s="40"/>
      <c r="HDH92" s="40"/>
      <c r="HDI92" s="40"/>
      <c r="HDJ92" s="40"/>
      <c r="HDK92" s="40"/>
      <c r="HDL92" s="40"/>
      <c r="HDM92" s="40"/>
      <c r="HDN92" s="40"/>
      <c r="HDO92" s="40"/>
      <c r="HDP92" s="40"/>
      <c r="HDQ92" s="40"/>
      <c r="HDR92" s="40"/>
      <c r="HDS92" s="40"/>
      <c r="HDT92" s="40"/>
      <c r="HDU92" s="40"/>
      <c r="HDV92" s="40"/>
      <c r="HDW92" s="40"/>
      <c r="HDX92" s="40"/>
      <c r="HDY92" s="40"/>
      <c r="HDZ92" s="40"/>
      <c r="HEA92" s="40"/>
      <c r="HEB92" s="40"/>
      <c r="HEC92" s="40"/>
      <c r="HED92" s="40"/>
      <c r="HEE92" s="40"/>
      <c r="HEF92" s="40"/>
      <c r="HEG92" s="40"/>
      <c r="HEH92" s="40"/>
      <c r="HEI92" s="40"/>
      <c r="HEJ92" s="40"/>
      <c r="HEK92" s="40"/>
      <c r="HEL92" s="40"/>
      <c r="HEM92" s="40"/>
      <c r="HEN92" s="40"/>
      <c r="HEO92" s="40"/>
      <c r="HEP92" s="40"/>
      <c r="HEQ92" s="40"/>
      <c r="HER92" s="40"/>
      <c r="HES92" s="40"/>
      <c r="HET92" s="40"/>
      <c r="HEU92" s="40"/>
      <c r="HEV92" s="40"/>
      <c r="HEW92" s="40"/>
      <c r="HEX92" s="40"/>
      <c r="HEY92" s="40"/>
      <c r="HEZ92" s="40"/>
      <c r="HFA92" s="40"/>
      <c r="HFB92" s="40"/>
      <c r="HFC92" s="40"/>
      <c r="HFD92" s="40"/>
      <c r="HFE92" s="40"/>
      <c r="HFF92" s="40"/>
      <c r="HFG92" s="40"/>
      <c r="HFH92" s="40"/>
      <c r="HFI92" s="40"/>
      <c r="HFJ92" s="40"/>
      <c r="HFK92" s="40"/>
      <c r="HFL92" s="40"/>
      <c r="HFM92" s="40"/>
      <c r="HFN92" s="40"/>
      <c r="HFO92" s="40"/>
      <c r="HFP92" s="40"/>
      <c r="HFQ92" s="40"/>
      <c r="HFR92" s="40"/>
      <c r="HFS92" s="40"/>
      <c r="HFT92" s="40"/>
      <c r="HFU92" s="40"/>
      <c r="HFV92" s="40"/>
      <c r="HFW92" s="40"/>
      <c r="HFX92" s="40"/>
      <c r="HFY92" s="40"/>
      <c r="HFZ92" s="40"/>
      <c r="HGA92" s="40"/>
      <c r="HGB92" s="40"/>
      <c r="HGC92" s="40"/>
      <c r="HGD92" s="40"/>
      <c r="HGE92" s="40"/>
      <c r="HGF92" s="40"/>
      <c r="HGG92" s="40"/>
      <c r="HGH92" s="40"/>
      <c r="HGI92" s="40"/>
      <c r="HGJ92" s="40"/>
      <c r="HGK92" s="40"/>
      <c r="HGL92" s="40"/>
      <c r="HGM92" s="40"/>
      <c r="HGN92" s="40"/>
      <c r="HGO92" s="40"/>
      <c r="HGP92" s="40"/>
      <c r="HGQ92" s="40"/>
      <c r="HGR92" s="40"/>
      <c r="HGS92" s="40"/>
      <c r="HGT92" s="40"/>
      <c r="HGU92" s="40"/>
      <c r="HGV92" s="40"/>
      <c r="HGW92" s="40"/>
      <c r="HGX92" s="40"/>
      <c r="HGY92" s="40"/>
      <c r="HGZ92" s="40"/>
      <c r="HHA92" s="40"/>
      <c r="HHB92" s="40"/>
      <c r="HHC92" s="40"/>
      <c r="HHD92" s="40"/>
      <c r="HHE92" s="40"/>
      <c r="HHF92" s="40"/>
      <c r="HHG92" s="40"/>
      <c r="HHH92" s="40"/>
      <c r="HHI92" s="40"/>
      <c r="HHJ92" s="40"/>
      <c r="HHK92" s="40"/>
      <c r="HHL92" s="40"/>
      <c r="HHM92" s="40"/>
      <c r="HHN92" s="40"/>
      <c r="HHO92" s="40"/>
      <c r="HHP92" s="40"/>
      <c r="HHQ92" s="40"/>
      <c r="HHR92" s="40"/>
      <c r="HHS92" s="40"/>
      <c r="HHT92" s="40"/>
      <c r="HHU92" s="40"/>
      <c r="HHV92" s="40"/>
      <c r="HHW92" s="40"/>
      <c r="HHX92" s="40"/>
      <c r="HHY92" s="40"/>
      <c r="HHZ92" s="40"/>
      <c r="HIA92" s="40"/>
      <c r="HIB92" s="40"/>
      <c r="HIC92" s="40"/>
      <c r="HID92" s="40"/>
      <c r="HIE92" s="40"/>
      <c r="HIF92" s="40"/>
      <c r="HIG92" s="40"/>
      <c r="HIH92" s="40"/>
      <c r="HII92" s="40"/>
      <c r="HIJ92" s="40"/>
      <c r="HIK92" s="40"/>
      <c r="HIL92" s="40"/>
      <c r="HIM92" s="40"/>
      <c r="HIN92" s="40"/>
      <c r="HIO92" s="40"/>
      <c r="HIP92" s="40"/>
      <c r="HIQ92" s="40"/>
      <c r="HIR92" s="40"/>
      <c r="HIS92" s="40"/>
      <c r="HIT92" s="40"/>
      <c r="HIU92" s="40"/>
      <c r="HIV92" s="40"/>
      <c r="HIW92" s="40"/>
      <c r="HIX92" s="40"/>
      <c r="HIY92" s="40"/>
      <c r="HIZ92" s="40"/>
      <c r="HJA92" s="40"/>
      <c r="HJB92" s="40"/>
      <c r="HJC92" s="40"/>
      <c r="HJD92" s="40"/>
      <c r="HJE92" s="40"/>
      <c r="HJF92" s="40"/>
      <c r="HJG92" s="40"/>
      <c r="HJH92" s="40"/>
      <c r="HJI92" s="40"/>
      <c r="HJJ92" s="40"/>
      <c r="HJK92" s="40"/>
      <c r="HJL92" s="40"/>
      <c r="HJM92" s="40"/>
      <c r="HJN92" s="40"/>
      <c r="HJO92" s="40"/>
      <c r="HJP92" s="40"/>
      <c r="HJQ92" s="40"/>
      <c r="HJR92" s="40"/>
      <c r="HJS92" s="40"/>
      <c r="HJT92" s="40"/>
      <c r="HJU92" s="40"/>
      <c r="HJV92" s="40"/>
      <c r="HJW92" s="40"/>
      <c r="HJX92" s="40"/>
      <c r="HJY92" s="40"/>
      <c r="HJZ92" s="40"/>
      <c r="HKA92" s="40"/>
      <c r="HKB92" s="40"/>
      <c r="HKC92" s="40"/>
      <c r="HKD92" s="40"/>
      <c r="HKE92" s="40"/>
      <c r="HKF92" s="40"/>
      <c r="HKG92" s="40"/>
      <c r="HKH92" s="40"/>
      <c r="HKI92" s="40"/>
      <c r="HKJ92" s="40"/>
      <c r="HKK92" s="40"/>
      <c r="HKL92" s="40"/>
      <c r="HKM92" s="40"/>
      <c r="HKN92" s="40"/>
      <c r="HKO92" s="40"/>
      <c r="HKP92" s="40"/>
      <c r="HKQ92" s="40"/>
      <c r="HKR92" s="40"/>
      <c r="HKS92" s="40"/>
      <c r="HKT92" s="40"/>
      <c r="HKU92" s="40"/>
      <c r="HKV92" s="40"/>
      <c r="HKW92" s="40"/>
      <c r="HKX92" s="40"/>
      <c r="HKY92" s="40"/>
      <c r="HKZ92" s="40"/>
      <c r="HLA92" s="40"/>
      <c r="HLB92" s="40"/>
      <c r="HLC92" s="40"/>
      <c r="HLD92" s="40"/>
      <c r="HLE92" s="40"/>
      <c r="HLF92" s="40"/>
      <c r="HLG92" s="40"/>
      <c r="HLH92" s="40"/>
      <c r="HLI92" s="40"/>
      <c r="HLJ92" s="40"/>
      <c r="HLK92" s="40"/>
      <c r="HLL92" s="40"/>
      <c r="HLM92" s="40"/>
      <c r="HLN92" s="40"/>
      <c r="HLO92" s="40"/>
      <c r="HLP92" s="40"/>
      <c r="HLQ92" s="40"/>
      <c r="HLR92" s="40"/>
      <c r="HLS92" s="40"/>
      <c r="HLT92" s="40"/>
      <c r="HLU92" s="40"/>
      <c r="HLV92" s="40"/>
      <c r="HLW92" s="40"/>
      <c r="HLX92" s="40"/>
      <c r="HLY92" s="40"/>
      <c r="HLZ92" s="40"/>
      <c r="HMA92" s="40"/>
      <c r="HMB92" s="40"/>
      <c r="HMC92" s="40"/>
      <c r="HMD92" s="40"/>
      <c r="HME92" s="40"/>
      <c r="HMF92" s="40"/>
      <c r="HMG92" s="40"/>
      <c r="HMH92" s="40"/>
      <c r="HMI92" s="40"/>
      <c r="HMJ92" s="40"/>
      <c r="HMK92" s="40"/>
      <c r="HML92" s="40"/>
      <c r="HMM92" s="40"/>
      <c r="HMN92" s="40"/>
      <c r="HMO92" s="40"/>
      <c r="HMP92" s="40"/>
      <c r="HMQ92" s="40"/>
      <c r="HMR92" s="40"/>
      <c r="HMS92" s="40"/>
      <c r="HMT92" s="40"/>
      <c r="HMU92" s="40"/>
      <c r="HMV92" s="40"/>
      <c r="HMW92" s="40"/>
      <c r="HMX92" s="40"/>
      <c r="HMY92" s="40"/>
      <c r="HMZ92" s="40"/>
      <c r="HNA92" s="40"/>
      <c r="HNB92" s="40"/>
      <c r="HNC92" s="40"/>
      <c r="HND92" s="40"/>
      <c r="HNE92" s="40"/>
      <c r="HNF92" s="40"/>
      <c r="HNG92" s="40"/>
      <c r="HNH92" s="40"/>
      <c r="HNI92" s="40"/>
      <c r="HNJ92" s="40"/>
      <c r="HNK92" s="40"/>
      <c r="HNL92" s="40"/>
      <c r="HNM92" s="40"/>
      <c r="HNN92" s="40"/>
      <c r="HNO92" s="40"/>
      <c r="HNP92" s="40"/>
      <c r="HNQ92" s="40"/>
      <c r="HNR92" s="40"/>
      <c r="HNS92" s="40"/>
      <c r="HNT92" s="40"/>
      <c r="HNU92" s="40"/>
      <c r="HNV92" s="40"/>
      <c r="HNW92" s="40"/>
      <c r="HNX92" s="40"/>
      <c r="HNY92" s="40"/>
      <c r="HNZ92" s="40"/>
      <c r="HOA92" s="40"/>
      <c r="HOB92" s="40"/>
      <c r="HOC92" s="40"/>
      <c r="HOD92" s="40"/>
      <c r="HOE92" s="40"/>
      <c r="HOF92" s="40"/>
      <c r="HOG92" s="40"/>
      <c r="HOH92" s="40"/>
      <c r="HOI92" s="40"/>
      <c r="HOJ92" s="40"/>
      <c r="HOK92" s="40"/>
      <c r="HOL92" s="40"/>
      <c r="HOM92" s="40"/>
      <c r="HON92" s="40"/>
      <c r="HOO92" s="40"/>
      <c r="HOP92" s="40"/>
      <c r="HOQ92" s="40"/>
      <c r="HOR92" s="40"/>
      <c r="HOS92" s="40"/>
      <c r="HOT92" s="40"/>
      <c r="HOU92" s="40"/>
      <c r="HOV92" s="40"/>
      <c r="HOW92" s="40"/>
      <c r="HOX92" s="40"/>
      <c r="HOY92" s="40"/>
      <c r="HOZ92" s="40"/>
      <c r="HPA92" s="40"/>
      <c r="HPB92" s="40"/>
      <c r="HPC92" s="40"/>
      <c r="HPD92" s="40"/>
      <c r="HPE92" s="40"/>
      <c r="HPF92" s="40"/>
      <c r="HPG92" s="40"/>
      <c r="HPH92" s="40"/>
      <c r="HPI92" s="40"/>
      <c r="HPJ92" s="40"/>
      <c r="HPK92" s="40"/>
      <c r="HPL92" s="40"/>
      <c r="HPM92" s="40"/>
      <c r="HPN92" s="40"/>
      <c r="HPO92" s="40"/>
      <c r="HPP92" s="40"/>
      <c r="HPQ92" s="40"/>
      <c r="HPR92" s="40"/>
      <c r="HPS92" s="40"/>
      <c r="HPT92" s="40"/>
      <c r="HPU92" s="40"/>
      <c r="HPV92" s="40"/>
      <c r="HPW92" s="40"/>
      <c r="HPX92" s="40"/>
      <c r="HPY92" s="40"/>
      <c r="HPZ92" s="40"/>
      <c r="HQA92" s="40"/>
      <c r="HQB92" s="40"/>
      <c r="HQC92" s="40"/>
      <c r="HQD92" s="40"/>
      <c r="HQE92" s="40"/>
      <c r="HQF92" s="40"/>
      <c r="HQG92" s="40"/>
      <c r="HQH92" s="40"/>
      <c r="HQI92" s="40"/>
      <c r="HQJ92" s="40"/>
      <c r="HQK92" s="40"/>
      <c r="HQL92" s="40"/>
      <c r="HQM92" s="40"/>
      <c r="HQN92" s="40"/>
      <c r="HQO92" s="40"/>
      <c r="HQP92" s="40"/>
      <c r="HQQ92" s="40"/>
      <c r="HQR92" s="40"/>
      <c r="HQS92" s="40"/>
      <c r="HQT92" s="40"/>
      <c r="HQU92" s="40"/>
      <c r="HQV92" s="40"/>
      <c r="HQW92" s="40"/>
      <c r="HQX92" s="40"/>
      <c r="HQY92" s="40"/>
      <c r="HQZ92" s="40"/>
      <c r="HRA92" s="40"/>
      <c r="HRB92" s="40"/>
      <c r="HRC92" s="40"/>
      <c r="HRD92" s="40"/>
      <c r="HRE92" s="40"/>
      <c r="HRF92" s="40"/>
      <c r="HRG92" s="40"/>
      <c r="HRH92" s="40"/>
      <c r="HRI92" s="40"/>
      <c r="HRJ92" s="40"/>
      <c r="HRK92" s="40"/>
      <c r="HRL92" s="40"/>
      <c r="HRM92" s="40"/>
      <c r="HRN92" s="40"/>
      <c r="HRO92" s="40"/>
      <c r="HRP92" s="40"/>
      <c r="HRQ92" s="40"/>
      <c r="HRR92" s="40"/>
      <c r="HRS92" s="40"/>
      <c r="HRT92" s="40"/>
      <c r="HRU92" s="40"/>
      <c r="HRV92" s="40"/>
      <c r="HRW92" s="40"/>
      <c r="HRX92" s="40"/>
      <c r="HRY92" s="40"/>
      <c r="HRZ92" s="40"/>
      <c r="HSA92" s="40"/>
      <c r="HSB92" s="40"/>
      <c r="HSC92" s="40"/>
      <c r="HSD92" s="40"/>
      <c r="HSE92" s="40"/>
      <c r="HSF92" s="40"/>
      <c r="HSG92" s="40"/>
      <c r="HSH92" s="40"/>
      <c r="HSI92" s="40"/>
      <c r="HSJ92" s="40"/>
      <c r="HSK92" s="40"/>
      <c r="HSL92" s="40"/>
      <c r="HSM92" s="40"/>
      <c r="HSN92" s="40"/>
      <c r="HSO92" s="40"/>
      <c r="HSP92" s="40"/>
      <c r="HSQ92" s="40"/>
      <c r="HSR92" s="40"/>
      <c r="HSS92" s="40"/>
      <c r="HST92" s="40"/>
      <c r="HSU92" s="40"/>
      <c r="HSV92" s="40"/>
      <c r="HSW92" s="40"/>
      <c r="HSX92" s="40"/>
      <c r="HSY92" s="40"/>
      <c r="HSZ92" s="40"/>
      <c r="HTA92" s="40"/>
      <c r="HTB92" s="40"/>
      <c r="HTC92" s="40"/>
      <c r="HTD92" s="40"/>
      <c r="HTE92" s="40"/>
      <c r="HTF92" s="40"/>
      <c r="HTG92" s="40"/>
      <c r="HTH92" s="40"/>
      <c r="HTI92" s="40"/>
      <c r="HTJ92" s="40"/>
      <c r="HTK92" s="40"/>
      <c r="HTL92" s="40"/>
      <c r="HTM92" s="40"/>
      <c r="HTN92" s="40"/>
      <c r="HTO92" s="40"/>
      <c r="HTP92" s="40"/>
      <c r="HTQ92" s="40"/>
      <c r="HTR92" s="40"/>
      <c r="HTS92" s="40"/>
      <c r="HTT92" s="40"/>
      <c r="HTU92" s="40"/>
      <c r="HTV92" s="40"/>
      <c r="HTW92" s="40"/>
      <c r="HTX92" s="40"/>
      <c r="HTY92" s="40"/>
      <c r="HTZ92" s="40"/>
      <c r="HUA92" s="40"/>
      <c r="HUB92" s="40"/>
      <c r="HUC92" s="40"/>
      <c r="HUD92" s="40"/>
      <c r="HUE92" s="40"/>
      <c r="HUF92" s="40"/>
      <c r="HUG92" s="40"/>
      <c r="HUH92" s="40"/>
      <c r="HUI92" s="40"/>
      <c r="HUJ92" s="40"/>
      <c r="HUK92" s="40"/>
      <c r="HUL92" s="40"/>
      <c r="HUM92" s="40"/>
      <c r="HUN92" s="40"/>
      <c r="HUO92" s="40"/>
      <c r="HUP92" s="40"/>
      <c r="HUQ92" s="40"/>
      <c r="HUR92" s="40"/>
      <c r="HUS92" s="40"/>
      <c r="HUT92" s="40"/>
      <c r="HUU92" s="40"/>
      <c r="HUV92" s="40"/>
      <c r="HUW92" s="40"/>
      <c r="HUX92" s="40"/>
      <c r="HUY92" s="40"/>
      <c r="HUZ92" s="40"/>
      <c r="HVA92" s="40"/>
      <c r="HVB92" s="40"/>
      <c r="HVC92" s="40"/>
      <c r="HVD92" s="40"/>
      <c r="HVE92" s="40"/>
      <c r="HVF92" s="40"/>
      <c r="HVG92" s="40"/>
      <c r="HVH92" s="40"/>
      <c r="HVI92" s="40"/>
      <c r="HVJ92" s="40"/>
      <c r="HVK92" s="40"/>
      <c r="HVL92" s="40"/>
      <c r="HVM92" s="40"/>
      <c r="HVN92" s="40"/>
      <c r="HVO92" s="40"/>
      <c r="HVP92" s="40"/>
      <c r="HVQ92" s="40"/>
      <c r="HVR92" s="40"/>
      <c r="HVS92" s="40"/>
      <c r="HVT92" s="40"/>
      <c r="HVU92" s="40"/>
      <c r="HVV92" s="40"/>
      <c r="HVW92" s="40"/>
      <c r="HVX92" s="40"/>
      <c r="HVY92" s="40"/>
      <c r="HVZ92" s="40"/>
      <c r="HWA92" s="40"/>
      <c r="HWB92" s="40"/>
      <c r="HWC92" s="40"/>
      <c r="HWD92" s="40"/>
      <c r="HWE92" s="40"/>
      <c r="HWF92" s="40"/>
      <c r="HWG92" s="40"/>
      <c r="HWH92" s="40"/>
      <c r="HWI92" s="40"/>
      <c r="HWJ92" s="40"/>
      <c r="HWK92" s="40"/>
      <c r="HWL92" s="40"/>
      <c r="HWM92" s="40"/>
      <c r="HWN92" s="40"/>
      <c r="HWO92" s="40"/>
      <c r="HWP92" s="40"/>
      <c r="HWQ92" s="40"/>
      <c r="HWR92" s="40"/>
      <c r="HWS92" s="40"/>
      <c r="HWT92" s="40"/>
      <c r="HWU92" s="40"/>
      <c r="HWV92" s="40"/>
      <c r="HWW92" s="40"/>
      <c r="HWX92" s="40"/>
      <c r="HWY92" s="40"/>
      <c r="HWZ92" s="40"/>
      <c r="HXA92" s="40"/>
      <c r="HXB92" s="40"/>
      <c r="HXC92" s="40"/>
      <c r="HXD92" s="40"/>
      <c r="HXE92" s="40"/>
      <c r="HXF92" s="40"/>
      <c r="HXG92" s="40"/>
      <c r="HXH92" s="40"/>
      <c r="HXI92" s="40"/>
      <c r="HXJ92" s="40"/>
      <c r="HXK92" s="40"/>
      <c r="HXL92" s="40"/>
      <c r="HXM92" s="40"/>
      <c r="HXN92" s="40"/>
      <c r="HXO92" s="40"/>
      <c r="HXP92" s="40"/>
      <c r="HXQ92" s="40"/>
      <c r="HXR92" s="40"/>
      <c r="HXS92" s="40"/>
      <c r="HXT92" s="40"/>
      <c r="HXU92" s="40"/>
      <c r="HXV92" s="40"/>
      <c r="HXW92" s="40"/>
      <c r="HXX92" s="40"/>
      <c r="HXY92" s="40"/>
      <c r="HXZ92" s="40"/>
      <c r="HYA92" s="40"/>
      <c r="HYB92" s="40"/>
      <c r="HYC92" s="40"/>
      <c r="HYD92" s="40"/>
      <c r="HYE92" s="40"/>
      <c r="HYF92" s="40"/>
      <c r="HYG92" s="40"/>
      <c r="HYH92" s="40"/>
      <c r="HYI92" s="40"/>
      <c r="HYJ92" s="40"/>
      <c r="HYK92" s="40"/>
      <c r="HYL92" s="40"/>
      <c r="HYM92" s="40"/>
      <c r="HYN92" s="40"/>
      <c r="HYO92" s="40"/>
      <c r="HYP92" s="40"/>
      <c r="HYQ92" s="40"/>
      <c r="HYR92" s="40"/>
      <c r="HYS92" s="40"/>
      <c r="HYT92" s="40"/>
      <c r="HYU92" s="40"/>
      <c r="HYV92" s="40"/>
      <c r="HYW92" s="40"/>
      <c r="HYX92" s="40"/>
      <c r="HYY92" s="40"/>
      <c r="HYZ92" s="40"/>
      <c r="HZA92" s="40"/>
      <c r="HZB92" s="40"/>
      <c r="HZC92" s="40"/>
      <c r="HZD92" s="40"/>
      <c r="HZE92" s="40"/>
      <c r="HZF92" s="40"/>
      <c r="HZG92" s="40"/>
      <c r="HZH92" s="40"/>
      <c r="HZI92" s="40"/>
      <c r="HZJ92" s="40"/>
      <c r="HZK92" s="40"/>
      <c r="HZL92" s="40"/>
      <c r="HZM92" s="40"/>
      <c r="HZN92" s="40"/>
      <c r="HZO92" s="40"/>
      <c r="HZP92" s="40"/>
      <c r="HZQ92" s="40"/>
      <c r="HZR92" s="40"/>
      <c r="HZS92" s="40"/>
      <c r="HZT92" s="40"/>
      <c r="HZU92" s="40"/>
      <c r="HZV92" s="40"/>
      <c r="HZW92" s="40"/>
      <c r="HZX92" s="40"/>
      <c r="HZY92" s="40"/>
      <c r="HZZ92" s="40"/>
      <c r="IAA92" s="40"/>
      <c r="IAB92" s="40"/>
      <c r="IAC92" s="40"/>
      <c r="IAD92" s="40"/>
      <c r="IAE92" s="40"/>
      <c r="IAF92" s="40"/>
      <c r="IAG92" s="40"/>
      <c r="IAH92" s="40"/>
      <c r="IAI92" s="40"/>
      <c r="IAJ92" s="40"/>
      <c r="IAK92" s="40"/>
      <c r="IAL92" s="40"/>
      <c r="IAM92" s="40"/>
      <c r="IAN92" s="40"/>
      <c r="IAO92" s="40"/>
      <c r="IAP92" s="40"/>
      <c r="IAQ92" s="40"/>
      <c r="IAR92" s="40"/>
      <c r="IAS92" s="40"/>
      <c r="IAT92" s="40"/>
      <c r="IAU92" s="40"/>
      <c r="IAV92" s="40"/>
      <c r="IAW92" s="40"/>
      <c r="IAX92" s="40"/>
      <c r="IAY92" s="40"/>
      <c r="IAZ92" s="40"/>
      <c r="IBA92" s="40"/>
      <c r="IBB92" s="40"/>
      <c r="IBC92" s="40"/>
      <c r="IBD92" s="40"/>
      <c r="IBE92" s="40"/>
      <c r="IBF92" s="40"/>
      <c r="IBG92" s="40"/>
      <c r="IBH92" s="40"/>
      <c r="IBI92" s="40"/>
      <c r="IBJ92" s="40"/>
      <c r="IBK92" s="40"/>
      <c r="IBL92" s="40"/>
      <c r="IBM92" s="40"/>
      <c r="IBN92" s="40"/>
      <c r="IBO92" s="40"/>
      <c r="IBP92" s="40"/>
      <c r="IBQ92" s="40"/>
      <c r="IBR92" s="40"/>
      <c r="IBS92" s="40"/>
      <c r="IBT92" s="40"/>
      <c r="IBU92" s="40"/>
      <c r="IBV92" s="40"/>
      <c r="IBW92" s="40"/>
      <c r="IBX92" s="40"/>
      <c r="IBY92" s="40"/>
      <c r="IBZ92" s="40"/>
      <c r="ICA92" s="40"/>
      <c r="ICB92" s="40"/>
      <c r="ICC92" s="40"/>
      <c r="ICD92" s="40"/>
      <c r="ICE92" s="40"/>
      <c r="ICF92" s="40"/>
      <c r="ICG92" s="40"/>
      <c r="ICH92" s="40"/>
      <c r="ICI92" s="40"/>
      <c r="ICJ92" s="40"/>
      <c r="ICK92" s="40"/>
      <c r="ICL92" s="40"/>
      <c r="ICM92" s="40"/>
      <c r="ICN92" s="40"/>
      <c r="ICO92" s="40"/>
      <c r="ICP92" s="40"/>
      <c r="ICQ92" s="40"/>
      <c r="ICR92" s="40"/>
      <c r="ICS92" s="40"/>
      <c r="ICT92" s="40"/>
      <c r="ICU92" s="40"/>
      <c r="ICV92" s="40"/>
      <c r="ICW92" s="40"/>
      <c r="ICX92" s="40"/>
      <c r="ICY92" s="40"/>
      <c r="ICZ92" s="40"/>
      <c r="IDA92" s="40"/>
      <c r="IDB92" s="40"/>
      <c r="IDC92" s="40"/>
      <c r="IDD92" s="40"/>
      <c r="IDE92" s="40"/>
      <c r="IDF92" s="40"/>
      <c r="IDG92" s="40"/>
      <c r="IDH92" s="40"/>
      <c r="IDI92" s="40"/>
      <c r="IDJ92" s="40"/>
      <c r="IDK92" s="40"/>
      <c r="IDL92" s="40"/>
      <c r="IDM92" s="40"/>
      <c r="IDN92" s="40"/>
      <c r="IDO92" s="40"/>
      <c r="IDP92" s="40"/>
      <c r="IDQ92" s="40"/>
      <c r="IDR92" s="40"/>
      <c r="IDS92" s="40"/>
      <c r="IDT92" s="40"/>
      <c r="IDU92" s="40"/>
      <c r="IDV92" s="40"/>
      <c r="IDW92" s="40"/>
      <c r="IDX92" s="40"/>
      <c r="IDY92" s="40"/>
      <c r="IDZ92" s="40"/>
      <c r="IEA92" s="40"/>
      <c r="IEB92" s="40"/>
      <c r="IEC92" s="40"/>
      <c r="IED92" s="40"/>
      <c r="IEE92" s="40"/>
      <c r="IEF92" s="40"/>
      <c r="IEG92" s="40"/>
      <c r="IEH92" s="40"/>
      <c r="IEI92" s="40"/>
      <c r="IEJ92" s="40"/>
      <c r="IEK92" s="40"/>
      <c r="IEL92" s="40"/>
      <c r="IEM92" s="40"/>
      <c r="IEN92" s="40"/>
      <c r="IEO92" s="40"/>
      <c r="IEP92" s="40"/>
      <c r="IEQ92" s="40"/>
      <c r="IER92" s="40"/>
      <c r="IES92" s="40"/>
      <c r="IET92" s="40"/>
      <c r="IEU92" s="40"/>
      <c r="IEV92" s="40"/>
      <c r="IEW92" s="40"/>
      <c r="IEX92" s="40"/>
      <c r="IEY92" s="40"/>
      <c r="IEZ92" s="40"/>
      <c r="IFA92" s="40"/>
      <c r="IFB92" s="40"/>
      <c r="IFC92" s="40"/>
      <c r="IFD92" s="40"/>
      <c r="IFE92" s="40"/>
      <c r="IFF92" s="40"/>
      <c r="IFG92" s="40"/>
      <c r="IFH92" s="40"/>
      <c r="IFI92" s="40"/>
      <c r="IFJ92" s="40"/>
      <c r="IFK92" s="40"/>
      <c r="IFL92" s="40"/>
      <c r="IFM92" s="40"/>
      <c r="IFN92" s="40"/>
      <c r="IFO92" s="40"/>
      <c r="IFP92" s="40"/>
      <c r="IFQ92" s="40"/>
      <c r="IFR92" s="40"/>
      <c r="IFS92" s="40"/>
      <c r="IFT92" s="40"/>
      <c r="IFU92" s="40"/>
      <c r="IFV92" s="40"/>
      <c r="IFW92" s="40"/>
      <c r="IFX92" s="40"/>
      <c r="IFY92" s="40"/>
      <c r="IFZ92" s="40"/>
      <c r="IGA92" s="40"/>
      <c r="IGB92" s="40"/>
      <c r="IGC92" s="40"/>
      <c r="IGD92" s="40"/>
      <c r="IGE92" s="40"/>
      <c r="IGF92" s="40"/>
      <c r="IGG92" s="40"/>
      <c r="IGH92" s="40"/>
      <c r="IGI92" s="40"/>
      <c r="IGJ92" s="40"/>
      <c r="IGK92" s="40"/>
      <c r="IGL92" s="40"/>
      <c r="IGM92" s="40"/>
      <c r="IGN92" s="40"/>
      <c r="IGO92" s="40"/>
      <c r="IGP92" s="40"/>
      <c r="IGQ92" s="40"/>
      <c r="IGR92" s="40"/>
      <c r="IGS92" s="40"/>
      <c r="IGT92" s="40"/>
      <c r="IGU92" s="40"/>
      <c r="IGV92" s="40"/>
      <c r="IGW92" s="40"/>
      <c r="IGX92" s="40"/>
      <c r="IGY92" s="40"/>
      <c r="IGZ92" s="40"/>
      <c r="IHA92" s="40"/>
      <c r="IHB92" s="40"/>
      <c r="IHC92" s="40"/>
      <c r="IHD92" s="40"/>
      <c r="IHE92" s="40"/>
      <c r="IHF92" s="40"/>
      <c r="IHG92" s="40"/>
      <c r="IHH92" s="40"/>
      <c r="IHI92" s="40"/>
      <c r="IHJ92" s="40"/>
      <c r="IHK92" s="40"/>
      <c r="IHL92" s="40"/>
      <c r="IHM92" s="40"/>
      <c r="IHN92" s="40"/>
      <c r="IHO92" s="40"/>
      <c r="IHP92" s="40"/>
      <c r="IHQ92" s="40"/>
      <c r="IHR92" s="40"/>
      <c r="IHS92" s="40"/>
      <c r="IHT92" s="40"/>
      <c r="IHU92" s="40"/>
      <c r="IHV92" s="40"/>
      <c r="IHW92" s="40"/>
      <c r="IHX92" s="40"/>
      <c r="IHY92" s="40"/>
      <c r="IHZ92" s="40"/>
      <c r="IIA92" s="40"/>
      <c r="IIB92" s="40"/>
      <c r="IIC92" s="40"/>
      <c r="IID92" s="40"/>
      <c r="IIE92" s="40"/>
      <c r="IIF92" s="40"/>
      <c r="IIG92" s="40"/>
      <c r="IIH92" s="40"/>
      <c r="III92" s="40"/>
      <c r="IIJ92" s="40"/>
      <c r="IIK92" s="40"/>
      <c r="IIL92" s="40"/>
      <c r="IIM92" s="40"/>
      <c r="IIN92" s="40"/>
      <c r="IIO92" s="40"/>
      <c r="IIP92" s="40"/>
      <c r="IIQ92" s="40"/>
      <c r="IIR92" s="40"/>
      <c r="IIS92" s="40"/>
      <c r="IIT92" s="40"/>
      <c r="IIU92" s="40"/>
      <c r="IIV92" s="40"/>
      <c r="IIW92" s="40"/>
      <c r="IIX92" s="40"/>
      <c r="IIY92" s="40"/>
      <c r="IIZ92" s="40"/>
      <c r="IJA92" s="40"/>
      <c r="IJB92" s="40"/>
      <c r="IJC92" s="40"/>
      <c r="IJD92" s="40"/>
      <c r="IJE92" s="40"/>
      <c r="IJF92" s="40"/>
      <c r="IJG92" s="40"/>
      <c r="IJH92" s="40"/>
      <c r="IJI92" s="40"/>
      <c r="IJJ92" s="40"/>
      <c r="IJK92" s="40"/>
      <c r="IJL92" s="40"/>
      <c r="IJM92" s="40"/>
      <c r="IJN92" s="40"/>
      <c r="IJO92" s="40"/>
      <c r="IJP92" s="40"/>
      <c r="IJQ92" s="40"/>
      <c r="IJR92" s="40"/>
      <c r="IJS92" s="40"/>
      <c r="IJT92" s="40"/>
      <c r="IJU92" s="40"/>
      <c r="IJV92" s="40"/>
      <c r="IJW92" s="40"/>
      <c r="IJX92" s="40"/>
      <c r="IJY92" s="40"/>
      <c r="IJZ92" s="40"/>
      <c r="IKA92" s="40"/>
      <c r="IKB92" s="40"/>
      <c r="IKC92" s="40"/>
      <c r="IKD92" s="40"/>
      <c r="IKE92" s="40"/>
      <c r="IKF92" s="40"/>
      <c r="IKG92" s="40"/>
      <c r="IKH92" s="40"/>
      <c r="IKI92" s="40"/>
      <c r="IKJ92" s="40"/>
      <c r="IKK92" s="40"/>
      <c r="IKL92" s="40"/>
      <c r="IKM92" s="40"/>
      <c r="IKN92" s="40"/>
      <c r="IKO92" s="40"/>
      <c r="IKP92" s="40"/>
      <c r="IKQ92" s="40"/>
      <c r="IKR92" s="40"/>
      <c r="IKS92" s="40"/>
      <c r="IKT92" s="40"/>
      <c r="IKU92" s="40"/>
      <c r="IKV92" s="40"/>
      <c r="IKW92" s="40"/>
      <c r="IKX92" s="40"/>
      <c r="IKY92" s="40"/>
      <c r="IKZ92" s="40"/>
      <c r="ILA92" s="40"/>
      <c r="ILB92" s="40"/>
      <c r="ILC92" s="40"/>
      <c r="ILD92" s="40"/>
      <c r="ILE92" s="40"/>
      <c r="ILF92" s="40"/>
      <c r="ILG92" s="40"/>
      <c r="ILH92" s="40"/>
      <c r="ILI92" s="40"/>
      <c r="ILJ92" s="40"/>
      <c r="ILK92" s="40"/>
      <c r="ILL92" s="40"/>
      <c r="ILM92" s="40"/>
      <c r="ILN92" s="40"/>
      <c r="ILO92" s="40"/>
      <c r="ILP92" s="40"/>
      <c r="ILQ92" s="40"/>
      <c r="ILR92" s="40"/>
      <c r="ILS92" s="40"/>
      <c r="ILT92" s="40"/>
      <c r="ILU92" s="40"/>
      <c r="ILV92" s="40"/>
      <c r="ILW92" s="40"/>
      <c r="ILX92" s="40"/>
      <c r="ILY92" s="40"/>
      <c r="ILZ92" s="40"/>
      <c r="IMA92" s="40"/>
      <c r="IMB92" s="40"/>
      <c r="IMC92" s="40"/>
      <c r="IMD92" s="40"/>
      <c r="IME92" s="40"/>
      <c r="IMF92" s="40"/>
      <c r="IMG92" s="40"/>
      <c r="IMH92" s="40"/>
      <c r="IMI92" s="40"/>
      <c r="IMJ92" s="40"/>
      <c r="IMK92" s="40"/>
      <c r="IML92" s="40"/>
      <c r="IMM92" s="40"/>
      <c r="IMN92" s="40"/>
      <c r="IMO92" s="40"/>
      <c r="IMP92" s="40"/>
      <c r="IMQ92" s="40"/>
      <c r="IMR92" s="40"/>
      <c r="IMS92" s="40"/>
      <c r="IMT92" s="40"/>
      <c r="IMU92" s="40"/>
      <c r="IMV92" s="40"/>
      <c r="IMW92" s="40"/>
      <c r="IMX92" s="40"/>
      <c r="IMY92" s="40"/>
      <c r="IMZ92" s="40"/>
      <c r="INA92" s="40"/>
      <c r="INB92" s="40"/>
      <c r="INC92" s="40"/>
      <c r="IND92" s="40"/>
      <c r="INE92" s="40"/>
      <c r="INF92" s="40"/>
      <c r="ING92" s="40"/>
      <c r="INH92" s="40"/>
      <c r="INI92" s="40"/>
      <c r="INJ92" s="40"/>
      <c r="INK92" s="40"/>
      <c r="INL92" s="40"/>
      <c r="INM92" s="40"/>
      <c r="INN92" s="40"/>
      <c r="INO92" s="40"/>
      <c r="INP92" s="40"/>
      <c r="INQ92" s="40"/>
      <c r="INR92" s="40"/>
      <c r="INS92" s="40"/>
      <c r="INT92" s="40"/>
      <c r="INU92" s="40"/>
      <c r="INV92" s="40"/>
      <c r="INW92" s="40"/>
      <c r="INX92" s="40"/>
      <c r="INY92" s="40"/>
      <c r="INZ92" s="40"/>
      <c r="IOA92" s="40"/>
      <c r="IOB92" s="40"/>
      <c r="IOC92" s="40"/>
      <c r="IOD92" s="40"/>
      <c r="IOE92" s="40"/>
      <c r="IOF92" s="40"/>
      <c r="IOG92" s="40"/>
      <c r="IOH92" s="40"/>
      <c r="IOI92" s="40"/>
      <c r="IOJ92" s="40"/>
      <c r="IOK92" s="40"/>
      <c r="IOL92" s="40"/>
      <c r="IOM92" s="40"/>
      <c r="ION92" s="40"/>
      <c r="IOO92" s="40"/>
      <c r="IOP92" s="40"/>
      <c r="IOQ92" s="40"/>
      <c r="IOR92" s="40"/>
      <c r="IOS92" s="40"/>
      <c r="IOT92" s="40"/>
      <c r="IOU92" s="40"/>
      <c r="IOV92" s="40"/>
      <c r="IOW92" s="40"/>
      <c r="IOX92" s="40"/>
      <c r="IOY92" s="40"/>
      <c r="IOZ92" s="40"/>
      <c r="IPA92" s="40"/>
      <c r="IPB92" s="40"/>
      <c r="IPC92" s="40"/>
      <c r="IPD92" s="40"/>
      <c r="IPE92" s="40"/>
      <c r="IPF92" s="40"/>
      <c r="IPG92" s="40"/>
      <c r="IPH92" s="40"/>
      <c r="IPI92" s="40"/>
      <c r="IPJ92" s="40"/>
      <c r="IPK92" s="40"/>
      <c r="IPL92" s="40"/>
      <c r="IPM92" s="40"/>
      <c r="IPN92" s="40"/>
      <c r="IPO92" s="40"/>
      <c r="IPP92" s="40"/>
      <c r="IPQ92" s="40"/>
      <c r="IPR92" s="40"/>
      <c r="IPS92" s="40"/>
      <c r="IPT92" s="40"/>
      <c r="IPU92" s="40"/>
      <c r="IPV92" s="40"/>
      <c r="IPW92" s="40"/>
      <c r="IPX92" s="40"/>
      <c r="IPY92" s="40"/>
      <c r="IPZ92" s="40"/>
      <c r="IQA92" s="40"/>
      <c r="IQB92" s="40"/>
      <c r="IQC92" s="40"/>
      <c r="IQD92" s="40"/>
      <c r="IQE92" s="40"/>
      <c r="IQF92" s="40"/>
      <c r="IQG92" s="40"/>
      <c r="IQH92" s="40"/>
      <c r="IQI92" s="40"/>
      <c r="IQJ92" s="40"/>
      <c r="IQK92" s="40"/>
      <c r="IQL92" s="40"/>
      <c r="IQM92" s="40"/>
      <c r="IQN92" s="40"/>
      <c r="IQO92" s="40"/>
      <c r="IQP92" s="40"/>
      <c r="IQQ92" s="40"/>
      <c r="IQR92" s="40"/>
      <c r="IQS92" s="40"/>
      <c r="IQT92" s="40"/>
      <c r="IQU92" s="40"/>
      <c r="IQV92" s="40"/>
      <c r="IQW92" s="40"/>
      <c r="IQX92" s="40"/>
      <c r="IQY92" s="40"/>
      <c r="IQZ92" s="40"/>
      <c r="IRA92" s="40"/>
      <c r="IRB92" s="40"/>
      <c r="IRC92" s="40"/>
      <c r="IRD92" s="40"/>
      <c r="IRE92" s="40"/>
      <c r="IRF92" s="40"/>
      <c r="IRG92" s="40"/>
      <c r="IRH92" s="40"/>
      <c r="IRI92" s="40"/>
      <c r="IRJ92" s="40"/>
      <c r="IRK92" s="40"/>
      <c r="IRL92" s="40"/>
      <c r="IRM92" s="40"/>
      <c r="IRN92" s="40"/>
      <c r="IRO92" s="40"/>
      <c r="IRP92" s="40"/>
      <c r="IRQ92" s="40"/>
      <c r="IRR92" s="40"/>
      <c r="IRS92" s="40"/>
      <c r="IRT92" s="40"/>
      <c r="IRU92" s="40"/>
      <c r="IRV92" s="40"/>
      <c r="IRW92" s="40"/>
      <c r="IRX92" s="40"/>
      <c r="IRY92" s="40"/>
      <c r="IRZ92" s="40"/>
      <c r="ISA92" s="40"/>
      <c r="ISB92" s="40"/>
      <c r="ISC92" s="40"/>
      <c r="ISD92" s="40"/>
      <c r="ISE92" s="40"/>
      <c r="ISF92" s="40"/>
      <c r="ISG92" s="40"/>
      <c r="ISH92" s="40"/>
      <c r="ISI92" s="40"/>
      <c r="ISJ92" s="40"/>
      <c r="ISK92" s="40"/>
      <c r="ISL92" s="40"/>
      <c r="ISM92" s="40"/>
      <c r="ISN92" s="40"/>
      <c r="ISO92" s="40"/>
      <c r="ISP92" s="40"/>
      <c r="ISQ92" s="40"/>
      <c r="ISR92" s="40"/>
      <c r="ISS92" s="40"/>
      <c r="IST92" s="40"/>
      <c r="ISU92" s="40"/>
      <c r="ISV92" s="40"/>
      <c r="ISW92" s="40"/>
      <c r="ISX92" s="40"/>
      <c r="ISY92" s="40"/>
      <c r="ISZ92" s="40"/>
      <c r="ITA92" s="40"/>
      <c r="ITB92" s="40"/>
      <c r="ITC92" s="40"/>
      <c r="ITD92" s="40"/>
      <c r="ITE92" s="40"/>
      <c r="ITF92" s="40"/>
      <c r="ITG92" s="40"/>
      <c r="ITH92" s="40"/>
      <c r="ITI92" s="40"/>
      <c r="ITJ92" s="40"/>
      <c r="ITK92" s="40"/>
      <c r="ITL92" s="40"/>
      <c r="ITM92" s="40"/>
      <c r="ITN92" s="40"/>
      <c r="ITO92" s="40"/>
      <c r="ITP92" s="40"/>
      <c r="ITQ92" s="40"/>
      <c r="ITR92" s="40"/>
      <c r="ITS92" s="40"/>
      <c r="ITT92" s="40"/>
      <c r="ITU92" s="40"/>
      <c r="ITV92" s="40"/>
      <c r="ITW92" s="40"/>
      <c r="ITX92" s="40"/>
      <c r="ITY92" s="40"/>
      <c r="ITZ92" s="40"/>
      <c r="IUA92" s="40"/>
      <c r="IUB92" s="40"/>
      <c r="IUC92" s="40"/>
      <c r="IUD92" s="40"/>
      <c r="IUE92" s="40"/>
      <c r="IUF92" s="40"/>
      <c r="IUG92" s="40"/>
      <c r="IUH92" s="40"/>
      <c r="IUI92" s="40"/>
      <c r="IUJ92" s="40"/>
      <c r="IUK92" s="40"/>
      <c r="IUL92" s="40"/>
      <c r="IUM92" s="40"/>
      <c r="IUN92" s="40"/>
      <c r="IUO92" s="40"/>
      <c r="IUP92" s="40"/>
      <c r="IUQ92" s="40"/>
      <c r="IUR92" s="40"/>
      <c r="IUS92" s="40"/>
      <c r="IUT92" s="40"/>
      <c r="IUU92" s="40"/>
      <c r="IUV92" s="40"/>
      <c r="IUW92" s="40"/>
      <c r="IUX92" s="40"/>
      <c r="IUY92" s="40"/>
      <c r="IUZ92" s="40"/>
      <c r="IVA92" s="40"/>
      <c r="IVB92" s="40"/>
      <c r="IVC92" s="40"/>
      <c r="IVD92" s="40"/>
      <c r="IVE92" s="40"/>
      <c r="IVF92" s="40"/>
      <c r="IVG92" s="40"/>
      <c r="IVH92" s="40"/>
      <c r="IVI92" s="40"/>
      <c r="IVJ92" s="40"/>
      <c r="IVK92" s="40"/>
      <c r="IVL92" s="40"/>
      <c r="IVM92" s="40"/>
      <c r="IVN92" s="40"/>
      <c r="IVO92" s="40"/>
      <c r="IVP92" s="40"/>
      <c r="IVQ92" s="40"/>
      <c r="IVR92" s="40"/>
      <c r="IVS92" s="40"/>
      <c r="IVT92" s="40"/>
      <c r="IVU92" s="40"/>
      <c r="IVV92" s="40"/>
      <c r="IVW92" s="40"/>
      <c r="IVX92" s="40"/>
      <c r="IVY92" s="40"/>
      <c r="IVZ92" s="40"/>
      <c r="IWA92" s="40"/>
      <c r="IWB92" s="40"/>
      <c r="IWC92" s="40"/>
      <c r="IWD92" s="40"/>
      <c r="IWE92" s="40"/>
      <c r="IWF92" s="40"/>
      <c r="IWG92" s="40"/>
      <c r="IWH92" s="40"/>
      <c r="IWI92" s="40"/>
      <c r="IWJ92" s="40"/>
      <c r="IWK92" s="40"/>
      <c r="IWL92" s="40"/>
      <c r="IWM92" s="40"/>
      <c r="IWN92" s="40"/>
      <c r="IWO92" s="40"/>
      <c r="IWP92" s="40"/>
      <c r="IWQ92" s="40"/>
      <c r="IWR92" s="40"/>
      <c r="IWS92" s="40"/>
      <c r="IWT92" s="40"/>
      <c r="IWU92" s="40"/>
      <c r="IWV92" s="40"/>
      <c r="IWW92" s="40"/>
      <c r="IWX92" s="40"/>
      <c r="IWY92" s="40"/>
      <c r="IWZ92" s="40"/>
      <c r="IXA92" s="40"/>
      <c r="IXB92" s="40"/>
      <c r="IXC92" s="40"/>
      <c r="IXD92" s="40"/>
      <c r="IXE92" s="40"/>
      <c r="IXF92" s="40"/>
      <c r="IXG92" s="40"/>
      <c r="IXH92" s="40"/>
      <c r="IXI92" s="40"/>
      <c r="IXJ92" s="40"/>
      <c r="IXK92" s="40"/>
      <c r="IXL92" s="40"/>
      <c r="IXM92" s="40"/>
      <c r="IXN92" s="40"/>
      <c r="IXO92" s="40"/>
      <c r="IXP92" s="40"/>
      <c r="IXQ92" s="40"/>
      <c r="IXR92" s="40"/>
      <c r="IXS92" s="40"/>
      <c r="IXT92" s="40"/>
      <c r="IXU92" s="40"/>
      <c r="IXV92" s="40"/>
      <c r="IXW92" s="40"/>
      <c r="IXX92" s="40"/>
      <c r="IXY92" s="40"/>
      <c r="IXZ92" s="40"/>
      <c r="IYA92" s="40"/>
      <c r="IYB92" s="40"/>
      <c r="IYC92" s="40"/>
      <c r="IYD92" s="40"/>
      <c r="IYE92" s="40"/>
      <c r="IYF92" s="40"/>
      <c r="IYG92" s="40"/>
      <c r="IYH92" s="40"/>
      <c r="IYI92" s="40"/>
      <c r="IYJ92" s="40"/>
      <c r="IYK92" s="40"/>
      <c r="IYL92" s="40"/>
      <c r="IYM92" s="40"/>
      <c r="IYN92" s="40"/>
      <c r="IYO92" s="40"/>
      <c r="IYP92" s="40"/>
      <c r="IYQ92" s="40"/>
      <c r="IYR92" s="40"/>
      <c r="IYS92" s="40"/>
      <c r="IYT92" s="40"/>
      <c r="IYU92" s="40"/>
      <c r="IYV92" s="40"/>
      <c r="IYW92" s="40"/>
      <c r="IYX92" s="40"/>
      <c r="IYY92" s="40"/>
      <c r="IYZ92" s="40"/>
      <c r="IZA92" s="40"/>
      <c r="IZB92" s="40"/>
      <c r="IZC92" s="40"/>
      <c r="IZD92" s="40"/>
      <c r="IZE92" s="40"/>
      <c r="IZF92" s="40"/>
      <c r="IZG92" s="40"/>
      <c r="IZH92" s="40"/>
      <c r="IZI92" s="40"/>
      <c r="IZJ92" s="40"/>
      <c r="IZK92" s="40"/>
      <c r="IZL92" s="40"/>
      <c r="IZM92" s="40"/>
      <c r="IZN92" s="40"/>
      <c r="IZO92" s="40"/>
      <c r="IZP92" s="40"/>
      <c r="IZQ92" s="40"/>
      <c r="IZR92" s="40"/>
      <c r="IZS92" s="40"/>
      <c r="IZT92" s="40"/>
      <c r="IZU92" s="40"/>
      <c r="IZV92" s="40"/>
      <c r="IZW92" s="40"/>
      <c r="IZX92" s="40"/>
      <c r="IZY92" s="40"/>
      <c r="IZZ92" s="40"/>
      <c r="JAA92" s="40"/>
      <c r="JAB92" s="40"/>
      <c r="JAC92" s="40"/>
      <c r="JAD92" s="40"/>
      <c r="JAE92" s="40"/>
      <c r="JAF92" s="40"/>
      <c r="JAG92" s="40"/>
      <c r="JAH92" s="40"/>
      <c r="JAI92" s="40"/>
      <c r="JAJ92" s="40"/>
      <c r="JAK92" s="40"/>
      <c r="JAL92" s="40"/>
      <c r="JAM92" s="40"/>
      <c r="JAN92" s="40"/>
      <c r="JAO92" s="40"/>
      <c r="JAP92" s="40"/>
      <c r="JAQ92" s="40"/>
      <c r="JAR92" s="40"/>
      <c r="JAS92" s="40"/>
      <c r="JAT92" s="40"/>
      <c r="JAU92" s="40"/>
      <c r="JAV92" s="40"/>
      <c r="JAW92" s="40"/>
      <c r="JAX92" s="40"/>
      <c r="JAY92" s="40"/>
      <c r="JAZ92" s="40"/>
      <c r="JBA92" s="40"/>
      <c r="JBB92" s="40"/>
      <c r="JBC92" s="40"/>
      <c r="JBD92" s="40"/>
      <c r="JBE92" s="40"/>
      <c r="JBF92" s="40"/>
      <c r="JBG92" s="40"/>
      <c r="JBH92" s="40"/>
      <c r="JBI92" s="40"/>
      <c r="JBJ92" s="40"/>
      <c r="JBK92" s="40"/>
      <c r="JBL92" s="40"/>
      <c r="JBM92" s="40"/>
      <c r="JBN92" s="40"/>
      <c r="JBO92" s="40"/>
      <c r="JBP92" s="40"/>
      <c r="JBQ92" s="40"/>
      <c r="JBR92" s="40"/>
      <c r="JBS92" s="40"/>
      <c r="JBT92" s="40"/>
      <c r="JBU92" s="40"/>
      <c r="JBV92" s="40"/>
      <c r="JBW92" s="40"/>
      <c r="JBX92" s="40"/>
      <c r="JBY92" s="40"/>
      <c r="JBZ92" s="40"/>
      <c r="JCA92" s="40"/>
      <c r="JCB92" s="40"/>
      <c r="JCC92" s="40"/>
      <c r="JCD92" s="40"/>
      <c r="JCE92" s="40"/>
      <c r="JCF92" s="40"/>
      <c r="JCG92" s="40"/>
      <c r="JCH92" s="40"/>
      <c r="JCI92" s="40"/>
      <c r="JCJ92" s="40"/>
      <c r="JCK92" s="40"/>
      <c r="JCL92" s="40"/>
      <c r="JCM92" s="40"/>
      <c r="JCN92" s="40"/>
      <c r="JCO92" s="40"/>
      <c r="JCP92" s="40"/>
      <c r="JCQ92" s="40"/>
      <c r="JCR92" s="40"/>
      <c r="JCS92" s="40"/>
      <c r="JCT92" s="40"/>
      <c r="JCU92" s="40"/>
      <c r="JCV92" s="40"/>
      <c r="JCW92" s="40"/>
      <c r="JCX92" s="40"/>
      <c r="JCY92" s="40"/>
      <c r="JCZ92" s="40"/>
      <c r="JDA92" s="40"/>
      <c r="JDB92" s="40"/>
      <c r="JDC92" s="40"/>
      <c r="JDD92" s="40"/>
      <c r="JDE92" s="40"/>
      <c r="JDF92" s="40"/>
      <c r="JDG92" s="40"/>
      <c r="JDH92" s="40"/>
      <c r="JDI92" s="40"/>
      <c r="JDJ92" s="40"/>
      <c r="JDK92" s="40"/>
      <c r="JDL92" s="40"/>
      <c r="JDM92" s="40"/>
      <c r="JDN92" s="40"/>
      <c r="JDO92" s="40"/>
      <c r="JDP92" s="40"/>
      <c r="JDQ92" s="40"/>
      <c r="JDR92" s="40"/>
      <c r="JDS92" s="40"/>
      <c r="JDT92" s="40"/>
      <c r="JDU92" s="40"/>
      <c r="JDV92" s="40"/>
      <c r="JDW92" s="40"/>
      <c r="JDX92" s="40"/>
      <c r="JDY92" s="40"/>
      <c r="JDZ92" s="40"/>
      <c r="JEA92" s="40"/>
      <c r="JEB92" s="40"/>
      <c r="JEC92" s="40"/>
      <c r="JED92" s="40"/>
      <c r="JEE92" s="40"/>
      <c r="JEF92" s="40"/>
      <c r="JEG92" s="40"/>
      <c r="JEH92" s="40"/>
      <c r="JEI92" s="40"/>
      <c r="JEJ92" s="40"/>
      <c r="JEK92" s="40"/>
      <c r="JEL92" s="40"/>
      <c r="JEM92" s="40"/>
      <c r="JEN92" s="40"/>
      <c r="JEO92" s="40"/>
      <c r="JEP92" s="40"/>
      <c r="JEQ92" s="40"/>
      <c r="JER92" s="40"/>
      <c r="JES92" s="40"/>
      <c r="JET92" s="40"/>
      <c r="JEU92" s="40"/>
      <c r="JEV92" s="40"/>
      <c r="JEW92" s="40"/>
      <c r="JEX92" s="40"/>
      <c r="JEY92" s="40"/>
      <c r="JEZ92" s="40"/>
      <c r="JFA92" s="40"/>
      <c r="JFB92" s="40"/>
      <c r="JFC92" s="40"/>
      <c r="JFD92" s="40"/>
      <c r="JFE92" s="40"/>
      <c r="JFF92" s="40"/>
      <c r="JFG92" s="40"/>
      <c r="JFH92" s="40"/>
      <c r="JFI92" s="40"/>
      <c r="JFJ92" s="40"/>
      <c r="JFK92" s="40"/>
      <c r="JFL92" s="40"/>
      <c r="JFM92" s="40"/>
      <c r="JFN92" s="40"/>
      <c r="JFO92" s="40"/>
      <c r="JFP92" s="40"/>
      <c r="JFQ92" s="40"/>
      <c r="JFR92" s="40"/>
      <c r="JFS92" s="40"/>
      <c r="JFT92" s="40"/>
      <c r="JFU92" s="40"/>
      <c r="JFV92" s="40"/>
      <c r="JFW92" s="40"/>
      <c r="JFX92" s="40"/>
      <c r="JFY92" s="40"/>
      <c r="JFZ92" s="40"/>
      <c r="JGA92" s="40"/>
      <c r="JGB92" s="40"/>
      <c r="JGC92" s="40"/>
      <c r="JGD92" s="40"/>
      <c r="JGE92" s="40"/>
      <c r="JGF92" s="40"/>
      <c r="JGG92" s="40"/>
      <c r="JGH92" s="40"/>
      <c r="JGI92" s="40"/>
      <c r="JGJ92" s="40"/>
      <c r="JGK92" s="40"/>
      <c r="JGL92" s="40"/>
      <c r="JGM92" s="40"/>
      <c r="JGN92" s="40"/>
      <c r="JGO92" s="40"/>
      <c r="JGP92" s="40"/>
      <c r="JGQ92" s="40"/>
      <c r="JGR92" s="40"/>
      <c r="JGS92" s="40"/>
      <c r="JGT92" s="40"/>
      <c r="JGU92" s="40"/>
      <c r="JGV92" s="40"/>
      <c r="JGW92" s="40"/>
      <c r="JGX92" s="40"/>
      <c r="JGY92" s="40"/>
      <c r="JGZ92" s="40"/>
      <c r="JHA92" s="40"/>
      <c r="JHB92" s="40"/>
      <c r="JHC92" s="40"/>
      <c r="JHD92" s="40"/>
      <c r="JHE92" s="40"/>
      <c r="JHF92" s="40"/>
      <c r="JHG92" s="40"/>
      <c r="JHH92" s="40"/>
      <c r="JHI92" s="40"/>
      <c r="JHJ92" s="40"/>
      <c r="JHK92" s="40"/>
      <c r="JHL92" s="40"/>
      <c r="JHM92" s="40"/>
      <c r="JHN92" s="40"/>
      <c r="JHO92" s="40"/>
      <c r="JHP92" s="40"/>
      <c r="JHQ92" s="40"/>
      <c r="JHR92" s="40"/>
      <c r="JHS92" s="40"/>
      <c r="JHT92" s="40"/>
      <c r="JHU92" s="40"/>
      <c r="JHV92" s="40"/>
      <c r="JHW92" s="40"/>
      <c r="JHX92" s="40"/>
      <c r="JHY92" s="40"/>
      <c r="JHZ92" s="40"/>
      <c r="JIA92" s="40"/>
      <c r="JIB92" s="40"/>
      <c r="JIC92" s="40"/>
      <c r="JID92" s="40"/>
      <c r="JIE92" s="40"/>
      <c r="JIF92" s="40"/>
      <c r="JIG92" s="40"/>
      <c r="JIH92" s="40"/>
      <c r="JII92" s="40"/>
      <c r="JIJ92" s="40"/>
      <c r="JIK92" s="40"/>
      <c r="JIL92" s="40"/>
      <c r="JIM92" s="40"/>
      <c r="JIN92" s="40"/>
      <c r="JIO92" s="40"/>
      <c r="JIP92" s="40"/>
      <c r="JIQ92" s="40"/>
      <c r="JIR92" s="40"/>
      <c r="JIS92" s="40"/>
      <c r="JIT92" s="40"/>
      <c r="JIU92" s="40"/>
      <c r="JIV92" s="40"/>
      <c r="JIW92" s="40"/>
      <c r="JIX92" s="40"/>
      <c r="JIY92" s="40"/>
      <c r="JIZ92" s="40"/>
      <c r="JJA92" s="40"/>
      <c r="JJB92" s="40"/>
      <c r="JJC92" s="40"/>
      <c r="JJD92" s="40"/>
      <c r="JJE92" s="40"/>
      <c r="JJF92" s="40"/>
      <c r="JJG92" s="40"/>
      <c r="JJH92" s="40"/>
      <c r="JJI92" s="40"/>
      <c r="JJJ92" s="40"/>
      <c r="JJK92" s="40"/>
      <c r="JJL92" s="40"/>
      <c r="JJM92" s="40"/>
      <c r="JJN92" s="40"/>
      <c r="JJO92" s="40"/>
      <c r="JJP92" s="40"/>
      <c r="JJQ92" s="40"/>
      <c r="JJR92" s="40"/>
      <c r="JJS92" s="40"/>
      <c r="JJT92" s="40"/>
      <c r="JJU92" s="40"/>
      <c r="JJV92" s="40"/>
      <c r="JJW92" s="40"/>
      <c r="JJX92" s="40"/>
      <c r="JJY92" s="40"/>
      <c r="JJZ92" s="40"/>
      <c r="JKA92" s="40"/>
      <c r="JKB92" s="40"/>
      <c r="JKC92" s="40"/>
      <c r="JKD92" s="40"/>
      <c r="JKE92" s="40"/>
      <c r="JKF92" s="40"/>
      <c r="JKG92" s="40"/>
      <c r="JKH92" s="40"/>
      <c r="JKI92" s="40"/>
      <c r="JKJ92" s="40"/>
      <c r="JKK92" s="40"/>
      <c r="JKL92" s="40"/>
      <c r="JKM92" s="40"/>
      <c r="JKN92" s="40"/>
      <c r="JKO92" s="40"/>
      <c r="JKP92" s="40"/>
      <c r="JKQ92" s="40"/>
      <c r="JKR92" s="40"/>
      <c r="JKS92" s="40"/>
      <c r="JKT92" s="40"/>
      <c r="JKU92" s="40"/>
      <c r="JKV92" s="40"/>
      <c r="JKW92" s="40"/>
      <c r="JKX92" s="40"/>
      <c r="JKY92" s="40"/>
      <c r="JKZ92" s="40"/>
      <c r="JLA92" s="40"/>
      <c r="JLB92" s="40"/>
      <c r="JLC92" s="40"/>
      <c r="JLD92" s="40"/>
      <c r="JLE92" s="40"/>
      <c r="JLF92" s="40"/>
      <c r="JLG92" s="40"/>
      <c r="JLH92" s="40"/>
      <c r="JLI92" s="40"/>
      <c r="JLJ92" s="40"/>
      <c r="JLK92" s="40"/>
      <c r="JLL92" s="40"/>
      <c r="JLM92" s="40"/>
      <c r="JLN92" s="40"/>
      <c r="JLO92" s="40"/>
      <c r="JLP92" s="40"/>
      <c r="JLQ92" s="40"/>
      <c r="JLR92" s="40"/>
      <c r="JLS92" s="40"/>
      <c r="JLT92" s="40"/>
      <c r="JLU92" s="40"/>
      <c r="JLV92" s="40"/>
      <c r="JLW92" s="40"/>
      <c r="JLX92" s="40"/>
      <c r="JLY92" s="40"/>
      <c r="JLZ92" s="40"/>
      <c r="JMA92" s="40"/>
      <c r="JMB92" s="40"/>
      <c r="JMC92" s="40"/>
      <c r="JMD92" s="40"/>
      <c r="JME92" s="40"/>
      <c r="JMF92" s="40"/>
      <c r="JMG92" s="40"/>
      <c r="JMH92" s="40"/>
      <c r="JMI92" s="40"/>
      <c r="JMJ92" s="40"/>
      <c r="JMK92" s="40"/>
      <c r="JML92" s="40"/>
      <c r="JMM92" s="40"/>
      <c r="JMN92" s="40"/>
      <c r="JMO92" s="40"/>
      <c r="JMP92" s="40"/>
      <c r="JMQ92" s="40"/>
      <c r="JMR92" s="40"/>
      <c r="JMS92" s="40"/>
      <c r="JMT92" s="40"/>
      <c r="JMU92" s="40"/>
      <c r="JMV92" s="40"/>
      <c r="JMW92" s="40"/>
      <c r="JMX92" s="40"/>
      <c r="JMY92" s="40"/>
      <c r="JMZ92" s="40"/>
      <c r="JNA92" s="40"/>
      <c r="JNB92" s="40"/>
      <c r="JNC92" s="40"/>
      <c r="JND92" s="40"/>
      <c r="JNE92" s="40"/>
      <c r="JNF92" s="40"/>
      <c r="JNG92" s="40"/>
      <c r="JNH92" s="40"/>
      <c r="JNI92" s="40"/>
      <c r="JNJ92" s="40"/>
      <c r="JNK92" s="40"/>
      <c r="JNL92" s="40"/>
      <c r="JNM92" s="40"/>
      <c r="JNN92" s="40"/>
      <c r="JNO92" s="40"/>
      <c r="JNP92" s="40"/>
      <c r="JNQ92" s="40"/>
      <c r="JNR92" s="40"/>
      <c r="JNS92" s="40"/>
      <c r="JNT92" s="40"/>
      <c r="JNU92" s="40"/>
      <c r="JNV92" s="40"/>
      <c r="JNW92" s="40"/>
      <c r="JNX92" s="40"/>
      <c r="JNY92" s="40"/>
      <c r="JNZ92" s="40"/>
      <c r="JOA92" s="40"/>
      <c r="JOB92" s="40"/>
      <c r="JOC92" s="40"/>
      <c r="JOD92" s="40"/>
      <c r="JOE92" s="40"/>
      <c r="JOF92" s="40"/>
      <c r="JOG92" s="40"/>
      <c r="JOH92" s="40"/>
      <c r="JOI92" s="40"/>
      <c r="JOJ92" s="40"/>
      <c r="JOK92" s="40"/>
      <c r="JOL92" s="40"/>
      <c r="JOM92" s="40"/>
      <c r="JON92" s="40"/>
      <c r="JOO92" s="40"/>
      <c r="JOP92" s="40"/>
      <c r="JOQ92" s="40"/>
      <c r="JOR92" s="40"/>
      <c r="JOS92" s="40"/>
      <c r="JOT92" s="40"/>
      <c r="JOU92" s="40"/>
      <c r="JOV92" s="40"/>
      <c r="JOW92" s="40"/>
      <c r="JOX92" s="40"/>
      <c r="JOY92" s="40"/>
      <c r="JOZ92" s="40"/>
      <c r="JPA92" s="40"/>
      <c r="JPB92" s="40"/>
      <c r="JPC92" s="40"/>
      <c r="JPD92" s="40"/>
      <c r="JPE92" s="40"/>
      <c r="JPF92" s="40"/>
      <c r="JPG92" s="40"/>
      <c r="JPH92" s="40"/>
      <c r="JPI92" s="40"/>
      <c r="JPJ92" s="40"/>
      <c r="JPK92" s="40"/>
      <c r="JPL92" s="40"/>
      <c r="JPM92" s="40"/>
      <c r="JPN92" s="40"/>
      <c r="JPO92" s="40"/>
      <c r="JPP92" s="40"/>
      <c r="JPQ92" s="40"/>
      <c r="JPR92" s="40"/>
      <c r="JPS92" s="40"/>
      <c r="JPT92" s="40"/>
      <c r="JPU92" s="40"/>
      <c r="JPV92" s="40"/>
      <c r="JPW92" s="40"/>
      <c r="JPX92" s="40"/>
      <c r="JPY92" s="40"/>
      <c r="JPZ92" s="40"/>
      <c r="JQA92" s="40"/>
      <c r="JQB92" s="40"/>
      <c r="JQC92" s="40"/>
      <c r="JQD92" s="40"/>
      <c r="JQE92" s="40"/>
      <c r="JQF92" s="40"/>
      <c r="JQG92" s="40"/>
      <c r="JQH92" s="40"/>
      <c r="JQI92" s="40"/>
      <c r="JQJ92" s="40"/>
      <c r="JQK92" s="40"/>
      <c r="JQL92" s="40"/>
      <c r="JQM92" s="40"/>
      <c r="JQN92" s="40"/>
      <c r="JQO92" s="40"/>
      <c r="JQP92" s="40"/>
      <c r="JQQ92" s="40"/>
      <c r="JQR92" s="40"/>
      <c r="JQS92" s="40"/>
      <c r="JQT92" s="40"/>
      <c r="JQU92" s="40"/>
      <c r="JQV92" s="40"/>
      <c r="JQW92" s="40"/>
      <c r="JQX92" s="40"/>
      <c r="JQY92" s="40"/>
      <c r="JQZ92" s="40"/>
      <c r="JRA92" s="40"/>
      <c r="JRB92" s="40"/>
      <c r="JRC92" s="40"/>
      <c r="JRD92" s="40"/>
      <c r="JRE92" s="40"/>
      <c r="JRF92" s="40"/>
      <c r="JRG92" s="40"/>
      <c r="JRH92" s="40"/>
      <c r="JRI92" s="40"/>
      <c r="JRJ92" s="40"/>
      <c r="JRK92" s="40"/>
      <c r="JRL92" s="40"/>
      <c r="JRM92" s="40"/>
      <c r="JRN92" s="40"/>
      <c r="JRO92" s="40"/>
      <c r="JRP92" s="40"/>
      <c r="JRQ92" s="40"/>
      <c r="JRR92" s="40"/>
      <c r="JRS92" s="40"/>
      <c r="JRT92" s="40"/>
      <c r="JRU92" s="40"/>
      <c r="JRV92" s="40"/>
      <c r="JRW92" s="40"/>
      <c r="JRX92" s="40"/>
      <c r="JRY92" s="40"/>
      <c r="JRZ92" s="40"/>
      <c r="JSA92" s="40"/>
      <c r="JSB92" s="40"/>
      <c r="JSC92" s="40"/>
      <c r="JSD92" s="40"/>
      <c r="JSE92" s="40"/>
      <c r="JSF92" s="40"/>
      <c r="JSG92" s="40"/>
      <c r="JSH92" s="40"/>
      <c r="JSI92" s="40"/>
      <c r="JSJ92" s="40"/>
      <c r="JSK92" s="40"/>
      <c r="JSL92" s="40"/>
      <c r="JSM92" s="40"/>
      <c r="JSN92" s="40"/>
      <c r="JSO92" s="40"/>
      <c r="JSP92" s="40"/>
      <c r="JSQ92" s="40"/>
      <c r="JSR92" s="40"/>
      <c r="JSS92" s="40"/>
      <c r="JST92" s="40"/>
      <c r="JSU92" s="40"/>
      <c r="JSV92" s="40"/>
      <c r="JSW92" s="40"/>
      <c r="JSX92" s="40"/>
      <c r="JSY92" s="40"/>
      <c r="JSZ92" s="40"/>
      <c r="JTA92" s="40"/>
      <c r="JTB92" s="40"/>
      <c r="JTC92" s="40"/>
      <c r="JTD92" s="40"/>
      <c r="JTE92" s="40"/>
      <c r="JTF92" s="40"/>
      <c r="JTG92" s="40"/>
      <c r="JTH92" s="40"/>
      <c r="JTI92" s="40"/>
      <c r="JTJ92" s="40"/>
      <c r="JTK92" s="40"/>
      <c r="JTL92" s="40"/>
      <c r="JTM92" s="40"/>
      <c r="JTN92" s="40"/>
      <c r="JTO92" s="40"/>
      <c r="JTP92" s="40"/>
      <c r="JTQ92" s="40"/>
      <c r="JTR92" s="40"/>
      <c r="JTS92" s="40"/>
      <c r="JTT92" s="40"/>
      <c r="JTU92" s="40"/>
      <c r="JTV92" s="40"/>
      <c r="JTW92" s="40"/>
      <c r="JTX92" s="40"/>
      <c r="JTY92" s="40"/>
      <c r="JTZ92" s="40"/>
      <c r="JUA92" s="40"/>
      <c r="JUB92" s="40"/>
      <c r="JUC92" s="40"/>
      <c r="JUD92" s="40"/>
      <c r="JUE92" s="40"/>
      <c r="JUF92" s="40"/>
      <c r="JUG92" s="40"/>
      <c r="JUH92" s="40"/>
      <c r="JUI92" s="40"/>
      <c r="JUJ92" s="40"/>
      <c r="JUK92" s="40"/>
      <c r="JUL92" s="40"/>
      <c r="JUM92" s="40"/>
      <c r="JUN92" s="40"/>
      <c r="JUO92" s="40"/>
      <c r="JUP92" s="40"/>
      <c r="JUQ92" s="40"/>
      <c r="JUR92" s="40"/>
      <c r="JUS92" s="40"/>
      <c r="JUT92" s="40"/>
      <c r="JUU92" s="40"/>
      <c r="JUV92" s="40"/>
      <c r="JUW92" s="40"/>
      <c r="JUX92" s="40"/>
      <c r="JUY92" s="40"/>
      <c r="JUZ92" s="40"/>
      <c r="JVA92" s="40"/>
      <c r="JVB92" s="40"/>
      <c r="JVC92" s="40"/>
      <c r="JVD92" s="40"/>
      <c r="JVE92" s="40"/>
      <c r="JVF92" s="40"/>
      <c r="JVG92" s="40"/>
      <c r="JVH92" s="40"/>
      <c r="JVI92" s="40"/>
      <c r="JVJ92" s="40"/>
      <c r="JVK92" s="40"/>
      <c r="JVL92" s="40"/>
      <c r="JVM92" s="40"/>
      <c r="JVN92" s="40"/>
      <c r="JVO92" s="40"/>
      <c r="JVP92" s="40"/>
      <c r="JVQ92" s="40"/>
      <c r="JVR92" s="40"/>
      <c r="JVS92" s="40"/>
      <c r="JVT92" s="40"/>
      <c r="JVU92" s="40"/>
      <c r="JVV92" s="40"/>
      <c r="JVW92" s="40"/>
      <c r="JVX92" s="40"/>
      <c r="JVY92" s="40"/>
      <c r="JVZ92" s="40"/>
      <c r="JWA92" s="40"/>
      <c r="JWB92" s="40"/>
      <c r="JWC92" s="40"/>
      <c r="JWD92" s="40"/>
      <c r="JWE92" s="40"/>
      <c r="JWF92" s="40"/>
      <c r="JWG92" s="40"/>
      <c r="JWH92" s="40"/>
      <c r="JWI92" s="40"/>
      <c r="JWJ92" s="40"/>
      <c r="JWK92" s="40"/>
      <c r="JWL92" s="40"/>
      <c r="JWM92" s="40"/>
      <c r="JWN92" s="40"/>
      <c r="JWO92" s="40"/>
      <c r="JWP92" s="40"/>
      <c r="JWQ92" s="40"/>
      <c r="JWR92" s="40"/>
      <c r="JWS92" s="40"/>
      <c r="JWT92" s="40"/>
      <c r="JWU92" s="40"/>
      <c r="JWV92" s="40"/>
      <c r="JWW92" s="40"/>
      <c r="JWX92" s="40"/>
      <c r="JWY92" s="40"/>
      <c r="JWZ92" s="40"/>
      <c r="JXA92" s="40"/>
      <c r="JXB92" s="40"/>
      <c r="JXC92" s="40"/>
      <c r="JXD92" s="40"/>
      <c r="JXE92" s="40"/>
      <c r="JXF92" s="40"/>
      <c r="JXG92" s="40"/>
      <c r="JXH92" s="40"/>
      <c r="JXI92" s="40"/>
      <c r="JXJ92" s="40"/>
      <c r="JXK92" s="40"/>
      <c r="JXL92" s="40"/>
      <c r="JXM92" s="40"/>
      <c r="JXN92" s="40"/>
      <c r="JXO92" s="40"/>
      <c r="JXP92" s="40"/>
      <c r="JXQ92" s="40"/>
      <c r="JXR92" s="40"/>
      <c r="JXS92" s="40"/>
      <c r="JXT92" s="40"/>
      <c r="JXU92" s="40"/>
      <c r="JXV92" s="40"/>
      <c r="JXW92" s="40"/>
      <c r="JXX92" s="40"/>
      <c r="JXY92" s="40"/>
      <c r="JXZ92" s="40"/>
      <c r="JYA92" s="40"/>
      <c r="JYB92" s="40"/>
      <c r="JYC92" s="40"/>
      <c r="JYD92" s="40"/>
      <c r="JYE92" s="40"/>
      <c r="JYF92" s="40"/>
      <c r="JYG92" s="40"/>
      <c r="JYH92" s="40"/>
      <c r="JYI92" s="40"/>
      <c r="JYJ92" s="40"/>
      <c r="JYK92" s="40"/>
      <c r="JYL92" s="40"/>
      <c r="JYM92" s="40"/>
      <c r="JYN92" s="40"/>
      <c r="JYO92" s="40"/>
      <c r="JYP92" s="40"/>
      <c r="JYQ92" s="40"/>
      <c r="JYR92" s="40"/>
      <c r="JYS92" s="40"/>
      <c r="JYT92" s="40"/>
      <c r="JYU92" s="40"/>
      <c r="JYV92" s="40"/>
      <c r="JYW92" s="40"/>
      <c r="JYX92" s="40"/>
      <c r="JYY92" s="40"/>
      <c r="JYZ92" s="40"/>
      <c r="JZA92" s="40"/>
      <c r="JZB92" s="40"/>
      <c r="JZC92" s="40"/>
      <c r="JZD92" s="40"/>
      <c r="JZE92" s="40"/>
      <c r="JZF92" s="40"/>
      <c r="JZG92" s="40"/>
      <c r="JZH92" s="40"/>
      <c r="JZI92" s="40"/>
      <c r="JZJ92" s="40"/>
      <c r="JZK92" s="40"/>
      <c r="JZL92" s="40"/>
      <c r="JZM92" s="40"/>
      <c r="JZN92" s="40"/>
      <c r="JZO92" s="40"/>
      <c r="JZP92" s="40"/>
      <c r="JZQ92" s="40"/>
      <c r="JZR92" s="40"/>
      <c r="JZS92" s="40"/>
      <c r="JZT92" s="40"/>
      <c r="JZU92" s="40"/>
      <c r="JZV92" s="40"/>
      <c r="JZW92" s="40"/>
      <c r="JZX92" s="40"/>
      <c r="JZY92" s="40"/>
      <c r="JZZ92" s="40"/>
      <c r="KAA92" s="40"/>
      <c r="KAB92" s="40"/>
      <c r="KAC92" s="40"/>
      <c r="KAD92" s="40"/>
      <c r="KAE92" s="40"/>
      <c r="KAF92" s="40"/>
      <c r="KAG92" s="40"/>
      <c r="KAH92" s="40"/>
      <c r="KAI92" s="40"/>
      <c r="KAJ92" s="40"/>
      <c r="KAK92" s="40"/>
      <c r="KAL92" s="40"/>
      <c r="KAM92" s="40"/>
      <c r="KAN92" s="40"/>
      <c r="KAO92" s="40"/>
      <c r="KAP92" s="40"/>
      <c r="KAQ92" s="40"/>
      <c r="KAR92" s="40"/>
      <c r="KAS92" s="40"/>
      <c r="KAT92" s="40"/>
      <c r="KAU92" s="40"/>
      <c r="KAV92" s="40"/>
      <c r="KAW92" s="40"/>
      <c r="KAX92" s="40"/>
      <c r="KAY92" s="40"/>
      <c r="KAZ92" s="40"/>
      <c r="KBA92" s="40"/>
      <c r="KBB92" s="40"/>
      <c r="KBC92" s="40"/>
      <c r="KBD92" s="40"/>
      <c r="KBE92" s="40"/>
      <c r="KBF92" s="40"/>
      <c r="KBG92" s="40"/>
      <c r="KBH92" s="40"/>
      <c r="KBI92" s="40"/>
      <c r="KBJ92" s="40"/>
      <c r="KBK92" s="40"/>
      <c r="KBL92" s="40"/>
      <c r="KBM92" s="40"/>
      <c r="KBN92" s="40"/>
      <c r="KBO92" s="40"/>
      <c r="KBP92" s="40"/>
      <c r="KBQ92" s="40"/>
      <c r="KBR92" s="40"/>
      <c r="KBS92" s="40"/>
      <c r="KBT92" s="40"/>
      <c r="KBU92" s="40"/>
      <c r="KBV92" s="40"/>
      <c r="KBW92" s="40"/>
      <c r="KBX92" s="40"/>
      <c r="KBY92" s="40"/>
      <c r="KBZ92" s="40"/>
      <c r="KCA92" s="40"/>
      <c r="KCB92" s="40"/>
      <c r="KCC92" s="40"/>
      <c r="KCD92" s="40"/>
      <c r="KCE92" s="40"/>
      <c r="KCF92" s="40"/>
      <c r="KCG92" s="40"/>
      <c r="KCH92" s="40"/>
      <c r="KCI92" s="40"/>
      <c r="KCJ92" s="40"/>
      <c r="KCK92" s="40"/>
      <c r="KCL92" s="40"/>
      <c r="KCM92" s="40"/>
      <c r="KCN92" s="40"/>
      <c r="KCO92" s="40"/>
      <c r="KCP92" s="40"/>
      <c r="KCQ92" s="40"/>
      <c r="KCR92" s="40"/>
      <c r="KCS92" s="40"/>
      <c r="KCT92" s="40"/>
      <c r="KCU92" s="40"/>
      <c r="KCV92" s="40"/>
      <c r="KCW92" s="40"/>
      <c r="KCX92" s="40"/>
      <c r="KCY92" s="40"/>
      <c r="KCZ92" s="40"/>
      <c r="KDA92" s="40"/>
      <c r="KDB92" s="40"/>
      <c r="KDC92" s="40"/>
      <c r="KDD92" s="40"/>
      <c r="KDE92" s="40"/>
      <c r="KDF92" s="40"/>
      <c r="KDG92" s="40"/>
      <c r="KDH92" s="40"/>
      <c r="KDI92" s="40"/>
      <c r="KDJ92" s="40"/>
      <c r="KDK92" s="40"/>
      <c r="KDL92" s="40"/>
      <c r="KDM92" s="40"/>
      <c r="KDN92" s="40"/>
      <c r="KDO92" s="40"/>
      <c r="KDP92" s="40"/>
      <c r="KDQ92" s="40"/>
      <c r="KDR92" s="40"/>
      <c r="KDS92" s="40"/>
      <c r="KDT92" s="40"/>
      <c r="KDU92" s="40"/>
      <c r="KDV92" s="40"/>
      <c r="KDW92" s="40"/>
      <c r="KDX92" s="40"/>
      <c r="KDY92" s="40"/>
      <c r="KDZ92" s="40"/>
      <c r="KEA92" s="40"/>
      <c r="KEB92" s="40"/>
      <c r="KEC92" s="40"/>
      <c r="KED92" s="40"/>
      <c r="KEE92" s="40"/>
      <c r="KEF92" s="40"/>
      <c r="KEG92" s="40"/>
      <c r="KEH92" s="40"/>
      <c r="KEI92" s="40"/>
      <c r="KEJ92" s="40"/>
      <c r="KEK92" s="40"/>
      <c r="KEL92" s="40"/>
      <c r="KEM92" s="40"/>
      <c r="KEN92" s="40"/>
      <c r="KEO92" s="40"/>
      <c r="KEP92" s="40"/>
      <c r="KEQ92" s="40"/>
      <c r="KER92" s="40"/>
      <c r="KES92" s="40"/>
      <c r="KET92" s="40"/>
      <c r="KEU92" s="40"/>
      <c r="KEV92" s="40"/>
      <c r="KEW92" s="40"/>
      <c r="KEX92" s="40"/>
      <c r="KEY92" s="40"/>
      <c r="KEZ92" s="40"/>
      <c r="KFA92" s="40"/>
      <c r="KFB92" s="40"/>
      <c r="KFC92" s="40"/>
      <c r="KFD92" s="40"/>
      <c r="KFE92" s="40"/>
      <c r="KFF92" s="40"/>
      <c r="KFG92" s="40"/>
      <c r="KFH92" s="40"/>
      <c r="KFI92" s="40"/>
      <c r="KFJ92" s="40"/>
      <c r="KFK92" s="40"/>
      <c r="KFL92" s="40"/>
      <c r="KFM92" s="40"/>
      <c r="KFN92" s="40"/>
      <c r="KFO92" s="40"/>
      <c r="KFP92" s="40"/>
      <c r="KFQ92" s="40"/>
      <c r="KFR92" s="40"/>
      <c r="KFS92" s="40"/>
      <c r="KFT92" s="40"/>
      <c r="KFU92" s="40"/>
      <c r="KFV92" s="40"/>
      <c r="KFW92" s="40"/>
      <c r="KFX92" s="40"/>
      <c r="KFY92" s="40"/>
      <c r="KFZ92" s="40"/>
      <c r="KGA92" s="40"/>
      <c r="KGB92" s="40"/>
      <c r="KGC92" s="40"/>
      <c r="KGD92" s="40"/>
      <c r="KGE92" s="40"/>
      <c r="KGF92" s="40"/>
      <c r="KGG92" s="40"/>
      <c r="KGH92" s="40"/>
      <c r="KGI92" s="40"/>
      <c r="KGJ92" s="40"/>
      <c r="KGK92" s="40"/>
      <c r="KGL92" s="40"/>
      <c r="KGM92" s="40"/>
      <c r="KGN92" s="40"/>
      <c r="KGO92" s="40"/>
      <c r="KGP92" s="40"/>
      <c r="KGQ92" s="40"/>
      <c r="KGR92" s="40"/>
      <c r="KGS92" s="40"/>
      <c r="KGT92" s="40"/>
      <c r="KGU92" s="40"/>
      <c r="KGV92" s="40"/>
      <c r="KGW92" s="40"/>
      <c r="KGX92" s="40"/>
      <c r="KGY92" s="40"/>
      <c r="KGZ92" s="40"/>
      <c r="KHA92" s="40"/>
      <c r="KHB92" s="40"/>
      <c r="KHC92" s="40"/>
      <c r="KHD92" s="40"/>
      <c r="KHE92" s="40"/>
      <c r="KHF92" s="40"/>
      <c r="KHG92" s="40"/>
      <c r="KHH92" s="40"/>
      <c r="KHI92" s="40"/>
      <c r="KHJ92" s="40"/>
      <c r="KHK92" s="40"/>
      <c r="KHL92" s="40"/>
      <c r="KHM92" s="40"/>
      <c r="KHN92" s="40"/>
      <c r="KHO92" s="40"/>
      <c r="KHP92" s="40"/>
      <c r="KHQ92" s="40"/>
      <c r="KHR92" s="40"/>
      <c r="KHS92" s="40"/>
      <c r="KHT92" s="40"/>
      <c r="KHU92" s="40"/>
      <c r="KHV92" s="40"/>
      <c r="KHW92" s="40"/>
      <c r="KHX92" s="40"/>
      <c r="KHY92" s="40"/>
      <c r="KHZ92" s="40"/>
      <c r="KIA92" s="40"/>
      <c r="KIB92" s="40"/>
      <c r="KIC92" s="40"/>
      <c r="KID92" s="40"/>
      <c r="KIE92" s="40"/>
      <c r="KIF92" s="40"/>
      <c r="KIG92" s="40"/>
      <c r="KIH92" s="40"/>
      <c r="KII92" s="40"/>
      <c r="KIJ92" s="40"/>
      <c r="KIK92" s="40"/>
      <c r="KIL92" s="40"/>
      <c r="KIM92" s="40"/>
      <c r="KIN92" s="40"/>
      <c r="KIO92" s="40"/>
      <c r="KIP92" s="40"/>
      <c r="KIQ92" s="40"/>
      <c r="KIR92" s="40"/>
      <c r="KIS92" s="40"/>
      <c r="KIT92" s="40"/>
      <c r="KIU92" s="40"/>
      <c r="KIV92" s="40"/>
      <c r="KIW92" s="40"/>
      <c r="KIX92" s="40"/>
      <c r="KIY92" s="40"/>
      <c r="KIZ92" s="40"/>
      <c r="KJA92" s="40"/>
      <c r="KJB92" s="40"/>
      <c r="KJC92" s="40"/>
      <c r="KJD92" s="40"/>
      <c r="KJE92" s="40"/>
      <c r="KJF92" s="40"/>
      <c r="KJG92" s="40"/>
      <c r="KJH92" s="40"/>
      <c r="KJI92" s="40"/>
      <c r="KJJ92" s="40"/>
      <c r="KJK92" s="40"/>
      <c r="KJL92" s="40"/>
      <c r="KJM92" s="40"/>
      <c r="KJN92" s="40"/>
      <c r="KJO92" s="40"/>
      <c r="KJP92" s="40"/>
      <c r="KJQ92" s="40"/>
      <c r="KJR92" s="40"/>
      <c r="KJS92" s="40"/>
      <c r="KJT92" s="40"/>
      <c r="KJU92" s="40"/>
      <c r="KJV92" s="40"/>
      <c r="KJW92" s="40"/>
      <c r="KJX92" s="40"/>
      <c r="KJY92" s="40"/>
      <c r="KJZ92" s="40"/>
      <c r="KKA92" s="40"/>
      <c r="KKB92" s="40"/>
      <c r="KKC92" s="40"/>
      <c r="KKD92" s="40"/>
      <c r="KKE92" s="40"/>
      <c r="KKF92" s="40"/>
      <c r="KKG92" s="40"/>
      <c r="KKH92" s="40"/>
      <c r="KKI92" s="40"/>
      <c r="KKJ92" s="40"/>
      <c r="KKK92" s="40"/>
      <c r="KKL92" s="40"/>
      <c r="KKM92" s="40"/>
      <c r="KKN92" s="40"/>
      <c r="KKO92" s="40"/>
      <c r="KKP92" s="40"/>
      <c r="KKQ92" s="40"/>
      <c r="KKR92" s="40"/>
      <c r="KKS92" s="40"/>
      <c r="KKT92" s="40"/>
      <c r="KKU92" s="40"/>
      <c r="KKV92" s="40"/>
      <c r="KKW92" s="40"/>
      <c r="KKX92" s="40"/>
      <c r="KKY92" s="40"/>
      <c r="KKZ92" s="40"/>
      <c r="KLA92" s="40"/>
      <c r="KLB92" s="40"/>
      <c r="KLC92" s="40"/>
      <c r="KLD92" s="40"/>
      <c r="KLE92" s="40"/>
      <c r="KLF92" s="40"/>
      <c r="KLG92" s="40"/>
      <c r="KLH92" s="40"/>
      <c r="KLI92" s="40"/>
      <c r="KLJ92" s="40"/>
      <c r="KLK92" s="40"/>
      <c r="KLL92" s="40"/>
      <c r="KLM92" s="40"/>
      <c r="KLN92" s="40"/>
      <c r="KLO92" s="40"/>
      <c r="KLP92" s="40"/>
      <c r="KLQ92" s="40"/>
      <c r="KLR92" s="40"/>
      <c r="KLS92" s="40"/>
      <c r="KLT92" s="40"/>
      <c r="KLU92" s="40"/>
      <c r="KLV92" s="40"/>
      <c r="KLW92" s="40"/>
      <c r="KLX92" s="40"/>
      <c r="KLY92" s="40"/>
      <c r="KLZ92" s="40"/>
      <c r="KMA92" s="40"/>
      <c r="KMB92" s="40"/>
      <c r="KMC92" s="40"/>
      <c r="KMD92" s="40"/>
      <c r="KME92" s="40"/>
      <c r="KMF92" s="40"/>
      <c r="KMG92" s="40"/>
      <c r="KMH92" s="40"/>
      <c r="KMI92" s="40"/>
      <c r="KMJ92" s="40"/>
      <c r="KMK92" s="40"/>
      <c r="KML92" s="40"/>
      <c r="KMM92" s="40"/>
      <c r="KMN92" s="40"/>
      <c r="KMO92" s="40"/>
      <c r="KMP92" s="40"/>
      <c r="KMQ92" s="40"/>
      <c r="KMR92" s="40"/>
      <c r="KMS92" s="40"/>
      <c r="KMT92" s="40"/>
      <c r="KMU92" s="40"/>
      <c r="KMV92" s="40"/>
      <c r="KMW92" s="40"/>
      <c r="KMX92" s="40"/>
      <c r="KMY92" s="40"/>
      <c r="KMZ92" s="40"/>
      <c r="KNA92" s="40"/>
      <c r="KNB92" s="40"/>
      <c r="KNC92" s="40"/>
      <c r="KND92" s="40"/>
      <c r="KNE92" s="40"/>
      <c r="KNF92" s="40"/>
      <c r="KNG92" s="40"/>
      <c r="KNH92" s="40"/>
      <c r="KNI92" s="40"/>
      <c r="KNJ92" s="40"/>
      <c r="KNK92" s="40"/>
      <c r="KNL92" s="40"/>
      <c r="KNM92" s="40"/>
      <c r="KNN92" s="40"/>
      <c r="KNO92" s="40"/>
      <c r="KNP92" s="40"/>
      <c r="KNQ92" s="40"/>
      <c r="KNR92" s="40"/>
      <c r="KNS92" s="40"/>
      <c r="KNT92" s="40"/>
      <c r="KNU92" s="40"/>
      <c r="KNV92" s="40"/>
      <c r="KNW92" s="40"/>
      <c r="KNX92" s="40"/>
      <c r="KNY92" s="40"/>
      <c r="KNZ92" s="40"/>
      <c r="KOA92" s="40"/>
      <c r="KOB92" s="40"/>
      <c r="KOC92" s="40"/>
      <c r="KOD92" s="40"/>
      <c r="KOE92" s="40"/>
      <c r="KOF92" s="40"/>
      <c r="KOG92" s="40"/>
      <c r="KOH92" s="40"/>
      <c r="KOI92" s="40"/>
      <c r="KOJ92" s="40"/>
      <c r="KOK92" s="40"/>
      <c r="KOL92" s="40"/>
      <c r="KOM92" s="40"/>
      <c r="KON92" s="40"/>
      <c r="KOO92" s="40"/>
      <c r="KOP92" s="40"/>
      <c r="KOQ92" s="40"/>
      <c r="KOR92" s="40"/>
      <c r="KOS92" s="40"/>
      <c r="KOT92" s="40"/>
      <c r="KOU92" s="40"/>
      <c r="KOV92" s="40"/>
      <c r="KOW92" s="40"/>
      <c r="KOX92" s="40"/>
      <c r="KOY92" s="40"/>
      <c r="KOZ92" s="40"/>
      <c r="KPA92" s="40"/>
      <c r="KPB92" s="40"/>
      <c r="KPC92" s="40"/>
      <c r="KPD92" s="40"/>
      <c r="KPE92" s="40"/>
      <c r="KPF92" s="40"/>
      <c r="KPG92" s="40"/>
      <c r="KPH92" s="40"/>
      <c r="KPI92" s="40"/>
      <c r="KPJ92" s="40"/>
      <c r="KPK92" s="40"/>
      <c r="KPL92" s="40"/>
      <c r="KPM92" s="40"/>
      <c r="KPN92" s="40"/>
      <c r="KPO92" s="40"/>
      <c r="KPP92" s="40"/>
      <c r="KPQ92" s="40"/>
      <c r="KPR92" s="40"/>
      <c r="KPS92" s="40"/>
      <c r="KPT92" s="40"/>
      <c r="KPU92" s="40"/>
      <c r="KPV92" s="40"/>
      <c r="KPW92" s="40"/>
      <c r="KPX92" s="40"/>
      <c r="KPY92" s="40"/>
      <c r="KPZ92" s="40"/>
      <c r="KQA92" s="40"/>
      <c r="KQB92" s="40"/>
      <c r="KQC92" s="40"/>
      <c r="KQD92" s="40"/>
      <c r="KQE92" s="40"/>
      <c r="KQF92" s="40"/>
      <c r="KQG92" s="40"/>
      <c r="KQH92" s="40"/>
      <c r="KQI92" s="40"/>
      <c r="KQJ92" s="40"/>
      <c r="KQK92" s="40"/>
      <c r="KQL92" s="40"/>
      <c r="KQM92" s="40"/>
      <c r="KQN92" s="40"/>
      <c r="KQO92" s="40"/>
      <c r="KQP92" s="40"/>
      <c r="KQQ92" s="40"/>
      <c r="KQR92" s="40"/>
      <c r="KQS92" s="40"/>
      <c r="KQT92" s="40"/>
      <c r="KQU92" s="40"/>
      <c r="KQV92" s="40"/>
      <c r="KQW92" s="40"/>
      <c r="KQX92" s="40"/>
      <c r="KQY92" s="40"/>
      <c r="KQZ92" s="40"/>
      <c r="KRA92" s="40"/>
      <c r="KRB92" s="40"/>
      <c r="KRC92" s="40"/>
      <c r="KRD92" s="40"/>
      <c r="KRE92" s="40"/>
      <c r="KRF92" s="40"/>
      <c r="KRG92" s="40"/>
      <c r="KRH92" s="40"/>
      <c r="KRI92" s="40"/>
      <c r="KRJ92" s="40"/>
      <c r="KRK92" s="40"/>
      <c r="KRL92" s="40"/>
      <c r="KRM92" s="40"/>
      <c r="KRN92" s="40"/>
      <c r="KRO92" s="40"/>
      <c r="KRP92" s="40"/>
      <c r="KRQ92" s="40"/>
      <c r="KRR92" s="40"/>
      <c r="KRS92" s="40"/>
      <c r="KRT92" s="40"/>
      <c r="KRU92" s="40"/>
      <c r="KRV92" s="40"/>
      <c r="KRW92" s="40"/>
      <c r="KRX92" s="40"/>
      <c r="KRY92" s="40"/>
      <c r="KRZ92" s="40"/>
      <c r="KSA92" s="40"/>
      <c r="KSB92" s="40"/>
      <c r="KSC92" s="40"/>
      <c r="KSD92" s="40"/>
      <c r="KSE92" s="40"/>
      <c r="KSF92" s="40"/>
      <c r="KSG92" s="40"/>
      <c r="KSH92" s="40"/>
      <c r="KSI92" s="40"/>
      <c r="KSJ92" s="40"/>
      <c r="KSK92" s="40"/>
      <c r="KSL92" s="40"/>
      <c r="KSM92" s="40"/>
      <c r="KSN92" s="40"/>
      <c r="KSO92" s="40"/>
      <c r="KSP92" s="40"/>
      <c r="KSQ92" s="40"/>
      <c r="KSR92" s="40"/>
      <c r="KSS92" s="40"/>
      <c r="KST92" s="40"/>
      <c r="KSU92" s="40"/>
      <c r="KSV92" s="40"/>
      <c r="KSW92" s="40"/>
      <c r="KSX92" s="40"/>
      <c r="KSY92" s="40"/>
      <c r="KSZ92" s="40"/>
      <c r="KTA92" s="40"/>
      <c r="KTB92" s="40"/>
      <c r="KTC92" s="40"/>
      <c r="KTD92" s="40"/>
      <c r="KTE92" s="40"/>
      <c r="KTF92" s="40"/>
      <c r="KTG92" s="40"/>
      <c r="KTH92" s="40"/>
      <c r="KTI92" s="40"/>
      <c r="KTJ92" s="40"/>
      <c r="KTK92" s="40"/>
      <c r="KTL92" s="40"/>
      <c r="KTM92" s="40"/>
      <c r="KTN92" s="40"/>
      <c r="KTO92" s="40"/>
      <c r="KTP92" s="40"/>
      <c r="KTQ92" s="40"/>
      <c r="KTR92" s="40"/>
      <c r="KTS92" s="40"/>
      <c r="KTT92" s="40"/>
      <c r="KTU92" s="40"/>
      <c r="KTV92" s="40"/>
      <c r="KTW92" s="40"/>
      <c r="KTX92" s="40"/>
      <c r="KTY92" s="40"/>
      <c r="KTZ92" s="40"/>
      <c r="KUA92" s="40"/>
      <c r="KUB92" s="40"/>
      <c r="KUC92" s="40"/>
      <c r="KUD92" s="40"/>
      <c r="KUE92" s="40"/>
      <c r="KUF92" s="40"/>
      <c r="KUG92" s="40"/>
      <c r="KUH92" s="40"/>
      <c r="KUI92" s="40"/>
      <c r="KUJ92" s="40"/>
      <c r="KUK92" s="40"/>
      <c r="KUL92" s="40"/>
      <c r="KUM92" s="40"/>
      <c r="KUN92" s="40"/>
      <c r="KUO92" s="40"/>
      <c r="KUP92" s="40"/>
      <c r="KUQ92" s="40"/>
      <c r="KUR92" s="40"/>
      <c r="KUS92" s="40"/>
      <c r="KUT92" s="40"/>
      <c r="KUU92" s="40"/>
      <c r="KUV92" s="40"/>
      <c r="KUW92" s="40"/>
      <c r="KUX92" s="40"/>
      <c r="KUY92" s="40"/>
      <c r="KUZ92" s="40"/>
      <c r="KVA92" s="40"/>
      <c r="KVB92" s="40"/>
      <c r="KVC92" s="40"/>
      <c r="KVD92" s="40"/>
      <c r="KVE92" s="40"/>
      <c r="KVF92" s="40"/>
      <c r="KVG92" s="40"/>
      <c r="KVH92" s="40"/>
      <c r="KVI92" s="40"/>
      <c r="KVJ92" s="40"/>
      <c r="KVK92" s="40"/>
      <c r="KVL92" s="40"/>
      <c r="KVM92" s="40"/>
      <c r="KVN92" s="40"/>
      <c r="KVO92" s="40"/>
      <c r="KVP92" s="40"/>
      <c r="KVQ92" s="40"/>
      <c r="KVR92" s="40"/>
      <c r="KVS92" s="40"/>
      <c r="KVT92" s="40"/>
      <c r="KVU92" s="40"/>
      <c r="KVV92" s="40"/>
      <c r="KVW92" s="40"/>
      <c r="KVX92" s="40"/>
      <c r="KVY92" s="40"/>
      <c r="KVZ92" s="40"/>
      <c r="KWA92" s="40"/>
      <c r="KWB92" s="40"/>
      <c r="KWC92" s="40"/>
      <c r="KWD92" s="40"/>
      <c r="KWE92" s="40"/>
      <c r="KWF92" s="40"/>
      <c r="KWG92" s="40"/>
      <c r="KWH92" s="40"/>
      <c r="KWI92" s="40"/>
      <c r="KWJ92" s="40"/>
      <c r="KWK92" s="40"/>
      <c r="KWL92" s="40"/>
      <c r="KWM92" s="40"/>
      <c r="KWN92" s="40"/>
      <c r="KWO92" s="40"/>
      <c r="KWP92" s="40"/>
      <c r="KWQ92" s="40"/>
      <c r="KWR92" s="40"/>
      <c r="KWS92" s="40"/>
      <c r="KWT92" s="40"/>
      <c r="KWU92" s="40"/>
      <c r="KWV92" s="40"/>
      <c r="KWW92" s="40"/>
      <c r="KWX92" s="40"/>
      <c r="KWY92" s="40"/>
      <c r="KWZ92" s="40"/>
      <c r="KXA92" s="40"/>
      <c r="KXB92" s="40"/>
      <c r="KXC92" s="40"/>
      <c r="KXD92" s="40"/>
      <c r="KXE92" s="40"/>
      <c r="KXF92" s="40"/>
      <c r="KXG92" s="40"/>
      <c r="KXH92" s="40"/>
      <c r="KXI92" s="40"/>
      <c r="KXJ92" s="40"/>
      <c r="KXK92" s="40"/>
      <c r="KXL92" s="40"/>
      <c r="KXM92" s="40"/>
      <c r="KXN92" s="40"/>
      <c r="KXO92" s="40"/>
      <c r="KXP92" s="40"/>
      <c r="KXQ92" s="40"/>
      <c r="KXR92" s="40"/>
      <c r="KXS92" s="40"/>
      <c r="KXT92" s="40"/>
      <c r="KXU92" s="40"/>
      <c r="KXV92" s="40"/>
      <c r="KXW92" s="40"/>
      <c r="KXX92" s="40"/>
      <c r="KXY92" s="40"/>
      <c r="KXZ92" s="40"/>
      <c r="KYA92" s="40"/>
      <c r="KYB92" s="40"/>
      <c r="KYC92" s="40"/>
      <c r="KYD92" s="40"/>
      <c r="KYE92" s="40"/>
      <c r="KYF92" s="40"/>
      <c r="KYG92" s="40"/>
      <c r="KYH92" s="40"/>
      <c r="KYI92" s="40"/>
      <c r="KYJ92" s="40"/>
      <c r="KYK92" s="40"/>
      <c r="KYL92" s="40"/>
      <c r="KYM92" s="40"/>
      <c r="KYN92" s="40"/>
      <c r="KYO92" s="40"/>
      <c r="KYP92" s="40"/>
      <c r="KYQ92" s="40"/>
      <c r="KYR92" s="40"/>
      <c r="KYS92" s="40"/>
      <c r="KYT92" s="40"/>
      <c r="KYU92" s="40"/>
      <c r="KYV92" s="40"/>
      <c r="KYW92" s="40"/>
      <c r="KYX92" s="40"/>
      <c r="KYY92" s="40"/>
      <c r="KYZ92" s="40"/>
      <c r="KZA92" s="40"/>
      <c r="KZB92" s="40"/>
      <c r="KZC92" s="40"/>
      <c r="KZD92" s="40"/>
      <c r="KZE92" s="40"/>
      <c r="KZF92" s="40"/>
      <c r="KZG92" s="40"/>
      <c r="KZH92" s="40"/>
      <c r="KZI92" s="40"/>
      <c r="KZJ92" s="40"/>
      <c r="KZK92" s="40"/>
      <c r="KZL92" s="40"/>
      <c r="KZM92" s="40"/>
      <c r="KZN92" s="40"/>
      <c r="KZO92" s="40"/>
      <c r="KZP92" s="40"/>
      <c r="KZQ92" s="40"/>
      <c r="KZR92" s="40"/>
      <c r="KZS92" s="40"/>
      <c r="KZT92" s="40"/>
      <c r="KZU92" s="40"/>
      <c r="KZV92" s="40"/>
      <c r="KZW92" s="40"/>
      <c r="KZX92" s="40"/>
      <c r="KZY92" s="40"/>
      <c r="KZZ92" s="40"/>
      <c r="LAA92" s="40"/>
      <c r="LAB92" s="40"/>
      <c r="LAC92" s="40"/>
      <c r="LAD92" s="40"/>
      <c r="LAE92" s="40"/>
      <c r="LAF92" s="40"/>
      <c r="LAG92" s="40"/>
      <c r="LAH92" s="40"/>
      <c r="LAI92" s="40"/>
      <c r="LAJ92" s="40"/>
      <c r="LAK92" s="40"/>
      <c r="LAL92" s="40"/>
      <c r="LAM92" s="40"/>
      <c r="LAN92" s="40"/>
      <c r="LAO92" s="40"/>
      <c r="LAP92" s="40"/>
      <c r="LAQ92" s="40"/>
      <c r="LAR92" s="40"/>
      <c r="LAS92" s="40"/>
      <c r="LAT92" s="40"/>
      <c r="LAU92" s="40"/>
      <c r="LAV92" s="40"/>
      <c r="LAW92" s="40"/>
      <c r="LAX92" s="40"/>
      <c r="LAY92" s="40"/>
      <c r="LAZ92" s="40"/>
      <c r="LBA92" s="40"/>
      <c r="LBB92" s="40"/>
      <c r="LBC92" s="40"/>
      <c r="LBD92" s="40"/>
      <c r="LBE92" s="40"/>
      <c r="LBF92" s="40"/>
      <c r="LBG92" s="40"/>
      <c r="LBH92" s="40"/>
      <c r="LBI92" s="40"/>
      <c r="LBJ92" s="40"/>
      <c r="LBK92" s="40"/>
      <c r="LBL92" s="40"/>
      <c r="LBM92" s="40"/>
      <c r="LBN92" s="40"/>
      <c r="LBO92" s="40"/>
      <c r="LBP92" s="40"/>
      <c r="LBQ92" s="40"/>
      <c r="LBR92" s="40"/>
      <c r="LBS92" s="40"/>
      <c r="LBT92" s="40"/>
      <c r="LBU92" s="40"/>
      <c r="LBV92" s="40"/>
      <c r="LBW92" s="40"/>
      <c r="LBX92" s="40"/>
      <c r="LBY92" s="40"/>
      <c r="LBZ92" s="40"/>
      <c r="LCA92" s="40"/>
      <c r="LCB92" s="40"/>
      <c r="LCC92" s="40"/>
      <c r="LCD92" s="40"/>
      <c r="LCE92" s="40"/>
      <c r="LCF92" s="40"/>
      <c r="LCG92" s="40"/>
      <c r="LCH92" s="40"/>
      <c r="LCI92" s="40"/>
      <c r="LCJ92" s="40"/>
      <c r="LCK92" s="40"/>
      <c r="LCL92" s="40"/>
      <c r="LCM92" s="40"/>
      <c r="LCN92" s="40"/>
      <c r="LCO92" s="40"/>
      <c r="LCP92" s="40"/>
      <c r="LCQ92" s="40"/>
      <c r="LCR92" s="40"/>
      <c r="LCS92" s="40"/>
      <c r="LCT92" s="40"/>
      <c r="LCU92" s="40"/>
      <c r="LCV92" s="40"/>
      <c r="LCW92" s="40"/>
      <c r="LCX92" s="40"/>
      <c r="LCY92" s="40"/>
      <c r="LCZ92" s="40"/>
      <c r="LDA92" s="40"/>
      <c r="LDB92" s="40"/>
      <c r="LDC92" s="40"/>
      <c r="LDD92" s="40"/>
      <c r="LDE92" s="40"/>
      <c r="LDF92" s="40"/>
      <c r="LDG92" s="40"/>
      <c r="LDH92" s="40"/>
      <c r="LDI92" s="40"/>
      <c r="LDJ92" s="40"/>
      <c r="LDK92" s="40"/>
      <c r="LDL92" s="40"/>
      <c r="LDM92" s="40"/>
      <c r="LDN92" s="40"/>
      <c r="LDO92" s="40"/>
      <c r="LDP92" s="40"/>
      <c r="LDQ92" s="40"/>
      <c r="LDR92" s="40"/>
      <c r="LDS92" s="40"/>
      <c r="LDT92" s="40"/>
      <c r="LDU92" s="40"/>
      <c r="LDV92" s="40"/>
      <c r="LDW92" s="40"/>
      <c r="LDX92" s="40"/>
      <c r="LDY92" s="40"/>
      <c r="LDZ92" s="40"/>
      <c r="LEA92" s="40"/>
      <c r="LEB92" s="40"/>
      <c r="LEC92" s="40"/>
      <c r="LED92" s="40"/>
      <c r="LEE92" s="40"/>
      <c r="LEF92" s="40"/>
      <c r="LEG92" s="40"/>
      <c r="LEH92" s="40"/>
      <c r="LEI92" s="40"/>
      <c r="LEJ92" s="40"/>
      <c r="LEK92" s="40"/>
      <c r="LEL92" s="40"/>
      <c r="LEM92" s="40"/>
      <c r="LEN92" s="40"/>
      <c r="LEO92" s="40"/>
      <c r="LEP92" s="40"/>
      <c r="LEQ92" s="40"/>
      <c r="LER92" s="40"/>
      <c r="LES92" s="40"/>
      <c r="LET92" s="40"/>
      <c r="LEU92" s="40"/>
      <c r="LEV92" s="40"/>
      <c r="LEW92" s="40"/>
      <c r="LEX92" s="40"/>
      <c r="LEY92" s="40"/>
      <c r="LEZ92" s="40"/>
      <c r="LFA92" s="40"/>
      <c r="LFB92" s="40"/>
      <c r="LFC92" s="40"/>
      <c r="LFD92" s="40"/>
      <c r="LFE92" s="40"/>
      <c r="LFF92" s="40"/>
      <c r="LFG92" s="40"/>
      <c r="LFH92" s="40"/>
      <c r="LFI92" s="40"/>
      <c r="LFJ92" s="40"/>
      <c r="LFK92" s="40"/>
      <c r="LFL92" s="40"/>
      <c r="LFM92" s="40"/>
      <c r="LFN92" s="40"/>
      <c r="LFO92" s="40"/>
      <c r="LFP92" s="40"/>
      <c r="LFQ92" s="40"/>
      <c r="LFR92" s="40"/>
      <c r="LFS92" s="40"/>
      <c r="LFT92" s="40"/>
      <c r="LFU92" s="40"/>
      <c r="LFV92" s="40"/>
      <c r="LFW92" s="40"/>
      <c r="LFX92" s="40"/>
      <c r="LFY92" s="40"/>
      <c r="LFZ92" s="40"/>
      <c r="LGA92" s="40"/>
      <c r="LGB92" s="40"/>
      <c r="LGC92" s="40"/>
      <c r="LGD92" s="40"/>
      <c r="LGE92" s="40"/>
      <c r="LGF92" s="40"/>
      <c r="LGG92" s="40"/>
      <c r="LGH92" s="40"/>
      <c r="LGI92" s="40"/>
      <c r="LGJ92" s="40"/>
      <c r="LGK92" s="40"/>
      <c r="LGL92" s="40"/>
      <c r="LGM92" s="40"/>
      <c r="LGN92" s="40"/>
      <c r="LGO92" s="40"/>
      <c r="LGP92" s="40"/>
      <c r="LGQ92" s="40"/>
      <c r="LGR92" s="40"/>
      <c r="LGS92" s="40"/>
      <c r="LGT92" s="40"/>
      <c r="LGU92" s="40"/>
      <c r="LGV92" s="40"/>
      <c r="LGW92" s="40"/>
      <c r="LGX92" s="40"/>
      <c r="LGY92" s="40"/>
      <c r="LGZ92" s="40"/>
      <c r="LHA92" s="40"/>
      <c r="LHB92" s="40"/>
      <c r="LHC92" s="40"/>
      <c r="LHD92" s="40"/>
      <c r="LHE92" s="40"/>
      <c r="LHF92" s="40"/>
      <c r="LHG92" s="40"/>
      <c r="LHH92" s="40"/>
      <c r="LHI92" s="40"/>
      <c r="LHJ92" s="40"/>
      <c r="LHK92" s="40"/>
      <c r="LHL92" s="40"/>
      <c r="LHM92" s="40"/>
      <c r="LHN92" s="40"/>
      <c r="LHO92" s="40"/>
      <c r="LHP92" s="40"/>
      <c r="LHQ92" s="40"/>
      <c r="LHR92" s="40"/>
      <c r="LHS92" s="40"/>
      <c r="LHT92" s="40"/>
      <c r="LHU92" s="40"/>
      <c r="LHV92" s="40"/>
      <c r="LHW92" s="40"/>
      <c r="LHX92" s="40"/>
      <c r="LHY92" s="40"/>
      <c r="LHZ92" s="40"/>
      <c r="LIA92" s="40"/>
      <c r="LIB92" s="40"/>
      <c r="LIC92" s="40"/>
      <c r="LID92" s="40"/>
      <c r="LIE92" s="40"/>
      <c r="LIF92" s="40"/>
      <c r="LIG92" s="40"/>
      <c r="LIH92" s="40"/>
      <c r="LII92" s="40"/>
      <c r="LIJ92" s="40"/>
      <c r="LIK92" s="40"/>
      <c r="LIL92" s="40"/>
      <c r="LIM92" s="40"/>
      <c r="LIN92" s="40"/>
      <c r="LIO92" s="40"/>
      <c r="LIP92" s="40"/>
      <c r="LIQ92" s="40"/>
      <c r="LIR92" s="40"/>
      <c r="LIS92" s="40"/>
      <c r="LIT92" s="40"/>
      <c r="LIU92" s="40"/>
      <c r="LIV92" s="40"/>
      <c r="LIW92" s="40"/>
      <c r="LIX92" s="40"/>
      <c r="LIY92" s="40"/>
      <c r="LIZ92" s="40"/>
      <c r="LJA92" s="40"/>
      <c r="LJB92" s="40"/>
      <c r="LJC92" s="40"/>
      <c r="LJD92" s="40"/>
      <c r="LJE92" s="40"/>
      <c r="LJF92" s="40"/>
      <c r="LJG92" s="40"/>
      <c r="LJH92" s="40"/>
      <c r="LJI92" s="40"/>
      <c r="LJJ92" s="40"/>
      <c r="LJK92" s="40"/>
      <c r="LJL92" s="40"/>
      <c r="LJM92" s="40"/>
      <c r="LJN92" s="40"/>
      <c r="LJO92" s="40"/>
      <c r="LJP92" s="40"/>
      <c r="LJQ92" s="40"/>
      <c r="LJR92" s="40"/>
      <c r="LJS92" s="40"/>
      <c r="LJT92" s="40"/>
      <c r="LJU92" s="40"/>
      <c r="LJV92" s="40"/>
      <c r="LJW92" s="40"/>
      <c r="LJX92" s="40"/>
      <c r="LJY92" s="40"/>
      <c r="LJZ92" s="40"/>
      <c r="LKA92" s="40"/>
      <c r="LKB92" s="40"/>
      <c r="LKC92" s="40"/>
      <c r="LKD92" s="40"/>
      <c r="LKE92" s="40"/>
      <c r="LKF92" s="40"/>
      <c r="LKG92" s="40"/>
      <c r="LKH92" s="40"/>
      <c r="LKI92" s="40"/>
      <c r="LKJ92" s="40"/>
      <c r="LKK92" s="40"/>
      <c r="LKL92" s="40"/>
      <c r="LKM92" s="40"/>
      <c r="LKN92" s="40"/>
      <c r="LKO92" s="40"/>
      <c r="LKP92" s="40"/>
      <c r="LKQ92" s="40"/>
      <c r="LKR92" s="40"/>
      <c r="LKS92" s="40"/>
      <c r="LKT92" s="40"/>
      <c r="LKU92" s="40"/>
      <c r="LKV92" s="40"/>
      <c r="LKW92" s="40"/>
      <c r="LKX92" s="40"/>
      <c r="LKY92" s="40"/>
      <c r="LKZ92" s="40"/>
      <c r="LLA92" s="40"/>
      <c r="LLB92" s="40"/>
      <c r="LLC92" s="40"/>
      <c r="LLD92" s="40"/>
      <c r="LLE92" s="40"/>
      <c r="LLF92" s="40"/>
      <c r="LLG92" s="40"/>
      <c r="LLH92" s="40"/>
      <c r="LLI92" s="40"/>
      <c r="LLJ92" s="40"/>
      <c r="LLK92" s="40"/>
      <c r="LLL92" s="40"/>
      <c r="LLM92" s="40"/>
      <c r="LLN92" s="40"/>
      <c r="LLO92" s="40"/>
      <c r="LLP92" s="40"/>
      <c r="LLQ92" s="40"/>
      <c r="LLR92" s="40"/>
      <c r="LLS92" s="40"/>
      <c r="LLT92" s="40"/>
      <c r="LLU92" s="40"/>
      <c r="LLV92" s="40"/>
      <c r="LLW92" s="40"/>
      <c r="LLX92" s="40"/>
      <c r="LLY92" s="40"/>
      <c r="LLZ92" s="40"/>
      <c r="LMA92" s="40"/>
      <c r="LMB92" s="40"/>
      <c r="LMC92" s="40"/>
      <c r="LMD92" s="40"/>
      <c r="LME92" s="40"/>
      <c r="LMF92" s="40"/>
      <c r="LMG92" s="40"/>
      <c r="LMH92" s="40"/>
      <c r="LMI92" s="40"/>
      <c r="LMJ92" s="40"/>
      <c r="LMK92" s="40"/>
      <c r="LML92" s="40"/>
      <c r="LMM92" s="40"/>
      <c r="LMN92" s="40"/>
      <c r="LMO92" s="40"/>
      <c r="LMP92" s="40"/>
      <c r="LMQ92" s="40"/>
      <c r="LMR92" s="40"/>
      <c r="LMS92" s="40"/>
      <c r="LMT92" s="40"/>
      <c r="LMU92" s="40"/>
      <c r="LMV92" s="40"/>
      <c r="LMW92" s="40"/>
      <c r="LMX92" s="40"/>
      <c r="LMY92" s="40"/>
      <c r="LMZ92" s="40"/>
      <c r="LNA92" s="40"/>
      <c r="LNB92" s="40"/>
      <c r="LNC92" s="40"/>
      <c r="LND92" s="40"/>
      <c r="LNE92" s="40"/>
      <c r="LNF92" s="40"/>
      <c r="LNG92" s="40"/>
      <c r="LNH92" s="40"/>
      <c r="LNI92" s="40"/>
      <c r="LNJ92" s="40"/>
      <c r="LNK92" s="40"/>
      <c r="LNL92" s="40"/>
      <c r="LNM92" s="40"/>
      <c r="LNN92" s="40"/>
      <c r="LNO92" s="40"/>
      <c r="LNP92" s="40"/>
      <c r="LNQ92" s="40"/>
      <c r="LNR92" s="40"/>
      <c r="LNS92" s="40"/>
      <c r="LNT92" s="40"/>
      <c r="LNU92" s="40"/>
      <c r="LNV92" s="40"/>
      <c r="LNW92" s="40"/>
      <c r="LNX92" s="40"/>
      <c r="LNY92" s="40"/>
      <c r="LNZ92" s="40"/>
      <c r="LOA92" s="40"/>
      <c r="LOB92" s="40"/>
      <c r="LOC92" s="40"/>
      <c r="LOD92" s="40"/>
      <c r="LOE92" s="40"/>
      <c r="LOF92" s="40"/>
      <c r="LOG92" s="40"/>
      <c r="LOH92" s="40"/>
      <c r="LOI92" s="40"/>
      <c r="LOJ92" s="40"/>
      <c r="LOK92" s="40"/>
      <c r="LOL92" s="40"/>
      <c r="LOM92" s="40"/>
      <c r="LON92" s="40"/>
      <c r="LOO92" s="40"/>
      <c r="LOP92" s="40"/>
      <c r="LOQ92" s="40"/>
      <c r="LOR92" s="40"/>
      <c r="LOS92" s="40"/>
      <c r="LOT92" s="40"/>
      <c r="LOU92" s="40"/>
      <c r="LOV92" s="40"/>
      <c r="LOW92" s="40"/>
      <c r="LOX92" s="40"/>
      <c r="LOY92" s="40"/>
      <c r="LOZ92" s="40"/>
      <c r="LPA92" s="40"/>
      <c r="LPB92" s="40"/>
      <c r="LPC92" s="40"/>
      <c r="LPD92" s="40"/>
      <c r="LPE92" s="40"/>
      <c r="LPF92" s="40"/>
      <c r="LPG92" s="40"/>
      <c r="LPH92" s="40"/>
      <c r="LPI92" s="40"/>
      <c r="LPJ92" s="40"/>
      <c r="LPK92" s="40"/>
      <c r="LPL92" s="40"/>
      <c r="LPM92" s="40"/>
      <c r="LPN92" s="40"/>
      <c r="LPO92" s="40"/>
      <c r="LPP92" s="40"/>
      <c r="LPQ92" s="40"/>
      <c r="LPR92" s="40"/>
      <c r="LPS92" s="40"/>
      <c r="LPT92" s="40"/>
      <c r="LPU92" s="40"/>
      <c r="LPV92" s="40"/>
      <c r="LPW92" s="40"/>
      <c r="LPX92" s="40"/>
      <c r="LPY92" s="40"/>
      <c r="LPZ92" s="40"/>
      <c r="LQA92" s="40"/>
      <c r="LQB92" s="40"/>
      <c r="LQC92" s="40"/>
      <c r="LQD92" s="40"/>
      <c r="LQE92" s="40"/>
      <c r="LQF92" s="40"/>
      <c r="LQG92" s="40"/>
      <c r="LQH92" s="40"/>
      <c r="LQI92" s="40"/>
      <c r="LQJ92" s="40"/>
      <c r="LQK92" s="40"/>
      <c r="LQL92" s="40"/>
      <c r="LQM92" s="40"/>
      <c r="LQN92" s="40"/>
      <c r="LQO92" s="40"/>
      <c r="LQP92" s="40"/>
      <c r="LQQ92" s="40"/>
      <c r="LQR92" s="40"/>
      <c r="LQS92" s="40"/>
      <c r="LQT92" s="40"/>
      <c r="LQU92" s="40"/>
      <c r="LQV92" s="40"/>
      <c r="LQW92" s="40"/>
      <c r="LQX92" s="40"/>
      <c r="LQY92" s="40"/>
      <c r="LQZ92" s="40"/>
      <c r="LRA92" s="40"/>
      <c r="LRB92" s="40"/>
      <c r="LRC92" s="40"/>
      <c r="LRD92" s="40"/>
      <c r="LRE92" s="40"/>
      <c r="LRF92" s="40"/>
      <c r="LRG92" s="40"/>
      <c r="LRH92" s="40"/>
      <c r="LRI92" s="40"/>
      <c r="LRJ92" s="40"/>
      <c r="LRK92" s="40"/>
      <c r="LRL92" s="40"/>
      <c r="LRM92" s="40"/>
      <c r="LRN92" s="40"/>
      <c r="LRO92" s="40"/>
      <c r="LRP92" s="40"/>
      <c r="LRQ92" s="40"/>
      <c r="LRR92" s="40"/>
      <c r="LRS92" s="40"/>
      <c r="LRT92" s="40"/>
      <c r="LRU92" s="40"/>
      <c r="LRV92" s="40"/>
      <c r="LRW92" s="40"/>
      <c r="LRX92" s="40"/>
      <c r="LRY92" s="40"/>
      <c r="LRZ92" s="40"/>
      <c r="LSA92" s="40"/>
      <c r="LSB92" s="40"/>
      <c r="LSC92" s="40"/>
      <c r="LSD92" s="40"/>
      <c r="LSE92" s="40"/>
      <c r="LSF92" s="40"/>
      <c r="LSG92" s="40"/>
      <c r="LSH92" s="40"/>
      <c r="LSI92" s="40"/>
      <c r="LSJ92" s="40"/>
      <c r="LSK92" s="40"/>
      <c r="LSL92" s="40"/>
      <c r="LSM92" s="40"/>
      <c r="LSN92" s="40"/>
      <c r="LSO92" s="40"/>
      <c r="LSP92" s="40"/>
      <c r="LSQ92" s="40"/>
      <c r="LSR92" s="40"/>
      <c r="LSS92" s="40"/>
      <c r="LST92" s="40"/>
      <c r="LSU92" s="40"/>
      <c r="LSV92" s="40"/>
      <c r="LSW92" s="40"/>
      <c r="LSX92" s="40"/>
      <c r="LSY92" s="40"/>
      <c r="LSZ92" s="40"/>
      <c r="LTA92" s="40"/>
      <c r="LTB92" s="40"/>
      <c r="LTC92" s="40"/>
      <c r="LTD92" s="40"/>
      <c r="LTE92" s="40"/>
      <c r="LTF92" s="40"/>
      <c r="LTG92" s="40"/>
      <c r="LTH92" s="40"/>
      <c r="LTI92" s="40"/>
      <c r="LTJ92" s="40"/>
      <c r="LTK92" s="40"/>
      <c r="LTL92" s="40"/>
      <c r="LTM92" s="40"/>
      <c r="LTN92" s="40"/>
      <c r="LTO92" s="40"/>
      <c r="LTP92" s="40"/>
      <c r="LTQ92" s="40"/>
      <c r="LTR92" s="40"/>
      <c r="LTS92" s="40"/>
      <c r="LTT92" s="40"/>
      <c r="LTU92" s="40"/>
      <c r="LTV92" s="40"/>
      <c r="LTW92" s="40"/>
      <c r="LTX92" s="40"/>
      <c r="LTY92" s="40"/>
      <c r="LTZ92" s="40"/>
      <c r="LUA92" s="40"/>
      <c r="LUB92" s="40"/>
      <c r="LUC92" s="40"/>
      <c r="LUD92" s="40"/>
      <c r="LUE92" s="40"/>
      <c r="LUF92" s="40"/>
      <c r="LUG92" s="40"/>
      <c r="LUH92" s="40"/>
      <c r="LUI92" s="40"/>
      <c r="LUJ92" s="40"/>
      <c r="LUK92" s="40"/>
      <c r="LUL92" s="40"/>
      <c r="LUM92" s="40"/>
      <c r="LUN92" s="40"/>
      <c r="LUO92" s="40"/>
      <c r="LUP92" s="40"/>
      <c r="LUQ92" s="40"/>
      <c r="LUR92" s="40"/>
      <c r="LUS92" s="40"/>
      <c r="LUT92" s="40"/>
      <c r="LUU92" s="40"/>
      <c r="LUV92" s="40"/>
      <c r="LUW92" s="40"/>
      <c r="LUX92" s="40"/>
      <c r="LUY92" s="40"/>
      <c r="LUZ92" s="40"/>
      <c r="LVA92" s="40"/>
      <c r="LVB92" s="40"/>
      <c r="LVC92" s="40"/>
      <c r="LVD92" s="40"/>
      <c r="LVE92" s="40"/>
      <c r="LVF92" s="40"/>
      <c r="LVG92" s="40"/>
      <c r="LVH92" s="40"/>
      <c r="LVI92" s="40"/>
      <c r="LVJ92" s="40"/>
      <c r="LVK92" s="40"/>
      <c r="LVL92" s="40"/>
      <c r="LVM92" s="40"/>
      <c r="LVN92" s="40"/>
      <c r="LVO92" s="40"/>
      <c r="LVP92" s="40"/>
      <c r="LVQ92" s="40"/>
      <c r="LVR92" s="40"/>
      <c r="LVS92" s="40"/>
      <c r="LVT92" s="40"/>
      <c r="LVU92" s="40"/>
      <c r="LVV92" s="40"/>
      <c r="LVW92" s="40"/>
      <c r="LVX92" s="40"/>
      <c r="LVY92" s="40"/>
      <c r="LVZ92" s="40"/>
      <c r="LWA92" s="40"/>
      <c r="LWB92" s="40"/>
      <c r="LWC92" s="40"/>
      <c r="LWD92" s="40"/>
      <c r="LWE92" s="40"/>
      <c r="LWF92" s="40"/>
      <c r="LWG92" s="40"/>
      <c r="LWH92" s="40"/>
      <c r="LWI92" s="40"/>
      <c r="LWJ92" s="40"/>
      <c r="LWK92" s="40"/>
      <c r="LWL92" s="40"/>
      <c r="LWM92" s="40"/>
      <c r="LWN92" s="40"/>
      <c r="LWO92" s="40"/>
      <c r="LWP92" s="40"/>
      <c r="LWQ92" s="40"/>
      <c r="LWR92" s="40"/>
      <c r="LWS92" s="40"/>
      <c r="LWT92" s="40"/>
      <c r="LWU92" s="40"/>
      <c r="LWV92" s="40"/>
      <c r="LWW92" s="40"/>
      <c r="LWX92" s="40"/>
      <c r="LWY92" s="40"/>
      <c r="LWZ92" s="40"/>
      <c r="LXA92" s="40"/>
      <c r="LXB92" s="40"/>
      <c r="LXC92" s="40"/>
      <c r="LXD92" s="40"/>
      <c r="LXE92" s="40"/>
      <c r="LXF92" s="40"/>
      <c r="LXG92" s="40"/>
      <c r="LXH92" s="40"/>
      <c r="LXI92" s="40"/>
      <c r="LXJ92" s="40"/>
      <c r="LXK92" s="40"/>
      <c r="LXL92" s="40"/>
      <c r="LXM92" s="40"/>
      <c r="LXN92" s="40"/>
      <c r="LXO92" s="40"/>
      <c r="LXP92" s="40"/>
      <c r="LXQ92" s="40"/>
      <c r="LXR92" s="40"/>
      <c r="LXS92" s="40"/>
      <c r="LXT92" s="40"/>
      <c r="LXU92" s="40"/>
      <c r="LXV92" s="40"/>
      <c r="LXW92" s="40"/>
      <c r="LXX92" s="40"/>
      <c r="LXY92" s="40"/>
      <c r="LXZ92" s="40"/>
      <c r="LYA92" s="40"/>
      <c r="LYB92" s="40"/>
      <c r="LYC92" s="40"/>
      <c r="LYD92" s="40"/>
      <c r="LYE92" s="40"/>
      <c r="LYF92" s="40"/>
      <c r="LYG92" s="40"/>
      <c r="LYH92" s="40"/>
      <c r="LYI92" s="40"/>
      <c r="LYJ92" s="40"/>
      <c r="LYK92" s="40"/>
      <c r="LYL92" s="40"/>
      <c r="LYM92" s="40"/>
      <c r="LYN92" s="40"/>
      <c r="LYO92" s="40"/>
      <c r="LYP92" s="40"/>
      <c r="LYQ92" s="40"/>
      <c r="LYR92" s="40"/>
      <c r="LYS92" s="40"/>
      <c r="LYT92" s="40"/>
      <c r="LYU92" s="40"/>
      <c r="LYV92" s="40"/>
      <c r="LYW92" s="40"/>
      <c r="LYX92" s="40"/>
      <c r="LYY92" s="40"/>
      <c r="LYZ92" s="40"/>
      <c r="LZA92" s="40"/>
      <c r="LZB92" s="40"/>
      <c r="LZC92" s="40"/>
      <c r="LZD92" s="40"/>
      <c r="LZE92" s="40"/>
      <c r="LZF92" s="40"/>
      <c r="LZG92" s="40"/>
      <c r="LZH92" s="40"/>
      <c r="LZI92" s="40"/>
      <c r="LZJ92" s="40"/>
      <c r="LZK92" s="40"/>
      <c r="LZL92" s="40"/>
      <c r="LZM92" s="40"/>
      <c r="LZN92" s="40"/>
      <c r="LZO92" s="40"/>
      <c r="LZP92" s="40"/>
      <c r="LZQ92" s="40"/>
      <c r="LZR92" s="40"/>
      <c r="LZS92" s="40"/>
      <c r="LZT92" s="40"/>
      <c r="LZU92" s="40"/>
      <c r="LZV92" s="40"/>
      <c r="LZW92" s="40"/>
      <c r="LZX92" s="40"/>
      <c r="LZY92" s="40"/>
      <c r="LZZ92" s="40"/>
      <c r="MAA92" s="40"/>
      <c r="MAB92" s="40"/>
      <c r="MAC92" s="40"/>
      <c r="MAD92" s="40"/>
      <c r="MAE92" s="40"/>
      <c r="MAF92" s="40"/>
      <c r="MAG92" s="40"/>
      <c r="MAH92" s="40"/>
      <c r="MAI92" s="40"/>
      <c r="MAJ92" s="40"/>
      <c r="MAK92" s="40"/>
      <c r="MAL92" s="40"/>
      <c r="MAM92" s="40"/>
      <c r="MAN92" s="40"/>
      <c r="MAO92" s="40"/>
      <c r="MAP92" s="40"/>
      <c r="MAQ92" s="40"/>
      <c r="MAR92" s="40"/>
      <c r="MAS92" s="40"/>
      <c r="MAT92" s="40"/>
      <c r="MAU92" s="40"/>
      <c r="MAV92" s="40"/>
      <c r="MAW92" s="40"/>
      <c r="MAX92" s="40"/>
      <c r="MAY92" s="40"/>
      <c r="MAZ92" s="40"/>
      <c r="MBA92" s="40"/>
      <c r="MBB92" s="40"/>
      <c r="MBC92" s="40"/>
      <c r="MBD92" s="40"/>
      <c r="MBE92" s="40"/>
      <c r="MBF92" s="40"/>
      <c r="MBG92" s="40"/>
      <c r="MBH92" s="40"/>
      <c r="MBI92" s="40"/>
      <c r="MBJ92" s="40"/>
      <c r="MBK92" s="40"/>
      <c r="MBL92" s="40"/>
      <c r="MBM92" s="40"/>
      <c r="MBN92" s="40"/>
      <c r="MBO92" s="40"/>
      <c r="MBP92" s="40"/>
      <c r="MBQ92" s="40"/>
      <c r="MBR92" s="40"/>
      <c r="MBS92" s="40"/>
      <c r="MBT92" s="40"/>
      <c r="MBU92" s="40"/>
      <c r="MBV92" s="40"/>
      <c r="MBW92" s="40"/>
      <c r="MBX92" s="40"/>
      <c r="MBY92" s="40"/>
      <c r="MBZ92" s="40"/>
      <c r="MCA92" s="40"/>
      <c r="MCB92" s="40"/>
      <c r="MCC92" s="40"/>
      <c r="MCD92" s="40"/>
      <c r="MCE92" s="40"/>
      <c r="MCF92" s="40"/>
      <c r="MCG92" s="40"/>
      <c r="MCH92" s="40"/>
      <c r="MCI92" s="40"/>
      <c r="MCJ92" s="40"/>
      <c r="MCK92" s="40"/>
      <c r="MCL92" s="40"/>
      <c r="MCM92" s="40"/>
      <c r="MCN92" s="40"/>
      <c r="MCO92" s="40"/>
      <c r="MCP92" s="40"/>
      <c r="MCQ92" s="40"/>
      <c r="MCR92" s="40"/>
      <c r="MCS92" s="40"/>
      <c r="MCT92" s="40"/>
      <c r="MCU92" s="40"/>
      <c r="MCV92" s="40"/>
      <c r="MCW92" s="40"/>
      <c r="MCX92" s="40"/>
      <c r="MCY92" s="40"/>
      <c r="MCZ92" s="40"/>
      <c r="MDA92" s="40"/>
      <c r="MDB92" s="40"/>
      <c r="MDC92" s="40"/>
      <c r="MDD92" s="40"/>
      <c r="MDE92" s="40"/>
      <c r="MDF92" s="40"/>
      <c r="MDG92" s="40"/>
      <c r="MDH92" s="40"/>
      <c r="MDI92" s="40"/>
      <c r="MDJ92" s="40"/>
      <c r="MDK92" s="40"/>
      <c r="MDL92" s="40"/>
      <c r="MDM92" s="40"/>
      <c r="MDN92" s="40"/>
      <c r="MDO92" s="40"/>
      <c r="MDP92" s="40"/>
      <c r="MDQ92" s="40"/>
      <c r="MDR92" s="40"/>
      <c r="MDS92" s="40"/>
      <c r="MDT92" s="40"/>
      <c r="MDU92" s="40"/>
      <c r="MDV92" s="40"/>
      <c r="MDW92" s="40"/>
      <c r="MDX92" s="40"/>
      <c r="MDY92" s="40"/>
      <c r="MDZ92" s="40"/>
      <c r="MEA92" s="40"/>
      <c r="MEB92" s="40"/>
      <c r="MEC92" s="40"/>
      <c r="MED92" s="40"/>
      <c r="MEE92" s="40"/>
      <c r="MEF92" s="40"/>
      <c r="MEG92" s="40"/>
      <c r="MEH92" s="40"/>
      <c r="MEI92" s="40"/>
      <c r="MEJ92" s="40"/>
      <c r="MEK92" s="40"/>
      <c r="MEL92" s="40"/>
      <c r="MEM92" s="40"/>
      <c r="MEN92" s="40"/>
      <c r="MEO92" s="40"/>
      <c r="MEP92" s="40"/>
      <c r="MEQ92" s="40"/>
      <c r="MER92" s="40"/>
      <c r="MES92" s="40"/>
      <c r="MET92" s="40"/>
      <c r="MEU92" s="40"/>
      <c r="MEV92" s="40"/>
      <c r="MEW92" s="40"/>
      <c r="MEX92" s="40"/>
      <c r="MEY92" s="40"/>
      <c r="MEZ92" s="40"/>
      <c r="MFA92" s="40"/>
      <c r="MFB92" s="40"/>
      <c r="MFC92" s="40"/>
      <c r="MFD92" s="40"/>
      <c r="MFE92" s="40"/>
      <c r="MFF92" s="40"/>
      <c r="MFG92" s="40"/>
      <c r="MFH92" s="40"/>
      <c r="MFI92" s="40"/>
      <c r="MFJ92" s="40"/>
      <c r="MFK92" s="40"/>
      <c r="MFL92" s="40"/>
      <c r="MFM92" s="40"/>
      <c r="MFN92" s="40"/>
      <c r="MFO92" s="40"/>
      <c r="MFP92" s="40"/>
      <c r="MFQ92" s="40"/>
      <c r="MFR92" s="40"/>
      <c r="MFS92" s="40"/>
      <c r="MFT92" s="40"/>
      <c r="MFU92" s="40"/>
      <c r="MFV92" s="40"/>
      <c r="MFW92" s="40"/>
      <c r="MFX92" s="40"/>
      <c r="MFY92" s="40"/>
      <c r="MFZ92" s="40"/>
      <c r="MGA92" s="40"/>
      <c r="MGB92" s="40"/>
      <c r="MGC92" s="40"/>
      <c r="MGD92" s="40"/>
      <c r="MGE92" s="40"/>
      <c r="MGF92" s="40"/>
      <c r="MGG92" s="40"/>
      <c r="MGH92" s="40"/>
      <c r="MGI92" s="40"/>
      <c r="MGJ92" s="40"/>
      <c r="MGK92" s="40"/>
      <c r="MGL92" s="40"/>
      <c r="MGM92" s="40"/>
      <c r="MGN92" s="40"/>
      <c r="MGO92" s="40"/>
      <c r="MGP92" s="40"/>
      <c r="MGQ92" s="40"/>
      <c r="MGR92" s="40"/>
      <c r="MGS92" s="40"/>
      <c r="MGT92" s="40"/>
      <c r="MGU92" s="40"/>
      <c r="MGV92" s="40"/>
      <c r="MGW92" s="40"/>
      <c r="MGX92" s="40"/>
      <c r="MGY92" s="40"/>
      <c r="MGZ92" s="40"/>
      <c r="MHA92" s="40"/>
      <c r="MHB92" s="40"/>
      <c r="MHC92" s="40"/>
      <c r="MHD92" s="40"/>
      <c r="MHE92" s="40"/>
      <c r="MHF92" s="40"/>
      <c r="MHG92" s="40"/>
      <c r="MHH92" s="40"/>
      <c r="MHI92" s="40"/>
      <c r="MHJ92" s="40"/>
      <c r="MHK92" s="40"/>
      <c r="MHL92" s="40"/>
      <c r="MHM92" s="40"/>
      <c r="MHN92" s="40"/>
      <c r="MHO92" s="40"/>
      <c r="MHP92" s="40"/>
      <c r="MHQ92" s="40"/>
      <c r="MHR92" s="40"/>
      <c r="MHS92" s="40"/>
      <c r="MHT92" s="40"/>
      <c r="MHU92" s="40"/>
      <c r="MHV92" s="40"/>
      <c r="MHW92" s="40"/>
      <c r="MHX92" s="40"/>
      <c r="MHY92" s="40"/>
      <c r="MHZ92" s="40"/>
      <c r="MIA92" s="40"/>
      <c r="MIB92" s="40"/>
      <c r="MIC92" s="40"/>
      <c r="MID92" s="40"/>
      <c r="MIE92" s="40"/>
      <c r="MIF92" s="40"/>
      <c r="MIG92" s="40"/>
      <c r="MIH92" s="40"/>
      <c r="MII92" s="40"/>
      <c r="MIJ92" s="40"/>
      <c r="MIK92" s="40"/>
      <c r="MIL92" s="40"/>
      <c r="MIM92" s="40"/>
      <c r="MIN92" s="40"/>
      <c r="MIO92" s="40"/>
      <c r="MIP92" s="40"/>
      <c r="MIQ92" s="40"/>
      <c r="MIR92" s="40"/>
      <c r="MIS92" s="40"/>
      <c r="MIT92" s="40"/>
      <c r="MIU92" s="40"/>
      <c r="MIV92" s="40"/>
      <c r="MIW92" s="40"/>
      <c r="MIX92" s="40"/>
      <c r="MIY92" s="40"/>
      <c r="MIZ92" s="40"/>
      <c r="MJA92" s="40"/>
      <c r="MJB92" s="40"/>
      <c r="MJC92" s="40"/>
      <c r="MJD92" s="40"/>
      <c r="MJE92" s="40"/>
      <c r="MJF92" s="40"/>
      <c r="MJG92" s="40"/>
      <c r="MJH92" s="40"/>
      <c r="MJI92" s="40"/>
      <c r="MJJ92" s="40"/>
      <c r="MJK92" s="40"/>
      <c r="MJL92" s="40"/>
      <c r="MJM92" s="40"/>
      <c r="MJN92" s="40"/>
      <c r="MJO92" s="40"/>
      <c r="MJP92" s="40"/>
      <c r="MJQ92" s="40"/>
      <c r="MJR92" s="40"/>
      <c r="MJS92" s="40"/>
      <c r="MJT92" s="40"/>
      <c r="MJU92" s="40"/>
      <c r="MJV92" s="40"/>
      <c r="MJW92" s="40"/>
      <c r="MJX92" s="40"/>
      <c r="MJY92" s="40"/>
      <c r="MJZ92" s="40"/>
      <c r="MKA92" s="40"/>
      <c r="MKB92" s="40"/>
      <c r="MKC92" s="40"/>
      <c r="MKD92" s="40"/>
      <c r="MKE92" s="40"/>
      <c r="MKF92" s="40"/>
      <c r="MKG92" s="40"/>
      <c r="MKH92" s="40"/>
      <c r="MKI92" s="40"/>
      <c r="MKJ92" s="40"/>
      <c r="MKK92" s="40"/>
      <c r="MKL92" s="40"/>
      <c r="MKM92" s="40"/>
      <c r="MKN92" s="40"/>
      <c r="MKO92" s="40"/>
      <c r="MKP92" s="40"/>
      <c r="MKQ92" s="40"/>
      <c r="MKR92" s="40"/>
      <c r="MKS92" s="40"/>
      <c r="MKT92" s="40"/>
      <c r="MKU92" s="40"/>
      <c r="MKV92" s="40"/>
      <c r="MKW92" s="40"/>
      <c r="MKX92" s="40"/>
      <c r="MKY92" s="40"/>
      <c r="MKZ92" s="40"/>
      <c r="MLA92" s="40"/>
      <c r="MLB92" s="40"/>
      <c r="MLC92" s="40"/>
      <c r="MLD92" s="40"/>
      <c r="MLE92" s="40"/>
      <c r="MLF92" s="40"/>
      <c r="MLG92" s="40"/>
      <c r="MLH92" s="40"/>
      <c r="MLI92" s="40"/>
      <c r="MLJ92" s="40"/>
      <c r="MLK92" s="40"/>
      <c r="MLL92" s="40"/>
      <c r="MLM92" s="40"/>
      <c r="MLN92" s="40"/>
      <c r="MLO92" s="40"/>
      <c r="MLP92" s="40"/>
      <c r="MLQ92" s="40"/>
      <c r="MLR92" s="40"/>
      <c r="MLS92" s="40"/>
      <c r="MLT92" s="40"/>
      <c r="MLU92" s="40"/>
      <c r="MLV92" s="40"/>
      <c r="MLW92" s="40"/>
      <c r="MLX92" s="40"/>
      <c r="MLY92" s="40"/>
      <c r="MLZ92" s="40"/>
      <c r="MMA92" s="40"/>
      <c r="MMB92" s="40"/>
      <c r="MMC92" s="40"/>
      <c r="MMD92" s="40"/>
      <c r="MME92" s="40"/>
      <c r="MMF92" s="40"/>
      <c r="MMG92" s="40"/>
      <c r="MMH92" s="40"/>
      <c r="MMI92" s="40"/>
      <c r="MMJ92" s="40"/>
      <c r="MMK92" s="40"/>
      <c r="MML92" s="40"/>
      <c r="MMM92" s="40"/>
      <c r="MMN92" s="40"/>
      <c r="MMO92" s="40"/>
      <c r="MMP92" s="40"/>
      <c r="MMQ92" s="40"/>
      <c r="MMR92" s="40"/>
      <c r="MMS92" s="40"/>
      <c r="MMT92" s="40"/>
      <c r="MMU92" s="40"/>
      <c r="MMV92" s="40"/>
      <c r="MMW92" s="40"/>
      <c r="MMX92" s="40"/>
      <c r="MMY92" s="40"/>
      <c r="MMZ92" s="40"/>
      <c r="MNA92" s="40"/>
      <c r="MNB92" s="40"/>
      <c r="MNC92" s="40"/>
      <c r="MND92" s="40"/>
      <c r="MNE92" s="40"/>
      <c r="MNF92" s="40"/>
      <c r="MNG92" s="40"/>
      <c r="MNH92" s="40"/>
      <c r="MNI92" s="40"/>
      <c r="MNJ92" s="40"/>
      <c r="MNK92" s="40"/>
      <c r="MNL92" s="40"/>
      <c r="MNM92" s="40"/>
      <c r="MNN92" s="40"/>
      <c r="MNO92" s="40"/>
      <c r="MNP92" s="40"/>
      <c r="MNQ92" s="40"/>
      <c r="MNR92" s="40"/>
      <c r="MNS92" s="40"/>
      <c r="MNT92" s="40"/>
      <c r="MNU92" s="40"/>
      <c r="MNV92" s="40"/>
      <c r="MNW92" s="40"/>
      <c r="MNX92" s="40"/>
      <c r="MNY92" s="40"/>
      <c r="MNZ92" s="40"/>
      <c r="MOA92" s="40"/>
      <c r="MOB92" s="40"/>
      <c r="MOC92" s="40"/>
      <c r="MOD92" s="40"/>
      <c r="MOE92" s="40"/>
      <c r="MOF92" s="40"/>
      <c r="MOG92" s="40"/>
      <c r="MOH92" s="40"/>
      <c r="MOI92" s="40"/>
      <c r="MOJ92" s="40"/>
      <c r="MOK92" s="40"/>
      <c r="MOL92" s="40"/>
      <c r="MOM92" s="40"/>
      <c r="MON92" s="40"/>
      <c r="MOO92" s="40"/>
      <c r="MOP92" s="40"/>
      <c r="MOQ92" s="40"/>
      <c r="MOR92" s="40"/>
      <c r="MOS92" s="40"/>
      <c r="MOT92" s="40"/>
      <c r="MOU92" s="40"/>
      <c r="MOV92" s="40"/>
      <c r="MOW92" s="40"/>
      <c r="MOX92" s="40"/>
      <c r="MOY92" s="40"/>
      <c r="MOZ92" s="40"/>
      <c r="MPA92" s="40"/>
      <c r="MPB92" s="40"/>
      <c r="MPC92" s="40"/>
      <c r="MPD92" s="40"/>
      <c r="MPE92" s="40"/>
      <c r="MPF92" s="40"/>
      <c r="MPG92" s="40"/>
      <c r="MPH92" s="40"/>
      <c r="MPI92" s="40"/>
      <c r="MPJ92" s="40"/>
      <c r="MPK92" s="40"/>
      <c r="MPL92" s="40"/>
      <c r="MPM92" s="40"/>
      <c r="MPN92" s="40"/>
      <c r="MPO92" s="40"/>
      <c r="MPP92" s="40"/>
      <c r="MPQ92" s="40"/>
      <c r="MPR92" s="40"/>
      <c r="MPS92" s="40"/>
      <c r="MPT92" s="40"/>
      <c r="MPU92" s="40"/>
      <c r="MPV92" s="40"/>
      <c r="MPW92" s="40"/>
      <c r="MPX92" s="40"/>
      <c r="MPY92" s="40"/>
      <c r="MPZ92" s="40"/>
      <c r="MQA92" s="40"/>
      <c r="MQB92" s="40"/>
      <c r="MQC92" s="40"/>
      <c r="MQD92" s="40"/>
      <c r="MQE92" s="40"/>
      <c r="MQF92" s="40"/>
      <c r="MQG92" s="40"/>
      <c r="MQH92" s="40"/>
      <c r="MQI92" s="40"/>
      <c r="MQJ92" s="40"/>
      <c r="MQK92" s="40"/>
      <c r="MQL92" s="40"/>
      <c r="MQM92" s="40"/>
      <c r="MQN92" s="40"/>
      <c r="MQO92" s="40"/>
      <c r="MQP92" s="40"/>
      <c r="MQQ92" s="40"/>
      <c r="MQR92" s="40"/>
      <c r="MQS92" s="40"/>
      <c r="MQT92" s="40"/>
      <c r="MQU92" s="40"/>
      <c r="MQV92" s="40"/>
      <c r="MQW92" s="40"/>
      <c r="MQX92" s="40"/>
      <c r="MQY92" s="40"/>
      <c r="MQZ92" s="40"/>
      <c r="MRA92" s="40"/>
      <c r="MRB92" s="40"/>
      <c r="MRC92" s="40"/>
      <c r="MRD92" s="40"/>
      <c r="MRE92" s="40"/>
      <c r="MRF92" s="40"/>
      <c r="MRG92" s="40"/>
      <c r="MRH92" s="40"/>
      <c r="MRI92" s="40"/>
      <c r="MRJ92" s="40"/>
      <c r="MRK92" s="40"/>
      <c r="MRL92" s="40"/>
      <c r="MRM92" s="40"/>
      <c r="MRN92" s="40"/>
      <c r="MRO92" s="40"/>
      <c r="MRP92" s="40"/>
      <c r="MRQ92" s="40"/>
      <c r="MRR92" s="40"/>
      <c r="MRS92" s="40"/>
      <c r="MRT92" s="40"/>
      <c r="MRU92" s="40"/>
      <c r="MRV92" s="40"/>
      <c r="MRW92" s="40"/>
      <c r="MRX92" s="40"/>
      <c r="MRY92" s="40"/>
      <c r="MRZ92" s="40"/>
      <c r="MSA92" s="40"/>
      <c r="MSB92" s="40"/>
      <c r="MSC92" s="40"/>
      <c r="MSD92" s="40"/>
      <c r="MSE92" s="40"/>
      <c r="MSF92" s="40"/>
      <c r="MSG92" s="40"/>
      <c r="MSH92" s="40"/>
      <c r="MSI92" s="40"/>
      <c r="MSJ92" s="40"/>
      <c r="MSK92" s="40"/>
      <c r="MSL92" s="40"/>
      <c r="MSM92" s="40"/>
      <c r="MSN92" s="40"/>
      <c r="MSO92" s="40"/>
      <c r="MSP92" s="40"/>
      <c r="MSQ92" s="40"/>
      <c r="MSR92" s="40"/>
      <c r="MSS92" s="40"/>
      <c r="MST92" s="40"/>
      <c r="MSU92" s="40"/>
      <c r="MSV92" s="40"/>
      <c r="MSW92" s="40"/>
      <c r="MSX92" s="40"/>
      <c r="MSY92" s="40"/>
      <c r="MSZ92" s="40"/>
      <c r="MTA92" s="40"/>
      <c r="MTB92" s="40"/>
      <c r="MTC92" s="40"/>
      <c r="MTD92" s="40"/>
      <c r="MTE92" s="40"/>
      <c r="MTF92" s="40"/>
      <c r="MTG92" s="40"/>
      <c r="MTH92" s="40"/>
      <c r="MTI92" s="40"/>
      <c r="MTJ92" s="40"/>
      <c r="MTK92" s="40"/>
      <c r="MTL92" s="40"/>
      <c r="MTM92" s="40"/>
      <c r="MTN92" s="40"/>
      <c r="MTO92" s="40"/>
      <c r="MTP92" s="40"/>
      <c r="MTQ92" s="40"/>
      <c r="MTR92" s="40"/>
      <c r="MTS92" s="40"/>
      <c r="MTT92" s="40"/>
      <c r="MTU92" s="40"/>
      <c r="MTV92" s="40"/>
      <c r="MTW92" s="40"/>
      <c r="MTX92" s="40"/>
      <c r="MTY92" s="40"/>
      <c r="MTZ92" s="40"/>
      <c r="MUA92" s="40"/>
      <c r="MUB92" s="40"/>
      <c r="MUC92" s="40"/>
      <c r="MUD92" s="40"/>
      <c r="MUE92" s="40"/>
      <c r="MUF92" s="40"/>
      <c r="MUG92" s="40"/>
      <c r="MUH92" s="40"/>
      <c r="MUI92" s="40"/>
      <c r="MUJ92" s="40"/>
      <c r="MUK92" s="40"/>
      <c r="MUL92" s="40"/>
      <c r="MUM92" s="40"/>
      <c r="MUN92" s="40"/>
      <c r="MUO92" s="40"/>
      <c r="MUP92" s="40"/>
      <c r="MUQ92" s="40"/>
      <c r="MUR92" s="40"/>
      <c r="MUS92" s="40"/>
      <c r="MUT92" s="40"/>
      <c r="MUU92" s="40"/>
      <c r="MUV92" s="40"/>
      <c r="MUW92" s="40"/>
      <c r="MUX92" s="40"/>
      <c r="MUY92" s="40"/>
      <c r="MUZ92" s="40"/>
      <c r="MVA92" s="40"/>
      <c r="MVB92" s="40"/>
      <c r="MVC92" s="40"/>
      <c r="MVD92" s="40"/>
      <c r="MVE92" s="40"/>
      <c r="MVF92" s="40"/>
      <c r="MVG92" s="40"/>
      <c r="MVH92" s="40"/>
      <c r="MVI92" s="40"/>
      <c r="MVJ92" s="40"/>
      <c r="MVK92" s="40"/>
      <c r="MVL92" s="40"/>
      <c r="MVM92" s="40"/>
      <c r="MVN92" s="40"/>
      <c r="MVO92" s="40"/>
      <c r="MVP92" s="40"/>
      <c r="MVQ92" s="40"/>
      <c r="MVR92" s="40"/>
      <c r="MVS92" s="40"/>
      <c r="MVT92" s="40"/>
      <c r="MVU92" s="40"/>
      <c r="MVV92" s="40"/>
      <c r="MVW92" s="40"/>
      <c r="MVX92" s="40"/>
      <c r="MVY92" s="40"/>
      <c r="MVZ92" s="40"/>
      <c r="MWA92" s="40"/>
      <c r="MWB92" s="40"/>
      <c r="MWC92" s="40"/>
      <c r="MWD92" s="40"/>
      <c r="MWE92" s="40"/>
      <c r="MWF92" s="40"/>
      <c r="MWG92" s="40"/>
      <c r="MWH92" s="40"/>
      <c r="MWI92" s="40"/>
      <c r="MWJ92" s="40"/>
      <c r="MWK92" s="40"/>
      <c r="MWL92" s="40"/>
      <c r="MWM92" s="40"/>
      <c r="MWN92" s="40"/>
      <c r="MWO92" s="40"/>
      <c r="MWP92" s="40"/>
      <c r="MWQ92" s="40"/>
      <c r="MWR92" s="40"/>
      <c r="MWS92" s="40"/>
      <c r="MWT92" s="40"/>
      <c r="MWU92" s="40"/>
      <c r="MWV92" s="40"/>
      <c r="MWW92" s="40"/>
      <c r="MWX92" s="40"/>
      <c r="MWY92" s="40"/>
      <c r="MWZ92" s="40"/>
      <c r="MXA92" s="40"/>
      <c r="MXB92" s="40"/>
      <c r="MXC92" s="40"/>
      <c r="MXD92" s="40"/>
      <c r="MXE92" s="40"/>
      <c r="MXF92" s="40"/>
      <c r="MXG92" s="40"/>
      <c r="MXH92" s="40"/>
      <c r="MXI92" s="40"/>
      <c r="MXJ92" s="40"/>
      <c r="MXK92" s="40"/>
      <c r="MXL92" s="40"/>
      <c r="MXM92" s="40"/>
      <c r="MXN92" s="40"/>
      <c r="MXO92" s="40"/>
      <c r="MXP92" s="40"/>
      <c r="MXQ92" s="40"/>
      <c r="MXR92" s="40"/>
      <c r="MXS92" s="40"/>
      <c r="MXT92" s="40"/>
      <c r="MXU92" s="40"/>
      <c r="MXV92" s="40"/>
      <c r="MXW92" s="40"/>
      <c r="MXX92" s="40"/>
      <c r="MXY92" s="40"/>
      <c r="MXZ92" s="40"/>
      <c r="MYA92" s="40"/>
      <c r="MYB92" s="40"/>
      <c r="MYC92" s="40"/>
      <c r="MYD92" s="40"/>
      <c r="MYE92" s="40"/>
      <c r="MYF92" s="40"/>
      <c r="MYG92" s="40"/>
      <c r="MYH92" s="40"/>
      <c r="MYI92" s="40"/>
      <c r="MYJ92" s="40"/>
      <c r="MYK92" s="40"/>
      <c r="MYL92" s="40"/>
      <c r="MYM92" s="40"/>
      <c r="MYN92" s="40"/>
      <c r="MYO92" s="40"/>
      <c r="MYP92" s="40"/>
      <c r="MYQ92" s="40"/>
      <c r="MYR92" s="40"/>
      <c r="MYS92" s="40"/>
      <c r="MYT92" s="40"/>
      <c r="MYU92" s="40"/>
      <c r="MYV92" s="40"/>
      <c r="MYW92" s="40"/>
      <c r="MYX92" s="40"/>
      <c r="MYY92" s="40"/>
      <c r="MYZ92" s="40"/>
      <c r="MZA92" s="40"/>
      <c r="MZB92" s="40"/>
      <c r="MZC92" s="40"/>
      <c r="MZD92" s="40"/>
      <c r="MZE92" s="40"/>
      <c r="MZF92" s="40"/>
      <c r="MZG92" s="40"/>
      <c r="MZH92" s="40"/>
      <c r="MZI92" s="40"/>
      <c r="MZJ92" s="40"/>
      <c r="MZK92" s="40"/>
      <c r="MZL92" s="40"/>
      <c r="MZM92" s="40"/>
      <c r="MZN92" s="40"/>
      <c r="MZO92" s="40"/>
      <c r="MZP92" s="40"/>
      <c r="MZQ92" s="40"/>
      <c r="MZR92" s="40"/>
      <c r="MZS92" s="40"/>
      <c r="MZT92" s="40"/>
      <c r="MZU92" s="40"/>
      <c r="MZV92" s="40"/>
      <c r="MZW92" s="40"/>
      <c r="MZX92" s="40"/>
      <c r="MZY92" s="40"/>
      <c r="MZZ92" s="40"/>
      <c r="NAA92" s="40"/>
      <c r="NAB92" s="40"/>
      <c r="NAC92" s="40"/>
      <c r="NAD92" s="40"/>
      <c r="NAE92" s="40"/>
      <c r="NAF92" s="40"/>
      <c r="NAG92" s="40"/>
      <c r="NAH92" s="40"/>
      <c r="NAI92" s="40"/>
      <c r="NAJ92" s="40"/>
      <c r="NAK92" s="40"/>
      <c r="NAL92" s="40"/>
      <c r="NAM92" s="40"/>
      <c r="NAN92" s="40"/>
      <c r="NAO92" s="40"/>
      <c r="NAP92" s="40"/>
      <c r="NAQ92" s="40"/>
      <c r="NAR92" s="40"/>
      <c r="NAS92" s="40"/>
      <c r="NAT92" s="40"/>
      <c r="NAU92" s="40"/>
      <c r="NAV92" s="40"/>
      <c r="NAW92" s="40"/>
      <c r="NAX92" s="40"/>
      <c r="NAY92" s="40"/>
      <c r="NAZ92" s="40"/>
      <c r="NBA92" s="40"/>
      <c r="NBB92" s="40"/>
      <c r="NBC92" s="40"/>
      <c r="NBD92" s="40"/>
      <c r="NBE92" s="40"/>
      <c r="NBF92" s="40"/>
      <c r="NBG92" s="40"/>
      <c r="NBH92" s="40"/>
      <c r="NBI92" s="40"/>
      <c r="NBJ92" s="40"/>
      <c r="NBK92" s="40"/>
      <c r="NBL92" s="40"/>
      <c r="NBM92" s="40"/>
      <c r="NBN92" s="40"/>
      <c r="NBO92" s="40"/>
      <c r="NBP92" s="40"/>
      <c r="NBQ92" s="40"/>
      <c r="NBR92" s="40"/>
      <c r="NBS92" s="40"/>
      <c r="NBT92" s="40"/>
      <c r="NBU92" s="40"/>
      <c r="NBV92" s="40"/>
      <c r="NBW92" s="40"/>
      <c r="NBX92" s="40"/>
      <c r="NBY92" s="40"/>
      <c r="NBZ92" s="40"/>
      <c r="NCA92" s="40"/>
      <c r="NCB92" s="40"/>
      <c r="NCC92" s="40"/>
      <c r="NCD92" s="40"/>
      <c r="NCE92" s="40"/>
      <c r="NCF92" s="40"/>
      <c r="NCG92" s="40"/>
      <c r="NCH92" s="40"/>
      <c r="NCI92" s="40"/>
      <c r="NCJ92" s="40"/>
      <c r="NCK92" s="40"/>
      <c r="NCL92" s="40"/>
      <c r="NCM92" s="40"/>
      <c r="NCN92" s="40"/>
      <c r="NCO92" s="40"/>
      <c r="NCP92" s="40"/>
      <c r="NCQ92" s="40"/>
      <c r="NCR92" s="40"/>
      <c r="NCS92" s="40"/>
      <c r="NCT92" s="40"/>
      <c r="NCU92" s="40"/>
      <c r="NCV92" s="40"/>
      <c r="NCW92" s="40"/>
      <c r="NCX92" s="40"/>
      <c r="NCY92" s="40"/>
      <c r="NCZ92" s="40"/>
      <c r="NDA92" s="40"/>
      <c r="NDB92" s="40"/>
      <c r="NDC92" s="40"/>
      <c r="NDD92" s="40"/>
      <c r="NDE92" s="40"/>
      <c r="NDF92" s="40"/>
      <c r="NDG92" s="40"/>
      <c r="NDH92" s="40"/>
      <c r="NDI92" s="40"/>
      <c r="NDJ92" s="40"/>
      <c r="NDK92" s="40"/>
      <c r="NDL92" s="40"/>
      <c r="NDM92" s="40"/>
      <c r="NDN92" s="40"/>
      <c r="NDO92" s="40"/>
      <c r="NDP92" s="40"/>
      <c r="NDQ92" s="40"/>
      <c r="NDR92" s="40"/>
      <c r="NDS92" s="40"/>
      <c r="NDT92" s="40"/>
      <c r="NDU92" s="40"/>
      <c r="NDV92" s="40"/>
      <c r="NDW92" s="40"/>
      <c r="NDX92" s="40"/>
      <c r="NDY92" s="40"/>
      <c r="NDZ92" s="40"/>
      <c r="NEA92" s="40"/>
      <c r="NEB92" s="40"/>
      <c r="NEC92" s="40"/>
      <c r="NED92" s="40"/>
      <c r="NEE92" s="40"/>
      <c r="NEF92" s="40"/>
      <c r="NEG92" s="40"/>
      <c r="NEH92" s="40"/>
      <c r="NEI92" s="40"/>
      <c r="NEJ92" s="40"/>
      <c r="NEK92" s="40"/>
      <c r="NEL92" s="40"/>
      <c r="NEM92" s="40"/>
      <c r="NEN92" s="40"/>
      <c r="NEO92" s="40"/>
      <c r="NEP92" s="40"/>
      <c r="NEQ92" s="40"/>
      <c r="NER92" s="40"/>
      <c r="NES92" s="40"/>
      <c r="NET92" s="40"/>
      <c r="NEU92" s="40"/>
      <c r="NEV92" s="40"/>
      <c r="NEW92" s="40"/>
      <c r="NEX92" s="40"/>
      <c r="NEY92" s="40"/>
      <c r="NEZ92" s="40"/>
      <c r="NFA92" s="40"/>
      <c r="NFB92" s="40"/>
      <c r="NFC92" s="40"/>
      <c r="NFD92" s="40"/>
      <c r="NFE92" s="40"/>
      <c r="NFF92" s="40"/>
      <c r="NFG92" s="40"/>
      <c r="NFH92" s="40"/>
      <c r="NFI92" s="40"/>
      <c r="NFJ92" s="40"/>
      <c r="NFK92" s="40"/>
      <c r="NFL92" s="40"/>
      <c r="NFM92" s="40"/>
      <c r="NFN92" s="40"/>
      <c r="NFO92" s="40"/>
      <c r="NFP92" s="40"/>
      <c r="NFQ92" s="40"/>
      <c r="NFR92" s="40"/>
      <c r="NFS92" s="40"/>
      <c r="NFT92" s="40"/>
      <c r="NFU92" s="40"/>
      <c r="NFV92" s="40"/>
      <c r="NFW92" s="40"/>
      <c r="NFX92" s="40"/>
      <c r="NFY92" s="40"/>
      <c r="NFZ92" s="40"/>
      <c r="NGA92" s="40"/>
      <c r="NGB92" s="40"/>
      <c r="NGC92" s="40"/>
      <c r="NGD92" s="40"/>
      <c r="NGE92" s="40"/>
      <c r="NGF92" s="40"/>
      <c r="NGG92" s="40"/>
      <c r="NGH92" s="40"/>
      <c r="NGI92" s="40"/>
      <c r="NGJ92" s="40"/>
      <c r="NGK92" s="40"/>
      <c r="NGL92" s="40"/>
      <c r="NGM92" s="40"/>
      <c r="NGN92" s="40"/>
      <c r="NGO92" s="40"/>
      <c r="NGP92" s="40"/>
      <c r="NGQ92" s="40"/>
      <c r="NGR92" s="40"/>
      <c r="NGS92" s="40"/>
      <c r="NGT92" s="40"/>
      <c r="NGU92" s="40"/>
      <c r="NGV92" s="40"/>
      <c r="NGW92" s="40"/>
      <c r="NGX92" s="40"/>
      <c r="NGY92" s="40"/>
      <c r="NGZ92" s="40"/>
      <c r="NHA92" s="40"/>
      <c r="NHB92" s="40"/>
      <c r="NHC92" s="40"/>
      <c r="NHD92" s="40"/>
      <c r="NHE92" s="40"/>
      <c r="NHF92" s="40"/>
      <c r="NHG92" s="40"/>
      <c r="NHH92" s="40"/>
      <c r="NHI92" s="40"/>
      <c r="NHJ92" s="40"/>
      <c r="NHK92" s="40"/>
      <c r="NHL92" s="40"/>
      <c r="NHM92" s="40"/>
      <c r="NHN92" s="40"/>
      <c r="NHO92" s="40"/>
      <c r="NHP92" s="40"/>
      <c r="NHQ92" s="40"/>
      <c r="NHR92" s="40"/>
      <c r="NHS92" s="40"/>
      <c r="NHT92" s="40"/>
      <c r="NHU92" s="40"/>
      <c r="NHV92" s="40"/>
      <c r="NHW92" s="40"/>
      <c r="NHX92" s="40"/>
      <c r="NHY92" s="40"/>
      <c r="NHZ92" s="40"/>
      <c r="NIA92" s="40"/>
      <c r="NIB92" s="40"/>
      <c r="NIC92" s="40"/>
      <c r="NID92" s="40"/>
      <c r="NIE92" s="40"/>
      <c r="NIF92" s="40"/>
      <c r="NIG92" s="40"/>
      <c r="NIH92" s="40"/>
      <c r="NII92" s="40"/>
      <c r="NIJ92" s="40"/>
      <c r="NIK92" s="40"/>
      <c r="NIL92" s="40"/>
      <c r="NIM92" s="40"/>
      <c r="NIN92" s="40"/>
      <c r="NIO92" s="40"/>
      <c r="NIP92" s="40"/>
      <c r="NIQ92" s="40"/>
      <c r="NIR92" s="40"/>
      <c r="NIS92" s="40"/>
      <c r="NIT92" s="40"/>
      <c r="NIU92" s="40"/>
      <c r="NIV92" s="40"/>
      <c r="NIW92" s="40"/>
      <c r="NIX92" s="40"/>
      <c r="NIY92" s="40"/>
      <c r="NIZ92" s="40"/>
      <c r="NJA92" s="40"/>
      <c r="NJB92" s="40"/>
      <c r="NJC92" s="40"/>
      <c r="NJD92" s="40"/>
      <c r="NJE92" s="40"/>
      <c r="NJF92" s="40"/>
      <c r="NJG92" s="40"/>
      <c r="NJH92" s="40"/>
      <c r="NJI92" s="40"/>
      <c r="NJJ92" s="40"/>
      <c r="NJK92" s="40"/>
      <c r="NJL92" s="40"/>
      <c r="NJM92" s="40"/>
      <c r="NJN92" s="40"/>
      <c r="NJO92" s="40"/>
      <c r="NJP92" s="40"/>
      <c r="NJQ92" s="40"/>
      <c r="NJR92" s="40"/>
      <c r="NJS92" s="40"/>
      <c r="NJT92" s="40"/>
      <c r="NJU92" s="40"/>
      <c r="NJV92" s="40"/>
      <c r="NJW92" s="40"/>
      <c r="NJX92" s="40"/>
      <c r="NJY92" s="40"/>
      <c r="NJZ92" s="40"/>
      <c r="NKA92" s="40"/>
      <c r="NKB92" s="40"/>
      <c r="NKC92" s="40"/>
      <c r="NKD92" s="40"/>
      <c r="NKE92" s="40"/>
      <c r="NKF92" s="40"/>
      <c r="NKG92" s="40"/>
      <c r="NKH92" s="40"/>
      <c r="NKI92" s="40"/>
      <c r="NKJ92" s="40"/>
      <c r="NKK92" s="40"/>
      <c r="NKL92" s="40"/>
      <c r="NKM92" s="40"/>
      <c r="NKN92" s="40"/>
      <c r="NKO92" s="40"/>
      <c r="NKP92" s="40"/>
      <c r="NKQ92" s="40"/>
      <c r="NKR92" s="40"/>
      <c r="NKS92" s="40"/>
      <c r="NKT92" s="40"/>
      <c r="NKU92" s="40"/>
      <c r="NKV92" s="40"/>
      <c r="NKW92" s="40"/>
      <c r="NKX92" s="40"/>
      <c r="NKY92" s="40"/>
      <c r="NKZ92" s="40"/>
      <c r="NLA92" s="40"/>
      <c r="NLB92" s="40"/>
      <c r="NLC92" s="40"/>
      <c r="NLD92" s="40"/>
      <c r="NLE92" s="40"/>
      <c r="NLF92" s="40"/>
      <c r="NLG92" s="40"/>
      <c r="NLH92" s="40"/>
      <c r="NLI92" s="40"/>
      <c r="NLJ92" s="40"/>
      <c r="NLK92" s="40"/>
      <c r="NLL92" s="40"/>
      <c r="NLM92" s="40"/>
      <c r="NLN92" s="40"/>
      <c r="NLO92" s="40"/>
      <c r="NLP92" s="40"/>
      <c r="NLQ92" s="40"/>
      <c r="NLR92" s="40"/>
      <c r="NLS92" s="40"/>
      <c r="NLT92" s="40"/>
      <c r="NLU92" s="40"/>
      <c r="NLV92" s="40"/>
      <c r="NLW92" s="40"/>
      <c r="NLX92" s="40"/>
      <c r="NLY92" s="40"/>
      <c r="NLZ92" s="40"/>
      <c r="NMA92" s="40"/>
      <c r="NMB92" s="40"/>
      <c r="NMC92" s="40"/>
      <c r="NMD92" s="40"/>
      <c r="NME92" s="40"/>
      <c r="NMF92" s="40"/>
      <c r="NMG92" s="40"/>
      <c r="NMH92" s="40"/>
      <c r="NMI92" s="40"/>
      <c r="NMJ92" s="40"/>
      <c r="NMK92" s="40"/>
      <c r="NML92" s="40"/>
      <c r="NMM92" s="40"/>
      <c r="NMN92" s="40"/>
      <c r="NMO92" s="40"/>
      <c r="NMP92" s="40"/>
      <c r="NMQ92" s="40"/>
      <c r="NMR92" s="40"/>
      <c r="NMS92" s="40"/>
      <c r="NMT92" s="40"/>
      <c r="NMU92" s="40"/>
      <c r="NMV92" s="40"/>
      <c r="NMW92" s="40"/>
      <c r="NMX92" s="40"/>
      <c r="NMY92" s="40"/>
      <c r="NMZ92" s="40"/>
      <c r="NNA92" s="40"/>
      <c r="NNB92" s="40"/>
      <c r="NNC92" s="40"/>
      <c r="NND92" s="40"/>
      <c r="NNE92" s="40"/>
      <c r="NNF92" s="40"/>
      <c r="NNG92" s="40"/>
      <c r="NNH92" s="40"/>
      <c r="NNI92" s="40"/>
      <c r="NNJ92" s="40"/>
      <c r="NNK92" s="40"/>
      <c r="NNL92" s="40"/>
      <c r="NNM92" s="40"/>
      <c r="NNN92" s="40"/>
      <c r="NNO92" s="40"/>
      <c r="NNP92" s="40"/>
      <c r="NNQ92" s="40"/>
      <c r="NNR92" s="40"/>
      <c r="NNS92" s="40"/>
      <c r="NNT92" s="40"/>
      <c r="NNU92" s="40"/>
      <c r="NNV92" s="40"/>
      <c r="NNW92" s="40"/>
      <c r="NNX92" s="40"/>
      <c r="NNY92" s="40"/>
      <c r="NNZ92" s="40"/>
      <c r="NOA92" s="40"/>
      <c r="NOB92" s="40"/>
      <c r="NOC92" s="40"/>
      <c r="NOD92" s="40"/>
      <c r="NOE92" s="40"/>
      <c r="NOF92" s="40"/>
      <c r="NOG92" s="40"/>
      <c r="NOH92" s="40"/>
      <c r="NOI92" s="40"/>
      <c r="NOJ92" s="40"/>
      <c r="NOK92" s="40"/>
      <c r="NOL92" s="40"/>
      <c r="NOM92" s="40"/>
      <c r="NON92" s="40"/>
      <c r="NOO92" s="40"/>
      <c r="NOP92" s="40"/>
      <c r="NOQ92" s="40"/>
      <c r="NOR92" s="40"/>
      <c r="NOS92" s="40"/>
      <c r="NOT92" s="40"/>
      <c r="NOU92" s="40"/>
      <c r="NOV92" s="40"/>
      <c r="NOW92" s="40"/>
      <c r="NOX92" s="40"/>
      <c r="NOY92" s="40"/>
      <c r="NOZ92" s="40"/>
      <c r="NPA92" s="40"/>
      <c r="NPB92" s="40"/>
      <c r="NPC92" s="40"/>
      <c r="NPD92" s="40"/>
      <c r="NPE92" s="40"/>
      <c r="NPF92" s="40"/>
      <c r="NPG92" s="40"/>
      <c r="NPH92" s="40"/>
      <c r="NPI92" s="40"/>
      <c r="NPJ92" s="40"/>
      <c r="NPK92" s="40"/>
      <c r="NPL92" s="40"/>
      <c r="NPM92" s="40"/>
      <c r="NPN92" s="40"/>
      <c r="NPO92" s="40"/>
      <c r="NPP92" s="40"/>
      <c r="NPQ92" s="40"/>
      <c r="NPR92" s="40"/>
      <c r="NPS92" s="40"/>
      <c r="NPT92" s="40"/>
      <c r="NPU92" s="40"/>
      <c r="NPV92" s="40"/>
      <c r="NPW92" s="40"/>
      <c r="NPX92" s="40"/>
      <c r="NPY92" s="40"/>
      <c r="NPZ92" s="40"/>
      <c r="NQA92" s="40"/>
      <c r="NQB92" s="40"/>
      <c r="NQC92" s="40"/>
      <c r="NQD92" s="40"/>
      <c r="NQE92" s="40"/>
      <c r="NQF92" s="40"/>
      <c r="NQG92" s="40"/>
      <c r="NQH92" s="40"/>
      <c r="NQI92" s="40"/>
      <c r="NQJ92" s="40"/>
      <c r="NQK92" s="40"/>
      <c r="NQL92" s="40"/>
      <c r="NQM92" s="40"/>
      <c r="NQN92" s="40"/>
      <c r="NQO92" s="40"/>
      <c r="NQP92" s="40"/>
      <c r="NQQ92" s="40"/>
      <c r="NQR92" s="40"/>
      <c r="NQS92" s="40"/>
      <c r="NQT92" s="40"/>
      <c r="NQU92" s="40"/>
      <c r="NQV92" s="40"/>
      <c r="NQW92" s="40"/>
      <c r="NQX92" s="40"/>
      <c r="NQY92" s="40"/>
      <c r="NQZ92" s="40"/>
      <c r="NRA92" s="40"/>
      <c r="NRB92" s="40"/>
      <c r="NRC92" s="40"/>
      <c r="NRD92" s="40"/>
      <c r="NRE92" s="40"/>
      <c r="NRF92" s="40"/>
      <c r="NRG92" s="40"/>
      <c r="NRH92" s="40"/>
      <c r="NRI92" s="40"/>
      <c r="NRJ92" s="40"/>
      <c r="NRK92" s="40"/>
      <c r="NRL92" s="40"/>
      <c r="NRM92" s="40"/>
      <c r="NRN92" s="40"/>
      <c r="NRO92" s="40"/>
      <c r="NRP92" s="40"/>
      <c r="NRQ92" s="40"/>
      <c r="NRR92" s="40"/>
      <c r="NRS92" s="40"/>
      <c r="NRT92" s="40"/>
      <c r="NRU92" s="40"/>
      <c r="NRV92" s="40"/>
      <c r="NRW92" s="40"/>
      <c r="NRX92" s="40"/>
      <c r="NRY92" s="40"/>
      <c r="NRZ92" s="40"/>
      <c r="NSA92" s="40"/>
      <c r="NSB92" s="40"/>
      <c r="NSC92" s="40"/>
      <c r="NSD92" s="40"/>
      <c r="NSE92" s="40"/>
      <c r="NSF92" s="40"/>
      <c r="NSG92" s="40"/>
      <c r="NSH92" s="40"/>
      <c r="NSI92" s="40"/>
      <c r="NSJ92" s="40"/>
      <c r="NSK92" s="40"/>
      <c r="NSL92" s="40"/>
      <c r="NSM92" s="40"/>
      <c r="NSN92" s="40"/>
      <c r="NSO92" s="40"/>
      <c r="NSP92" s="40"/>
      <c r="NSQ92" s="40"/>
      <c r="NSR92" s="40"/>
      <c r="NSS92" s="40"/>
      <c r="NST92" s="40"/>
      <c r="NSU92" s="40"/>
      <c r="NSV92" s="40"/>
      <c r="NSW92" s="40"/>
      <c r="NSX92" s="40"/>
      <c r="NSY92" s="40"/>
      <c r="NSZ92" s="40"/>
      <c r="NTA92" s="40"/>
      <c r="NTB92" s="40"/>
      <c r="NTC92" s="40"/>
      <c r="NTD92" s="40"/>
      <c r="NTE92" s="40"/>
      <c r="NTF92" s="40"/>
      <c r="NTG92" s="40"/>
      <c r="NTH92" s="40"/>
      <c r="NTI92" s="40"/>
      <c r="NTJ92" s="40"/>
      <c r="NTK92" s="40"/>
      <c r="NTL92" s="40"/>
      <c r="NTM92" s="40"/>
      <c r="NTN92" s="40"/>
      <c r="NTO92" s="40"/>
      <c r="NTP92" s="40"/>
      <c r="NTQ92" s="40"/>
      <c r="NTR92" s="40"/>
      <c r="NTS92" s="40"/>
      <c r="NTT92" s="40"/>
      <c r="NTU92" s="40"/>
      <c r="NTV92" s="40"/>
      <c r="NTW92" s="40"/>
      <c r="NTX92" s="40"/>
      <c r="NTY92" s="40"/>
      <c r="NTZ92" s="40"/>
      <c r="NUA92" s="40"/>
      <c r="NUB92" s="40"/>
      <c r="NUC92" s="40"/>
      <c r="NUD92" s="40"/>
      <c r="NUE92" s="40"/>
      <c r="NUF92" s="40"/>
      <c r="NUG92" s="40"/>
      <c r="NUH92" s="40"/>
      <c r="NUI92" s="40"/>
      <c r="NUJ92" s="40"/>
      <c r="NUK92" s="40"/>
      <c r="NUL92" s="40"/>
      <c r="NUM92" s="40"/>
      <c r="NUN92" s="40"/>
      <c r="NUO92" s="40"/>
      <c r="NUP92" s="40"/>
      <c r="NUQ92" s="40"/>
      <c r="NUR92" s="40"/>
      <c r="NUS92" s="40"/>
      <c r="NUT92" s="40"/>
      <c r="NUU92" s="40"/>
      <c r="NUV92" s="40"/>
      <c r="NUW92" s="40"/>
      <c r="NUX92" s="40"/>
      <c r="NUY92" s="40"/>
      <c r="NUZ92" s="40"/>
      <c r="NVA92" s="40"/>
      <c r="NVB92" s="40"/>
      <c r="NVC92" s="40"/>
      <c r="NVD92" s="40"/>
      <c r="NVE92" s="40"/>
      <c r="NVF92" s="40"/>
      <c r="NVG92" s="40"/>
      <c r="NVH92" s="40"/>
      <c r="NVI92" s="40"/>
      <c r="NVJ92" s="40"/>
      <c r="NVK92" s="40"/>
      <c r="NVL92" s="40"/>
      <c r="NVM92" s="40"/>
      <c r="NVN92" s="40"/>
      <c r="NVO92" s="40"/>
      <c r="NVP92" s="40"/>
      <c r="NVQ92" s="40"/>
      <c r="NVR92" s="40"/>
      <c r="NVS92" s="40"/>
      <c r="NVT92" s="40"/>
      <c r="NVU92" s="40"/>
      <c r="NVV92" s="40"/>
      <c r="NVW92" s="40"/>
      <c r="NVX92" s="40"/>
      <c r="NVY92" s="40"/>
      <c r="NVZ92" s="40"/>
      <c r="NWA92" s="40"/>
      <c r="NWB92" s="40"/>
      <c r="NWC92" s="40"/>
      <c r="NWD92" s="40"/>
      <c r="NWE92" s="40"/>
      <c r="NWF92" s="40"/>
      <c r="NWG92" s="40"/>
      <c r="NWH92" s="40"/>
      <c r="NWI92" s="40"/>
      <c r="NWJ92" s="40"/>
      <c r="NWK92" s="40"/>
      <c r="NWL92" s="40"/>
      <c r="NWM92" s="40"/>
      <c r="NWN92" s="40"/>
      <c r="NWO92" s="40"/>
      <c r="NWP92" s="40"/>
      <c r="NWQ92" s="40"/>
      <c r="NWR92" s="40"/>
      <c r="NWS92" s="40"/>
      <c r="NWT92" s="40"/>
      <c r="NWU92" s="40"/>
      <c r="NWV92" s="40"/>
      <c r="NWW92" s="40"/>
      <c r="NWX92" s="40"/>
      <c r="NWY92" s="40"/>
      <c r="NWZ92" s="40"/>
      <c r="NXA92" s="40"/>
      <c r="NXB92" s="40"/>
      <c r="NXC92" s="40"/>
      <c r="NXD92" s="40"/>
      <c r="NXE92" s="40"/>
      <c r="NXF92" s="40"/>
      <c r="NXG92" s="40"/>
      <c r="NXH92" s="40"/>
      <c r="NXI92" s="40"/>
      <c r="NXJ92" s="40"/>
      <c r="NXK92" s="40"/>
      <c r="NXL92" s="40"/>
      <c r="NXM92" s="40"/>
      <c r="NXN92" s="40"/>
      <c r="NXO92" s="40"/>
      <c r="NXP92" s="40"/>
      <c r="NXQ92" s="40"/>
      <c r="NXR92" s="40"/>
      <c r="NXS92" s="40"/>
      <c r="NXT92" s="40"/>
      <c r="NXU92" s="40"/>
      <c r="NXV92" s="40"/>
      <c r="NXW92" s="40"/>
      <c r="NXX92" s="40"/>
      <c r="NXY92" s="40"/>
      <c r="NXZ92" s="40"/>
      <c r="NYA92" s="40"/>
      <c r="NYB92" s="40"/>
      <c r="NYC92" s="40"/>
      <c r="NYD92" s="40"/>
      <c r="NYE92" s="40"/>
      <c r="NYF92" s="40"/>
      <c r="NYG92" s="40"/>
      <c r="NYH92" s="40"/>
      <c r="NYI92" s="40"/>
      <c r="NYJ92" s="40"/>
      <c r="NYK92" s="40"/>
      <c r="NYL92" s="40"/>
      <c r="NYM92" s="40"/>
      <c r="NYN92" s="40"/>
      <c r="NYO92" s="40"/>
      <c r="NYP92" s="40"/>
      <c r="NYQ92" s="40"/>
      <c r="NYR92" s="40"/>
      <c r="NYS92" s="40"/>
      <c r="NYT92" s="40"/>
      <c r="NYU92" s="40"/>
      <c r="NYV92" s="40"/>
      <c r="NYW92" s="40"/>
      <c r="NYX92" s="40"/>
      <c r="NYY92" s="40"/>
      <c r="NYZ92" s="40"/>
      <c r="NZA92" s="40"/>
      <c r="NZB92" s="40"/>
      <c r="NZC92" s="40"/>
      <c r="NZD92" s="40"/>
      <c r="NZE92" s="40"/>
      <c r="NZF92" s="40"/>
      <c r="NZG92" s="40"/>
      <c r="NZH92" s="40"/>
      <c r="NZI92" s="40"/>
      <c r="NZJ92" s="40"/>
      <c r="NZK92" s="40"/>
      <c r="NZL92" s="40"/>
      <c r="NZM92" s="40"/>
      <c r="NZN92" s="40"/>
      <c r="NZO92" s="40"/>
      <c r="NZP92" s="40"/>
      <c r="NZQ92" s="40"/>
      <c r="NZR92" s="40"/>
      <c r="NZS92" s="40"/>
      <c r="NZT92" s="40"/>
      <c r="NZU92" s="40"/>
      <c r="NZV92" s="40"/>
      <c r="NZW92" s="40"/>
      <c r="NZX92" s="40"/>
      <c r="NZY92" s="40"/>
      <c r="NZZ92" s="40"/>
      <c r="OAA92" s="40"/>
      <c r="OAB92" s="40"/>
      <c r="OAC92" s="40"/>
      <c r="OAD92" s="40"/>
      <c r="OAE92" s="40"/>
      <c r="OAF92" s="40"/>
      <c r="OAG92" s="40"/>
      <c r="OAH92" s="40"/>
      <c r="OAI92" s="40"/>
      <c r="OAJ92" s="40"/>
      <c r="OAK92" s="40"/>
      <c r="OAL92" s="40"/>
      <c r="OAM92" s="40"/>
      <c r="OAN92" s="40"/>
      <c r="OAO92" s="40"/>
      <c r="OAP92" s="40"/>
      <c r="OAQ92" s="40"/>
      <c r="OAR92" s="40"/>
      <c r="OAS92" s="40"/>
      <c r="OAT92" s="40"/>
      <c r="OAU92" s="40"/>
      <c r="OAV92" s="40"/>
      <c r="OAW92" s="40"/>
      <c r="OAX92" s="40"/>
      <c r="OAY92" s="40"/>
      <c r="OAZ92" s="40"/>
      <c r="OBA92" s="40"/>
      <c r="OBB92" s="40"/>
      <c r="OBC92" s="40"/>
      <c r="OBD92" s="40"/>
      <c r="OBE92" s="40"/>
      <c r="OBF92" s="40"/>
      <c r="OBG92" s="40"/>
      <c r="OBH92" s="40"/>
      <c r="OBI92" s="40"/>
      <c r="OBJ92" s="40"/>
      <c r="OBK92" s="40"/>
      <c r="OBL92" s="40"/>
      <c r="OBM92" s="40"/>
      <c r="OBN92" s="40"/>
      <c r="OBO92" s="40"/>
      <c r="OBP92" s="40"/>
      <c r="OBQ92" s="40"/>
      <c r="OBR92" s="40"/>
      <c r="OBS92" s="40"/>
      <c r="OBT92" s="40"/>
      <c r="OBU92" s="40"/>
      <c r="OBV92" s="40"/>
      <c r="OBW92" s="40"/>
      <c r="OBX92" s="40"/>
      <c r="OBY92" s="40"/>
      <c r="OBZ92" s="40"/>
      <c r="OCA92" s="40"/>
      <c r="OCB92" s="40"/>
      <c r="OCC92" s="40"/>
      <c r="OCD92" s="40"/>
      <c r="OCE92" s="40"/>
      <c r="OCF92" s="40"/>
      <c r="OCG92" s="40"/>
      <c r="OCH92" s="40"/>
      <c r="OCI92" s="40"/>
      <c r="OCJ92" s="40"/>
      <c r="OCK92" s="40"/>
      <c r="OCL92" s="40"/>
      <c r="OCM92" s="40"/>
      <c r="OCN92" s="40"/>
      <c r="OCO92" s="40"/>
      <c r="OCP92" s="40"/>
      <c r="OCQ92" s="40"/>
      <c r="OCR92" s="40"/>
      <c r="OCS92" s="40"/>
      <c r="OCT92" s="40"/>
      <c r="OCU92" s="40"/>
      <c r="OCV92" s="40"/>
      <c r="OCW92" s="40"/>
      <c r="OCX92" s="40"/>
      <c r="OCY92" s="40"/>
      <c r="OCZ92" s="40"/>
      <c r="ODA92" s="40"/>
      <c r="ODB92" s="40"/>
      <c r="ODC92" s="40"/>
      <c r="ODD92" s="40"/>
      <c r="ODE92" s="40"/>
      <c r="ODF92" s="40"/>
      <c r="ODG92" s="40"/>
      <c r="ODH92" s="40"/>
      <c r="ODI92" s="40"/>
      <c r="ODJ92" s="40"/>
      <c r="ODK92" s="40"/>
      <c r="ODL92" s="40"/>
      <c r="ODM92" s="40"/>
      <c r="ODN92" s="40"/>
      <c r="ODO92" s="40"/>
      <c r="ODP92" s="40"/>
      <c r="ODQ92" s="40"/>
      <c r="ODR92" s="40"/>
      <c r="ODS92" s="40"/>
      <c r="ODT92" s="40"/>
      <c r="ODU92" s="40"/>
      <c r="ODV92" s="40"/>
      <c r="ODW92" s="40"/>
      <c r="ODX92" s="40"/>
      <c r="ODY92" s="40"/>
      <c r="ODZ92" s="40"/>
      <c r="OEA92" s="40"/>
      <c r="OEB92" s="40"/>
      <c r="OEC92" s="40"/>
      <c r="OED92" s="40"/>
      <c r="OEE92" s="40"/>
      <c r="OEF92" s="40"/>
      <c r="OEG92" s="40"/>
      <c r="OEH92" s="40"/>
      <c r="OEI92" s="40"/>
      <c r="OEJ92" s="40"/>
      <c r="OEK92" s="40"/>
      <c r="OEL92" s="40"/>
      <c r="OEM92" s="40"/>
      <c r="OEN92" s="40"/>
      <c r="OEO92" s="40"/>
      <c r="OEP92" s="40"/>
      <c r="OEQ92" s="40"/>
      <c r="OER92" s="40"/>
      <c r="OES92" s="40"/>
      <c r="OET92" s="40"/>
      <c r="OEU92" s="40"/>
      <c r="OEV92" s="40"/>
      <c r="OEW92" s="40"/>
      <c r="OEX92" s="40"/>
      <c r="OEY92" s="40"/>
      <c r="OEZ92" s="40"/>
      <c r="OFA92" s="40"/>
      <c r="OFB92" s="40"/>
      <c r="OFC92" s="40"/>
      <c r="OFD92" s="40"/>
      <c r="OFE92" s="40"/>
      <c r="OFF92" s="40"/>
      <c r="OFG92" s="40"/>
      <c r="OFH92" s="40"/>
      <c r="OFI92" s="40"/>
      <c r="OFJ92" s="40"/>
      <c r="OFK92" s="40"/>
      <c r="OFL92" s="40"/>
      <c r="OFM92" s="40"/>
      <c r="OFN92" s="40"/>
      <c r="OFO92" s="40"/>
      <c r="OFP92" s="40"/>
      <c r="OFQ92" s="40"/>
      <c r="OFR92" s="40"/>
      <c r="OFS92" s="40"/>
      <c r="OFT92" s="40"/>
      <c r="OFU92" s="40"/>
      <c r="OFV92" s="40"/>
      <c r="OFW92" s="40"/>
      <c r="OFX92" s="40"/>
      <c r="OFY92" s="40"/>
      <c r="OFZ92" s="40"/>
      <c r="OGA92" s="40"/>
      <c r="OGB92" s="40"/>
      <c r="OGC92" s="40"/>
      <c r="OGD92" s="40"/>
      <c r="OGE92" s="40"/>
      <c r="OGF92" s="40"/>
      <c r="OGG92" s="40"/>
      <c r="OGH92" s="40"/>
      <c r="OGI92" s="40"/>
      <c r="OGJ92" s="40"/>
      <c r="OGK92" s="40"/>
      <c r="OGL92" s="40"/>
      <c r="OGM92" s="40"/>
      <c r="OGN92" s="40"/>
      <c r="OGO92" s="40"/>
      <c r="OGP92" s="40"/>
      <c r="OGQ92" s="40"/>
      <c r="OGR92" s="40"/>
      <c r="OGS92" s="40"/>
      <c r="OGT92" s="40"/>
      <c r="OGU92" s="40"/>
      <c r="OGV92" s="40"/>
      <c r="OGW92" s="40"/>
      <c r="OGX92" s="40"/>
      <c r="OGY92" s="40"/>
      <c r="OGZ92" s="40"/>
      <c r="OHA92" s="40"/>
      <c r="OHB92" s="40"/>
      <c r="OHC92" s="40"/>
      <c r="OHD92" s="40"/>
      <c r="OHE92" s="40"/>
      <c r="OHF92" s="40"/>
      <c r="OHG92" s="40"/>
      <c r="OHH92" s="40"/>
      <c r="OHI92" s="40"/>
      <c r="OHJ92" s="40"/>
      <c r="OHK92" s="40"/>
      <c r="OHL92" s="40"/>
      <c r="OHM92" s="40"/>
      <c r="OHN92" s="40"/>
      <c r="OHO92" s="40"/>
      <c r="OHP92" s="40"/>
      <c r="OHQ92" s="40"/>
      <c r="OHR92" s="40"/>
      <c r="OHS92" s="40"/>
      <c r="OHT92" s="40"/>
      <c r="OHU92" s="40"/>
      <c r="OHV92" s="40"/>
      <c r="OHW92" s="40"/>
      <c r="OHX92" s="40"/>
      <c r="OHY92" s="40"/>
      <c r="OHZ92" s="40"/>
      <c r="OIA92" s="40"/>
      <c r="OIB92" s="40"/>
      <c r="OIC92" s="40"/>
      <c r="OID92" s="40"/>
      <c r="OIE92" s="40"/>
      <c r="OIF92" s="40"/>
      <c r="OIG92" s="40"/>
      <c r="OIH92" s="40"/>
      <c r="OII92" s="40"/>
      <c r="OIJ92" s="40"/>
      <c r="OIK92" s="40"/>
      <c r="OIL92" s="40"/>
      <c r="OIM92" s="40"/>
      <c r="OIN92" s="40"/>
      <c r="OIO92" s="40"/>
      <c r="OIP92" s="40"/>
      <c r="OIQ92" s="40"/>
      <c r="OIR92" s="40"/>
      <c r="OIS92" s="40"/>
      <c r="OIT92" s="40"/>
      <c r="OIU92" s="40"/>
      <c r="OIV92" s="40"/>
      <c r="OIW92" s="40"/>
      <c r="OIX92" s="40"/>
      <c r="OIY92" s="40"/>
      <c r="OIZ92" s="40"/>
      <c r="OJA92" s="40"/>
      <c r="OJB92" s="40"/>
      <c r="OJC92" s="40"/>
      <c r="OJD92" s="40"/>
      <c r="OJE92" s="40"/>
      <c r="OJF92" s="40"/>
      <c r="OJG92" s="40"/>
      <c r="OJH92" s="40"/>
      <c r="OJI92" s="40"/>
      <c r="OJJ92" s="40"/>
      <c r="OJK92" s="40"/>
      <c r="OJL92" s="40"/>
      <c r="OJM92" s="40"/>
      <c r="OJN92" s="40"/>
      <c r="OJO92" s="40"/>
      <c r="OJP92" s="40"/>
      <c r="OJQ92" s="40"/>
      <c r="OJR92" s="40"/>
      <c r="OJS92" s="40"/>
      <c r="OJT92" s="40"/>
      <c r="OJU92" s="40"/>
      <c r="OJV92" s="40"/>
      <c r="OJW92" s="40"/>
      <c r="OJX92" s="40"/>
      <c r="OJY92" s="40"/>
      <c r="OJZ92" s="40"/>
      <c r="OKA92" s="40"/>
      <c r="OKB92" s="40"/>
      <c r="OKC92" s="40"/>
      <c r="OKD92" s="40"/>
      <c r="OKE92" s="40"/>
      <c r="OKF92" s="40"/>
      <c r="OKG92" s="40"/>
      <c r="OKH92" s="40"/>
      <c r="OKI92" s="40"/>
      <c r="OKJ92" s="40"/>
      <c r="OKK92" s="40"/>
      <c r="OKL92" s="40"/>
      <c r="OKM92" s="40"/>
      <c r="OKN92" s="40"/>
      <c r="OKO92" s="40"/>
      <c r="OKP92" s="40"/>
      <c r="OKQ92" s="40"/>
      <c r="OKR92" s="40"/>
      <c r="OKS92" s="40"/>
      <c r="OKT92" s="40"/>
      <c r="OKU92" s="40"/>
      <c r="OKV92" s="40"/>
      <c r="OKW92" s="40"/>
      <c r="OKX92" s="40"/>
      <c r="OKY92" s="40"/>
      <c r="OKZ92" s="40"/>
      <c r="OLA92" s="40"/>
      <c r="OLB92" s="40"/>
      <c r="OLC92" s="40"/>
      <c r="OLD92" s="40"/>
      <c r="OLE92" s="40"/>
      <c r="OLF92" s="40"/>
      <c r="OLG92" s="40"/>
      <c r="OLH92" s="40"/>
      <c r="OLI92" s="40"/>
      <c r="OLJ92" s="40"/>
      <c r="OLK92" s="40"/>
      <c r="OLL92" s="40"/>
      <c r="OLM92" s="40"/>
      <c r="OLN92" s="40"/>
      <c r="OLO92" s="40"/>
      <c r="OLP92" s="40"/>
      <c r="OLQ92" s="40"/>
      <c r="OLR92" s="40"/>
      <c r="OLS92" s="40"/>
      <c r="OLT92" s="40"/>
      <c r="OLU92" s="40"/>
      <c r="OLV92" s="40"/>
      <c r="OLW92" s="40"/>
      <c r="OLX92" s="40"/>
      <c r="OLY92" s="40"/>
      <c r="OLZ92" s="40"/>
      <c r="OMA92" s="40"/>
      <c r="OMB92" s="40"/>
      <c r="OMC92" s="40"/>
      <c r="OMD92" s="40"/>
      <c r="OME92" s="40"/>
      <c r="OMF92" s="40"/>
      <c r="OMG92" s="40"/>
      <c r="OMH92" s="40"/>
      <c r="OMI92" s="40"/>
      <c r="OMJ92" s="40"/>
      <c r="OMK92" s="40"/>
      <c r="OML92" s="40"/>
      <c r="OMM92" s="40"/>
      <c r="OMN92" s="40"/>
      <c r="OMO92" s="40"/>
      <c r="OMP92" s="40"/>
      <c r="OMQ92" s="40"/>
      <c r="OMR92" s="40"/>
      <c r="OMS92" s="40"/>
      <c r="OMT92" s="40"/>
      <c r="OMU92" s="40"/>
      <c r="OMV92" s="40"/>
      <c r="OMW92" s="40"/>
      <c r="OMX92" s="40"/>
      <c r="OMY92" s="40"/>
      <c r="OMZ92" s="40"/>
      <c r="ONA92" s="40"/>
      <c r="ONB92" s="40"/>
      <c r="ONC92" s="40"/>
      <c r="OND92" s="40"/>
      <c r="ONE92" s="40"/>
      <c r="ONF92" s="40"/>
      <c r="ONG92" s="40"/>
      <c r="ONH92" s="40"/>
      <c r="ONI92" s="40"/>
      <c r="ONJ92" s="40"/>
      <c r="ONK92" s="40"/>
      <c r="ONL92" s="40"/>
      <c r="ONM92" s="40"/>
      <c r="ONN92" s="40"/>
      <c r="ONO92" s="40"/>
      <c r="ONP92" s="40"/>
      <c r="ONQ92" s="40"/>
      <c r="ONR92" s="40"/>
      <c r="ONS92" s="40"/>
      <c r="ONT92" s="40"/>
      <c r="ONU92" s="40"/>
      <c r="ONV92" s="40"/>
      <c r="ONW92" s="40"/>
      <c r="ONX92" s="40"/>
      <c r="ONY92" s="40"/>
      <c r="ONZ92" s="40"/>
      <c r="OOA92" s="40"/>
      <c r="OOB92" s="40"/>
      <c r="OOC92" s="40"/>
      <c r="OOD92" s="40"/>
      <c r="OOE92" s="40"/>
      <c r="OOF92" s="40"/>
      <c r="OOG92" s="40"/>
      <c r="OOH92" s="40"/>
      <c r="OOI92" s="40"/>
      <c r="OOJ92" s="40"/>
      <c r="OOK92" s="40"/>
      <c r="OOL92" s="40"/>
      <c r="OOM92" s="40"/>
      <c r="OON92" s="40"/>
      <c r="OOO92" s="40"/>
      <c r="OOP92" s="40"/>
      <c r="OOQ92" s="40"/>
      <c r="OOR92" s="40"/>
      <c r="OOS92" s="40"/>
      <c r="OOT92" s="40"/>
      <c r="OOU92" s="40"/>
      <c r="OOV92" s="40"/>
      <c r="OOW92" s="40"/>
      <c r="OOX92" s="40"/>
      <c r="OOY92" s="40"/>
      <c r="OOZ92" s="40"/>
      <c r="OPA92" s="40"/>
      <c r="OPB92" s="40"/>
      <c r="OPC92" s="40"/>
      <c r="OPD92" s="40"/>
      <c r="OPE92" s="40"/>
      <c r="OPF92" s="40"/>
      <c r="OPG92" s="40"/>
      <c r="OPH92" s="40"/>
      <c r="OPI92" s="40"/>
      <c r="OPJ92" s="40"/>
      <c r="OPK92" s="40"/>
      <c r="OPL92" s="40"/>
      <c r="OPM92" s="40"/>
      <c r="OPN92" s="40"/>
      <c r="OPO92" s="40"/>
      <c r="OPP92" s="40"/>
      <c r="OPQ92" s="40"/>
      <c r="OPR92" s="40"/>
      <c r="OPS92" s="40"/>
      <c r="OPT92" s="40"/>
      <c r="OPU92" s="40"/>
      <c r="OPV92" s="40"/>
      <c r="OPW92" s="40"/>
      <c r="OPX92" s="40"/>
      <c r="OPY92" s="40"/>
      <c r="OPZ92" s="40"/>
      <c r="OQA92" s="40"/>
      <c r="OQB92" s="40"/>
      <c r="OQC92" s="40"/>
      <c r="OQD92" s="40"/>
      <c r="OQE92" s="40"/>
      <c r="OQF92" s="40"/>
      <c r="OQG92" s="40"/>
      <c r="OQH92" s="40"/>
      <c r="OQI92" s="40"/>
      <c r="OQJ92" s="40"/>
      <c r="OQK92" s="40"/>
      <c r="OQL92" s="40"/>
      <c r="OQM92" s="40"/>
      <c r="OQN92" s="40"/>
      <c r="OQO92" s="40"/>
      <c r="OQP92" s="40"/>
      <c r="OQQ92" s="40"/>
      <c r="OQR92" s="40"/>
      <c r="OQS92" s="40"/>
      <c r="OQT92" s="40"/>
      <c r="OQU92" s="40"/>
      <c r="OQV92" s="40"/>
      <c r="OQW92" s="40"/>
      <c r="OQX92" s="40"/>
      <c r="OQY92" s="40"/>
      <c r="OQZ92" s="40"/>
      <c r="ORA92" s="40"/>
      <c r="ORB92" s="40"/>
      <c r="ORC92" s="40"/>
      <c r="ORD92" s="40"/>
      <c r="ORE92" s="40"/>
      <c r="ORF92" s="40"/>
      <c r="ORG92" s="40"/>
      <c r="ORH92" s="40"/>
      <c r="ORI92" s="40"/>
      <c r="ORJ92" s="40"/>
      <c r="ORK92" s="40"/>
      <c r="ORL92" s="40"/>
      <c r="ORM92" s="40"/>
      <c r="ORN92" s="40"/>
      <c r="ORO92" s="40"/>
      <c r="ORP92" s="40"/>
      <c r="ORQ92" s="40"/>
      <c r="ORR92" s="40"/>
      <c r="ORS92" s="40"/>
      <c r="ORT92" s="40"/>
      <c r="ORU92" s="40"/>
      <c r="ORV92" s="40"/>
      <c r="ORW92" s="40"/>
      <c r="ORX92" s="40"/>
      <c r="ORY92" s="40"/>
      <c r="ORZ92" s="40"/>
      <c r="OSA92" s="40"/>
      <c r="OSB92" s="40"/>
      <c r="OSC92" s="40"/>
      <c r="OSD92" s="40"/>
      <c r="OSE92" s="40"/>
      <c r="OSF92" s="40"/>
      <c r="OSG92" s="40"/>
      <c r="OSH92" s="40"/>
      <c r="OSI92" s="40"/>
      <c r="OSJ92" s="40"/>
      <c r="OSK92" s="40"/>
      <c r="OSL92" s="40"/>
      <c r="OSM92" s="40"/>
      <c r="OSN92" s="40"/>
      <c r="OSO92" s="40"/>
      <c r="OSP92" s="40"/>
      <c r="OSQ92" s="40"/>
      <c r="OSR92" s="40"/>
      <c r="OSS92" s="40"/>
      <c r="OST92" s="40"/>
      <c r="OSU92" s="40"/>
      <c r="OSV92" s="40"/>
      <c r="OSW92" s="40"/>
      <c r="OSX92" s="40"/>
      <c r="OSY92" s="40"/>
      <c r="OSZ92" s="40"/>
      <c r="OTA92" s="40"/>
      <c r="OTB92" s="40"/>
      <c r="OTC92" s="40"/>
      <c r="OTD92" s="40"/>
      <c r="OTE92" s="40"/>
      <c r="OTF92" s="40"/>
      <c r="OTG92" s="40"/>
      <c r="OTH92" s="40"/>
      <c r="OTI92" s="40"/>
      <c r="OTJ92" s="40"/>
      <c r="OTK92" s="40"/>
      <c r="OTL92" s="40"/>
      <c r="OTM92" s="40"/>
      <c r="OTN92" s="40"/>
      <c r="OTO92" s="40"/>
      <c r="OTP92" s="40"/>
      <c r="OTQ92" s="40"/>
      <c r="OTR92" s="40"/>
      <c r="OTS92" s="40"/>
      <c r="OTT92" s="40"/>
      <c r="OTU92" s="40"/>
      <c r="OTV92" s="40"/>
      <c r="OTW92" s="40"/>
      <c r="OTX92" s="40"/>
      <c r="OTY92" s="40"/>
      <c r="OTZ92" s="40"/>
      <c r="OUA92" s="40"/>
      <c r="OUB92" s="40"/>
      <c r="OUC92" s="40"/>
      <c r="OUD92" s="40"/>
      <c r="OUE92" s="40"/>
      <c r="OUF92" s="40"/>
      <c r="OUG92" s="40"/>
      <c r="OUH92" s="40"/>
      <c r="OUI92" s="40"/>
      <c r="OUJ92" s="40"/>
      <c r="OUK92" s="40"/>
      <c r="OUL92" s="40"/>
      <c r="OUM92" s="40"/>
      <c r="OUN92" s="40"/>
      <c r="OUO92" s="40"/>
      <c r="OUP92" s="40"/>
      <c r="OUQ92" s="40"/>
      <c r="OUR92" s="40"/>
      <c r="OUS92" s="40"/>
      <c r="OUT92" s="40"/>
      <c r="OUU92" s="40"/>
      <c r="OUV92" s="40"/>
      <c r="OUW92" s="40"/>
      <c r="OUX92" s="40"/>
      <c r="OUY92" s="40"/>
      <c r="OUZ92" s="40"/>
      <c r="OVA92" s="40"/>
      <c r="OVB92" s="40"/>
      <c r="OVC92" s="40"/>
      <c r="OVD92" s="40"/>
      <c r="OVE92" s="40"/>
      <c r="OVF92" s="40"/>
      <c r="OVG92" s="40"/>
      <c r="OVH92" s="40"/>
      <c r="OVI92" s="40"/>
      <c r="OVJ92" s="40"/>
      <c r="OVK92" s="40"/>
      <c r="OVL92" s="40"/>
      <c r="OVM92" s="40"/>
      <c r="OVN92" s="40"/>
      <c r="OVO92" s="40"/>
      <c r="OVP92" s="40"/>
      <c r="OVQ92" s="40"/>
      <c r="OVR92" s="40"/>
      <c r="OVS92" s="40"/>
      <c r="OVT92" s="40"/>
      <c r="OVU92" s="40"/>
      <c r="OVV92" s="40"/>
      <c r="OVW92" s="40"/>
      <c r="OVX92" s="40"/>
      <c r="OVY92" s="40"/>
      <c r="OVZ92" s="40"/>
      <c r="OWA92" s="40"/>
      <c r="OWB92" s="40"/>
      <c r="OWC92" s="40"/>
      <c r="OWD92" s="40"/>
      <c r="OWE92" s="40"/>
      <c r="OWF92" s="40"/>
      <c r="OWG92" s="40"/>
      <c r="OWH92" s="40"/>
      <c r="OWI92" s="40"/>
      <c r="OWJ92" s="40"/>
      <c r="OWK92" s="40"/>
      <c r="OWL92" s="40"/>
      <c r="OWM92" s="40"/>
      <c r="OWN92" s="40"/>
      <c r="OWO92" s="40"/>
      <c r="OWP92" s="40"/>
      <c r="OWQ92" s="40"/>
      <c r="OWR92" s="40"/>
      <c r="OWS92" s="40"/>
      <c r="OWT92" s="40"/>
      <c r="OWU92" s="40"/>
      <c r="OWV92" s="40"/>
      <c r="OWW92" s="40"/>
      <c r="OWX92" s="40"/>
      <c r="OWY92" s="40"/>
      <c r="OWZ92" s="40"/>
      <c r="OXA92" s="40"/>
      <c r="OXB92" s="40"/>
      <c r="OXC92" s="40"/>
      <c r="OXD92" s="40"/>
      <c r="OXE92" s="40"/>
      <c r="OXF92" s="40"/>
      <c r="OXG92" s="40"/>
      <c r="OXH92" s="40"/>
      <c r="OXI92" s="40"/>
      <c r="OXJ92" s="40"/>
      <c r="OXK92" s="40"/>
      <c r="OXL92" s="40"/>
      <c r="OXM92" s="40"/>
      <c r="OXN92" s="40"/>
      <c r="OXO92" s="40"/>
      <c r="OXP92" s="40"/>
      <c r="OXQ92" s="40"/>
      <c r="OXR92" s="40"/>
      <c r="OXS92" s="40"/>
      <c r="OXT92" s="40"/>
      <c r="OXU92" s="40"/>
      <c r="OXV92" s="40"/>
      <c r="OXW92" s="40"/>
      <c r="OXX92" s="40"/>
      <c r="OXY92" s="40"/>
      <c r="OXZ92" s="40"/>
      <c r="OYA92" s="40"/>
      <c r="OYB92" s="40"/>
      <c r="OYC92" s="40"/>
      <c r="OYD92" s="40"/>
      <c r="OYE92" s="40"/>
      <c r="OYF92" s="40"/>
      <c r="OYG92" s="40"/>
      <c r="OYH92" s="40"/>
      <c r="OYI92" s="40"/>
      <c r="OYJ92" s="40"/>
      <c r="OYK92" s="40"/>
      <c r="OYL92" s="40"/>
      <c r="OYM92" s="40"/>
      <c r="OYN92" s="40"/>
      <c r="OYO92" s="40"/>
      <c r="OYP92" s="40"/>
      <c r="OYQ92" s="40"/>
      <c r="OYR92" s="40"/>
      <c r="OYS92" s="40"/>
      <c r="OYT92" s="40"/>
      <c r="OYU92" s="40"/>
      <c r="OYV92" s="40"/>
      <c r="OYW92" s="40"/>
      <c r="OYX92" s="40"/>
      <c r="OYY92" s="40"/>
      <c r="OYZ92" s="40"/>
      <c r="OZA92" s="40"/>
      <c r="OZB92" s="40"/>
      <c r="OZC92" s="40"/>
      <c r="OZD92" s="40"/>
      <c r="OZE92" s="40"/>
      <c r="OZF92" s="40"/>
      <c r="OZG92" s="40"/>
      <c r="OZH92" s="40"/>
      <c r="OZI92" s="40"/>
      <c r="OZJ92" s="40"/>
      <c r="OZK92" s="40"/>
      <c r="OZL92" s="40"/>
      <c r="OZM92" s="40"/>
      <c r="OZN92" s="40"/>
      <c r="OZO92" s="40"/>
      <c r="OZP92" s="40"/>
      <c r="OZQ92" s="40"/>
      <c r="OZR92" s="40"/>
      <c r="OZS92" s="40"/>
      <c r="OZT92" s="40"/>
      <c r="OZU92" s="40"/>
      <c r="OZV92" s="40"/>
      <c r="OZW92" s="40"/>
      <c r="OZX92" s="40"/>
      <c r="OZY92" s="40"/>
      <c r="OZZ92" s="40"/>
      <c r="PAA92" s="40"/>
      <c r="PAB92" s="40"/>
      <c r="PAC92" s="40"/>
      <c r="PAD92" s="40"/>
      <c r="PAE92" s="40"/>
      <c r="PAF92" s="40"/>
      <c r="PAG92" s="40"/>
      <c r="PAH92" s="40"/>
      <c r="PAI92" s="40"/>
      <c r="PAJ92" s="40"/>
      <c r="PAK92" s="40"/>
      <c r="PAL92" s="40"/>
      <c r="PAM92" s="40"/>
      <c r="PAN92" s="40"/>
      <c r="PAO92" s="40"/>
      <c r="PAP92" s="40"/>
      <c r="PAQ92" s="40"/>
      <c r="PAR92" s="40"/>
      <c r="PAS92" s="40"/>
      <c r="PAT92" s="40"/>
      <c r="PAU92" s="40"/>
      <c r="PAV92" s="40"/>
      <c r="PAW92" s="40"/>
      <c r="PAX92" s="40"/>
      <c r="PAY92" s="40"/>
      <c r="PAZ92" s="40"/>
      <c r="PBA92" s="40"/>
      <c r="PBB92" s="40"/>
      <c r="PBC92" s="40"/>
      <c r="PBD92" s="40"/>
      <c r="PBE92" s="40"/>
      <c r="PBF92" s="40"/>
      <c r="PBG92" s="40"/>
      <c r="PBH92" s="40"/>
      <c r="PBI92" s="40"/>
      <c r="PBJ92" s="40"/>
      <c r="PBK92" s="40"/>
      <c r="PBL92" s="40"/>
      <c r="PBM92" s="40"/>
      <c r="PBN92" s="40"/>
      <c r="PBO92" s="40"/>
      <c r="PBP92" s="40"/>
      <c r="PBQ92" s="40"/>
      <c r="PBR92" s="40"/>
      <c r="PBS92" s="40"/>
      <c r="PBT92" s="40"/>
      <c r="PBU92" s="40"/>
      <c r="PBV92" s="40"/>
      <c r="PBW92" s="40"/>
      <c r="PBX92" s="40"/>
      <c r="PBY92" s="40"/>
      <c r="PBZ92" s="40"/>
      <c r="PCA92" s="40"/>
      <c r="PCB92" s="40"/>
      <c r="PCC92" s="40"/>
      <c r="PCD92" s="40"/>
      <c r="PCE92" s="40"/>
      <c r="PCF92" s="40"/>
      <c r="PCG92" s="40"/>
      <c r="PCH92" s="40"/>
      <c r="PCI92" s="40"/>
      <c r="PCJ92" s="40"/>
      <c r="PCK92" s="40"/>
      <c r="PCL92" s="40"/>
      <c r="PCM92" s="40"/>
      <c r="PCN92" s="40"/>
      <c r="PCO92" s="40"/>
      <c r="PCP92" s="40"/>
      <c r="PCQ92" s="40"/>
      <c r="PCR92" s="40"/>
      <c r="PCS92" s="40"/>
      <c r="PCT92" s="40"/>
      <c r="PCU92" s="40"/>
      <c r="PCV92" s="40"/>
      <c r="PCW92" s="40"/>
      <c r="PCX92" s="40"/>
      <c r="PCY92" s="40"/>
      <c r="PCZ92" s="40"/>
      <c r="PDA92" s="40"/>
      <c r="PDB92" s="40"/>
      <c r="PDC92" s="40"/>
      <c r="PDD92" s="40"/>
      <c r="PDE92" s="40"/>
      <c r="PDF92" s="40"/>
      <c r="PDG92" s="40"/>
      <c r="PDH92" s="40"/>
      <c r="PDI92" s="40"/>
      <c r="PDJ92" s="40"/>
      <c r="PDK92" s="40"/>
      <c r="PDL92" s="40"/>
      <c r="PDM92" s="40"/>
      <c r="PDN92" s="40"/>
      <c r="PDO92" s="40"/>
      <c r="PDP92" s="40"/>
      <c r="PDQ92" s="40"/>
      <c r="PDR92" s="40"/>
      <c r="PDS92" s="40"/>
      <c r="PDT92" s="40"/>
      <c r="PDU92" s="40"/>
      <c r="PDV92" s="40"/>
      <c r="PDW92" s="40"/>
      <c r="PDX92" s="40"/>
      <c r="PDY92" s="40"/>
      <c r="PDZ92" s="40"/>
      <c r="PEA92" s="40"/>
      <c r="PEB92" s="40"/>
      <c r="PEC92" s="40"/>
      <c r="PED92" s="40"/>
      <c r="PEE92" s="40"/>
      <c r="PEF92" s="40"/>
      <c r="PEG92" s="40"/>
      <c r="PEH92" s="40"/>
      <c r="PEI92" s="40"/>
      <c r="PEJ92" s="40"/>
      <c r="PEK92" s="40"/>
      <c r="PEL92" s="40"/>
      <c r="PEM92" s="40"/>
      <c r="PEN92" s="40"/>
      <c r="PEO92" s="40"/>
      <c r="PEP92" s="40"/>
      <c r="PEQ92" s="40"/>
      <c r="PER92" s="40"/>
      <c r="PES92" s="40"/>
      <c r="PET92" s="40"/>
      <c r="PEU92" s="40"/>
      <c r="PEV92" s="40"/>
      <c r="PEW92" s="40"/>
      <c r="PEX92" s="40"/>
      <c r="PEY92" s="40"/>
      <c r="PEZ92" s="40"/>
      <c r="PFA92" s="40"/>
      <c r="PFB92" s="40"/>
      <c r="PFC92" s="40"/>
      <c r="PFD92" s="40"/>
      <c r="PFE92" s="40"/>
      <c r="PFF92" s="40"/>
      <c r="PFG92" s="40"/>
      <c r="PFH92" s="40"/>
      <c r="PFI92" s="40"/>
      <c r="PFJ92" s="40"/>
      <c r="PFK92" s="40"/>
      <c r="PFL92" s="40"/>
      <c r="PFM92" s="40"/>
      <c r="PFN92" s="40"/>
      <c r="PFO92" s="40"/>
      <c r="PFP92" s="40"/>
      <c r="PFQ92" s="40"/>
      <c r="PFR92" s="40"/>
      <c r="PFS92" s="40"/>
      <c r="PFT92" s="40"/>
      <c r="PFU92" s="40"/>
      <c r="PFV92" s="40"/>
      <c r="PFW92" s="40"/>
      <c r="PFX92" s="40"/>
      <c r="PFY92" s="40"/>
      <c r="PFZ92" s="40"/>
      <c r="PGA92" s="40"/>
      <c r="PGB92" s="40"/>
      <c r="PGC92" s="40"/>
      <c r="PGD92" s="40"/>
      <c r="PGE92" s="40"/>
      <c r="PGF92" s="40"/>
      <c r="PGG92" s="40"/>
      <c r="PGH92" s="40"/>
      <c r="PGI92" s="40"/>
      <c r="PGJ92" s="40"/>
      <c r="PGK92" s="40"/>
      <c r="PGL92" s="40"/>
      <c r="PGM92" s="40"/>
      <c r="PGN92" s="40"/>
      <c r="PGO92" s="40"/>
      <c r="PGP92" s="40"/>
      <c r="PGQ92" s="40"/>
      <c r="PGR92" s="40"/>
      <c r="PGS92" s="40"/>
      <c r="PGT92" s="40"/>
      <c r="PGU92" s="40"/>
      <c r="PGV92" s="40"/>
      <c r="PGW92" s="40"/>
      <c r="PGX92" s="40"/>
      <c r="PGY92" s="40"/>
      <c r="PGZ92" s="40"/>
      <c r="PHA92" s="40"/>
      <c r="PHB92" s="40"/>
      <c r="PHC92" s="40"/>
      <c r="PHD92" s="40"/>
      <c r="PHE92" s="40"/>
      <c r="PHF92" s="40"/>
      <c r="PHG92" s="40"/>
      <c r="PHH92" s="40"/>
      <c r="PHI92" s="40"/>
      <c r="PHJ92" s="40"/>
      <c r="PHK92" s="40"/>
      <c r="PHL92" s="40"/>
      <c r="PHM92" s="40"/>
      <c r="PHN92" s="40"/>
      <c r="PHO92" s="40"/>
      <c r="PHP92" s="40"/>
      <c r="PHQ92" s="40"/>
      <c r="PHR92" s="40"/>
      <c r="PHS92" s="40"/>
      <c r="PHT92" s="40"/>
      <c r="PHU92" s="40"/>
      <c r="PHV92" s="40"/>
      <c r="PHW92" s="40"/>
      <c r="PHX92" s="40"/>
      <c r="PHY92" s="40"/>
      <c r="PHZ92" s="40"/>
      <c r="PIA92" s="40"/>
      <c r="PIB92" s="40"/>
      <c r="PIC92" s="40"/>
      <c r="PID92" s="40"/>
      <c r="PIE92" s="40"/>
      <c r="PIF92" s="40"/>
      <c r="PIG92" s="40"/>
      <c r="PIH92" s="40"/>
      <c r="PII92" s="40"/>
      <c r="PIJ92" s="40"/>
      <c r="PIK92" s="40"/>
      <c r="PIL92" s="40"/>
      <c r="PIM92" s="40"/>
      <c r="PIN92" s="40"/>
      <c r="PIO92" s="40"/>
      <c r="PIP92" s="40"/>
      <c r="PIQ92" s="40"/>
      <c r="PIR92" s="40"/>
      <c r="PIS92" s="40"/>
      <c r="PIT92" s="40"/>
      <c r="PIU92" s="40"/>
      <c r="PIV92" s="40"/>
      <c r="PIW92" s="40"/>
      <c r="PIX92" s="40"/>
      <c r="PIY92" s="40"/>
      <c r="PIZ92" s="40"/>
      <c r="PJA92" s="40"/>
      <c r="PJB92" s="40"/>
      <c r="PJC92" s="40"/>
      <c r="PJD92" s="40"/>
      <c r="PJE92" s="40"/>
      <c r="PJF92" s="40"/>
      <c r="PJG92" s="40"/>
      <c r="PJH92" s="40"/>
      <c r="PJI92" s="40"/>
      <c r="PJJ92" s="40"/>
      <c r="PJK92" s="40"/>
      <c r="PJL92" s="40"/>
      <c r="PJM92" s="40"/>
      <c r="PJN92" s="40"/>
      <c r="PJO92" s="40"/>
      <c r="PJP92" s="40"/>
      <c r="PJQ92" s="40"/>
      <c r="PJR92" s="40"/>
      <c r="PJS92" s="40"/>
      <c r="PJT92" s="40"/>
      <c r="PJU92" s="40"/>
      <c r="PJV92" s="40"/>
      <c r="PJW92" s="40"/>
      <c r="PJX92" s="40"/>
      <c r="PJY92" s="40"/>
      <c r="PJZ92" s="40"/>
      <c r="PKA92" s="40"/>
      <c r="PKB92" s="40"/>
      <c r="PKC92" s="40"/>
      <c r="PKD92" s="40"/>
      <c r="PKE92" s="40"/>
      <c r="PKF92" s="40"/>
      <c r="PKG92" s="40"/>
      <c r="PKH92" s="40"/>
      <c r="PKI92" s="40"/>
      <c r="PKJ92" s="40"/>
      <c r="PKK92" s="40"/>
      <c r="PKL92" s="40"/>
      <c r="PKM92" s="40"/>
      <c r="PKN92" s="40"/>
      <c r="PKO92" s="40"/>
      <c r="PKP92" s="40"/>
      <c r="PKQ92" s="40"/>
      <c r="PKR92" s="40"/>
      <c r="PKS92" s="40"/>
      <c r="PKT92" s="40"/>
      <c r="PKU92" s="40"/>
      <c r="PKV92" s="40"/>
      <c r="PKW92" s="40"/>
      <c r="PKX92" s="40"/>
      <c r="PKY92" s="40"/>
      <c r="PKZ92" s="40"/>
      <c r="PLA92" s="40"/>
      <c r="PLB92" s="40"/>
      <c r="PLC92" s="40"/>
      <c r="PLD92" s="40"/>
      <c r="PLE92" s="40"/>
      <c r="PLF92" s="40"/>
      <c r="PLG92" s="40"/>
      <c r="PLH92" s="40"/>
      <c r="PLI92" s="40"/>
      <c r="PLJ92" s="40"/>
      <c r="PLK92" s="40"/>
      <c r="PLL92" s="40"/>
      <c r="PLM92" s="40"/>
      <c r="PLN92" s="40"/>
      <c r="PLO92" s="40"/>
      <c r="PLP92" s="40"/>
      <c r="PLQ92" s="40"/>
      <c r="PLR92" s="40"/>
      <c r="PLS92" s="40"/>
      <c r="PLT92" s="40"/>
      <c r="PLU92" s="40"/>
      <c r="PLV92" s="40"/>
      <c r="PLW92" s="40"/>
      <c r="PLX92" s="40"/>
      <c r="PLY92" s="40"/>
      <c r="PLZ92" s="40"/>
      <c r="PMA92" s="40"/>
      <c r="PMB92" s="40"/>
      <c r="PMC92" s="40"/>
      <c r="PMD92" s="40"/>
      <c r="PME92" s="40"/>
      <c r="PMF92" s="40"/>
      <c r="PMG92" s="40"/>
      <c r="PMH92" s="40"/>
      <c r="PMI92" s="40"/>
      <c r="PMJ92" s="40"/>
      <c r="PMK92" s="40"/>
      <c r="PML92" s="40"/>
      <c r="PMM92" s="40"/>
      <c r="PMN92" s="40"/>
      <c r="PMO92" s="40"/>
      <c r="PMP92" s="40"/>
      <c r="PMQ92" s="40"/>
      <c r="PMR92" s="40"/>
      <c r="PMS92" s="40"/>
      <c r="PMT92" s="40"/>
      <c r="PMU92" s="40"/>
      <c r="PMV92" s="40"/>
      <c r="PMW92" s="40"/>
      <c r="PMX92" s="40"/>
      <c r="PMY92" s="40"/>
      <c r="PMZ92" s="40"/>
      <c r="PNA92" s="40"/>
      <c r="PNB92" s="40"/>
      <c r="PNC92" s="40"/>
      <c r="PND92" s="40"/>
      <c r="PNE92" s="40"/>
      <c r="PNF92" s="40"/>
      <c r="PNG92" s="40"/>
      <c r="PNH92" s="40"/>
      <c r="PNI92" s="40"/>
      <c r="PNJ92" s="40"/>
      <c r="PNK92" s="40"/>
      <c r="PNL92" s="40"/>
      <c r="PNM92" s="40"/>
      <c r="PNN92" s="40"/>
      <c r="PNO92" s="40"/>
      <c r="PNP92" s="40"/>
      <c r="PNQ92" s="40"/>
      <c r="PNR92" s="40"/>
      <c r="PNS92" s="40"/>
      <c r="PNT92" s="40"/>
      <c r="PNU92" s="40"/>
      <c r="PNV92" s="40"/>
      <c r="PNW92" s="40"/>
      <c r="PNX92" s="40"/>
      <c r="PNY92" s="40"/>
      <c r="PNZ92" s="40"/>
      <c r="POA92" s="40"/>
      <c r="POB92" s="40"/>
      <c r="POC92" s="40"/>
      <c r="POD92" s="40"/>
      <c r="POE92" s="40"/>
      <c r="POF92" s="40"/>
      <c r="POG92" s="40"/>
      <c r="POH92" s="40"/>
      <c r="POI92" s="40"/>
      <c r="POJ92" s="40"/>
      <c r="POK92" s="40"/>
      <c r="POL92" s="40"/>
      <c r="POM92" s="40"/>
      <c r="PON92" s="40"/>
      <c r="POO92" s="40"/>
      <c r="POP92" s="40"/>
      <c r="POQ92" s="40"/>
      <c r="POR92" s="40"/>
      <c r="POS92" s="40"/>
      <c r="POT92" s="40"/>
      <c r="POU92" s="40"/>
      <c r="POV92" s="40"/>
      <c r="POW92" s="40"/>
      <c r="POX92" s="40"/>
      <c r="POY92" s="40"/>
      <c r="POZ92" s="40"/>
      <c r="PPA92" s="40"/>
      <c r="PPB92" s="40"/>
      <c r="PPC92" s="40"/>
      <c r="PPD92" s="40"/>
      <c r="PPE92" s="40"/>
      <c r="PPF92" s="40"/>
      <c r="PPG92" s="40"/>
      <c r="PPH92" s="40"/>
      <c r="PPI92" s="40"/>
      <c r="PPJ92" s="40"/>
      <c r="PPK92" s="40"/>
      <c r="PPL92" s="40"/>
      <c r="PPM92" s="40"/>
      <c r="PPN92" s="40"/>
      <c r="PPO92" s="40"/>
      <c r="PPP92" s="40"/>
      <c r="PPQ92" s="40"/>
      <c r="PPR92" s="40"/>
      <c r="PPS92" s="40"/>
      <c r="PPT92" s="40"/>
      <c r="PPU92" s="40"/>
      <c r="PPV92" s="40"/>
      <c r="PPW92" s="40"/>
      <c r="PPX92" s="40"/>
      <c r="PPY92" s="40"/>
      <c r="PPZ92" s="40"/>
      <c r="PQA92" s="40"/>
      <c r="PQB92" s="40"/>
      <c r="PQC92" s="40"/>
      <c r="PQD92" s="40"/>
      <c r="PQE92" s="40"/>
      <c r="PQF92" s="40"/>
      <c r="PQG92" s="40"/>
      <c r="PQH92" s="40"/>
      <c r="PQI92" s="40"/>
      <c r="PQJ92" s="40"/>
      <c r="PQK92" s="40"/>
      <c r="PQL92" s="40"/>
      <c r="PQM92" s="40"/>
      <c r="PQN92" s="40"/>
      <c r="PQO92" s="40"/>
      <c r="PQP92" s="40"/>
      <c r="PQQ92" s="40"/>
      <c r="PQR92" s="40"/>
      <c r="PQS92" s="40"/>
      <c r="PQT92" s="40"/>
      <c r="PQU92" s="40"/>
      <c r="PQV92" s="40"/>
      <c r="PQW92" s="40"/>
      <c r="PQX92" s="40"/>
      <c r="PQY92" s="40"/>
      <c r="PQZ92" s="40"/>
      <c r="PRA92" s="40"/>
      <c r="PRB92" s="40"/>
      <c r="PRC92" s="40"/>
      <c r="PRD92" s="40"/>
      <c r="PRE92" s="40"/>
      <c r="PRF92" s="40"/>
      <c r="PRG92" s="40"/>
      <c r="PRH92" s="40"/>
      <c r="PRI92" s="40"/>
      <c r="PRJ92" s="40"/>
      <c r="PRK92" s="40"/>
      <c r="PRL92" s="40"/>
      <c r="PRM92" s="40"/>
      <c r="PRN92" s="40"/>
      <c r="PRO92" s="40"/>
      <c r="PRP92" s="40"/>
      <c r="PRQ92" s="40"/>
      <c r="PRR92" s="40"/>
      <c r="PRS92" s="40"/>
      <c r="PRT92" s="40"/>
      <c r="PRU92" s="40"/>
      <c r="PRV92" s="40"/>
      <c r="PRW92" s="40"/>
      <c r="PRX92" s="40"/>
      <c r="PRY92" s="40"/>
      <c r="PRZ92" s="40"/>
      <c r="PSA92" s="40"/>
      <c r="PSB92" s="40"/>
      <c r="PSC92" s="40"/>
      <c r="PSD92" s="40"/>
      <c r="PSE92" s="40"/>
      <c r="PSF92" s="40"/>
      <c r="PSG92" s="40"/>
      <c r="PSH92" s="40"/>
      <c r="PSI92" s="40"/>
      <c r="PSJ92" s="40"/>
      <c r="PSK92" s="40"/>
      <c r="PSL92" s="40"/>
      <c r="PSM92" s="40"/>
      <c r="PSN92" s="40"/>
      <c r="PSO92" s="40"/>
      <c r="PSP92" s="40"/>
      <c r="PSQ92" s="40"/>
      <c r="PSR92" s="40"/>
      <c r="PSS92" s="40"/>
      <c r="PST92" s="40"/>
      <c r="PSU92" s="40"/>
      <c r="PSV92" s="40"/>
      <c r="PSW92" s="40"/>
      <c r="PSX92" s="40"/>
      <c r="PSY92" s="40"/>
      <c r="PSZ92" s="40"/>
      <c r="PTA92" s="40"/>
      <c r="PTB92" s="40"/>
      <c r="PTC92" s="40"/>
      <c r="PTD92" s="40"/>
      <c r="PTE92" s="40"/>
      <c r="PTF92" s="40"/>
      <c r="PTG92" s="40"/>
      <c r="PTH92" s="40"/>
      <c r="PTI92" s="40"/>
      <c r="PTJ92" s="40"/>
      <c r="PTK92" s="40"/>
      <c r="PTL92" s="40"/>
      <c r="PTM92" s="40"/>
      <c r="PTN92" s="40"/>
      <c r="PTO92" s="40"/>
      <c r="PTP92" s="40"/>
      <c r="PTQ92" s="40"/>
      <c r="PTR92" s="40"/>
      <c r="PTS92" s="40"/>
      <c r="PTT92" s="40"/>
      <c r="PTU92" s="40"/>
      <c r="PTV92" s="40"/>
      <c r="PTW92" s="40"/>
      <c r="PTX92" s="40"/>
      <c r="PTY92" s="40"/>
      <c r="PTZ92" s="40"/>
      <c r="PUA92" s="40"/>
      <c r="PUB92" s="40"/>
      <c r="PUC92" s="40"/>
      <c r="PUD92" s="40"/>
      <c r="PUE92" s="40"/>
      <c r="PUF92" s="40"/>
      <c r="PUG92" s="40"/>
      <c r="PUH92" s="40"/>
      <c r="PUI92" s="40"/>
      <c r="PUJ92" s="40"/>
      <c r="PUK92" s="40"/>
      <c r="PUL92" s="40"/>
      <c r="PUM92" s="40"/>
      <c r="PUN92" s="40"/>
      <c r="PUO92" s="40"/>
      <c r="PUP92" s="40"/>
      <c r="PUQ92" s="40"/>
      <c r="PUR92" s="40"/>
      <c r="PUS92" s="40"/>
      <c r="PUT92" s="40"/>
      <c r="PUU92" s="40"/>
      <c r="PUV92" s="40"/>
      <c r="PUW92" s="40"/>
      <c r="PUX92" s="40"/>
      <c r="PUY92" s="40"/>
      <c r="PUZ92" s="40"/>
      <c r="PVA92" s="40"/>
      <c r="PVB92" s="40"/>
      <c r="PVC92" s="40"/>
      <c r="PVD92" s="40"/>
      <c r="PVE92" s="40"/>
      <c r="PVF92" s="40"/>
      <c r="PVG92" s="40"/>
      <c r="PVH92" s="40"/>
      <c r="PVI92" s="40"/>
      <c r="PVJ92" s="40"/>
      <c r="PVK92" s="40"/>
      <c r="PVL92" s="40"/>
      <c r="PVM92" s="40"/>
      <c r="PVN92" s="40"/>
      <c r="PVO92" s="40"/>
      <c r="PVP92" s="40"/>
      <c r="PVQ92" s="40"/>
      <c r="PVR92" s="40"/>
      <c r="PVS92" s="40"/>
      <c r="PVT92" s="40"/>
      <c r="PVU92" s="40"/>
      <c r="PVV92" s="40"/>
      <c r="PVW92" s="40"/>
      <c r="PVX92" s="40"/>
      <c r="PVY92" s="40"/>
      <c r="PVZ92" s="40"/>
      <c r="PWA92" s="40"/>
      <c r="PWB92" s="40"/>
      <c r="PWC92" s="40"/>
      <c r="PWD92" s="40"/>
      <c r="PWE92" s="40"/>
      <c r="PWF92" s="40"/>
      <c r="PWG92" s="40"/>
      <c r="PWH92" s="40"/>
      <c r="PWI92" s="40"/>
      <c r="PWJ92" s="40"/>
      <c r="PWK92" s="40"/>
      <c r="PWL92" s="40"/>
      <c r="PWM92" s="40"/>
      <c r="PWN92" s="40"/>
      <c r="PWO92" s="40"/>
      <c r="PWP92" s="40"/>
      <c r="PWQ92" s="40"/>
      <c r="PWR92" s="40"/>
      <c r="PWS92" s="40"/>
      <c r="PWT92" s="40"/>
      <c r="PWU92" s="40"/>
      <c r="PWV92" s="40"/>
      <c r="PWW92" s="40"/>
      <c r="PWX92" s="40"/>
      <c r="PWY92" s="40"/>
      <c r="PWZ92" s="40"/>
      <c r="PXA92" s="40"/>
      <c r="PXB92" s="40"/>
      <c r="PXC92" s="40"/>
      <c r="PXD92" s="40"/>
      <c r="PXE92" s="40"/>
      <c r="PXF92" s="40"/>
      <c r="PXG92" s="40"/>
      <c r="PXH92" s="40"/>
      <c r="PXI92" s="40"/>
      <c r="PXJ92" s="40"/>
      <c r="PXK92" s="40"/>
      <c r="PXL92" s="40"/>
      <c r="PXM92" s="40"/>
      <c r="PXN92" s="40"/>
      <c r="PXO92" s="40"/>
      <c r="PXP92" s="40"/>
      <c r="PXQ92" s="40"/>
      <c r="PXR92" s="40"/>
      <c r="PXS92" s="40"/>
      <c r="PXT92" s="40"/>
      <c r="PXU92" s="40"/>
      <c r="PXV92" s="40"/>
      <c r="PXW92" s="40"/>
      <c r="PXX92" s="40"/>
      <c r="PXY92" s="40"/>
      <c r="PXZ92" s="40"/>
      <c r="PYA92" s="40"/>
      <c r="PYB92" s="40"/>
      <c r="PYC92" s="40"/>
      <c r="PYD92" s="40"/>
      <c r="PYE92" s="40"/>
      <c r="PYF92" s="40"/>
      <c r="PYG92" s="40"/>
      <c r="PYH92" s="40"/>
      <c r="PYI92" s="40"/>
      <c r="PYJ92" s="40"/>
      <c r="PYK92" s="40"/>
      <c r="PYL92" s="40"/>
      <c r="PYM92" s="40"/>
      <c r="PYN92" s="40"/>
      <c r="PYO92" s="40"/>
      <c r="PYP92" s="40"/>
      <c r="PYQ92" s="40"/>
      <c r="PYR92" s="40"/>
      <c r="PYS92" s="40"/>
      <c r="PYT92" s="40"/>
      <c r="PYU92" s="40"/>
      <c r="PYV92" s="40"/>
      <c r="PYW92" s="40"/>
      <c r="PYX92" s="40"/>
      <c r="PYY92" s="40"/>
      <c r="PYZ92" s="40"/>
      <c r="PZA92" s="40"/>
      <c r="PZB92" s="40"/>
      <c r="PZC92" s="40"/>
      <c r="PZD92" s="40"/>
      <c r="PZE92" s="40"/>
      <c r="PZF92" s="40"/>
      <c r="PZG92" s="40"/>
      <c r="PZH92" s="40"/>
      <c r="PZI92" s="40"/>
      <c r="PZJ92" s="40"/>
      <c r="PZK92" s="40"/>
      <c r="PZL92" s="40"/>
      <c r="PZM92" s="40"/>
      <c r="PZN92" s="40"/>
      <c r="PZO92" s="40"/>
      <c r="PZP92" s="40"/>
      <c r="PZQ92" s="40"/>
      <c r="PZR92" s="40"/>
      <c r="PZS92" s="40"/>
      <c r="PZT92" s="40"/>
      <c r="PZU92" s="40"/>
      <c r="PZV92" s="40"/>
      <c r="PZW92" s="40"/>
      <c r="PZX92" s="40"/>
      <c r="PZY92" s="40"/>
      <c r="PZZ92" s="40"/>
      <c r="QAA92" s="40"/>
      <c r="QAB92" s="40"/>
      <c r="QAC92" s="40"/>
      <c r="QAD92" s="40"/>
      <c r="QAE92" s="40"/>
      <c r="QAF92" s="40"/>
      <c r="QAG92" s="40"/>
      <c r="QAH92" s="40"/>
      <c r="QAI92" s="40"/>
      <c r="QAJ92" s="40"/>
      <c r="QAK92" s="40"/>
      <c r="QAL92" s="40"/>
      <c r="QAM92" s="40"/>
      <c r="QAN92" s="40"/>
      <c r="QAO92" s="40"/>
      <c r="QAP92" s="40"/>
      <c r="QAQ92" s="40"/>
      <c r="QAR92" s="40"/>
      <c r="QAS92" s="40"/>
      <c r="QAT92" s="40"/>
      <c r="QAU92" s="40"/>
      <c r="QAV92" s="40"/>
      <c r="QAW92" s="40"/>
      <c r="QAX92" s="40"/>
      <c r="QAY92" s="40"/>
      <c r="QAZ92" s="40"/>
      <c r="QBA92" s="40"/>
      <c r="QBB92" s="40"/>
      <c r="QBC92" s="40"/>
      <c r="QBD92" s="40"/>
      <c r="QBE92" s="40"/>
      <c r="QBF92" s="40"/>
      <c r="QBG92" s="40"/>
      <c r="QBH92" s="40"/>
      <c r="QBI92" s="40"/>
      <c r="QBJ92" s="40"/>
      <c r="QBK92" s="40"/>
      <c r="QBL92" s="40"/>
      <c r="QBM92" s="40"/>
      <c r="QBN92" s="40"/>
      <c r="QBO92" s="40"/>
      <c r="QBP92" s="40"/>
      <c r="QBQ92" s="40"/>
      <c r="QBR92" s="40"/>
      <c r="QBS92" s="40"/>
      <c r="QBT92" s="40"/>
      <c r="QBU92" s="40"/>
      <c r="QBV92" s="40"/>
      <c r="QBW92" s="40"/>
      <c r="QBX92" s="40"/>
      <c r="QBY92" s="40"/>
      <c r="QBZ92" s="40"/>
      <c r="QCA92" s="40"/>
      <c r="QCB92" s="40"/>
      <c r="QCC92" s="40"/>
      <c r="QCD92" s="40"/>
      <c r="QCE92" s="40"/>
      <c r="QCF92" s="40"/>
      <c r="QCG92" s="40"/>
      <c r="QCH92" s="40"/>
      <c r="QCI92" s="40"/>
      <c r="QCJ92" s="40"/>
      <c r="QCK92" s="40"/>
      <c r="QCL92" s="40"/>
      <c r="QCM92" s="40"/>
      <c r="QCN92" s="40"/>
      <c r="QCO92" s="40"/>
      <c r="QCP92" s="40"/>
      <c r="QCQ92" s="40"/>
      <c r="QCR92" s="40"/>
      <c r="QCS92" s="40"/>
      <c r="QCT92" s="40"/>
      <c r="QCU92" s="40"/>
      <c r="QCV92" s="40"/>
      <c r="QCW92" s="40"/>
      <c r="QCX92" s="40"/>
      <c r="QCY92" s="40"/>
      <c r="QCZ92" s="40"/>
      <c r="QDA92" s="40"/>
      <c r="QDB92" s="40"/>
      <c r="QDC92" s="40"/>
      <c r="QDD92" s="40"/>
      <c r="QDE92" s="40"/>
      <c r="QDF92" s="40"/>
      <c r="QDG92" s="40"/>
      <c r="QDH92" s="40"/>
      <c r="QDI92" s="40"/>
      <c r="QDJ92" s="40"/>
      <c r="QDK92" s="40"/>
      <c r="QDL92" s="40"/>
      <c r="QDM92" s="40"/>
      <c r="QDN92" s="40"/>
      <c r="QDO92" s="40"/>
      <c r="QDP92" s="40"/>
      <c r="QDQ92" s="40"/>
      <c r="QDR92" s="40"/>
      <c r="QDS92" s="40"/>
      <c r="QDT92" s="40"/>
      <c r="QDU92" s="40"/>
      <c r="QDV92" s="40"/>
      <c r="QDW92" s="40"/>
      <c r="QDX92" s="40"/>
      <c r="QDY92" s="40"/>
      <c r="QDZ92" s="40"/>
      <c r="QEA92" s="40"/>
      <c r="QEB92" s="40"/>
      <c r="QEC92" s="40"/>
      <c r="QED92" s="40"/>
      <c r="QEE92" s="40"/>
      <c r="QEF92" s="40"/>
      <c r="QEG92" s="40"/>
      <c r="QEH92" s="40"/>
      <c r="QEI92" s="40"/>
      <c r="QEJ92" s="40"/>
      <c r="QEK92" s="40"/>
      <c r="QEL92" s="40"/>
      <c r="QEM92" s="40"/>
      <c r="QEN92" s="40"/>
      <c r="QEO92" s="40"/>
      <c r="QEP92" s="40"/>
      <c r="QEQ92" s="40"/>
      <c r="QER92" s="40"/>
      <c r="QES92" s="40"/>
      <c r="QET92" s="40"/>
      <c r="QEU92" s="40"/>
      <c r="QEV92" s="40"/>
      <c r="QEW92" s="40"/>
      <c r="QEX92" s="40"/>
      <c r="QEY92" s="40"/>
      <c r="QEZ92" s="40"/>
      <c r="QFA92" s="40"/>
      <c r="QFB92" s="40"/>
      <c r="QFC92" s="40"/>
      <c r="QFD92" s="40"/>
      <c r="QFE92" s="40"/>
      <c r="QFF92" s="40"/>
      <c r="QFG92" s="40"/>
      <c r="QFH92" s="40"/>
      <c r="QFI92" s="40"/>
      <c r="QFJ92" s="40"/>
      <c r="QFK92" s="40"/>
      <c r="QFL92" s="40"/>
      <c r="QFM92" s="40"/>
      <c r="QFN92" s="40"/>
      <c r="QFO92" s="40"/>
      <c r="QFP92" s="40"/>
      <c r="QFQ92" s="40"/>
      <c r="QFR92" s="40"/>
      <c r="QFS92" s="40"/>
      <c r="QFT92" s="40"/>
      <c r="QFU92" s="40"/>
      <c r="QFV92" s="40"/>
      <c r="QFW92" s="40"/>
      <c r="QFX92" s="40"/>
      <c r="QFY92" s="40"/>
      <c r="QFZ92" s="40"/>
      <c r="QGA92" s="40"/>
      <c r="QGB92" s="40"/>
      <c r="QGC92" s="40"/>
      <c r="QGD92" s="40"/>
      <c r="QGE92" s="40"/>
      <c r="QGF92" s="40"/>
      <c r="QGG92" s="40"/>
      <c r="QGH92" s="40"/>
      <c r="QGI92" s="40"/>
      <c r="QGJ92" s="40"/>
      <c r="QGK92" s="40"/>
      <c r="QGL92" s="40"/>
      <c r="QGM92" s="40"/>
      <c r="QGN92" s="40"/>
      <c r="QGO92" s="40"/>
      <c r="QGP92" s="40"/>
      <c r="QGQ92" s="40"/>
      <c r="QGR92" s="40"/>
      <c r="QGS92" s="40"/>
      <c r="QGT92" s="40"/>
      <c r="QGU92" s="40"/>
      <c r="QGV92" s="40"/>
      <c r="QGW92" s="40"/>
      <c r="QGX92" s="40"/>
      <c r="QGY92" s="40"/>
      <c r="QGZ92" s="40"/>
      <c r="QHA92" s="40"/>
      <c r="QHB92" s="40"/>
      <c r="QHC92" s="40"/>
      <c r="QHD92" s="40"/>
      <c r="QHE92" s="40"/>
      <c r="QHF92" s="40"/>
      <c r="QHG92" s="40"/>
      <c r="QHH92" s="40"/>
      <c r="QHI92" s="40"/>
      <c r="QHJ92" s="40"/>
      <c r="QHK92" s="40"/>
      <c r="QHL92" s="40"/>
      <c r="QHM92" s="40"/>
      <c r="QHN92" s="40"/>
      <c r="QHO92" s="40"/>
      <c r="QHP92" s="40"/>
      <c r="QHQ92" s="40"/>
      <c r="QHR92" s="40"/>
      <c r="QHS92" s="40"/>
      <c r="QHT92" s="40"/>
      <c r="QHU92" s="40"/>
      <c r="QHV92" s="40"/>
      <c r="QHW92" s="40"/>
      <c r="QHX92" s="40"/>
      <c r="QHY92" s="40"/>
      <c r="QHZ92" s="40"/>
      <c r="QIA92" s="40"/>
      <c r="QIB92" s="40"/>
      <c r="QIC92" s="40"/>
      <c r="QID92" s="40"/>
      <c r="QIE92" s="40"/>
      <c r="QIF92" s="40"/>
      <c r="QIG92" s="40"/>
      <c r="QIH92" s="40"/>
      <c r="QII92" s="40"/>
      <c r="QIJ92" s="40"/>
      <c r="QIK92" s="40"/>
      <c r="QIL92" s="40"/>
      <c r="QIM92" s="40"/>
      <c r="QIN92" s="40"/>
      <c r="QIO92" s="40"/>
      <c r="QIP92" s="40"/>
      <c r="QIQ92" s="40"/>
      <c r="QIR92" s="40"/>
      <c r="QIS92" s="40"/>
      <c r="QIT92" s="40"/>
      <c r="QIU92" s="40"/>
      <c r="QIV92" s="40"/>
      <c r="QIW92" s="40"/>
      <c r="QIX92" s="40"/>
      <c r="QIY92" s="40"/>
      <c r="QIZ92" s="40"/>
      <c r="QJA92" s="40"/>
      <c r="QJB92" s="40"/>
      <c r="QJC92" s="40"/>
      <c r="QJD92" s="40"/>
      <c r="QJE92" s="40"/>
      <c r="QJF92" s="40"/>
      <c r="QJG92" s="40"/>
      <c r="QJH92" s="40"/>
      <c r="QJI92" s="40"/>
      <c r="QJJ92" s="40"/>
      <c r="QJK92" s="40"/>
      <c r="QJL92" s="40"/>
      <c r="QJM92" s="40"/>
      <c r="QJN92" s="40"/>
      <c r="QJO92" s="40"/>
      <c r="QJP92" s="40"/>
      <c r="QJQ92" s="40"/>
      <c r="QJR92" s="40"/>
      <c r="QJS92" s="40"/>
      <c r="QJT92" s="40"/>
      <c r="QJU92" s="40"/>
      <c r="QJV92" s="40"/>
      <c r="QJW92" s="40"/>
      <c r="QJX92" s="40"/>
      <c r="QJY92" s="40"/>
      <c r="QJZ92" s="40"/>
      <c r="QKA92" s="40"/>
      <c r="QKB92" s="40"/>
      <c r="QKC92" s="40"/>
      <c r="QKD92" s="40"/>
      <c r="QKE92" s="40"/>
      <c r="QKF92" s="40"/>
      <c r="QKG92" s="40"/>
      <c r="QKH92" s="40"/>
      <c r="QKI92" s="40"/>
      <c r="QKJ92" s="40"/>
      <c r="QKK92" s="40"/>
      <c r="QKL92" s="40"/>
      <c r="QKM92" s="40"/>
      <c r="QKN92" s="40"/>
      <c r="QKO92" s="40"/>
      <c r="QKP92" s="40"/>
      <c r="QKQ92" s="40"/>
      <c r="QKR92" s="40"/>
      <c r="QKS92" s="40"/>
      <c r="QKT92" s="40"/>
      <c r="QKU92" s="40"/>
      <c r="QKV92" s="40"/>
      <c r="QKW92" s="40"/>
      <c r="QKX92" s="40"/>
      <c r="QKY92" s="40"/>
      <c r="QKZ92" s="40"/>
      <c r="QLA92" s="40"/>
      <c r="QLB92" s="40"/>
      <c r="QLC92" s="40"/>
      <c r="QLD92" s="40"/>
      <c r="QLE92" s="40"/>
      <c r="QLF92" s="40"/>
      <c r="QLG92" s="40"/>
      <c r="QLH92" s="40"/>
      <c r="QLI92" s="40"/>
      <c r="QLJ92" s="40"/>
      <c r="QLK92" s="40"/>
      <c r="QLL92" s="40"/>
      <c r="QLM92" s="40"/>
      <c r="QLN92" s="40"/>
      <c r="QLO92" s="40"/>
      <c r="QLP92" s="40"/>
      <c r="QLQ92" s="40"/>
      <c r="QLR92" s="40"/>
      <c r="QLS92" s="40"/>
      <c r="QLT92" s="40"/>
      <c r="QLU92" s="40"/>
      <c r="QLV92" s="40"/>
      <c r="QLW92" s="40"/>
      <c r="QLX92" s="40"/>
      <c r="QLY92" s="40"/>
      <c r="QLZ92" s="40"/>
      <c r="QMA92" s="40"/>
      <c r="QMB92" s="40"/>
      <c r="QMC92" s="40"/>
      <c r="QMD92" s="40"/>
      <c r="QME92" s="40"/>
      <c r="QMF92" s="40"/>
      <c r="QMG92" s="40"/>
      <c r="QMH92" s="40"/>
      <c r="QMI92" s="40"/>
      <c r="QMJ92" s="40"/>
      <c r="QMK92" s="40"/>
      <c r="QML92" s="40"/>
      <c r="QMM92" s="40"/>
      <c r="QMN92" s="40"/>
      <c r="QMO92" s="40"/>
      <c r="QMP92" s="40"/>
      <c r="QMQ92" s="40"/>
      <c r="QMR92" s="40"/>
      <c r="QMS92" s="40"/>
      <c r="QMT92" s="40"/>
      <c r="QMU92" s="40"/>
      <c r="QMV92" s="40"/>
      <c r="QMW92" s="40"/>
      <c r="QMX92" s="40"/>
      <c r="QMY92" s="40"/>
      <c r="QMZ92" s="40"/>
      <c r="QNA92" s="40"/>
      <c r="QNB92" s="40"/>
      <c r="QNC92" s="40"/>
      <c r="QND92" s="40"/>
      <c r="QNE92" s="40"/>
      <c r="QNF92" s="40"/>
      <c r="QNG92" s="40"/>
      <c r="QNH92" s="40"/>
      <c r="QNI92" s="40"/>
      <c r="QNJ92" s="40"/>
      <c r="QNK92" s="40"/>
      <c r="QNL92" s="40"/>
      <c r="QNM92" s="40"/>
      <c r="QNN92" s="40"/>
      <c r="QNO92" s="40"/>
      <c r="QNP92" s="40"/>
      <c r="QNQ92" s="40"/>
      <c r="QNR92" s="40"/>
      <c r="QNS92" s="40"/>
      <c r="QNT92" s="40"/>
      <c r="QNU92" s="40"/>
      <c r="QNV92" s="40"/>
      <c r="QNW92" s="40"/>
      <c r="QNX92" s="40"/>
      <c r="QNY92" s="40"/>
      <c r="QNZ92" s="40"/>
      <c r="QOA92" s="40"/>
      <c r="QOB92" s="40"/>
      <c r="QOC92" s="40"/>
      <c r="QOD92" s="40"/>
      <c r="QOE92" s="40"/>
      <c r="QOF92" s="40"/>
      <c r="QOG92" s="40"/>
      <c r="QOH92" s="40"/>
      <c r="QOI92" s="40"/>
      <c r="QOJ92" s="40"/>
      <c r="QOK92" s="40"/>
      <c r="QOL92" s="40"/>
      <c r="QOM92" s="40"/>
      <c r="QON92" s="40"/>
      <c r="QOO92" s="40"/>
      <c r="QOP92" s="40"/>
      <c r="QOQ92" s="40"/>
      <c r="QOR92" s="40"/>
      <c r="QOS92" s="40"/>
      <c r="QOT92" s="40"/>
      <c r="QOU92" s="40"/>
      <c r="QOV92" s="40"/>
      <c r="QOW92" s="40"/>
      <c r="QOX92" s="40"/>
      <c r="QOY92" s="40"/>
      <c r="QOZ92" s="40"/>
      <c r="QPA92" s="40"/>
      <c r="QPB92" s="40"/>
      <c r="QPC92" s="40"/>
      <c r="QPD92" s="40"/>
      <c r="QPE92" s="40"/>
      <c r="QPF92" s="40"/>
      <c r="QPG92" s="40"/>
      <c r="QPH92" s="40"/>
      <c r="QPI92" s="40"/>
      <c r="QPJ92" s="40"/>
      <c r="QPK92" s="40"/>
      <c r="QPL92" s="40"/>
      <c r="QPM92" s="40"/>
      <c r="QPN92" s="40"/>
      <c r="QPO92" s="40"/>
      <c r="QPP92" s="40"/>
      <c r="QPQ92" s="40"/>
      <c r="QPR92" s="40"/>
      <c r="QPS92" s="40"/>
      <c r="QPT92" s="40"/>
      <c r="QPU92" s="40"/>
      <c r="QPV92" s="40"/>
      <c r="QPW92" s="40"/>
      <c r="QPX92" s="40"/>
      <c r="QPY92" s="40"/>
      <c r="QPZ92" s="40"/>
      <c r="QQA92" s="40"/>
      <c r="QQB92" s="40"/>
      <c r="QQC92" s="40"/>
      <c r="QQD92" s="40"/>
      <c r="QQE92" s="40"/>
      <c r="QQF92" s="40"/>
      <c r="QQG92" s="40"/>
      <c r="QQH92" s="40"/>
      <c r="QQI92" s="40"/>
      <c r="QQJ92" s="40"/>
      <c r="QQK92" s="40"/>
      <c r="QQL92" s="40"/>
      <c r="QQM92" s="40"/>
      <c r="QQN92" s="40"/>
      <c r="QQO92" s="40"/>
      <c r="QQP92" s="40"/>
      <c r="QQQ92" s="40"/>
      <c r="QQR92" s="40"/>
      <c r="QQS92" s="40"/>
      <c r="QQT92" s="40"/>
      <c r="QQU92" s="40"/>
      <c r="QQV92" s="40"/>
      <c r="QQW92" s="40"/>
      <c r="QQX92" s="40"/>
      <c r="QQY92" s="40"/>
      <c r="QQZ92" s="40"/>
      <c r="QRA92" s="40"/>
      <c r="QRB92" s="40"/>
      <c r="QRC92" s="40"/>
      <c r="QRD92" s="40"/>
      <c r="QRE92" s="40"/>
      <c r="QRF92" s="40"/>
      <c r="QRG92" s="40"/>
      <c r="QRH92" s="40"/>
      <c r="QRI92" s="40"/>
      <c r="QRJ92" s="40"/>
      <c r="QRK92" s="40"/>
      <c r="QRL92" s="40"/>
      <c r="QRM92" s="40"/>
      <c r="QRN92" s="40"/>
      <c r="QRO92" s="40"/>
      <c r="QRP92" s="40"/>
      <c r="QRQ92" s="40"/>
      <c r="QRR92" s="40"/>
      <c r="QRS92" s="40"/>
      <c r="QRT92" s="40"/>
      <c r="QRU92" s="40"/>
      <c r="QRV92" s="40"/>
      <c r="QRW92" s="40"/>
      <c r="QRX92" s="40"/>
      <c r="QRY92" s="40"/>
      <c r="QRZ92" s="40"/>
      <c r="QSA92" s="40"/>
      <c r="QSB92" s="40"/>
      <c r="QSC92" s="40"/>
      <c r="QSD92" s="40"/>
      <c r="QSE92" s="40"/>
      <c r="QSF92" s="40"/>
      <c r="QSG92" s="40"/>
      <c r="QSH92" s="40"/>
      <c r="QSI92" s="40"/>
      <c r="QSJ92" s="40"/>
      <c r="QSK92" s="40"/>
      <c r="QSL92" s="40"/>
      <c r="QSM92" s="40"/>
      <c r="QSN92" s="40"/>
      <c r="QSO92" s="40"/>
      <c r="QSP92" s="40"/>
      <c r="QSQ92" s="40"/>
      <c r="QSR92" s="40"/>
      <c r="QSS92" s="40"/>
      <c r="QST92" s="40"/>
      <c r="QSU92" s="40"/>
      <c r="QSV92" s="40"/>
      <c r="QSW92" s="40"/>
      <c r="QSX92" s="40"/>
      <c r="QSY92" s="40"/>
      <c r="QSZ92" s="40"/>
      <c r="QTA92" s="40"/>
      <c r="QTB92" s="40"/>
      <c r="QTC92" s="40"/>
      <c r="QTD92" s="40"/>
      <c r="QTE92" s="40"/>
      <c r="QTF92" s="40"/>
      <c r="QTG92" s="40"/>
      <c r="QTH92" s="40"/>
      <c r="QTI92" s="40"/>
      <c r="QTJ92" s="40"/>
      <c r="QTK92" s="40"/>
      <c r="QTL92" s="40"/>
      <c r="QTM92" s="40"/>
      <c r="QTN92" s="40"/>
      <c r="QTO92" s="40"/>
      <c r="QTP92" s="40"/>
      <c r="QTQ92" s="40"/>
      <c r="QTR92" s="40"/>
      <c r="QTS92" s="40"/>
      <c r="QTT92" s="40"/>
      <c r="QTU92" s="40"/>
      <c r="QTV92" s="40"/>
      <c r="QTW92" s="40"/>
      <c r="QTX92" s="40"/>
      <c r="QTY92" s="40"/>
      <c r="QTZ92" s="40"/>
      <c r="QUA92" s="40"/>
      <c r="QUB92" s="40"/>
      <c r="QUC92" s="40"/>
      <c r="QUD92" s="40"/>
      <c r="QUE92" s="40"/>
      <c r="QUF92" s="40"/>
      <c r="QUG92" s="40"/>
      <c r="QUH92" s="40"/>
      <c r="QUI92" s="40"/>
      <c r="QUJ92" s="40"/>
      <c r="QUK92" s="40"/>
      <c r="QUL92" s="40"/>
      <c r="QUM92" s="40"/>
      <c r="QUN92" s="40"/>
      <c r="QUO92" s="40"/>
      <c r="QUP92" s="40"/>
      <c r="QUQ92" s="40"/>
      <c r="QUR92" s="40"/>
      <c r="QUS92" s="40"/>
      <c r="QUT92" s="40"/>
      <c r="QUU92" s="40"/>
      <c r="QUV92" s="40"/>
      <c r="QUW92" s="40"/>
      <c r="QUX92" s="40"/>
      <c r="QUY92" s="40"/>
      <c r="QUZ92" s="40"/>
      <c r="QVA92" s="40"/>
      <c r="QVB92" s="40"/>
      <c r="QVC92" s="40"/>
      <c r="QVD92" s="40"/>
      <c r="QVE92" s="40"/>
      <c r="QVF92" s="40"/>
      <c r="QVG92" s="40"/>
      <c r="QVH92" s="40"/>
      <c r="QVI92" s="40"/>
      <c r="QVJ92" s="40"/>
      <c r="QVK92" s="40"/>
      <c r="QVL92" s="40"/>
      <c r="QVM92" s="40"/>
      <c r="QVN92" s="40"/>
      <c r="QVO92" s="40"/>
      <c r="QVP92" s="40"/>
      <c r="QVQ92" s="40"/>
      <c r="QVR92" s="40"/>
      <c r="QVS92" s="40"/>
      <c r="QVT92" s="40"/>
      <c r="QVU92" s="40"/>
      <c r="QVV92" s="40"/>
      <c r="QVW92" s="40"/>
      <c r="QVX92" s="40"/>
      <c r="QVY92" s="40"/>
      <c r="QVZ92" s="40"/>
      <c r="QWA92" s="40"/>
      <c r="QWB92" s="40"/>
      <c r="QWC92" s="40"/>
      <c r="QWD92" s="40"/>
      <c r="QWE92" s="40"/>
      <c r="QWF92" s="40"/>
      <c r="QWG92" s="40"/>
      <c r="QWH92" s="40"/>
      <c r="QWI92" s="40"/>
      <c r="QWJ92" s="40"/>
      <c r="QWK92" s="40"/>
      <c r="QWL92" s="40"/>
      <c r="QWM92" s="40"/>
      <c r="QWN92" s="40"/>
      <c r="QWO92" s="40"/>
      <c r="QWP92" s="40"/>
      <c r="QWQ92" s="40"/>
      <c r="QWR92" s="40"/>
      <c r="QWS92" s="40"/>
      <c r="QWT92" s="40"/>
      <c r="QWU92" s="40"/>
      <c r="QWV92" s="40"/>
      <c r="QWW92" s="40"/>
      <c r="QWX92" s="40"/>
      <c r="QWY92" s="40"/>
      <c r="QWZ92" s="40"/>
      <c r="QXA92" s="40"/>
      <c r="QXB92" s="40"/>
      <c r="QXC92" s="40"/>
      <c r="QXD92" s="40"/>
      <c r="QXE92" s="40"/>
      <c r="QXF92" s="40"/>
      <c r="QXG92" s="40"/>
      <c r="QXH92" s="40"/>
      <c r="QXI92" s="40"/>
      <c r="QXJ92" s="40"/>
      <c r="QXK92" s="40"/>
      <c r="QXL92" s="40"/>
      <c r="QXM92" s="40"/>
      <c r="QXN92" s="40"/>
      <c r="QXO92" s="40"/>
      <c r="QXP92" s="40"/>
      <c r="QXQ92" s="40"/>
      <c r="QXR92" s="40"/>
      <c r="QXS92" s="40"/>
      <c r="QXT92" s="40"/>
      <c r="QXU92" s="40"/>
      <c r="QXV92" s="40"/>
      <c r="QXW92" s="40"/>
      <c r="QXX92" s="40"/>
      <c r="QXY92" s="40"/>
      <c r="QXZ92" s="40"/>
      <c r="QYA92" s="40"/>
      <c r="QYB92" s="40"/>
      <c r="QYC92" s="40"/>
      <c r="QYD92" s="40"/>
      <c r="QYE92" s="40"/>
      <c r="QYF92" s="40"/>
      <c r="QYG92" s="40"/>
      <c r="QYH92" s="40"/>
      <c r="QYI92" s="40"/>
      <c r="QYJ92" s="40"/>
      <c r="QYK92" s="40"/>
      <c r="QYL92" s="40"/>
      <c r="QYM92" s="40"/>
      <c r="QYN92" s="40"/>
      <c r="QYO92" s="40"/>
      <c r="QYP92" s="40"/>
      <c r="QYQ92" s="40"/>
      <c r="QYR92" s="40"/>
      <c r="QYS92" s="40"/>
      <c r="QYT92" s="40"/>
      <c r="QYU92" s="40"/>
      <c r="QYV92" s="40"/>
      <c r="QYW92" s="40"/>
      <c r="QYX92" s="40"/>
      <c r="QYY92" s="40"/>
      <c r="QYZ92" s="40"/>
      <c r="QZA92" s="40"/>
      <c r="QZB92" s="40"/>
      <c r="QZC92" s="40"/>
      <c r="QZD92" s="40"/>
      <c r="QZE92" s="40"/>
      <c r="QZF92" s="40"/>
      <c r="QZG92" s="40"/>
      <c r="QZH92" s="40"/>
      <c r="QZI92" s="40"/>
      <c r="QZJ92" s="40"/>
      <c r="QZK92" s="40"/>
      <c r="QZL92" s="40"/>
      <c r="QZM92" s="40"/>
      <c r="QZN92" s="40"/>
      <c r="QZO92" s="40"/>
      <c r="QZP92" s="40"/>
      <c r="QZQ92" s="40"/>
      <c r="QZR92" s="40"/>
      <c r="QZS92" s="40"/>
      <c r="QZT92" s="40"/>
      <c r="QZU92" s="40"/>
      <c r="QZV92" s="40"/>
      <c r="QZW92" s="40"/>
      <c r="QZX92" s="40"/>
      <c r="QZY92" s="40"/>
      <c r="QZZ92" s="40"/>
      <c r="RAA92" s="40"/>
      <c r="RAB92" s="40"/>
      <c r="RAC92" s="40"/>
      <c r="RAD92" s="40"/>
      <c r="RAE92" s="40"/>
      <c r="RAF92" s="40"/>
      <c r="RAG92" s="40"/>
      <c r="RAH92" s="40"/>
      <c r="RAI92" s="40"/>
      <c r="RAJ92" s="40"/>
      <c r="RAK92" s="40"/>
      <c r="RAL92" s="40"/>
      <c r="RAM92" s="40"/>
      <c r="RAN92" s="40"/>
      <c r="RAO92" s="40"/>
      <c r="RAP92" s="40"/>
      <c r="RAQ92" s="40"/>
      <c r="RAR92" s="40"/>
      <c r="RAS92" s="40"/>
      <c r="RAT92" s="40"/>
      <c r="RAU92" s="40"/>
      <c r="RAV92" s="40"/>
      <c r="RAW92" s="40"/>
      <c r="RAX92" s="40"/>
      <c r="RAY92" s="40"/>
      <c r="RAZ92" s="40"/>
      <c r="RBA92" s="40"/>
      <c r="RBB92" s="40"/>
      <c r="RBC92" s="40"/>
      <c r="RBD92" s="40"/>
      <c r="RBE92" s="40"/>
      <c r="RBF92" s="40"/>
      <c r="RBG92" s="40"/>
      <c r="RBH92" s="40"/>
      <c r="RBI92" s="40"/>
      <c r="RBJ92" s="40"/>
      <c r="RBK92" s="40"/>
      <c r="RBL92" s="40"/>
      <c r="RBM92" s="40"/>
      <c r="RBN92" s="40"/>
      <c r="RBO92" s="40"/>
      <c r="RBP92" s="40"/>
      <c r="RBQ92" s="40"/>
      <c r="RBR92" s="40"/>
      <c r="RBS92" s="40"/>
      <c r="RBT92" s="40"/>
      <c r="RBU92" s="40"/>
      <c r="RBV92" s="40"/>
      <c r="RBW92" s="40"/>
      <c r="RBX92" s="40"/>
      <c r="RBY92" s="40"/>
      <c r="RBZ92" s="40"/>
      <c r="RCA92" s="40"/>
      <c r="RCB92" s="40"/>
      <c r="RCC92" s="40"/>
      <c r="RCD92" s="40"/>
      <c r="RCE92" s="40"/>
      <c r="RCF92" s="40"/>
      <c r="RCG92" s="40"/>
      <c r="RCH92" s="40"/>
      <c r="RCI92" s="40"/>
      <c r="RCJ92" s="40"/>
      <c r="RCK92" s="40"/>
      <c r="RCL92" s="40"/>
      <c r="RCM92" s="40"/>
      <c r="RCN92" s="40"/>
      <c r="RCO92" s="40"/>
      <c r="RCP92" s="40"/>
      <c r="RCQ92" s="40"/>
      <c r="RCR92" s="40"/>
      <c r="RCS92" s="40"/>
      <c r="RCT92" s="40"/>
      <c r="RCU92" s="40"/>
      <c r="RCV92" s="40"/>
      <c r="RCW92" s="40"/>
      <c r="RCX92" s="40"/>
      <c r="RCY92" s="40"/>
      <c r="RCZ92" s="40"/>
      <c r="RDA92" s="40"/>
      <c r="RDB92" s="40"/>
      <c r="RDC92" s="40"/>
      <c r="RDD92" s="40"/>
      <c r="RDE92" s="40"/>
      <c r="RDF92" s="40"/>
      <c r="RDG92" s="40"/>
      <c r="RDH92" s="40"/>
      <c r="RDI92" s="40"/>
      <c r="RDJ92" s="40"/>
      <c r="RDK92" s="40"/>
      <c r="RDL92" s="40"/>
      <c r="RDM92" s="40"/>
      <c r="RDN92" s="40"/>
      <c r="RDO92" s="40"/>
      <c r="RDP92" s="40"/>
      <c r="RDQ92" s="40"/>
      <c r="RDR92" s="40"/>
      <c r="RDS92" s="40"/>
      <c r="RDT92" s="40"/>
      <c r="RDU92" s="40"/>
      <c r="RDV92" s="40"/>
      <c r="RDW92" s="40"/>
      <c r="RDX92" s="40"/>
      <c r="RDY92" s="40"/>
      <c r="RDZ92" s="40"/>
      <c r="REA92" s="40"/>
      <c r="REB92" s="40"/>
      <c r="REC92" s="40"/>
      <c r="RED92" s="40"/>
      <c r="REE92" s="40"/>
      <c r="REF92" s="40"/>
      <c r="REG92" s="40"/>
      <c r="REH92" s="40"/>
      <c r="REI92" s="40"/>
      <c r="REJ92" s="40"/>
      <c r="REK92" s="40"/>
      <c r="REL92" s="40"/>
      <c r="REM92" s="40"/>
      <c r="REN92" s="40"/>
      <c r="REO92" s="40"/>
      <c r="REP92" s="40"/>
      <c r="REQ92" s="40"/>
      <c r="RER92" s="40"/>
      <c r="RES92" s="40"/>
      <c r="RET92" s="40"/>
      <c r="REU92" s="40"/>
      <c r="REV92" s="40"/>
      <c r="REW92" s="40"/>
      <c r="REX92" s="40"/>
      <c r="REY92" s="40"/>
      <c r="REZ92" s="40"/>
      <c r="RFA92" s="40"/>
      <c r="RFB92" s="40"/>
      <c r="RFC92" s="40"/>
      <c r="RFD92" s="40"/>
      <c r="RFE92" s="40"/>
      <c r="RFF92" s="40"/>
      <c r="RFG92" s="40"/>
      <c r="RFH92" s="40"/>
      <c r="RFI92" s="40"/>
      <c r="RFJ92" s="40"/>
      <c r="RFK92" s="40"/>
      <c r="RFL92" s="40"/>
      <c r="RFM92" s="40"/>
      <c r="RFN92" s="40"/>
      <c r="RFO92" s="40"/>
      <c r="RFP92" s="40"/>
      <c r="RFQ92" s="40"/>
      <c r="RFR92" s="40"/>
      <c r="RFS92" s="40"/>
      <c r="RFT92" s="40"/>
      <c r="RFU92" s="40"/>
      <c r="RFV92" s="40"/>
      <c r="RFW92" s="40"/>
      <c r="RFX92" s="40"/>
      <c r="RFY92" s="40"/>
      <c r="RFZ92" s="40"/>
      <c r="RGA92" s="40"/>
      <c r="RGB92" s="40"/>
      <c r="RGC92" s="40"/>
      <c r="RGD92" s="40"/>
      <c r="RGE92" s="40"/>
      <c r="RGF92" s="40"/>
      <c r="RGG92" s="40"/>
      <c r="RGH92" s="40"/>
      <c r="RGI92" s="40"/>
      <c r="RGJ92" s="40"/>
      <c r="RGK92" s="40"/>
      <c r="RGL92" s="40"/>
      <c r="RGM92" s="40"/>
      <c r="RGN92" s="40"/>
      <c r="RGO92" s="40"/>
      <c r="RGP92" s="40"/>
      <c r="RGQ92" s="40"/>
      <c r="RGR92" s="40"/>
      <c r="RGS92" s="40"/>
      <c r="RGT92" s="40"/>
      <c r="RGU92" s="40"/>
      <c r="RGV92" s="40"/>
      <c r="RGW92" s="40"/>
      <c r="RGX92" s="40"/>
      <c r="RGY92" s="40"/>
      <c r="RGZ92" s="40"/>
      <c r="RHA92" s="40"/>
      <c r="RHB92" s="40"/>
      <c r="RHC92" s="40"/>
      <c r="RHD92" s="40"/>
      <c r="RHE92" s="40"/>
      <c r="RHF92" s="40"/>
      <c r="RHG92" s="40"/>
      <c r="RHH92" s="40"/>
      <c r="RHI92" s="40"/>
      <c r="RHJ92" s="40"/>
      <c r="RHK92" s="40"/>
      <c r="RHL92" s="40"/>
      <c r="RHM92" s="40"/>
      <c r="RHN92" s="40"/>
      <c r="RHO92" s="40"/>
      <c r="RHP92" s="40"/>
      <c r="RHQ92" s="40"/>
      <c r="RHR92" s="40"/>
      <c r="RHS92" s="40"/>
      <c r="RHT92" s="40"/>
      <c r="RHU92" s="40"/>
      <c r="RHV92" s="40"/>
      <c r="RHW92" s="40"/>
      <c r="RHX92" s="40"/>
      <c r="RHY92" s="40"/>
      <c r="RHZ92" s="40"/>
      <c r="RIA92" s="40"/>
      <c r="RIB92" s="40"/>
      <c r="RIC92" s="40"/>
      <c r="RID92" s="40"/>
      <c r="RIE92" s="40"/>
      <c r="RIF92" s="40"/>
      <c r="RIG92" s="40"/>
      <c r="RIH92" s="40"/>
      <c r="RII92" s="40"/>
      <c r="RIJ92" s="40"/>
      <c r="RIK92" s="40"/>
      <c r="RIL92" s="40"/>
      <c r="RIM92" s="40"/>
      <c r="RIN92" s="40"/>
      <c r="RIO92" s="40"/>
      <c r="RIP92" s="40"/>
      <c r="RIQ92" s="40"/>
      <c r="RIR92" s="40"/>
      <c r="RIS92" s="40"/>
      <c r="RIT92" s="40"/>
      <c r="RIU92" s="40"/>
      <c r="RIV92" s="40"/>
      <c r="RIW92" s="40"/>
      <c r="RIX92" s="40"/>
      <c r="RIY92" s="40"/>
      <c r="RIZ92" s="40"/>
      <c r="RJA92" s="40"/>
      <c r="RJB92" s="40"/>
      <c r="RJC92" s="40"/>
      <c r="RJD92" s="40"/>
      <c r="RJE92" s="40"/>
      <c r="RJF92" s="40"/>
      <c r="RJG92" s="40"/>
      <c r="RJH92" s="40"/>
      <c r="RJI92" s="40"/>
      <c r="RJJ92" s="40"/>
      <c r="RJK92" s="40"/>
      <c r="RJL92" s="40"/>
      <c r="RJM92" s="40"/>
      <c r="RJN92" s="40"/>
      <c r="RJO92" s="40"/>
      <c r="RJP92" s="40"/>
      <c r="RJQ92" s="40"/>
      <c r="RJR92" s="40"/>
      <c r="RJS92" s="40"/>
      <c r="RJT92" s="40"/>
      <c r="RJU92" s="40"/>
      <c r="RJV92" s="40"/>
      <c r="RJW92" s="40"/>
      <c r="RJX92" s="40"/>
      <c r="RJY92" s="40"/>
      <c r="RJZ92" s="40"/>
      <c r="RKA92" s="40"/>
      <c r="RKB92" s="40"/>
      <c r="RKC92" s="40"/>
      <c r="RKD92" s="40"/>
      <c r="RKE92" s="40"/>
      <c r="RKF92" s="40"/>
      <c r="RKG92" s="40"/>
      <c r="RKH92" s="40"/>
      <c r="RKI92" s="40"/>
      <c r="RKJ92" s="40"/>
      <c r="RKK92" s="40"/>
      <c r="RKL92" s="40"/>
      <c r="RKM92" s="40"/>
      <c r="RKN92" s="40"/>
      <c r="RKO92" s="40"/>
      <c r="RKP92" s="40"/>
      <c r="RKQ92" s="40"/>
      <c r="RKR92" s="40"/>
      <c r="RKS92" s="40"/>
      <c r="RKT92" s="40"/>
      <c r="RKU92" s="40"/>
      <c r="RKV92" s="40"/>
      <c r="RKW92" s="40"/>
      <c r="RKX92" s="40"/>
      <c r="RKY92" s="40"/>
      <c r="RKZ92" s="40"/>
      <c r="RLA92" s="40"/>
      <c r="RLB92" s="40"/>
      <c r="RLC92" s="40"/>
      <c r="RLD92" s="40"/>
      <c r="RLE92" s="40"/>
      <c r="RLF92" s="40"/>
      <c r="RLG92" s="40"/>
      <c r="RLH92" s="40"/>
      <c r="RLI92" s="40"/>
      <c r="RLJ92" s="40"/>
      <c r="RLK92" s="40"/>
      <c r="RLL92" s="40"/>
      <c r="RLM92" s="40"/>
      <c r="RLN92" s="40"/>
      <c r="RLO92" s="40"/>
      <c r="RLP92" s="40"/>
      <c r="RLQ92" s="40"/>
      <c r="RLR92" s="40"/>
      <c r="RLS92" s="40"/>
      <c r="RLT92" s="40"/>
      <c r="RLU92" s="40"/>
      <c r="RLV92" s="40"/>
      <c r="RLW92" s="40"/>
      <c r="RLX92" s="40"/>
      <c r="RLY92" s="40"/>
      <c r="RLZ92" s="40"/>
      <c r="RMA92" s="40"/>
      <c r="RMB92" s="40"/>
      <c r="RMC92" s="40"/>
      <c r="RMD92" s="40"/>
      <c r="RME92" s="40"/>
      <c r="RMF92" s="40"/>
      <c r="RMG92" s="40"/>
      <c r="RMH92" s="40"/>
      <c r="RMI92" s="40"/>
      <c r="RMJ92" s="40"/>
      <c r="RMK92" s="40"/>
      <c r="RML92" s="40"/>
      <c r="RMM92" s="40"/>
      <c r="RMN92" s="40"/>
      <c r="RMO92" s="40"/>
      <c r="RMP92" s="40"/>
      <c r="RMQ92" s="40"/>
      <c r="RMR92" s="40"/>
      <c r="RMS92" s="40"/>
      <c r="RMT92" s="40"/>
      <c r="RMU92" s="40"/>
      <c r="RMV92" s="40"/>
      <c r="RMW92" s="40"/>
      <c r="RMX92" s="40"/>
      <c r="RMY92" s="40"/>
      <c r="RMZ92" s="40"/>
      <c r="RNA92" s="40"/>
      <c r="RNB92" s="40"/>
      <c r="RNC92" s="40"/>
      <c r="RND92" s="40"/>
      <c r="RNE92" s="40"/>
      <c r="RNF92" s="40"/>
      <c r="RNG92" s="40"/>
      <c r="RNH92" s="40"/>
      <c r="RNI92" s="40"/>
      <c r="RNJ92" s="40"/>
      <c r="RNK92" s="40"/>
      <c r="RNL92" s="40"/>
      <c r="RNM92" s="40"/>
      <c r="RNN92" s="40"/>
      <c r="RNO92" s="40"/>
      <c r="RNP92" s="40"/>
      <c r="RNQ92" s="40"/>
      <c r="RNR92" s="40"/>
      <c r="RNS92" s="40"/>
      <c r="RNT92" s="40"/>
      <c r="RNU92" s="40"/>
      <c r="RNV92" s="40"/>
      <c r="RNW92" s="40"/>
      <c r="RNX92" s="40"/>
      <c r="RNY92" s="40"/>
      <c r="RNZ92" s="40"/>
      <c r="ROA92" s="40"/>
      <c r="ROB92" s="40"/>
      <c r="ROC92" s="40"/>
      <c r="ROD92" s="40"/>
      <c r="ROE92" s="40"/>
      <c r="ROF92" s="40"/>
      <c r="ROG92" s="40"/>
      <c r="ROH92" s="40"/>
      <c r="ROI92" s="40"/>
      <c r="ROJ92" s="40"/>
      <c r="ROK92" s="40"/>
      <c r="ROL92" s="40"/>
      <c r="ROM92" s="40"/>
      <c r="RON92" s="40"/>
      <c r="ROO92" s="40"/>
      <c r="ROP92" s="40"/>
      <c r="ROQ92" s="40"/>
      <c r="ROR92" s="40"/>
      <c r="ROS92" s="40"/>
      <c r="ROT92" s="40"/>
      <c r="ROU92" s="40"/>
      <c r="ROV92" s="40"/>
      <c r="ROW92" s="40"/>
      <c r="ROX92" s="40"/>
      <c r="ROY92" s="40"/>
      <c r="ROZ92" s="40"/>
      <c r="RPA92" s="40"/>
      <c r="RPB92" s="40"/>
      <c r="RPC92" s="40"/>
      <c r="RPD92" s="40"/>
      <c r="RPE92" s="40"/>
      <c r="RPF92" s="40"/>
      <c r="RPG92" s="40"/>
      <c r="RPH92" s="40"/>
      <c r="RPI92" s="40"/>
      <c r="RPJ92" s="40"/>
      <c r="RPK92" s="40"/>
      <c r="RPL92" s="40"/>
      <c r="RPM92" s="40"/>
      <c r="RPN92" s="40"/>
      <c r="RPO92" s="40"/>
      <c r="RPP92" s="40"/>
      <c r="RPQ92" s="40"/>
      <c r="RPR92" s="40"/>
      <c r="RPS92" s="40"/>
      <c r="RPT92" s="40"/>
      <c r="RPU92" s="40"/>
      <c r="RPV92" s="40"/>
      <c r="RPW92" s="40"/>
      <c r="RPX92" s="40"/>
      <c r="RPY92" s="40"/>
      <c r="RPZ92" s="40"/>
      <c r="RQA92" s="40"/>
      <c r="RQB92" s="40"/>
      <c r="RQC92" s="40"/>
      <c r="RQD92" s="40"/>
      <c r="RQE92" s="40"/>
      <c r="RQF92" s="40"/>
      <c r="RQG92" s="40"/>
      <c r="RQH92" s="40"/>
      <c r="RQI92" s="40"/>
      <c r="RQJ92" s="40"/>
      <c r="RQK92" s="40"/>
      <c r="RQL92" s="40"/>
      <c r="RQM92" s="40"/>
      <c r="RQN92" s="40"/>
      <c r="RQO92" s="40"/>
      <c r="RQP92" s="40"/>
      <c r="RQQ92" s="40"/>
      <c r="RQR92" s="40"/>
      <c r="RQS92" s="40"/>
      <c r="RQT92" s="40"/>
      <c r="RQU92" s="40"/>
      <c r="RQV92" s="40"/>
      <c r="RQW92" s="40"/>
      <c r="RQX92" s="40"/>
      <c r="RQY92" s="40"/>
      <c r="RQZ92" s="40"/>
      <c r="RRA92" s="40"/>
      <c r="RRB92" s="40"/>
      <c r="RRC92" s="40"/>
      <c r="RRD92" s="40"/>
      <c r="RRE92" s="40"/>
      <c r="RRF92" s="40"/>
      <c r="RRG92" s="40"/>
      <c r="RRH92" s="40"/>
      <c r="RRI92" s="40"/>
      <c r="RRJ92" s="40"/>
      <c r="RRK92" s="40"/>
      <c r="RRL92" s="40"/>
      <c r="RRM92" s="40"/>
      <c r="RRN92" s="40"/>
      <c r="RRO92" s="40"/>
      <c r="RRP92" s="40"/>
      <c r="RRQ92" s="40"/>
      <c r="RRR92" s="40"/>
      <c r="RRS92" s="40"/>
      <c r="RRT92" s="40"/>
      <c r="RRU92" s="40"/>
      <c r="RRV92" s="40"/>
      <c r="RRW92" s="40"/>
      <c r="RRX92" s="40"/>
      <c r="RRY92" s="40"/>
      <c r="RRZ92" s="40"/>
      <c r="RSA92" s="40"/>
      <c r="RSB92" s="40"/>
      <c r="RSC92" s="40"/>
      <c r="RSD92" s="40"/>
      <c r="RSE92" s="40"/>
      <c r="RSF92" s="40"/>
      <c r="RSG92" s="40"/>
      <c r="RSH92" s="40"/>
      <c r="RSI92" s="40"/>
      <c r="RSJ92" s="40"/>
      <c r="RSK92" s="40"/>
      <c r="RSL92" s="40"/>
      <c r="RSM92" s="40"/>
      <c r="RSN92" s="40"/>
      <c r="RSO92" s="40"/>
      <c r="RSP92" s="40"/>
      <c r="RSQ92" s="40"/>
      <c r="RSR92" s="40"/>
      <c r="RSS92" s="40"/>
      <c r="RST92" s="40"/>
      <c r="RSU92" s="40"/>
      <c r="RSV92" s="40"/>
      <c r="RSW92" s="40"/>
      <c r="RSX92" s="40"/>
      <c r="RSY92" s="40"/>
      <c r="RSZ92" s="40"/>
      <c r="RTA92" s="40"/>
      <c r="RTB92" s="40"/>
      <c r="RTC92" s="40"/>
      <c r="RTD92" s="40"/>
      <c r="RTE92" s="40"/>
      <c r="RTF92" s="40"/>
      <c r="RTG92" s="40"/>
      <c r="RTH92" s="40"/>
      <c r="RTI92" s="40"/>
      <c r="RTJ92" s="40"/>
      <c r="RTK92" s="40"/>
      <c r="RTL92" s="40"/>
      <c r="RTM92" s="40"/>
      <c r="RTN92" s="40"/>
      <c r="RTO92" s="40"/>
      <c r="RTP92" s="40"/>
      <c r="RTQ92" s="40"/>
      <c r="RTR92" s="40"/>
      <c r="RTS92" s="40"/>
      <c r="RTT92" s="40"/>
      <c r="RTU92" s="40"/>
      <c r="RTV92" s="40"/>
      <c r="RTW92" s="40"/>
      <c r="RTX92" s="40"/>
      <c r="RTY92" s="40"/>
      <c r="RTZ92" s="40"/>
      <c r="RUA92" s="40"/>
      <c r="RUB92" s="40"/>
      <c r="RUC92" s="40"/>
      <c r="RUD92" s="40"/>
      <c r="RUE92" s="40"/>
      <c r="RUF92" s="40"/>
      <c r="RUG92" s="40"/>
      <c r="RUH92" s="40"/>
      <c r="RUI92" s="40"/>
      <c r="RUJ92" s="40"/>
      <c r="RUK92" s="40"/>
      <c r="RUL92" s="40"/>
      <c r="RUM92" s="40"/>
      <c r="RUN92" s="40"/>
      <c r="RUO92" s="40"/>
      <c r="RUP92" s="40"/>
      <c r="RUQ92" s="40"/>
      <c r="RUR92" s="40"/>
      <c r="RUS92" s="40"/>
      <c r="RUT92" s="40"/>
      <c r="RUU92" s="40"/>
      <c r="RUV92" s="40"/>
      <c r="RUW92" s="40"/>
      <c r="RUX92" s="40"/>
      <c r="RUY92" s="40"/>
      <c r="RUZ92" s="40"/>
      <c r="RVA92" s="40"/>
      <c r="RVB92" s="40"/>
      <c r="RVC92" s="40"/>
      <c r="RVD92" s="40"/>
      <c r="RVE92" s="40"/>
      <c r="RVF92" s="40"/>
      <c r="RVG92" s="40"/>
      <c r="RVH92" s="40"/>
      <c r="RVI92" s="40"/>
      <c r="RVJ92" s="40"/>
      <c r="RVK92" s="40"/>
      <c r="RVL92" s="40"/>
      <c r="RVM92" s="40"/>
      <c r="RVN92" s="40"/>
      <c r="RVO92" s="40"/>
      <c r="RVP92" s="40"/>
      <c r="RVQ92" s="40"/>
      <c r="RVR92" s="40"/>
      <c r="RVS92" s="40"/>
      <c r="RVT92" s="40"/>
      <c r="RVU92" s="40"/>
      <c r="RVV92" s="40"/>
      <c r="RVW92" s="40"/>
      <c r="RVX92" s="40"/>
      <c r="RVY92" s="40"/>
      <c r="RVZ92" s="40"/>
      <c r="RWA92" s="40"/>
      <c r="RWB92" s="40"/>
      <c r="RWC92" s="40"/>
      <c r="RWD92" s="40"/>
      <c r="RWE92" s="40"/>
      <c r="RWF92" s="40"/>
      <c r="RWG92" s="40"/>
      <c r="RWH92" s="40"/>
      <c r="RWI92" s="40"/>
      <c r="RWJ92" s="40"/>
      <c r="RWK92" s="40"/>
      <c r="RWL92" s="40"/>
      <c r="RWM92" s="40"/>
      <c r="RWN92" s="40"/>
      <c r="RWO92" s="40"/>
      <c r="RWP92" s="40"/>
      <c r="RWQ92" s="40"/>
      <c r="RWR92" s="40"/>
      <c r="RWS92" s="40"/>
      <c r="RWT92" s="40"/>
      <c r="RWU92" s="40"/>
      <c r="RWV92" s="40"/>
      <c r="RWW92" s="40"/>
      <c r="RWX92" s="40"/>
      <c r="RWY92" s="40"/>
      <c r="RWZ92" s="40"/>
      <c r="RXA92" s="40"/>
      <c r="RXB92" s="40"/>
      <c r="RXC92" s="40"/>
      <c r="RXD92" s="40"/>
      <c r="RXE92" s="40"/>
      <c r="RXF92" s="40"/>
      <c r="RXG92" s="40"/>
      <c r="RXH92" s="40"/>
      <c r="RXI92" s="40"/>
      <c r="RXJ92" s="40"/>
      <c r="RXK92" s="40"/>
      <c r="RXL92" s="40"/>
      <c r="RXM92" s="40"/>
      <c r="RXN92" s="40"/>
      <c r="RXO92" s="40"/>
      <c r="RXP92" s="40"/>
      <c r="RXQ92" s="40"/>
      <c r="RXR92" s="40"/>
      <c r="RXS92" s="40"/>
      <c r="RXT92" s="40"/>
      <c r="RXU92" s="40"/>
      <c r="RXV92" s="40"/>
      <c r="RXW92" s="40"/>
      <c r="RXX92" s="40"/>
      <c r="RXY92" s="40"/>
      <c r="RXZ92" s="40"/>
      <c r="RYA92" s="40"/>
      <c r="RYB92" s="40"/>
      <c r="RYC92" s="40"/>
      <c r="RYD92" s="40"/>
      <c r="RYE92" s="40"/>
      <c r="RYF92" s="40"/>
      <c r="RYG92" s="40"/>
      <c r="RYH92" s="40"/>
      <c r="RYI92" s="40"/>
      <c r="RYJ92" s="40"/>
      <c r="RYK92" s="40"/>
      <c r="RYL92" s="40"/>
      <c r="RYM92" s="40"/>
      <c r="RYN92" s="40"/>
      <c r="RYO92" s="40"/>
      <c r="RYP92" s="40"/>
      <c r="RYQ92" s="40"/>
      <c r="RYR92" s="40"/>
      <c r="RYS92" s="40"/>
      <c r="RYT92" s="40"/>
      <c r="RYU92" s="40"/>
      <c r="RYV92" s="40"/>
      <c r="RYW92" s="40"/>
      <c r="RYX92" s="40"/>
      <c r="RYY92" s="40"/>
      <c r="RYZ92" s="40"/>
      <c r="RZA92" s="40"/>
      <c r="RZB92" s="40"/>
      <c r="RZC92" s="40"/>
      <c r="RZD92" s="40"/>
      <c r="RZE92" s="40"/>
      <c r="RZF92" s="40"/>
      <c r="RZG92" s="40"/>
      <c r="RZH92" s="40"/>
      <c r="RZI92" s="40"/>
      <c r="RZJ92" s="40"/>
      <c r="RZK92" s="40"/>
      <c r="RZL92" s="40"/>
      <c r="RZM92" s="40"/>
      <c r="RZN92" s="40"/>
      <c r="RZO92" s="40"/>
      <c r="RZP92" s="40"/>
      <c r="RZQ92" s="40"/>
      <c r="RZR92" s="40"/>
      <c r="RZS92" s="40"/>
      <c r="RZT92" s="40"/>
      <c r="RZU92" s="40"/>
      <c r="RZV92" s="40"/>
      <c r="RZW92" s="40"/>
      <c r="RZX92" s="40"/>
      <c r="RZY92" s="40"/>
      <c r="RZZ92" s="40"/>
      <c r="SAA92" s="40"/>
      <c r="SAB92" s="40"/>
      <c r="SAC92" s="40"/>
      <c r="SAD92" s="40"/>
      <c r="SAE92" s="40"/>
      <c r="SAF92" s="40"/>
      <c r="SAG92" s="40"/>
      <c r="SAH92" s="40"/>
      <c r="SAI92" s="40"/>
      <c r="SAJ92" s="40"/>
      <c r="SAK92" s="40"/>
      <c r="SAL92" s="40"/>
      <c r="SAM92" s="40"/>
      <c r="SAN92" s="40"/>
      <c r="SAO92" s="40"/>
      <c r="SAP92" s="40"/>
      <c r="SAQ92" s="40"/>
      <c r="SAR92" s="40"/>
      <c r="SAS92" s="40"/>
      <c r="SAT92" s="40"/>
      <c r="SAU92" s="40"/>
      <c r="SAV92" s="40"/>
      <c r="SAW92" s="40"/>
      <c r="SAX92" s="40"/>
      <c r="SAY92" s="40"/>
      <c r="SAZ92" s="40"/>
      <c r="SBA92" s="40"/>
      <c r="SBB92" s="40"/>
      <c r="SBC92" s="40"/>
      <c r="SBD92" s="40"/>
      <c r="SBE92" s="40"/>
      <c r="SBF92" s="40"/>
      <c r="SBG92" s="40"/>
      <c r="SBH92" s="40"/>
      <c r="SBI92" s="40"/>
      <c r="SBJ92" s="40"/>
      <c r="SBK92" s="40"/>
      <c r="SBL92" s="40"/>
      <c r="SBM92" s="40"/>
      <c r="SBN92" s="40"/>
      <c r="SBO92" s="40"/>
      <c r="SBP92" s="40"/>
      <c r="SBQ92" s="40"/>
      <c r="SBR92" s="40"/>
      <c r="SBS92" s="40"/>
      <c r="SBT92" s="40"/>
      <c r="SBU92" s="40"/>
      <c r="SBV92" s="40"/>
      <c r="SBW92" s="40"/>
      <c r="SBX92" s="40"/>
      <c r="SBY92" s="40"/>
      <c r="SBZ92" s="40"/>
      <c r="SCA92" s="40"/>
      <c r="SCB92" s="40"/>
      <c r="SCC92" s="40"/>
      <c r="SCD92" s="40"/>
      <c r="SCE92" s="40"/>
      <c r="SCF92" s="40"/>
      <c r="SCG92" s="40"/>
      <c r="SCH92" s="40"/>
      <c r="SCI92" s="40"/>
      <c r="SCJ92" s="40"/>
      <c r="SCK92" s="40"/>
      <c r="SCL92" s="40"/>
      <c r="SCM92" s="40"/>
      <c r="SCN92" s="40"/>
      <c r="SCO92" s="40"/>
      <c r="SCP92" s="40"/>
      <c r="SCQ92" s="40"/>
      <c r="SCR92" s="40"/>
      <c r="SCS92" s="40"/>
      <c r="SCT92" s="40"/>
      <c r="SCU92" s="40"/>
      <c r="SCV92" s="40"/>
      <c r="SCW92" s="40"/>
      <c r="SCX92" s="40"/>
      <c r="SCY92" s="40"/>
      <c r="SCZ92" s="40"/>
      <c r="SDA92" s="40"/>
      <c r="SDB92" s="40"/>
      <c r="SDC92" s="40"/>
      <c r="SDD92" s="40"/>
      <c r="SDE92" s="40"/>
      <c r="SDF92" s="40"/>
      <c r="SDG92" s="40"/>
      <c r="SDH92" s="40"/>
      <c r="SDI92" s="40"/>
      <c r="SDJ92" s="40"/>
      <c r="SDK92" s="40"/>
      <c r="SDL92" s="40"/>
      <c r="SDM92" s="40"/>
      <c r="SDN92" s="40"/>
      <c r="SDO92" s="40"/>
      <c r="SDP92" s="40"/>
      <c r="SDQ92" s="40"/>
      <c r="SDR92" s="40"/>
      <c r="SDS92" s="40"/>
      <c r="SDT92" s="40"/>
      <c r="SDU92" s="40"/>
      <c r="SDV92" s="40"/>
      <c r="SDW92" s="40"/>
      <c r="SDX92" s="40"/>
      <c r="SDY92" s="40"/>
      <c r="SDZ92" s="40"/>
      <c r="SEA92" s="40"/>
      <c r="SEB92" s="40"/>
      <c r="SEC92" s="40"/>
      <c r="SED92" s="40"/>
      <c r="SEE92" s="40"/>
      <c r="SEF92" s="40"/>
      <c r="SEG92" s="40"/>
      <c r="SEH92" s="40"/>
      <c r="SEI92" s="40"/>
      <c r="SEJ92" s="40"/>
      <c r="SEK92" s="40"/>
      <c r="SEL92" s="40"/>
      <c r="SEM92" s="40"/>
      <c r="SEN92" s="40"/>
      <c r="SEO92" s="40"/>
      <c r="SEP92" s="40"/>
      <c r="SEQ92" s="40"/>
      <c r="SER92" s="40"/>
      <c r="SES92" s="40"/>
      <c r="SET92" s="40"/>
      <c r="SEU92" s="40"/>
      <c r="SEV92" s="40"/>
      <c r="SEW92" s="40"/>
      <c r="SEX92" s="40"/>
      <c r="SEY92" s="40"/>
      <c r="SEZ92" s="40"/>
      <c r="SFA92" s="40"/>
      <c r="SFB92" s="40"/>
      <c r="SFC92" s="40"/>
      <c r="SFD92" s="40"/>
      <c r="SFE92" s="40"/>
      <c r="SFF92" s="40"/>
      <c r="SFG92" s="40"/>
      <c r="SFH92" s="40"/>
      <c r="SFI92" s="40"/>
      <c r="SFJ92" s="40"/>
      <c r="SFK92" s="40"/>
      <c r="SFL92" s="40"/>
      <c r="SFM92" s="40"/>
      <c r="SFN92" s="40"/>
      <c r="SFO92" s="40"/>
      <c r="SFP92" s="40"/>
      <c r="SFQ92" s="40"/>
      <c r="SFR92" s="40"/>
      <c r="SFS92" s="40"/>
      <c r="SFT92" s="40"/>
      <c r="SFU92" s="40"/>
      <c r="SFV92" s="40"/>
      <c r="SFW92" s="40"/>
      <c r="SFX92" s="40"/>
      <c r="SFY92" s="40"/>
      <c r="SFZ92" s="40"/>
      <c r="SGA92" s="40"/>
      <c r="SGB92" s="40"/>
      <c r="SGC92" s="40"/>
      <c r="SGD92" s="40"/>
      <c r="SGE92" s="40"/>
      <c r="SGF92" s="40"/>
      <c r="SGG92" s="40"/>
      <c r="SGH92" s="40"/>
      <c r="SGI92" s="40"/>
      <c r="SGJ92" s="40"/>
      <c r="SGK92" s="40"/>
      <c r="SGL92" s="40"/>
      <c r="SGM92" s="40"/>
      <c r="SGN92" s="40"/>
      <c r="SGO92" s="40"/>
      <c r="SGP92" s="40"/>
      <c r="SGQ92" s="40"/>
      <c r="SGR92" s="40"/>
      <c r="SGS92" s="40"/>
      <c r="SGT92" s="40"/>
      <c r="SGU92" s="40"/>
      <c r="SGV92" s="40"/>
      <c r="SGW92" s="40"/>
      <c r="SGX92" s="40"/>
      <c r="SGY92" s="40"/>
      <c r="SGZ92" s="40"/>
      <c r="SHA92" s="40"/>
      <c r="SHB92" s="40"/>
      <c r="SHC92" s="40"/>
      <c r="SHD92" s="40"/>
      <c r="SHE92" s="40"/>
      <c r="SHF92" s="40"/>
      <c r="SHG92" s="40"/>
      <c r="SHH92" s="40"/>
      <c r="SHI92" s="40"/>
      <c r="SHJ92" s="40"/>
      <c r="SHK92" s="40"/>
      <c r="SHL92" s="40"/>
      <c r="SHM92" s="40"/>
      <c r="SHN92" s="40"/>
      <c r="SHO92" s="40"/>
      <c r="SHP92" s="40"/>
      <c r="SHQ92" s="40"/>
      <c r="SHR92" s="40"/>
      <c r="SHS92" s="40"/>
      <c r="SHT92" s="40"/>
      <c r="SHU92" s="40"/>
      <c r="SHV92" s="40"/>
      <c r="SHW92" s="40"/>
      <c r="SHX92" s="40"/>
      <c r="SHY92" s="40"/>
      <c r="SHZ92" s="40"/>
      <c r="SIA92" s="40"/>
      <c r="SIB92" s="40"/>
      <c r="SIC92" s="40"/>
      <c r="SID92" s="40"/>
      <c r="SIE92" s="40"/>
      <c r="SIF92" s="40"/>
      <c r="SIG92" s="40"/>
      <c r="SIH92" s="40"/>
      <c r="SII92" s="40"/>
      <c r="SIJ92" s="40"/>
      <c r="SIK92" s="40"/>
      <c r="SIL92" s="40"/>
      <c r="SIM92" s="40"/>
      <c r="SIN92" s="40"/>
      <c r="SIO92" s="40"/>
      <c r="SIP92" s="40"/>
      <c r="SIQ92" s="40"/>
      <c r="SIR92" s="40"/>
      <c r="SIS92" s="40"/>
      <c r="SIT92" s="40"/>
      <c r="SIU92" s="40"/>
      <c r="SIV92" s="40"/>
      <c r="SIW92" s="40"/>
      <c r="SIX92" s="40"/>
      <c r="SIY92" s="40"/>
      <c r="SIZ92" s="40"/>
      <c r="SJA92" s="40"/>
      <c r="SJB92" s="40"/>
      <c r="SJC92" s="40"/>
      <c r="SJD92" s="40"/>
      <c r="SJE92" s="40"/>
      <c r="SJF92" s="40"/>
      <c r="SJG92" s="40"/>
      <c r="SJH92" s="40"/>
      <c r="SJI92" s="40"/>
      <c r="SJJ92" s="40"/>
      <c r="SJK92" s="40"/>
      <c r="SJL92" s="40"/>
      <c r="SJM92" s="40"/>
      <c r="SJN92" s="40"/>
      <c r="SJO92" s="40"/>
      <c r="SJP92" s="40"/>
      <c r="SJQ92" s="40"/>
      <c r="SJR92" s="40"/>
      <c r="SJS92" s="40"/>
      <c r="SJT92" s="40"/>
      <c r="SJU92" s="40"/>
      <c r="SJV92" s="40"/>
      <c r="SJW92" s="40"/>
      <c r="SJX92" s="40"/>
      <c r="SJY92" s="40"/>
      <c r="SJZ92" s="40"/>
      <c r="SKA92" s="40"/>
      <c r="SKB92" s="40"/>
      <c r="SKC92" s="40"/>
      <c r="SKD92" s="40"/>
      <c r="SKE92" s="40"/>
      <c r="SKF92" s="40"/>
      <c r="SKG92" s="40"/>
      <c r="SKH92" s="40"/>
      <c r="SKI92" s="40"/>
      <c r="SKJ92" s="40"/>
      <c r="SKK92" s="40"/>
      <c r="SKL92" s="40"/>
      <c r="SKM92" s="40"/>
      <c r="SKN92" s="40"/>
      <c r="SKO92" s="40"/>
      <c r="SKP92" s="40"/>
      <c r="SKQ92" s="40"/>
      <c r="SKR92" s="40"/>
      <c r="SKS92" s="40"/>
      <c r="SKT92" s="40"/>
      <c r="SKU92" s="40"/>
      <c r="SKV92" s="40"/>
      <c r="SKW92" s="40"/>
      <c r="SKX92" s="40"/>
      <c r="SKY92" s="40"/>
      <c r="SKZ92" s="40"/>
      <c r="SLA92" s="40"/>
      <c r="SLB92" s="40"/>
      <c r="SLC92" s="40"/>
      <c r="SLD92" s="40"/>
      <c r="SLE92" s="40"/>
      <c r="SLF92" s="40"/>
      <c r="SLG92" s="40"/>
      <c r="SLH92" s="40"/>
      <c r="SLI92" s="40"/>
      <c r="SLJ92" s="40"/>
      <c r="SLK92" s="40"/>
      <c r="SLL92" s="40"/>
      <c r="SLM92" s="40"/>
      <c r="SLN92" s="40"/>
      <c r="SLO92" s="40"/>
      <c r="SLP92" s="40"/>
      <c r="SLQ92" s="40"/>
      <c r="SLR92" s="40"/>
      <c r="SLS92" s="40"/>
      <c r="SLT92" s="40"/>
      <c r="SLU92" s="40"/>
      <c r="SLV92" s="40"/>
      <c r="SLW92" s="40"/>
      <c r="SLX92" s="40"/>
      <c r="SLY92" s="40"/>
      <c r="SLZ92" s="40"/>
      <c r="SMA92" s="40"/>
      <c r="SMB92" s="40"/>
      <c r="SMC92" s="40"/>
      <c r="SMD92" s="40"/>
      <c r="SME92" s="40"/>
      <c r="SMF92" s="40"/>
      <c r="SMG92" s="40"/>
      <c r="SMH92" s="40"/>
      <c r="SMI92" s="40"/>
      <c r="SMJ92" s="40"/>
      <c r="SMK92" s="40"/>
      <c r="SML92" s="40"/>
      <c r="SMM92" s="40"/>
      <c r="SMN92" s="40"/>
      <c r="SMO92" s="40"/>
      <c r="SMP92" s="40"/>
      <c r="SMQ92" s="40"/>
      <c r="SMR92" s="40"/>
      <c r="SMS92" s="40"/>
      <c r="SMT92" s="40"/>
      <c r="SMU92" s="40"/>
      <c r="SMV92" s="40"/>
      <c r="SMW92" s="40"/>
      <c r="SMX92" s="40"/>
      <c r="SMY92" s="40"/>
      <c r="SMZ92" s="40"/>
      <c r="SNA92" s="40"/>
      <c r="SNB92" s="40"/>
      <c r="SNC92" s="40"/>
      <c r="SND92" s="40"/>
      <c r="SNE92" s="40"/>
      <c r="SNF92" s="40"/>
      <c r="SNG92" s="40"/>
      <c r="SNH92" s="40"/>
      <c r="SNI92" s="40"/>
      <c r="SNJ92" s="40"/>
      <c r="SNK92" s="40"/>
      <c r="SNL92" s="40"/>
      <c r="SNM92" s="40"/>
      <c r="SNN92" s="40"/>
      <c r="SNO92" s="40"/>
      <c r="SNP92" s="40"/>
      <c r="SNQ92" s="40"/>
      <c r="SNR92" s="40"/>
      <c r="SNS92" s="40"/>
      <c r="SNT92" s="40"/>
      <c r="SNU92" s="40"/>
      <c r="SNV92" s="40"/>
      <c r="SNW92" s="40"/>
      <c r="SNX92" s="40"/>
      <c r="SNY92" s="40"/>
      <c r="SNZ92" s="40"/>
      <c r="SOA92" s="40"/>
      <c r="SOB92" s="40"/>
      <c r="SOC92" s="40"/>
      <c r="SOD92" s="40"/>
      <c r="SOE92" s="40"/>
      <c r="SOF92" s="40"/>
      <c r="SOG92" s="40"/>
      <c r="SOH92" s="40"/>
      <c r="SOI92" s="40"/>
      <c r="SOJ92" s="40"/>
      <c r="SOK92" s="40"/>
      <c r="SOL92" s="40"/>
      <c r="SOM92" s="40"/>
      <c r="SON92" s="40"/>
      <c r="SOO92" s="40"/>
      <c r="SOP92" s="40"/>
      <c r="SOQ92" s="40"/>
      <c r="SOR92" s="40"/>
      <c r="SOS92" s="40"/>
      <c r="SOT92" s="40"/>
      <c r="SOU92" s="40"/>
      <c r="SOV92" s="40"/>
      <c r="SOW92" s="40"/>
      <c r="SOX92" s="40"/>
      <c r="SOY92" s="40"/>
      <c r="SOZ92" s="40"/>
      <c r="SPA92" s="40"/>
      <c r="SPB92" s="40"/>
      <c r="SPC92" s="40"/>
      <c r="SPD92" s="40"/>
      <c r="SPE92" s="40"/>
      <c r="SPF92" s="40"/>
      <c r="SPG92" s="40"/>
      <c r="SPH92" s="40"/>
      <c r="SPI92" s="40"/>
      <c r="SPJ92" s="40"/>
      <c r="SPK92" s="40"/>
      <c r="SPL92" s="40"/>
      <c r="SPM92" s="40"/>
      <c r="SPN92" s="40"/>
      <c r="SPO92" s="40"/>
      <c r="SPP92" s="40"/>
      <c r="SPQ92" s="40"/>
      <c r="SPR92" s="40"/>
      <c r="SPS92" s="40"/>
      <c r="SPT92" s="40"/>
      <c r="SPU92" s="40"/>
      <c r="SPV92" s="40"/>
      <c r="SPW92" s="40"/>
      <c r="SPX92" s="40"/>
      <c r="SPY92" s="40"/>
      <c r="SPZ92" s="40"/>
      <c r="SQA92" s="40"/>
      <c r="SQB92" s="40"/>
      <c r="SQC92" s="40"/>
      <c r="SQD92" s="40"/>
      <c r="SQE92" s="40"/>
      <c r="SQF92" s="40"/>
      <c r="SQG92" s="40"/>
      <c r="SQH92" s="40"/>
      <c r="SQI92" s="40"/>
      <c r="SQJ92" s="40"/>
      <c r="SQK92" s="40"/>
      <c r="SQL92" s="40"/>
      <c r="SQM92" s="40"/>
      <c r="SQN92" s="40"/>
      <c r="SQO92" s="40"/>
      <c r="SQP92" s="40"/>
      <c r="SQQ92" s="40"/>
      <c r="SQR92" s="40"/>
      <c r="SQS92" s="40"/>
      <c r="SQT92" s="40"/>
      <c r="SQU92" s="40"/>
      <c r="SQV92" s="40"/>
      <c r="SQW92" s="40"/>
      <c r="SQX92" s="40"/>
      <c r="SQY92" s="40"/>
      <c r="SQZ92" s="40"/>
      <c r="SRA92" s="40"/>
      <c r="SRB92" s="40"/>
      <c r="SRC92" s="40"/>
      <c r="SRD92" s="40"/>
      <c r="SRE92" s="40"/>
      <c r="SRF92" s="40"/>
      <c r="SRG92" s="40"/>
      <c r="SRH92" s="40"/>
      <c r="SRI92" s="40"/>
      <c r="SRJ92" s="40"/>
      <c r="SRK92" s="40"/>
      <c r="SRL92" s="40"/>
      <c r="SRM92" s="40"/>
      <c r="SRN92" s="40"/>
      <c r="SRO92" s="40"/>
      <c r="SRP92" s="40"/>
      <c r="SRQ92" s="40"/>
      <c r="SRR92" s="40"/>
      <c r="SRS92" s="40"/>
      <c r="SRT92" s="40"/>
      <c r="SRU92" s="40"/>
      <c r="SRV92" s="40"/>
      <c r="SRW92" s="40"/>
      <c r="SRX92" s="40"/>
      <c r="SRY92" s="40"/>
      <c r="SRZ92" s="40"/>
      <c r="SSA92" s="40"/>
      <c r="SSB92" s="40"/>
      <c r="SSC92" s="40"/>
      <c r="SSD92" s="40"/>
      <c r="SSE92" s="40"/>
      <c r="SSF92" s="40"/>
      <c r="SSG92" s="40"/>
      <c r="SSH92" s="40"/>
      <c r="SSI92" s="40"/>
      <c r="SSJ92" s="40"/>
      <c r="SSK92" s="40"/>
      <c r="SSL92" s="40"/>
      <c r="SSM92" s="40"/>
      <c r="SSN92" s="40"/>
      <c r="SSO92" s="40"/>
      <c r="SSP92" s="40"/>
      <c r="SSQ92" s="40"/>
      <c r="SSR92" s="40"/>
      <c r="SSS92" s="40"/>
      <c r="SST92" s="40"/>
      <c r="SSU92" s="40"/>
      <c r="SSV92" s="40"/>
      <c r="SSW92" s="40"/>
      <c r="SSX92" s="40"/>
      <c r="SSY92" s="40"/>
      <c r="SSZ92" s="40"/>
      <c r="STA92" s="40"/>
      <c r="STB92" s="40"/>
      <c r="STC92" s="40"/>
      <c r="STD92" s="40"/>
      <c r="STE92" s="40"/>
      <c r="STF92" s="40"/>
      <c r="STG92" s="40"/>
      <c r="STH92" s="40"/>
      <c r="STI92" s="40"/>
      <c r="STJ92" s="40"/>
      <c r="STK92" s="40"/>
      <c r="STL92" s="40"/>
      <c r="STM92" s="40"/>
      <c r="STN92" s="40"/>
      <c r="STO92" s="40"/>
      <c r="STP92" s="40"/>
      <c r="STQ92" s="40"/>
      <c r="STR92" s="40"/>
      <c r="STS92" s="40"/>
      <c r="STT92" s="40"/>
      <c r="STU92" s="40"/>
      <c r="STV92" s="40"/>
      <c r="STW92" s="40"/>
      <c r="STX92" s="40"/>
      <c r="STY92" s="40"/>
      <c r="STZ92" s="40"/>
      <c r="SUA92" s="40"/>
      <c r="SUB92" s="40"/>
      <c r="SUC92" s="40"/>
      <c r="SUD92" s="40"/>
      <c r="SUE92" s="40"/>
      <c r="SUF92" s="40"/>
      <c r="SUG92" s="40"/>
      <c r="SUH92" s="40"/>
      <c r="SUI92" s="40"/>
      <c r="SUJ92" s="40"/>
      <c r="SUK92" s="40"/>
      <c r="SUL92" s="40"/>
      <c r="SUM92" s="40"/>
      <c r="SUN92" s="40"/>
      <c r="SUO92" s="40"/>
      <c r="SUP92" s="40"/>
      <c r="SUQ92" s="40"/>
      <c r="SUR92" s="40"/>
      <c r="SUS92" s="40"/>
      <c r="SUT92" s="40"/>
      <c r="SUU92" s="40"/>
      <c r="SUV92" s="40"/>
      <c r="SUW92" s="40"/>
      <c r="SUX92" s="40"/>
      <c r="SUY92" s="40"/>
      <c r="SUZ92" s="40"/>
      <c r="SVA92" s="40"/>
      <c r="SVB92" s="40"/>
      <c r="SVC92" s="40"/>
      <c r="SVD92" s="40"/>
      <c r="SVE92" s="40"/>
      <c r="SVF92" s="40"/>
      <c r="SVG92" s="40"/>
      <c r="SVH92" s="40"/>
      <c r="SVI92" s="40"/>
      <c r="SVJ92" s="40"/>
      <c r="SVK92" s="40"/>
      <c r="SVL92" s="40"/>
      <c r="SVM92" s="40"/>
      <c r="SVN92" s="40"/>
      <c r="SVO92" s="40"/>
      <c r="SVP92" s="40"/>
      <c r="SVQ92" s="40"/>
      <c r="SVR92" s="40"/>
      <c r="SVS92" s="40"/>
      <c r="SVT92" s="40"/>
      <c r="SVU92" s="40"/>
      <c r="SVV92" s="40"/>
      <c r="SVW92" s="40"/>
      <c r="SVX92" s="40"/>
      <c r="SVY92" s="40"/>
      <c r="SVZ92" s="40"/>
      <c r="SWA92" s="40"/>
      <c r="SWB92" s="40"/>
      <c r="SWC92" s="40"/>
      <c r="SWD92" s="40"/>
      <c r="SWE92" s="40"/>
      <c r="SWF92" s="40"/>
      <c r="SWG92" s="40"/>
      <c r="SWH92" s="40"/>
      <c r="SWI92" s="40"/>
      <c r="SWJ92" s="40"/>
      <c r="SWK92" s="40"/>
      <c r="SWL92" s="40"/>
      <c r="SWM92" s="40"/>
      <c r="SWN92" s="40"/>
      <c r="SWO92" s="40"/>
      <c r="SWP92" s="40"/>
      <c r="SWQ92" s="40"/>
      <c r="SWR92" s="40"/>
      <c r="SWS92" s="40"/>
      <c r="SWT92" s="40"/>
      <c r="SWU92" s="40"/>
      <c r="SWV92" s="40"/>
      <c r="SWW92" s="40"/>
      <c r="SWX92" s="40"/>
      <c r="SWY92" s="40"/>
      <c r="SWZ92" s="40"/>
      <c r="SXA92" s="40"/>
      <c r="SXB92" s="40"/>
      <c r="SXC92" s="40"/>
      <c r="SXD92" s="40"/>
      <c r="SXE92" s="40"/>
      <c r="SXF92" s="40"/>
      <c r="SXG92" s="40"/>
      <c r="SXH92" s="40"/>
      <c r="SXI92" s="40"/>
      <c r="SXJ92" s="40"/>
      <c r="SXK92" s="40"/>
      <c r="SXL92" s="40"/>
      <c r="SXM92" s="40"/>
      <c r="SXN92" s="40"/>
      <c r="SXO92" s="40"/>
      <c r="SXP92" s="40"/>
      <c r="SXQ92" s="40"/>
      <c r="SXR92" s="40"/>
      <c r="SXS92" s="40"/>
      <c r="SXT92" s="40"/>
      <c r="SXU92" s="40"/>
      <c r="SXV92" s="40"/>
      <c r="SXW92" s="40"/>
      <c r="SXX92" s="40"/>
      <c r="SXY92" s="40"/>
      <c r="SXZ92" s="40"/>
      <c r="SYA92" s="40"/>
      <c r="SYB92" s="40"/>
      <c r="SYC92" s="40"/>
      <c r="SYD92" s="40"/>
      <c r="SYE92" s="40"/>
      <c r="SYF92" s="40"/>
      <c r="SYG92" s="40"/>
      <c r="SYH92" s="40"/>
      <c r="SYI92" s="40"/>
      <c r="SYJ92" s="40"/>
      <c r="SYK92" s="40"/>
      <c r="SYL92" s="40"/>
      <c r="SYM92" s="40"/>
      <c r="SYN92" s="40"/>
      <c r="SYO92" s="40"/>
      <c r="SYP92" s="40"/>
      <c r="SYQ92" s="40"/>
      <c r="SYR92" s="40"/>
      <c r="SYS92" s="40"/>
      <c r="SYT92" s="40"/>
      <c r="SYU92" s="40"/>
      <c r="SYV92" s="40"/>
      <c r="SYW92" s="40"/>
      <c r="SYX92" s="40"/>
      <c r="SYY92" s="40"/>
      <c r="SYZ92" s="40"/>
      <c r="SZA92" s="40"/>
      <c r="SZB92" s="40"/>
      <c r="SZC92" s="40"/>
      <c r="SZD92" s="40"/>
      <c r="SZE92" s="40"/>
      <c r="SZF92" s="40"/>
      <c r="SZG92" s="40"/>
      <c r="SZH92" s="40"/>
      <c r="SZI92" s="40"/>
      <c r="SZJ92" s="40"/>
      <c r="SZK92" s="40"/>
      <c r="SZL92" s="40"/>
      <c r="SZM92" s="40"/>
      <c r="SZN92" s="40"/>
      <c r="SZO92" s="40"/>
      <c r="SZP92" s="40"/>
      <c r="SZQ92" s="40"/>
      <c r="SZR92" s="40"/>
      <c r="SZS92" s="40"/>
      <c r="SZT92" s="40"/>
      <c r="SZU92" s="40"/>
      <c r="SZV92" s="40"/>
      <c r="SZW92" s="40"/>
      <c r="SZX92" s="40"/>
      <c r="SZY92" s="40"/>
      <c r="SZZ92" s="40"/>
      <c r="TAA92" s="40"/>
      <c r="TAB92" s="40"/>
      <c r="TAC92" s="40"/>
      <c r="TAD92" s="40"/>
      <c r="TAE92" s="40"/>
      <c r="TAF92" s="40"/>
      <c r="TAG92" s="40"/>
      <c r="TAH92" s="40"/>
      <c r="TAI92" s="40"/>
      <c r="TAJ92" s="40"/>
      <c r="TAK92" s="40"/>
      <c r="TAL92" s="40"/>
      <c r="TAM92" s="40"/>
      <c r="TAN92" s="40"/>
      <c r="TAO92" s="40"/>
      <c r="TAP92" s="40"/>
      <c r="TAQ92" s="40"/>
      <c r="TAR92" s="40"/>
      <c r="TAS92" s="40"/>
      <c r="TAT92" s="40"/>
      <c r="TAU92" s="40"/>
      <c r="TAV92" s="40"/>
      <c r="TAW92" s="40"/>
      <c r="TAX92" s="40"/>
      <c r="TAY92" s="40"/>
      <c r="TAZ92" s="40"/>
      <c r="TBA92" s="40"/>
      <c r="TBB92" s="40"/>
      <c r="TBC92" s="40"/>
      <c r="TBD92" s="40"/>
      <c r="TBE92" s="40"/>
      <c r="TBF92" s="40"/>
      <c r="TBG92" s="40"/>
      <c r="TBH92" s="40"/>
      <c r="TBI92" s="40"/>
      <c r="TBJ92" s="40"/>
      <c r="TBK92" s="40"/>
      <c r="TBL92" s="40"/>
      <c r="TBM92" s="40"/>
      <c r="TBN92" s="40"/>
      <c r="TBO92" s="40"/>
      <c r="TBP92" s="40"/>
      <c r="TBQ92" s="40"/>
      <c r="TBR92" s="40"/>
      <c r="TBS92" s="40"/>
      <c r="TBT92" s="40"/>
      <c r="TBU92" s="40"/>
      <c r="TBV92" s="40"/>
      <c r="TBW92" s="40"/>
      <c r="TBX92" s="40"/>
      <c r="TBY92" s="40"/>
      <c r="TBZ92" s="40"/>
      <c r="TCA92" s="40"/>
      <c r="TCB92" s="40"/>
      <c r="TCC92" s="40"/>
      <c r="TCD92" s="40"/>
      <c r="TCE92" s="40"/>
      <c r="TCF92" s="40"/>
      <c r="TCG92" s="40"/>
      <c r="TCH92" s="40"/>
      <c r="TCI92" s="40"/>
      <c r="TCJ92" s="40"/>
      <c r="TCK92" s="40"/>
      <c r="TCL92" s="40"/>
      <c r="TCM92" s="40"/>
      <c r="TCN92" s="40"/>
      <c r="TCO92" s="40"/>
      <c r="TCP92" s="40"/>
      <c r="TCQ92" s="40"/>
      <c r="TCR92" s="40"/>
      <c r="TCS92" s="40"/>
      <c r="TCT92" s="40"/>
      <c r="TCU92" s="40"/>
      <c r="TCV92" s="40"/>
      <c r="TCW92" s="40"/>
      <c r="TCX92" s="40"/>
      <c r="TCY92" s="40"/>
      <c r="TCZ92" s="40"/>
      <c r="TDA92" s="40"/>
      <c r="TDB92" s="40"/>
      <c r="TDC92" s="40"/>
      <c r="TDD92" s="40"/>
      <c r="TDE92" s="40"/>
      <c r="TDF92" s="40"/>
      <c r="TDG92" s="40"/>
      <c r="TDH92" s="40"/>
      <c r="TDI92" s="40"/>
      <c r="TDJ92" s="40"/>
      <c r="TDK92" s="40"/>
      <c r="TDL92" s="40"/>
      <c r="TDM92" s="40"/>
      <c r="TDN92" s="40"/>
      <c r="TDO92" s="40"/>
      <c r="TDP92" s="40"/>
      <c r="TDQ92" s="40"/>
      <c r="TDR92" s="40"/>
      <c r="TDS92" s="40"/>
      <c r="TDT92" s="40"/>
      <c r="TDU92" s="40"/>
      <c r="TDV92" s="40"/>
      <c r="TDW92" s="40"/>
      <c r="TDX92" s="40"/>
      <c r="TDY92" s="40"/>
      <c r="TDZ92" s="40"/>
      <c r="TEA92" s="40"/>
      <c r="TEB92" s="40"/>
      <c r="TEC92" s="40"/>
      <c r="TED92" s="40"/>
      <c r="TEE92" s="40"/>
      <c r="TEF92" s="40"/>
      <c r="TEG92" s="40"/>
      <c r="TEH92" s="40"/>
      <c r="TEI92" s="40"/>
      <c r="TEJ92" s="40"/>
      <c r="TEK92" s="40"/>
      <c r="TEL92" s="40"/>
      <c r="TEM92" s="40"/>
      <c r="TEN92" s="40"/>
      <c r="TEO92" s="40"/>
      <c r="TEP92" s="40"/>
      <c r="TEQ92" s="40"/>
      <c r="TER92" s="40"/>
      <c r="TES92" s="40"/>
      <c r="TET92" s="40"/>
      <c r="TEU92" s="40"/>
      <c r="TEV92" s="40"/>
      <c r="TEW92" s="40"/>
      <c r="TEX92" s="40"/>
      <c r="TEY92" s="40"/>
      <c r="TEZ92" s="40"/>
      <c r="TFA92" s="40"/>
      <c r="TFB92" s="40"/>
      <c r="TFC92" s="40"/>
      <c r="TFD92" s="40"/>
      <c r="TFE92" s="40"/>
      <c r="TFF92" s="40"/>
      <c r="TFG92" s="40"/>
      <c r="TFH92" s="40"/>
      <c r="TFI92" s="40"/>
      <c r="TFJ92" s="40"/>
      <c r="TFK92" s="40"/>
      <c r="TFL92" s="40"/>
      <c r="TFM92" s="40"/>
      <c r="TFN92" s="40"/>
      <c r="TFO92" s="40"/>
      <c r="TFP92" s="40"/>
      <c r="TFQ92" s="40"/>
      <c r="TFR92" s="40"/>
      <c r="TFS92" s="40"/>
      <c r="TFT92" s="40"/>
      <c r="TFU92" s="40"/>
      <c r="TFV92" s="40"/>
      <c r="TFW92" s="40"/>
      <c r="TFX92" s="40"/>
      <c r="TFY92" s="40"/>
      <c r="TFZ92" s="40"/>
      <c r="TGA92" s="40"/>
      <c r="TGB92" s="40"/>
      <c r="TGC92" s="40"/>
      <c r="TGD92" s="40"/>
      <c r="TGE92" s="40"/>
      <c r="TGF92" s="40"/>
      <c r="TGG92" s="40"/>
      <c r="TGH92" s="40"/>
      <c r="TGI92" s="40"/>
      <c r="TGJ92" s="40"/>
      <c r="TGK92" s="40"/>
      <c r="TGL92" s="40"/>
      <c r="TGM92" s="40"/>
      <c r="TGN92" s="40"/>
      <c r="TGO92" s="40"/>
      <c r="TGP92" s="40"/>
      <c r="TGQ92" s="40"/>
      <c r="TGR92" s="40"/>
      <c r="TGS92" s="40"/>
      <c r="TGT92" s="40"/>
      <c r="TGU92" s="40"/>
      <c r="TGV92" s="40"/>
      <c r="TGW92" s="40"/>
      <c r="TGX92" s="40"/>
      <c r="TGY92" s="40"/>
      <c r="TGZ92" s="40"/>
      <c r="THA92" s="40"/>
      <c r="THB92" s="40"/>
      <c r="THC92" s="40"/>
      <c r="THD92" s="40"/>
      <c r="THE92" s="40"/>
      <c r="THF92" s="40"/>
      <c r="THG92" s="40"/>
      <c r="THH92" s="40"/>
      <c r="THI92" s="40"/>
      <c r="THJ92" s="40"/>
      <c r="THK92" s="40"/>
      <c r="THL92" s="40"/>
      <c r="THM92" s="40"/>
      <c r="THN92" s="40"/>
      <c r="THO92" s="40"/>
      <c r="THP92" s="40"/>
      <c r="THQ92" s="40"/>
      <c r="THR92" s="40"/>
      <c r="THS92" s="40"/>
      <c r="THT92" s="40"/>
      <c r="THU92" s="40"/>
      <c r="THV92" s="40"/>
      <c r="THW92" s="40"/>
      <c r="THX92" s="40"/>
      <c r="THY92" s="40"/>
      <c r="THZ92" s="40"/>
      <c r="TIA92" s="40"/>
      <c r="TIB92" s="40"/>
      <c r="TIC92" s="40"/>
      <c r="TID92" s="40"/>
      <c r="TIE92" s="40"/>
      <c r="TIF92" s="40"/>
      <c r="TIG92" s="40"/>
      <c r="TIH92" s="40"/>
      <c r="TII92" s="40"/>
      <c r="TIJ92" s="40"/>
      <c r="TIK92" s="40"/>
      <c r="TIL92" s="40"/>
      <c r="TIM92" s="40"/>
      <c r="TIN92" s="40"/>
      <c r="TIO92" s="40"/>
      <c r="TIP92" s="40"/>
      <c r="TIQ92" s="40"/>
      <c r="TIR92" s="40"/>
      <c r="TIS92" s="40"/>
      <c r="TIT92" s="40"/>
      <c r="TIU92" s="40"/>
      <c r="TIV92" s="40"/>
      <c r="TIW92" s="40"/>
      <c r="TIX92" s="40"/>
      <c r="TIY92" s="40"/>
      <c r="TIZ92" s="40"/>
      <c r="TJA92" s="40"/>
      <c r="TJB92" s="40"/>
      <c r="TJC92" s="40"/>
      <c r="TJD92" s="40"/>
      <c r="TJE92" s="40"/>
      <c r="TJF92" s="40"/>
      <c r="TJG92" s="40"/>
      <c r="TJH92" s="40"/>
      <c r="TJI92" s="40"/>
      <c r="TJJ92" s="40"/>
      <c r="TJK92" s="40"/>
      <c r="TJL92" s="40"/>
      <c r="TJM92" s="40"/>
      <c r="TJN92" s="40"/>
      <c r="TJO92" s="40"/>
      <c r="TJP92" s="40"/>
      <c r="TJQ92" s="40"/>
      <c r="TJR92" s="40"/>
      <c r="TJS92" s="40"/>
      <c r="TJT92" s="40"/>
      <c r="TJU92" s="40"/>
      <c r="TJV92" s="40"/>
      <c r="TJW92" s="40"/>
      <c r="TJX92" s="40"/>
      <c r="TJY92" s="40"/>
      <c r="TJZ92" s="40"/>
      <c r="TKA92" s="40"/>
      <c r="TKB92" s="40"/>
      <c r="TKC92" s="40"/>
      <c r="TKD92" s="40"/>
      <c r="TKE92" s="40"/>
      <c r="TKF92" s="40"/>
      <c r="TKG92" s="40"/>
      <c r="TKH92" s="40"/>
      <c r="TKI92" s="40"/>
      <c r="TKJ92" s="40"/>
      <c r="TKK92" s="40"/>
      <c r="TKL92" s="40"/>
      <c r="TKM92" s="40"/>
      <c r="TKN92" s="40"/>
      <c r="TKO92" s="40"/>
      <c r="TKP92" s="40"/>
      <c r="TKQ92" s="40"/>
      <c r="TKR92" s="40"/>
      <c r="TKS92" s="40"/>
      <c r="TKT92" s="40"/>
      <c r="TKU92" s="40"/>
      <c r="TKV92" s="40"/>
      <c r="TKW92" s="40"/>
      <c r="TKX92" s="40"/>
      <c r="TKY92" s="40"/>
      <c r="TKZ92" s="40"/>
      <c r="TLA92" s="40"/>
      <c r="TLB92" s="40"/>
      <c r="TLC92" s="40"/>
      <c r="TLD92" s="40"/>
      <c r="TLE92" s="40"/>
      <c r="TLF92" s="40"/>
      <c r="TLG92" s="40"/>
      <c r="TLH92" s="40"/>
      <c r="TLI92" s="40"/>
      <c r="TLJ92" s="40"/>
      <c r="TLK92" s="40"/>
      <c r="TLL92" s="40"/>
      <c r="TLM92" s="40"/>
      <c r="TLN92" s="40"/>
      <c r="TLO92" s="40"/>
      <c r="TLP92" s="40"/>
      <c r="TLQ92" s="40"/>
      <c r="TLR92" s="40"/>
      <c r="TLS92" s="40"/>
      <c r="TLT92" s="40"/>
      <c r="TLU92" s="40"/>
      <c r="TLV92" s="40"/>
      <c r="TLW92" s="40"/>
      <c r="TLX92" s="40"/>
      <c r="TLY92" s="40"/>
      <c r="TLZ92" s="40"/>
      <c r="TMA92" s="40"/>
      <c r="TMB92" s="40"/>
      <c r="TMC92" s="40"/>
      <c r="TMD92" s="40"/>
      <c r="TME92" s="40"/>
      <c r="TMF92" s="40"/>
      <c r="TMG92" s="40"/>
      <c r="TMH92" s="40"/>
      <c r="TMI92" s="40"/>
      <c r="TMJ92" s="40"/>
      <c r="TMK92" s="40"/>
      <c r="TML92" s="40"/>
      <c r="TMM92" s="40"/>
      <c r="TMN92" s="40"/>
      <c r="TMO92" s="40"/>
      <c r="TMP92" s="40"/>
      <c r="TMQ92" s="40"/>
      <c r="TMR92" s="40"/>
      <c r="TMS92" s="40"/>
      <c r="TMT92" s="40"/>
      <c r="TMU92" s="40"/>
      <c r="TMV92" s="40"/>
      <c r="TMW92" s="40"/>
      <c r="TMX92" s="40"/>
      <c r="TMY92" s="40"/>
      <c r="TMZ92" s="40"/>
      <c r="TNA92" s="40"/>
      <c r="TNB92" s="40"/>
      <c r="TNC92" s="40"/>
      <c r="TND92" s="40"/>
      <c r="TNE92" s="40"/>
      <c r="TNF92" s="40"/>
      <c r="TNG92" s="40"/>
      <c r="TNH92" s="40"/>
      <c r="TNI92" s="40"/>
      <c r="TNJ92" s="40"/>
      <c r="TNK92" s="40"/>
      <c r="TNL92" s="40"/>
      <c r="TNM92" s="40"/>
      <c r="TNN92" s="40"/>
      <c r="TNO92" s="40"/>
      <c r="TNP92" s="40"/>
      <c r="TNQ92" s="40"/>
      <c r="TNR92" s="40"/>
      <c r="TNS92" s="40"/>
      <c r="TNT92" s="40"/>
      <c r="TNU92" s="40"/>
      <c r="TNV92" s="40"/>
      <c r="TNW92" s="40"/>
      <c r="TNX92" s="40"/>
      <c r="TNY92" s="40"/>
      <c r="TNZ92" s="40"/>
      <c r="TOA92" s="40"/>
      <c r="TOB92" s="40"/>
      <c r="TOC92" s="40"/>
      <c r="TOD92" s="40"/>
      <c r="TOE92" s="40"/>
      <c r="TOF92" s="40"/>
      <c r="TOG92" s="40"/>
      <c r="TOH92" s="40"/>
      <c r="TOI92" s="40"/>
      <c r="TOJ92" s="40"/>
      <c r="TOK92" s="40"/>
      <c r="TOL92" s="40"/>
      <c r="TOM92" s="40"/>
      <c r="TON92" s="40"/>
      <c r="TOO92" s="40"/>
      <c r="TOP92" s="40"/>
      <c r="TOQ92" s="40"/>
      <c r="TOR92" s="40"/>
      <c r="TOS92" s="40"/>
      <c r="TOT92" s="40"/>
      <c r="TOU92" s="40"/>
      <c r="TOV92" s="40"/>
      <c r="TOW92" s="40"/>
      <c r="TOX92" s="40"/>
      <c r="TOY92" s="40"/>
      <c r="TOZ92" s="40"/>
      <c r="TPA92" s="40"/>
      <c r="TPB92" s="40"/>
      <c r="TPC92" s="40"/>
      <c r="TPD92" s="40"/>
      <c r="TPE92" s="40"/>
      <c r="TPF92" s="40"/>
      <c r="TPG92" s="40"/>
      <c r="TPH92" s="40"/>
      <c r="TPI92" s="40"/>
      <c r="TPJ92" s="40"/>
      <c r="TPK92" s="40"/>
      <c r="TPL92" s="40"/>
      <c r="TPM92" s="40"/>
      <c r="TPN92" s="40"/>
      <c r="TPO92" s="40"/>
      <c r="TPP92" s="40"/>
      <c r="TPQ92" s="40"/>
      <c r="TPR92" s="40"/>
      <c r="TPS92" s="40"/>
      <c r="TPT92" s="40"/>
      <c r="TPU92" s="40"/>
      <c r="TPV92" s="40"/>
      <c r="TPW92" s="40"/>
      <c r="TPX92" s="40"/>
      <c r="TPY92" s="40"/>
      <c r="TPZ92" s="40"/>
      <c r="TQA92" s="40"/>
      <c r="TQB92" s="40"/>
      <c r="TQC92" s="40"/>
      <c r="TQD92" s="40"/>
      <c r="TQE92" s="40"/>
      <c r="TQF92" s="40"/>
      <c r="TQG92" s="40"/>
      <c r="TQH92" s="40"/>
      <c r="TQI92" s="40"/>
      <c r="TQJ92" s="40"/>
      <c r="TQK92" s="40"/>
      <c r="TQL92" s="40"/>
      <c r="TQM92" s="40"/>
      <c r="TQN92" s="40"/>
      <c r="TQO92" s="40"/>
      <c r="TQP92" s="40"/>
      <c r="TQQ92" s="40"/>
      <c r="TQR92" s="40"/>
      <c r="TQS92" s="40"/>
      <c r="TQT92" s="40"/>
      <c r="TQU92" s="40"/>
      <c r="TQV92" s="40"/>
      <c r="TQW92" s="40"/>
      <c r="TQX92" s="40"/>
      <c r="TQY92" s="40"/>
      <c r="TQZ92" s="40"/>
      <c r="TRA92" s="40"/>
      <c r="TRB92" s="40"/>
      <c r="TRC92" s="40"/>
      <c r="TRD92" s="40"/>
      <c r="TRE92" s="40"/>
      <c r="TRF92" s="40"/>
      <c r="TRG92" s="40"/>
      <c r="TRH92" s="40"/>
      <c r="TRI92" s="40"/>
      <c r="TRJ92" s="40"/>
      <c r="TRK92" s="40"/>
      <c r="TRL92" s="40"/>
      <c r="TRM92" s="40"/>
      <c r="TRN92" s="40"/>
      <c r="TRO92" s="40"/>
      <c r="TRP92" s="40"/>
      <c r="TRQ92" s="40"/>
      <c r="TRR92" s="40"/>
      <c r="TRS92" s="40"/>
      <c r="TRT92" s="40"/>
      <c r="TRU92" s="40"/>
      <c r="TRV92" s="40"/>
      <c r="TRW92" s="40"/>
      <c r="TRX92" s="40"/>
      <c r="TRY92" s="40"/>
      <c r="TRZ92" s="40"/>
      <c r="TSA92" s="40"/>
      <c r="TSB92" s="40"/>
      <c r="TSC92" s="40"/>
      <c r="TSD92" s="40"/>
      <c r="TSE92" s="40"/>
      <c r="TSF92" s="40"/>
      <c r="TSG92" s="40"/>
      <c r="TSH92" s="40"/>
      <c r="TSI92" s="40"/>
      <c r="TSJ92" s="40"/>
      <c r="TSK92" s="40"/>
      <c r="TSL92" s="40"/>
      <c r="TSM92" s="40"/>
      <c r="TSN92" s="40"/>
      <c r="TSO92" s="40"/>
      <c r="TSP92" s="40"/>
      <c r="TSQ92" s="40"/>
      <c r="TSR92" s="40"/>
      <c r="TSS92" s="40"/>
      <c r="TST92" s="40"/>
      <c r="TSU92" s="40"/>
      <c r="TSV92" s="40"/>
      <c r="TSW92" s="40"/>
      <c r="TSX92" s="40"/>
      <c r="TSY92" s="40"/>
      <c r="TSZ92" s="40"/>
      <c r="TTA92" s="40"/>
      <c r="TTB92" s="40"/>
      <c r="TTC92" s="40"/>
      <c r="TTD92" s="40"/>
      <c r="TTE92" s="40"/>
      <c r="TTF92" s="40"/>
      <c r="TTG92" s="40"/>
      <c r="TTH92" s="40"/>
      <c r="TTI92" s="40"/>
      <c r="TTJ92" s="40"/>
      <c r="TTK92" s="40"/>
      <c r="TTL92" s="40"/>
      <c r="TTM92" s="40"/>
      <c r="TTN92" s="40"/>
      <c r="TTO92" s="40"/>
      <c r="TTP92" s="40"/>
      <c r="TTQ92" s="40"/>
      <c r="TTR92" s="40"/>
      <c r="TTS92" s="40"/>
      <c r="TTT92" s="40"/>
      <c r="TTU92" s="40"/>
      <c r="TTV92" s="40"/>
      <c r="TTW92" s="40"/>
      <c r="TTX92" s="40"/>
      <c r="TTY92" s="40"/>
      <c r="TTZ92" s="40"/>
      <c r="TUA92" s="40"/>
      <c r="TUB92" s="40"/>
      <c r="TUC92" s="40"/>
      <c r="TUD92" s="40"/>
      <c r="TUE92" s="40"/>
      <c r="TUF92" s="40"/>
      <c r="TUG92" s="40"/>
      <c r="TUH92" s="40"/>
      <c r="TUI92" s="40"/>
      <c r="TUJ92" s="40"/>
      <c r="TUK92" s="40"/>
      <c r="TUL92" s="40"/>
      <c r="TUM92" s="40"/>
      <c r="TUN92" s="40"/>
      <c r="TUO92" s="40"/>
      <c r="TUP92" s="40"/>
      <c r="TUQ92" s="40"/>
      <c r="TUR92" s="40"/>
      <c r="TUS92" s="40"/>
      <c r="TUT92" s="40"/>
      <c r="TUU92" s="40"/>
      <c r="TUV92" s="40"/>
      <c r="TUW92" s="40"/>
      <c r="TUX92" s="40"/>
      <c r="TUY92" s="40"/>
      <c r="TUZ92" s="40"/>
      <c r="TVA92" s="40"/>
      <c r="TVB92" s="40"/>
      <c r="TVC92" s="40"/>
      <c r="TVD92" s="40"/>
      <c r="TVE92" s="40"/>
      <c r="TVF92" s="40"/>
      <c r="TVG92" s="40"/>
      <c r="TVH92" s="40"/>
      <c r="TVI92" s="40"/>
      <c r="TVJ92" s="40"/>
      <c r="TVK92" s="40"/>
      <c r="TVL92" s="40"/>
      <c r="TVM92" s="40"/>
      <c r="TVN92" s="40"/>
      <c r="TVO92" s="40"/>
      <c r="TVP92" s="40"/>
      <c r="TVQ92" s="40"/>
      <c r="TVR92" s="40"/>
      <c r="TVS92" s="40"/>
      <c r="TVT92" s="40"/>
      <c r="TVU92" s="40"/>
      <c r="TVV92" s="40"/>
      <c r="TVW92" s="40"/>
      <c r="TVX92" s="40"/>
      <c r="TVY92" s="40"/>
      <c r="TVZ92" s="40"/>
      <c r="TWA92" s="40"/>
      <c r="TWB92" s="40"/>
      <c r="TWC92" s="40"/>
      <c r="TWD92" s="40"/>
      <c r="TWE92" s="40"/>
      <c r="TWF92" s="40"/>
      <c r="TWG92" s="40"/>
      <c r="TWH92" s="40"/>
      <c r="TWI92" s="40"/>
      <c r="TWJ92" s="40"/>
      <c r="TWK92" s="40"/>
      <c r="TWL92" s="40"/>
      <c r="TWM92" s="40"/>
      <c r="TWN92" s="40"/>
      <c r="TWO92" s="40"/>
      <c r="TWP92" s="40"/>
      <c r="TWQ92" s="40"/>
      <c r="TWR92" s="40"/>
      <c r="TWS92" s="40"/>
      <c r="TWT92" s="40"/>
      <c r="TWU92" s="40"/>
      <c r="TWV92" s="40"/>
      <c r="TWW92" s="40"/>
      <c r="TWX92" s="40"/>
      <c r="TWY92" s="40"/>
      <c r="TWZ92" s="40"/>
      <c r="TXA92" s="40"/>
      <c r="TXB92" s="40"/>
      <c r="TXC92" s="40"/>
      <c r="TXD92" s="40"/>
      <c r="TXE92" s="40"/>
      <c r="TXF92" s="40"/>
      <c r="TXG92" s="40"/>
      <c r="TXH92" s="40"/>
      <c r="TXI92" s="40"/>
      <c r="TXJ92" s="40"/>
      <c r="TXK92" s="40"/>
      <c r="TXL92" s="40"/>
      <c r="TXM92" s="40"/>
      <c r="TXN92" s="40"/>
      <c r="TXO92" s="40"/>
      <c r="TXP92" s="40"/>
      <c r="TXQ92" s="40"/>
      <c r="TXR92" s="40"/>
      <c r="TXS92" s="40"/>
      <c r="TXT92" s="40"/>
      <c r="TXU92" s="40"/>
      <c r="TXV92" s="40"/>
      <c r="TXW92" s="40"/>
      <c r="TXX92" s="40"/>
      <c r="TXY92" s="40"/>
      <c r="TXZ92" s="40"/>
      <c r="TYA92" s="40"/>
      <c r="TYB92" s="40"/>
      <c r="TYC92" s="40"/>
      <c r="TYD92" s="40"/>
      <c r="TYE92" s="40"/>
      <c r="TYF92" s="40"/>
      <c r="TYG92" s="40"/>
      <c r="TYH92" s="40"/>
      <c r="TYI92" s="40"/>
      <c r="TYJ92" s="40"/>
      <c r="TYK92" s="40"/>
      <c r="TYL92" s="40"/>
      <c r="TYM92" s="40"/>
      <c r="TYN92" s="40"/>
      <c r="TYO92" s="40"/>
      <c r="TYP92" s="40"/>
      <c r="TYQ92" s="40"/>
      <c r="TYR92" s="40"/>
      <c r="TYS92" s="40"/>
      <c r="TYT92" s="40"/>
      <c r="TYU92" s="40"/>
      <c r="TYV92" s="40"/>
      <c r="TYW92" s="40"/>
      <c r="TYX92" s="40"/>
      <c r="TYY92" s="40"/>
      <c r="TYZ92" s="40"/>
      <c r="TZA92" s="40"/>
      <c r="TZB92" s="40"/>
      <c r="TZC92" s="40"/>
      <c r="TZD92" s="40"/>
      <c r="TZE92" s="40"/>
      <c r="TZF92" s="40"/>
      <c r="TZG92" s="40"/>
      <c r="TZH92" s="40"/>
      <c r="TZI92" s="40"/>
      <c r="TZJ92" s="40"/>
      <c r="TZK92" s="40"/>
      <c r="TZL92" s="40"/>
      <c r="TZM92" s="40"/>
      <c r="TZN92" s="40"/>
      <c r="TZO92" s="40"/>
      <c r="TZP92" s="40"/>
      <c r="TZQ92" s="40"/>
      <c r="TZR92" s="40"/>
      <c r="TZS92" s="40"/>
      <c r="TZT92" s="40"/>
      <c r="TZU92" s="40"/>
      <c r="TZV92" s="40"/>
      <c r="TZW92" s="40"/>
      <c r="TZX92" s="40"/>
      <c r="TZY92" s="40"/>
      <c r="TZZ92" s="40"/>
      <c r="UAA92" s="40"/>
      <c r="UAB92" s="40"/>
      <c r="UAC92" s="40"/>
      <c r="UAD92" s="40"/>
      <c r="UAE92" s="40"/>
      <c r="UAF92" s="40"/>
      <c r="UAG92" s="40"/>
      <c r="UAH92" s="40"/>
      <c r="UAI92" s="40"/>
      <c r="UAJ92" s="40"/>
      <c r="UAK92" s="40"/>
      <c r="UAL92" s="40"/>
      <c r="UAM92" s="40"/>
      <c r="UAN92" s="40"/>
      <c r="UAO92" s="40"/>
      <c r="UAP92" s="40"/>
      <c r="UAQ92" s="40"/>
      <c r="UAR92" s="40"/>
      <c r="UAS92" s="40"/>
      <c r="UAT92" s="40"/>
      <c r="UAU92" s="40"/>
      <c r="UAV92" s="40"/>
      <c r="UAW92" s="40"/>
      <c r="UAX92" s="40"/>
      <c r="UAY92" s="40"/>
      <c r="UAZ92" s="40"/>
      <c r="UBA92" s="40"/>
      <c r="UBB92" s="40"/>
      <c r="UBC92" s="40"/>
      <c r="UBD92" s="40"/>
      <c r="UBE92" s="40"/>
      <c r="UBF92" s="40"/>
      <c r="UBG92" s="40"/>
      <c r="UBH92" s="40"/>
      <c r="UBI92" s="40"/>
      <c r="UBJ92" s="40"/>
      <c r="UBK92" s="40"/>
      <c r="UBL92" s="40"/>
      <c r="UBM92" s="40"/>
      <c r="UBN92" s="40"/>
      <c r="UBO92" s="40"/>
      <c r="UBP92" s="40"/>
      <c r="UBQ92" s="40"/>
      <c r="UBR92" s="40"/>
      <c r="UBS92" s="40"/>
      <c r="UBT92" s="40"/>
      <c r="UBU92" s="40"/>
      <c r="UBV92" s="40"/>
      <c r="UBW92" s="40"/>
      <c r="UBX92" s="40"/>
      <c r="UBY92" s="40"/>
      <c r="UBZ92" s="40"/>
      <c r="UCA92" s="40"/>
      <c r="UCB92" s="40"/>
      <c r="UCC92" s="40"/>
      <c r="UCD92" s="40"/>
      <c r="UCE92" s="40"/>
      <c r="UCF92" s="40"/>
      <c r="UCG92" s="40"/>
      <c r="UCH92" s="40"/>
      <c r="UCI92" s="40"/>
      <c r="UCJ92" s="40"/>
      <c r="UCK92" s="40"/>
      <c r="UCL92" s="40"/>
      <c r="UCM92" s="40"/>
      <c r="UCN92" s="40"/>
      <c r="UCO92" s="40"/>
      <c r="UCP92" s="40"/>
      <c r="UCQ92" s="40"/>
      <c r="UCR92" s="40"/>
      <c r="UCS92" s="40"/>
      <c r="UCT92" s="40"/>
      <c r="UCU92" s="40"/>
      <c r="UCV92" s="40"/>
      <c r="UCW92" s="40"/>
      <c r="UCX92" s="40"/>
      <c r="UCY92" s="40"/>
      <c r="UCZ92" s="40"/>
      <c r="UDA92" s="40"/>
      <c r="UDB92" s="40"/>
      <c r="UDC92" s="40"/>
      <c r="UDD92" s="40"/>
      <c r="UDE92" s="40"/>
      <c r="UDF92" s="40"/>
      <c r="UDG92" s="40"/>
      <c r="UDH92" s="40"/>
      <c r="UDI92" s="40"/>
      <c r="UDJ92" s="40"/>
      <c r="UDK92" s="40"/>
      <c r="UDL92" s="40"/>
      <c r="UDM92" s="40"/>
      <c r="UDN92" s="40"/>
      <c r="UDO92" s="40"/>
      <c r="UDP92" s="40"/>
      <c r="UDQ92" s="40"/>
      <c r="UDR92" s="40"/>
      <c r="UDS92" s="40"/>
      <c r="UDT92" s="40"/>
      <c r="UDU92" s="40"/>
      <c r="UDV92" s="40"/>
      <c r="UDW92" s="40"/>
      <c r="UDX92" s="40"/>
      <c r="UDY92" s="40"/>
      <c r="UDZ92" s="40"/>
      <c r="UEA92" s="40"/>
      <c r="UEB92" s="40"/>
      <c r="UEC92" s="40"/>
      <c r="UED92" s="40"/>
      <c r="UEE92" s="40"/>
      <c r="UEF92" s="40"/>
      <c r="UEG92" s="40"/>
      <c r="UEH92" s="40"/>
      <c r="UEI92" s="40"/>
      <c r="UEJ92" s="40"/>
      <c r="UEK92" s="40"/>
      <c r="UEL92" s="40"/>
      <c r="UEM92" s="40"/>
      <c r="UEN92" s="40"/>
      <c r="UEO92" s="40"/>
      <c r="UEP92" s="40"/>
      <c r="UEQ92" s="40"/>
      <c r="UER92" s="40"/>
      <c r="UES92" s="40"/>
      <c r="UET92" s="40"/>
      <c r="UEU92" s="40"/>
      <c r="UEV92" s="40"/>
      <c r="UEW92" s="40"/>
      <c r="UEX92" s="40"/>
      <c r="UEY92" s="40"/>
      <c r="UEZ92" s="40"/>
      <c r="UFA92" s="40"/>
      <c r="UFB92" s="40"/>
      <c r="UFC92" s="40"/>
      <c r="UFD92" s="40"/>
      <c r="UFE92" s="40"/>
      <c r="UFF92" s="40"/>
      <c r="UFG92" s="40"/>
      <c r="UFH92" s="40"/>
      <c r="UFI92" s="40"/>
      <c r="UFJ92" s="40"/>
      <c r="UFK92" s="40"/>
      <c r="UFL92" s="40"/>
      <c r="UFM92" s="40"/>
      <c r="UFN92" s="40"/>
      <c r="UFO92" s="40"/>
      <c r="UFP92" s="40"/>
      <c r="UFQ92" s="40"/>
      <c r="UFR92" s="40"/>
      <c r="UFS92" s="40"/>
      <c r="UFT92" s="40"/>
      <c r="UFU92" s="40"/>
      <c r="UFV92" s="40"/>
      <c r="UFW92" s="40"/>
      <c r="UFX92" s="40"/>
      <c r="UFY92" s="40"/>
      <c r="UFZ92" s="40"/>
      <c r="UGA92" s="40"/>
      <c r="UGB92" s="40"/>
      <c r="UGC92" s="40"/>
      <c r="UGD92" s="40"/>
      <c r="UGE92" s="40"/>
      <c r="UGF92" s="40"/>
      <c r="UGG92" s="40"/>
      <c r="UGH92" s="40"/>
      <c r="UGI92" s="40"/>
      <c r="UGJ92" s="40"/>
      <c r="UGK92" s="40"/>
      <c r="UGL92" s="40"/>
      <c r="UGM92" s="40"/>
      <c r="UGN92" s="40"/>
      <c r="UGO92" s="40"/>
      <c r="UGP92" s="40"/>
      <c r="UGQ92" s="40"/>
      <c r="UGR92" s="40"/>
      <c r="UGS92" s="40"/>
      <c r="UGT92" s="40"/>
      <c r="UGU92" s="40"/>
      <c r="UGV92" s="40"/>
      <c r="UGW92" s="40"/>
      <c r="UGX92" s="40"/>
      <c r="UGY92" s="40"/>
      <c r="UGZ92" s="40"/>
      <c r="UHA92" s="40"/>
      <c r="UHB92" s="40"/>
      <c r="UHC92" s="40"/>
      <c r="UHD92" s="40"/>
      <c r="UHE92" s="40"/>
      <c r="UHF92" s="40"/>
      <c r="UHG92" s="40"/>
      <c r="UHH92" s="40"/>
      <c r="UHI92" s="40"/>
      <c r="UHJ92" s="40"/>
      <c r="UHK92" s="40"/>
      <c r="UHL92" s="40"/>
      <c r="UHM92" s="40"/>
      <c r="UHN92" s="40"/>
      <c r="UHO92" s="40"/>
      <c r="UHP92" s="40"/>
      <c r="UHQ92" s="40"/>
      <c r="UHR92" s="40"/>
      <c r="UHS92" s="40"/>
      <c r="UHT92" s="40"/>
      <c r="UHU92" s="40"/>
      <c r="UHV92" s="40"/>
      <c r="UHW92" s="40"/>
      <c r="UHX92" s="40"/>
      <c r="UHY92" s="40"/>
      <c r="UHZ92" s="40"/>
      <c r="UIA92" s="40"/>
      <c r="UIB92" s="40"/>
      <c r="UIC92" s="40"/>
      <c r="UID92" s="40"/>
      <c r="UIE92" s="40"/>
      <c r="UIF92" s="40"/>
      <c r="UIG92" s="40"/>
      <c r="UIH92" s="40"/>
      <c r="UII92" s="40"/>
      <c r="UIJ92" s="40"/>
      <c r="UIK92" s="40"/>
      <c r="UIL92" s="40"/>
      <c r="UIM92" s="40"/>
      <c r="UIN92" s="40"/>
      <c r="UIO92" s="40"/>
      <c r="UIP92" s="40"/>
      <c r="UIQ92" s="40"/>
      <c r="UIR92" s="40"/>
      <c r="UIS92" s="40"/>
      <c r="UIT92" s="40"/>
      <c r="UIU92" s="40"/>
      <c r="UIV92" s="40"/>
      <c r="UIW92" s="40"/>
      <c r="UIX92" s="40"/>
      <c r="UIY92" s="40"/>
      <c r="UIZ92" s="40"/>
      <c r="UJA92" s="40"/>
      <c r="UJB92" s="40"/>
      <c r="UJC92" s="40"/>
      <c r="UJD92" s="40"/>
      <c r="UJE92" s="40"/>
      <c r="UJF92" s="40"/>
      <c r="UJG92" s="40"/>
      <c r="UJH92" s="40"/>
      <c r="UJI92" s="40"/>
      <c r="UJJ92" s="40"/>
      <c r="UJK92" s="40"/>
      <c r="UJL92" s="40"/>
      <c r="UJM92" s="40"/>
      <c r="UJN92" s="40"/>
      <c r="UJO92" s="40"/>
      <c r="UJP92" s="40"/>
      <c r="UJQ92" s="40"/>
      <c r="UJR92" s="40"/>
      <c r="UJS92" s="40"/>
      <c r="UJT92" s="40"/>
      <c r="UJU92" s="40"/>
      <c r="UJV92" s="40"/>
      <c r="UJW92" s="40"/>
      <c r="UJX92" s="40"/>
      <c r="UJY92" s="40"/>
      <c r="UJZ92" s="40"/>
      <c r="UKA92" s="40"/>
      <c r="UKB92" s="40"/>
      <c r="UKC92" s="40"/>
      <c r="UKD92" s="40"/>
      <c r="UKE92" s="40"/>
      <c r="UKF92" s="40"/>
      <c r="UKG92" s="40"/>
      <c r="UKH92" s="40"/>
      <c r="UKI92" s="40"/>
      <c r="UKJ92" s="40"/>
      <c r="UKK92" s="40"/>
      <c r="UKL92" s="40"/>
      <c r="UKM92" s="40"/>
      <c r="UKN92" s="40"/>
      <c r="UKO92" s="40"/>
      <c r="UKP92" s="40"/>
      <c r="UKQ92" s="40"/>
      <c r="UKR92" s="40"/>
      <c r="UKS92" s="40"/>
      <c r="UKT92" s="40"/>
      <c r="UKU92" s="40"/>
      <c r="UKV92" s="40"/>
      <c r="UKW92" s="40"/>
      <c r="UKX92" s="40"/>
      <c r="UKY92" s="40"/>
      <c r="UKZ92" s="40"/>
      <c r="ULA92" s="40"/>
      <c r="ULB92" s="40"/>
      <c r="ULC92" s="40"/>
      <c r="ULD92" s="40"/>
      <c r="ULE92" s="40"/>
      <c r="ULF92" s="40"/>
      <c r="ULG92" s="40"/>
      <c r="ULH92" s="40"/>
      <c r="ULI92" s="40"/>
      <c r="ULJ92" s="40"/>
      <c r="ULK92" s="40"/>
      <c r="ULL92" s="40"/>
      <c r="ULM92" s="40"/>
      <c r="ULN92" s="40"/>
      <c r="ULO92" s="40"/>
      <c r="ULP92" s="40"/>
      <c r="ULQ92" s="40"/>
      <c r="ULR92" s="40"/>
      <c r="ULS92" s="40"/>
      <c r="ULT92" s="40"/>
      <c r="ULU92" s="40"/>
      <c r="ULV92" s="40"/>
      <c r="ULW92" s="40"/>
      <c r="ULX92" s="40"/>
      <c r="ULY92" s="40"/>
      <c r="ULZ92" s="40"/>
      <c r="UMA92" s="40"/>
      <c r="UMB92" s="40"/>
      <c r="UMC92" s="40"/>
      <c r="UMD92" s="40"/>
      <c r="UME92" s="40"/>
      <c r="UMF92" s="40"/>
      <c r="UMG92" s="40"/>
      <c r="UMH92" s="40"/>
      <c r="UMI92" s="40"/>
      <c r="UMJ92" s="40"/>
      <c r="UMK92" s="40"/>
      <c r="UML92" s="40"/>
      <c r="UMM92" s="40"/>
      <c r="UMN92" s="40"/>
      <c r="UMO92" s="40"/>
      <c r="UMP92" s="40"/>
      <c r="UMQ92" s="40"/>
      <c r="UMR92" s="40"/>
      <c r="UMS92" s="40"/>
      <c r="UMT92" s="40"/>
      <c r="UMU92" s="40"/>
      <c r="UMV92" s="40"/>
      <c r="UMW92" s="40"/>
      <c r="UMX92" s="40"/>
      <c r="UMY92" s="40"/>
      <c r="UMZ92" s="40"/>
      <c r="UNA92" s="40"/>
      <c r="UNB92" s="40"/>
      <c r="UNC92" s="40"/>
      <c r="UND92" s="40"/>
      <c r="UNE92" s="40"/>
      <c r="UNF92" s="40"/>
      <c r="UNG92" s="40"/>
      <c r="UNH92" s="40"/>
      <c r="UNI92" s="40"/>
      <c r="UNJ92" s="40"/>
      <c r="UNK92" s="40"/>
      <c r="UNL92" s="40"/>
      <c r="UNM92" s="40"/>
      <c r="UNN92" s="40"/>
      <c r="UNO92" s="40"/>
      <c r="UNP92" s="40"/>
      <c r="UNQ92" s="40"/>
      <c r="UNR92" s="40"/>
      <c r="UNS92" s="40"/>
      <c r="UNT92" s="40"/>
      <c r="UNU92" s="40"/>
      <c r="UNV92" s="40"/>
      <c r="UNW92" s="40"/>
      <c r="UNX92" s="40"/>
      <c r="UNY92" s="40"/>
      <c r="UNZ92" s="40"/>
      <c r="UOA92" s="40"/>
      <c r="UOB92" s="40"/>
      <c r="UOC92" s="40"/>
      <c r="UOD92" s="40"/>
      <c r="UOE92" s="40"/>
      <c r="UOF92" s="40"/>
      <c r="UOG92" s="40"/>
      <c r="UOH92" s="40"/>
      <c r="UOI92" s="40"/>
      <c r="UOJ92" s="40"/>
      <c r="UOK92" s="40"/>
      <c r="UOL92" s="40"/>
      <c r="UOM92" s="40"/>
      <c r="UON92" s="40"/>
      <c r="UOO92" s="40"/>
      <c r="UOP92" s="40"/>
      <c r="UOQ92" s="40"/>
      <c r="UOR92" s="40"/>
      <c r="UOS92" s="40"/>
      <c r="UOT92" s="40"/>
      <c r="UOU92" s="40"/>
      <c r="UOV92" s="40"/>
      <c r="UOW92" s="40"/>
      <c r="UOX92" s="40"/>
      <c r="UOY92" s="40"/>
      <c r="UOZ92" s="40"/>
      <c r="UPA92" s="40"/>
      <c r="UPB92" s="40"/>
      <c r="UPC92" s="40"/>
      <c r="UPD92" s="40"/>
      <c r="UPE92" s="40"/>
      <c r="UPF92" s="40"/>
      <c r="UPG92" s="40"/>
      <c r="UPH92" s="40"/>
      <c r="UPI92" s="40"/>
      <c r="UPJ92" s="40"/>
      <c r="UPK92" s="40"/>
      <c r="UPL92" s="40"/>
      <c r="UPM92" s="40"/>
      <c r="UPN92" s="40"/>
      <c r="UPO92" s="40"/>
      <c r="UPP92" s="40"/>
      <c r="UPQ92" s="40"/>
      <c r="UPR92" s="40"/>
      <c r="UPS92" s="40"/>
      <c r="UPT92" s="40"/>
      <c r="UPU92" s="40"/>
      <c r="UPV92" s="40"/>
      <c r="UPW92" s="40"/>
      <c r="UPX92" s="40"/>
      <c r="UPY92" s="40"/>
      <c r="UPZ92" s="40"/>
      <c r="UQA92" s="40"/>
      <c r="UQB92" s="40"/>
      <c r="UQC92" s="40"/>
      <c r="UQD92" s="40"/>
      <c r="UQE92" s="40"/>
      <c r="UQF92" s="40"/>
      <c r="UQG92" s="40"/>
      <c r="UQH92" s="40"/>
      <c r="UQI92" s="40"/>
      <c r="UQJ92" s="40"/>
      <c r="UQK92" s="40"/>
      <c r="UQL92" s="40"/>
      <c r="UQM92" s="40"/>
      <c r="UQN92" s="40"/>
      <c r="UQO92" s="40"/>
      <c r="UQP92" s="40"/>
      <c r="UQQ92" s="40"/>
      <c r="UQR92" s="40"/>
      <c r="UQS92" s="40"/>
      <c r="UQT92" s="40"/>
      <c r="UQU92" s="40"/>
      <c r="UQV92" s="40"/>
      <c r="UQW92" s="40"/>
      <c r="UQX92" s="40"/>
      <c r="UQY92" s="40"/>
      <c r="UQZ92" s="40"/>
      <c r="URA92" s="40"/>
      <c r="URB92" s="40"/>
      <c r="URC92" s="40"/>
      <c r="URD92" s="40"/>
      <c r="URE92" s="40"/>
      <c r="URF92" s="40"/>
      <c r="URG92" s="40"/>
      <c r="URH92" s="40"/>
      <c r="URI92" s="40"/>
      <c r="URJ92" s="40"/>
      <c r="URK92" s="40"/>
      <c r="URL92" s="40"/>
      <c r="URM92" s="40"/>
      <c r="URN92" s="40"/>
      <c r="URO92" s="40"/>
      <c r="URP92" s="40"/>
      <c r="URQ92" s="40"/>
      <c r="URR92" s="40"/>
      <c r="URS92" s="40"/>
      <c r="URT92" s="40"/>
      <c r="URU92" s="40"/>
      <c r="URV92" s="40"/>
      <c r="URW92" s="40"/>
      <c r="URX92" s="40"/>
      <c r="URY92" s="40"/>
      <c r="URZ92" s="40"/>
      <c r="USA92" s="40"/>
      <c r="USB92" s="40"/>
      <c r="USC92" s="40"/>
      <c r="USD92" s="40"/>
      <c r="USE92" s="40"/>
      <c r="USF92" s="40"/>
      <c r="USG92" s="40"/>
      <c r="USH92" s="40"/>
      <c r="USI92" s="40"/>
      <c r="USJ92" s="40"/>
      <c r="USK92" s="40"/>
      <c r="USL92" s="40"/>
      <c r="USM92" s="40"/>
      <c r="USN92" s="40"/>
      <c r="USO92" s="40"/>
      <c r="USP92" s="40"/>
      <c r="USQ92" s="40"/>
      <c r="USR92" s="40"/>
      <c r="USS92" s="40"/>
      <c r="UST92" s="40"/>
      <c r="USU92" s="40"/>
      <c r="USV92" s="40"/>
      <c r="USW92" s="40"/>
      <c r="USX92" s="40"/>
      <c r="USY92" s="40"/>
      <c r="USZ92" s="40"/>
      <c r="UTA92" s="40"/>
      <c r="UTB92" s="40"/>
      <c r="UTC92" s="40"/>
      <c r="UTD92" s="40"/>
      <c r="UTE92" s="40"/>
      <c r="UTF92" s="40"/>
      <c r="UTG92" s="40"/>
      <c r="UTH92" s="40"/>
      <c r="UTI92" s="40"/>
      <c r="UTJ92" s="40"/>
      <c r="UTK92" s="40"/>
      <c r="UTL92" s="40"/>
      <c r="UTM92" s="40"/>
      <c r="UTN92" s="40"/>
      <c r="UTO92" s="40"/>
      <c r="UTP92" s="40"/>
      <c r="UTQ92" s="40"/>
      <c r="UTR92" s="40"/>
      <c r="UTS92" s="40"/>
      <c r="UTT92" s="40"/>
      <c r="UTU92" s="40"/>
      <c r="UTV92" s="40"/>
      <c r="UTW92" s="40"/>
      <c r="UTX92" s="40"/>
      <c r="UTY92" s="40"/>
      <c r="UTZ92" s="40"/>
      <c r="UUA92" s="40"/>
      <c r="UUB92" s="40"/>
      <c r="UUC92" s="40"/>
      <c r="UUD92" s="40"/>
      <c r="UUE92" s="40"/>
      <c r="UUF92" s="40"/>
      <c r="UUG92" s="40"/>
      <c r="UUH92" s="40"/>
      <c r="UUI92" s="40"/>
      <c r="UUJ92" s="40"/>
      <c r="UUK92" s="40"/>
      <c r="UUL92" s="40"/>
      <c r="UUM92" s="40"/>
      <c r="UUN92" s="40"/>
      <c r="UUO92" s="40"/>
      <c r="UUP92" s="40"/>
      <c r="UUQ92" s="40"/>
      <c r="UUR92" s="40"/>
      <c r="UUS92" s="40"/>
      <c r="UUT92" s="40"/>
      <c r="UUU92" s="40"/>
      <c r="UUV92" s="40"/>
      <c r="UUW92" s="40"/>
      <c r="UUX92" s="40"/>
      <c r="UUY92" s="40"/>
      <c r="UUZ92" s="40"/>
      <c r="UVA92" s="40"/>
      <c r="UVB92" s="40"/>
      <c r="UVC92" s="40"/>
      <c r="UVD92" s="40"/>
      <c r="UVE92" s="40"/>
      <c r="UVF92" s="40"/>
      <c r="UVG92" s="40"/>
      <c r="UVH92" s="40"/>
      <c r="UVI92" s="40"/>
      <c r="UVJ92" s="40"/>
      <c r="UVK92" s="40"/>
      <c r="UVL92" s="40"/>
      <c r="UVM92" s="40"/>
      <c r="UVN92" s="40"/>
      <c r="UVO92" s="40"/>
      <c r="UVP92" s="40"/>
      <c r="UVQ92" s="40"/>
      <c r="UVR92" s="40"/>
      <c r="UVS92" s="40"/>
      <c r="UVT92" s="40"/>
      <c r="UVU92" s="40"/>
      <c r="UVV92" s="40"/>
      <c r="UVW92" s="40"/>
      <c r="UVX92" s="40"/>
      <c r="UVY92" s="40"/>
      <c r="UVZ92" s="40"/>
      <c r="UWA92" s="40"/>
      <c r="UWB92" s="40"/>
      <c r="UWC92" s="40"/>
      <c r="UWD92" s="40"/>
      <c r="UWE92" s="40"/>
      <c r="UWF92" s="40"/>
      <c r="UWG92" s="40"/>
      <c r="UWH92" s="40"/>
      <c r="UWI92" s="40"/>
      <c r="UWJ92" s="40"/>
      <c r="UWK92" s="40"/>
      <c r="UWL92" s="40"/>
      <c r="UWM92" s="40"/>
      <c r="UWN92" s="40"/>
      <c r="UWO92" s="40"/>
      <c r="UWP92" s="40"/>
      <c r="UWQ92" s="40"/>
      <c r="UWR92" s="40"/>
      <c r="UWS92" s="40"/>
      <c r="UWT92" s="40"/>
      <c r="UWU92" s="40"/>
      <c r="UWV92" s="40"/>
      <c r="UWW92" s="40"/>
      <c r="UWX92" s="40"/>
      <c r="UWY92" s="40"/>
      <c r="UWZ92" s="40"/>
      <c r="UXA92" s="40"/>
      <c r="UXB92" s="40"/>
      <c r="UXC92" s="40"/>
      <c r="UXD92" s="40"/>
      <c r="UXE92" s="40"/>
      <c r="UXF92" s="40"/>
      <c r="UXG92" s="40"/>
      <c r="UXH92" s="40"/>
      <c r="UXI92" s="40"/>
      <c r="UXJ92" s="40"/>
      <c r="UXK92" s="40"/>
      <c r="UXL92" s="40"/>
      <c r="UXM92" s="40"/>
      <c r="UXN92" s="40"/>
      <c r="UXO92" s="40"/>
      <c r="UXP92" s="40"/>
      <c r="UXQ92" s="40"/>
      <c r="UXR92" s="40"/>
      <c r="UXS92" s="40"/>
      <c r="UXT92" s="40"/>
      <c r="UXU92" s="40"/>
      <c r="UXV92" s="40"/>
      <c r="UXW92" s="40"/>
      <c r="UXX92" s="40"/>
      <c r="UXY92" s="40"/>
      <c r="UXZ92" s="40"/>
      <c r="UYA92" s="40"/>
      <c r="UYB92" s="40"/>
      <c r="UYC92" s="40"/>
      <c r="UYD92" s="40"/>
      <c r="UYE92" s="40"/>
      <c r="UYF92" s="40"/>
      <c r="UYG92" s="40"/>
      <c r="UYH92" s="40"/>
      <c r="UYI92" s="40"/>
      <c r="UYJ92" s="40"/>
      <c r="UYK92" s="40"/>
      <c r="UYL92" s="40"/>
      <c r="UYM92" s="40"/>
      <c r="UYN92" s="40"/>
      <c r="UYO92" s="40"/>
      <c r="UYP92" s="40"/>
      <c r="UYQ92" s="40"/>
      <c r="UYR92" s="40"/>
      <c r="UYS92" s="40"/>
      <c r="UYT92" s="40"/>
      <c r="UYU92" s="40"/>
      <c r="UYV92" s="40"/>
      <c r="UYW92" s="40"/>
      <c r="UYX92" s="40"/>
      <c r="UYY92" s="40"/>
      <c r="UYZ92" s="40"/>
      <c r="UZA92" s="40"/>
      <c r="UZB92" s="40"/>
      <c r="UZC92" s="40"/>
      <c r="UZD92" s="40"/>
      <c r="UZE92" s="40"/>
      <c r="UZF92" s="40"/>
      <c r="UZG92" s="40"/>
      <c r="UZH92" s="40"/>
      <c r="UZI92" s="40"/>
      <c r="UZJ92" s="40"/>
      <c r="UZK92" s="40"/>
      <c r="UZL92" s="40"/>
      <c r="UZM92" s="40"/>
      <c r="UZN92" s="40"/>
      <c r="UZO92" s="40"/>
      <c r="UZP92" s="40"/>
      <c r="UZQ92" s="40"/>
      <c r="UZR92" s="40"/>
      <c r="UZS92" s="40"/>
      <c r="UZT92" s="40"/>
      <c r="UZU92" s="40"/>
      <c r="UZV92" s="40"/>
      <c r="UZW92" s="40"/>
      <c r="UZX92" s="40"/>
      <c r="UZY92" s="40"/>
      <c r="UZZ92" s="40"/>
      <c r="VAA92" s="40"/>
      <c r="VAB92" s="40"/>
      <c r="VAC92" s="40"/>
      <c r="VAD92" s="40"/>
      <c r="VAE92" s="40"/>
      <c r="VAF92" s="40"/>
      <c r="VAG92" s="40"/>
      <c r="VAH92" s="40"/>
      <c r="VAI92" s="40"/>
      <c r="VAJ92" s="40"/>
      <c r="VAK92" s="40"/>
      <c r="VAL92" s="40"/>
      <c r="VAM92" s="40"/>
      <c r="VAN92" s="40"/>
      <c r="VAO92" s="40"/>
      <c r="VAP92" s="40"/>
      <c r="VAQ92" s="40"/>
      <c r="VAR92" s="40"/>
      <c r="VAS92" s="40"/>
      <c r="VAT92" s="40"/>
      <c r="VAU92" s="40"/>
      <c r="VAV92" s="40"/>
      <c r="VAW92" s="40"/>
      <c r="VAX92" s="40"/>
      <c r="VAY92" s="40"/>
      <c r="VAZ92" s="40"/>
      <c r="VBA92" s="40"/>
      <c r="VBB92" s="40"/>
      <c r="VBC92" s="40"/>
      <c r="VBD92" s="40"/>
      <c r="VBE92" s="40"/>
      <c r="VBF92" s="40"/>
      <c r="VBG92" s="40"/>
      <c r="VBH92" s="40"/>
      <c r="VBI92" s="40"/>
      <c r="VBJ92" s="40"/>
      <c r="VBK92" s="40"/>
      <c r="VBL92" s="40"/>
      <c r="VBM92" s="40"/>
      <c r="VBN92" s="40"/>
      <c r="VBO92" s="40"/>
      <c r="VBP92" s="40"/>
      <c r="VBQ92" s="40"/>
      <c r="VBR92" s="40"/>
      <c r="VBS92" s="40"/>
      <c r="VBT92" s="40"/>
      <c r="VBU92" s="40"/>
      <c r="VBV92" s="40"/>
      <c r="VBW92" s="40"/>
      <c r="VBX92" s="40"/>
      <c r="VBY92" s="40"/>
      <c r="VBZ92" s="40"/>
      <c r="VCA92" s="40"/>
      <c r="VCB92" s="40"/>
      <c r="VCC92" s="40"/>
      <c r="VCD92" s="40"/>
      <c r="VCE92" s="40"/>
      <c r="VCF92" s="40"/>
      <c r="VCG92" s="40"/>
      <c r="VCH92" s="40"/>
      <c r="VCI92" s="40"/>
      <c r="VCJ92" s="40"/>
      <c r="VCK92" s="40"/>
      <c r="VCL92" s="40"/>
      <c r="VCM92" s="40"/>
      <c r="VCN92" s="40"/>
      <c r="VCO92" s="40"/>
      <c r="VCP92" s="40"/>
      <c r="VCQ92" s="40"/>
      <c r="VCR92" s="40"/>
      <c r="VCS92" s="40"/>
      <c r="VCT92" s="40"/>
      <c r="VCU92" s="40"/>
      <c r="VCV92" s="40"/>
      <c r="VCW92" s="40"/>
      <c r="VCX92" s="40"/>
      <c r="VCY92" s="40"/>
      <c r="VCZ92" s="40"/>
      <c r="VDA92" s="40"/>
      <c r="VDB92" s="40"/>
      <c r="VDC92" s="40"/>
      <c r="VDD92" s="40"/>
      <c r="VDE92" s="40"/>
      <c r="VDF92" s="40"/>
      <c r="VDG92" s="40"/>
      <c r="VDH92" s="40"/>
      <c r="VDI92" s="40"/>
      <c r="VDJ92" s="40"/>
      <c r="VDK92" s="40"/>
      <c r="VDL92" s="40"/>
      <c r="VDM92" s="40"/>
      <c r="VDN92" s="40"/>
      <c r="VDO92" s="40"/>
      <c r="VDP92" s="40"/>
      <c r="VDQ92" s="40"/>
      <c r="VDR92" s="40"/>
      <c r="VDS92" s="40"/>
      <c r="VDT92" s="40"/>
      <c r="VDU92" s="40"/>
      <c r="VDV92" s="40"/>
      <c r="VDW92" s="40"/>
      <c r="VDX92" s="40"/>
      <c r="VDY92" s="40"/>
      <c r="VDZ92" s="40"/>
      <c r="VEA92" s="40"/>
      <c r="VEB92" s="40"/>
      <c r="VEC92" s="40"/>
      <c r="VED92" s="40"/>
      <c r="VEE92" s="40"/>
      <c r="VEF92" s="40"/>
      <c r="VEG92" s="40"/>
      <c r="VEH92" s="40"/>
      <c r="VEI92" s="40"/>
      <c r="VEJ92" s="40"/>
      <c r="VEK92" s="40"/>
      <c r="VEL92" s="40"/>
      <c r="VEM92" s="40"/>
      <c r="VEN92" s="40"/>
      <c r="VEO92" s="40"/>
      <c r="VEP92" s="40"/>
      <c r="VEQ92" s="40"/>
      <c r="VER92" s="40"/>
      <c r="VES92" s="40"/>
      <c r="VET92" s="40"/>
      <c r="VEU92" s="40"/>
      <c r="VEV92" s="40"/>
      <c r="VEW92" s="40"/>
      <c r="VEX92" s="40"/>
      <c r="VEY92" s="40"/>
      <c r="VEZ92" s="40"/>
      <c r="VFA92" s="40"/>
      <c r="VFB92" s="40"/>
      <c r="VFC92" s="40"/>
      <c r="VFD92" s="40"/>
      <c r="VFE92" s="40"/>
      <c r="VFF92" s="40"/>
      <c r="VFG92" s="40"/>
      <c r="VFH92" s="40"/>
      <c r="VFI92" s="40"/>
      <c r="VFJ92" s="40"/>
      <c r="VFK92" s="40"/>
      <c r="VFL92" s="40"/>
      <c r="VFM92" s="40"/>
      <c r="VFN92" s="40"/>
      <c r="VFO92" s="40"/>
      <c r="VFP92" s="40"/>
      <c r="VFQ92" s="40"/>
      <c r="VFR92" s="40"/>
      <c r="VFS92" s="40"/>
      <c r="VFT92" s="40"/>
      <c r="VFU92" s="40"/>
      <c r="VFV92" s="40"/>
      <c r="VFW92" s="40"/>
      <c r="VFX92" s="40"/>
      <c r="VFY92" s="40"/>
      <c r="VFZ92" s="40"/>
      <c r="VGA92" s="40"/>
      <c r="VGB92" s="40"/>
      <c r="VGC92" s="40"/>
      <c r="VGD92" s="40"/>
      <c r="VGE92" s="40"/>
      <c r="VGF92" s="40"/>
      <c r="VGG92" s="40"/>
      <c r="VGH92" s="40"/>
      <c r="VGI92" s="40"/>
      <c r="VGJ92" s="40"/>
      <c r="VGK92" s="40"/>
      <c r="VGL92" s="40"/>
      <c r="VGM92" s="40"/>
      <c r="VGN92" s="40"/>
      <c r="VGO92" s="40"/>
      <c r="VGP92" s="40"/>
      <c r="VGQ92" s="40"/>
      <c r="VGR92" s="40"/>
      <c r="VGS92" s="40"/>
      <c r="VGT92" s="40"/>
      <c r="VGU92" s="40"/>
      <c r="VGV92" s="40"/>
      <c r="VGW92" s="40"/>
      <c r="VGX92" s="40"/>
      <c r="VGY92" s="40"/>
      <c r="VGZ92" s="40"/>
      <c r="VHA92" s="40"/>
      <c r="VHB92" s="40"/>
      <c r="VHC92" s="40"/>
      <c r="VHD92" s="40"/>
      <c r="VHE92" s="40"/>
      <c r="VHF92" s="40"/>
      <c r="VHG92" s="40"/>
      <c r="VHH92" s="40"/>
      <c r="VHI92" s="40"/>
      <c r="VHJ92" s="40"/>
      <c r="VHK92" s="40"/>
      <c r="VHL92" s="40"/>
      <c r="VHM92" s="40"/>
      <c r="VHN92" s="40"/>
      <c r="VHO92" s="40"/>
      <c r="VHP92" s="40"/>
      <c r="VHQ92" s="40"/>
      <c r="VHR92" s="40"/>
      <c r="VHS92" s="40"/>
      <c r="VHT92" s="40"/>
      <c r="VHU92" s="40"/>
      <c r="VHV92" s="40"/>
      <c r="VHW92" s="40"/>
      <c r="VHX92" s="40"/>
      <c r="VHY92" s="40"/>
      <c r="VHZ92" s="40"/>
      <c r="VIA92" s="40"/>
      <c r="VIB92" s="40"/>
      <c r="VIC92" s="40"/>
      <c r="VID92" s="40"/>
      <c r="VIE92" s="40"/>
      <c r="VIF92" s="40"/>
      <c r="VIG92" s="40"/>
      <c r="VIH92" s="40"/>
      <c r="VII92" s="40"/>
      <c r="VIJ92" s="40"/>
      <c r="VIK92" s="40"/>
      <c r="VIL92" s="40"/>
      <c r="VIM92" s="40"/>
      <c r="VIN92" s="40"/>
      <c r="VIO92" s="40"/>
      <c r="VIP92" s="40"/>
      <c r="VIQ92" s="40"/>
      <c r="VIR92" s="40"/>
      <c r="VIS92" s="40"/>
      <c r="VIT92" s="40"/>
      <c r="VIU92" s="40"/>
      <c r="VIV92" s="40"/>
      <c r="VIW92" s="40"/>
      <c r="VIX92" s="40"/>
      <c r="VIY92" s="40"/>
      <c r="VIZ92" s="40"/>
      <c r="VJA92" s="40"/>
      <c r="VJB92" s="40"/>
      <c r="VJC92" s="40"/>
      <c r="VJD92" s="40"/>
      <c r="VJE92" s="40"/>
      <c r="VJF92" s="40"/>
      <c r="VJG92" s="40"/>
      <c r="VJH92" s="40"/>
      <c r="VJI92" s="40"/>
      <c r="VJJ92" s="40"/>
      <c r="VJK92" s="40"/>
      <c r="VJL92" s="40"/>
      <c r="VJM92" s="40"/>
      <c r="VJN92" s="40"/>
      <c r="VJO92" s="40"/>
      <c r="VJP92" s="40"/>
      <c r="VJQ92" s="40"/>
      <c r="VJR92" s="40"/>
      <c r="VJS92" s="40"/>
      <c r="VJT92" s="40"/>
      <c r="VJU92" s="40"/>
      <c r="VJV92" s="40"/>
      <c r="VJW92" s="40"/>
      <c r="VJX92" s="40"/>
      <c r="VJY92" s="40"/>
      <c r="VJZ92" s="40"/>
      <c r="VKA92" s="40"/>
      <c r="VKB92" s="40"/>
      <c r="VKC92" s="40"/>
      <c r="VKD92" s="40"/>
      <c r="VKE92" s="40"/>
      <c r="VKF92" s="40"/>
      <c r="VKG92" s="40"/>
      <c r="VKH92" s="40"/>
      <c r="VKI92" s="40"/>
      <c r="VKJ92" s="40"/>
      <c r="VKK92" s="40"/>
      <c r="VKL92" s="40"/>
      <c r="VKM92" s="40"/>
      <c r="VKN92" s="40"/>
      <c r="VKO92" s="40"/>
      <c r="VKP92" s="40"/>
      <c r="VKQ92" s="40"/>
      <c r="VKR92" s="40"/>
      <c r="VKS92" s="40"/>
      <c r="VKT92" s="40"/>
      <c r="VKU92" s="40"/>
      <c r="VKV92" s="40"/>
      <c r="VKW92" s="40"/>
      <c r="VKX92" s="40"/>
      <c r="VKY92" s="40"/>
      <c r="VKZ92" s="40"/>
      <c r="VLA92" s="40"/>
      <c r="VLB92" s="40"/>
      <c r="VLC92" s="40"/>
      <c r="VLD92" s="40"/>
      <c r="VLE92" s="40"/>
      <c r="VLF92" s="40"/>
      <c r="VLG92" s="40"/>
      <c r="VLH92" s="40"/>
      <c r="VLI92" s="40"/>
      <c r="VLJ92" s="40"/>
      <c r="VLK92" s="40"/>
      <c r="VLL92" s="40"/>
      <c r="VLM92" s="40"/>
      <c r="VLN92" s="40"/>
      <c r="VLO92" s="40"/>
      <c r="VLP92" s="40"/>
      <c r="VLQ92" s="40"/>
      <c r="VLR92" s="40"/>
      <c r="VLS92" s="40"/>
      <c r="VLT92" s="40"/>
      <c r="VLU92" s="40"/>
      <c r="VLV92" s="40"/>
      <c r="VLW92" s="40"/>
      <c r="VLX92" s="40"/>
      <c r="VLY92" s="40"/>
      <c r="VLZ92" s="40"/>
      <c r="VMA92" s="40"/>
      <c r="VMB92" s="40"/>
      <c r="VMC92" s="40"/>
      <c r="VMD92" s="40"/>
      <c r="VME92" s="40"/>
      <c r="VMF92" s="40"/>
      <c r="VMG92" s="40"/>
      <c r="VMH92" s="40"/>
      <c r="VMI92" s="40"/>
      <c r="VMJ92" s="40"/>
      <c r="VMK92" s="40"/>
      <c r="VML92" s="40"/>
      <c r="VMM92" s="40"/>
      <c r="VMN92" s="40"/>
      <c r="VMO92" s="40"/>
      <c r="VMP92" s="40"/>
      <c r="VMQ92" s="40"/>
      <c r="VMR92" s="40"/>
      <c r="VMS92" s="40"/>
      <c r="VMT92" s="40"/>
      <c r="VMU92" s="40"/>
      <c r="VMV92" s="40"/>
      <c r="VMW92" s="40"/>
      <c r="VMX92" s="40"/>
      <c r="VMY92" s="40"/>
      <c r="VMZ92" s="40"/>
      <c r="VNA92" s="40"/>
      <c r="VNB92" s="40"/>
      <c r="VNC92" s="40"/>
      <c r="VND92" s="40"/>
      <c r="VNE92" s="40"/>
      <c r="VNF92" s="40"/>
      <c r="VNG92" s="40"/>
      <c r="VNH92" s="40"/>
      <c r="VNI92" s="40"/>
      <c r="VNJ92" s="40"/>
      <c r="VNK92" s="40"/>
      <c r="VNL92" s="40"/>
      <c r="VNM92" s="40"/>
      <c r="VNN92" s="40"/>
      <c r="VNO92" s="40"/>
      <c r="VNP92" s="40"/>
      <c r="VNQ92" s="40"/>
      <c r="VNR92" s="40"/>
      <c r="VNS92" s="40"/>
      <c r="VNT92" s="40"/>
      <c r="VNU92" s="40"/>
      <c r="VNV92" s="40"/>
      <c r="VNW92" s="40"/>
      <c r="VNX92" s="40"/>
      <c r="VNY92" s="40"/>
      <c r="VNZ92" s="40"/>
      <c r="VOA92" s="40"/>
      <c r="VOB92" s="40"/>
      <c r="VOC92" s="40"/>
      <c r="VOD92" s="40"/>
      <c r="VOE92" s="40"/>
      <c r="VOF92" s="40"/>
      <c r="VOG92" s="40"/>
      <c r="VOH92" s="40"/>
      <c r="VOI92" s="40"/>
      <c r="VOJ92" s="40"/>
      <c r="VOK92" s="40"/>
      <c r="VOL92" s="40"/>
      <c r="VOM92" s="40"/>
      <c r="VON92" s="40"/>
      <c r="VOO92" s="40"/>
      <c r="VOP92" s="40"/>
      <c r="VOQ92" s="40"/>
      <c r="VOR92" s="40"/>
      <c r="VOS92" s="40"/>
      <c r="VOT92" s="40"/>
      <c r="VOU92" s="40"/>
      <c r="VOV92" s="40"/>
      <c r="VOW92" s="40"/>
      <c r="VOX92" s="40"/>
      <c r="VOY92" s="40"/>
      <c r="VOZ92" s="40"/>
      <c r="VPA92" s="40"/>
      <c r="VPB92" s="40"/>
      <c r="VPC92" s="40"/>
      <c r="VPD92" s="40"/>
      <c r="VPE92" s="40"/>
      <c r="VPF92" s="40"/>
      <c r="VPG92" s="40"/>
      <c r="VPH92" s="40"/>
      <c r="VPI92" s="40"/>
      <c r="VPJ92" s="40"/>
      <c r="VPK92" s="40"/>
      <c r="VPL92" s="40"/>
      <c r="VPM92" s="40"/>
      <c r="VPN92" s="40"/>
      <c r="VPO92" s="40"/>
      <c r="VPP92" s="40"/>
      <c r="VPQ92" s="40"/>
      <c r="VPR92" s="40"/>
      <c r="VPS92" s="40"/>
      <c r="VPT92" s="40"/>
      <c r="VPU92" s="40"/>
      <c r="VPV92" s="40"/>
      <c r="VPW92" s="40"/>
      <c r="VPX92" s="40"/>
      <c r="VPY92" s="40"/>
      <c r="VPZ92" s="40"/>
      <c r="VQA92" s="40"/>
      <c r="VQB92" s="40"/>
      <c r="VQC92" s="40"/>
      <c r="VQD92" s="40"/>
      <c r="VQE92" s="40"/>
      <c r="VQF92" s="40"/>
      <c r="VQG92" s="40"/>
      <c r="VQH92" s="40"/>
      <c r="VQI92" s="40"/>
      <c r="VQJ92" s="40"/>
      <c r="VQK92" s="40"/>
      <c r="VQL92" s="40"/>
      <c r="VQM92" s="40"/>
      <c r="VQN92" s="40"/>
      <c r="VQO92" s="40"/>
      <c r="VQP92" s="40"/>
      <c r="VQQ92" s="40"/>
      <c r="VQR92" s="40"/>
      <c r="VQS92" s="40"/>
      <c r="VQT92" s="40"/>
      <c r="VQU92" s="40"/>
      <c r="VQV92" s="40"/>
      <c r="VQW92" s="40"/>
      <c r="VQX92" s="40"/>
      <c r="VQY92" s="40"/>
      <c r="VQZ92" s="40"/>
      <c r="VRA92" s="40"/>
      <c r="VRB92" s="40"/>
      <c r="VRC92" s="40"/>
      <c r="VRD92" s="40"/>
      <c r="VRE92" s="40"/>
      <c r="VRF92" s="40"/>
      <c r="VRG92" s="40"/>
      <c r="VRH92" s="40"/>
      <c r="VRI92" s="40"/>
      <c r="VRJ92" s="40"/>
      <c r="VRK92" s="40"/>
      <c r="VRL92" s="40"/>
      <c r="VRM92" s="40"/>
      <c r="VRN92" s="40"/>
      <c r="VRO92" s="40"/>
      <c r="VRP92" s="40"/>
      <c r="VRQ92" s="40"/>
      <c r="VRR92" s="40"/>
      <c r="VRS92" s="40"/>
      <c r="VRT92" s="40"/>
      <c r="VRU92" s="40"/>
      <c r="VRV92" s="40"/>
      <c r="VRW92" s="40"/>
      <c r="VRX92" s="40"/>
      <c r="VRY92" s="40"/>
      <c r="VRZ92" s="40"/>
      <c r="VSA92" s="40"/>
      <c r="VSB92" s="40"/>
      <c r="VSC92" s="40"/>
      <c r="VSD92" s="40"/>
      <c r="VSE92" s="40"/>
      <c r="VSF92" s="40"/>
      <c r="VSG92" s="40"/>
      <c r="VSH92" s="40"/>
      <c r="VSI92" s="40"/>
      <c r="VSJ92" s="40"/>
      <c r="VSK92" s="40"/>
      <c r="VSL92" s="40"/>
      <c r="VSM92" s="40"/>
      <c r="VSN92" s="40"/>
      <c r="VSO92" s="40"/>
      <c r="VSP92" s="40"/>
      <c r="VSQ92" s="40"/>
      <c r="VSR92" s="40"/>
      <c r="VSS92" s="40"/>
      <c r="VST92" s="40"/>
      <c r="VSU92" s="40"/>
      <c r="VSV92" s="40"/>
      <c r="VSW92" s="40"/>
      <c r="VSX92" s="40"/>
      <c r="VSY92" s="40"/>
      <c r="VSZ92" s="40"/>
      <c r="VTA92" s="40"/>
      <c r="VTB92" s="40"/>
      <c r="VTC92" s="40"/>
      <c r="VTD92" s="40"/>
      <c r="VTE92" s="40"/>
      <c r="VTF92" s="40"/>
      <c r="VTG92" s="40"/>
      <c r="VTH92" s="40"/>
      <c r="VTI92" s="40"/>
      <c r="VTJ92" s="40"/>
      <c r="VTK92" s="40"/>
      <c r="VTL92" s="40"/>
      <c r="VTM92" s="40"/>
      <c r="VTN92" s="40"/>
      <c r="VTO92" s="40"/>
      <c r="VTP92" s="40"/>
      <c r="VTQ92" s="40"/>
      <c r="VTR92" s="40"/>
      <c r="VTS92" s="40"/>
      <c r="VTT92" s="40"/>
      <c r="VTU92" s="40"/>
      <c r="VTV92" s="40"/>
      <c r="VTW92" s="40"/>
      <c r="VTX92" s="40"/>
      <c r="VTY92" s="40"/>
      <c r="VTZ92" s="40"/>
      <c r="VUA92" s="40"/>
      <c r="VUB92" s="40"/>
      <c r="VUC92" s="40"/>
      <c r="VUD92" s="40"/>
      <c r="VUE92" s="40"/>
      <c r="VUF92" s="40"/>
      <c r="VUG92" s="40"/>
      <c r="VUH92" s="40"/>
      <c r="VUI92" s="40"/>
      <c r="VUJ92" s="40"/>
      <c r="VUK92" s="40"/>
      <c r="VUL92" s="40"/>
      <c r="VUM92" s="40"/>
      <c r="VUN92" s="40"/>
      <c r="VUO92" s="40"/>
      <c r="VUP92" s="40"/>
      <c r="VUQ92" s="40"/>
      <c r="VUR92" s="40"/>
      <c r="VUS92" s="40"/>
      <c r="VUT92" s="40"/>
      <c r="VUU92" s="40"/>
      <c r="VUV92" s="40"/>
      <c r="VUW92" s="40"/>
      <c r="VUX92" s="40"/>
      <c r="VUY92" s="40"/>
      <c r="VUZ92" s="40"/>
      <c r="VVA92" s="40"/>
      <c r="VVB92" s="40"/>
      <c r="VVC92" s="40"/>
      <c r="VVD92" s="40"/>
      <c r="VVE92" s="40"/>
      <c r="VVF92" s="40"/>
      <c r="VVG92" s="40"/>
      <c r="VVH92" s="40"/>
      <c r="VVI92" s="40"/>
      <c r="VVJ92" s="40"/>
      <c r="VVK92" s="40"/>
      <c r="VVL92" s="40"/>
      <c r="VVM92" s="40"/>
      <c r="VVN92" s="40"/>
      <c r="VVO92" s="40"/>
      <c r="VVP92" s="40"/>
      <c r="VVQ92" s="40"/>
      <c r="VVR92" s="40"/>
      <c r="VVS92" s="40"/>
      <c r="VVT92" s="40"/>
      <c r="VVU92" s="40"/>
      <c r="VVV92" s="40"/>
      <c r="VVW92" s="40"/>
      <c r="VVX92" s="40"/>
      <c r="VVY92" s="40"/>
      <c r="VVZ92" s="40"/>
      <c r="VWA92" s="40"/>
      <c r="VWB92" s="40"/>
      <c r="VWC92" s="40"/>
      <c r="VWD92" s="40"/>
      <c r="VWE92" s="40"/>
      <c r="VWF92" s="40"/>
      <c r="VWG92" s="40"/>
      <c r="VWH92" s="40"/>
      <c r="VWI92" s="40"/>
      <c r="VWJ92" s="40"/>
      <c r="VWK92" s="40"/>
      <c r="VWL92" s="40"/>
      <c r="VWM92" s="40"/>
      <c r="VWN92" s="40"/>
      <c r="VWO92" s="40"/>
      <c r="VWP92" s="40"/>
      <c r="VWQ92" s="40"/>
      <c r="VWR92" s="40"/>
      <c r="VWS92" s="40"/>
      <c r="VWT92" s="40"/>
      <c r="VWU92" s="40"/>
      <c r="VWV92" s="40"/>
      <c r="VWW92" s="40"/>
      <c r="VWX92" s="40"/>
      <c r="VWY92" s="40"/>
      <c r="VWZ92" s="40"/>
      <c r="VXA92" s="40"/>
      <c r="VXB92" s="40"/>
      <c r="VXC92" s="40"/>
      <c r="VXD92" s="40"/>
      <c r="VXE92" s="40"/>
      <c r="VXF92" s="40"/>
      <c r="VXG92" s="40"/>
      <c r="VXH92" s="40"/>
      <c r="VXI92" s="40"/>
      <c r="VXJ92" s="40"/>
      <c r="VXK92" s="40"/>
      <c r="VXL92" s="40"/>
      <c r="VXM92" s="40"/>
      <c r="VXN92" s="40"/>
      <c r="VXO92" s="40"/>
      <c r="VXP92" s="40"/>
      <c r="VXQ92" s="40"/>
      <c r="VXR92" s="40"/>
      <c r="VXS92" s="40"/>
      <c r="VXT92" s="40"/>
      <c r="VXU92" s="40"/>
      <c r="VXV92" s="40"/>
      <c r="VXW92" s="40"/>
      <c r="VXX92" s="40"/>
      <c r="VXY92" s="40"/>
      <c r="VXZ92" s="40"/>
      <c r="VYA92" s="40"/>
      <c r="VYB92" s="40"/>
      <c r="VYC92" s="40"/>
      <c r="VYD92" s="40"/>
      <c r="VYE92" s="40"/>
      <c r="VYF92" s="40"/>
      <c r="VYG92" s="40"/>
      <c r="VYH92" s="40"/>
      <c r="VYI92" s="40"/>
      <c r="VYJ92" s="40"/>
      <c r="VYK92" s="40"/>
      <c r="VYL92" s="40"/>
      <c r="VYM92" s="40"/>
      <c r="VYN92" s="40"/>
      <c r="VYO92" s="40"/>
      <c r="VYP92" s="40"/>
      <c r="VYQ92" s="40"/>
      <c r="VYR92" s="40"/>
      <c r="VYS92" s="40"/>
      <c r="VYT92" s="40"/>
      <c r="VYU92" s="40"/>
      <c r="VYV92" s="40"/>
      <c r="VYW92" s="40"/>
      <c r="VYX92" s="40"/>
      <c r="VYY92" s="40"/>
      <c r="VYZ92" s="40"/>
      <c r="VZA92" s="40"/>
      <c r="VZB92" s="40"/>
      <c r="VZC92" s="40"/>
      <c r="VZD92" s="40"/>
      <c r="VZE92" s="40"/>
      <c r="VZF92" s="40"/>
      <c r="VZG92" s="40"/>
      <c r="VZH92" s="40"/>
      <c r="VZI92" s="40"/>
      <c r="VZJ92" s="40"/>
      <c r="VZK92" s="40"/>
      <c r="VZL92" s="40"/>
      <c r="VZM92" s="40"/>
      <c r="VZN92" s="40"/>
      <c r="VZO92" s="40"/>
      <c r="VZP92" s="40"/>
      <c r="VZQ92" s="40"/>
      <c r="VZR92" s="40"/>
      <c r="VZS92" s="40"/>
      <c r="VZT92" s="40"/>
      <c r="VZU92" s="40"/>
      <c r="VZV92" s="40"/>
      <c r="VZW92" s="40"/>
      <c r="VZX92" s="40"/>
      <c r="VZY92" s="40"/>
      <c r="VZZ92" s="40"/>
      <c r="WAA92" s="40"/>
      <c r="WAB92" s="40"/>
      <c r="WAC92" s="40"/>
      <c r="WAD92" s="40"/>
      <c r="WAE92" s="40"/>
      <c r="WAF92" s="40"/>
      <c r="WAG92" s="40"/>
      <c r="WAH92" s="40"/>
      <c r="WAI92" s="40"/>
      <c r="WAJ92" s="40"/>
      <c r="WAK92" s="40"/>
      <c r="WAL92" s="40"/>
      <c r="WAM92" s="40"/>
      <c r="WAN92" s="40"/>
      <c r="WAO92" s="40"/>
      <c r="WAP92" s="40"/>
      <c r="WAQ92" s="40"/>
      <c r="WAR92" s="40"/>
      <c r="WAS92" s="40"/>
      <c r="WAT92" s="40"/>
      <c r="WAU92" s="40"/>
      <c r="WAV92" s="40"/>
      <c r="WAW92" s="40"/>
      <c r="WAX92" s="40"/>
      <c r="WAY92" s="40"/>
      <c r="WAZ92" s="40"/>
      <c r="WBA92" s="40"/>
      <c r="WBB92" s="40"/>
      <c r="WBC92" s="40"/>
      <c r="WBD92" s="40"/>
      <c r="WBE92" s="40"/>
      <c r="WBF92" s="40"/>
      <c r="WBG92" s="40"/>
      <c r="WBH92" s="40"/>
      <c r="WBI92" s="40"/>
      <c r="WBJ92" s="40"/>
      <c r="WBK92" s="40"/>
      <c r="WBL92" s="40"/>
      <c r="WBM92" s="40"/>
      <c r="WBN92" s="40"/>
      <c r="WBO92" s="40"/>
      <c r="WBP92" s="40"/>
      <c r="WBQ92" s="40"/>
      <c r="WBR92" s="40"/>
      <c r="WBS92" s="40"/>
      <c r="WBT92" s="40"/>
      <c r="WBU92" s="40"/>
      <c r="WBV92" s="40"/>
      <c r="WBW92" s="40"/>
      <c r="WBX92" s="40"/>
      <c r="WBY92" s="40"/>
      <c r="WBZ92" s="40"/>
      <c r="WCA92" s="40"/>
      <c r="WCB92" s="40"/>
      <c r="WCC92" s="40"/>
      <c r="WCD92" s="40"/>
      <c r="WCE92" s="40"/>
      <c r="WCF92" s="40"/>
      <c r="WCG92" s="40"/>
      <c r="WCH92" s="40"/>
      <c r="WCI92" s="40"/>
      <c r="WCJ92" s="40"/>
      <c r="WCK92" s="40"/>
      <c r="WCL92" s="40"/>
      <c r="WCM92" s="40"/>
      <c r="WCN92" s="40"/>
      <c r="WCO92" s="40"/>
      <c r="WCP92" s="40"/>
      <c r="WCQ92" s="40"/>
      <c r="WCR92" s="40"/>
      <c r="WCS92" s="40"/>
      <c r="WCT92" s="40"/>
      <c r="WCU92" s="40"/>
      <c r="WCV92" s="40"/>
      <c r="WCW92" s="40"/>
      <c r="WCX92" s="40"/>
      <c r="WCY92" s="40"/>
      <c r="WCZ92" s="40"/>
      <c r="WDA92" s="40"/>
      <c r="WDB92" s="40"/>
      <c r="WDC92" s="40"/>
      <c r="WDD92" s="40"/>
      <c r="WDE92" s="40"/>
      <c r="WDF92" s="40"/>
      <c r="WDG92" s="40"/>
      <c r="WDH92" s="40"/>
      <c r="WDI92" s="40"/>
      <c r="WDJ92" s="40"/>
      <c r="WDK92" s="40"/>
      <c r="WDL92" s="40"/>
      <c r="WDM92" s="40"/>
      <c r="WDN92" s="40"/>
      <c r="WDO92" s="40"/>
      <c r="WDP92" s="40"/>
      <c r="WDQ92" s="40"/>
      <c r="WDR92" s="40"/>
      <c r="WDS92" s="40"/>
      <c r="WDT92" s="40"/>
      <c r="WDU92" s="40"/>
      <c r="WDV92" s="40"/>
      <c r="WDW92" s="40"/>
      <c r="WDX92" s="40"/>
      <c r="WDY92" s="40"/>
      <c r="WDZ92" s="40"/>
      <c r="WEA92" s="40"/>
      <c r="WEB92" s="40"/>
      <c r="WEC92" s="40"/>
      <c r="WED92" s="40"/>
      <c r="WEE92" s="40"/>
      <c r="WEF92" s="40"/>
      <c r="WEG92" s="40"/>
      <c r="WEH92" s="40"/>
      <c r="WEI92" s="40"/>
      <c r="WEJ92" s="40"/>
      <c r="WEK92" s="40"/>
      <c r="WEL92" s="40"/>
      <c r="WEM92" s="40"/>
      <c r="WEN92" s="40"/>
      <c r="WEO92" s="40"/>
      <c r="WEP92" s="40"/>
      <c r="WEQ92" s="40"/>
      <c r="WER92" s="40"/>
      <c r="WES92" s="40"/>
      <c r="WET92" s="40"/>
      <c r="WEU92" s="40"/>
      <c r="WEV92" s="40"/>
      <c r="WEW92" s="40"/>
      <c r="WEX92" s="40"/>
      <c r="WEY92" s="40"/>
      <c r="WEZ92" s="40"/>
      <c r="WFA92" s="40"/>
      <c r="WFB92" s="40"/>
      <c r="WFC92" s="40"/>
      <c r="WFD92" s="40"/>
      <c r="WFE92" s="40"/>
      <c r="WFF92" s="40"/>
      <c r="WFG92" s="40"/>
      <c r="WFH92" s="40"/>
      <c r="WFI92" s="40"/>
      <c r="WFJ92" s="40"/>
      <c r="WFK92" s="40"/>
      <c r="WFL92" s="40"/>
      <c r="WFM92" s="40"/>
      <c r="WFN92" s="40"/>
      <c r="WFO92" s="40"/>
      <c r="WFP92" s="40"/>
      <c r="WFQ92" s="40"/>
      <c r="WFR92" s="40"/>
      <c r="WFS92" s="40"/>
      <c r="WFT92" s="40"/>
      <c r="WFU92" s="40"/>
      <c r="WFV92" s="40"/>
      <c r="WFW92" s="40"/>
      <c r="WFX92" s="40"/>
      <c r="WFY92" s="40"/>
      <c r="WFZ92" s="40"/>
      <c r="WGA92" s="40"/>
      <c r="WGB92" s="40"/>
      <c r="WGC92" s="40"/>
      <c r="WGD92" s="40"/>
      <c r="WGE92" s="40"/>
      <c r="WGF92" s="40"/>
      <c r="WGG92" s="40"/>
      <c r="WGH92" s="40"/>
      <c r="WGI92" s="40"/>
      <c r="WGJ92" s="40"/>
      <c r="WGK92" s="40"/>
      <c r="WGL92" s="40"/>
      <c r="WGM92" s="40"/>
      <c r="WGN92" s="40"/>
      <c r="WGO92" s="40"/>
      <c r="WGP92" s="40"/>
      <c r="WGQ92" s="40"/>
      <c r="WGR92" s="40"/>
      <c r="WGS92" s="40"/>
      <c r="WGT92" s="40"/>
      <c r="WGU92" s="40"/>
      <c r="WGV92" s="40"/>
      <c r="WGW92" s="40"/>
      <c r="WGX92" s="40"/>
      <c r="WGY92" s="40"/>
      <c r="WGZ92" s="40"/>
      <c r="WHA92" s="40"/>
      <c r="WHB92" s="40"/>
      <c r="WHC92" s="40"/>
      <c r="WHD92" s="40"/>
      <c r="WHE92" s="40"/>
      <c r="WHF92" s="40"/>
      <c r="WHG92" s="40"/>
      <c r="WHH92" s="40"/>
      <c r="WHI92" s="40"/>
      <c r="WHJ92" s="40"/>
      <c r="WHK92" s="40"/>
      <c r="WHL92" s="40"/>
      <c r="WHM92" s="40"/>
      <c r="WHN92" s="40"/>
      <c r="WHO92" s="40"/>
      <c r="WHP92" s="40"/>
      <c r="WHQ92" s="40"/>
      <c r="WHR92" s="40"/>
      <c r="WHS92" s="40"/>
      <c r="WHT92" s="40"/>
      <c r="WHU92" s="40"/>
      <c r="WHV92" s="40"/>
      <c r="WHW92" s="40"/>
      <c r="WHX92" s="40"/>
      <c r="WHY92" s="40"/>
      <c r="WHZ92" s="40"/>
      <c r="WIA92" s="40"/>
      <c r="WIB92" s="40"/>
      <c r="WIC92" s="40"/>
      <c r="WID92" s="40"/>
      <c r="WIE92" s="40"/>
      <c r="WIF92" s="40"/>
      <c r="WIG92" s="40"/>
      <c r="WIH92" s="40"/>
      <c r="WII92" s="40"/>
      <c r="WIJ92" s="40"/>
      <c r="WIK92" s="40"/>
      <c r="WIL92" s="40"/>
      <c r="WIM92" s="40"/>
      <c r="WIN92" s="40"/>
      <c r="WIO92" s="40"/>
      <c r="WIP92" s="40"/>
      <c r="WIQ92" s="40"/>
      <c r="WIR92" s="40"/>
      <c r="WIS92" s="40"/>
      <c r="WIT92" s="40"/>
      <c r="WIU92" s="40"/>
      <c r="WIV92" s="40"/>
      <c r="WIW92" s="40"/>
      <c r="WIX92" s="40"/>
      <c r="WIY92" s="40"/>
      <c r="WIZ92" s="40"/>
      <c r="WJA92" s="40"/>
      <c r="WJB92" s="40"/>
      <c r="WJC92" s="40"/>
      <c r="WJD92" s="40"/>
      <c r="WJE92" s="40"/>
      <c r="WJF92" s="40"/>
      <c r="WJG92" s="40"/>
      <c r="WJH92" s="40"/>
      <c r="WJI92" s="40"/>
      <c r="WJJ92" s="40"/>
      <c r="WJK92" s="40"/>
      <c r="WJL92" s="40"/>
      <c r="WJM92" s="40"/>
      <c r="WJN92" s="40"/>
      <c r="WJO92" s="40"/>
      <c r="WJP92" s="40"/>
      <c r="WJQ92" s="40"/>
      <c r="WJR92" s="40"/>
      <c r="WJS92" s="40"/>
      <c r="WJT92" s="40"/>
      <c r="WJU92" s="40"/>
      <c r="WJV92" s="40"/>
      <c r="WJW92" s="40"/>
      <c r="WJX92" s="40"/>
      <c r="WJY92" s="40"/>
      <c r="WJZ92" s="40"/>
      <c r="WKA92" s="40"/>
      <c r="WKB92" s="40"/>
      <c r="WKC92" s="40"/>
      <c r="WKD92" s="40"/>
      <c r="WKE92" s="40"/>
      <c r="WKF92" s="40"/>
      <c r="WKG92" s="40"/>
      <c r="WKH92" s="40"/>
      <c r="WKI92" s="40"/>
      <c r="WKJ92" s="40"/>
      <c r="WKK92" s="40"/>
      <c r="WKL92" s="40"/>
      <c r="WKM92" s="40"/>
      <c r="WKN92" s="40"/>
      <c r="WKO92" s="40"/>
      <c r="WKP92" s="40"/>
      <c r="WKQ92" s="40"/>
      <c r="WKR92" s="40"/>
      <c r="WKS92" s="40"/>
      <c r="WKT92" s="40"/>
      <c r="WKU92" s="40"/>
      <c r="WKV92" s="40"/>
      <c r="WKW92" s="40"/>
      <c r="WKX92" s="40"/>
      <c r="WKY92" s="40"/>
      <c r="WKZ92" s="40"/>
      <c r="WLA92" s="40"/>
      <c r="WLB92" s="40"/>
      <c r="WLC92" s="40"/>
      <c r="WLD92" s="40"/>
      <c r="WLE92" s="40"/>
      <c r="WLF92" s="40"/>
      <c r="WLG92" s="40"/>
      <c r="WLH92" s="40"/>
      <c r="WLI92" s="40"/>
      <c r="WLJ92" s="40"/>
      <c r="WLK92" s="40"/>
      <c r="WLL92" s="40"/>
      <c r="WLM92" s="40"/>
      <c r="WLN92" s="40"/>
      <c r="WLO92" s="40"/>
      <c r="WLP92" s="40"/>
      <c r="WLQ92" s="40"/>
      <c r="WLR92" s="40"/>
      <c r="WLS92" s="40"/>
      <c r="WLT92" s="40"/>
      <c r="WLU92" s="40"/>
      <c r="WLV92" s="40"/>
      <c r="WLW92" s="40"/>
      <c r="WLX92" s="40"/>
      <c r="WLY92" s="40"/>
      <c r="WLZ92" s="40"/>
      <c r="WMA92" s="40"/>
      <c r="WMB92" s="40"/>
      <c r="WMC92" s="40"/>
      <c r="WMD92" s="40"/>
      <c r="WME92" s="40"/>
      <c r="WMF92" s="40"/>
      <c r="WMG92" s="40"/>
      <c r="WMH92" s="40"/>
      <c r="WMI92" s="40"/>
      <c r="WMJ92" s="40"/>
      <c r="WMK92" s="40"/>
      <c r="WML92" s="40"/>
      <c r="WMM92" s="40"/>
      <c r="WMN92" s="40"/>
      <c r="WMO92" s="40"/>
      <c r="WMP92" s="40"/>
      <c r="WMQ92" s="40"/>
      <c r="WMR92" s="40"/>
      <c r="WMS92" s="40"/>
      <c r="WMT92" s="40"/>
      <c r="WMU92" s="40"/>
      <c r="WMV92" s="40"/>
      <c r="WMW92" s="40"/>
      <c r="WMX92" s="40"/>
      <c r="WMY92" s="40"/>
      <c r="WMZ92" s="40"/>
      <c r="WNA92" s="40"/>
      <c r="WNB92" s="40"/>
      <c r="WNC92" s="40"/>
      <c r="WND92" s="40"/>
      <c r="WNE92" s="40"/>
      <c r="WNF92" s="40"/>
      <c r="WNG92" s="40"/>
      <c r="WNH92" s="40"/>
      <c r="WNI92" s="40"/>
      <c r="WNJ92" s="40"/>
      <c r="WNK92" s="40"/>
      <c r="WNL92" s="40"/>
      <c r="WNM92" s="40"/>
      <c r="WNN92" s="40"/>
      <c r="WNO92" s="40"/>
      <c r="WNP92" s="40"/>
      <c r="WNQ92" s="40"/>
      <c r="WNR92" s="40"/>
      <c r="WNS92" s="40"/>
      <c r="WNT92" s="40"/>
      <c r="WNU92" s="40"/>
      <c r="WNV92" s="40"/>
      <c r="WNW92" s="40"/>
      <c r="WNX92" s="40"/>
      <c r="WNY92" s="40"/>
      <c r="WNZ92" s="40"/>
      <c r="WOA92" s="40"/>
      <c r="WOB92" s="40"/>
      <c r="WOC92" s="40"/>
      <c r="WOD92" s="40"/>
      <c r="WOE92" s="40"/>
      <c r="WOF92" s="40"/>
      <c r="WOG92" s="40"/>
      <c r="WOH92" s="40"/>
      <c r="WOI92" s="40"/>
      <c r="WOJ92" s="40"/>
      <c r="WOK92" s="40"/>
      <c r="WOL92" s="40"/>
      <c r="WOM92" s="40"/>
      <c r="WON92" s="40"/>
      <c r="WOO92" s="40"/>
      <c r="WOP92" s="40"/>
      <c r="WOQ92" s="40"/>
      <c r="WOR92" s="40"/>
      <c r="WOS92" s="40"/>
      <c r="WOT92" s="40"/>
      <c r="WOU92" s="40"/>
      <c r="WOV92" s="40"/>
      <c r="WOW92" s="40"/>
      <c r="WOX92" s="40"/>
      <c r="WOY92" s="40"/>
      <c r="WOZ92" s="40"/>
      <c r="WPA92" s="40"/>
      <c r="WPB92" s="40"/>
      <c r="WPC92" s="40"/>
      <c r="WPD92" s="40"/>
      <c r="WPE92" s="40"/>
      <c r="WPF92" s="40"/>
      <c r="WPG92" s="40"/>
      <c r="WPH92" s="40"/>
      <c r="WPI92" s="40"/>
      <c r="WPJ92" s="40"/>
      <c r="WPK92" s="40"/>
      <c r="WPL92" s="40"/>
      <c r="WPM92" s="40"/>
      <c r="WPN92" s="40"/>
      <c r="WPO92" s="40"/>
      <c r="WPP92" s="40"/>
      <c r="WPQ92" s="40"/>
      <c r="WPR92" s="40"/>
      <c r="WPS92" s="40"/>
      <c r="WPT92" s="40"/>
      <c r="WPU92" s="40"/>
      <c r="WPV92" s="40"/>
      <c r="WPW92" s="40"/>
      <c r="WPX92" s="40"/>
      <c r="WPY92" s="40"/>
      <c r="WPZ92" s="40"/>
      <c r="WQA92" s="40"/>
      <c r="WQB92" s="40"/>
      <c r="WQC92" s="40"/>
      <c r="WQD92" s="40"/>
      <c r="WQE92" s="40"/>
      <c r="WQF92" s="40"/>
      <c r="WQG92" s="40"/>
      <c r="WQH92" s="40"/>
      <c r="WQI92" s="40"/>
      <c r="WQJ92" s="40"/>
      <c r="WQK92" s="40"/>
      <c r="WQL92" s="40"/>
      <c r="WQM92" s="40"/>
      <c r="WQN92" s="40"/>
      <c r="WQO92" s="40"/>
      <c r="WQP92" s="40"/>
      <c r="WQQ92" s="40"/>
      <c r="WQR92" s="40"/>
      <c r="WQS92" s="40"/>
      <c r="WQT92" s="40"/>
      <c r="WQU92" s="40"/>
      <c r="WQV92" s="40"/>
      <c r="WQW92" s="40"/>
      <c r="WQX92" s="40"/>
      <c r="WQY92" s="40"/>
      <c r="WQZ92" s="40"/>
      <c r="WRA92" s="40"/>
      <c r="WRB92" s="40"/>
      <c r="WRC92" s="40"/>
      <c r="WRD92" s="40"/>
      <c r="WRE92" s="40"/>
      <c r="WRF92" s="40"/>
      <c r="WRG92" s="40"/>
      <c r="WRH92" s="40"/>
      <c r="WRI92" s="40"/>
      <c r="WRJ92" s="40"/>
      <c r="WRK92" s="40"/>
      <c r="WRL92" s="40"/>
      <c r="WRM92" s="40"/>
      <c r="WRN92" s="40"/>
      <c r="WRO92" s="40"/>
      <c r="WRP92" s="40"/>
      <c r="WRQ92" s="40"/>
      <c r="WRR92" s="40"/>
      <c r="WRS92" s="40"/>
      <c r="WRT92" s="40"/>
      <c r="WRU92" s="40"/>
      <c r="WRV92" s="40"/>
      <c r="WRW92" s="40"/>
      <c r="WRX92" s="40"/>
      <c r="WRY92" s="40"/>
      <c r="WRZ92" s="40"/>
      <c r="WSA92" s="40"/>
      <c r="WSB92" s="40"/>
      <c r="WSC92" s="40"/>
      <c r="WSD92" s="40"/>
      <c r="WSE92" s="40"/>
      <c r="WSF92" s="40"/>
      <c r="WSG92" s="40"/>
      <c r="WSH92" s="40"/>
      <c r="WSI92" s="40"/>
      <c r="WSJ92" s="40"/>
      <c r="WSK92" s="40"/>
      <c r="WSL92" s="40"/>
      <c r="WSM92" s="40"/>
      <c r="WSN92" s="40"/>
      <c r="WSO92" s="40"/>
      <c r="WSP92" s="40"/>
      <c r="WSQ92" s="40"/>
      <c r="WSR92" s="40"/>
      <c r="WSS92" s="40"/>
      <c r="WST92" s="40"/>
      <c r="WSU92" s="40"/>
      <c r="WSV92" s="40"/>
      <c r="WSW92" s="40"/>
      <c r="WSX92" s="40"/>
      <c r="WSY92" s="40"/>
      <c r="WSZ92" s="40"/>
      <c r="WTA92" s="40"/>
      <c r="WTB92" s="40"/>
      <c r="WTC92" s="40"/>
      <c r="WTD92" s="40"/>
      <c r="WTE92" s="40"/>
      <c r="WTF92" s="40"/>
      <c r="WTG92" s="40"/>
      <c r="WTH92" s="40"/>
      <c r="WTI92" s="40"/>
      <c r="WTJ92" s="40"/>
      <c r="WTK92" s="40"/>
      <c r="WTL92" s="40"/>
      <c r="WTM92" s="40"/>
      <c r="WTN92" s="40"/>
      <c r="WTO92" s="40"/>
      <c r="WTP92" s="40"/>
      <c r="WTQ92" s="40"/>
      <c r="WTR92" s="40"/>
      <c r="WTS92" s="40"/>
      <c r="WTT92" s="40"/>
      <c r="WTU92" s="40"/>
      <c r="WTV92" s="40"/>
      <c r="WTW92" s="40"/>
      <c r="WTX92" s="40"/>
      <c r="WTY92" s="40"/>
      <c r="WTZ92" s="40"/>
      <c r="WUA92" s="40"/>
      <c r="WUB92" s="40"/>
      <c r="WUC92" s="40"/>
      <c r="WUD92" s="40"/>
      <c r="WUE92" s="40"/>
      <c r="WUF92" s="40"/>
      <c r="WUG92" s="40"/>
      <c r="WUH92" s="40"/>
      <c r="WUI92" s="40"/>
      <c r="WUJ92" s="40"/>
      <c r="WUK92" s="40"/>
      <c r="WUL92" s="40"/>
      <c r="WUM92" s="40"/>
      <c r="WUN92" s="40"/>
      <c r="WUO92" s="40"/>
      <c r="WUP92" s="40"/>
      <c r="WUQ92" s="40"/>
      <c r="WUR92" s="40"/>
      <c r="WUS92" s="40"/>
      <c r="WUT92" s="40"/>
      <c r="WUU92" s="40"/>
      <c r="WUV92" s="40"/>
      <c r="WUW92" s="40"/>
      <c r="WUX92" s="40"/>
      <c r="WUY92" s="40"/>
      <c r="WUZ92" s="40"/>
      <c r="WVA92" s="40"/>
      <c r="WVB92" s="40"/>
      <c r="WVC92" s="40"/>
      <c r="WVD92" s="40"/>
      <c r="WVE92" s="40"/>
      <c r="WVF92" s="40"/>
      <c r="WVG92" s="40"/>
      <c r="WVH92" s="40"/>
      <c r="WVI92" s="40"/>
      <c r="WVJ92" s="40"/>
      <c r="WVK92" s="40"/>
      <c r="WVL92" s="40"/>
      <c r="WVM92" s="40"/>
      <c r="WVN92" s="40"/>
      <c r="WVO92" s="40"/>
      <c r="WVP92" s="40"/>
      <c r="WVQ92" s="40"/>
      <c r="WVR92" s="40"/>
      <c r="WVS92" s="40"/>
      <c r="WVT92" s="40"/>
      <c r="WVU92" s="40"/>
      <c r="WVV92" s="40"/>
      <c r="WVW92" s="40"/>
      <c r="WVX92" s="40"/>
      <c r="WVY92" s="40"/>
      <c r="WVZ92" s="40"/>
      <c r="WWA92" s="40"/>
      <c r="WWB92" s="40"/>
      <c r="WWC92" s="40"/>
      <c r="WWD92" s="40"/>
      <c r="WWE92" s="40"/>
      <c r="WWF92" s="40"/>
      <c r="WWG92" s="40"/>
      <c r="WWH92" s="40"/>
      <c r="WWI92" s="40"/>
      <c r="WWJ92" s="40"/>
      <c r="WWK92" s="40"/>
      <c r="WWL92" s="40"/>
      <c r="WWM92" s="40"/>
      <c r="WWN92" s="40"/>
      <c r="WWO92" s="40"/>
      <c r="WWP92" s="40"/>
      <c r="WWQ92" s="40"/>
      <c r="WWR92" s="40"/>
      <c r="WWS92" s="40"/>
      <c r="WWT92" s="40"/>
      <c r="WWU92" s="40"/>
      <c r="WWV92" s="40"/>
      <c r="WWW92" s="40"/>
      <c r="WWX92" s="40"/>
      <c r="WWY92" s="40"/>
      <c r="WWZ92" s="40"/>
      <c r="WXA92" s="40"/>
      <c r="WXB92" s="40"/>
      <c r="WXC92" s="40"/>
      <c r="WXD92" s="40"/>
      <c r="WXE92" s="40"/>
      <c r="WXF92" s="40"/>
      <c r="WXG92" s="40"/>
      <c r="WXH92" s="40"/>
      <c r="WXI92" s="40"/>
      <c r="WXJ92" s="40"/>
      <c r="WXK92" s="40"/>
      <c r="WXL92" s="40"/>
      <c r="WXM92" s="40"/>
      <c r="WXN92" s="40"/>
      <c r="WXO92" s="40"/>
      <c r="WXP92" s="40"/>
      <c r="WXQ92" s="40"/>
      <c r="WXR92" s="40"/>
      <c r="WXS92" s="40"/>
      <c r="WXT92" s="40"/>
      <c r="WXU92" s="40"/>
      <c r="WXV92" s="40"/>
      <c r="WXW92" s="40"/>
      <c r="WXX92" s="40"/>
      <c r="WXY92" s="40"/>
      <c r="WXZ92" s="40"/>
      <c r="WYA92" s="40"/>
      <c r="WYB92" s="40"/>
      <c r="WYC92" s="40"/>
      <c r="WYD92" s="40"/>
      <c r="WYE92" s="40"/>
      <c r="WYF92" s="40"/>
      <c r="WYG92" s="40"/>
      <c r="WYH92" s="40"/>
      <c r="WYI92" s="40"/>
      <c r="WYJ92" s="40"/>
      <c r="WYK92" s="40"/>
      <c r="WYL92" s="40"/>
      <c r="WYM92" s="40"/>
      <c r="WYN92" s="40"/>
      <c r="WYO92" s="40"/>
      <c r="WYP92" s="40"/>
      <c r="WYQ92" s="40"/>
      <c r="WYR92" s="40"/>
      <c r="WYS92" s="40"/>
      <c r="WYT92" s="40"/>
      <c r="WYU92" s="40"/>
      <c r="WYV92" s="40"/>
      <c r="WYW92" s="40"/>
      <c r="WYX92" s="40"/>
      <c r="WYY92" s="40"/>
      <c r="WYZ92" s="40"/>
      <c r="WZA92" s="40"/>
      <c r="WZB92" s="40"/>
      <c r="WZC92" s="40"/>
      <c r="WZD92" s="40"/>
      <c r="WZE92" s="40"/>
      <c r="WZF92" s="40"/>
      <c r="WZG92" s="40"/>
      <c r="WZH92" s="40"/>
      <c r="WZI92" s="40"/>
      <c r="WZJ92" s="40"/>
      <c r="WZK92" s="40"/>
      <c r="WZL92" s="40"/>
      <c r="WZM92" s="40"/>
      <c r="WZN92" s="40"/>
      <c r="WZO92" s="40"/>
      <c r="WZP92" s="40"/>
      <c r="WZQ92" s="40"/>
      <c r="WZR92" s="40"/>
      <c r="WZS92" s="40"/>
      <c r="WZT92" s="40"/>
      <c r="WZU92" s="40"/>
      <c r="WZV92" s="40"/>
      <c r="WZW92" s="40"/>
      <c r="WZX92" s="40"/>
      <c r="WZY92" s="40"/>
      <c r="WZZ92" s="40"/>
      <c r="XAA92" s="40"/>
      <c r="XAB92" s="40"/>
      <c r="XAC92" s="40"/>
      <c r="XAD92" s="40"/>
      <c r="XAE92" s="40"/>
      <c r="XAF92" s="40"/>
      <c r="XAG92" s="40"/>
      <c r="XAH92" s="40"/>
      <c r="XAI92" s="40"/>
      <c r="XAJ92" s="40"/>
      <c r="XAK92" s="40"/>
      <c r="XAL92" s="40"/>
      <c r="XAM92" s="40"/>
      <c r="XAN92" s="40"/>
      <c r="XAO92" s="40"/>
      <c r="XAP92" s="40"/>
      <c r="XAQ92" s="40"/>
      <c r="XAR92" s="40"/>
      <c r="XAS92" s="40"/>
      <c r="XAT92" s="40"/>
      <c r="XAU92" s="40"/>
      <c r="XAV92" s="40"/>
      <c r="XAW92" s="40"/>
      <c r="XAX92" s="40"/>
      <c r="XAY92" s="40"/>
      <c r="XAZ92" s="40"/>
      <c r="XBA92" s="40"/>
      <c r="XBB92" s="40"/>
      <c r="XBC92" s="40"/>
      <c r="XBD92" s="40"/>
      <c r="XBE92" s="40"/>
      <c r="XBF92" s="40"/>
      <c r="XBG92" s="40"/>
      <c r="XBH92" s="40"/>
      <c r="XBI92" s="40"/>
      <c r="XBJ92" s="40"/>
      <c r="XBK92" s="40"/>
      <c r="XBL92" s="40"/>
      <c r="XBM92" s="40"/>
      <c r="XBN92" s="40"/>
      <c r="XBO92" s="40"/>
      <c r="XBP92" s="40"/>
      <c r="XBQ92" s="40"/>
      <c r="XBR92" s="40"/>
      <c r="XBS92" s="40"/>
      <c r="XBT92" s="40"/>
      <c r="XBU92" s="40"/>
      <c r="XBV92" s="40"/>
      <c r="XBW92" s="40"/>
      <c r="XBX92" s="40"/>
      <c r="XBY92" s="40"/>
      <c r="XBZ92" s="40"/>
      <c r="XCA92" s="40"/>
      <c r="XCB92" s="40"/>
      <c r="XCC92" s="40"/>
      <c r="XCD92" s="40"/>
      <c r="XCE92" s="40"/>
      <c r="XCF92" s="40"/>
      <c r="XCG92" s="40"/>
      <c r="XCH92" s="40"/>
      <c r="XCI92" s="40"/>
      <c r="XCJ92" s="40"/>
      <c r="XCK92" s="40"/>
      <c r="XCL92" s="40"/>
      <c r="XCM92" s="40"/>
      <c r="XCN92" s="40"/>
      <c r="XCO92" s="40"/>
      <c r="XCP92" s="40"/>
      <c r="XCQ92" s="40"/>
      <c r="XCR92" s="40"/>
      <c r="XCS92" s="40"/>
      <c r="XCT92" s="40"/>
      <c r="XCU92" s="40"/>
      <c r="XCV92" s="40"/>
      <c r="XCW92" s="40"/>
      <c r="XCX92" s="40"/>
      <c r="XCY92" s="40"/>
      <c r="XCZ92" s="40"/>
      <c r="XDA92" s="40"/>
      <c r="XDB92" s="40"/>
      <c r="XDC92" s="40"/>
      <c r="XDD92" s="40"/>
      <c r="XDE92" s="40"/>
      <c r="XDF92" s="40"/>
      <c r="XDG92" s="40"/>
      <c r="XDH92" s="40"/>
      <c r="XDI92" s="40"/>
      <c r="XDJ92" s="40"/>
      <c r="XDK92" s="40"/>
      <c r="XDL92" s="40"/>
      <c r="XDM92" s="40"/>
      <c r="XDN92" s="40"/>
      <c r="XDO92" s="40"/>
      <c r="XDP92" s="40"/>
      <c r="XDQ92" s="40"/>
      <c r="XDR92" s="40"/>
      <c r="XDS92" s="40"/>
      <c r="XDT92" s="40"/>
      <c r="XDU92" s="40"/>
      <c r="XDV92" s="40"/>
      <c r="XDW92" s="40"/>
      <c r="XDX92" s="40"/>
      <c r="XDY92" s="40"/>
      <c r="XDZ92" s="40"/>
      <c r="XEA92" s="40"/>
      <c r="XEB92" s="40"/>
      <c r="XEC92" s="40"/>
      <c r="XED92" s="40"/>
      <c r="XEE92" s="40"/>
      <c r="XEF92" s="40"/>
      <c r="XEG92" s="40"/>
      <c r="XEH92" s="40"/>
      <c r="XEI92" s="40"/>
      <c r="XEJ92" s="40"/>
      <c r="XEK92" s="40"/>
      <c r="XEL92" s="40"/>
      <c r="XEM92" s="40"/>
      <c r="XEN92" s="40"/>
      <c r="XEO92" s="40"/>
      <c r="XEP92" s="40"/>
      <c r="XEQ92" s="40"/>
      <c r="XER92" s="40"/>
      <c r="XES92" s="40"/>
      <c r="XET92" s="40"/>
      <c r="XEU92" s="40"/>
      <c r="XEV92" s="40"/>
      <c r="XEW92" s="40"/>
      <c r="XEX92" s="40"/>
      <c r="XEY92" s="40"/>
      <c r="XEZ92" s="40"/>
      <c r="XFA92" s="40"/>
      <c r="XFB92" s="40"/>
      <c r="XFC92" s="40"/>
      <c r="XFD92" s="40"/>
    </row>
    <row r="93" spans="2:16384" s="56" customFormat="1" ht="30" customHeight="1">
      <c r="B93" s="399">
        <v>50000</v>
      </c>
      <c r="C93" s="400" t="s">
        <v>3102</v>
      </c>
      <c r="D93" s="401" t="s">
        <v>292</v>
      </c>
      <c r="E93" s="274" t="s">
        <v>59</v>
      </c>
      <c r="F93" s="402" t="s">
        <v>3067</v>
      </c>
      <c r="G93" s="203" t="s">
        <v>1402</v>
      </c>
      <c r="H93" s="203" t="s">
        <v>1405</v>
      </c>
    </row>
    <row r="94" spans="2:16384" s="56" customFormat="1" ht="30" customHeight="1">
      <c r="B94" s="403">
        <v>80000</v>
      </c>
      <c r="C94" s="400" t="s">
        <v>3103</v>
      </c>
      <c r="D94" s="401" t="s">
        <v>54</v>
      </c>
      <c r="E94" s="274" t="s">
        <v>59</v>
      </c>
      <c r="F94" s="402" t="s">
        <v>3112</v>
      </c>
      <c r="G94" s="203" t="s">
        <v>1402</v>
      </c>
      <c r="H94" s="203" t="s">
        <v>1405</v>
      </c>
    </row>
    <row r="95" spans="2:16384" ht="30" customHeight="1">
      <c r="B95" s="396">
        <v>33000</v>
      </c>
      <c r="C95" s="138" t="s">
        <v>3104</v>
      </c>
      <c r="D95" s="271" t="s">
        <v>96</v>
      </c>
      <c r="E95" s="269" t="s">
        <v>59</v>
      </c>
      <c r="F95" s="402" t="s">
        <v>3113</v>
      </c>
      <c r="G95" s="203" t="s">
        <v>1402</v>
      </c>
      <c r="H95" s="203" t="s">
        <v>1405</v>
      </c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  <c r="GL95" s="40"/>
      <c r="GM95" s="40"/>
      <c r="GN95" s="40"/>
      <c r="GO95" s="40"/>
      <c r="GP95" s="40"/>
      <c r="GQ95" s="40"/>
      <c r="GR95" s="40"/>
      <c r="GS95" s="40"/>
      <c r="GT95" s="40"/>
      <c r="GU95" s="40"/>
      <c r="GV95" s="40"/>
      <c r="GW95" s="40"/>
      <c r="GX95" s="40"/>
      <c r="GY95" s="40"/>
      <c r="GZ95" s="40"/>
      <c r="HA95" s="40"/>
      <c r="HB95" s="40"/>
      <c r="HC95" s="40"/>
      <c r="HD95" s="40"/>
      <c r="HE95" s="40"/>
      <c r="HF95" s="40"/>
      <c r="HG95" s="40"/>
      <c r="HH95" s="40"/>
      <c r="HI95" s="40"/>
      <c r="HJ95" s="40"/>
      <c r="HK95" s="40"/>
      <c r="HL95" s="40"/>
      <c r="HM95" s="40"/>
      <c r="HN95" s="40"/>
      <c r="HO95" s="40"/>
      <c r="HP95" s="40"/>
      <c r="HQ95" s="40"/>
      <c r="HR95" s="40"/>
      <c r="HS95" s="40"/>
      <c r="HT95" s="40"/>
      <c r="HU95" s="40"/>
      <c r="HV95" s="40"/>
      <c r="HW95" s="40"/>
      <c r="HX95" s="40"/>
      <c r="HY95" s="40"/>
      <c r="HZ95" s="40"/>
      <c r="IA95" s="40"/>
      <c r="IB95" s="40"/>
      <c r="IC95" s="40"/>
      <c r="ID95" s="40"/>
      <c r="IE95" s="40"/>
      <c r="IF95" s="40"/>
      <c r="IG95" s="40"/>
      <c r="IH95" s="40"/>
      <c r="II95" s="40"/>
      <c r="IJ95" s="40"/>
      <c r="IK95" s="40"/>
      <c r="IL95" s="40"/>
      <c r="IM95" s="40"/>
      <c r="IN95" s="40"/>
      <c r="IO95" s="40"/>
      <c r="IP95" s="40"/>
      <c r="IQ95" s="40"/>
      <c r="IR95" s="40"/>
      <c r="IS95" s="40"/>
      <c r="IT95" s="40"/>
      <c r="IU95" s="40"/>
      <c r="IV95" s="40"/>
      <c r="IW95" s="40"/>
      <c r="IX95" s="40"/>
      <c r="IY95" s="40"/>
      <c r="IZ95" s="40"/>
      <c r="JA95" s="40"/>
      <c r="JB95" s="40"/>
      <c r="JC95" s="40"/>
      <c r="JD95" s="40"/>
      <c r="JE95" s="40"/>
      <c r="JF95" s="40"/>
      <c r="JG95" s="40"/>
      <c r="JH95" s="40"/>
      <c r="JI95" s="40"/>
      <c r="JJ95" s="40"/>
      <c r="JK95" s="40"/>
      <c r="JL95" s="40"/>
      <c r="JM95" s="40"/>
      <c r="JN95" s="40"/>
      <c r="JO95" s="40"/>
      <c r="JP95" s="40"/>
      <c r="JQ95" s="40"/>
      <c r="JR95" s="40"/>
      <c r="JS95" s="40"/>
      <c r="JT95" s="40"/>
      <c r="JU95" s="40"/>
      <c r="JV95" s="40"/>
      <c r="JW95" s="40"/>
      <c r="JX95" s="40"/>
      <c r="JY95" s="40"/>
      <c r="JZ95" s="40"/>
      <c r="KA95" s="40"/>
      <c r="KB95" s="40"/>
      <c r="KC95" s="40"/>
      <c r="KD95" s="40"/>
      <c r="KE95" s="40"/>
      <c r="KF95" s="40"/>
      <c r="KG95" s="40"/>
      <c r="KH95" s="40"/>
      <c r="KI95" s="40"/>
      <c r="KJ95" s="40"/>
      <c r="KK95" s="40"/>
      <c r="KL95" s="40"/>
      <c r="KM95" s="40"/>
      <c r="KN95" s="40"/>
      <c r="KO95" s="40"/>
      <c r="KP95" s="40"/>
      <c r="KQ95" s="40"/>
      <c r="KR95" s="40"/>
      <c r="KS95" s="40"/>
      <c r="KT95" s="40"/>
      <c r="KU95" s="40"/>
      <c r="KV95" s="40"/>
      <c r="KW95" s="40"/>
      <c r="KX95" s="40"/>
      <c r="KY95" s="40"/>
      <c r="KZ95" s="40"/>
      <c r="LA95" s="40"/>
      <c r="LB95" s="40"/>
      <c r="LC95" s="40"/>
      <c r="LD95" s="40"/>
      <c r="LE95" s="40"/>
      <c r="LF95" s="40"/>
      <c r="LG95" s="40"/>
      <c r="LH95" s="40"/>
      <c r="LI95" s="40"/>
      <c r="LJ95" s="40"/>
      <c r="LK95" s="40"/>
      <c r="LL95" s="40"/>
      <c r="LM95" s="40"/>
      <c r="LN95" s="40"/>
      <c r="LO95" s="40"/>
      <c r="LP95" s="40"/>
      <c r="LQ95" s="40"/>
      <c r="LR95" s="40"/>
      <c r="LS95" s="40"/>
      <c r="LT95" s="40"/>
      <c r="LU95" s="40"/>
      <c r="LV95" s="40"/>
      <c r="LW95" s="40"/>
      <c r="LX95" s="40"/>
      <c r="LY95" s="40"/>
      <c r="LZ95" s="40"/>
      <c r="MA95" s="40"/>
      <c r="MB95" s="40"/>
      <c r="MC95" s="40"/>
      <c r="MD95" s="40"/>
      <c r="ME95" s="40"/>
      <c r="MF95" s="40"/>
      <c r="MG95" s="40"/>
      <c r="MH95" s="40"/>
      <c r="MI95" s="40"/>
      <c r="MJ95" s="40"/>
      <c r="MK95" s="40"/>
      <c r="ML95" s="40"/>
      <c r="MM95" s="40"/>
      <c r="MN95" s="40"/>
      <c r="MO95" s="40"/>
      <c r="MP95" s="40"/>
      <c r="MQ95" s="40"/>
      <c r="MR95" s="40"/>
      <c r="MS95" s="40"/>
      <c r="MT95" s="40"/>
      <c r="MU95" s="40"/>
      <c r="MV95" s="40"/>
      <c r="MW95" s="40"/>
      <c r="MX95" s="40"/>
      <c r="MY95" s="40"/>
      <c r="MZ95" s="40"/>
      <c r="NA95" s="40"/>
      <c r="NB95" s="40"/>
      <c r="NC95" s="40"/>
      <c r="ND95" s="40"/>
      <c r="NE95" s="40"/>
      <c r="NF95" s="40"/>
      <c r="NG95" s="40"/>
      <c r="NH95" s="40"/>
      <c r="NI95" s="40"/>
      <c r="NJ95" s="40"/>
      <c r="NK95" s="40"/>
      <c r="NL95" s="40"/>
      <c r="NM95" s="40"/>
      <c r="NN95" s="40"/>
      <c r="NO95" s="40"/>
      <c r="NP95" s="40"/>
      <c r="NQ95" s="40"/>
      <c r="NR95" s="40"/>
      <c r="NS95" s="40"/>
      <c r="NT95" s="40"/>
      <c r="NU95" s="40"/>
      <c r="NV95" s="40"/>
      <c r="NW95" s="40"/>
      <c r="NX95" s="40"/>
      <c r="NY95" s="40"/>
      <c r="NZ95" s="40"/>
      <c r="OA95" s="40"/>
      <c r="OB95" s="40"/>
      <c r="OC95" s="40"/>
      <c r="OD95" s="40"/>
      <c r="OE95" s="40"/>
      <c r="OF95" s="40"/>
      <c r="OG95" s="40"/>
      <c r="OH95" s="40"/>
      <c r="OI95" s="40"/>
      <c r="OJ95" s="40"/>
      <c r="OK95" s="40"/>
      <c r="OL95" s="40"/>
      <c r="OM95" s="40"/>
      <c r="ON95" s="40"/>
      <c r="OO95" s="40"/>
      <c r="OP95" s="40"/>
      <c r="OQ95" s="40"/>
      <c r="OR95" s="40"/>
      <c r="OS95" s="40"/>
      <c r="OT95" s="40"/>
      <c r="OU95" s="40"/>
      <c r="OV95" s="40"/>
      <c r="OW95" s="40"/>
      <c r="OX95" s="40"/>
      <c r="OY95" s="40"/>
      <c r="OZ95" s="40"/>
      <c r="PA95" s="40"/>
      <c r="PB95" s="40"/>
      <c r="PC95" s="40"/>
      <c r="PD95" s="40"/>
      <c r="PE95" s="40"/>
      <c r="PF95" s="40"/>
      <c r="PG95" s="40"/>
      <c r="PH95" s="40"/>
      <c r="PI95" s="40"/>
      <c r="PJ95" s="40"/>
      <c r="PK95" s="40"/>
      <c r="PL95" s="40"/>
      <c r="PM95" s="40"/>
      <c r="PN95" s="40"/>
      <c r="PO95" s="40"/>
      <c r="PP95" s="40"/>
      <c r="PQ95" s="40"/>
      <c r="PR95" s="40"/>
      <c r="PS95" s="40"/>
      <c r="PT95" s="40"/>
      <c r="PU95" s="40"/>
      <c r="PV95" s="40"/>
      <c r="PW95" s="40"/>
      <c r="PX95" s="40"/>
      <c r="PY95" s="40"/>
      <c r="PZ95" s="40"/>
      <c r="QA95" s="40"/>
      <c r="QB95" s="40"/>
      <c r="QC95" s="40"/>
      <c r="QD95" s="40"/>
      <c r="QE95" s="40"/>
      <c r="QF95" s="40"/>
      <c r="QG95" s="40"/>
      <c r="QH95" s="40"/>
      <c r="QI95" s="40"/>
      <c r="QJ95" s="40"/>
      <c r="QK95" s="40"/>
      <c r="QL95" s="40"/>
      <c r="QM95" s="40"/>
      <c r="QN95" s="40"/>
      <c r="QO95" s="40"/>
      <c r="QP95" s="40"/>
      <c r="QQ95" s="40"/>
      <c r="QR95" s="40"/>
      <c r="QS95" s="40"/>
      <c r="QT95" s="40"/>
      <c r="QU95" s="40"/>
      <c r="QV95" s="40"/>
      <c r="QW95" s="40"/>
      <c r="QX95" s="40"/>
      <c r="QY95" s="40"/>
      <c r="QZ95" s="40"/>
      <c r="RA95" s="40"/>
      <c r="RB95" s="40"/>
      <c r="RC95" s="40"/>
      <c r="RD95" s="40"/>
      <c r="RE95" s="40"/>
      <c r="RF95" s="40"/>
      <c r="RG95" s="40"/>
      <c r="RH95" s="40"/>
      <c r="RI95" s="40"/>
      <c r="RJ95" s="40"/>
      <c r="RK95" s="40"/>
      <c r="RL95" s="40"/>
      <c r="RM95" s="40"/>
      <c r="RN95" s="40"/>
      <c r="RO95" s="40"/>
      <c r="RP95" s="40"/>
      <c r="RQ95" s="40"/>
      <c r="RR95" s="40"/>
      <c r="RS95" s="40"/>
      <c r="RT95" s="40"/>
      <c r="RU95" s="40"/>
      <c r="RV95" s="40"/>
      <c r="RW95" s="40"/>
      <c r="RX95" s="40"/>
      <c r="RY95" s="40"/>
      <c r="RZ95" s="40"/>
      <c r="SA95" s="40"/>
      <c r="SB95" s="40"/>
      <c r="SC95" s="40"/>
      <c r="SD95" s="40"/>
      <c r="SE95" s="40"/>
      <c r="SF95" s="40"/>
      <c r="SG95" s="40"/>
      <c r="SH95" s="40"/>
      <c r="SI95" s="40"/>
      <c r="SJ95" s="40"/>
      <c r="SK95" s="40"/>
      <c r="SL95" s="40"/>
      <c r="SM95" s="40"/>
      <c r="SN95" s="40"/>
      <c r="SO95" s="40"/>
      <c r="SP95" s="40"/>
      <c r="SQ95" s="40"/>
      <c r="SR95" s="40"/>
      <c r="SS95" s="40"/>
      <c r="ST95" s="40"/>
      <c r="SU95" s="40"/>
      <c r="SV95" s="40"/>
      <c r="SW95" s="40"/>
      <c r="SX95" s="40"/>
      <c r="SY95" s="40"/>
      <c r="SZ95" s="40"/>
      <c r="TA95" s="40"/>
      <c r="TB95" s="40"/>
      <c r="TC95" s="40"/>
      <c r="TD95" s="40"/>
      <c r="TE95" s="40"/>
      <c r="TF95" s="40"/>
      <c r="TG95" s="40"/>
      <c r="TH95" s="40"/>
      <c r="TI95" s="40"/>
      <c r="TJ95" s="40"/>
      <c r="TK95" s="40"/>
      <c r="TL95" s="40"/>
      <c r="TM95" s="40"/>
      <c r="TN95" s="40"/>
      <c r="TO95" s="40"/>
      <c r="TP95" s="40"/>
      <c r="TQ95" s="40"/>
      <c r="TR95" s="40"/>
      <c r="TS95" s="40"/>
      <c r="TT95" s="40"/>
      <c r="TU95" s="40"/>
      <c r="TV95" s="40"/>
      <c r="TW95" s="40"/>
      <c r="TX95" s="40"/>
      <c r="TY95" s="40"/>
      <c r="TZ95" s="40"/>
      <c r="UA95" s="40"/>
      <c r="UB95" s="40"/>
      <c r="UC95" s="40"/>
      <c r="UD95" s="40"/>
      <c r="UE95" s="40"/>
      <c r="UF95" s="40"/>
      <c r="UG95" s="40"/>
      <c r="UH95" s="40"/>
      <c r="UI95" s="40"/>
      <c r="UJ95" s="40"/>
      <c r="UK95" s="40"/>
      <c r="UL95" s="40"/>
      <c r="UM95" s="40"/>
      <c r="UN95" s="40"/>
      <c r="UO95" s="40"/>
      <c r="UP95" s="40"/>
      <c r="UQ95" s="40"/>
      <c r="UR95" s="40"/>
      <c r="US95" s="40"/>
      <c r="UT95" s="40"/>
      <c r="UU95" s="40"/>
      <c r="UV95" s="40"/>
      <c r="UW95" s="40"/>
      <c r="UX95" s="40"/>
      <c r="UY95" s="40"/>
      <c r="UZ95" s="40"/>
      <c r="VA95" s="40"/>
      <c r="VB95" s="40"/>
      <c r="VC95" s="40"/>
      <c r="VD95" s="40"/>
      <c r="VE95" s="40"/>
      <c r="VF95" s="40"/>
      <c r="VG95" s="40"/>
      <c r="VH95" s="40"/>
      <c r="VI95" s="40"/>
      <c r="VJ95" s="40"/>
      <c r="VK95" s="40"/>
      <c r="VL95" s="40"/>
      <c r="VM95" s="40"/>
      <c r="VN95" s="40"/>
      <c r="VO95" s="40"/>
      <c r="VP95" s="40"/>
      <c r="VQ95" s="40"/>
      <c r="VR95" s="40"/>
      <c r="VS95" s="40"/>
      <c r="VT95" s="40"/>
      <c r="VU95" s="40"/>
      <c r="VV95" s="40"/>
      <c r="VW95" s="40"/>
      <c r="VX95" s="40"/>
      <c r="VY95" s="40"/>
      <c r="VZ95" s="40"/>
      <c r="WA95" s="40"/>
      <c r="WB95" s="40"/>
      <c r="WC95" s="40"/>
      <c r="WD95" s="40"/>
      <c r="WE95" s="40"/>
      <c r="WF95" s="40"/>
      <c r="WG95" s="40"/>
      <c r="WH95" s="40"/>
      <c r="WI95" s="40"/>
      <c r="WJ95" s="40"/>
      <c r="WK95" s="40"/>
      <c r="WL95" s="40"/>
      <c r="WM95" s="40"/>
      <c r="WN95" s="40"/>
      <c r="WO95" s="40"/>
      <c r="WP95" s="40"/>
      <c r="WQ95" s="40"/>
      <c r="WR95" s="40"/>
      <c r="WS95" s="40"/>
      <c r="WT95" s="40"/>
      <c r="WU95" s="40"/>
      <c r="WV95" s="40"/>
      <c r="WW95" s="40"/>
      <c r="WX95" s="40"/>
      <c r="WY95" s="40"/>
      <c r="WZ95" s="40"/>
      <c r="XA95" s="40"/>
      <c r="XB95" s="40"/>
      <c r="XC95" s="40"/>
      <c r="XD95" s="40"/>
      <c r="XE95" s="40"/>
      <c r="XF95" s="40"/>
      <c r="XG95" s="40"/>
      <c r="XH95" s="40"/>
      <c r="XI95" s="40"/>
      <c r="XJ95" s="40"/>
      <c r="XK95" s="40"/>
      <c r="XL95" s="40"/>
      <c r="XM95" s="40"/>
      <c r="XN95" s="40"/>
      <c r="XO95" s="40"/>
      <c r="XP95" s="40"/>
      <c r="XQ95" s="40"/>
      <c r="XR95" s="40"/>
      <c r="XS95" s="40"/>
      <c r="XT95" s="40"/>
      <c r="XU95" s="40"/>
      <c r="XV95" s="40"/>
      <c r="XW95" s="40"/>
      <c r="XX95" s="40"/>
      <c r="XY95" s="40"/>
      <c r="XZ95" s="40"/>
      <c r="YA95" s="40"/>
      <c r="YB95" s="40"/>
      <c r="YC95" s="40"/>
      <c r="YD95" s="40"/>
      <c r="YE95" s="40"/>
      <c r="YF95" s="40"/>
      <c r="YG95" s="40"/>
      <c r="YH95" s="40"/>
      <c r="YI95" s="40"/>
      <c r="YJ95" s="40"/>
      <c r="YK95" s="40"/>
      <c r="YL95" s="40"/>
      <c r="YM95" s="40"/>
      <c r="YN95" s="40"/>
      <c r="YO95" s="40"/>
      <c r="YP95" s="40"/>
      <c r="YQ95" s="40"/>
      <c r="YR95" s="40"/>
      <c r="YS95" s="40"/>
      <c r="YT95" s="40"/>
      <c r="YU95" s="40"/>
      <c r="YV95" s="40"/>
      <c r="YW95" s="40"/>
      <c r="YX95" s="40"/>
      <c r="YY95" s="40"/>
      <c r="YZ95" s="40"/>
      <c r="ZA95" s="40"/>
      <c r="ZB95" s="40"/>
      <c r="ZC95" s="40"/>
      <c r="ZD95" s="40"/>
      <c r="ZE95" s="40"/>
      <c r="ZF95" s="40"/>
      <c r="ZG95" s="40"/>
      <c r="ZH95" s="40"/>
      <c r="ZI95" s="40"/>
      <c r="ZJ95" s="40"/>
      <c r="ZK95" s="40"/>
      <c r="ZL95" s="40"/>
      <c r="ZM95" s="40"/>
      <c r="ZN95" s="40"/>
      <c r="ZO95" s="40"/>
      <c r="ZP95" s="40"/>
      <c r="ZQ95" s="40"/>
      <c r="ZR95" s="40"/>
      <c r="ZS95" s="40"/>
      <c r="ZT95" s="40"/>
      <c r="ZU95" s="40"/>
      <c r="ZV95" s="40"/>
      <c r="ZW95" s="40"/>
      <c r="ZX95" s="40"/>
      <c r="ZY95" s="40"/>
      <c r="ZZ95" s="40"/>
      <c r="AAA95" s="40"/>
      <c r="AAB95" s="40"/>
      <c r="AAC95" s="40"/>
      <c r="AAD95" s="40"/>
      <c r="AAE95" s="40"/>
      <c r="AAF95" s="40"/>
      <c r="AAG95" s="40"/>
      <c r="AAH95" s="40"/>
      <c r="AAI95" s="40"/>
      <c r="AAJ95" s="40"/>
      <c r="AAK95" s="40"/>
      <c r="AAL95" s="40"/>
      <c r="AAM95" s="40"/>
      <c r="AAN95" s="40"/>
      <c r="AAO95" s="40"/>
      <c r="AAP95" s="40"/>
      <c r="AAQ95" s="40"/>
      <c r="AAR95" s="40"/>
      <c r="AAS95" s="40"/>
      <c r="AAT95" s="40"/>
      <c r="AAU95" s="40"/>
      <c r="AAV95" s="40"/>
      <c r="AAW95" s="40"/>
      <c r="AAX95" s="40"/>
      <c r="AAY95" s="40"/>
      <c r="AAZ95" s="40"/>
      <c r="ABA95" s="40"/>
      <c r="ABB95" s="40"/>
      <c r="ABC95" s="40"/>
      <c r="ABD95" s="40"/>
      <c r="ABE95" s="40"/>
      <c r="ABF95" s="40"/>
      <c r="ABG95" s="40"/>
      <c r="ABH95" s="40"/>
      <c r="ABI95" s="40"/>
      <c r="ABJ95" s="40"/>
      <c r="ABK95" s="40"/>
      <c r="ABL95" s="40"/>
      <c r="ABM95" s="40"/>
      <c r="ABN95" s="40"/>
      <c r="ABO95" s="40"/>
      <c r="ABP95" s="40"/>
      <c r="ABQ95" s="40"/>
      <c r="ABR95" s="40"/>
      <c r="ABS95" s="40"/>
      <c r="ABT95" s="40"/>
      <c r="ABU95" s="40"/>
      <c r="ABV95" s="40"/>
      <c r="ABW95" s="40"/>
      <c r="ABX95" s="40"/>
      <c r="ABY95" s="40"/>
      <c r="ABZ95" s="40"/>
      <c r="ACA95" s="40"/>
      <c r="ACB95" s="40"/>
      <c r="ACC95" s="40"/>
      <c r="ACD95" s="40"/>
      <c r="ACE95" s="40"/>
      <c r="ACF95" s="40"/>
      <c r="ACG95" s="40"/>
      <c r="ACH95" s="40"/>
      <c r="ACI95" s="40"/>
      <c r="ACJ95" s="40"/>
      <c r="ACK95" s="40"/>
      <c r="ACL95" s="40"/>
      <c r="ACM95" s="40"/>
      <c r="ACN95" s="40"/>
      <c r="ACO95" s="40"/>
      <c r="ACP95" s="40"/>
      <c r="ACQ95" s="40"/>
      <c r="ACR95" s="40"/>
      <c r="ACS95" s="40"/>
      <c r="ACT95" s="40"/>
      <c r="ACU95" s="40"/>
      <c r="ACV95" s="40"/>
      <c r="ACW95" s="40"/>
      <c r="ACX95" s="40"/>
      <c r="ACY95" s="40"/>
      <c r="ACZ95" s="40"/>
      <c r="ADA95" s="40"/>
      <c r="ADB95" s="40"/>
      <c r="ADC95" s="40"/>
      <c r="ADD95" s="40"/>
      <c r="ADE95" s="40"/>
      <c r="ADF95" s="40"/>
      <c r="ADG95" s="40"/>
      <c r="ADH95" s="40"/>
      <c r="ADI95" s="40"/>
      <c r="ADJ95" s="40"/>
      <c r="ADK95" s="40"/>
      <c r="ADL95" s="40"/>
      <c r="ADM95" s="40"/>
      <c r="ADN95" s="40"/>
      <c r="ADO95" s="40"/>
      <c r="ADP95" s="40"/>
      <c r="ADQ95" s="40"/>
      <c r="ADR95" s="40"/>
      <c r="ADS95" s="40"/>
      <c r="ADT95" s="40"/>
      <c r="ADU95" s="40"/>
      <c r="ADV95" s="40"/>
      <c r="ADW95" s="40"/>
      <c r="ADX95" s="40"/>
      <c r="ADY95" s="40"/>
      <c r="ADZ95" s="40"/>
      <c r="AEA95" s="40"/>
      <c r="AEB95" s="40"/>
      <c r="AEC95" s="40"/>
      <c r="AED95" s="40"/>
      <c r="AEE95" s="40"/>
      <c r="AEF95" s="40"/>
      <c r="AEG95" s="40"/>
      <c r="AEH95" s="40"/>
      <c r="AEI95" s="40"/>
      <c r="AEJ95" s="40"/>
      <c r="AEK95" s="40"/>
      <c r="AEL95" s="40"/>
      <c r="AEM95" s="40"/>
      <c r="AEN95" s="40"/>
      <c r="AEO95" s="40"/>
      <c r="AEP95" s="40"/>
      <c r="AEQ95" s="40"/>
      <c r="AER95" s="40"/>
      <c r="AES95" s="40"/>
      <c r="AET95" s="40"/>
      <c r="AEU95" s="40"/>
      <c r="AEV95" s="40"/>
      <c r="AEW95" s="40"/>
      <c r="AEX95" s="40"/>
      <c r="AEY95" s="40"/>
      <c r="AEZ95" s="40"/>
      <c r="AFA95" s="40"/>
      <c r="AFB95" s="40"/>
      <c r="AFC95" s="40"/>
      <c r="AFD95" s="40"/>
      <c r="AFE95" s="40"/>
      <c r="AFF95" s="40"/>
      <c r="AFG95" s="40"/>
      <c r="AFH95" s="40"/>
      <c r="AFI95" s="40"/>
      <c r="AFJ95" s="40"/>
      <c r="AFK95" s="40"/>
      <c r="AFL95" s="40"/>
      <c r="AFM95" s="40"/>
      <c r="AFN95" s="40"/>
      <c r="AFO95" s="40"/>
      <c r="AFP95" s="40"/>
      <c r="AFQ95" s="40"/>
      <c r="AFR95" s="40"/>
      <c r="AFS95" s="40"/>
      <c r="AFT95" s="40"/>
      <c r="AFU95" s="40"/>
      <c r="AFV95" s="40"/>
      <c r="AFW95" s="40"/>
      <c r="AFX95" s="40"/>
      <c r="AFY95" s="40"/>
      <c r="AFZ95" s="40"/>
      <c r="AGA95" s="40"/>
      <c r="AGB95" s="40"/>
      <c r="AGC95" s="40"/>
      <c r="AGD95" s="40"/>
      <c r="AGE95" s="40"/>
      <c r="AGF95" s="40"/>
      <c r="AGG95" s="40"/>
      <c r="AGH95" s="40"/>
      <c r="AGI95" s="40"/>
      <c r="AGJ95" s="40"/>
      <c r="AGK95" s="40"/>
      <c r="AGL95" s="40"/>
      <c r="AGM95" s="40"/>
      <c r="AGN95" s="40"/>
      <c r="AGO95" s="40"/>
      <c r="AGP95" s="40"/>
      <c r="AGQ95" s="40"/>
      <c r="AGR95" s="40"/>
      <c r="AGS95" s="40"/>
      <c r="AGT95" s="40"/>
      <c r="AGU95" s="40"/>
      <c r="AGV95" s="40"/>
      <c r="AGW95" s="40"/>
      <c r="AGX95" s="40"/>
      <c r="AGY95" s="40"/>
      <c r="AGZ95" s="40"/>
      <c r="AHA95" s="40"/>
      <c r="AHB95" s="40"/>
      <c r="AHC95" s="40"/>
      <c r="AHD95" s="40"/>
      <c r="AHE95" s="40"/>
      <c r="AHF95" s="40"/>
      <c r="AHG95" s="40"/>
      <c r="AHH95" s="40"/>
      <c r="AHI95" s="40"/>
      <c r="AHJ95" s="40"/>
      <c r="AHK95" s="40"/>
      <c r="AHL95" s="40"/>
      <c r="AHM95" s="40"/>
      <c r="AHN95" s="40"/>
      <c r="AHO95" s="40"/>
      <c r="AHP95" s="40"/>
      <c r="AHQ95" s="40"/>
      <c r="AHR95" s="40"/>
      <c r="AHS95" s="40"/>
      <c r="AHT95" s="40"/>
      <c r="AHU95" s="40"/>
      <c r="AHV95" s="40"/>
      <c r="AHW95" s="40"/>
      <c r="AHX95" s="40"/>
      <c r="AHY95" s="40"/>
      <c r="AHZ95" s="40"/>
      <c r="AIA95" s="40"/>
      <c r="AIB95" s="40"/>
      <c r="AIC95" s="40"/>
      <c r="AID95" s="40"/>
      <c r="AIE95" s="40"/>
      <c r="AIF95" s="40"/>
      <c r="AIG95" s="40"/>
      <c r="AIH95" s="40"/>
      <c r="AII95" s="40"/>
      <c r="AIJ95" s="40"/>
      <c r="AIK95" s="40"/>
      <c r="AIL95" s="40"/>
      <c r="AIM95" s="40"/>
      <c r="AIN95" s="40"/>
      <c r="AIO95" s="40"/>
      <c r="AIP95" s="40"/>
      <c r="AIQ95" s="40"/>
      <c r="AIR95" s="40"/>
      <c r="AIS95" s="40"/>
      <c r="AIT95" s="40"/>
      <c r="AIU95" s="40"/>
      <c r="AIV95" s="40"/>
      <c r="AIW95" s="40"/>
      <c r="AIX95" s="40"/>
      <c r="AIY95" s="40"/>
      <c r="AIZ95" s="40"/>
      <c r="AJA95" s="40"/>
      <c r="AJB95" s="40"/>
      <c r="AJC95" s="40"/>
      <c r="AJD95" s="40"/>
      <c r="AJE95" s="40"/>
      <c r="AJF95" s="40"/>
      <c r="AJG95" s="40"/>
      <c r="AJH95" s="40"/>
      <c r="AJI95" s="40"/>
      <c r="AJJ95" s="40"/>
      <c r="AJK95" s="40"/>
      <c r="AJL95" s="40"/>
      <c r="AJM95" s="40"/>
      <c r="AJN95" s="40"/>
      <c r="AJO95" s="40"/>
      <c r="AJP95" s="40"/>
      <c r="AJQ95" s="40"/>
      <c r="AJR95" s="40"/>
      <c r="AJS95" s="40"/>
      <c r="AJT95" s="40"/>
      <c r="AJU95" s="40"/>
      <c r="AJV95" s="40"/>
      <c r="AJW95" s="40"/>
      <c r="AJX95" s="40"/>
      <c r="AJY95" s="40"/>
      <c r="AJZ95" s="40"/>
      <c r="AKA95" s="40"/>
      <c r="AKB95" s="40"/>
      <c r="AKC95" s="40"/>
      <c r="AKD95" s="40"/>
      <c r="AKE95" s="40"/>
      <c r="AKF95" s="40"/>
      <c r="AKG95" s="40"/>
      <c r="AKH95" s="40"/>
      <c r="AKI95" s="40"/>
      <c r="AKJ95" s="40"/>
      <c r="AKK95" s="40"/>
      <c r="AKL95" s="40"/>
      <c r="AKM95" s="40"/>
      <c r="AKN95" s="40"/>
      <c r="AKO95" s="40"/>
      <c r="AKP95" s="40"/>
      <c r="AKQ95" s="40"/>
      <c r="AKR95" s="40"/>
      <c r="AKS95" s="40"/>
      <c r="AKT95" s="40"/>
      <c r="AKU95" s="40"/>
      <c r="AKV95" s="40"/>
      <c r="AKW95" s="40"/>
      <c r="AKX95" s="40"/>
      <c r="AKY95" s="40"/>
      <c r="AKZ95" s="40"/>
      <c r="ALA95" s="40"/>
      <c r="ALB95" s="40"/>
      <c r="ALC95" s="40"/>
      <c r="ALD95" s="40"/>
      <c r="ALE95" s="40"/>
      <c r="ALF95" s="40"/>
      <c r="ALG95" s="40"/>
      <c r="ALH95" s="40"/>
      <c r="ALI95" s="40"/>
      <c r="ALJ95" s="40"/>
      <c r="ALK95" s="40"/>
      <c r="ALL95" s="40"/>
      <c r="ALM95" s="40"/>
      <c r="ALN95" s="40"/>
      <c r="ALO95" s="40"/>
      <c r="ALP95" s="40"/>
      <c r="ALQ95" s="40"/>
      <c r="ALR95" s="40"/>
      <c r="ALS95" s="40"/>
      <c r="ALT95" s="40"/>
      <c r="ALU95" s="40"/>
      <c r="ALV95" s="40"/>
      <c r="ALW95" s="40"/>
      <c r="ALX95" s="40"/>
      <c r="ALY95" s="40"/>
      <c r="ALZ95" s="40"/>
      <c r="AMA95" s="40"/>
      <c r="AMB95" s="40"/>
      <c r="AMC95" s="40"/>
      <c r="AMD95" s="40"/>
      <c r="AME95" s="40"/>
      <c r="AMF95" s="40"/>
      <c r="AMG95" s="40"/>
      <c r="AMH95" s="40"/>
      <c r="AMI95" s="40"/>
      <c r="AMJ95" s="40"/>
      <c r="AMK95" s="40"/>
      <c r="AML95" s="40"/>
      <c r="AMM95" s="40"/>
      <c r="AMN95" s="40"/>
      <c r="AMO95" s="40"/>
      <c r="AMP95" s="40"/>
      <c r="AMQ95" s="40"/>
      <c r="AMR95" s="40"/>
      <c r="AMS95" s="40"/>
      <c r="AMT95" s="40"/>
      <c r="AMU95" s="40"/>
      <c r="AMV95" s="40"/>
      <c r="AMW95" s="40"/>
      <c r="AMX95" s="40"/>
      <c r="AMY95" s="40"/>
      <c r="AMZ95" s="40"/>
      <c r="ANA95" s="40"/>
      <c r="ANB95" s="40"/>
      <c r="ANC95" s="40"/>
      <c r="AND95" s="40"/>
      <c r="ANE95" s="40"/>
      <c r="ANF95" s="40"/>
      <c r="ANG95" s="40"/>
      <c r="ANH95" s="40"/>
      <c r="ANI95" s="40"/>
      <c r="ANJ95" s="40"/>
      <c r="ANK95" s="40"/>
      <c r="ANL95" s="40"/>
      <c r="ANM95" s="40"/>
      <c r="ANN95" s="40"/>
      <c r="ANO95" s="40"/>
      <c r="ANP95" s="40"/>
      <c r="ANQ95" s="40"/>
      <c r="ANR95" s="40"/>
      <c r="ANS95" s="40"/>
      <c r="ANT95" s="40"/>
      <c r="ANU95" s="40"/>
      <c r="ANV95" s="40"/>
      <c r="ANW95" s="40"/>
      <c r="ANX95" s="40"/>
      <c r="ANY95" s="40"/>
      <c r="ANZ95" s="40"/>
      <c r="AOA95" s="40"/>
      <c r="AOB95" s="40"/>
      <c r="AOC95" s="40"/>
      <c r="AOD95" s="40"/>
      <c r="AOE95" s="40"/>
      <c r="AOF95" s="40"/>
      <c r="AOG95" s="40"/>
      <c r="AOH95" s="40"/>
      <c r="AOI95" s="40"/>
      <c r="AOJ95" s="40"/>
      <c r="AOK95" s="40"/>
      <c r="AOL95" s="40"/>
      <c r="AOM95" s="40"/>
      <c r="AON95" s="40"/>
      <c r="AOO95" s="40"/>
      <c r="AOP95" s="40"/>
      <c r="AOQ95" s="40"/>
      <c r="AOR95" s="40"/>
      <c r="AOS95" s="40"/>
      <c r="AOT95" s="40"/>
      <c r="AOU95" s="40"/>
      <c r="AOV95" s="40"/>
      <c r="AOW95" s="40"/>
      <c r="AOX95" s="40"/>
      <c r="AOY95" s="40"/>
      <c r="AOZ95" s="40"/>
      <c r="APA95" s="40"/>
      <c r="APB95" s="40"/>
      <c r="APC95" s="40"/>
      <c r="APD95" s="40"/>
      <c r="APE95" s="40"/>
      <c r="APF95" s="40"/>
      <c r="APG95" s="40"/>
      <c r="APH95" s="40"/>
      <c r="API95" s="40"/>
      <c r="APJ95" s="40"/>
      <c r="APK95" s="40"/>
      <c r="APL95" s="40"/>
      <c r="APM95" s="40"/>
      <c r="APN95" s="40"/>
      <c r="APO95" s="40"/>
      <c r="APP95" s="40"/>
      <c r="APQ95" s="40"/>
      <c r="APR95" s="40"/>
      <c r="APS95" s="40"/>
      <c r="APT95" s="40"/>
      <c r="APU95" s="40"/>
      <c r="APV95" s="40"/>
      <c r="APW95" s="40"/>
      <c r="APX95" s="40"/>
      <c r="APY95" s="40"/>
      <c r="APZ95" s="40"/>
      <c r="AQA95" s="40"/>
      <c r="AQB95" s="40"/>
      <c r="AQC95" s="40"/>
      <c r="AQD95" s="40"/>
      <c r="AQE95" s="40"/>
      <c r="AQF95" s="40"/>
      <c r="AQG95" s="40"/>
      <c r="AQH95" s="40"/>
      <c r="AQI95" s="40"/>
      <c r="AQJ95" s="40"/>
      <c r="AQK95" s="40"/>
      <c r="AQL95" s="40"/>
      <c r="AQM95" s="40"/>
      <c r="AQN95" s="40"/>
      <c r="AQO95" s="40"/>
      <c r="AQP95" s="40"/>
      <c r="AQQ95" s="40"/>
      <c r="AQR95" s="40"/>
      <c r="AQS95" s="40"/>
      <c r="AQT95" s="40"/>
      <c r="AQU95" s="40"/>
      <c r="AQV95" s="40"/>
      <c r="AQW95" s="40"/>
      <c r="AQX95" s="40"/>
      <c r="AQY95" s="40"/>
      <c r="AQZ95" s="40"/>
      <c r="ARA95" s="40"/>
      <c r="ARB95" s="40"/>
      <c r="ARC95" s="40"/>
      <c r="ARD95" s="40"/>
      <c r="ARE95" s="40"/>
      <c r="ARF95" s="40"/>
      <c r="ARG95" s="40"/>
      <c r="ARH95" s="40"/>
      <c r="ARI95" s="40"/>
      <c r="ARJ95" s="40"/>
      <c r="ARK95" s="40"/>
      <c r="ARL95" s="40"/>
      <c r="ARM95" s="40"/>
      <c r="ARN95" s="40"/>
      <c r="ARO95" s="40"/>
      <c r="ARP95" s="40"/>
      <c r="ARQ95" s="40"/>
      <c r="ARR95" s="40"/>
      <c r="ARS95" s="40"/>
      <c r="ART95" s="40"/>
      <c r="ARU95" s="40"/>
      <c r="ARV95" s="40"/>
      <c r="ARW95" s="40"/>
      <c r="ARX95" s="40"/>
      <c r="ARY95" s="40"/>
      <c r="ARZ95" s="40"/>
      <c r="ASA95" s="40"/>
      <c r="ASB95" s="40"/>
      <c r="ASC95" s="40"/>
      <c r="ASD95" s="40"/>
      <c r="ASE95" s="40"/>
      <c r="ASF95" s="40"/>
      <c r="ASG95" s="40"/>
      <c r="ASH95" s="40"/>
      <c r="ASI95" s="40"/>
      <c r="ASJ95" s="40"/>
      <c r="ASK95" s="40"/>
      <c r="ASL95" s="40"/>
      <c r="ASM95" s="40"/>
      <c r="ASN95" s="40"/>
      <c r="ASO95" s="40"/>
      <c r="ASP95" s="40"/>
      <c r="ASQ95" s="40"/>
      <c r="ASR95" s="40"/>
      <c r="ASS95" s="40"/>
      <c r="AST95" s="40"/>
      <c r="ASU95" s="40"/>
      <c r="ASV95" s="40"/>
      <c r="ASW95" s="40"/>
      <c r="ASX95" s="40"/>
      <c r="ASY95" s="40"/>
      <c r="ASZ95" s="40"/>
      <c r="ATA95" s="40"/>
      <c r="ATB95" s="40"/>
      <c r="ATC95" s="40"/>
      <c r="ATD95" s="40"/>
      <c r="ATE95" s="40"/>
      <c r="ATF95" s="40"/>
      <c r="ATG95" s="40"/>
      <c r="ATH95" s="40"/>
      <c r="ATI95" s="40"/>
      <c r="ATJ95" s="40"/>
      <c r="ATK95" s="40"/>
      <c r="ATL95" s="40"/>
      <c r="ATM95" s="40"/>
      <c r="ATN95" s="40"/>
      <c r="ATO95" s="40"/>
      <c r="ATP95" s="40"/>
      <c r="ATQ95" s="40"/>
      <c r="ATR95" s="40"/>
      <c r="ATS95" s="40"/>
      <c r="ATT95" s="40"/>
      <c r="ATU95" s="40"/>
      <c r="ATV95" s="40"/>
      <c r="ATW95" s="40"/>
      <c r="ATX95" s="40"/>
      <c r="ATY95" s="40"/>
      <c r="ATZ95" s="40"/>
      <c r="AUA95" s="40"/>
      <c r="AUB95" s="40"/>
      <c r="AUC95" s="40"/>
      <c r="AUD95" s="40"/>
      <c r="AUE95" s="40"/>
      <c r="AUF95" s="40"/>
      <c r="AUG95" s="40"/>
      <c r="AUH95" s="40"/>
      <c r="AUI95" s="40"/>
      <c r="AUJ95" s="40"/>
      <c r="AUK95" s="40"/>
      <c r="AUL95" s="40"/>
      <c r="AUM95" s="40"/>
      <c r="AUN95" s="40"/>
      <c r="AUO95" s="40"/>
      <c r="AUP95" s="40"/>
      <c r="AUQ95" s="40"/>
      <c r="AUR95" s="40"/>
      <c r="AUS95" s="40"/>
      <c r="AUT95" s="40"/>
      <c r="AUU95" s="40"/>
      <c r="AUV95" s="40"/>
      <c r="AUW95" s="40"/>
      <c r="AUX95" s="40"/>
      <c r="AUY95" s="40"/>
      <c r="AUZ95" s="40"/>
      <c r="AVA95" s="40"/>
      <c r="AVB95" s="40"/>
      <c r="AVC95" s="40"/>
      <c r="AVD95" s="40"/>
      <c r="AVE95" s="40"/>
      <c r="AVF95" s="40"/>
      <c r="AVG95" s="40"/>
      <c r="AVH95" s="40"/>
      <c r="AVI95" s="40"/>
      <c r="AVJ95" s="40"/>
      <c r="AVK95" s="40"/>
      <c r="AVL95" s="40"/>
      <c r="AVM95" s="40"/>
      <c r="AVN95" s="40"/>
      <c r="AVO95" s="40"/>
      <c r="AVP95" s="40"/>
      <c r="AVQ95" s="40"/>
      <c r="AVR95" s="40"/>
      <c r="AVS95" s="40"/>
      <c r="AVT95" s="40"/>
      <c r="AVU95" s="40"/>
      <c r="AVV95" s="40"/>
      <c r="AVW95" s="40"/>
      <c r="AVX95" s="40"/>
      <c r="AVY95" s="40"/>
      <c r="AVZ95" s="40"/>
      <c r="AWA95" s="40"/>
      <c r="AWB95" s="40"/>
      <c r="AWC95" s="40"/>
      <c r="AWD95" s="40"/>
      <c r="AWE95" s="40"/>
      <c r="AWF95" s="40"/>
      <c r="AWG95" s="40"/>
      <c r="AWH95" s="40"/>
      <c r="AWI95" s="40"/>
      <c r="AWJ95" s="40"/>
      <c r="AWK95" s="40"/>
      <c r="AWL95" s="40"/>
      <c r="AWM95" s="40"/>
      <c r="AWN95" s="40"/>
      <c r="AWO95" s="40"/>
      <c r="AWP95" s="40"/>
      <c r="AWQ95" s="40"/>
      <c r="AWR95" s="40"/>
      <c r="AWS95" s="40"/>
      <c r="AWT95" s="40"/>
      <c r="AWU95" s="40"/>
      <c r="AWV95" s="40"/>
      <c r="AWW95" s="40"/>
      <c r="AWX95" s="40"/>
      <c r="AWY95" s="40"/>
      <c r="AWZ95" s="40"/>
      <c r="AXA95" s="40"/>
      <c r="AXB95" s="40"/>
      <c r="AXC95" s="40"/>
      <c r="AXD95" s="40"/>
      <c r="AXE95" s="40"/>
      <c r="AXF95" s="40"/>
      <c r="AXG95" s="40"/>
      <c r="AXH95" s="40"/>
      <c r="AXI95" s="40"/>
      <c r="AXJ95" s="40"/>
      <c r="AXK95" s="40"/>
      <c r="AXL95" s="40"/>
      <c r="AXM95" s="40"/>
      <c r="AXN95" s="40"/>
      <c r="AXO95" s="40"/>
      <c r="AXP95" s="40"/>
      <c r="AXQ95" s="40"/>
      <c r="AXR95" s="40"/>
      <c r="AXS95" s="40"/>
      <c r="AXT95" s="40"/>
      <c r="AXU95" s="40"/>
      <c r="AXV95" s="40"/>
      <c r="AXW95" s="40"/>
      <c r="AXX95" s="40"/>
      <c r="AXY95" s="40"/>
      <c r="AXZ95" s="40"/>
      <c r="AYA95" s="40"/>
      <c r="AYB95" s="40"/>
      <c r="AYC95" s="40"/>
      <c r="AYD95" s="40"/>
      <c r="AYE95" s="40"/>
      <c r="AYF95" s="40"/>
      <c r="AYG95" s="40"/>
      <c r="AYH95" s="40"/>
      <c r="AYI95" s="40"/>
      <c r="AYJ95" s="40"/>
      <c r="AYK95" s="40"/>
      <c r="AYL95" s="40"/>
      <c r="AYM95" s="40"/>
      <c r="AYN95" s="40"/>
      <c r="AYO95" s="40"/>
      <c r="AYP95" s="40"/>
      <c r="AYQ95" s="40"/>
      <c r="AYR95" s="40"/>
      <c r="AYS95" s="40"/>
      <c r="AYT95" s="40"/>
      <c r="AYU95" s="40"/>
      <c r="AYV95" s="40"/>
      <c r="AYW95" s="40"/>
      <c r="AYX95" s="40"/>
      <c r="AYY95" s="40"/>
      <c r="AYZ95" s="40"/>
      <c r="AZA95" s="40"/>
      <c r="AZB95" s="40"/>
      <c r="AZC95" s="40"/>
      <c r="AZD95" s="40"/>
      <c r="AZE95" s="40"/>
      <c r="AZF95" s="40"/>
      <c r="AZG95" s="40"/>
      <c r="AZH95" s="40"/>
      <c r="AZI95" s="40"/>
      <c r="AZJ95" s="40"/>
      <c r="AZK95" s="40"/>
      <c r="AZL95" s="40"/>
      <c r="AZM95" s="40"/>
      <c r="AZN95" s="40"/>
      <c r="AZO95" s="40"/>
      <c r="AZP95" s="40"/>
      <c r="AZQ95" s="40"/>
      <c r="AZR95" s="40"/>
      <c r="AZS95" s="40"/>
      <c r="AZT95" s="40"/>
      <c r="AZU95" s="40"/>
      <c r="AZV95" s="40"/>
      <c r="AZW95" s="40"/>
      <c r="AZX95" s="40"/>
      <c r="AZY95" s="40"/>
      <c r="AZZ95" s="40"/>
      <c r="BAA95" s="40"/>
      <c r="BAB95" s="40"/>
      <c r="BAC95" s="40"/>
      <c r="BAD95" s="40"/>
      <c r="BAE95" s="40"/>
      <c r="BAF95" s="40"/>
      <c r="BAG95" s="40"/>
      <c r="BAH95" s="40"/>
      <c r="BAI95" s="40"/>
      <c r="BAJ95" s="40"/>
      <c r="BAK95" s="40"/>
      <c r="BAL95" s="40"/>
      <c r="BAM95" s="40"/>
      <c r="BAN95" s="40"/>
      <c r="BAO95" s="40"/>
      <c r="BAP95" s="40"/>
      <c r="BAQ95" s="40"/>
      <c r="BAR95" s="40"/>
      <c r="BAS95" s="40"/>
      <c r="BAT95" s="40"/>
      <c r="BAU95" s="40"/>
      <c r="BAV95" s="40"/>
      <c r="BAW95" s="40"/>
      <c r="BAX95" s="40"/>
      <c r="BAY95" s="40"/>
      <c r="BAZ95" s="40"/>
      <c r="BBA95" s="40"/>
      <c r="BBB95" s="40"/>
      <c r="BBC95" s="40"/>
      <c r="BBD95" s="40"/>
      <c r="BBE95" s="40"/>
      <c r="BBF95" s="40"/>
      <c r="BBG95" s="40"/>
      <c r="BBH95" s="40"/>
      <c r="BBI95" s="40"/>
      <c r="BBJ95" s="40"/>
      <c r="BBK95" s="40"/>
      <c r="BBL95" s="40"/>
      <c r="BBM95" s="40"/>
      <c r="BBN95" s="40"/>
      <c r="BBO95" s="40"/>
      <c r="BBP95" s="40"/>
      <c r="BBQ95" s="40"/>
      <c r="BBR95" s="40"/>
      <c r="BBS95" s="40"/>
      <c r="BBT95" s="40"/>
      <c r="BBU95" s="40"/>
      <c r="BBV95" s="40"/>
      <c r="BBW95" s="40"/>
      <c r="BBX95" s="40"/>
      <c r="BBY95" s="40"/>
      <c r="BBZ95" s="40"/>
      <c r="BCA95" s="40"/>
      <c r="BCB95" s="40"/>
      <c r="BCC95" s="40"/>
      <c r="BCD95" s="40"/>
      <c r="BCE95" s="40"/>
      <c r="BCF95" s="40"/>
      <c r="BCG95" s="40"/>
      <c r="BCH95" s="40"/>
      <c r="BCI95" s="40"/>
      <c r="BCJ95" s="40"/>
      <c r="BCK95" s="40"/>
      <c r="BCL95" s="40"/>
      <c r="BCM95" s="40"/>
      <c r="BCN95" s="40"/>
      <c r="BCO95" s="40"/>
      <c r="BCP95" s="40"/>
      <c r="BCQ95" s="40"/>
      <c r="BCR95" s="40"/>
      <c r="BCS95" s="40"/>
      <c r="BCT95" s="40"/>
      <c r="BCU95" s="40"/>
      <c r="BCV95" s="40"/>
      <c r="BCW95" s="40"/>
      <c r="BCX95" s="40"/>
      <c r="BCY95" s="40"/>
      <c r="BCZ95" s="40"/>
      <c r="BDA95" s="40"/>
      <c r="BDB95" s="40"/>
      <c r="BDC95" s="40"/>
      <c r="BDD95" s="40"/>
      <c r="BDE95" s="40"/>
      <c r="BDF95" s="40"/>
      <c r="BDG95" s="40"/>
      <c r="BDH95" s="40"/>
      <c r="BDI95" s="40"/>
      <c r="BDJ95" s="40"/>
      <c r="BDK95" s="40"/>
      <c r="BDL95" s="40"/>
      <c r="BDM95" s="40"/>
      <c r="BDN95" s="40"/>
      <c r="BDO95" s="40"/>
      <c r="BDP95" s="40"/>
      <c r="BDQ95" s="40"/>
      <c r="BDR95" s="40"/>
      <c r="BDS95" s="40"/>
      <c r="BDT95" s="40"/>
      <c r="BDU95" s="40"/>
      <c r="BDV95" s="40"/>
      <c r="BDW95" s="40"/>
      <c r="BDX95" s="40"/>
      <c r="BDY95" s="40"/>
      <c r="BDZ95" s="40"/>
      <c r="BEA95" s="40"/>
      <c r="BEB95" s="40"/>
      <c r="BEC95" s="40"/>
      <c r="BED95" s="40"/>
      <c r="BEE95" s="40"/>
      <c r="BEF95" s="40"/>
      <c r="BEG95" s="40"/>
      <c r="BEH95" s="40"/>
      <c r="BEI95" s="40"/>
      <c r="BEJ95" s="40"/>
      <c r="BEK95" s="40"/>
      <c r="BEL95" s="40"/>
      <c r="BEM95" s="40"/>
      <c r="BEN95" s="40"/>
      <c r="BEO95" s="40"/>
      <c r="BEP95" s="40"/>
      <c r="BEQ95" s="40"/>
      <c r="BER95" s="40"/>
      <c r="BES95" s="40"/>
      <c r="BET95" s="40"/>
      <c r="BEU95" s="40"/>
      <c r="BEV95" s="40"/>
      <c r="BEW95" s="40"/>
      <c r="BEX95" s="40"/>
      <c r="BEY95" s="40"/>
      <c r="BEZ95" s="40"/>
      <c r="BFA95" s="40"/>
      <c r="BFB95" s="40"/>
      <c r="BFC95" s="40"/>
      <c r="BFD95" s="40"/>
      <c r="BFE95" s="40"/>
      <c r="BFF95" s="40"/>
      <c r="BFG95" s="40"/>
      <c r="BFH95" s="40"/>
      <c r="BFI95" s="40"/>
      <c r="BFJ95" s="40"/>
      <c r="BFK95" s="40"/>
      <c r="BFL95" s="40"/>
      <c r="BFM95" s="40"/>
      <c r="BFN95" s="40"/>
      <c r="BFO95" s="40"/>
      <c r="BFP95" s="40"/>
      <c r="BFQ95" s="40"/>
      <c r="BFR95" s="40"/>
      <c r="BFS95" s="40"/>
      <c r="BFT95" s="40"/>
      <c r="BFU95" s="40"/>
      <c r="BFV95" s="40"/>
      <c r="BFW95" s="40"/>
      <c r="BFX95" s="40"/>
      <c r="BFY95" s="40"/>
      <c r="BFZ95" s="40"/>
      <c r="BGA95" s="40"/>
      <c r="BGB95" s="40"/>
      <c r="BGC95" s="40"/>
      <c r="BGD95" s="40"/>
      <c r="BGE95" s="40"/>
      <c r="BGF95" s="40"/>
      <c r="BGG95" s="40"/>
      <c r="BGH95" s="40"/>
      <c r="BGI95" s="40"/>
      <c r="BGJ95" s="40"/>
      <c r="BGK95" s="40"/>
      <c r="BGL95" s="40"/>
      <c r="BGM95" s="40"/>
      <c r="BGN95" s="40"/>
      <c r="BGO95" s="40"/>
      <c r="BGP95" s="40"/>
      <c r="BGQ95" s="40"/>
      <c r="BGR95" s="40"/>
      <c r="BGS95" s="40"/>
      <c r="BGT95" s="40"/>
      <c r="BGU95" s="40"/>
      <c r="BGV95" s="40"/>
      <c r="BGW95" s="40"/>
      <c r="BGX95" s="40"/>
      <c r="BGY95" s="40"/>
      <c r="BGZ95" s="40"/>
      <c r="BHA95" s="40"/>
      <c r="BHB95" s="40"/>
      <c r="BHC95" s="40"/>
      <c r="BHD95" s="40"/>
      <c r="BHE95" s="40"/>
      <c r="BHF95" s="40"/>
      <c r="BHG95" s="40"/>
      <c r="BHH95" s="40"/>
      <c r="BHI95" s="40"/>
      <c r="BHJ95" s="40"/>
      <c r="BHK95" s="40"/>
      <c r="BHL95" s="40"/>
      <c r="BHM95" s="40"/>
      <c r="BHN95" s="40"/>
      <c r="BHO95" s="40"/>
      <c r="BHP95" s="40"/>
      <c r="BHQ95" s="40"/>
      <c r="BHR95" s="40"/>
      <c r="BHS95" s="40"/>
      <c r="BHT95" s="40"/>
      <c r="BHU95" s="40"/>
      <c r="BHV95" s="40"/>
      <c r="BHW95" s="40"/>
      <c r="BHX95" s="40"/>
      <c r="BHY95" s="40"/>
      <c r="BHZ95" s="40"/>
      <c r="BIA95" s="40"/>
      <c r="BIB95" s="40"/>
      <c r="BIC95" s="40"/>
      <c r="BID95" s="40"/>
      <c r="BIE95" s="40"/>
      <c r="BIF95" s="40"/>
      <c r="BIG95" s="40"/>
      <c r="BIH95" s="40"/>
      <c r="BII95" s="40"/>
      <c r="BIJ95" s="40"/>
      <c r="BIK95" s="40"/>
      <c r="BIL95" s="40"/>
      <c r="BIM95" s="40"/>
      <c r="BIN95" s="40"/>
      <c r="BIO95" s="40"/>
      <c r="BIP95" s="40"/>
      <c r="BIQ95" s="40"/>
      <c r="BIR95" s="40"/>
      <c r="BIS95" s="40"/>
      <c r="BIT95" s="40"/>
      <c r="BIU95" s="40"/>
      <c r="BIV95" s="40"/>
      <c r="BIW95" s="40"/>
      <c r="BIX95" s="40"/>
      <c r="BIY95" s="40"/>
      <c r="BIZ95" s="40"/>
      <c r="BJA95" s="40"/>
      <c r="BJB95" s="40"/>
      <c r="BJC95" s="40"/>
      <c r="BJD95" s="40"/>
      <c r="BJE95" s="40"/>
      <c r="BJF95" s="40"/>
      <c r="BJG95" s="40"/>
      <c r="BJH95" s="40"/>
      <c r="BJI95" s="40"/>
      <c r="BJJ95" s="40"/>
      <c r="BJK95" s="40"/>
      <c r="BJL95" s="40"/>
      <c r="BJM95" s="40"/>
      <c r="BJN95" s="40"/>
      <c r="BJO95" s="40"/>
      <c r="BJP95" s="40"/>
      <c r="BJQ95" s="40"/>
      <c r="BJR95" s="40"/>
      <c r="BJS95" s="40"/>
      <c r="BJT95" s="40"/>
      <c r="BJU95" s="40"/>
      <c r="BJV95" s="40"/>
      <c r="BJW95" s="40"/>
      <c r="BJX95" s="40"/>
      <c r="BJY95" s="40"/>
      <c r="BJZ95" s="40"/>
      <c r="BKA95" s="40"/>
      <c r="BKB95" s="40"/>
      <c r="BKC95" s="40"/>
      <c r="BKD95" s="40"/>
      <c r="BKE95" s="40"/>
      <c r="BKF95" s="40"/>
      <c r="BKG95" s="40"/>
      <c r="BKH95" s="40"/>
      <c r="BKI95" s="40"/>
      <c r="BKJ95" s="40"/>
      <c r="BKK95" s="40"/>
      <c r="BKL95" s="40"/>
      <c r="BKM95" s="40"/>
      <c r="BKN95" s="40"/>
      <c r="BKO95" s="40"/>
      <c r="BKP95" s="40"/>
      <c r="BKQ95" s="40"/>
      <c r="BKR95" s="40"/>
      <c r="BKS95" s="40"/>
      <c r="BKT95" s="40"/>
      <c r="BKU95" s="40"/>
      <c r="BKV95" s="40"/>
      <c r="BKW95" s="40"/>
      <c r="BKX95" s="40"/>
      <c r="BKY95" s="40"/>
      <c r="BKZ95" s="40"/>
      <c r="BLA95" s="40"/>
      <c r="BLB95" s="40"/>
      <c r="BLC95" s="40"/>
      <c r="BLD95" s="40"/>
      <c r="BLE95" s="40"/>
      <c r="BLF95" s="40"/>
      <c r="BLG95" s="40"/>
      <c r="BLH95" s="40"/>
      <c r="BLI95" s="40"/>
      <c r="BLJ95" s="40"/>
      <c r="BLK95" s="40"/>
      <c r="BLL95" s="40"/>
      <c r="BLM95" s="40"/>
      <c r="BLN95" s="40"/>
      <c r="BLO95" s="40"/>
      <c r="BLP95" s="40"/>
      <c r="BLQ95" s="40"/>
      <c r="BLR95" s="40"/>
      <c r="BLS95" s="40"/>
      <c r="BLT95" s="40"/>
      <c r="BLU95" s="40"/>
      <c r="BLV95" s="40"/>
      <c r="BLW95" s="40"/>
      <c r="BLX95" s="40"/>
      <c r="BLY95" s="40"/>
      <c r="BLZ95" s="40"/>
      <c r="BMA95" s="40"/>
      <c r="BMB95" s="40"/>
      <c r="BMC95" s="40"/>
      <c r="BMD95" s="40"/>
      <c r="BME95" s="40"/>
      <c r="BMF95" s="40"/>
      <c r="BMG95" s="40"/>
      <c r="BMH95" s="40"/>
      <c r="BMI95" s="40"/>
      <c r="BMJ95" s="40"/>
      <c r="BMK95" s="40"/>
      <c r="BML95" s="40"/>
      <c r="BMM95" s="40"/>
      <c r="BMN95" s="40"/>
      <c r="BMO95" s="40"/>
      <c r="BMP95" s="40"/>
      <c r="BMQ95" s="40"/>
      <c r="BMR95" s="40"/>
      <c r="BMS95" s="40"/>
      <c r="BMT95" s="40"/>
      <c r="BMU95" s="40"/>
      <c r="BMV95" s="40"/>
      <c r="BMW95" s="40"/>
      <c r="BMX95" s="40"/>
      <c r="BMY95" s="40"/>
      <c r="BMZ95" s="40"/>
      <c r="BNA95" s="40"/>
      <c r="BNB95" s="40"/>
      <c r="BNC95" s="40"/>
      <c r="BND95" s="40"/>
      <c r="BNE95" s="40"/>
      <c r="BNF95" s="40"/>
      <c r="BNG95" s="40"/>
      <c r="BNH95" s="40"/>
      <c r="BNI95" s="40"/>
      <c r="BNJ95" s="40"/>
      <c r="BNK95" s="40"/>
      <c r="BNL95" s="40"/>
      <c r="BNM95" s="40"/>
      <c r="BNN95" s="40"/>
      <c r="BNO95" s="40"/>
      <c r="BNP95" s="40"/>
      <c r="BNQ95" s="40"/>
      <c r="BNR95" s="40"/>
      <c r="BNS95" s="40"/>
      <c r="BNT95" s="40"/>
      <c r="BNU95" s="40"/>
      <c r="BNV95" s="40"/>
      <c r="BNW95" s="40"/>
      <c r="BNX95" s="40"/>
      <c r="BNY95" s="40"/>
      <c r="BNZ95" s="40"/>
      <c r="BOA95" s="40"/>
      <c r="BOB95" s="40"/>
      <c r="BOC95" s="40"/>
      <c r="BOD95" s="40"/>
      <c r="BOE95" s="40"/>
      <c r="BOF95" s="40"/>
      <c r="BOG95" s="40"/>
      <c r="BOH95" s="40"/>
      <c r="BOI95" s="40"/>
      <c r="BOJ95" s="40"/>
      <c r="BOK95" s="40"/>
      <c r="BOL95" s="40"/>
      <c r="BOM95" s="40"/>
      <c r="BON95" s="40"/>
      <c r="BOO95" s="40"/>
      <c r="BOP95" s="40"/>
      <c r="BOQ95" s="40"/>
      <c r="BOR95" s="40"/>
      <c r="BOS95" s="40"/>
      <c r="BOT95" s="40"/>
      <c r="BOU95" s="40"/>
      <c r="BOV95" s="40"/>
      <c r="BOW95" s="40"/>
      <c r="BOX95" s="40"/>
      <c r="BOY95" s="40"/>
      <c r="BOZ95" s="40"/>
      <c r="BPA95" s="40"/>
      <c r="BPB95" s="40"/>
      <c r="BPC95" s="40"/>
      <c r="BPD95" s="40"/>
      <c r="BPE95" s="40"/>
      <c r="BPF95" s="40"/>
      <c r="BPG95" s="40"/>
      <c r="BPH95" s="40"/>
      <c r="BPI95" s="40"/>
      <c r="BPJ95" s="40"/>
      <c r="BPK95" s="40"/>
      <c r="BPL95" s="40"/>
      <c r="BPM95" s="40"/>
      <c r="BPN95" s="40"/>
      <c r="BPO95" s="40"/>
      <c r="BPP95" s="40"/>
      <c r="BPQ95" s="40"/>
      <c r="BPR95" s="40"/>
      <c r="BPS95" s="40"/>
      <c r="BPT95" s="40"/>
      <c r="BPU95" s="40"/>
      <c r="BPV95" s="40"/>
      <c r="BPW95" s="40"/>
      <c r="BPX95" s="40"/>
      <c r="BPY95" s="40"/>
      <c r="BPZ95" s="40"/>
      <c r="BQA95" s="40"/>
      <c r="BQB95" s="40"/>
      <c r="BQC95" s="40"/>
      <c r="BQD95" s="40"/>
      <c r="BQE95" s="40"/>
      <c r="BQF95" s="40"/>
      <c r="BQG95" s="40"/>
      <c r="BQH95" s="40"/>
      <c r="BQI95" s="40"/>
      <c r="BQJ95" s="40"/>
      <c r="BQK95" s="40"/>
      <c r="BQL95" s="40"/>
      <c r="BQM95" s="40"/>
      <c r="BQN95" s="40"/>
      <c r="BQO95" s="40"/>
      <c r="BQP95" s="40"/>
      <c r="BQQ95" s="40"/>
      <c r="BQR95" s="40"/>
      <c r="BQS95" s="40"/>
      <c r="BQT95" s="40"/>
      <c r="BQU95" s="40"/>
      <c r="BQV95" s="40"/>
      <c r="BQW95" s="40"/>
      <c r="BQX95" s="40"/>
      <c r="BQY95" s="40"/>
      <c r="BQZ95" s="40"/>
      <c r="BRA95" s="40"/>
      <c r="BRB95" s="40"/>
      <c r="BRC95" s="40"/>
      <c r="BRD95" s="40"/>
      <c r="BRE95" s="40"/>
      <c r="BRF95" s="40"/>
      <c r="BRG95" s="40"/>
      <c r="BRH95" s="40"/>
      <c r="BRI95" s="40"/>
      <c r="BRJ95" s="40"/>
      <c r="BRK95" s="40"/>
      <c r="BRL95" s="40"/>
      <c r="BRM95" s="40"/>
      <c r="BRN95" s="40"/>
      <c r="BRO95" s="40"/>
      <c r="BRP95" s="40"/>
      <c r="BRQ95" s="40"/>
      <c r="BRR95" s="40"/>
      <c r="BRS95" s="40"/>
      <c r="BRT95" s="40"/>
      <c r="BRU95" s="40"/>
      <c r="BRV95" s="40"/>
      <c r="BRW95" s="40"/>
      <c r="BRX95" s="40"/>
      <c r="BRY95" s="40"/>
      <c r="BRZ95" s="40"/>
      <c r="BSA95" s="40"/>
      <c r="BSB95" s="40"/>
      <c r="BSC95" s="40"/>
      <c r="BSD95" s="40"/>
      <c r="BSE95" s="40"/>
      <c r="BSF95" s="40"/>
      <c r="BSG95" s="40"/>
      <c r="BSH95" s="40"/>
      <c r="BSI95" s="40"/>
      <c r="BSJ95" s="40"/>
      <c r="BSK95" s="40"/>
      <c r="BSL95" s="40"/>
      <c r="BSM95" s="40"/>
      <c r="BSN95" s="40"/>
      <c r="BSO95" s="40"/>
      <c r="BSP95" s="40"/>
      <c r="BSQ95" s="40"/>
      <c r="BSR95" s="40"/>
      <c r="BSS95" s="40"/>
      <c r="BST95" s="40"/>
      <c r="BSU95" s="40"/>
      <c r="BSV95" s="40"/>
      <c r="BSW95" s="40"/>
      <c r="BSX95" s="40"/>
      <c r="BSY95" s="40"/>
      <c r="BSZ95" s="40"/>
      <c r="BTA95" s="40"/>
      <c r="BTB95" s="40"/>
      <c r="BTC95" s="40"/>
      <c r="BTD95" s="40"/>
      <c r="BTE95" s="40"/>
      <c r="BTF95" s="40"/>
      <c r="BTG95" s="40"/>
      <c r="BTH95" s="40"/>
      <c r="BTI95" s="40"/>
      <c r="BTJ95" s="40"/>
      <c r="BTK95" s="40"/>
      <c r="BTL95" s="40"/>
      <c r="BTM95" s="40"/>
      <c r="BTN95" s="40"/>
      <c r="BTO95" s="40"/>
      <c r="BTP95" s="40"/>
      <c r="BTQ95" s="40"/>
      <c r="BTR95" s="40"/>
      <c r="BTS95" s="40"/>
      <c r="BTT95" s="40"/>
      <c r="BTU95" s="40"/>
      <c r="BTV95" s="40"/>
      <c r="BTW95" s="40"/>
      <c r="BTX95" s="40"/>
      <c r="BTY95" s="40"/>
      <c r="BTZ95" s="40"/>
      <c r="BUA95" s="40"/>
      <c r="BUB95" s="40"/>
      <c r="BUC95" s="40"/>
      <c r="BUD95" s="40"/>
      <c r="BUE95" s="40"/>
      <c r="BUF95" s="40"/>
      <c r="BUG95" s="40"/>
      <c r="BUH95" s="40"/>
      <c r="BUI95" s="40"/>
      <c r="BUJ95" s="40"/>
      <c r="BUK95" s="40"/>
      <c r="BUL95" s="40"/>
      <c r="BUM95" s="40"/>
      <c r="BUN95" s="40"/>
      <c r="BUO95" s="40"/>
      <c r="BUP95" s="40"/>
      <c r="BUQ95" s="40"/>
      <c r="BUR95" s="40"/>
      <c r="BUS95" s="40"/>
      <c r="BUT95" s="40"/>
      <c r="BUU95" s="40"/>
      <c r="BUV95" s="40"/>
      <c r="BUW95" s="40"/>
      <c r="BUX95" s="40"/>
      <c r="BUY95" s="40"/>
      <c r="BUZ95" s="40"/>
      <c r="BVA95" s="40"/>
      <c r="BVB95" s="40"/>
      <c r="BVC95" s="40"/>
      <c r="BVD95" s="40"/>
      <c r="BVE95" s="40"/>
      <c r="BVF95" s="40"/>
      <c r="BVG95" s="40"/>
      <c r="BVH95" s="40"/>
      <c r="BVI95" s="40"/>
      <c r="BVJ95" s="40"/>
      <c r="BVK95" s="40"/>
      <c r="BVL95" s="40"/>
      <c r="BVM95" s="40"/>
      <c r="BVN95" s="40"/>
      <c r="BVO95" s="40"/>
      <c r="BVP95" s="40"/>
      <c r="BVQ95" s="40"/>
      <c r="BVR95" s="40"/>
      <c r="BVS95" s="40"/>
      <c r="BVT95" s="40"/>
      <c r="BVU95" s="40"/>
      <c r="BVV95" s="40"/>
      <c r="BVW95" s="40"/>
      <c r="BVX95" s="40"/>
      <c r="BVY95" s="40"/>
      <c r="BVZ95" s="40"/>
      <c r="BWA95" s="40"/>
      <c r="BWB95" s="40"/>
      <c r="BWC95" s="40"/>
      <c r="BWD95" s="40"/>
      <c r="BWE95" s="40"/>
      <c r="BWF95" s="40"/>
      <c r="BWG95" s="40"/>
      <c r="BWH95" s="40"/>
      <c r="BWI95" s="40"/>
      <c r="BWJ95" s="40"/>
      <c r="BWK95" s="40"/>
      <c r="BWL95" s="40"/>
      <c r="BWM95" s="40"/>
      <c r="BWN95" s="40"/>
      <c r="BWO95" s="40"/>
      <c r="BWP95" s="40"/>
      <c r="BWQ95" s="40"/>
      <c r="BWR95" s="40"/>
      <c r="BWS95" s="40"/>
      <c r="BWT95" s="40"/>
      <c r="BWU95" s="40"/>
      <c r="BWV95" s="40"/>
      <c r="BWW95" s="40"/>
      <c r="BWX95" s="40"/>
      <c r="BWY95" s="40"/>
      <c r="BWZ95" s="40"/>
      <c r="BXA95" s="40"/>
      <c r="BXB95" s="40"/>
      <c r="BXC95" s="40"/>
      <c r="BXD95" s="40"/>
      <c r="BXE95" s="40"/>
      <c r="BXF95" s="40"/>
      <c r="BXG95" s="40"/>
      <c r="BXH95" s="40"/>
      <c r="BXI95" s="40"/>
      <c r="BXJ95" s="40"/>
      <c r="BXK95" s="40"/>
      <c r="BXL95" s="40"/>
      <c r="BXM95" s="40"/>
      <c r="BXN95" s="40"/>
      <c r="BXO95" s="40"/>
      <c r="BXP95" s="40"/>
      <c r="BXQ95" s="40"/>
      <c r="BXR95" s="40"/>
      <c r="BXS95" s="40"/>
      <c r="BXT95" s="40"/>
      <c r="BXU95" s="40"/>
      <c r="BXV95" s="40"/>
      <c r="BXW95" s="40"/>
      <c r="BXX95" s="40"/>
      <c r="BXY95" s="40"/>
      <c r="BXZ95" s="40"/>
      <c r="BYA95" s="40"/>
      <c r="BYB95" s="40"/>
      <c r="BYC95" s="40"/>
      <c r="BYD95" s="40"/>
      <c r="BYE95" s="40"/>
      <c r="BYF95" s="40"/>
      <c r="BYG95" s="40"/>
      <c r="BYH95" s="40"/>
      <c r="BYI95" s="40"/>
      <c r="BYJ95" s="40"/>
      <c r="BYK95" s="40"/>
      <c r="BYL95" s="40"/>
      <c r="BYM95" s="40"/>
      <c r="BYN95" s="40"/>
      <c r="BYO95" s="40"/>
      <c r="BYP95" s="40"/>
      <c r="BYQ95" s="40"/>
      <c r="BYR95" s="40"/>
      <c r="BYS95" s="40"/>
      <c r="BYT95" s="40"/>
      <c r="BYU95" s="40"/>
      <c r="BYV95" s="40"/>
      <c r="BYW95" s="40"/>
      <c r="BYX95" s="40"/>
      <c r="BYY95" s="40"/>
      <c r="BYZ95" s="40"/>
      <c r="BZA95" s="40"/>
      <c r="BZB95" s="40"/>
      <c r="BZC95" s="40"/>
      <c r="BZD95" s="40"/>
      <c r="BZE95" s="40"/>
      <c r="BZF95" s="40"/>
      <c r="BZG95" s="40"/>
      <c r="BZH95" s="40"/>
      <c r="BZI95" s="40"/>
      <c r="BZJ95" s="40"/>
      <c r="BZK95" s="40"/>
      <c r="BZL95" s="40"/>
      <c r="BZM95" s="40"/>
      <c r="BZN95" s="40"/>
      <c r="BZO95" s="40"/>
      <c r="BZP95" s="40"/>
      <c r="BZQ95" s="40"/>
      <c r="BZR95" s="40"/>
      <c r="BZS95" s="40"/>
      <c r="BZT95" s="40"/>
      <c r="BZU95" s="40"/>
      <c r="BZV95" s="40"/>
      <c r="BZW95" s="40"/>
      <c r="BZX95" s="40"/>
      <c r="BZY95" s="40"/>
      <c r="BZZ95" s="40"/>
      <c r="CAA95" s="40"/>
      <c r="CAB95" s="40"/>
      <c r="CAC95" s="40"/>
      <c r="CAD95" s="40"/>
      <c r="CAE95" s="40"/>
      <c r="CAF95" s="40"/>
      <c r="CAG95" s="40"/>
      <c r="CAH95" s="40"/>
      <c r="CAI95" s="40"/>
      <c r="CAJ95" s="40"/>
      <c r="CAK95" s="40"/>
      <c r="CAL95" s="40"/>
      <c r="CAM95" s="40"/>
      <c r="CAN95" s="40"/>
      <c r="CAO95" s="40"/>
      <c r="CAP95" s="40"/>
      <c r="CAQ95" s="40"/>
      <c r="CAR95" s="40"/>
      <c r="CAS95" s="40"/>
      <c r="CAT95" s="40"/>
      <c r="CAU95" s="40"/>
      <c r="CAV95" s="40"/>
      <c r="CAW95" s="40"/>
      <c r="CAX95" s="40"/>
      <c r="CAY95" s="40"/>
      <c r="CAZ95" s="40"/>
      <c r="CBA95" s="40"/>
      <c r="CBB95" s="40"/>
      <c r="CBC95" s="40"/>
      <c r="CBD95" s="40"/>
      <c r="CBE95" s="40"/>
      <c r="CBF95" s="40"/>
      <c r="CBG95" s="40"/>
      <c r="CBH95" s="40"/>
      <c r="CBI95" s="40"/>
      <c r="CBJ95" s="40"/>
      <c r="CBK95" s="40"/>
      <c r="CBL95" s="40"/>
      <c r="CBM95" s="40"/>
      <c r="CBN95" s="40"/>
      <c r="CBO95" s="40"/>
      <c r="CBP95" s="40"/>
      <c r="CBQ95" s="40"/>
      <c r="CBR95" s="40"/>
      <c r="CBS95" s="40"/>
      <c r="CBT95" s="40"/>
      <c r="CBU95" s="40"/>
      <c r="CBV95" s="40"/>
      <c r="CBW95" s="40"/>
      <c r="CBX95" s="40"/>
      <c r="CBY95" s="40"/>
      <c r="CBZ95" s="40"/>
      <c r="CCA95" s="40"/>
      <c r="CCB95" s="40"/>
      <c r="CCC95" s="40"/>
      <c r="CCD95" s="40"/>
      <c r="CCE95" s="40"/>
      <c r="CCF95" s="40"/>
      <c r="CCG95" s="40"/>
      <c r="CCH95" s="40"/>
      <c r="CCI95" s="40"/>
      <c r="CCJ95" s="40"/>
      <c r="CCK95" s="40"/>
      <c r="CCL95" s="40"/>
      <c r="CCM95" s="40"/>
      <c r="CCN95" s="40"/>
      <c r="CCO95" s="40"/>
      <c r="CCP95" s="40"/>
      <c r="CCQ95" s="40"/>
      <c r="CCR95" s="40"/>
      <c r="CCS95" s="40"/>
      <c r="CCT95" s="40"/>
      <c r="CCU95" s="40"/>
      <c r="CCV95" s="40"/>
      <c r="CCW95" s="40"/>
      <c r="CCX95" s="40"/>
      <c r="CCY95" s="40"/>
      <c r="CCZ95" s="40"/>
      <c r="CDA95" s="40"/>
      <c r="CDB95" s="40"/>
      <c r="CDC95" s="40"/>
      <c r="CDD95" s="40"/>
      <c r="CDE95" s="40"/>
      <c r="CDF95" s="40"/>
      <c r="CDG95" s="40"/>
      <c r="CDH95" s="40"/>
      <c r="CDI95" s="40"/>
      <c r="CDJ95" s="40"/>
      <c r="CDK95" s="40"/>
      <c r="CDL95" s="40"/>
      <c r="CDM95" s="40"/>
      <c r="CDN95" s="40"/>
      <c r="CDO95" s="40"/>
      <c r="CDP95" s="40"/>
      <c r="CDQ95" s="40"/>
      <c r="CDR95" s="40"/>
      <c r="CDS95" s="40"/>
      <c r="CDT95" s="40"/>
      <c r="CDU95" s="40"/>
      <c r="CDV95" s="40"/>
      <c r="CDW95" s="40"/>
      <c r="CDX95" s="40"/>
      <c r="CDY95" s="40"/>
      <c r="CDZ95" s="40"/>
      <c r="CEA95" s="40"/>
      <c r="CEB95" s="40"/>
      <c r="CEC95" s="40"/>
      <c r="CED95" s="40"/>
      <c r="CEE95" s="40"/>
      <c r="CEF95" s="40"/>
      <c r="CEG95" s="40"/>
      <c r="CEH95" s="40"/>
      <c r="CEI95" s="40"/>
      <c r="CEJ95" s="40"/>
      <c r="CEK95" s="40"/>
      <c r="CEL95" s="40"/>
      <c r="CEM95" s="40"/>
      <c r="CEN95" s="40"/>
      <c r="CEO95" s="40"/>
      <c r="CEP95" s="40"/>
      <c r="CEQ95" s="40"/>
      <c r="CER95" s="40"/>
      <c r="CES95" s="40"/>
      <c r="CET95" s="40"/>
      <c r="CEU95" s="40"/>
      <c r="CEV95" s="40"/>
      <c r="CEW95" s="40"/>
      <c r="CEX95" s="40"/>
      <c r="CEY95" s="40"/>
      <c r="CEZ95" s="40"/>
      <c r="CFA95" s="40"/>
      <c r="CFB95" s="40"/>
      <c r="CFC95" s="40"/>
      <c r="CFD95" s="40"/>
      <c r="CFE95" s="40"/>
      <c r="CFF95" s="40"/>
      <c r="CFG95" s="40"/>
      <c r="CFH95" s="40"/>
      <c r="CFI95" s="40"/>
      <c r="CFJ95" s="40"/>
      <c r="CFK95" s="40"/>
      <c r="CFL95" s="40"/>
      <c r="CFM95" s="40"/>
      <c r="CFN95" s="40"/>
      <c r="CFO95" s="40"/>
      <c r="CFP95" s="40"/>
      <c r="CFQ95" s="40"/>
      <c r="CFR95" s="40"/>
      <c r="CFS95" s="40"/>
      <c r="CFT95" s="40"/>
      <c r="CFU95" s="40"/>
      <c r="CFV95" s="40"/>
      <c r="CFW95" s="40"/>
      <c r="CFX95" s="40"/>
      <c r="CFY95" s="40"/>
      <c r="CFZ95" s="40"/>
      <c r="CGA95" s="40"/>
      <c r="CGB95" s="40"/>
      <c r="CGC95" s="40"/>
      <c r="CGD95" s="40"/>
      <c r="CGE95" s="40"/>
      <c r="CGF95" s="40"/>
      <c r="CGG95" s="40"/>
      <c r="CGH95" s="40"/>
      <c r="CGI95" s="40"/>
      <c r="CGJ95" s="40"/>
      <c r="CGK95" s="40"/>
      <c r="CGL95" s="40"/>
      <c r="CGM95" s="40"/>
      <c r="CGN95" s="40"/>
      <c r="CGO95" s="40"/>
      <c r="CGP95" s="40"/>
      <c r="CGQ95" s="40"/>
      <c r="CGR95" s="40"/>
      <c r="CGS95" s="40"/>
      <c r="CGT95" s="40"/>
      <c r="CGU95" s="40"/>
      <c r="CGV95" s="40"/>
      <c r="CGW95" s="40"/>
      <c r="CGX95" s="40"/>
      <c r="CGY95" s="40"/>
      <c r="CGZ95" s="40"/>
      <c r="CHA95" s="40"/>
      <c r="CHB95" s="40"/>
      <c r="CHC95" s="40"/>
      <c r="CHD95" s="40"/>
      <c r="CHE95" s="40"/>
      <c r="CHF95" s="40"/>
      <c r="CHG95" s="40"/>
      <c r="CHH95" s="40"/>
      <c r="CHI95" s="40"/>
      <c r="CHJ95" s="40"/>
      <c r="CHK95" s="40"/>
      <c r="CHL95" s="40"/>
      <c r="CHM95" s="40"/>
      <c r="CHN95" s="40"/>
      <c r="CHO95" s="40"/>
      <c r="CHP95" s="40"/>
      <c r="CHQ95" s="40"/>
      <c r="CHR95" s="40"/>
      <c r="CHS95" s="40"/>
      <c r="CHT95" s="40"/>
      <c r="CHU95" s="40"/>
      <c r="CHV95" s="40"/>
      <c r="CHW95" s="40"/>
      <c r="CHX95" s="40"/>
      <c r="CHY95" s="40"/>
      <c r="CHZ95" s="40"/>
      <c r="CIA95" s="40"/>
      <c r="CIB95" s="40"/>
      <c r="CIC95" s="40"/>
      <c r="CID95" s="40"/>
      <c r="CIE95" s="40"/>
      <c r="CIF95" s="40"/>
      <c r="CIG95" s="40"/>
      <c r="CIH95" s="40"/>
      <c r="CII95" s="40"/>
      <c r="CIJ95" s="40"/>
      <c r="CIK95" s="40"/>
      <c r="CIL95" s="40"/>
      <c r="CIM95" s="40"/>
      <c r="CIN95" s="40"/>
      <c r="CIO95" s="40"/>
      <c r="CIP95" s="40"/>
      <c r="CIQ95" s="40"/>
      <c r="CIR95" s="40"/>
      <c r="CIS95" s="40"/>
      <c r="CIT95" s="40"/>
      <c r="CIU95" s="40"/>
      <c r="CIV95" s="40"/>
      <c r="CIW95" s="40"/>
      <c r="CIX95" s="40"/>
      <c r="CIY95" s="40"/>
      <c r="CIZ95" s="40"/>
      <c r="CJA95" s="40"/>
      <c r="CJB95" s="40"/>
      <c r="CJC95" s="40"/>
      <c r="CJD95" s="40"/>
      <c r="CJE95" s="40"/>
      <c r="CJF95" s="40"/>
      <c r="CJG95" s="40"/>
      <c r="CJH95" s="40"/>
      <c r="CJI95" s="40"/>
      <c r="CJJ95" s="40"/>
      <c r="CJK95" s="40"/>
      <c r="CJL95" s="40"/>
      <c r="CJM95" s="40"/>
      <c r="CJN95" s="40"/>
      <c r="CJO95" s="40"/>
      <c r="CJP95" s="40"/>
      <c r="CJQ95" s="40"/>
      <c r="CJR95" s="40"/>
      <c r="CJS95" s="40"/>
      <c r="CJT95" s="40"/>
      <c r="CJU95" s="40"/>
      <c r="CJV95" s="40"/>
      <c r="CJW95" s="40"/>
      <c r="CJX95" s="40"/>
      <c r="CJY95" s="40"/>
      <c r="CJZ95" s="40"/>
      <c r="CKA95" s="40"/>
      <c r="CKB95" s="40"/>
      <c r="CKC95" s="40"/>
      <c r="CKD95" s="40"/>
      <c r="CKE95" s="40"/>
      <c r="CKF95" s="40"/>
      <c r="CKG95" s="40"/>
      <c r="CKH95" s="40"/>
      <c r="CKI95" s="40"/>
      <c r="CKJ95" s="40"/>
      <c r="CKK95" s="40"/>
      <c r="CKL95" s="40"/>
      <c r="CKM95" s="40"/>
      <c r="CKN95" s="40"/>
      <c r="CKO95" s="40"/>
      <c r="CKP95" s="40"/>
      <c r="CKQ95" s="40"/>
      <c r="CKR95" s="40"/>
      <c r="CKS95" s="40"/>
      <c r="CKT95" s="40"/>
      <c r="CKU95" s="40"/>
      <c r="CKV95" s="40"/>
      <c r="CKW95" s="40"/>
      <c r="CKX95" s="40"/>
      <c r="CKY95" s="40"/>
      <c r="CKZ95" s="40"/>
      <c r="CLA95" s="40"/>
      <c r="CLB95" s="40"/>
      <c r="CLC95" s="40"/>
      <c r="CLD95" s="40"/>
      <c r="CLE95" s="40"/>
      <c r="CLF95" s="40"/>
      <c r="CLG95" s="40"/>
      <c r="CLH95" s="40"/>
      <c r="CLI95" s="40"/>
      <c r="CLJ95" s="40"/>
      <c r="CLK95" s="40"/>
      <c r="CLL95" s="40"/>
      <c r="CLM95" s="40"/>
      <c r="CLN95" s="40"/>
      <c r="CLO95" s="40"/>
      <c r="CLP95" s="40"/>
      <c r="CLQ95" s="40"/>
      <c r="CLR95" s="40"/>
      <c r="CLS95" s="40"/>
      <c r="CLT95" s="40"/>
      <c r="CLU95" s="40"/>
      <c r="CLV95" s="40"/>
      <c r="CLW95" s="40"/>
      <c r="CLX95" s="40"/>
      <c r="CLY95" s="40"/>
      <c r="CLZ95" s="40"/>
      <c r="CMA95" s="40"/>
      <c r="CMB95" s="40"/>
      <c r="CMC95" s="40"/>
      <c r="CMD95" s="40"/>
      <c r="CME95" s="40"/>
      <c r="CMF95" s="40"/>
      <c r="CMG95" s="40"/>
      <c r="CMH95" s="40"/>
      <c r="CMI95" s="40"/>
      <c r="CMJ95" s="40"/>
      <c r="CMK95" s="40"/>
      <c r="CML95" s="40"/>
      <c r="CMM95" s="40"/>
      <c r="CMN95" s="40"/>
      <c r="CMO95" s="40"/>
      <c r="CMP95" s="40"/>
      <c r="CMQ95" s="40"/>
      <c r="CMR95" s="40"/>
      <c r="CMS95" s="40"/>
      <c r="CMT95" s="40"/>
      <c r="CMU95" s="40"/>
      <c r="CMV95" s="40"/>
      <c r="CMW95" s="40"/>
      <c r="CMX95" s="40"/>
      <c r="CMY95" s="40"/>
      <c r="CMZ95" s="40"/>
      <c r="CNA95" s="40"/>
      <c r="CNB95" s="40"/>
      <c r="CNC95" s="40"/>
      <c r="CND95" s="40"/>
      <c r="CNE95" s="40"/>
      <c r="CNF95" s="40"/>
      <c r="CNG95" s="40"/>
      <c r="CNH95" s="40"/>
      <c r="CNI95" s="40"/>
      <c r="CNJ95" s="40"/>
      <c r="CNK95" s="40"/>
      <c r="CNL95" s="40"/>
      <c r="CNM95" s="40"/>
      <c r="CNN95" s="40"/>
      <c r="CNO95" s="40"/>
      <c r="CNP95" s="40"/>
      <c r="CNQ95" s="40"/>
      <c r="CNR95" s="40"/>
      <c r="CNS95" s="40"/>
      <c r="CNT95" s="40"/>
      <c r="CNU95" s="40"/>
      <c r="CNV95" s="40"/>
      <c r="CNW95" s="40"/>
      <c r="CNX95" s="40"/>
      <c r="CNY95" s="40"/>
      <c r="CNZ95" s="40"/>
      <c r="COA95" s="40"/>
      <c r="COB95" s="40"/>
      <c r="COC95" s="40"/>
      <c r="COD95" s="40"/>
      <c r="COE95" s="40"/>
      <c r="COF95" s="40"/>
      <c r="COG95" s="40"/>
      <c r="COH95" s="40"/>
      <c r="COI95" s="40"/>
      <c r="COJ95" s="40"/>
      <c r="COK95" s="40"/>
      <c r="COL95" s="40"/>
      <c r="COM95" s="40"/>
      <c r="CON95" s="40"/>
      <c r="COO95" s="40"/>
      <c r="COP95" s="40"/>
      <c r="COQ95" s="40"/>
      <c r="COR95" s="40"/>
      <c r="COS95" s="40"/>
      <c r="COT95" s="40"/>
      <c r="COU95" s="40"/>
      <c r="COV95" s="40"/>
      <c r="COW95" s="40"/>
      <c r="COX95" s="40"/>
      <c r="COY95" s="40"/>
      <c r="COZ95" s="40"/>
      <c r="CPA95" s="40"/>
      <c r="CPB95" s="40"/>
      <c r="CPC95" s="40"/>
      <c r="CPD95" s="40"/>
      <c r="CPE95" s="40"/>
      <c r="CPF95" s="40"/>
      <c r="CPG95" s="40"/>
      <c r="CPH95" s="40"/>
      <c r="CPI95" s="40"/>
      <c r="CPJ95" s="40"/>
      <c r="CPK95" s="40"/>
      <c r="CPL95" s="40"/>
      <c r="CPM95" s="40"/>
      <c r="CPN95" s="40"/>
      <c r="CPO95" s="40"/>
      <c r="CPP95" s="40"/>
      <c r="CPQ95" s="40"/>
      <c r="CPR95" s="40"/>
      <c r="CPS95" s="40"/>
      <c r="CPT95" s="40"/>
      <c r="CPU95" s="40"/>
      <c r="CPV95" s="40"/>
      <c r="CPW95" s="40"/>
      <c r="CPX95" s="40"/>
      <c r="CPY95" s="40"/>
      <c r="CPZ95" s="40"/>
      <c r="CQA95" s="40"/>
      <c r="CQB95" s="40"/>
      <c r="CQC95" s="40"/>
      <c r="CQD95" s="40"/>
      <c r="CQE95" s="40"/>
      <c r="CQF95" s="40"/>
      <c r="CQG95" s="40"/>
      <c r="CQH95" s="40"/>
      <c r="CQI95" s="40"/>
      <c r="CQJ95" s="40"/>
      <c r="CQK95" s="40"/>
      <c r="CQL95" s="40"/>
      <c r="CQM95" s="40"/>
      <c r="CQN95" s="40"/>
      <c r="CQO95" s="40"/>
      <c r="CQP95" s="40"/>
      <c r="CQQ95" s="40"/>
      <c r="CQR95" s="40"/>
      <c r="CQS95" s="40"/>
      <c r="CQT95" s="40"/>
      <c r="CQU95" s="40"/>
      <c r="CQV95" s="40"/>
      <c r="CQW95" s="40"/>
      <c r="CQX95" s="40"/>
      <c r="CQY95" s="40"/>
      <c r="CQZ95" s="40"/>
      <c r="CRA95" s="40"/>
      <c r="CRB95" s="40"/>
      <c r="CRC95" s="40"/>
      <c r="CRD95" s="40"/>
      <c r="CRE95" s="40"/>
      <c r="CRF95" s="40"/>
      <c r="CRG95" s="40"/>
      <c r="CRH95" s="40"/>
      <c r="CRI95" s="40"/>
      <c r="CRJ95" s="40"/>
      <c r="CRK95" s="40"/>
      <c r="CRL95" s="40"/>
      <c r="CRM95" s="40"/>
      <c r="CRN95" s="40"/>
      <c r="CRO95" s="40"/>
      <c r="CRP95" s="40"/>
      <c r="CRQ95" s="40"/>
      <c r="CRR95" s="40"/>
      <c r="CRS95" s="40"/>
      <c r="CRT95" s="40"/>
      <c r="CRU95" s="40"/>
      <c r="CRV95" s="40"/>
      <c r="CRW95" s="40"/>
      <c r="CRX95" s="40"/>
      <c r="CRY95" s="40"/>
      <c r="CRZ95" s="40"/>
      <c r="CSA95" s="40"/>
      <c r="CSB95" s="40"/>
      <c r="CSC95" s="40"/>
      <c r="CSD95" s="40"/>
      <c r="CSE95" s="40"/>
      <c r="CSF95" s="40"/>
      <c r="CSG95" s="40"/>
      <c r="CSH95" s="40"/>
      <c r="CSI95" s="40"/>
      <c r="CSJ95" s="40"/>
      <c r="CSK95" s="40"/>
      <c r="CSL95" s="40"/>
      <c r="CSM95" s="40"/>
      <c r="CSN95" s="40"/>
      <c r="CSO95" s="40"/>
      <c r="CSP95" s="40"/>
      <c r="CSQ95" s="40"/>
      <c r="CSR95" s="40"/>
      <c r="CSS95" s="40"/>
      <c r="CST95" s="40"/>
      <c r="CSU95" s="40"/>
      <c r="CSV95" s="40"/>
      <c r="CSW95" s="40"/>
      <c r="CSX95" s="40"/>
      <c r="CSY95" s="40"/>
      <c r="CSZ95" s="40"/>
      <c r="CTA95" s="40"/>
      <c r="CTB95" s="40"/>
      <c r="CTC95" s="40"/>
      <c r="CTD95" s="40"/>
      <c r="CTE95" s="40"/>
      <c r="CTF95" s="40"/>
      <c r="CTG95" s="40"/>
      <c r="CTH95" s="40"/>
      <c r="CTI95" s="40"/>
      <c r="CTJ95" s="40"/>
      <c r="CTK95" s="40"/>
      <c r="CTL95" s="40"/>
      <c r="CTM95" s="40"/>
      <c r="CTN95" s="40"/>
      <c r="CTO95" s="40"/>
      <c r="CTP95" s="40"/>
      <c r="CTQ95" s="40"/>
      <c r="CTR95" s="40"/>
      <c r="CTS95" s="40"/>
      <c r="CTT95" s="40"/>
      <c r="CTU95" s="40"/>
      <c r="CTV95" s="40"/>
      <c r="CTW95" s="40"/>
      <c r="CTX95" s="40"/>
      <c r="CTY95" s="40"/>
      <c r="CTZ95" s="40"/>
      <c r="CUA95" s="40"/>
      <c r="CUB95" s="40"/>
      <c r="CUC95" s="40"/>
      <c r="CUD95" s="40"/>
      <c r="CUE95" s="40"/>
      <c r="CUF95" s="40"/>
      <c r="CUG95" s="40"/>
      <c r="CUH95" s="40"/>
      <c r="CUI95" s="40"/>
      <c r="CUJ95" s="40"/>
      <c r="CUK95" s="40"/>
      <c r="CUL95" s="40"/>
      <c r="CUM95" s="40"/>
      <c r="CUN95" s="40"/>
      <c r="CUO95" s="40"/>
      <c r="CUP95" s="40"/>
      <c r="CUQ95" s="40"/>
      <c r="CUR95" s="40"/>
      <c r="CUS95" s="40"/>
      <c r="CUT95" s="40"/>
      <c r="CUU95" s="40"/>
      <c r="CUV95" s="40"/>
      <c r="CUW95" s="40"/>
      <c r="CUX95" s="40"/>
      <c r="CUY95" s="40"/>
      <c r="CUZ95" s="40"/>
      <c r="CVA95" s="40"/>
      <c r="CVB95" s="40"/>
      <c r="CVC95" s="40"/>
      <c r="CVD95" s="40"/>
      <c r="CVE95" s="40"/>
      <c r="CVF95" s="40"/>
      <c r="CVG95" s="40"/>
      <c r="CVH95" s="40"/>
      <c r="CVI95" s="40"/>
      <c r="CVJ95" s="40"/>
      <c r="CVK95" s="40"/>
      <c r="CVL95" s="40"/>
      <c r="CVM95" s="40"/>
      <c r="CVN95" s="40"/>
      <c r="CVO95" s="40"/>
      <c r="CVP95" s="40"/>
      <c r="CVQ95" s="40"/>
      <c r="CVR95" s="40"/>
      <c r="CVS95" s="40"/>
      <c r="CVT95" s="40"/>
      <c r="CVU95" s="40"/>
      <c r="CVV95" s="40"/>
      <c r="CVW95" s="40"/>
      <c r="CVX95" s="40"/>
      <c r="CVY95" s="40"/>
      <c r="CVZ95" s="40"/>
      <c r="CWA95" s="40"/>
      <c r="CWB95" s="40"/>
      <c r="CWC95" s="40"/>
      <c r="CWD95" s="40"/>
      <c r="CWE95" s="40"/>
      <c r="CWF95" s="40"/>
      <c r="CWG95" s="40"/>
      <c r="CWH95" s="40"/>
      <c r="CWI95" s="40"/>
      <c r="CWJ95" s="40"/>
      <c r="CWK95" s="40"/>
      <c r="CWL95" s="40"/>
      <c r="CWM95" s="40"/>
      <c r="CWN95" s="40"/>
      <c r="CWO95" s="40"/>
      <c r="CWP95" s="40"/>
      <c r="CWQ95" s="40"/>
      <c r="CWR95" s="40"/>
      <c r="CWS95" s="40"/>
      <c r="CWT95" s="40"/>
      <c r="CWU95" s="40"/>
      <c r="CWV95" s="40"/>
      <c r="CWW95" s="40"/>
      <c r="CWX95" s="40"/>
      <c r="CWY95" s="40"/>
      <c r="CWZ95" s="40"/>
      <c r="CXA95" s="40"/>
      <c r="CXB95" s="40"/>
      <c r="CXC95" s="40"/>
      <c r="CXD95" s="40"/>
      <c r="CXE95" s="40"/>
      <c r="CXF95" s="40"/>
      <c r="CXG95" s="40"/>
      <c r="CXH95" s="40"/>
      <c r="CXI95" s="40"/>
      <c r="CXJ95" s="40"/>
      <c r="CXK95" s="40"/>
      <c r="CXL95" s="40"/>
      <c r="CXM95" s="40"/>
      <c r="CXN95" s="40"/>
      <c r="CXO95" s="40"/>
      <c r="CXP95" s="40"/>
      <c r="CXQ95" s="40"/>
      <c r="CXR95" s="40"/>
      <c r="CXS95" s="40"/>
      <c r="CXT95" s="40"/>
      <c r="CXU95" s="40"/>
      <c r="CXV95" s="40"/>
      <c r="CXW95" s="40"/>
      <c r="CXX95" s="40"/>
      <c r="CXY95" s="40"/>
      <c r="CXZ95" s="40"/>
      <c r="CYA95" s="40"/>
      <c r="CYB95" s="40"/>
      <c r="CYC95" s="40"/>
      <c r="CYD95" s="40"/>
      <c r="CYE95" s="40"/>
      <c r="CYF95" s="40"/>
      <c r="CYG95" s="40"/>
      <c r="CYH95" s="40"/>
      <c r="CYI95" s="40"/>
      <c r="CYJ95" s="40"/>
      <c r="CYK95" s="40"/>
      <c r="CYL95" s="40"/>
      <c r="CYM95" s="40"/>
      <c r="CYN95" s="40"/>
      <c r="CYO95" s="40"/>
      <c r="CYP95" s="40"/>
      <c r="CYQ95" s="40"/>
      <c r="CYR95" s="40"/>
      <c r="CYS95" s="40"/>
      <c r="CYT95" s="40"/>
      <c r="CYU95" s="40"/>
      <c r="CYV95" s="40"/>
      <c r="CYW95" s="40"/>
      <c r="CYX95" s="40"/>
      <c r="CYY95" s="40"/>
      <c r="CYZ95" s="40"/>
      <c r="CZA95" s="40"/>
      <c r="CZB95" s="40"/>
      <c r="CZC95" s="40"/>
      <c r="CZD95" s="40"/>
      <c r="CZE95" s="40"/>
      <c r="CZF95" s="40"/>
      <c r="CZG95" s="40"/>
      <c r="CZH95" s="40"/>
      <c r="CZI95" s="40"/>
      <c r="CZJ95" s="40"/>
      <c r="CZK95" s="40"/>
      <c r="CZL95" s="40"/>
      <c r="CZM95" s="40"/>
      <c r="CZN95" s="40"/>
      <c r="CZO95" s="40"/>
      <c r="CZP95" s="40"/>
      <c r="CZQ95" s="40"/>
      <c r="CZR95" s="40"/>
      <c r="CZS95" s="40"/>
      <c r="CZT95" s="40"/>
      <c r="CZU95" s="40"/>
      <c r="CZV95" s="40"/>
      <c r="CZW95" s="40"/>
      <c r="CZX95" s="40"/>
      <c r="CZY95" s="40"/>
      <c r="CZZ95" s="40"/>
      <c r="DAA95" s="40"/>
      <c r="DAB95" s="40"/>
      <c r="DAC95" s="40"/>
      <c r="DAD95" s="40"/>
      <c r="DAE95" s="40"/>
      <c r="DAF95" s="40"/>
      <c r="DAG95" s="40"/>
      <c r="DAH95" s="40"/>
      <c r="DAI95" s="40"/>
      <c r="DAJ95" s="40"/>
      <c r="DAK95" s="40"/>
      <c r="DAL95" s="40"/>
      <c r="DAM95" s="40"/>
      <c r="DAN95" s="40"/>
      <c r="DAO95" s="40"/>
      <c r="DAP95" s="40"/>
      <c r="DAQ95" s="40"/>
      <c r="DAR95" s="40"/>
      <c r="DAS95" s="40"/>
      <c r="DAT95" s="40"/>
      <c r="DAU95" s="40"/>
      <c r="DAV95" s="40"/>
      <c r="DAW95" s="40"/>
      <c r="DAX95" s="40"/>
      <c r="DAY95" s="40"/>
      <c r="DAZ95" s="40"/>
      <c r="DBA95" s="40"/>
      <c r="DBB95" s="40"/>
      <c r="DBC95" s="40"/>
      <c r="DBD95" s="40"/>
      <c r="DBE95" s="40"/>
      <c r="DBF95" s="40"/>
      <c r="DBG95" s="40"/>
      <c r="DBH95" s="40"/>
      <c r="DBI95" s="40"/>
      <c r="DBJ95" s="40"/>
      <c r="DBK95" s="40"/>
      <c r="DBL95" s="40"/>
      <c r="DBM95" s="40"/>
      <c r="DBN95" s="40"/>
      <c r="DBO95" s="40"/>
      <c r="DBP95" s="40"/>
      <c r="DBQ95" s="40"/>
      <c r="DBR95" s="40"/>
      <c r="DBS95" s="40"/>
      <c r="DBT95" s="40"/>
      <c r="DBU95" s="40"/>
      <c r="DBV95" s="40"/>
      <c r="DBW95" s="40"/>
      <c r="DBX95" s="40"/>
      <c r="DBY95" s="40"/>
      <c r="DBZ95" s="40"/>
      <c r="DCA95" s="40"/>
      <c r="DCB95" s="40"/>
      <c r="DCC95" s="40"/>
      <c r="DCD95" s="40"/>
      <c r="DCE95" s="40"/>
      <c r="DCF95" s="40"/>
      <c r="DCG95" s="40"/>
      <c r="DCH95" s="40"/>
      <c r="DCI95" s="40"/>
      <c r="DCJ95" s="40"/>
      <c r="DCK95" s="40"/>
      <c r="DCL95" s="40"/>
      <c r="DCM95" s="40"/>
      <c r="DCN95" s="40"/>
      <c r="DCO95" s="40"/>
      <c r="DCP95" s="40"/>
      <c r="DCQ95" s="40"/>
      <c r="DCR95" s="40"/>
      <c r="DCS95" s="40"/>
      <c r="DCT95" s="40"/>
      <c r="DCU95" s="40"/>
      <c r="DCV95" s="40"/>
      <c r="DCW95" s="40"/>
      <c r="DCX95" s="40"/>
      <c r="DCY95" s="40"/>
      <c r="DCZ95" s="40"/>
      <c r="DDA95" s="40"/>
      <c r="DDB95" s="40"/>
      <c r="DDC95" s="40"/>
      <c r="DDD95" s="40"/>
      <c r="DDE95" s="40"/>
      <c r="DDF95" s="40"/>
      <c r="DDG95" s="40"/>
      <c r="DDH95" s="40"/>
      <c r="DDI95" s="40"/>
      <c r="DDJ95" s="40"/>
      <c r="DDK95" s="40"/>
      <c r="DDL95" s="40"/>
      <c r="DDM95" s="40"/>
      <c r="DDN95" s="40"/>
      <c r="DDO95" s="40"/>
      <c r="DDP95" s="40"/>
      <c r="DDQ95" s="40"/>
      <c r="DDR95" s="40"/>
      <c r="DDS95" s="40"/>
      <c r="DDT95" s="40"/>
      <c r="DDU95" s="40"/>
      <c r="DDV95" s="40"/>
      <c r="DDW95" s="40"/>
      <c r="DDX95" s="40"/>
      <c r="DDY95" s="40"/>
      <c r="DDZ95" s="40"/>
      <c r="DEA95" s="40"/>
      <c r="DEB95" s="40"/>
      <c r="DEC95" s="40"/>
      <c r="DED95" s="40"/>
      <c r="DEE95" s="40"/>
      <c r="DEF95" s="40"/>
      <c r="DEG95" s="40"/>
      <c r="DEH95" s="40"/>
      <c r="DEI95" s="40"/>
      <c r="DEJ95" s="40"/>
      <c r="DEK95" s="40"/>
      <c r="DEL95" s="40"/>
      <c r="DEM95" s="40"/>
      <c r="DEN95" s="40"/>
      <c r="DEO95" s="40"/>
      <c r="DEP95" s="40"/>
      <c r="DEQ95" s="40"/>
      <c r="DER95" s="40"/>
      <c r="DES95" s="40"/>
      <c r="DET95" s="40"/>
      <c r="DEU95" s="40"/>
      <c r="DEV95" s="40"/>
      <c r="DEW95" s="40"/>
      <c r="DEX95" s="40"/>
      <c r="DEY95" s="40"/>
      <c r="DEZ95" s="40"/>
      <c r="DFA95" s="40"/>
      <c r="DFB95" s="40"/>
      <c r="DFC95" s="40"/>
      <c r="DFD95" s="40"/>
      <c r="DFE95" s="40"/>
      <c r="DFF95" s="40"/>
      <c r="DFG95" s="40"/>
      <c r="DFH95" s="40"/>
      <c r="DFI95" s="40"/>
      <c r="DFJ95" s="40"/>
      <c r="DFK95" s="40"/>
      <c r="DFL95" s="40"/>
      <c r="DFM95" s="40"/>
      <c r="DFN95" s="40"/>
      <c r="DFO95" s="40"/>
      <c r="DFP95" s="40"/>
      <c r="DFQ95" s="40"/>
      <c r="DFR95" s="40"/>
      <c r="DFS95" s="40"/>
      <c r="DFT95" s="40"/>
      <c r="DFU95" s="40"/>
      <c r="DFV95" s="40"/>
      <c r="DFW95" s="40"/>
      <c r="DFX95" s="40"/>
      <c r="DFY95" s="40"/>
      <c r="DFZ95" s="40"/>
      <c r="DGA95" s="40"/>
      <c r="DGB95" s="40"/>
      <c r="DGC95" s="40"/>
      <c r="DGD95" s="40"/>
      <c r="DGE95" s="40"/>
      <c r="DGF95" s="40"/>
      <c r="DGG95" s="40"/>
      <c r="DGH95" s="40"/>
      <c r="DGI95" s="40"/>
      <c r="DGJ95" s="40"/>
      <c r="DGK95" s="40"/>
      <c r="DGL95" s="40"/>
      <c r="DGM95" s="40"/>
      <c r="DGN95" s="40"/>
      <c r="DGO95" s="40"/>
      <c r="DGP95" s="40"/>
      <c r="DGQ95" s="40"/>
      <c r="DGR95" s="40"/>
      <c r="DGS95" s="40"/>
      <c r="DGT95" s="40"/>
      <c r="DGU95" s="40"/>
      <c r="DGV95" s="40"/>
      <c r="DGW95" s="40"/>
      <c r="DGX95" s="40"/>
      <c r="DGY95" s="40"/>
      <c r="DGZ95" s="40"/>
      <c r="DHA95" s="40"/>
      <c r="DHB95" s="40"/>
      <c r="DHC95" s="40"/>
      <c r="DHD95" s="40"/>
      <c r="DHE95" s="40"/>
      <c r="DHF95" s="40"/>
      <c r="DHG95" s="40"/>
      <c r="DHH95" s="40"/>
      <c r="DHI95" s="40"/>
      <c r="DHJ95" s="40"/>
      <c r="DHK95" s="40"/>
      <c r="DHL95" s="40"/>
      <c r="DHM95" s="40"/>
      <c r="DHN95" s="40"/>
      <c r="DHO95" s="40"/>
      <c r="DHP95" s="40"/>
      <c r="DHQ95" s="40"/>
      <c r="DHR95" s="40"/>
      <c r="DHS95" s="40"/>
      <c r="DHT95" s="40"/>
      <c r="DHU95" s="40"/>
      <c r="DHV95" s="40"/>
      <c r="DHW95" s="40"/>
      <c r="DHX95" s="40"/>
      <c r="DHY95" s="40"/>
      <c r="DHZ95" s="40"/>
      <c r="DIA95" s="40"/>
      <c r="DIB95" s="40"/>
      <c r="DIC95" s="40"/>
      <c r="DID95" s="40"/>
      <c r="DIE95" s="40"/>
      <c r="DIF95" s="40"/>
      <c r="DIG95" s="40"/>
      <c r="DIH95" s="40"/>
      <c r="DII95" s="40"/>
      <c r="DIJ95" s="40"/>
      <c r="DIK95" s="40"/>
      <c r="DIL95" s="40"/>
      <c r="DIM95" s="40"/>
      <c r="DIN95" s="40"/>
      <c r="DIO95" s="40"/>
      <c r="DIP95" s="40"/>
      <c r="DIQ95" s="40"/>
      <c r="DIR95" s="40"/>
      <c r="DIS95" s="40"/>
      <c r="DIT95" s="40"/>
      <c r="DIU95" s="40"/>
      <c r="DIV95" s="40"/>
      <c r="DIW95" s="40"/>
      <c r="DIX95" s="40"/>
      <c r="DIY95" s="40"/>
      <c r="DIZ95" s="40"/>
      <c r="DJA95" s="40"/>
      <c r="DJB95" s="40"/>
      <c r="DJC95" s="40"/>
      <c r="DJD95" s="40"/>
      <c r="DJE95" s="40"/>
      <c r="DJF95" s="40"/>
      <c r="DJG95" s="40"/>
      <c r="DJH95" s="40"/>
      <c r="DJI95" s="40"/>
      <c r="DJJ95" s="40"/>
      <c r="DJK95" s="40"/>
      <c r="DJL95" s="40"/>
      <c r="DJM95" s="40"/>
      <c r="DJN95" s="40"/>
      <c r="DJO95" s="40"/>
      <c r="DJP95" s="40"/>
      <c r="DJQ95" s="40"/>
      <c r="DJR95" s="40"/>
      <c r="DJS95" s="40"/>
      <c r="DJT95" s="40"/>
      <c r="DJU95" s="40"/>
      <c r="DJV95" s="40"/>
      <c r="DJW95" s="40"/>
      <c r="DJX95" s="40"/>
      <c r="DJY95" s="40"/>
      <c r="DJZ95" s="40"/>
      <c r="DKA95" s="40"/>
      <c r="DKB95" s="40"/>
      <c r="DKC95" s="40"/>
      <c r="DKD95" s="40"/>
      <c r="DKE95" s="40"/>
      <c r="DKF95" s="40"/>
      <c r="DKG95" s="40"/>
      <c r="DKH95" s="40"/>
      <c r="DKI95" s="40"/>
      <c r="DKJ95" s="40"/>
      <c r="DKK95" s="40"/>
      <c r="DKL95" s="40"/>
      <c r="DKM95" s="40"/>
      <c r="DKN95" s="40"/>
      <c r="DKO95" s="40"/>
      <c r="DKP95" s="40"/>
      <c r="DKQ95" s="40"/>
      <c r="DKR95" s="40"/>
      <c r="DKS95" s="40"/>
      <c r="DKT95" s="40"/>
      <c r="DKU95" s="40"/>
      <c r="DKV95" s="40"/>
      <c r="DKW95" s="40"/>
      <c r="DKX95" s="40"/>
      <c r="DKY95" s="40"/>
      <c r="DKZ95" s="40"/>
      <c r="DLA95" s="40"/>
      <c r="DLB95" s="40"/>
      <c r="DLC95" s="40"/>
      <c r="DLD95" s="40"/>
      <c r="DLE95" s="40"/>
      <c r="DLF95" s="40"/>
      <c r="DLG95" s="40"/>
      <c r="DLH95" s="40"/>
      <c r="DLI95" s="40"/>
      <c r="DLJ95" s="40"/>
      <c r="DLK95" s="40"/>
      <c r="DLL95" s="40"/>
      <c r="DLM95" s="40"/>
      <c r="DLN95" s="40"/>
      <c r="DLO95" s="40"/>
      <c r="DLP95" s="40"/>
      <c r="DLQ95" s="40"/>
      <c r="DLR95" s="40"/>
      <c r="DLS95" s="40"/>
      <c r="DLT95" s="40"/>
      <c r="DLU95" s="40"/>
      <c r="DLV95" s="40"/>
      <c r="DLW95" s="40"/>
      <c r="DLX95" s="40"/>
      <c r="DLY95" s="40"/>
      <c r="DLZ95" s="40"/>
      <c r="DMA95" s="40"/>
      <c r="DMB95" s="40"/>
      <c r="DMC95" s="40"/>
      <c r="DMD95" s="40"/>
      <c r="DME95" s="40"/>
      <c r="DMF95" s="40"/>
      <c r="DMG95" s="40"/>
      <c r="DMH95" s="40"/>
      <c r="DMI95" s="40"/>
      <c r="DMJ95" s="40"/>
      <c r="DMK95" s="40"/>
      <c r="DML95" s="40"/>
      <c r="DMM95" s="40"/>
      <c r="DMN95" s="40"/>
      <c r="DMO95" s="40"/>
      <c r="DMP95" s="40"/>
      <c r="DMQ95" s="40"/>
      <c r="DMR95" s="40"/>
      <c r="DMS95" s="40"/>
      <c r="DMT95" s="40"/>
      <c r="DMU95" s="40"/>
      <c r="DMV95" s="40"/>
      <c r="DMW95" s="40"/>
      <c r="DMX95" s="40"/>
      <c r="DMY95" s="40"/>
      <c r="DMZ95" s="40"/>
      <c r="DNA95" s="40"/>
      <c r="DNB95" s="40"/>
      <c r="DNC95" s="40"/>
      <c r="DND95" s="40"/>
      <c r="DNE95" s="40"/>
      <c r="DNF95" s="40"/>
      <c r="DNG95" s="40"/>
      <c r="DNH95" s="40"/>
      <c r="DNI95" s="40"/>
      <c r="DNJ95" s="40"/>
      <c r="DNK95" s="40"/>
      <c r="DNL95" s="40"/>
      <c r="DNM95" s="40"/>
      <c r="DNN95" s="40"/>
      <c r="DNO95" s="40"/>
      <c r="DNP95" s="40"/>
      <c r="DNQ95" s="40"/>
      <c r="DNR95" s="40"/>
      <c r="DNS95" s="40"/>
      <c r="DNT95" s="40"/>
      <c r="DNU95" s="40"/>
      <c r="DNV95" s="40"/>
      <c r="DNW95" s="40"/>
      <c r="DNX95" s="40"/>
      <c r="DNY95" s="40"/>
      <c r="DNZ95" s="40"/>
      <c r="DOA95" s="40"/>
      <c r="DOB95" s="40"/>
      <c r="DOC95" s="40"/>
      <c r="DOD95" s="40"/>
      <c r="DOE95" s="40"/>
      <c r="DOF95" s="40"/>
      <c r="DOG95" s="40"/>
      <c r="DOH95" s="40"/>
      <c r="DOI95" s="40"/>
      <c r="DOJ95" s="40"/>
      <c r="DOK95" s="40"/>
      <c r="DOL95" s="40"/>
      <c r="DOM95" s="40"/>
      <c r="DON95" s="40"/>
      <c r="DOO95" s="40"/>
      <c r="DOP95" s="40"/>
      <c r="DOQ95" s="40"/>
      <c r="DOR95" s="40"/>
      <c r="DOS95" s="40"/>
      <c r="DOT95" s="40"/>
      <c r="DOU95" s="40"/>
      <c r="DOV95" s="40"/>
      <c r="DOW95" s="40"/>
      <c r="DOX95" s="40"/>
      <c r="DOY95" s="40"/>
      <c r="DOZ95" s="40"/>
      <c r="DPA95" s="40"/>
      <c r="DPB95" s="40"/>
      <c r="DPC95" s="40"/>
      <c r="DPD95" s="40"/>
      <c r="DPE95" s="40"/>
      <c r="DPF95" s="40"/>
      <c r="DPG95" s="40"/>
      <c r="DPH95" s="40"/>
      <c r="DPI95" s="40"/>
      <c r="DPJ95" s="40"/>
      <c r="DPK95" s="40"/>
      <c r="DPL95" s="40"/>
      <c r="DPM95" s="40"/>
      <c r="DPN95" s="40"/>
      <c r="DPO95" s="40"/>
      <c r="DPP95" s="40"/>
      <c r="DPQ95" s="40"/>
      <c r="DPR95" s="40"/>
      <c r="DPS95" s="40"/>
      <c r="DPT95" s="40"/>
      <c r="DPU95" s="40"/>
      <c r="DPV95" s="40"/>
      <c r="DPW95" s="40"/>
      <c r="DPX95" s="40"/>
      <c r="DPY95" s="40"/>
      <c r="DPZ95" s="40"/>
      <c r="DQA95" s="40"/>
      <c r="DQB95" s="40"/>
      <c r="DQC95" s="40"/>
      <c r="DQD95" s="40"/>
      <c r="DQE95" s="40"/>
      <c r="DQF95" s="40"/>
      <c r="DQG95" s="40"/>
      <c r="DQH95" s="40"/>
      <c r="DQI95" s="40"/>
      <c r="DQJ95" s="40"/>
      <c r="DQK95" s="40"/>
      <c r="DQL95" s="40"/>
      <c r="DQM95" s="40"/>
      <c r="DQN95" s="40"/>
      <c r="DQO95" s="40"/>
      <c r="DQP95" s="40"/>
      <c r="DQQ95" s="40"/>
      <c r="DQR95" s="40"/>
      <c r="DQS95" s="40"/>
      <c r="DQT95" s="40"/>
      <c r="DQU95" s="40"/>
      <c r="DQV95" s="40"/>
      <c r="DQW95" s="40"/>
      <c r="DQX95" s="40"/>
      <c r="DQY95" s="40"/>
      <c r="DQZ95" s="40"/>
      <c r="DRA95" s="40"/>
      <c r="DRB95" s="40"/>
      <c r="DRC95" s="40"/>
      <c r="DRD95" s="40"/>
      <c r="DRE95" s="40"/>
      <c r="DRF95" s="40"/>
      <c r="DRG95" s="40"/>
      <c r="DRH95" s="40"/>
      <c r="DRI95" s="40"/>
      <c r="DRJ95" s="40"/>
      <c r="DRK95" s="40"/>
      <c r="DRL95" s="40"/>
      <c r="DRM95" s="40"/>
      <c r="DRN95" s="40"/>
      <c r="DRO95" s="40"/>
      <c r="DRP95" s="40"/>
      <c r="DRQ95" s="40"/>
      <c r="DRR95" s="40"/>
      <c r="DRS95" s="40"/>
      <c r="DRT95" s="40"/>
      <c r="DRU95" s="40"/>
      <c r="DRV95" s="40"/>
      <c r="DRW95" s="40"/>
      <c r="DRX95" s="40"/>
      <c r="DRY95" s="40"/>
      <c r="DRZ95" s="40"/>
      <c r="DSA95" s="40"/>
      <c r="DSB95" s="40"/>
      <c r="DSC95" s="40"/>
      <c r="DSD95" s="40"/>
      <c r="DSE95" s="40"/>
      <c r="DSF95" s="40"/>
      <c r="DSG95" s="40"/>
      <c r="DSH95" s="40"/>
      <c r="DSI95" s="40"/>
      <c r="DSJ95" s="40"/>
      <c r="DSK95" s="40"/>
      <c r="DSL95" s="40"/>
      <c r="DSM95" s="40"/>
      <c r="DSN95" s="40"/>
      <c r="DSO95" s="40"/>
      <c r="DSP95" s="40"/>
      <c r="DSQ95" s="40"/>
      <c r="DSR95" s="40"/>
      <c r="DSS95" s="40"/>
      <c r="DST95" s="40"/>
      <c r="DSU95" s="40"/>
      <c r="DSV95" s="40"/>
      <c r="DSW95" s="40"/>
      <c r="DSX95" s="40"/>
      <c r="DSY95" s="40"/>
      <c r="DSZ95" s="40"/>
      <c r="DTA95" s="40"/>
      <c r="DTB95" s="40"/>
      <c r="DTC95" s="40"/>
      <c r="DTD95" s="40"/>
      <c r="DTE95" s="40"/>
      <c r="DTF95" s="40"/>
      <c r="DTG95" s="40"/>
      <c r="DTH95" s="40"/>
      <c r="DTI95" s="40"/>
      <c r="DTJ95" s="40"/>
      <c r="DTK95" s="40"/>
      <c r="DTL95" s="40"/>
      <c r="DTM95" s="40"/>
      <c r="DTN95" s="40"/>
      <c r="DTO95" s="40"/>
      <c r="DTP95" s="40"/>
      <c r="DTQ95" s="40"/>
      <c r="DTR95" s="40"/>
      <c r="DTS95" s="40"/>
      <c r="DTT95" s="40"/>
      <c r="DTU95" s="40"/>
      <c r="DTV95" s="40"/>
      <c r="DTW95" s="40"/>
      <c r="DTX95" s="40"/>
      <c r="DTY95" s="40"/>
      <c r="DTZ95" s="40"/>
      <c r="DUA95" s="40"/>
      <c r="DUB95" s="40"/>
      <c r="DUC95" s="40"/>
      <c r="DUD95" s="40"/>
      <c r="DUE95" s="40"/>
      <c r="DUF95" s="40"/>
      <c r="DUG95" s="40"/>
      <c r="DUH95" s="40"/>
      <c r="DUI95" s="40"/>
      <c r="DUJ95" s="40"/>
      <c r="DUK95" s="40"/>
      <c r="DUL95" s="40"/>
      <c r="DUM95" s="40"/>
      <c r="DUN95" s="40"/>
      <c r="DUO95" s="40"/>
      <c r="DUP95" s="40"/>
      <c r="DUQ95" s="40"/>
      <c r="DUR95" s="40"/>
      <c r="DUS95" s="40"/>
      <c r="DUT95" s="40"/>
      <c r="DUU95" s="40"/>
      <c r="DUV95" s="40"/>
      <c r="DUW95" s="40"/>
      <c r="DUX95" s="40"/>
      <c r="DUY95" s="40"/>
      <c r="DUZ95" s="40"/>
      <c r="DVA95" s="40"/>
      <c r="DVB95" s="40"/>
      <c r="DVC95" s="40"/>
      <c r="DVD95" s="40"/>
      <c r="DVE95" s="40"/>
      <c r="DVF95" s="40"/>
      <c r="DVG95" s="40"/>
      <c r="DVH95" s="40"/>
      <c r="DVI95" s="40"/>
      <c r="DVJ95" s="40"/>
      <c r="DVK95" s="40"/>
      <c r="DVL95" s="40"/>
      <c r="DVM95" s="40"/>
      <c r="DVN95" s="40"/>
      <c r="DVO95" s="40"/>
      <c r="DVP95" s="40"/>
      <c r="DVQ95" s="40"/>
      <c r="DVR95" s="40"/>
      <c r="DVS95" s="40"/>
      <c r="DVT95" s="40"/>
      <c r="DVU95" s="40"/>
      <c r="DVV95" s="40"/>
      <c r="DVW95" s="40"/>
      <c r="DVX95" s="40"/>
      <c r="DVY95" s="40"/>
      <c r="DVZ95" s="40"/>
      <c r="DWA95" s="40"/>
      <c r="DWB95" s="40"/>
      <c r="DWC95" s="40"/>
      <c r="DWD95" s="40"/>
      <c r="DWE95" s="40"/>
      <c r="DWF95" s="40"/>
      <c r="DWG95" s="40"/>
      <c r="DWH95" s="40"/>
      <c r="DWI95" s="40"/>
      <c r="DWJ95" s="40"/>
      <c r="DWK95" s="40"/>
      <c r="DWL95" s="40"/>
      <c r="DWM95" s="40"/>
      <c r="DWN95" s="40"/>
      <c r="DWO95" s="40"/>
      <c r="DWP95" s="40"/>
      <c r="DWQ95" s="40"/>
      <c r="DWR95" s="40"/>
      <c r="DWS95" s="40"/>
      <c r="DWT95" s="40"/>
      <c r="DWU95" s="40"/>
      <c r="DWV95" s="40"/>
      <c r="DWW95" s="40"/>
      <c r="DWX95" s="40"/>
      <c r="DWY95" s="40"/>
      <c r="DWZ95" s="40"/>
      <c r="DXA95" s="40"/>
      <c r="DXB95" s="40"/>
      <c r="DXC95" s="40"/>
      <c r="DXD95" s="40"/>
      <c r="DXE95" s="40"/>
      <c r="DXF95" s="40"/>
      <c r="DXG95" s="40"/>
      <c r="DXH95" s="40"/>
      <c r="DXI95" s="40"/>
      <c r="DXJ95" s="40"/>
      <c r="DXK95" s="40"/>
      <c r="DXL95" s="40"/>
      <c r="DXM95" s="40"/>
      <c r="DXN95" s="40"/>
      <c r="DXO95" s="40"/>
      <c r="DXP95" s="40"/>
      <c r="DXQ95" s="40"/>
      <c r="DXR95" s="40"/>
      <c r="DXS95" s="40"/>
      <c r="DXT95" s="40"/>
      <c r="DXU95" s="40"/>
      <c r="DXV95" s="40"/>
      <c r="DXW95" s="40"/>
      <c r="DXX95" s="40"/>
      <c r="DXY95" s="40"/>
      <c r="DXZ95" s="40"/>
      <c r="DYA95" s="40"/>
      <c r="DYB95" s="40"/>
      <c r="DYC95" s="40"/>
      <c r="DYD95" s="40"/>
      <c r="DYE95" s="40"/>
      <c r="DYF95" s="40"/>
      <c r="DYG95" s="40"/>
      <c r="DYH95" s="40"/>
      <c r="DYI95" s="40"/>
      <c r="DYJ95" s="40"/>
      <c r="DYK95" s="40"/>
      <c r="DYL95" s="40"/>
      <c r="DYM95" s="40"/>
      <c r="DYN95" s="40"/>
      <c r="DYO95" s="40"/>
      <c r="DYP95" s="40"/>
      <c r="DYQ95" s="40"/>
      <c r="DYR95" s="40"/>
      <c r="DYS95" s="40"/>
      <c r="DYT95" s="40"/>
      <c r="DYU95" s="40"/>
      <c r="DYV95" s="40"/>
      <c r="DYW95" s="40"/>
      <c r="DYX95" s="40"/>
      <c r="DYY95" s="40"/>
      <c r="DYZ95" s="40"/>
      <c r="DZA95" s="40"/>
      <c r="DZB95" s="40"/>
      <c r="DZC95" s="40"/>
      <c r="DZD95" s="40"/>
      <c r="DZE95" s="40"/>
      <c r="DZF95" s="40"/>
      <c r="DZG95" s="40"/>
      <c r="DZH95" s="40"/>
      <c r="DZI95" s="40"/>
      <c r="DZJ95" s="40"/>
      <c r="DZK95" s="40"/>
      <c r="DZL95" s="40"/>
      <c r="DZM95" s="40"/>
      <c r="DZN95" s="40"/>
      <c r="DZO95" s="40"/>
      <c r="DZP95" s="40"/>
      <c r="DZQ95" s="40"/>
      <c r="DZR95" s="40"/>
      <c r="DZS95" s="40"/>
      <c r="DZT95" s="40"/>
      <c r="DZU95" s="40"/>
      <c r="DZV95" s="40"/>
      <c r="DZW95" s="40"/>
      <c r="DZX95" s="40"/>
      <c r="DZY95" s="40"/>
      <c r="DZZ95" s="40"/>
      <c r="EAA95" s="40"/>
      <c r="EAB95" s="40"/>
      <c r="EAC95" s="40"/>
      <c r="EAD95" s="40"/>
      <c r="EAE95" s="40"/>
      <c r="EAF95" s="40"/>
      <c r="EAG95" s="40"/>
      <c r="EAH95" s="40"/>
      <c r="EAI95" s="40"/>
      <c r="EAJ95" s="40"/>
      <c r="EAK95" s="40"/>
      <c r="EAL95" s="40"/>
      <c r="EAM95" s="40"/>
      <c r="EAN95" s="40"/>
      <c r="EAO95" s="40"/>
      <c r="EAP95" s="40"/>
      <c r="EAQ95" s="40"/>
      <c r="EAR95" s="40"/>
      <c r="EAS95" s="40"/>
      <c r="EAT95" s="40"/>
      <c r="EAU95" s="40"/>
      <c r="EAV95" s="40"/>
      <c r="EAW95" s="40"/>
      <c r="EAX95" s="40"/>
      <c r="EAY95" s="40"/>
      <c r="EAZ95" s="40"/>
      <c r="EBA95" s="40"/>
      <c r="EBB95" s="40"/>
      <c r="EBC95" s="40"/>
      <c r="EBD95" s="40"/>
      <c r="EBE95" s="40"/>
      <c r="EBF95" s="40"/>
      <c r="EBG95" s="40"/>
      <c r="EBH95" s="40"/>
      <c r="EBI95" s="40"/>
      <c r="EBJ95" s="40"/>
      <c r="EBK95" s="40"/>
      <c r="EBL95" s="40"/>
      <c r="EBM95" s="40"/>
      <c r="EBN95" s="40"/>
      <c r="EBO95" s="40"/>
      <c r="EBP95" s="40"/>
      <c r="EBQ95" s="40"/>
      <c r="EBR95" s="40"/>
      <c r="EBS95" s="40"/>
      <c r="EBT95" s="40"/>
      <c r="EBU95" s="40"/>
      <c r="EBV95" s="40"/>
      <c r="EBW95" s="40"/>
      <c r="EBX95" s="40"/>
      <c r="EBY95" s="40"/>
      <c r="EBZ95" s="40"/>
      <c r="ECA95" s="40"/>
      <c r="ECB95" s="40"/>
      <c r="ECC95" s="40"/>
      <c r="ECD95" s="40"/>
      <c r="ECE95" s="40"/>
      <c r="ECF95" s="40"/>
      <c r="ECG95" s="40"/>
      <c r="ECH95" s="40"/>
      <c r="ECI95" s="40"/>
      <c r="ECJ95" s="40"/>
      <c r="ECK95" s="40"/>
      <c r="ECL95" s="40"/>
      <c r="ECM95" s="40"/>
      <c r="ECN95" s="40"/>
      <c r="ECO95" s="40"/>
      <c r="ECP95" s="40"/>
      <c r="ECQ95" s="40"/>
      <c r="ECR95" s="40"/>
      <c r="ECS95" s="40"/>
      <c r="ECT95" s="40"/>
      <c r="ECU95" s="40"/>
      <c r="ECV95" s="40"/>
      <c r="ECW95" s="40"/>
      <c r="ECX95" s="40"/>
      <c r="ECY95" s="40"/>
      <c r="ECZ95" s="40"/>
      <c r="EDA95" s="40"/>
      <c r="EDB95" s="40"/>
      <c r="EDC95" s="40"/>
      <c r="EDD95" s="40"/>
      <c r="EDE95" s="40"/>
      <c r="EDF95" s="40"/>
      <c r="EDG95" s="40"/>
      <c r="EDH95" s="40"/>
      <c r="EDI95" s="40"/>
      <c r="EDJ95" s="40"/>
      <c r="EDK95" s="40"/>
      <c r="EDL95" s="40"/>
      <c r="EDM95" s="40"/>
      <c r="EDN95" s="40"/>
      <c r="EDO95" s="40"/>
      <c r="EDP95" s="40"/>
      <c r="EDQ95" s="40"/>
      <c r="EDR95" s="40"/>
      <c r="EDS95" s="40"/>
      <c r="EDT95" s="40"/>
      <c r="EDU95" s="40"/>
      <c r="EDV95" s="40"/>
      <c r="EDW95" s="40"/>
      <c r="EDX95" s="40"/>
      <c r="EDY95" s="40"/>
      <c r="EDZ95" s="40"/>
      <c r="EEA95" s="40"/>
      <c r="EEB95" s="40"/>
      <c r="EEC95" s="40"/>
      <c r="EED95" s="40"/>
      <c r="EEE95" s="40"/>
      <c r="EEF95" s="40"/>
      <c r="EEG95" s="40"/>
      <c r="EEH95" s="40"/>
      <c r="EEI95" s="40"/>
      <c r="EEJ95" s="40"/>
      <c r="EEK95" s="40"/>
      <c r="EEL95" s="40"/>
      <c r="EEM95" s="40"/>
      <c r="EEN95" s="40"/>
      <c r="EEO95" s="40"/>
      <c r="EEP95" s="40"/>
      <c r="EEQ95" s="40"/>
      <c r="EER95" s="40"/>
      <c r="EES95" s="40"/>
      <c r="EET95" s="40"/>
      <c r="EEU95" s="40"/>
      <c r="EEV95" s="40"/>
      <c r="EEW95" s="40"/>
      <c r="EEX95" s="40"/>
      <c r="EEY95" s="40"/>
      <c r="EEZ95" s="40"/>
      <c r="EFA95" s="40"/>
      <c r="EFB95" s="40"/>
      <c r="EFC95" s="40"/>
      <c r="EFD95" s="40"/>
      <c r="EFE95" s="40"/>
      <c r="EFF95" s="40"/>
      <c r="EFG95" s="40"/>
      <c r="EFH95" s="40"/>
      <c r="EFI95" s="40"/>
      <c r="EFJ95" s="40"/>
      <c r="EFK95" s="40"/>
      <c r="EFL95" s="40"/>
      <c r="EFM95" s="40"/>
      <c r="EFN95" s="40"/>
      <c r="EFO95" s="40"/>
      <c r="EFP95" s="40"/>
      <c r="EFQ95" s="40"/>
      <c r="EFR95" s="40"/>
      <c r="EFS95" s="40"/>
      <c r="EFT95" s="40"/>
      <c r="EFU95" s="40"/>
      <c r="EFV95" s="40"/>
      <c r="EFW95" s="40"/>
      <c r="EFX95" s="40"/>
      <c r="EFY95" s="40"/>
      <c r="EFZ95" s="40"/>
      <c r="EGA95" s="40"/>
      <c r="EGB95" s="40"/>
      <c r="EGC95" s="40"/>
      <c r="EGD95" s="40"/>
      <c r="EGE95" s="40"/>
      <c r="EGF95" s="40"/>
      <c r="EGG95" s="40"/>
      <c r="EGH95" s="40"/>
      <c r="EGI95" s="40"/>
      <c r="EGJ95" s="40"/>
      <c r="EGK95" s="40"/>
      <c r="EGL95" s="40"/>
      <c r="EGM95" s="40"/>
      <c r="EGN95" s="40"/>
      <c r="EGO95" s="40"/>
      <c r="EGP95" s="40"/>
      <c r="EGQ95" s="40"/>
      <c r="EGR95" s="40"/>
      <c r="EGS95" s="40"/>
      <c r="EGT95" s="40"/>
      <c r="EGU95" s="40"/>
      <c r="EGV95" s="40"/>
      <c r="EGW95" s="40"/>
      <c r="EGX95" s="40"/>
      <c r="EGY95" s="40"/>
      <c r="EGZ95" s="40"/>
      <c r="EHA95" s="40"/>
      <c r="EHB95" s="40"/>
      <c r="EHC95" s="40"/>
      <c r="EHD95" s="40"/>
      <c r="EHE95" s="40"/>
      <c r="EHF95" s="40"/>
      <c r="EHG95" s="40"/>
      <c r="EHH95" s="40"/>
      <c r="EHI95" s="40"/>
      <c r="EHJ95" s="40"/>
      <c r="EHK95" s="40"/>
      <c r="EHL95" s="40"/>
      <c r="EHM95" s="40"/>
      <c r="EHN95" s="40"/>
      <c r="EHO95" s="40"/>
      <c r="EHP95" s="40"/>
      <c r="EHQ95" s="40"/>
      <c r="EHR95" s="40"/>
      <c r="EHS95" s="40"/>
      <c r="EHT95" s="40"/>
      <c r="EHU95" s="40"/>
      <c r="EHV95" s="40"/>
      <c r="EHW95" s="40"/>
      <c r="EHX95" s="40"/>
      <c r="EHY95" s="40"/>
      <c r="EHZ95" s="40"/>
      <c r="EIA95" s="40"/>
      <c r="EIB95" s="40"/>
      <c r="EIC95" s="40"/>
      <c r="EID95" s="40"/>
      <c r="EIE95" s="40"/>
      <c r="EIF95" s="40"/>
      <c r="EIG95" s="40"/>
      <c r="EIH95" s="40"/>
      <c r="EII95" s="40"/>
      <c r="EIJ95" s="40"/>
      <c r="EIK95" s="40"/>
      <c r="EIL95" s="40"/>
      <c r="EIM95" s="40"/>
      <c r="EIN95" s="40"/>
      <c r="EIO95" s="40"/>
      <c r="EIP95" s="40"/>
      <c r="EIQ95" s="40"/>
      <c r="EIR95" s="40"/>
      <c r="EIS95" s="40"/>
      <c r="EIT95" s="40"/>
      <c r="EIU95" s="40"/>
      <c r="EIV95" s="40"/>
      <c r="EIW95" s="40"/>
      <c r="EIX95" s="40"/>
      <c r="EIY95" s="40"/>
      <c r="EIZ95" s="40"/>
      <c r="EJA95" s="40"/>
      <c r="EJB95" s="40"/>
      <c r="EJC95" s="40"/>
      <c r="EJD95" s="40"/>
      <c r="EJE95" s="40"/>
      <c r="EJF95" s="40"/>
      <c r="EJG95" s="40"/>
      <c r="EJH95" s="40"/>
      <c r="EJI95" s="40"/>
      <c r="EJJ95" s="40"/>
      <c r="EJK95" s="40"/>
      <c r="EJL95" s="40"/>
      <c r="EJM95" s="40"/>
      <c r="EJN95" s="40"/>
      <c r="EJO95" s="40"/>
      <c r="EJP95" s="40"/>
      <c r="EJQ95" s="40"/>
      <c r="EJR95" s="40"/>
      <c r="EJS95" s="40"/>
      <c r="EJT95" s="40"/>
      <c r="EJU95" s="40"/>
      <c r="EJV95" s="40"/>
      <c r="EJW95" s="40"/>
      <c r="EJX95" s="40"/>
      <c r="EJY95" s="40"/>
      <c r="EJZ95" s="40"/>
      <c r="EKA95" s="40"/>
      <c r="EKB95" s="40"/>
      <c r="EKC95" s="40"/>
      <c r="EKD95" s="40"/>
      <c r="EKE95" s="40"/>
      <c r="EKF95" s="40"/>
      <c r="EKG95" s="40"/>
      <c r="EKH95" s="40"/>
      <c r="EKI95" s="40"/>
      <c r="EKJ95" s="40"/>
      <c r="EKK95" s="40"/>
      <c r="EKL95" s="40"/>
      <c r="EKM95" s="40"/>
      <c r="EKN95" s="40"/>
      <c r="EKO95" s="40"/>
      <c r="EKP95" s="40"/>
      <c r="EKQ95" s="40"/>
      <c r="EKR95" s="40"/>
      <c r="EKS95" s="40"/>
      <c r="EKT95" s="40"/>
      <c r="EKU95" s="40"/>
      <c r="EKV95" s="40"/>
      <c r="EKW95" s="40"/>
      <c r="EKX95" s="40"/>
      <c r="EKY95" s="40"/>
      <c r="EKZ95" s="40"/>
      <c r="ELA95" s="40"/>
      <c r="ELB95" s="40"/>
      <c r="ELC95" s="40"/>
      <c r="ELD95" s="40"/>
      <c r="ELE95" s="40"/>
      <c r="ELF95" s="40"/>
      <c r="ELG95" s="40"/>
      <c r="ELH95" s="40"/>
      <c r="ELI95" s="40"/>
      <c r="ELJ95" s="40"/>
      <c r="ELK95" s="40"/>
      <c r="ELL95" s="40"/>
      <c r="ELM95" s="40"/>
      <c r="ELN95" s="40"/>
      <c r="ELO95" s="40"/>
      <c r="ELP95" s="40"/>
      <c r="ELQ95" s="40"/>
      <c r="ELR95" s="40"/>
      <c r="ELS95" s="40"/>
      <c r="ELT95" s="40"/>
      <c r="ELU95" s="40"/>
      <c r="ELV95" s="40"/>
      <c r="ELW95" s="40"/>
      <c r="ELX95" s="40"/>
      <c r="ELY95" s="40"/>
      <c r="ELZ95" s="40"/>
      <c r="EMA95" s="40"/>
      <c r="EMB95" s="40"/>
      <c r="EMC95" s="40"/>
      <c r="EMD95" s="40"/>
      <c r="EME95" s="40"/>
      <c r="EMF95" s="40"/>
      <c r="EMG95" s="40"/>
      <c r="EMH95" s="40"/>
      <c r="EMI95" s="40"/>
      <c r="EMJ95" s="40"/>
      <c r="EMK95" s="40"/>
      <c r="EML95" s="40"/>
      <c r="EMM95" s="40"/>
      <c r="EMN95" s="40"/>
      <c r="EMO95" s="40"/>
      <c r="EMP95" s="40"/>
      <c r="EMQ95" s="40"/>
      <c r="EMR95" s="40"/>
      <c r="EMS95" s="40"/>
      <c r="EMT95" s="40"/>
      <c r="EMU95" s="40"/>
      <c r="EMV95" s="40"/>
      <c r="EMW95" s="40"/>
      <c r="EMX95" s="40"/>
      <c r="EMY95" s="40"/>
      <c r="EMZ95" s="40"/>
      <c r="ENA95" s="40"/>
      <c r="ENB95" s="40"/>
      <c r="ENC95" s="40"/>
      <c r="END95" s="40"/>
      <c r="ENE95" s="40"/>
      <c r="ENF95" s="40"/>
      <c r="ENG95" s="40"/>
      <c r="ENH95" s="40"/>
      <c r="ENI95" s="40"/>
      <c r="ENJ95" s="40"/>
      <c r="ENK95" s="40"/>
      <c r="ENL95" s="40"/>
      <c r="ENM95" s="40"/>
      <c r="ENN95" s="40"/>
      <c r="ENO95" s="40"/>
      <c r="ENP95" s="40"/>
      <c r="ENQ95" s="40"/>
      <c r="ENR95" s="40"/>
      <c r="ENS95" s="40"/>
      <c r="ENT95" s="40"/>
      <c r="ENU95" s="40"/>
      <c r="ENV95" s="40"/>
      <c r="ENW95" s="40"/>
      <c r="ENX95" s="40"/>
      <c r="ENY95" s="40"/>
      <c r="ENZ95" s="40"/>
      <c r="EOA95" s="40"/>
      <c r="EOB95" s="40"/>
      <c r="EOC95" s="40"/>
      <c r="EOD95" s="40"/>
      <c r="EOE95" s="40"/>
      <c r="EOF95" s="40"/>
      <c r="EOG95" s="40"/>
      <c r="EOH95" s="40"/>
      <c r="EOI95" s="40"/>
      <c r="EOJ95" s="40"/>
      <c r="EOK95" s="40"/>
      <c r="EOL95" s="40"/>
      <c r="EOM95" s="40"/>
      <c r="EON95" s="40"/>
      <c r="EOO95" s="40"/>
      <c r="EOP95" s="40"/>
      <c r="EOQ95" s="40"/>
      <c r="EOR95" s="40"/>
      <c r="EOS95" s="40"/>
      <c r="EOT95" s="40"/>
      <c r="EOU95" s="40"/>
      <c r="EOV95" s="40"/>
      <c r="EOW95" s="40"/>
      <c r="EOX95" s="40"/>
      <c r="EOY95" s="40"/>
      <c r="EOZ95" s="40"/>
      <c r="EPA95" s="40"/>
      <c r="EPB95" s="40"/>
      <c r="EPC95" s="40"/>
      <c r="EPD95" s="40"/>
      <c r="EPE95" s="40"/>
      <c r="EPF95" s="40"/>
      <c r="EPG95" s="40"/>
      <c r="EPH95" s="40"/>
      <c r="EPI95" s="40"/>
      <c r="EPJ95" s="40"/>
      <c r="EPK95" s="40"/>
      <c r="EPL95" s="40"/>
      <c r="EPM95" s="40"/>
      <c r="EPN95" s="40"/>
      <c r="EPO95" s="40"/>
      <c r="EPP95" s="40"/>
      <c r="EPQ95" s="40"/>
      <c r="EPR95" s="40"/>
      <c r="EPS95" s="40"/>
      <c r="EPT95" s="40"/>
      <c r="EPU95" s="40"/>
      <c r="EPV95" s="40"/>
      <c r="EPW95" s="40"/>
      <c r="EPX95" s="40"/>
      <c r="EPY95" s="40"/>
      <c r="EPZ95" s="40"/>
      <c r="EQA95" s="40"/>
      <c r="EQB95" s="40"/>
      <c r="EQC95" s="40"/>
      <c r="EQD95" s="40"/>
      <c r="EQE95" s="40"/>
      <c r="EQF95" s="40"/>
      <c r="EQG95" s="40"/>
      <c r="EQH95" s="40"/>
      <c r="EQI95" s="40"/>
      <c r="EQJ95" s="40"/>
      <c r="EQK95" s="40"/>
      <c r="EQL95" s="40"/>
      <c r="EQM95" s="40"/>
      <c r="EQN95" s="40"/>
      <c r="EQO95" s="40"/>
      <c r="EQP95" s="40"/>
      <c r="EQQ95" s="40"/>
      <c r="EQR95" s="40"/>
      <c r="EQS95" s="40"/>
      <c r="EQT95" s="40"/>
      <c r="EQU95" s="40"/>
      <c r="EQV95" s="40"/>
      <c r="EQW95" s="40"/>
      <c r="EQX95" s="40"/>
      <c r="EQY95" s="40"/>
      <c r="EQZ95" s="40"/>
      <c r="ERA95" s="40"/>
      <c r="ERB95" s="40"/>
      <c r="ERC95" s="40"/>
      <c r="ERD95" s="40"/>
      <c r="ERE95" s="40"/>
      <c r="ERF95" s="40"/>
      <c r="ERG95" s="40"/>
      <c r="ERH95" s="40"/>
      <c r="ERI95" s="40"/>
      <c r="ERJ95" s="40"/>
      <c r="ERK95" s="40"/>
      <c r="ERL95" s="40"/>
      <c r="ERM95" s="40"/>
      <c r="ERN95" s="40"/>
      <c r="ERO95" s="40"/>
      <c r="ERP95" s="40"/>
      <c r="ERQ95" s="40"/>
      <c r="ERR95" s="40"/>
      <c r="ERS95" s="40"/>
      <c r="ERT95" s="40"/>
      <c r="ERU95" s="40"/>
      <c r="ERV95" s="40"/>
      <c r="ERW95" s="40"/>
      <c r="ERX95" s="40"/>
      <c r="ERY95" s="40"/>
      <c r="ERZ95" s="40"/>
      <c r="ESA95" s="40"/>
      <c r="ESB95" s="40"/>
      <c r="ESC95" s="40"/>
      <c r="ESD95" s="40"/>
      <c r="ESE95" s="40"/>
      <c r="ESF95" s="40"/>
      <c r="ESG95" s="40"/>
      <c r="ESH95" s="40"/>
      <c r="ESI95" s="40"/>
      <c r="ESJ95" s="40"/>
      <c r="ESK95" s="40"/>
      <c r="ESL95" s="40"/>
      <c r="ESM95" s="40"/>
      <c r="ESN95" s="40"/>
      <c r="ESO95" s="40"/>
      <c r="ESP95" s="40"/>
      <c r="ESQ95" s="40"/>
      <c r="ESR95" s="40"/>
      <c r="ESS95" s="40"/>
      <c r="EST95" s="40"/>
      <c r="ESU95" s="40"/>
      <c r="ESV95" s="40"/>
      <c r="ESW95" s="40"/>
      <c r="ESX95" s="40"/>
      <c r="ESY95" s="40"/>
      <c r="ESZ95" s="40"/>
      <c r="ETA95" s="40"/>
      <c r="ETB95" s="40"/>
      <c r="ETC95" s="40"/>
      <c r="ETD95" s="40"/>
      <c r="ETE95" s="40"/>
      <c r="ETF95" s="40"/>
      <c r="ETG95" s="40"/>
      <c r="ETH95" s="40"/>
      <c r="ETI95" s="40"/>
      <c r="ETJ95" s="40"/>
      <c r="ETK95" s="40"/>
      <c r="ETL95" s="40"/>
      <c r="ETM95" s="40"/>
      <c r="ETN95" s="40"/>
      <c r="ETO95" s="40"/>
      <c r="ETP95" s="40"/>
      <c r="ETQ95" s="40"/>
      <c r="ETR95" s="40"/>
      <c r="ETS95" s="40"/>
      <c r="ETT95" s="40"/>
      <c r="ETU95" s="40"/>
      <c r="ETV95" s="40"/>
      <c r="ETW95" s="40"/>
      <c r="ETX95" s="40"/>
      <c r="ETY95" s="40"/>
      <c r="ETZ95" s="40"/>
      <c r="EUA95" s="40"/>
      <c r="EUB95" s="40"/>
      <c r="EUC95" s="40"/>
      <c r="EUD95" s="40"/>
      <c r="EUE95" s="40"/>
      <c r="EUF95" s="40"/>
      <c r="EUG95" s="40"/>
      <c r="EUH95" s="40"/>
      <c r="EUI95" s="40"/>
      <c r="EUJ95" s="40"/>
      <c r="EUK95" s="40"/>
      <c r="EUL95" s="40"/>
      <c r="EUM95" s="40"/>
      <c r="EUN95" s="40"/>
      <c r="EUO95" s="40"/>
      <c r="EUP95" s="40"/>
      <c r="EUQ95" s="40"/>
      <c r="EUR95" s="40"/>
      <c r="EUS95" s="40"/>
      <c r="EUT95" s="40"/>
      <c r="EUU95" s="40"/>
      <c r="EUV95" s="40"/>
      <c r="EUW95" s="40"/>
      <c r="EUX95" s="40"/>
      <c r="EUY95" s="40"/>
      <c r="EUZ95" s="40"/>
      <c r="EVA95" s="40"/>
      <c r="EVB95" s="40"/>
      <c r="EVC95" s="40"/>
      <c r="EVD95" s="40"/>
      <c r="EVE95" s="40"/>
      <c r="EVF95" s="40"/>
      <c r="EVG95" s="40"/>
      <c r="EVH95" s="40"/>
      <c r="EVI95" s="40"/>
      <c r="EVJ95" s="40"/>
      <c r="EVK95" s="40"/>
      <c r="EVL95" s="40"/>
      <c r="EVM95" s="40"/>
      <c r="EVN95" s="40"/>
      <c r="EVO95" s="40"/>
      <c r="EVP95" s="40"/>
      <c r="EVQ95" s="40"/>
      <c r="EVR95" s="40"/>
      <c r="EVS95" s="40"/>
      <c r="EVT95" s="40"/>
      <c r="EVU95" s="40"/>
      <c r="EVV95" s="40"/>
      <c r="EVW95" s="40"/>
      <c r="EVX95" s="40"/>
      <c r="EVY95" s="40"/>
      <c r="EVZ95" s="40"/>
      <c r="EWA95" s="40"/>
      <c r="EWB95" s="40"/>
      <c r="EWC95" s="40"/>
      <c r="EWD95" s="40"/>
      <c r="EWE95" s="40"/>
      <c r="EWF95" s="40"/>
      <c r="EWG95" s="40"/>
      <c r="EWH95" s="40"/>
      <c r="EWI95" s="40"/>
      <c r="EWJ95" s="40"/>
      <c r="EWK95" s="40"/>
      <c r="EWL95" s="40"/>
      <c r="EWM95" s="40"/>
      <c r="EWN95" s="40"/>
      <c r="EWO95" s="40"/>
      <c r="EWP95" s="40"/>
      <c r="EWQ95" s="40"/>
      <c r="EWR95" s="40"/>
      <c r="EWS95" s="40"/>
      <c r="EWT95" s="40"/>
      <c r="EWU95" s="40"/>
      <c r="EWV95" s="40"/>
      <c r="EWW95" s="40"/>
      <c r="EWX95" s="40"/>
      <c r="EWY95" s="40"/>
      <c r="EWZ95" s="40"/>
      <c r="EXA95" s="40"/>
      <c r="EXB95" s="40"/>
      <c r="EXC95" s="40"/>
      <c r="EXD95" s="40"/>
      <c r="EXE95" s="40"/>
      <c r="EXF95" s="40"/>
      <c r="EXG95" s="40"/>
      <c r="EXH95" s="40"/>
      <c r="EXI95" s="40"/>
      <c r="EXJ95" s="40"/>
      <c r="EXK95" s="40"/>
      <c r="EXL95" s="40"/>
      <c r="EXM95" s="40"/>
      <c r="EXN95" s="40"/>
      <c r="EXO95" s="40"/>
      <c r="EXP95" s="40"/>
      <c r="EXQ95" s="40"/>
      <c r="EXR95" s="40"/>
      <c r="EXS95" s="40"/>
      <c r="EXT95" s="40"/>
      <c r="EXU95" s="40"/>
      <c r="EXV95" s="40"/>
      <c r="EXW95" s="40"/>
      <c r="EXX95" s="40"/>
      <c r="EXY95" s="40"/>
      <c r="EXZ95" s="40"/>
      <c r="EYA95" s="40"/>
      <c r="EYB95" s="40"/>
      <c r="EYC95" s="40"/>
      <c r="EYD95" s="40"/>
      <c r="EYE95" s="40"/>
      <c r="EYF95" s="40"/>
      <c r="EYG95" s="40"/>
      <c r="EYH95" s="40"/>
      <c r="EYI95" s="40"/>
      <c r="EYJ95" s="40"/>
      <c r="EYK95" s="40"/>
      <c r="EYL95" s="40"/>
      <c r="EYM95" s="40"/>
      <c r="EYN95" s="40"/>
      <c r="EYO95" s="40"/>
      <c r="EYP95" s="40"/>
      <c r="EYQ95" s="40"/>
      <c r="EYR95" s="40"/>
      <c r="EYS95" s="40"/>
      <c r="EYT95" s="40"/>
      <c r="EYU95" s="40"/>
      <c r="EYV95" s="40"/>
      <c r="EYW95" s="40"/>
      <c r="EYX95" s="40"/>
      <c r="EYY95" s="40"/>
      <c r="EYZ95" s="40"/>
      <c r="EZA95" s="40"/>
      <c r="EZB95" s="40"/>
      <c r="EZC95" s="40"/>
      <c r="EZD95" s="40"/>
      <c r="EZE95" s="40"/>
      <c r="EZF95" s="40"/>
      <c r="EZG95" s="40"/>
      <c r="EZH95" s="40"/>
      <c r="EZI95" s="40"/>
      <c r="EZJ95" s="40"/>
      <c r="EZK95" s="40"/>
      <c r="EZL95" s="40"/>
      <c r="EZM95" s="40"/>
      <c r="EZN95" s="40"/>
      <c r="EZO95" s="40"/>
      <c r="EZP95" s="40"/>
      <c r="EZQ95" s="40"/>
      <c r="EZR95" s="40"/>
      <c r="EZS95" s="40"/>
      <c r="EZT95" s="40"/>
      <c r="EZU95" s="40"/>
      <c r="EZV95" s="40"/>
      <c r="EZW95" s="40"/>
      <c r="EZX95" s="40"/>
      <c r="EZY95" s="40"/>
      <c r="EZZ95" s="40"/>
      <c r="FAA95" s="40"/>
      <c r="FAB95" s="40"/>
      <c r="FAC95" s="40"/>
      <c r="FAD95" s="40"/>
      <c r="FAE95" s="40"/>
      <c r="FAF95" s="40"/>
      <c r="FAG95" s="40"/>
      <c r="FAH95" s="40"/>
      <c r="FAI95" s="40"/>
      <c r="FAJ95" s="40"/>
      <c r="FAK95" s="40"/>
      <c r="FAL95" s="40"/>
      <c r="FAM95" s="40"/>
      <c r="FAN95" s="40"/>
      <c r="FAO95" s="40"/>
      <c r="FAP95" s="40"/>
      <c r="FAQ95" s="40"/>
      <c r="FAR95" s="40"/>
      <c r="FAS95" s="40"/>
      <c r="FAT95" s="40"/>
      <c r="FAU95" s="40"/>
      <c r="FAV95" s="40"/>
      <c r="FAW95" s="40"/>
      <c r="FAX95" s="40"/>
      <c r="FAY95" s="40"/>
      <c r="FAZ95" s="40"/>
      <c r="FBA95" s="40"/>
      <c r="FBB95" s="40"/>
      <c r="FBC95" s="40"/>
      <c r="FBD95" s="40"/>
      <c r="FBE95" s="40"/>
      <c r="FBF95" s="40"/>
      <c r="FBG95" s="40"/>
      <c r="FBH95" s="40"/>
      <c r="FBI95" s="40"/>
      <c r="FBJ95" s="40"/>
      <c r="FBK95" s="40"/>
      <c r="FBL95" s="40"/>
      <c r="FBM95" s="40"/>
      <c r="FBN95" s="40"/>
      <c r="FBO95" s="40"/>
      <c r="FBP95" s="40"/>
      <c r="FBQ95" s="40"/>
      <c r="FBR95" s="40"/>
      <c r="FBS95" s="40"/>
      <c r="FBT95" s="40"/>
      <c r="FBU95" s="40"/>
      <c r="FBV95" s="40"/>
      <c r="FBW95" s="40"/>
      <c r="FBX95" s="40"/>
      <c r="FBY95" s="40"/>
      <c r="FBZ95" s="40"/>
      <c r="FCA95" s="40"/>
      <c r="FCB95" s="40"/>
      <c r="FCC95" s="40"/>
      <c r="FCD95" s="40"/>
      <c r="FCE95" s="40"/>
      <c r="FCF95" s="40"/>
      <c r="FCG95" s="40"/>
      <c r="FCH95" s="40"/>
      <c r="FCI95" s="40"/>
      <c r="FCJ95" s="40"/>
      <c r="FCK95" s="40"/>
      <c r="FCL95" s="40"/>
      <c r="FCM95" s="40"/>
      <c r="FCN95" s="40"/>
      <c r="FCO95" s="40"/>
      <c r="FCP95" s="40"/>
      <c r="FCQ95" s="40"/>
      <c r="FCR95" s="40"/>
      <c r="FCS95" s="40"/>
      <c r="FCT95" s="40"/>
      <c r="FCU95" s="40"/>
      <c r="FCV95" s="40"/>
      <c r="FCW95" s="40"/>
      <c r="FCX95" s="40"/>
      <c r="FCY95" s="40"/>
      <c r="FCZ95" s="40"/>
      <c r="FDA95" s="40"/>
      <c r="FDB95" s="40"/>
      <c r="FDC95" s="40"/>
      <c r="FDD95" s="40"/>
      <c r="FDE95" s="40"/>
      <c r="FDF95" s="40"/>
      <c r="FDG95" s="40"/>
      <c r="FDH95" s="40"/>
      <c r="FDI95" s="40"/>
      <c r="FDJ95" s="40"/>
      <c r="FDK95" s="40"/>
      <c r="FDL95" s="40"/>
      <c r="FDM95" s="40"/>
      <c r="FDN95" s="40"/>
      <c r="FDO95" s="40"/>
      <c r="FDP95" s="40"/>
      <c r="FDQ95" s="40"/>
      <c r="FDR95" s="40"/>
      <c r="FDS95" s="40"/>
      <c r="FDT95" s="40"/>
      <c r="FDU95" s="40"/>
      <c r="FDV95" s="40"/>
      <c r="FDW95" s="40"/>
      <c r="FDX95" s="40"/>
      <c r="FDY95" s="40"/>
      <c r="FDZ95" s="40"/>
      <c r="FEA95" s="40"/>
      <c r="FEB95" s="40"/>
      <c r="FEC95" s="40"/>
      <c r="FED95" s="40"/>
      <c r="FEE95" s="40"/>
      <c r="FEF95" s="40"/>
      <c r="FEG95" s="40"/>
      <c r="FEH95" s="40"/>
      <c r="FEI95" s="40"/>
      <c r="FEJ95" s="40"/>
      <c r="FEK95" s="40"/>
      <c r="FEL95" s="40"/>
      <c r="FEM95" s="40"/>
      <c r="FEN95" s="40"/>
      <c r="FEO95" s="40"/>
      <c r="FEP95" s="40"/>
      <c r="FEQ95" s="40"/>
      <c r="FER95" s="40"/>
      <c r="FES95" s="40"/>
      <c r="FET95" s="40"/>
      <c r="FEU95" s="40"/>
      <c r="FEV95" s="40"/>
      <c r="FEW95" s="40"/>
      <c r="FEX95" s="40"/>
      <c r="FEY95" s="40"/>
      <c r="FEZ95" s="40"/>
      <c r="FFA95" s="40"/>
      <c r="FFB95" s="40"/>
      <c r="FFC95" s="40"/>
      <c r="FFD95" s="40"/>
      <c r="FFE95" s="40"/>
      <c r="FFF95" s="40"/>
      <c r="FFG95" s="40"/>
      <c r="FFH95" s="40"/>
      <c r="FFI95" s="40"/>
      <c r="FFJ95" s="40"/>
      <c r="FFK95" s="40"/>
      <c r="FFL95" s="40"/>
      <c r="FFM95" s="40"/>
      <c r="FFN95" s="40"/>
      <c r="FFO95" s="40"/>
      <c r="FFP95" s="40"/>
      <c r="FFQ95" s="40"/>
      <c r="FFR95" s="40"/>
      <c r="FFS95" s="40"/>
      <c r="FFT95" s="40"/>
      <c r="FFU95" s="40"/>
      <c r="FFV95" s="40"/>
      <c r="FFW95" s="40"/>
      <c r="FFX95" s="40"/>
      <c r="FFY95" s="40"/>
      <c r="FFZ95" s="40"/>
      <c r="FGA95" s="40"/>
      <c r="FGB95" s="40"/>
      <c r="FGC95" s="40"/>
      <c r="FGD95" s="40"/>
      <c r="FGE95" s="40"/>
      <c r="FGF95" s="40"/>
      <c r="FGG95" s="40"/>
      <c r="FGH95" s="40"/>
      <c r="FGI95" s="40"/>
      <c r="FGJ95" s="40"/>
      <c r="FGK95" s="40"/>
      <c r="FGL95" s="40"/>
      <c r="FGM95" s="40"/>
      <c r="FGN95" s="40"/>
      <c r="FGO95" s="40"/>
      <c r="FGP95" s="40"/>
      <c r="FGQ95" s="40"/>
      <c r="FGR95" s="40"/>
      <c r="FGS95" s="40"/>
      <c r="FGT95" s="40"/>
      <c r="FGU95" s="40"/>
      <c r="FGV95" s="40"/>
      <c r="FGW95" s="40"/>
      <c r="FGX95" s="40"/>
      <c r="FGY95" s="40"/>
      <c r="FGZ95" s="40"/>
      <c r="FHA95" s="40"/>
      <c r="FHB95" s="40"/>
      <c r="FHC95" s="40"/>
      <c r="FHD95" s="40"/>
      <c r="FHE95" s="40"/>
      <c r="FHF95" s="40"/>
      <c r="FHG95" s="40"/>
      <c r="FHH95" s="40"/>
      <c r="FHI95" s="40"/>
      <c r="FHJ95" s="40"/>
      <c r="FHK95" s="40"/>
      <c r="FHL95" s="40"/>
      <c r="FHM95" s="40"/>
      <c r="FHN95" s="40"/>
      <c r="FHO95" s="40"/>
      <c r="FHP95" s="40"/>
      <c r="FHQ95" s="40"/>
      <c r="FHR95" s="40"/>
      <c r="FHS95" s="40"/>
      <c r="FHT95" s="40"/>
      <c r="FHU95" s="40"/>
      <c r="FHV95" s="40"/>
      <c r="FHW95" s="40"/>
      <c r="FHX95" s="40"/>
      <c r="FHY95" s="40"/>
      <c r="FHZ95" s="40"/>
      <c r="FIA95" s="40"/>
      <c r="FIB95" s="40"/>
      <c r="FIC95" s="40"/>
      <c r="FID95" s="40"/>
      <c r="FIE95" s="40"/>
      <c r="FIF95" s="40"/>
      <c r="FIG95" s="40"/>
      <c r="FIH95" s="40"/>
      <c r="FII95" s="40"/>
      <c r="FIJ95" s="40"/>
      <c r="FIK95" s="40"/>
      <c r="FIL95" s="40"/>
      <c r="FIM95" s="40"/>
      <c r="FIN95" s="40"/>
      <c r="FIO95" s="40"/>
      <c r="FIP95" s="40"/>
      <c r="FIQ95" s="40"/>
      <c r="FIR95" s="40"/>
      <c r="FIS95" s="40"/>
      <c r="FIT95" s="40"/>
      <c r="FIU95" s="40"/>
      <c r="FIV95" s="40"/>
      <c r="FIW95" s="40"/>
      <c r="FIX95" s="40"/>
      <c r="FIY95" s="40"/>
      <c r="FIZ95" s="40"/>
      <c r="FJA95" s="40"/>
      <c r="FJB95" s="40"/>
      <c r="FJC95" s="40"/>
      <c r="FJD95" s="40"/>
      <c r="FJE95" s="40"/>
      <c r="FJF95" s="40"/>
      <c r="FJG95" s="40"/>
      <c r="FJH95" s="40"/>
      <c r="FJI95" s="40"/>
      <c r="FJJ95" s="40"/>
      <c r="FJK95" s="40"/>
      <c r="FJL95" s="40"/>
      <c r="FJM95" s="40"/>
      <c r="FJN95" s="40"/>
      <c r="FJO95" s="40"/>
      <c r="FJP95" s="40"/>
      <c r="FJQ95" s="40"/>
      <c r="FJR95" s="40"/>
      <c r="FJS95" s="40"/>
      <c r="FJT95" s="40"/>
      <c r="FJU95" s="40"/>
      <c r="FJV95" s="40"/>
      <c r="FJW95" s="40"/>
      <c r="FJX95" s="40"/>
      <c r="FJY95" s="40"/>
      <c r="FJZ95" s="40"/>
      <c r="FKA95" s="40"/>
      <c r="FKB95" s="40"/>
      <c r="FKC95" s="40"/>
      <c r="FKD95" s="40"/>
      <c r="FKE95" s="40"/>
      <c r="FKF95" s="40"/>
      <c r="FKG95" s="40"/>
      <c r="FKH95" s="40"/>
      <c r="FKI95" s="40"/>
      <c r="FKJ95" s="40"/>
      <c r="FKK95" s="40"/>
      <c r="FKL95" s="40"/>
      <c r="FKM95" s="40"/>
      <c r="FKN95" s="40"/>
      <c r="FKO95" s="40"/>
      <c r="FKP95" s="40"/>
      <c r="FKQ95" s="40"/>
      <c r="FKR95" s="40"/>
      <c r="FKS95" s="40"/>
      <c r="FKT95" s="40"/>
      <c r="FKU95" s="40"/>
      <c r="FKV95" s="40"/>
      <c r="FKW95" s="40"/>
      <c r="FKX95" s="40"/>
      <c r="FKY95" s="40"/>
      <c r="FKZ95" s="40"/>
      <c r="FLA95" s="40"/>
      <c r="FLB95" s="40"/>
      <c r="FLC95" s="40"/>
      <c r="FLD95" s="40"/>
      <c r="FLE95" s="40"/>
      <c r="FLF95" s="40"/>
      <c r="FLG95" s="40"/>
      <c r="FLH95" s="40"/>
      <c r="FLI95" s="40"/>
      <c r="FLJ95" s="40"/>
      <c r="FLK95" s="40"/>
      <c r="FLL95" s="40"/>
      <c r="FLM95" s="40"/>
      <c r="FLN95" s="40"/>
      <c r="FLO95" s="40"/>
      <c r="FLP95" s="40"/>
      <c r="FLQ95" s="40"/>
      <c r="FLR95" s="40"/>
      <c r="FLS95" s="40"/>
      <c r="FLT95" s="40"/>
      <c r="FLU95" s="40"/>
      <c r="FLV95" s="40"/>
      <c r="FLW95" s="40"/>
      <c r="FLX95" s="40"/>
      <c r="FLY95" s="40"/>
      <c r="FLZ95" s="40"/>
      <c r="FMA95" s="40"/>
      <c r="FMB95" s="40"/>
      <c r="FMC95" s="40"/>
      <c r="FMD95" s="40"/>
      <c r="FME95" s="40"/>
      <c r="FMF95" s="40"/>
      <c r="FMG95" s="40"/>
      <c r="FMH95" s="40"/>
      <c r="FMI95" s="40"/>
      <c r="FMJ95" s="40"/>
      <c r="FMK95" s="40"/>
      <c r="FML95" s="40"/>
      <c r="FMM95" s="40"/>
      <c r="FMN95" s="40"/>
      <c r="FMO95" s="40"/>
      <c r="FMP95" s="40"/>
      <c r="FMQ95" s="40"/>
      <c r="FMR95" s="40"/>
      <c r="FMS95" s="40"/>
      <c r="FMT95" s="40"/>
      <c r="FMU95" s="40"/>
      <c r="FMV95" s="40"/>
      <c r="FMW95" s="40"/>
      <c r="FMX95" s="40"/>
      <c r="FMY95" s="40"/>
      <c r="FMZ95" s="40"/>
      <c r="FNA95" s="40"/>
      <c r="FNB95" s="40"/>
      <c r="FNC95" s="40"/>
      <c r="FND95" s="40"/>
      <c r="FNE95" s="40"/>
      <c r="FNF95" s="40"/>
      <c r="FNG95" s="40"/>
      <c r="FNH95" s="40"/>
      <c r="FNI95" s="40"/>
      <c r="FNJ95" s="40"/>
      <c r="FNK95" s="40"/>
      <c r="FNL95" s="40"/>
      <c r="FNM95" s="40"/>
      <c r="FNN95" s="40"/>
      <c r="FNO95" s="40"/>
      <c r="FNP95" s="40"/>
      <c r="FNQ95" s="40"/>
      <c r="FNR95" s="40"/>
      <c r="FNS95" s="40"/>
      <c r="FNT95" s="40"/>
      <c r="FNU95" s="40"/>
      <c r="FNV95" s="40"/>
      <c r="FNW95" s="40"/>
      <c r="FNX95" s="40"/>
      <c r="FNY95" s="40"/>
      <c r="FNZ95" s="40"/>
      <c r="FOA95" s="40"/>
      <c r="FOB95" s="40"/>
      <c r="FOC95" s="40"/>
      <c r="FOD95" s="40"/>
      <c r="FOE95" s="40"/>
      <c r="FOF95" s="40"/>
      <c r="FOG95" s="40"/>
      <c r="FOH95" s="40"/>
      <c r="FOI95" s="40"/>
      <c r="FOJ95" s="40"/>
      <c r="FOK95" s="40"/>
      <c r="FOL95" s="40"/>
      <c r="FOM95" s="40"/>
      <c r="FON95" s="40"/>
      <c r="FOO95" s="40"/>
      <c r="FOP95" s="40"/>
      <c r="FOQ95" s="40"/>
      <c r="FOR95" s="40"/>
      <c r="FOS95" s="40"/>
      <c r="FOT95" s="40"/>
      <c r="FOU95" s="40"/>
      <c r="FOV95" s="40"/>
      <c r="FOW95" s="40"/>
      <c r="FOX95" s="40"/>
      <c r="FOY95" s="40"/>
      <c r="FOZ95" s="40"/>
      <c r="FPA95" s="40"/>
      <c r="FPB95" s="40"/>
      <c r="FPC95" s="40"/>
      <c r="FPD95" s="40"/>
      <c r="FPE95" s="40"/>
      <c r="FPF95" s="40"/>
      <c r="FPG95" s="40"/>
      <c r="FPH95" s="40"/>
      <c r="FPI95" s="40"/>
      <c r="FPJ95" s="40"/>
      <c r="FPK95" s="40"/>
      <c r="FPL95" s="40"/>
      <c r="FPM95" s="40"/>
      <c r="FPN95" s="40"/>
      <c r="FPO95" s="40"/>
      <c r="FPP95" s="40"/>
      <c r="FPQ95" s="40"/>
      <c r="FPR95" s="40"/>
      <c r="FPS95" s="40"/>
      <c r="FPT95" s="40"/>
      <c r="FPU95" s="40"/>
      <c r="FPV95" s="40"/>
      <c r="FPW95" s="40"/>
      <c r="FPX95" s="40"/>
      <c r="FPY95" s="40"/>
      <c r="FPZ95" s="40"/>
      <c r="FQA95" s="40"/>
      <c r="FQB95" s="40"/>
      <c r="FQC95" s="40"/>
      <c r="FQD95" s="40"/>
      <c r="FQE95" s="40"/>
      <c r="FQF95" s="40"/>
      <c r="FQG95" s="40"/>
      <c r="FQH95" s="40"/>
      <c r="FQI95" s="40"/>
      <c r="FQJ95" s="40"/>
      <c r="FQK95" s="40"/>
      <c r="FQL95" s="40"/>
      <c r="FQM95" s="40"/>
      <c r="FQN95" s="40"/>
      <c r="FQO95" s="40"/>
      <c r="FQP95" s="40"/>
      <c r="FQQ95" s="40"/>
      <c r="FQR95" s="40"/>
      <c r="FQS95" s="40"/>
      <c r="FQT95" s="40"/>
      <c r="FQU95" s="40"/>
      <c r="FQV95" s="40"/>
      <c r="FQW95" s="40"/>
      <c r="FQX95" s="40"/>
      <c r="FQY95" s="40"/>
      <c r="FQZ95" s="40"/>
      <c r="FRA95" s="40"/>
      <c r="FRB95" s="40"/>
      <c r="FRC95" s="40"/>
      <c r="FRD95" s="40"/>
      <c r="FRE95" s="40"/>
      <c r="FRF95" s="40"/>
      <c r="FRG95" s="40"/>
      <c r="FRH95" s="40"/>
      <c r="FRI95" s="40"/>
      <c r="FRJ95" s="40"/>
      <c r="FRK95" s="40"/>
      <c r="FRL95" s="40"/>
      <c r="FRM95" s="40"/>
      <c r="FRN95" s="40"/>
      <c r="FRO95" s="40"/>
      <c r="FRP95" s="40"/>
      <c r="FRQ95" s="40"/>
      <c r="FRR95" s="40"/>
      <c r="FRS95" s="40"/>
      <c r="FRT95" s="40"/>
      <c r="FRU95" s="40"/>
      <c r="FRV95" s="40"/>
      <c r="FRW95" s="40"/>
      <c r="FRX95" s="40"/>
      <c r="FRY95" s="40"/>
      <c r="FRZ95" s="40"/>
      <c r="FSA95" s="40"/>
      <c r="FSB95" s="40"/>
      <c r="FSC95" s="40"/>
      <c r="FSD95" s="40"/>
      <c r="FSE95" s="40"/>
      <c r="FSF95" s="40"/>
      <c r="FSG95" s="40"/>
      <c r="FSH95" s="40"/>
      <c r="FSI95" s="40"/>
      <c r="FSJ95" s="40"/>
      <c r="FSK95" s="40"/>
      <c r="FSL95" s="40"/>
      <c r="FSM95" s="40"/>
      <c r="FSN95" s="40"/>
      <c r="FSO95" s="40"/>
      <c r="FSP95" s="40"/>
      <c r="FSQ95" s="40"/>
      <c r="FSR95" s="40"/>
      <c r="FSS95" s="40"/>
      <c r="FST95" s="40"/>
      <c r="FSU95" s="40"/>
      <c r="FSV95" s="40"/>
      <c r="FSW95" s="40"/>
      <c r="FSX95" s="40"/>
      <c r="FSY95" s="40"/>
      <c r="FSZ95" s="40"/>
      <c r="FTA95" s="40"/>
      <c r="FTB95" s="40"/>
      <c r="FTC95" s="40"/>
      <c r="FTD95" s="40"/>
      <c r="FTE95" s="40"/>
      <c r="FTF95" s="40"/>
      <c r="FTG95" s="40"/>
      <c r="FTH95" s="40"/>
      <c r="FTI95" s="40"/>
      <c r="FTJ95" s="40"/>
      <c r="FTK95" s="40"/>
      <c r="FTL95" s="40"/>
      <c r="FTM95" s="40"/>
      <c r="FTN95" s="40"/>
      <c r="FTO95" s="40"/>
      <c r="FTP95" s="40"/>
      <c r="FTQ95" s="40"/>
      <c r="FTR95" s="40"/>
      <c r="FTS95" s="40"/>
      <c r="FTT95" s="40"/>
      <c r="FTU95" s="40"/>
      <c r="FTV95" s="40"/>
      <c r="FTW95" s="40"/>
      <c r="FTX95" s="40"/>
      <c r="FTY95" s="40"/>
      <c r="FTZ95" s="40"/>
      <c r="FUA95" s="40"/>
      <c r="FUB95" s="40"/>
      <c r="FUC95" s="40"/>
      <c r="FUD95" s="40"/>
      <c r="FUE95" s="40"/>
      <c r="FUF95" s="40"/>
      <c r="FUG95" s="40"/>
      <c r="FUH95" s="40"/>
      <c r="FUI95" s="40"/>
      <c r="FUJ95" s="40"/>
      <c r="FUK95" s="40"/>
      <c r="FUL95" s="40"/>
      <c r="FUM95" s="40"/>
      <c r="FUN95" s="40"/>
      <c r="FUO95" s="40"/>
      <c r="FUP95" s="40"/>
      <c r="FUQ95" s="40"/>
      <c r="FUR95" s="40"/>
      <c r="FUS95" s="40"/>
      <c r="FUT95" s="40"/>
      <c r="FUU95" s="40"/>
      <c r="FUV95" s="40"/>
      <c r="FUW95" s="40"/>
      <c r="FUX95" s="40"/>
      <c r="FUY95" s="40"/>
      <c r="FUZ95" s="40"/>
      <c r="FVA95" s="40"/>
      <c r="FVB95" s="40"/>
      <c r="FVC95" s="40"/>
      <c r="FVD95" s="40"/>
      <c r="FVE95" s="40"/>
      <c r="FVF95" s="40"/>
      <c r="FVG95" s="40"/>
      <c r="FVH95" s="40"/>
      <c r="FVI95" s="40"/>
      <c r="FVJ95" s="40"/>
      <c r="FVK95" s="40"/>
      <c r="FVL95" s="40"/>
      <c r="FVM95" s="40"/>
      <c r="FVN95" s="40"/>
      <c r="FVO95" s="40"/>
      <c r="FVP95" s="40"/>
      <c r="FVQ95" s="40"/>
      <c r="FVR95" s="40"/>
      <c r="FVS95" s="40"/>
      <c r="FVT95" s="40"/>
      <c r="FVU95" s="40"/>
      <c r="FVV95" s="40"/>
      <c r="FVW95" s="40"/>
      <c r="FVX95" s="40"/>
      <c r="FVY95" s="40"/>
      <c r="FVZ95" s="40"/>
      <c r="FWA95" s="40"/>
      <c r="FWB95" s="40"/>
      <c r="FWC95" s="40"/>
      <c r="FWD95" s="40"/>
      <c r="FWE95" s="40"/>
      <c r="FWF95" s="40"/>
      <c r="FWG95" s="40"/>
      <c r="FWH95" s="40"/>
      <c r="FWI95" s="40"/>
      <c r="FWJ95" s="40"/>
      <c r="FWK95" s="40"/>
      <c r="FWL95" s="40"/>
      <c r="FWM95" s="40"/>
      <c r="FWN95" s="40"/>
      <c r="FWO95" s="40"/>
      <c r="FWP95" s="40"/>
      <c r="FWQ95" s="40"/>
      <c r="FWR95" s="40"/>
      <c r="FWS95" s="40"/>
      <c r="FWT95" s="40"/>
      <c r="FWU95" s="40"/>
      <c r="FWV95" s="40"/>
      <c r="FWW95" s="40"/>
      <c r="FWX95" s="40"/>
      <c r="FWY95" s="40"/>
      <c r="FWZ95" s="40"/>
      <c r="FXA95" s="40"/>
      <c r="FXB95" s="40"/>
      <c r="FXC95" s="40"/>
      <c r="FXD95" s="40"/>
      <c r="FXE95" s="40"/>
      <c r="FXF95" s="40"/>
      <c r="FXG95" s="40"/>
      <c r="FXH95" s="40"/>
      <c r="FXI95" s="40"/>
      <c r="FXJ95" s="40"/>
      <c r="FXK95" s="40"/>
      <c r="FXL95" s="40"/>
      <c r="FXM95" s="40"/>
      <c r="FXN95" s="40"/>
      <c r="FXO95" s="40"/>
      <c r="FXP95" s="40"/>
      <c r="FXQ95" s="40"/>
      <c r="FXR95" s="40"/>
      <c r="FXS95" s="40"/>
      <c r="FXT95" s="40"/>
      <c r="FXU95" s="40"/>
      <c r="FXV95" s="40"/>
      <c r="FXW95" s="40"/>
      <c r="FXX95" s="40"/>
      <c r="FXY95" s="40"/>
      <c r="FXZ95" s="40"/>
      <c r="FYA95" s="40"/>
      <c r="FYB95" s="40"/>
      <c r="FYC95" s="40"/>
      <c r="FYD95" s="40"/>
      <c r="FYE95" s="40"/>
      <c r="FYF95" s="40"/>
      <c r="FYG95" s="40"/>
      <c r="FYH95" s="40"/>
      <c r="FYI95" s="40"/>
      <c r="FYJ95" s="40"/>
      <c r="FYK95" s="40"/>
      <c r="FYL95" s="40"/>
      <c r="FYM95" s="40"/>
      <c r="FYN95" s="40"/>
      <c r="FYO95" s="40"/>
      <c r="FYP95" s="40"/>
      <c r="FYQ95" s="40"/>
      <c r="FYR95" s="40"/>
      <c r="FYS95" s="40"/>
      <c r="FYT95" s="40"/>
      <c r="FYU95" s="40"/>
      <c r="FYV95" s="40"/>
      <c r="FYW95" s="40"/>
      <c r="FYX95" s="40"/>
      <c r="FYY95" s="40"/>
      <c r="FYZ95" s="40"/>
      <c r="FZA95" s="40"/>
      <c r="FZB95" s="40"/>
      <c r="FZC95" s="40"/>
      <c r="FZD95" s="40"/>
      <c r="FZE95" s="40"/>
      <c r="FZF95" s="40"/>
      <c r="FZG95" s="40"/>
      <c r="FZH95" s="40"/>
      <c r="FZI95" s="40"/>
      <c r="FZJ95" s="40"/>
      <c r="FZK95" s="40"/>
      <c r="FZL95" s="40"/>
      <c r="FZM95" s="40"/>
      <c r="FZN95" s="40"/>
      <c r="FZO95" s="40"/>
      <c r="FZP95" s="40"/>
      <c r="FZQ95" s="40"/>
      <c r="FZR95" s="40"/>
      <c r="FZS95" s="40"/>
      <c r="FZT95" s="40"/>
      <c r="FZU95" s="40"/>
      <c r="FZV95" s="40"/>
      <c r="FZW95" s="40"/>
      <c r="FZX95" s="40"/>
      <c r="FZY95" s="40"/>
      <c r="FZZ95" s="40"/>
      <c r="GAA95" s="40"/>
      <c r="GAB95" s="40"/>
      <c r="GAC95" s="40"/>
      <c r="GAD95" s="40"/>
      <c r="GAE95" s="40"/>
      <c r="GAF95" s="40"/>
      <c r="GAG95" s="40"/>
      <c r="GAH95" s="40"/>
      <c r="GAI95" s="40"/>
      <c r="GAJ95" s="40"/>
      <c r="GAK95" s="40"/>
      <c r="GAL95" s="40"/>
      <c r="GAM95" s="40"/>
      <c r="GAN95" s="40"/>
      <c r="GAO95" s="40"/>
      <c r="GAP95" s="40"/>
      <c r="GAQ95" s="40"/>
      <c r="GAR95" s="40"/>
      <c r="GAS95" s="40"/>
      <c r="GAT95" s="40"/>
      <c r="GAU95" s="40"/>
      <c r="GAV95" s="40"/>
      <c r="GAW95" s="40"/>
      <c r="GAX95" s="40"/>
      <c r="GAY95" s="40"/>
      <c r="GAZ95" s="40"/>
      <c r="GBA95" s="40"/>
      <c r="GBB95" s="40"/>
      <c r="GBC95" s="40"/>
      <c r="GBD95" s="40"/>
      <c r="GBE95" s="40"/>
      <c r="GBF95" s="40"/>
      <c r="GBG95" s="40"/>
      <c r="GBH95" s="40"/>
      <c r="GBI95" s="40"/>
      <c r="GBJ95" s="40"/>
      <c r="GBK95" s="40"/>
      <c r="GBL95" s="40"/>
      <c r="GBM95" s="40"/>
      <c r="GBN95" s="40"/>
      <c r="GBO95" s="40"/>
      <c r="GBP95" s="40"/>
      <c r="GBQ95" s="40"/>
      <c r="GBR95" s="40"/>
      <c r="GBS95" s="40"/>
      <c r="GBT95" s="40"/>
      <c r="GBU95" s="40"/>
      <c r="GBV95" s="40"/>
      <c r="GBW95" s="40"/>
      <c r="GBX95" s="40"/>
      <c r="GBY95" s="40"/>
      <c r="GBZ95" s="40"/>
      <c r="GCA95" s="40"/>
      <c r="GCB95" s="40"/>
      <c r="GCC95" s="40"/>
      <c r="GCD95" s="40"/>
      <c r="GCE95" s="40"/>
      <c r="GCF95" s="40"/>
      <c r="GCG95" s="40"/>
      <c r="GCH95" s="40"/>
      <c r="GCI95" s="40"/>
      <c r="GCJ95" s="40"/>
      <c r="GCK95" s="40"/>
      <c r="GCL95" s="40"/>
      <c r="GCM95" s="40"/>
      <c r="GCN95" s="40"/>
      <c r="GCO95" s="40"/>
      <c r="GCP95" s="40"/>
      <c r="GCQ95" s="40"/>
      <c r="GCR95" s="40"/>
      <c r="GCS95" s="40"/>
      <c r="GCT95" s="40"/>
      <c r="GCU95" s="40"/>
      <c r="GCV95" s="40"/>
      <c r="GCW95" s="40"/>
      <c r="GCX95" s="40"/>
      <c r="GCY95" s="40"/>
      <c r="GCZ95" s="40"/>
      <c r="GDA95" s="40"/>
      <c r="GDB95" s="40"/>
      <c r="GDC95" s="40"/>
      <c r="GDD95" s="40"/>
      <c r="GDE95" s="40"/>
      <c r="GDF95" s="40"/>
      <c r="GDG95" s="40"/>
      <c r="GDH95" s="40"/>
      <c r="GDI95" s="40"/>
      <c r="GDJ95" s="40"/>
      <c r="GDK95" s="40"/>
      <c r="GDL95" s="40"/>
      <c r="GDM95" s="40"/>
      <c r="GDN95" s="40"/>
      <c r="GDO95" s="40"/>
      <c r="GDP95" s="40"/>
      <c r="GDQ95" s="40"/>
      <c r="GDR95" s="40"/>
      <c r="GDS95" s="40"/>
      <c r="GDT95" s="40"/>
      <c r="GDU95" s="40"/>
      <c r="GDV95" s="40"/>
      <c r="GDW95" s="40"/>
      <c r="GDX95" s="40"/>
      <c r="GDY95" s="40"/>
      <c r="GDZ95" s="40"/>
      <c r="GEA95" s="40"/>
      <c r="GEB95" s="40"/>
      <c r="GEC95" s="40"/>
      <c r="GED95" s="40"/>
      <c r="GEE95" s="40"/>
      <c r="GEF95" s="40"/>
      <c r="GEG95" s="40"/>
      <c r="GEH95" s="40"/>
      <c r="GEI95" s="40"/>
      <c r="GEJ95" s="40"/>
      <c r="GEK95" s="40"/>
      <c r="GEL95" s="40"/>
      <c r="GEM95" s="40"/>
      <c r="GEN95" s="40"/>
      <c r="GEO95" s="40"/>
      <c r="GEP95" s="40"/>
      <c r="GEQ95" s="40"/>
      <c r="GER95" s="40"/>
      <c r="GES95" s="40"/>
      <c r="GET95" s="40"/>
      <c r="GEU95" s="40"/>
      <c r="GEV95" s="40"/>
      <c r="GEW95" s="40"/>
      <c r="GEX95" s="40"/>
      <c r="GEY95" s="40"/>
      <c r="GEZ95" s="40"/>
      <c r="GFA95" s="40"/>
      <c r="GFB95" s="40"/>
      <c r="GFC95" s="40"/>
      <c r="GFD95" s="40"/>
      <c r="GFE95" s="40"/>
      <c r="GFF95" s="40"/>
      <c r="GFG95" s="40"/>
      <c r="GFH95" s="40"/>
      <c r="GFI95" s="40"/>
      <c r="GFJ95" s="40"/>
      <c r="GFK95" s="40"/>
      <c r="GFL95" s="40"/>
      <c r="GFM95" s="40"/>
      <c r="GFN95" s="40"/>
      <c r="GFO95" s="40"/>
      <c r="GFP95" s="40"/>
      <c r="GFQ95" s="40"/>
      <c r="GFR95" s="40"/>
      <c r="GFS95" s="40"/>
      <c r="GFT95" s="40"/>
      <c r="GFU95" s="40"/>
      <c r="GFV95" s="40"/>
      <c r="GFW95" s="40"/>
      <c r="GFX95" s="40"/>
      <c r="GFY95" s="40"/>
      <c r="GFZ95" s="40"/>
      <c r="GGA95" s="40"/>
      <c r="GGB95" s="40"/>
      <c r="GGC95" s="40"/>
      <c r="GGD95" s="40"/>
      <c r="GGE95" s="40"/>
      <c r="GGF95" s="40"/>
      <c r="GGG95" s="40"/>
      <c r="GGH95" s="40"/>
      <c r="GGI95" s="40"/>
      <c r="GGJ95" s="40"/>
      <c r="GGK95" s="40"/>
      <c r="GGL95" s="40"/>
      <c r="GGM95" s="40"/>
      <c r="GGN95" s="40"/>
      <c r="GGO95" s="40"/>
      <c r="GGP95" s="40"/>
      <c r="GGQ95" s="40"/>
      <c r="GGR95" s="40"/>
      <c r="GGS95" s="40"/>
      <c r="GGT95" s="40"/>
      <c r="GGU95" s="40"/>
      <c r="GGV95" s="40"/>
      <c r="GGW95" s="40"/>
      <c r="GGX95" s="40"/>
      <c r="GGY95" s="40"/>
      <c r="GGZ95" s="40"/>
      <c r="GHA95" s="40"/>
      <c r="GHB95" s="40"/>
      <c r="GHC95" s="40"/>
      <c r="GHD95" s="40"/>
      <c r="GHE95" s="40"/>
      <c r="GHF95" s="40"/>
      <c r="GHG95" s="40"/>
      <c r="GHH95" s="40"/>
      <c r="GHI95" s="40"/>
      <c r="GHJ95" s="40"/>
      <c r="GHK95" s="40"/>
      <c r="GHL95" s="40"/>
      <c r="GHM95" s="40"/>
      <c r="GHN95" s="40"/>
      <c r="GHO95" s="40"/>
      <c r="GHP95" s="40"/>
      <c r="GHQ95" s="40"/>
      <c r="GHR95" s="40"/>
      <c r="GHS95" s="40"/>
      <c r="GHT95" s="40"/>
      <c r="GHU95" s="40"/>
      <c r="GHV95" s="40"/>
      <c r="GHW95" s="40"/>
      <c r="GHX95" s="40"/>
      <c r="GHY95" s="40"/>
      <c r="GHZ95" s="40"/>
      <c r="GIA95" s="40"/>
      <c r="GIB95" s="40"/>
      <c r="GIC95" s="40"/>
      <c r="GID95" s="40"/>
      <c r="GIE95" s="40"/>
      <c r="GIF95" s="40"/>
      <c r="GIG95" s="40"/>
      <c r="GIH95" s="40"/>
      <c r="GII95" s="40"/>
      <c r="GIJ95" s="40"/>
      <c r="GIK95" s="40"/>
      <c r="GIL95" s="40"/>
      <c r="GIM95" s="40"/>
      <c r="GIN95" s="40"/>
      <c r="GIO95" s="40"/>
      <c r="GIP95" s="40"/>
      <c r="GIQ95" s="40"/>
      <c r="GIR95" s="40"/>
      <c r="GIS95" s="40"/>
      <c r="GIT95" s="40"/>
      <c r="GIU95" s="40"/>
      <c r="GIV95" s="40"/>
      <c r="GIW95" s="40"/>
      <c r="GIX95" s="40"/>
      <c r="GIY95" s="40"/>
      <c r="GIZ95" s="40"/>
      <c r="GJA95" s="40"/>
      <c r="GJB95" s="40"/>
      <c r="GJC95" s="40"/>
      <c r="GJD95" s="40"/>
      <c r="GJE95" s="40"/>
      <c r="GJF95" s="40"/>
      <c r="GJG95" s="40"/>
      <c r="GJH95" s="40"/>
      <c r="GJI95" s="40"/>
      <c r="GJJ95" s="40"/>
      <c r="GJK95" s="40"/>
      <c r="GJL95" s="40"/>
      <c r="GJM95" s="40"/>
      <c r="GJN95" s="40"/>
      <c r="GJO95" s="40"/>
      <c r="GJP95" s="40"/>
      <c r="GJQ95" s="40"/>
      <c r="GJR95" s="40"/>
      <c r="GJS95" s="40"/>
      <c r="GJT95" s="40"/>
      <c r="GJU95" s="40"/>
      <c r="GJV95" s="40"/>
      <c r="GJW95" s="40"/>
      <c r="GJX95" s="40"/>
      <c r="GJY95" s="40"/>
      <c r="GJZ95" s="40"/>
      <c r="GKA95" s="40"/>
      <c r="GKB95" s="40"/>
      <c r="GKC95" s="40"/>
      <c r="GKD95" s="40"/>
      <c r="GKE95" s="40"/>
      <c r="GKF95" s="40"/>
      <c r="GKG95" s="40"/>
      <c r="GKH95" s="40"/>
      <c r="GKI95" s="40"/>
      <c r="GKJ95" s="40"/>
      <c r="GKK95" s="40"/>
      <c r="GKL95" s="40"/>
      <c r="GKM95" s="40"/>
      <c r="GKN95" s="40"/>
      <c r="GKO95" s="40"/>
      <c r="GKP95" s="40"/>
      <c r="GKQ95" s="40"/>
      <c r="GKR95" s="40"/>
      <c r="GKS95" s="40"/>
      <c r="GKT95" s="40"/>
      <c r="GKU95" s="40"/>
      <c r="GKV95" s="40"/>
      <c r="GKW95" s="40"/>
      <c r="GKX95" s="40"/>
      <c r="GKY95" s="40"/>
      <c r="GKZ95" s="40"/>
      <c r="GLA95" s="40"/>
      <c r="GLB95" s="40"/>
      <c r="GLC95" s="40"/>
      <c r="GLD95" s="40"/>
      <c r="GLE95" s="40"/>
      <c r="GLF95" s="40"/>
      <c r="GLG95" s="40"/>
      <c r="GLH95" s="40"/>
      <c r="GLI95" s="40"/>
      <c r="GLJ95" s="40"/>
      <c r="GLK95" s="40"/>
      <c r="GLL95" s="40"/>
      <c r="GLM95" s="40"/>
      <c r="GLN95" s="40"/>
      <c r="GLO95" s="40"/>
      <c r="GLP95" s="40"/>
      <c r="GLQ95" s="40"/>
      <c r="GLR95" s="40"/>
      <c r="GLS95" s="40"/>
      <c r="GLT95" s="40"/>
      <c r="GLU95" s="40"/>
      <c r="GLV95" s="40"/>
      <c r="GLW95" s="40"/>
      <c r="GLX95" s="40"/>
      <c r="GLY95" s="40"/>
      <c r="GLZ95" s="40"/>
      <c r="GMA95" s="40"/>
      <c r="GMB95" s="40"/>
      <c r="GMC95" s="40"/>
      <c r="GMD95" s="40"/>
      <c r="GME95" s="40"/>
      <c r="GMF95" s="40"/>
      <c r="GMG95" s="40"/>
      <c r="GMH95" s="40"/>
      <c r="GMI95" s="40"/>
      <c r="GMJ95" s="40"/>
      <c r="GMK95" s="40"/>
      <c r="GML95" s="40"/>
      <c r="GMM95" s="40"/>
      <c r="GMN95" s="40"/>
      <c r="GMO95" s="40"/>
      <c r="GMP95" s="40"/>
      <c r="GMQ95" s="40"/>
      <c r="GMR95" s="40"/>
      <c r="GMS95" s="40"/>
      <c r="GMT95" s="40"/>
      <c r="GMU95" s="40"/>
      <c r="GMV95" s="40"/>
      <c r="GMW95" s="40"/>
      <c r="GMX95" s="40"/>
      <c r="GMY95" s="40"/>
      <c r="GMZ95" s="40"/>
      <c r="GNA95" s="40"/>
      <c r="GNB95" s="40"/>
      <c r="GNC95" s="40"/>
      <c r="GND95" s="40"/>
      <c r="GNE95" s="40"/>
      <c r="GNF95" s="40"/>
      <c r="GNG95" s="40"/>
      <c r="GNH95" s="40"/>
      <c r="GNI95" s="40"/>
      <c r="GNJ95" s="40"/>
      <c r="GNK95" s="40"/>
      <c r="GNL95" s="40"/>
      <c r="GNM95" s="40"/>
      <c r="GNN95" s="40"/>
      <c r="GNO95" s="40"/>
      <c r="GNP95" s="40"/>
      <c r="GNQ95" s="40"/>
      <c r="GNR95" s="40"/>
      <c r="GNS95" s="40"/>
      <c r="GNT95" s="40"/>
      <c r="GNU95" s="40"/>
      <c r="GNV95" s="40"/>
      <c r="GNW95" s="40"/>
      <c r="GNX95" s="40"/>
      <c r="GNY95" s="40"/>
      <c r="GNZ95" s="40"/>
      <c r="GOA95" s="40"/>
      <c r="GOB95" s="40"/>
      <c r="GOC95" s="40"/>
      <c r="GOD95" s="40"/>
      <c r="GOE95" s="40"/>
      <c r="GOF95" s="40"/>
      <c r="GOG95" s="40"/>
      <c r="GOH95" s="40"/>
      <c r="GOI95" s="40"/>
      <c r="GOJ95" s="40"/>
      <c r="GOK95" s="40"/>
      <c r="GOL95" s="40"/>
      <c r="GOM95" s="40"/>
      <c r="GON95" s="40"/>
      <c r="GOO95" s="40"/>
      <c r="GOP95" s="40"/>
      <c r="GOQ95" s="40"/>
      <c r="GOR95" s="40"/>
      <c r="GOS95" s="40"/>
      <c r="GOT95" s="40"/>
      <c r="GOU95" s="40"/>
      <c r="GOV95" s="40"/>
      <c r="GOW95" s="40"/>
      <c r="GOX95" s="40"/>
      <c r="GOY95" s="40"/>
      <c r="GOZ95" s="40"/>
      <c r="GPA95" s="40"/>
      <c r="GPB95" s="40"/>
      <c r="GPC95" s="40"/>
      <c r="GPD95" s="40"/>
      <c r="GPE95" s="40"/>
      <c r="GPF95" s="40"/>
      <c r="GPG95" s="40"/>
      <c r="GPH95" s="40"/>
      <c r="GPI95" s="40"/>
      <c r="GPJ95" s="40"/>
      <c r="GPK95" s="40"/>
      <c r="GPL95" s="40"/>
      <c r="GPM95" s="40"/>
      <c r="GPN95" s="40"/>
      <c r="GPO95" s="40"/>
      <c r="GPP95" s="40"/>
      <c r="GPQ95" s="40"/>
      <c r="GPR95" s="40"/>
      <c r="GPS95" s="40"/>
      <c r="GPT95" s="40"/>
      <c r="GPU95" s="40"/>
      <c r="GPV95" s="40"/>
      <c r="GPW95" s="40"/>
      <c r="GPX95" s="40"/>
      <c r="GPY95" s="40"/>
      <c r="GPZ95" s="40"/>
      <c r="GQA95" s="40"/>
      <c r="GQB95" s="40"/>
      <c r="GQC95" s="40"/>
      <c r="GQD95" s="40"/>
      <c r="GQE95" s="40"/>
      <c r="GQF95" s="40"/>
      <c r="GQG95" s="40"/>
      <c r="GQH95" s="40"/>
      <c r="GQI95" s="40"/>
      <c r="GQJ95" s="40"/>
      <c r="GQK95" s="40"/>
      <c r="GQL95" s="40"/>
      <c r="GQM95" s="40"/>
      <c r="GQN95" s="40"/>
      <c r="GQO95" s="40"/>
      <c r="GQP95" s="40"/>
      <c r="GQQ95" s="40"/>
      <c r="GQR95" s="40"/>
      <c r="GQS95" s="40"/>
      <c r="GQT95" s="40"/>
      <c r="GQU95" s="40"/>
      <c r="GQV95" s="40"/>
      <c r="GQW95" s="40"/>
      <c r="GQX95" s="40"/>
      <c r="GQY95" s="40"/>
      <c r="GQZ95" s="40"/>
      <c r="GRA95" s="40"/>
      <c r="GRB95" s="40"/>
      <c r="GRC95" s="40"/>
      <c r="GRD95" s="40"/>
      <c r="GRE95" s="40"/>
      <c r="GRF95" s="40"/>
      <c r="GRG95" s="40"/>
      <c r="GRH95" s="40"/>
      <c r="GRI95" s="40"/>
      <c r="GRJ95" s="40"/>
      <c r="GRK95" s="40"/>
      <c r="GRL95" s="40"/>
      <c r="GRM95" s="40"/>
      <c r="GRN95" s="40"/>
      <c r="GRO95" s="40"/>
      <c r="GRP95" s="40"/>
      <c r="GRQ95" s="40"/>
      <c r="GRR95" s="40"/>
      <c r="GRS95" s="40"/>
      <c r="GRT95" s="40"/>
      <c r="GRU95" s="40"/>
      <c r="GRV95" s="40"/>
      <c r="GRW95" s="40"/>
      <c r="GRX95" s="40"/>
      <c r="GRY95" s="40"/>
      <c r="GRZ95" s="40"/>
      <c r="GSA95" s="40"/>
      <c r="GSB95" s="40"/>
      <c r="GSC95" s="40"/>
      <c r="GSD95" s="40"/>
      <c r="GSE95" s="40"/>
      <c r="GSF95" s="40"/>
      <c r="GSG95" s="40"/>
      <c r="GSH95" s="40"/>
      <c r="GSI95" s="40"/>
      <c r="GSJ95" s="40"/>
      <c r="GSK95" s="40"/>
      <c r="GSL95" s="40"/>
      <c r="GSM95" s="40"/>
      <c r="GSN95" s="40"/>
      <c r="GSO95" s="40"/>
      <c r="GSP95" s="40"/>
      <c r="GSQ95" s="40"/>
      <c r="GSR95" s="40"/>
      <c r="GSS95" s="40"/>
      <c r="GST95" s="40"/>
      <c r="GSU95" s="40"/>
      <c r="GSV95" s="40"/>
      <c r="GSW95" s="40"/>
      <c r="GSX95" s="40"/>
      <c r="GSY95" s="40"/>
      <c r="GSZ95" s="40"/>
      <c r="GTA95" s="40"/>
      <c r="GTB95" s="40"/>
      <c r="GTC95" s="40"/>
      <c r="GTD95" s="40"/>
      <c r="GTE95" s="40"/>
      <c r="GTF95" s="40"/>
      <c r="GTG95" s="40"/>
      <c r="GTH95" s="40"/>
      <c r="GTI95" s="40"/>
      <c r="GTJ95" s="40"/>
      <c r="GTK95" s="40"/>
      <c r="GTL95" s="40"/>
      <c r="GTM95" s="40"/>
      <c r="GTN95" s="40"/>
      <c r="GTO95" s="40"/>
      <c r="GTP95" s="40"/>
      <c r="GTQ95" s="40"/>
      <c r="GTR95" s="40"/>
      <c r="GTS95" s="40"/>
      <c r="GTT95" s="40"/>
      <c r="GTU95" s="40"/>
      <c r="GTV95" s="40"/>
      <c r="GTW95" s="40"/>
      <c r="GTX95" s="40"/>
      <c r="GTY95" s="40"/>
      <c r="GTZ95" s="40"/>
      <c r="GUA95" s="40"/>
      <c r="GUB95" s="40"/>
      <c r="GUC95" s="40"/>
      <c r="GUD95" s="40"/>
      <c r="GUE95" s="40"/>
      <c r="GUF95" s="40"/>
      <c r="GUG95" s="40"/>
      <c r="GUH95" s="40"/>
      <c r="GUI95" s="40"/>
      <c r="GUJ95" s="40"/>
      <c r="GUK95" s="40"/>
      <c r="GUL95" s="40"/>
      <c r="GUM95" s="40"/>
      <c r="GUN95" s="40"/>
      <c r="GUO95" s="40"/>
      <c r="GUP95" s="40"/>
      <c r="GUQ95" s="40"/>
      <c r="GUR95" s="40"/>
      <c r="GUS95" s="40"/>
      <c r="GUT95" s="40"/>
      <c r="GUU95" s="40"/>
      <c r="GUV95" s="40"/>
      <c r="GUW95" s="40"/>
      <c r="GUX95" s="40"/>
      <c r="GUY95" s="40"/>
      <c r="GUZ95" s="40"/>
      <c r="GVA95" s="40"/>
      <c r="GVB95" s="40"/>
      <c r="GVC95" s="40"/>
      <c r="GVD95" s="40"/>
      <c r="GVE95" s="40"/>
      <c r="GVF95" s="40"/>
      <c r="GVG95" s="40"/>
      <c r="GVH95" s="40"/>
      <c r="GVI95" s="40"/>
      <c r="GVJ95" s="40"/>
      <c r="GVK95" s="40"/>
      <c r="GVL95" s="40"/>
      <c r="GVM95" s="40"/>
      <c r="GVN95" s="40"/>
      <c r="GVO95" s="40"/>
      <c r="GVP95" s="40"/>
      <c r="GVQ95" s="40"/>
      <c r="GVR95" s="40"/>
      <c r="GVS95" s="40"/>
      <c r="GVT95" s="40"/>
      <c r="GVU95" s="40"/>
      <c r="GVV95" s="40"/>
      <c r="GVW95" s="40"/>
      <c r="GVX95" s="40"/>
      <c r="GVY95" s="40"/>
      <c r="GVZ95" s="40"/>
      <c r="GWA95" s="40"/>
      <c r="GWB95" s="40"/>
      <c r="GWC95" s="40"/>
      <c r="GWD95" s="40"/>
      <c r="GWE95" s="40"/>
      <c r="GWF95" s="40"/>
      <c r="GWG95" s="40"/>
      <c r="GWH95" s="40"/>
      <c r="GWI95" s="40"/>
      <c r="GWJ95" s="40"/>
      <c r="GWK95" s="40"/>
      <c r="GWL95" s="40"/>
      <c r="GWM95" s="40"/>
      <c r="GWN95" s="40"/>
      <c r="GWO95" s="40"/>
      <c r="GWP95" s="40"/>
      <c r="GWQ95" s="40"/>
      <c r="GWR95" s="40"/>
      <c r="GWS95" s="40"/>
      <c r="GWT95" s="40"/>
      <c r="GWU95" s="40"/>
      <c r="GWV95" s="40"/>
      <c r="GWW95" s="40"/>
      <c r="GWX95" s="40"/>
      <c r="GWY95" s="40"/>
      <c r="GWZ95" s="40"/>
      <c r="GXA95" s="40"/>
      <c r="GXB95" s="40"/>
      <c r="GXC95" s="40"/>
      <c r="GXD95" s="40"/>
      <c r="GXE95" s="40"/>
      <c r="GXF95" s="40"/>
      <c r="GXG95" s="40"/>
      <c r="GXH95" s="40"/>
      <c r="GXI95" s="40"/>
      <c r="GXJ95" s="40"/>
      <c r="GXK95" s="40"/>
      <c r="GXL95" s="40"/>
      <c r="GXM95" s="40"/>
      <c r="GXN95" s="40"/>
      <c r="GXO95" s="40"/>
      <c r="GXP95" s="40"/>
      <c r="GXQ95" s="40"/>
      <c r="GXR95" s="40"/>
      <c r="GXS95" s="40"/>
      <c r="GXT95" s="40"/>
      <c r="GXU95" s="40"/>
      <c r="GXV95" s="40"/>
      <c r="GXW95" s="40"/>
      <c r="GXX95" s="40"/>
      <c r="GXY95" s="40"/>
      <c r="GXZ95" s="40"/>
      <c r="GYA95" s="40"/>
      <c r="GYB95" s="40"/>
      <c r="GYC95" s="40"/>
      <c r="GYD95" s="40"/>
      <c r="GYE95" s="40"/>
      <c r="GYF95" s="40"/>
      <c r="GYG95" s="40"/>
      <c r="GYH95" s="40"/>
      <c r="GYI95" s="40"/>
      <c r="GYJ95" s="40"/>
      <c r="GYK95" s="40"/>
      <c r="GYL95" s="40"/>
      <c r="GYM95" s="40"/>
      <c r="GYN95" s="40"/>
      <c r="GYO95" s="40"/>
      <c r="GYP95" s="40"/>
      <c r="GYQ95" s="40"/>
      <c r="GYR95" s="40"/>
      <c r="GYS95" s="40"/>
      <c r="GYT95" s="40"/>
      <c r="GYU95" s="40"/>
      <c r="GYV95" s="40"/>
      <c r="GYW95" s="40"/>
      <c r="GYX95" s="40"/>
      <c r="GYY95" s="40"/>
      <c r="GYZ95" s="40"/>
      <c r="GZA95" s="40"/>
      <c r="GZB95" s="40"/>
      <c r="GZC95" s="40"/>
      <c r="GZD95" s="40"/>
      <c r="GZE95" s="40"/>
      <c r="GZF95" s="40"/>
      <c r="GZG95" s="40"/>
      <c r="GZH95" s="40"/>
      <c r="GZI95" s="40"/>
      <c r="GZJ95" s="40"/>
      <c r="GZK95" s="40"/>
      <c r="GZL95" s="40"/>
      <c r="GZM95" s="40"/>
      <c r="GZN95" s="40"/>
      <c r="GZO95" s="40"/>
      <c r="GZP95" s="40"/>
      <c r="GZQ95" s="40"/>
      <c r="GZR95" s="40"/>
      <c r="GZS95" s="40"/>
      <c r="GZT95" s="40"/>
      <c r="GZU95" s="40"/>
      <c r="GZV95" s="40"/>
      <c r="GZW95" s="40"/>
      <c r="GZX95" s="40"/>
      <c r="GZY95" s="40"/>
      <c r="GZZ95" s="40"/>
      <c r="HAA95" s="40"/>
      <c r="HAB95" s="40"/>
      <c r="HAC95" s="40"/>
      <c r="HAD95" s="40"/>
      <c r="HAE95" s="40"/>
      <c r="HAF95" s="40"/>
      <c r="HAG95" s="40"/>
      <c r="HAH95" s="40"/>
      <c r="HAI95" s="40"/>
      <c r="HAJ95" s="40"/>
      <c r="HAK95" s="40"/>
      <c r="HAL95" s="40"/>
      <c r="HAM95" s="40"/>
      <c r="HAN95" s="40"/>
      <c r="HAO95" s="40"/>
      <c r="HAP95" s="40"/>
      <c r="HAQ95" s="40"/>
      <c r="HAR95" s="40"/>
      <c r="HAS95" s="40"/>
      <c r="HAT95" s="40"/>
      <c r="HAU95" s="40"/>
      <c r="HAV95" s="40"/>
      <c r="HAW95" s="40"/>
      <c r="HAX95" s="40"/>
      <c r="HAY95" s="40"/>
      <c r="HAZ95" s="40"/>
      <c r="HBA95" s="40"/>
      <c r="HBB95" s="40"/>
      <c r="HBC95" s="40"/>
      <c r="HBD95" s="40"/>
      <c r="HBE95" s="40"/>
      <c r="HBF95" s="40"/>
      <c r="HBG95" s="40"/>
      <c r="HBH95" s="40"/>
      <c r="HBI95" s="40"/>
      <c r="HBJ95" s="40"/>
      <c r="HBK95" s="40"/>
      <c r="HBL95" s="40"/>
      <c r="HBM95" s="40"/>
      <c r="HBN95" s="40"/>
      <c r="HBO95" s="40"/>
      <c r="HBP95" s="40"/>
      <c r="HBQ95" s="40"/>
      <c r="HBR95" s="40"/>
      <c r="HBS95" s="40"/>
      <c r="HBT95" s="40"/>
      <c r="HBU95" s="40"/>
      <c r="HBV95" s="40"/>
      <c r="HBW95" s="40"/>
      <c r="HBX95" s="40"/>
      <c r="HBY95" s="40"/>
      <c r="HBZ95" s="40"/>
      <c r="HCA95" s="40"/>
      <c r="HCB95" s="40"/>
      <c r="HCC95" s="40"/>
      <c r="HCD95" s="40"/>
      <c r="HCE95" s="40"/>
      <c r="HCF95" s="40"/>
      <c r="HCG95" s="40"/>
      <c r="HCH95" s="40"/>
      <c r="HCI95" s="40"/>
      <c r="HCJ95" s="40"/>
      <c r="HCK95" s="40"/>
      <c r="HCL95" s="40"/>
      <c r="HCM95" s="40"/>
      <c r="HCN95" s="40"/>
      <c r="HCO95" s="40"/>
      <c r="HCP95" s="40"/>
      <c r="HCQ95" s="40"/>
      <c r="HCR95" s="40"/>
      <c r="HCS95" s="40"/>
      <c r="HCT95" s="40"/>
      <c r="HCU95" s="40"/>
      <c r="HCV95" s="40"/>
      <c r="HCW95" s="40"/>
      <c r="HCX95" s="40"/>
      <c r="HCY95" s="40"/>
      <c r="HCZ95" s="40"/>
      <c r="HDA95" s="40"/>
      <c r="HDB95" s="40"/>
      <c r="HDC95" s="40"/>
      <c r="HDD95" s="40"/>
      <c r="HDE95" s="40"/>
      <c r="HDF95" s="40"/>
      <c r="HDG95" s="40"/>
      <c r="HDH95" s="40"/>
      <c r="HDI95" s="40"/>
      <c r="HDJ95" s="40"/>
      <c r="HDK95" s="40"/>
      <c r="HDL95" s="40"/>
      <c r="HDM95" s="40"/>
      <c r="HDN95" s="40"/>
      <c r="HDO95" s="40"/>
      <c r="HDP95" s="40"/>
      <c r="HDQ95" s="40"/>
      <c r="HDR95" s="40"/>
      <c r="HDS95" s="40"/>
      <c r="HDT95" s="40"/>
      <c r="HDU95" s="40"/>
      <c r="HDV95" s="40"/>
      <c r="HDW95" s="40"/>
      <c r="HDX95" s="40"/>
      <c r="HDY95" s="40"/>
      <c r="HDZ95" s="40"/>
      <c r="HEA95" s="40"/>
      <c r="HEB95" s="40"/>
      <c r="HEC95" s="40"/>
      <c r="HED95" s="40"/>
      <c r="HEE95" s="40"/>
      <c r="HEF95" s="40"/>
      <c r="HEG95" s="40"/>
      <c r="HEH95" s="40"/>
      <c r="HEI95" s="40"/>
      <c r="HEJ95" s="40"/>
      <c r="HEK95" s="40"/>
      <c r="HEL95" s="40"/>
      <c r="HEM95" s="40"/>
      <c r="HEN95" s="40"/>
      <c r="HEO95" s="40"/>
      <c r="HEP95" s="40"/>
      <c r="HEQ95" s="40"/>
      <c r="HER95" s="40"/>
      <c r="HES95" s="40"/>
      <c r="HET95" s="40"/>
      <c r="HEU95" s="40"/>
      <c r="HEV95" s="40"/>
      <c r="HEW95" s="40"/>
      <c r="HEX95" s="40"/>
      <c r="HEY95" s="40"/>
      <c r="HEZ95" s="40"/>
      <c r="HFA95" s="40"/>
      <c r="HFB95" s="40"/>
      <c r="HFC95" s="40"/>
      <c r="HFD95" s="40"/>
      <c r="HFE95" s="40"/>
      <c r="HFF95" s="40"/>
      <c r="HFG95" s="40"/>
      <c r="HFH95" s="40"/>
      <c r="HFI95" s="40"/>
      <c r="HFJ95" s="40"/>
      <c r="HFK95" s="40"/>
      <c r="HFL95" s="40"/>
      <c r="HFM95" s="40"/>
      <c r="HFN95" s="40"/>
      <c r="HFO95" s="40"/>
      <c r="HFP95" s="40"/>
      <c r="HFQ95" s="40"/>
      <c r="HFR95" s="40"/>
      <c r="HFS95" s="40"/>
      <c r="HFT95" s="40"/>
      <c r="HFU95" s="40"/>
      <c r="HFV95" s="40"/>
      <c r="HFW95" s="40"/>
      <c r="HFX95" s="40"/>
      <c r="HFY95" s="40"/>
      <c r="HFZ95" s="40"/>
      <c r="HGA95" s="40"/>
      <c r="HGB95" s="40"/>
      <c r="HGC95" s="40"/>
      <c r="HGD95" s="40"/>
      <c r="HGE95" s="40"/>
      <c r="HGF95" s="40"/>
      <c r="HGG95" s="40"/>
      <c r="HGH95" s="40"/>
      <c r="HGI95" s="40"/>
      <c r="HGJ95" s="40"/>
      <c r="HGK95" s="40"/>
      <c r="HGL95" s="40"/>
      <c r="HGM95" s="40"/>
      <c r="HGN95" s="40"/>
      <c r="HGO95" s="40"/>
      <c r="HGP95" s="40"/>
      <c r="HGQ95" s="40"/>
      <c r="HGR95" s="40"/>
      <c r="HGS95" s="40"/>
      <c r="HGT95" s="40"/>
      <c r="HGU95" s="40"/>
      <c r="HGV95" s="40"/>
      <c r="HGW95" s="40"/>
      <c r="HGX95" s="40"/>
      <c r="HGY95" s="40"/>
      <c r="HGZ95" s="40"/>
      <c r="HHA95" s="40"/>
      <c r="HHB95" s="40"/>
      <c r="HHC95" s="40"/>
      <c r="HHD95" s="40"/>
      <c r="HHE95" s="40"/>
      <c r="HHF95" s="40"/>
      <c r="HHG95" s="40"/>
      <c r="HHH95" s="40"/>
      <c r="HHI95" s="40"/>
      <c r="HHJ95" s="40"/>
      <c r="HHK95" s="40"/>
      <c r="HHL95" s="40"/>
      <c r="HHM95" s="40"/>
      <c r="HHN95" s="40"/>
      <c r="HHO95" s="40"/>
      <c r="HHP95" s="40"/>
      <c r="HHQ95" s="40"/>
      <c r="HHR95" s="40"/>
      <c r="HHS95" s="40"/>
      <c r="HHT95" s="40"/>
      <c r="HHU95" s="40"/>
      <c r="HHV95" s="40"/>
      <c r="HHW95" s="40"/>
      <c r="HHX95" s="40"/>
      <c r="HHY95" s="40"/>
      <c r="HHZ95" s="40"/>
      <c r="HIA95" s="40"/>
      <c r="HIB95" s="40"/>
      <c r="HIC95" s="40"/>
      <c r="HID95" s="40"/>
      <c r="HIE95" s="40"/>
      <c r="HIF95" s="40"/>
      <c r="HIG95" s="40"/>
      <c r="HIH95" s="40"/>
      <c r="HII95" s="40"/>
      <c r="HIJ95" s="40"/>
      <c r="HIK95" s="40"/>
      <c r="HIL95" s="40"/>
      <c r="HIM95" s="40"/>
      <c r="HIN95" s="40"/>
      <c r="HIO95" s="40"/>
      <c r="HIP95" s="40"/>
      <c r="HIQ95" s="40"/>
      <c r="HIR95" s="40"/>
      <c r="HIS95" s="40"/>
      <c r="HIT95" s="40"/>
      <c r="HIU95" s="40"/>
      <c r="HIV95" s="40"/>
      <c r="HIW95" s="40"/>
      <c r="HIX95" s="40"/>
      <c r="HIY95" s="40"/>
      <c r="HIZ95" s="40"/>
      <c r="HJA95" s="40"/>
      <c r="HJB95" s="40"/>
      <c r="HJC95" s="40"/>
      <c r="HJD95" s="40"/>
      <c r="HJE95" s="40"/>
      <c r="HJF95" s="40"/>
      <c r="HJG95" s="40"/>
      <c r="HJH95" s="40"/>
      <c r="HJI95" s="40"/>
      <c r="HJJ95" s="40"/>
      <c r="HJK95" s="40"/>
      <c r="HJL95" s="40"/>
      <c r="HJM95" s="40"/>
      <c r="HJN95" s="40"/>
      <c r="HJO95" s="40"/>
      <c r="HJP95" s="40"/>
      <c r="HJQ95" s="40"/>
      <c r="HJR95" s="40"/>
      <c r="HJS95" s="40"/>
      <c r="HJT95" s="40"/>
      <c r="HJU95" s="40"/>
      <c r="HJV95" s="40"/>
      <c r="HJW95" s="40"/>
      <c r="HJX95" s="40"/>
      <c r="HJY95" s="40"/>
      <c r="HJZ95" s="40"/>
      <c r="HKA95" s="40"/>
      <c r="HKB95" s="40"/>
      <c r="HKC95" s="40"/>
      <c r="HKD95" s="40"/>
      <c r="HKE95" s="40"/>
      <c r="HKF95" s="40"/>
      <c r="HKG95" s="40"/>
      <c r="HKH95" s="40"/>
      <c r="HKI95" s="40"/>
      <c r="HKJ95" s="40"/>
      <c r="HKK95" s="40"/>
      <c r="HKL95" s="40"/>
      <c r="HKM95" s="40"/>
      <c r="HKN95" s="40"/>
      <c r="HKO95" s="40"/>
      <c r="HKP95" s="40"/>
      <c r="HKQ95" s="40"/>
      <c r="HKR95" s="40"/>
      <c r="HKS95" s="40"/>
      <c r="HKT95" s="40"/>
      <c r="HKU95" s="40"/>
      <c r="HKV95" s="40"/>
      <c r="HKW95" s="40"/>
      <c r="HKX95" s="40"/>
      <c r="HKY95" s="40"/>
      <c r="HKZ95" s="40"/>
      <c r="HLA95" s="40"/>
      <c r="HLB95" s="40"/>
      <c r="HLC95" s="40"/>
      <c r="HLD95" s="40"/>
      <c r="HLE95" s="40"/>
      <c r="HLF95" s="40"/>
      <c r="HLG95" s="40"/>
      <c r="HLH95" s="40"/>
      <c r="HLI95" s="40"/>
      <c r="HLJ95" s="40"/>
      <c r="HLK95" s="40"/>
      <c r="HLL95" s="40"/>
      <c r="HLM95" s="40"/>
      <c r="HLN95" s="40"/>
      <c r="HLO95" s="40"/>
      <c r="HLP95" s="40"/>
      <c r="HLQ95" s="40"/>
      <c r="HLR95" s="40"/>
      <c r="HLS95" s="40"/>
      <c r="HLT95" s="40"/>
      <c r="HLU95" s="40"/>
      <c r="HLV95" s="40"/>
      <c r="HLW95" s="40"/>
      <c r="HLX95" s="40"/>
      <c r="HLY95" s="40"/>
      <c r="HLZ95" s="40"/>
      <c r="HMA95" s="40"/>
      <c r="HMB95" s="40"/>
      <c r="HMC95" s="40"/>
      <c r="HMD95" s="40"/>
      <c r="HME95" s="40"/>
      <c r="HMF95" s="40"/>
      <c r="HMG95" s="40"/>
      <c r="HMH95" s="40"/>
      <c r="HMI95" s="40"/>
      <c r="HMJ95" s="40"/>
      <c r="HMK95" s="40"/>
      <c r="HML95" s="40"/>
      <c r="HMM95" s="40"/>
      <c r="HMN95" s="40"/>
      <c r="HMO95" s="40"/>
      <c r="HMP95" s="40"/>
      <c r="HMQ95" s="40"/>
      <c r="HMR95" s="40"/>
      <c r="HMS95" s="40"/>
      <c r="HMT95" s="40"/>
      <c r="HMU95" s="40"/>
      <c r="HMV95" s="40"/>
      <c r="HMW95" s="40"/>
      <c r="HMX95" s="40"/>
      <c r="HMY95" s="40"/>
      <c r="HMZ95" s="40"/>
      <c r="HNA95" s="40"/>
      <c r="HNB95" s="40"/>
      <c r="HNC95" s="40"/>
      <c r="HND95" s="40"/>
      <c r="HNE95" s="40"/>
      <c r="HNF95" s="40"/>
      <c r="HNG95" s="40"/>
      <c r="HNH95" s="40"/>
      <c r="HNI95" s="40"/>
      <c r="HNJ95" s="40"/>
      <c r="HNK95" s="40"/>
      <c r="HNL95" s="40"/>
      <c r="HNM95" s="40"/>
      <c r="HNN95" s="40"/>
      <c r="HNO95" s="40"/>
      <c r="HNP95" s="40"/>
      <c r="HNQ95" s="40"/>
      <c r="HNR95" s="40"/>
      <c r="HNS95" s="40"/>
      <c r="HNT95" s="40"/>
      <c r="HNU95" s="40"/>
      <c r="HNV95" s="40"/>
      <c r="HNW95" s="40"/>
      <c r="HNX95" s="40"/>
      <c r="HNY95" s="40"/>
      <c r="HNZ95" s="40"/>
      <c r="HOA95" s="40"/>
      <c r="HOB95" s="40"/>
      <c r="HOC95" s="40"/>
      <c r="HOD95" s="40"/>
      <c r="HOE95" s="40"/>
      <c r="HOF95" s="40"/>
      <c r="HOG95" s="40"/>
      <c r="HOH95" s="40"/>
      <c r="HOI95" s="40"/>
      <c r="HOJ95" s="40"/>
      <c r="HOK95" s="40"/>
      <c r="HOL95" s="40"/>
      <c r="HOM95" s="40"/>
      <c r="HON95" s="40"/>
      <c r="HOO95" s="40"/>
      <c r="HOP95" s="40"/>
      <c r="HOQ95" s="40"/>
      <c r="HOR95" s="40"/>
      <c r="HOS95" s="40"/>
      <c r="HOT95" s="40"/>
      <c r="HOU95" s="40"/>
      <c r="HOV95" s="40"/>
      <c r="HOW95" s="40"/>
      <c r="HOX95" s="40"/>
      <c r="HOY95" s="40"/>
      <c r="HOZ95" s="40"/>
      <c r="HPA95" s="40"/>
      <c r="HPB95" s="40"/>
      <c r="HPC95" s="40"/>
      <c r="HPD95" s="40"/>
      <c r="HPE95" s="40"/>
      <c r="HPF95" s="40"/>
      <c r="HPG95" s="40"/>
      <c r="HPH95" s="40"/>
      <c r="HPI95" s="40"/>
      <c r="HPJ95" s="40"/>
      <c r="HPK95" s="40"/>
      <c r="HPL95" s="40"/>
      <c r="HPM95" s="40"/>
      <c r="HPN95" s="40"/>
      <c r="HPO95" s="40"/>
      <c r="HPP95" s="40"/>
      <c r="HPQ95" s="40"/>
      <c r="HPR95" s="40"/>
      <c r="HPS95" s="40"/>
      <c r="HPT95" s="40"/>
      <c r="HPU95" s="40"/>
      <c r="HPV95" s="40"/>
      <c r="HPW95" s="40"/>
      <c r="HPX95" s="40"/>
      <c r="HPY95" s="40"/>
      <c r="HPZ95" s="40"/>
      <c r="HQA95" s="40"/>
      <c r="HQB95" s="40"/>
      <c r="HQC95" s="40"/>
      <c r="HQD95" s="40"/>
      <c r="HQE95" s="40"/>
      <c r="HQF95" s="40"/>
      <c r="HQG95" s="40"/>
      <c r="HQH95" s="40"/>
      <c r="HQI95" s="40"/>
      <c r="HQJ95" s="40"/>
      <c r="HQK95" s="40"/>
      <c r="HQL95" s="40"/>
      <c r="HQM95" s="40"/>
      <c r="HQN95" s="40"/>
      <c r="HQO95" s="40"/>
      <c r="HQP95" s="40"/>
      <c r="HQQ95" s="40"/>
      <c r="HQR95" s="40"/>
      <c r="HQS95" s="40"/>
      <c r="HQT95" s="40"/>
      <c r="HQU95" s="40"/>
      <c r="HQV95" s="40"/>
      <c r="HQW95" s="40"/>
      <c r="HQX95" s="40"/>
      <c r="HQY95" s="40"/>
      <c r="HQZ95" s="40"/>
      <c r="HRA95" s="40"/>
      <c r="HRB95" s="40"/>
      <c r="HRC95" s="40"/>
      <c r="HRD95" s="40"/>
      <c r="HRE95" s="40"/>
      <c r="HRF95" s="40"/>
      <c r="HRG95" s="40"/>
      <c r="HRH95" s="40"/>
      <c r="HRI95" s="40"/>
      <c r="HRJ95" s="40"/>
      <c r="HRK95" s="40"/>
      <c r="HRL95" s="40"/>
      <c r="HRM95" s="40"/>
      <c r="HRN95" s="40"/>
      <c r="HRO95" s="40"/>
      <c r="HRP95" s="40"/>
      <c r="HRQ95" s="40"/>
      <c r="HRR95" s="40"/>
      <c r="HRS95" s="40"/>
      <c r="HRT95" s="40"/>
      <c r="HRU95" s="40"/>
      <c r="HRV95" s="40"/>
      <c r="HRW95" s="40"/>
      <c r="HRX95" s="40"/>
      <c r="HRY95" s="40"/>
      <c r="HRZ95" s="40"/>
      <c r="HSA95" s="40"/>
      <c r="HSB95" s="40"/>
      <c r="HSC95" s="40"/>
      <c r="HSD95" s="40"/>
      <c r="HSE95" s="40"/>
      <c r="HSF95" s="40"/>
      <c r="HSG95" s="40"/>
      <c r="HSH95" s="40"/>
      <c r="HSI95" s="40"/>
      <c r="HSJ95" s="40"/>
      <c r="HSK95" s="40"/>
      <c r="HSL95" s="40"/>
      <c r="HSM95" s="40"/>
      <c r="HSN95" s="40"/>
      <c r="HSO95" s="40"/>
      <c r="HSP95" s="40"/>
      <c r="HSQ95" s="40"/>
      <c r="HSR95" s="40"/>
      <c r="HSS95" s="40"/>
      <c r="HST95" s="40"/>
      <c r="HSU95" s="40"/>
      <c r="HSV95" s="40"/>
      <c r="HSW95" s="40"/>
      <c r="HSX95" s="40"/>
      <c r="HSY95" s="40"/>
      <c r="HSZ95" s="40"/>
      <c r="HTA95" s="40"/>
      <c r="HTB95" s="40"/>
      <c r="HTC95" s="40"/>
      <c r="HTD95" s="40"/>
      <c r="HTE95" s="40"/>
      <c r="HTF95" s="40"/>
      <c r="HTG95" s="40"/>
      <c r="HTH95" s="40"/>
      <c r="HTI95" s="40"/>
      <c r="HTJ95" s="40"/>
      <c r="HTK95" s="40"/>
      <c r="HTL95" s="40"/>
      <c r="HTM95" s="40"/>
      <c r="HTN95" s="40"/>
      <c r="HTO95" s="40"/>
      <c r="HTP95" s="40"/>
      <c r="HTQ95" s="40"/>
      <c r="HTR95" s="40"/>
      <c r="HTS95" s="40"/>
      <c r="HTT95" s="40"/>
      <c r="HTU95" s="40"/>
      <c r="HTV95" s="40"/>
      <c r="HTW95" s="40"/>
      <c r="HTX95" s="40"/>
      <c r="HTY95" s="40"/>
      <c r="HTZ95" s="40"/>
      <c r="HUA95" s="40"/>
      <c r="HUB95" s="40"/>
      <c r="HUC95" s="40"/>
      <c r="HUD95" s="40"/>
      <c r="HUE95" s="40"/>
      <c r="HUF95" s="40"/>
      <c r="HUG95" s="40"/>
      <c r="HUH95" s="40"/>
      <c r="HUI95" s="40"/>
      <c r="HUJ95" s="40"/>
      <c r="HUK95" s="40"/>
      <c r="HUL95" s="40"/>
      <c r="HUM95" s="40"/>
      <c r="HUN95" s="40"/>
      <c r="HUO95" s="40"/>
      <c r="HUP95" s="40"/>
      <c r="HUQ95" s="40"/>
      <c r="HUR95" s="40"/>
      <c r="HUS95" s="40"/>
      <c r="HUT95" s="40"/>
      <c r="HUU95" s="40"/>
      <c r="HUV95" s="40"/>
      <c r="HUW95" s="40"/>
      <c r="HUX95" s="40"/>
      <c r="HUY95" s="40"/>
      <c r="HUZ95" s="40"/>
      <c r="HVA95" s="40"/>
      <c r="HVB95" s="40"/>
      <c r="HVC95" s="40"/>
      <c r="HVD95" s="40"/>
      <c r="HVE95" s="40"/>
      <c r="HVF95" s="40"/>
      <c r="HVG95" s="40"/>
      <c r="HVH95" s="40"/>
      <c r="HVI95" s="40"/>
      <c r="HVJ95" s="40"/>
      <c r="HVK95" s="40"/>
      <c r="HVL95" s="40"/>
      <c r="HVM95" s="40"/>
      <c r="HVN95" s="40"/>
      <c r="HVO95" s="40"/>
      <c r="HVP95" s="40"/>
      <c r="HVQ95" s="40"/>
      <c r="HVR95" s="40"/>
      <c r="HVS95" s="40"/>
      <c r="HVT95" s="40"/>
      <c r="HVU95" s="40"/>
      <c r="HVV95" s="40"/>
      <c r="HVW95" s="40"/>
      <c r="HVX95" s="40"/>
      <c r="HVY95" s="40"/>
      <c r="HVZ95" s="40"/>
      <c r="HWA95" s="40"/>
      <c r="HWB95" s="40"/>
      <c r="HWC95" s="40"/>
      <c r="HWD95" s="40"/>
      <c r="HWE95" s="40"/>
      <c r="HWF95" s="40"/>
      <c r="HWG95" s="40"/>
      <c r="HWH95" s="40"/>
      <c r="HWI95" s="40"/>
      <c r="HWJ95" s="40"/>
      <c r="HWK95" s="40"/>
      <c r="HWL95" s="40"/>
      <c r="HWM95" s="40"/>
      <c r="HWN95" s="40"/>
      <c r="HWO95" s="40"/>
      <c r="HWP95" s="40"/>
      <c r="HWQ95" s="40"/>
      <c r="HWR95" s="40"/>
      <c r="HWS95" s="40"/>
      <c r="HWT95" s="40"/>
      <c r="HWU95" s="40"/>
      <c r="HWV95" s="40"/>
      <c r="HWW95" s="40"/>
      <c r="HWX95" s="40"/>
      <c r="HWY95" s="40"/>
      <c r="HWZ95" s="40"/>
      <c r="HXA95" s="40"/>
      <c r="HXB95" s="40"/>
      <c r="HXC95" s="40"/>
      <c r="HXD95" s="40"/>
      <c r="HXE95" s="40"/>
      <c r="HXF95" s="40"/>
      <c r="HXG95" s="40"/>
      <c r="HXH95" s="40"/>
      <c r="HXI95" s="40"/>
      <c r="HXJ95" s="40"/>
      <c r="HXK95" s="40"/>
      <c r="HXL95" s="40"/>
      <c r="HXM95" s="40"/>
      <c r="HXN95" s="40"/>
      <c r="HXO95" s="40"/>
      <c r="HXP95" s="40"/>
      <c r="HXQ95" s="40"/>
      <c r="HXR95" s="40"/>
      <c r="HXS95" s="40"/>
      <c r="HXT95" s="40"/>
      <c r="HXU95" s="40"/>
      <c r="HXV95" s="40"/>
      <c r="HXW95" s="40"/>
      <c r="HXX95" s="40"/>
      <c r="HXY95" s="40"/>
      <c r="HXZ95" s="40"/>
      <c r="HYA95" s="40"/>
      <c r="HYB95" s="40"/>
      <c r="HYC95" s="40"/>
      <c r="HYD95" s="40"/>
      <c r="HYE95" s="40"/>
      <c r="HYF95" s="40"/>
      <c r="HYG95" s="40"/>
      <c r="HYH95" s="40"/>
      <c r="HYI95" s="40"/>
      <c r="HYJ95" s="40"/>
      <c r="HYK95" s="40"/>
      <c r="HYL95" s="40"/>
      <c r="HYM95" s="40"/>
      <c r="HYN95" s="40"/>
      <c r="HYO95" s="40"/>
      <c r="HYP95" s="40"/>
      <c r="HYQ95" s="40"/>
      <c r="HYR95" s="40"/>
      <c r="HYS95" s="40"/>
      <c r="HYT95" s="40"/>
      <c r="HYU95" s="40"/>
      <c r="HYV95" s="40"/>
      <c r="HYW95" s="40"/>
      <c r="HYX95" s="40"/>
      <c r="HYY95" s="40"/>
      <c r="HYZ95" s="40"/>
      <c r="HZA95" s="40"/>
      <c r="HZB95" s="40"/>
      <c r="HZC95" s="40"/>
      <c r="HZD95" s="40"/>
      <c r="HZE95" s="40"/>
      <c r="HZF95" s="40"/>
      <c r="HZG95" s="40"/>
      <c r="HZH95" s="40"/>
      <c r="HZI95" s="40"/>
      <c r="HZJ95" s="40"/>
      <c r="HZK95" s="40"/>
      <c r="HZL95" s="40"/>
      <c r="HZM95" s="40"/>
      <c r="HZN95" s="40"/>
      <c r="HZO95" s="40"/>
      <c r="HZP95" s="40"/>
      <c r="HZQ95" s="40"/>
      <c r="HZR95" s="40"/>
      <c r="HZS95" s="40"/>
      <c r="HZT95" s="40"/>
      <c r="HZU95" s="40"/>
      <c r="HZV95" s="40"/>
      <c r="HZW95" s="40"/>
      <c r="HZX95" s="40"/>
      <c r="HZY95" s="40"/>
      <c r="HZZ95" s="40"/>
      <c r="IAA95" s="40"/>
      <c r="IAB95" s="40"/>
      <c r="IAC95" s="40"/>
      <c r="IAD95" s="40"/>
      <c r="IAE95" s="40"/>
      <c r="IAF95" s="40"/>
      <c r="IAG95" s="40"/>
      <c r="IAH95" s="40"/>
      <c r="IAI95" s="40"/>
      <c r="IAJ95" s="40"/>
      <c r="IAK95" s="40"/>
      <c r="IAL95" s="40"/>
      <c r="IAM95" s="40"/>
      <c r="IAN95" s="40"/>
      <c r="IAO95" s="40"/>
      <c r="IAP95" s="40"/>
      <c r="IAQ95" s="40"/>
      <c r="IAR95" s="40"/>
      <c r="IAS95" s="40"/>
      <c r="IAT95" s="40"/>
      <c r="IAU95" s="40"/>
      <c r="IAV95" s="40"/>
      <c r="IAW95" s="40"/>
      <c r="IAX95" s="40"/>
      <c r="IAY95" s="40"/>
      <c r="IAZ95" s="40"/>
      <c r="IBA95" s="40"/>
      <c r="IBB95" s="40"/>
      <c r="IBC95" s="40"/>
      <c r="IBD95" s="40"/>
      <c r="IBE95" s="40"/>
      <c r="IBF95" s="40"/>
      <c r="IBG95" s="40"/>
      <c r="IBH95" s="40"/>
      <c r="IBI95" s="40"/>
      <c r="IBJ95" s="40"/>
      <c r="IBK95" s="40"/>
      <c r="IBL95" s="40"/>
      <c r="IBM95" s="40"/>
      <c r="IBN95" s="40"/>
      <c r="IBO95" s="40"/>
      <c r="IBP95" s="40"/>
      <c r="IBQ95" s="40"/>
      <c r="IBR95" s="40"/>
      <c r="IBS95" s="40"/>
      <c r="IBT95" s="40"/>
      <c r="IBU95" s="40"/>
      <c r="IBV95" s="40"/>
      <c r="IBW95" s="40"/>
      <c r="IBX95" s="40"/>
      <c r="IBY95" s="40"/>
      <c r="IBZ95" s="40"/>
      <c r="ICA95" s="40"/>
      <c r="ICB95" s="40"/>
      <c r="ICC95" s="40"/>
      <c r="ICD95" s="40"/>
      <c r="ICE95" s="40"/>
      <c r="ICF95" s="40"/>
      <c r="ICG95" s="40"/>
      <c r="ICH95" s="40"/>
      <c r="ICI95" s="40"/>
      <c r="ICJ95" s="40"/>
      <c r="ICK95" s="40"/>
      <c r="ICL95" s="40"/>
      <c r="ICM95" s="40"/>
      <c r="ICN95" s="40"/>
      <c r="ICO95" s="40"/>
      <c r="ICP95" s="40"/>
      <c r="ICQ95" s="40"/>
      <c r="ICR95" s="40"/>
      <c r="ICS95" s="40"/>
      <c r="ICT95" s="40"/>
      <c r="ICU95" s="40"/>
      <c r="ICV95" s="40"/>
      <c r="ICW95" s="40"/>
      <c r="ICX95" s="40"/>
      <c r="ICY95" s="40"/>
      <c r="ICZ95" s="40"/>
      <c r="IDA95" s="40"/>
      <c r="IDB95" s="40"/>
      <c r="IDC95" s="40"/>
      <c r="IDD95" s="40"/>
      <c r="IDE95" s="40"/>
      <c r="IDF95" s="40"/>
      <c r="IDG95" s="40"/>
      <c r="IDH95" s="40"/>
      <c r="IDI95" s="40"/>
      <c r="IDJ95" s="40"/>
      <c r="IDK95" s="40"/>
      <c r="IDL95" s="40"/>
      <c r="IDM95" s="40"/>
      <c r="IDN95" s="40"/>
      <c r="IDO95" s="40"/>
      <c r="IDP95" s="40"/>
      <c r="IDQ95" s="40"/>
      <c r="IDR95" s="40"/>
      <c r="IDS95" s="40"/>
      <c r="IDT95" s="40"/>
      <c r="IDU95" s="40"/>
      <c r="IDV95" s="40"/>
      <c r="IDW95" s="40"/>
      <c r="IDX95" s="40"/>
      <c r="IDY95" s="40"/>
      <c r="IDZ95" s="40"/>
      <c r="IEA95" s="40"/>
      <c r="IEB95" s="40"/>
      <c r="IEC95" s="40"/>
      <c r="IED95" s="40"/>
      <c r="IEE95" s="40"/>
      <c r="IEF95" s="40"/>
      <c r="IEG95" s="40"/>
      <c r="IEH95" s="40"/>
      <c r="IEI95" s="40"/>
      <c r="IEJ95" s="40"/>
      <c r="IEK95" s="40"/>
      <c r="IEL95" s="40"/>
      <c r="IEM95" s="40"/>
      <c r="IEN95" s="40"/>
      <c r="IEO95" s="40"/>
      <c r="IEP95" s="40"/>
      <c r="IEQ95" s="40"/>
      <c r="IER95" s="40"/>
      <c r="IES95" s="40"/>
      <c r="IET95" s="40"/>
      <c r="IEU95" s="40"/>
      <c r="IEV95" s="40"/>
      <c r="IEW95" s="40"/>
      <c r="IEX95" s="40"/>
      <c r="IEY95" s="40"/>
      <c r="IEZ95" s="40"/>
      <c r="IFA95" s="40"/>
      <c r="IFB95" s="40"/>
      <c r="IFC95" s="40"/>
      <c r="IFD95" s="40"/>
      <c r="IFE95" s="40"/>
      <c r="IFF95" s="40"/>
      <c r="IFG95" s="40"/>
      <c r="IFH95" s="40"/>
      <c r="IFI95" s="40"/>
      <c r="IFJ95" s="40"/>
      <c r="IFK95" s="40"/>
      <c r="IFL95" s="40"/>
      <c r="IFM95" s="40"/>
      <c r="IFN95" s="40"/>
      <c r="IFO95" s="40"/>
      <c r="IFP95" s="40"/>
      <c r="IFQ95" s="40"/>
      <c r="IFR95" s="40"/>
      <c r="IFS95" s="40"/>
      <c r="IFT95" s="40"/>
      <c r="IFU95" s="40"/>
      <c r="IFV95" s="40"/>
      <c r="IFW95" s="40"/>
      <c r="IFX95" s="40"/>
      <c r="IFY95" s="40"/>
      <c r="IFZ95" s="40"/>
      <c r="IGA95" s="40"/>
      <c r="IGB95" s="40"/>
      <c r="IGC95" s="40"/>
      <c r="IGD95" s="40"/>
      <c r="IGE95" s="40"/>
      <c r="IGF95" s="40"/>
      <c r="IGG95" s="40"/>
      <c r="IGH95" s="40"/>
      <c r="IGI95" s="40"/>
      <c r="IGJ95" s="40"/>
      <c r="IGK95" s="40"/>
      <c r="IGL95" s="40"/>
      <c r="IGM95" s="40"/>
      <c r="IGN95" s="40"/>
      <c r="IGO95" s="40"/>
      <c r="IGP95" s="40"/>
      <c r="IGQ95" s="40"/>
      <c r="IGR95" s="40"/>
      <c r="IGS95" s="40"/>
      <c r="IGT95" s="40"/>
      <c r="IGU95" s="40"/>
      <c r="IGV95" s="40"/>
      <c r="IGW95" s="40"/>
      <c r="IGX95" s="40"/>
      <c r="IGY95" s="40"/>
      <c r="IGZ95" s="40"/>
      <c r="IHA95" s="40"/>
      <c r="IHB95" s="40"/>
      <c r="IHC95" s="40"/>
      <c r="IHD95" s="40"/>
      <c r="IHE95" s="40"/>
      <c r="IHF95" s="40"/>
      <c r="IHG95" s="40"/>
      <c r="IHH95" s="40"/>
      <c r="IHI95" s="40"/>
      <c r="IHJ95" s="40"/>
      <c r="IHK95" s="40"/>
      <c r="IHL95" s="40"/>
      <c r="IHM95" s="40"/>
      <c r="IHN95" s="40"/>
      <c r="IHO95" s="40"/>
      <c r="IHP95" s="40"/>
      <c r="IHQ95" s="40"/>
      <c r="IHR95" s="40"/>
      <c r="IHS95" s="40"/>
      <c r="IHT95" s="40"/>
      <c r="IHU95" s="40"/>
      <c r="IHV95" s="40"/>
      <c r="IHW95" s="40"/>
      <c r="IHX95" s="40"/>
      <c r="IHY95" s="40"/>
      <c r="IHZ95" s="40"/>
      <c r="IIA95" s="40"/>
      <c r="IIB95" s="40"/>
      <c r="IIC95" s="40"/>
      <c r="IID95" s="40"/>
      <c r="IIE95" s="40"/>
      <c r="IIF95" s="40"/>
      <c r="IIG95" s="40"/>
      <c r="IIH95" s="40"/>
      <c r="III95" s="40"/>
      <c r="IIJ95" s="40"/>
      <c r="IIK95" s="40"/>
      <c r="IIL95" s="40"/>
      <c r="IIM95" s="40"/>
      <c r="IIN95" s="40"/>
      <c r="IIO95" s="40"/>
      <c r="IIP95" s="40"/>
      <c r="IIQ95" s="40"/>
      <c r="IIR95" s="40"/>
      <c r="IIS95" s="40"/>
      <c r="IIT95" s="40"/>
      <c r="IIU95" s="40"/>
      <c r="IIV95" s="40"/>
      <c r="IIW95" s="40"/>
      <c r="IIX95" s="40"/>
      <c r="IIY95" s="40"/>
      <c r="IIZ95" s="40"/>
      <c r="IJA95" s="40"/>
      <c r="IJB95" s="40"/>
      <c r="IJC95" s="40"/>
      <c r="IJD95" s="40"/>
      <c r="IJE95" s="40"/>
      <c r="IJF95" s="40"/>
      <c r="IJG95" s="40"/>
      <c r="IJH95" s="40"/>
      <c r="IJI95" s="40"/>
      <c r="IJJ95" s="40"/>
      <c r="IJK95" s="40"/>
      <c r="IJL95" s="40"/>
      <c r="IJM95" s="40"/>
      <c r="IJN95" s="40"/>
      <c r="IJO95" s="40"/>
      <c r="IJP95" s="40"/>
      <c r="IJQ95" s="40"/>
      <c r="IJR95" s="40"/>
      <c r="IJS95" s="40"/>
      <c r="IJT95" s="40"/>
      <c r="IJU95" s="40"/>
      <c r="IJV95" s="40"/>
      <c r="IJW95" s="40"/>
      <c r="IJX95" s="40"/>
      <c r="IJY95" s="40"/>
      <c r="IJZ95" s="40"/>
      <c r="IKA95" s="40"/>
      <c r="IKB95" s="40"/>
      <c r="IKC95" s="40"/>
      <c r="IKD95" s="40"/>
      <c r="IKE95" s="40"/>
      <c r="IKF95" s="40"/>
      <c r="IKG95" s="40"/>
      <c r="IKH95" s="40"/>
      <c r="IKI95" s="40"/>
      <c r="IKJ95" s="40"/>
      <c r="IKK95" s="40"/>
      <c r="IKL95" s="40"/>
      <c r="IKM95" s="40"/>
      <c r="IKN95" s="40"/>
      <c r="IKO95" s="40"/>
      <c r="IKP95" s="40"/>
      <c r="IKQ95" s="40"/>
      <c r="IKR95" s="40"/>
      <c r="IKS95" s="40"/>
      <c r="IKT95" s="40"/>
      <c r="IKU95" s="40"/>
      <c r="IKV95" s="40"/>
      <c r="IKW95" s="40"/>
      <c r="IKX95" s="40"/>
      <c r="IKY95" s="40"/>
      <c r="IKZ95" s="40"/>
      <c r="ILA95" s="40"/>
      <c r="ILB95" s="40"/>
      <c r="ILC95" s="40"/>
      <c r="ILD95" s="40"/>
      <c r="ILE95" s="40"/>
      <c r="ILF95" s="40"/>
      <c r="ILG95" s="40"/>
      <c r="ILH95" s="40"/>
      <c r="ILI95" s="40"/>
      <c r="ILJ95" s="40"/>
      <c r="ILK95" s="40"/>
      <c r="ILL95" s="40"/>
      <c r="ILM95" s="40"/>
      <c r="ILN95" s="40"/>
      <c r="ILO95" s="40"/>
      <c r="ILP95" s="40"/>
      <c r="ILQ95" s="40"/>
      <c r="ILR95" s="40"/>
      <c r="ILS95" s="40"/>
      <c r="ILT95" s="40"/>
      <c r="ILU95" s="40"/>
      <c r="ILV95" s="40"/>
      <c r="ILW95" s="40"/>
      <c r="ILX95" s="40"/>
      <c r="ILY95" s="40"/>
      <c r="ILZ95" s="40"/>
      <c r="IMA95" s="40"/>
      <c r="IMB95" s="40"/>
      <c r="IMC95" s="40"/>
      <c r="IMD95" s="40"/>
      <c r="IME95" s="40"/>
      <c r="IMF95" s="40"/>
      <c r="IMG95" s="40"/>
      <c r="IMH95" s="40"/>
      <c r="IMI95" s="40"/>
      <c r="IMJ95" s="40"/>
      <c r="IMK95" s="40"/>
      <c r="IML95" s="40"/>
      <c r="IMM95" s="40"/>
      <c r="IMN95" s="40"/>
      <c r="IMO95" s="40"/>
      <c r="IMP95" s="40"/>
      <c r="IMQ95" s="40"/>
      <c r="IMR95" s="40"/>
      <c r="IMS95" s="40"/>
      <c r="IMT95" s="40"/>
      <c r="IMU95" s="40"/>
      <c r="IMV95" s="40"/>
      <c r="IMW95" s="40"/>
      <c r="IMX95" s="40"/>
      <c r="IMY95" s="40"/>
      <c r="IMZ95" s="40"/>
      <c r="INA95" s="40"/>
      <c r="INB95" s="40"/>
      <c r="INC95" s="40"/>
      <c r="IND95" s="40"/>
      <c r="INE95" s="40"/>
      <c r="INF95" s="40"/>
      <c r="ING95" s="40"/>
      <c r="INH95" s="40"/>
      <c r="INI95" s="40"/>
      <c r="INJ95" s="40"/>
      <c r="INK95" s="40"/>
      <c r="INL95" s="40"/>
      <c r="INM95" s="40"/>
      <c r="INN95" s="40"/>
      <c r="INO95" s="40"/>
      <c r="INP95" s="40"/>
      <c r="INQ95" s="40"/>
      <c r="INR95" s="40"/>
      <c r="INS95" s="40"/>
      <c r="INT95" s="40"/>
      <c r="INU95" s="40"/>
      <c r="INV95" s="40"/>
      <c r="INW95" s="40"/>
      <c r="INX95" s="40"/>
      <c r="INY95" s="40"/>
      <c r="INZ95" s="40"/>
      <c r="IOA95" s="40"/>
      <c r="IOB95" s="40"/>
      <c r="IOC95" s="40"/>
      <c r="IOD95" s="40"/>
      <c r="IOE95" s="40"/>
      <c r="IOF95" s="40"/>
      <c r="IOG95" s="40"/>
      <c r="IOH95" s="40"/>
      <c r="IOI95" s="40"/>
      <c r="IOJ95" s="40"/>
      <c r="IOK95" s="40"/>
      <c r="IOL95" s="40"/>
      <c r="IOM95" s="40"/>
      <c r="ION95" s="40"/>
      <c r="IOO95" s="40"/>
      <c r="IOP95" s="40"/>
      <c r="IOQ95" s="40"/>
      <c r="IOR95" s="40"/>
      <c r="IOS95" s="40"/>
      <c r="IOT95" s="40"/>
      <c r="IOU95" s="40"/>
      <c r="IOV95" s="40"/>
      <c r="IOW95" s="40"/>
      <c r="IOX95" s="40"/>
      <c r="IOY95" s="40"/>
      <c r="IOZ95" s="40"/>
      <c r="IPA95" s="40"/>
      <c r="IPB95" s="40"/>
      <c r="IPC95" s="40"/>
      <c r="IPD95" s="40"/>
      <c r="IPE95" s="40"/>
      <c r="IPF95" s="40"/>
      <c r="IPG95" s="40"/>
      <c r="IPH95" s="40"/>
      <c r="IPI95" s="40"/>
      <c r="IPJ95" s="40"/>
      <c r="IPK95" s="40"/>
      <c r="IPL95" s="40"/>
      <c r="IPM95" s="40"/>
      <c r="IPN95" s="40"/>
      <c r="IPO95" s="40"/>
      <c r="IPP95" s="40"/>
      <c r="IPQ95" s="40"/>
      <c r="IPR95" s="40"/>
      <c r="IPS95" s="40"/>
      <c r="IPT95" s="40"/>
      <c r="IPU95" s="40"/>
      <c r="IPV95" s="40"/>
      <c r="IPW95" s="40"/>
      <c r="IPX95" s="40"/>
      <c r="IPY95" s="40"/>
      <c r="IPZ95" s="40"/>
      <c r="IQA95" s="40"/>
      <c r="IQB95" s="40"/>
      <c r="IQC95" s="40"/>
      <c r="IQD95" s="40"/>
      <c r="IQE95" s="40"/>
      <c r="IQF95" s="40"/>
      <c r="IQG95" s="40"/>
      <c r="IQH95" s="40"/>
      <c r="IQI95" s="40"/>
      <c r="IQJ95" s="40"/>
      <c r="IQK95" s="40"/>
      <c r="IQL95" s="40"/>
      <c r="IQM95" s="40"/>
      <c r="IQN95" s="40"/>
      <c r="IQO95" s="40"/>
      <c r="IQP95" s="40"/>
      <c r="IQQ95" s="40"/>
      <c r="IQR95" s="40"/>
      <c r="IQS95" s="40"/>
      <c r="IQT95" s="40"/>
      <c r="IQU95" s="40"/>
      <c r="IQV95" s="40"/>
      <c r="IQW95" s="40"/>
      <c r="IQX95" s="40"/>
      <c r="IQY95" s="40"/>
      <c r="IQZ95" s="40"/>
      <c r="IRA95" s="40"/>
      <c r="IRB95" s="40"/>
      <c r="IRC95" s="40"/>
      <c r="IRD95" s="40"/>
      <c r="IRE95" s="40"/>
      <c r="IRF95" s="40"/>
      <c r="IRG95" s="40"/>
      <c r="IRH95" s="40"/>
      <c r="IRI95" s="40"/>
      <c r="IRJ95" s="40"/>
      <c r="IRK95" s="40"/>
      <c r="IRL95" s="40"/>
      <c r="IRM95" s="40"/>
      <c r="IRN95" s="40"/>
      <c r="IRO95" s="40"/>
      <c r="IRP95" s="40"/>
      <c r="IRQ95" s="40"/>
      <c r="IRR95" s="40"/>
      <c r="IRS95" s="40"/>
      <c r="IRT95" s="40"/>
      <c r="IRU95" s="40"/>
      <c r="IRV95" s="40"/>
      <c r="IRW95" s="40"/>
      <c r="IRX95" s="40"/>
      <c r="IRY95" s="40"/>
      <c r="IRZ95" s="40"/>
      <c r="ISA95" s="40"/>
      <c r="ISB95" s="40"/>
      <c r="ISC95" s="40"/>
      <c r="ISD95" s="40"/>
      <c r="ISE95" s="40"/>
      <c r="ISF95" s="40"/>
      <c r="ISG95" s="40"/>
      <c r="ISH95" s="40"/>
      <c r="ISI95" s="40"/>
      <c r="ISJ95" s="40"/>
      <c r="ISK95" s="40"/>
      <c r="ISL95" s="40"/>
      <c r="ISM95" s="40"/>
      <c r="ISN95" s="40"/>
      <c r="ISO95" s="40"/>
      <c r="ISP95" s="40"/>
      <c r="ISQ95" s="40"/>
      <c r="ISR95" s="40"/>
      <c r="ISS95" s="40"/>
      <c r="IST95" s="40"/>
      <c r="ISU95" s="40"/>
      <c r="ISV95" s="40"/>
      <c r="ISW95" s="40"/>
      <c r="ISX95" s="40"/>
      <c r="ISY95" s="40"/>
      <c r="ISZ95" s="40"/>
      <c r="ITA95" s="40"/>
      <c r="ITB95" s="40"/>
      <c r="ITC95" s="40"/>
      <c r="ITD95" s="40"/>
      <c r="ITE95" s="40"/>
      <c r="ITF95" s="40"/>
      <c r="ITG95" s="40"/>
      <c r="ITH95" s="40"/>
      <c r="ITI95" s="40"/>
      <c r="ITJ95" s="40"/>
      <c r="ITK95" s="40"/>
      <c r="ITL95" s="40"/>
      <c r="ITM95" s="40"/>
      <c r="ITN95" s="40"/>
      <c r="ITO95" s="40"/>
      <c r="ITP95" s="40"/>
      <c r="ITQ95" s="40"/>
      <c r="ITR95" s="40"/>
      <c r="ITS95" s="40"/>
      <c r="ITT95" s="40"/>
      <c r="ITU95" s="40"/>
      <c r="ITV95" s="40"/>
      <c r="ITW95" s="40"/>
      <c r="ITX95" s="40"/>
      <c r="ITY95" s="40"/>
      <c r="ITZ95" s="40"/>
      <c r="IUA95" s="40"/>
      <c r="IUB95" s="40"/>
      <c r="IUC95" s="40"/>
      <c r="IUD95" s="40"/>
      <c r="IUE95" s="40"/>
      <c r="IUF95" s="40"/>
      <c r="IUG95" s="40"/>
      <c r="IUH95" s="40"/>
      <c r="IUI95" s="40"/>
      <c r="IUJ95" s="40"/>
      <c r="IUK95" s="40"/>
      <c r="IUL95" s="40"/>
      <c r="IUM95" s="40"/>
      <c r="IUN95" s="40"/>
      <c r="IUO95" s="40"/>
      <c r="IUP95" s="40"/>
      <c r="IUQ95" s="40"/>
      <c r="IUR95" s="40"/>
      <c r="IUS95" s="40"/>
      <c r="IUT95" s="40"/>
      <c r="IUU95" s="40"/>
      <c r="IUV95" s="40"/>
      <c r="IUW95" s="40"/>
      <c r="IUX95" s="40"/>
      <c r="IUY95" s="40"/>
      <c r="IUZ95" s="40"/>
      <c r="IVA95" s="40"/>
      <c r="IVB95" s="40"/>
      <c r="IVC95" s="40"/>
      <c r="IVD95" s="40"/>
      <c r="IVE95" s="40"/>
      <c r="IVF95" s="40"/>
      <c r="IVG95" s="40"/>
      <c r="IVH95" s="40"/>
      <c r="IVI95" s="40"/>
      <c r="IVJ95" s="40"/>
      <c r="IVK95" s="40"/>
      <c r="IVL95" s="40"/>
      <c r="IVM95" s="40"/>
      <c r="IVN95" s="40"/>
      <c r="IVO95" s="40"/>
      <c r="IVP95" s="40"/>
      <c r="IVQ95" s="40"/>
      <c r="IVR95" s="40"/>
      <c r="IVS95" s="40"/>
      <c r="IVT95" s="40"/>
      <c r="IVU95" s="40"/>
      <c r="IVV95" s="40"/>
      <c r="IVW95" s="40"/>
      <c r="IVX95" s="40"/>
      <c r="IVY95" s="40"/>
      <c r="IVZ95" s="40"/>
      <c r="IWA95" s="40"/>
      <c r="IWB95" s="40"/>
      <c r="IWC95" s="40"/>
      <c r="IWD95" s="40"/>
      <c r="IWE95" s="40"/>
      <c r="IWF95" s="40"/>
      <c r="IWG95" s="40"/>
      <c r="IWH95" s="40"/>
      <c r="IWI95" s="40"/>
      <c r="IWJ95" s="40"/>
      <c r="IWK95" s="40"/>
      <c r="IWL95" s="40"/>
      <c r="IWM95" s="40"/>
      <c r="IWN95" s="40"/>
      <c r="IWO95" s="40"/>
      <c r="IWP95" s="40"/>
      <c r="IWQ95" s="40"/>
      <c r="IWR95" s="40"/>
      <c r="IWS95" s="40"/>
      <c r="IWT95" s="40"/>
      <c r="IWU95" s="40"/>
      <c r="IWV95" s="40"/>
      <c r="IWW95" s="40"/>
      <c r="IWX95" s="40"/>
      <c r="IWY95" s="40"/>
      <c r="IWZ95" s="40"/>
      <c r="IXA95" s="40"/>
      <c r="IXB95" s="40"/>
      <c r="IXC95" s="40"/>
      <c r="IXD95" s="40"/>
      <c r="IXE95" s="40"/>
      <c r="IXF95" s="40"/>
      <c r="IXG95" s="40"/>
      <c r="IXH95" s="40"/>
      <c r="IXI95" s="40"/>
      <c r="IXJ95" s="40"/>
      <c r="IXK95" s="40"/>
      <c r="IXL95" s="40"/>
      <c r="IXM95" s="40"/>
      <c r="IXN95" s="40"/>
      <c r="IXO95" s="40"/>
      <c r="IXP95" s="40"/>
      <c r="IXQ95" s="40"/>
      <c r="IXR95" s="40"/>
      <c r="IXS95" s="40"/>
      <c r="IXT95" s="40"/>
      <c r="IXU95" s="40"/>
      <c r="IXV95" s="40"/>
      <c r="IXW95" s="40"/>
      <c r="IXX95" s="40"/>
      <c r="IXY95" s="40"/>
      <c r="IXZ95" s="40"/>
      <c r="IYA95" s="40"/>
      <c r="IYB95" s="40"/>
      <c r="IYC95" s="40"/>
      <c r="IYD95" s="40"/>
      <c r="IYE95" s="40"/>
      <c r="IYF95" s="40"/>
      <c r="IYG95" s="40"/>
      <c r="IYH95" s="40"/>
      <c r="IYI95" s="40"/>
      <c r="IYJ95" s="40"/>
      <c r="IYK95" s="40"/>
      <c r="IYL95" s="40"/>
      <c r="IYM95" s="40"/>
      <c r="IYN95" s="40"/>
      <c r="IYO95" s="40"/>
      <c r="IYP95" s="40"/>
      <c r="IYQ95" s="40"/>
      <c r="IYR95" s="40"/>
      <c r="IYS95" s="40"/>
      <c r="IYT95" s="40"/>
      <c r="IYU95" s="40"/>
      <c r="IYV95" s="40"/>
      <c r="IYW95" s="40"/>
      <c r="IYX95" s="40"/>
      <c r="IYY95" s="40"/>
      <c r="IYZ95" s="40"/>
      <c r="IZA95" s="40"/>
      <c r="IZB95" s="40"/>
      <c r="IZC95" s="40"/>
      <c r="IZD95" s="40"/>
      <c r="IZE95" s="40"/>
      <c r="IZF95" s="40"/>
      <c r="IZG95" s="40"/>
      <c r="IZH95" s="40"/>
      <c r="IZI95" s="40"/>
      <c r="IZJ95" s="40"/>
      <c r="IZK95" s="40"/>
      <c r="IZL95" s="40"/>
      <c r="IZM95" s="40"/>
      <c r="IZN95" s="40"/>
      <c r="IZO95" s="40"/>
      <c r="IZP95" s="40"/>
      <c r="IZQ95" s="40"/>
      <c r="IZR95" s="40"/>
      <c r="IZS95" s="40"/>
      <c r="IZT95" s="40"/>
      <c r="IZU95" s="40"/>
      <c r="IZV95" s="40"/>
      <c r="IZW95" s="40"/>
      <c r="IZX95" s="40"/>
      <c r="IZY95" s="40"/>
      <c r="IZZ95" s="40"/>
      <c r="JAA95" s="40"/>
      <c r="JAB95" s="40"/>
      <c r="JAC95" s="40"/>
      <c r="JAD95" s="40"/>
      <c r="JAE95" s="40"/>
      <c r="JAF95" s="40"/>
      <c r="JAG95" s="40"/>
      <c r="JAH95" s="40"/>
      <c r="JAI95" s="40"/>
      <c r="JAJ95" s="40"/>
      <c r="JAK95" s="40"/>
      <c r="JAL95" s="40"/>
      <c r="JAM95" s="40"/>
      <c r="JAN95" s="40"/>
      <c r="JAO95" s="40"/>
      <c r="JAP95" s="40"/>
      <c r="JAQ95" s="40"/>
      <c r="JAR95" s="40"/>
      <c r="JAS95" s="40"/>
      <c r="JAT95" s="40"/>
      <c r="JAU95" s="40"/>
      <c r="JAV95" s="40"/>
      <c r="JAW95" s="40"/>
      <c r="JAX95" s="40"/>
      <c r="JAY95" s="40"/>
      <c r="JAZ95" s="40"/>
      <c r="JBA95" s="40"/>
      <c r="JBB95" s="40"/>
      <c r="JBC95" s="40"/>
      <c r="JBD95" s="40"/>
      <c r="JBE95" s="40"/>
      <c r="JBF95" s="40"/>
      <c r="JBG95" s="40"/>
      <c r="JBH95" s="40"/>
      <c r="JBI95" s="40"/>
      <c r="JBJ95" s="40"/>
      <c r="JBK95" s="40"/>
      <c r="JBL95" s="40"/>
      <c r="JBM95" s="40"/>
      <c r="JBN95" s="40"/>
      <c r="JBO95" s="40"/>
      <c r="JBP95" s="40"/>
      <c r="JBQ95" s="40"/>
      <c r="JBR95" s="40"/>
      <c r="JBS95" s="40"/>
      <c r="JBT95" s="40"/>
      <c r="JBU95" s="40"/>
      <c r="JBV95" s="40"/>
      <c r="JBW95" s="40"/>
      <c r="JBX95" s="40"/>
      <c r="JBY95" s="40"/>
      <c r="JBZ95" s="40"/>
      <c r="JCA95" s="40"/>
      <c r="JCB95" s="40"/>
      <c r="JCC95" s="40"/>
      <c r="JCD95" s="40"/>
      <c r="JCE95" s="40"/>
      <c r="JCF95" s="40"/>
      <c r="JCG95" s="40"/>
      <c r="JCH95" s="40"/>
      <c r="JCI95" s="40"/>
      <c r="JCJ95" s="40"/>
      <c r="JCK95" s="40"/>
      <c r="JCL95" s="40"/>
      <c r="JCM95" s="40"/>
      <c r="JCN95" s="40"/>
      <c r="JCO95" s="40"/>
      <c r="JCP95" s="40"/>
      <c r="JCQ95" s="40"/>
      <c r="JCR95" s="40"/>
      <c r="JCS95" s="40"/>
      <c r="JCT95" s="40"/>
      <c r="JCU95" s="40"/>
      <c r="JCV95" s="40"/>
      <c r="JCW95" s="40"/>
      <c r="JCX95" s="40"/>
      <c r="JCY95" s="40"/>
      <c r="JCZ95" s="40"/>
      <c r="JDA95" s="40"/>
      <c r="JDB95" s="40"/>
      <c r="JDC95" s="40"/>
      <c r="JDD95" s="40"/>
      <c r="JDE95" s="40"/>
      <c r="JDF95" s="40"/>
      <c r="JDG95" s="40"/>
      <c r="JDH95" s="40"/>
      <c r="JDI95" s="40"/>
      <c r="JDJ95" s="40"/>
      <c r="JDK95" s="40"/>
      <c r="JDL95" s="40"/>
      <c r="JDM95" s="40"/>
      <c r="JDN95" s="40"/>
      <c r="JDO95" s="40"/>
      <c r="JDP95" s="40"/>
      <c r="JDQ95" s="40"/>
      <c r="JDR95" s="40"/>
      <c r="JDS95" s="40"/>
      <c r="JDT95" s="40"/>
      <c r="JDU95" s="40"/>
      <c r="JDV95" s="40"/>
      <c r="JDW95" s="40"/>
      <c r="JDX95" s="40"/>
      <c r="JDY95" s="40"/>
      <c r="JDZ95" s="40"/>
      <c r="JEA95" s="40"/>
      <c r="JEB95" s="40"/>
      <c r="JEC95" s="40"/>
      <c r="JED95" s="40"/>
      <c r="JEE95" s="40"/>
      <c r="JEF95" s="40"/>
      <c r="JEG95" s="40"/>
      <c r="JEH95" s="40"/>
      <c r="JEI95" s="40"/>
      <c r="JEJ95" s="40"/>
      <c r="JEK95" s="40"/>
      <c r="JEL95" s="40"/>
      <c r="JEM95" s="40"/>
      <c r="JEN95" s="40"/>
      <c r="JEO95" s="40"/>
      <c r="JEP95" s="40"/>
      <c r="JEQ95" s="40"/>
      <c r="JER95" s="40"/>
      <c r="JES95" s="40"/>
      <c r="JET95" s="40"/>
      <c r="JEU95" s="40"/>
      <c r="JEV95" s="40"/>
      <c r="JEW95" s="40"/>
      <c r="JEX95" s="40"/>
      <c r="JEY95" s="40"/>
      <c r="JEZ95" s="40"/>
      <c r="JFA95" s="40"/>
      <c r="JFB95" s="40"/>
      <c r="JFC95" s="40"/>
      <c r="JFD95" s="40"/>
      <c r="JFE95" s="40"/>
      <c r="JFF95" s="40"/>
      <c r="JFG95" s="40"/>
      <c r="JFH95" s="40"/>
      <c r="JFI95" s="40"/>
      <c r="JFJ95" s="40"/>
      <c r="JFK95" s="40"/>
      <c r="JFL95" s="40"/>
      <c r="JFM95" s="40"/>
      <c r="JFN95" s="40"/>
      <c r="JFO95" s="40"/>
      <c r="JFP95" s="40"/>
      <c r="JFQ95" s="40"/>
      <c r="JFR95" s="40"/>
      <c r="JFS95" s="40"/>
      <c r="JFT95" s="40"/>
      <c r="JFU95" s="40"/>
      <c r="JFV95" s="40"/>
      <c r="JFW95" s="40"/>
      <c r="JFX95" s="40"/>
      <c r="JFY95" s="40"/>
      <c r="JFZ95" s="40"/>
      <c r="JGA95" s="40"/>
      <c r="JGB95" s="40"/>
      <c r="JGC95" s="40"/>
      <c r="JGD95" s="40"/>
      <c r="JGE95" s="40"/>
      <c r="JGF95" s="40"/>
      <c r="JGG95" s="40"/>
      <c r="JGH95" s="40"/>
      <c r="JGI95" s="40"/>
      <c r="JGJ95" s="40"/>
      <c r="JGK95" s="40"/>
      <c r="JGL95" s="40"/>
      <c r="JGM95" s="40"/>
      <c r="JGN95" s="40"/>
      <c r="JGO95" s="40"/>
      <c r="JGP95" s="40"/>
      <c r="JGQ95" s="40"/>
      <c r="JGR95" s="40"/>
      <c r="JGS95" s="40"/>
      <c r="JGT95" s="40"/>
      <c r="JGU95" s="40"/>
      <c r="JGV95" s="40"/>
      <c r="JGW95" s="40"/>
      <c r="JGX95" s="40"/>
      <c r="JGY95" s="40"/>
      <c r="JGZ95" s="40"/>
      <c r="JHA95" s="40"/>
      <c r="JHB95" s="40"/>
      <c r="JHC95" s="40"/>
      <c r="JHD95" s="40"/>
      <c r="JHE95" s="40"/>
      <c r="JHF95" s="40"/>
      <c r="JHG95" s="40"/>
      <c r="JHH95" s="40"/>
      <c r="JHI95" s="40"/>
      <c r="JHJ95" s="40"/>
      <c r="JHK95" s="40"/>
      <c r="JHL95" s="40"/>
      <c r="JHM95" s="40"/>
      <c r="JHN95" s="40"/>
      <c r="JHO95" s="40"/>
      <c r="JHP95" s="40"/>
      <c r="JHQ95" s="40"/>
      <c r="JHR95" s="40"/>
      <c r="JHS95" s="40"/>
      <c r="JHT95" s="40"/>
      <c r="JHU95" s="40"/>
      <c r="JHV95" s="40"/>
      <c r="JHW95" s="40"/>
      <c r="JHX95" s="40"/>
      <c r="JHY95" s="40"/>
      <c r="JHZ95" s="40"/>
      <c r="JIA95" s="40"/>
      <c r="JIB95" s="40"/>
      <c r="JIC95" s="40"/>
      <c r="JID95" s="40"/>
      <c r="JIE95" s="40"/>
      <c r="JIF95" s="40"/>
      <c r="JIG95" s="40"/>
      <c r="JIH95" s="40"/>
      <c r="JII95" s="40"/>
      <c r="JIJ95" s="40"/>
      <c r="JIK95" s="40"/>
      <c r="JIL95" s="40"/>
      <c r="JIM95" s="40"/>
      <c r="JIN95" s="40"/>
      <c r="JIO95" s="40"/>
      <c r="JIP95" s="40"/>
      <c r="JIQ95" s="40"/>
      <c r="JIR95" s="40"/>
      <c r="JIS95" s="40"/>
      <c r="JIT95" s="40"/>
      <c r="JIU95" s="40"/>
      <c r="JIV95" s="40"/>
      <c r="JIW95" s="40"/>
      <c r="JIX95" s="40"/>
      <c r="JIY95" s="40"/>
      <c r="JIZ95" s="40"/>
      <c r="JJA95" s="40"/>
      <c r="JJB95" s="40"/>
      <c r="JJC95" s="40"/>
      <c r="JJD95" s="40"/>
      <c r="JJE95" s="40"/>
      <c r="JJF95" s="40"/>
      <c r="JJG95" s="40"/>
      <c r="JJH95" s="40"/>
      <c r="JJI95" s="40"/>
      <c r="JJJ95" s="40"/>
      <c r="JJK95" s="40"/>
      <c r="JJL95" s="40"/>
      <c r="JJM95" s="40"/>
      <c r="JJN95" s="40"/>
      <c r="JJO95" s="40"/>
      <c r="JJP95" s="40"/>
      <c r="JJQ95" s="40"/>
      <c r="JJR95" s="40"/>
      <c r="JJS95" s="40"/>
      <c r="JJT95" s="40"/>
      <c r="JJU95" s="40"/>
      <c r="JJV95" s="40"/>
      <c r="JJW95" s="40"/>
      <c r="JJX95" s="40"/>
      <c r="JJY95" s="40"/>
      <c r="JJZ95" s="40"/>
      <c r="JKA95" s="40"/>
      <c r="JKB95" s="40"/>
      <c r="JKC95" s="40"/>
      <c r="JKD95" s="40"/>
      <c r="JKE95" s="40"/>
      <c r="JKF95" s="40"/>
      <c r="JKG95" s="40"/>
      <c r="JKH95" s="40"/>
      <c r="JKI95" s="40"/>
      <c r="JKJ95" s="40"/>
      <c r="JKK95" s="40"/>
      <c r="JKL95" s="40"/>
      <c r="JKM95" s="40"/>
      <c r="JKN95" s="40"/>
      <c r="JKO95" s="40"/>
      <c r="JKP95" s="40"/>
      <c r="JKQ95" s="40"/>
      <c r="JKR95" s="40"/>
      <c r="JKS95" s="40"/>
      <c r="JKT95" s="40"/>
      <c r="JKU95" s="40"/>
      <c r="JKV95" s="40"/>
      <c r="JKW95" s="40"/>
      <c r="JKX95" s="40"/>
      <c r="JKY95" s="40"/>
      <c r="JKZ95" s="40"/>
      <c r="JLA95" s="40"/>
      <c r="JLB95" s="40"/>
      <c r="JLC95" s="40"/>
      <c r="JLD95" s="40"/>
      <c r="JLE95" s="40"/>
      <c r="JLF95" s="40"/>
      <c r="JLG95" s="40"/>
      <c r="JLH95" s="40"/>
      <c r="JLI95" s="40"/>
      <c r="JLJ95" s="40"/>
      <c r="JLK95" s="40"/>
      <c r="JLL95" s="40"/>
      <c r="JLM95" s="40"/>
      <c r="JLN95" s="40"/>
      <c r="JLO95" s="40"/>
      <c r="JLP95" s="40"/>
      <c r="JLQ95" s="40"/>
      <c r="JLR95" s="40"/>
      <c r="JLS95" s="40"/>
      <c r="JLT95" s="40"/>
      <c r="JLU95" s="40"/>
      <c r="JLV95" s="40"/>
      <c r="JLW95" s="40"/>
      <c r="JLX95" s="40"/>
      <c r="JLY95" s="40"/>
      <c r="JLZ95" s="40"/>
      <c r="JMA95" s="40"/>
      <c r="JMB95" s="40"/>
      <c r="JMC95" s="40"/>
      <c r="JMD95" s="40"/>
      <c r="JME95" s="40"/>
      <c r="JMF95" s="40"/>
      <c r="JMG95" s="40"/>
      <c r="JMH95" s="40"/>
      <c r="JMI95" s="40"/>
      <c r="JMJ95" s="40"/>
      <c r="JMK95" s="40"/>
      <c r="JML95" s="40"/>
      <c r="JMM95" s="40"/>
      <c r="JMN95" s="40"/>
      <c r="JMO95" s="40"/>
      <c r="JMP95" s="40"/>
      <c r="JMQ95" s="40"/>
      <c r="JMR95" s="40"/>
      <c r="JMS95" s="40"/>
      <c r="JMT95" s="40"/>
      <c r="JMU95" s="40"/>
      <c r="JMV95" s="40"/>
      <c r="JMW95" s="40"/>
      <c r="JMX95" s="40"/>
      <c r="JMY95" s="40"/>
      <c r="JMZ95" s="40"/>
      <c r="JNA95" s="40"/>
      <c r="JNB95" s="40"/>
      <c r="JNC95" s="40"/>
      <c r="JND95" s="40"/>
      <c r="JNE95" s="40"/>
      <c r="JNF95" s="40"/>
      <c r="JNG95" s="40"/>
      <c r="JNH95" s="40"/>
      <c r="JNI95" s="40"/>
      <c r="JNJ95" s="40"/>
      <c r="JNK95" s="40"/>
      <c r="JNL95" s="40"/>
      <c r="JNM95" s="40"/>
      <c r="JNN95" s="40"/>
      <c r="JNO95" s="40"/>
      <c r="JNP95" s="40"/>
      <c r="JNQ95" s="40"/>
      <c r="JNR95" s="40"/>
      <c r="JNS95" s="40"/>
      <c r="JNT95" s="40"/>
      <c r="JNU95" s="40"/>
      <c r="JNV95" s="40"/>
      <c r="JNW95" s="40"/>
      <c r="JNX95" s="40"/>
      <c r="JNY95" s="40"/>
      <c r="JNZ95" s="40"/>
      <c r="JOA95" s="40"/>
      <c r="JOB95" s="40"/>
      <c r="JOC95" s="40"/>
      <c r="JOD95" s="40"/>
      <c r="JOE95" s="40"/>
      <c r="JOF95" s="40"/>
      <c r="JOG95" s="40"/>
      <c r="JOH95" s="40"/>
      <c r="JOI95" s="40"/>
      <c r="JOJ95" s="40"/>
      <c r="JOK95" s="40"/>
      <c r="JOL95" s="40"/>
      <c r="JOM95" s="40"/>
      <c r="JON95" s="40"/>
      <c r="JOO95" s="40"/>
      <c r="JOP95" s="40"/>
      <c r="JOQ95" s="40"/>
      <c r="JOR95" s="40"/>
      <c r="JOS95" s="40"/>
      <c r="JOT95" s="40"/>
      <c r="JOU95" s="40"/>
      <c r="JOV95" s="40"/>
      <c r="JOW95" s="40"/>
      <c r="JOX95" s="40"/>
      <c r="JOY95" s="40"/>
      <c r="JOZ95" s="40"/>
      <c r="JPA95" s="40"/>
      <c r="JPB95" s="40"/>
      <c r="JPC95" s="40"/>
      <c r="JPD95" s="40"/>
      <c r="JPE95" s="40"/>
      <c r="JPF95" s="40"/>
      <c r="JPG95" s="40"/>
      <c r="JPH95" s="40"/>
      <c r="JPI95" s="40"/>
      <c r="JPJ95" s="40"/>
      <c r="JPK95" s="40"/>
      <c r="JPL95" s="40"/>
      <c r="JPM95" s="40"/>
      <c r="JPN95" s="40"/>
      <c r="JPO95" s="40"/>
      <c r="JPP95" s="40"/>
      <c r="JPQ95" s="40"/>
      <c r="JPR95" s="40"/>
      <c r="JPS95" s="40"/>
      <c r="JPT95" s="40"/>
      <c r="JPU95" s="40"/>
      <c r="JPV95" s="40"/>
      <c r="JPW95" s="40"/>
      <c r="JPX95" s="40"/>
      <c r="JPY95" s="40"/>
      <c r="JPZ95" s="40"/>
      <c r="JQA95" s="40"/>
      <c r="JQB95" s="40"/>
      <c r="JQC95" s="40"/>
      <c r="JQD95" s="40"/>
      <c r="JQE95" s="40"/>
      <c r="JQF95" s="40"/>
      <c r="JQG95" s="40"/>
      <c r="JQH95" s="40"/>
      <c r="JQI95" s="40"/>
      <c r="JQJ95" s="40"/>
      <c r="JQK95" s="40"/>
      <c r="JQL95" s="40"/>
      <c r="JQM95" s="40"/>
      <c r="JQN95" s="40"/>
      <c r="JQO95" s="40"/>
      <c r="JQP95" s="40"/>
      <c r="JQQ95" s="40"/>
      <c r="JQR95" s="40"/>
      <c r="JQS95" s="40"/>
      <c r="JQT95" s="40"/>
      <c r="JQU95" s="40"/>
      <c r="JQV95" s="40"/>
      <c r="JQW95" s="40"/>
      <c r="JQX95" s="40"/>
      <c r="JQY95" s="40"/>
      <c r="JQZ95" s="40"/>
      <c r="JRA95" s="40"/>
      <c r="JRB95" s="40"/>
      <c r="JRC95" s="40"/>
      <c r="JRD95" s="40"/>
      <c r="JRE95" s="40"/>
      <c r="JRF95" s="40"/>
      <c r="JRG95" s="40"/>
      <c r="JRH95" s="40"/>
      <c r="JRI95" s="40"/>
      <c r="JRJ95" s="40"/>
      <c r="JRK95" s="40"/>
      <c r="JRL95" s="40"/>
      <c r="JRM95" s="40"/>
      <c r="JRN95" s="40"/>
      <c r="JRO95" s="40"/>
      <c r="JRP95" s="40"/>
      <c r="JRQ95" s="40"/>
      <c r="JRR95" s="40"/>
      <c r="JRS95" s="40"/>
      <c r="JRT95" s="40"/>
      <c r="JRU95" s="40"/>
      <c r="JRV95" s="40"/>
      <c r="JRW95" s="40"/>
      <c r="JRX95" s="40"/>
      <c r="JRY95" s="40"/>
      <c r="JRZ95" s="40"/>
      <c r="JSA95" s="40"/>
      <c r="JSB95" s="40"/>
      <c r="JSC95" s="40"/>
      <c r="JSD95" s="40"/>
      <c r="JSE95" s="40"/>
      <c r="JSF95" s="40"/>
      <c r="JSG95" s="40"/>
      <c r="JSH95" s="40"/>
      <c r="JSI95" s="40"/>
      <c r="JSJ95" s="40"/>
      <c r="JSK95" s="40"/>
      <c r="JSL95" s="40"/>
      <c r="JSM95" s="40"/>
      <c r="JSN95" s="40"/>
      <c r="JSO95" s="40"/>
      <c r="JSP95" s="40"/>
      <c r="JSQ95" s="40"/>
      <c r="JSR95" s="40"/>
      <c r="JSS95" s="40"/>
      <c r="JST95" s="40"/>
      <c r="JSU95" s="40"/>
      <c r="JSV95" s="40"/>
      <c r="JSW95" s="40"/>
      <c r="JSX95" s="40"/>
      <c r="JSY95" s="40"/>
      <c r="JSZ95" s="40"/>
      <c r="JTA95" s="40"/>
      <c r="JTB95" s="40"/>
      <c r="JTC95" s="40"/>
      <c r="JTD95" s="40"/>
      <c r="JTE95" s="40"/>
      <c r="JTF95" s="40"/>
      <c r="JTG95" s="40"/>
      <c r="JTH95" s="40"/>
      <c r="JTI95" s="40"/>
      <c r="JTJ95" s="40"/>
      <c r="JTK95" s="40"/>
      <c r="JTL95" s="40"/>
      <c r="JTM95" s="40"/>
      <c r="JTN95" s="40"/>
      <c r="JTO95" s="40"/>
      <c r="JTP95" s="40"/>
      <c r="JTQ95" s="40"/>
      <c r="JTR95" s="40"/>
      <c r="JTS95" s="40"/>
      <c r="JTT95" s="40"/>
      <c r="JTU95" s="40"/>
      <c r="JTV95" s="40"/>
      <c r="JTW95" s="40"/>
      <c r="JTX95" s="40"/>
      <c r="JTY95" s="40"/>
      <c r="JTZ95" s="40"/>
      <c r="JUA95" s="40"/>
      <c r="JUB95" s="40"/>
      <c r="JUC95" s="40"/>
      <c r="JUD95" s="40"/>
      <c r="JUE95" s="40"/>
      <c r="JUF95" s="40"/>
      <c r="JUG95" s="40"/>
      <c r="JUH95" s="40"/>
      <c r="JUI95" s="40"/>
      <c r="JUJ95" s="40"/>
      <c r="JUK95" s="40"/>
      <c r="JUL95" s="40"/>
      <c r="JUM95" s="40"/>
      <c r="JUN95" s="40"/>
      <c r="JUO95" s="40"/>
      <c r="JUP95" s="40"/>
      <c r="JUQ95" s="40"/>
      <c r="JUR95" s="40"/>
      <c r="JUS95" s="40"/>
      <c r="JUT95" s="40"/>
      <c r="JUU95" s="40"/>
      <c r="JUV95" s="40"/>
      <c r="JUW95" s="40"/>
      <c r="JUX95" s="40"/>
      <c r="JUY95" s="40"/>
      <c r="JUZ95" s="40"/>
      <c r="JVA95" s="40"/>
      <c r="JVB95" s="40"/>
      <c r="JVC95" s="40"/>
      <c r="JVD95" s="40"/>
      <c r="JVE95" s="40"/>
      <c r="JVF95" s="40"/>
      <c r="JVG95" s="40"/>
      <c r="JVH95" s="40"/>
      <c r="JVI95" s="40"/>
      <c r="JVJ95" s="40"/>
      <c r="JVK95" s="40"/>
      <c r="JVL95" s="40"/>
      <c r="JVM95" s="40"/>
      <c r="JVN95" s="40"/>
      <c r="JVO95" s="40"/>
      <c r="JVP95" s="40"/>
      <c r="JVQ95" s="40"/>
      <c r="JVR95" s="40"/>
      <c r="JVS95" s="40"/>
      <c r="JVT95" s="40"/>
      <c r="JVU95" s="40"/>
      <c r="JVV95" s="40"/>
      <c r="JVW95" s="40"/>
      <c r="JVX95" s="40"/>
      <c r="JVY95" s="40"/>
      <c r="JVZ95" s="40"/>
      <c r="JWA95" s="40"/>
      <c r="JWB95" s="40"/>
      <c r="JWC95" s="40"/>
      <c r="JWD95" s="40"/>
      <c r="JWE95" s="40"/>
      <c r="JWF95" s="40"/>
      <c r="JWG95" s="40"/>
      <c r="JWH95" s="40"/>
      <c r="JWI95" s="40"/>
      <c r="JWJ95" s="40"/>
      <c r="JWK95" s="40"/>
      <c r="JWL95" s="40"/>
      <c r="JWM95" s="40"/>
      <c r="JWN95" s="40"/>
      <c r="JWO95" s="40"/>
      <c r="JWP95" s="40"/>
      <c r="JWQ95" s="40"/>
      <c r="JWR95" s="40"/>
      <c r="JWS95" s="40"/>
      <c r="JWT95" s="40"/>
      <c r="JWU95" s="40"/>
      <c r="JWV95" s="40"/>
      <c r="JWW95" s="40"/>
      <c r="JWX95" s="40"/>
      <c r="JWY95" s="40"/>
      <c r="JWZ95" s="40"/>
      <c r="JXA95" s="40"/>
      <c r="JXB95" s="40"/>
      <c r="JXC95" s="40"/>
      <c r="JXD95" s="40"/>
      <c r="JXE95" s="40"/>
      <c r="JXF95" s="40"/>
      <c r="JXG95" s="40"/>
      <c r="JXH95" s="40"/>
      <c r="JXI95" s="40"/>
      <c r="JXJ95" s="40"/>
      <c r="JXK95" s="40"/>
      <c r="JXL95" s="40"/>
      <c r="JXM95" s="40"/>
      <c r="JXN95" s="40"/>
      <c r="JXO95" s="40"/>
      <c r="JXP95" s="40"/>
      <c r="JXQ95" s="40"/>
      <c r="JXR95" s="40"/>
      <c r="JXS95" s="40"/>
      <c r="JXT95" s="40"/>
      <c r="JXU95" s="40"/>
      <c r="JXV95" s="40"/>
      <c r="JXW95" s="40"/>
      <c r="JXX95" s="40"/>
      <c r="JXY95" s="40"/>
      <c r="JXZ95" s="40"/>
      <c r="JYA95" s="40"/>
      <c r="JYB95" s="40"/>
      <c r="JYC95" s="40"/>
      <c r="JYD95" s="40"/>
      <c r="JYE95" s="40"/>
      <c r="JYF95" s="40"/>
      <c r="JYG95" s="40"/>
      <c r="JYH95" s="40"/>
      <c r="JYI95" s="40"/>
      <c r="JYJ95" s="40"/>
      <c r="JYK95" s="40"/>
      <c r="JYL95" s="40"/>
      <c r="JYM95" s="40"/>
      <c r="JYN95" s="40"/>
      <c r="JYO95" s="40"/>
      <c r="JYP95" s="40"/>
      <c r="JYQ95" s="40"/>
      <c r="JYR95" s="40"/>
      <c r="JYS95" s="40"/>
      <c r="JYT95" s="40"/>
      <c r="JYU95" s="40"/>
      <c r="JYV95" s="40"/>
      <c r="JYW95" s="40"/>
      <c r="JYX95" s="40"/>
      <c r="JYY95" s="40"/>
      <c r="JYZ95" s="40"/>
      <c r="JZA95" s="40"/>
      <c r="JZB95" s="40"/>
      <c r="JZC95" s="40"/>
      <c r="JZD95" s="40"/>
      <c r="JZE95" s="40"/>
      <c r="JZF95" s="40"/>
      <c r="JZG95" s="40"/>
      <c r="JZH95" s="40"/>
      <c r="JZI95" s="40"/>
      <c r="JZJ95" s="40"/>
      <c r="JZK95" s="40"/>
      <c r="JZL95" s="40"/>
      <c r="JZM95" s="40"/>
      <c r="JZN95" s="40"/>
      <c r="JZO95" s="40"/>
      <c r="JZP95" s="40"/>
      <c r="JZQ95" s="40"/>
      <c r="JZR95" s="40"/>
      <c r="JZS95" s="40"/>
      <c r="JZT95" s="40"/>
      <c r="JZU95" s="40"/>
      <c r="JZV95" s="40"/>
      <c r="JZW95" s="40"/>
      <c r="JZX95" s="40"/>
      <c r="JZY95" s="40"/>
      <c r="JZZ95" s="40"/>
      <c r="KAA95" s="40"/>
      <c r="KAB95" s="40"/>
      <c r="KAC95" s="40"/>
      <c r="KAD95" s="40"/>
      <c r="KAE95" s="40"/>
      <c r="KAF95" s="40"/>
      <c r="KAG95" s="40"/>
      <c r="KAH95" s="40"/>
      <c r="KAI95" s="40"/>
      <c r="KAJ95" s="40"/>
      <c r="KAK95" s="40"/>
      <c r="KAL95" s="40"/>
      <c r="KAM95" s="40"/>
      <c r="KAN95" s="40"/>
      <c r="KAO95" s="40"/>
      <c r="KAP95" s="40"/>
      <c r="KAQ95" s="40"/>
      <c r="KAR95" s="40"/>
      <c r="KAS95" s="40"/>
      <c r="KAT95" s="40"/>
      <c r="KAU95" s="40"/>
      <c r="KAV95" s="40"/>
      <c r="KAW95" s="40"/>
      <c r="KAX95" s="40"/>
      <c r="KAY95" s="40"/>
      <c r="KAZ95" s="40"/>
      <c r="KBA95" s="40"/>
      <c r="KBB95" s="40"/>
      <c r="KBC95" s="40"/>
      <c r="KBD95" s="40"/>
      <c r="KBE95" s="40"/>
      <c r="KBF95" s="40"/>
      <c r="KBG95" s="40"/>
      <c r="KBH95" s="40"/>
      <c r="KBI95" s="40"/>
      <c r="KBJ95" s="40"/>
      <c r="KBK95" s="40"/>
      <c r="KBL95" s="40"/>
      <c r="KBM95" s="40"/>
      <c r="KBN95" s="40"/>
      <c r="KBO95" s="40"/>
      <c r="KBP95" s="40"/>
      <c r="KBQ95" s="40"/>
      <c r="KBR95" s="40"/>
      <c r="KBS95" s="40"/>
      <c r="KBT95" s="40"/>
      <c r="KBU95" s="40"/>
      <c r="KBV95" s="40"/>
      <c r="KBW95" s="40"/>
      <c r="KBX95" s="40"/>
      <c r="KBY95" s="40"/>
      <c r="KBZ95" s="40"/>
      <c r="KCA95" s="40"/>
      <c r="KCB95" s="40"/>
      <c r="KCC95" s="40"/>
      <c r="KCD95" s="40"/>
      <c r="KCE95" s="40"/>
      <c r="KCF95" s="40"/>
      <c r="KCG95" s="40"/>
      <c r="KCH95" s="40"/>
      <c r="KCI95" s="40"/>
      <c r="KCJ95" s="40"/>
      <c r="KCK95" s="40"/>
      <c r="KCL95" s="40"/>
      <c r="KCM95" s="40"/>
      <c r="KCN95" s="40"/>
      <c r="KCO95" s="40"/>
      <c r="KCP95" s="40"/>
      <c r="KCQ95" s="40"/>
      <c r="KCR95" s="40"/>
      <c r="KCS95" s="40"/>
      <c r="KCT95" s="40"/>
      <c r="KCU95" s="40"/>
      <c r="KCV95" s="40"/>
      <c r="KCW95" s="40"/>
      <c r="KCX95" s="40"/>
      <c r="KCY95" s="40"/>
      <c r="KCZ95" s="40"/>
      <c r="KDA95" s="40"/>
      <c r="KDB95" s="40"/>
      <c r="KDC95" s="40"/>
      <c r="KDD95" s="40"/>
      <c r="KDE95" s="40"/>
      <c r="KDF95" s="40"/>
      <c r="KDG95" s="40"/>
      <c r="KDH95" s="40"/>
      <c r="KDI95" s="40"/>
      <c r="KDJ95" s="40"/>
      <c r="KDK95" s="40"/>
      <c r="KDL95" s="40"/>
      <c r="KDM95" s="40"/>
      <c r="KDN95" s="40"/>
      <c r="KDO95" s="40"/>
      <c r="KDP95" s="40"/>
      <c r="KDQ95" s="40"/>
      <c r="KDR95" s="40"/>
      <c r="KDS95" s="40"/>
      <c r="KDT95" s="40"/>
      <c r="KDU95" s="40"/>
      <c r="KDV95" s="40"/>
      <c r="KDW95" s="40"/>
      <c r="KDX95" s="40"/>
      <c r="KDY95" s="40"/>
      <c r="KDZ95" s="40"/>
      <c r="KEA95" s="40"/>
      <c r="KEB95" s="40"/>
      <c r="KEC95" s="40"/>
      <c r="KED95" s="40"/>
      <c r="KEE95" s="40"/>
      <c r="KEF95" s="40"/>
      <c r="KEG95" s="40"/>
      <c r="KEH95" s="40"/>
      <c r="KEI95" s="40"/>
      <c r="KEJ95" s="40"/>
      <c r="KEK95" s="40"/>
      <c r="KEL95" s="40"/>
      <c r="KEM95" s="40"/>
      <c r="KEN95" s="40"/>
      <c r="KEO95" s="40"/>
      <c r="KEP95" s="40"/>
      <c r="KEQ95" s="40"/>
      <c r="KER95" s="40"/>
      <c r="KES95" s="40"/>
      <c r="KET95" s="40"/>
      <c r="KEU95" s="40"/>
      <c r="KEV95" s="40"/>
      <c r="KEW95" s="40"/>
      <c r="KEX95" s="40"/>
      <c r="KEY95" s="40"/>
      <c r="KEZ95" s="40"/>
      <c r="KFA95" s="40"/>
      <c r="KFB95" s="40"/>
      <c r="KFC95" s="40"/>
      <c r="KFD95" s="40"/>
      <c r="KFE95" s="40"/>
      <c r="KFF95" s="40"/>
      <c r="KFG95" s="40"/>
      <c r="KFH95" s="40"/>
      <c r="KFI95" s="40"/>
      <c r="KFJ95" s="40"/>
      <c r="KFK95" s="40"/>
      <c r="KFL95" s="40"/>
      <c r="KFM95" s="40"/>
      <c r="KFN95" s="40"/>
      <c r="KFO95" s="40"/>
      <c r="KFP95" s="40"/>
      <c r="KFQ95" s="40"/>
      <c r="KFR95" s="40"/>
      <c r="KFS95" s="40"/>
      <c r="KFT95" s="40"/>
      <c r="KFU95" s="40"/>
      <c r="KFV95" s="40"/>
      <c r="KFW95" s="40"/>
      <c r="KFX95" s="40"/>
      <c r="KFY95" s="40"/>
      <c r="KFZ95" s="40"/>
      <c r="KGA95" s="40"/>
      <c r="KGB95" s="40"/>
      <c r="KGC95" s="40"/>
      <c r="KGD95" s="40"/>
      <c r="KGE95" s="40"/>
      <c r="KGF95" s="40"/>
      <c r="KGG95" s="40"/>
      <c r="KGH95" s="40"/>
      <c r="KGI95" s="40"/>
      <c r="KGJ95" s="40"/>
      <c r="KGK95" s="40"/>
      <c r="KGL95" s="40"/>
      <c r="KGM95" s="40"/>
      <c r="KGN95" s="40"/>
      <c r="KGO95" s="40"/>
      <c r="KGP95" s="40"/>
      <c r="KGQ95" s="40"/>
      <c r="KGR95" s="40"/>
      <c r="KGS95" s="40"/>
      <c r="KGT95" s="40"/>
      <c r="KGU95" s="40"/>
      <c r="KGV95" s="40"/>
      <c r="KGW95" s="40"/>
      <c r="KGX95" s="40"/>
      <c r="KGY95" s="40"/>
      <c r="KGZ95" s="40"/>
      <c r="KHA95" s="40"/>
      <c r="KHB95" s="40"/>
      <c r="KHC95" s="40"/>
      <c r="KHD95" s="40"/>
      <c r="KHE95" s="40"/>
      <c r="KHF95" s="40"/>
      <c r="KHG95" s="40"/>
      <c r="KHH95" s="40"/>
      <c r="KHI95" s="40"/>
      <c r="KHJ95" s="40"/>
      <c r="KHK95" s="40"/>
      <c r="KHL95" s="40"/>
      <c r="KHM95" s="40"/>
      <c r="KHN95" s="40"/>
      <c r="KHO95" s="40"/>
      <c r="KHP95" s="40"/>
      <c r="KHQ95" s="40"/>
      <c r="KHR95" s="40"/>
      <c r="KHS95" s="40"/>
      <c r="KHT95" s="40"/>
      <c r="KHU95" s="40"/>
      <c r="KHV95" s="40"/>
      <c r="KHW95" s="40"/>
      <c r="KHX95" s="40"/>
      <c r="KHY95" s="40"/>
      <c r="KHZ95" s="40"/>
      <c r="KIA95" s="40"/>
      <c r="KIB95" s="40"/>
      <c r="KIC95" s="40"/>
      <c r="KID95" s="40"/>
      <c r="KIE95" s="40"/>
      <c r="KIF95" s="40"/>
      <c r="KIG95" s="40"/>
      <c r="KIH95" s="40"/>
      <c r="KII95" s="40"/>
      <c r="KIJ95" s="40"/>
      <c r="KIK95" s="40"/>
      <c r="KIL95" s="40"/>
      <c r="KIM95" s="40"/>
      <c r="KIN95" s="40"/>
      <c r="KIO95" s="40"/>
      <c r="KIP95" s="40"/>
      <c r="KIQ95" s="40"/>
      <c r="KIR95" s="40"/>
      <c r="KIS95" s="40"/>
      <c r="KIT95" s="40"/>
      <c r="KIU95" s="40"/>
      <c r="KIV95" s="40"/>
      <c r="KIW95" s="40"/>
      <c r="KIX95" s="40"/>
      <c r="KIY95" s="40"/>
      <c r="KIZ95" s="40"/>
      <c r="KJA95" s="40"/>
      <c r="KJB95" s="40"/>
      <c r="KJC95" s="40"/>
      <c r="KJD95" s="40"/>
      <c r="KJE95" s="40"/>
      <c r="KJF95" s="40"/>
      <c r="KJG95" s="40"/>
      <c r="KJH95" s="40"/>
      <c r="KJI95" s="40"/>
      <c r="KJJ95" s="40"/>
      <c r="KJK95" s="40"/>
      <c r="KJL95" s="40"/>
      <c r="KJM95" s="40"/>
      <c r="KJN95" s="40"/>
      <c r="KJO95" s="40"/>
      <c r="KJP95" s="40"/>
      <c r="KJQ95" s="40"/>
      <c r="KJR95" s="40"/>
      <c r="KJS95" s="40"/>
      <c r="KJT95" s="40"/>
      <c r="KJU95" s="40"/>
      <c r="KJV95" s="40"/>
      <c r="KJW95" s="40"/>
      <c r="KJX95" s="40"/>
      <c r="KJY95" s="40"/>
      <c r="KJZ95" s="40"/>
      <c r="KKA95" s="40"/>
      <c r="KKB95" s="40"/>
      <c r="KKC95" s="40"/>
      <c r="KKD95" s="40"/>
      <c r="KKE95" s="40"/>
      <c r="KKF95" s="40"/>
      <c r="KKG95" s="40"/>
      <c r="KKH95" s="40"/>
      <c r="KKI95" s="40"/>
      <c r="KKJ95" s="40"/>
      <c r="KKK95" s="40"/>
      <c r="KKL95" s="40"/>
      <c r="KKM95" s="40"/>
      <c r="KKN95" s="40"/>
      <c r="KKO95" s="40"/>
      <c r="KKP95" s="40"/>
      <c r="KKQ95" s="40"/>
      <c r="KKR95" s="40"/>
      <c r="KKS95" s="40"/>
      <c r="KKT95" s="40"/>
      <c r="KKU95" s="40"/>
      <c r="KKV95" s="40"/>
      <c r="KKW95" s="40"/>
      <c r="KKX95" s="40"/>
      <c r="KKY95" s="40"/>
      <c r="KKZ95" s="40"/>
      <c r="KLA95" s="40"/>
      <c r="KLB95" s="40"/>
      <c r="KLC95" s="40"/>
      <c r="KLD95" s="40"/>
      <c r="KLE95" s="40"/>
      <c r="KLF95" s="40"/>
      <c r="KLG95" s="40"/>
      <c r="KLH95" s="40"/>
      <c r="KLI95" s="40"/>
      <c r="KLJ95" s="40"/>
      <c r="KLK95" s="40"/>
      <c r="KLL95" s="40"/>
      <c r="KLM95" s="40"/>
      <c r="KLN95" s="40"/>
      <c r="KLO95" s="40"/>
      <c r="KLP95" s="40"/>
      <c r="KLQ95" s="40"/>
      <c r="KLR95" s="40"/>
      <c r="KLS95" s="40"/>
      <c r="KLT95" s="40"/>
      <c r="KLU95" s="40"/>
      <c r="KLV95" s="40"/>
      <c r="KLW95" s="40"/>
      <c r="KLX95" s="40"/>
      <c r="KLY95" s="40"/>
      <c r="KLZ95" s="40"/>
      <c r="KMA95" s="40"/>
      <c r="KMB95" s="40"/>
      <c r="KMC95" s="40"/>
      <c r="KMD95" s="40"/>
      <c r="KME95" s="40"/>
      <c r="KMF95" s="40"/>
      <c r="KMG95" s="40"/>
      <c r="KMH95" s="40"/>
      <c r="KMI95" s="40"/>
      <c r="KMJ95" s="40"/>
      <c r="KMK95" s="40"/>
      <c r="KML95" s="40"/>
      <c r="KMM95" s="40"/>
      <c r="KMN95" s="40"/>
      <c r="KMO95" s="40"/>
      <c r="KMP95" s="40"/>
      <c r="KMQ95" s="40"/>
      <c r="KMR95" s="40"/>
      <c r="KMS95" s="40"/>
      <c r="KMT95" s="40"/>
      <c r="KMU95" s="40"/>
      <c r="KMV95" s="40"/>
      <c r="KMW95" s="40"/>
      <c r="KMX95" s="40"/>
      <c r="KMY95" s="40"/>
      <c r="KMZ95" s="40"/>
      <c r="KNA95" s="40"/>
      <c r="KNB95" s="40"/>
      <c r="KNC95" s="40"/>
      <c r="KND95" s="40"/>
      <c r="KNE95" s="40"/>
      <c r="KNF95" s="40"/>
      <c r="KNG95" s="40"/>
      <c r="KNH95" s="40"/>
      <c r="KNI95" s="40"/>
      <c r="KNJ95" s="40"/>
      <c r="KNK95" s="40"/>
      <c r="KNL95" s="40"/>
      <c r="KNM95" s="40"/>
      <c r="KNN95" s="40"/>
      <c r="KNO95" s="40"/>
      <c r="KNP95" s="40"/>
      <c r="KNQ95" s="40"/>
      <c r="KNR95" s="40"/>
      <c r="KNS95" s="40"/>
      <c r="KNT95" s="40"/>
      <c r="KNU95" s="40"/>
      <c r="KNV95" s="40"/>
      <c r="KNW95" s="40"/>
      <c r="KNX95" s="40"/>
      <c r="KNY95" s="40"/>
      <c r="KNZ95" s="40"/>
      <c r="KOA95" s="40"/>
      <c r="KOB95" s="40"/>
      <c r="KOC95" s="40"/>
      <c r="KOD95" s="40"/>
      <c r="KOE95" s="40"/>
      <c r="KOF95" s="40"/>
      <c r="KOG95" s="40"/>
      <c r="KOH95" s="40"/>
      <c r="KOI95" s="40"/>
      <c r="KOJ95" s="40"/>
      <c r="KOK95" s="40"/>
      <c r="KOL95" s="40"/>
      <c r="KOM95" s="40"/>
      <c r="KON95" s="40"/>
      <c r="KOO95" s="40"/>
      <c r="KOP95" s="40"/>
      <c r="KOQ95" s="40"/>
      <c r="KOR95" s="40"/>
      <c r="KOS95" s="40"/>
      <c r="KOT95" s="40"/>
      <c r="KOU95" s="40"/>
      <c r="KOV95" s="40"/>
      <c r="KOW95" s="40"/>
      <c r="KOX95" s="40"/>
      <c r="KOY95" s="40"/>
      <c r="KOZ95" s="40"/>
      <c r="KPA95" s="40"/>
      <c r="KPB95" s="40"/>
      <c r="KPC95" s="40"/>
      <c r="KPD95" s="40"/>
      <c r="KPE95" s="40"/>
      <c r="KPF95" s="40"/>
      <c r="KPG95" s="40"/>
      <c r="KPH95" s="40"/>
      <c r="KPI95" s="40"/>
      <c r="KPJ95" s="40"/>
      <c r="KPK95" s="40"/>
      <c r="KPL95" s="40"/>
      <c r="KPM95" s="40"/>
      <c r="KPN95" s="40"/>
      <c r="KPO95" s="40"/>
      <c r="KPP95" s="40"/>
      <c r="KPQ95" s="40"/>
      <c r="KPR95" s="40"/>
      <c r="KPS95" s="40"/>
      <c r="KPT95" s="40"/>
      <c r="KPU95" s="40"/>
      <c r="KPV95" s="40"/>
      <c r="KPW95" s="40"/>
      <c r="KPX95" s="40"/>
      <c r="KPY95" s="40"/>
      <c r="KPZ95" s="40"/>
      <c r="KQA95" s="40"/>
      <c r="KQB95" s="40"/>
      <c r="KQC95" s="40"/>
      <c r="KQD95" s="40"/>
      <c r="KQE95" s="40"/>
      <c r="KQF95" s="40"/>
      <c r="KQG95" s="40"/>
      <c r="KQH95" s="40"/>
      <c r="KQI95" s="40"/>
      <c r="KQJ95" s="40"/>
      <c r="KQK95" s="40"/>
      <c r="KQL95" s="40"/>
      <c r="KQM95" s="40"/>
      <c r="KQN95" s="40"/>
      <c r="KQO95" s="40"/>
      <c r="KQP95" s="40"/>
      <c r="KQQ95" s="40"/>
      <c r="KQR95" s="40"/>
      <c r="KQS95" s="40"/>
      <c r="KQT95" s="40"/>
      <c r="KQU95" s="40"/>
      <c r="KQV95" s="40"/>
      <c r="KQW95" s="40"/>
      <c r="KQX95" s="40"/>
      <c r="KQY95" s="40"/>
      <c r="KQZ95" s="40"/>
      <c r="KRA95" s="40"/>
      <c r="KRB95" s="40"/>
      <c r="KRC95" s="40"/>
      <c r="KRD95" s="40"/>
      <c r="KRE95" s="40"/>
      <c r="KRF95" s="40"/>
      <c r="KRG95" s="40"/>
      <c r="KRH95" s="40"/>
      <c r="KRI95" s="40"/>
      <c r="KRJ95" s="40"/>
      <c r="KRK95" s="40"/>
      <c r="KRL95" s="40"/>
      <c r="KRM95" s="40"/>
      <c r="KRN95" s="40"/>
      <c r="KRO95" s="40"/>
      <c r="KRP95" s="40"/>
      <c r="KRQ95" s="40"/>
      <c r="KRR95" s="40"/>
      <c r="KRS95" s="40"/>
      <c r="KRT95" s="40"/>
      <c r="KRU95" s="40"/>
      <c r="KRV95" s="40"/>
      <c r="KRW95" s="40"/>
      <c r="KRX95" s="40"/>
      <c r="KRY95" s="40"/>
      <c r="KRZ95" s="40"/>
      <c r="KSA95" s="40"/>
      <c r="KSB95" s="40"/>
      <c r="KSC95" s="40"/>
      <c r="KSD95" s="40"/>
      <c r="KSE95" s="40"/>
      <c r="KSF95" s="40"/>
      <c r="KSG95" s="40"/>
      <c r="KSH95" s="40"/>
      <c r="KSI95" s="40"/>
      <c r="KSJ95" s="40"/>
      <c r="KSK95" s="40"/>
      <c r="KSL95" s="40"/>
      <c r="KSM95" s="40"/>
      <c r="KSN95" s="40"/>
      <c r="KSO95" s="40"/>
      <c r="KSP95" s="40"/>
      <c r="KSQ95" s="40"/>
      <c r="KSR95" s="40"/>
      <c r="KSS95" s="40"/>
      <c r="KST95" s="40"/>
      <c r="KSU95" s="40"/>
      <c r="KSV95" s="40"/>
      <c r="KSW95" s="40"/>
      <c r="KSX95" s="40"/>
      <c r="KSY95" s="40"/>
      <c r="KSZ95" s="40"/>
      <c r="KTA95" s="40"/>
      <c r="KTB95" s="40"/>
      <c r="KTC95" s="40"/>
      <c r="KTD95" s="40"/>
      <c r="KTE95" s="40"/>
      <c r="KTF95" s="40"/>
      <c r="KTG95" s="40"/>
      <c r="KTH95" s="40"/>
      <c r="KTI95" s="40"/>
      <c r="KTJ95" s="40"/>
      <c r="KTK95" s="40"/>
      <c r="KTL95" s="40"/>
      <c r="KTM95" s="40"/>
      <c r="KTN95" s="40"/>
      <c r="KTO95" s="40"/>
      <c r="KTP95" s="40"/>
      <c r="KTQ95" s="40"/>
      <c r="KTR95" s="40"/>
      <c r="KTS95" s="40"/>
      <c r="KTT95" s="40"/>
      <c r="KTU95" s="40"/>
      <c r="KTV95" s="40"/>
      <c r="KTW95" s="40"/>
      <c r="KTX95" s="40"/>
      <c r="KTY95" s="40"/>
      <c r="KTZ95" s="40"/>
      <c r="KUA95" s="40"/>
      <c r="KUB95" s="40"/>
      <c r="KUC95" s="40"/>
      <c r="KUD95" s="40"/>
      <c r="KUE95" s="40"/>
      <c r="KUF95" s="40"/>
      <c r="KUG95" s="40"/>
      <c r="KUH95" s="40"/>
      <c r="KUI95" s="40"/>
      <c r="KUJ95" s="40"/>
      <c r="KUK95" s="40"/>
      <c r="KUL95" s="40"/>
      <c r="KUM95" s="40"/>
      <c r="KUN95" s="40"/>
      <c r="KUO95" s="40"/>
      <c r="KUP95" s="40"/>
      <c r="KUQ95" s="40"/>
      <c r="KUR95" s="40"/>
      <c r="KUS95" s="40"/>
      <c r="KUT95" s="40"/>
      <c r="KUU95" s="40"/>
      <c r="KUV95" s="40"/>
      <c r="KUW95" s="40"/>
      <c r="KUX95" s="40"/>
      <c r="KUY95" s="40"/>
      <c r="KUZ95" s="40"/>
      <c r="KVA95" s="40"/>
      <c r="KVB95" s="40"/>
      <c r="KVC95" s="40"/>
      <c r="KVD95" s="40"/>
      <c r="KVE95" s="40"/>
      <c r="KVF95" s="40"/>
      <c r="KVG95" s="40"/>
      <c r="KVH95" s="40"/>
      <c r="KVI95" s="40"/>
      <c r="KVJ95" s="40"/>
      <c r="KVK95" s="40"/>
      <c r="KVL95" s="40"/>
      <c r="KVM95" s="40"/>
      <c r="KVN95" s="40"/>
      <c r="KVO95" s="40"/>
      <c r="KVP95" s="40"/>
      <c r="KVQ95" s="40"/>
      <c r="KVR95" s="40"/>
      <c r="KVS95" s="40"/>
      <c r="KVT95" s="40"/>
      <c r="KVU95" s="40"/>
      <c r="KVV95" s="40"/>
      <c r="KVW95" s="40"/>
      <c r="KVX95" s="40"/>
      <c r="KVY95" s="40"/>
      <c r="KVZ95" s="40"/>
      <c r="KWA95" s="40"/>
      <c r="KWB95" s="40"/>
      <c r="KWC95" s="40"/>
      <c r="KWD95" s="40"/>
      <c r="KWE95" s="40"/>
      <c r="KWF95" s="40"/>
      <c r="KWG95" s="40"/>
      <c r="KWH95" s="40"/>
      <c r="KWI95" s="40"/>
      <c r="KWJ95" s="40"/>
      <c r="KWK95" s="40"/>
      <c r="KWL95" s="40"/>
      <c r="KWM95" s="40"/>
      <c r="KWN95" s="40"/>
      <c r="KWO95" s="40"/>
      <c r="KWP95" s="40"/>
      <c r="KWQ95" s="40"/>
      <c r="KWR95" s="40"/>
      <c r="KWS95" s="40"/>
      <c r="KWT95" s="40"/>
      <c r="KWU95" s="40"/>
      <c r="KWV95" s="40"/>
      <c r="KWW95" s="40"/>
      <c r="KWX95" s="40"/>
      <c r="KWY95" s="40"/>
      <c r="KWZ95" s="40"/>
      <c r="KXA95" s="40"/>
      <c r="KXB95" s="40"/>
      <c r="KXC95" s="40"/>
      <c r="KXD95" s="40"/>
      <c r="KXE95" s="40"/>
      <c r="KXF95" s="40"/>
      <c r="KXG95" s="40"/>
      <c r="KXH95" s="40"/>
      <c r="KXI95" s="40"/>
      <c r="KXJ95" s="40"/>
      <c r="KXK95" s="40"/>
      <c r="KXL95" s="40"/>
      <c r="KXM95" s="40"/>
      <c r="KXN95" s="40"/>
      <c r="KXO95" s="40"/>
      <c r="KXP95" s="40"/>
      <c r="KXQ95" s="40"/>
      <c r="KXR95" s="40"/>
      <c r="KXS95" s="40"/>
      <c r="KXT95" s="40"/>
      <c r="KXU95" s="40"/>
      <c r="KXV95" s="40"/>
      <c r="KXW95" s="40"/>
      <c r="KXX95" s="40"/>
      <c r="KXY95" s="40"/>
      <c r="KXZ95" s="40"/>
      <c r="KYA95" s="40"/>
      <c r="KYB95" s="40"/>
      <c r="KYC95" s="40"/>
      <c r="KYD95" s="40"/>
      <c r="KYE95" s="40"/>
      <c r="KYF95" s="40"/>
      <c r="KYG95" s="40"/>
      <c r="KYH95" s="40"/>
      <c r="KYI95" s="40"/>
      <c r="KYJ95" s="40"/>
      <c r="KYK95" s="40"/>
      <c r="KYL95" s="40"/>
      <c r="KYM95" s="40"/>
      <c r="KYN95" s="40"/>
      <c r="KYO95" s="40"/>
      <c r="KYP95" s="40"/>
      <c r="KYQ95" s="40"/>
      <c r="KYR95" s="40"/>
      <c r="KYS95" s="40"/>
      <c r="KYT95" s="40"/>
      <c r="KYU95" s="40"/>
      <c r="KYV95" s="40"/>
      <c r="KYW95" s="40"/>
      <c r="KYX95" s="40"/>
      <c r="KYY95" s="40"/>
      <c r="KYZ95" s="40"/>
      <c r="KZA95" s="40"/>
      <c r="KZB95" s="40"/>
      <c r="KZC95" s="40"/>
      <c r="KZD95" s="40"/>
      <c r="KZE95" s="40"/>
      <c r="KZF95" s="40"/>
      <c r="KZG95" s="40"/>
      <c r="KZH95" s="40"/>
      <c r="KZI95" s="40"/>
      <c r="KZJ95" s="40"/>
      <c r="KZK95" s="40"/>
      <c r="KZL95" s="40"/>
      <c r="KZM95" s="40"/>
      <c r="KZN95" s="40"/>
      <c r="KZO95" s="40"/>
      <c r="KZP95" s="40"/>
      <c r="KZQ95" s="40"/>
      <c r="KZR95" s="40"/>
      <c r="KZS95" s="40"/>
      <c r="KZT95" s="40"/>
      <c r="KZU95" s="40"/>
      <c r="KZV95" s="40"/>
      <c r="KZW95" s="40"/>
      <c r="KZX95" s="40"/>
      <c r="KZY95" s="40"/>
      <c r="KZZ95" s="40"/>
      <c r="LAA95" s="40"/>
      <c r="LAB95" s="40"/>
      <c r="LAC95" s="40"/>
      <c r="LAD95" s="40"/>
      <c r="LAE95" s="40"/>
      <c r="LAF95" s="40"/>
      <c r="LAG95" s="40"/>
      <c r="LAH95" s="40"/>
      <c r="LAI95" s="40"/>
      <c r="LAJ95" s="40"/>
      <c r="LAK95" s="40"/>
      <c r="LAL95" s="40"/>
      <c r="LAM95" s="40"/>
      <c r="LAN95" s="40"/>
      <c r="LAO95" s="40"/>
      <c r="LAP95" s="40"/>
      <c r="LAQ95" s="40"/>
      <c r="LAR95" s="40"/>
      <c r="LAS95" s="40"/>
      <c r="LAT95" s="40"/>
      <c r="LAU95" s="40"/>
      <c r="LAV95" s="40"/>
      <c r="LAW95" s="40"/>
      <c r="LAX95" s="40"/>
      <c r="LAY95" s="40"/>
      <c r="LAZ95" s="40"/>
      <c r="LBA95" s="40"/>
      <c r="LBB95" s="40"/>
      <c r="LBC95" s="40"/>
      <c r="LBD95" s="40"/>
      <c r="LBE95" s="40"/>
      <c r="LBF95" s="40"/>
      <c r="LBG95" s="40"/>
      <c r="LBH95" s="40"/>
      <c r="LBI95" s="40"/>
      <c r="LBJ95" s="40"/>
      <c r="LBK95" s="40"/>
      <c r="LBL95" s="40"/>
      <c r="LBM95" s="40"/>
      <c r="LBN95" s="40"/>
      <c r="LBO95" s="40"/>
      <c r="LBP95" s="40"/>
      <c r="LBQ95" s="40"/>
      <c r="LBR95" s="40"/>
      <c r="LBS95" s="40"/>
      <c r="LBT95" s="40"/>
      <c r="LBU95" s="40"/>
      <c r="LBV95" s="40"/>
      <c r="LBW95" s="40"/>
      <c r="LBX95" s="40"/>
      <c r="LBY95" s="40"/>
      <c r="LBZ95" s="40"/>
      <c r="LCA95" s="40"/>
      <c r="LCB95" s="40"/>
      <c r="LCC95" s="40"/>
      <c r="LCD95" s="40"/>
      <c r="LCE95" s="40"/>
      <c r="LCF95" s="40"/>
      <c r="LCG95" s="40"/>
      <c r="LCH95" s="40"/>
      <c r="LCI95" s="40"/>
      <c r="LCJ95" s="40"/>
      <c r="LCK95" s="40"/>
      <c r="LCL95" s="40"/>
      <c r="LCM95" s="40"/>
      <c r="LCN95" s="40"/>
      <c r="LCO95" s="40"/>
      <c r="LCP95" s="40"/>
      <c r="LCQ95" s="40"/>
      <c r="LCR95" s="40"/>
      <c r="LCS95" s="40"/>
      <c r="LCT95" s="40"/>
      <c r="LCU95" s="40"/>
      <c r="LCV95" s="40"/>
      <c r="LCW95" s="40"/>
      <c r="LCX95" s="40"/>
      <c r="LCY95" s="40"/>
      <c r="LCZ95" s="40"/>
      <c r="LDA95" s="40"/>
      <c r="LDB95" s="40"/>
      <c r="LDC95" s="40"/>
      <c r="LDD95" s="40"/>
      <c r="LDE95" s="40"/>
      <c r="LDF95" s="40"/>
      <c r="LDG95" s="40"/>
      <c r="LDH95" s="40"/>
      <c r="LDI95" s="40"/>
      <c r="LDJ95" s="40"/>
      <c r="LDK95" s="40"/>
      <c r="LDL95" s="40"/>
      <c r="LDM95" s="40"/>
      <c r="LDN95" s="40"/>
      <c r="LDO95" s="40"/>
      <c r="LDP95" s="40"/>
      <c r="LDQ95" s="40"/>
      <c r="LDR95" s="40"/>
      <c r="LDS95" s="40"/>
      <c r="LDT95" s="40"/>
      <c r="LDU95" s="40"/>
      <c r="LDV95" s="40"/>
      <c r="LDW95" s="40"/>
      <c r="LDX95" s="40"/>
      <c r="LDY95" s="40"/>
      <c r="LDZ95" s="40"/>
      <c r="LEA95" s="40"/>
      <c r="LEB95" s="40"/>
      <c r="LEC95" s="40"/>
      <c r="LED95" s="40"/>
      <c r="LEE95" s="40"/>
      <c r="LEF95" s="40"/>
      <c r="LEG95" s="40"/>
      <c r="LEH95" s="40"/>
      <c r="LEI95" s="40"/>
      <c r="LEJ95" s="40"/>
      <c r="LEK95" s="40"/>
      <c r="LEL95" s="40"/>
      <c r="LEM95" s="40"/>
      <c r="LEN95" s="40"/>
      <c r="LEO95" s="40"/>
      <c r="LEP95" s="40"/>
      <c r="LEQ95" s="40"/>
      <c r="LER95" s="40"/>
      <c r="LES95" s="40"/>
      <c r="LET95" s="40"/>
      <c r="LEU95" s="40"/>
      <c r="LEV95" s="40"/>
      <c r="LEW95" s="40"/>
      <c r="LEX95" s="40"/>
      <c r="LEY95" s="40"/>
      <c r="LEZ95" s="40"/>
      <c r="LFA95" s="40"/>
      <c r="LFB95" s="40"/>
      <c r="LFC95" s="40"/>
      <c r="LFD95" s="40"/>
      <c r="LFE95" s="40"/>
      <c r="LFF95" s="40"/>
      <c r="LFG95" s="40"/>
      <c r="LFH95" s="40"/>
      <c r="LFI95" s="40"/>
      <c r="LFJ95" s="40"/>
      <c r="LFK95" s="40"/>
      <c r="LFL95" s="40"/>
      <c r="LFM95" s="40"/>
      <c r="LFN95" s="40"/>
      <c r="LFO95" s="40"/>
      <c r="LFP95" s="40"/>
      <c r="LFQ95" s="40"/>
      <c r="LFR95" s="40"/>
      <c r="LFS95" s="40"/>
      <c r="LFT95" s="40"/>
      <c r="LFU95" s="40"/>
      <c r="LFV95" s="40"/>
      <c r="LFW95" s="40"/>
      <c r="LFX95" s="40"/>
      <c r="LFY95" s="40"/>
      <c r="LFZ95" s="40"/>
      <c r="LGA95" s="40"/>
      <c r="LGB95" s="40"/>
      <c r="LGC95" s="40"/>
      <c r="LGD95" s="40"/>
      <c r="LGE95" s="40"/>
      <c r="LGF95" s="40"/>
      <c r="LGG95" s="40"/>
      <c r="LGH95" s="40"/>
      <c r="LGI95" s="40"/>
      <c r="LGJ95" s="40"/>
      <c r="LGK95" s="40"/>
      <c r="LGL95" s="40"/>
      <c r="LGM95" s="40"/>
      <c r="LGN95" s="40"/>
      <c r="LGO95" s="40"/>
      <c r="LGP95" s="40"/>
      <c r="LGQ95" s="40"/>
      <c r="LGR95" s="40"/>
      <c r="LGS95" s="40"/>
      <c r="LGT95" s="40"/>
      <c r="LGU95" s="40"/>
      <c r="LGV95" s="40"/>
      <c r="LGW95" s="40"/>
      <c r="LGX95" s="40"/>
      <c r="LGY95" s="40"/>
      <c r="LGZ95" s="40"/>
      <c r="LHA95" s="40"/>
      <c r="LHB95" s="40"/>
      <c r="LHC95" s="40"/>
      <c r="LHD95" s="40"/>
      <c r="LHE95" s="40"/>
      <c r="LHF95" s="40"/>
      <c r="LHG95" s="40"/>
      <c r="LHH95" s="40"/>
      <c r="LHI95" s="40"/>
      <c r="LHJ95" s="40"/>
      <c r="LHK95" s="40"/>
      <c r="LHL95" s="40"/>
      <c r="LHM95" s="40"/>
      <c r="LHN95" s="40"/>
      <c r="LHO95" s="40"/>
      <c r="LHP95" s="40"/>
      <c r="LHQ95" s="40"/>
      <c r="LHR95" s="40"/>
      <c r="LHS95" s="40"/>
      <c r="LHT95" s="40"/>
      <c r="LHU95" s="40"/>
      <c r="LHV95" s="40"/>
      <c r="LHW95" s="40"/>
      <c r="LHX95" s="40"/>
      <c r="LHY95" s="40"/>
      <c r="LHZ95" s="40"/>
      <c r="LIA95" s="40"/>
      <c r="LIB95" s="40"/>
      <c r="LIC95" s="40"/>
      <c r="LID95" s="40"/>
      <c r="LIE95" s="40"/>
      <c r="LIF95" s="40"/>
      <c r="LIG95" s="40"/>
      <c r="LIH95" s="40"/>
      <c r="LII95" s="40"/>
      <c r="LIJ95" s="40"/>
      <c r="LIK95" s="40"/>
      <c r="LIL95" s="40"/>
      <c r="LIM95" s="40"/>
      <c r="LIN95" s="40"/>
      <c r="LIO95" s="40"/>
      <c r="LIP95" s="40"/>
      <c r="LIQ95" s="40"/>
      <c r="LIR95" s="40"/>
      <c r="LIS95" s="40"/>
      <c r="LIT95" s="40"/>
      <c r="LIU95" s="40"/>
      <c r="LIV95" s="40"/>
      <c r="LIW95" s="40"/>
      <c r="LIX95" s="40"/>
      <c r="LIY95" s="40"/>
      <c r="LIZ95" s="40"/>
      <c r="LJA95" s="40"/>
      <c r="LJB95" s="40"/>
      <c r="LJC95" s="40"/>
      <c r="LJD95" s="40"/>
      <c r="LJE95" s="40"/>
      <c r="LJF95" s="40"/>
      <c r="LJG95" s="40"/>
      <c r="LJH95" s="40"/>
      <c r="LJI95" s="40"/>
      <c r="LJJ95" s="40"/>
      <c r="LJK95" s="40"/>
      <c r="LJL95" s="40"/>
      <c r="LJM95" s="40"/>
      <c r="LJN95" s="40"/>
      <c r="LJO95" s="40"/>
      <c r="LJP95" s="40"/>
      <c r="LJQ95" s="40"/>
      <c r="LJR95" s="40"/>
      <c r="LJS95" s="40"/>
      <c r="LJT95" s="40"/>
      <c r="LJU95" s="40"/>
      <c r="LJV95" s="40"/>
      <c r="LJW95" s="40"/>
      <c r="LJX95" s="40"/>
      <c r="LJY95" s="40"/>
      <c r="LJZ95" s="40"/>
      <c r="LKA95" s="40"/>
      <c r="LKB95" s="40"/>
      <c r="LKC95" s="40"/>
      <c r="LKD95" s="40"/>
      <c r="LKE95" s="40"/>
      <c r="LKF95" s="40"/>
      <c r="LKG95" s="40"/>
      <c r="LKH95" s="40"/>
      <c r="LKI95" s="40"/>
      <c r="LKJ95" s="40"/>
      <c r="LKK95" s="40"/>
      <c r="LKL95" s="40"/>
      <c r="LKM95" s="40"/>
      <c r="LKN95" s="40"/>
      <c r="LKO95" s="40"/>
      <c r="LKP95" s="40"/>
      <c r="LKQ95" s="40"/>
      <c r="LKR95" s="40"/>
      <c r="LKS95" s="40"/>
      <c r="LKT95" s="40"/>
      <c r="LKU95" s="40"/>
      <c r="LKV95" s="40"/>
      <c r="LKW95" s="40"/>
      <c r="LKX95" s="40"/>
      <c r="LKY95" s="40"/>
      <c r="LKZ95" s="40"/>
      <c r="LLA95" s="40"/>
      <c r="LLB95" s="40"/>
      <c r="LLC95" s="40"/>
      <c r="LLD95" s="40"/>
      <c r="LLE95" s="40"/>
      <c r="LLF95" s="40"/>
      <c r="LLG95" s="40"/>
      <c r="LLH95" s="40"/>
      <c r="LLI95" s="40"/>
      <c r="LLJ95" s="40"/>
      <c r="LLK95" s="40"/>
      <c r="LLL95" s="40"/>
      <c r="LLM95" s="40"/>
      <c r="LLN95" s="40"/>
      <c r="LLO95" s="40"/>
      <c r="LLP95" s="40"/>
      <c r="LLQ95" s="40"/>
      <c r="LLR95" s="40"/>
      <c r="LLS95" s="40"/>
      <c r="LLT95" s="40"/>
      <c r="LLU95" s="40"/>
      <c r="LLV95" s="40"/>
      <c r="LLW95" s="40"/>
      <c r="LLX95" s="40"/>
      <c r="LLY95" s="40"/>
      <c r="LLZ95" s="40"/>
      <c r="LMA95" s="40"/>
      <c r="LMB95" s="40"/>
      <c r="LMC95" s="40"/>
      <c r="LMD95" s="40"/>
      <c r="LME95" s="40"/>
      <c r="LMF95" s="40"/>
      <c r="LMG95" s="40"/>
      <c r="LMH95" s="40"/>
      <c r="LMI95" s="40"/>
      <c r="LMJ95" s="40"/>
      <c r="LMK95" s="40"/>
      <c r="LML95" s="40"/>
      <c r="LMM95" s="40"/>
      <c r="LMN95" s="40"/>
      <c r="LMO95" s="40"/>
      <c r="LMP95" s="40"/>
      <c r="LMQ95" s="40"/>
      <c r="LMR95" s="40"/>
      <c r="LMS95" s="40"/>
      <c r="LMT95" s="40"/>
      <c r="LMU95" s="40"/>
      <c r="LMV95" s="40"/>
      <c r="LMW95" s="40"/>
      <c r="LMX95" s="40"/>
      <c r="LMY95" s="40"/>
      <c r="LMZ95" s="40"/>
      <c r="LNA95" s="40"/>
      <c r="LNB95" s="40"/>
      <c r="LNC95" s="40"/>
      <c r="LND95" s="40"/>
      <c r="LNE95" s="40"/>
      <c r="LNF95" s="40"/>
      <c r="LNG95" s="40"/>
      <c r="LNH95" s="40"/>
      <c r="LNI95" s="40"/>
      <c r="LNJ95" s="40"/>
      <c r="LNK95" s="40"/>
      <c r="LNL95" s="40"/>
      <c r="LNM95" s="40"/>
      <c r="LNN95" s="40"/>
      <c r="LNO95" s="40"/>
      <c r="LNP95" s="40"/>
      <c r="LNQ95" s="40"/>
      <c r="LNR95" s="40"/>
      <c r="LNS95" s="40"/>
      <c r="LNT95" s="40"/>
      <c r="LNU95" s="40"/>
      <c r="LNV95" s="40"/>
      <c r="LNW95" s="40"/>
      <c r="LNX95" s="40"/>
      <c r="LNY95" s="40"/>
      <c r="LNZ95" s="40"/>
      <c r="LOA95" s="40"/>
      <c r="LOB95" s="40"/>
      <c r="LOC95" s="40"/>
      <c r="LOD95" s="40"/>
      <c r="LOE95" s="40"/>
      <c r="LOF95" s="40"/>
      <c r="LOG95" s="40"/>
      <c r="LOH95" s="40"/>
      <c r="LOI95" s="40"/>
      <c r="LOJ95" s="40"/>
      <c r="LOK95" s="40"/>
      <c r="LOL95" s="40"/>
      <c r="LOM95" s="40"/>
      <c r="LON95" s="40"/>
      <c r="LOO95" s="40"/>
      <c r="LOP95" s="40"/>
      <c r="LOQ95" s="40"/>
      <c r="LOR95" s="40"/>
      <c r="LOS95" s="40"/>
      <c r="LOT95" s="40"/>
      <c r="LOU95" s="40"/>
      <c r="LOV95" s="40"/>
      <c r="LOW95" s="40"/>
      <c r="LOX95" s="40"/>
      <c r="LOY95" s="40"/>
      <c r="LOZ95" s="40"/>
      <c r="LPA95" s="40"/>
      <c r="LPB95" s="40"/>
      <c r="LPC95" s="40"/>
      <c r="LPD95" s="40"/>
      <c r="LPE95" s="40"/>
      <c r="LPF95" s="40"/>
      <c r="LPG95" s="40"/>
      <c r="LPH95" s="40"/>
      <c r="LPI95" s="40"/>
      <c r="LPJ95" s="40"/>
      <c r="LPK95" s="40"/>
      <c r="LPL95" s="40"/>
      <c r="LPM95" s="40"/>
      <c r="LPN95" s="40"/>
      <c r="LPO95" s="40"/>
      <c r="LPP95" s="40"/>
      <c r="LPQ95" s="40"/>
      <c r="LPR95" s="40"/>
      <c r="LPS95" s="40"/>
      <c r="LPT95" s="40"/>
      <c r="LPU95" s="40"/>
      <c r="LPV95" s="40"/>
      <c r="LPW95" s="40"/>
      <c r="LPX95" s="40"/>
      <c r="LPY95" s="40"/>
      <c r="LPZ95" s="40"/>
      <c r="LQA95" s="40"/>
      <c r="LQB95" s="40"/>
      <c r="LQC95" s="40"/>
      <c r="LQD95" s="40"/>
      <c r="LQE95" s="40"/>
      <c r="LQF95" s="40"/>
      <c r="LQG95" s="40"/>
      <c r="LQH95" s="40"/>
      <c r="LQI95" s="40"/>
      <c r="LQJ95" s="40"/>
      <c r="LQK95" s="40"/>
      <c r="LQL95" s="40"/>
      <c r="LQM95" s="40"/>
      <c r="LQN95" s="40"/>
      <c r="LQO95" s="40"/>
      <c r="LQP95" s="40"/>
      <c r="LQQ95" s="40"/>
      <c r="LQR95" s="40"/>
      <c r="LQS95" s="40"/>
      <c r="LQT95" s="40"/>
      <c r="LQU95" s="40"/>
      <c r="LQV95" s="40"/>
      <c r="LQW95" s="40"/>
      <c r="LQX95" s="40"/>
      <c r="LQY95" s="40"/>
      <c r="LQZ95" s="40"/>
      <c r="LRA95" s="40"/>
      <c r="LRB95" s="40"/>
      <c r="LRC95" s="40"/>
      <c r="LRD95" s="40"/>
      <c r="LRE95" s="40"/>
      <c r="LRF95" s="40"/>
      <c r="LRG95" s="40"/>
      <c r="LRH95" s="40"/>
      <c r="LRI95" s="40"/>
      <c r="LRJ95" s="40"/>
      <c r="LRK95" s="40"/>
      <c r="LRL95" s="40"/>
      <c r="LRM95" s="40"/>
      <c r="LRN95" s="40"/>
      <c r="LRO95" s="40"/>
      <c r="LRP95" s="40"/>
      <c r="LRQ95" s="40"/>
      <c r="LRR95" s="40"/>
      <c r="LRS95" s="40"/>
      <c r="LRT95" s="40"/>
      <c r="LRU95" s="40"/>
      <c r="LRV95" s="40"/>
      <c r="LRW95" s="40"/>
      <c r="LRX95" s="40"/>
      <c r="LRY95" s="40"/>
      <c r="LRZ95" s="40"/>
      <c r="LSA95" s="40"/>
      <c r="LSB95" s="40"/>
      <c r="LSC95" s="40"/>
      <c r="LSD95" s="40"/>
      <c r="LSE95" s="40"/>
      <c r="LSF95" s="40"/>
      <c r="LSG95" s="40"/>
      <c r="LSH95" s="40"/>
      <c r="LSI95" s="40"/>
      <c r="LSJ95" s="40"/>
      <c r="LSK95" s="40"/>
      <c r="LSL95" s="40"/>
      <c r="LSM95" s="40"/>
      <c r="LSN95" s="40"/>
      <c r="LSO95" s="40"/>
      <c r="LSP95" s="40"/>
      <c r="LSQ95" s="40"/>
      <c r="LSR95" s="40"/>
      <c r="LSS95" s="40"/>
      <c r="LST95" s="40"/>
      <c r="LSU95" s="40"/>
      <c r="LSV95" s="40"/>
      <c r="LSW95" s="40"/>
      <c r="LSX95" s="40"/>
      <c r="LSY95" s="40"/>
      <c r="LSZ95" s="40"/>
      <c r="LTA95" s="40"/>
      <c r="LTB95" s="40"/>
      <c r="LTC95" s="40"/>
      <c r="LTD95" s="40"/>
      <c r="LTE95" s="40"/>
      <c r="LTF95" s="40"/>
      <c r="LTG95" s="40"/>
      <c r="LTH95" s="40"/>
      <c r="LTI95" s="40"/>
      <c r="LTJ95" s="40"/>
      <c r="LTK95" s="40"/>
      <c r="LTL95" s="40"/>
      <c r="LTM95" s="40"/>
      <c r="LTN95" s="40"/>
      <c r="LTO95" s="40"/>
      <c r="LTP95" s="40"/>
      <c r="LTQ95" s="40"/>
      <c r="LTR95" s="40"/>
      <c r="LTS95" s="40"/>
      <c r="LTT95" s="40"/>
      <c r="LTU95" s="40"/>
      <c r="LTV95" s="40"/>
      <c r="LTW95" s="40"/>
      <c r="LTX95" s="40"/>
      <c r="LTY95" s="40"/>
      <c r="LTZ95" s="40"/>
      <c r="LUA95" s="40"/>
      <c r="LUB95" s="40"/>
      <c r="LUC95" s="40"/>
      <c r="LUD95" s="40"/>
      <c r="LUE95" s="40"/>
      <c r="LUF95" s="40"/>
      <c r="LUG95" s="40"/>
      <c r="LUH95" s="40"/>
      <c r="LUI95" s="40"/>
      <c r="LUJ95" s="40"/>
      <c r="LUK95" s="40"/>
      <c r="LUL95" s="40"/>
      <c r="LUM95" s="40"/>
      <c r="LUN95" s="40"/>
      <c r="LUO95" s="40"/>
      <c r="LUP95" s="40"/>
      <c r="LUQ95" s="40"/>
      <c r="LUR95" s="40"/>
      <c r="LUS95" s="40"/>
      <c r="LUT95" s="40"/>
      <c r="LUU95" s="40"/>
      <c r="LUV95" s="40"/>
      <c r="LUW95" s="40"/>
      <c r="LUX95" s="40"/>
      <c r="LUY95" s="40"/>
      <c r="LUZ95" s="40"/>
      <c r="LVA95" s="40"/>
      <c r="LVB95" s="40"/>
      <c r="LVC95" s="40"/>
      <c r="LVD95" s="40"/>
      <c r="LVE95" s="40"/>
      <c r="LVF95" s="40"/>
      <c r="LVG95" s="40"/>
      <c r="LVH95" s="40"/>
      <c r="LVI95" s="40"/>
      <c r="LVJ95" s="40"/>
      <c r="LVK95" s="40"/>
      <c r="LVL95" s="40"/>
      <c r="LVM95" s="40"/>
      <c r="LVN95" s="40"/>
      <c r="LVO95" s="40"/>
      <c r="LVP95" s="40"/>
      <c r="LVQ95" s="40"/>
      <c r="LVR95" s="40"/>
      <c r="LVS95" s="40"/>
      <c r="LVT95" s="40"/>
      <c r="LVU95" s="40"/>
      <c r="LVV95" s="40"/>
      <c r="LVW95" s="40"/>
      <c r="LVX95" s="40"/>
      <c r="LVY95" s="40"/>
      <c r="LVZ95" s="40"/>
      <c r="LWA95" s="40"/>
      <c r="LWB95" s="40"/>
      <c r="LWC95" s="40"/>
      <c r="LWD95" s="40"/>
      <c r="LWE95" s="40"/>
      <c r="LWF95" s="40"/>
      <c r="LWG95" s="40"/>
      <c r="LWH95" s="40"/>
      <c r="LWI95" s="40"/>
      <c r="LWJ95" s="40"/>
      <c r="LWK95" s="40"/>
      <c r="LWL95" s="40"/>
      <c r="LWM95" s="40"/>
      <c r="LWN95" s="40"/>
      <c r="LWO95" s="40"/>
      <c r="LWP95" s="40"/>
      <c r="LWQ95" s="40"/>
      <c r="LWR95" s="40"/>
      <c r="LWS95" s="40"/>
      <c r="LWT95" s="40"/>
      <c r="LWU95" s="40"/>
      <c r="LWV95" s="40"/>
      <c r="LWW95" s="40"/>
      <c r="LWX95" s="40"/>
      <c r="LWY95" s="40"/>
      <c r="LWZ95" s="40"/>
      <c r="LXA95" s="40"/>
      <c r="LXB95" s="40"/>
      <c r="LXC95" s="40"/>
      <c r="LXD95" s="40"/>
      <c r="LXE95" s="40"/>
      <c r="LXF95" s="40"/>
      <c r="LXG95" s="40"/>
      <c r="LXH95" s="40"/>
      <c r="LXI95" s="40"/>
      <c r="LXJ95" s="40"/>
      <c r="LXK95" s="40"/>
      <c r="LXL95" s="40"/>
      <c r="LXM95" s="40"/>
      <c r="LXN95" s="40"/>
      <c r="LXO95" s="40"/>
      <c r="LXP95" s="40"/>
      <c r="LXQ95" s="40"/>
      <c r="LXR95" s="40"/>
      <c r="LXS95" s="40"/>
      <c r="LXT95" s="40"/>
      <c r="LXU95" s="40"/>
      <c r="LXV95" s="40"/>
      <c r="LXW95" s="40"/>
      <c r="LXX95" s="40"/>
      <c r="LXY95" s="40"/>
      <c r="LXZ95" s="40"/>
      <c r="LYA95" s="40"/>
      <c r="LYB95" s="40"/>
      <c r="LYC95" s="40"/>
      <c r="LYD95" s="40"/>
      <c r="LYE95" s="40"/>
      <c r="LYF95" s="40"/>
      <c r="LYG95" s="40"/>
      <c r="LYH95" s="40"/>
      <c r="LYI95" s="40"/>
      <c r="LYJ95" s="40"/>
      <c r="LYK95" s="40"/>
      <c r="LYL95" s="40"/>
      <c r="LYM95" s="40"/>
      <c r="LYN95" s="40"/>
      <c r="LYO95" s="40"/>
      <c r="LYP95" s="40"/>
      <c r="LYQ95" s="40"/>
      <c r="LYR95" s="40"/>
      <c r="LYS95" s="40"/>
      <c r="LYT95" s="40"/>
      <c r="LYU95" s="40"/>
      <c r="LYV95" s="40"/>
      <c r="LYW95" s="40"/>
      <c r="LYX95" s="40"/>
      <c r="LYY95" s="40"/>
      <c r="LYZ95" s="40"/>
      <c r="LZA95" s="40"/>
      <c r="LZB95" s="40"/>
      <c r="LZC95" s="40"/>
      <c r="LZD95" s="40"/>
      <c r="LZE95" s="40"/>
      <c r="LZF95" s="40"/>
      <c r="LZG95" s="40"/>
      <c r="LZH95" s="40"/>
      <c r="LZI95" s="40"/>
      <c r="LZJ95" s="40"/>
      <c r="LZK95" s="40"/>
      <c r="LZL95" s="40"/>
      <c r="LZM95" s="40"/>
      <c r="LZN95" s="40"/>
      <c r="LZO95" s="40"/>
      <c r="LZP95" s="40"/>
      <c r="LZQ95" s="40"/>
      <c r="LZR95" s="40"/>
      <c r="LZS95" s="40"/>
      <c r="LZT95" s="40"/>
      <c r="LZU95" s="40"/>
      <c r="LZV95" s="40"/>
      <c r="LZW95" s="40"/>
      <c r="LZX95" s="40"/>
      <c r="LZY95" s="40"/>
      <c r="LZZ95" s="40"/>
      <c r="MAA95" s="40"/>
      <c r="MAB95" s="40"/>
      <c r="MAC95" s="40"/>
      <c r="MAD95" s="40"/>
      <c r="MAE95" s="40"/>
      <c r="MAF95" s="40"/>
      <c r="MAG95" s="40"/>
      <c r="MAH95" s="40"/>
      <c r="MAI95" s="40"/>
      <c r="MAJ95" s="40"/>
      <c r="MAK95" s="40"/>
      <c r="MAL95" s="40"/>
      <c r="MAM95" s="40"/>
      <c r="MAN95" s="40"/>
      <c r="MAO95" s="40"/>
      <c r="MAP95" s="40"/>
      <c r="MAQ95" s="40"/>
      <c r="MAR95" s="40"/>
      <c r="MAS95" s="40"/>
      <c r="MAT95" s="40"/>
      <c r="MAU95" s="40"/>
      <c r="MAV95" s="40"/>
      <c r="MAW95" s="40"/>
      <c r="MAX95" s="40"/>
      <c r="MAY95" s="40"/>
      <c r="MAZ95" s="40"/>
      <c r="MBA95" s="40"/>
      <c r="MBB95" s="40"/>
      <c r="MBC95" s="40"/>
      <c r="MBD95" s="40"/>
      <c r="MBE95" s="40"/>
      <c r="MBF95" s="40"/>
      <c r="MBG95" s="40"/>
      <c r="MBH95" s="40"/>
      <c r="MBI95" s="40"/>
      <c r="MBJ95" s="40"/>
      <c r="MBK95" s="40"/>
      <c r="MBL95" s="40"/>
      <c r="MBM95" s="40"/>
      <c r="MBN95" s="40"/>
      <c r="MBO95" s="40"/>
      <c r="MBP95" s="40"/>
      <c r="MBQ95" s="40"/>
      <c r="MBR95" s="40"/>
      <c r="MBS95" s="40"/>
      <c r="MBT95" s="40"/>
      <c r="MBU95" s="40"/>
      <c r="MBV95" s="40"/>
      <c r="MBW95" s="40"/>
      <c r="MBX95" s="40"/>
      <c r="MBY95" s="40"/>
      <c r="MBZ95" s="40"/>
      <c r="MCA95" s="40"/>
      <c r="MCB95" s="40"/>
      <c r="MCC95" s="40"/>
      <c r="MCD95" s="40"/>
      <c r="MCE95" s="40"/>
      <c r="MCF95" s="40"/>
      <c r="MCG95" s="40"/>
      <c r="MCH95" s="40"/>
      <c r="MCI95" s="40"/>
      <c r="MCJ95" s="40"/>
      <c r="MCK95" s="40"/>
      <c r="MCL95" s="40"/>
      <c r="MCM95" s="40"/>
      <c r="MCN95" s="40"/>
      <c r="MCO95" s="40"/>
      <c r="MCP95" s="40"/>
      <c r="MCQ95" s="40"/>
      <c r="MCR95" s="40"/>
      <c r="MCS95" s="40"/>
      <c r="MCT95" s="40"/>
      <c r="MCU95" s="40"/>
      <c r="MCV95" s="40"/>
      <c r="MCW95" s="40"/>
      <c r="MCX95" s="40"/>
      <c r="MCY95" s="40"/>
      <c r="MCZ95" s="40"/>
      <c r="MDA95" s="40"/>
      <c r="MDB95" s="40"/>
      <c r="MDC95" s="40"/>
      <c r="MDD95" s="40"/>
      <c r="MDE95" s="40"/>
      <c r="MDF95" s="40"/>
      <c r="MDG95" s="40"/>
      <c r="MDH95" s="40"/>
      <c r="MDI95" s="40"/>
      <c r="MDJ95" s="40"/>
      <c r="MDK95" s="40"/>
      <c r="MDL95" s="40"/>
      <c r="MDM95" s="40"/>
      <c r="MDN95" s="40"/>
      <c r="MDO95" s="40"/>
      <c r="MDP95" s="40"/>
      <c r="MDQ95" s="40"/>
      <c r="MDR95" s="40"/>
      <c r="MDS95" s="40"/>
      <c r="MDT95" s="40"/>
      <c r="MDU95" s="40"/>
      <c r="MDV95" s="40"/>
      <c r="MDW95" s="40"/>
      <c r="MDX95" s="40"/>
      <c r="MDY95" s="40"/>
      <c r="MDZ95" s="40"/>
      <c r="MEA95" s="40"/>
      <c r="MEB95" s="40"/>
      <c r="MEC95" s="40"/>
      <c r="MED95" s="40"/>
      <c r="MEE95" s="40"/>
      <c r="MEF95" s="40"/>
      <c r="MEG95" s="40"/>
      <c r="MEH95" s="40"/>
      <c r="MEI95" s="40"/>
      <c r="MEJ95" s="40"/>
      <c r="MEK95" s="40"/>
      <c r="MEL95" s="40"/>
      <c r="MEM95" s="40"/>
      <c r="MEN95" s="40"/>
      <c r="MEO95" s="40"/>
      <c r="MEP95" s="40"/>
      <c r="MEQ95" s="40"/>
      <c r="MER95" s="40"/>
      <c r="MES95" s="40"/>
      <c r="MET95" s="40"/>
      <c r="MEU95" s="40"/>
      <c r="MEV95" s="40"/>
      <c r="MEW95" s="40"/>
      <c r="MEX95" s="40"/>
      <c r="MEY95" s="40"/>
      <c r="MEZ95" s="40"/>
      <c r="MFA95" s="40"/>
      <c r="MFB95" s="40"/>
      <c r="MFC95" s="40"/>
      <c r="MFD95" s="40"/>
      <c r="MFE95" s="40"/>
      <c r="MFF95" s="40"/>
      <c r="MFG95" s="40"/>
      <c r="MFH95" s="40"/>
      <c r="MFI95" s="40"/>
      <c r="MFJ95" s="40"/>
      <c r="MFK95" s="40"/>
      <c r="MFL95" s="40"/>
      <c r="MFM95" s="40"/>
      <c r="MFN95" s="40"/>
      <c r="MFO95" s="40"/>
      <c r="MFP95" s="40"/>
      <c r="MFQ95" s="40"/>
      <c r="MFR95" s="40"/>
      <c r="MFS95" s="40"/>
      <c r="MFT95" s="40"/>
      <c r="MFU95" s="40"/>
      <c r="MFV95" s="40"/>
      <c r="MFW95" s="40"/>
      <c r="MFX95" s="40"/>
      <c r="MFY95" s="40"/>
      <c r="MFZ95" s="40"/>
      <c r="MGA95" s="40"/>
      <c r="MGB95" s="40"/>
      <c r="MGC95" s="40"/>
      <c r="MGD95" s="40"/>
      <c r="MGE95" s="40"/>
      <c r="MGF95" s="40"/>
      <c r="MGG95" s="40"/>
      <c r="MGH95" s="40"/>
      <c r="MGI95" s="40"/>
      <c r="MGJ95" s="40"/>
      <c r="MGK95" s="40"/>
      <c r="MGL95" s="40"/>
      <c r="MGM95" s="40"/>
      <c r="MGN95" s="40"/>
      <c r="MGO95" s="40"/>
      <c r="MGP95" s="40"/>
      <c r="MGQ95" s="40"/>
      <c r="MGR95" s="40"/>
      <c r="MGS95" s="40"/>
      <c r="MGT95" s="40"/>
      <c r="MGU95" s="40"/>
      <c r="MGV95" s="40"/>
      <c r="MGW95" s="40"/>
      <c r="MGX95" s="40"/>
      <c r="MGY95" s="40"/>
      <c r="MGZ95" s="40"/>
      <c r="MHA95" s="40"/>
      <c r="MHB95" s="40"/>
      <c r="MHC95" s="40"/>
      <c r="MHD95" s="40"/>
      <c r="MHE95" s="40"/>
      <c r="MHF95" s="40"/>
      <c r="MHG95" s="40"/>
      <c r="MHH95" s="40"/>
      <c r="MHI95" s="40"/>
      <c r="MHJ95" s="40"/>
      <c r="MHK95" s="40"/>
      <c r="MHL95" s="40"/>
      <c r="MHM95" s="40"/>
      <c r="MHN95" s="40"/>
      <c r="MHO95" s="40"/>
      <c r="MHP95" s="40"/>
      <c r="MHQ95" s="40"/>
      <c r="MHR95" s="40"/>
      <c r="MHS95" s="40"/>
      <c r="MHT95" s="40"/>
      <c r="MHU95" s="40"/>
      <c r="MHV95" s="40"/>
      <c r="MHW95" s="40"/>
      <c r="MHX95" s="40"/>
      <c r="MHY95" s="40"/>
      <c r="MHZ95" s="40"/>
      <c r="MIA95" s="40"/>
      <c r="MIB95" s="40"/>
      <c r="MIC95" s="40"/>
      <c r="MID95" s="40"/>
      <c r="MIE95" s="40"/>
      <c r="MIF95" s="40"/>
      <c r="MIG95" s="40"/>
      <c r="MIH95" s="40"/>
      <c r="MII95" s="40"/>
      <c r="MIJ95" s="40"/>
      <c r="MIK95" s="40"/>
      <c r="MIL95" s="40"/>
      <c r="MIM95" s="40"/>
      <c r="MIN95" s="40"/>
      <c r="MIO95" s="40"/>
      <c r="MIP95" s="40"/>
      <c r="MIQ95" s="40"/>
      <c r="MIR95" s="40"/>
      <c r="MIS95" s="40"/>
      <c r="MIT95" s="40"/>
      <c r="MIU95" s="40"/>
      <c r="MIV95" s="40"/>
      <c r="MIW95" s="40"/>
      <c r="MIX95" s="40"/>
      <c r="MIY95" s="40"/>
      <c r="MIZ95" s="40"/>
      <c r="MJA95" s="40"/>
      <c r="MJB95" s="40"/>
      <c r="MJC95" s="40"/>
      <c r="MJD95" s="40"/>
      <c r="MJE95" s="40"/>
      <c r="MJF95" s="40"/>
      <c r="MJG95" s="40"/>
      <c r="MJH95" s="40"/>
      <c r="MJI95" s="40"/>
      <c r="MJJ95" s="40"/>
      <c r="MJK95" s="40"/>
      <c r="MJL95" s="40"/>
      <c r="MJM95" s="40"/>
      <c r="MJN95" s="40"/>
      <c r="MJO95" s="40"/>
      <c r="MJP95" s="40"/>
      <c r="MJQ95" s="40"/>
      <c r="MJR95" s="40"/>
      <c r="MJS95" s="40"/>
      <c r="MJT95" s="40"/>
      <c r="MJU95" s="40"/>
      <c r="MJV95" s="40"/>
      <c r="MJW95" s="40"/>
      <c r="MJX95" s="40"/>
      <c r="MJY95" s="40"/>
      <c r="MJZ95" s="40"/>
      <c r="MKA95" s="40"/>
      <c r="MKB95" s="40"/>
      <c r="MKC95" s="40"/>
      <c r="MKD95" s="40"/>
      <c r="MKE95" s="40"/>
      <c r="MKF95" s="40"/>
      <c r="MKG95" s="40"/>
      <c r="MKH95" s="40"/>
      <c r="MKI95" s="40"/>
      <c r="MKJ95" s="40"/>
      <c r="MKK95" s="40"/>
      <c r="MKL95" s="40"/>
      <c r="MKM95" s="40"/>
      <c r="MKN95" s="40"/>
      <c r="MKO95" s="40"/>
      <c r="MKP95" s="40"/>
      <c r="MKQ95" s="40"/>
      <c r="MKR95" s="40"/>
      <c r="MKS95" s="40"/>
      <c r="MKT95" s="40"/>
      <c r="MKU95" s="40"/>
      <c r="MKV95" s="40"/>
      <c r="MKW95" s="40"/>
      <c r="MKX95" s="40"/>
      <c r="MKY95" s="40"/>
      <c r="MKZ95" s="40"/>
      <c r="MLA95" s="40"/>
      <c r="MLB95" s="40"/>
      <c r="MLC95" s="40"/>
      <c r="MLD95" s="40"/>
      <c r="MLE95" s="40"/>
      <c r="MLF95" s="40"/>
      <c r="MLG95" s="40"/>
      <c r="MLH95" s="40"/>
      <c r="MLI95" s="40"/>
      <c r="MLJ95" s="40"/>
      <c r="MLK95" s="40"/>
      <c r="MLL95" s="40"/>
      <c r="MLM95" s="40"/>
      <c r="MLN95" s="40"/>
      <c r="MLO95" s="40"/>
      <c r="MLP95" s="40"/>
      <c r="MLQ95" s="40"/>
      <c r="MLR95" s="40"/>
      <c r="MLS95" s="40"/>
      <c r="MLT95" s="40"/>
      <c r="MLU95" s="40"/>
      <c r="MLV95" s="40"/>
      <c r="MLW95" s="40"/>
      <c r="MLX95" s="40"/>
      <c r="MLY95" s="40"/>
      <c r="MLZ95" s="40"/>
      <c r="MMA95" s="40"/>
      <c r="MMB95" s="40"/>
      <c r="MMC95" s="40"/>
      <c r="MMD95" s="40"/>
      <c r="MME95" s="40"/>
      <c r="MMF95" s="40"/>
      <c r="MMG95" s="40"/>
      <c r="MMH95" s="40"/>
      <c r="MMI95" s="40"/>
      <c r="MMJ95" s="40"/>
      <c r="MMK95" s="40"/>
      <c r="MML95" s="40"/>
      <c r="MMM95" s="40"/>
      <c r="MMN95" s="40"/>
      <c r="MMO95" s="40"/>
      <c r="MMP95" s="40"/>
      <c r="MMQ95" s="40"/>
      <c r="MMR95" s="40"/>
      <c r="MMS95" s="40"/>
      <c r="MMT95" s="40"/>
      <c r="MMU95" s="40"/>
      <c r="MMV95" s="40"/>
      <c r="MMW95" s="40"/>
      <c r="MMX95" s="40"/>
      <c r="MMY95" s="40"/>
      <c r="MMZ95" s="40"/>
      <c r="MNA95" s="40"/>
      <c r="MNB95" s="40"/>
      <c r="MNC95" s="40"/>
      <c r="MND95" s="40"/>
      <c r="MNE95" s="40"/>
      <c r="MNF95" s="40"/>
      <c r="MNG95" s="40"/>
      <c r="MNH95" s="40"/>
      <c r="MNI95" s="40"/>
      <c r="MNJ95" s="40"/>
      <c r="MNK95" s="40"/>
      <c r="MNL95" s="40"/>
      <c r="MNM95" s="40"/>
      <c r="MNN95" s="40"/>
      <c r="MNO95" s="40"/>
      <c r="MNP95" s="40"/>
      <c r="MNQ95" s="40"/>
      <c r="MNR95" s="40"/>
      <c r="MNS95" s="40"/>
      <c r="MNT95" s="40"/>
      <c r="MNU95" s="40"/>
      <c r="MNV95" s="40"/>
      <c r="MNW95" s="40"/>
      <c r="MNX95" s="40"/>
      <c r="MNY95" s="40"/>
      <c r="MNZ95" s="40"/>
      <c r="MOA95" s="40"/>
      <c r="MOB95" s="40"/>
      <c r="MOC95" s="40"/>
      <c r="MOD95" s="40"/>
      <c r="MOE95" s="40"/>
      <c r="MOF95" s="40"/>
      <c r="MOG95" s="40"/>
      <c r="MOH95" s="40"/>
      <c r="MOI95" s="40"/>
      <c r="MOJ95" s="40"/>
      <c r="MOK95" s="40"/>
      <c r="MOL95" s="40"/>
      <c r="MOM95" s="40"/>
      <c r="MON95" s="40"/>
      <c r="MOO95" s="40"/>
      <c r="MOP95" s="40"/>
      <c r="MOQ95" s="40"/>
      <c r="MOR95" s="40"/>
      <c r="MOS95" s="40"/>
      <c r="MOT95" s="40"/>
      <c r="MOU95" s="40"/>
      <c r="MOV95" s="40"/>
      <c r="MOW95" s="40"/>
      <c r="MOX95" s="40"/>
      <c r="MOY95" s="40"/>
      <c r="MOZ95" s="40"/>
      <c r="MPA95" s="40"/>
      <c r="MPB95" s="40"/>
      <c r="MPC95" s="40"/>
      <c r="MPD95" s="40"/>
      <c r="MPE95" s="40"/>
      <c r="MPF95" s="40"/>
      <c r="MPG95" s="40"/>
      <c r="MPH95" s="40"/>
      <c r="MPI95" s="40"/>
      <c r="MPJ95" s="40"/>
      <c r="MPK95" s="40"/>
      <c r="MPL95" s="40"/>
      <c r="MPM95" s="40"/>
      <c r="MPN95" s="40"/>
      <c r="MPO95" s="40"/>
      <c r="MPP95" s="40"/>
      <c r="MPQ95" s="40"/>
      <c r="MPR95" s="40"/>
      <c r="MPS95" s="40"/>
      <c r="MPT95" s="40"/>
      <c r="MPU95" s="40"/>
      <c r="MPV95" s="40"/>
      <c r="MPW95" s="40"/>
      <c r="MPX95" s="40"/>
      <c r="MPY95" s="40"/>
      <c r="MPZ95" s="40"/>
      <c r="MQA95" s="40"/>
      <c r="MQB95" s="40"/>
      <c r="MQC95" s="40"/>
      <c r="MQD95" s="40"/>
      <c r="MQE95" s="40"/>
      <c r="MQF95" s="40"/>
      <c r="MQG95" s="40"/>
      <c r="MQH95" s="40"/>
      <c r="MQI95" s="40"/>
      <c r="MQJ95" s="40"/>
      <c r="MQK95" s="40"/>
      <c r="MQL95" s="40"/>
      <c r="MQM95" s="40"/>
      <c r="MQN95" s="40"/>
      <c r="MQO95" s="40"/>
      <c r="MQP95" s="40"/>
      <c r="MQQ95" s="40"/>
      <c r="MQR95" s="40"/>
      <c r="MQS95" s="40"/>
      <c r="MQT95" s="40"/>
      <c r="MQU95" s="40"/>
      <c r="MQV95" s="40"/>
      <c r="MQW95" s="40"/>
      <c r="MQX95" s="40"/>
      <c r="MQY95" s="40"/>
      <c r="MQZ95" s="40"/>
      <c r="MRA95" s="40"/>
      <c r="MRB95" s="40"/>
      <c r="MRC95" s="40"/>
      <c r="MRD95" s="40"/>
      <c r="MRE95" s="40"/>
      <c r="MRF95" s="40"/>
      <c r="MRG95" s="40"/>
      <c r="MRH95" s="40"/>
      <c r="MRI95" s="40"/>
      <c r="MRJ95" s="40"/>
      <c r="MRK95" s="40"/>
      <c r="MRL95" s="40"/>
      <c r="MRM95" s="40"/>
      <c r="MRN95" s="40"/>
      <c r="MRO95" s="40"/>
      <c r="MRP95" s="40"/>
      <c r="MRQ95" s="40"/>
      <c r="MRR95" s="40"/>
      <c r="MRS95" s="40"/>
      <c r="MRT95" s="40"/>
      <c r="MRU95" s="40"/>
      <c r="MRV95" s="40"/>
      <c r="MRW95" s="40"/>
      <c r="MRX95" s="40"/>
      <c r="MRY95" s="40"/>
      <c r="MRZ95" s="40"/>
      <c r="MSA95" s="40"/>
      <c r="MSB95" s="40"/>
      <c r="MSC95" s="40"/>
      <c r="MSD95" s="40"/>
      <c r="MSE95" s="40"/>
      <c r="MSF95" s="40"/>
      <c r="MSG95" s="40"/>
      <c r="MSH95" s="40"/>
      <c r="MSI95" s="40"/>
      <c r="MSJ95" s="40"/>
      <c r="MSK95" s="40"/>
      <c r="MSL95" s="40"/>
      <c r="MSM95" s="40"/>
      <c r="MSN95" s="40"/>
      <c r="MSO95" s="40"/>
      <c r="MSP95" s="40"/>
      <c r="MSQ95" s="40"/>
      <c r="MSR95" s="40"/>
      <c r="MSS95" s="40"/>
      <c r="MST95" s="40"/>
      <c r="MSU95" s="40"/>
      <c r="MSV95" s="40"/>
      <c r="MSW95" s="40"/>
      <c r="MSX95" s="40"/>
      <c r="MSY95" s="40"/>
      <c r="MSZ95" s="40"/>
      <c r="MTA95" s="40"/>
      <c r="MTB95" s="40"/>
      <c r="MTC95" s="40"/>
      <c r="MTD95" s="40"/>
      <c r="MTE95" s="40"/>
      <c r="MTF95" s="40"/>
      <c r="MTG95" s="40"/>
      <c r="MTH95" s="40"/>
      <c r="MTI95" s="40"/>
      <c r="MTJ95" s="40"/>
      <c r="MTK95" s="40"/>
      <c r="MTL95" s="40"/>
      <c r="MTM95" s="40"/>
      <c r="MTN95" s="40"/>
      <c r="MTO95" s="40"/>
      <c r="MTP95" s="40"/>
      <c r="MTQ95" s="40"/>
      <c r="MTR95" s="40"/>
      <c r="MTS95" s="40"/>
      <c r="MTT95" s="40"/>
      <c r="MTU95" s="40"/>
      <c r="MTV95" s="40"/>
      <c r="MTW95" s="40"/>
      <c r="MTX95" s="40"/>
      <c r="MTY95" s="40"/>
      <c r="MTZ95" s="40"/>
      <c r="MUA95" s="40"/>
      <c r="MUB95" s="40"/>
      <c r="MUC95" s="40"/>
      <c r="MUD95" s="40"/>
      <c r="MUE95" s="40"/>
      <c r="MUF95" s="40"/>
      <c r="MUG95" s="40"/>
      <c r="MUH95" s="40"/>
      <c r="MUI95" s="40"/>
      <c r="MUJ95" s="40"/>
      <c r="MUK95" s="40"/>
      <c r="MUL95" s="40"/>
      <c r="MUM95" s="40"/>
      <c r="MUN95" s="40"/>
      <c r="MUO95" s="40"/>
      <c r="MUP95" s="40"/>
      <c r="MUQ95" s="40"/>
      <c r="MUR95" s="40"/>
      <c r="MUS95" s="40"/>
      <c r="MUT95" s="40"/>
      <c r="MUU95" s="40"/>
      <c r="MUV95" s="40"/>
      <c r="MUW95" s="40"/>
      <c r="MUX95" s="40"/>
      <c r="MUY95" s="40"/>
      <c r="MUZ95" s="40"/>
      <c r="MVA95" s="40"/>
      <c r="MVB95" s="40"/>
      <c r="MVC95" s="40"/>
      <c r="MVD95" s="40"/>
      <c r="MVE95" s="40"/>
      <c r="MVF95" s="40"/>
      <c r="MVG95" s="40"/>
      <c r="MVH95" s="40"/>
      <c r="MVI95" s="40"/>
      <c r="MVJ95" s="40"/>
      <c r="MVK95" s="40"/>
      <c r="MVL95" s="40"/>
      <c r="MVM95" s="40"/>
      <c r="MVN95" s="40"/>
      <c r="MVO95" s="40"/>
      <c r="MVP95" s="40"/>
      <c r="MVQ95" s="40"/>
      <c r="MVR95" s="40"/>
      <c r="MVS95" s="40"/>
      <c r="MVT95" s="40"/>
      <c r="MVU95" s="40"/>
      <c r="MVV95" s="40"/>
      <c r="MVW95" s="40"/>
      <c r="MVX95" s="40"/>
      <c r="MVY95" s="40"/>
      <c r="MVZ95" s="40"/>
      <c r="MWA95" s="40"/>
      <c r="MWB95" s="40"/>
      <c r="MWC95" s="40"/>
      <c r="MWD95" s="40"/>
      <c r="MWE95" s="40"/>
      <c r="MWF95" s="40"/>
      <c r="MWG95" s="40"/>
      <c r="MWH95" s="40"/>
      <c r="MWI95" s="40"/>
      <c r="MWJ95" s="40"/>
      <c r="MWK95" s="40"/>
      <c r="MWL95" s="40"/>
      <c r="MWM95" s="40"/>
      <c r="MWN95" s="40"/>
      <c r="MWO95" s="40"/>
      <c r="MWP95" s="40"/>
      <c r="MWQ95" s="40"/>
      <c r="MWR95" s="40"/>
      <c r="MWS95" s="40"/>
      <c r="MWT95" s="40"/>
      <c r="MWU95" s="40"/>
      <c r="MWV95" s="40"/>
      <c r="MWW95" s="40"/>
      <c r="MWX95" s="40"/>
      <c r="MWY95" s="40"/>
      <c r="MWZ95" s="40"/>
      <c r="MXA95" s="40"/>
      <c r="MXB95" s="40"/>
      <c r="MXC95" s="40"/>
      <c r="MXD95" s="40"/>
      <c r="MXE95" s="40"/>
      <c r="MXF95" s="40"/>
      <c r="MXG95" s="40"/>
      <c r="MXH95" s="40"/>
      <c r="MXI95" s="40"/>
      <c r="MXJ95" s="40"/>
      <c r="MXK95" s="40"/>
      <c r="MXL95" s="40"/>
      <c r="MXM95" s="40"/>
      <c r="MXN95" s="40"/>
      <c r="MXO95" s="40"/>
      <c r="MXP95" s="40"/>
      <c r="MXQ95" s="40"/>
      <c r="MXR95" s="40"/>
      <c r="MXS95" s="40"/>
      <c r="MXT95" s="40"/>
      <c r="MXU95" s="40"/>
      <c r="MXV95" s="40"/>
      <c r="MXW95" s="40"/>
      <c r="MXX95" s="40"/>
      <c r="MXY95" s="40"/>
      <c r="MXZ95" s="40"/>
      <c r="MYA95" s="40"/>
      <c r="MYB95" s="40"/>
      <c r="MYC95" s="40"/>
      <c r="MYD95" s="40"/>
      <c r="MYE95" s="40"/>
      <c r="MYF95" s="40"/>
      <c r="MYG95" s="40"/>
      <c r="MYH95" s="40"/>
      <c r="MYI95" s="40"/>
      <c r="MYJ95" s="40"/>
      <c r="MYK95" s="40"/>
      <c r="MYL95" s="40"/>
      <c r="MYM95" s="40"/>
      <c r="MYN95" s="40"/>
      <c r="MYO95" s="40"/>
      <c r="MYP95" s="40"/>
      <c r="MYQ95" s="40"/>
      <c r="MYR95" s="40"/>
      <c r="MYS95" s="40"/>
      <c r="MYT95" s="40"/>
      <c r="MYU95" s="40"/>
      <c r="MYV95" s="40"/>
      <c r="MYW95" s="40"/>
      <c r="MYX95" s="40"/>
      <c r="MYY95" s="40"/>
      <c r="MYZ95" s="40"/>
      <c r="MZA95" s="40"/>
      <c r="MZB95" s="40"/>
      <c r="MZC95" s="40"/>
      <c r="MZD95" s="40"/>
      <c r="MZE95" s="40"/>
      <c r="MZF95" s="40"/>
      <c r="MZG95" s="40"/>
      <c r="MZH95" s="40"/>
      <c r="MZI95" s="40"/>
      <c r="MZJ95" s="40"/>
      <c r="MZK95" s="40"/>
      <c r="MZL95" s="40"/>
      <c r="MZM95" s="40"/>
      <c r="MZN95" s="40"/>
      <c r="MZO95" s="40"/>
      <c r="MZP95" s="40"/>
      <c r="MZQ95" s="40"/>
      <c r="MZR95" s="40"/>
      <c r="MZS95" s="40"/>
      <c r="MZT95" s="40"/>
      <c r="MZU95" s="40"/>
      <c r="MZV95" s="40"/>
      <c r="MZW95" s="40"/>
      <c r="MZX95" s="40"/>
      <c r="MZY95" s="40"/>
      <c r="MZZ95" s="40"/>
      <c r="NAA95" s="40"/>
      <c r="NAB95" s="40"/>
      <c r="NAC95" s="40"/>
      <c r="NAD95" s="40"/>
      <c r="NAE95" s="40"/>
      <c r="NAF95" s="40"/>
      <c r="NAG95" s="40"/>
      <c r="NAH95" s="40"/>
      <c r="NAI95" s="40"/>
      <c r="NAJ95" s="40"/>
      <c r="NAK95" s="40"/>
      <c r="NAL95" s="40"/>
      <c r="NAM95" s="40"/>
      <c r="NAN95" s="40"/>
      <c r="NAO95" s="40"/>
      <c r="NAP95" s="40"/>
      <c r="NAQ95" s="40"/>
      <c r="NAR95" s="40"/>
      <c r="NAS95" s="40"/>
      <c r="NAT95" s="40"/>
      <c r="NAU95" s="40"/>
      <c r="NAV95" s="40"/>
      <c r="NAW95" s="40"/>
      <c r="NAX95" s="40"/>
      <c r="NAY95" s="40"/>
      <c r="NAZ95" s="40"/>
      <c r="NBA95" s="40"/>
      <c r="NBB95" s="40"/>
      <c r="NBC95" s="40"/>
      <c r="NBD95" s="40"/>
      <c r="NBE95" s="40"/>
      <c r="NBF95" s="40"/>
      <c r="NBG95" s="40"/>
      <c r="NBH95" s="40"/>
      <c r="NBI95" s="40"/>
      <c r="NBJ95" s="40"/>
      <c r="NBK95" s="40"/>
      <c r="NBL95" s="40"/>
      <c r="NBM95" s="40"/>
      <c r="NBN95" s="40"/>
      <c r="NBO95" s="40"/>
      <c r="NBP95" s="40"/>
      <c r="NBQ95" s="40"/>
      <c r="NBR95" s="40"/>
      <c r="NBS95" s="40"/>
      <c r="NBT95" s="40"/>
      <c r="NBU95" s="40"/>
      <c r="NBV95" s="40"/>
      <c r="NBW95" s="40"/>
      <c r="NBX95" s="40"/>
      <c r="NBY95" s="40"/>
      <c r="NBZ95" s="40"/>
      <c r="NCA95" s="40"/>
      <c r="NCB95" s="40"/>
      <c r="NCC95" s="40"/>
      <c r="NCD95" s="40"/>
      <c r="NCE95" s="40"/>
      <c r="NCF95" s="40"/>
      <c r="NCG95" s="40"/>
      <c r="NCH95" s="40"/>
      <c r="NCI95" s="40"/>
      <c r="NCJ95" s="40"/>
      <c r="NCK95" s="40"/>
      <c r="NCL95" s="40"/>
      <c r="NCM95" s="40"/>
      <c r="NCN95" s="40"/>
      <c r="NCO95" s="40"/>
      <c r="NCP95" s="40"/>
      <c r="NCQ95" s="40"/>
      <c r="NCR95" s="40"/>
      <c r="NCS95" s="40"/>
      <c r="NCT95" s="40"/>
      <c r="NCU95" s="40"/>
      <c r="NCV95" s="40"/>
      <c r="NCW95" s="40"/>
      <c r="NCX95" s="40"/>
      <c r="NCY95" s="40"/>
      <c r="NCZ95" s="40"/>
      <c r="NDA95" s="40"/>
      <c r="NDB95" s="40"/>
      <c r="NDC95" s="40"/>
      <c r="NDD95" s="40"/>
      <c r="NDE95" s="40"/>
      <c r="NDF95" s="40"/>
      <c r="NDG95" s="40"/>
      <c r="NDH95" s="40"/>
      <c r="NDI95" s="40"/>
      <c r="NDJ95" s="40"/>
      <c r="NDK95" s="40"/>
      <c r="NDL95" s="40"/>
      <c r="NDM95" s="40"/>
      <c r="NDN95" s="40"/>
      <c r="NDO95" s="40"/>
      <c r="NDP95" s="40"/>
      <c r="NDQ95" s="40"/>
      <c r="NDR95" s="40"/>
      <c r="NDS95" s="40"/>
      <c r="NDT95" s="40"/>
      <c r="NDU95" s="40"/>
      <c r="NDV95" s="40"/>
      <c r="NDW95" s="40"/>
      <c r="NDX95" s="40"/>
      <c r="NDY95" s="40"/>
      <c r="NDZ95" s="40"/>
      <c r="NEA95" s="40"/>
      <c r="NEB95" s="40"/>
      <c r="NEC95" s="40"/>
      <c r="NED95" s="40"/>
      <c r="NEE95" s="40"/>
      <c r="NEF95" s="40"/>
      <c r="NEG95" s="40"/>
      <c r="NEH95" s="40"/>
      <c r="NEI95" s="40"/>
      <c r="NEJ95" s="40"/>
      <c r="NEK95" s="40"/>
      <c r="NEL95" s="40"/>
      <c r="NEM95" s="40"/>
      <c r="NEN95" s="40"/>
      <c r="NEO95" s="40"/>
      <c r="NEP95" s="40"/>
      <c r="NEQ95" s="40"/>
      <c r="NER95" s="40"/>
      <c r="NES95" s="40"/>
      <c r="NET95" s="40"/>
      <c r="NEU95" s="40"/>
      <c r="NEV95" s="40"/>
      <c r="NEW95" s="40"/>
      <c r="NEX95" s="40"/>
      <c r="NEY95" s="40"/>
      <c r="NEZ95" s="40"/>
      <c r="NFA95" s="40"/>
      <c r="NFB95" s="40"/>
      <c r="NFC95" s="40"/>
      <c r="NFD95" s="40"/>
      <c r="NFE95" s="40"/>
      <c r="NFF95" s="40"/>
      <c r="NFG95" s="40"/>
      <c r="NFH95" s="40"/>
      <c r="NFI95" s="40"/>
      <c r="NFJ95" s="40"/>
      <c r="NFK95" s="40"/>
      <c r="NFL95" s="40"/>
      <c r="NFM95" s="40"/>
      <c r="NFN95" s="40"/>
      <c r="NFO95" s="40"/>
      <c r="NFP95" s="40"/>
      <c r="NFQ95" s="40"/>
      <c r="NFR95" s="40"/>
      <c r="NFS95" s="40"/>
      <c r="NFT95" s="40"/>
      <c r="NFU95" s="40"/>
      <c r="NFV95" s="40"/>
      <c r="NFW95" s="40"/>
      <c r="NFX95" s="40"/>
      <c r="NFY95" s="40"/>
      <c r="NFZ95" s="40"/>
      <c r="NGA95" s="40"/>
      <c r="NGB95" s="40"/>
      <c r="NGC95" s="40"/>
      <c r="NGD95" s="40"/>
      <c r="NGE95" s="40"/>
      <c r="NGF95" s="40"/>
      <c r="NGG95" s="40"/>
      <c r="NGH95" s="40"/>
      <c r="NGI95" s="40"/>
      <c r="NGJ95" s="40"/>
      <c r="NGK95" s="40"/>
      <c r="NGL95" s="40"/>
      <c r="NGM95" s="40"/>
      <c r="NGN95" s="40"/>
      <c r="NGO95" s="40"/>
      <c r="NGP95" s="40"/>
      <c r="NGQ95" s="40"/>
      <c r="NGR95" s="40"/>
      <c r="NGS95" s="40"/>
      <c r="NGT95" s="40"/>
      <c r="NGU95" s="40"/>
      <c r="NGV95" s="40"/>
      <c r="NGW95" s="40"/>
      <c r="NGX95" s="40"/>
      <c r="NGY95" s="40"/>
      <c r="NGZ95" s="40"/>
      <c r="NHA95" s="40"/>
      <c r="NHB95" s="40"/>
      <c r="NHC95" s="40"/>
      <c r="NHD95" s="40"/>
      <c r="NHE95" s="40"/>
      <c r="NHF95" s="40"/>
      <c r="NHG95" s="40"/>
      <c r="NHH95" s="40"/>
      <c r="NHI95" s="40"/>
      <c r="NHJ95" s="40"/>
      <c r="NHK95" s="40"/>
      <c r="NHL95" s="40"/>
      <c r="NHM95" s="40"/>
      <c r="NHN95" s="40"/>
      <c r="NHO95" s="40"/>
      <c r="NHP95" s="40"/>
      <c r="NHQ95" s="40"/>
      <c r="NHR95" s="40"/>
      <c r="NHS95" s="40"/>
      <c r="NHT95" s="40"/>
      <c r="NHU95" s="40"/>
      <c r="NHV95" s="40"/>
      <c r="NHW95" s="40"/>
      <c r="NHX95" s="40"/>
      <c r="NHY95" s="40"/>
      <c r="NHZ95" s="40"/>
      <c r="NIA95" s="40"/>
      <c r="NIB95" s="40"/>
      <c r="NIC95" s="40"/>
      <c r="NID95" s="40"/>
      <c r="NIE95" s="40"/>
      <c r="NIF95" s="40"/>
      <c r="NIG95" s="40"/>
      <c r="NIH95" s="40"/>
      <c r="NII95" s="40"/>
      <c r="NIJ95" s="40"/>
      <c r="NIK95" s="40"/>
      <c r="NIL95" s="40"/>
      <c r="NIM95" s="40"/>
      <c r="NIN95" s="40"/>
      <c r="NIO95" s="40"/>
      <c r="NIP95" s="40"/>
      <c r="NIQ95" s="40"/>
      <c r="NIR95" s="40"/>
      <c r="NIS95" s="40"/>
      <c r="NIT95" s="40"/>
      <c r="NIU95" s="40"/>
      <c r="NIV95" s="40"/>
      <c r="NIW95" s="40"/>
      <c r="NIX95" s="40"/>
      <c r="NIY95" s="40"/>
      <c r="NIZ95" s="40"/>
      <c r="NJA95" s="40"/>
      <c r="NJB95" s="40"/>
      <c r="NJC95" s="40"/>
      <c r="NJD95" s="40"/>
      <c r="NJE95" s="40"/>
      <c r="NJF95" s="40"/>
      <c r="NJG95" s="40"/>
      <c r="NJH95" s="40"/>
      <c r="NJI95" s="40"/>
      <c r="NJJ95" s="40"/>
      <c r="NJK95" s="40"/>
      <c r="NJL95" s="40"/>
      <c r="NJM95" s="40"/>
      <c r="NJN95" s="40"/>
      <c r="NJO95" s="40"/>
      <c r="NJP95" s="40"/>
      <c r="NJQ95" s="40"/>
      <c r="NJR95" s="40"/>
      <c r="NJS95" s="40"/>
      <c r="NJT95" s="40"/>
      <c r="NJU95" s="40"/>
      <c r="NJV95" s="40"/>
      <c r="NJW95" s="40"/>
      <c r="NJX95" s="40"/>
      <c r="NJY95" s="40"/>
      <c r="NJZ95" s="40"/>
      <c r="NKA95" s="40"/>
      <c r="NKB95" s="40"/>
      <c r="NKC95" s="40"/>
      <c r="NKD95" s="40"/>
      <c r="NKE95" s="40"/>
      <c r="NKF95" s="40"/>
      <c r="NKG95" s="40"/>
      <c r="NKH95" s="40"/>
      <c r="NKI95" s="40"/>
      <c r="NKJ95" s="40"/>
      <c r="NKK95" s="40"/>
      <c r="NKL95" s="40"/>
      <c r="NKM95" s="40"/>
      <c r="NKN95" s="40"/>
      <c r="NKO95" s="40"/>
      <c r="NKP95" s="40"/>
      <c r="NKQ95" s="40"/>
      <c r="NKR95" s="40"/>
      <c r="NKS95" s="40"/>
      <c r="NKT95" s="40"/>
      <c r="NKU95" s="40"/>
      <c r="NKV95" s="40"/>
      <c r="NKW95" s="40"/>
      <c r="NKX95" s="40"/>
      <c r="NKY95" s="40"/>
      <c r="NKZ95" s="40"/>
      <c r="NLA95" s="40"/>
      <c r="NLB95" s="40"/>
      <c r="NLC95" s="40"/>
      <c r="NLD95" s="40"/>
      <c r="NLE95" s="40"/>
      <c r="NLF95" s="40"/>
      <c r="NLG95" s="40"/>
      <c r="NLH95" s="40"/>
      <c r="NLI95" s="40"/>
      <c r="NLJ95" s="40"/>
      <c r="NLK95" s="40"/>
      <c r="NLL95" s="40"/>
      <c r="NLM95" s="40"/>
      <c r="NLN95" s="40"/>
      <c r="NLO95" s="40"/>
      <c r="NLP95" s="40"/>
      <c r="NLQ95" s="40"/>
      <c r="NLR95" s="40"/>
      <c r="NLS95" s="40"/>
      <c r="NLT95" s="40"/>
      <c r="NLU95" s="40"/>
      <c r="NLV95" s="40"/>
      <c r="NLW95" s="40"/>
      <c r="NLX95" s="40"/>
      <c r="NLY95" s="40"/>
      <c r="NLZ95" s="40"/>
      <c r="NMA95" s="40"/>
      <c r="NMB95" s="40"/>
      <c r="NMC95" s="40"/>
      <c r="NMD95" s="40"/>
      <c r="NME95" s="40"/>
      <c r="NMF95" s="40"/>
      <c r="NMG95" s="40"/>
      <c r="NMH95" s="40"/>
      <c r="NMI95" s="40"/>
      <c r="NMJ95" s="40"/>
      <c r="NMK95" s="40"/>
      <c r="NML95" s="40"/>
      <c r="NMM95" s="40"/>
      <c r="NMN95" s="40"/>
      <c r="NMO95" s="40"/>
      <c r="NMP95" s="40"/>
      <c r="NMQ95" s="40"/>
      <c r="NMR95" s="40"/>
      <c r="NMS95" s="40"/>
      <c r="NMT95" s="40"/>
      <c r="NMU95" s="40"/>
      <c r="NMV95" s="40"/>
      <c r="NMW95" s="40"/>
      <c r="NMX95" s="40"/>
      <c r="NMY95" s="40"/>
      <c r="NMZ95" s="40"/>
      <c r="NNA95" s="40"/>
      <c r="NNB95" s="40"/>
      <c r="NNC95" s="40"/>
      <c r="NND95" s="40"/>
      <c r="NNE95" s="40"/>
      <c r="NNF95" s="40"/>
      <c r="NNG95" s="40"/>
      <c r="NNH95" s="40"/>
      <c r="NNI95" s="40"/>
      <c r="NNJ95" s="40"/>
      <c r="NNK95" s="40"/>
      <c r="NNL95" s="40"/>
      <c r="NNM95" s="40"/>
      <c r="NNN95" s="40"/>
      <c r="NNO95" s="40"/>
      <c r="NNP95" s="40"/>
      <c r="NNQ95" s="40"/>
      <c r="NNR95" s="40"/>
      <c r="NNS95" s="40"/>
      <c r="NNT95" s="40"/>
      <c r="NNU95" s="40"/>
      <c r="NNV95" s="40"/>
      <c r="NNW95" s="40"/>
      <c r="NNX95" s="40"/>
      <c r="NNY95" s="40"/>
      <c r="NNZ95" s="40"/>
      <c r="NOA95" s="40"/>
      <c r="NOB95" s="40"/>
      <c r="NOC95" s="40"/>
      <c r="NOD95" s="40"/>
      <c r="NOE95" s="40"/>
      <c r="NOF95" s="40"/>
      <c r="NOG95" s="40"/>
      <c r="NOH95" s="40"/>
      <c r="NOI95" s="40"/>
      <c r="NOJ95" s="40"/>
      <c r="NOK95" s="40"/>
      <c r="NOL95" s="40"/>
      <c r="NOM95" s="40"/>
      <c r="NON95" s="40"/>
      <c r="NOO95" s="40"/>
      <c r="NOP95" s="40"/>
      <c r="NOQ95" s="40"/>
      <c r="NOR95" s="40"/>
      <c r="NOS95" s="40"/>
      <c r="NOT95" s="40"/>
      <c r="NOU95" s="40"/>
      <c r="NOV95" s="40"/>
      <c r="NOW95" s="40"/>
      <c r="NOX95" s="40"/>
      <c r="NOY95" s="40"/>
      <c r="NOZ95" s="40"/>
      <c r="NPA95" s="40"/>
      <c r="NPB95" s="40"/>
      <c r="NPC95" s="40"/>
      <c r="NPD95" s="40"/>
      <c r="NPE95" s="40"/>
      <c r="NPF95" s="40"/>
      <c r="NPG95" s="40"/>
      <c r="NPH95" s="40"/>
      <c r="NPI95" s="40"/>
      <c r="NPJ95" s="40"/>
      <c r="NPK95" s="40"/>
      <c r="NPL95" s="40"/>
      <c r="NPM95" s="40"/>
      <c r="NPN95" s="40"/>
      <c r="NPO95" s="40"/>
      <c r="NPP95" s="40"/>
      <c r="NPQ95" s="40"/>
      <c r="NPR95" s="40"/>
      <c r="NPS95" s="40"/>
      <c r="NPT95" s="40"/>
      <c r="NPU95" s="40"/>
      <c r="NPV95" s="40"/>
      <c r="NPW95" s="40"/>
      <c r="NPX95" s="40"/>
      <c r="NPY95" s="40"/>
      <c r="NPZ95" s="40"/>
      <c r="NQA95" s="40"/>
      <c r="NQB95" s="40"/>
      <c r="NQC95" s="40"/>
      <c r="NQD95" s="40"/>
      <c r="NQE95" s="40"/>
      <c r="NQF95" s="40"/>
      <c r="NQG95" s="40"/>
      <c r="NQH95" s="40"/>
      <c r="NQI95" s="40"/>
      <c r="NQJ95" s="40"/>
      <c r="NQK95" s="40"/>
      <c r="NQL95" s="40"/>
      <c r="NQM95" s="40"/>
      <c r="NQN95" s="40"/>
      <c r="NQO95" s="40"/>
      <c r="NQP95" s="40"/>
      <c r="NQQ95" s="40"/>
      <c r="NQR95" s="40"/>
      <c r="NQS95" s="40"/>
      <c r="NQT95" s="40"/>
      <c r="NQU95" s="40"/>
      <c r="NQV95" s="40"/>
      <c r="NQW95" s="40"/>
      <c r="NQX95" s="40"/>
      <c r="NQY95" s="40"/>
      <c r="NQZ95" s="40"/>
      <c r="NRA95" s="40"/>
      <c r="NRB95" s="40"/>
      <c r="NRC95" s="40"/>
      <c r="NRD95" s="40"/>
      <c r="NRE95" s="40"/>
      <c r="NRF95" s="40"/>
      <c r="NRG95" s="40"/>
      <c r="NRH95" s="40"/>
      <c r="NRI95" s="40"/>
      <c r="NRJ95" s="40"/>
      <c r="NRK95" s="40"/>
      <c r="NRL95" s="40"/>
      <c r="NRM95" s="40"/>
      <c r="NRN95" s="40"/>
      <c r="NRO95" s="40"/>
      <c r="NRP95" s="40"/>
      <c r="NRQ95" s="40"/>
      <c r="NRR95" s="40"/>
      <c r="NRS95" s="40"/>
      <c r="NRT95" s="40"/>
      <c r="NRU95" s="40"/>
      <c r="NRV95" s="40"/>
      <c r="NRW95" s="40"/>
      <c r="NRX95" s="40"/>
      <c r="NRY95" s="40"/>
      <c r="NRZ95" s="40"/>
      <c r="NSA95" s="40"/>
      <c r="NSB95" s="40"/>
      <c r="NSC95" s="40"/>
      <c r="NSD95" s="40"/>
      <c r="NSE95" s="40"/>
      <c r="NSF95" s="40"/>
      <c r="NSG95" s="40"/>
      <c r="NSH95" s="40"/>
      <c r="NSI95" s="40"/>
      <c r="NSJ95" s="40"/>
      <c r="NSK95" s="40"/>
      <c r="NSL95" s="40"/>
      <c r="NSM95" s="40"/>
      <c r="NSN95" s="40"/>
      <c r="NSO95" s="40"/>
      <c r="NSP95" s="40"/>
      <c r="NSQ95" s="40"/>
      <c r="NSR95" s="40"/>
      <c r="NSS95" s="40"/>
      <c r="NST95" s="40"/>
      <c r="NSU95" s="40"/>
      <c r="NSV95" s="40"/>
      <c r="NSW95" s="40"/>
      <c r="NSX95" s="40"/>
      <c r="NSY95" s="40"/>
      <c r="NSZ95" s="40"/>
      <c r="NTA95" s="40"/>
      <c r="NTB95" s="40"/>
      <c r="NTC95" s="40"/>
      <c r="NTD95" s="40"/>
      <c r="NTE95" s="40"/>
      <c r="NTF95" s="40"/>
      <c r="NTG95" s="40"/>
      <c r="NTH95" s="40"/>
      <c r="NTI95" s="40"/>
      <c r="NTJ95" s="40"/>
      <c r="NTK95" s="40"/>
      <c r="NTL95" s="40"/>
      <c r="NTM95" s="40"/>
      <c r="NTN95" s="40"/>
      <c r="NTO95" s="40"/>
      <c r="NTP95" s="40"/>
      <c r="NTQ95" s="40"/>
      <c r="NTR95" s="40"/>
      <c r="NTS95" s="40"/>
      <c r="NTT95" s="40"/>
      <c r="NTU95" s="40"/>
      <c r="NTV95" s="40"/>
      <c r="NTW95" s="40"/>
      <c r="NTX95" s="40"/>
      <c r="NTY95" s="40"/>
      <c r="NTZ95" s="40"/>
      <c r="NUA95" s="40"/>
      <c r="NUB95" s="40"/>
      <c r="NUC95" s="40"/>
      <c r="NUD95" s="40"/>
      <c r="NUE95" s="40"/>
      <c r="NUF95" s="40"/>
      <c r="NUG95" s="40"/>
      <c r="NUH95" s="40"/>
      <c r="NUI95" s="40"/>
      <c r="NUJ95" s="40"/>
      <c r="NUK95" s="40"/>
      <c r="NUL95" s="40"/>
      <c r="NUM95" s="40"/>
      <c r="NUN95" s="40"/>
      <c r="NUO95" s="40"/>
      <c r="NUP95" s="40"/>
      <c r="NUQ95" s="40"/>
      <c r="NUR95" s="40"/>
      <c r="NUS95" s="40"/>
      <c r="NUT95" s="40"/>
      <c r="NUU95" s="40"/>
      <c r="NUV95" s="40"/>
      <c r="NUW95" s="40"/>
      <c r="NUX95" s="40"/>
      <c r="NUY95" s="40"/>
      <c r="NUZ95" s="40"/>
      <c r="NVA95" s="40"/>
      <c r="NVB95" s="40"/>
      <c r="NVC95" s="40"/>
      <c r="NVD95" s="40"/>
      <c r="NVE95" s="40"/>
      <c r="NVF95" s="40"/>
      <c r="NVG95" s="40"/>
      <c r="NVH95" s="40"/>
      <c r="NVI95" s="40"/>
      <c r="NVJ95" s="40"/>
      <c r="NVK95" s="40"/>
      <c r="NVL95" s="40"/>
      <c r="NVM95" s="40"/>
      <c r="NVN95" s="40"/>
      <c r="NVO95" s="40"/>
      <c r="NVP95" s="40"/>
      <c r="NVQ95" s="40"/>
      <c r="NVR95" s="40"/>
      <c r="NVS95" s="40"/>
      <c r="NVT95" s="40"/>
      <c r="NVU95" s="40"/>
      <c r="NVV95" s="40"/>
      <c r="NVW95" s="40"/>
      <c r="NVX95" s="40"/>
      <c r="NVY95" s="40"/>
      <c r="NVZ95" s="40"/>
      <c r="NWA95" s="40"/>
      <c r="NWB95" s="40"/>
      <c r="NWC95" s="40"/>
      <c r="NWD95" s="40"/>
      <c r="NWE95" s="40"/>
      <c r="NWF95" s="40"/>
      <c r="NWG95" s="40"/>
      <c r="NWH95" s="40"/>
      <c r="NWI95" s="40"/>
      <c r="NWJ95" s="40"/>
      <c r="NWK95" s="40"/>
      <c r="NWL95" s="40"/>
      <c r="NWM95" s="40"/>
      <c r="NWN95" s="40"/>
      <c r="NWO95" s="40"/>
      <c r="NWP95" s="40"/>
      <c r="NWQ95" s="40"/>
      <c r="NWR95" s="40"/>
      <c r="NWS95" s="40"/>
      <c r="NWT95" s="40"/>
      <c r="NWU95" s="40"/>
      <c r="NWV95" s="40"/>
      <c r="NWW95" s="40"/>
      <c r="NWX95" s="40"/>
      <c r="NWY95" s="40"/>
      <c r="NWZ95" s="40"/>
      <c r="NXA95" s="40"/>
      <c r="NXB95" s="40"/>
      <c r="NXC95" s="40"/>
      <c r="NXD95" s="40"/>
      <c r="NXE95" s="40"/>
      <c r="NXF95" s="40"/>
      <c r="NXG95" s="40"/>
      <c r="NXH95" s="40"/>
      <c r="NXI95" s="40"/>
      <c r="NXJ95" s="40"/>
      <c r="NXK95" s="40"/>
      <c r="NXL95" s="40"/>
      <c r="NXM95" s="40"/>
      <c r="NXN95" s="40"/>
      <c r="NXO95" s="40"/>
      <c r="NXP95" s="40"/>
      <c r="NXQ95" s="40"/>
      <c r="NXR95" s="40"/>
      <c r="NXS95" s="40"/>
      <c r="NXT95" s="40"/>
      <c r="NXU95" s="40"/>
      <c r="NXV95" s="40"/>
      <c r="NXW95" s="40"/>
      <c r="NXX95" s="40"/>
      <c r="NXY95" s="40"/>
      <c r="NXZ95" s="40"/>
      <c r="NYA95" s="40"/>
      <c r="NYB95" s="40"/>
      <c r="NYC95" s="40"/>
      <c r="NYD95" s="40"/>
      <c r="NYE95" s="40"/>
      <c r="NYF95" s="40"/>
      <c r="NYG95" s="40"/>
      <c r="NYH95" s="40"/>
      <c r="NYI95" s="40"/>
      <c r="NYJ95" s="40"/>
      <c r="NYK95" s="40"/>
      <c r="NYL95" s="40"/>
      <c r="NYM95" s="40"/>
      <c r="NYN95" s="40"/>
      <c r="NYO95" s="40"/>
      <c r="NYP95" s="40"/>
      <c r="NYQ95" s="40"/>
      <c r="NYR95" s="40"/>
      <c r="NYS95" s="40"/>
      <c r="NYT95" s="40"/>
      <c r="NYU95" s="40"/>
      <c r="NYV95" s="40"/>
      <c r="NYW95" s="40"/>
      <c r="NYX95" s="40"/>
      <c r="NYY95" s="40"/>
      <c r="NYZ95" s="40"/>
      <c r="NZA95" s="40"/>
      <c r="NZB95" s="40"/>
      <c r="NZC95" s="40"/>
      <c r="NZD95" s="40"/>
      <c r="NZE95" s="40"/>
      <c r="NZF95" s="40"/>
      <c r="NZG95" s="40"/>
      <c r="NZH95" s="40"/>
      <c r="NZI95" s="40"/>
      <c r="NZJ95" s="40"/>
      <c r="NZK95" s="40"/>
      <c r="NZL95" s="40"/>
      <c r="NZM95" s="40"/>
      <c r="NZN95" s="40"/>
      <c r="NZO95" s="40"/>
      <c r="NZP95" s="40"/>
      <c r="NZQ95" s="40"/>
      <c r="NZR95" s="40"/>
      <c r="NZS95" s="40"/>
      <c r="NZT95" s="40"/>
      <c r="NZU95" s="40"/>
      <c r="NZV95" s="40"/>
      <c r="NZW95" s="40"/>
      <c r="NZX95" s="40"/>
      <c r="NZY95" s="40"/>
      <c r="NZZ95" s="40"/>
      <c r="OAA95" s="40"/>
      <c r="OAB95" s="40"/>
      <c r="OAC95" s="40"/>
      <c r="OAD95" s="40"/>
      <c r="OAE95" s="40"/>
      <c r="OAF95" s="40"/>
      <c r="OAG95" s="40"/>
      <c r="OAH95" s="40"/>
      <c r="OAI95" s="40"/>
      <c r="OAJ95" s="40"/>
      <c r="OAK95" s="40"/>
      <c r="OAL95" s="40"/>
      <c r="OAM95" s="40"/>
      <c r="OAN95" s="40"/>
      <c r="OAO95" s="40"/>
      <c r="OAP95" s="40"/>
      <c r="OAQ95" s="40"/>
      <c r="OAR95" s="40"/>
      <c r="OAS95" s="40"/>
      <c r="OAT95" s="40"/>
      <c r="OAU95" s="40"/>
      <c r="OAV95" s="40"/>
      <c r="OAW95" s="40"/>
      <c r="OAX95" s="40"/>
      <c r="OAY95" s="40"/>
      <c r="OAZ95" s="40"/>
      <c r="OBA95" s="40"/>
      <c r="OBB95" s="40"/>
      <c r="OBC95" s="40"/>
      <c r="OBD95" s="40"/>
      <c r="OBE95" s="40"/>
      <c r="OBF95" s="40"/>
      <c r="OBG95" s="40"/>
      <c r="OBH95" s="40"/>
      <c r="OBI95" s="40"/>
      <c r="OBJ95" s="40"/>
      <c r="OBK95" s="40"/>
      <c r="OBL95" s="40"/>
      <c r="OBM95" s="40"/>
      <c r="OBN95" s="40"/>
      <c r="OBO95" s="40"/>
      <c r="OBP95" s="40"/>
      <c r="OBQ95" s="40"/>
      <c r="OBR95" s="40"/>
      <c r="OBS95" s="40"/>
      <c r="OBT95" s="40"/>
      <c r="OBU95" s="40"/>
      <c r="OBV95" s="40"/>
      <c r="OBW95" s="40"/>
      <c r="OBX95" s="40"/>
      <c r="OBY95" s="40"/>
      <c r="OBZ95" s="40"/>
      <c r="OCA95" s="40"/>
      <c r="OCB95" s="40"/>
      <c r="OCC95" s="40"/>
      <c r="OCD95" s="40"/>
      <c r="OCE95" s="40"/>
      <c r="OCF95" s="40"/>
      <c r="OCG95" s="40"/>
      <c r="OCH95" s="40"/>
      <c r="OCI95" s="40"/>
      <c r="OCJ95" s="40"/>
      <c r="OCK95" s="40"/>
      <c r="OCL95" s="40"/>
      <c r="OCM95" s="40"/>
      <c r="OCN95" s="40"/>
      <c r="OCO95" s="40"/>
      <c r="OCP95" s="40"/>
      <c r="OCQ95" s="40"/>
      <c r="OCR95" s="40"/>
      <c r="OCS95" s="40"/>
      <c r="OCT95" s="40"/>
      <c r="OCU95" s="40"/>
      <c r="OCV95" s="40"/>
      <c r="OCW95" s="40"/>
      <c r="OCX95" s="40"/>
      <c r="OCY95" s="40"/>
      <c r="OCZ95" s="40"/>
      <c r="ODA95" s="40"/>
      <c r="ODB95" s="40"/>
      <c r="ODC95" s="40"/>
      <c r="ODD95" s="40"/>
      <c r="ODE95" s="40"/>
      <c r="ODF95" s="40"/>
      <c r="ODG95" s="40"/>
      <c r="ODH95" s="40"/>
      <c r="ODI95" s="40"/>
      <c r="ODJ95" s="40"/>
      <c r="ODK95" s="40"/>
      <c r="ODL95" s="40"/>
      <c r="ODM95" s="40"/>
      <c r="ODN95" s="40"/>
      <c r="ODO95" s="40"/>
      <c r="ODP95" s="40"/>
      <c r="ODQ95" s="40"/>
      <c r="ODR95" s="40"/>
      <c r="ODS95" s="40"/>
      <c r="ODT95" s="40"/>
      <c r="ODU95" s="40"/>
      <c r="ODV95" s="40"/>
      <c r="ODW95" s="40"/>
      <c r="ODX95" s="40"/>
      <c r="ODY95" s="40"/>
      <c r="ODZ95" s="40"/>
      <c r="OEA95" s="40"/>
      <c r="OEB95" s="40"/>
      <c r="OEC95" s="40"/>
      <c r="OED95" s="40"/>
      <c r="OEE95" s="40"/>
      <c r="OEF95" s="40"/>
      <c r="OEG95" s="40"/>
      <c r="OEH95" s="40"/>
      <c r="OEI95" s="40"/>
      <c r="OEJ95" s="40"/>
      <c r="OEK95" s="40"/>
      <c r="OEL95" s="40"/>
      <c r="OEM95" s="40"/>
      <c r="OEN95" s="40"/>
      <c r="OEO95" s="40"/>
      <c r="OEP95" s="40"/>
      <c r="OEQ95" s="40"/>
      <c r="OER95" s="40"/>
      <c r="OES95" s="40"/>
      <c r="OET95" s="40"/>
      <c r="OEU95" s="40"/>
      <c r="OEV95" s="40"/>
      <c r="OEW95" s="40"/>
      <c r="OEX95" s="40"/>
      <c r="OEY95" s="40"/>
      <c r="OEZ95" s="40"/>
      <c r="OFA95" s="40"/>
      <c r="OFB95" s="40"/>
      <c r="OFC95" s="40"/>
      <c r="OFD95" s="40"/>
      <c r="OFE95" s="40"/>
      <c r="OFF95" s="40"/>
      <c r="OFG95" s="40"/>
      <c r="OFH95" s="40"/>
      <c r="OFI95" s="40"/>
      <c r="OFJ95" s="40"/>
      <c r="OFK95" s="40"/>
      <c r="OFL95" s="40"/>
      <c r="OFM95" s="40"/>
      <c r="OFN95" s="40"/>
      <c r="OFO95" s="40"/>
      <c r="OFP95" s="40"/>
      <c r="OFQ95" s="40"/>
      <c r="OFR95" s="40"/>
      <c r="OFS95" s="40"/>
      <c r="OFT95" s="40"/>
      <c r="OFU95" s="40"/>
      <c r="OFV95" s="40"/>
      <c r="OFW95" s="40"/>
      <c r="OFX95" s="40"/>
      <c r="OFY95" s="40"/>
      <c r="OFZ95" s="40"/>
      <c r="OGA95" s="40"/>
      <c r="OGB95" s="40"/>
      <c r="OGC95" s="40"/>
      <c r="OGD95" s="40"/>
      <c r="OGE95" s="40"/>
      <c r="OGF95" s="40"/>
      <c r="OGG95" s="40"/>
      <c r="OGH95" s="40"/>
      <c r="OGI95" s="40"/>
      <c r="OGJ95" s="40"/>
      <c r="OGK95" s="40"/>
      <c r="OGL95" s="40"/>
      <c r="OGM95" s="40"/>
      <c r="OGN95" s="40"/>
      <c r="OGO95" s="40"/>
      <c r="OGP95" s="40"/>
      <c r="OGQ95" s="40"/>
      <c r="OGR95" s="40"/>
      <c r="OGS95" s="40"/>
      <c r="OGT95" s="40"/>
      <c r="OGU95" s="40"/>
      <c r="OGV95" s="40"/>
      <c r="OGW95" s="40"/>
      <c r="OGX95" s="40"/>
      <c r="OGY95" s="40"/>
      <c r="OGZ95" s="40"/>
      <c r="OHA95" s="40"/>
      <c r="OHB95" s="40"/>
      <c r="OHC95" s="40"/>
      <c r="OHD95" s="40"/>
      <c r="OHE95" s="40"/>
      <c r="OHF95" s="40"/>
      <c r="OHG95" s="40"/>
      <c r="OHH95" s="40"/>
      <c r="OHI95" s="40"/>
      <c r="OHJ95" s="40"/>
      <c r="OHK95" s="40"/>
      <c r="OHL95" s="40"/>
      <c r="OHM95" s="40"/>
      <c r="OHN95" s="40"/>
      <c r="OHO95" s="40"/>
      <c r="OHP95" s="40"/>
      <c r="OHQ95" s="40"/>
      <c r="OHR95" s="40"/>
      <c r="OHS95" s="40"/>
      <c r="OHT95" s="40"/>
      <c r="OHU95" s="40"/>
      <c r="OHV95" s="40"/>
      <c r="OHW95" s="40"/>
      <c r="OHX95" s="40"/>
      <c r="OHY95" s="40"/>
      <c r="OHZ95" s="40"/>
      <c r="OIA95" s="40"/>
      <c r="OIB95" s="40"/>
      <c r="OIC95" s="40"/>
      <c r="OID95" s="40"/>
      <c r="OIE95" s="40"/>
      <c r="OIF95" s="40"/>
      <c r="OIG95" s="40"/>
      <c r="OIH95" s="40"/>
      <c r="OII95" s="40"/>
      <c r="OIJ95" s="40"/>
      <c r="OIK95" s="40"/>
      <c r="OIL95" s="40"/>
      <c r="OIM95" s="40"/>
      <c r="OIN95" s="40"/>
      <c r="OIO95" s="40"/>
      <c r="OIP95" s="40"/>
      <c r="OIQ95" s="40"/>
      <c r="OIR95" s="40"/>
      <c r="OIS95" s="40"/>
      <c r="OIT95" s="40"/>
      <c r="OIU95" s="40"/>
      <c r="OIV95" s="40"/>
      <c r="OIW95" s="40"/>
      <c r="OIX95" s="40"/>
      <c r="OIY95" s="40"/>
      <c r="OIZ95" s="40"/>
      <c r="OJA95" s="40"/>
      <c r="OJB95" s="40"/>
      <c r="OJC95" s="40"/>
      <c r="OJD95" s="40"/>
      <c r="OJE95" s="40"/>
      <c r="OJF95" s="40"/>
      <c r="OJG95" s="40"/>
      <c r="OJH95" s="40"/>
      <c r="OJI95" s="40"/>
      <c r="OJJ95" s="40"/>
      <c r="OJK95" s="40"/>
      <c r="OJL95" s="40"/>
      <c r="OJM95" s="40"/>
      <c r="OJN95" s="40"/>
      <c r="OJO95" s="40"/>
      <c r="OJP95" s="40"/>
      <c r="OJQ95" s="40"/>
      <c r="OJR95" s="40"/>
      <c r="OJS95" s="40"/>
      <c r="OJT95" s="40"/>
      <c r="OJU95" s="40"/>
      <c r="OJV95" s="40"/>
      <c r="OJW95" s="40"/>
      <c r="OJX95" s="40"/>
      <c r="OJY95" s="40"/>
      <c r="OJZ95" s="40"/>
      <c r="OKA95" s="40"/>
      <c r="OKB95" s="40"/>
      <c r="OKC95" s="40"/>
      <c r="OKD95" s="40"/>
      <c r="OKE95" s="40"/>
      <c r="OKF95" s="40"/>
      <c r="OKG95" s="40"/>
      <c r="OKH95" s="40"/>
      <c r="OKI95" s="40"/>
      <c r="OKJ95" s="40"/>
      <c r="OKK95" s="40"/>
      <c r="OKL95" s="40"/>
      <c r="OKM95" s="40"/>
      <c r="OKN95" s="40"/>
      <c r="OKO95" s="40"/>
      <c r="OKP95" s="40"/>
      <c r="OKQ95" s="40"/>
      <c r="OKR95" s="40"/>
      <c r="OKS95" s="40"/>
      <c r="OKT95" s="40"/>
      <c r="OKU95" s="40"/>
      <c r="OKV95" s="40"/>
      <c r="OKW95" s="40"/>
      <c r="OKX95" s="40"/>
      <c r="OKY95" s="40"/>
      <c r="OKZ95" s="40"/>
      <c r="OLA95" s="40"/>
      <c r="OLB95" s="40"/>
      <c r="OLC95" s="40"/>
      <c r="OLD95" s="40"/>
      <c r="OLE95" s="40"/>
      <c r="OLF95" s="40"/>
      <c r="OLG95" s="40"/>
      <c r="OLH95" s="40"/>
      <c r="OLI95" s="40"/>
      <c r="OLJ95" s="40"/>
      <c r="OLK95" s="40"/>
      <c r="OLL95" s="40"/>
      <c r="OLM95" s="40"/>
      <c r="OLN95" s="40"/>
      <c r="OLO95" s="40"/>
      <c r="OLP95" s="40"/>
      <c r="OLQ95" s="40"/>
      <c r="OLR95" s="40"/>
      <c r="OLS95" s="40"/>
      <c r="OLT95" s="40"/>
      <c r="OLU95" s="40"/>
      <c r="OLV95" s="40"/>
      <c r="OLW95" s="40"/>
      <c r="OLX95" s="40"/>
      <c r="OLY95" s="40"/>
      <c r="OLZ95" s="40"/>
      <c r="OMA95" s="40"/>
      <c r="OMB95" s="40"/>
      <c r="OMC95" s="40"/>
      <c r="OMD95" s="40"/>
      <c r="OME95" s="40"/>
      <c r="OMF95" s="40"/>
      <c r="OMG95" s="40"/>
      <c r="OMH95" s="40"/>
      <c r="OMI95" s="40"/>
      <c r="OMJ95" s="40"/>
      <c r="OMK95" s="40"/>
      <c r="OML95" s="40"/>
      <c r="OMM95" s="40"/>
      <c r="OMN95" s="40"/>
      <c r="OMO95" s="40"/>
      <c r="OMP95" s="40"/>
      <c r="OMQ95" s="40"/>
      <c r="OMR95" s="40"/>
      <c r="OMS95" s="40"/>
      <c r="OMT95" s="40"/>
      <c r="OMU95" s="40"/>
      <c r="OMV95" s="40"/>
      <c r="OMW95" s="40"/>
      <c r="OMX95" s="40"/>
      <c r="OMY95" s="40"/>
      <c r="OMZ95" s="40"/>
      <c r="ONA95" s="40"/>
      <c r="ONB95" s="40"/>
      <c r="ONC95" s="40"/>
      <c r="OND95" s="40"/>
      <c r="ONE95" s="40"/>
      <c r="ONF95" s="40"/>
      <c r="ONG95" s="40"/>
      <c r="ONH95" s="40"/>
      <c r="ONI95" s="40"/>
      <c r="ONJ95" s="40"/>
      <c r="ONK95" s="40"/>
      <c r="ONL95" s="40"/>
      <c r="ONM95" s="40"/>
      <c r="ONN95" s="40"/>
      <c r="ONO95" s="40"/>
      <c r="ONP95" s="40"/>
      <c r="ONQ95" s="40"/>
      <c r="ONR95" s="40"/>
      <c r="ONS95" s="40"/>
      <c r="ONT95" s="40"/>
      <c r="ONU95" s="40"/>
      <c r="ONV95" s="40"/>
      <c r="ONW95" s="40"/>
      <c r="ONX95" s="40"/>
      <c r="ONY95" s="40"/>
      <c r="ONZ95" s="40"/>
      <c r="OOA95" s="40"/>
      <c r="OOB95" s="40"/>
      <c r="OOC95" s="40"/>
      <c r="OOD95" s="40"/>
      <c r="OOE95" s="40"/>
      <c r="OOF95" s="40"/>
      <c r="OOG95" s="40"/>
      <c r="OOH95" s="40"/>
      <c r="OOI95" s="40"/>
      <c r="OOJ95" s="40"/>
      <c r="OOK95" s="40"/>
      <c r="OOL95" s="40"/>
      <c r="OOM95" s="40"/>
      <c r="OON95" s="40"/>
      <c r="OOO95" s="40"/>
      <c r="OOP95" s="40"/>
      <c r="OOQ95" s="40"/>
      <c r="OOR95" s="40"/>
      <c r="OOS95" s="40"/>
      <c r="OOT95" s="40"/>
      <c r="OOU95" s="40"/>
      <c r="OOV95" s="40"/>
      <c r="OOW95" s="40"/>
      <c r="OOX95" s="40"/>
      <c r="OOY95" s="40"/>
      <c r="OOZ95" s="40"/>
      <c r="OPA95" s="40"/>
      <c r="OPB95" s="40"/>
      <c r="OPC95" s="40"/>
      <c r="OPD95" s="40"/>
      <c r="OPE95" s="40"/>
      <c r="OPF95" s="40"/>
      <c r="OPG95" s="40"/>
      <c r="OPH95" s="40"/>
      <c r="OPI95" s="40"/>
      <c r="OPJ95" s="40"/>
      <c r="OPK95" s="40"/>
      <c r="OPL95" s="40"/>
      <c r="OPM95" s="40"/>
      <c r="OPN95" s="40"/>
      <c r="OPO95" s="40"/>
      <c r="OPP95" s="40"/>
      <c r="OPQ95" s="40"/>
      <c r="OPR95" s="40"/>
      <c r="OPS95" s="40"/>
      <c r="OPT95" s="40"/>
      <c r="OPU95" s="40"/>
      <c r="OPV95" s="40"/>
      <c r="OPW95" s="40"/>
      <c r="OPX95" s="40"/>
      <c r="OPY95" s="40"/>
      <c r="OPZ95" s="40"/>
      <c r="OQA95" s="40"/>
      <c r="OQB95" s="40"/>
      <c r="OQC95" s="40"/>
      <c r="OQD95" s="40"/>
      <c r="OQE95" s="40"/>
      <c r="OQF95" s="40"/>
      <c r="OQG95" s="40"/>
      <c r="OQH95" s="40"/>
      <c r="OQI95" s="40"/>
      <c r="OQJ95" s="40"/>
      <c r="OQK95" s="40"/>
      <c r="OQL95" s="40"/>
      <c r="OQM95" s="40"/>
      <c r="OQN95" s="40"/>
      <c r="OQO95" s="40"/>
      <c r="OQP95" s="40"/>
      <c r="OQQ95" s="40"/>
      <c r="OQR95" s="40"/>
      <c r="OQS95" s="40"/>
      <c r="OQT95" s="40"/>
      <c r="OQU95" s="40"/>
      <c r="OQV95" s="40"/>
      <c r="OQW95" s="40"/>
      <c r="OQX95" s="40"/>
      <c r="OQY95" s="40"/>
      <c r="OQZ95" s="40"/>
      <c r="ORA95" s="40"/>
      <c r="ORB95" s="40"/>
      <c r="ORC95" s="40"/>
      <c r="ORD95" s="40"/>
      <c r="ORE95" s="40"/>
      <c r="ORF95" s="40"/>
      <c r="ORG95" s="40"/>
      <c r="ORH95" s="40"/>
      <c r="ORI95" s="40"/>
      <c r="ORJ95" s="40"/>
      <c r="ORK95" s="40"/>
      <c r="ORL95" s="40"/>
      <c r="ORM95" s="40"/>
      <c r="ORN95" s="40"/>
      <c r="ORO95" s="40"/>
      <c r="ORP95" s="40"/>
      <c r="ORQ95" s="40"/>
      <c r="ORR95" s="40"/>
      <c r="ORS95" s="40"/>
      <c r="ORT95" s="40"/>
      <c r="ORU95" s="40"/>
      <c r="ORV95" s="40"/>
      <c r="ORW95" s="40"/>
      <c r="ORX95" s="40"/>
      <c r="ORY95" s="40"/>
      <c r="ORZ95" s="40"/>
      <c r="OSA95" s="40"/>
      <c r="OSB95" s="40"/>
      <c r="OSC95" s="40"/>
      <c r="OSD95" s="40"/>
      <c r="OSE95" s="40"/>
      <c r="OSF95" s="40"/>
      <c r="OSG95" s="40"/>
      <c r="OSH95" s="40"/>
      <c r="OSI95" s="40"/>
      <c r="OSJ95" s="40"/>
      <c r="OSK95" s="40"/>
      <c r="OSL95" s="40"/>
      <c r="OSM95" s="40"/>
      <c r="OSN95" s="40"/>
      <c r="OSO95" s="40"/>
      <c r="OSP95" s="40"/>
      <c r="OSQ95" s="40"/>
      <c r="OSR95" s="40"/>
      <c r="OSS95" s="40"/>
      <c r="OST95" s="40"/>
      <c r="OSU95" s="40"/>
      <c r="OSV95" s="40"/>
      <c r="OSW95" s="40"/>
      <c r="OSX95" s="40"/>
      <c r="OSY95" s="40"/>
      <c r="OSZ95" s="40"/>
      <c r="OTA95" s="40"/>
      <c r="OTB95" s="40"/>
      <c r="OTC95" s="40"/>
      <c r="OTD95" s="40"/>
      <c r="OTE95" s="40"/>
      <c r="OTF95" s="40"/>
      <c r="OTG95" s="40"/>
      <c r="OTH95" s="40"/>
      <c r="OTI95" s="40"/>
      <c r="OTJ95" s="40"/>
      <c r="OTK95" s="40"/>
      <c r="OTL95" s="40"/>
      <c r="OTM95" s="40"/>
      <c r="OTN95" s="40"/>
      <c r="OTO95" s="40"/>
      <c r="OTP95" s="40"/>
      <c r="OTQ95" s="40"/>
      <c r="OTR95" s="40"/>
      <c r="OTS95" s="40"/>
      <c r="OTT95" s="40"/>
      <c r="OTU95" s="40"/>
      <c r="OTV95" s="40"/>
      <c r="OTW95" s="40"/>
      <c r="OTX95" s="40"/>
      <c r="OTY95" s="40"/>
      <c r="OTZ95" s="40"/>
      <c r="OUA95" s="40"/>
      <c r="OUB95" s="40"/>
      <c r="OUC95" s="40"/>
      <c r="OUD95" s="40"/>
      <c r="OUE95" s="40"/>
      <c r="OUF95" s="40"/>
      <c r="OUG95" s="40"/>
      <c r="OUH95" s="40"/>
      <c r="OUI95" s="40"/>
      <c r="OUJ95" s="40"/>
      <c r="OUK95" s="40"/>
      <c r="OUL95" s="40"/>
      <c r="OUM95" s="40"/>
      <c r="OUN95" s="40"/>
      <c r="OUO95" s="40"/>
      <c r="OUP95" s="40"/>
      <c r="OUQ95" s="40"/>
      <c r="OUR95" s="40"/>
      <c r="OUS95" s="40"/>
      <c r="OUT95" s="40"/>
      <c r="OUU95" s="40"/>
      <c r="OUV95" s="40"/>
      <c r="OUW95" s="40"/>
      <c r="OUX95" s="40"/>
      <c r="OUY95" s="40"/>
      <c r="OUZ95" s="40"/>
      <c r="OVA95" s="40"/>
      <c r="OVB95" s="40"/>
      <c r="OVC95" s="40"/>
      <c r="OVD95" s="40"/>
      <c r="OVE95" s="40"/>
      <c r="OVF95" s="40"/>
      <c r="OVG95" s="40"/>
      <c r="OVH95" s="40"/>
      <c r="OVI95" s="40"/>
      <c r="OVJ95" s="40"/>
      <c r="OVK95" s="40"/>
      <c r="OVL95" s="40"/>
      <c r="OVM95" s="40"/>
      <c r="OVN95" s="40"/>
      <c r="OVO95" s="40"/>
      <c r="OVP95" s="40"/>
      <c r="OVQ95" s="40"/>
      <c r="OVR95" s="40"/>
      <c r="OVS95" s="40"/>
      <c r="OVT95" s="40"/>
      <c r="OVU95" s="40"/>
      <c r="OVV95" s="40"/>
      <c r="OVW95" s="40"/>
      <c r="OVX95" s="40"/>
      <c r="OVY95" s="40"/>
      <c r="OVZ95" s="40"/>
      <c r="OWA95" s="40"/>
      <c r="OWB95" s="40"/>
      <c r="OWC95" s="40"/>
      <c r="OWD95" s="40"/>
      <c r="OWE95" s="40"/>
      <c r="OWF95" s="40"/>
      <c r="OWG95" s="40"/>
      <c r="OWH95" s="40"/>
      <c r="OWI95" s="40"/>
      <c r="OWJ95" s="40"/>
      <c r="OWK95" s="40"/>
      <c r="OWL95" s="40"/>
      <c r="OWM95" s="40"/>
      <c r="OWN95" s="40"/>
      <c r="OWO95" s="40"/>
      <c r="OWP95" s="40"/>
      <c r="OWQ95" s="40"/>
      <c r="OWR95" s="40"/>
      <c r="OWS95" s="40"/>
      <c r="OWT95" s="40"/>
      <c r="OWU95" s="40"/>
      <c r="OWV95" s="40"/>
      <c r="OWW95" s="40"/>
      <c r="OWX95" s="40"/>
      <c r="OWY95" s="40"/>
      <c r="OWZ95" s="40"/>
      <c r="OXA95" s="40"/>
      <c r="OXB95" s="40"/>
      <c r="OXC95" s="40"/>
      <c r="OXD95" s="40"/>
      <c r="OXE95" s="40"/>
      <c r="OXF95" s="40"/>
      <c r="OXG95" s="40"/>
      <c r="OXH95" s="40"/>
      <c r="OXI95" s="40"/>
      <c r="OXJ95" s="40"/>
      <c r="OXK95" s="40"/>
      <c r="OXL95" s="40"/>
      <c r="OXM95" s="40"/>
      <c r="OXN95" s="40"/>
      <c r="OXO95" s="40"/>
      <c r="OXP95" s="40"/>
      <c r="OXQ95" s="40"/>
      <c r="OXR95" s="40"/>
      <c r="OXS95" s="40"/>
      <c r="OXT95" s="40"/>
      <c r="OXU95" s="40"/>
      <c r="OXV95" s="40"/>
      <c r="OXW95" s="40"/>
      <c r="OXX95" s="40"/>
      <c r="OXY95" s="40"/>
      <c r="OXZ95" s="40"/>
      <c r="OYA95" s="40"/>
      <c r="OYB95" s="40"/>
      <c r="OYC95" s="40"/>
      <c r="OYD95" s="40"/>
      <c r="OYE95" s="40"/>
      <c r="OYF95" s="40"/>
      <c r="OYG95" s="40"/>
      <c r="OYH95" s="40"/>
      <c r="OYI95" s="40"/>
      <c r="OYJ95" s="40"/>
      <c r="OYK95" s="40"/>
      <c r="OYL95" s="40"/>
      <c r="OYM95" s="40"/>
      <c r="OYN95" s="40"/>
      <c r="OYO95" s="40"/>
      <c r="OYP95" s="40"/>
      <c r="OYQ95" s="40"/>
      <c r="OYR95" s="40"/>
      <c r="OYS95" s="40"/>
      <c r="OYT95" s="40"/>
      <c r="OYU95" s="40"/>
      <c r="OYV95" s="40"/>
      <c r="OYW95" s="40"/>
      <c r="OYX95" s="40"/>
      <c r="OYY95" s="40"/>
      <c r="OYZ95" s="40"/>
      <c r="OZA95" s="40"/>
      <c r="OZB95" s="40"/>
      <c r="OZC95" s="40"/>
      <c r="OZD95" s="40"/>
      <c r="OZE95" s="40"/>
      <c r="OZF95" s="40"/>
      <c r="OZG95" s="40"/>
      <c r="OZH95" s="40"/>
      <c r="OZI95" s="40"/>
      <c r="OZJ95" s="40"/>
      <c r="OZK95" s="40"/>
      <c r="OZL95" s="40"/>
      <c r="OZM95" s="40"/>
      <c r="OZN95" s="40"/>
      <c r="OZO95" s="40"/>
      <c r="OZP95" s="40"/>
      <c r="OZQ95" s="40"/>
      <c r="OZR95" s="40"/>
      <c r="OZS95" s="40"/>
      <c r="OZT95" s="40"/>
      <c r="OZU95" s="40"/>
      <c r="OZV95" s="40"/>
      <c r="OZW95" s="40"/>
      <c r="OZX95" s="40"/>
      <c r="OZY95" s="40"/>
      <c r="OZZ95" s="40"/>
      <c r="PAA95" s="40"/>
      <c r="PAB95" s="40"/>
      <c r="PAC95" s="40"/>
      <c r="PAD95" s="40"/>
      <c r="PAE95" s="40"/>
      <c r="PAF95" s="40"/>
      <c r="PAG95" s="40"/>
      <c r="PAH95" s="40"/>
      <c r="PAI95" s="40"/>
      <c r="PAJ95" s="40"/>
      <c r="PAK95" s="40"/>
      <c r="PAL95" s="40"/>
      <c r="PAM95" s="40"/>
      <c r="PAN95" s="40"/>
      <c r="PAO95" s="40"/>
      <c r="PAP95" s="40"/>
      <c r="PAQ95" s="40"/>
      <c r="PAR95" s="40"/>
      <c r="PAS95" s="40"/>
      <c r="PAT95" s="40"/>
      <c r="PAU95" s="40"/>
      <c r="PAV95" s="40"/>
      <c r="PAW95" s="40"/>
      <c r="PAX95" s="40"/>
      <c r="PAY95" s="40"/>
      <c r="PAZ95" s="40"/>
      <c r="PBA95" s="40"/>
      <c r="PBB95" s="40"/>
      <c r="PBC95" s="40"/>
      <c r="PBD95" s="40"/>
      <c r="PBE95" s="40"/>
      <c r="PBF95" s="40"/>
      <c r="PBG95" s="40"/>
      <c r="PBH95" s="40"/>
      <c r="PBI95" s="40"/>
      <c r="PBJ95" s="40"/>
      <c r="PBK95" s="40"/>
      <c r="PBL95" s="40"/>
      <c r="PBM95" s="40"/>
      <c r="PBN95" s="40"/>
      <c r="PBO95" s="40"/>
      <c r="PBP95" s="40"/>
      <c r="PBQ95" s="40"/>
      <c r="PBR95" s="40"/>
      <c r="PBS95" s="40"/>
      <c r="PBT95" s="40"/>
      <c r="PBU95" s="40"/>
      <c r="PBV95" s="40"/>
      <c r="PBW95" s="40"/>
      <c r="PBX95" s="40"/>
      <c r="PBY95" s="40"/>
      <c r="PBZ95" s="40"/>
      <c r="PCA95" s="40"/>
      <c r="PCB95" s="40"/>
      <c r="PCC95" s="40"/>
      <c r="PCD95" s="40"/>
      <c r="PCE95" s="40"/>
      <c r="PCF95" s="40"/>
      <c r="PCG95" s="40"/>
      <c r="PCH95" s="40"/>
      <c r="PCI95" s="40"/>
      <c r="PCJ95" s="40"/>
      <c r="PCK95" s="40"/>
      <c r="PCL95" s="40"/>
      <c r="PCM95" s="40"/>
      <c r="PCN95" s="40"/>
      <c r="PCO95" s="40"/>
      <c r="PCP95" s="40"/>
      <c r="PCQ95" s="40"/>
      <c r="PCR95" s="40"/>
      <c r="PCS95" s="40"/>
      <c r="PCT95" s="40"/>
      <c r="PCU95" s="40"/>
      <c r="PCV95" s="40"/>
      <c r="PCW95" s="40"/>
      <c r="PCX95" s="40"/>
      <c r="PCY95" s="40"/>
      <c r="PCZ95" s="40"/>
      <c r="PDA95" s="40"/>
      <c r="PDB95" s="40"/>
      <c r="PDC95" s="40"/>
      <c r="PDD95" s="40"/>
      <c r="PDE95" s="40"/>
      <c r="PDF95" s="40"/>
      <c r="PDG95" s="40"/>
      <c r="PDH95" s="40"/>
      <c r="PDI95" s="40"/>
      <c r="PDJ95" s="40"/>
      <c r="PDK95" s="40"/>
      <c r="PDL95" s="40"/>
      <c r="PDM95" s="40"/>
      <c r="PDN95" s="40"/>
      <c r="PDO95" s="40"/>
      <c r="PDP95" s="40"/>
      <c r="PDQ95" s="40"/>
      <c r="PDR95" s="40"/>
      <c r="PDS95" s="40"/>
      <c r="PDT95" s="40"/>
      <c r="PDU95" s="40"/>
      <c r="PDV95" s="40"/>
      <c r="PDW95" s="40"/>
      <c r="PDX95" s="40"/>
      <c r="PDY95" s="40"/>
      <c r="PDZ95" s="40"/>
      <c r="PEA95" s="40"/>
      <c r="PEB95" s="40"/>
      <c r="PEC95" s="40"/>
      <c r="PED95" s="40"/>
      <c r="PEE95" s="40"/>
      <c r="PEF95" s="40"/>
      <c r="PEG95" s="40"/>
      <c r="PEH95" s="40"/>
      <c r="PEI95" s="40"/>
      <c r="PEJ95" s="40"/>
      <c r="PEK95" s="40"/>
      <c r="PEL95" s="40"/>
      <c r="PEM95" s="40"/>
      <c r="PEN95" s="40"/>
      <c r="PEO95" s="40"/>
      <c r="PEP95" s="40"/>
      <c r="PEQ95" s="40"/>
      <c r="PER95" s="40"/>
      <c r="PES95" s="40"/>
      <c r="PET95" s="40"/>
      <c r="PEU95" s="40"/>
      <c r="PEV95" s="40"/>
      <c r="PEW95" s="40"/>
      <c r="PEX95" s="40"/>
      <c r="PEY95" s="40"/>
      <c r="PEZ95" s="40"/>
      <c r="PFA95" s="40"/>
      <c r="PFB95" s="40"/>
      <c r="PFC95" s="40"/>
      <c r="PFD95" s="40"/>
      <c r="PFE95" s="40"/>
      <c r="PFF95" s="40"/>
      <c r="PFG95" s="40"/>
      <c r="PFH95" s="40"/>
      <c r="PFI95" s="40"/>
      <c r="PFJ95" s="40"/>
      <c r="PFK95" s="40"/>
      <c r="PFL95" s="40"/>
      <c r="PFM95" s="40"/>
      <c r="PFN95" s="40"/>
      <c r="PFO95" s="40"/>
      <c r="PFP95" s="40"/>
      <c r="PFQ95" s="40"/>
      <c r="PFR95" s="40"/>
      <c r="PFS95" s="40"/>
      <c r="PFT95" s="40"/>
      <c r="PFU95" s="40"/>
      <c r="PFV95" s="40"/>
      <c r="PFW95" s="40"/>
      <c r="PFX95" s="40"/>
      <c r="PFY95" s="40"/>
      <c r="PFZ95" s="40"/>
      <c r="PGA95" s="40"/>
      <c r="PGB95" s="40"/>
      <c r="PGC95" s="40"/>
      <c r="PGD95" s="40"/>
      <c r="PGE95" s="40"/>
      <c r="PGF95" s="40"/>
      <c r="PGG95" s="40"/>
      <c r="PGH95" s="40"/>
      <c r="PGI95" s="40"/>
      <c r="PGJ95" s="40"/>
      <c r="PGK95" s="40"/>
      <c r="PGL95" s="40"/>
      <c r="PGM95" s="40"/>
      <c r="PGN95" s="40"/>
      <c r="PGO95" s="40"/>
      <c r="PGP95" s="40"/>
      <c r="PGQ95" s="40"/>
      <c r="PGR95" s="40"/>
      <c r="PGS95" s="40"/>
      <c r="PGT95" s="40"/>
      <c r="PGU95" s="40"/>
      <c r="PGV95" s="40"/>
      <c r="PGW95" s="40"/>
      <c r="PGX95" s="40"/>
      <c r="PGY95" s="40"/>
      <c r="PGZ95" s="40"/>
      <c r="PHA95" s="40"/>
      <c r="PHB95" s="40"/>
      <c r="PHC95" s="40"/>
      <c r="PHD95" s="40"/>
      <c r="PHE95" s="40"/>
      <c r="PHF95" s="40"/>
      <c r="PHG95" s="40"/>
      <c r="PHH95" s="40"/>
      <c r="PHI95" s="40"/>
      <c r="PHJ95" s="40"/>
      <c r="PHK95" s="40"/>
      <c r="PHL95" s="40"/>
      <c r="PHM95" s="40"/>
      <c r="PHN95" s="40"/>
      <c r="PHO95" s="40"/>
      <c r="PHP95" s="40"/>
      <c r="PHQ95" s="40"/>
      <c r="PHR95" s="40"/>
      <c r="PHS95" s="40"/>
      <c r="PHT95" s="40"/>
      <c r="PHU95" s="40"/>
      <c r="PHV95" s="40"/>
      <c r="PHW95" s="40"/>
      <c r="PHX95" s="40"/>
      <c r="PHY95" s="40"/>
      <c r="PHZ95" s="40"/>
      <c r="PIA95" s="40"/>
      <c r="PIB95" s="40"/>
      <c r="PIC95" s="40"/>
      <c r="PID95" s="40"/>
      <c r="PIE95" s="40"/>
      <c r="PIF95" s="40"/>
      <c r="PIG95" s="40"/>
      <c r="PIH95" s="40"/>
      <c r="PII95" s="40"/>
      <c r="PIJ95" s="40"/>
      <c r="PIK95" s="40"/>
      <c r="PIL95" s="40"/>
      <c r="PIM95" s="40"/>
      <c r="PIN95" s="40"/>
      <c r="PIO95" s="40"/>
      <c r="PIP95" s="40"/>
      <c r="PIQ95" s="40"/>
      <c r="PIR95" s="40"/>
      <c r="PIS95" s="40"/>
      <c r="PIT95" s="40"/>
      <c r="PIU95" s="40"/>
      <c r="PIV95" s="40"/>
      <c r="PIW95" s="40"/>
      <c r="PIX95" s="40"/>
      <c r="PIY95" s="40"/>
      <c r="PIZ95" s="40"/>
      <c r="PJA95" s="40"/>
      <c r="PJB95" s="40"/>
      <c r="PJC95" s="40"/>
      <c r="PJD95" s="40"/>
      <c r="PJE95" s="40"/>
      <c r="PJF95" s="40"/>
      <c r="PJG95" s="40"/>
      <c r="PJH95" s="40"/>
      <c r="PJI95" s="40"/>
      <c r="PJJ95" s="40"/>
      <c r="PJK95" s="40"/>
      <c r="PJL95" s="40"/>
      <c r="PJM95" s="40"/>
      <c r="PJN95" s="40"/>
      <c r="PJO95" s="40"/>
      <c r="PJP95" s="40"/>
      <c r="PJQ95" s="40"/>
      <c r="PJR95" s="40"/>
      <c r="PJS95" s="40"/>
      <c r="PJT95" s="40"/>
      <c r="PJU95" s="40"/>
      <c r="PJV95" s="40"/>
      <c r="PJW95" s="40"/>
      <c r="PJX95" s="40"/>
      <c r="PJY95" s="40"/>
      <c r="PJZ95" s="40"/>
      <c r="PKA95" s="40"/>
      <c r="PKB95" s="40"/>
      <c r="PKC95" s="40"/>
      <c r="PKD95" s="40"/>
      <c r="PKE95" s="40"/>
      <c r="PKF95" s="40"/>
      <c r="PKG95" s="40"/>
      <c r="PKH95" s="40"/>
      <c r="PKI95" s="40"/>
      <c r="PKJ95" s="40"/>
      <c r="PKK95" s="40"/>
      <c r="PKL95" s="40"/>
      <c r="PKM95" s="40"/>
      <c r="PKN95" s="40"/>
      <c r="PKO95" s="40"/>
      <c r="PKP95" s="40"/>
      <c r="PKQ95" s="40"/>
      <c r="PKR95" s="40"/>
      <c r="PKS95" s="40"/>
      <c r="PKT95" s="40"/>
      <c r="PKU95" s="40"/>
      <c r="PKV95" s="40"/>
      <c r="PKW95" s="40"/>
      <c r="PKX95" s="40"/>
      <c r="PKY95" s="40"/>
      <c r="PKZ95" s="40"/>
      <c r="PLA95" s="40"/>
      <c r="PLB95" s="40"/>
      <c r="PLC95" s="40"/>
      <c r="PLD95" s="40"/>
      <c r="PLE95" s="40"/>
      <c r="PLF95" s="40"/>
      <c r="PLG95" s="40"/>
      <c r="PLH95" s="40"/>
      <c r="PLI95" s="40"/>
      <c r="PLJ95" s="40"/>
      <c r="PLK95" s="40"/>
      <c r="PLL95" s="40"/>
      <c r="PLM95" s="40"/>
      <c r="PLN95" s="40"/>
      <c r="PLO95" s="40"/>
      <c r="PLP95" s="40"/>
      <c r="PLQ95" s="40"/>
      <c r="PLR95" s="40"/>
      <c r="PLS95" s="40"/>
      <c r="PLT95" s="40"/>
      <c r="PLU95" s="40"/>
      <c r="PLV95" s="40"/>
      <c r="PLW95" s="40"/>
      <c r="PLX95" s="40"/>
      <c r="PLY95" s="40"/>
      <c r="PLZ95" s="40"/>
      <c r="PMA95" s="40"/>
      <c r="PMB95" s="40"/>
      <c r="PMC95" s="40"/>
      <c r="PMD95" s="40"/>
      <c r="PME95" s="40"/>
      <c r="PMF95" s="40"/>
      <c r="PMG95" s="40"/>
      <c r="PMH95" s="40"/>
      <c r="PMI95" s="40"/>
      <c r="PMJ95" s="40"/>
      <c r="PMK95" s="40"/>
      <c r="PML95" s="40"/>
      <c r="PMM95" s="40"/>
      <c r="PMN95" s="40"/>
      <c r="PMO95" s="40"/>
      <c r="PMP95" s="40"/>
      <c r="PMQ95" s="40"/>
      <c r="PMR95" s="40"/>
      <c r="PMS95" s="40"/>
      <c r="PMT95" s="40"/>
      <c r="PMU95" s="40"/>
      <c r="PMV95" s="40"/>
      <c r="PMW95" s="40"/>
      <c r="PMX95" s="40"/>
      <c r="PMY95" s="40"/>
      <c r="PMZ95" s="40"/>
      <c r="PNA95" s="40"/>
      <c r="PNB95" s="40"/>
      <c r="PNC95" s="40"/>
      <c r="PND95" s="40"/>
      <c r="PNE95" s="40"/>
      <c r="PNF95" s="40"/>
      <c r="PNG95" s="40"/>
      <c r="PNH95" s="40"/>
      <c r="PNI95" s="40"/>
      <c r="PNJ95" s="40"/>
      <c r="PNK95" s="40"/>
      <c r="PNL95" s="40"/>
      <c r="PNM95" s="40"/>
      <c r="PNN95" s="40"/>
      <c r="PNO95" s="40"/>
      <c r="PNP95" s="40"/>
      <c r="PNQ95" s="40"/>
      <c r="PNR95" s="40"/>
      <c r="PNS95" s="40"/>
      <c r="PNT95" s="40"/>
      <c r="PNU95" s="40"/>
      <c r="PNV95" s="40"/>
      <c r="PNW95" s="40"/>
      <c r="PNX95" s="40"/>
      <c r="PNY95" s="40"/>
      <c r="PNZ95" s="40"/>
      <c r="POA95" s="40"/>
      <c r="POB95" s="40"/>
      <c r="POC95" s="40"/>
      <c r="POD95" s="40"/>
      <c r="POE95" s="40"/>
      <c r="POF95" s="40"/>
      <c r="POG95" s="40"/>
      <c r="POH95" s="40"/>
      <c r="POI95" s="40"/>
      <c r="POJ95" s="40"/>
      <c r="POK95" s="40"/>
      <c r="POL95" s="40"/>
      <c r="POM95" s="40"/>
      <c r="PON95" s="40"/>
      <c r="POO95" s="40"/>
      <c r="POP95" s="40"/>
      <c r="POQ95" s="40"/>
      <c r="POR95" s="40"/>
      <c r="POS95" s="40"/>
      <c r="POT95" s="40"/>
      <c r="POU95" s="40"/>
      <c r="POV95" s="40"/>
      <c r="POW95" s="40"/>
      <c r="POX95" s="40"/>
      <c r="POY95" s="40"/>
      <c r="POZ95" s="40"/>
      <c r="PPA95" s="40"/>
      <c r="PPB95" s="40"/>
      <c r="PPC95" s="40"/>
      <c r="PPD95" s="40"/>
      <c r="PPE95" s="40"/>
      <c r="PPF95" s="40"/>
      <c r="PPG95" s="40"/>
      <c r="PPH95" s="40"/>
      <c r="PPI95" s="40"/>
      <c r="PPJ95" s="40"/>
      <c r="PPK95" s="40"/>
      <c r="PPL95" s="40"/>
      <c r="PPM95" s="40"/>
      <c r="PPN95" s="40"/>
      <c r="PPO95" s="40"/>
      <c r="PPP95" s="40"/>
      <c r="PPQ95" s="40"/>
      <c r="PPR95" s="40"/>
      <c r="PPS95" s="40"/>
      <c r="PPT95" s="40"/>
      <c r="PPU95" s="40"/>
      <c r="PPV95" s="40"/>
      <c r="PPW95" s="40"/>
      <c r="PPX95" s="40"/>
      <c r="PPY95" s="40"/>
      <c r="PPZ95" s="40"/>
      <c r="PQA95" s="40"/>
      <c r="PQB95" s="40"/>
      <c r="PQC95" s="40"/>
      <c r="PQD95" s="40"/>
      <c r="PQE95" s="40"/>
      <c r="PQF95" s="40"/>
      <c r="PQG95" s="40"/>
      <c r="PQH95" s="40"/>
      <c r="PQI95" s="40"/>
      <c r="PQJ95" s="40"/>
      <c r="PQK95" s="40"/>
      <c r="PQL95" s="40"/>
      <c r="PQM95" s="40"/>
      <c r="PQN95" s="40"/>
      <c r="PQO95" s="40"/>
      <c r="PQP95" s="40"/>
      <c r="PQQ95" s="40"/>
      <c r="PQR95" s="40"/>
      <c r="PQS95" s="40"/>
      <c r="PQT95" s="40"/>
      <c r="PQU95" s="40"/>
      <c r="PQV95" s="40"/>
      <c r="PQW95" s="40"/>
      <c r="PQX95" s="40"/>
      <c r="PQY95" s="40"/>
      <c r="PQZ95" s="40"/>
      <c r="PRA95" s="40"/>
      <c r="PRB95" s="40"/>
      <c r="PRC95" s="40"/>
      <c r="PRD95" s="40"/>
      <c r="PRE95" s="40"/>
      <c r="PRF95" s="40"/>
      <c r="PRG95" s="40"/>
      <c r="PRH95" s="40"/>
      <c r="PRI95" s="40"/>
      <c r="PRJ95" s="40"/>
      <c r="PRK95" s="40"/>
      <c r="PRL95" s="40"/>
      <c r="PRM95" s="40"/>
      <c r="PRN95" s="40"/>
      <c r="PRO95" s="40"/>
      <c r="PRP95" s="40"/>
      <c r="PRQ95" s="40"/>
      <c r="PRR95" s="40"/>
      <c r="PRS95" s="40"/>
      <c r="PRT95" s="40"/>
      <c r="PRU95" s="40"/>
      <c r="PRV95" s="40"/>
      <c r="PRW95" s="40"/>
      <c r="PRX95" s="40"/>
      <c r="PRY95" s="40"/>
      <c r="PRZ95" s="40"/>
      <c r="PSA95" s="40"/>
      <c r="PSB95" s="40"/>
      <c r="PSC95" s="40"/>
      <c r="PSD95" s="40"/>
      <c r="PSE95" s="40"/>
      <c r="PSF95" s="40"/>
      <c r="PSG95" s="40"/>
      <c r="PSH95" s="40"/>
      <c r="PSI95" s="40"/>
      <c r="PSJ95" s="40"/>
      <c r="PSK95" s="40"/>
      <c r="PSL95" s="40"/>
      <c r="PSM95" s="40"/>
      <c r="PSN95" s="40"/>
      <c r="PSO95" s="40"/>
      <c r="PSP95" s="40"/>
      <c r="PSQ95" s="40"/>
      <c r="PSR95" s="40"/>
      <c r="PSS95" s="40"/>
      <c r="PST95" s="40"/>
      <c r="PSU95" s="40"/>
      <c r="PSV95" s="40"/>
      <c r="PSW95" s="40"/>
      <c r="PSX95" s="40"/>
      <c r="PSY95" s="40"/>
      <c r="PSZ95" s="40"/>
      <c r="PTA95" s="40"/>
      <c r="PTB95" s="40"/>
      <c r="PTC95" s="40"/>
      <c r="PTD95" s="40"/>
      <c r="PTE95" s="40"/>
      <c r="PTF95" s="40"/>
      <c r="PTG95" s="40"/>
      <c r="PTH95" s="40"/>
      <c r="PTI95" s="40"/>
      <c r="PTJ95" s="40"/>
      <c r="PTK95" s="40"/>
      <c r="PTL95" s="40"/>
      <c r="PTM95" s="40"/>
      <c r="PTN95" s="40"/>
      <c r="PTO95" s="40"/>
      <c r="PTP95" s="40"/>
      <c r="PTQ95" s="40"/>
      <c r="PTR95" s="40"/>
      <c r="PTS95" s="40"/>
      <c r="PTT95" s="40"/>
      <c r="PTU95" s="40"/>
      <c r="PTV95" s="40"/>
      <c r="PTW95" s="40"/>
      <c r="PTX95" s="40"/>
      <c r="PTY95" s="40"/>
      <c r="PTZ95" s="40"/>
      <c r="PUA95" s="40"/>
      <c r="PUB95" s="40"/>
      <c r="PUC95" s="40"/>
      <c r="PUD95" s="40"/>
      <c r="PUE95" s="40"/>
      <c r="PUF95" s="40"/>
      <c r="PUG95" s="40"/>
      <c r="PUH95" s="40"/>
      <c r="PUI95" s="40"/>
      <c r="PUJ95" s="40"/>
      <c r="PUK95" s="40"/>
      <c r="PUL95" s="40"/>
      <c r="PUM95" s="40"/>
      <c r="PUN95" s="40"/>
      <c r="PUO95" s="40"/>
      <c r="PUP95" s="40"/>
      <c r="PUQ95" s="40"/>
      <c r="PUR95" s="40"/>
      <c r="PUS95" s="40"/>
      <c r="PUT95" s="40"/>
      <c r="PUU95" s="40"/>
      <c r="PUV95" s="40"/>
      <c r="PUW95" s="40"/>
      <c r="PUX95" s="40"/>
      <c r="PUY95" s="40"/>
      <c r="PUZ95" s="40"/>
      <c r="PVA95" s="40"/>
      <c r="PVB95" s="40"/>
      <c r="PVC95" s="40"/>
      <c r="PVD95" s="40"/>
      <c r="PVE95" s="40"/>
      <c r="PVF95" s="40"/>
      <c r="PVG95" s="40"/>
      <c r="PVH95" s="40"/>
      <c r="PVI95" s="40"/>
      <c r="PVJ95" s="40"/>
      <c r="PVK95" s="40"/>
      <c r="PVL95" s="40"/>
      <c r="PVM95" s="40"/>
      <c r="PVN95" s="40"/>
      <c r="PVO95" s="40"/>
      <c r="PVP95" s="40"/>
      <c r="PVQ95" s="40"/>
      <c r="PVR95" s="40"/>
      <c r="PVS95" s="40"/>
      <c r="PVT95" s="40"/>
      <c r="PVU95" s="40"/>
      <c r="PVV95" s="40"/>
      <c r="PVW95" s="40"/>
      <c r="PVX95" s="40"/>
      <c r="PVY95" s="40"/>
      <c r="PVZ95" s="40"/>
      <c r="PWA95" s="40"/>
      <c r="PWB95" s="40"/>
      <c r="PWC95" s="40"/>
      <c r="PWD95" s="40"/>
      <c r="PWE95" s="40"/>
      <c r="PWF95" s="40"/>
      <c r="PWG95" s="40"/>
      <c r="PWH95" s="40"/>
      <c r="PWI95" s="40"/>
      <c r="PWJ95" s="40"/>
      <c r="PWK95" s="40"/>
      <c r="PWL95" s="40"/>
      <c r="PWM95" s="40"/>
      <c r="PWN95" s="40"/>
      <c r="PWO95" s="40"/>
      <c r="PWP95" s="40"/>
      <c r="PWQ95" s="40"/>
      <c r="PWR95" s="40"/>
      <c r="PWS95" s="40"/>
      <c r="PWT95" s="40"/>
      <c r="PWU95" s="40"/>
      <c r="PWV95" s="40"/>
      <c r="PWW95" s="40"/>
      <c r="PWX95" s="40"/>
      <c r="PWY95" s="40"/>
      <c r="PWZ95" s="40"/>
      <c r="PXA95" s="40"/>
      <c r="PXB95" s="40"/>
      <c r="PXC95" s="40"/>
      <c r="PXD95" s="40"/>
      <c r="PXE95" s="40"/>
      <c r="PXF95" s="40"/>
      <c r="PXG95" s="40"/>
      <c r="PXH95" s="40"/>
      <c r="PXI95" s="40"/>
      <c r="PXJ95" s="40"/>
      <c r="PXK95" s="40"/>
      <c r="PXL95" s="40"/>
      <c r="PXM95" s="40"/>
      <c r="PXN95" s="40"/>
      <c r="PXO95" s="40"/>
      <c r="PXP95" s="40"/>
      <c r="PXQ95" s="40"/>
      <c r="PXR95" s="40"/>
      <c r="PXS95" s="40"/>
      <c r="PXT95" s="40"/>
      <c r="PXU95" s="40"/>
      <c r="PXV95" s="40"/>
      <c r="PXW95" s="40"/>
      <c r="PXX95" s="40"/>
      <c r="PXY95" s="40"/>
      <c r="PXZ95" s="40"/>
      <c r="PYA95" s="40"/>
      <c r="PYB95" s="40"/>
      <c r="PYC95" s="40"/>
      <c r="PYD95" s="40"/>
      <c r="PYE95" s="40"/>
      <c r="PYF95" s="40"/>
      <c r="PYG95" s="40"/>
      <c r="PYH95" s="40"/>
      <c r="PYI95" s="40"/>
      <c r="PYJ95" s="40"/>
      <c r="PYK95" s="40"/>
      <c r="PYL95" s="40"/>
      <c r="PYM95" s="40"/>
      <c r="PYN95" s="40"/>
      <c r="PYO95" s="40"/>
      <c r="PYP95" s="40"/>
      <c r="PYQ95" s="40"/>
      <c r="PYR95" s="40"/>
      <c r="PYS95" s="40"/>
      <c r="PYT95" s="40"/>
      <c r="PYU95" s="40"/>
      <c r="PYV95" s="40"/>
      <c r="PYW95" s="40"/>
      <c r="PYX95" s="40"/>
      <c r="PYY95" s="40"/>
      <c r="PYZ95" s="40"/>
      <c r="PZA95" s="40"/>
      <c r="PZB95" s="40"/>
      <c r="PZC95" s="40"/>
      <c r="PZD95" s="40"/>
      <c r="PZE95" s="40"/>
      <c r="PZF95" s="40"/>
      <c r="PZG95" s="40"/>
      <c r="PZH95" s="40"/>
      <c r="PZI95" s="40"/>
      <c r="PZJ95" s="40"/>
      <c r="PZK95" s="40"/>
      <c r="PZL95" s="40"/>
      <c r="PZM95" s="40"/>
      <c r="PZN95" s="40"/>
      <c r="PZO95" s="40"/>
      <c r="PZP95" s="40"/>
      <c r="PZQ95" s="40"/>
      <c r="PZR95" s="40"/>
      <c r="PZS95" s="40"/>
      <c r="PZT95" s="40"/>
      <c r="PZU95" s="40"/>
      <c r="PZV95" s="40"/>
      <c r="PZW95" s="40"/>
      <c r="PZX95" s="40"/>
      <c r="PZY95" s="40"/>
      <c r="PZZ95" s="40"/>
      <c r="QAA95" s="40"/>
      <c r="QAB95" s="40"/>
      <c r="QAC95" s="40"/>
      <c r="QAD95" s="40"/>
      <c r="QAE95" s="40"/>
      <c r="QAF95" s="40"/>
      <c r="QAG95" s="40"/>
      <c r="QAH95" s="40"/>
      <c r="QAI95" s="40"/>
      <c r="QAJ95" s="40"/>
      <c r="QAK95" s="40"/>
      <c r="QAL95" s="40"/>
      <c r="QAM95" s="40"/>
      <c r="QAN95" s="40"/>
      <c r="QAO95" s="40"/>
      <c r="QAP95" s="40"/>
      <c r="QAQ95" s="40"/>
      <c r="QAR95" s="40"/>
      <c r="QAS95" s="40"/>
      <c r="QAT95" s="40"/>
      <c r="QAU95" s="40"/>
      <c r="QAV95" s="40"/>
      <c r="QAW95" s="40"/>
      <c r="QAX95" s="40"/>
      <c r="QAY95" s="40"/>
      <c r="QAZ95" s="40"/>
      <c r="QBA95" s="40"/>
      <c r="QBB95" s="40"/>
      <c r="QBC95" s="40"/>
      <c r="QBD95" s="40"/>
      <c r="QBE95" s="40"/>
      <c r="QBF95" s="40"/>
      <c r="QBG95" s="40"/>
      <c r="QBH95" s="40"/>
      <c r="QBI95" s="40"/>
      <c r="QBJ95" s="40"/>
      <c r="QBK95" s="40"/>
      <c r="QBL95" s="40"/>
      <c r="QBM95" s="40"/>
      <c r="QBN95" s="40"/>
      <c r="QBO95" s="40"/>
      <c r="QBP95" s="40"/>
      <c r="QBQ95" s="40"/>
      <c r="QBR95" s="40"/>
      <c r="QBS95" s="40"/>
      <c r="QBT95" s="40"/>
      <c r="QBU95" s="40"/>
      <c r="QBV95" s="40"/>
      <c r="QBW95" s="40"/>
      <c r="QBX95" s="40"/>
      <c r="QBY95" s="40"/>
      <c r="QBZ95" s="40"/>
      <c r="QCA95" s="40"/>
      <c r="QCB95" s="40"/>
      <c r="QCC95" s="40"/>
      <c r="QCD95" s="40"/>
      <c r="QCE95" s="40"/>
      <c r="QCF95" s="40"/>
      <c r="QCG95" s="40"/>
      <c r="QCH95" s="40"/>
      <c r="QCI95" s="40"/>
      <c r="QCJ95" s="40"/>
      <c r="QCK95" s="40"/>
      <c r="QCL95" s="40"/>
      <c r="QCM95" s="40"/>
      <c r="QCN95" s="40"/>
      <c r="QCO95" s="40"/>
      <c r="QCP95" s="40"/>
      <c r="QCQ95" s="40"/>
      <c r="QCR95" s="40"/>
      <c r="QCS95" s="40"/>
      <c r="QCT95" s="40"/>
      <c r="QCU95" s="40"/>
      <c r="QCV95" s="40"/>
      <c r="QCW95" s="40"/>
      <c r="QCX95" s="40"/>
      <c r="QCY95" s="40"/>
      <c r="QCZ95" s="40"/>
      <c r="QDA95" s="40"/>
      <c r="QDB95" s="40"/>
      <c r="QDC95" s="40"/>
      <c r="QDD95" s="40"/>
      <c r="QDE95" s="40"/>
      <c r="QDF95" s="40"/>
      <c r="QDG95" s="40"/>
      <c r="QDH95" s="40"/>
      <c r="QDI95" s="40"/>
      <c r="QDJ95" s="40"/>
      <c r="QDK95" s="40"/>
      <c r="QDL95" s="40"/>
      <c r="QDM95" s="40"/>
      <c r="QDN95" s="40"/>
      <c r="QDO95" s="40"/>
      <c r="QDP95" s="40"/>
      <c r="QDQ95" s="40"/>
      <c r="QDR95" s="40"/>
      <c r="QDS95" s="40"/>
      <c r="QDT95" s="40"/>
      <c r="QDU95" s="40"/>
      <c r="QDV95" s="40"/>
      <c r="QDW95" s="40"/>
      <c r="QDX95" s="40"/>
      <c r="QDY95" s="40"/>
      <c r="QDZ95" s="40"/>
      <c r="QEA95" s="40"/>
      <c r="QEB95" s="40"/>
      <c r="QEC95" s="40"/>
      <c r="QED95" s="40"/>
      <c r="QEE95" s="40"/>
      <c r="QEF95" s="40"/>
      <c r="QEG95" s="40"/>
      <c r="QEH95" s="40"/>
      <c r="QEI95" s="40"/>
      <c r="QEJ95" s="40"/>
      <c r="QEK95" s="40"/>
      <c r="QEL95" s="40"/>
      <c r="QEM95" s="40"/>
      <c r="QEN95" s="40"/>
      <c r="QEO95" s="40"/>
      <c r="QEP95" s="40"/>
      <c r="QEQ95" s="40"/>
      <c r="QER95" s="40"/>
      <c r="QES95" s="40"/>
      <c r="QET95" s="40"/>
      <c r="QEU95" s="40"/>
      <c r="QEV95" s="40"/>
      <c r="QEW95" s="40"/>
      <c r="QEX95" s="40"/>
      <c r="QEY95" s="40"/>
      <c r="QEZ95" s="40"/>
      <c r="QFA95" s="40"/>
      <c r="QFB95" s="40"/>
      <c r="QFC95" s="40"/>
      <c r="QFD95" s="40"/>
      <c r="QFE95" s="40"/>
      <c r="QFF95" s="40"/>
      <c r="QFG95" s="40"/>
      <c r="QFH95" s="40"/>
      <c r="QFI95" s="40"/>
      <c r="QFJ95" s="40"/>
      <c r="QFK95" s="40"/>
      <c r="QFL95" s="40"/>
      <c r="QFM95" s="40"/>
      <c r="QFN95" s="40"/>
      <c r="QFO95" s="40"/>
      <c r="QFP95" s="40"/>
      <c r="QFQ95" s="40"/>
      <c r="QFR95" s="40"/>
      <c r="QFS95" s="40"/>
      <c r="QFT95" s="40"/>
      <c r="QFU95" s="40"/>
      <c r="QFV95" s="40"/>
      <c r="QFW95" s="40"/>
      <c r="QFX95" s="40"/>
      <c r="QFY95" s="40"/>
      <c r="QFZ95" s="40"/>
      <c r="QGA95" s="40"/>
      <c r="QGB95" s="40"/>
      <c r="QGC95" s="40"/>
      <c r="QGD95" s="40"/>
      <c r="QGE95" s="40"/>
      <c r="QGF95" s="40"/>
      <c r="QGG95" s="40"/>
      <c r="QGH95" s="40"/>
      <c r="QGI95" s="40"/>
      <c r="QGJ95" s="40"/>
      <c r="QGK95" s="40"/>
      <c r="QGL95" s="40"/>
      <c r="QGM95" s="40"/>
      <c r="QGN95" s="40"/>
      <c r="QGO95" s="40"/>
      <c r="QGP95" s="40"/>
      <c r="QGQ95" s="40"/>
      <c r="QGR95" s="40"/>
      <c r="QGS95" s="40"/>
      <c r="QGT95" s="40"/>
      <c r="QGU95" s="40"/>
      <c r="QGV95" s="40"/>
      <c r="QGW95" s="40"/>
      <c r="QGX95" s="40"/>
      <c r="QGY95" s="40"/>
      <c r="QGZ95" s="40"/>
      <c r="QHA95" s="40"/>
      <c r="QHB95" s="40"/>
      <c r="QHC95" s="40"/>
      <c r="QHD95" s="40"/>
      <c r="QHE95" s="40"/>
      <c r="QHF95" s="40"/>
      <c r="QHG95" s="40"/>
      <c r="QHH95" s="40"/>
      <c r="QHI95" s="40"/>
      <c r="QHJ95" s="40"/>
      <c r="QHK95" s="40"/>
      <c r="QHL95" s="40"/>
      <c r="QHM95" s="40"/>
      <c r="QHN95" s="40"/>
      <c r="QHO95" s="40"/>
      <c r="QHP95" s="40"/>
      <c r="QHQ95" s="40"/>
      <c r="QHR95" s="40"/>
      <c r="QHS95" s="40"/>
      <c r="QHT95" s="40"/>
      <c r="QHU95" s="40"/>
      <c r="QHV95" s="40"/>
      <c r="QHW95" s="40"/>
      <c r="QHX95" s="40"/>
      <c r="QHY95" s="40"/>
      <c r="QHZ95" s="40"/>
      <c r="QIA95" s="40"/>
      <c r="QIB95" s="40"/>
      <c r="QIC95" s="40"/>
      <c r="QID95" s="40"/>
      <c r="QIE95" s="40"/>
      <c r="QIF95" s="40"/>
      <c r="QIG95" s="40"/>
      <c r="QIH95" s="40"/>
      <c r="QII95" s="40"/>
      <c r="QIJ95" s="40"/>
      <c r="QIK95" s="40"/>
      <c r="QIL95" s="40"/>
      <c r="QIM95" s="40"/>
      <c r="QIN95" s="40"/>
      <c r="QIO95" s="40"/>
      <c r="QIP95" s="40"/>
      <c r="QIQ95" s="40"/>
      <c r="QIR95" s="40"/>
      <c r="QIS95" s="40"/>
      <c r="QIT95" s="40"/>
      <c r="QIU95" s="40"/>
      <c r="QIV95" s="40"/>
      <c r="QIW95" s="40"/>
      <c r="QIX95" s="40"/>
      <c r="QIY95" s="40"/>
      <c r="QIZ95" s="40"/>
      <c r="QJA95" s="40"/>
      <c r="QJB95" s="40"/>
      <c r="QJC95" s="40"/>
      <c r="QJD95" s="40"/>
      <c r="QJE95" s="40"/>
      <c r="QJF95" s="40"/>
      <c r="QJG95" s="40"/>
      <c r="QJH95" s="40"/>
      <c r="QJI95" s="40"/>
      <c r="QJJ95" s="40"/>
      <c r="QJK95" s="40"/>
      <c r="QJL95" s="40"/>
      <c r="QJM95" s="40"/>
      <c r="QJN95" s="40"/>
      <c r="QJO95" s="40"/>
      <c r="QJP95" s="40"/>
      <c r="QJQ95" s="40"/>
      <c r="QJR95" s="40"/>
      <c r="QJS95" s="40"/>
      <c r="QJT95" s="40"/>
      <c r="QJU95" s="40"/>
      <c r="QJV95" s="40"/>
      <c r="QJW95" s="40"/>
      <c r="QJX95" s="40"/>
      <c r="QJY95" s="40"/>
      <c r="QJZ95" s="40"/>
      <c r="QKA95" s="40"/>
      <c r="QKB95" s="40"/>
      <c r="QKC95" s="40"/>
      <c r="QKD95" s="40"/>
      <c r="QKE95" s="40"/>
      <c r="QKF95" s="40"/>
      <c r="QKG95" s="40"/>
      <c r="QKH95" s="40"/>
      <c r="QKI95" s="40"/>
      <c r="QKJ95" s="40"/>
      <c r="QKK95" s="40"/>
      <c r="QKL95" s="40"/>
      <c r="QKM95" s="40"/>
      <c r="QKN95" s="40"/>
      <c r="QKO95" s="40"/>
      <c r="QKP95" s="40"/>
      <c r="QKQ95" s="40"/>
      <c r="QKR95" s="40"/>
      <c r="QKS95" s="40"/>
      <c r="QKT95" s="40"/>
      <c r="QKU95" s="40"/>
      <c r="QKV95" s="40"/>
      <c r="QKW95" s="40"/>
      <c r="QKX95" s="40"/>
      <c r="QKY95" s="40"/>
      <c r="QKZ95" s="40"/>
      <c r="QLA95" s="40"/>
      <c r="QLB95" s="40"/>
      <c r="QLC95" s="40"/>
      <c r="QLD95" s="40"/>
      <c r="QLE95" s="40"/>
      <c r="QLF95" s="40"/>
      <c r="QLG95" s="40"/>
      <c r="QLH95" s="40"/>
      <c r="QLI95" s="40"/>
      <c r="QLJ95" s="40"/>
      <c r="QLK95" s="40"/>
      <c r="QLL95" s="40"/>
      <c r="QLM95" s="40"/>
      <c r="QLN95" s="40"/>
      <c r="QLO95" s="40"/>
      <c r="QLP95" s="40"/>
      <c r="QLQ95" s="40"/>
      <c r="QLR95" s="40"/>
      <c r="QLS95" s="40"/>
      <c r="QLT95" s="40"/>
      <c r="QLU95" s="40"/>
      <c r="QLV95" s="40"/>
      <c r="QLW95" s="40"/>
      <c r="QLX95" s="40"/>
      <c r="QLY95" s="40"/>
      <c r="QLZ95" s="40"/>
      <c r="QMA95" s="40"/>
      <c r="QMB95" s="40"/>
      <c r="QMC95" s="40"/>
      <c r="QMD95" s="40"/>
      <c r="QME95" s="40"/>
      <c r="QMF95" s="40"/>
      <c r="QMG95" s="40"/>
      <c r="QMH95" s="40"/>
      <c r="QMI95" s="40"/>
      <c r="QMJ95" s="40"/>
      <c r="QMK95" s="40"/>
      <c r="QML95" s="40"/>
      <c r="QMM95" s="40"/>
      <c r="QMN95" s="40"/>
      <c r="QMO95" s="40"/>
      <c r="QMP95" s="40"/>
      <c r="QMQ95" s="40"/>
      <c r="QMR95" s="40"/>
      <c r="QMS95" s="40"/>
      <c r="QMT95" s="40"/>
      <c r="QMU95" s="40"/>
      <c r="QMV95" s="40"/>
      <c r="QMW95" s="40"/>
      <c r="QMX95" s="40"/>
      <c r="QMY95" s="40"/>
      <c r="QMZ95" s="40"/>
      <c r="QNA95" s="40"/>
      <c r="QNB95" s="40"/>
      <c r="QNC95" s="40"/>
      <c r="QND95" s="40"/>
      <c r="QNE95" s="40"/>
      <c r="QNF95" s="40"/>
      <c r="QNG95" s="40"/>
      <c r="QNH95" s="40"/>
      <c r="QNI95" s="40"/>
      <c r="QNJ95" s="40"/>
      <c r="QNK95" s="40"/>
      <c r="QNL95" s="40"/>
      <c r="QNM95" s="40"/>
      <c r="QNN95" s="40"/>
      <c r="QNO95" s="40"/>
      <c r="QNP95" s="40"/>
      <c r="QNQ95" s="40"/>
      <c r="QNR95" s="40"/>
      <c r="QNS95" s="40"/>
      <c r="QNT95" s="40"/>
      <c r="QNU95" s="40"/>
      <c r="QNV95" s="40"/>
      <c r="QNW95" s="40"/>
      <c r="QNX95" s="40"/>
      <c r="QNY95" s="40"/>
      <c r="QNZ95" s="40"/>
      <c r="QOA95" s="40"/>
      <c r="QOB95" s="40"/>
      <c r="QOC95" s="40"/>
      <c r="QOD95" s="40"/>
      <c r="QOE95" s="40"/>
      <c r="QOF95" s="40"/>
      <c r="QOG95" s="40"/>
      <c r="QOH95" s="40"/>
      <c r="QOI95" s="40"/>
      <c r="QOJ95" s="40"/>
      <c r="QOK95" s="40"/>
      <c r="QOL95" s="40"/>
      <c r="QOM95" s="40"/>
      <c r="QON95" s="40"/>
      <c r="QOO95" s="40"/>
      <c r="QOP95" s="40"/>
      <c r="QOQ95" s="40"/>
      <c r="QOR95" s="40"/>
      <c r="QOS95" s="40"/>
      <c r="QOT95" s="40"/>
      <c r="QOU95" s="40"/>
      <c r="QOV95" s="40"/>
      <c r="QOW95" s="40"/>
      <c r="QOX95" s="40"/>
      <c r="QOY95" s="40"/>
      <c r="QOZ95" s="40"/>
      <c r="QPA95" s="40"/>
      <c r="QPB95" s="40"/>
      <c r="QPC95" s="40"/>
      <c r="QPD95" s="40"/>
      <c r="QPE95" s="40"/>
      <c r="QPF95" s="40"/>
      <c r="QPG95" s="40"/>
      <c r="QPH95" s="40"/>
      <c r="QPI95" s="40"/>
      <c r="QPJ95" s="40"/>
      <c r="QPK95" s="40"/>
      <c r="QPL95" s="40"/>
      <c r="QPM95" s="40"/>
      <c r="QPN95" s="40"/>
      <c r="QPO95" s="40"/>
      <c r="QPP95" s="40"/>
      <c r="QPQ95" s="40"/>
      <c r="QPR95" s="40"/>
      <c r="QPS95" s="40"/>
      <c r="QPT95" s="40"/>
      <c r="QPU95" s="40"/>
      <c r="QPV95" s="40"/>
      <c r="QPW95" s="40"/>
      <c r="QPX95" s="40"/>
      <c r="QPY95" s="40"/>
      <c r="QPZ95" s="40"/>
      <c r="QQA95" s="40"/>
      <c r="QQB95" s="40"/>
      <c r="QQC95" s="40"/>
      <c r="QQD95" s="40"/>
      <c r="QQE95" s="40"/>
      <c r="QQF95" s="40"/>
      <c r="QQG95" s="40"/>
      <c r="QQH95" s="40"/>
      <c r="QQI95" s="40"/>
      <c r="QQJ95" s="40"/>
      <c r="QQK95" s="40"/>
      <c r="QQL95" s="40"/>
      <c r="QQM95" s="40"/>
      <c r="QQN95" s="40"/>
      <c r="QQO95" s="40"/>
      <c r="QQP95" s="40"/>
      <c r="QQQ95" s="40"/>
      <c r="QQR95" s="40"/>
      <c r="QQS95" s="40"/>
      <c r="QQT95" s="40"/>
      <c r="QQU95" s="40"/>
      <c r="QQV95" s="40"/>
      <c r="QQW95" s="40"/>
      <c r="QQX95" s="40"/>
      <c r="QQY95" s="40"/>
      <c r="QQZ95" s="40"/>
      <c r="QRA95" s="40"/>
      <c r="QRB95" s="40"/>
      <c r="QRC95" s="40"/>
      <c r="QRD95" s="40"/>
      <c r="QRE95" s="40"/>
      <c r="QRF95" s="40"/>
      <c r="QRG95" s="40"/>
      <c r="QRH95" s="40"/>
      <c r="QRI95" s="40"/>
      <c r="QRJ95" s="40"/>
      <c r="QRK95" s="40"/>
      <c r="QRL95" s="40"/>
      <c r="QRM95" s="40"/>
      <c r="QRN95" s="40"/>
      <c r="QRO95" s="40"/>
      <c r="QRP95" s="40"/>
      <c r="QRQ95" s="40"/>
      <c r="QRR95" s="40"/>
      <c r="QRS95" s="40"/>
      <c r="QRT95" s="40"/>
      <c r="QRU95" s="40"/>
      <c r="QRV95" s="40"/>
      <c r="QRW95" s="40"/>
      <c r="QRX95" s="40"/>
      <c r="QRY95" s="40"/>
      <c r="QRZ95" s="40"/>
      <c r="QSA95" s="40"/>
      <c r="QSB95" s="40"/>
      <c r="QSC95" s="40"/>
      <c r="QSD95" s="40"/>
      <c r="QSE95" s="40"/>
      <c r="QSF95" s="40"/>
      <c r="QSG95" s="40"/>
      <c r="QSH95" s="40"/>
      <c r="QSI95" s="40"/>
      <c r="QSJ95" s="40"/>
      <c r="QSK95" s="40"/>
      <c r="QSL95" s="40"/>
      <c r="QSM95" s="40"/>
      <c r="QSN95" s="40"/>
      <c r="QSO95" s="40"/>
      <c r="QSP95" s="40"/>
      <c r="QSQ95" s="40"/>
      <c r="QSR95" s="40"/>
      <c r="QSS95" s="40"/>
      <c r="QST95" s="40"/>
      <c r="QSU95" s="40"/>
      <c r="QSV95" s="40"/>
      <c r="QSW95" s="40"/>
      <c r="QSX95" s="40"/>
      <c r="QSY95" s="40"/>
      <c r="QSZ95" s="40"/>
      <c r="QTA95" s="40"/>
      <c r="QTB95" s="40"/>
      <c r="QTC95" s="40"/>
      <c r="QTD95" s="40"/>
      <c r="QTE95" s="40"/>
      <c r="QTF95" s="40"/>
      <c r="QTG95" s="40"/>
      <c r="QTH95" s="40"/>
      <c r="QTI95" s="40"/>
      <c r="QTJ95" s="40"/>
      <c r="QTK95" s="40"/>
      <c r="QTL95" s="40"/>
      <c r="QTM95" s="40"/>
      <c r="QTN95" s="40"/>
      <c r="QTO95" s="40"/>
      <c r="QTP95" s="40"/>
      <c r="QTQ95" s="40"/>
      <c r="QTR95" s="40"/>
      <c r="QTS95" s="40"/>
      <c r="QTT95" s="40"/>
      <c r="QTU95" s="40"/>
      <c r="QTV95" s="40"/>
      <c r="QTW95" s="40"/>
      <c r="QTX95" s="40"/>
      <c r="QTY95" s="40"/>
      <c r="QTZ95" s="40"/>
      <c r="QUA95" s="40"/>
      <c r="QUB95" s="40"/>
      <c r="QUC95" s="40"/>
      <c r="QUD95" s="40"/>
      <c r="QUE95" s="40"/>
      <c r="QUF95" s="40"/>
      <c r="QUG95" s="40"/>
      <c r="QUH95" s="40"/>
      <c r="QUI95" s="40"/>
      <c r="QUJ95" s="40"/>
      <c r="QUK95" s="40"/>
      <c r="QUL95" s="40"/>
      <c r="QUM95" s="40"/>
      <c r="QUN95" s="40"/>
      <c r="QUO95" s="40"/>
      <c r="QUP95" s="40"/>
      <c r="QUQ95" s="40"/>
      <c r="QUR95" s="40"/>
      <c r="QUS95" s="40"/>
      <c r="QUT95" s="40"/>
      <c r="QUU95" s="40"/>
      <c r="QUV95" s="40"/>
      <c r="QUW95" s="40"/>
      <c r="QUX95" s="40"/>
      <c r="QUY95" s="40"/>
      <c r="QUZ95" s="40"/>
      <c r="QVA95" s="40"/>
      <c r="QVB95" s="40"/>
      <c r="QVC95" s="40"/>
      <c r="QVD95" s="40"/>
      <c r="QVE95" s="40"/>
      <c r="QVF95" s="40"/>
      <c r="QVG95" s="40"/>
      <c r="QVH95" s="40"/>
      <c r="QVI95" s="40"/>
      <c r="QVJ95" s="40"/>
      <c r="QVK95" s="40"/>
      <c r="QVL95" s="40"/>
      <c r="QVM95" s="40"/>
      <c r="QVN95" s="40"/>
      <c r="QVO95" s="40"/>
      <c r="QVP95" s="40"/>
      <c r="QVQ95" s="40"/>
      <c r="QVR95" s="40"/>
      <c r="QVS95" s="40"/>
      <c r="QVT95" s="40"/>
      <c r="QVU95" s="40"/>
      <c r="QVV95" s="40"/>
      <c r="QVW95" s="40"/>
      <c r="QVX95" s="40"/>
      <c r="QVY95" s="40"/>
      <c r="QVZ95" s="40"/>
      <c r="QWA95" s="40"/>
      <c r="QWB95" s="40"/>
      <c r="QWC95" s="40"/>
      <c r="QWD95" s="40"/>
      <c r="QWE95" s="40"/>
      <c r="QWF95" s="40"/>
      <c r="QWG95" s="40"/>
      <c r="QWH95" s="40"/>
      <c r="QWI95" s="40"/>
      <c r="QWJ95" s="40"/>
      <c r="QWK95" s="40"/>
      <c r="QWL95" s="40"/>
      <c r="QWM95" s="40"/>
      <c r="QWN95" s="40"/>
      <c r="QWO95" s="40"/>
      <c r="QWP95" s="40"/>
      <c r="QWQ95" s="40"/>
      <c r="QWR95" s="40"/>
      <c r="QWS95" s="40"/>
      <c r="QWT95" s="40"/>
      <c r="QWU95" s="40"/>
      <c r="QWV95" s="40"/>
      <c r="QWW95" s="40"/>
      <c r="QWX95" s="40"/>
      <c r="QWY95" s="40"/>
      <c r="QWZ95" s="40"/>
      <c r="QXA95" s="40"/>
      <c r="QXB95" s="40"/>
      <c r="QXC95" s="40"/>
      <c r="QXD95" s="40"/>
      <c r="QXE95" s="40"/>
      <c r="QXF95" s="40"/>
      <c r="QXG95" s="40"/>
      <c r="QXH95" s="40"/>
      <c r="QXI95" s="40"/>
      <c r="QXJ95" s="40"/>
      <c r="QXK95" s="40"/>
      <c r="QXL95" s="40"/>
      <c r="QXM95" s="40"/>
      <c r="QXN95" s="40"/>
      <c r="QXO95" s="40"/>
      <c r="QXP95" s="40"/>
      <c r="QXQ95" s="40"/>
      <c r="QXR95" s="40"/>
      <c r="QXS95" s="40"/>
      <c r="QXT95" s="40"/>
      <c r="QXU95" s="40"/>
      <c r="QXV95" s="40"/>
      <c r="QXW95" s="40"/>
      <c r="QXX95" s="40"/>
      <c r="QXY95" s="40"/>
      <c r="QXZ95" s="40"/>
      <c r="QYA95" s="40"/>
      <c r="QYB95" s="40"/>
      <c r="QYC95" s="40"/>
      <c r="QYD95" s="40"/>
      <c r="QYE95" s="40"/>
      <c r="QYF95" s="40"/>
      <c r="QYG95" s="40"/>
      <c r="QYH95" s="40"/>
      <c r="QYI95" s="40"/>
      <c r="QYJ95" s="40"/>
      <c r="QYK95" s="40"/>
      <c r="QYL95" s="40"/>
      <c r="QYM95" s="40"/>
      <c r="QYN95" s="40"/>
      <c r="QYO95" s="40"/>
      <c r="QYP95" s="40"/>
      <c r="QYQ95" s="40"/>
      <c r="QYR95" s="40"/>
      <c r="QYS95" s="40"/>
      <c r="QYT95" s="40"/>
      <c r="QYU95" s="40"/>
      <c r="QYV95" s="40"/>
      <c r="QYW95" s="40"/>
      <c r="QYX95" s="40"/>
      <c r="QYY95" s="40"/>
      <c r="QYZ95" s="40"/>
      <c r="QZA95" s="40"/>
      <c r="QZB95" s="40"/>
      <c r="QZC95" s="40"/>
      <c r="QZD95" s="40"/>
      <c r="QZE95" s="40"/>
      <c r="QZF95" s="40"/>
      <c r="QZG95" s="40"/>
      <c r="QZH95" s="40"/>
      <c r="QZI95" s="40"/>
      <c r="QZJ95" s="40"/>
      <c r="QZK95" s="40"/>
      <c r="QZL95" s="40"/>
      <c r="QZM95" s="40"/>
      <c r="QZN95" s="40"/>
      <c r="QZO95" s="40"/>
      <c r="QZP95" s="40"/>
      <c r="QZQ95" s="40"/>
      <c r="QZR95" s="40"/>
      <c r="QZS95" s="40"/>
      <c r="QZT95" s="40"/>
      <c r="QZU95" s="40"/>
      <c r="QZV95" s="40"/>
      <c r="QZW95" s="40"/>
      <c r="QZX95" s="40"/>
      <c r="QZY95" s="40"/>
      <c r="QZZ95" s="40"/>
      <c r="RAA95" s="40"/>
      <c r="RAB95" s="40"/>
      <c r="RAC95" s="40"/>
      <c r="RAD95" s="40"/>
      <c r="RAE95" s="40"/>
      <c r="RAF95" s="40"/>
      <c r="RAG95" s="40"/>
      <c r="RAH95" s="40"/>
      <c r="RAI95" s="40"/>
      <c r="RAJ95" s="40"/>
      <c r="RAK95" s="40"/>
      <c r="RAL95" s="40"/>
      <c r="RAM95" s="40"/>
      <c r="RAN95" s="40"/>
      <c r="RAO95" s="40"/>
      <c r="RAP95" s="40"/>
      <c r="RAQ95" s="40"/>
      <c r="RAR95" s="40"/>
      <c r="RAS95" s="40"/>
      <c r="RAT95" s="40"/>
      <c r="RAU95" s="40"/>
      <c r="RAV95" s="40"/>
      <c r="RAW95" s="40"/>
      <c r="RAX95" s="40"/>
      <c r="RAY95" s="40"/>
      <c r="RAZ95" s="40"/>
      <c r="RBA95" s="40"/>
      <c r="RBB95" s="40"/>
      <c r="RBC95" s="40"/>
      <c r="RBD95" s="40"/>
      <c r="RBE95" s="40"/>
      <c r="RBF95" s="40"/>
      <c r="RBG95" s="40"/>
      <c r="RBH95" s="40"/>
      <c r="RBI95" s="40"/>
      <c r="RBJ95" s="40"/>
      <c r="RBK95" s="40"/>
      <c r="RBL95" s="40"/>
      <c r="RBM95" s="40"/>
      <c r="RBN95" s="40"/>
      <c r="RBO95" s="40"/>
      <c r="RBP95" s="40"/>
      <c r="RBQ95" s="40"/>
      <c r="RBR95" s="40"/>
      <c r="RBS95" s="40"/>
      <c r="RBT95" s="40"/>
      <c r="RBU95" s="40"/>
      <c r="RBV95" s="40"/>
      <c r="RBW95" s="40"/>
      <c r="RBX95" s="40"/>
      <c r="RBY95" s="40"/>
      <c r="RBZ95" s="40"/>
      <c r="RCA95" s="40"/>
      <c r="RCB95" s="40"/>
      <c r="RCC95" s="40"/>
      <c r="RCD95" s="40"/>
      <c r="RCE95" s="40"/>
      <c r="RCF95" s="40"/>
      <c r="RCG95" s="40"/>
      <c r="RCH95" s="40"/>
      <c r="RCI95" s="40"/>
      <c r="RCJ95" s="40"/>
      <c r="RCK95" s="40"/>
      <c r="RCL95" s="40"/>
      <c r="RCM95" s="40"/>
      <c r="RCN95" s="40"/>
      <c r="RCO95" s="40"/>
      <c r="RCP95" s="40"/>
      <c r="RCQ95" s="40"/>
      <c r="RCR95" s="40"/>
      <c r="RCS95" s="40"/>
      <c r="RCT95" s="40"/>
      <c r="RCU95" s="40"/>
      <c r="RCV95" s="40"/>
      <c r="RCW95" s="40"/>
      <c r="RCX95" s="40"/>
      <c r="RCY95" s="40"/>
      <c r="RCZ95" s="40"/>
      <c r="RDA95" s="40"/>
      <c r="RDB95" s="40"/>
      <c r="RDC95" s="40"/>
      <c r="RDD95" s="40"/>
      <c r="RDE95" s="40"/>
      <c r="RDF95" s="40"/>
      <c r="RDG95" s="40"/>
      <c r="RDH95" s="40"/>
      <c r="RDI95" s="40"/>
      <c r="RDJ95" s="40"/>
      <c r="RDK95" s="40"/>
      <c r="RDL95" s="40"/>
      <c r="RDM95" s="40"/>
      <c r="RDN95" s="40"/>
      <c r="RDO95" s="40"/>
      <c r="RDP95" s="40"/>
      <c r="RDQ95" s="40"/>
      <c r="RDR95" s="40"/>
      <c r="RDS95" s="40"/>
      <c r="RDT95" s="40"/>
      <c r="RDU95" s="40"/>
      <c r="RDV95" s="40"/>
      <c r="RDW95" s="40"/>
      <c r="RDX95" s="40"/>
      <c r="RDY95" s="40"/>
      <c r="RDZ95" s="40"/>
      <c r="REA95" s="40"/>
      <c r="REB95" s="40"/>
      <c r="REC95" s="40"/>
      <c r="RED95" s="40"/>
      <c r="REE95" s="40"/>
      <c r="REF95" s="40"/>
      <c r="REG95" s="40"/>
      <c r="REH95" s="40"/>
      <c r="REI95" s="40"/>
      <c r="REJ95" s="40"/>
      <c r="REK95" s="40"/>
      <c r="REL95" s="40"/>
      <c r="REM95" s="40"/>
      <c r="REN95" s="40"/>
      <c r="REO95" s="40"/>
      <c r="REP95" s="40"/>
      <c r="REQ95" s="40"/>
      <c r="RER95" s="40"/>
      <c r="RES95" s="40"/>
      <c r="RET95" s="40"/>
      <c r="REU95" s="40"/>
      <c r="REV95" s="40"/>
      <c r="REW95" s="40"/>
      <c r="REX95" s="40"/>
      <c r="REY95" s="40"/>
      <c r="REZ95" s="40"/>
      <c r="RFA95" s="40"/>
      <c r="RFB95" s="40"/>
      <c r="RFC95" s="40"/>
      <c r="RFD95" s="40"/>
      <c r="RFE95" s="40"/>
      <c r="RFF95" s="40"/>
      <c r="RFG95" s="40"/>
      <c r="RFH95" s="40"/>
      <c r="RFI95" s="40"/>
      <c r="RFJ95" s="40"/>
      <c r="RFK95" s="40"/>
      <c r="RFL95" s="40"/>
      <c r="RFM95" s="40"/>
      <c r="RFN95" s="40"/>
      <c r="RFO95" s="40"/>
      <c r="RFP95" s="40"/>
      <c r="RFQ95" s="40"/>
      <c r="RFR95" s="40"/>
      <c r="RFS95" s="40"/>
      <c r="RFT95" s="40"/>
      <c r="RFU95" s="40"/>
      <c r="RFV95" s="40"/>
      <c r="RFW95" s="40"/>
      <c r="RFX95" s="40"/>
      <c r="RFY95" s="40"/>
      <c r="RFZ95" s="40"/>
      <c r="RGA95" s="40"/>
      <c r="RGB95" s="40"/>
      <c r="RGC95" s="40"/>
      <c r="RGD95" s="40"/>
      <c r="RGE95" s="40"/>
      <c r="RGF95" s="40"/>
      <c r="RGG95" s="40"/>
      <c r="RGH95" s="40"/>
      <c r="RGI95" s="40"/>
      <c r="RGJ95" s="40"/>
      <c r="RGK95" s="40"/>
      <c r="RGL95" s="40"/>
      <c r="RGM95" s="40"/>
      <c r="RGN95" s="40"/>
      <c r="RGO95" s="40"/>
      <c r="RGP95" s="40"/>
      <c r="RGQ95" s="40"/>
      <c r="RGR95" s="40"/>
      <c r="RGS95" s="40"/>
      <c r="RGT95" s="40"/>
      <c r="RGU95" s="40"/>
      <c r="RGV95" s="40"/>
      <c r="RGW95" s="40"/>
      <c r="RGX95" s="40"/>
      <c r="RGY95" s="40"/>
      <c r="RGZ95" s="40"/>
      <c r="RHA95" s="40"/>
      <c r="RHB95" s="40"/>
      <c r="RHC95" s="40"/>
      <c r="RHD95" s="40"/>
      <c r="RHE95" s="40"/>
      <c r="RHF95" s="40"/>
      <c r="RHG95" s="40"/>
      <c r="RHH95" s="40"/>
      <c r="RHI95" s="40"/>
      <c r="RHJ95" s="40"/>
      <c r="RHK95" s="40"/>
      <c r="RHL95" s="40"/>
      <c r="RHM95" s="40"/>
      <c r="RHN95" s="40"/>
      <c r="RHO95" s="40"/>
      <c r="RHP95" s="40"/>
      <c r="RHQ95" s="40"/>
      <c r="RHR95" s="40"/>
      <c r="RHS95" s="40"/>
      <c r="RHT95" s="40"/>
      <c r="RHU95" s="40"/>
      <c r="RHV95" s="40"/>
      <c r="RHW95" s="40"/>
      <c r="RHX95" s="40"/>
      <c r="RHY95" s="40"/>
      <c r="RHZ95" s="40"/>
      <c r="RIA95" s="40"/>
      <c r="RIB95" s="40"/>
      <c r="RIC95" s="40"/>
      <c r="RID95" s="40"/>
      <c r="RIE95" s="40"/>
      <c r="RIF95" s="40"/>
      <c r="RIG95" s="40"/>
      <c r="RIH95" s="40"/>
      <c r="RII95" s="40"/>
      <c r="RIJ95" s="40"/>
      <c r="RIK95" s="40"/>
      <c r="RIL95" s="40"/>
      <c r="RIM95" s="40"/>
      <c r="RIN95" s="40"/>
      <c r="RIO95" s="40"/>
      <c r="RIP95" s="40"/>
      <c r="RIQ95" s="40"/>
      <c r="RIR95" s="40"/>
      <c r="RIS95" s="40"/>
      <c r="RIT95" s="40"/>
      <c r="RIU95" s="40"/>
      <c r="RIV95" s="40"/>
      <c r="RIW95" s="40"/>
      <c r="RIX95" s="40"/>
      <c r="RIY95" s="40"/>
      <c r="RIZ95" s="40"/>
      <c r="RJA95" s="40"/>
      <c r="RJB95" s="40"/>
      <c r="RJC95" s="40"/>
      <c r="RJD95" s="40"/>
      <c r="RJE95" s="40"/>
      <c r="RJF95" s="40"/>
      <c r="RJG95" s="40"/>
      <c r="RJH95" s="40"/>
      <c r="RJI95" s="40"/>
      <c r="RJJ95" s="40"/>
      <c r="RJK95" s="40"/>
      <c r="RJL95" s="40"/>
      <c r="RJM95" s="40"/>
      <c r="RJN95" s="40"/>
      <c r="RJO95" s="40"/>
      <c r="RJP95" s="40"/>
      <c r="RJQ95" s="40"/>
      <c r="RJR95" s="40"/>
      <c r="RJS95" s="40"/>
      <c r="RJT95" s="40"/>
      <c r="RJU95" s="40"/>
      <c r="RJV95" s="40"/>
      <c r="RJW95" s="40"/>
      <c r="RJX95" s="40"/>
      <c r="RJY95" s="40"/>
      <c r="RJZ95" s="40"/>
      <c r="RKA95" s="40"/>
      <c r="RKB95" s="40"/>
      <c r="RKC95" s="40"/>
      <c r="RKD95" s="40"/>
      <c r="RKE95" s="40"/>
      <c r="RKF95" s="40"/>
      <c r="RKG95" s="40"/>
      <c r="RKH95" s="40"/>
      <c r="RKI95" s="40"/>
      <c r="RKJ95" s="40"/>
      <c r="RKK95" s="40"/>
      <c r="RKL95" s="40"/>
      <c r="RKM95" s="40"/>
      <c r="RKN95" s="40"/>
      <c r="RKO95" s="40"/>
      <c r="RKP95" s="40"/>
      <c r="RKQ95" s="40"/>
      <c r="RKR95" s="40"/>
      <c r="RKS95" s="40"/>
      <c r="RKT95" s="40"/>
      <c r="RKU95" s="40"/>
      <c r="RKV95" s="40"/>
      <c r="RKW95" s="40"/>
      <c r="RKX95" s="40"/>
      <c r="RKY95" s="40"/>
      <c r="RKZ95" s="40"/>
      <c r="RLA95" s="40"/>
      <c r="RLB95" s="40"/>
      <c r="RLC95" s="40"/>
      <c r="RLD95" s="40"/>
      <c r="RLE95" s="40"/>
      <c r="RLF95" s="40"/>
      <c r="RLG95" s="40"/>
      <c r="RLH95" s="40"/>
      <c r="RLI95" s="40"/>
      <c r="RLJ95" s="40"/>
      <c r="RLK95" s="40"/>
      <c r="RLL95" s="40"/>
      <c r="RLM95" s="40"/>
      <c r="RLN95" s="40"/>
      <c r="RLO95" s="40"/>
      <c r="RLP95" s="40"/>
      <c r="RLQ95" s="40"/>
      <c r="RLR95" s="40"/>
      <c r="RLS95" s="40"/>
      <c r="RLT95" s="40"/>
      <c r="RLU95" s="40"/>
      <c r="RLV95" s="40"/>
      <c r="RLW95" s="40"/>
      <c r="RLX95" s="40"/>
      <c r="RLY95" s="40"/>
      <c r="RLZ95" s="40"/>
      <c r="RMA95" s="40"/>
      <c r="RMB95" s="40"/>
      <c r="RMC95" s="40"/>
      <c r="RMD95" s="40"/>
      <c r="RME95" s="40"/>
      <c r="RMF95" s="40"/>
      <c r="RMG95" s="40"/>
      <c r="RMH95" s="40"/>
      <c r="RMI95" s="40"/>
      <c r="RMJ95" s="40"/>
      <c r="RMK95" s="40"/>
      <c r="RML95" s="40"/>
      <c r="RMM95" s="40"/>
      <c r="RMN95" s="40"/>
      <c r="RMO95" s="40"/>
      <c r="RMP95" s="40"/>
      <c r="RMQ95" s="40"/>
      <c r="RMR95" s="40"/>
      <c r="RMS95" s="40"/>
      <c r="RMT95" s="40"/>
      <c r="RMU95" s="40"/>
      <c r="RMV95" s="40"/>
      <c r="RMW95" s="40"/>
      <c r="RMX95" s="40"/>
      <c r="RMY95" s="40"/>
      <c r="RMZ95" s="40"/>
      <c r="RNA95" s="40"/>
      <c r="RNB95" s="40"/>
      <c r="RNC95" s="40"/>
      <c r="RND95" s="40"/>
      <c r="RNE95" s="40"/>
      <c r="RNF95" s="40"/>
      <c r="RNG95" s="40"/>
      <c r="RNH95" s="40"/>
      <c r="RNI95" s="40"/>
      <c r="RNJ95" s="40"/>
      <c r="RNK95" s="40"/>
      <c r="RNL95" s="40"/>
      <c r="RNM95" s="40"/>
      <c r="RNN95" s="40"/>
      <c r="RNO95" s="40"/>
      <c r="RNP95" s="40"/>
      <c r="RNQ95" s="40"/>
      <c r="RNR95" s="40"/>
      <c r="RNS95" s="40"/>
      <c r="RNT95" s="40"/>
      <c r="RNU95" s="40"/>
      <c r="RNV95" s="40"/>
      <c r="RNW95" s="40"/>
      <c r="RNX95" s="40"/>
      <c r="RNY95" s="40"/>
      <c r="RNZ95" s="40"/>
      <c r="ROA95" s="40"/>
      <c r="ROB95" s="40"/>
      <c r="ROC95" s="40"/>
      <c r="ROD95" s="40"/>
      <c r="ROE95" s="40"/>
      <c r="ROF95" s="40"/>
      <c r="ROG95" s="40"/>
      <c r="ROH95" s="40"/>
      <c r="ROI95" s="40"/>
      <c r="ROJ95" s="40"/>
      <c r="ROK95" s="40"/>
      <c r="ROL95" s="40"/>
      <c r="ROM95" s="40"/>
      <c r="RON95" s="40"/>
      <c r="ROO95" s="40"/>
      <c r="ROP95" s="40"/>
      <c r="ROQ95" s="40"/>
      <c r="ROR95" s="40"/>
      <c r="ROS95" s="40"/>
      <c r="ROT95" s="40"/>
      <c r="ROU95" s="40"/>
      <c r="ROV95" s="40"/>
      <c r="ROW95" s="40"/>
      <c r="ROX95" s="40"/>
      <c r="ROY95" s="40"/>
      <c r="ROZ95" s="40"/>
      <c r="RPA95" s="40"/>
      <c r="RPB95" s="40"/>
      <c r="RPC95" s="40"/>
      <c r="RPD95" s="40"/>
      <c r="RPE95" s="40"/>
      <c r="RPF95" s="40"/>
      <c r="RPG95" s="40"/>
      <c r="RPH95" s="40"/>
      <c r="RPI95" s="40"/>
      <c r="RPJ95" s="40"/>
      <c r="RPK95" s="40"/>
      <c r="RPL95" s="40"/>
      <c r="RPM95" s="40"/>
      <c r="RPN95" s="40"/>
      <c r="RPO95" s="40"/>
      <c r="RPP95" s="40"/>
      <c r="RPQ95" s="40"/>
      <c r="RPR95" s="40"/>
      <c r="RPS95" s="40"/>
      <c r="RPT95" s="40"/>
      <c r="RPU95" s="40"/>
      <c r="RPV95" s="40"/>
      <c r="RPW95" s="40"/>
      <c r="RPX95" s="40"/>
      <c r="RPY95" s="40"/>
      <c r="RPZ95" s="40"/>
      <c r="RQA95" s="40"/>
      <c r="RQB95" s="40"/>
      <c r="RQC95" s="40"/>
      <c r="RQD95" s="40"/>
      <c r="RQE95" s="40"/>
      <c r="RQF95" s="40"/>
      <c r="RQG95" s="40"/>
      <c r="RQH95" s="40"/>
      <c r="RQI95" s="40"/>
      <c r="RQJ95" s="40"/>
      <c r="RQK95" s="40"/>
      <c r="RQL95" s="40"/>
      <c r="RQM95" s="40"/>
      <c r="RQN95" s="40"/>
      <c r="RQO95" s="40"/>
      <c r="RQP95" s="40"/>
      <c r="RQQ95" s="40"/>
      <c r="RQR95" s="40"/>
      <c r="RQS95" s="40"/>
      <c r="RQT95" s="40"/>
      <c r="RQU95" s="40"/>
      <c r="RQV95" s="40"/>
      <c r="RQW95" s="40"/>
      <c r="RQX95" s="40"/>
      <c r="RQY95" s="40"/>
      <c r="RQZ95" s="40"/>
      <c r="RRA95" s="40"/>
      <c r="RRB95" s="40"/>
      <c r="RRC95" s="40"/>
      <c r="RRD95" s="40"/>
      <c r="RRE95" s="40"/>
      <c r="RRF95" s="40"/>
      <c r="RRG95" s="40"/>
      <c r="RRH95" s="40"/>
      <c r="RRI95" s="40"/>
      <c r="RRJ95" s="40"/>
      <c r="RRK95" s="40"/>
      <c r="RRL95" s="40"/>
      <c r="RRM95" s="40"/>
      <c r="RRN95" s="40"/>
      <c r="RRO95" s="40"/>
      <c r="RRP95" s="40"/>
      <c r="RRQ95" s="40"/>
      <c r="RRR95" s="40"/>
      <c r="RRS95" s="40"/>
      <c r="RRT95" s="40"/>
      <c r="RRU95" s="40"/>
      <c r="RRV95" s="40"/>
      <c r="RRW95" s="40"/>
      <c r="RRX95" s="40"/>
      <c r="RRY95" s="40"/>
      <c r="RRZ95" s="40"/>
      <c r="RSA95" s="40"/>
      <c r="RSB95" s="40"/>
      <c r="RSC95" s="40"/>
      <c r="RSD95" s="40"/>
      <c r="RSE95" s="40"/>
      <c r="RSF95" s="40"/>
      <c r="RSG95" s="40"/>
      <c r="RSH95" s="40"/>
      <c r="RSI95" s="40"/>
      <c r="RSJ95" s="40"/>
      <c r="RSK95" s="40"/>
      <c r="RSL95" s="40"/>
      <c r="RSM95" s="40"/>
      <c r="RSN95" s="40"/>
      <c r="RSO95" s="40"/>
      <c r="RSP95" s="40"/>
      <c r="RSQ95" s="40"/>
      <c r="RSR95" s="40"/>
      <c r="RSS95" s="40"/>
      <c r="RST95" s="40"/>
      <c r="RSU95" s="40"/>
      <c r="RSV95" s="40"/>
      <c r="RSW95" s="40"/>
      <c r="RSX95" s="40"/>
      <c r="RSY95" s="40"/>
      <c r="RSZ95" s="40"/>
      <c r="RTA95" s="40"/>
      <c r="RTB95" s="40"/>
      <c r="RTC95" s="40"/>
      <c r="RTD95" s="40"/>
      <c r="RTE95" s="40"/>
      <c r="RTF95" s="40"/>
      <c r="RTG95" s="40"/>
      <c r="RTH95" s="40"/>
      <c r="RTI95" s="40"/>
      <c r="RTJ95" s="40"/>
      <c r="RTK95" s="40"/>
      <c r="RTL95" s="40"/>
      <c r="RTM95" s="40"/>
      <c r="RTN95" s="40"/>
      <c r="RTO95" s="40"/>
      <c r="RTP95" s="40"/>
      <c r="RTQ95" s="40"/>
      <c r="RTR95" s="40"/>
      <c r="RTS95" s="40"/>
      <c r="RTT95" s="40"/>
      <c r="RTU95" s="40"/>
      <c r="RTV95" s="40"/>
      <c r="RTW95" s="40"/>
      <c r="RTX95" s="40"/>
      <c r="RTY95" s="40"/>
      <c r="RTZ95" s="40"/>
      <c r="RUA95" s="40"/>
      <c r="RUB95" s="40"/>
      <c r="RUC95" s="40"/>
      <c r="RUD95" s="40"/>
      <c r="RUE95" s="40"/>
      <c r="RUF95" s="40"/>
      <c r="RUG95" s="40"/>
      <c r="RUH95" s="40"/>
      <c r="RUI95" s="40"/>
      <c r="RUJ95" s="40"/>
      <c r="RUK95" s="40"/>
      <c r="RUL95" s="40"/>
      <c r="RUM95" s="40"/>
      <c r="RUN95" s="40"/>
      <c r="RUO95" s="40"/>
      <c r="RUP95" s="40"/>
      <c r="RUQ95" s="40"/>
      <c r="RUR95" s="40"/>
      <c r="RUS95" s="40"/>
      <c r="RUT95" s="40"/>
      <c r="RUU95" s="40"/>
      <c r="RUV95" s="40"/>
      <c r="RUW95" s="40"/>
      <c r="RUX95" s="40"/>
      <c r="RUY95" s="40"/>
      <c r="RUZ95" s="40"/>
      <c r="RVA95" s="40"/>
      <c r="RVB95" s="40"/>
      <c r="RVC95" s="40"/>
      <c r="RVD95" s="40"/>
      <c r="RVE95" s="40"/>
      <c r="RVF95" s="40"/>
      <c r="RVG95" s="40"/>
      <c r="RVH95" s="40"/>
      <c r="RVI95" s="40"/>
      <c r="RVJ95" s="40"/>
      <c r="RVK95" s="40"/>
      <c r="RVL95" s="40"/>
      <c r="RVM95" s="40"/>
      <c r="RVN95" s="40"/>
      <c r="RVO95" s="40"/>
      <c r="RVP95" s="40"/>
      <c r="RVQ95" s="40"/>
      <c r="RVR95" s="40"/>
      <c r="RVS95" s="40"/>
      <c r="RVT95" s="40"/>
      <c r="RVU95" s="40"/>
      <c r="RVV95" s="40"/>
      <c r="RVW95" s="40"/>
      <c r="RVX95" s="40"/>
      <c r="RVY95" s="40"/>
      <c r="RVZ95" s="40"/>
      <c r="RWA95" s="40"/>
      <c r="RWB95" s="40"/>
      <c r="RWC95" s="40"/>
      <c r="RWD95" s="40"/>
      <c r="RWE95" s="40"/>
      <c r="RWF95" s="40"/>
      <c r="RWG95" s="40"/>
      <c r="RWH95" s="40"/>
      <c r="RWI95" s="40"/>
      <c r="RWJ95" s="40"/>
      <c r="RWK95" s="40"/>
      <c r="RWL95" s="40"/>
      <c r="RWM95" s="40"/>
      <c r="RWN95" s="40"/>
      <c r="RWO95" s="40"/>
      <c r="RWP95" s="40"/>
      <c r="RWQ95" s="40"/>
      <c r="RWR95" s="40"/>
      <c r="RWS95" s="40"/>
      <c r="RWT95" s="40"/>
      <c r="RWU95" s="40"/>
      <c r="RWV95" s="40"/>
      <c r="RWW95" s="40"/>
      <c r="RWX95" s="40"/>
      <c r="RWY95" s="40"/>
      <c r="RWZ95" s="40"/>
      <c r="RXA95" s="40"/>
      <c r="RXB95" s="40"/>
      <c r="RXC95" s="40"/>
      <c r="RXD95" s="40"/>
      <c r="RXE95" s="40"/>
      <c r="RXF95" s="40"/>
      <c r="RXG95" s="40"/>
      <c r="RXH95" s="40"/>
      <c r="RXI95" s="40"/>
      <c r="RXJ95" s="40"/>
      <c r="RXK95" s="40"/>
      <c r="RXL95" s="40"/>
      <c r="RXM95" s="40"/>
      <c r="RXN95" s="40"/>
      <c r="RXO95" s="40"/>
      <c r="RXP95" s="40"/>
      <c r="RXQ95" s="40"/>
      <c r="RXR95" s="40"/>
      <c r="RXS95" s="40"/>
      <c r="RXT95" s="40"/>
      <c r="RXU95" s="40"/>
      <c r="RXV95" s="40"/>
      <c r="RXW95" s="40"/>
      <c r="RXX95" s="40"/>
      <c r="RXY95" s="40"/>
      <c r="RXZ95" s="40"/>
      <c r="RYA95" s="40"/>
      <c r="RYB95" s="40"/>
      <c r="RYC95" s="40"/>
      <c r="RYD95" s="40"/>
      <c r="RYE95" s="40"/>
      <c r="RYF95" s="40"/>
      <c r="RYG95" s="40"/>
      <c r="RYH95" s="40"/>
      <c r="RYI95" s="40"/>
      <c r="RYJ95" s="40"/>
      <c r="RYK95" s="40"/>
      <c r="RYL95" s="40"/>
      <c r="RYM95" s="40"/>
      <c r="RYN95" s="40"/>
      <c r="RYO95" s="40"/>
      <c r="RYP95" s="40"/>
      <c r="RYQ95" s="40"/>
      <c r="RYR95" s="40"/>
      <c r="RYS95" s="40"/>
      <c r="RYT95" s="40"/>
      <c r="RYU95" s="40"/>
      <c r="RYV95" s="40"/>
      <c r="RYW95" s="40"/>
      <c r="RYX95" s="40"/>
      <c r="RYY95" s="40"/>
      <c r="RYZ95" s="40"/>
      <c r="RZA95" s="40"/>
      <c r="RZB95" s="40"/>
      <c r="RZC95" s="40"/>
      <c r="RZD95" s="40"/>
      <c r="RZE95" s="40"/>
      <c r="RZF95" s="40"/>
      <c r="RZG95" s="40"/>
      <c r="RZH95" s="40"/>
      <c r="RZI95" s="40"/>
      <c r="RZJ95" s="40"/>
      <c r="RZK95" s="40"/>
      <c r="RZL95" s="40"/>
      <c r="RZM95" s="40"/>
      <c r="RZN95" s="40"/>
      <c r="RZO95" s="40"/>
      <c r="RZP95" s="40"/>
      <c r="RZQ95" s="40"/>
      <c r="RZR95" s="40"/>
      <c r="RZS95" s="40"/>
      <c r="RZT95" s="40"/>
      <c r="RZU95" s="40"/>
      <c r="RZV95" s="40"/>
      <c r="RZW95" s="40"/>
      <c r="RZX95" s="40"/>
      <c r="RZY95" s="40"/>
      <c r="RZZ95" s="40"/>
      <c r="SAA95" s="40"/>
      <c r="SAB95" s="40"/>
      <c r="SAC95" s="40"/>
      <c r="SAD95" s="40"/>
      <c r="SAE95" s="40"/>
      <c r="SAF95" s="40"/>
      <c r="SAG95" s="40"/>
      <c r="SAH95" s="40"/>
      <c r="SAI95" s="40"/>
      <c r="SAJ95" s="40"/>
      <c r="SAK95" s="40"/>
      <c r="SAL95" s="40"/>
      <c r="SAM95" s="40"/>
      <c r="SAN95" s="40"/>
      <c r="SAO95" s="40"/>
      <c r="SAP95" s="40"/>
      <c r="SAQ95" s="40"/>
      <c r="SAR95" s="40"/>
      <c r="SAS95" s="40"/>
      <c r="SAT95" s="40"/>
      <c r="SAU95" s="40"/>
      <c r="SAV95" s="40"/>
      <c r="SAW95" s="40"/>
      <c r="SAX95" s="40"/>
      <c r="SAY95" s="40"/>
      <c r="SAZ95" s="40"/>
      <c r="SBA95" s="40"/>
      <c r="SBB95" s="40"/>
      <c r="SBC95" s="40"/>
      <c r="SBD95" s="40"/>
      <c r="SBE95" s="40"/>
      <c r="SBF95" s="40"/>
      <c r="SBG95" s="40"/>
      <c r="SBH95" s="40"/>
      <c r="SBI95" s="40"/>
      <c r="SBJ95" s="40"/>
      <c r="SBK95" s="40"/>
      <c r="SBL95" s="40"/>
      <c r="SBM95" s="40"/>
      <c r="SBN95" s="40"/>
      <c r="SBO95" s="40"/>
      <c r="SBP95" s="40"/>
      <c r="SBQ95" s="40"/>
      <c r="SBR95" s="40"/>
      <c r="SBS95" s="40"/>
      <c r="SBT95" s="40"/>
      <c r="SBU95" s="40"/>
      <c r="SBV95" s="40"/>
      <c r="SBW95" s="40"/>
      <c r="SBX95" s="40"/>
      <c r="SBY95" s="40"/>
      <c r="SBZ95" s="40"/>
      <c r="SCA95" s="40"/>
      <c r="SCB95" s="40"/>
      <c r="SCC95" s="40"/>
      <c r="SCD95" s="40"/>
      <c r="SCE95" s="40"/>
      <c r="SCF95" s="40"/>
      <c r="SCG95" s="40"/>
      <c r="SCH95" s="40"/>
      <c r="SCI95" s="40"/>
      <c r="SCJ95" s="40"/>
      <c r="SCK95" s="40"/>
      <c r="SCL95" s="40"/>
      <c r="SCM95" s="40"/>
      <c r="SCN95" s="40"/>
      <c r="SCO95" s="40"/>
      <c r="SCP95" s="40"/>
      <c r="SCQ95" s="40"/>
      <c r="SCR95" s="40"/>
      <c r="SCS95" s="40"/>
      <c r="SCT95" s="40"/>
      <c r="SCU95" s="40"/>
      <c r="SCV95" s="40"/>
      <c r="SCW95" s="40"/>
      <c r="SCX95" s="40"/>
      <c r="SCY95" s="40"/>
      <c r="SCZ95" s="40"/>
      <c r="SDA95" s="40"/>
      <c r="SDB95" s="40"/>
      <c r="SDC95" s="40"/>
      <c r="SDD95" s="40"/>
      <c r="SDE95" s="40"/>
      <c r="SDF95" s="40"/>
      <c r="SDG95" s="40"/>
      <c r="SDH95" s="40"/>
      <c r="SDI95" s="40"/>
      <c r="SDJ95" s="40"/>
      <c r="SDK95" s="40"/>
      <c r="SDL95" s="40"/>
      <c r="SDM95" s="40"/>
      <c r="SDN95" s="40"/>
      <c r="SDO95" s="40"/>
      <c r="SDP95" s="40"/>
      <c r="SDQ95" s="40"/>
      <c r="SDR95" s="40"/>
      <c r="SDS95" s="40"/>
      <c r="SDT95" s="40"/>
      <c r="SDU95" s="40"/>
      <c r="SDV95" s="40"/>
      <c r="SDW95" s="40"/>
      <c r="SDX95" s="40"/>
      <c r="SDY95" s="40"/>
      <c r="SDZ95" s="40"/>
      <c r="SEA95" s="40"/>
      <c r="SEB95" s="40"/>
      <c r="SEC95" s="40"/>
      <c r="SED95" s="40"/>
      <c r="SEE95" s="40"/>
      <c r="SEF95" s="40"/>
      <c r="SEG95" s="40"/>
      <c r="SEH95" s="40"/>
      <c r="SEI95" s="40"/>
      <c r="SEJ95" s="40"/>
      <c r="SEK95" s="40"/>
      <c r="SEL95" s="40"/>
      <c r="SEM95" s="40"/>
      <c r="SEN95" s="40"/>
      <c r="SEO95" s="40"/>
      <c r="SEP95" s="40"/>
      <c r="SEQ95" s="40"/>
      <c r="SER95" s="40"/>
      <c r="SES95" s="40"/>
      <c r="SET95" s="40"/>
      <c r="SEU95" s="40"/>
      <c r="SEV95" s="40"/>
      <c r="SEW95" s="40"/>
      <c r="SEX95" s="40"/>
      <c r="SEY95" s="40"/>
      <c r="SEZ95" s="40"/>
      <c r="SFA95" s="40"/>
      <c r="SFB95" s="40"/>
      <c r="SFC95" s="40"/>
      <c r="SFD95" s="40"/>
      <c r="SFE95" s="40"/>
      <c r="SFF95" s="40"/>
      <c r="SFG95" s="40"/>
      <c r="SFH95" s="40"/>
      <c r="SFI95" s="40"/>
      <c r="SFJ95" s="40"/>
      <c r="SFK95" s="40"/>
      <c r="SFL95" s="40"/>
      <c r="SFM95" s="40"/>
      <c r="SFN95" s="40"/>
      <c r="SFO95" s="40"/>
      <c r="SFP95" s="40"/>
      <c r="SFQ95" s="40"/>
      <c r="SFR95" s="40"/>
      <c r="SFS95" s="40"/>
      <c r="SFT95" s="40"/>
      <c r="SFU95" s="40"/>
      <c r="SFV95" s="40"/>
      <c r="SFW95" s="40"/>
      <c r="SFX95" s="40"/>
      <c r="SFY95" s="40"/>
      <c r="SFZ95" s="40"/>
      <c r="SGA95" s="40"/>
      <c r="SGB95" s="40"/>
      <c r="SGC95" s="40"/>
      <c r="SGD95" s="40"/>
      <c r="SGE95" s="40"/>
      <c r="SGF95" s="40"/>
      <c r="SGG95" s="40"/>
      <c r="SGH95" s="40"/>
      <c r="SGI95" s="40"/>
      <c r="SGJ95" s="40"/>
      <c r="SGK95" s="40"/>
      <c r="SGL95" s="40"/>
      <c r="SGM95" s="40"/>
      <c r="SGN95" s="40"/>
      <c r="SGO95" s="40"/>
      <c r="SGP95" s="40"/>
      <c r="SGQ95" s="40"/>
      <c r="SGR95" s="40"/>
      <c r="SGS95" s="40"/>
      <c r="SGT95" s="40"/>
      <c r="SGU95" s="40"/>
      <c r="SGV95" s="40"/>
      <c r="SGW95" s="40"/>
      <c r="SGX95" s="40"/>
      <c r="SGY95" s="40"/>
      <c r="SGZ95" s="40"/>
      <c r="SHA95" s="40"/>
      <c r="SHB95" s="40"/>
      <c r="SHC95" s="40"/>
      <c r="SHD95" s="40"/>
      <c r="SHE95" s="40"/>
      <c r="SHF95" s="40"/>
      <c r="SHG95" s="40"/>
      <c r="SHH95" s="40"/>
      <c r="SHI95" s="40"/>
      <c r="SHJ95" s="40"/>
      <c r="SHK95" s="40"/>
      <c r="SHL95" s="40"/>
      <c r="SHM95" s="40"/>
      <c r="SHN95" s="40"/>
      <c r="SHO95" s="40"/>
      <c r="SHP95" s="40"/>
      <c r="SHQ95" s="40"/>
      <c r="SHR95" s="40"/>
      <c r="SHS95" s="40"/>
      <c r="SHT95" s="40"/>
      <c r="SHU95" s="40"/>
      <c r="SHV95" s="40"/>
      <c r="SHW95" s="40"/>
      <c r="SHX95" s="40"/>
      <c r="SHY95" s="40"/>
      <c r="SHZ95" s="40"/>
      <c r="SIA95" s="40"/>
      <c r="SIB95" s="40"/>
      <c r="SIC95" s="40"/>
      <c r="SID95" s="40"/>
      <c r="SIE95" s="40"/>
      <c r="SIF95" s="40"/>
      <c r="SIG95" s="40"/>
      <c r="SIH95" s="40"/>
      <c r="SII95" s="40"/>
      <c r="SIJ95" s="40"/>
      <c r="SIK95" s="40"/>
      <c r="SIL95" s="40"/>
      <c r="SIM95" s="40"/>
      <c r="SIN95" s="40"/>
      <c r="SIO95" s="40"/>
      <c r="SIP95" s="40"/>
      <c r="SIQ95" s="40"/>
      <c r="SIR95" s="40"/>
      <c r="SIS95" s="40"/>
      <c r="SIT95" s="40"/>
      <c r="SIU95" s="40"/>
      <c r="SIV95" s="40"/>
      <c r="SIW95" s="40"/>
      <c r="SIX95" s="40"/>
      <c r="SIY95" s="40"/>
      <c r="SIZ95" s="40"/>
      <c r="SJA95" s="40"/>
      <c r="SJB95" s="40"/>
      <c r="SJC95" s="40"/>
      <c r="SJD95" s="40"/>
      <c r="SJE95" s="40"/>
      <c r="SJF95" s="40"/>
      <c r="SJG95" s="40"/>
      <c r="SJH95" s="40"/>
      <c r="SJI95" s="40"/>
      <c r="SJJ95" s="40"/>
      <c r="SJK95" s="40"/>
      <c r="SJL95" s="40"/>
      <c r="SJM95" s="40"/>
      <c r="SJN95" s="40"/>
      <c r="SJO95" s="40"/>
      <c r="SJP95" s="40"/>
      <c r="SJQ95" s="40"/>
      <c r="SJR95" s="40"/>
      <c r="SJS95" s="40"/>
      <c r="SJT95" s="40"/>
      <c r="SJU95" s="40"/>
      <c r="SJV95" s="40"/>
      <c r="SJW95" s="40"/>
      <c r="SJX95" s="40"/>
      <c r="SJY95" s="40"/>
      <c r="SJZ95" s="40"/>
      <c r="SKA95" s="40"/>
      <c r="SKB95" s="40"/>
      <c r="SKC95" s="40"/>
      <c r="SKD95" s="40"/>
      <c r="SKE95" s="40"/>
      <c r="SKF95" s="40"/>
      <c r="SKG95" s="40"/>
      <c r="SKH95" s="40"/>
      <c r="SKI95" s="40"/>
      <c r="SKJ95" s="40"/>
      <c r="SKK95" s="40"/>
      <c r="SKL95" s="40"/>
      <c r="SKM95" s="40"/>
      <c r="SKN95" s="40"/>
      <c r="SKO95" s="40"/>
      <c r="SKP95" s="40"/>
      <c r="SKQ95" s="40"/>
      <c r="SKR95" s="40"/>
      <c r="SKS95" s="40"/>
      <c r="SKT95" s="40"/>
      <c r="SKU95" s="40"/>
      <c r="SKV95" s="40"/>
      <c r="SKW95" s="40"/>
      <c r="SKX95" s="40"/>
      <c r="SKY95" s="40"/>
      <c r="SKZ95" s="40"/>
      <c r="SLA95" s="40"/>
      <c r="SLB95" s="40"/>
      <c r="SLC95" s="40"/>
      <c r="SLD95" s="40"/>
      <c r="SLE95" s="40"/>
      <c r="SLF95" s="40"/>
      <c r="SLG95" s="40"/>
      <c r="SLH95" s="40"/>
      <c r="SLI95" s="40"/>
      <c r="SLJ95" s="40"/>
      <c r="SLK95" s="40"/>
      <c r="SLL95" s="40"/>
      <c r="SLM95" s="40"/>
      <c r="SLN95" s="40"/>
      <c r="SLO95" s="40"/>
      <c r="SLP95" s="40"/>
      <c r="SLQ95" s="40"/>
      <c r="SLR95" s="40"/>
      <c r="SLS95" s="40"/>
      <c r="SLT95" s="40"/>
      <c r="SLU95" s="40"/>
      <c r="SLV95" s="40"/>
      <c r="SLW95" s="40"/>
      <c r="SLX95" s="40"/>
      <c r="SLY95" s="40"/>
      <c r="SLZ95" s="40"/>
      <c r="SMA95" s="40"/>
      <c r="SMB95" s="40"/>
      <c r="SMC95" s="40"/>
      <c r="SMD95" s="40"/>
      <c r="SME95" s="40"/>
      <c r="SMF95" s="40"/>
      <c r="SMG95" s="40"/>
      <c r="SMH95" s="40"/>
      <c r="SMI95" s="40"/>
      <c r="SMJ95" s="40"/>
      <c r="SMK95" s="40"/>
      <c r="SML95" s="40"/>
      <c r="SMM95" s="40"/>
      <c r="SMN95" s="40"/>
      <c r="SMO95" s="40"/>
      <c r="SMP95" s="40"/>
      <c r="SMQ95" s="40"/>
      <c r="SMR95" s="40"/>
      <c r="SMS95" s="40"/>
      <c r="SMT95" s="40"/>
      <c r="SMU95" s="40"/>
      <c r="SMV95" s="40"/>
      <c r="SMW95" s="40"/>
      <c r="SMX95" s="40"/>
      <c r="SMY95" s="40"/>
      <c r="SMZ95" s="40"/>
      <c r="SNA95" s="40"/>
      <c r="SNB95" s="40"/>
      <c r="SNC95" s="40"/>
      <c r="SND95" s="40"/>
      <c r="SNE95" s="40"/>
      <c r="SNF95" s="40"/>
      <c r="SNG95" s="40"/>
      <c r="SNH95" s="40"/>
      <c r="SNI95" s="40"/>
      <c r="SNJ95" s="40"/>
      <c r="SNK95" s="40"/>
      <c r="SNL95" s="40"/>
      <c r="SNM95" s="40"/>
      <c r="SNN95" s="40"/>
      <c r="SNO95" s="40"/>
      <c r="SNP95" s="40"/>
      <c r="SNQ95" s="40"/>
      <c r="SNR95" s="40"/>
      <c r="SNS95" s="40"/>
      <c r="SNT95" s="40"/>
      <c r="SNU95" s="40"/>
      <c r="SNV95" s="40"/>
      <c r="SNW95" s="40"/>
      <c r="SNX95" s="40"/>
      <c r="SNY95" s="40"/>
      <c r="SNZ95" s="40"/>
      <c r="SOA95" s="40"/>
      <c r="SOB95" s="40"/>
      <c r="SOC95" s="40"/>
      <c r="SOD95" s="40"/>
      <c r="SOE95" s="40"/>
      <c r="SOF95" s="40"/>
      <c r="SOG95" s="40"/>
      <c r="SOH95" s="40"/>
      <c r="SOI95" s="40"/>
      <c r="SOJ95" s="40"/>
      <c r="SOK95" s="40"/>
      <c r="SOL95" s="40"/>
      <c r="SOM95" s="40"/>
      <c r="SON95" s="40"/>
      <c r="SOO95" s="40"/>
      <c r="SOP95" s="40"/>
      <c r="SOQ95" s="40"/>
      <c r="SOR95" s="40"/>
      <c r="SOS95" s="40"/>
      <c r="SOT95" s="40"/>
      <c r="SOU95" s="40"/>
      <c r="SOV95" s="40"/>
      <c r="SOW95" s="40"/>
      <c r="SOX95" s="40"/>
      <c r="SOY95" s="40"/>
      <c r="SOZ95" s="40"/>
      <c r="SPA95" s="40"/>
      <c r="SPB95" s="40"/>
      <c r="SPC95" s="40"/>
      <c r="SPD95" s="40"/>
      <c r="SPE95" s="40"/>
      <c r="SPF95" s="40"/>
      <c r="SPG95" s="40"/>
      <c r="SPH95" s="40"/>
      <c r="SPI95" s="40"/>
      <c r="SPJ95" s="40"/>
      <c r="SPK95" s="40"/>
      <c r="SPL95" s="40"/>
      <c r="SPM95" s="40"/>
      <c r="SPN95" s="40"/>
      <c r="SPO95" s="40"/>
      <c r="SPP95" s="40"/>
      <c r="SPQ95" s="40"/>
      <c r="SPR95" s="40"/>
      <c r="SPS95" s="40"/>
      <c r="SPT95" s="40"/>
      <c r="SPU95" s="40"/>
      <c r="SPV95" s="40"/>
      <c r="SPW95" s="40"/>
      <c r="SPX95" s="40"/>
      <c r="SPY95" s="40"/>
      <c r="SPZ95" s="40"/>
      <c r="SQA95" s="40"/>
      <c r="SQB95" s="40"/>
      <c r="SQC95" s="40"/>
      <c r="SQD95" s="40"/>
      <c r="SQE95" s="40"/>
      <c r="SQF95" s="40"/>
      <c r="SQG95" s="40"/>
      <c r="SQH95" s="40"/>
      <c r="SQI95" s="40"/>
      <c r="SQJ95" s="40"/>
      <c r="SQK95" s="40"/>
      <c r="SQL95" s="40"/>
      <c r="SQM95" s="40"/>
      <c r="SQN95" s="40"/>
      <c r="SQO95" s="40"/>
      <c r="SQP95" s="40"/>
      <c r="SQQ95" s="40"/>
      <c r="SQR95" s="40"/>
      <c r="SQS95" s="40"/>
      <c r="SQT95" s="40"/>
      <c r="SQU95" s="40"/>
      <c r="SQV95" s="40"/>
      <c r="SQW95" s="40"/>
      <c r="SQX95" s="40"/>
      <c r="SQY95" s="40"/>
      <c r="SQZ95" s="40"/>
      <c r="SRA95" s="40"/>
      <c r="SRB95" s="40"/>
      <c r="SRC95" s="40"/>
      <c r="SRD95" s="40"/>
      <c r="SRE95" s="40"/>
      <c r="SRF95" s="40"/>
      <c r="SRG95" s="40"/>
      <c r="SRH95" s="40"/>
      <c r="SRI95" s="40"/>
      <c r="SRJ95" s="40"/>
      <c r="SRK95" s="40"/>
      <c r="SRL95" s="40"/>
      <c r="SRM95" s="40"/>
      <c r="SRN95" s="40"/>
      <c r="SRO95" s="40"/>
      <c r="SRP95" s="40"/>
      <c r="SRQ95" s="40"/>
      <c r="SRR95" s="40"/>
      <c r="SRS95" s="40"/>
      <c r="SRT95" s="40"/>
      <c r="SRU95" s="40"/>
      <c r="SRV95" s="40"/>
      <c r="SRW95" s="40"/>
      <c r="SRX95" s="40"/>
      <c r="SRY95" s="40"/>
      <c r="SRZ95" s="40"/>
      <c r="SSA95" s="40"/>
      <c r="SSB95" s="40"/>
      <c r="SSC95" s="40"/>
      <c r="SSD95" s="40"/>
      <c r="SSE95" s="40"/>
      <c r="SSF95" s="40"/>
      <c r="SSG95" s="40"/>
      <c r="SSH95" s="40"/>
      <c r="SSI95" s="40"/>
      <c r="SSJ95" s="40"/>
      <c r="SSK95" s="40"/>
      <c r="SSL95" s="40"/>
      <c r="SSM95" s="40"/>
      <c r="SSN95" s="40"/>
      <c r="SSO95" s="40"/>
      <c r="SSP95" s="40"/>
      <c r="SSQ95" s="40"/>
      <c r="SSR95" s="40"/>
      <c r="SSS95" s="40"/>
      <c r="SST95" s="40"/>
      <c r="SSU95" s="40"/>
      <c r="SSV95" s="40"/>
      <c r="SSW95" s="40"/>
      <c r="SSX95" s="40"/>
      <c r="SSY95" s="40"/>
      <c r="SSZ95" s="40"/>
      <c r="STA95" s="40"/>
      <c r="STB95" s="40"/>
      <c r="STC95" s="40"/>
      <c r="STD95" s="40"/>
      <c r="STE95" s="40"/>
      <c r="STF95" s="40"/>
      <c r="STG95" s="40"/>
      <c r="STH95" s="40"/>
      <c r="STI95" s="40"/>
      <c r="STJ95" s="40"/>
      <c r="STK95" s="40"/>
      <c r="STL95" s="40"/>
      <c r="STM95" s="40"/>
      <c r="STN95" s="40"/>
      <c r="STO95" s="40"/>
      <c r="STP95" s="40"/>
      <c r="STQ95" s="40"/>
      <c r="STR95" s="40"/>
      <c r="STS95" s="40"/>
      <c r="STT95" s="40"/>
      <c r="STU95" s="40"/>
      <c r="STV95" s="40"/>
      <c r="STW95" s="40"/>
      <c r="STX95" s="40"/>
      <c r="STY95" s="40"/>
      <c r="STZ95" s="40"/>
      <c r="SUA95" s="40"/>
      <c r="SUB95" s="40"/>
      <c r="SUC95" s="40"/>
      <c r="SUD95" s="40"/>
      <c r="SUE95" s="40"/>
      <c r="SUF95" s="40"/>
      <c r="SUG95" s="40"/>
      <c r="SUH95" s="40"/>
      <c r="SUI95" s="40"/>
      <c r="SUJ95" s="40"/>
      <c r="SUK95" s="40"/>
      <c r="SUL95" s="40"/>
      <c r="SUM95" s="40"/>
      <c r="SUN95" s="40"/>
      <c r="SUO95" s="40"/>
      <c r="SUP95" s="40"/>
      <c r="SUQ95" s="40"/>
      <c r="SUR95" s="40"/>
      <c r="SUS95" s="40"/>
      <c r="SUT95" s="40"/>
      <c r="SUU95" s="40"/>
      <c r="SUV95" s="40"/>
      <c r="SUW95" s="40"/>
      <c r="SUX95" s="40"/>
      <c r="SUY95" s="40"/>
      <c r="SUZ95" s="40"/>
      <c r="SVA95" s="40"/>
      <c r="SVB95" s="40"/>
      <c r="SVC95" s="40"/>
      <c r="SVD95" s="40"/>
      <c r="SVE95" s="40"/>
      <c r="SVF95" s="40"/>
      <c r="SVG95" s="40"/>
      <c r="SVH95" s="40"/>
      <c r="SVI95" s="40"/>
      <c r="SVJ95" s="40"/>
      <c r="SVK95" s="40"/>
      <c r="SVL95" s="40"/>
      <c r="SVM95" s="40"/>
      <c r="SVN95" s="40"/>
      <c r="SVO95" s="40"/>
      <c r="SVP95" s="40"/>
      <c r="SVQ95" s="40"/>
      <c r="SVR95" s="40"/>
      <c r="SVS95" s="40"/>
      <c r="SVT95" s="40"/>
      <c r="SVU95" s="40"/>
      <c r="SVV95" s="40"/>
      <c r="SVW95" s="40"/>
      <c r="SVX95" s="40"/>
      <c r="SVY95" s="40"/>
      <c r="SVZ95" s="40"/>
      <c r="SWA95" s="40"/>
      <c r="SWB95" s="40"/>
      <c r="SWC95" s="40"/>
      <c r="SWD95" s="40"/>
      <c r="SWE95" s="40"/>
      <c r="SWF95" s="40"/>
      <c r="SWG95" s="40"/>
      <c r="SWH95" s="40"/>
      <c r="SWI95" s="40"/>
      <c r="SWJ95" s="40"/>
      <c r="SWK95" s="40"/>
      <c r="SWL95" s="40"/>
      <c r="SWM95" s="40"/>
      <c r="SWN95" s="40"/>
      <c r="SWO95" s="40"/>
      <c r="SWP95" s="40"/>
      <c r="SWQ95" s="40"/>
      <c r="SWR95" s="40"/>
      <c r="SWS95" s="40"/>
      <c r="SWT95" s="40"/>
      <c r="SWU95" s="40"/>
      <c r="SWV95" s="40"/>
      <c r="SWW95" s="40"/>
      <c r="SWX95" s="40"/>
      <c r="SWY95" s="40"/>
      <c r="SWZ95" s="40"/>
      <c r="SXA95" s="40"/>
      <c r="SXB95" s="40"/>
      <c r="SXC95" s="40"/>
      <c r="SXD95" s="40"/>
      <c r="SXE95" s="40"/>
      <c r="SXF95" s="40"/>
      <c r="SXG95" s="40"/>
      <c r="SXH95" s="40"/>
      <c r="SXI95" s="40"/>
      <c r="SXJ95" s="40"/>
      <c r="SXK95" s="40"/>
      <c r="SXL95" s="40"/>
      <c r="SXM95" s="40"/>
      <c r="SXN95" s="40"/>
      <c r="SXO95" s="40"/>
      <c r="SXP95" s="40"/>
      <c r="SXQ95" s="40"/>
      <c r="SXR95" s="40"/>
      <c r="SXS95" s="40"/>
      <c r="SXT95" s="40"/>
      <c r="SXU95" s="40"/>
      <c r="SXV95" s="40"/>
      <c r="SXW95" s="40"/>
      <c r="SXX95" s="40"/>
      <c r="SXY95" s="40"/>
      <c r="SXZ95" s="40"/>
      <c r="SYA95" s="40"/>
      <c r="SYB95" s="40"/>
      <c r="SYC95" s="40"/>
      <c r="SYD95" s="40"/>
      <c r="SYE95" s="40"/>
      <c r="SYF95" s="40"/>
      <c r="SYG95" s="40"/>
      <c r="SYH95" s="40"/>
      <c r="SYI95" s="40"/>
      <c r="SYJ95" s="40"/>
      <c r="SYK95" s="40"/>
      <c r="SYL95" s="40"/>
      <c r="SYM95" s="40"/>
      <c r="SYN95" s="40"/>
      <c r="SYO95" s="40"/>
      <c r="SYP95" s="40"/>
      <c r="SYQ95" s="40"/>
      <c r="SYR95" s="40"/>
      <c r="SYS95" s="40"/>
      <c r="SYT95" s="40"/>
      <c r="SYU95" s="40"/>
      <c r="SYV95" s="40"/>
      <c r="SYW95" s="40"/>
      <c r="SYX95" s="40"/>
      <c r="SYY95" s="40"/>
      <c r="SYZ95" s="40"/>
      <c r="SZA95" s="40"/>
      <c r="SZB95" s="40"/>
      <c r="SZC95" s="40"/>
      <c r="SZD95" s="40"/>
      <c r="SZE95" s="40"/>
      <c r="SZF95" s="40"/>
      <c r="SZG95" s="40"/>
      <c r="SZH95" s="40"/>
      <c r="SZI95" s="40"/>
      <c r="SZJ95" s="40"/>
      <c r="SZK95" s="40"/>
      <c r="SZL95" s="40"/>
      <c r="SZM95" s="40"/>
      <c r="SZN95" s="40"/>
      <c r="SZO95" s="40"/>
      <c r="SZP95" s="40"/>
      <c r="SZQ95" s="40"/>
      <c r="SZR95" s="40"/>
      <c r="SZS95" s="40"/>
      <c r="SZT95" s="40"/>
      <c r="SZU95" s="40"/>
      <c r="SZV95" s="40"/>
      <c r="SZW95" s="40"/>
      <c r="SZX95" s="40"/>
      <c r="SZY95" s="40"/>
      <c r="SZZ95" s="40"/>
      <c r="TAA95" s="40"/>
      <c r="TAB95" s="40"/>
      <c r="TAC95" s="40"/>
      <c r="TAD95" s="40"/>
      <c r="TAE95" s="40"/>
      <c r="TAF95" s="40"/>
      <c r="TAG95" s="40"/>
      <c r="TAH95" s="40"/>
      <c r="TAI95" s="40"/>
      <c r="TAJ95" s="40"/>
      <c r="TAK95" s="40"/>
      <c r="TAL95" s="40"/>
      <c r="TAM95" s="40"/>
      <c r="TAN95" s="40"/>
      <c r="TAO95" s="40"/>
      <c r="TAP95" s="40"/>
      <c r="TAQ95" s="40"/>
      <c r="TAR95" s="40"/>
      <c r="TAS95" s="40"/>
      <c r="TAT95" s="40"/>
      <c r="TAU95" s="40"/>
      <c r="TAV95" s="40"/>
      <c r="TAW95" s="40"/>
      <c r="TAX95" s="40"/>
      <c r="TAY95" s="40"/>
      <c r="TAZ95" s="40"/>
      <c r="TBA95" s="40"/>
      <c r="TBB95" s="40"/>
      <c r="TBC95" s="40"/>
      <c r="TBD95" s="40"/>
      <c r="TBE95" s="40"/>
      <c r="TBF95" s="40"/>
      <c r="TBG95" s="40"/>
      <c r="TBH95" s="40"/>
      <c r="TBI95" s="40"/>
      <c r="TBJ95" s="40"/>
      <c r="TBK95" s="40"/>
      <c r="TBL95" s="40"/>
      <c r="TBM95" s="40"/>
      <c r="TBN95" s="40"/>
      <c r="TBO95" s="40"/>
      <c r="TBP95" s="40"/>
      <c r="TBQ95" s="40"/>
      <c r="TBR95" s="40"/>
      <c r="TBS95" s="40"/>
      <c r="TBT95" s="40"/>
      <c r="TBU95" s="40"/>
      <c r="TBV95" s="40"/>
      <c r="TBW95" s="40"/>
      <c r="TBX95" s="40"/>
      <c r="TBY95" s="40"/>
      <c r="TBZ95" s="40"/>
      <c r="TCA95" s="40"/>
      <c r="TCB95" s="40"/>
      <c r="TCC95" s="40"/>
      <c r="TCD95" s="40"/>
      <c r="TCE95" s="40"/>
      <c r="TCF95" s="40"/>
      <c r="TCG95" s="40"/>
      <c r="TCH95" s="40"/>
      <c r="TCI95" s="40"/>
      <c r="TCJ95" s="40"/>
      <c r="TCK95" s="40"/>
      <c r="TCL95" s="40"/>
      <c r="TCM95" s="40"/>
      <c r="TCN95" s="40"/>
      <c r="TCO95" s="40"/>
      <c r="TCP95" s="40"/>
      <c r="TCQ95" s="40"/>
      <c r="TCR95" s="40"/>
      <c r="TCS95" s="40"/>
      <c r="TCT95" s="40"/>
      <c r="TCU95" s="40"/>
      <c r="TCV95" s="40"/>
      <c r="TCW95" s="40"/>
      <c r="TCX95" s="40"/>
      <c r="TCY95" s="40"/>
      <c r="TCZ95" s="40"/>
      <c r="TDA95" s="40"/>
      <c r="TDB95" s="40"/>
      <c r="TDC95" s="40"/>
      <c r="TDD95" s="40"/>
      <c r="TDE95" s="40"/>
      <c r="TDF95" s="40"/>
      <c r="TDG95" s="40"/>
      <c r="TDH95" s="40"/>
      <c r="TDI95" s="40"/>
      <c r="TDJ95" s="40"/>
      <c r="TDK95" s="40"/>
      <c r="TDL95" s="40"/>
      <c r="TDM95" s="40"/>
      <c r="TDN95" s="40"/>
      <c r="TDO95" s="40"/>
      <c r="TDP95" s="40"/>
      <c r="TDQ95" s="40"/>
      <c r="TDR95" s="40"/>
      <c r="TDS95" s="40"/>
      <c r="TDT95" s="40"/>
      <c r="TDU95" s="40"/>
      <c r="TDV95" s="40"/>
      <c r="TDW95" s="40"/>
      <c r="TDX95" s="40"/>
      <c r="TDY95" s="40"/>
      <c r="TDZ95" s="40"/>
      <c r="TEA95" s="40"/>
      <c r="TEB95" s="40"/>
      <c r="TEC95" s="40"/>
      <c r="TED95" s="40"/>
      <c r="TEE95" s="40"/>
      <c r="TEF95" s="40"/>
      <c r="TEG95" s="40"/>
      <c r="TEH95" s="40"/>
      <c r="TEI95" s="40"/>
      <c r="TEJ95" s="40"/>
      <c r="TEK95" s="40"/>
      <c r="TEL95" s="40"/>
      <c r="TEM95" s="40"/>
      <c r="TEN95" s="40"/>
      <c r="TEO95" s="40"/>
      <c r="TEP95" s="40"/>
      <c r="TEQ95" s="40"/>
      <c r="TER95" s="40"/>
      <c r="TES95" s="40"/>
      <c r="TET95" s="40"/>
      <c r="TEU95" s="40"/>
      <c r="TEV95" s="40"/>
      <c r="TEW95" s="40"/>
      <c r="TEX95" s="40"/>
      <c r="TEY95" s="40"/>
      <c r="TEZ95" s="40"/>
      <c r="TFA95" s="40"/>
      <c r="TFB95" s="40"/>
      <c r="TFC95" s="40"/>
      <c r="TFD95" s="40"/>
      <c r="TFE95" s="40"/>
      <c r="TFF95" s="40"/>
      <c r="TFG95" s="40"/>
      <c r="TFH95" s="40"/>
      <c r="TFI95" s="40"/>
      <c r="TFJ95" s="40"/>
      <c r="TFK95" s="40"/>
      <c r="TFL95" s="40"/>
      <c r="TFM95" s="40"/>
      <c r="TFN95" s="40"/>
      <c r="TFO95" s="40"/>
      <c r="TFP95" s="40"/>
      <c r="TFQ95" s="40"/>
      <c r="TFR95" s="40"/>
      <c r="TFS95" s="40"/>
      <c r="TFT95" s="40"/>
      <c r="TFU95" s="40"/>
      <c r="TFV95" s="40"/>
      <c r="TFW95" s="40"/>
      <c r="TFX95" s="40"/>
      <c r="TFY95" s="40"/>
      <c r="TFZ95" s="40"/>
      <c r="TGA95" s="40"/>
      <c r="TGB95" s="40"/>
      <c r="TGC95" s="40"/>
      <c r="TGD95" s="40"/>
      <c r="TGE95" s="40"/>
      <c r="TGF95" s="40"/>
      <c r="TGG95" s="40"/>
      <c r="TGH95" s="40"/>
      <c r="TGI95" s="40"/>
      <c r="TGJ95" s="40"/>
      <c r="TGK95" s="40"/>
      <c r="TGL95" s="40"/>
      <c r="TGM95" s="40"/>
      <c r="TGN95" s="40"/>
      <c r="TGO95" s="40"/>
      <c r="TGP95" s="40"/>
      <c r="TGQ95" s="40"/>
      <c r="TGR95" s="40"/>
      <c r="TGS95" s="40"/>
      <c r="TGT95" s="40"/>
      <c r="TGU95" s="40"/>
      <c r="TGV95" s="40"/>
      <c r="TGW95" s="40"/>
      <c r="TGX95" s="40"/>
      <c r="TGY95" s="40"/>
      <c r="TGZ95" s="40"/>
      <c r="THA95" s="40"/>
      <c r="THB95" s="40"/>
      <c r="THC95" s="40"/>
      <c r="THD95" s="40"/>
      <c r="THE95" s="40"/>
      <c r="THF95" s="40"/>
      <c r="THG95" s="40"/>
      <c r="THH95" s="40"/>
      <c r="THI95" s="40"/>
      <c r="THJ95" s="40"/>
      <c r="THK95" s="40"/>
      <c r="THL95" s="40"/>
      <c r="THM95" s="40"/>
      <c r="THN95" s="40"/>
      <c r="THO95" s="40"/>
      <c r="THP95" s="40"/>
      <c r="THQ95" s="40"/>
      <c r="THR95" s="40"/>
      <c r="THS95" s="40"/>
      <c r="THT95" s="40"/>
      <c r="THU95" s="40"/>
      <c r="THV95" s="40"/>
      <c r="THW95" s="40"/>
      <c r="THX95" s="40"/>
      <c r="THY95" s="40"/>
      <c r="THZ95" s="40"/>
      <c r="TIA95" s="40"/>
      <c r="TIB95" s="40"/>
      <c r="TIC95" s="40"/>
      <c r="TID95" s="40"/>
      <c r="TIE95" s="40"/>
      <c r="TIF95" s="40"/>
      <c r="TIG95" s="40"/>
      <c r="TIH95" s="40"/>
      <c r="TII95" s="40"/>
      <c r="TIJ95" s="40"/>
      <c r="TIK95" s="40"/>
      <c r="TIL95" s="40"/>
      <c r="TIM95" s="40"/>
      <c r="TIN95" s="40"/>
      <c r="TIO95" s="40"/>
      <c r="TIP95" s="40"/>
      <c r="TIQ95" s="40"/>
      <c r="TIR95" s="40"/>
      <c r="TIS95" s="40"/>
      <c r="TIT95" s="40"/>
      <c r="TIU95" s="40"/>
      <c r="TIV95" s="40"/>
      <c r="TIW95" s="40"/>
      <c r="TIX95" s="40"/>
      <c r="TIY95" s="40"/>
      <c r="TIZ95" s="40"/>
      <c r="TJA95" s="40"/>
      <c r="TJB95" s="40"/>
      <c r="TJC95" s="40"/>
      <c r="TJD95" s="40"/>
      <c r="TJE95" s="40"/>
      <c r="TJF95" s="40"/>
      <c r="TJG95" s="40"/>
      <c r="TJH95" s="40"/>
      <c r="TJI95" s="40"/>
      <c r="TJJ95" s="40"/>
      <c r="TJK95" s="40"/>
      <c r="TJL95" s="40"/>
      <c r="TJM95" s="40"/>
      <c r="TJN95" s="40"/>
      <c r="TJO95" s="40"/>
      <c r="TJP95" s="40"/>
      <c r="TJQ95" s="40"/>
      <c r="TJR95" s="40"/>
      <c r="TJS95" s="40"/>
      <c r="TJT95" s="40"/>
      <c r="TJU95" s="40"/>
      <c r="TJV95" s="40"/>
      <c r="TJW95" s="40"/>
      <c r="TJX95" s="40"/>
      <c r="TJY95" s="40"/>
      <c r="TJZ95" s="40"/>
      <c r="TKA95" s="40"/>
      <c r="TKB95" s="40"/>
      <c r="TKC95" s="40"/>
      <c r="TKD95" s="40"/>
      <c r="TKE95" s="40"/>
      <c r="TKF95" s="40"/>
      <c r="TKG95" s="40"/>
      <c r="TKH95" s="40"/>
      <c r="TKI95" s="40"/>
      <c r="TKJ95" s="40"/>
      <c r="TKK95" s="40"/>
      <c r="TKL95" s="40"/>
      <c r="TKM95" s="40"/>
      <c r="TKN95" s="40"/>
      <c r="TKO95" s="40"/>
      <c r="TKP95" s="40"/>
      <c r="TKQ95" s="40"/>
      <c r="TKR95" s="40"/>
      <c r="TKS95" s="40"/>
      <c r="TKT95" s="40"/>
      <c r="TKU95" s="40"/>
      <c r="TKV95" s="40"/>
      <c r="TKW95" s="40"/>
      <c r="TKX95" s="40"/>
      <c r="TKY95" s="40"/>
      <c r="TKZ95" s="40"/>
      <c r="TLA95" s="40"/>
      <c r="TLB95" s="40"/>
      <c r="TLC95" s="40"/>
      <c r="TLD95" s="40"/>
      <c r="TLE95" s="40"/>
      <c r="TLF95" s="40"/>
      <c r="TLG95" s="40"/>
      <c r="TLH95" s="40"/>
      <c r="TLI95" s="40"/>
      <c r="TLJ95" s="40"/>
      <c r="TLK95" s="40"/>
      <c r="TLL95" s="40"/>
      <c r="TLM95" s="40"/>
      <c r="TLN95" s="40"/>
      <c r="TLO95" s="40"/>
      <c r="TLP95" s="40"/>
      <c r="TLQ95" s="40"/>
      <c r="TLR95" s="40"/>
      <c r="TLS95" s="40"/>
      <c r="TLT95" s="40"/>
      <c r="TLU95" s="40"/>
      <c r="TLV95" s="40"/>
      <c r="TLW95" s="40"/>
      <c r="TLX95" s="40"/>
      <c r="TLY95" s="40"/>
      <c r="TLZ95" s="40"/>
      <c r="TMA95" s="40"/>
      <c r="TMB95" s="40"/>
      <c r="TMC95" s="40"/>
      <c r="TMD95" s="40"/>
      <c r="TME95" s="40"/>
      <c r="TMF95" s="40"/>
      <c r="TMG95" s="40"/>
      <c r="TMH95" s="40"/>
      <c r="TMI95" s="40"/>
      <c r="TMJ95" s="40"/>
      <c r="TMK95" s="40"/>
      <c r="TML95" s="40"/>
      <c r="TMM95" s="40"/>
      <c r="TMN95" s="40"/>
      <c r="TMO95" s="40"/>
      <c r="TMP95" s="40"/>
      <c r="TMQ95" s="40"/>
      <c r="TMR95" s="40"/>
      <c r="TMS95" s="40"/>
      <c r="TMT95" s="40"/>
      <c r="TMU95" s="40"/>
      <c r="TMV95" s="40"/>
      <c r="TMW95" s="40"/>
      <c r="TMX95" s="40"/>
      <c r="TMY95" s="40"/>
      <c r="TMZ95" s="40"/>
      <c r="TNA95" s="40"/>
      <c r="TNB95" s="40"/>
      <c r="TNC95" s="40"/>
      <c r="TND95" s="40"/>
      <c r="TNE95" s="40"/>
      <c r="TNF95" s="40"/>
      <c r="TNG95" s="40"/>
      <c r="TNH95" s="40"/>
      <c r="TNI95" s="40"/>
      <c r="TNJ95" s="40"/>
      <c r="TNK95" s="40"/>
      <c r="TNL95" s="40"/>
      <c r="TNM95" s="40"/>
      <c r="TNN95" s="40"/>
      <c r="TNO95" s="40"/>
      <c r="TNP95" s="40"/>
      <c r="TNQ95" s="40"/>
      <c r="TNR95" s="40"/>
      <c r="TNS95" s="40"/>
      <c r="TNT95" s="40"/>
      <c r="TNU95" s="40"/>
      <c r="TNV95" s="40"/>
      <c r="TNW95" s="40"/>
      <c r="TNX95" s="40"/>
      <c r="TNY95" s="40"/>
      <c r="TNZ95" s="40"/>
      <c r="TOA95" s="40"/>
      <c r="TOB95" s="40"/>
      <c r="TOC95" s="40"/>
      <c r="TOD95" s="40"/>
      <c r="TOE95" s="40"/>
      <c r="TOF95" s="40"/>
      <c r="TOG95" s="40"/>
      <c r="TOH95" s="40"/>
      <c r="TOI95" s="40"/>
      <c r="TOJ95" s="40"/>
      <c r="TOK95" s="40"/>
      <c r="TOL95" s="40"/>
      <c r="TOM95" s="40"/>
      <c r="TON95" s="40"/>
      <c r="TOO95" s="40"/>
      <c r="TOP95" s="40"/>
      <c r="TOQ95" s="40"/>
      <c r="TOR95" s="40"/>
      <c r="TOS95" s="40"/>
      <c r="TOT95" s="40"/>
      <c r="TOU95" s="40"/>
      <c r="TOV95" s="40"/>
      <c r="TOW95" s="40"/>
      <c r="TOX95" s="40"/>
      <c r="TOY95" s="40"/>
      <c r="TOZ95" s="40"/>
      <c r="TPA95" s="40"/>
      <c r="TPB95" s="40"/>
      <c r="TPC95" s="40"/>
      <c r="TPD95" s="40"/>
      <c r="TPE95" s="40"/>
      <c r="TPF95" s="40"/>
      <c r="TPG95" s="40"/>
      <c r="TPH95" s="40"/>
      <c r="TPI95" s="40"/>
      <c r="TPJ95" s="40"/>
      <c r="TPK95" s="40"/>
      <c r="TPL95" s="40"/>
      <c r="TPM95" s="40"/>
      <c r="TPN95" s="40"/>
      <c r="TPO95" s="40"/>
      <c r="TPP95" s="40"/>
      <c r="TPQ95" s="40"/>
      <c r="TPR95" s="40"/>
      <c r="TPS95" s="40"/>
      <c r="TPT95" s="40"/>
      <c r="TPU95" s="40"/>
      <c r="TPV95" s="40"/>
      <c r="TPW95" s="40"/>
      <c r="TPX95" s="40"/>
      <c r="TPY95" s="40"/>
      <c r="TPZ95" s="40"/>
      <c r="TQA95" s="40"/>
      <c r="TQB95" s="40"/>
      <c r="TQC95" s="40"/>
      <c r="TQD95" s="40"/>
      <c r="TQE95" s="40"/>
      <c r="TQF95" s="40"/>
      <c r="TQG95" s="40"/>
      <c r="TQH95" s="40"/>
      <c r="TQI95" s="40"/>
      <c r="TQJ95" s="40"/>
      <c r="TQK95" s="40"/>
      <c r="TQL95" s="40"/>
      <c r="TQM95" s="40"/>
      <c r="TQN95" s="40"/>
      <c r="TQO95" s="40"/>
      <c r="TQP95" s="40"/>
      <c r="TQQ95" s="40"/>
      <c r="TQR95" s="40"/>
      <c r="TQS95" s="40"/>
      <c r="TQT95" s="40"/>
      <c r="TQU95" s="40"/>
      <c r="TQV95" s="40"/>
      <c r="TQW95" s="40"/>
      <c r="TQX95" s="40"/>
      <c r="TQY95" s="40"/>
      <c r="TQZ95" s="40"/>
      <c r="TRA95" s="40"/>
      <c r="TRB95" s="40"/>
      <c r="TRC95" s="40"/>
      <c r="TRD95" s="40"/>
      <c r="TRE95" s="40"/>
      <c r="TRF95" s="40"/>
      <c r="TRG95" s="40"/>
      <c r="TRH95" s="40"/>
      <c r="TRI95" s="40"/>
      <c r="TRJ95" s="40"/>
      <c r="TRK95" s="40"/>
      <c r="TRL95" s="40"/>
      <c r="TRM95" s="40"/>
      <c r="TRN95" s="40"/>
      <c r="TRO95" s="40"/>
      <c r="TRP95" s="40"/>
      <c r="TRQ95" s="40"/>
      <c r="TRR95" s="40"/>
      <c r="TRS95" s="40"/>
      <c r="TRT95" s="40"/>
      <c r="TRU95" s="40"/>
      <c r="TRV95" s="40"/>
      <c r="TRW95" s="40"/>
      <c r="TRX95" s="40"/>
      <c r="TRY95" s="40"/>
      <c r="TRZ95" s="40"/>
      <c r="TSA95" s="40"/>
      <c r="TSB95" s="40"/>
      <c r="TSC95" s="40"/>
      <c r="TSD95" s="40"/>
      <c r="TSE95" s="40"/>
      <c r="TSF95" s="40"/>
      <c r="TSG95" s="40"/>
      <c r="TSH95" s="40"/>
      <c r="TSI95" s="40"/>
      <c r="TSJ95" s="40"/>
      <c r="TSK95" s="40"/>
      <c r="TSL95" s="40"/>
      <c r="TSM95" s="40"/>
      <c r="TSN95" s="40"/>
      <c r="TSO95" s="40"/>
      <c r="TSP95" s="40"/>
      <c r="TSQ95" s="40"/>
      <c r="TSR95" s="40"/>
      <c r="TSS95" s="40"/>
      <c r="TST95" s="40"/>
      <c r="TSU95" s="40"/>
      <c r="TSV95" s="40"/>
      <c r="TSW95" s="40"/>
      <c r="TSX95" s="40"/>
      <c r="TSY95" s="40"/>
      <c r="TSZ95" s="40"/>
      <c r="TTA95" s="40"/>
      <c r="TTB95" s="40"/>
      <c r="TTC95" s="40"/>
      <c r="TTD95" s="40"/>
      <c r="TTE95" s="40"/>
      <c r="TTF95" s="40"/>
      <c r="TTG95" s="40"/>
      <c r="TTH95" s="40"/>
      <c r="TTI95" s="40"/>
      <c r="TTJ95" s="40"/>
      <c r="TTK95" s="40"/>
      <c r="TTL95" s="40"/>
      <c r="TTM95" s="40"/>
      <c r="TTN95" s="40"/>
      <c r="TTO95" s="40"/>
      <c r="TTP95" s="40"/>
      <c r="TTQ95" s="40"/>
      <c r="TTR95" s="40"/>
      <c r="TTS95" s="40"/>
      <c r="TTT95" s="40"/>
      <c r="TTU95" s="40"/>
      <c r="TTV95" s="40"/>
      <c r="TTW95" s="40"/>
      <c r="TTX95" s="40"/>
      <c r="TTY95" s="40"/>
      <c r="TTZ95" s="40"/>
      <c r="TUA95" s="40"/>
      <c r="TUB95" s="40"/>
      <c r="TUC95" s="40"/>
      <c r="TUD95" s="40"/>
      <c r="TUE95" s="40"/>
      <c r="TUF95" s="40"/>
      <c r="TUG95" s="40"/>
      <c r="TUH95" s="40"/>
      <c r="TUI95" s="40"/>
      <c r="TUJ95" s="40"/>
      <c r="TUK95" s="40"/>
      <c r="TUL95" s="40"/>
      <c r="TUM95" s="40"/>
      <c r="TUN95" s="40"/>
      <c r="TUO95" s="40"/>
      <c r="TUP95" s="40"/>
      <c r="TUQ95" s="40"/>
      <c r="TUR95" s="40"/>
      <c r="TUS95" s="40"/>
      <c r="TUT95" s="40"/>
      <c r="TUU95" s="40"/>
      <c r="TUV95" s="40"/>
      <c r="TUW95" s="40"/>
      <c r="TUX95" s="40"/>
      <c r="TUY95" s="40"/>
      <c r="TUZ95" s="40"/>
      <c r="TVA95" s="40"/>
      <c r="TVB95" s="40"/>
      <c r="TVC95" s="40"/>
      <c r="TVD95" s="40"/>
      <c r="TVE95" s="40"/>
      <c r="TVF95" s="40"/>
      <c r="TVG95" s="40"/>
      <c r="TVH95" s="40"/>
      <c r="TVI95" s="40"/>
      <c r="TVJ95" s="40"/>
      <c r="TVK95" s="40"/>
      <c r="TVL95" s="40"/>
      <c r="TVM95" s="40"/>
      <c r="TVN95" s="40"/>
      <c r="TVO95" s="40"/>
      <c r="TVP95" s="40"/>
      <c r="TVQ95" s="40"/>
      <c r="TVR95" s="40"/>
      <c r="TVS95" s="40"/>
      <c r="TVT95" s="40"/>
      <c r="TVU95" s="40"/>
      <c r="TVV95" s="40"/>
      <c r="TVW95" s="40"/>
      <c r="TVX95" s="40"/>
      <c r="TVY95" s="40"/>
      <c r="TVZ95" s="40"/>
      <c r="TWA95" s="40"/>
      <c r="TWB95" s="40"/>
      <c r="TWC95" s="40"/>
      <c r="TWD95" s="40"/>
      <c r="TWE95" s="40"/>
      <c r="TWF95" s="40"/>
      <c r="TWG95" s="40"/>
      <c r="TWH95" s="40"/>
      <c r="TWI95" s="40"/>
      <c r="TWJ95" s="40"/>
      <c r="TWK95" s="40"/>
      <c r="TWL95" s="40"/>
      <c r="TWM95" s="40"/>
      <c r="TWN95" s="40"/>
      <c r="TWO95" s="40"/>
      <c r="TWP95" s="40"/>
      <c r="TWQ95" s="40"/>
      <c r="TWR95" s="40"/>
      <c r="TWS95" s="40"/>
      <c r="TWT95" s="40"/>
      <c r="TWU95" s="40"/>
      <c r="TWV95" s="40"/>
      <c r="TWW95" s="40"/>
      <c r="TWX95" s="40"/>
      <c r="TWY95" s="40"/>
      <c r="TWZ95" s="40"/>
      <c r="TXA95" s="40"/>
      <c r="TXB95" s="40"/>
      <c r="TXC95" s="40"/>
      <c r="TXD95" s="40"/>
      <c r="TXE95" s="40"/>
      <c r="TXF95" s="40"/>
      <c r="TXG95" s="40"/>
      <c r="TXH95" s="40"/>
      <c r="TXI95" s="40"/>
      <c r="TXJ95" s="40"/>
      <c r="TXK95" s="40"/>
      <c r="TXL95" s="40"/>
      <c r="TXM95" s="40"/>
      <c r="TXN95" s="40"/>
      <c r="TXO95" s="40"/>
      <c r="TXP95" s="40"/>
      <c r="TXQ95" s="40"/>
      <c r="TXR95" s="40"/>
      <c r="TXS95" s="40"/>
      <c r="TXT95" s="40"/>
      <c r="TXU95" s="40"/>
      <c r="TXV95" s="40"/>
      <c r="TXW95" s="40"/>
      <c r="TXX95" s="40"/>
      <c r="TXY95" s="40"/>
      <c r="TXZ95" s="40"/>
      <c r="TYA95" s="40"/>
      <c r="TYB95" s="40"/>
      <c r="TYC95" s="40"/>
      <c r="TYD95" s="40"/>
      <c r="TYE95" s="40"/>
      <c r="TYF95" s="40"/>
      <c r="TYG95" s="40"/>
      <c r="TYH95" s="40"/>
      <c r="TYI95" s="40"/>
      <c r="TYJ95" s="40"/>
      <c r="TYK95" s="40"/>
      <c r="TYL95" s="40"/>
      <c r="TYM95" s="40"/>
      <c r="TYN95" s="40"/>
      <c r="TYO95" s="40"/>
      <c r="TYP95" s="40"/>
      <c r="TYQ95" s="40"/>
      <c r="TYR95" s="40"/>
      <c r="TYS95" s="40"/>
      <c r="TYT95" s="40"/>
      <c r="TYU95" s="40"/>
      <c r="TYV95" s="40"/>
      <c r="TYW95" s="40"/>
      <c r="TYX95" s="40"/>
      <c r="TYY95" s="40"/>
      <c r="TYZ95" s="40"/>
      <c r="TZA95" s="40"/>
      <c r="TZB95" s="40"/>
      <c r="TZC95" s="40"/>
      <c r="TZD95" s="40"/>
      <c r="TZE95" s="40"/>
      <c r="TZF95" s="40"/>
      <c r="TZG95" s="40"/>
      <c r="TZH95" s="40"/>
      <c r="TZI95" s="40"/>
      <c r="TZJ95" s="40"/>
      <c r="TZK95" s="40"/>
      <c r="TZL95" s="40"/>
      <c r="TZM95" s="40"/>
      <c r="TZN95" s="40"/>
      <c r="TZO95" s="40"/>
      <c r="TZP95" s="40"/>
      <c r="TZQ95" s="40"/>
      <c r="TZR95" s="40"/>
      <c r="TZS95" s="40"/>
      <c r="TZT95" s="40"/>
      <c r="TZU95" s="40"/>
      <c r="TZV95" s="40"/>
      <c r="TZW95" s="40"/>
      <c r="TZX95" s="40"/>
      <c r="TZY95" s="40"/>
      <c r="TZZ95" s="40"/>
      <c r="UAA95" s="40"/>
      <c r="UAB95" s="40"/>
      <c r="UAC95" s="40"/>
      <c r="UAD95" s="40"/>
      <c r="UAE95" s="40"/>
      <c r="UAF95" s="40"/>
      <c r="UAG95" s="40"/>
      <c r="UAH95" s="40"/>
      <c r="UAI95" s="40"/>
      <c r="UAJ95" s="40"/>
      <c r="UAK95" s="40"/>
      <c r="UAL95" s="40"/>
      <c r="UAM95" s="40"/>
      <c r="UAN95" s="40"/>
      <c r="UAO95" s="40"/>
      <c r="UAP95" s="40"/>
      <c r="UAQ95" s="40"/>
      <c r="UAR95" s="40"/>
      <c r="UAS95" s="40"/>
      <c r="UAT95" s="40"/>
      <c r="UAU95" s="40"/>
      <c r="UAV95" s="40"/>
      <c r="UAW95" s="40"/>
      <c r="UAX95" s="40"/>
      <c r="UAY95" s="40"/>
      <c r="UAZ95" s="40"/>
      <c r="UBA95" s="40"/>
      <c r="UBB95" s="40"/>
      <c r="UBC95" s="40"/>
      <c r="UBD95" s="40"/>
      <c r="UBE95" s="40"/>
      <c r="UBF95" s="40"/>
      <c r="UBG95" s="40"/>
      <c r="UBH95" s="40"/>
      <c r="UBI95" s="40"/>
      <c r="UBJ95" s="40"/>
      <c r="UBK95" s="40"/>
      <c r="UBL95" s="40"/>
      <c r="UBM95" s="40"/>
      <c r="UBN95" s="40"/>
      <c r="UBO95" s="40"/>
      <c r="UBP95" s="40"/>
      <c r="UBQ95" s="40"/>
      <c r="UBR95" s="40"/>
      <c r="UBS95" s="40"/>
      <c r="UBT95" s="40"/>
      <c r="UBU95" s="40"/>
      <c r="UBV95" s="40"/>
      <c r="UBW95" s="40"/>
      <c r="UBX95" s="40"/>
      <c r="UBY95" s="40"/>
      <c r="UBZ95" s="40"/>
      <c r="UCA95" s="40"/>
      <c r="UCB95" s="40"/>
      <c r="UCC95" s="40"/>
      <c r="UCD95" s="40"/>
      <c r="UCE95" s="40"/>
      <c r="UCF95" s="40"/>
      <c r="UCG95" s="40"/>
      <c r="UCH95" s="40"/>
      <c r="UCI95" s="40"/>
      <c r="UCJ95" s="40"/>
      <c r="UCK95" s="40"/>
      <c r="UCL95" s="40"/>
      <c r="UCM95" s="40"/>
      <c r="UCN95" s="40"/>
      <c r="UCO95" s="40"/>
      <c r="UCP95" s="40"/>
      <c r="UCQ95" s="40"/>
      <c r="UCR95" s="40"/>
      <c r="UCS95" s="40"/>
      <c r="UCT95" s="40"/>
      <c r="UCU95" s="40"/>
      <c r="UCV95" s="40"/>
      <c r="UCW95" s="40"/>
      <c r="UCX95" s="40"/>
      <c r="UCY95" s="40"/>
      <c r="UCZ95" s="40"/>
      <c r="UDA95" s="40"/>
      <c r="UDB95" s="40"/>
      <c r="UDC95" s="40"/>
      <c r="UDD95" s="40"/>
      <c r="UDE95" s="40"/>
      <c r="UDF95" s="40"/>
      <c r="UDG95" s="40"/>
      <c r="UDH95" s="40"/>
      <c r="UDI95" s="40"/>
      <c r="UDJ95" s="40"/>
      <c r="UDK95" s="40"/>
      <c r="UDL95" s="40"/>
      <c r="UDM95" s="40"/>
      <c r="UDN95" s="40"/>
      <c r="UDO95" s="40"/>
      <c r="UDP95" s="40"/>
      <c r="UDQ95" s="40"/>
      <c r="UDR95" s="40"/>
      <c r="UDS95" s="40"/>
      <c r="UDT95" s="40"/>
      <c r="UDU95" s="40"/>
      <c r="UDV95" s="40"/>
      <c r="UDW95" s="40"/>
      <c r="UDX95" s="40"/>
      <c r="UDY95" s="40"/>
      <c r="UDZ95" s="40"/>
      <c r="UEA95" s="40"/>
      <c r="UEB95" s="40"/>
      <c r="UEC95" s="40"/>
      <c r="UED95" s="40"/>
      <c r="UEE95" s="40"/>
      <c r="UEF95" s="40"/>
      <c r="UEG95" s="40"/>
      <c r="UEH95" s="40"/>
      <c r="UEI95" s="40"/>
      <c r="UEJ95" s="40"/>
      <c r="UEK95" s="40"/>
      <c r="UEL95" s="40"/>
      <c r="UEM95" s="40"/>
      <c r="UEN95" s="40"/>
      <c r="UEO95" s="40"/>
      <c r="UEP95" s="40"/>
      <c r="UEQ95" s="40"/>
      <c r="UER95" s="40"/>
      <c r="UES95" s="40"/>
      <c r="UET95" s="40"/>
      <c r="UEU95" s="40"/>
      <c r="UEV95" s="40"/>
      <c r="UEW95" s="40"/>
      <c r="UEX95" s="40"/>
      <c r="UEY95" s="40"/>
      <c r="UEZ95" s="40"/>
      <c r="UFA95" s="40"/>
      <c r="UFB95" s="40"/>
      <c r="UFC95" s="40"/>
      <c r="UFD95" s="40"/>
      <c r="UFE95" s="40"/>
      <c r="UFF95" s="40"/>
      <c r="UFG95" s="40"/>
      <c r="UFH95" s="40"/>
      <c r="UFI95" s="40"/>
      <c r="UFJ95" s="40"/>
      <c r="UFK95" s="40"/>
      <c r="UFL95" s="40"/>
      <c r="UFM95" s="40"/>
      <c r="UFN95" s="40"/>
      <c r="UFO95" s="40"/>
      <c r="UFP95" s="40"/>
      <c r="UFQ95" s="40"/>
      <c r="UFR95" s="40"/>
      <c r="UFS95" s="40"/>
      <c r="UFT95" s="40"/>
      <c r="UFU95" s="40"/>
      <c r="UFV95" s="40"/>
      <c r="UFW95" s="40"/>
      <c r="UFX95" s="40"/>
      <c r="UFY95" s="40"/>
      <c r="UFZ95" s="40"/>
      <c r="UGA95" s="40"/>
      <c r="UGB95" s="40"/>
      <c r="UGC95" s="40"/>
      <c r="UGD95" s="40"/>
      <c r="UGE95" s="40"/>
      <c r="UGF95" s="40"/>
      <c r="UGG95" s="40"/>
      <c r="UGH95" s="40"/>
      <c r="UGI95" s="40"/>
      <c r="UGJ95" s="40"/>
      <c r="UGK95" s="40"/>
      <c r="UGL95" s="40"/>
      <c r="UGM95" s="40"/>
      <c r="UGN95" s="40"/>
      <c r="UGO95" s="40"/>
      <c r="UGP95" s="40"/>
      <c r="UGQ95" s="40"/>
      <c r="UGR95" s="40"/>
      <c r="UGS95" s="40"/>
      <c r="UGT95" s="40"/>
      <c r="UGU95" s="40"/>
      <c r="UGV95" s="40"/>
      <c r="UGW95" s="40"/>
      <c r="UGX95" s="40"/>
      <c r="UGY95" s="40"/>
      <c r="UGZ95" s="40"/>
      <c r="UHA95" s="40"/>
      <c r="UHB95" s="40"/>
      <c r="UHC95" s="40"/>
      <c r="UHD95" s="40"/>
      <c r="UHE95" s="40"/>
      <c r="UHF95" s="40"/>
      <c r="UHG95" s="40"/>
      <c r="UHH95" s="40"/>
      <c r="UHI95" s="40"/>
      <c r="UHJ95" s="40"/>
      <c r="UHK95" s="40"/>
      <c r="UHL95" s="40"/>
      <c r="UHM95" s="40"/>
      <c r="UHN95" s="40"/>
      <c r="UHO95" s="40"/>
      <c r="UHP95" s="40"/>
      <c r="UHQ95" s="40"/>
      <c r="UHR95" s="40"/>
      <c r="UHS95" s="40"/>
      <c r="UHT95" s="40"/>
      <c r="UHU95" s="40"/>
      <c r="UHV95" s="40"/>
      <c r="UHW95" s="40"/>
      <c r="UHX95" s="40"/>
      <c r="UHY95" s="40"/>
      <c r="UHZ95" s="40"/>
      <c r="UIA95" s="40"/>
      <c r="UIB95" s="40"/>
      <c r="UIC95" s="40"/>
      <c r="UID95" s="40"/>
      <c r="UIE95" s="40"/>
      <c r="UIF95" s="40"/>
      <c r="UIG95" s="40"/>
      <c r="UIH95" s="40"/>
      <c r="UII95" s="40"/>
      <c r="UIJ95" s="40"/>
      <c r="UIK95" s="40"/>
      <c r="UIL95" s="40"/>
      <c r="UIM95" s="40"/>
      <c r="UIN95" s="40"/>
      <c r="UIO95" s="40"/>
      <c r="UIP95" s="40"/>
      <c r="UIQ95" s="40"/>
      <c r="UIR95" s="40"/>
      <c r="UIS95" s="40"/>
      <c r="UIT95" s="40"/>
      <c r="UIU95" s="40"/>
      <c r="UIV95" s="40"/>
      <c r="UIW95" s="40"/>
      <c r="UIX95" s="40"/>
      <c r="UIY95" s="40"/>
      <c r="UIZ95" s="40"/>
      <c r="UJA95" s="40"/>
      <c r="UJB95" s="40"/>
      <c r="UJC95" s="40"/>
      <c r="UJD95" s="40"/>
      <c r="UJE95" s="40"/>
      <c r="UJF95" s="40"/>
      <c r="UJG95" s="40"/>
      <c r="UJH95" s="40"/>
      <c r="UJI95" s="40"/>
      <c r="UJJ95" s="40"/>
      <c r="UJK95" s="40"/>
      <c r="UJL95" s="40"/>
      <c r="UJM95" s="40"/>
      <c r="UJN95" s="40"/>
      <c r="UJO95" s="40"/>
      <c r="UJP95" s="40"/>
      <c r="UJQ95" s="40"/>
      <c r="UJR95" s="40"/>
      <c r="UJS95" s="40"/>
      <c r="UJT95" s="40"/>
      <c r="UJU95" s="40"/>
      <c r="UJV95" s="40"/>
      <c r="UJW95" s="40"/>
      <c r="UJX95" s="40"/>
      <c r="UJY95" s="40"/>
      <c r="UJZ95" s="40"/>
      <c r="UKA95" s="40"/>
      <c r="UKB95" s="40"/>
      <c r="UKC95" s="40"/>
      <c r="UKD95" s="40"/>
      <c r="UKE95" s="40"/>
      <c r="UKF95" s="40"/>
      <c r="UKG95" s="40"/>
      <c r="UKH95" s="40"/>
      <c r="UKI95" s="40"/>
      <c r="UKJ95" s="40"/>
      <c r="UKK95" s="40"/>
      <c r="UKL95" s="40"/>
      <c r="UKM95" s="40"/>
      <c r="UKN95" s="40"/>
      <c r="UKO95" s="40"/>
      <c r="UKP95" s="40"/>
      <c r="UKQ95" s="40"/>
      <c r="UKR95" s="40"/>
      <c r="UKS95" s="40"/>
      <c r="UKT95" s="40"/>
      <c r="UKU95" s="40"/>
      <c r="UKV95" s="40"/>
      <c r="UKW95" s="40"/>
      <c r="UKX95" s="40"/>
      <c r="UKY95" s="40"/>
      <c r="UKZ95" s="40"/>
      <c r="ULA95" s="40"/>
      <c r="ULB95" s="40"/>
      <c r="ULC95" s="40"/>
      <c r="ULD95" s="40"/>
      <c r="ULE95" s="40"/>
      <c r="ULF95" s="40"/>
      <c r="ULG95" s="40"/>
      <c r="ULH95" s="40"/>
      <c r="ULI95" s="40"/>
      <c r="ULJ95" s="40"/>
      <c r="ULK95" s="40"/>
      <c r="ULL95" s="40"/>
      <c r="ULM95" s="40"/>
      <c r="ULN95" s="40"/>
      <c r="ULO95" s="40"/>
      <c r="ULP95" s="40"/>
      <c r="ULQ95" s="40"/>
      <c r="ULR95" s="40"/>
      <c r="ULS95" s="40"/>
      <c r="ULT95" s="40"/>
      <c r="ULU95" s="40"/>
      <c r="ULV95" s="40"/>
      <c r="ULW95" s="40"/>
      <c r="ULX95" s="40"/>
      <c r="ULY95" s="40"/>
      <c r="ULZ95" s="40"/>
      <c r="UMA95" s="40"/>
      <c r="UMB95" s="40"/>
      <c r="UMC95" s="40"/>
      <c r="UMD95" s="40"/>
      <c r="UME95" s="40"/>
      <c r="UMF95" s="40"/>
      <c r="UMG95" s="40"/>
      <c r="UMH95" s="40"/>
      <c r="UMI95" s="40"/>
      <c r="UMJ95" s="40"/>
      <c r="UMK95" s="40"/>
      <c r="UML95" s="40"/>
      <c r="UMM95" s="40"/>
      <c r="UMN95" s="40"/>
      <c r="UMO95" s="40"/>
      <c r="UMP95" s="40"/>
      <c r="UMQ95" s="40"/>
      <c r="UMR95" s="40"/>
      <c r="UMS95" s="40"/>
      <c r="UMT95" s="40"/>
      <c r="UMU95" s="40"/>
      <c r="UMV95" s="40"/>
      <c r="UMW95" s="40"/>
      <c r="UMX95" s="40"/>
      <c r="UMY95" s="40"/>
      <c r="UMZ95" s="40"/>
      <c r="UNA95" s="40"/>
      <c r="UNB95" s="40"/>
      <c r="UNC95" s="40"/>
      <c r="UND95" s="40"/>
      <c r="UNE95" s="40"/>
      <c r="UNF95" s="40"/>
      <c r="UNG95" s="40"/>
      <c r="UNH95" s="40"/>
      <c r="UNI95" s="40"/>
      <c r="UNJ95" s="40"/>
      <c r="UNK95" s="40"/>
      <c r="UNL95" s="40"/>
      <c r="UNM95" s="40"/>
      <c r="UNN95" s="40"/>
      <c r="UNO95" s="40"/>
      <c r="UNP95" s="40"/>
      <c r="UNQ95" s="40"/>
      <c r="UNR95" s="40"/>
      <c r="UNS95" s="40"/>
      <c r="UNT95" s="40"/>
      <c r="UNU95" s="40"/>
      <c r="UNV95" s="40"/>
      <c r="UNW95" s="40"/>
      <c r="UNX95" s="40"/>
      <c r="UNY95" s="40"/>
      <c r="UNZ95" s="40"/>
      <c r="UOA95" s="40"/>
      <c r="UOB95" s="40"/>
      <c r="UOC95" s="40"/>
      <c r="UOD95" s="40"/>
      <c r="UOE95" s="40"/>
      <c r="UOF95" s="40"/>
      <c r="UOG95" s="40"/>
      <c r="UOH95" s="40"/>
      <c r="UOI95" s="40"/>
      <c r="UOJ95" s="40"/>
      <c r="UOK95" s="40"/>
      <c r="UOL95" s="40"/>
      <c r="UOM95" s="40"/>
      <c r="UON95" s="40"/>
      <c r="UOO95" s="40"/>
      <c r="UOP95" s="40"/>
      <c r="UOQ95" s="40"/>
      <c r="UOR95" s="40"/>
      <c r="UOS95" s="40"/>
      <c r="UOT95" s="40"/>
      <c r="UOU95" s="40"/>
      <c r="UOV95" s="40"/>
      <c r="UOW95" s="40"/>
      <c r="UOX95" s="40"/>
      <c r="UOY95" s="40"/>
      <c r="UOZ95" s="40"/>
      <c r="UPA95" s="40"/>
      <c r="UPB95" s="40"/>
      <c r="UPC95" s="40"/>
      <c r="UPD95" s="40"/>
      <c r="UPE95" s="40"/>
      <c r="UPF95" s="40"/>
      <c r="UPG95" s="40"/>
      <c r="UPH95" s="40"/>
      <c r="UPI95" s="40"/>
      <c r="UPJ95" s="40"/>
      <c r="UPK95" s="40"/>
      <c r="UPL95" s="40"/>
      <c r="UPM95" s="40"/>
      <c r="UPN95" s="40"/>
      <c r="UPO95" s="40"/>
      <c r="UPP95" s="40"/>
      <c r="UPQ95" s="40"/>
      <c r="UPR95" s="40"/>
      <c r="UPS95" s="40"/>
      <c r="UPT95" s="40"/>
      <c r="UPU95" s="40"/>
      <c r="UPV95" s="40"/>
      <c r="UPW95" s="40"/>
      <c r="UPX95" s="40"/>
      <c r="UPY95" s="40"/>
      <c r="UPZ95" s="40"/>
      <c r="UQA95" s="40"/>
      <c r="UQB95" s="40"/>
      <c r="UQC95" s="40"/>
      <c r="UQD95" s="40"/>
      <c r="UQE95" s="40"/>
      <c r="UQF95" s="40"/>
      <c r="UQG95" s="40"/>
      <c r="UQH95" s="40"/>
      <c r="UQI95" s="40"/>
      <c r="UQJ95" s="40"/>
      <c r="UQK95" s="40"/>
      <c r="UQL95" s="40"/>
      <c r="UQM95" s="40"/>
      <c r="UQN95" s="40"/>
      <c r="UQO95" s="40"/>
      <c r="UQP95" s="40"/>
      <c r="UQQ95" s="40"/>
      <c r="UQR95" s="40"/>
      <c r="UQS95" s="40"/>
      <c r="UQT95" s="40"/>
      <c r="UQU95" s="40"/>
      <c r="UQV95" s="40"/>
      <c r="UQW95" s="40"/>
      <c r="UQX95" s="40"/>
      <c r="UQY95" s="40"/>
      <c r="UQZ95" s="40"/>
      <c r="URA95" s="40"/>
      <c r="URB95" s="40"/>
      <c r="URC95" s="40"/>
      <c r="URD95" s="40"/>
      <c r="URE95" s="40"/>
      <c r="URF95" s="40"/>
      <c r="URG95" s="40"/>
      <c r="URH95" s="40"/>
      <c r="URI95" s="40"/>
      <c r="URJ95" s="40"/>
      <c r="URK95" s="40"/>
      <c r="URL95" s="40"/>
      <c r="URM95" s="40"/>
      <c r="URN95" s="40"/>
      <c r="URO95" s="40"/>
      <c r="URP95" s="40"/>
      <c r="URQ95" s="40"/>
      <c r="URR95" s="40"/>
      <c r="URS95" s="40"/>
      <c r="URT95" s="40"/>
      <c r="URU95" s="40"/>
      <c r="URV95" s="40"/>
      <c r="URW95" s="40"/>
      <c r="URX95" s="40"/>
      <c r="URY95" s="40"/>
      <c r="URZ95" s="40"/>
      <c r="USA95" s="40"/>
      <c r="USB95" s="40"/>
      <c r="USC95" s="40"/>
      <c r="USD95" s="40"/>
      <c r="USE95" s="40"/>
      <c r="USF95" s="40"/>
      <c r="USG95" s="40"/>
      <c r="USH95" s="40"/>
      <c r="USI95" s="40"/>
      <c r="USJ95" s="40"/>
      <c r="USK95" s="40"/>
      <c r="USL95" s="40"/>
      <c r="USM95" s="40"/>
      <c r="USN95" s="40"/>
      <c r="USO95" s="40"/>
      <c r="USP95" s="40"/>
      <c r="USQ95" s="40"/>
      <c r="USR95" s="40"/>
      <c r="USS95" s="40"/>
      <c r="UST95" s="40"/>
      <c r="USU95" s="40"/>
      <c r="USV95" s="40"/>
      <c r="USW95" s="40"/>
      <c r="USX95" s="40"/>
      <c r="USY95" s="40"/>
      <c r="USZ95" s="40"/>
      <c r="UTA95" s="40"/>
      <c r="UTB95" s="40"/>
      <c r="UTC95" s="40"/>
      <c r="UTD95" s="40"/>
      <c r="UTE95" s="40"/>
      <c r="UTF95" s="40"/>
      <c r="UTG95" s="40"/>
      <c r="UTH95" s="40"/>
      <c r="UTI95" s="40"/>
      <c r="UTJ95" s="40"/>
      <c r="UTK95" s="40"/>
      <c r="UTL95" s="40"/>
      <c r="UTM95" s="40"/>
      <c r="UTN95" s="40"/>
      <c r="UTO95" s="40"/>
      <c r="UTP95" s="40"/>
      <c r="UTQ95" s="40"/>
      <c r="UTR95" s="40"/>
      <c r="UTS95" s="40"/>
      <c r="UTT95" s="40"/>
      <c r="UTU95" s="40"/>
      <c r="UTV95" s="40"/>
      <c r="UTW95" s="40"/>
      <c r="UTX95" s="40"/>
      <c r="UTY95" s="40"/>
      <c r="UTZ95" s="40"/>
      <c r="UUA95" s="40"/>
      <c r="UUB95" s="40"/>
      <c r="UUC95" s="40"/>
      <c r="UUD95" s="40"/>
      <c r="UUE95" s="40"/>
      <c r="UUF95" s="40"/>
      <c r="UUG95" s="40"/>
      <c r="UUH95" s="40"/>
      <c r="UUI95" s="40"/>
      <c r="UUJ95" s="40"/>
      <c r="UUK95" s="40"/>
      <c r="UUL95" s="40"/>
      <c r="UUM95" s="40"/>
      <c r="UUN95" s="40"/>
      <c r="UUO95" s="40"/>
      <c r="UUP95" s="40"/>
      <c r="UUQ95" s="40"/>
      <c r="UUR95" s="40"/>
      <c r="UUS95" s="40"/>
      <c r="UUT95" s="40"/>
      <c r="UUU95" s="40"/>
      <c r="UUV95" s="40"/>
      <c r="UUW95" s="40"/>
      <c r="UUX95" s="40"/>
      <c r="UUY95" s="40"/>
      <c r="UUZ95" s="40"/>
      <c r="UVA95" s="40"/>
      <c r="UVB95" s="40"/>
      <c r="UVC95" s="40"/>
      <c r="UVD95" s="40"/>
      <c r="UVE95" s="40"/>
      <c r="UVF95" s="40"/>
      <c r="UVG95" s="40"/>
      <c r="UVH95" s="40"/>
      <c r="UVI95" s="40"/>
      <c r="UVJ95" s="40"/>
      <c r="UVK95" s="40"/>
      <c r="UVL95" s="40"/>
      <c r="UVM95" s="40"/>
      <c r="UVN95" s="40"/>
      <c r="UVO95" s="40"/>
      <c r="UVP95" s="40"/>
      <c r="UVQ95" s="40"/>
      <c r="UVR95" s="40"/>
      <c r="UVS95" s="40"/>
      <c r="UVT95" s="40"/>
      <c r="UVU95" s="40"/>
      <c r="UVV95" s="40"/>
      <c r="UVW95" s="40"/>
      <c r="UVX95" s="40"/>
      <c r="UVY95" s="40"/>
      <c r="UVZ95" s="40"/>
      <c r="UWA95" s="40"/>
      <c r="UWB95" s="40"/>
      <c r="UWC95" s="40"/>
      <c r="UWD95" s="40"/>
      <c r="UWE95" s="40"/>
      <c r="UWF95" s="40"/>
      <c r="UWG95" s="40"/>
      <c r="UWH95" s="40"/>
      <c r="UWI95" s="40"/>
      <c r="UWJ95" s="40"/>
      <c r="UWK95" s="40"/>
      <c r="UWL95" s="40"/>
      <c r="UWM95" s="40"/>
      <c r="UWN95" s="40"/>
      <c r="UWO95" s="40"/>
      <c r="UWP95" s="40"/>
      <c r="UWQ95" s="40"/>
      <c r="UWR95" s="40"/>
      <c r="UWS95" s="40"/>
      <c r="UWT95" s="40"/>
      <c r="UWU95" s="40"/>
      <c r="UWV95" s="40"/>
      <c r="UWW95" s="40"/>
      <c r="UWX95" s="40"/>
      <c r="UWY95" s="40"/>
      <c r="UWZ95" s="40"/>
      <c r="UXA95" s="40"/>
      <c r="UXB95" s="40"/>
      <c r="UXC95" s="40"/>
      <c r="UXD95" s="40"/>
      <c r="UXE95" s="40"/>
      <c r="UXF95" s="40"/>
      <c r="UXG95" s="40"/>
      <c r="UXH95" s="40"/>
      <c r="UXI95" s="40"/>
      <c r="UXJ95" s="40"/>
      <c r="UXK95" s="40"/>
      <c r="UXL95" s="40"/>
      <c r="UXM95" s="40"/>
      <c r="UXN95" s="40"/>
      <c r="UXO95" s="40"/>
      <c r="UXP95" s="40"/>
      <c r="UXQ95" s="40"/>
      <c r="UXR95" s="40"/>
      <c r="UXS95" s="40"/>
      <c r="UXT95" s="40"/>
      <c r="UXU95" s="40"/>
      <c r="UXV95" s="40"/>
      <c r="UXW95" s="40"/>
      <c r="UXX95" s="40"/>
      <c r="UXY95" s="40"/>
      <c r="UXZ95" s="40"/>
      <c r="UYA95" s="40"/>
      <c r="UYB95" s="40"/>
      <c r="UYC95" s="40"/>
      <c r="UYD95" s="40"/>
      <c r="UYE95" s="40"/>
      <c r="UYF95" s="40"/>
      <c r="UYG95" s="40"/>
      <c r="UYH95" s="40"/>
      <c r="UYI95" s="40"/>
      <c r="UYJ95" s="40"/>
      <c r="UYK95" s="40"/>
      <c r="UYL95" s="40"/>
      <c r="UYM95" s="40"/>
      <c r="UYN95" s="40"/>
      <c r="UYO95" s="40"/>
      <c r="UYP95" s="40"/>
      <c r="UYQ95" s="40"/>
      <c r="UYR95" s="40"/>
      <c r="UYS95" s="40"/>
      <c r="UYT95" s="40"/>
      <c r="UYU95" s="40"/>
      <c r="UYV95" s="40"/>
      <c r="UYW95" s="40"/>
      <c r="UYX95" s="40"/>
      <c r="UYY95" s="40"/>
      <c r="UYZ95" s="40"/>
      <c r="UZA95" s="40"/>
      <c r="UZB95" s="40"/>
      <c r="UZC95" s="40"/>
      <c r="UZD95" s="40"/>
      <c r="UZE95" s="40"/>
      <c r="UZF95" s="40"/>
      <c r="UZG95" s="40"/>
      <c r="UZH95" s="40"/>
      <c r="UZI95" s="40"/>
      <c r="UZJ95" s="40"/>
      <c r="UZK95" s="40"/>
      <c r="UZL95" s="40"/>
      <c r="UZM95" s="40"/>
      <c r="UZN95" s="40"/>
      <c r="UZO95" s="40"/>
      <c r="UZP95" s="40"/>
      <c r="UZQ95" s="40"/>
      <c r="UZR95" s="40"/>
      <c r="UZS95" s="40"/>
      <c r="UZT95" s="40"/>
      <c r="UZU95" s="40"/>
      <c r="UZV95" s="40"/>
      <c r="UZW95" s="40"/>
      <c r="UZX95" s="40"/>
      <c r="UZY95" s="40"/>
      <c r="UZZ95" s="40"/>
      <c r="VAA95" s="40"/>
      <c r="VAB95" s="40"/>
      <c r="VAC95" s="40"/>
      <c r="VAD95" s="40"/>
      <c r="VAE95" s="40"/>
      <c r="VAF95" s="40"/>
      <c r="VAG95" s="40"/>
      <c r="VAH95" s="40"/>
      <c r="VAI95" s="40"/>
      <c r="VAJ95" s="40"/>
      <c r="VAK95" s="40"/>
      <c r="VAL95" s="40"/>
      <c r="VAM95" s="40"/>
      <c r="VAN95" s="40"/>
      <c r="VAO95" s="40"/>
      <c r="VAP95" s="40"/>
      <c r="VAQ95" s="40"/>
      <c r="VAR95" s="40"/>
      <c r="VAS95" s="40"/>
      <c r="VAT95" s="40"/>
      <c r="VAU95" s="40"/>
      <c r="VAV95" s="40"/>
      <c r="VAW95" s="40"/>
      <c r="VAX95" s="40"/>
      <c r="VAY95" s="40"/>
      <c r="VAZ95" s="40"/>
      <c r="VBA95" s="40"/>
      <c r="VBB95" s="40"/>
      <c r="VBC95" s="40"/>
      <c r="VBD95" s="40"/>
      <c r="VBE95" s="40"/>
      <c r="VBF95" s="40"/>
      <c r="VBG95" s="40"/>
      <c r="VBH95" s="40"/>
      <c r="VBI95" s="40"/>
      <c r="VBJ95" s="40"/>
      <c r="VBK95" s="40"/>
      <c r="VBL95" s="40"/>
      <c r="VBM95" s="40"/>
      <c r="VBN95" s="40"/>
      <c r="VBO95" s="40"/>
      <c r="VBP95" s="40"/>
      <c r="VBQ95" s="40"/>
      <c r="VBR95" s="40"/>
      <c r="VBS95" s="40"/>
      <c r="VBT95" s="40"/>
      <c r="VBU95" s="40"/>
      <c r="VBV95" s="40"/>
      <c r="VBW95" s="40"/>
      <c r="VBX95" s="40"/>
      <c r="VBY95" s="40"/>
      <c r="VBZ95" s="40"/>
      <c r="VCA95" s="40"/>
      <c r="VCB95" s="40"/>
      <c r="VCC95" s="40"/>
      <c r="VCD95" s="40"/>
      <c r="VCE95" s="40"/>
      <c r="VCF95" s="40"/>
      <c r="VCG95" s="40"/>
      <c r="VCH95" s="40"/>
      <c r="VCI95" s="40"/>
      <c r="VCJ95" s="40"/>
      <c r="VCK95" s="40"/>
      <c r="VCL95" s="40"/>
      <c r="VCM95" s="40"/>
      <c r="VCN95" s="40"/>
      <c r="VCO95" s="40"/>
      <c r="VCP95" s="40"/>
      <c r="VCQ95" s="40"/>
      <c r="VCR95" s="40"/>
      <c r="VCS95" s="40"/>
      <c r="VCT95" s="40"/>
      <c r="VCU95" s="40"/>
      <c r="VCV95" s="40"/>
      <c r="VCW95" s="40"/>
      <c r="VCX95" s="40"/>
      <c r="VCY95" s="40"/>
      <c r="VCZ95" s="40"/>
      <c r="VDA95" s="40"/>
      <c r="VDB95" s="40"/>
      <c r="VDC95" s="40"/>
      <c r="VDD95" s="40"/>
      <c r="VDE95" s="40"/>
      <c r="VDF95" s="40"/>
      <c r="VDG95" s="40"/>
      <c r="VDH95" s="40"/>
      <c r="VDI95" s="40"/>
      <c r="VDJ95" s="40"/>
      <c r="VDK95" s="40"/>
      <c r="VDL95" s="40"/>
      <c r="VDM95" s="40"/>
      <c r="VDN95" s="40"/>
      <c r="VDO95" s="40"/>
      <c r="VDP95" s="40"/>
      <c r="VDQ95" s="40"/>
      <c r="VDR95" s="40"/>
      <c r="VDS95" s="40"/>
      <c r="VDT95" s="40"/>
      <c r="VDU95" s="40"/>
      <c r="VDV95" s="40"/>
      <c r="VDW95" s="40"/>
      <c r="VDX95" s="40"/>
      <c r="VDY95" s="40"/>
      <c r="VDZ95" s="40"/>
      <c r="VEA95" s="40"/>
      <c r="VEB95" s="40"/>
      <c r="VEC95" s="40"/>
      <c r="VED95" s="40"/>
      <c r="VEE95" s="40"/>
      <c r="VEF95" s="40"/>
      <c r="VEG95" s="40"/>
      <c r="VEH95" s="40"/>
      <c r="VEI95" s="40"/>
      <c r="VEJ95" s="40"/>
      <c r="VEK95" s="40"/>
      <c r="VEL95" s="40"/>
      <c r="VEM95" s="40"/>
      <c r="VEN95" s="40"/>
      <c r="VEO95" s="40"/>
      <c r="VEP95" s="40"/>
      <c r="VEQ95" s="40"/>
      <c r="VER95" s="40"/>
      <c r="VES95" s="40"/>
      <c r="VET95" s="40"/>
      <c r="VEU95" s="40"/>
      <c r="VEV95" s="40"/>
      <c r="VEW95" s="40"/>
      <c r="VEX95" s="40"/>
      <c r="VEY95" s="40"/>
      <c r="VEZ95" s="40"/>
      <c r="VFA95" s="40"/>
      <c r="VFB95" s="40"/>
      <c r="VFC95" s="40"/>
      <c r="VFD95" s="40"/>
      <c r="VFE95" s="40"/>
      <c r="VFF95" s="40"/>
      <c r="VFG95" s="40"/>
      <c r="VFH95" s="40"/>
      <c r="VFI95" s="40"/>
      <c r="VFJ95" s="40"/>
      <c r="VFK95" s="40"/>
      <c r="VFL95" s="40"/>
      <c r="VFM95" s="40"/>
      <c r="VFN95" s="40"/>
      <c r="VFO95" s="40"/>
      <c r="VFP95" s="40"/>
      <c r="VFQ95" s="40"/>
      <c r="VFR95" s="40"/>
      <c r="VFS95" s="40"/>
      <c r="VFT95" s="40"/>
      <c r="VFU95" s="40"/>
      <c r="VFV95" s="40"/>
      <c r="VFW95" s="40"/>
      <c r="VFX95" s="40"/>
      <c r="VFY95" s="40"/>
      <c r="VFZ95" s="40"/>
      <c r="VGA95" s="40"/>
      <c r="VGB95" s="40"/>
      <c r="VGC95" s="40"/>
      <c r="VGD95" s="40"/>
      <c r="VGE95" s="40"/>
      <c r="VGF95" s="40"/>
      <c r="VGG95" s="40"/>
      <c r="VGH95" s="40"/>
      <c r="VGI95" s="40"/>
      <c r="VGJ95" s="40"/>
      <c r="VGK95" s="40"/>
      <c r="VGL95" s="40"/>
      <c r="VGM95" s="40"/>
      <c r="VGN95" s="40"/>
      <c r="VGO95" s="40"/>
      <c r="VGP95" s="40"/>
      <c r="VGQ95" s="40"/>
      <c r="VGR95" s="40"/>
      <c r="VGS95" s="40"/>
      <c r="VGT95" s="40"/>
      <c r="VGU95" s="40"/>
      <c r="VGV95" s="40"/>
      <c r="VGW95" s="40"/>
      <c r="VGX95" s="40"/>
      <c r="VGY95" s="40"/>
      <c r="VGZ95" s="40"/>
      <c r="VHA95" s="40"/>
      <c r="VHB95" s="40"/>
      <c r="VHC95" s="40"/>
      <c r="VHD95" s="40"/>
      <c r="VHE95" s="40"/>
      <c r="VHF95" s="40"/>
      <c r="VHG95" s="40"/>
      <c r="VHH95" s="40"/>
      <c r="VHI95" s="40"/>
      <c r="VHJ95" s="40"/>
      <c r="VHK95" s="40"/>
      <c r="VHL95" s="40"/>
      <c r="VHM95" s="40"/>
      <c r="VHN95" s="40"/>
      <c r="VHO95" s="40"/>
      <c r="VHP95" s="40"/>
      <c r="VHQ95" s="40"/>
      <c r="VHR95" s="40"/>
      <c r="VHS95" s="40"/>
      <c r="VHT95" s="40"/>
      <c r="VHU95" s="40"/>
      <c r="VHV95" s="40"/>
      <c r="VHW95" s="40"/>
      <c r="VHX95" s="40"/>
      <c r="VHY95" s="40"/>
      <c r="VHZ95" s="40"/>
      <c r="VIA95" s="40"/>
      <c r="VIB95" s="40"/>
      <c r="VIC95" s="40"/>
      <c r="VID95" s="40"/>
      <c r="VIE95" s="40"/>
      <c r="VIF95" s="40"/>
      <c r="VIG95" s="40"/>
      <c r="VIH95" s="40"/>
      <c r="VII95" s="40"/>
      <c r="VIJ95" s="40"/>
      <c r="VIK95" s="40"/>
      <c r="VIL95" s="40"/>
      <c r="VIM95" s="40"/>
      <c r="VIN95" s="40"/>
      <c r="VIO95" s="40"/>
      <c r="VIP95" s="40"/>
      <c r="VIQ95" s="40"/>
      <c r="VIR95" s="40"/>
      <c r="VIS95" s="40"/>
      <c r="VIT95" s="40"/>
      <c r="VIU95" s="40"/>
      <c r="VIV95" s="40"/>
      <c r="VIW95" s="40"/>
      <c r="VIX95" s="40"/>
      <c r="VIY95" s="40"/>
      <c r="VIZ95" s="40"/>
      <c r="VJA95" s="40"/>
      <c r="VJB95" s="40"/>
      <c r="VJC95" s="40"/>
      <c r="VJD95" s="40"/>
      <c r="VJE95" s="40"/>
      <c r="VJF95" s="40"/>
      <c r="VJG95" s="40"/>
      <c r="VJH95" s="40"/>
      <c r="VJI95" s="40"/>
      <c r="VJJ95" s="40"/>
      <c r="VJK95" s="40"/>
      <c r="VJL95" s="40"/>
      <c r="VJM95" s="40"/>
      <c r="VJN95" s="40"/>
      <c r="VJO95" s="40"/>
      <c r="VJP95" s="40"/>
      <c r="VJQ95" s="40"/>
      <c r="VJR95" s="40"/>
      <c r="VJS95" s="40"/>
      <c r="VJT95" s="40"/>
      <c r="VJU95" s="40"/>
      <c r="VJV95" s="40"/>
      <c r="VJW95" s="40"/>
      <c r="VJX95" s="40"/>
      <c r="VJY95" s="40"/>
      <c r="VJZ95" s="40"/>
      <c r="VKA95" s="40"/>
      <c r="VKB95" s="40"/>
      <c r="VKC95" s="40"/>
      <c r="VKD95" s="40"/>
      <c r="VKE95" s="40"/>
      <c r="VKF95" s="40"/>
      <c r="VKG95" s="40"/>
      <c r="VKH95" s="40"/>
      <c r="VKI95" s="40"/>
      <c r="VKJ95" s="40"/>
      <c r="VKK95" s="40"/>
      <c r="VKL95" s="40"/>
      <c r="VKM95" s="40"/>
      <c r="VKN95" s="40"/>
      <c r="VKO95" s="40"/>
      <c r="VKP95" s="40"/>
      <c r="VKQ95" s="40"/>
      <c r="VKR95" s="40"/>
      <c r="VKS95" s="40"/>
      <c r="VKT95" s="40"/>
      <c r="VKU95" s="40"/>
      <c r="VKV95" s="40"/>
      <c r="VKW95" s="40"/>
      <c r="VKX95" s="40"/>
      <c r="VKY95" s="40"/>
      <c r="VKZ95" s="40"/>
      <c r="VLA95" s="40"/>
      <c r="VLB95" s="40"/>
      <c r="VLC95" s="40"/>
      <c r="VLD95" s="40"/>
      <c r="VLE95" s="40"/>
      <c r="VLF95" s="40"/>
      <c r="VLG95" s="40"/>
      <c r="VLH95" s="40"/>
      <c r="VLI95" s="40"/>
      <c r="VLJ95" s="40"/>
      <c r="VLK95" s="40"/>
      <c r="VLL95" s="40"/>
      <c r="VLM95" s="40"/>
      <c r="VLN95" s="40"/>
      <c r="VLO95" s="40"/>
      <c r="VLP95" s="40"/>
      <c r="VLQ95" s="40"/>
      <c r="VLR95" s="40"/>
      <c r="VLS95" s="40"/>
      <c r="VLT95" s="40"/>
      <c r="VLU95" s="40"/>
      <c r="VLV95" s="40"/>
      <c r="VLW95" s="40"/>
      <c r="VLX95" s="40"/>
      <c r="VLY95" s="40"/>
      <c r="VLZ95" s="40"/>
      <c r="VMA95" s="40"/>
      <c r="VMB95" s="40"/>
      <c r="VMC95" s="40"/>
      <c r="VMD95" s="40"/>
      <c r="VME95" s="40"/>
      <c r="VMF95" s="40"/>
      <c r="VMG95" s="40"/>
      <c r="VMH95" s="40"/>
      <c r="VMI95" s="40"/>
      <c r="VMJ95" s="40"/>
      <c r="VMK95" s="40"/>
      <c r="VML95" s="40"/>
      <c r="VMM95" s="40"/>
      <c r="VMN95" s="40"/>
      <c r="VMO95" s="40"/>
      <c r="VMP95" s="40"/>
      <c r="VMQ95" s="40"/>
      <c r="VMR95" s="40"/>
      <c r="VMS95" s="40"/>
      <c r="VMT95" s="40"/>
      <c r="VMU95" s="40"/>
      <c r="VMV95" s="40"/>
      <c r="VMW95" s="40"/>
      <c r="VMX95" s="40"/>
      <c r="VMY95" s="40"/>
      <c r="VMZ95" s="40"/>
      <c r="VNA95" s="40"/>
      <c r="VNB95" s="40"/>
      <c r="VNC95" s="40"/>
      <c r="VND95" s="40"/>
      <c r="VNE95" s="40"/>
      <c r="VNF95" s="40"/>
      <c r="VNG95" s="40"/>
      <c r="VNH95" s="40"/>
      <c r="VNI95" s="40"/>
      <c r="VNJ95" s="40"/>
      <c r="VNK95" s="40"/>
      <c r="VNL95" s="40"/>
      <c r="VNM95" s="40"/>
      <c r="VNN95" s="40"/>
      <c r="VNO95" s="40"/>
      <c r="VNP95" s="40"/>
      <c r="VNQ95" s="40"/>
      <c r="VNR95" s="40"/>
      <c r="VNS95" s="40"/>
      <c r="VNT95" s="40"/>
      <c r="VNU95" s="40"/>
      <c r="VNV95" s="40"/>
      <c r="VNW95" s="40"/>
      <c r="VNX95" s="40"/>
      <c r="VNY95" s="40"/>
      <c r="VNZ95" s="40"/>
      <c r="VOA95" s="40"/>
      <c r="VOB95" s="40"/>
      <c r="VOC95" s="40"/>
      <c r="VOD95" s="40"/>
      <c r="VOE95" s="40"/>
      <c r="VOF95" s="40"/>
      <c r="VOG95" s="40"/>
      <c r="VOH95" s="40"/>
      <c r="VOI95" s="40"/>
      <c r="VOJ95" s="40"/>
      <c r="VOK95" s="40"/>
      <c r="VOL95" s="40"/>
      <c r="VOM95" s="40"/>
      <c r="VON95" s="40"/>
      <c r="VOO95" s="40"/>
      <c r="VOP95" s="40"/>
      <c r="VOQ95" s="40"/>
      <c r="VOR95" s="40"/>
      <c r="VOS95" s="40"/>
      <c r="VOT95" s="40"/>
      <c r="VOU95" s="40"/>
      <c r="VOV95" s="40"/>
      <c r="VOW95" s="40"/>
      <c r="VOX95" s="40"/>
      <c r="VOY95" s="40"/>
      <c r="VOZ95" s="40"/>
      <c r="VPA95" s="40"/>
      <c r="VPB95" s="40"/>
      <c r="VPC95" s="40"/>
      <c r="VPD95" s="40"/>
      <c r="VPE95" s="40"/>
      <c r="VPF95" s="40"/>
      <c r="VPG95" s="40"/>
      <c r="VPH95" s="40"/>
      <c r="VPI95" s="40"/>
      <c r="VPJ95" s="40"/>
      <c r="VPK95" s="40"/>
      <c r="VPL95" s="40"/>
      <c r="VPM95" s="40"/>
      <c r="VPN95" s="40"/>
      <c r="VPO95" s="40"/>
      <c r="VPP95" s="40"/>
      <c r="VPQ95" s="40"/>
      <c r="VPR95" s="40"/>
      <c r="VPS95" s="40"/>
      <c r="VPT95" s="40"/>
      <c r="VPU95" s="40"/>
      <c r="VPV95" s="40"/>
      <c r="VPW95" s="40"/>
      <c r="VPX95" s="40"/>
      <c r="VPY95" s="40"/>
      <c r="VPZ95" s="40"/>
      <c r="VQA95" s="40"/>
      <c r="VQB95" s="40"/>
      <c r="VQC95" s="40"/>
      <c r="VQD95" s="40"/>
      <c r="VQE95" s="40"/>
      <c r="VQF95" s="40"/>
      <c r="VQG95" s="40"/>
      <c r="VQH95" s="40"/>
      <c r="VQI95" s="40"/>
      <c r="VQJ95" s="40"/>
      <c r="VQK95" s="40"/>
      <c r="VQL95" s="40"/>
      <c r="VQM95" s="40"/>
      <c r="VQN95" s="40"/>
      <c r="VQO95" s="40"/>
      <c r="VQP95" s="40"/>
      <c r="VQQ95" s="40"/>
      <c r="VQR95" s="40"/>
      <c r="VQS95" s="40"/>
      <c r="VQT95" s="40"/>
      <c r="VQU95" s="40"/>
      <c r="VQV95" s="40"/>
      <c r="VQW95" s="40"/>
      <c r="VQX95" s="40"/>
      <c r="VQY95" s="40"/>
      <c r="VQZ95" s="40"/>
      <c r="VRA95" s="40"/>
      <c r="VRB95" s="40"/>
      <c r="VRC95" s="40"/>
      <c r="VRD95" s="40"/>
      <c r="VRE95" s="40"/>
      <c r="VRF95" s="40"/>
      <c r="VRG95" s="40"/>
      <c r="VRH95" s="40"/>
      <c r="VRI95" s="40"/>
      <c r="VRJ95" s="40"/>
      <c r="VRK95" s="40"/>
      <c r="VRL95" s="40"/>
      <c r="VRM95" s="40"/>
      <c r="VRN95" s="40"/>
      <c r="VRO95" s="40"/>
      <c r="VRP95" s="40"/>
      <c r="VRQ95" s="40"/>
      <c r="VRR95" s="40"/>
      <c r="VRS95" s="40"/>
      <c r="VRT95" s="40"/>
      <c r="VRU95" s="40"/>
      <c r="VRV95" s="40"/>
      <c r="VRW95" s="40"/>
      <c r="VRX95" s="40"/>
      <c r="VRY95" s="40"/>
      <c r="VRZ95" s="40"/>
      <c r="VSA95" s="40"/>
      <c r="VSB95" s="40"/>
      <c r="VSC95" s="40"/>
      <c r="VSD95" s="40"/>
      <c r="VSE95" s="40"/>
      <c r="VSF95" s="40"/>
      <c r="VSG95" s="40"/>
      <c r="VSH95" s="40"/>
      <c r="VSI95" s="40"/>
      <c r="VSJ95" s="40"/>
      <c r="VSK95" s="40"/>
      <c r="VSL95" s="40"/>
      <c r="VSM95" s="40"/>
      <c r="VSN95" s="40"/>
      <c r="VSO95" s="40"/>
      <c r="VSP95" s="40"/>
      <c r="VSQ95" s="40"/>
      <c r="VSR95" s="40"/>
      <c r="VSS95" s="40"/>
      <c r="VST95" s="40"/>
      <c r="VSU95" s="40"/>
      <c r="VSV95" s="40"/>
      <c r="VSW95" s="40"/>
      <c r="VSX95" s="40"/>
      <c r="VSY95" s="40"/>
      <c r="VSZ95" s="40"/>
      <c r="VTA95" s="40"/>
      <c r="VTB95" s="40"/>
      <c r="VTC95" s="40"/>
      <c r="VTD95" s="40"/>
      <c r="VTE95" s="40"/>
      <c r="VTF95" s="40"/>
      <c r="VTG95" s="40"/>
      <c r="VTH95" s="40"/>
      <c r="VTI95" s="40"/>
      <c r="VTJ95" s="40"/>
      <c r="VTK95" s="40"/>
      <c r="VTL95" s="40"/>
      <c r="VTM95" s="40"/>
      <c r="VTN95" s="40"/>
      <c r="VTO95" s="40"/>
      <c r="VTP95" s="40"/>
      <c r="VTQ95" s="40"/>
      <c r="VTR95" s="40"/>
      <c r="VTS95" s="40"/>
      <c r="VTT95" s="40"/>
      <c r="VTU95" s="40"/>
      <c r="VTV95" s="40"/>
      <c r="VTW95" s="40"/>
      <c r="VTX95" s="40"/>
      <c r="VTY95" s="40"/>
      <c r="VTZ95" s="40"/>
      <c r="VUA95" s="40"/>
      <c r="VUB95" s="40"/>
      <c r="VUC95" s="40"/>
      <c r="VUD95" s="40"/>
      <c r="VUE95" s="40"/>
      <c r="VUF95" s="40"/>
      <c r="VUG95" s="40"/>
      <c r="VUH95" s="40"/>
      <c r="VUI95" s="40"/>
      <c r="VUJ95" s="40"/>
      <c r="VUK95" s="40"/>
      <c r="VUL95" s="40"/>
      <c r="VUM95" s="40"/>
      <c r="VUN95" s="40"/>
      <c r="VUO95" s="40"/>
      <c r="VUP95" s="40"/>
      <c r="VUQ95" s="40"/>
      <c r="VUR95" s="40"/>
      <c r="VUS95" s="40"/>
      <c r="VUT95" s="40"/>
      <c r="VUU95" s="40"/>
      <c r="VUV95" s="40"/>
      <c r="VUW95" s="40"/>
      <c r="VUX95" s="40"/>
      <c r="VUY95" s="40"/>
      <c r="VUZ95" s="40"/>
      <c r="VVA95" s="40"/>
      <c r="VVB95" s="40"/>
      <c r="VVC95" s="40"/>
      <c r="VVD95" s="40"/>
      <c r="VVE95" s="40"/>
      <c r="VVF95" s="40"/>
      <c r="VVG95" s="40"/>
      <c r="VVH95" s="40"/>
      <c r="VVI95" s="40"/>
      <c r="VVJ95" s="40"/>
      <c r="VVK95" s="40"/>
      <c r="VVL95" s="40"/>
      <c r="VVM95" s="40"/>
      <c r="VVN95" s="40"/>
      <c r="VVO95" s="40"/>
      <c r="VVP95" s="40"/>
      <c r="VVQ95" s="40"/>
      <c r="VVR95" s="40"/>
      <c r="VVS95" s="40"/>
      <c r="VVT95" s="40"/>
      <c r="VVU95" s="40"/>
      <c r="VVV95" s="40"/>
      <c r="VVW95" s="40"/>
      <c r="VVX95" s="40"/>
      <c r="VVY95" s="40"/>
      <c r="VVZ95" s="40"/>
      <c r="VWA95" s="40"/>
      <c r="VWB95" s="40"/>
      <c r="VWC95" s="40"/>
      <c r="VWD95" s="40"/>
      <c r="VWE95" s="40"/>
      <c r="VWF95" s="40"/>
      <c r="VWG95" s="40"/>
      <c r="VWH95" s="40"/>
      <c r="VWI95" s="40"/>
      <c r="VWJ95" s="40"/>
      <c r="VWK95" s="40"/>
      <c r="VWL95" s="40"/>
      <c r="VWM95" s="40"/>
      <c r="VWN95" s="40"/>
      <c r="VWO95" s="40"/>
      <c r="VWP95" s="40"/>
      <c r="VWQ95" s="40"/>
      <c r="VWR95" s="40"/>
      <c r="VWS95" s="40"/>
      <c r="VWT95" s="40"/>
      <c r="VWU95" s="40"/>
      <c r="VWV95" s="40"/>
      <c r="VWW95" s="40"/>
      <c r="VWX95" s="40"/>
      <c r="VWY95" s="40"/>
      <c r="VWZ95" s="40"/>
      <c r="VXA95" s="40"/>
      <c r="VXB95" s="40"/>
      <c r="VXC95" s="40"/>
      <c r="VXD95" s="40"/>
      <c r="VXE95" s="40"/>
      <c r="VXF95" s="40"/>
      <c r="VXG95" s="40"/>
      <c r="VXH95" s="40"/>
      <c r="VXI95" s="40"/>
      <c r="VXJ95" s="40"/>
      <c r="VXK95" s="40"/>
      <c r="VXL95" s="40"/>
      <c r="VXM95" s="40"/>
      <c r="VXN95" s="40"/>
      <c r="VXO95" s="40"/>
      <c r="VXP95" s="40"/>
      <c r="VXQ95" s="40"/>
      <c r="VXR95" s="40"/>
      <c r="VXS95" s="40"/>
      <c r="VXT95" s="40"/>
      <c r="VXU95" s="40"/>
      <c r="VXV95" s="40"/>
      <c r="VXW95" s="40"/>
      <c r="VXX95" s="40"/>
      <c r="VXY95" s="40"/>
      <c r="VXZ95" s="40"/>
      <c r="VYA95" s="40"/>
      <c r="VYB95" s="40"/>
      <c r="VYC95" s="40"/>
      <c r="VYD95" s="40"/>
      <c r="VYE95" s="40"/>
      <c r="VYF95" s="40"/>
      <c r="VYG95" s="40"/>
      <c r="VYH95" s="40"/>
      <c r="VYI95" s="40"/>
      <c r="VYJ95" s="40"/>
      <c r="VYK95" s="40"/>
      <c r="VYL95" s="40"/>
      <c r="VYM95" s="40"/>
      <c r="VYN95" s="40"/>
      <c r="VYO95" s="40"/>
      <c r="VYP95" s="40"/>
      <c r="VYQ95" s="40"/>
      <c r="VYR95" s="40"/>
      <c r="VYS95" s="40"/>
      <c r="VYT95" s="40"/>
      <c r="VYU95" s="40"/>
      <c r="VYV95" s="40"/>
      <c r="VYW95" s="40"/>
      <c r="VYX95" s="40"/>
      <c r="VYY95" s="40"/>
      <c r="VYZ95" s="40"/>
      <c r="VZA95" s="40"/>
      <c r="VZB95" s="40"/>
      <c r="VZC95" s="40"/>
      <c r="VZD95" s="40"/>
      <c r="VZE95" s="40"/>
      <c r="VZF95" s="40"/>
      <c r="VZG95" s="40"/>
      <c r="VZH95" s="40"/>
      <c r="VZI95" s="40"/>
      <c r="VZJ95" s="40"/>
      <c r="VZK95" s="40"/>
      <c r="VZL95" s="40"/>
      <c r="VZM95" s="40"/>
      <c r="VZN95" s="40"/>
      <c r="VZO95" s="40"/>
      <c r="VZP95" s="40"/>
      <c r="VZQ95" s="40"/>
      <c r="VZR95" s="40"/>
      <c r="VZS95" s="40"/>
      <c r="VZT95" s="40"/>
      <c r="VZU95" s="40"/>
      <c r="VZV95" s="40"/>
      <c r="VZW95" s="40"/>
      <c r="VZX95" s="40"/>
      <c r="VZY95" s="40"/>
      <c r="VZZ95" s="40"/>
      <c r="WAA95" s="40"/>
      <c r="WAB95" s="40"/>
      <c r="WAC95" s="40"/>
      <c r="WAD95" s="40"/>
      <c r="WAE95" s="40"/>
      <c r="WAF95" s="40"/>
      <c r="WAG95" s="40"/>
      <c r="WAH95" s="40"/>
      <c r="WAI95" s="40"/>
      <c r="WAJ95" s="40"/>
      <c r="WAK95" s="40"/>
      <c r="WAL95" s="40"/>
      <c r="WAM95" s="40"/>
      <c r="WAN95" s="40"/>
      <c r="WAO95" s="40"/>
      <c r="WAP95" s="40"/>
      <c r="WAQ95" s="40"/>
      <c r="WAR95" s="40"/>
      <c r="WAS95" s="40"/>
      <c r="WAT95" s="40"/>
      <c r="WAU95" s="40"/>
      <c r="WAV95" s="40"/>
      <c r="WAW95" s="40"/>
      <c r="WAX95" s="40"/>
      <c r="WAY95" s="40"/>
      <c r="WAZ95" s="40"/>
      <c r="WBA95" s="40"/>
      <c r="WBB95" s="40"/>
      <c r="WBC95" s="40"/>
      <c r="WBD95" s="40"/>
      <c r="WBE95" s="40"/>
      <c r="WBF95" s="40"/>
      <c r="WBG95" s="40"/>
      <c r="WBH95" s="40"/>
      <c r="WBI95" s="40"/>
      <c r="WBJ95" s="40"/>
      <c r="WBK95" s="40"/>
      <c r="WBL95" s="40"/>
      <c r="WBM95" s="40"/>
      <c r="WBN95" s="40"/>
      <c r="WBO95" s="40"/>
      <c r="WBP95" s="40"/>
      <c r="WBQ95" s="40"/>
      <c r="WBR95" s="40"/>
      <c r="WBS95" s="40"/>
      <c r="WBT95" s="40"/>
      <c r="WBU95" s="40"/>
      <c r="WBV95" s="40"/>
      <c r="WBW95" s="40"/>
      <c r="WBX95" s="40"/>
      <c r="WBY95" s="40"/>
      <c r="WBZ95" s="40"/>
      <c r="WCA95" s="40"/>
      <c r="WCB95" s="40"/>
      <c r="WCC95" s="40"/>
      <c r="WCD95" s="40"/>
      <c r="WCE95" s="40"/>
      <c r="WCF95" s="40"/>
      <c r="WCG95" s="40"/>
      <c r="WCH95" s="40"/>
      <c r="WCI95" s="40"/>
      <c r="WCJ95" s="40"/>
      <c r="WCK95" s="40"/>
      <c r="WCL95" s="40"/>
      <c r="WCM95" s="40"/>
      <c r="WCN95" s="40"/>
      <c r="WCO95" s="40"/>
      <c r="WCP95" s="40"/>
      <c r="WCQ95" s="40"/>
      <c r="WCR95" s="40"/>
      <c r="WCS95" s="40"/>
      <c r="WCT95" s="40"/>
      <c r="WCU95" s="40"/>
      <c r="WCV95" s="40"/>
      <c r="WCW95" s="40"/>
      <c r="WCX95" s="40"/>
      <c r="WCY95" s="40"/>
      <c r="WCZ95" s="40"/>
      <c r="WDA95" s="40"/>
      <c r="WDB95" s="40"/>
      <c r="WDC95" s="40"/>
      <c r="WDD95" s="40"/>
      <c r="WDE95" s="40"/>
      <c r="WDF95" s="40"/>
      <c r="WDG95" s="40"/>
      <c r="WDH95" s="40"/>
      <c r="WDI95" s="40"/>
      <c r="WDJ95" s="40"/>
      <c r="WDK95" s="40"/>
      <c r="WDL95" s="40"/>
      <c r="WDM95" s="40"/>
      <c r="WDN95" s="40"/>
      <c r="WDO95" s="40"/>
      <c r="WDP95" s="40"/>
      <c r="WDQ95" s="40"/>
      <c r="WDR95" s="40"/>
      <c r="WDS95" s="40"/>
      <c r="WDT95" s="40"/>
      <c r="WDU95" s="40"/>
      <c r="WDV95" s="40"/>
      <c r="WDW95" s="40"/>
      <c r="WDX95" s="40"/>
      <c r="WDY95" s="40"/>
      <c r="WDZ95" s="40"/>
      <c r="WEA95" s="40"/>
      <c r="WEB95" s="40"/>
      <c r="WEC95" s="40"/>
      <c r="WED95" s="40"/>
      <c r="WEE95" s="40"/>
      <c r="WEF95" s="40"/>
      <c r="WEG95" s="40"/>
      <c r="WEH95" s="40"/>
      <c r="WEI95" s="40"/>
      <c r="WEJ95" s="40"/>
      <c r="WEK95" s="40"/>
      <c r="WEL95" s="40"/>
      <c r="WEM95" s="40"/>
      <c r="WEN95" s="40"/>
      <c r="WEO95" s="40"/>
      <c r="WEP95" s="40"/>
      <c r="WEQ95" s="40"/>
      <c r="WER95" s="40"/>
      <c r="WES95" s="40"/>
      <c r="WET95" s="40"/>
      <c r="WEU95" s="40"/>
      <c r="WEV95" s="40"/>
      <c r="WEW95" s="40"/>
      <c r="WEX95" s="40"/>
      <c r="WEY95" s="40"/>
      <c r="WEZ95" s="40"/>
      <c r="WFA95" s="40"/>
      <c r="WFB95" s="40"/>
      <c r="WFC95" s="40"/>
      <c r="WFD95" s="40"/>
      <c r="WFE95" s="40"/>
      <c r="WFF95" s="40"/>
      <c r="WFG95" s="40"/>
      <c r="WFH95" s="40"/>
      <c r="WFI95" s="40"/>
      <c r="WFJ95" s="40"/>
      <c r="WFK95" s="40"/>
      <c r="WFL95" s="40"/>
      <c r="WFM95" s="40"/>
      <c r="WFN95" s="40"/>
      <c r="WFO95" s="40"/>
      <c r="WFP95" s="40"/>
      <c r="WFQ95" s="40"/>
      <c r="WFR95" s="40"/>
      <c r="WFS95" s="40"/>
      <c r="WFT95" s="40"/>
      <c r="WFU95" s="40"/>
      <c r="WFV95" s="40"/>
      <c r="WFW95" s="40"/>
      <c r="WFX95" s="40"/>
      <c r="WFY95" s="40"/>
      <c r="WFZ95" s="40"/>
      <c r="WGA95" s="40"/>
      <c r="WGB95" s="40"/>
      <c r="WGC95" s="40"/>
      <c r="WGD95" s="40"/>
      <c r="WGE95" s="40"/>
      <c r="WGF95" s="40"/>
      <c r="WGG95" s="40"/>
      <c r="WGH95" s="40"/>
      <c r="WGI95" s="40"/>
      <c r="WGJ95" s="40"/>
      <c r="WGK95" s="40"/>
      <c r="WGL95" s="40"/>
      <c r="WGM95" s="40"/>
      <c r="WGN95" s="40"/>
      <c r="WGO95" s="40"/>
      <c r="WGP95" s="40"/>
      <c r="WGQ95" s="40"/>
      <c r="WGR95" s="40"/>
      <c r="WGS95" s="40"/>
      <c r="WGT95" s="40"/>
      <c r="WGU95" s="40"/>
      <c r="WGV95" s="40"/>
      <c r="WGW95" s="40"/>
      <c r="WGX95" s="40"/>
      <c r="WGY95" s="40"/>
      <c r="WGZ95" s="40"/>
      <c r="WHA95" s="40"/>
      <c r="WHB95" s="40"/>
      <c r="WHC95" s="40"/>
      <c r="WHD95" s="40"/>
      <c r="WHE95" s="40"/>
      <c r="WHF95" s="40"/>
      <c r="WHG95" s="40"/>
      <c r="WHH95" s="40"/>
      <c r="WHI95" s="40"/>
      <c r="WHJ95" s="40"/>
      <c r="WHK95" s="40"/>
      <c r="WHL95" s="40"/>
      <c r="WHM95" s="40"/>
      <c r="WHN95" s="40"/>
      <c r="WHO95" s="40"/>
      <c r="WHP95" s="40"/>
      <c r="WHQ95" s="40"/>
      <c r="WHR95" s="40"/>
      <c r="WHS95" s="40"/>
      <c r="WHT95" s="40"/>
      <c r="WHU95" s="40"/>
      <c r="WHV95" s="40"/>
      <c r="WHW95" s="40"/>
      <c r="WHX95" s="40"/>
      <c r="WHY95" s="40"/>
      <c r="WHZ95" s="40"/>
      <c r="WIA95" s="40"/>
      <c r="WIB95" s="40"/>
      <c r="WIC95" s="40"/>
      <c r="WID95" s="40"/>
      <c r="WIE95" s="40"/>
      <c r="WIF95" s="40"/>
      <c r="WIG95" s="40"/>
      <c r="WIH95" s="40"/>
      <c r="WII95" s="40"/>
      <c r="WIJ95" s="40"/>
      <c r="WIK95" s="40"/>
      <c r="WIL95" s="40"/>
      <c r="WIM95" s="40"/>
      <c r="WIN95" s="40"/>
      <c r="WIO95" s="40"/>
      <c r="WIP95" s="40"/>
      <c r="WIQ95" s="40"/>
      <c r="WIR95" s="40"/>
      <c r="WIS95" s="40"/>
      <c r="WIT95" s="40"/>
      <c r="WIU95" s="40"/>
      <c r="WIV95" s="40"/>
      <c r="WIW95" s="40"/>
      <c r="WIX95" s="40"/>
      <c r="WIY95" s="40"/>
      <c r="WIZ95" s="40"/>
      <c r="WJA95" s="40"/>
      <c r="WJB95" s="40"/>
      <c r="WJC95" s="40"/>
      <c r="WJD95" s="40"/>
      <c r="WJE95" s="40"/>
      <c r="WJF95" s="40"/>
      <c r="WJG95" s="40"/>
      <c r="WJH95" s="40"/>
      <c r="WJI95" s="40"/>
      <c r="WJJ95" s="40"/>
      <c r="WJK95" s="40"/>
      <c r="WJL95" s="40"/>
      <c r="WJM95" s="40"/>
      <c r="WJN95" s="40"/>
      <c r="WJO95" s="40"/>
      <c r="WJP95" s="40"/>
      <c r="WJQ95" s="40"/>
      <c r="WJR95" s="40"/>
      <c r="WJS95" s="40"/>
      <c r="WJT95" s="40"/>
      <c r="WJU95" s="40"/>
      <c r="WJV95" s="40"/>
      <c r="WJW95" s="40"/>
      <c r="WJX95" s="40"/>
      <c r="WJY95" s="40"/>
      <c r="WJZ95" s="40"/>
      <c r="WKA95" s="40"/>
      <c r="WKB95" s="40"/>
      <c r="WKC95" s="40"/>
      <c r="WKD95" s="40"/>
      <c r="WKE95" s="40"/>
      <c r="WKF95" s="40"/>
      <c r="WKG95" s="40"/>
      <c r="WKH95" s="40"/>
      <c r="WKI95" s="40"/>
      <c r="WKJ95" s="40"/>
      <c r="WKK95" s="40"/>
      <c r="WKL95" s="40"/>
      <c r="WKM95" s="40"/>
      <c r="WKN95" s="40"/>
      <c r="WKO95" s="40"/>
      <c r="WKP95" s="40"/>
      <c r="WKQ95" s="40"/>
      <c r="WKR95" s="40"/>
      <c r="WKS95" s="40"/>
      <c r="WKT95" s="40"/>
      <c r="WKU95" s="40"/>
      <c r="WKV95" s="40"/>
      <c r="WKW95" s="40"/>
      <c r="WKX95" s="40"/>
      <c r="WKY95" s="40"/>
      <c r="WKZ95" s="40"/>
      <c r="WLA95" s="40"/>
      <c r="WLB95" s="40"/>
      <c r="WLC95" s="40"/>
      <c r="WLD95" s="40"/>
      <c r="WLE95" s="40"/>
      <c r="WLF95" s="40"/>
      <c r="WLG95" s="40"/>
      <c r="WLH95" s="40"/>
      <c r="WLI95" s="40"/>
      <c r="WLJ95" s="40"/>
      <c r="WLK95" s="40"/>
      <c r="WLL95" s="40"/>
      <c r="WLM95" s="40"/>
      <c r="WLN95" s="40"/>
      <c r="WLO95" s="40"/>
      <c r="WLP95" s="40"/>
      <c r="WLQ95" s="40"/>
      <c r="WLR95" s="40"/>
      <c r="WLS95" s="40"/>
      <c r="WLT95" s="40"/>
      <c r="WLU95" s="40"/>
      <c r="WLV95" s="40"/>
      <c r="WLW95" s="40"/>
      <c r="WLX95" s="40"/>
      <c r="WLY95" s="40"/>
      <c r="WLZ95" s="40"/>
      <c r="WMA95" s="40"/>
      <c r="WMB95" s="40"/>
      <c r="WMC95" s="40"/>
      <c r="WMD95" s="40"/>
      <c r="WME95" s="40"/>
      <c r="WMF95" s="40"/>
      <c r="WMG95" s="40"/>
      <c r="WMH95" s="40"/>
      <c r="WMI95" s="40"/>
      <c r="WMJ95" s="40"/>
      <c r="WMK95" s="40"/>
      <c r="WML95" s="40"/>
      <c r="WMM95" s="40"/>
      <c r="WMN95" s="40"/>
      <c r="WMO95" s="40"/>
      <c r="WMP95" s="40"/>
      <c r="WMQ95" s="40"/>
      <c r="WMR95" s="40"/>
      <c r="WMS95" s="40"/>
      <c r="WMT95" s="40"/>
      <c r="WMU95" s="40"/>
      <c r="WMV95" s="40"/>
      <c r="WMW95" s="40"/>
      <c r="WMX95" s="40"/>
      <c r="WMY95" s="40"/>
      <c r="WMZ95" s="40"/>
      <c r="WNA95" s="40"/>
      <c r="WNB95" s="40"/>
      <c r="WNC95" s="40"/>
      <c r="WND95" s="40"/>
      <c r="WNE95" s="40"/>
      <c r="WNF95" s="40"/>
      <c r="WNG95" s="40"/>
      <c r="WNH95" s="40"/>
      <c r="WNI95" s="40"/>
      <c r="WNJ95" s="40"/>
      <c r="WNK95" s="40"/>
      <c r="WNL95" s="40"/>
      <c r="WNM95" s="40"/>
      <c r="WNN95" s="40"/>
      <c r="WNO95" s="40"/>
      <c r="WNP95" s="40"/>
      <c r="WNQ95" s="40"/>
      <c r="WNR95" s="40"/>
      <c r="WNS95" s="40"/>
      <c r="WNT95" s="40"/>
      <c r="WNU95" s="40"/>
      <c r="WNV95" s="40"/>
      <c r="WNW95" s="40"/>
      <c r="WNX95" s="40"/>
      <c r="WNY95" s="40"/>
      <c r="WNZ95" s="40"/>
      <c r="WOA95" s="40"/>
      <c r="WOB95" s="40"/>
      <c r="WOC95" s="40"/>
      <c r="WOD95" s="40"/>
      <c r="WOE95" s="40"/>
      <c r="WOF95" s="40"/>
      <c r="WOG95" s="40"/>
      <c r="WOH95" s="40"/>
      <c r="WOI95" s="40"/>
      <c r="WOJ95" s="40"/>
      <c r="WOK95" s="40"/>
      <c r="WOL95" s="40"/>
      <c r="WOM95" s="40"/>
      <c r="WON95" s="40"/>
      <c r="WOO95" s="40"/>
      <c r="WOP95" s="40"/>
      <c r="WOQ95" s="40"/>
      <c r="WOR95" s="40"/>
      <c r="WOS95" s="40"/>
      <c r="WOT95" s="40"/>
      <c r="WOU95" s="40"/>
      <c r="WOV95" s="40"/>
      <c r="WOW95" s="40"/>
      <c r="WOX95" s="40"/>
      <c r="WOY95" s="40"/>
      <c r="WOZ95" s="40"/>
      <c r="WPA95" s="40"/>
      <c r="WPB95" s="40"/>
      <c r="WPC95" s="40"/>
      <c r="WPD95" s="40"/>
      <c r="WPE95" s="40"/>
      <c r="WPF95" s="40"/>
      <c r="WPG95" s="40"/>
      <c r="WPH95" s="40"/>
      <c r="WPI95" s="40"/>
      <c r="WPJ95" s="40"/>
      <c r="WPK95" s="40"/>
      <c r="WPL95" s="40"/>
      <c r="WPM95" s="40"/>
      <c r="WPN95" s="40"/>
      <c r="WPO95" s="40"/>
      <c r="WPP95" s="40"/>
      <c r="WPQ95" s="40"/>
      <c r="WPR95" s="40"/>
      <c r="WPS95" s="40"/>
      <c r="WPT95" s="40"/>
      <c r="WPU95" s="40"/>
      <c r="WPV95" s="40"/>
      <c r="WPW95" s="40"/>
      <c r="WPX95" s="40"/>
      <c r="WPY95" s="40"/>
      <c r="WPZ95" s="40"/>
      <c r="WQA95" s="40"/>
      <c r="WQB95" s="40"/>
      <c r="WQC95" s="40"/>
      <c r="WQD95" s="40"/>
      <c r="WQE95" s="40"/>
      <c r="WQF95" s="40"/>
      <c r="WQG95" s="40"/>
      <c r="WQH95" s="40"/>
      <c r="WQI95" s="40"/>
      <c r="WQJ95" s="40"/>
      <c r="WQK95" s="40"/>
      <c r="WQL95" s="40"/>
      <c r="WQM95" s="40"/>
      <c r="WQN95" s="40"/>
      <c r="WQO95" s="40"/>
      <c r="WQP95" s="40"/>
      <c r="WQQ95" s="40"/>
      <c r="WQR95" s="40"/>
      <c r="WQS95" s="40"/>
      <c r="WQT95" s="40"/>
      <c r="WQU95" s="40"/>
      <c r="WQV95" s="40"/>
      <c r="WQW95" s="40"/>
      <c r="WQX95" s="40"/>
      <c r="WQY95" s="40"/>
      <c r="WQZ95" s="40"/>
      <c r="WRA95" s="40"/>
      <c r="WRB95" s="40"/>
      <c r="WRC95" s="40"/>
      <c r="WRD95" s="40"/>
      <c r="WRE95" s="40"/>
      <c r="WRF95" s="40"/>
      <c r="WRG95" s="40"/>
      <c r="WRH95" s="40"/>
      <c r="WRI95" s="40"/>
      <c r="WRJ95" s="40"/>
      <c r="WRK95" s="40"/>
      <c r="WRL95" s="40"/>
      <c r="WRM95" s="40"/>
      <c r="WRN95" s="40"/>
      <c r="WRO95" s="40"/>
      <c r="WRP95" s="40"/>
      <c r="WRQ95" s="40"/>
      <c r="WRR95" s="40"/>
      <c r="WRS95" s="40"/>
      <c r="WRT95" s="40"/>
      <c r="WRU95" s="40"/>
      <c r="WRV95" s="40"/>
      <c r="WRW95" s="40"/>
      <c r="WRX95" s="40"/>
      <c r="WRY95" s="40"/>
      <c r="WRZ95" s="40"/>
      <c r="WSA95" s="40"/>
      <c r="WSB95" s="40"/>
      <c r="WSC95" s="40"/>
      <c r="WSD95" s="40"/>
      <c r="WSE95" s="40"/>
      <c r="WSF95" s="40"/>
      <c r="WSG95" s="40"/>
      <c r="WSH95" s="40"/>
      <c r="WSI95" s="40"/>
      <c r="WSJ95" s="40"/>
      <c r="WSK95" s="40"/>
      <c r="WSL95" s="40"/>
      <c r="WSM95" s="40"/>
      <c r="WSN95" s="40"/>
      <c r="WSO95" s="40"/>
      <c r="WSP95" s="40"/>
      <c r="WSQ95" s="40"/>
      <c r="WSR95" s="40"/>
      <c r="WSS95" s="40"/>
      <c r="WST95" s="40"/>
      <c r="WSU95" s="40"/>
      <c r="WSV95" s="40"/>
      <c r="WSW95" s="40"/>
      <c r="WSX95" s="40"/>
      <c r="WSY95" s="40"/>
      <c r="WSZ95" s="40"/>
      <c r="WTA95" s="40"/>
      <c r="WTB95" s="40"/>
      <c r="WTC95" s="40"/>
      <c r="WTD95" s="40"/>
      <c r="WTE95" s="40"/>
      <c r="WTF95" s="40"/>
      <c r="WTG95" s="40"/>
      <c r="WTH95" s="40"/>
      <c r="WTI95" s="40"/>
      <c r="WTJ95" s="40"/>
      <c r="WTK95" s="40"/>
      <c r="WTL95" s="40"/>
      <c r="WTM95" s="40"/>
      <c r="WTN95" s="40"/>
      <c r="WTO95" s="40"/>
      <c r="WTP95" s="40"/>
      <c r="WTQ95" s="40"/>
      <c r="WTR95" s="40"/>
      <c r="WTS95" s="40"/>
      <c r="WTT95" s="40"/>
      <c r="WTU95" s="40"/>
      <c r="WTV95" s="40"/>
      <c r="WTW95" s="40"/>
      <c r="WTX95" s="40"/>
      <c r="WTY95" s="40"/>
      <c r="WTZ95" s="40"/>
      <c r="WUA95" s="40"/>
      <c r="WUB95" s="40"/>
      <c r="WUC95" s="40"/>
      <c r="WUD95" s="40"/>
      <c r="WUE95" s="40"/>
      <c r="WUF95" s="40"/>
      <c r="WUG95" s="40"/>
      <c r="WUH95" s="40"/>
      <c r="WUI95" s="40"/>
      <c r="WUJ95" s="40"/>
      <c r="WUK95" s="40"/>
      <c r="WUL95" s="40"/>
      <c r="WUM95" s="40"/>
      <c r="WUN95" s="40"/>
      <c r="WUO95" s="40"/>
      <c r="WUP95" s="40"/>
      <c r="WUQ95" s="40"/>
      <c r="WUR95" s="40"/>
      <c r="WUS95" s="40"/>
      <c r="WUT95" s="40"/>
      <c r="WUU95" s="40"/>
      <c r="WUV95" s="40"/>
      <c r="WUW95" s="40"/>
      <c r="WUX95" s="40"/>
      <c r="WUY95" s="40"/>
      <c r="WUZ95" s="40"/>
      <c r="WVA95" s="40"/>
      <c r="WVB95" s="40"/>
      <c r="WVC95" s="40"/>
      <c r="WVD95" s="40"/>
      <c r="WVE95" s="40"/>
      <c r="WVF95" s="40"/>
      <c r="WVG95" s="40"/>
      <c r="WVH95" s="40"/>
      <c r="WVI95" s="40"/>
      <c r="WVJ95" s="40"/>
      <c r="WVK95" s="40"/>
      <c r="WVL95" s="40"/>
      <c r="WVM95" s="40"/>
      <c r="WVN95" s="40"/>
      <c r="WVO95" s="40"/>
      <c r="WVP95" s="40"/>
      <c r="WVQ95" s="40"/>
      <c r="WVR95" s="40"/>
      <c r="WVS95" s="40"/>
      <c r="WVT95" s="40"/>
      <c r="WVU95" s="40"/>
      <c r="WVV95" s="40"/>
      <c r="WVW95" s="40"/>
      <c r="WVX95" s="40"/>
      <c r="WVY95" s="40"/>
      <c r="WVZ95" s="40"/>
      <c r="WWA95" s="40"/>
      <c r="WWB95" s="40"/>
      <c r="WWC95" s="40"/>
      <c r="WWD95" s="40"/>
      <c r="WWE95" s="40"/>
      <c r="WWF95" s="40"/>
      <c r="WWG95" s="40"/>
      <c r="WWH95" s="40"/>
      <c r="WWI95" s="40"/>
      <c r="WWJ95" s="40"/>
      <c r="WWK95" s="40"/>
      <c r="WWL95" s="40"/>
      <c r="WWM95" s="40"/>
      <c r="WWN95" s="40"/>
      <c r="WWO95" s="40"/>
      <c r="WWP95" s="40"/>
      <c r="WWQ95" s="40"/>
      <c r="WWR95" s="40"/>
      <c r="WWS95" s="40"/>
      <c r="WWT95" s="40"/>
      <c r="WWU95" s="40"/>
      <c r="WWV95" s="40"/>
      <c r="WWW95" s="40"/>
      <c r="WWX95" s="40"/>
      <c r="WWY95" s="40"/>
      <c r="WWZ95" s="40"/>
      <c r="WXA95" s="40"/>
      <c r="WXB95" s="40"/>
      <c r="WXC95" s="40"/>
      <c r="WXD95" s="40"/>
      <c r="WXE95" s="40"/>
      <c r="WXF95" s="40"/>
      <c r="WXG95" s="40"/>
      <c r="WXH95" s="40"/>
      <c r="WXI95" s="40"/>
      <c r="WXJ95" s="40"/>
      <c r="WXK95" s="40"/>
      <c r="WXL95" s="40"/>
      <c r="WXM95" s="40"/>
      <c r="WXN95" s="40"/>
      <c r="WXO95" s="40"/>
      <c r="WXP95" s="40"/>
      <c r="WXQ95" s="40"/>
      <c r="WXR95" s="40"/>
      <c r="WXS95" s="40"/>
      <c r="WXT95" s="40"/>
      <c r="WXU95" s="40"/>
      <c r="WXV95" s="40"/>
      <c r="WXW95" s="40"/>
      <c r="WXX95" s="40"/>
      <c r="WXY95" s="40"/>
      <c r="WXZ95" s="40"/>
      <c r="WYA95" s="40"/>
      <c r="WYB95" s="40"/>
      <c r="WYC95" s="40"/>
      <c r="WYD95" s="40"/>
      <c r="WYE95" s="40"/>
      <c r="WYF95" s="40"/>
      <c r="WYG95" s="40"/>
      <c r="WYH95" s="40"/>
      <c r="WYI95" s="40"/>
      <c r="WYJ95" s="40"/>
      <c r="WYK95" s="40"/>
      <c r="WYL95" s="40"/>
      <c r="WYM95" s="40"/>
      <c r="WYN95" s="40"/>
      <c r="WYO95" s="40"/>
      <c r="WYP95" s="40"/>
      <c r="WYQ95" s="40"/>
      <c r="WYR95" s="40"/>
      <c r="WYS95" s="40"/>
      <c r="WYT95" s="40"/>
      <c r="WYU95" s="40"/>
      <c r="WYV95" s="40"/>
      <c r="WYW95" s="40"/>
      <c r="WYX95" s="40"/>
      <c r="WYY95" s="40"/>
      <c r="WYZ95" s="40"/>
      <c r="WZA95" s="40"/>
      <c r="WZB95" s="40"/>
      <c r="WZC95" s="40"/>
      <c r="WZD95" s="40"/>
      <c r="WZE95" s="40"/>
      <c r="WZF95" s="40"/>
      <c r="WZG95" s="40"/>
      <c r="WZH95" s="40"/>
      <c r="WZI95" s="40"/>
      <c r="WZJ95" s="40"/>
      <c r="WZK95" s="40"/>
      <c r="WZL95" s="40"/>
      <c r="WZM95" s="40"/>
      <c r="WZN95" s="40"/>
      <c r="WZO95" s="40"/>
      <c r="WZP95" s="40"/>
      <c r="WZQ95" s="40"/>
      <c r="WZR95" s="40"/>
      <c r="WZS95" s="40"/>
      <c r="WZT95" s="40"/>
      <c r="WZU95" s="40"/>
      <c r="WZV95" s="40"/>
      <c r="WZW95" s="40"/>
      <c r="WZX95" s="40"/>
      <c r="WZY95" s="40"/>
      <c r="WZZ95" s="40"/>
      <c r="XAA95" s="40"/>
      <c r="XAB95" s="40"/>
      <c r="XAC95" s="40"/>
      <c r="XAD95" s="40"/>
      <c r="XAE95" s="40"/>
      <c r="XAF95" s="40"/>
      <c r="XAG95" s="40"/>
      <c r="XAH95" s="40"/>
      <c r="XAI95" s="40"/>
      <c r="XAJ95" s="40"/>
      <c r="XAK95" s="40"/>
      <c r="XAL95" s="40"/>
      <c r="XAM95" s="40"/>
      <c r="XAN95" s="40"/>
      <c r="XAO95" s="40"/>
      <c r="XAP95" s="40"/>
      <c r="XAQ95" s="40"/>
      <c r="XAR95" s="40"/>
      <c r="XAS95" s="40"/>
      <c r="XAT95" s="40"/>
      <c r="XAU95" s="40"/>
      <c r="XAV95" s="40"/>
      <c r="XAW95" s="40"/>
      <c r="XAX95" s="40"/>
      <c r="XAY95" s="40"/>
      <c r="XAZ95" s="40"/>
      <c r="XBA95" s="40"/>
      <c r="XBB95" s="40"/>
      <c r="XBC95" s="40"/>
      <c r="XBD95" s="40"/>
      <c r="XBE95" s="40"/>
      <c r="XBF95" s="40"/>
      <c r="XBG95" s="40"/>
      <c r="XBH95" s="40"/>
      <c r="XBI95" s="40"/>
      <c r="XBJ95" s="40"/>
      <c r="XBK95" s="40"/>
      <c r="XBL95" s="40"/>
      <c r="XBM95" s="40"/>
      <c r="XBN95" s="40"/>
      <c r="XBO95" s="40"/>
      <c r="XBP95" s="40"/>
      <c r="XBQ95" s="40"/>
      <c r="XBR95" s="40"/>
      <c r="XBS95" s="40"/>
      <c r="XBT95" s="40"/>
      <c r="XBU95" s="40"/>
      <c r="XBV95" s="40"/>
      <c r="XBW95" s="40"/>
      <c r="XBX95" s="40"/>
      <c r="XBY95" s="40"/>
      <c r="XBZ95" s="40"/>
      <c r="XCA95" s="40"/>
      <c r="XCB95" s="40"/>
      <c r="XCC95" s="40"/>
      <c r="XCD95" s="40"/>
      <c r="XCE95" s="40"/>
      <c r="XCF95" s="40"/>
      <c r="XCG95" s="40"/>
      <c r="XCH95" s="40"/>
      <c r="XCI95" s="40"/>
      <c r="XCJ95" s="40"/>
      <c r="XCK95" s="40"/>
      <c r="XCL95" s="40"/>
      <c r="XCM95" s="40"/>
      <c r="XCN95" s="40"/>
      <c r="XCO95" s="40"/>
      <c r="XCP95" s="40"/>
      <c r="XCQ95" s="40"/>
      <c r="XCR95" s="40"/>
      <c r="XCS95" s="40"/>
      <c r="XCT95" s="40"/>
      <c r="XCU95" s="40"/>
      <c r="XCV95" s="40"/>
      <c r="XCW95" s="40"/>
      <c r="XCX95" s="40"/>
      <c r="XCY95" s="40"/>
      <c r="XCZ95" s="40"/>
      <c r="XDA95" s="40"/>
      <c r="XDB95" s="40"/>
      <c r="XDC95" s="40"/>
      <c r="XDD95" s="40"/>
      <c r="XDE95" s="40"/>
      <c r="XDF95" s="40"/>
      <c r="XDG95" s="40"/>
      <c r="XDH95" s="40"/>
      <c r="XDI95" s="40"/>
      <c r="XDJ95" s="40"/>
      <c r="XDK95" s="40"/>
      <c r="XDL95" s="40"/>
      <c r="XDM95" s="40"/>
      <c r="XDN95" s="40"/>
      <c r="XDO95" s="40"/>
      <c r="XDP95" s="40"/>
      <c r="XDQ95" s="40"/>
      <c r="XDR95" s="40"/>
      <c r="XDS95" s="40"/>
      <c r="XDT95" s="40"/>
      <c r="XDU95" s="40"/>
      <c r="XDV95" s="40"/>
      <c r="XDW95" s="40"/>
      <c r="XDX95" s="40"/>
      <c r="XDY95" s="40"/>
      <c r="XDZ95" s="40"/>
      <c r="XEA95" s="40"/>
      <c r="XEB95" s="40"/>
      <c r="XEC95" s="40"/>
      <c r="XED95" s="40"/>
      <c r="XEE95" s="40"/>
      <c r="XEF95" s="40"/>
      <c r="XEG95" s="40"/>
      <c r="XEH95" s="40"/>
      <c r="XEI95" s="40"/>
      <c r="XEJ95" s="40"/>
      <c r="XEK95" s="40"/>
      <c r="XEL95" s="40"/>
      <c r="XEM95" s="40"/>
      <c r="XEN95" s="40"/>
      <c r="XEO95" s="40"/>
      <c r="XEP95" s="40"/>
      <c r="XEQ95" s="40"/>
      <c r="XER95" s="40"/>
      <c r="XES95" s="40"/>
      <c r="XET95" s="40"/>
      <c r="XEU95" s="40"/>
      <c r="XEV95" s="40"/>
      <c r="XEW95" s="40"/>
      <c r="XEX95" s="40"/>
      <c r="XEY95" s="40"/>
      <c r="XEZ95" s="40"/>
      <c r="XFA95" s="40"/>
      <c r="XFB95" s="40"/>
      <c r="XFC95" s="40"/>
      <c r="XFD95" s="40"/>
    </row>
    <row r="96" spans="2:16384" s="56" customFormat="1" ht="30" customHeight="1">
      <c r="B96" s="403">
        <v>29700</v>
      </c>
      <c r="C96" s="400" t="s">
        <v>3105</v>
      </c>
      <c r="D96" s="401" t="s">
        <v>146</v>
      </c>
      <c r="E96" s="274" t="s">
        <v>59</v>
      </c>
      <c r="F96" s="402" t="s">
        <v>3113</v>
      </c>
      <c r="G96" s="203" t="s">
        <v>1402</v>
      </c>
      <c r="H96" s="203" t="s">
        <v>1405</v>
      </c>
    </row>
    <row r="97" spans="2:16384" s="56" customFormat="1" ht="30" customHeight="1">
      <c r="B97" s="403">
        <v>121379.09</v>
      </c>
      <c r="C97" s="400" t="s">
        <v>3106</v>
      </c>
      <c r="D97" s="401" t="s">
        <v>211</v>
      </c>
      <c r="E97" s="274" t="s">
        <v>59</v>
      </c>
      <c r="F97" s="402" t="s">
        <v>3119</v>
      </c>
      <c r="G97" s="203" t="s">
        <v>1402</v>
      </c>
      <c r="H97" s="203" t="s">
        <v>1405</v>
      </c>
    </row>
    <row r="98" spans="2:16384" ht="30" customHeight="1">
      <c r="B98" s="396">
        <v>77000</v>
      </c>
      <c r="C98" s="138" t="s">
        <v>3107</v>
      </c>
      <c r="D98" s="271" t="s">
        <v>147</v>
      </c>
      <c r="E98" s="269" t="s">
        <v>59</v>
      </c>
      <c r="F98" s="94" t="s">
        <v>3118</v>
      </c>
      <c r="G98" s="203" t="s">
        <v>1402</v>
      </c>
      <c r="H98" s="203" t="s">
        <v>1405</v>
      </c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  <c r="GL98" s="40"/>
      <c r="GM98" s="40"/>
      <c r="GN98" s="40"/>
      <c r="GO98" s="40"/>
      <c r="GP98" s="40"/>
      <c r="GQ98" s="40"/>
      <c r="GR98" s="40"/>
      <c r="GS98" s="40"/>
      <c r="GT98" s="40"/>
      <c r="GU98" s="40"/>
      <c r="GV98" s="40"/>
      <c r="GW98" s="40"/>
      <c r="GX98" s="40"/>
      <c r="GY98" s="40"/>
      <c r="GZ98" s="40"/>
      <c r="HA98" s="40"/>
      <c r="HB98" s="40"/>
      <c r="HC98" s="40"/>
      <c r="HD98" s="40"/>
      <c r="HE98" s="40"/>
      <c r="HF98" s="40"/>
      <c r="HG98" s="40"/>
      <c r="HH98" s="40"/>
      <c r="HI98" s="40"/>
      <c r="HJ98" s="40"/>
      <c r="HK98" s="40"/>
      <c r="HL98" s="40"/>
      <c r="HM98" s="40"/>
      <c r="HN98" s="40"/>
      <c r="HO98" s="40"/>
      <c r="HP98" s="40"/>
      <c r="HQ98" s="40"/>
      <c r="HR98" s="40"/>
      <c r="HS98" s="40"/>
      <c r="HT98" s="40"/>
      <c r="HU98" s="40"/>
      <c r="HV98" s="40"/>
      <c r="HW98" s="40"/>
      <c r="HX98" s="40"/>
      <c r="HY98" s="40"/>
      <c r="HZ98" s="40"/>
      <c r="IA98" s="40"/>
      <c r="IB98" s="40"/>
      <c r="IC98" s="40"/>
      <c r="ID98" s="40"/>
      <c r="IE98" s="40"/>
      <c r="IF98" s="40"/>
      <c r="IG98" s="40"/>
      <c r="IH98" s="40"/>
      <c r="II98" s="40"/>
      <c r="IJ98" s="40"/>
      <c r="IK98" s="40"/>
      <c r="IL98" s="40"/>
      <c r="IM98" s="40"/>
      <c r="IN98" s="40"/>
      <c r="IO98" s="40"/>
      <c r="IP98" s="40"/>
      <c r="IQ98" s="40"/>
      <c r="IR98" s="40"/>
      <c r="IS98" s="40"/>
      <c r="IT98" s="40"/>
      <c r="IU98" s="40"/>
      <c r="IV98" s="40"/>
      <c r="IW98" s="40"/>
      <c r="IX98" s="40"/>
      <c r="IY98" s="40"/>
      <c r="IZ98" s="40"/>
      <c r="JA98" s="40"/>
      <c r="JB98" s="40"/>
      <c r="JC98" s="40"/>
      <c r="JD98" s="40"/>
      <c r="JE98" s="40"/>
      <c r="JF98" s="40"/>
      <c r="JG98" s="40"/>
      <c r="JH98" s="40"/>
      <c r="JI98" s="40"/>
      <c r="JJ98" s="40"/>
      <c r="JK98" s="40"/>
      <c r="JL98" s="40"/>
      <c r="JM98" s="40"/>
      <c r="JN98" s="40"/>
      <c r="JO98" s="40"/>
      <c r="JP98" s="40"/>
      <c r="JQ98" s="40"/>
      <c r="JR98" s="40"/>
      <c r="JS98" s="40"/>
      <c r="JT98" s="40"/>
      <c r="JU98" s="40"/>
      <c r="JV98" s="40"/>
      <c r="JW98" s="40"/>
      <c r="JX98" s="40"/>
      <c r="JY98" s="40"/>
      <c r="JZ98" s="40"/>
      <c r="KA98" s="40"/>
      <c r="KB98" s="40"/>
      <c r="KC98" s="40"/>
      <c r="KD98" s="40"/>
      <c r="KE98" s="40"/>
      <c r="KF98" s="40"/>
      <c r="KG98" s="40"/>
      <c r="KH98" s="40"/>
      <c r="KI98" s="40"/>
      <c r="KJ98" s="40"/>
      <c r="KK98" s="40"/>
      <c r="KL98" s="40"/>
      <c r="KM98" s="40"/>
      <c r="KN98" s="40"/>
      <c r="KO98" s="40"/>
      <c r="KP98" s="40"/>
      <c r="KQ98" s="40"/>
      <c r="KR98" s="40"/>
      <c r="KS98" s="40"/>
      <c r="KT98" s="40"/>
      <c r="KU98" s="40"/>
      <c r="KV98" s="40"/>
      <c r="KW98" s="40"/>
      <c r="KX98" s="40"/>
      <c r="KY98" s="40"/>
      <c r="KZ98" s="40"/>
      <c r="LA98" s="40"/>
      <c r="LB98" s="40"/>
      <c r="LC98" s="40"/>
      <c r="LD98" s="40"/>
      <c r="LE98" s="40"/>
      <c r="LF98" s="40"/>
      <c r="LG98" s="40"/>
      <c r="LH98" s="40"/>
      <c r="LI98" s="40"/>
      <c r="LJ98" s="40"/>
      <c r="LK98" s="40"/>
      <c r="LL98" s="40"/>
      <c r="LM98" s="40"/>
      <c r="LN98" s="40"/>
      <c r="LO98" s="40"/>
      <c r="LP98" s="40"/>
      <c r="LQ98" s="40"/>
      <c r="LR98" s="40"/>
      <c r="LS98" s="40"/>
      <c r="LT98" s="40"/>
      <c r="LU98" s="40"/>
      <c r="LV98" s="40"/>
      <c r="LW98" s="40"/>
      <c r="LX98" s="40"/>
      <c r="LY98" s="40"/>
      <c r="LZ98" s="40"/>
      <c r="MA98" s="40"/>
      <c r="MB98" s="40"/>
      <c r="MC98" s="40"/>
      <c r="MD98" s="40"/>
      <c r="ME98" s="40"/>
      <c r="MF98" s="40"/>
      <c r="MG98" s="40"/>
      <c r="MH98" s="40"/>
      <c r="MI98" s="40"/>
      <c r="MJ98" s="40"/>
      <c r="MK98" s="40"/>
      <c r="ML98" s="40"/>
      <c r="MM98" s="40"/>
      <c r="MN98" s="40"/>
      <c r="MO98" s="40"/>
      <c r="MP98" s="40"/>
      <c r="MQ98" s="40"/>
      <c r="MR98" s="40"/>
      <c r="MS98" s="40"/>
      <c r="MT98" s="40"/>
      <c r="MU98" s="40"/>
      <c r="MV98" s="40"/>
      <c r="MW98" s="40"/>
      <c r="MX98" s="40"/>
      <c r="MY98" s="40"/>
      <c r="MZ98" s="40"/>
      <c r="NA98" s="40"/>
      <c r="NB98" s="40"/>
      <c r="NC98" s="40"/>
      <c r="ND98" s="40"/>
      <c r="NE98" s="40"/>
      <c r="NF98" s="40"/>
      <c r="NG98" s="40"/>
      <c r="NH98" s="40"/>
      <c r="NI98" s="40"/>
      <c r="NJ98" s="40"/>
      <c r="NK98" s="40"/>
      <c r="NL98" s="40"/>
      <c r="NM98" s="40"/>
      <c r="NN98" s="40"/>
      <c r="NO98" s="40"/>
      <c r="NP98" s="40"/>
      <c r="NQ98" s="40"/>
      <c r="NR98" s="40"/>
      <c r="NS98" s="40"/>
      <c r="NT98" s="40"/>
      <c r="NU98" s="40"/>
      <c r="NV98" s="40"/>
      <c r="NW98" s="40"/>
      <c r="NX98" s="40"/>
      <c r="NY98" s="40"/>
      <c r="NZ98" s="40"/>
      <c r="OA98" s="40"/>
      <c r="OB98" s="40"/>
      <c r="OC98" s="40"/>
      <c r="OD98" s="40"/>
      <c r="OE98" s="40"/>
      <c r="OF98" s="40"/>
      <c r="OG98" s="40"/>
      <c r="OH98" s="40"/>
      <c r="OI98" s="40"/>
      <c r="OJ98" s="40"/>
      <c r="OK98" s="40"/>
      <c r="OL98" s="40"/>
      <c r="OM98" s="40"/>
      <c r="ON98" s="40"/>
      <c r="OO98" s="40"/>
      <c r="OP98" s="40"/>
      <c r="OQ98" s="40"/>
      <c r="OR98" s="40"/>
      <c r="OS98" s="40"/>
      <c r="OT98" s="40"/>
      <c r="OU98" s="40"/>
      <c r="OV98" s="40"/>
      <c r="OW98" s="40"/>
      <c r="OX98" s="40"/>
      <c r="OY98" s="40"/>
      <c r="OZ98" s="40"/>
      <c r="PA98" s="40"/>
      <c r="PB98" s="40"/>
      <c r="PC98" s="40"/>
      <c r="PD98" s="40"/>
      <c r="PE98" s="40"/>
      <c r="PF98" s="40"/>
      <c r="PG98" s="40"/>
      <c r="PH98" s="40"/>
      <c r="PI98" s="40"/>
      <c r="PJ98" s="40"/>
      <c r="PK98" s="40"/>
      <c r="PL98" s="40"/>
      <c r="PM98" s="40"/>
      <c r="PN98" s="40"/>
      <c r="PO98" s="40"/>
      <c r="PP98" s="40"/>
      <c r="PQ98" s="40"/>
      <c r="PR98" s="40"/>
      <c r="PS98" s="40"/>
      <c r="PT98" s="40"/>
      <c r="PU98" s="40"/>
      <c r="PV98" s="40"/>
      <c r="PW98" s="40"/>
      <c r="PX98" s="40"/>
      <c r="PY98" s="40"/>
      <c r="PZ98" s="40"/>
      <c r="QA98" s="40"/>
      <c r="QB98" s="40"/>
      <c r="QC98" s="40"/>
      <c r="QD98" s="40"/>
      <c r="QE98" s="40"/>
      <c r="QF98" s="40"/>
      <c r="QG98" s="40"/>
      <c r="QH98" s="40"/>
      <c r="QI98" s="40"/>
      <c r="QJ98" s="40"/>
      <c r="QK98" s="40"/>
      <c r="QL98" s="40"/>
      <c r="QM98" s="40"/>
      <c r="QN98" s="40"/>
      <c r="QO98" s="40"/>
      <c r="QP98" s="40"/>
      <c r="QQ98" s="40"/>
      <c r="QR98" s="40"/>
      <c r="QS98" s="40"/>
      <c r="QT98" s="40"/>
      <c r="QU98" s="40"/>
      <c r="QV98" s="40"/>
      <c r="QW98" s="40"/>
      <c r="QX98" s="40"/>
      <c r="QY98" s="40"/>
      <c r="QZ98" s="40"/>
      <c r="RA98" s="40"/>
      <c r="RB98" s="40"/>
      <c r="RC98" s="40"/>
      <c r="RD98" s="40"/>
      <c r="RE98" s="40"/>
      <c r="RF98" s="40"/>
      <c r="RG98" s="40"/>
      <c r="RH98" s="40"/>
      <c r="RI98" s="40"/>
      <c r="RJ98" s="40"/>
      <c r="RK98" s="40"/>
      <c r="RL98" s="40"/>
      <c r="RM98" s="40"/>
      <c r="RN98" s="40"/>
      <c r="RO98" s="40"/>
      <c r="RP98" s="40"/>
      <c r="RQ98" s="40"/>
      <c r="RR98" s="40"/>
      <c r="RS98" s="40"/>
      <c r="RT98" s="40"/>
      <c r="RU98" s="40"/>
      <c r="RV98" s="40"/>
      <c r="RW98" s="40"/>
      <c r="RX98" s="40"/>
      <c r="RY98" s="40"/>
      <c r="RZ98" s="40"/>
      <c r="SA98" s="40"/>
      <c r="SB98" s="40"/>
      <c r="SC98" s="40"/>
      <c r="SD98" s="40"/>
      <c r="SE98" s="40"/>
      <c r="SF98" s="40"/>
      <c r="SG98" s="40"/>
      <c r="SH98" s="40"/>
      <c r="SI98" s="40"/>
      <c r="SJ98" s="40"/>
      <c r="SK98" s="40"/>
      <c r="SL98" s="40"/>
      <c r="SM98" s="40"/>
      <c r="SN98" s="40"/>
      <c r="SO98" s="40"/>
      <c r="SP98" s="40"/>
      <c r="SQ98" s="40"/>
      <c r="SR98" s="40"/>
      <c r="SS98" s="40"/>
      <c r="ST98" s="40"/>
      <c r="SU98" s="40"/>
      <c r="SV98" s="40"/>
      <c r="SW98" s="40"/>
      <c r="SX98" s="40"/>
      <c r="SY98" s="40"/>
      <c r="SZ98" s="40"/>
      <c r="TA98" s="40"/>
      <c r="TB98" s="40"/>
      <c r="TC98" s="40"/>
      <c r="TD98" s="40"/>
      <c r="TE98" s="40"/>
      <c r="TF98" s="40"/>
      <c r="TG98" s="40"/>
      <c r="TH98" s="40"/>
      <c r="TI98" s="40"/>
      <c r="TJ98" s="40"/>
      <c r="TK98" s="40"/>
      <c r="TL98" s="40"/>
      <c r="TM98" s="40"/>
      <c r="TN98" s="40"/>
      <c r="TO98" s="40"/>
      <c r="TP98" s="40"/>
      <c r="TQ98" s="40"/>
      <c r="TR98" s="40"/>
      <c r="TS98" s="40"/>
      <c r="TT98" s="40"/>
      <c r="TU98" s="40"/>
      <c r="TV98" s="40"/>
      <c r="TW98" s="40"/>
      <c r="TX98" s="40"/>
      <c r="TY98" s="40"/>
      <c r="TZ98" s="40"/>
      <c r="UA98" s="40"/>
      <c r="UB98" s="40"/>
      <c r="UC98" s="40"/>
      <c r="UD98" s="40"/>
      <c r="UE98" s="40"/>
      <c r="UF98" s="40"/>
      <c r="UG98" s="40"/>
      <c r="UH98" s="40"/>
      <c r="UI98" s="40"/>
      <c r="UJ98" s="40"/>
      <c r="UK98" s="40"/>
      <c r="UL98" s="40"/>
      <c r="UM98" s="40"/>
      <c r="UN98" s="40"/>
      <c r="UO98" s="40"/>
      <c r="UP98" s="40"/>
      <c r="UQ98" s="40"/>
      <c r="UR98" s="40"/>
      <c r="US98" s="40"/>
      <c r="UT98" s="40"/>
      <c r="UU98" s="40"/>
      <c r="UV98" s="40"/>
      <c r="UW98" s="40"/>
      <c r="UX98" s="40"/>
      <c r="UY98" s="40"/>
      <c r="UZ98" s="40"/>
      <c r="VA98" s="40"/>
      <c r="VB98" s="40"/>
      <c r="VC98" s="40"/>
      <c r="VD98" s="40"/>
      <c r="VE98" s="40"/>
      <c r="VF98" s="40"/>
      <c r="VG98" s="40"/>
      <c r="VH98" s="40"/>
      <c r="VI98" s="40"/>
      <c r="VJ98" s="40"/>
      <c r="VK98" s="40"/>
      <c r="VL98" s="40"/>
      <c r="VM98" s="40"/>
      <c r="VN98" s="40"/>
      <c r="VO98" s="40"/>
      <c r="VP98" s="40"/>
      <c r="VQ98" s="40"/>
      <c r="VR98" s="40"/>
      <c r="VS98" s="40"/>
      <c r="VT98" s="40"/>
      <c r="VU98" s="40"/>
      <c r="VV98" s="40"/>
      <c r="VW98" s="40"/>
      <c r="VX98" s="40"/>
      <c r="VY98" s="40"/>
      <c r="VZ98" s="40"/>
      <c r="WA98" s="40"/>
      <c r="WB98" s="40"/>
      <c r="WC98" s="40"/>
      <c r="WD98" s="40"/>
      <c r="WE98" s="40"/>
      <c r="WF98" s="40"/>
      <c r="WG98" s="40"/>
      <c r="WH98" s="40"/>
      <c r="WI98" s="40"/>
      <c r="WJ98" s="40"/>
      <c r="WK98" s="40"/>
      <c r="WL98" s="40"/>
      <c r="WM98" s="40"/>
      <c r="WN98" s="40"/>
      <c r="WO98" s="40"/>
      <c r="WP98" s="40"/>
      <c r="WQ98" s="40"/>
      <c r="WR98" s="40"/>
      <c r="WS98" s="40"/>
      <c r="WT98" s="40"/>
      <c r="WU98" s="40"/>
      <c r="WV98" s="40"/>
      <c r="WW98" s="40"/>
      <c r="WX98" s="40"/>
      <c r="WY98" s="40"/>
      <c r="WZ98" s="40"/>
      <c r="XA98" s="40"/>
      <c r="XB98" s="40"/>
      <c r="XC98" s="40"/>
      <c r="XD98" s="40"/>
      <c r="XE98" s="40"/>
      <c r="XF98" s="40"/>
      <c r="XG98" s="40"/>
      <c r="XH98" s="40"/>
      <c r="XI98" s="40"/>
      <c r="XJ98" s="40"/>
      <c r="XK98" s="40"/>
      <c r="XL98" s="40"/>
      <c r="XM98" s="40"/>
      <c r="XN98" s="40"/>
      <c r="XO98" s="40"/>
      <c r="XP98" s="40"/>
      <c r="XQ98" s="40"/>
      <c r="XR98" s="40"/>
      <c r="XS98" s="40"/>
      <c r="XT98" s="40"/>
      <c r="XU98" s="40"/>
      <c r="XV98" s="40"/>
      <c r="XW98" s="40"/>
      <c r="XX98" s="40"/>
      <c r="XY98" s="40"/>
      <c r="XZ98" s="40"/>
      <c r="YA98" s="40"/>
      <c r="YB98" s="40"/>
      <c r="YC98" s="40"/>
      <c r="YD98" s="40"/>
      <c r="YE98" s="40"/>
      <c r="YF98" s="40"/>
      <c r="YG98" s="40"/>
      <c r="YH98" s="40"/>
      <c r="YI98" s="40"/>
      <c r="YJ98" s="40"/>
      <c r="YK98" s="40"/>
      <c r="YL98" s="40"/>
      <c r="YM98" s="40"/>
      <c r="YN98" s="40"/>
      <c r="YO98" s="40"/>
      <c r="YP98" s="40"/>
      <c r="YQ98" s="40"/>
      <c r="YR98" s="40"/>
      <c r="YS98" s="40"/>
      <c r="YT98" s="40"/>
      <c r="YU98" s="40"/>
      <c r="YV98" s="40"/>
      <c r="YW98" s="40"/>
      <c r="YX98" s="40"/>
      <c r="YY98" s="40"/>
      <c r="YZ98" s="40"/>
      <c r="ZA98" s="40"/>
      <c r="ZB98" s="40"/>
      <c r="ZC98" s="40"/>
      <c r="ZD98" s="40"/>
      <c r="ZE98" s="40"/>
      <c r="ZF98" s="40"/>
      <c r="ZG98" s="40"/>
      <c r="ZH98" s="40"/>
      <c r="ZI98" s="40"/>
      <c r="ZJ98" s="40"/>
      <c r="ZK98" s="40"/>
      <c r="ZL98" s="40"/>
      <c r="ZM98" s="40"/>
      <c r="ZN98" s="40"/>
      <c r="ZO98" s="40"/>
      <c r="ZP98" s="40"/>
      <c r="ZQ98" s="40"/>
      <c r="ZR98" s="40"/>
      <c r="ZS98" s="40"/>
      <c r="ZT98" s="40"/>
      <c r="ZU98" s="40"/>
      <c r="ZV98" s="40"/>
      <c r="ZW98" s="40"/>
      <c r="ZX98" s="40"/>
      <c r="ZY98" s="40"/>
      <c r="ZZ98" s="40"/>
      <c r="AAA98" s="40"/>
      <c r="AAB98" s="40"/>
      <c r="AAC98" s="40"/>
      <c r="AAD98" s="40"/>
      <c r="AAE98" s="40"/>
      <c r="AAF98" s="40"/>
      <c r="AAG98" s="40"/>
      <c r="AAH98" s="40"/>
      <c r="AAI98" s="40"/>
      <c r="AAJ98" s="40"/>
      <c r="AAK98" s="40"/>
      <c r="AAL98" s="40"/>
      <c r="AAM98" s="40"/>
      <c r="AAN98" s="40"/>
      <c r="AAO98" s="40"/>
      <c r="AAP98" s="40"/>
      <c r="AAQ98" s="40"/>
      <c r="AAR98" s="40"/>
      <c r="AAS98" s="40"/>
      <c r="AAT98" s="40"/>
      <c r="AAU98" s="40"/>
      <c r="AAV98" s="40"/>
      <c r="AAW98" s="40"/>
      <c r="AAX98" s="40"/>
      <c r="AAY98" s="40"/>
      <c r="AAZ98" s="40"/>
      <c r="ABA98" s="40"/>
      <c r="ABB98" s="40"/>
      <c r="ABC98" s="40"/>
      <c r="ABD98" s="40"/>
      <c r="ABE98" s="40"/>
      <c r="ABF98" s="40"/>
      <c r="ABG98" s="40"/>
      <c r="ABH98" s="40"/>
      <c r="ABI98" s="40"/>
      <c r="ABJ98" s="40"/>
      <c r="ABK98" s="40"/>
      <c r="ABL98" s="40"/>
      <c r="ABM98" s="40"/>
      <c r="ABN98" s="40"/>
      <c r="ABO98" s="40"/>
      <c r="ABP98" s="40"/>
      <c r="ABQ98" s="40"/>
      <c r="ABR98" s="40"/>
      <c r="ABS98" s="40"/>
      <c r="ABT98" s="40"/>
      <c r="ABU98" s="40"/>
      <c r="ABV98" s="40"/>
      <c r="ABW98" s="40"/>
      <c r="ABX98" s="40"/>
      <c r="ABY98" s="40"/>
      <c r="ABZ98" s="40"/>
      <c r="ACA98" s="40"/>
      <c r="ACB98" s="40"/>
      <c r="ACC98" s="40"/>
      <c r="ACD98" s="40"/>
      <c r="ACE98" s="40"/>
      <c r="ACF98" s="40"/>
      <c r="ACG98" s="40"/>
      <c r="ACH98" s="40"/>
      <c r="ACI98" s="40"/>
      <c r="ACJ98" s="40"/>
      <c r="ACK98" s="40"/>
      <c r="ACL98" s="40"/>
      <c r="ACM98" s="40"/>
      <c r="ACN98" s="40"/>
      <c r="ACO98" s="40"/>
      <c r="ACP98" s="40"/>
      <c r="ACQ98" s="40"/>
      <c r="ACR98" s="40"/>
      <c r="ACS98" s="40"/>
      <c r="ACT98" s="40"/>
      <c r="ACU98" s="40"/>
      <c r="ACV98" s="40"/>
      <c r="ACW98" s="40"/>
      <c r="ACX98" s="40"/>
      <c r="ACY98" s="40"/>
      <c r="ACZ98" s="40"/>
      <c r="ADA98" s="40"/>
      <c r="ADB98" s="40"/>
      <c r="ADC98" s="40"/>
      <c r="ADD98" s="40"/>
      <c r="ADE98" s="40"/>
      <c r="ADF98" s="40"/>
      <c r="ADG98" s="40"/>
      <c r="ADH98" s="40"/>
      <c r="ADI98" s="40"/>
      <c r="ADJ98" s="40"/>
      <c r="ADK98" s="40"/>
      <c r="ADL98" s="40"/>
      <c r="ADM98" s="40"/>
      <c r="ADN98" s="40"/>
      <c r="ADO98" s="40"/>
      <c r="ADP98" s="40"/>
      <c r="ADQ98" s="40"/>
      <c r="ADR98" s="40"/>
      <c r="ADS98" s="40"/>
      <c r="ADT98" s="40"/>
      <c r="ADU98" s="40"/>
      <c r="ADV98" s="40"/>
      <c r="ADW98" s="40"/>
      <c r="ADX98" s="40"/>
      <c r="ADY98" s="40"/>
      <c r="ADZ98" s="40"/>
      <c r="AEA98" s="40"/>
      <c r="AEB98" s="40"/>
      <c r="AEC98" s="40"/>
      <c r="AED98" s="40"/>
      <c r="AEE98" s="40"/>
      <c r="AEF98" s="40"/>
      <c r="AEG98" s="40"/>
      <c r="AEH98" s="40"/>
      <c r="AEI98" s="40"/>
      <c r="AEJ98" s="40"/>
      <c r="AEK98" s="40"/>
      <c r="AEL98" s="40"/>
      <c r="AEM98" s="40"/>
      <c r="AEN98" s="40"/>
      <c r="AEO98" s="40"/>
      <c r="AEP98" s="40"/>
      <c r="AEQ98" s="40"/>
      <c r="AER98" s="40"/>
      <c r="AES98" s="40"/>
      <c r="AET98" s="40"/>
      <c r="AEU98" s="40"/>
      <c r="AEV98" s="40"/>
      <c r="AEW98" s="40"/>
      <c r="AEX98" s="40"/>
      <c r="AEY98" s="40"/>
      <c r="AEZ98" s="40"/>
      <c r="AFA98" s="40"/>
      <c r="AFB98" s="40"/>
      <c r="AFC98" s="40"/>
      <c r="AFD98" s="40"/>
      <c r="AFE98" s="40"/>
      <c r="AFF98" s="40"/>
      <c r="AFG98" s="40"/>
      <c r="AFH98" s="40"/>
      <c r="AFI98" s="40"/>
      <c r="AFJ98" s="40"/>
      <c r="AFK98" s="40"/>
      <c r="AFL98" s="40"/>
      <c r="AFM98" s="40"/>
      <c r="AFN98" s="40"/>
      <c r="AFO98" s="40"/>
      <c r="AFP98" s="40"/>
      <c r="AFQ98" s="40"/>
      <c r="AFR98" s="40"/>
      <c r="AFS98" s="40"/>
      <c r="AFT98" s="40"/>
      <c r="AFU98" s="40"/>
      <c r="AFV98" s="40"/>
      <c r="AFW98" s="40"/>
      <c r="AFX98" s="40"/>
      <c r="AFY98" s="40"/>
      <c r="AFZ98" s="40"/>
      <c r="AGA98" s="40"/>
      <c r="AGB98" s="40"/>
      <c r="AGC98" s="40"/>
      <c r="AGD98" s="40"/>
      <c r="AGE98" s="40"/>
      <c r="AGF98" s="40"/>
      <c r="AGG98" s="40"/>
      <c r="AGH98" s="40"/>
      <c r="AGI98" s="40"/>
      <c r="AGJ98" s="40"/>
      <c r="AGK98" s="40"/>
      <c r="AGL98" s="40"/>
      <c r="AGM98" s="40"/>
      <c r="AGN98" s="40"/>
      <c r="AGO98" s="40"/>
      <c r="AGP98" s="40"/>
      <c r="AGQ98" s="40"/>
      <c r="AGR98" s="40"/>
      <c r="AGS98" s="40"/>
      <c r="AGT98" s="40"/>
      <c r="AGU98" s="40"/>
      <c r="AGV98" s="40"/>
      <c r="AGW98" s="40"/>
      <c r="AGX98" s="40"/>
      <c r="AGY98" s="40"/>
      <c r="AGZ98" s="40"/>
      <c r="AHA98" s="40"/>
      <c r="AHB98" s="40"/>
      <c r="AHC98" s="40"/>
      <c r="AHD98" s="40"/>
      <c r="AHE98" s="40"/>
      <c r="AHF98" s="40"/>
      <c r="AHG98" s="40"/>
      <c r="AHH98" s="40"/>
      <c r="AHI98" s="40"/>
      <c r="AHJ98" s="40"/>
      <c r="AHK98" s="40"/>
      <c r="AHL98" s="40"/>
      <c r="AHM98" s="40"/>
      <c r="AHN98" s="40"/>
      <c r="AHO98" s="40"/>
      <c r="AHP98" s="40"/>
      <c r="AHQ98" s="40"/>
      <c r="AHR98" s="40"/>
      <c r="AHS98" s="40"/>
      <c r="AHT98" s="40"/>
      <c r="AHU98" s="40"/>
      <c r="AHV98" s="40"/>
      <c r="AHW98" s="40"/>
      <c r="AHX98" s="40"/>
      <c r="AHY98" s="40"/>
      <c r="AHZ98" s="40"/>
      <c r="AIA98" s="40"/>
      <c r="AIB98" s="40"/>
      <c r="AIC98" s="40"/>
      <c r="AID98" s="40"/>
      <c r="AIE98" s="40"/>
      <c r="AIF98" s="40"/>
      <c r="AIG98" s="40"/>
      <c r="AIH98" s="40"/>
      <c r="AII98" s="40"/>
      <c r="AIJ98" s="40"/>
      <c r="AIK98" s="40"/>
      <c r="AIL98" s="40"/>
      <c r="AIM98" s="40"/>
      <c r="AIN98" s="40"/>
      <c r="AIO98" s="40"/>
      <c r="AIP98" s="40"/>
      <c r="AIQ98" s="40"/>
      <c r="AIR98" s="40"/>
      <c r="AIS98" s="40"/>
      <c r="AIT98" s="40"/>
      <c r="AIU98" s="40"/>
      <c r="AIV98" s="40"/>
      <c r="AIW98" s="40"/>
      <c r="AIX98" s="40"/>
      <c r="AIY98" s="40"/>
      <c r="AIZ98" s="40"/>
      <c r="AJA98" s="40"/>
      <c r="AJB98" s="40"/>
      <c r="AJC98" s="40"/>
      <c r="AJD98" s="40"/>
      <c r="AJE98" s="40"/>
      <c r="AJF98" s="40"/>
      <c r="AJG98" s="40"/>
      <c r="AJH98" s="40"/>
      <c r="AJI98" s="40"/>
      <c r="AJJ98" s="40"/>
      <c r="AJK98" s="40"/>
      <c r="AJL98" s="40"/>
      <c r="AJM98" s="40"/>
      <c r="AJN98" s="40"/>
      <c r="AJO98" s="40"/>
      <c r="AJP98" s="40"/>
      <c r="AJQ98" s="40"/>
      <c r="AJR98" s="40"/>
      <c r="AJS98" s="40"/>
      <c r="AJT98" s="40"/>
      <c r="AJU98" s="40"/>
      <c r="AJV98" s="40"/>
      <c r="AJW98" s="40"/>
      <c r="AJX98" s="40"/>
      <c r="AJY98" s="40"/>
      <c r="AJZ98" s="40"/>
      <c r="AKA98" s="40"/>
      <c r="AKB98" s="40"/>
      <c r="AKC98" s="40"/>
      <c r="AKD98" s="40"/>
      <c r="AKE98" s="40"/>
      <c r="AKF98" s="40"/>
      <c r="AKG98" s="40"/>
      <c r="AKH98" s="40"/>
      <c r="AKI98" s="40"/>
      <c r="AKJ98" s="40"/>
      <c r="AKK98" s="40"/>
      <c r="AKL98" s="40"/>
      <c r="AKM98" s="40"/>
      <c r="AKN98" s="40"/>
      <c r="AKO98" s="40"/>
      <c r="AKP98" s="40"/>
      <c r="AKQ98" s="40"/>
      <c r="AKR98" s="40"/>
      <c r="AKS98" s="40"/>
      <c r="AKT98" s="40"/>
      <c r="AKU98" s="40"/>
      <c r="AKV98" s="40"/>
      <c r="AKW98" s="40"/>
      <c r="AKX98" s="40"/>
      <c r="AKY98" s="40"/>
      <c r="AKZ98" s="40"/>
      <c r="ALA98" s="40"/>
      <c r="ALB98" s="40"/>
      <c r="ALC98" s="40"/>
      <c r="ALD98" s="40"/>
      <c r="ALE98" s="40"/>
      <c r="ALF98" s="40"/>
      <c r="ALG98" s="40"/>
      <c r="ALH98" s="40"/>
      <c r="ALI98" s="40"/>
      <c r="ALJ98" s="40"/>
      <c r="ALK98" s="40"/>
      <c r="ALL98" s="40"/>
      <c r="ALM98" s="40"/>
      <c r="ALN98" s="40"/>
      <c r="ALO98" s="40"/>
      <c r="ALP98" s="40"/>
      <c r="ALQ98" s="40"/>
      <c r="ALR98" s="40"/>
      <c r="ALS98" s="40"/>
      <c r="ALT98" s="40"/>
      <c r="ALU98" s="40"/>
      <c r="ALV98" s="40"/>
      <c r="ALW98" s="40"/>
      <c r="ALX98" s="40"/>
      <c r="ALY98" s="40"/>
      <c r="ALZ98" s="40"/>
      <c r="AMA98" s="40"/>
      <c r="AMB98" s="40"/>
      <c r="AMC98" s="40"/>
      <c r="AMD98" s="40"/>
      <c r="AME98" s="40"/>
      <c r="AMF98" s="40"/>
      <c r="AMG98" s="40"/>
      <c r="AMH98" s="40"/>
      <c r="AMI98" s="40"/>
      <c r="AMJ98" s="40"/>
      <c r="AMK98" s="40"/>
      <c r="AML98" s="40"/>
      <c r="AMM98" s="40"/>
      <c r="AMN98" s="40"/>
      <c r="AMO98" s="40"/>
      <c r="AMP98" s="40"/>
      <c r="AMQ98" s="40"/>
      <c r="AMR98" s="40"/>
      <c r="AMS98" s="40"/>
      <c r="AMT98" s="40"/>
      <c r="AMU98" s="40"/>
      <c r="AMV98" s="40"/>
      <c r="AMW98" s="40"/>
      <c r="AMX98" s="40"/>
      <c r="AMY98" s="40"/>
      <c r="AMZ98" s="40"/>
      <c r="ANA98" s="40"/>
      <c r="ANB98" s="40"/>
      <c r="ANC98" s="40"/>
      <c r="AND98" s="40"/>
      <c r="ANE98" s="40"/>
      <c r="ANF98" s="40"/>
      <c r="ANG98" s="40"/>
      <c r="ANH98" s="40"/>
      <c r="ANI98" s="40"/>
      <c r="ANJ98" s="40"/>
      <c r="ANK98" s="40"/>
      <c r="ANL98" s="40"/>
      <c r="ANM98" s="40"/>
      <c r="ANN98" s="40"/>
      <c r="ANO98" s="40"/>
      <c r="ANP98" s="40"/>
      <c r="ANQ98" s="40"/>
      <c r="ANR98" s="40"/>
      <c r="ANS98" s="40"/>
      <c r="ANT98" s="40"/>
      <c r="ANU98" s="40"/>
      <c r="ANV98" s="40"/>
      <c r="ANW98" s="40"/>
      <c r="ANX98" s="40"/>
      <c r="ANY98" s="40"/>
      <c r="ANZ98" s="40"/>
      <c r="AOA98" s="40"/>
      <c r="AOB98" s="40"/>
      <c r="AOC98" s="40"/>
      <c r="AOD98" s="40"/>
      <c r="AOE98" s="40"/>
      <c r="AOF98" s="40"/>
      <c r="AOG98" s="40"/>
      <c r="AOH98" s="40"/>
      <c r="AOI98" s="40"/>
      <c r="AOJ98" s="40"/>
      <c r="AOK98" s="40"/>
      <c r="AOL98" s="40"/>
      <c r="AOM98" s="40"/>
      <c r="AON98" s="40"/>
      <c r="AOO98" s="40"/>
      <c r="AOP98" s="40"/>
      <c r="AOQ98" s="40"/>
      <c r="AOR98" s="40"/>
      <c r="AOS98" s="40"/>
      <c r="AOT98" s="40"/>
      <c r="AOU98" s="40"/>
      <c r="AOV98" s="40"/>
      <c r="AOW98" s="40"/>
      <c r="AOX98" s="40"/>
      <c r="AOY98" s="40"/>
      <c r="AOZ98" s="40"/>
      <c r="APA98" s="40"/>
      <c r="APB98" s="40"/>
      <c r="APC98" s="40"/>
      <c r="APD98" s="40"/>
      <c r="APE98" s="40"/>
      <c r="APF98" s="40"/>
      <c r="APG98" s="40"/>
      <c r="APH98" s="40"/>
      <c r="API98" s="40"/>
      <c r="APJ98" s="40"/>
      <c r="APK98" s="40"/>
      <c r="APL98" s="40"/>
      <c r="APM98" s="40"/>
      <c r="APN98" s="40"/>
      <c r="APO98" s="40"/>
      <c r="APP98" s="40"/>
      <c r="APQ98" s="40"/>
      <c r="APR98" s="40"/>
      <c r="APS98" s="40"/>
      <c r="APT98" s="40"/>
      <c r="APU98" s="40"/>
      <c r="APV98" s="40"/>
      <c r="APW98" s="40"/>
      <c r="APX98" s="40"/>
      <c r="APY98" s="40"/>
      <c r="APZ98" s="40"/>
      <c r="AQA98" s="40"/>
      <c r="AQB98" s="40"/>
      <c r="AQC98" s="40"/>
      <c r="AQD98" s="40"/>
      <c r="AQE98" s="40"/>
      <c r="AQF98" s="40"/>
      <c r="AQG98" s="40"/>
      <c r="AQH98" s="40"/>
      <c r="AQI98" s="40"/>
      <c r="AQJ98" s="40"/>
      <c r="AQK98" s="40"/>
      <c r="AQL98" s="40"/>
      <c r="AQM98" s="40"/>
      <c r="AQN98" s="40"/>
      <c r="AQO98" s="40"/>
      <c r="AQP98" s="40"/>
      <c r="AQQ98" s="40"/>
      <c r="AQR98" s="40"/>
      <c r="AQS98" s="40"/>
      <c r="AQT98" s="40"/>
      <c r="AQU98" s="40"/>
      <c r="AQV98" s="40"/>
      <c r="AQW98" s="40"/>
      <c r="AQX98" s="40"/>
      <c r="AQY98" s="40"/>
      <c r="AQZ98" s="40"/>
      <c r="ARA98" s="40"/>
      <c r="ARB98" s="40"/>
      <c r="ARC98" s="40"/>
      <c r="ARD98" s="40"/>
      <c r="ARE98" s="40"/>
      <c r="ARF98" s="40"/>
      <c r="ARG98" s="40"/>
      <c r="ARH98" s="40"/>
      <c r="ARI98" s="40"/>
      <c r="ARJ98" s="40"/>
      <c r="ARK98" s="40"/>
      <c r="ARL98" s="40"/>
      <c r="ARM98" s="40"/>
      <c r="ARN98" s="40"/>
      <c r="ARO98" s="40"/>
      <c r="ARP98" s="40"/>
      <c r="ARQ98" s="40"/>
      <c r="ARR98" s="40"/>
      <c r="ARS98" s="40"/>
      <c r="ART98" s="40"/>
      <c r="ARU98" s="40"/>
      <c r="ARV98" s="40"/>
      <c r="ARW98" s="40"/>
      <c r="ARX98" s="40"/>
      <c r="ARY98" s="40"/>
      <c r="ARZ98" s="40"/>
      <c r="ASA98" s="40"/>
      <c r="ASB98" s="40"/>
      <c r="ASC98" s="40"/>
      <c r="ASD98" s="40"/>
      <c r="ASE98" s="40"/>
      <c r="ASF98" s="40"/>
      <c r="ASG98" s="40"/>
      <c r="ASH98" s="40"/>
      <c r="ASI98" s="40"/>
      <c r="ASJ98" s="40"/>
      <c r="ASK98" s="40"/>
      <c r="ASL98" s="40"/>
      <c r="ASM98" s="40"/>
      <c r="ASN98" s="40"/>
      <c r="ASO98" s="40"/>
      <c r="ASP98" s="40"/>
      <c r="ASQ98" s="40"/>
      <c r="ASR98" s="40"/>
      <c r="ASS98" s="40"/>
      <c r="AST98" s="40"/>
      <c r="ASU98" s="40"/>
      <c r="ASV98" s="40"/>
      <c r="ASW98" s="40"/>
      <c r="ASX98" s="40"/>
      <c r="ASY98" s="40"/>
      <c r="ASZ98" s="40"/>
      <c r="ATA98" s="40"/>
      <c r="ATB98" s="40"/>
      <c r="ATC98" s="40"/>
      <c r="ATD98" s="40"/>
      <c r="ATE98" s="40"/>
      <c r="ATF98" s="40"/>
      <c r="ATG98" s="40"/>
      <c r="ATH98" s="40"/>
      <c r="ATI98" s="40"/>
      <c r="ATJ98" s="40"/>
      <c r="ATK98" s="40"/>
      <c r="ATL98" s="40"/>
      <c r="ATM98" s="40"/>
      <c r="ATN98" s="40"/>
      <c r="ATO98" s="40"/>
      <c r="ATP98" s="40"/>
      <c r="ATQ98" s="40"/>
      <c r="ATR98" s="40"/>
      <c r="ATS98" s="40"/>
      <c r="ATT98" s="40"/>
      <c r="ATU98" s="40"/>
      <c r="ATV98" s="40"/>
      <c r="ATW98" s="40"/>
      <c r="ATX98" s="40"/>
      <c r="ATY98" s="40"/>
      <c r="ATZ98" s="40"/>
      <c r="AUA98" s="40"/>
      <c r="AUB98" s="40"/>
      <c r="AUC98" s="40"/>
      <c r="AUD98" s="40"/>
      <c r="AUE98" s="40"/>
      <c r="AUF98" s="40"/>
      <c r="AUG98" s="40"/>
      <c r="AUH98" s="40"/>
      <c r="AUI98" s="40"/>
      <c r="AUJ98" s="40"/>
      <c r="AUK98" s="40"/>
      <c r="AUL98" s="40"/>
      <c r="AUM98" s="40"/>
      <c r="AUN98" s="40"/>
      <c r="AUO98" s="40"/>
      <c r="AUP98" s="40"/>
      <c r="AUQ98" s="40"/>
      <c r="AUR98" s="40"/>
      <c r="AUS98" s="40"/>
      <c r="AUT98" s="40"/>
      <c r="AUU98" s="40"/>
      <c r="AUV98" s="40"/>
      <c r="AUW98" s="40"/>
      <c r="AUX98" s="40"/>
      <c r="AUY98" s="40"/>
      <c r="AUZ98" s="40"/>
      <c r="AVA98" s="40"/>
      <c r="AVB98" s="40"/>
      <c r="AVC98" s="40"/>
      <c r="AVD98" s="40"/>
      <c r="AVE98" s="40"/>
      <c r="AVF98" s="40"/>
      <c r="AVG98" s="40"/>
      <c r="AVH98" s="40"/>
      <c r="AVI98" s="40"/>
      <c r="AVJ98" s="40"/>
      <c r="AVK98" s="40"/>
      <c r="AVL98" s="40"/>
      <c r="AVM98" s="40"/>
      <c r="AVN98" s="40"/>
      <c r="AVO98" s="40"/>
      <c r="AVP98" s="40"/>
      <c r="AVQ98" s="40"/>
      <c r="AVR98" s="40"/>
      <c r="AVS98" s="40"/>
      <c r="AVT98" s="40"/>
      <c r="AVU98" s="40"/>
      <c r="AVV98" s="40"/>
      <c r="AVW98" s="40"/>
      <c r="AVX98" s="40"/>
      <c r="AVY98" s="40"/>
      <c r="AVZ98" s="40"/>
      <c r="AWA98" s="40"/>
      <c r="AWB98" s="40"/>
      <c r="AWC98" s="40"/>
      <c r="AWD98" s="40"/>
      <c r="AWE98" s="40"/>
      <c r="AWF98" s="40"/>
      <c r="AWG98" s="40"/>
      <c r="AWH98" s="40"/>
      <c r="AWI98" s="40"/>
      <c r="AWJ98" s="40"/>
      <c r="AWK98" s="40"/>
      <c r="AWL98" s="40"/>
      <c r="AWM98" s="40"/>
      <c r="AWN98" s="40"/>
      <c r="AWO98" s="40"/>
      <c r="AWP98" s="40"/>
      <c r="AWQ98" s="40"/>
      <c r="AWR98" s="40"/>
      <c r="AWS98" s="40"/>
      <c r="AWT98" s="40"/>
      <c r="AWU98" s="40"/>
      <c r="AWV98" s="40"/>
      <c r="AWW98" s="40"/>
      <c r="AWX98" s="40"/>
      <c r="AWY98" s="40"/>
      <c r="AWZ98" s="40"/>
      <c r="AXA98" s="40"/>
      <c r="AXB98" s="40"/>
      <c r="AXC98" s="40"/>
      <c r="AXD98" s="40"/>
      <c r="AXE98" s="40"/>
      <c r="AXF98" s="40"/>
      <c r="AXG98" s="40"/>
      <c r="AXH98" s="40"/>
      <c r="AXI98" s="40"/>
      <c r="AXJ98" s="40"/>
      <c r="AXK98" s="40"/>
      <c r="AXL98" s="40"/>
      <c r="AXM98" s="40"/>
      <c r="AXN98" s="40"/>
      <c r="AXO98" s="40"/>
      <c r="AXP98" s="40"/>
      <c r="AXQ98" s="40"/>
      <c r="AXR98" s="40"/>
      <c r="AXS98" s="40"/>
      <c r="AXT98" s="40"/>
      <c r="AXU98" s="40"/>
      <c r="AXV98" s="40"/>
      <c r="AXW98" s="40"/>
      <c r="AXX98" s="40"/>
      <c r="AXY98" s="40"/>
      <c r="AXZ98" s="40"/>
      <c r="AYA98" s="40"/>
      <c r="AYB98" s="40"/>
      <c r="AYC98" s="40"/>
      <c r="AYD98" s="40"/>
      <c r="AYE98" s="40"/>
      <c r="AYF98" s="40"/>
      <c r="AYG98" s="40"/>
      <c r="AYH98" s="40"/>
      <c r="AYI98" s="40"/>
      <c r="AYJ98" s="40"/>
      <c r="AYK98" s="40"/>
      <c r="AYL98" s="40"/>
      <c r="AYM98" s="40"/>
      <c r="AYN98" s="40"/>
      <c r="AYO98" s="40"/>
      <c r="AYP98" s="40"/>
      <c r="AYQ98" s="40"/>
      <c r="AYR98" s="40"/>
      <c r="AYS98" s="40"/>
      <c r="AYT98" s="40"/>
      <c r="AYU98" s="40"/>
      <c r="AYV98" s="40"/>
      <c r="AYW98" s="40"/>
      <c r="AYX98" s="40"/>
      <c r="AYY98" s="40"/>
      <c r="AYZ98" s="40"/>
      <c r="AZA98" s="40"/>
      <c r="AZB98" s="40"/>
      <c r="AZC98" s="40"/>
      <c r="AZD98" s="40"/>
      <c r="AZE98" s="40"/>
      <c r="AZF98" s="40"/>
      <c r="AZG98" s="40"/>
      <c r="AZH98" s="40"/>
      <c r="AZI98" s="40"/>
      <c r="AZJ98" s="40"/>
      <c r="AZK98" s="40"/>
      <c r="AZL98" s="40"/>
      <c r="AZM98" s="40"/>
      <c r="AZN98" s="40"/>
      <c r="AZO98" s="40"/>
      <c r="AZP98" s="40"/>
      <c r="AZQ98" s="40"/>
      <c r="AZR98" s="40"/>
      <c r="AZS98" s="40"/>
      <c r="AZT98" s="40"/>
      <c r="AZU98" s="40"/>
      <c r="AZV98" s="40"/>
      <c r="AZW98" s="40"/>
      <c r="AZX98" s="40"/>
      <c r="AZY98" s="40"/>
      <c r="AZZ98" s="40"/>
      <c r="BAA98" s="40"/>
      <c r="BAB98" s="40"/>
      <c r="BAC98" s="40"/>
      <c r="BAD98" s="40"/>
      <c r="BAE98" s="40"/>
      <c r="BAF98" s="40"/>
      <c r="BAG98" s="40"/>
      <c r="BAH98" s="40"/>
      <c r="BAI98" s="40"/>
      <c r="BAJ98" s="40"/>
      <c r="BAK98" s="40"/>
      <c r="BAL98" s="40"/>
      <c r="BAM98" s="40"/>
      <c r="BAN98" s="40"/>
      <c r="BAO98" s="40"/>
      <c r="BAP98" s="40"/>
      <c r="BAQ98" s="40"/>
      <c r="BAR98" s="40"/>
      <c r="BAS98" s="40"/>
      <c r="BAT98" s="40"/>
      <c r="BAU98" s="40"/>
      <c r="BAV98" s="40"/>
      <c r="BAW98" s="40"/>
      <c r="BAX98" s="40"/>
      <c r="BAY98" s="40"/>
      <c r="BAZ98" s="40"/>
      <c r="BBA98" s="40"/>
      <c r="BBB98" s="40"/>
      <c r="BBC98" s="40"/>
      <c r="BBD98" s="40"/>
      <c r="BBE98" s="40"/>
      <c r="BBF98" s="40"/>
      <c r="BBG98" s="40"/>
      <c r="BBH98" s="40"/>
      <c r="BBI98" s="40"/>
      <c r="BBJ98" s="40"/>
      <c r="BBK98" s="40"/>
      <c r="BBL98" s="40"/>
      <c r="BBM98" s="40"/>
      <c r="BBN98" s="40"/>
      <c r="BBO98" s="40"/>
      <c r="BBP98" s="40"/>
      <c r="BBQ98" s="40"/>
      <c r="BBR98" s="40"/>
      <c r="BBS98" s="40"/>
      <c r="BBT98" s="40"/>
      <c r="BBU98" s="40"/>
      <c r="BBV98" s="40"/>
      <c r="BBW98" s="40"/>
      <c r="BBX98" s="40"/>
      <c r="BBY98" s="40"/>
      <c r="BBZ98" s="40"/>
      <c r="BCA98" s="40"/>
      <c r="BCB98" s="40"/>
      <c r="BCC98" s="40"/>
      <c r="BCD98" s="40"/>
      <c r="BCE98" s="40"/>
      <c r="BCF98" s="40"/>
      <c r="BCG98" s="40"/>
      <c r="BCH98" s="40"/>
      <c r="BCI98" s="40"/>
      <c r="BCJ98" s="40"/>
      <c r="BCK98" s="40"/>
      <c r="BCL98" s="40"/>
      <c r="BCM98" s="40"/>
      <c r="BCN98" s="40"/>
      <c r="BCO98" s="40"/>
      <c r="BCP98" s="40"/>
      <c r="BCQ98" s="40"/>
      <c r="BCR98" s="40"/>
      <c r="BCS98" s="40"/>
      <c r="BCT98" s="40"/>
      <c r="BCU98" s="40"/>
      <c r="BCV98" s="40"/>
      <c r="BCW98" s="40"/>
      <c r="BCX98" s="40"/>
      <c r="BCY98" s="40"/>
      <c r="BCZ98" s="40"/>
      <c r="BDA98" s="40"/>
      <c r="BDB98" s="40"/>
      <c r="BDC98" s="40"/>
      <c r="BDD98" s="40"/>
      <c r="BDE98" s="40"/>
      <c r="BDF98" s="40"/>
      <c r="BDG98" s="40"/>
      <c r="BDH98" s="40"/>
      <c r="BDI98" s="40"/>
      <c r="BDJ98" s="40"/>
      <c r="BDK98" s="40"/>
      <c r="BDL98" s="40"/>
      <c r="BDM98" s="40"/>
      <c r="BDN98" s="40"/>
      <c r="BDO98" s="40"/>
      <c r="BDP98" s="40"/>
      <c r="BDQ98" s="40"/>
      <c r="BDR98" s="40"/>
      <c r="BDS98" s="40"/>
      <c r="BDT98" s="40"/>
      <c r="BDU98" s="40"/>
      <c r="BDV98" s="40"/>
      <c r="BDW98" s="40"/>
      <c r="BDX98" s="40"/>
      <c r="BDY98" s="40"/>
      <c r="BDZ98" s="40"/>
      <c r="BEA98" s="40"/>
      <c r="BEB98" s="40"/>
      <c r="BEC98" s="40"/>
      <c r="BED98" s="40"/>
      <c r="BEE98" s="40"/>
      <c r="BEF98" s="40"/>
      <c r="BEG98" s="40"/>
      <c r="BEH98" s="40"/>
      <c r="BEI98" s="40"/>
      <c r="BEJ98" s="40"/>
      <c r="BEK98" s="40"/>
      <c r="BEL98" s="40"/>
      <c r="BEM98" s="40"/>
      <c r="BEN98" s="40"/>
      <c r="BEO98" s="40"/>
      <c r="BEP98" s="40"/>
      <c r="BEQ98" s="40"/>
      <c r="BER98" s="40"/>
      <c r="BES98" s="40"/>
      <c r="BET98" s="40"/>
      <c r="BEU98" s="40"/>
      <c r="BEV98" s="40"/>
      <c r="BEW98" s="40"/>
      <c r="BEX98" s="40"/>
      <c r="BEY98" s="40"/>
      <c r="BEZ98" s="40"/>
      <c r="BFA98" s="40"/>
      <c r="BFB98" s="40"/>
      <c r="BFC98" s="40"/>
      <c r="BFD98" s="40"/>
      <c r="BFE98" s="40"/>
      <c r="BFF98" s="40"/>
      <c r="BFG98" s="40"/>
      <c r="BFH98" s="40"/>
      <c r="BFI98" s="40"/>
      <c r="BFJ98" s="40"/>
      <c r="BFK98" s="40"/>
      <c r="BFL98" s="40"/>
      <c r="BFM98" s="40"/>
      <c r="BFN98" s="40"/>
      <c r="BFO98" s="40"/>
      <c r="BFP98" s="40"/>
      <c r="BFQ98" s="40"/>
      <c r="BFR98" s="40"/>
      <c r="BFS98" s="40"/>
      <c r="BFT98" s="40"/>
      <c r="BFU98" s="40"/>
      <c r="BFV98" s="40"/>
      <c r="BFW98" s="40"/>
      <c r="BFX98" s="40"/>
      <c r="BFY98" s="40"/>
      <c r="BFZ98" s="40"/>
      <c r="BGA98" s="40"/>
      <c r="BGB98" s="40"/>
      <c r="BGC98" s="40"/>
      <c r="BGD98" s="40"/>
      <c r="BGE98" s="40"/>
      <c r="BGF98" s="40"/>
      <c r="BGG98" s="40"/>
      <c r="BGH98" s="40"/>
      <c r="BGI98" s="40"/>
      <c r="BGJ98" s="40"/>
      <c r="BGK98" s="40"/>
      <c r="BGL98" s="40"/>
      <c r="BGM98" s="40"/>
      <c r="BGN98" s="40"/>
      <c r="BGO98" s="40"/>
      <c r="BGP98" s="40"/>
      <c r="BGQ98" s="40"/>
      <c r="BGR98" s="40"/>
      <c r="BGS98" s="40"/>
      <c r="BGT98" s="40"/>
      <c r="BGU98" s="40"/>
      <c r="BGV98" s="40"/>
      <c r="BGW98" s="40"/>
      <c r="BGX98" s="40"/>
      <c r="BGY98" s="40"/>
      <c r="BGZ98" s="40"/>
      <c r="BHA98" s="40"/>
      <c r="BHB98" s="40"/>
      <c r="BHC98" s="40"/>
      <c r="BHD98" s="40"/>
      <c r="BHE98" s="40"/>
      <c r="BHF98" s="40"/>
      <c r="BHG98" s="40"/>
      <c r="BHH98" s="40"/>
      <c r="BHI98" s="40"/>
      <c r="BHJ98" s="40"/>
      <c r="BHK98" s="40"/>
      <c r="BHL98" s="40"/>
      <c r="BHM98" s="40"/>
      <c r="BHN98" s="40"/>
      <c r="BHO98" s="40"/>
      <c r="BHP98" s="40"/>
      <c r="BHQ98" s="40"/>
      <c r="BHR98" s="40"/>
      <c r="BHS98" s="40"/>
      <c r="BHT98" s="40"/>
      <c r="BHU98" s="40"/>
      <c r="BHV98" s="40"/>
      <c r="BHW98" s="40"/>
      <c r="BHX98" s="40"/>
      <c r="BHY98" s="40"/>
      <c r="BHZ98" s="40"/>
      <c r="BIA98" s="40"/>
      <c r="BIB98" s="40"/>
      <c r="BIC98" s="40"/>
      <c r="BID98" s="40"/>
      <c r="BIE98" s="40"/>
      <c r="BIF98" s="40"/>
      <c r="BIG98" s="40"/>
      <c r="BIH98" s="40"/>
      <c r="BII98" s="40"/>
      <c r="BIJ98" s="40"/>
      <c r="BIK98" s="40"/>
      <c r="BIL98" s="40"/>
      <c r="BIM98" s="40"/>
      <c r="BIN98" s="40"/>
      <c r="BIO98" s="40"/>
      <c r="BIP98" s="40"/>
      <c r="BIQ98" s="40"/>
      <c r="BIR98" s="40"/>
      <c r="BIS98" s="40"/>
      <c r="BIT98" s="40"/>
      <c r="BIU98" s="40"/>
      <c r="BIV98" s="40"/>
      <c r="BIW98" s="40"/>
      <c r="BIX98" s="40"/>
      <c r="BIY98" s="40"/>
      <c r="BIZ98" s="40"/>
      <c r="BJA98" s="40"/>
      <c r="BJB98" s="40"/>
      <c r="BJC98" s="40"/>
      <c r="BJD98" s="40"/>
      <c r="BJE98" s="40"/>
      <c r="BJF98" s="40"/>
      <c r="BJG98" s="40"/>
      <c r="BJH98" s="40"/>
      <c r="BJI98" s="40"/>
      <c r="BJJ98" s="40"/>
      <c r="BJK98" s="40"/>
      <c r="BJL98" s="40"/>
      <c r="BJM98" s="40"/>
      <c r="BJN98" s="40"/>
      <c r="BJO98" s="40"/>
      <c r="BJP98" s="40"/>
      <c r="BJQ98" s="40"/>
      <c r="BJR98" s="40"/>
      <c r="BJS98" s="40"/>
      <c r="BJT98" s="40"/>
      <c r="BJU98" s="40"/>
      <c r="BJV98" s="40"/>
      <c r="BJW98" s="40"/>
      <c r="BJX98" s="40"/>
      <c r="BJY98" s="40"/>
      <c r="BJZ98" s="40"/>
      <c r="BKA98" s="40"/>
      <c r="BKB98" s="40"/>
      <c r="BKC98" s="40"/>
      <c r="BKD98" s="40"/>
      <c r="BKE98" s="40"/>
      <c r="BKF98" s="40"/>
      <c r="BKG98" s="40"/>
      <c r="BKH98" s="40"/>
      <c r="BKI98" s="40"/>
      <c r="BKJ98" s="40"/>
      <c r="BKK98" s="40"/>
      <c r="BKL98" s="40"/>
      <c r="BKM98" s="40"/>
      <c r="BKN98" s="40"/>
      <c r="BKO98" s="40"/>
      <c r="BKP98" s="40"/>
      <c r="BKQ98" s="40"/>
      <c r="BKR98" s="40"/>
      <c r="BKS98" s="40"/>
      <c r="BKT98" s="40"/>
      <c r="BKU98" s="40"/>
      <c r="BKV98" s="40"/>
      <c r="BKW98" s="40"/>
      <c r="BKX98" s="40"/>
      <c r="BKY98" s="40"/>
      <c r="BKZ98" s="40"/>
      <c r="BLA98" s="40"/>
      <c r="BLB98" s="40"/>
      <c r="BLC98" s="40"/>
      <c r="BLD98" s="40"/>
      <c r="BLE98" s="40"/>
      <c r="BLF98" s="40"/>
      <c r="BLG98" s="40"/>
      <c r="BLH98" s="40"/>
      <c r="BLI98" s="40"/>
      <c r="BLJ98" s="40"/>
      <c r="BLK98" s="40"/>
      <c r="BLL98" s="40"/>
      <c r="BLM98" s="40"/>
      <c r="BLN98" s="40"/>
      <c r="BLO98" s="40"/>
      <c r="BLP98" s="40"/>
      <c r="BLQ98" s="40"/>
      <c r="BLR98" s="40"/>
      <c r="BLS98" s="40"/>
      <c r="BLT98" s="40"/>
      <c r="BLU98" s="40"/>
      <c r="BLV98" s="40"/>
      <c r="BLW98" s="40"/>
      <c r="BLX98" s="40"/>
      <c r="BLY98" s="40"/>
      <c r="BLZ98" s="40"/>
      <c r="BMA98" s="40"/>
      <c r="BMB98" s="40"/>
      <c r="BMC98" s="40"/>
      <c r="BMD98" s="40"/>
      <c r="BME98" s="40"/>
      <c r="BMF98" s="40"/>
      <c r="BMG98" s="40"/>
      <c r="BMH98" s="40"/>
      <c r="BMI98" s="40"/>
      <c r="BMJ98" s="40"/>
      <c r="BMK98" s="40"/>
      <c r="BML98" s="40"/>
      <c r="BMM98" s="40"/>
      <c r="BMN98" s="40"/>
      <c r="BMO98" s="40"/>
      <c r="BMP98" s="40"/>
      <c r="BMQ98" s="40"/>
      <c r="BMR98" s="40"/>
      <c r="BMS98" s="40"/>
      <c r="BMT98" s="40"/>
      <c r="BMU98" s="40"/>
      <c r="BMV98" s="40"/>
      <c r="BMW98" s="40"/>
      <c r="BMX98" s="40"/>
      <c r="BMY98" s="40"/>
      <c r="BMZ98" s="40"/>
      <c r="BNA98" s="40"/>
      <c r="BNB98" s="40"/>
      <c r="BNC98" s="40"/>
      <c r="BND98" s="40"/>
      <c r="BNE98" s="40"/>
      <c r="BNF98" s="40"/>
      <c r="BNG98" s="40"/>
      <c r="BNH98" s="40"/>
      <c r="BNI98" s="40"/>
      <c r="BNJ98" s="40"/>
      <c r="BNK98" s="40"/>
      <c r="BNL98" s="40"/>
      <c r="BNM98" s="40"/>
      <c r="BNN98" s="40"/>
      <c r="BNO98" s="40"/>
      <c r="BNP98" s="40"/>
      <c r="BNQ98" s="40"/>
      <c r="BNR98" s="40"/>
      <c r="BNS98" s="40"/>
      <c r="BNT98" s="40"/>
      <c r="BNU98" s="40"/>
      <c r="BNV98" s="40"/>
      <c r="BNW98" s="40"/>
      <c r="BNX98" s="40"/>
      <c r="BNY98" s="40"/>
      <c r="BNZ98" s="40"/>
      <c r="BOA98" s="40"/>
      <c r="BOB98" s="40"/>
      <c r="BOC98" s="40"/>
      <c r="BOD98" s="40"/>
      <c r="BOE98" s="40"/>
      <c r="BOF98" s="40"/>
      <c r="BOG98" s="40"/>
      <c r="BOH98" s="40"/>
      <c r="BOI98" s="40"/>
      <c r="BOJ98" s="40"/>
      <c r="BOK98" s="40"/>
      <c r="BOL98" s="40"/>
      <c r="BOM98" s="40"/>
      <c r="BON98" s="40"/>
      <c r="BOO98" s="40"/>
      <c r="BOP98" s="40"/>
      <c r="BOQ98" s="40"/>
      <c r="BOR98" s="40"/>
      <c r="BOS98" s="40"/>
      <c r="BOT98" s="40"/>
      <c r="BOU98" s="40"/>
      <c r="BOV98" s="40"/>
      <c r="BOW98" s="40"/>
      <c r="BOX98" s="40"/>
      <c r="BOY98" s="40"/>
      <c r="BOZ98" s="40"/>
      <c r="BPA98" s="40"/>
      <c r="BPB98" s="40"/>
      <c r="BPC98" s="40"/>
      <c r="BPD98" s="40"/>
      <c r="BPE98" s="40"/>
      <c r="BPF98" s="40"/>
      <c r="BPG98" s="40"/>
      <c r="BPH98" s="40"/>
      <c r="BPI98" s="40"/>
      <c r="BPJ98" s="40"/>
      <c r="BPK98" s="40"/>
      <c r="BPL98" s="40"/>
      <c r="BPM98" s="40"/>
      <c r="BPN98" s="40"/>
      <c r="BPO98" s="40"/>
      <c r="BPP98" s="40"/>
      <c r="BPQ98" s="40"/>
      <c r="BPR98" s="40"/>
      <c r="BPS98" s="40"/>
      <c r="BPT98" s="40"/>
      <c r="BPU98" s="40"/>
      <c r="BPV98" s="40"/>
      <c r="BPW98" s="40"/>
      <c r="BPX98" s="40"/>
      <c r="BPY98" s="40"/>
      <c r="BPZ98" s="40"/>
      <c r="BQA98" s="40"/>
      <c r="BQB98" s="40"/>
      <c r="BQC98" s="40"/>
      <c r="BQD98" s="40"/>
      <c r="BQE98" s="40"/>
      <c r="BQF98" s="40"/>
      <c r="BQG98" s="40"/>
      <c r="BQH98" s="40"/>
      <c r="BQI98" s="40"/>
      <c r="BQJ98" s="40"/>
      <c r="BQK98" s="40"/>
      <c r="BQL98" s="40"/>
      <c r="BQM98" s="40"/>
      <c r="BQN98" s="40"/>
      <c r="BQO98" s="40"/>
      <c r="BQP98" s="40"/>
      <c r="BQQ98" s="40"/>
      <c r="BQR98" s="40"/>
      <c r="BQS98" s="40"/>
      <c r="BQT98" s="40"/>
      <c r="BQU98" s="40"/>
      <c r="BQV98" s="40"/>
      <c r="BQW98" s="40"/>
      <c r="BQX98" s="40"/>
      <c r="BQY98" s="40"/>
      <c r="BQZ98" s="40"/>
      <c r="BRA98" s="40"/>
      <c r="BRB98" s="40"/>
      <c r="BRC98" s="40"/>
      <c r="BRD98" s="40"/>
      <c r="BRE98" s="40"/>
      <c r="BRF98" s="40"/>
      <c r="BRG98" s="40"/>
      <c r="BRH98" s="40"/>
      <c r="BRI98" s="40"/>
      <c r="BRJ98" s="40"/>
      <c r="BRK98" s="40"/>
      <c r="BRL98" s="40"/>
      <c r="BRM98" s="40"/>
      <c r="BRN98" s="40"/>
      <c r="BRO98" s="40"/>
      <c r="BRP98" s="40"/>
      <c r="BRQ98" s="40"/>
      <c r="BRR98" s="40"/>
      <c r="BRS98" s="40"/>
      <c r="BRT98" s="40"/>
      <c r="BRU98" s="40"/>
      <c r="BRV98" s="40"/>
      <c r="BRW98" s="40"/>
      <c r="BRX98" s="40"/>
      <c r="BRY98" s="40"/>
      <c r="BRZ98" s="40"/>
      <c r="BSA98" s="40"/>
      <c r="BSB98" s="40"/>
      <c r="BSC98" s="40"/>
      <c r="BSD98" s="40"/>
      <c r="BSE98" s="40"/>
      <c r="BSF98" s="40"/>
      <c r="BSG98" s="40"/>
      <c r="BSH98" s="40"/>
      <c r="BSI98" s="40"/>
      <c r="BSJ98" s="40"/>
      <c r="BSK98" s="40"/>
      <c r="BSL98" s="40"/>
      <c r="BSM98" s="40"/>
      <c r="BSN98" s="40"/>
      <c r="BSO98" s="40"/>
      <c r="BSP98" s="40"/>
      <c r="BSQ98" s="40"/>
      <c r="BSR98" s="40"/>
      <c r="BSS98" s="40"/>
      <c r="BST98" s="40"/>
      <c r="BSU98" s="40"/>
      <c r="BSV98" s="40"/>
      <c r="BSW98" s="40"/>
      <c r="BSX98" s="40"/>
      <c r="BSY98" s="40"/>
      <c r="BSZ98" s="40"/>
      <c r="BTA98" s="40"/>
      <c r="BTB98" s="40"/>
      <c r="BTC98" s="40"/>
      <c r="BTD98" s="40"/>
      <c r="BTE98" s="40"/>
      <c r="BTF98" s="40"/>
      <c r="BTG98" s="40"/>
      <c r="BTH98" s="40"/>
      <c r="BTI98" s="40"/>
      <c r="BTJ98" s="40"/>
      <c r="BTK98" s="40"/>
      <c r="BTL98" s="40"/>
      <c r="BTM98" s="40"/>
      <c r="BTN98" s="40"/>
      <c r="BTO98" s="40"/>
      <c r="BTP98" s="40"/>
      <c r="BTQ98" s="40"/>
      <c r="BTR98" s="40"/>
      <c r="BTS98" s="40"/>
      <c r="BTT98" s="40"/>
      <c r="BTU98" s="40"/>
      <c r="BTV98" s="40"/>
      <c r="BTW98" s="40"/>
      <c r="BTX98" s="40"/>
      <c r="BTY98" s="40"/>
      <c r="BTZ98" s="40"/>
      <c r="BUA98" s="40"/>
      <c r="BUB98" s="40"/>
      <c r="BUC98" s="40"/>
      <c r="BUD98" s="40"/>
      <c r="BUE98" s="40"/>
      <c r="BUF98" s="40"/>
      <c r="BUG98" s="40"/>
      <c r="BUH98" s="40"/>
      <c r="BUI98" s="40"/>
      <c r="BUJ98" s="40"/>
      <c r="BUK98" s="40"/>
      <c r="BUL98" s="40"/>
      <c r="BUM98" s="40"/>
      <c r="BUN98" s="40"/>
      <c r="BUO98" s="40"/>
      <c r="BUP98" s="40"/>
      <c r="BUQ98" s="40"/>
      <c r="BUR98" s="40"/>
      <c r="BUS98" s="40"/>
      <c r="BUT98" s="40"/>
      <c r="BUU98" s="40"/>
      <c r="BUV98" s="40"/>
      <c r="BUW98" s="40"/>
      <c r="BUX98" s="40"/>
      <c r="BUY98" s="40"/>
      <c r="BUZ98" s="40"/>
      <c r="BVA98" s="40"/>
      <c r="BVB98" s="40"/>
      <c r="BVC98" s="40"/>
      <c r="BVD98" s="40"/>
      <c r="BVE98" s="40"/>
      <c r="BVF98" s="40"/>
      <c r="BVG98" s="40"/>
      <c r="BVH98" s="40"/>
      <c r="BVI98" s="40"/>
      <c r="BVJ98" s="40"/>
      <c r="BVK98" s="40"/>
      <c r="BVL98" s="40"/>
      <c r="BVM98" s="40"/>
      <c r="BVN98" s="40"/>
      <c r="BVO98" s="40"/>
      <c r="BVP98" s="40"/>
      <c r="BVQ98" s="40"/>
      <c r="BVR98" s="40"/>
      <c r="BVS98" s="40"/>
      <c r="BVT98" s="40"/>
      <c r="BVU98" s="40"/>
      <c r="BVV98" s="40"/>
      <c r="BVW98" s="40"/>
      <c r="BVX98" s="40"/>
      <c r="BVY98" s="40"/>
      <c r="BVZ98" s="40"/>
      <c r="BWA98" s="40"/>
      <c r="BWB98" s="40"/>
      <c r="BWC98" s="40"/>
      <c r="BWD98" s="40"/>
      <c r="BWE98" s="40"/>
      <c r="BWF98" s="40"/>
      <c r="BWG98" s="40"/>
      <c r="BWH98" s="40"/>
      <c r="BWI98" s="40"/>
      <c r="BWJ98" s="40"/>
      <c r="BWK98" s="40"/>
      <c r="BWL98" s="40"/>
      <c r="BWM98" s="40"/>
      <c r="BWN98" s="40"/>
      <c r="BWO98" s="40"/>
      <c r="BWP98" s="40"/>
      <c r="BWQ98" s="40"/>
      <c r="BWR98" s="40"/>
      <c r="BWS98" s="40"/>
      <c r="BWT98" s="40"/>
      <c r="BWU98" s="40"/>
      <c r="BWV98" s="40"/>
      <c r="BWW98" s="40"/>
      <c r="BWX98" s="40"/>
      <c r="BWY98" s="40"/>
      <c r="BWZ98" s="40"/>
      <c r="BXA98" s="40"/>
      <c r="BXB98" s="40"/>
      <c r="BXC98" s="40"/>
      <c r="BXD98" s="40"/>
      <c r="BXE98" s="40"/>
      <c r="BXF98" s="40"/>
      <c r="BXG98" s="40"/>
      <c r="BXH98" s="40"/>
      <c r="BXI98" s="40"/>
      <c r="BXJ98" s="40"/>
      <c r="BXK98" s="40"/>
      <c r="BXL98" s="40"/>
      <c r="BXM98" s="40"/>
      <c r="BXN98" s="40"/>
      <c r="BXO98" s="40"/>
      <c r="BXP98" s="40"/>
      <c r="BXQ98" s="40"/>
      <c r="BXR98" s="40"/>
      <c r="BXS98" s="40"/>
      <c r="BXT98" s="40"/>
      <c r="BXU98" s="40"/>
      <c r="BXV98" s="40"/>
      <c r="BXW98" s="40"/>
      <c r="BXX98" s="40"/>
      <c r="BXY98" s="40"/>
      <c r="BXZ98" s="40"/>
      <c r="BYA98" s="40"/>
      <c r="BYB98" s="40"/>
      <c r="BYC98" s="40"/>
      <c r="BYD98" s="40"/>
      <c r="BYE98" s="40"/>
      <c r="BYF98" s="40"/>
      <c r="BYG98" s="40"/>
      <c r="BYH98" s="40"/>
      <c r="BYI98" s="40"/>
      <c r="BYJ98" s="40"/>
      <c r="BYK98" s="40"/>
      <c r="BYL98" s="40"/>
      <c r="BYM98" s="40"/>
      <c r="BYN98" s="40"/>
      <c r="BYO98" s="40"/>
      <c r="BYP98" s="40"/>
      <c r="BYQ98" s="40"/>
      <c r="BYR98" s="40"/>
      <c r="BYS98" s="40"/>
      <c r="BYT98" s="40"/>
      <c r="BYU98" s="40"/>
      <c r="BYV98" s="40"/>
      <c r="BYW98" s="40"/>
      <c r="BYX98" s="40"/>
      <c r="BYY98" s="40"/>
      <c r="BYZ98" s="40"/>
      <c r="BZA98" s="40"/>
      <c r="BZB98" s="40"/>
      <c r="BZC98" s="40"/>
      <c r="BZD98" s="40"/>
      <c r="BZE98" s="40"/>
      <c r="BZF98" s="40"/>
      <c r="BZG98" s="40"/>
      <c r="BZH98" s="40"/>
      <c r="BZI98" s="40"/>
      <c r="BZJ98" s="40"/>
      <c r="BZK98" s="40"/>
      <c r="BZL98" s="40"/>
      <c r="BZM98" s="40"/>
      <c r="BZN98" s="40"/>
      <c r="BZO98" s="40"/>
      <c r="BZP98" s="40"/>
      <c r="BZQ98" s="40"/>
      <c r="BZR98" s="40"/>
      <c r="BZS98" s="40"/>
      <c r="BZT98" s="40"/>
      <c r="BZU98" s="40"/>
      <c r="BZV98" s="40"/>
      <c r="BZW98" s="40"/>
      <c r="BZX98" s="40"/>
      <c r="BZY98" s="40"/>
      <c r="BZZ98" s="40"/>
      <c r="CAA98" s="40"/>
      <c r="CAB98" s="40"/>
      <c r="CAC98" s="40"/>
      <c r="CAD98" s="40"/>
      <c r="CAE98" s="40"/>
      <c r="CAF98" s="40"/>
      <c r="CAG98" s="40"/>
      <c r="CAH98" s="40"/>
      <c r="CAI98" s="40"/>
      <c r="CAJ98" s="40"/>
      <c r="CAK98" s="40"/>
      <c r="CAL98" s="40"/>
      <c r="CAM98" s="40"/>
      <c r="CAN98" s="40"/>
      <c r="CAO98" s="40"/>
      <c r="CAP98" s="40"/>
      <c r="CAQ98" s="40"/>
      <c r="CAR98" s="40"/>
      <c r="CAS98" s="40"/>
      <c r="CAT98" s="40"/>
      <c r="CAU98" s="40"/>
      <c r="CAV98" s="40"/>
      <c r="CAW98" s="40"/>
      <c r="CAX98" s="40"/>
      <c r="CAY98" s="40"/>
      <c r="CAZ98" s="40"/>
      <c r="CBA98" s="40"/>
      <c r="CBB98" s="40"/>
      <c r="CBC98" s="40"/>
      <c r="CBD98" s="40"/>
      <c r="CBE98" s="40"/>
      <c r="CBF98" s="40"/>
      <c r="CBG98" s="40"/>
      <c r="CBH98" s="40"/>
      <c r="CBI98" s="40"/>
      <c r="CBJ98" s="40"/>
      <c r="CBK98" s="40"/>
      <c r="CBL98" s="40"/>
      <c r="CBM98" s="40"/>
      <c r="CBN98" s="40"/>
      <c r="CBO98" s="40"/>
      <c r="CBP98" s="40"/>
      <c r="CBQ98" s="40"/>
      <c r="CBR98" s="40"/>
      <c r="CBS98" s="40"/>
      <c r="CBT98" s="40"/>
      <c r="CBU98" s="40"/>
      <c r="CBV98" s="40"/>
      <c r="CBW98" s="40"/>
      <c r="CBX98" s="40"/>
      <c r="CBY98" s="40"/>
      <c r="CBZ98" s="40"/>
      <c r="CCA98" s="40"/>
      <c r="CCB98" s="40"/>
      <c r="CCC98" s="40"/>
      <c r="CCD98" s="40"/>
      <c r="CCE98" s="40"/>
      <c r="CCF98" s="40"/>
      <c r="CCG98" s="40"/>
      <c r="CCH98" s="40"/>
      <c r="CCI98" s="40"/>
      <c r="CCJ98" s="40"/>
      <c r="CCK98" s="40"/>
      <c r="CCL98" s="40"/>
      <c r="CCM98" s="40"/>
      <c r="CCN98" s="40"/>
      <c r="CCO98" s="40"/>
      <c r="CCP98" s="40"/>
      <c r="CCQ98" s="40"/>
      <c r="CCR98" s="40"/>
      <c r="CCS98" s="40"/>
      <c r="CCT98" s="40"/>
      <c r="CCU98" s="40"/>
      <c r="CCV98" s="40"/>
      <c r="CCW98" s="40"/>
      <c r="CCX98" s="40"/>
      <c r="CCY98" s="40"/>
      <c r="CCZ98" s="40"/>
      <c r="CDA98" s="40"/>
      <c r="CDB98" s="40"/>
      <c r="CDC98" s="40"/>
      <c r="CDD98" s="40"/>
      <c r="CDE98" s="40"/>
      <c r="CDF98" s="40"/>
      <c r="CDG98" s="40"/>
      <c r="CDH98" s="40"/>
      <c r="CDI98" s="40"/>
      <c r="CDJ98" s="40"/>
      <c r="CDK98" s="40"/>
      <c r="CDL98" s="40"/>
      <c r="CDM98" s="40"/>
      <c r="CDN98" s="40"/>
      <c r="CDO98" s="40"/>
      <c r="CDP98" s="40"/>
      <c r="CDQ98" s="40"/>
      <c r="CDR98" s="40"/>
      <c r="CDS98" s="40"/>
      <c r="CDT98" s="40"/>
      <c r="CDU98" s="40"/>
      <c r="CDV98" s="40"/>
      <c r="CDW98" s="40"/>
      <c r="CDX98" s="40"/>
      <c r="CDY98" s="40"/>
      <c r="CDZ98" s="40"/>
      <c r="CEA98" s="40"/>
      <c r="CEB98" s="40"/>
      <c r="CEC98" s="40"/>
      <c r="CED98" s="40"/>
      <c r="CEE98" s="40"/>
      <c r="CEF98" s="40"/>
      <c r="CEG98" s="40"/>
      <c r="CEH98" s="40"/>
      <c r="CEI98" s="40"/>
      <c r="CEJ98" s="40"/>
      <c r="CEK98" s="40"/>
      <c r="CEL98" s="40"/>
      <c r="CEM98" s="40"/>
      <c r="CEN98" s="40"/>
      <c r="CEO98" s="40"/>
      <c r="CEP98" s="40"/>
      <c r="CEQ98" s="40"/>
      <c r="CER98" s="40"/>
      <c r="CES98" s="40"/>
      <c r="CET98" s="40"/>
      <c r="CEU98" s="40"/>
      <c r="CEV98" s="40"/>
      <c r="CEW98" s="40"/>
      <c r="CEX98" s="40"/>
      <c r="CEY98" s="40"/>
      <c r="CEZ98" s="40"/>
      <c r="CFA98" s="40"/>
      <c r="CFB98" s="40"/>
      <c r="CFC98" s="40"/>
      <c r="CFD98" s="40"/>
      <c r="CFE98" s="40"/>
      <c r="CFF98" s="40"/>
      <c r="CFG98" s="40"/>
      <c r="CFH98" s="40"/>
      <c r="CFI98" s="40"/>
      <c r="CFJ98" s="40"/>
      <c r="CFK98" s="40"/>
      <c r="CFL98" s="40"/>
      <c r="CFM98" s="40"/>
      <c r="CFN98" s="40"/>
      <c r="CFO98" s="40"/>
      <c r="CFP98" s="40"/>
      <c r="CFQ98" s="40"/>
      <c r="CFR98" s="40"/>
      <c r="CFS98" s="40"/>
      <c r="CFT98" s="40"/>
      <c r="CFU98" s="40"/>
      <c r="CFV98" s="40"/>
      <c r="CFW98" s="40"/>
      <c r="CFX98" s="40"/>
      <c r="CFY98" s="40"/>
      <c r="CFZ98" s="40"/>
      <c r="CGA98" s="40"/>
      <c r="CGB98" s="40"/>
      <c r="CGC98" s="40"/>
      <c r="CGD98" s="40"/>
      <c r="CGE98" s="40"/>
      <c r="CGF98" s="40"/>
      <c r="CGG98" s="40"/>
      <c r="CGH98" s="40"/>
      <c r="CGI98" s="40"/>
      <c r="CGJ98" s="40"/>
      <c r="CGK98" s="40"/>
      <c r="CGL98" s="40"/>
      <c r="CGM98" s="40"/>
      <c r="CGN98" s="40"/>
      <c r="CGO98" s="40"/>
      <c r="CGP98" s="40"/>
      <c r="CGQ98" s="40"/>
      <c r="CGR98" s="40"/>
      <c r="CGS98" s="40"/>
      <c r="CGT98" s="40"/>
      <c r="CGU98" s="40"/>
      <c r="CGV98" s="40"/>
      <c r="CGW98" s="40"/>
      <c r="CGX98" s="40"/>
      <c r="CGY98" s="40"/>
      <c r="CGZ98" s="40"/>
      <c r="CHA98" s="40"/>
      <c r="CHB98" s="40"/>
      <c r="CHC98" s="40"/>
      <c r="CHD98" s="40"/>
      <c r="CHE98" s="40"/>
      <c r="CHF98" s="40"/>
      <c r="CHG98" s="40"/>
      <c r="CHH98" s="40"/>
      <c r="CHI98" s="40"/>
      <c r="CHJ98" s="40"/>
      <c r="CHK98" s="40"/>
      <c r="CHL98" s="40"/>
      <c r="CHM98" s="40"/>
      <c r="CHN98" s="40"/>
      <c r="CHO98" s="40"/>
      <c r="CHP98" s="40"/>
      <c r="CHQ98" s="40"/>
      <c r="CHR98" s="40"/>
      <c r="CHS98" s="40"/>
      <c r="CHT98" s="40"/>
      <c r="CHU98" s="40"/>
      <c r="CHV98" s="40"/>
      <c r="CHW98" s="40"/>
      <c r="CHX98" s="40"/>
      <c r="CHY98" s="40"/>
      <c r="CHZ98" s="40"/>
      <c r="CIA98" s="40"/>
      <c r="CIB98" s="40"/>
      <c r="CIC98" s="40"/>
      <c r="CID98" s="40"/>
      <c r="CIE98" s="40"/>
      <c r="CIF98" s="40"/>
      <c r="CIG98" s="40"/>
      <c r="CIH98" s="40"/>
      <c r="CII98" s="40"/>
      <c r="CIJ98" s="40"/>
      <c r="CIK98" s="40"/>
      <c r="CIL98" s="40"/>
      <c r="CIM98" s="40"/>
      <c r="CIN98" s="40"/>
      <c r="CIO98" s="40"/>
      <c r="CIP98" s="40"/>
      <c r="CIQ98" s="40"/>
      <c r="CIR98" s="40"/>
      <c r="CIS98" s="40"/>
      <c r="CIT98" s="40"/>
      <c r="CIU98" s="40"/>
      <c r="CIV98" s="40"/>
      <c r="CIW98" s="40"/>
      <c r="CIX98" s="40"/>
      <c r="CIY98" s="40"/>
      <c r="CIZ98" s="40"/>
      <c r="CJA98" s="40"/>
      <c r="CJB98" s="40"/>
      <c r="CJC98" s="40"/>
      <c r="CJD98" s="40"/>
      <c r="CJE98" s="40"/>
      <c r="CJF98" s="40"/>
      <c r="CJG98" s="40"/>
      <c r="CJH98" s="40"/>
      <c r="CJI98" s="40"/>
      <c r="CJJ98" s="40"/>
      <c r="CJK98" s="40"/>
      <c r="CJL98" s="40"/>
      <c r="CJM98" s="40"/>
      <c r="CJN98" s="40"/>
      <c r="CJO98" s="40"/>
      <c r="CJP98" s="40"/>
      <c r="CJQ98" s="40"/>
      <c r="CJR98" s="40"/>
      <c r="CJS98" s="40"/>
      <c r="CJT98" s="40"/>
      <c r="CJU98" s="40"/>
      <c r="CJV98" s="40"/>
      <c r="CJW98" s="40"/>
      <c r="CJX98" s="40"/>
      <c r="CJY98" s="40"/>
      <c r="CJZ98" s="40"/>
      <c r="CKA98" s="40"/>
      <c r="CKB98" s="40"/>
      <c r="CKC98" s="40"/>
      <c r="CKD98" s="40"/>
      <c r="CKE98" s="40"/>
      <c r="CKF98" s="40"/>
      <c r="CKG98" s="40"/>
      <c r="CKH98" s="40"/>
      <c r="CKI98" s="40"/>
      <c r="CKJ98" s="40"/>
      <c r="CKK98" s="40"/>
      <c r="CKL98" s="40"/>
      <c r="CKM98" s="40"/>
      <c r="CKN98" s="40"/>
      <c r="CKO98" s="40"/>
      <c r="CKP98" s="40"/>
      <c r="CKQ98" s="40"/>
      <c r="CKR98" s="40"/>
      <c r="CKS98" s="40"/>
      <c r="CKT98" s="40"/>
      <c r="CKU98" s="40"/>
      <c r="CKV98" s="40"/>
      <c r="CKW98" s="40"/>
      <c r="CKX98" s="40"/>
      <c r="CKY98" s="40"/>
      <c r="CKZ98" s="40"/>
      <c r="CLA98" s="40"/>
      <c r="CLB98" s="40"/>
      <c r="CLC98" s="40"/>
      <c r="CLD98" s="40"/>
      <c r="CLE98" s="40"/>
      <c r="CLF98" s="40"/>
      <c r="CLG98" s="40"/>
      <c r="CLH98" s="40"/>
      <c r="CLI98" s="40"/>
      <c r="CLJ98" s="40"/>
      <c r="CLK98" s="40"/>
      <c r="CLL98" s="40"/>
      <c r="CLM98" s="40"/>
      <c r="CLN98" s="40"/>
      <c r="CLO98" s="40"/>
      <c r="CLP98" s="40"/>
      <c r="CLQ98" s="40"/>
      <c r="CLR98" s="40"/>
      <c r="CLS98" s="40"/>
      <c r="CLT98" s="40"/>
      <c r="CLU98" s="40"/>
      <c r="CLV98" s="40"/>
      <c r="CLW98" s="40"/>
      <c r="CLX98" s="40"/>
      <c r="CLY98" s="40"/>
      <c r="CLZ98" s="40"/>
      <c r="CMA98" s="40"/>
      <c r="CMB98" s="40"/>
      <c r="CMC98" s="40"/>
      <c r="CMD98" s="40"/>
      <c r="CME98" s="40"/>
      <c r="CMF98" s="40"/>
      <c r="CMG98" s="40"/>
      <c r="CMH98" s="40"/>
      <c r="CMI98" s="40"/>
      <c r="CMJ98" s="40"/>
      <c r="CMK98" s="40"/>
      <c r="CML98" s="40"/>
      <c r="CMM98" s="40"/>
      <c r="CMN98" s="40"/>
      <c r="CMO98" s="40"/>
      <c r="CMP98" s="40"/>
      <c r="CMQ98" s="40"/>
      <c r="CMR98" s="40"/>
      <c r="CMS98" s="40"/>
      <c r="CMT98" s="40"/>
      <c r="CMU98" s="40"/>
      <c r="CMV98" s="40"/>
      <c r="CMW98" s="40"/>
      <c r="CMX98" s="40"/>
      <c r="CMY98" s="40"/>
      <c r="CMZ98" s="40"/>
      <c r="CNA98" s="40"/>
      <c r="CNB98" s="40"/>
      <c r="CNC98" s="40"/>
      <c r="CND98" s="40"/>
      <c r="CNE98" s="40"/>
      <c r="CNF98" s="40"/>
      <c r="CNG98" s="40"/>
      <c r="CNH98" s="40"/>
      <c r="CNI98" s="40"/>
      <c r="CNJ98" s="40"/>
      <c r="CNK98" s="40"/>
      <c r="CNL98" s="40"/>
      <c r="CNM98" s="40"/>
      <c r="CNN98" s="40"/>
      <c r="CNO98" s="40"/>
      <c r="CNP98" s="40"/>
      <c r="CNQ98" s="40"/>
      <c r="CNR98" s="40"/>
      <c r="CNS98" s="40"/>
      <c r="CNT98" s="40"/>
      <c r="CNU98" s="40"/>
      <c r="CNV98" s="40"/>
      <c r="CNW98" s="40"/>
      <c r="CNX98" s="40"/>
      <c r="CNY98" s="40"/>
      <c r="CNZ98" s="40"/>
      <c r="COA98" s="40"/>
      <c r="COB98" s="40"/>
      <c r="COC98" s="40"/>
      <c r="COD98" s="40"/>
      <c r="COE98" s="40"/>
      <c r="COF98" s="40"/>
      <c r="COG98" s="40"/>
      <c r="COH98" s="40"/>
      <c r="COI98" s="40"/>
      <c r="COJ98" s="40"/>
      <c r="COK98" s="40"/>
      <c r="COL98" s="40"/>
      <c r="COM98" s="40"/>
      <c r="CON98" s="40"/>
      <c r="COO98" s="40"/>
      <c r="COP98" s="40"/>
      <c r="COQ98" s="40"/>
      <c r="COR98" s="40"/>
      <c r="COS98" s="40"/>
      <c r="COT98" s="40"/>
      <c r="COU98" s="40"/>
      <c r="COV98" s="40"/>
      <c r="COW98" s="40"/>
      <c r="COX98" s="40"/>
      <c r="COY98" s="40"/>
      <c r="COZ98" s="40"/>
      <c r="CPA98" s="40"/>
      <c r="CPB98" s="40"/>
      <c r="CPC98" s="40"/>
      <c r="CPD98" s="40"/>
      <c r="CPE98" s="40"/>
      <c r="CPF98" s="40"/>
      <c r="CPG98" s="40"/>
      <c r="CPH98" s="40"/>
      <c r="CPI98" s="40"/>
      <c r="CPJ98" s="40"/>
      <c r="CPK98" s="40"/>
      <c r="CPL98" s="40"/>
      <c r="CPM98" s="40"/>
      <c r="CPN98" s="40"/>
      <c r="CPO98" s="40"/>
      <c r="CPP98" s="40"/>
      <c r="CPQ98" s="40"/>
      <c r="CPR98" s="40"/>
      <c r="CPS98" s="40"/>
      <c r="CPT98" s="40"/>
      <c r="CPU98" s="40"/>
      <c r="CPV98" s="40"/>
      <c r="CPW98" s="40"/>
      <c r="CPX98" s="40"/>
      <c r="CPY98" s="40"/>
      <c r="CPZ98" s="40"/>
      <c r="CQA98" s="40"/>
      <c r="CQB98" s="40"/>
      <c r="CQC98" s="40"/>
      <c r="CQD98" s="40"/>
      <c r="CQE98" s="40"/>
      <c r="CQF98" s="40"/>
      <c r="CQG98" s="40"/>
      <c r="CQH98" s="40"/>
      <c r="CQI98" s="40"/>
      <c r="CQJ98" s="40"/>
      <c r="CQK98" s="40"/>
      <c r="CQL98" s="40"/>
      <c r="CQM98" s="40"/>
      <c r="CQN98" s="40"/>
      <c r="CQO98" s="40"/>
      <c r="CQP98" s="40"/>
      <c r="CQQ98" s="40"/>
      <c r="CQR98" s="40"/>
      <c r="CQS98" s="40"/>
      <c r="CQT98" s="40"/>
      <c r="CQU98" s="40"/>
      <c r="CQV98" s="40"/>
      <c r="CQW98" s="40"/>
      <c r="CQX98" s="40"/>
      <c r="CQY98" s="40"/>
      <c r="CQZ98" s="40"/>
      <c r="CRA98" s="40"/>
      <c r="CRB98" s="40"/>
      <c r="CRC98" s="40"/>
      <c r="CRD98" s="40"/>
      <c r="CRE98" s="40"/>
      <c r="CRF98" s="40"/>
      <c r="CRG98" s="40"/>
      <c r="CRH98" s="40"/>
      <c r="CRI98" s="40"/>
      <c r="CRJ98" s="40"/>
      <c r="CRK98" s="40"/>
      <c r="CRL98" s="40"/>
      <c r="CRM98" s="40"/>
      <c r="CRN98" s="40"/>
      <c r="CRO98" s="40"/>
      <c r="CRP98" s="40"/>
      <c r="CRQ98" s="40"/>
      <c r="CRR98" s="40"/>
      <c r="CRS98" s="40"/>
      <c r="CRT98" s="40"/>
      <c r="CRU98" s="40"/>
      <c r="CRV98" s="40"/>
      <c r="CRW98" s="40"/>
      <c r="CRX98" s="40"/>
      <c r="CRY98" s="40"/>
      <c r="CRZ98" s="40"/>
      <c r="CSA98" s="40"/>
      <c r="CSB98" s="40"/>
      <c r="CSC98" s="40"/>
      <c r="CSD98" s="40"/>
      <c r="CSE98" s="40"/>
      <c r="CSF98" s="40"/>
      <c r="CSG98" s="40"/>
      <c r="CSH98" s="40"/>
      <c r="CSI98" s="40"/>
      <c r="CSJ98" s="40"/>
      <c r="CSK98" s="40"/>
      <c r="CSL98" s="40"/>
      <c r="CSM98" s="40"/>
      <c r="CSN98" s="40"/>
      <c r="CSO98" s="40"/>
      <c r="CSP98" s="40"/>
      <c r="CSQ98" s="40"/>
      <c r="CSR98" s="40"/>
      <c r="CSS98" s="40"/>
      <c r="CST98" s="40"/>
      <c r="CSU98" s="40"/>
      <c r="CSV98" s="40"/>
      <c r="CSW98" s="40"/>
      <c r="CSX98" s="40"/>
      <c r="CSY98" s="40"/>
      <c r="CSZ98" s="40"/>
      <c r="CTA98" s="40"/>
      <c r="CTB98" s="40"/>
      <c r="CTC98" s="40"/>
      <c r="CTD98" s="40"/>
      <c r="CTE98" s="40"/>
      <c r="CTF98" s="40"/>
      <c r="CTG98" s="40"/>
      <c r="CTH98" s="40"/>
      <c r="CTI98" s="40"/>
      <c r="CTJ98" s="40"/>
      <c r="CTK98" s="40"/>
      <c r="CTL98" s="40"/>
      <c r="CTM98" s="40"/>
      <c r="CTN98" s="40"/>
      <c r="CTO98" s="40"/>
      <c r="CTP98" s="40"/>
      <c r="CTQ98" s="40"/>
      <c r="CTR98" s="40"/>
      <c r="CTS98" s="40"/>
      <c r="CTT98" s="40"/>
      <c r="CTU98" s="40"/>
      <c r="CTV98" s="40"/>
      <c r="CTW98" s="40"/>
      <c r="CTX98" s="40"/>
      <c r="CTY98" s="40"/>
      <c r="CTZ98" s="40"/>
      <c r="CUA98" s="40"/>
      <c r="CUB98" s="40"/>
      <c r="CUC98" s="40"/>
      <c r="CUD98" s="40"/>
      <c r="CUE98" s="40"/>
      <c r="CUF98" s="40"/>
      <c r="CUG98" s="40"/>
      <c r="CUH98" s="40"/>
      <c r="CUI98" s="40"/>
      <c r="CUJ98" s="40"/>
      <c r="CUK98" s="40"/>
      <c r="CUL98" s="40"/>
      <c r="CUM98" s="40"/>
      <c r="CUN98" s="40"/>
      <c r="CUO98" s="40"/>
      <c r="CUP98" s="40"/>
      <c r="CUQ98" s="40"/>
      <c r="CUR98" s="40"/>
      <c r="CUS98" s="40"/>
      <c r="CUT98" s="40"/>
      <c r="CUU98" s="40"/>
      <c r="CUV98" s="40"/>
      <c r="CUW98" s="40"/>
      <c r="CUX98" s="40"/>
      <c r="CUY98" s="40"/>
      <c r="CUZ98" s="40"/>
      <c r="CVA98" s="40"/>
      <c r="CVB98" s="40"/>
      <c r="CVC98" s="40"/>
      <c r="CVD98" s="40"/>
      <c r="CVE98" s="40"/>
      <c r="CVF98" s="40"/>
      <c r="CVG98" s="40"/>
      <c r="CVH98" s="40"/>
      <c r="CVI98" s="40"/>
      <c r="CVJ98" s="40"/>
      <c r="CVK98" s="40"/>
      <c r="CVL98" s="40"/>
      <c r="CVM98" s="40"/>
      <c r="CVN98" s="40"/>
      <c r="CVO98" s="40"/>
      <c r="CVP98" s="40"/>
      <c r="CVQ98" s="40"/>
      <c r="CVR98" s="40"/>
      <c r="CVS98" s="40"/>
      <c r="CVT98" s="40"/>
      <c r="CVU98" s="40"/>
      <c r="CVV98" s="40"/>
      <c r="CVW98" s="40"/>
      <c r="CVX98" s="40"/>
      <c r="CVY98" s="40"/>
      <c r="CVZ98" s="40"/>
      <c r="CWA98" s="40"/>
      <c r="CWB98" s="40"/>
      <c r="CWC98" s="40"/>
      <c r="CWD98" s="40"/>
      <c r="CWE98" s="40"/>
      <c r="CWF98" s="40"/>
      <c r="CWG98" s="40"/>
      <c r="CWH98" s="40"/>
      <c r="CWI98" s="40"/>
      <c r="CWJ98" s="40"/>
      <c r="CWK98" s="40"/>
      <c r="CWL98" s="40"/>
      <c r="CWM98" s="40"/>
      <c r="CWN98" s="40"/>
      <c r="CWO98" s="40"/>
      <c r="CWP98" s="40"/>
      <c r="CWQ98" s="40"/>
      <c r="CWR98" s="40"/>
      <c r="CWS98" s="40"/>
      <c r="CWT98" s="40"/>
      <c r="CWU98" s="40"/>
      <c r="CWV98" s="40"/>
      <c r="CWW98" s="40"/>
      <c r="CWX98" s="40"/>
      <c r="CWY98" s="40"/>
      <c r="CWZ98" s="40"/>
      <c r="CXA98" s="40"/>
      <c r="CXB98" s="40"/>
      <c r="CXC98" s="40"/>
      <c r="CXD98" s="40"/>
      <c r="CXE98" s="40"/>
      <c r="CXF98" s="40"/>
      <c r="CXG98" s="40"/>
      <c r="CXH98" s="40"/>
      <c r="CXI98" s="40"/>
      <c r="CXJ98" s="40"/>
      <c r="CXK98" s="40"/>
      <c r="CXL98" s="40"/>
      <c r="CXM98" s="40"/>
      <c r="CXN98" s="40"/>
      <c r="CXO98" s="40"/>
      <c r="CXP98" s="40"/>
      <c r="CXQ98" s="40"/>
      <c r="CXR98" s="40"/>
      <c r="CXS98" s="40"/>
      <c r="CXT98" s="40"/>
      <c r="CXU98" s="40"/>
      <c r="CXV98" s="40"/>
      <c r="CXW98" s="40"/>
      <c r="CXX98" s="40"/>
      <c r="CXY98" s="40"/>
      <c r="CXZ98" s="40"/>
      <c r="CYA98" s="40"/>
      <c r="CYB98" s="40"/>
      <c r="CYC98" s="40"/>
      <c r="CYD98" s="40"/>
      <c r="CYE98" s="40"/>
      <c r="CYF98" s="40"/>
      <c r="CYG98" s="40"/>
      <c r="CYH98" s="40"/>
      <c r="CYI98" s="40"/>
      <c r="CYJ98" s="40"/>
      <c r="CYK98" s="40"/>
      <c r="CYL98" s="40"/>
      <c r="CYM98" s="40"/>
      <c r="CYN98" s="40"/>
      <c r="CYO98" s="40"/>
      <c r="CYP98" s="40"/>
      <c r="CYQ98" s="40"/>
      <c r="CYR98" s="40"/>
      <c r="CYS98" s="40"/>
      <c r="CYT98" s="40"/>
      <c r="CYU98" s="40"/>
      <c r="CYV98" s="40"/>
      <c r="CYW98" s="40"/>
      <c r="CYX98" s="40"/>
      <c r="CYY98" s="40"/>
      <c r="CYZ98" s="40"/>
      <c r="CZA98" s="40"/>
      <c r="CZB98" s="40"/>
      <c r="CZC98" s="40"/>
      <c r="CZD98" s="40"/>
      <c r="CZE98" s="40"/>
      <c r="CZF98" s="40"/>
      <c r="CZG98" s="40"/>
      <c r="CZH98" s="40"/>
      <c r="CZI98" s="40"/>
      <c r="CZJ98" s="40"/>
      <c r="CZK98" s="40"/>
      <c r="CZL98" s="40"/>
      <c r="CZM98" s="40"/>
      <c r="CZN98" s="40"/>
      <c r="CZO98" s="40"/>
      <c r="CZP98" s="40"/>
      <c r="CZQ98" s="40"/>
      <c r="CZR98" s="40"/>
      <c r="CZS98" s="40"/>
      <c r="CZT98" s="40"/>
      <c r="CZU98" s="40"/>
      <c r="CZV98" s="40"/>
      <c r="CZW98" s="40"/>
      <c r="CZX98" s="40"/>
      <c r="CZY98" s="40"/>
      <c r="CZZ98" s="40"/>
      <c r="DAA98" s="40"/>
      <c r="DAB98" s="40"/>
      <c r="DAC98" s="40"/>
      <c r="DAD98" s="40"/>
      <c r="DAE98" s="40"/>
      <c r="DAF98" s="40"/>
      <c r="DAG98" s="40"/>
      <c r="DAH98" s="40"/>
      <c r="DAI98" s="40"/>
      <c r="DAJ98" s="40"/>
      <c r="DAK98" s="40"/>
      <c r="DAL98" s="40"/>
      <c r="DAM98" s="40"/>
      <c r="DAN98" s="40"/>
      <c r="DAO98" s="40"/>
      <c r="DAP98" s="40"/>
      <c r="DAQ98" s="40"/>
      <c r="DAR98" s="40"/>
      <c r="DAS98" s="40"/>
      <c r="DAT98" s="40"/>
      <c r="DAU98" s="40"/>
      <c r="DAV98" s="40"/>
      <c r="DAW98" s="40"/>
      <c r="DAX98" s="40"/>
      <c r="DAY98" s="40"/>
      <c r="DAZ98" s="40"/>
      <c r="DBA98" s="40"/>
      <c r="DBB98" s="40"/>
      <c r="DBC98" s="40"/>
      <c r="DBD98" s="40"/>
      <c r="DBE98" s="40"/>
      <c r="DBF98" s="40"/>
      <c r="DBG98" s="40"/>
      <c r="DBH98" s="40"/>
      <c r="DBI98" s="40"/>
      <c r="DBJ98" s="40"/>
      <c r="DBK98" s="40"/>
      <c r="DBL98" s="40"/>
      <c r="DBM98" s="40"/>
      <c r="DBN98" s="40"/>
      <c r="DBO98" s="40"/>
      <c r="DBP98" s="40"/>
      <c r="DBQ98" s="40"/>
      <c r="DBR98" s="40"/>
      <c r="DBS98" s="40"/>
      <c r="DBT98" s="40"/>
      <c r="DBU98" s="40"/>
      <c r="DBV98" s="40"/>
      <c r="DBW98" s="40"/>
      <c r="DBX98" s="40"/>
      <c r="DBY98" s="40"/>
      <c r="DBZ98" s="40"/>
      <c r="DCA98" s="40"/>
      <c r="DCB98" s="40"/>
      <c r="DCC98" s="40"/>
      <c r="DCD98" s="40"/>
      <c r="DCE98" s="40"/>
      <c r="DCF98" s="40"/>
      <c r="DCG98" s="40"/>
      <c r="DCH98" s="40"/>
      <c r="DCI98" s="40"/>
      <c r="DCJ98" s="40"/>
      <c r="DCK98" s="40"/>
      <c r="DCL98" s="40"/>
      <c r="DCM98" s="40"/>
      <c r="DCN98" s="40"/>
      <c r="DCO98" s="40"/>
      <c r="DCP98" s="40"/>
      <c r="DCQ98" s="40"/>
      <c r="DCR98" s="40"/>
      <c r="DCS98" s="40"/>
      <c r="DCT98" s="40"/>
      <c r="DCU98" s="40"/>
      <c r="DCV98" s="40"/>
      <c r="DCW98" s="40"/>
      <c r="DCX98" s="40"/>
      <c r="DCY98" s="40"/>
      <c r="DCZ98" s="40"/>
      <c r="DDA98" s="40"/>
      <c r="DDB98" s="40"/>
      <c r="DDC98" s="40"/>
      <c r="DDD98" s="40"/>
      <c r="DDE98" s="40"/>
      <c r="DDF98" s="40"/>
      <c r="DDG98" s="40"/>
      <c r="DDH98" s="40"/>
      <c r="DDI98" s="40"/>
      <c r="DDJ98" s="40"/>
      <c r="DDK98" s="40"/>
      <c r="DDL98" s="40"/>
      <c r="DDM98" s="40"/>
      <c r="DDN98" s="40"/>
      <c r="DDO98" s="40"/>
      <c r="DDP98" s="40"/>
      <c r="DDQ98" s="40"/>
      <c r="DDR98" s="40"/>
      <c r="DDS98" s="40"/>
      <c r="DDT98" s="40"/>
      <c r="DDU98" s="40"/>
      <c r="DDV98" s="40"/>
      <c r="DDW98" s="40"/>
      <c r="DDX98" s="40"/>
      <c r="DDY98" s="40"/>
      <c r="DDZ98" s="40"/>
      <c r="DEA98" s="40"/>
      <c r="DEB98" s="40"/>
      <c r="DEC98" s="40"/>
      <c r="DED98" s="40"/>
      <c r="DEE98" s="40"/>
      <c r="DEF98" s="40"/>
      <c r="DEG98" s="40"/>
      <c r="DEH98" s="40"/>
      <c r="DEI98" s="40"/>
      <c r="DEJ98" s="40"/>
      <c r="DEK98" s="40"/>
      <c r="DEL98" s="40"/>
      <c r="DEM98" s="40"/>
      <c r="DEN98" s="40"/>
      <c r="DEO98" s="40"/>
      <c r="DEP98" s="40"/>
      <c r="DEQ98" s="40"/>
      <c r="DER98" s="40"/>
      <c r="DES98" s="40"/>
      <c r="DET98" s="40"/>
      <c r="DEU98" s="40"/>
      <c r="DEV98" s="40"/>
      <c r="DEW98" s="40"/>
      <c r="DEX98" s="40"/>
      <c r="DEY98" s="40"/>
      <c r="DEZ98" s="40"/>
      <c r="DFA98" s="40"/>
      <c r="DFB98" s="40"/>
      <c r="DFC98" s="40"/>
      <c r="DFD98" s="40"/>
      <c r="DFE98" s="40"/>
      <c r="DFF98" s="40"/>
      <c r="DFG98" s="40"/>
      <c r="DFH98" s="40"/>
      <c r="DFI98" s="40"/>
      <c r="DFJ98" s="40"/>
      <c r="DFK98" s="40"/>
      <c r="DFL98" s="40"/>
      <c r="DFM98" s="40"/>
      <c r="DFN98" s="40"/>
      <c r="DFO98" s="40"/>
      <c r="DFP98" s="40"/>
      <c r="DFQ98" s="40"/>
      <c r="DFR98" s="40"/>
      <c r="DFS98" s="40"/>
      <c r="DFT98" s="40"/>
      <c r="DFU98" s="40"/>
      <c r="DFV98" s="40"/>
      <c r="DFW98" s="40"/>
      <c r="DFX98" s="40"/>
      <c r="DFY98" s="40"/>
      <c r="DFZ98" s="40"/>
      <c r="DGA98" s="40"/>
      <c r="DGB98" s="40"/>
      <c r="DGC98" s="40"/>
      <c r="DGD98" s="40"/>
      <c r="DGE98" s="40"/>
      <c r="DGF98" s="40"/>
      <c r="DGG98" s="40"/>
      <c r="DGH98" s="40"/>
      <c r="DGI98" s="40"/>
      <c r="DGJ98" s="40"/>
      <c r="DGK98" s="40"/>
      <c r="DGL98" s="40"/>
      <c r="DGM98" s="40"/>
      <c r="DGN98" s="40"/>
      <c r="DGO98" s="40"/>
      <c r="DGP98" s="40"/>
      <c r="DGQ98" s="40"/>
      <c r="DGR98" s="40"/>
      <c r="DGS98" s="40"/>
      <c r="DGT98" s="40"/>
      <c r="DGU98" s="40"/>
      <c r="DGV98" s="40"/>
      <c r="DGW98" s="40"/>
      <c r="DGX98" s="40"/>
      <c r="DGY98" s="40"/>
      <c r="DGZ98" s="40"/>
      <c r="DHA98" s="40"/>
      <c r="DHB98" s="40"/>
      <c r="DHC98" s="40"/>
      <c r="DHD98" s="40"/>
      <c r="DHE98" s="40"/>
      <c r="DHF98" s="40"/>
      <c r="DHG98" s="40"/>
      <c r="DHH98" s="40"/>
      <c r="DHI98" s="40"/>
      <c r="DHJ98" s="40"/>
      <c r="DHK98" s="40"/>
      <c r="DHL98" s="40"/>
      <c r="DHM98" s="40"/>
      <c r="DHN98" s="40"/>
      <c r="DHO98" s="40"/>
      <c r="DHP98" s="40"/>
      <c r="DHQ98" s="40"/>
      <c r="DHR98" s="40"/>
      <c r="DHS98" s="40"/>
      <c r="DHT98" s="40"/>
      <c r="DHU98" s="40"/>
      <c r="DHV98" s="40"/>
      <c r="DHW98" s="40"/>
      <c r="DHX98" s="40"/>
      <c r="DHY98" s="40"/>
      <c r="DHZ98" s="40"/>
      <c r="DIA98" s="40"/>
      <c r="DIB98" s="40"/>
      <c r="DIC98" s="40"/>
      <c r="DID98" s="40"/>
      <c r="DIE98" s="40"/>
      <c r="DIF98" s="40"/>
      <c r="DIG98" s="40"/>
      <c r="DIH98" s="40"/>
      <c r="DII98" s="40"/>
      <c r="DIJ98" s="40"/>
      <c r="DIK98" s="40"/>
      <c r="DIL98" s="40"/>
      <c r="DIM98" s="40"/>
      <c r="DIN98" s="40"/>
      <c r="DIO98" s="40"/>
      <c r="DIP98" s="40"/>
      <c r="DIQ98" s="40"/>
      <c r="DIR98" s="40"/>
      <c r="DIS98" s="40"/>
      <c r="DIT98" s="40"/>
      <c r="DIU98" s="40"/>
      <c r="DIV98" s="40"/>
      <c r="DIW98" s="40"/>
      <c r="DIX98" s="40"/>
      <c r="DIY98" s="40"/>
      <c r="DIZ98" s="40"/>
      <c r="DJA98" s="40"/>
      <c r="DJB98" s="40"/>
      <c r="DJC98" s="40"/>
      <c r="DJD98" s="40"/>
      <c r="DJE98" s="40"/>
      <c r="DJF98" s="40"/>
      <c r="DJG98" s="40"/>
      <c r="DJH98" s="40"/>
      <c r="DJI98" s="40"/>
      <c r="DJJ98" s="40"/>
      <c r="DJK98" s="40"/>
      <c r="DJL98" s="40"/>
      <c r="DJM98" s="40"/>
      <c r="DJN98" s="40"/>
      <c r="DJO98" s="40"/>
      <c r="DJP98" s="40"/>
      <c r="DJQ98" s="40"/>
      <c r="DJR98" s="40"/>
      <c r="DJS98" s="40"/>
      <c r="DJT98" s="40"/>
      <c r="DJU98" s="40"/>
      <c r="DJV98" s="40"/>
      <c r="DJW98" s="40"/>
      <c r="DJX98" s="40"/>
      <c r="DJY98" s="40"/>
      <c r="DJZ98" s="40"/>
      <c r="DKA98" s="40"/>
      <c r="DKB98" s="40"/>
      <c r="DKC98" s="40"/>
      <c r="DKD98" s="40"/>
      <c r="DKE98" s="40"/>
      <c r="DKF98" s="40"/>
      <c r="DKG98" s="40"/>
      <c r="DKH98" s="40"/>
      <c r="DKI98" s="40"/>
      <c r="DKJ98" s="40"/>
      <c r="DKK98" s="40"/>
      <c r="DKL98" s="40"/>
      <c r="DKM98" s="40"/>
      <c r="DKN98" s="40"/>
      <c r="DKO98" s="40"/>
      <c r="DKP98" s="40"/>
      <c r="DKQ98" s="40"/>
      <c r="DKR98" s="40"/>
      <c r="DKS98" s="40"/>
      <c r="DKT98" s="40"/>
      <c r="DKU98" s="40"/>
      <c r="DKV98" s="40"/>
      <c r="DKW98" s="40"/>
      <c r="DKX98" s="40"/>
      <c r="DKY98" s="40"/>
      <c r="DKZ98" s="40"/>
      <c r="DLA98" s="40"/>
      <c r="DLB98" s="40"/>
      <c r="DLC98" s="40"/>
      <c r="DLD98" s="40"/>
      <c r="DLE98" s="40"/>
      <c r="DLF98" s="40"/>
      <c r="DLG98" s="40"/>
      <c r="DLH98" s="40"/>
      <c r="DLI98" s="40"/>
      <c r="DLJ98" s="40"/>
      <c r="DLK98" s="40"/>
      <c r="DLL98" s="40"/>
      <c r="DLM98" s="40"/>
      <c r="DLN98" s="40"/>
      <c r="DLO98" s="40"/>
      <c r="DLP98" s="40"/>
      <c r="DLQ98" s="40"/>
      <c r="DLR98" s="40"/>
      <c r="DLS98" s="40"/>
      <c r="DLT98" s="40"/>
      <c r="DLU98" s="40"/>
      <c r="DLV98" s="40"/>
      <c r="DLW98" s="40"/>
      <c r="DLX98" s="40"/>
      <c r="DLY98" s="40"/>
      <c r="DLZ98" s="40"/>
      <c r="DMA98" s="40"/>
      <c r="DMB98" s="40"/>
      <c r="DMC98" s="40"/>
      <c r="DMD98" s="40"/>
      <c r="DME98" s="40"/>
      <c r="DMF98" s="40"/>
      <c r="DMG98" s="40"/>
      <c r="DMH98" s="40"/>
      <c r="DMI98" s="40"/>
      <c r="DMJ98" s="40"/>
      <c r="DMK98" s="40"/>
      <c r="DML98" s="40"/>
      <c r="DMM98" s="40"/>
      <c r="DMN98" s="40"/>
      <c r="DMO98" s="40"/>
      <c r="DMP98" s="40"/>
      <c r="DMQ98" s="40"/>
      <c r="DMR98" s="40"/>
      <c r="DMS98" s="40"/>
      <c r="DMT98" s="40"/>
      <c r="DMU98" s="40"/>
      <c r="DMV98" s="40"/>
      <c r="DMW98" s="40"/>
      <c r="DMX98" s="40"/>
      <c r="DMY98" s="40"/>
      <c r="DMZ98" s="40"/>
      <c r="DNA98" s="40"/>
      <c r="DNB98" s="40"/>
      <c r="DNC98" s="40"/>
      <c r="DND98" s="40"/>
      <c r="DNE98" s="40"/>
      <c r="DNF98" s="40"/>
      <c r="DNG98" s="40"/>
      <c r="DNH98" s="40"/>
      <c r="DNI98" s="40"/>
      <c r="DNJ98" s="40"/>
      <c r="DNK98" s="40"/>
      <c r="DNL98" s="40"/>
      <c r="DNM98" s="40"/>
      <c r="DNN98" s="40"/>
      <c r="DNO98" s="40"/>
      <c r="DNP98" s="40"/>
      <c r="DNQ98" s="40"/>
      <c r="DNR98" s="40"/>
      <c r="DNS98" s="40"/>
      <c r="DNT98" s="40"/>
      <c r="DNU98" s="40"/>
      <c r="DNV98" s="40"/>
      <c r="DNW98" s="40"/>
      <c r="DNX98" s="40"/>
      <c r="DNY98" s="40"/>
      <c r="DNZ98" s="40"/>
      <c r="DOA98" s="40"/>
      <c r="DOB98" s="40"/>
      <c r="DOC98" s="40"/>
      <c r="DOD98" s="40"/>
      <c r="DOE98" s="40"/>
      <c r="DOF98" s="40"/>
      <c r="DOG98" s="40"/>
      <c r="DOH98" s="40"/>
      <c r="DOI98" s="40"/>
      <c r="DOJ98" s="40"/>
      <c r="DOK98" s="40"/>
      <c r="DOL98" s="40"/>
      <c r="DOM98" s="40"/>
      <c r="DON98" s="40"/>
      <c r="DOO98" s="40"/>
      <c r="DOP98" s="40"/>
      <c r="DOQ98" s="40"/>
      <c r="DOR98" s="40"/>
      <c r="DOS98" s="40"/>
      <c r="DOT98" s="40"/>
      <c r="DOU98" s="40"/>
      <c r="DOV98" s="40"/>
      <c r="DOW98" s="40"/>
      <c r="DOX98" s="40"/>
      <c r="DOY98" s="40"/>
      <c r="DOZ98" s="40"/>
      <c r="DPA98" s="40"/>
      <c r="DPB98" s="40"/>
      <c r="DPC98" s="40"/>
      <c r="DPD98" s="40"/>
      <c r="DPE98" s="40"/>
      <c r="DPF98" s="40"/>
      <c r="DPG98" s="40"/>
      <c r="DPH98" s="40"/>
      <c r="DPI98" s="40"/>
      <c r="DPJ98" s="40"/>
      <c r="DPK98" s="40"/>
      <c r="DPL98" s="40"/>
      <c r="DPM98" s="40"/>
      <c r="DPN98" s="40"/>
      <c r="DPO98" s="40"/>
      <c r="DPP98" s="40"/>
      <c r="DPQ98" s="40"/>
      <c r="DPR98" s="40"/>
      <c r="DPS98" s="40"/>
      <c r="DPT98" s="40"/>
      <c r="DPU98" s="40"/>
      <c r="DPV98" s="40"/>
      <c r="DPW98" s="40"/>
      <c r="DPX98" s="40"/>
      <c r="DPY98" s="40"/>
      <c r="DPZ98" s="40"/>
      <c r="DQA98" s="40"/>
      <c r="DQB98" s="40"/>
      <c r="DQC98" s="40"/>
      <c r="DQD98" s="40"/>
      <c r="DQE98" s="40"/>
      <c r="DQF98" s="40"/>
      <c r="DQG98" s="40"/>
      <c r="DQH98" s="40"/>
      <c r="DQI98" s="40"/>
      <c r="DQJ98" s="40"/>
      <c r="DQK98" s="40"/>
      <c r="DQL98" s="40"/>
      <c r="DQM98" s="40"/>
      <c r="DQN98" s="40"/>
      <c r="DQO98" s="40"/>
      <c r="DQP98" s="40"/>
      <c r="DQQ98" s="40"/>
      <c r="DQR98" s="40"/>
      <c r="DQS98" s="40"/>
      <c r="DQT98" s="40"/>
      <c r="DQU98" s="40"/>
      <c r="DQV98" s="40"/>
      <c r="DQW98" s="40"/>
      <c r="DQX98" s="40"/>
      <c r="DQY98" s="40"/>
      <c r="DQZ98" s="40"/>
      <c r="DRA98" s="40"/>
      <c r="DRB98" s="40"/>
      <c r="DRC98" s="40"/>
      <c r="DRD98" s="40"/>
      <c r="DRE98" s="40"/>
      <c r="DRF98" s="40"/>
      <c r="DRG98" s="40"/>
      <c r="DRH98" s="40"/>
      <c r="DRI98" s="40"/>
      <c r="DRJ98" s="40"/>
      <c r="DRK98" s="40"/>
      <c r="DRL98" s="40"/>
      <c r="DRM98" s="40"/>
      <c r="DRN98" s="40"/>
      <c r="DRO98" s="40"/>
      <c r="DRP98" s="40"/>
      <c r="DRQ98" s="40"/>
      <c r="DRR98" s="40"/>
      <c r="DRS98" s="40"/>
      <c r="DRT98" s="40"/>
      <c r="DRU98" s="40"/>
      <c r="DRV98" s="40"/>
      <c r="DRW98" s="40"/>
      <c r="DRX98" s="40"/>
      <c r="DRY98" s="40"/>
      <c r="DRZ98" s="40"/>
      <c r="DSA98" s="40"/>
      <c r="DSB98" s="40"/>
      <c r="DSC98" s="40"/>
      <c r="DSD98" s="40"/>
      <c r="DSE98" s="40"/>
      <c r="DSF98" s="40"/>
      <c r="DSG98" s="40"/>
      <c r="DSH98" s="40"/>
      <c r="DSI98" s="40"/>
      <c r="DSJ98" s="40"/>
      <c r="DSK98" s="40"/>
      <c r="DSL98" s="40"/>
      <c r="DSM98" s="40"/>
      <c r="DSN98" s="40"/>
      <c r="DSO98" s="40"/>
      <c r="DSP98" s="40"/>
      <c r="DSQ98" s="40"/>
      <c r="DSR98" s="40"/>
      <c r="DSS98" s="40"/>
      <c r="DST98" s="40"/>
      <c r="DSU98" s="40"/>
      <c r="DSV98" s="40"/>
      <c r="DSW98" s="40"/>
      <c r="DSX98" s="40"/>
      <c r="DSY98" s="40"/>
      <c r="DSZ98" s="40"/>
      <c r="DTA98" s="40"/>
      <c r="DTB98" s="40"/>
      <c r="DTC98" s="40"/>
      <c r="DTD98" s="40"/>
      <c r="DTE98" s="40"/>
      <c r="DTF98" s="40"/>
      <c r="DTG98" s="40"/>
      <c r="DTH98" s="40"/>
      <c r="DTI98" s="40"/>
      <c r="DTJ98" s="40"/>
      <c r="DTK98" s="40"/>
      <c r="DTL98" s="40"/>
      <c r="DTM98" s="40"/>
      <c r="DTN98" s="40"/>
      <c r="DTO98" s="40"/>
      <c r="DTP98" s="40"/>
      <c r="DTQ98" s="40"/>
      <c r="DTR98" s="40"/>
      <c r="DTS98" s="40"/>
      <c r="DTT98" s="40"/>
      <c r="DTU98" s="40"/>
      <c r="DTV98" s="40"/>
      <c r="DTW98" s="40"/>
      <c r="DTX98" s="40"/>
      <c r="DTY98" s="40"/>
      <c r="DTZ98" s="40"/>
      <c r="DUA98" s="40"/>
      <c r="DUB98" s="40"/>
      <c r="DUC98" s="40"/>
      <c r="DUD98" s="40"/>
      <c r="DUE98" s="40"/>
      <c r="DUF98" s="40"/>
      <c r="DUG98" s="40"/>
      <c r="DUH98" s="40"/>
      <c r="DUI98" s="40"/>
      <c r="DUJ98" s="40"/>
      <c r="DUK98" s="40"/>
      <c r="DUL98" s="40"/>
      <c r="DUM98" s="40"/>
      <c r="DUN98" s="40"/>
      <c r="DUO98" s="40"/>
      <c r="DUP98" s="40"/>
      <c r="DUQ98" s="40"/>
      <c r="DUR98" s="40"/>
      <c r="DUS98" s="40"/>
      <c r="DUT98" s="40"/>
      <c r="DUU98" s="40"/>
      <c r="DUV98" s="40"/>
      <c r="DUW98" s="40"/>
      <c r="DUX98" s="40"/>
      <c r="DUY98" s="40"/>
      <c r="DUZ98" s="40"/>
      <c r="DVA98" s="40"/>
      <c r="DVB98" s="40"/>
      <c r="DVC98" s="40"/>
      <c r="DVD98" s="40"/>
      <c r="DVE98" s="40"/>
      <c r="DVF98" s="40"/>
      <c r="DVG98" s="40"/>
      <c r="DVH98" s="40"/>
      <c r="DVI98" s="40"/>
      <c r="DVJ98" s="40"/>
      <c r="DVK98" s="40"/>
      <c r="DVL98" s="40"/>
      <c r="DVM98" s="40"/>
      <c r="DVN98" s="40"/>
      <c r="DVO98" s="40"/>
      <c r="DVP98" s="40"/>
      <c r="DVQ98" s="40"/>
      <c r="DVR98" s="40"/>
      <c r="DVS98" s="40"/>
      <c r="DVT98" s="40"/>
      <c r="DVU98" s="40"/>
      <c r="DVV98" s="40"/>
      <c r="DVW98" s="40"/>
      <c r="DVX98" s="40"/>
      <c r="DVY98" s="40"/>
      <c r="DVZ98" s="40"/>
      <c r="DWA98" s="40"/>
      <c r="DWB98" s="40"/>
      <c r="DWC98" s="40"/>
      <c r="DWD98" s="40"/>
      <c r="DWE98" s="40"/>
      <c r="DWF98" s="40"/>
      <c r="DWG98" s="40"/>
      <c r="DWH98" s="40"/>
      <c r="DWI98" s="40"/>
      <c r="DWJ98" s="40"/>
      <c r="DWK98" s="40"/>
      <c r="DWL98" s="40"/>
      <c r="DWM98" s="40"/>
      <c r="DWN98" s="40"/>
      <c r="DWO98" s="40"/>
      <c r="DWP98" s="40"/>
      <c r="DWQ98" s="40"/>
      <c r="DWR98" s="40"/>
      <c r="DWS98" s="40"/>
      <c r="DWT98" s="40"/>
      <c r="DWU98" s="40"/>
      <c r="DWV98" s="40"/>
      <c r="DWW98" s="40"/>
      <c r="DWX98" s="40"/>
      <c r="DWY98" s="40"/>
      <c r="DWZ98" s="40"/>
      <c r="DXA98" s="40"/>
      <c r="DXB98" s="40"/>
      <c r="DXC98" s="40"/>
      <c r="DXD98" s="40"/>
      <c r="DXE98" s="40"/>
      <c r="DXF98" s="40"/>
      <c r="DXG98" s="40"/>
      <c r="DXH98" s="40"/>
      <c r="DXI98" s="40"/>
      <c r="DXJ98" s="40"/>
      <c r="DXK98" s="40"/>
      <c r="DXL98" s="40"/>
      <c r="DXM98" s="40"/>
      <c r="DXN98" s="40"/>
      <c r="DXO98" s="40"/>
      <c r="DXP98" s="40"/>
      <c r="DXQ98" s="40"/>
      <c r="DXR98" s="40"/>
      <c r="DXS98" s="40"/>
      <c r="DXT98" s="40"/>
      <c r="DXU98" s="40"/>
      <c r="DXV98" s="40"/>
      <c r="DXW98" s="40"/>
      <c r="DXX98" s="40"/>
      <c r="DXY98" s="40"/>
      <c r="DXZ98" s="40"/>
      <c r="DYA98" s="40"/>
      <c r="DYB98" s="40"/>
      <c r="DYC98" s="40"/>
      <c r="DYD98" s="40"/>
      <c r="DYE98" s="40"/>
      <c r="DYF98" s="40"/>
      <c r="DYG98" s="40"/>
      <c r="DYH98" s="40"/>
      <c r="DYI98" s="40"/>
      <c r="DYJ98" s="40"/>
      <c r="DYK98" s="40"/>
      <c r="DYL98" s="40"/>
      <c r="DYM98" s="40"/>
      <c r="DYN98" s="40"/>
      <c r="DYO98" s="40"/>
      <c r="DYP98" s="40"/>
      <c r="DYQ98" s="40"/>
      <c r="DYR98" s="40"/>
      <c r="DYS98" s="40"/>
      <c r="DYT98" s="40"/>
      <c r="DYU98" s="40"/>
      <c r="DYV98" s="40"/>
      <c r="DYW98" s="40"/>
      <c r="DYX98" s="40"/>
      <c r="DYY98" s="40"/>
      <c r="DYZ98" s="40"/>
      <c r="DZA98" s="40"/>
      <c r="DZB98" s="40"/>
      <c r="DZC98" s="40"/>
      <c r="DZD98" s="40"/>
      <c r="DZE98" s="40"/>
      <c r="DZF98" s="40"/>
      <c r="DZG98" s="40"/>
      <c r="DZH98" s="40"/>
      <c r="DZI98" s="40"/>
      <c r="DZJ98" s="40"/>
      <c r="DZK98" s="40"/>
      <c r="DZL98" s="40"/>
      <c r="DZM98" s="40"/>
      <c r="DZN98" s="40"/>
      <c r="DZO98" s="40"/>
      <c r="DZP98" s="40"/>
      <c r="DZQ98" s="40"/>
      <c r="DZR98" s="40"/>
      <c r="DZS98" s="40"/>
      <c r="DZT98" s="40"/>
      <c r="DZU98" s="40"/>
      <c r="DZV98" s="40"/>
      <c r="DZW98" s="40"/>
      <c r="DZX98" s="40"/>
      <c r="DZY98" s="40"/>
      <c r="DZZ98" s="40"/>
      <c r="EAA98" s="40"/>
      <c r="EAB98" s="40"/>
      <c r="EAC98" s="40"/>
      <c r="EAD98" s="40"/>
      <c r="EAE98" s="40"/>
      <c r="EAF98" s="40"/>
      <c r="EAG98" s="40"/>
      <c r="EAH98" s="40"/>
      <c r="EAI98" s="40"/>
      <c r="EAJ98" s="40"/>
      <c r="EAK98" s="40"/>
      <c r="EAL98" s="40"/>
      <c r="EAM98" s="40"/>
      <c r="EAN98" s="40"/>
      <c r="EAO98" s="40"/>
      <c r="EAP98" s="40"/>
      <c r="EAQ98" s="40"/>
      <c r="EAR98" s="40"/>
      <c r="EAS98" s="40"/>
      <c r="EAT98" s="40"/>
      <c r="EAU98" s="40"/>
      <c r="EAV98" s="40"/>
      <c r="EAW98" s="40"/>
      <c r="EAX98" s="40"/>
      <c r="EAY98" s="40"/>
      <c r="EAZ98" s="40"/>
      <c r="EBA98" s="40"/>
      <c r="EBB98" s="40"/>
      <c r="EBC98" s="40"/>
      <c r="EBD98" s="40"/>
      <c r="EBE98" s="40"/>
      <c r="EBF98" s="40"/>
      <c r="EBG98" s="40"/>
      <c r="EBH98" s="40"/>
      <c r="EBI98" s="40"/>
      <c r="EBJ98" s="40"/>
      <c r="EBK98" s="40"/>
      <c r="EBL98" s="40"/>
      <c r="EBM98" s="40"/>
      <c r="EBN98" s="40"/>
      <c r="EBO98" s="40"/>
      <c r="EBP98" s="40"/>
      <c r="EBQ98" s="40"/>
      <c r="EBR98" s="40"/>
      <c r="EBS98" s="40"/>
      <c r="EBT98" s="40"/>
      <c r="EBU98" s="40"/>
      <c r="EBV98" s="40"/>
      <c r="EBW98" s="40"/>
      <c r="EBX98" s="40"/>
      <c r="EBY98" s="40"/>
      <c r="EBZ98" s="40"/>
      <c r="ECA98" s="40"/>
      <c r="ECB98" s="40"/>
      <c r="ECC98" s="40"/>
      <c r="ECD98" s="40"/>
      <c r="ECE98" s="40"/>
      <c r="ECF98" s="40"/>
      <c r="ECG98" s="40"/>
      <c r="ECH98" s="40"/>
      <c r="ECI98" s="40"/>
      <c r="ECJ98" s="40"/>
      <c r="ECK98" s="40"/>
      <c r="ECL98" s="40"/>
      <c r="ECM98" s="40"/>
      <c r="ECN98" s="40"/>
      <c r="ECO98" s="40"/>
      <c r="ECP98" s="40"/>
      <c r="ECQ98" s="40"/>
      <c r="ECR98" s="40"/>
      <c r="ECS98" s="40"/>
      <c r="ECT98" s="40"/>
      <c r="ECU98" s="40"/>
      <c r="ECV98" s="40"/>
      <c r="ECW98" s="40"/>
      <c r="ECX98" s="40"/>
      <c r="ECY98" s="40"/>
      <c r="ECZ98" s="40"/>
      <c r="EDA98" s="40"/>
      <c r="EDB98" s="40"/>
      <c r="EDC98" s="40"/>
      <c r="EDD98" s="40"/>
      <c r="EDE98" s="40"/>
      <c r="EDF98" s="40"/>
      <c r="EDG98" s="40"/>
      <c r="EDH98" s="40"/>
      <c r="EDI98" s="40"/>
      <c r="EDJ98" s="40"/>
      <c r="EDK98" s="40"/>
      <c r="EDL98" s="40"/>
      <c r="EDM98" s="40"/>
      <c r="EDN98" s="40"/>
      <c r="EDO98" s="40"/>
      <c r="EDP98" s="40"/>
      <c r="EDQ98" s="40"/>
      <c r="EDR98" s="40"/>
      <c r="EDS98" s="40"/>
      <c r="EDT98" s="40"/>
      <c r="EDU98" s="40"/>
      <c r="EDV98" s="40"/>
      <c r="EDW98" s="40"/>
      <c r="EDX98" s="40"/>
      <c r="EDY98" s="40"/>
      <c r="EDZ98" s="40"/>
      <c r="EEA98" s="40"/>
      <c r="EEB98" s="40"/>
      <c r="EEC98" s="40"/>
      <c r="EED98" s="40"/>
      <c r="EEE98" s="40"/>
      <c r="EEF98" s="40"/>
      <c r="EEG98" s="40"/>
      <c r="EEH98" s="40"/>
      <c r="EEI98" s="40"/>
      <c r="EEJ98" s="40"/>
      <c r="EEK98" s="40"/>
      <c r="EEL98" s="40"/>
      <c r="EEM98" s="40"/>
      <c r="EEN98" s="40"/>
      <c r="EEO98" s="40"/>
      <c r="EEP98" s="40"/>
      <c r="EEQ98" s="40"/>
      <c r="EER98" s="40"/>
      <c r="EES98" s="40"/>
      <c r="EET98" s="40"/>
      <c r="EEU98" s="40"/>
      <c r="EEV98" s="40"/>
      <c r="EEW98" s="40"/>
      <c r="EEX98" s="40"/>
      <c r="EEY98" s="40"/>
      <c r="EEZ98" s="40"/>
      <c r="EFA98" s="40"/>
      <c r="EFB98" s="40"/>
      <c r="EFC98" s="40"/>
      <c r="EFD98" s="40"/>
      <c r="EFE98" s="40"/>
      <c r="EFF98" s="40"/>
      <c r="EFG98" s="40"/>
      <c r="EFH98" s="40"/>
      <c r="EFI98" s="40"/>
      <c r="EFJ98" s="40"/>
      <c r="EFK98" s="40"/>
      <c r="EFL98" s="40"/>
      <c r="EFM98" s="40"/>
      <c r="EFN98" s="40"/>
      <c r="EFO98" s="40"/>
      <c r="EFP98" s="40"/>
      <c r="EFQ98" s="40"/>
      <c r="EFR98" s="40"/>
      <c r="EFS98" s="40"/>
      <c r="EFT98" s="40"/>
      <c r="EFU98" s="40"/>
      <c r="EFV98" s="40"/>
      <c r="EFW98" s="40"/>
      <c r="EFX98" s="40"/>
      <c r="EFY98" s="40"/>
      <c r="EFZ98" s="40"/>
      <c r="EGA98" s="40"/>
      <c r="EGB98" s="40"/>
      <c r="EGC98" s="40"/>
      <c r="EGD98" s="40"/>
      <c r="EGE98" s="40"/>
      <c r="EGF98" s="40"/>
      <c r="EGG98" s="40"/>
      <c r="EGH98" s="40"/>
      <c r="EGI98" s="40"/>
      <c r="EGJ98" s="40"/>
      <c r="EGK98" s="40"/>
      <c r="EGL98" s="40"/>
      <c r="EGM98" s="40"/>
      <c r="EGN98" s="40"/>
      <c r="EGO98" s="40"/>
      <c r="EGP98" s="40"/>
      <c r="EGQ98" s="40"/>
      <c r="EGR98" s="40"/>
      <c r="EGS98" s="40"/>
      <c r="EGT98" s="40"/>
      <c r="EGU98" s="40"/>
      <c r="EGV98" s="40"/>
      <c r="EGW98" s="40"/>
      <c r="EGX98" s="40"/>
      <c r="EGY98" s="40"/>
      <c r="EGZ98" s="40"/>
      <c r="EHA98" s="40"/>
      <c r="EHB98" s="40"/>
      <c r="EHC98" s="40"/>
      <c r="EHD98" s="40"/>
      <c r="EHE98" s="40"/>
      <c r="EHF98" s="40"/>
      <c r="EHG98" s="40"/>
      <c r="EHH98" s="40"/>
      <c r="EHI98" s="40"/>
      <c r="EHJ98" s="40"/>
      <c r="EHK98" s="40"/>
      <c r="EHL98" s="40"/>
      <c r="EHM98" s="40"/>
      <c r="EHN98" s="40"/>
      <c r="EHO98" s="40"/>
      <c r="EHP98" s="40"/>
      <c r="EHQ98" s="40"/>
      <c r="EHR98" s="40"/>
      <c r="EHS98" s="40"/>
      <c r="EHT98" s="40"/>
      <c r="EHU98" s="40"/>
      <c r="EHV98" s="40"/>
      <c r="EHW98" s="40"/>
      <c r="EHX98" s="40"/>
      <c r="EHY98" s="40"/>
      <c r="EHZ98" s="40"/>
      <c r="EIA98" s="40"/>
      <c r="EIB98" s="40"/>
      <c r="EIC98" s="40"/>
      <c r="EID98" s="40"/>
      <c r="EIE98" s="40"/>
      <c r="EIF98" s="40"/>
      <c r="EIG98" s="40"/>
      <c r="EIH98" s="40"/>
      <c r="EII98" s="40"/>
      <c r="EIJ98" s="40"/>
      <c r="EIK98" s="40"/>
      <c r="EIL98" s="40"/>
      <c r="EIM98" s="40"/>
      <c r="EIN98" s="40"/>
      <c r="EIO98" s="40"/>
      <c r="EIP98" s="40"/>
      <c r="EIQ98" s="40"/>
      <c r="EIR98" s="40"/>
      <c r="EIS98" s="40"/>
      <c r="EIT98" s="40"/>
      <c r="EIU98" s="40"/>
      <c r="EIV98" s="40"/>
      <c r="EIW98" s="40"/>
      <c r="EIX98" s="40"/>
      <c r="EIY98" s="40"/>
      <c r="EIZ98" s="40"/>
      <c r="EJA98" s="40"/>
      <c r="EJB98" s="40"/>
      <c r="EJC98" s="40"/>
      <c r="EJD98" s="40"/>
      <c r="EJE98" s="40"/>
      <c r="EJF98" s="40"/>
      <c r="EJG98" s="40"/>
      <c r="EJH98" s="40"/>
      <c r="EJI98" s="40"/>
      <c r="EJJ98" s="40"/>
      <c r="EJK98" s="40"/>
      <c r="EJL98" s="40"/>
      <c r="EJM98" s="40"/>
      <c r="EJN98" s="40"/>
      <c r="EJO98" s="40"/>
      <c r="EJP98" s="40"/>
      <c r="EJQ98" s="40"/>
      <c r="EJR98" s="40"/>
      <c r="EJS98" s="40"/>
      <c r="EJT98" s="40"/>
      <c r="EJU98" s="40"/>
      <c r="EJV98" s="40"/>
      <c r="EJW98" s="40"/>
      <c r="EJX98" s="40"/>
      <c r="EJY98" s="40"/>
      <c r="EJZ98" s="40"/>
      <c r="EKA98" s="40"/>
      <c r="EKB98" s="40"/>
      <c r="EKC98" s="40"/>
      <c r="EKD98" s="40"/>
      <c r="EKE98" s="40"/>
      <c r="EKF98" s="40"/>
      <c r="EKG98" s="40"/>
      <c r="EKH98" s="40"/>
      <c r="EKI98" s="40"/>
      <c r="EKJ98" s="40"/>
      <c r="EKK98" s="40"/>
      <c r="EKL98" s="40"/>
      <c r="EKM98" s="40"/>
      <c r="EKN98" s="40"/>
      <c r="EKO98" s="40"/>
      <c r="EKP98" s="40"/>
      <c r="EKQ98" s="40"/>
      <c r="EKR98" s="40"/>
      <c r="EKS98" s="40"/>
      <c r="EKT98" s="40"/>
      <c r="EKU98" s="40"/>
      <c r="EKV98" s="40"/>
      <c r="EKW98" s="40"/>
      <c r="EKX98" s="40"/>
      <c r="EKY98" s="40"/>
      <c r="EKZ98" s="40"/>
      <c r="ELA98" s="40"/>
      <c r="ELB98" s="40"/>
      <c r="ELC98" s="40"/>
      <c r="ELD98" s="40"/>
      <c r="ELE98" s="40"/>
      <c r="ELF98" s="40"/>
      <c r="ELG98" s="40"/>
      <c r="ELH98" s="40"/>
      <c r="ELI98" s="40"/>
      <c r="ELJ98" s="40"/>
      <c r="ELK98" s="40"/>
      <c r="ELL98" s="40"/>
      <c r="ELM98" s="40"/>
      <c r="ELN98" s="40"/>
      <c r="ELO98" s="40"/>
      <c r="ELP98" s="40"/>
      <c r="ELQ98" s="40"/>
      <c r="ELR98" s="40"/>
      <c r="ELS98" s="40"/>
      <c r="ELT98" s="40"/>
      <c r="ELU98" s="40"/>
      <c r="ELV98" s="40"/>
      <c r="ELW98" s="40"/>
      <c r="ELX98" s="40"/>
      <c r="ELY98" s="40"/>
      <c r="ELZ98" s="40"/>
      <c r="EMA98" s="40"/>
      <c r="EMB98" s="40"/>
      <c r="EMC98" s="40"/>
      <c r="EMD98" s="40"/>
      <c r="EME98" s="40"/>
      <c r="EMF98" s="40"/>
      <c r="EMG98" s="40"/>
      <c r="EMH98" s="40"/>
      <c r="EMI98" s="40"/>
      <c r="EMJ98" s="40"/>
      <c r="EMK98" s="40"/>
      <c r="EML98" s="40"/>
      <c r="EMM98" s="40"/>
      <c r="EMN98" s="40"/>
      <c r="EMO98" s="40"/>
      <c r="EMP98" s="40"/>
      <c r="EMQ98" s="40"/>
      <c r="EMR98" s="40"/>
      <c r="EMS98" s="40"/>
      <c r="EMT98" s="40"/>
      <c r="EMU98" s="40"/>
      <c r="EMV98" s="40"/>
      <c r="EMW98" s="40"/>
      <c r="EMX98" s="40"/>
      <c r="EMY98" s="40"/>
      <c r="EMZ98" s="40"/>
      <c r="ENA98" s="40"/>
      <c r="ENB98" s="40"/>
      <c r="ENC98" s="40"/>
      <c r="END98" s="40"/>
      <c r="ENE98" s="40"/>
      <c r="ENF98" s="40"/>
      <c r="ENG98" s="40"/>
      <c r="ENH98" s="40"/>
      <c r="ENI98" s="40"/>
      <c r="ENJ98" s="40"/>
      <c r="ENK98" s="40"/>
      <c r="ENL98" s="40"/>
      <c r="ENM98" s="40"/>
      <c r="ENN98" s="40"/>
      <c r="ENO98" s="40"/>
      <c r="ENP98" s="40"/>
      <c r="ENQ98" s="40"/>
      <c r="ENR98" s="40"/>
      <c r="ENS98" s="40"/>
      <c r="ENT98" s="40"/>
      <c r="ENU98" s="40"/>
      <c r="ENV98" s="40"/>
      <c r="ENW98" s="40"/>
      <c r="ENX98" s="40"/>
      <c r="ENY98" s="40"/>
      <c r="ENZ98" s="40"/>
      <c r="EOA98" s="40"/>
      <c r="EOB98" s="40"/>
      <c r="EOC98" s="40"/>
      <c r="EOD98" s="40"/>
      <c r="EOE98" s="40"/>
      <c r="EOF98" s="40"/>
      <c r="EOG98" s="40"/>
      <c r="EOH98" s="40"/>
      <c r="EOI98" s="40"/>
      <c r="EOJ98" s="40"/>
      <c r="EOK98" s="40"/>
      <c r="EOL98" s="40"/>
      <c r="EOM98" s="40"/>
      <c r="EON98" s="40"/>
      <c r="EOO98" s="40"/>
      <c r="EOP98" s="40"/>
      <c r="EOQ98" s="40"/>
      <c r="EOR98" s="40"/>
      <c r="EOS98" s="40"/>
      <c r="EOT98" s="40"/>
      <c r="EOU98" s="40"/>
      <c r="EOV98" s="40"/>
      <c r="EOW98" s="40"/>
      <c r="EOX98" s="40"/>
      <c r="EOY98" s="40"/>
      <c r="EOZ98" s="40"/>
      <c r="EPA98" s="40"/>
      <c r="EPB98" s="40"/>
      <c r="EPC98" s="40"/>
      <c r="EPD98" s="40"/>
      <c r="EPE98" s="40"/>
      <c r="EPF98" s="40"/>
      <c r="EPG98" s="40"/>
      <c r="EPH98" s="40"/>
      <c r="EPI98" s="40"/>
      <c r="EPJ98" s="40"/>
      <c r="EPK98" s="40"/>
      <c r="EPL98" s="40"/>
      <c r="EPM98" s="40"/>
      <c r="EPN98" s="40"/>
      <c r="EPO98" s="40"/>
      <c r="EPP98" s="40"/>
      <c r="EPQ98" s="40"/>
      <c r="EPR98" s="40"/>
      <c r="EPS98" s="40"/>
      <c r="EPT98" s="40"/>
      <c r="EPU98" s="40"/>
      <c r="EPV98" s="40"/>
      <c r="EPW98" s="40"/>
      <c r="EPX98" s="40"/>
      <c r="EPY98" s="40"/>
      <c r="EPZ98" s="40"/>
      <c r="EQA98" s="40"/>
      <c r="EQB98" s="40"/>
      <c r="EQC98" s="40"/>
      <c r="EQD98" s="40"/>
      <c r="EQE98" s="40"/>
      <c r="EQF98" s="40"/>
      <c r="EQG98" s="40"/>
      <c r="EQH98" s="40"/>
      <c r="EQI98" s="40"/>
      <c r="EQJ98" s="40"/>
      <c r="EQK98" s="40"/>
      <c r="EQL98" s="40"/>
      <c r="EQM98" s="40"/>
      <c r="EQN98" s="40"/>
      <c r="EQO98" s="40"/>
      <c r="EQP98" s="40"/>
      <c r="EQQ98" s="40"/>
      <c r="EQR98" s="40"/>
      <c r="EQS98" s="40"/>
      <c r="EQT98" s="40"/>
      <c r="EQU98" s="40"/>
      <c r="EQV98" s="40"/>
      <c r="EQW98" s="40"/>
      <c r="EQX98" s="40"/>
      <c r="EQY98" s="40"/>
      <c r="EQZ98" s="40"/>
      <c r="ERA98" s="40"/>
      <c r="ERB98" s="40"/>
      <c r="ERC98" s="40"/>
      <c r="ERD98" s="40"/>
      <c r="ERE98" s="40"/>
      <c r="ERF98" s="40"/>
      <c r="ERG98" s="40"/>
      <c r="ERH98" s="40"/>
      <c r="ERI98" s="40"/>
      <c r="ERJ98" s="40"/>
      <c r="ERK98" s="40"/>
      <c r="ERL98" s="40"/>
      <c r="ERM98" s="40"/>
      <c r="ERN98" s="40"/>
      <c r="ERO98" s="40"/>
      <c r="ERP98" s="40"/>
      <c r="ERQ98" s="40"/>
      <c r="ERR98" s="40"/>
      <c r="ERS98" s="40"/>
      <c r="ERT98" s="40"/>
      <c r="ERU98" s="40"/>
      <c r="ERV98" s="40"/>
      <c r="ERW98" s="40"/>
      <c r="ERX98" s="40"/>
      <c r="ERY98" s="40"/>
      <c r="ERZ98" s="40"/>
      <c r="ESA98" s="40"/>
      <c r="ESB98" s="40"/>
      <c r="ESC98" s="40"/>
      <c r="ESD98" s="40"/>
      <c r="ESE98" s="40"/>
      <c r="ESF98" s="40"/>
      <c r="ESG98" s="40"/>
      <c r="ESH98" s="40"/>
      <c r="ESI98" s="40"/>
      <c r="ESJ98" s="40"/>
      <c r="ESK98" s="40"/>
      <c r="ESL98" s="40"/>
      <c r="ESM98" s="40"/>
      <c r="ESN98" s="40"/>
      <c r="ESO98" s="40"/>
      <c r="ESP98" s="40"/>
      <c r="ESQ98" s="40"/>
      <c r="ESR98" s="40"/>
      <c r="ESS98" s="40"/>
      <c r="EST98" s="40"/>
      <c r="ESU98" s="40"/>
      <c r="ESV98" s="40"/>
      <c r="ESW98" s="40"/>
      <c r="ESX98" s="40"/>
      <c r="ESY98" s="40"/>
      <c r="ESZ98" s="40"/>
      <c r="ETA98" s="40"/>
      <c r="ETB98" s="40"/>
      <c r="ETC98" s="40"/>
      <c r="ETD98" s="40"/>
      <c r="ETE98" s="40"/>
      <c r="ETF98" s="40"/>
      <c r="ETG98" s="40"/>
      <c r="ETH98" s="40"/>
      <c r="ETI98" s="40"/>
      <c r="ETJ98" s="40"/>
      <c r="ETK98" s="40"/>
      <c r="ETL98" s="40"/>
      <c r="ETM98" s="40"/>
      <c r="ETN98" s="40"/>
      <c r="ETO98" s="40"/>
      <c r="ETP98" s="40"/>
      <c r="ETQ98" s="40"/>
      <c r="ETR98" s="40"/>
      <c r="ETS98" s="40"/>
      <c r="ETT98" s="40"/>
      <c r="ETU98" s="40"/>
      <c r="ETV98" s="40"/>
      <c r="ETW98" s="40"/>
      <c r="ETX98" s="40"/>
      <c r="ETY98" s="40"/>
      <c r="ETZ98" s="40"/>
      <c r="EUA98" s="40"/>
      <c r="EUB98" s="40"/>
      <c r="EUC98" s="40"/>
      <c r="EUD98" s="40"/>
      <c r="EUE98" s="40"/>
      <c r="EUF98" s="40"/>
      <c r="EUG98" s="40"/>
      <c r="EUH98" s="40"/>
      <c r="EUI98" s="40"/>
      <c r="EUJ98" s="40"/>
      <c r="EUK98" s="40"/>
      <c r="EUL98" s="40"/>
      <c r="EUM98" s="40"/>
      <c r="EUN98" s="40"/>
      <c r="EUO98" s="40"/>
      <c r="EUP98" s="40"/>
      <c r="EUQ98" s="40"/>
      <c r="EUR98" s="40"/>
      <c r="EUS98" s="40"/>
      <c r="EUT98" s="40"/>
      <c r="EUU98" s="40"/>
      <c r="EUV98" s="40"/>
      <c r="EUW98" s="40"/>
      <c r="EUX98" s="40"/>
      <c r="EUY98" s="40"/>
      <c r="EUZ98" s="40"/>
      <c r="EVA98" s="40"/>
      <c r="EVB98" s="40"/>
      <c r="EVC98" s="40"/>
      <c r="EVD98" s="40"/>
      <c r="EVE98" s="40"/>
      <c r="EVF98" s="40"/>
      <c r="EVG98" s="40"/>
      <c r="EVH98" s="40"/>
      <c r="EVI98" s="40"/>
      <c r="EVJ98" s="40"/>
      <c r="EVK98" s="40"/>
      <c r="EVL98" s="40"/>
      <c r="EVM98" s="40"/>
      <c r="EVN98" s="40"/>
      <c r="EVO98" s="40"/>
      <c r="EVP98" s="40"/>
      <c r="EVQ98" s="40"/>
      <c r="EVR98" s="40"/>
      <c r="EVS98" s="40"/>
      <c r="EVT98" s="40"/>
      <c r="EVU98" s="40"/>
      <c r="EVV98" s="40"/>
      <c r="EVW98" s="40"/>
      <c r="EVX98" s="40"/>
      <c r="EVY98" s="40"/>
      <c r="EVZ98" s="40"/>
      <c r="EWA98" s="40"/>
      <c r="EWB98" s="40"/>
      <c r="EWC98" s="40"/>
      <c r="EWD98" s="40"/>
      <c r="EWE98" s="40"/>
      <c r="EWF98" s="40"/>
      <c r="EWG98" s="40"/>
      <c r="EWH98" s="40"/>
      <c r="EWI98" s="40"/>
      <c r="EWJ98" s="40"/>
      <c r="EWK98" s="40"/>
      <c r="EWL98" s="40"/>
      <c r="EWM98" s="40"/>
      <c r="EWN98" s="40"/>
      <c r="EWO98" s="40"/>
      <c r="EWP98" s="40"/>
      <c r="EWQ98" s="40"/>
      <c r="EWR98" s="40"/>
      <c r="EWS98" s="40"/>
      <c r="EWT98" s="40"/>
      <c r="EWU98" s="40"/>
      <c r="EWV98" s="40"/>
      <c r="EWW98" s="40"/>
      <c r="EWX98" s="40"/>
      <c r="EWY98" s="40"/>
      <c r="EWZ98" s="40"/>
      <c r="EXA98" s="40"/>
      <c r="EXB98" s="40"/>
      <c r="EXC98" s="40"/>
      <c r="EXD98" s="40"/>
      <c r="EXE98" s="40"/>
      <c r="EXF98" s="40"/>
      <c r="EXG98" s="40"/>
      <c r="EXH98" s="40"/>
      <c r="EXI98" s="40"/>
      <c r="EXJ98" s="40"/>
      <c r="EXK98" s="40"/>
      <c r="EXL98" s="40"/>
      <c r="EXM98" s="40"/>
      <c r="EXN98" s="40"/>
      <c r="EXO98" s="40"/>
      <c r="EXP98" s="40"/>
      <c r="EXQ98" s="40"/>
      <c r="EXR98" s="40"/>
      <c r="EXS98" s="40"/>
      <c r="EXT98" s="40"/>
      <c r="EXU98" s="40"/>
      <c r="EXV98" s="40"/>
      <c r="EXW98" s="40"/>
      <c r="EXX98" s="40"/>
      <c r="EXY98" s="40"/>
      <c r="EXZ98" s="40"/>
      <c r="EYA98" s="40"/>
      <c r="EYB98" s="40"/>
      <c r="EYC98" s="40"/>
      <c r="EYD98" s="40"/>
      <c r="EYE98" s="40"/>
      <c r="EYF98" s="40"/>
      <c r="EYG98" s="40"/>
      <c r="EYH98" s="40"/>
      <c r="EYI98" s="40"/>
      <c r="EYJ98" s="40"/>
      <c r="EYK98" s="40"/>
      <c r="EYL98" s="40"/>
      <c r="EYM98" s="40"/>
      <c r="EYN98" s="40"/>
      <c r="EYO98" s="40"/>
      <c r="EYP98" s="40"/>
      <c r="EYQ98" s="40"/>
      <c r="EYR98" s="40"/>
      <c r="EYS98" s="40"/>
      <c r="EYT98" s="40"/>
      <c r="EYU98" s="40"/>
      <c r="EYV98" s="40"/>
      <c r="EYW98" s="40"/>
      <c r="EYX98" s="40"/>
      <c r="EYY98" s="40"/>
      <c r="EYZ98" s="40"/>
      <c r="EZA98" s="40"/>
      <c r="EZB98" s="40"/>
      <c r="EZC98" s="40"/>
      <c r="EZD98" s="40"/>
      <c r="EZE98" s="40"/>
      <c r="EZF98" s="40"/>
      <c r="EZG98" s="40"/>
      <c r="EZH98" s="40"/>
      <c r="EZI98" s="40"/>
      <c r="EZJ98" s="40"/>
      <c r="EZK98" s="40"/>
      <c r="EZL98" s="40"/>
      <c r="EZM98" s="40"/>
      <c r="EZN98" s="40"/>
      <c r="EZO98" s="40"/>
      <c r="EZP98" s="40"/>
      <c r="EZQ98" s="40"/>
      <c r="EZR98" s="40"/>
      <c r="EZS98" s="40"/>
      <c r="EZT98" s="40"/>
      <c r="EZU98" s="40"/>
      <c r="EZV98" s="40"/>
      <c r="EZW98" s="40"/>
      <c r="EZX98" s="40"/>
      <c r="EZY98" s="40"/>
      <c r="EZZ98" s="40"/>
      <c r="FAA98" s="40"/>
      <c r="FAB98" s="40"/>
      <c r="FAC98" s="40"/>
      <c r="FAD98" s="40"/>
      <c r="FAE98" s="40"/>
      <c r="FAF98" s="40"/>
      <c r="FAG98" s="40"/>
      <c r="FAH98" s="40"/>
      <c r="FAI98" s="40"/>
      <c r="FAJ98" s="40"/>
      <c r="FAK98" s="40"/>
      <c r="FAL98" s="40"/>
      <c r="FAM98" s="40"/>
      <c r="FAN98" s="40"/>
      <c r="FAO98" s="40"/>
      <c r="FAP98" s="40"/>
      <c r="FAQ98" s="40"/>
      <c r="FAR98" s="40"/>
      <c r="FAS98" s="40"/>
      <c r="FAT98" s="40"/>
      <c r="FAU98" s="40"/>
      <c r="FAV98" s="40"/>
      <c r="FAW98" s="40"/>
      <c r="FAX98" s="40"/>
      <c r="FAY98" s="40"/>
      <c r="FAZ98" s="40"/>
      <c r="FBA98" s="40"/>
      <c r="FBB98" s="40"/>
      <c r="FBC98" s="40"/>
      <c r="FBD98" s="40"/>
      <c r="FBE98" s="40"/>
      <c r="FBF98" s="40"/>
      <c r="FBG98" s="40"/>
      <c r="FBH98" s="40"/>
      <c r="FBI98" s="40"/>
      <c r="FBJ98" s="40"/>
      <c r="FBK98" s="40"/>
      <c r="FBL98" s="40"/>
      <c r="FBM98" s="40"/>
      <c r="FBN98" s="40"/>
      <c r="FBO98" s="40"/>
      <c r="FBP98" s="40"/>
      <c r="FBQ98" s="40"/>
      <c r="FBR98" s="40"/>
      <c r="FBS98" s="40"/>
      <c r="FBT98" s="40"/>
      <c r="FBU98" s="40"/>
      <c r="FBV98" s="40"/>
      <c r="FBW98" s="40"/>
      <c r="FBX98" s="40"/>
      <c r="FBY98" s="40"/>
      <c r="FBZ98" s="40"/>
      <c r="FCA98" s="40"/>
      <c r="FCB98" s="40"/>
      <c r="FCC98" s="40"/>
      <c r="FCD98" s="40"/>
      <c r="FCE98" s="40"/>
      <c r="FCF98" s="40"/>
      <c r="FCG98" s="40"/>
      <c r="FCH98" s="40"/>
      <c r="FCI98" s="40"/>
      <c r="FCJ98" s="40"/>
      <c r="FCK98" s="40"/>
      <c r="FCL98" s="40"/>
      <c r="FCM98" s="40"/>
      <c r="FCN98" s="40"/>
      <c r="FCO98" s="40"/>
      <c r="FCP98" s="40"/>
      <c r="FCQ98" s="40"/>
      <c r="FCR98" s="40"/>
      <c r="FCS98" s="40"/>
      <c r="FCT98" s="40"/>
      <c r="FCU98" s="40"/>
      <c r="FCV98" s="40"/>
      <c r="FCW98" s="40"/>
      <c r="FCX98" s="40"/>
      <c r="FCY98" s="40"/>
      <c r="FCZ98" s="40"/>
      <c r="FDA98" s="40"/>
      <c r="FDB98" s="40"/>
      <c r="FDC98" s="40"/>
      <c r="FDD98" s="40"/>
      <c r="FDE98" s="40"/>
      <c r="FDF98" s="40"/>
      <c r="FDG98" s="40"/>
      <c r="FDH98" s="40"/>
      <c r="FDI98" s="40"/>
      <c r="FDJ98" s="40"/>
      <c r="FDK98" s="40"/>
      <c r="FDL98" s="40"/>
      <c r="FDM98" s="40"/>
      <c r="FDN98" s="40"/>
      <c r="FDO98" s="40"/>
      <c r="FDP98" s="40"/>
      <c r="FDQ98" s="40"/>
      <c r="FDR98" s="40"/>
      <c r="FDS98" s="40"/>
      <c r="FDT98" s="40"/>
      <c r="FDU98" s="40"/>
      <c r="FDV98" s="40"/>
      <c r="FDW98" s="40"/>
      <c r="FDX98" s="40"/>
      <c r="FDY98" s="40"/>
      <c r="FDZ98" s="40"/>
      <c r="FEA98" s="40"/>
      <c r="FEB98" s="40"/>
      <c r="FEC98" s="40"/>
      <c r="FED98" s="40"/>
      <c r="FEE98" s="40"/>
      <c r="FEF98" s="40"/>
      <c r="FEG98" s="40"/>
      <c r="FEH98" s="40"/>
      <c r="FEI98" s="40"/>
      <c r="FEJ98" s="40"/>
      <c r="FEK98" s="40"/>
      <c r="FEL98" s="40"/>
      <c r="FEM98" s="40"/>
      <c r="FEN98" s="40"/>
      <c r="FEO98" s="40"/>
      <c r="FEP98" s="40"/>
      <c r="FEQ98" s="40"/>
      <c r="FER98" s="40"/>
      <c r="FES98" s="40"/>
      <c r="FET98" s="40"/>
      <c r="FEU98" s="40"/>
      <c r="FEV98" s="40"/>
      <c r="FEW98" s="40"/>
      <c r="FEX98" s="40"/>
      <c r="FEY98" s="40"/>
      <c r="FEZ98" s="40"/>
      <c r="FFA98" s="40"/>
      <c r="FFB98" s="40"/>
      <c r="FFC98" s="40"/>
      <c r="FFD98" s="40"/>
      <c r="FFE98" s="40"/>
      <c r="FFF98" s="40"/>
      <c r="FFG98" s="40"/>
      <c r="FFH98" s="40"/>
      <c r="FFI98" s="40"/>
      <c r="FFJ98" s="40"/>
      <c r="FFK98" s="40"/>
      <c r="FFL98" s="40"/>
      <c r="FFM98" s="40"/>
      <c r="FFN98" s="40"/>
      <c r="FFO98" s="40"/>
      <c r="FFP98" s="40"/>
      <c r="FFQ98" s="40"/>
      <c r="FFR98" s="40"/>
      <c r="FFS98" s="40"/>
      <c r="FFT98" s="40"/>
      <c r="FFU98" s="40"/>
      <c r="FFV98" s="40"/>
      <c r="FFW98" s="40"/>
      <c r="FFX98" s="40"/>
      <c r="FFY98" s="40"/>
      <c r="FFZ98" s="40"/>
      <c r="FGA98" s="40"/>
      <c r="FGB98" s="40"/>
      <c r="FGC98" s="40"/>
      <c r="FGD98" s="40"/>
      <c r="FGE98" s="40"/>
      <c r="FGF98" s="40"/>
      <c r="FGG98" s="40"/>
      <c r="FGH98" s="40"/>
      <c r="FGI98" s="40"/>
      <c r="FGJ98" s="40"/>
      <c r="FGK98" s="40"/>
      <c r="FGL98" s="40"/>
      <c r="FGM98" s="40"/>
      <c r="FGN98" s="40"/>
      <c r="FGO98" s="40"/>
      <c r="FGP98" s="40"/>
      <c r="FGQ98" s="40"/>
      <c r="FGR98" s="40"/>
      <c r="FGS98" s="40"/>
      <c r="FGT98" s="40"/>
      <c r="FGU98" s="40"/>
      <c r="FGV98" s="40"/>
      <c r="FGW98" s="40"/>
      <c r="FGX98" s="40"/>
      <c r="FGY98" s="40"/>
      <c r="FGZ98" s="40"/>
      <c r="FHA98" s="40"/>
      <c r="FHB98" s="40"/>
      <c r="FHC98" s="40"/>
      <c r="FHD98" s="40"/>
      <c r="FHE98" s="40"/>
      <c r="FHF98" s="40"/>
      <c r="FHG98" s="40"/>
      <c r="FHH98" s="40"/>
      <c r="FHI98" s="40"/>
      <c r="FHJ98" s="40"/>
      <c r="FHK98" s="40"/>
      <c r="FHL98" s="40"/>
      <c r="FHM98" s="40"/>
      <c r="FHN98" s="40"/>
      <c r="FHO98" s="40"/>
      <c r="FHP98" s="40"/>
      <c r="FHQ98" s="40"/>
      <c r="FHR98" s="40"/>
      <c r="FHS98" s="40"/>
      <c r="FHT98" s="40"/>
      <c r="FHU98" s="40"/>
      <c r="FHV98" s="40"/>
      <c r="FHW98" s="40"/>
      <c r="FHX98" s="40"/>
      <c r="FHY98" s="40"/>
      <c r="FHZ98" s="40"/>
      <c r="FIA98" s="40"/>
      <c r="FIB98" s="40"/>
      <c r="FIC98" s="40"/>
      <c r="FID98" s="40"/>
      <c r="FIE98" s="40"/>
      <c r="FIF98" s="40"/>
      <c r="FIG98" s="40"/>
      <c r="FIH98" s="40"/>
      <c r="FII98" s="40"/>
      <c r="FIJ98" s="40"/>
      <c r="FIK98" s="40"/>
      <c r="FIL98" s="40"/>
      <c r="FIM98" s="40"/>
      <c r="FIN98" s="40"/>
      <c r="FIO98" s="40"/>
      <c r="FIP98" s="40"/>
      <c r="FIQ98" s="40"/>
      <c r="FIR98" s="40"/>
      <c r="FIS98" s="40"/>
      <c r="FIT98" s="40"/>
      <c r="FIU98" s="40"/>
      <c r="FIV98" s="40"/>
      <c r="FIW98" s="40"/>
      <c r="FIX98" s="40"/>
      <c r="FIY98" s="40"/>
      <c r="FIZ98" s="40"/>
      <c r="FJA98" s="40"/>
      <c r="FJB98" s="40"/>
      <c r="FJC98" s="40"/>
      <c r="FJD98" s="40"/>
      <c r="FJE98" s="40"/>
      <c r="FJF98" s="40"/>
      <c r="FJG98" s="40"/>
      <c r="FJH98" s="40"/>
      <c r="FJI98" s="40"/>
      <c r="FJJ98" s="40"/>
      <c r="FJK98" s="40"/>
      <c r="FJL98" s="40"/>
      <c r="FJM98" s="40"/>
      <c r="FJN98" s="40"/>
      <c r="FJO98" s="40"/>
      <c r="FJP98" s="40"/>
      <c r="FJQ98" s="40"/>
      <c r="FJR98" s="40"/>
      <c r="FJS98" s="40"/>
      <c r="FJT98" s="40"/>
      <c r="FJU98" s="40"/>
      <c r="FJV98" s="40"/>
      <c r="FJW98" s="40"/>
      <c r="FJX98" s="40"/>
      <c r="FJY98" s="40"/>
      <c r="FJZ98" s="40"/>
      <c r="FKA98" s="40"/>
      <c r="FKB98" s="40"/>
      <c r="FKC98" s="40"/>
      <c r="FKD98" s="40"/>
      <c r="FKE98" s="40"/>
      <c r="FKF98" s="40"/>
      <c r="FKG98" s="40"/>
      <c r="FKH98" s="40"/>
      <c r="FKI98" s="40"/>
      <c r="FKJ98" s="40"/>
      <c r="FKK98" s="40"/>
      <c r="FKL98" s="40"/>
      <c r="FKM98" s="40"/>
      <c r="FKN98" s="40"/>
      <c r="FKO98" s="40"/>
      <c r="FKP98" s="40"/>
      <c r="FKQ98" s="40"/>
      <c r="FKR98" s="40"/>
      <c r="FKS98" s="40"/>
      <c r="FKT98" s="40"/>
      <c r="FKU98" s="40"/>
      <c r="FKV98" s="40"/>
      <c r="FKW98" s="40"/>
      <c r="FKX98" s="40"/>
      <c r="FKY98" s="40"/>
      <c r="FKZ98" s="40"/>
      <c r="FLA98" s="40"/>
      <c r="FLB98" s="40"/>
      <c r="FLC98" s="40"/>
      <c r="FLD98" s="40"/>
      <c r="FLE98" s="40"/>
      <c r="FLF98" s="40"/>
      <c r="FLG98" s="40"/>
      <c r="FLH98" s="40"/>
      <c r="FLI98" s="40"/>
      <c r="FLJ98" s="40"/>
      <c r="FLK98" s="40"/>
      <c r="FLL98" s="40"/>
      <c r="FLM98" s="40"/>
      <c r="FLN98" s="40"/>
      <c r="FLO98" s="40"/>
      <c r="FLP98" s="40"/>
      <c r="FLQ98" s="40"/>
      <c r="FLR98" s="40"/>
      <c r="FLS98" s="40"/>
      <c r="FLT98" s="40"/>
      <c r="FLU98" s="40"/>
      <c r="FLV98" s="40"/>
      <c r="FLW98" s="40"/>
      <c r="FLX98" s="40"/>
      <c r="FLY98" s="40"/>
      <c r="FLZ98" s="40"/>
      <c r="FMA98" s="40"/>
      <c r="FMB98" s="40"/>
      <c r="FMC98" s="40"/>
      <c r="FMD98" s="40"/>
      <c r="FME98" s="40"/>
      <c r="FMF98" s="40"/>
      <c r="FMG98" s="40"/>
      <c r="FMH98" s="40"/>
      <c r="FMI98" s="40"/>
      <c r="FMJ98" s="40"/>
      <c r="FMK98" s="40"/>
      <c r="FML98" s="40"/>
      <c r="FMM98" s="40"/>
      <c r="FMN98" s="40"/>
      <c r="FMO98" s="40"/>
      <c r="FMP98" s="40"/>
      <c r="FMQ98" s="40"/>
      <c r="FMR98" s="40"/>
      <c r="FMS98" s="40"/>
      <c r="FMT98" s="40"/>
      <c r="FMU98" s="40"/>
      <c r="FMV98" s="40"/>
      <c r="FMW98" s="40"/>
      <c r="FMX98" s="40"/>
      <c r="FMY98" s="40"/>
      <c r="FMZ98" s="40"/>
      <c r="FNA98" s="40"/>
      <c r="FNB98" s="40"/>
      <c r="FNC98" s="40"/>
      <c r="FND98" s="40"/>
      <c r="FNE98" s="40"/>
      <c r="FNF98" s="40"/>
      <c r="FNG98" s="40"/>
      <c r="FNH98" s="40"/>
      <c r="FNI98" s="40"/>
      <c r="FNJ98" s="40"/>
      <c r="FNK98" s="40"/>
      <c r="FNL98" s="40"/>
      <c r="FNM98" s="40"/>
      <c r="FNN98" s="40"/>
      <c r="FNO98" s="40"/>
      <c r="FNP98" s="40"/>
      <c r="FNQ98" s="40"/>
      <c r="FNR98" s="40"/>
      <c r="FNS98" s="40"/>
      <c r="FNT98" s="40"/>
      <c r="FNU98" s="40"/>
      <c r="FNV98" s="40"/>
      <c r="FNW98" s="40"/>
      <c r="FNX98" s="40"/>
      <c r="FNY98" s="40"/>
      <c r="FNZ98" s="40"/>
      <c r="FOA98" s="40"/>
      <c r="FOB98" s="40"/>
      <c r="FOC98" s="40"/>
      <c r="FOD98" s="40"/>
      <c r="FOE98" s="40"/>
      <c r="FOF98" s="40"/>
      <c r="FOG98" s="40"/>
      <c r="FOH98" s="40"/>
      <c r="FOI98" s="40"/>
      <c r="FOJ98" s="40"/>
      <c r="FOK98" s="40"/>
      <c r="FOL98" s="40"/>
      <c r="FOM98" s="40"/>
      <c r="FON98" s="40"/>
      <c r="FOO98" s="40"/>
      <c r="FOP98" s="40"/>
      <c r="FOQ98" s="40"/>
      <c r="FOR98" s="40"/>
      <c r="FOS98" s="40"/>
      <c r="FOT98" s="40"/>
      <c r="FOU98" s="40"/>
      <c r="FOV98" s="40"/>
      <c r="FOW98" s="40"/>
      <c r="FOX98" s="40"/>
      <c r="FOY98" s="40"/>
      <c r="FOZ98" s="40"/>
      <c r="FPA98" s="40"/>
      <c r="FPB98" s="40"/>
      <c r="FPC98" s="40"/>
      <c r="FPD98" s="40"/>
      <c r="FPE98" s="40"/>
      <c r="FPF98" s="40"/>
      <c r="FPG98" s="40"/>
      <c r="FPH98" s="40"/>
      <c r="FPI98" s="40"/>
      <c r="FPJ98" s="40"/>
      <c r="FPK98" s="40"/>
      <c r="FPL98" s="40"/>
      <c r="FPM98" s="40"/>
      <c r="FPN98" s="40"/>
      <c r="FPO98" s="40"/>
      <c r="FPP98" s="40"/>
      <c r="FPQ98" s="40"/>
      <c r="FPR98" s="40"/>
      <c r="FPS98" s="40"/>
      <c r="FPT98" s="40"/>
      <c r="FPU98" s="40"/>
      <c r="FPV98" s="40"/>
      <c r="FPW98" s="40"/>
      <c r="FPX98" s="40"/>
      <c r="FPY98" s="40"/>
      <c r="FPZ98" s="40"/>
      <c r="FQA98" s="40"/>
      <c r="FQB98" s="40"/>
      <c r="FQC98" s="40"/>
      <c r="FQD98" s="40"/>
      <c r="FQE98" s="40"/>
      <c r="FQF98" s="40"/>
      <c r="FQG98" s="40"/>
      <c r="FQH98" s="40"/>
      <c r="FQI98" s="40"/>
      <c r="FQJ98" s="40"/>
      <c r="FQK98" s="40"/>
      <c r="FQL98" s="40"/>
      <c r="FQM98" s="40"/>
      <c r="FQN98" s="40"/>
      <c r="FQO98" s="40"/>
      <c r="FQP98" s="40"/>
      <c r="FQQ98" s="40"/>
      <c r="FQR98" s="40"/>
      <c r="FQS98" s="40"/>
      <c r="FQT98" s="40"/>
      <c r="FQU98" s="40"/>
      <c r="FQV98" s="40"/>
      <c r="FQW98" s="40"/>
      <c r="FQX98" s="40"/>
      <c r="FQY98" s="40"/>
      <c r="FQZ98" s="40"/>
      <c r="FRA98" s="40"/>
      <c r="FRB98" s="40"/>
      <c r="FRC98" s="40"/>
      <c r="FRD98" s="40"/>
      <c r="FRE98" s="40"/>
      <c r="FRF98" s="40"/>
      <c r="FRG98" s="40"/>
      <c r="FRH98" s="40"/>
      <c r="FRI98" s="40"/>
      <c r="FRJ98" s="40"/>
      <c r="FRK98" s="40"/>
      <c r="FRL98" s="40"/>
      <c r="FRM98" s="40"/>
      <c r="FRN98" s="40"/>
      <c r="FRO98" s="40"/>
      <c r="FRP98" s="40"/>
      <c r="FRQ98" s="40"/>
      <c r="FRR98" s="40"/>
      <c r="FRS98" s="40"/>
      <c r="FRT98" s="40"/>
      <c r="FRU98" s="40"/>
      <c r="FRV98" s="40"/>
      <c r="FRW98" s="40"/>
      <c r="FRX98" s="40"/>
      <c r="FRY98" s="40"/>
      <c r="FRZ98" s="40"/>
      <c r="FSA98" s="40"/>
      <c r="FSB98" s="40"/>
      <c r="FSC98" s="40"/>
      <c r="FSD98" s="40"/>
      <c r="FSE98" s="40"/>
      <c r="FSF98" s="40"/>
      <c r="FSG98" s="40"/>
      <c r="FSH98" s="40"/>
      <c r="FSI98" s="40"/>
      <c r="FSJ98" s="40"/>
      <c r="FSK98" s="40"/>
      <c r="FSL98" s="40"/>
      <c r="FSM98" s="40"/>
      <c r="FSN98" s="40"/>
      <c r="FSO98" s="40"/>
      <c r="FSP98" s="40"/>
      <c r="FSQ98" s="40"/>
      <c r="FSR98" s="40"/>
      <c r="FSS98" s="40"/>
      <c r="FST98" s="40"/>
      <c r="FSU98" s="40"/>
      <c r="FSV98" s="40"/>
      <c r="FSW98" s="40"/>
      <c r="FSX98" s="40"/>
      <c r="FSY98" s="40"/>
      <c r="FSZ98" s="40"/>
      <c r="FTA98" s="40"/>
      <c r="FTB98" s="40"/>
      <c r="FTC98" s="40"/>
      <c r="FTD98" s="40"/>
      <c r="FTE98" s="40"/>
      <c r="FTF98" s="40"/>
      <c r="FTG98" s="40"/>
      <c r="FTH98" s="40"/>
      <c r="FTI98" s="40"/>
      <c r="FTJ98" s="40"/>
      <c r="FTK98" s="40"/>
      <c r="FTL98" s="40"/>
      <c r="FTM98" s="40"/>
      <c r="FTN98" s="40"/>
      <c r="FTO98" s="40"/>
      <c r="FTP98" s="40"/>
      <c r="FTQ98" s="40"/>
      <c r="FTR98" s="40"/>
      <c r="FTS98" s="40"/>
      <c r="FTT98" s="40"/>
      <c r="FTU98" s="40"/>
      <c r="FTV98" s="40"/>
      <c r="FTW98" s="40"/>
      <c r="FTX98" s="40"/>
      <c r="FTY98" s="40"/>
      <c r="FTZ98" s="40"/>
      <c r="FUA98" s="40"/>
      <c r="FUB98" s="40"/>
      <c r="FUC98" s="40"/>
      <c r="FUD98" s="40"/>
      <c r="FUE98" s="40"/>
      <c r="FUF98" s="40"/>
      <c r="FUG98" s="40"/>
      <c r="FUH98" s="40"/>
      <c r="FUI98" s="40"/>
      <c r="FUJ98" s="40"/>
      <c r="FUK98" s="40"/>
      <c r="FUL98" s="40"/>
      <c r="FUM98" s="40"/>
      <c r="FUN98" s="40"/>
      <c r="FUO98" s="40"/>
      <c r="FUP98" s="40"/>
      <c r="FUQ98" s="40"/>
      <c r="FUR98" s="40"/>
      <c r="FUS98" s="40"/>
      <c r="FUT98" s="40"/>
      <c r="FUU98" s="40"/>
      <c r="FUV98" s="40"/>
      <c r="FUW98" s="40"/>
      <c r="FUX98" s="40"/>
      <c r="FUY98" s="40"/>
      <c r="FUZ98" s="40"/>
      <c r="FVA98" s="40"/>
      <c r="FVB98" s="40"/>
      <c r="FVC98" s="40"/>
      <c r="FVD98" s="40"/>
      <c r="FVE98" s="40"/>
      <c r="FVF98" s="40"/>
      <c r="FVG98" s="40"/>
      <c r="FVH98" s="40"/>
      <c r="FVI98" s="40"/>
      <c r="FVJ98" s="40"/>
      <c r="FVK98" s="40"/>
      <c r="FVL98" s="40"/>
      <c r="FVM98" s="40"/>
      <c r="FVN98" s="40"/>
      <c r="FVO98" s="40"/>
      <c r="FVP98" s="40"/>
      <c r="FVQ98" s="40"/>
      <c r="FVR98" s="40"/>
      <c r="FVS98" s="40"/>
      <c r="FVT98" s="40"/>
      <c r="FVU98" s="40"/>
      <c r="FVV98" s="40"/>
      <c r="FVW98" s="40"/>
      <c r="FVX98" s="40"/>
      <c r="FVY98" s="40"/>
      <c r="FVZ98" s="40"/>
      <c r="FWA98" s="40"/>
      <c r="FWB98" s="40"/>
      <c r="FWC98" s="40"/>
      <c r="FWD98" s="40"/>
      <c r="FWE98" s="40"/>
      <c r="FWF98" s="40"/>
      <c r="FWG98" s="40"/>
      <c r="FWH98" s="40"/>
      <c r="FWI98" s="40"/>
      <c r="FWJ98" s="40"/>
      <c r="FWK98" s="40"/>
      <c r="FWL98" s="40"/>
      <c r="FWM98" s="40"/>
      <c r="FWN98" s="40"/>
      <c r="FWO98" s="40"/>
      <c r="FWP98" s="40"/>
      <c r="FWQ98" s="40"/>
      <c r="FWR98" s="40"/>
      <c r="FWS98" s="40"/>
      <c r="FWT98" s="40"/>
      <c r="FWU98" s="40"/>
      <c r="FWV98" s="40"/>
      <c r="FWW98" s="40"/>
      <c r="FWX98" s="40"/>
      <c r="FWY98" s="40"/>
      <c r="FWZ98" s="40"/>
      <c r="FXA98" s="40"/>
      <c r="FXB98" s="40"/>
      <c r="FXC98" s="40"/>
      <c r="FXD98" s="40"/>
      <c r="FXE98" s="40"/>
      <c r="FXF98" s="40"/>
      <c r="FXG98" s="40"/>
      <c r="FXH98" s="40"/>
      <c r="FXI98" s="40"/>
      <c r="FXJ98" s="40"/>
      <c r="FXK98" s="40"/>
      <c r="FXL98" s="40"/>
      <c r="FXM98" s="40"/>
      <c r="FXN98" s="40"/>
      <c r="FXO98" s="40"/>
      <c r="FXP98" s="40"/>
      <c r="FXQ98" s="40"/>
      <c r="FXR98" s="40"/>
      <c r="FXS98" s="40"/>
      <c r="FXT98" s="40"/>
      <c r="FXU98" s="40"/>
      <c r="FXV98" s="40"/>
      <c r="FXW98" s="40"/>
      <c r="FXX98" s="40"/>
      <c r="FXY98" s="40"/>
      <c r="FXZ98" s="40"/>
      <c r="FYA98" s="40"/>
      <c r="FYB98" s="40"/>
      <c r="FYC98" s="40"/>
      <c r="FYD98" s="40"/>
      <c r="FYE98" s="40"/>
      <c r="FYF98" s="40"/>
      <c r="FYG98" s="40"/>
      <c r="FYH98" s="40"/>
      <c r="FYI98" s="40"/>
      <c r="FYJ98" s="40"/>
      <c r="FYK98" s="40"/>
      <c r="FYL98" s="40"/>
      <c r="FYM98" s="40"/>
      <c r="FYN98" s="40"/>
      <c r="FYO98" s="40"/>
      <c r="FYP98" s="40"/>
      <c r="FYQ98" s="40"/>
      <c r="FYR98" s="40"/>
      <c r="FYS98" s="40"/>
      <c r="FYT98" s="40"/>
      <c r="FYU98" s="40"/>
      <c r="FYV98" s="40"/>
      <c r="FYW98" s="40"/>
      <c r="FYX98" s="40"/>
      <c r="FYY98" s="40"/>
      <c r="FYZ98" s="40"/>
      <c r="FZA98" s="40"/>
      <c r="FZB98" s="40"/>
      <c r="FZC98" s="40"/>
      <c r="FZD98" s="40"/>
      <c r="FZE98" s="40"/>
      <c r="FZF98" s="40"/>
      <c r="FZG98" s="40"/>
      <c r="FZH98" s="40"/>
      <c r="FZI98" s="40"/>
      <c r="FZJ98" s="40"/>
      <c r="FZK98" s="40"/>
      <c r="FZL98" s="40"/>
      <c r="FZM98" s="40"/>
      <c r="FZN98" s="40"/>
      <c r="FZO98" s="40"/>
      <c r="FZP98" s="40"/>
      <c r="FZQ98" s="40"/>
      <c r="FZR98" s="40"/>
      <c r="FZS98" s="40"/>
      <c r="FZT98" s="40"/>
      <c r="FZU98" s="40"/>
      <c r="FZV98" s="40"/>
      <c r="FZW98" s="40"/>
      <c r="FZX98" s="40"/>
      <c r="FZY98" s="40"/>
      <c r="FZZ98" s="40"/>
      <c r="GAA98" s="40"/>
      <c r="GAB98" s="40"/>
      <c r="GAC98" s="40"/>
      <c r="GAD98" s="40"/>
      <c r="GAE98" s="40"/>
      <c r="GAF98" s="40"/>
      <c r="GAG98" s="40"/>
      <c r="GAH98" s="40"/>
      <c r="GAI98" s="40"/>
      <c r="GAJ98" s="40"/>
      <c r="GAK98" s="40"/>
      <c r="GAL98" s="40"/>
      <c r="GAM98" s="40"/>
      <c r="GAN98" s="40"/>
      <c r="GAO98" s="40"/>
      <c r="GAP98" s="40"/>
      <c r="GAQ98" s="40"/>
      <c r="GAR98" s="40"/>
      <c r="GAS98" s="40"/>
      <c r="GAT98" s="40"/>
      <c r="GAU98" s="40"/>
      <c r="GAV98" s="40"/>
      <c r="GAW98" s="40"/>
      <c r="GAX98" s="40"/>
      <c r="GAY98" s="40"/>
      <c r="GAZ98" s="40"/>
      <c r="GBA98" s="40"/>
      <c r="GBB98" s="40"/>
      <c r="GBC98" s="40"/>
      <c r="GBD98" s="40"/>
      <c r="GBE98" s="40"/>
      <c r="GBF98" s="40"/>
      <c r="GBG98" s="40"/>
      <c r="GBH98" s="40"/>
      <c r="GBI98" s="40"/>
      <c r="GBJ98" s="40"/>
      <c r="GBK98" s="40"/>
      <c r="GBL98" s="40"/>
      <c r="GBM98" s="40"/>
      <c r="GBN98" s="40"/>
      <c r="GBO98" s="40"/>
      <c r="GBP98" s="40"/>
      <c r="GBQ98" s="40"/>
      <c r="GBR98" s="40"/>
      <c r="GBS98" s="40"/>
      <c r="GBT98" s="40"/>
      <c r="GBU98" s="40"/>
      <c r="GBV98" s="40"/>
      <c r="GBW98" s="40"/>
      <c r="GBX98" s="40"/>
      <c r="GBY98" s="40"/>
      <c r="GBZ98" s="40"/>
      <c r="GCA98" s="40"/>
      <c r="GCB98" s="40"/>
      <c r="GCC98" s="40"/>
      <c r="GCD98" s="40"/>
      <c r="GCE98" s="40"/>
      <c r="GCF98" s="40"/>
      <c r="GCG98" s="40"/>
      <c r="GCH98" s="40"/>
      <c r="GCI98" s="40"/>
      <c r="GCJ98" s="40"/>
      <c r="GCK98" s="40"/>
      <c r="GCL98" s="40"/>
      <c r="GCM98" s="40"/>
      <c r="GCN98" s="40"/>
      <c r="GCO98" s="40"/>
      <c r="GCP98" s="40"/>
      <c r="GCQ98" s="40"/>
      <c r="GCR98" s="40"/>
      <c r="GCS98" s="40"/>
      <c r="GCT98" s="40"/>
      <c r="GCU98" s="40"/>
      <c r="GCV98" s="40"/>
      <c r="GCW98" s="40"/>
      <c r="GCX98" s="40"/>
      <c r="GCY98" s="40"/>
      <c r="GCZ98" s="40"/>
      <c r="GDA98" s="40"/>
      <c r="GDB98" s="40"/>
      <c r="GDC98" s="40"/>
      <c r="GDD98" s="40"/>
      <c r="GDE98" s="40"/>
      <c r="GDF98" s="40"/>
      <c r="GDG98" s="40"/>
      <c r="GDH98" s="40"/>
      <c r="GDI98" s="40"/>
      <c r="GDJ98" s="40"/>
      <c r="GDK98" s="40"/>
      <c r="GDL98" s="40"/>
      <c r="GDM98" s="40"/>
      <c r="GDN98" s="40"/>
      <c r="GDO98" s="40"/>
      <c r="GDP98" s="40"/>
      <c r="GDQ98" s="40"/>
      <c r="GDR98" s="40"/>
      <c r="GDS98" s="40"/>
      <c r="GDT98" s="40"/>
      <c r="GDU98" s="40"/>
      <c r="GDV98" s="40"/>
      <c r="GDW98" s="40"/>
      <c r="GDX98" s="40"/>
      <c r="GDY98" s="40"/>
      <c r="GDZ98" s="40"/>
      <c r="GEA98" s="40"/>
      <c r="GEB98" s="40"/>
      <c r="GEC98" s="40"/>
      <c r="GED98" s="40"/>
      <c r="GEE98" s="40"/>
      <c r="GEF98" s="40"/>
      <c r="GEG98" s="40"/>
      <c r="GEH98" s="40"/>
      <c r="GEI98" s="40"/>
      <c r="GEJ98" s="40"/>
      <c r="GEK98" s="40"/>
      <c r="GEL98" s="40"/>
      <c r="GEM98" s="40"/>
      <c r="GEN98" s="40"/>
      <c r="GEO98" s="40"/>
      <c r="GEP98" s="40"/>
      <c r="GEQ98" s="40"/>
      <c r="GER98" s="40"/>
      <c r="GES98" s="40"/>
      <c r="GET98" s="40"/>
      <c r="GEU98" s="40"/>
      <c r="GEV98" s="40"/>
      <c r="GEW98" s="40"/>
      <c r="GEX98" s="40"/>
      <c r="GEY98" s="40"/>
      <c r="GEZ98" s="40"/>
      <c r="GFA98" s="40"/>
      <c r="GFB98" s="40"/>
      <c r="GFC98" s="40"/>
      <c r="GFD98" s="40"/>
      <c r="GFE98" s="40"/>
      <c r="GFF98" s="40"/>
      <c r="GFG98" s="40"/>
      <c r="GFH98" s="40"/>
      <c r="GFI98" s="40"/>
      <c r="GFJ98" s="40"/>
      <c r="GFK98" s="40"/>
      <c r="GFL98" s="40"/>
      <c r="GFM98" s="40"/>
      <c r="GFN98" s="40"/>
      <c r="GFO98" s="40"/>
      <c r="GFP98" s="40"/>
      <c r="GFQ98" s="40"/>
      <c r="GFR98" s="40"/>
      <c r="GFS98" s="40"/>
      <c r="GFT98" s="40"/>
      <c r="GFU98" s="40"/>
      <c r="GFV98" s="40"/>
      <c r="GFW98" s="40"/>
      <c r="GFX98" s="40"/>
      <c r="GFY98" s="40"/>
      <c r="GFZ98" s="40"/>
      <c r="GGA98" s="40"/>
      <c r="GGB98" s="40"/>
      <c r="GGC98" s="40"/>
      <c r="GGD98" s="40"/>
      <c r="GGE98" s="40"/>
      <c r="GGF98" s="40"/>
      <c r="GGG98" s="40"/>
      <c r="GGH98" s="40"/>
      <c r="GGI98" s="40"/>
      <c r="GGJ98" s="40"/>
      <c r="GGK98" s="40"/>
      <c r="GGL98" s="40"/>
      <c r="GGM98" s="40"/>
      <c r="GGN98" s="40"/>
      <c r="GGO98" s="40"/>
      <c r="GGP98" s="40"/>
      <c r="GGQ98" s="40"/>
      <c r="GGR98" s="40"/>
      <c r="GGS98" s="40"/>
      <c r="GGT98" s="40"/>
      <c r="GGU98" s="40"/>
      <c r="GGV98" s="40"/>
      <c r="GGW98" s="40"/>
      <c r="GGX98" s="40"/>
      <c r="GGY98" s="40"/>
      <c r="GGZ98" s="40"/>
      <c r="GHA98" s="40"/>
      <c r="GHB98" s="40"/>
      <c r="GHC98" s="40"/>
      <c r="GHD98" s="40"/>
      <c r="GHE98" s="40"/>
      <c r="GHF98" s="40"/>
      <c r="GHG98" s="40"/>
      <c r="GHH98" s="40"/>
      <c r="GHI98" s="40"/>
      <c r="GHJ98" s="40"/>
      <c r="GHK98" s="40"/>
      <c r="GHL98" s="40"/>
      <c r="GHM98" s="40"/>
      <c r="GHN98" s="40"/>
      <c r="GHO98" s="40"/>
      <c r="GHP98" s="40"/>
      <c r="GHQ98" s="40"/>
      <c r="GHR98" s="40"/>
      <c r="GHS98" s="40"/>
      <c r="GHT98" s="40"/>
      <c r="GHU98" s="40"/>
      <c r="GHV98" s="40"/>
      <c r="GHW98" s="40"/>
      <c r="GHX98" s="40"/>
      <c r="GHY98" s="40"/>
      <c r="GHZ98" s="40"/>
      <c r="GIA98" s="40"/>
      <c r="GIB98" s="40"/>
      <c r="GIC98" s="40"/>
      <c r="GID98" s="40"/>
      <c r="GIE98" s="40"/>
      <c r="GIF98" s="40"/>
      <c r="GIG98" s="40"/>
      <c r="GIH98" s="40"/>
      <c r="GII98" s="40"/>
      <c r="GIJ98" s="40"/>
      <c r="GIK98" s="40"/>
      <c r="GIL98" s="40"/>
      <c r="GIM98" s="40"/>
      <c r="GIN98" s="40"/>
      <c r="GIO98" s="40"/>
      <c r="GIP98" s="40"/>
      <c r="GIQ98" s="40"/>
      <c r="GIR98" s="40"/>
      <c r="GIS98" s="40"/>
      <c r="GIT98" s="40"/>
      <c r="GIU98" s="40"/>
      <c r="GIV98" s="40"/>
      <c r="GIW98" s="40"/>
      <c r="GIX98" s="40"/>
      <c r="GIY98" s="40"/>
      <c r="GIZ98" s="40"/>
      <c r="GJA98" s="40"/>
      <c r="GJB98" s="40"/>
      <c r="GJC98" s="40"/>
      <c r="GJD98" s="40"/>
      <c r="GJE98" s="40"/>
      <c r="GJF98" s="40"/>
      <c r="GJG98" s="40"/>
      <c r="GJH98" s="40"/>
      <c r="GJI98" s="40"/>
      <c r="GJJ98" s="40"/>
      <c r="GJK98" s="40"/>
      <c r="GJL98" s="40"/>
      <c r="GJM98" s="40"/>
      <c r="GJN98" s="40"/>
      <c r="GJO98" s="40"/>
      <c r="GJP98" s="40"/>
      <c r="GJQ98" s="40"/>
      <c r="GJR98" s="40"/>
      <c r="GJS98" s="40"/>
      <c r="GJT98" s="40"/>
      <c r="GJU98" s="40"/>
      <c r="GJV98" s="40"/>
      <c r="GJW98" s="40"/>
      <c r="GJX98" s="40"/>
      <c r="GJY98" s="40"/>
      <c r="GJZ98" s="40"/>
      <c r="GKA98" s="40"/>
      <c r="GKB98" s="40"/>
      <c r="GKC98" s="40"/>
      <c r="GKD98" s="40"/>
      <c r="GKE98" s="40"/>
      <c r="GKF98" s="40"/>
      <c r="GKG98" s="40"/>
      <c r="GKH98" s="40"/>
      <c r="GKI98" s="40"/>
      <c r="GKJ98" s="40"/>
      <c r="GKK98" s="40"/>
      <c r="GKL98" s="40"/>
      <c r="GKM98" s="40"/>
      <c r="GKN98" s="40"/>
      <c r="GKO98" s="40"/>
      <c r="GKP98" s="40"/>
      <c r="GKQ98" s="40"/>
      <c r="GKR98" s="40"/>
      <c r="GKS98" s="40"/>
      <c r="GKT98" s="40"/>
      <c r="GKU98" s="40"/>
      <c r="GKV98" s="40"/>
      <c r="GKW98" s="40"/>
      <c r="GKX98" s="40"/>
      <c r="GKY98" s="40"/>
      <c r="GKZ98" s="40"/>
      <c r="GLA98" s="40"/>
      <c r="GLB98" s="40"/>
      <c r="GLC98" s="40"/>
      <c r="GLD98" s="40"/>
      <c r="GLE98" s="40"/>
      <c r="GLF98" s="40"/>
      <c r="GLG98" s="40"/>
      <c r="GLH98" s="40"/>
      <c r="GLI98" s="40"/>
      <c r="GLJ98" s="40"/>
      <c r="GLK98" s="40"/>
      <c r="GLL98" s="40"/>
      <c r="GLM98" s="40"/>
      <c r="GLN98" s="40"/>
      <c r="GLO98" s="40"/>
      <c r="GLP98" s="40"/>
      <c r="GLQ98" s="40"/>
      <c r="GLR98" s="40"/>
      <c r="GLS98" s="40"/>
      <c r="GLT98" s="40"/>
      <c r="GLU98" s="40"/>
      <c r="GLV98" s="40"/>
      <c r="GLW98" s="40"/>
      <c r="GLX98" s="40"/>
      <c r="GLY98" s="40"/>
      <c r="GLZ98" s="40"/>
      <c r="GMA98" s="40"/>
      <c r="GMB98" s="40"/>
      <c r="GMC98" s="40"/>
      <c r="GMD98" s="40"/>
      <c r="GME98" s="40"/>
      <c r="GMF98" s="40"/>
      <c r="GMG98" s="40"/>
      <c r="GMH98" s="40"/>
      <c r="GMI98" s="40"/>
      <c r="GMJ98" s="40"/>
      <c r="GMK98" s="40"/>
      <c r="GML98" s="40"/>
      <c r="GMM98" s="40"/>
      <c r="GMN98" s="40"/>
      <c r="GMO98" s="40"/>
      <c r="GMP98" s="40"/>
      <c r="GMQ98" s="40"/>
      <c r="GMR98" s="40"/>
      <c r="GMS98" s="40"/>
      <c r="GMT98" s="40"/>
      <c r="GMU98" s="40"/>
      <c r="GMV98" s="40"/>
      <c r="GMW98" s="40"/>
      <c r="GMX98" s="40"/>
      <c r="GMY98" s="40"/>
      <c r="GMZ98" s="40"/>
      <c r="GNA98" s="40"/>
      <c r="GNB98" s="40"/>
      <c r="GNC98" s="40"/>
      <c r="GND98" s="40"/>
      <c r="GNE98" s="40"/>
      <c r="GNF98" s="40"/>
      <c r="GNG98" s="40"/>
      <c r="GNH98" s="40"/>
      <c r="GNI98" s="40"/>
      <c r="GNJ98" s="40"/>
      <c r="GNK98" s="40"/>
      <c r="GNL98" s="40"/>
      <c r="GNM98" s="40"/>
      <c r="GNN98" s="40"/>
      <c r="GNO98" s="40"/>
      <c r="GNP98" s="40"/>
      <c r="GNQ98" s="40"/>
      <c r="GNR98" s="40"/>
      <c r="GNS98" s="40"/>
      <c r="GNT98" s="40"/>
      <c r="GNU98" s="40"/>
      <c r="GNV98" s="40"/>
      <c r="GNW98" s="40"/>
      <c r="GNX98" s="40"/>
      <c r="GNY98" s="40"/>
      <c r="GNZ98" s="40"/>
      <c r="GOA98" s="40"/>
      <c r="GOB98" s="40"/>
      <c r="GOC98" s="40"/>
      <c r="GOD98" s="40"/>
      <c r="GOE98" s="40"/>
      <c r="GOF98" s="40"/>
      <c r="GOG98" s="40"/>
      <c r="GOH98" s="40"/>
      <c r="GOI98" s="40"/>
      <c r="GOJ98" s="40"/>
      <c r="GOK98" s="40"/>
      <c r="GOL98" s="40"/>
      <c r="GOM98" s="40"/>
      <c r="GON98" s="40"/>
      <c r="GOO98" s="40"/>
      <c r="GOP98" s="40"/>
      <c r="GOQ98" s="40"/>
      <c r="GOR98" s="40"/>
      <c r="GOS98" s="40"/>
      <c r="GOT98" s="40"/>
      <c r="GOU98" s="40"/>
      <c r="GOV98" s="40"/>
      <c r="GOW98" s="40"/>
      <c r="GOX98" s="40"/>
      <c r="GOY98" s="40"/>
      <c r="GOZ98" s="40"/>
      <c r="GPA98" s="40"/>
      <c r="GPB98" s="40"/>
      <c r="GPC98" s="40"/>
      <c r="GPD98" s="40"/>
      <c r="GPE98" s="40"/>
      <c r="GPF98" s="40"/>
      <c r="GPG98" s="40"/>
      <c r="GPH98" s="40"/>
      <c r="GPI98" s="40"/>
      <c r="GPJ98" s="40"/>
      <c r="GPK98" s="40"/>
      <c r="GPL98" s="40"/>
      <c r="GPM98" s="40"/>
      <c r="GPN98" s="40"/>
      <c r="GPO98" s="40"/>
      <c r="GPP98" s="40"/>
      <c r="GPQ98" s="40"/>
      <c r="GPR98" s="40"/>
      <c r="GPS98" s="40"/>
      <c r="GPT98" s="40"/>
      <c r="GPU98" s="40"/>
      <c r="GPV98" s="40"/>
      <c r="GPW98" s="40"/>
      <c r="GPX98" s="40"/>
      <c r="GPY98" s="40"/>
      <c r="GPZ98" s="40"/>
      <c r="GQA98" s="40"/>
      <c r="GQB98" s="40"/>
      <c r="GQC98" s="40"/>
      <c r="GQD98" s="40"/>
      <c r="GQE98" s="40"/>
      <c r="GQF98" s="40"/>
      <c r="GQG98" s="40"/>
      <c r="GQH98" s="40"/>
      <c r="GQI98" s="40"/>
      <c r="GQJ98" s="40"/>
      <c r="GQK98" s="40"/>
      <c r="GQL98" s="40"/>
      <c r="GQM98" s="40"/>
      <c r="GQN98" s="40"/>
      <c r="GQO98" s="40"/>
      <c r="GQP98" s="40"/>
      <c r="GQQ98" s="40"/>
      <c r="GQR98" s="40"/>
      <c r="GQS98" s="40"/>
      <c r="GQT98" s="40"/>
      <c r="GQU98" s="40"/>
      <c r="GQV98" s="40"/>
      <c r="GQW98" s="40"/>
      <c r="GQX98" s="40"/>
      <c r="GQY98" s="40"/>
      <c r="GQZ98" s="40"/>
      <c r="GRA98" s="40"/>
      <c r="GRB98" s="40"/>
      <c r="GRC98" s="40"/>
      <c r="GRD98" s="40"/>
      <c r="GRE98" s="40"/>
      <c r="GRF98" s="40"/>
      <c r="GRG98" s="40"/>
      <c r="GRH98" s="40"/>
      <c r="GRI98" s="40"/>
      <c r="GRJ98" s="40"/>
      <c r="GRK98" s="40"/>
      <c r="GRL98" s="40"/>
      <c r="GRM98" s="40"/>
      <c r="GRN98" s="40"/>
      <c r="GRO98" s="40"/>
      <c r="GRP98" s="40"/>
      <c r="GRQ98" s="40"/>
      <c r="GRR98" s="40"/>
      <c r="GRS98" s="40"/>
      <c r="GRT98" s="40"/>
      <c r="GRU98" s="40"/>
      <c r="GRV98" s="40"/>
      <c r="GRW98" s="40"/>
      <c r="GRX98" s="40"/>
      <c r="GRY98" s="40"/>
      <c r="GRZ98" s="40"/>
      <c r="GSA98" s="40"/>
      <c r="GSB98" s="40"/>
      <c r="GSC98" s="40"/>
      <c r="GSD98" s="40"/>
      <c r="GSE98" s="40"/>
      <c r="GSF98" s="40"/>
      <c r="GSG98" s="40"/>
      <c r="GSH98" s="40"/>
      <c r="GSI98" s="40"/>
      <c r="GSJ98" s="40"/>
      <c r="GSK98" s="40"/>
      <c r="GSL98" s="40"/>
      <c r="GSM98" s="40"/>
      <c r="GSN98" s="40"/>
      <c r="GSO98" s="40"/>
      <c r="GSP98" s="40"/>
      <c r="GSQ98" s="40"/>
      <c r="GSR98" s="40"/>
      <c r="GSS98" s="40"/>
      <c r="GST98" s="40"/>
      <c r="GSU98" s="40"/>
      <c r="GSV98" s="40"/>
      <c r="GSW98" s="40"/>
      <c r="GSX98" s="40"/>
      <c r="GSY98" s="40"/>
      <c r="GSZ98" s="40"/>
      <c r="GTA98" s="40"/>
      <c r="GTB98" s="40"/>
      <c r="GTC98" s="40"/>
      <c r="GTD98" s="40"/>
      <c r="GTE98" s="40"/>
      <c r="GTF98" s="40"/>
      <c r="GTG98" s="40"/>
      <c r="GTH98" s="40"/>
      <c r="GTI98" s="40"/>
      <c r="GTJ98" s="40"/>
      <c r="GTK98" s="40"/>
      <c r="GTL98" s="40"/>
      <c r="GTM98" s="40"/>
      <c r="GTN98" s="40"/>
      <c r="GTO98" s="40"/>
      <c r="GTP98" s="40"/>
      <c r="GTQ98" s="40"/>
      <c r="GTR98" s="40"/>
      <c r="GTS98" s="40"/>
      <c r="GTT98" s="40"/>
      <c r="GTU98" s="40"/>
      <c r="GTV98" s="40"/>
      <c r="GTW98" s="40"/>
      <c r="GTX98" s="40"/>
      <c r="GTY98" s="40"/>
      <c r="GTZ98" s="40"/>
      <c r="GUA98" s="40"/>
      <c r="GUB98" s="40"/>
      <c r="GUC98" s="40"/>
      <c r="GUD98" s="40"/>
      <c r="GUE98" s="40"/>
      <c r="GUF98" s="40"/>
      <c r="GUG98" s="40"/>
      <c r="GUH98" s="40"/>
      <c r="GUI98" s="40"/>
      <c r="GUJ98" s="40"/>
      <c r="GUK98" s="40"/>
      <c r="GUL98" s="40"/>
      <c r="GUM98" s="40"/>
      <c r="GUN98" s="40"/>
      <c r="GUO98" s="40"/>
      <c r="GUP98" s="40"/>
      <c r="GUQ98" s="40"/>
      <c r="GUR98" s="40"/>
      <c r="GUS98" s="40"/>
      <c r="GUT98" s="40"/>
      <c r="GUU98" s="40"/>
      <c r="GUV98" s="40"/>
      <c r="GUW98" s="40"/>
      <c r="GUX98" s="40"/>
      <c r="GUY98" s="40"/>
      <c r="GUZ98" s="40"/>
      <c r="GVA98" s="40"/>
      <c r="GVB98" s="40"/>
      <c r="GVC98" s="40"/>
      <c r="GVD98" s="40"/>
      <c r="GVE98" s="40"/>
      <c r="GVF98" s="40"/>
      <c r="GVG98" s="40"/>
      <c r="GVH98" s="40"/>
      <c r="GVI98" s="40"/>
      <c r="GVJ98" s="40"/>
      <c r="GVK98" s="40"/>
      <c r="GVL98" s="40"/>
      <c r="GVM98" s="40"/>
      <c r="GVN98" s="40"/>
      <c r="GVO98" s="40"/>
      <c r="GVP98" s="40"/>
      <c r="GVQ98" s="40"/>
      <c r="GVR98" s="40"/>
      <c r="GVS98" s="40"/>
      <c r="GVT98" s="40"/>
      <c r="GVU98" s="40"/>
      <c r="GVV98" s="40"/>
      <c r="GVW98" s="40"/>
      <c r="GVX98" s="40"/>
      <c r="GVY98" s="40"/>
      <c r="GVZ98" s="40"/>
      <c r="GWA98" s="40"/>
      <c r="GWB98" s="40"/>
      <c r="GWC98" s="40"/>
      <c r="GWD98" s="40"/>
      <c r="GWE98" s="40"/>
      <c r="GWF98" s="40"/>
      <c r="GWG98" s="40"/>
      <c r="GWH98" s="40"/>
      <c r="GWI98" s="40"/>
      <c r="GWJ98" s="40"/>
      <c r="GWK98" s="40"/>
      <c r="GWL98" s="40"/>
      <c r="GWM98" s="40"/>
      <c r="GWN98" s="40"/>
      <c r="GWO98" s="40"/>
      <c r="GWP98" s="40"/>
      <c r="GWQ98" s="40"/>
      <c r="GWR98" s="40"/>
      <c r="GWS98" s="40"/>
      <c r="GWT98" s="40"/>
      <c r="GWU98" s="40"/>
      <c r="GWV98" s="40"/>
      <c r="GWW98" s="40"/>
      <c r="GWX98" s="40"/>
      <c r="GWY98" s="40"/>
      <c r="GWZ98" s="40"/>
      <c r="GXA98" s="40"/>
      <c r="GXB98" s="40"/>
      <c r="GXC98" s="40"/>
      <c r="GXD98" s="40"/>
      <c r="GXE98" s="40"/>
      <c r="GXF98" s="40"/>
      <c r="GXG98" s="40"/>
      <c r="GXH98" s="40"/>
      <c r="GXI98" s="40"/>
      <c r="GXJ98" s="40"/>
      <c r="GXK98" s="40"/>
      <c r="GXL98" s="40"/>
      <c r="GXM98" s="40"/>
      <c r="GXN98" s="40"/>
      <c r="GXO98" s="40"/>
      <c r="GXP98" s="40"/>
      <c r="GXQ98" s="40"/>
      <c r="GXR98" s="40"/>
      <c r="GXS98" s="40"/>
      <c r="GXT98" s="40"/>
      <c r="GXU98" s="40"/>
      <c r="GXV98" s="40"/>
      <c r="GXW98" s="40"/>
      <c r="GXX98" s="40"/>
      <c r="GXY98" s="40"/>
      <c r="GXZ98" s="40"/>
      <c r="GYA98" s="40"/>
      <c r="GYB98" s="40"/>
      <c r="GYC98" s="40"/>
      <c r="GYD98" s="40"/>
      <c r="GYE98" s="40"/>
      <c r="GYF98" s="40"/>
      <c r="GYG98" s="40"/>
      <c r="GYH98" s="40"/>
      <c r="GYI98" s="40"/>
      <c r="GYJ98" s="40"/>
      <c r="GYK98" s="40"/>
      <c r="GYL98" s="40"/>
      <c r="GYM98" s="40"/>
      <c r="GYN98" s="40"/>
      <c r="GYO98" s="40"/>
      <c r="GYP98" s="40"/>
      <c r="GYQ98" s="40"/>
      <c r="GYR98" s="40"/>
      <c r="GYS98" s="40"/>
      <c r="GYT98" s="40"/>
      <c r="GYU98" s="40"/>
      <c r="GYV98" s="40"/>
      <c r="GYW98" s="40"/>
      <c r="GYX98" s="40"/>
      <c r="GYY98" s="40"/>
      <c r="GYZ98" s="40"/>
      <c r="GZA98" s="40"/>
      <c r="GZB98" s="40"/>
      <c r="GZC98" s="40"/>
      <c r="GZD98" s="40"/>
      <c r="GZE98" s="40"/>
      <c r="GZF98" s="40"/>
      <c r="GZG98" s="40"/>
      <c r="GZH98" s="40"/>
      <c r="GZI98" s="40"/>
      <c r="GZJ98" s="40"/>
      <c r="GZK98" s="40"/>
      <c r="GZL98" s="40"/>
      <c r="GZM98" s="40"/>
      <c r="GZN98" s="40"/>
      <c r="GZO98" s="40"/>
      <c r="GZP98" s="40"/>
      <c r="GZQ98" s="40"/>
      <c r="GZR98" s="40"/>
      <c r="GZS98" s="40"/>
      <c r="GZT98" s="40"/>
      <c r="GZU98" s="40"/>
      <c r="GZV98" s="40"/>
      <c r="GZW98" s="40"/>
      <c r="GZX98" s="40"/>
      <c r="GZY98" s="40"/>
      <c r="GZZ98" s="40"/>
      <c r="HAA98" s="40"/>
      <c r="HAB98" s="40"/>
      <c r="HAC98" s="40"/>
      <c r="HAD98" s="40"/>
      <c r="HAE98" s="40"/>
      <c r="HAF98" s="40"/>
      <c r="HAG98" s="40"/>
      <c r="HAH98" s="40"/>
      <c r="HAI98" s="40"/>
      <c r="HAJ98" s="40"/>
      <c r="HAK98" s="40"/>
      <c r="HAL98" s="40"/>
      <c r="HAM98" s="40"/>
      <c r="HAN98" s="40"/>
      <c r="HAO98" s="40"/>
      <c r="HAP98" s="40"/>
      <c r="HAQ98" s="40"/>
      <c r="HAR98" s="40"/>
      <c r="HAS98" s="40"/>
      <c r="HAT98" s="40"/>
      <c r="HAU98" s="40"/>
      <c r="HAV98" s="40"/>
      <c r="HAW98" s="40"/>
      <c r="HAX98" s="40"/>
      <c r="HAY98" s="40"/>
      <c r="HAZ98" s="40"/>
      <c r="HBA98" s="40"/>
      <c r="HBB98" s="40"/>
      <c r="HBC98" s="40"/>
      <c r="HBD98" s="40"/>
      <c r="HBE98" s="40"/>
      <c r="HBF98" s="40"/>
      <c r="HBG98" s="40"/>
      <c r="HBH98" s="40"/>
      <c r="HBI98" s="40"/>
      <c r="HBJ98" s="40"/>
      <c r="HBK98" s="40"/>
      <c r="HBL98" s="40"/>
      <c r="HBM98" s="40"/>
      <c r="HBN98" s="40"/>
      <c r="HBO98" s="40"/>
      <c r="HBP98" s="40"/>
      <c r="HBQ98" s="40"/>
      <c r="HBR98" s="40"/>
      <c r="HBS98" s="40"/>
      <c r="HBT98" s="40"/>
      <c r="HBU98" s="40"/>
      <c r="HBV98" s="40"/>
      <c r="HBW98" s="40"/>
      <c r="HBX98" s="40"/>
      <c r="HBY98" s="40"/>
      <c r="HBZ98" s="40"/>
      <c r="HCA98" s="40"/>
      <c r="HCB98" s="40"/>
      <c r="HCC98" s="40"/>
      <c r="HCD98" s="40"/>
      <c r="HCE98" s="40"/>
      <c r="HCF98" s="40"/>
      <c r="HCG98" s="40"/>
      <c r="HCH98" s="40"/>
      <c r="HCI98" s="40"/>
      <c r="HCJ98" s="40"/>
      <c r="HCK98" s="40"/>
      <c r="HCL98" s="40"/>
      <c r="HCM98" s="40"/>
      <c r="HCN98" s="40"/>
      <c r="HCO98" s="40"/>
      <c r="HCP98" s="40"/>
      <c r="HCQ98" s="40"/>
      <c r="HCR98" s="40"/>
      <c r="HCS98" s="40"/>
      <c r="HCT98" s="40"/>
      <c r="HCU98" s="40"/>
      <c r="HCV98" s="40"/>
      <c r="HCW98" s="40"/>
      <c r="HCX98" s="40"/>
      <c r="HCY98" s="40"/>
      <c r="HCZ98" s="40"/>
      <c r="HDA98" s="40"/>
      <c r="HDB98" s="40"/>
      <c r="HDC98" s="40"/>
      <c r="HDD98" s="40"/>
      <c r="HDE98" s="40"/>
      <c r="HDF98" s="40"/>
      <c r="HDG98" s="40"/>
      <c r="HDH98" s="40"/>
      <c r="HDI98" s="40"/>
      <c r="HDJ98" s="40"/>
      <c r="HDK98" s="40"/>
      <c r="HDL98" s="40"/>
      <c r="HDM98" s="40"/>
      <c r="HDN98" s="40"/>
      <c r="HDO98" s="40"/>
      <c r="HDP98" s="40"/>
      <c r="HDQ98" s="40"/>
      <c r="HDR98" s="40"/>
      <c r="HDS98" s="40"/>
      <c r="HDT98" s="40"/>
      <c r="HDU98" s="40"/>
      <c r="HDV98" s="40"/>
      <c r="HDW98" s="40"/>
      <c r="HDX98" s="40"/>
      <c r="HDY98" s="40"/>
      <c r="HDZ98" s="40"/>
      <c r="HEA98" s="40"/>
      <c r="HEB98" s="40"/>
      <c r="HEC98" s="40"/>
      <c r="HED98" s="40"/>
      <c r="HEE98" s="40"/>
      <c r="HEF98" s="40"/>
      <c r="HEG98" s="40"/>
      <c r="HEH98" s="40"/>
      <c r="HEI98" s="40"/>
      <c r="HEJ98" s="40"/>
      <c r="HEK98" s="40"/>
      <c r="HEL98" s="40"/>
      <c r="HEM98" s="40"/>
      <c r="HEN98" s="40"/>
      <c r="HEO98" s="40"/>
      <c r="HEP98" s="40"/>
      <c r="HEQ98" s="40"/>
      <c r="HER98" s="40"/>
      <c r="HES98" s="40"/>
      <c r="HET98" s="40"/>
      <c r="HEU98" s="40"/>
      <c r="HEV98" s="40"/>
      <c r="HEW98" s="40"/>
      <c r="HEX98" s="40"/>
      <c r="HEY98" s="40"/>
      <c r="HEZ98" s="40"/>
      <c r="HFA98" s="40"/>
      <c r="HFB98" s="40"/>
      <c r="HFC98" s="40"/>
      <c r="HFD98" s="40"/>
      <c r="HFE98" s="40"/>
      <c r="HFF98" s="40"/>
      <c r="HFG98" s="40"/>
      <c r="HFH98" s="40"/>
      <c r="HFI98" s="40"/>
      <c r="HFJ98" s="40"/>
      <c r="HFK98" s="40"/>
      <c r="HFL98" s="40"/>
      <c r="HFM98" s="40"/>
      <c r="HFN98" s="40"/>
      <c r="HFO98" s="40"/>
      <c r="HFP98" s="40"/>
      <c r="HFQ98" s="40"/>
      <c r="HFR98" s="40"/>
      <c r="HFS98" s="40"/>
      <c r="HFT98" s="40"/>
      <c r="HFU98" s="40"/>
      <c r="HFV98" s="40"/>
      <c r="HFW98" s="40"/>
      <c r="HFX98" s="40"/>
      <c r="HFY98" s="40"/>
      <c r="HFZ98" s="40"/>
      <c r="HGA98" s="40"/>
      <c r="HGB98" s="40"/>
      <c r="HGC98" s="40"/>
      <c r="HGD98" s="40"/>
      <c r="HGE98" s="40"/>
      <c r="HGF98" s="40"/>
      <c r="HGG98" s="40"/>
      <c r="HGH98" s="40"/>
      <c r="HGI98" s="40"/>
      <c r="HGJ98" s="40"/>
      <c r="HGK98" s="40"/>
      <c r="HGL98" s="40"/>
      <c r="HGM98" s="40"/>
      <c r="HGN98" s="40"/>
      <c r="HGO98" s="40"/>
      <c r="HGP98" s="40"/>
      <c r="HGQ98" s="40"/>
      <c r="HGR98" s="40"/>
      <c r="HGS98" s="40"/>
      <c r="HGT98" s="40"/>
      <c r="HGU98" s="40"/>
      <c r="HGV98" s="40"/>
      <c r="HGW98" s="40"/>
      <c r="HGX98" s="40"/>
      <c r="HGY98" s="40"/>
      <c r="HGZ98" s="40"/>
      <c r="HHA98" s="40"/>
      <c r="HHB98" s="40"/>
      <c r="HHC98" s="40"/>
      <c r="HHD98" s="40"/>
      <c r="HHE98" s="40"/>
      <c r="HHF98" s="40"/>
      <c r="HHG98" s="40"/>
      <c r="HHH98" s="40"/>
      <c r="HHI98" s="40"/>
      <c r="HHJ98" s="40"/>
      <c r="HHK98" s="40"/>
      <c r="HHL98" s="40"/>
      <c r="HHM98" s="40"/>
      <c r="HHN98" s="40"/>
      <c r="HHO98" s="40"/>
      <c r="HHP98" s="40"/>
      <c r="HHQ98" s="40"/>
      <c r="HHR98" s="40"/>
      <c r="HHS98" s="40"/>
      <c r="HHT98" s="40"/>
      <c r="HHU98" s="40"/>
      <c r="HHV98" s="40"/>
      <c r="HHW98" s="40"/>
      <c r="HHX98" s="40"/>
      <c r="HHY98" s="40"/>
      <c r="HHZ98" s="40"/>
      <c r="HIA98" s="40"/>
      <c r="HIB98" s="40"/>
      <c r="HIC98" s="40"/>
      <c r="HID98" s="40"/>
      <c r="HIE98" s="40"/>
      <c r="HIF98" s="40"/>
      <c r="HIG98" s="40"/>
      <c r="HIH98" s="40"/>
      <c r="HII98" s="40"/>
      <c r="HIJ98" s="40"/>
      <c r="HIK98" s="40"/>
      <c r="HIL98" s="40"/>
      <c r="HIM98" s="40"/>
      <c r="HIN98" s="40"/>
      <c r="HIO98" s="40"/>
      <c r="HIP98" s="40"/>
      <c r="HIQ98" s="40"/>
      <c r="HIR98" s="40"/>
      <c r="HIS98" s="40"/>
      <c r="HIT98" s="40"/>
      <c r="HIU98" s="40"/>
      <c r="HIV98" s="40"/>
      <c r="HIW98" s="40"/>
      <c r="HIX98" s="40"/>
      <c r="HIY98" s="40"/>
      <c r="HIZ98" s="40"/>
      <c r="HJA98" s="40"/>
      <c r="HJB98" s="40"/>
      <c r="HJC98" s="40"/>
      <c r="HJD98" s="40"/>
      <c r="HJE98" s="40"/>
      <c r="HJF98" s="40"/>
      <c r="HJG98" s="40"/>
      <c r="HJH98" s="40"/>
      <c r="HJI98" s="40"/>
      <c r="HJJ98" s="40"/>
      <c r="HJK98" s="40"/>
      <c r="HJL98" s="40"/>
      <c r="HJM98" s="40"/>
      <c r="HJN98" s="40"/>
      <c r="HJO98" s="40"/>
      <c r="HJP98" s="40"/>
      <c r="HJQ98" s="40"/>
      <c r="HJR98" s="40"/>
      <c r="HJS98" s="40"/>
      <c r="HJT98" s="40"/>
      <c r="HJU98" s="40"/>
      <c r="HJV98" s="40"/>
      <c r="HJW98" s="40"/>
      <c r="HJX98" s="40"/>
      <c r="HJY98" s="40"/>
      <c r="HJZ98" s="40"/>
      <c r="HKA98" s="40"/>
      <c r="HKB98" s="40"/>
      <c r="HKC98" s="40"/>
      <c r="HKD98" s="40"/>
      <c r="HKE98" s="40"/>
      <c r="HKF98" s="40"/>
      <c r="HKG98" s="40"/>
      <c r="HKH98" s="40"/>
      <c r="HKI98" s="40"/>
      <c r="HKJ98" s="40"/>
      <c r="HKK98" s="40"/>
      <c r="HKL98" s="40"/>
      <c r="HKM98" s="40"/>
      <c r="HKN98" s="40"/>
      <c r="HKO98" s="40"/>
      <c r="HKP98" s="40"/>
      <c r="HKQ98" s="40"/>
      <c r="HKR98" s="40"/>
      <c r="HKS98" s="40"/>
      <c r="HKT98" s="40"/>
      <c r="HKU98" s="40"/>
      <c r="HKV98" s="40"/>
      <c r="HKW98" s="40"/>
      <c r="HKX98" s="40"/>
      <c r="HKY98" s="40"/>
      <c r="HKZ98" s="40"/>
      <c r="HLA98" s="40"/>
      <c r="HLB98" s="40"/>
      <c r="HLC98" s="40"/>
      <c r="HLD98" s="40"/>
      <c r="HLE98" s="40"/>
      <c r="HLF98" s="40"/>
      <c r="HLG98" s="40"/>
      <c r="HLH98" s="40"/>
      <c r="HLI98" s="40"/>
      <c r="HLJ98" s="40"/>
      <c r="HLK98" s="40"/>
      <c r="HLL98" s="40"/>
      <c r="HLM98" s="40"/>
      <c r="HLN98" s="40"/>
      <c r="HLO98" s="40"/>
      <c r="HLP98" s="40"/>
      <c r="HLQ98" s="40"/>
      <c r="HLR98" s="40"/>
      <c r="HLS98" s="40"/>
      <c r="HLT98" s="40"/>
      <c r="HLU98" s="40"/>
      <c r="HLV98" s="40"/>
      <c r="HLW98" s="40"/>
      <c r="HLX98" s="40"/>
      <c r="HLY98" s="40"/>
      <c r="HLZ98" s="40"/>
      <c r="HMA98" s="40"/>
      <c r="HMB98" s="40"/>
      <c r="HMC98" s="40"/>
      <c r="HMD98" s="40"/>
      <c r="HME98" s="40"/>
      <c r="HMF98" s="40"/>
      <c r="HMG98" s="40"/>
      <c r="HMH98" s="40"/>
      <c r="HMI98" s="40"/>
      <c r="HMJ98" s="40"/>
      <c r="HMK98" s="40"/>
      <c r="HML98" s="40"/>
      <c r="HMM98" s="40"/>
      <c r="HMN98" s="40"/>
      <c r="HMO98" s="40"/>
      <c r="HMP98" s="40"/>
      <c r="HMQ98" s="40"/>
      <c r="HMR98" s="40"/>
      <c r="HMS98" s="40"/>
      <c r="HMT98" s="40"/>
      <c r="HMU98" s="40"/>
      <c r="HMV98" s="40"/>
      <c r="HMW98" s="40"/>
      <c r="HMX98" s="40"/>
      <c r="HMY98" s="40"/>
      <c r="HMZ98" s="40"/>
      <c r="HNA98" s="40"/>
      <c r="HNB98" s="40"/>
      <c r="HNC98" s="40"/>
      <c r="HND98" s="40"/>
      <c r="HNE98" s="40"/>
      <c r="HNF98" s="40"/>
      <c r="HNG98" s="40"/>
      <c r="HNH98" s="40"/>
      <c r="HNI98" s="40"/>
      <c r="HNJ98" s="40"/>
      <c r="HNK98" s="40"/>
      <c r="HNL98" s="40"/>
      <c r="HNM98" s="40"/>
      <c r="HNN98" s="40"/>
      <c r="HNO98" s="40"/>
      <c r="HNP98" s="40"/>
      <c r="HNQ98" s="40"/>
      <c r="HNR98" s="40"/>
      <c r="HNS98" s="40"/>
      <c r="HNT98" s="40"/>
      <c r="HNU98" s="40"/>
      <c r="HNV98" s="40"/>
      <c r="HNW98" s="40"/>
      <c r="HNX98" s="40"/>
      <c r="HNY98" s="40"/>
      <c r="HNZ98" s="40"/>
      <c r="HOA98" s="40"/>
      <c r="HOB98" s="40"/>
      <c r="HOC98" s="40"/>
      <c r="HOD98" s="40"/>
      <c r="HOE98" s="40"/>
      <c r="HOF98" s="40"/>
      <c r="HOG98" s="40"/>
      <c r="HOH98" s="40"/>
      <c r="HOI98" s="40"/>
      <c r="HOJ98" s="40"/>
      <c r="HOK98" s="40"/>
      <c r="HOL98" s="40"/>
      <c r="HOM98" s="40"/>
      <c r="HON98" s="40"/>
      <c r="HOO98" s="40"/>
      <c r="HOP98" s="40"/>
      <c r="HOQ98" s="40"/>
      <c r="HOR98" s="40"/>
      <c r="HOS98" s="40"/>
      <c r="HOT98" s="40"/>
      <c r="HOU98" s="40"/>
      <c r="HOV98" s="40"/>
      <c r="HOW98" s="40"/>
      <c r="HOX98" s="40"/>
      <c r="HOY98" s="40"/>
      <c r="HOZ98" s="40"/>
      <c r="HPA98" s="40"/>
      <c r="HPB98" s="40"/>
      <c r="HPC98" s="40"/>
      <c r="HPD98" s="40"/>
      <c r="HPE98" s="40"/>
      <c r="HPF98" s="40"/>
      <c r="HPG98" s="40"/>
      <c r="HPH98" s="40"/>
      <c r="HPI98" s="40"/>
      <c r="HPJ98" s="40"/>
      <c r="HPK98" s="40"/>
      <c r="HPL98" s="40"/>
      <c r="HPM98" s="40"/>
      <c r="HPN98" s="40"/>
      <c r="HPO98" s="40"/>
      <c r="HPP98" s="40"/>
      <c r="HPQ98" s="40"/>
      <c r="HPR98" s="40"/>
      <c r="HPS98" s="40"/>
      <c r="HPT98" s="40"/>
      <c r="HPU98" s="40"/>
      <c r="HPV98" s="40"/>
      <c r="HPW98" s="40"/>
      <c r="HPX98" s="40"/>
      <c r="HPY98" s="40"/>
      <c r="HPZ98" s="40"/>
      <c r="HQA98" s="40"/>
      <c r="HQB98" s="40"/>
      <c r="HQC98" s="40"/>
      <c r="HQD98" s="40"/>
      <c r="HQE98" s="40"/>
      <c r="HQF98" s="40"/>
      <c r="HQG98" s="40"/>
      <c r="HQH98" s="40"/>
      <c r="HQI98" s="40"/>
      <c r="HQJ98" s="40"/>
      <c r="HQK98" s="40"/>
      <c r="HQL98" s="40"/>
      <c r="HQM98" s="40"/>
      <c r="HQN98" s="40"/>
      <c r="HQO98" s="40"/>
      <c r="HQP98" s="40"/>
      <c r="HQQ98" s="40"/>
      <c r="HQR98" s="40"/>
      <c r="HQS98" s="40"/>
      <c r="HQT98" s="40"/>
      <c r="HQU98" s="40"/>
      <c r="HQV98" s="40"/>
      <c r="HQW98" s="40"/>
      <c r="HQX98" s="40"/>
      <c r="HQY98" s="40"/>
      <c r="HQZ98" s="40"/>
      <c r="HRA98" s="40"/>
      <c r="HRB98" s="40"/>
      <c r="HRC98" s="40"/>
      <c r="HRD98" s="40"/>
      <c r="HRE98" s="40"/>
      <c r="HRF98" s="40"/>
      <c r="HRG98" s="40"/>
      <c r="HRH98" s="40"/>
      <c r="HRI98" s="40"/>
      <c r="HRJ98" s="40"/>
      <c r="HRK98" s="40"/>
      <c r="HRL98" s="40"/>
      <c r="HRM98" s="40"/>
      <c r="HRN98" s="40"/>
      <c r="HRO98" s="40"/>
      <c r="HRP98" s="40"/>
      <c r="HRQ98" s="40"/>
      <c r="HRR98" s="40"/>
      <c r="HRS98" s="40"/>
      <c r="HRT98" s="40"/>
      <c r="HRU98" s="40"/>
      <c r="HRV98" s="40"/>
      <c r="HRW98" s="40"/>
      <c r="HRX98" s="40"/>
      <c r="HRY98" s="40"/>
      <c r="HRZ98" s="40"/>
      <c r="HSA98" s="40"/>
      <c r="HSB98" s="40"/>
      <c r="HSC98" s="40"/>
      <c r="HSD98" s="40"/>
      <c r="HSE98" s="40"/>
      <c r="HSF98" s="40"/>
      <c r="HSG98" s="40"/>
      <c r="HSH98" s="40"/>
      <c r="HSI98" s="40"/>
      <c r="HSJ98" s="40"/>
      <c r="HSK98" s="40"/>
      <c r="HSL98" s="40"/>
      <c r="HSM98" s="40"/>
      <c r="HSN98" s="40"/>
      <c r="HSO98" s="40"/>
      <c r="HSP98" s="40"/>
      <c r="HSQ98" s="40"/>
      <c r="HSR98" s="40"/>
      <c r="HSS98" s="40"/>
      <c r="HST98" s="40"/>
      <c r="HSU98" s="40"/>
      <c r="HSV98" s="40"/>
      <c r="HSW98" s="40"/>
      <c r="HSX98" s="40"/>
      <c r="HSY98" s="40"/>
      <c r="HSZ98" s="40"/>
      <c r="HTA98" s="40"/>
      <c r="HTB98" s="40"/>
      <c r="HTC98" s="40"/>
      <c r="HTD98" s="40"/>
      <c r="HTE98" s="40"/>
      <c r="HTF98" s="40"/>
      <c r="HTG98" s="40"/>
      <c r="HTH98" s="40"/>
      <c r="HTI98" s="40"/>
      <c r="HTJ98" s="40"/>
      <c r="HTK98" s="40"/>
      <c r="HTL98" s="40"/>
      <c r="HTM98" s="40"/>
      <c r="HTN98" s="40"/>
      <c r="HTO98" s="40"/>
      <c r="HTP98" s="40"/>
      <c r="HTQ98" s="40"/>
      <c r="HTR98" s="40"/>
      <c r="HTS98" s="40"/>
      <c r="HTT98" s="40"/>
      <c r="HTU98" s="40"/>
      <c r="HTV98" s="40"/>
      <c r="HTW98" s="40"/>
      <c r="HTX98" s="40"/>
      <c r="HTY98" s="40"/>
      <c r="HTZ98" s="40"/>
      <c r="HUA98" s="40"/>
      <c r="HUB98" s="40"/>
      <c r="HUC98" s="40"/>
      <c r="HUD98" s="40"/>
      <c r="HUE98" s="40"/>
      <c r="HUF98" s="40"/>
      <c r="HUG98" s="40"/>
      <c r="HUH98" s="40"/>
      <c r="HUI98" s="40"/>
      <c r="HUJ98" s="40"/>
      <c r="HUK98" s="40"/>
      <c r="HUL98" s="40"/>
      <c r="HUM98" s="40"/>
      <c r="HUN98" s="40"/>
      <c r="HUO98" s="40"/>
      <c r="HUP98" s="40"/>
      <c r="HUQ98" s="40"/>
      <c r="HUR98" s="40"/>
      <c r="HUS98" s="40"/>
      <c r="HUT98" s="40"/>
      <c r="HUU98" s="40"/>
      <c r="HUV98" s="40"/>
      <c r="HUW98" s="40"/>
      <c r="HUX98" s="40"/>
      <c r="HUY98" s="40"/>
      <c r="HUZ98" s="40"/>
      <c r="HVA98" s="40"/>
      <c r="HVB98" s="40"/>
      <c r="HVC98" s="40"/>
      <c r="HVD98" s="40"/>
      <c r="HVE98" s="40"/>
      <c r="HVF98" s="40"/>
      <c r="HVG98" s="40"/>
      <c r="HVH98" s="40"/>
      <c r="HVI98" s="40"/>
      <c r="HVJ98" s="40"/>
      <c r="HVK98" s="40"/>
      <c r="HVL98" s="40"/>
      <c r="HVM98" s="40"/>
      <c r="HVN98" s="40"/>
      <c r="HVO98" s="40"/>
      <c r="HVP98" s="40"/>
      <c r="HVQ98" s="40"/>
      <c r="HVR98" s="40"/>
      <c r="HVS98" s="40"/>
      <c r="HVT98" s="40"/>
      <c r="HVU98" s="40"/>
      <c r="HVV98" s="40"/>
      <c r="HVW98" s="40"/>
      <c r="HVX98" s="40"/>
      <c r="HVY98" s="40"/>
      <c r="HVZ98" s="40"/>
      <c r="HWA98" s="40"/>
      <c r="HWB98" s="40"/>
      <c r="HWC98" s="40"/>
      <c r="HWD98" s="40"/>
      <c r="HWE98" s="40"/>
      <c r="HWF98" s="40"/>
      <c r="HWG98" s="40"/>
      <c r="HWH98" s="40"/>
      <c r="HWI98" s="40"/>
      <c r="HWJ98" s="40"/>
      <c r="HWK98" s="40"/>
      <c r="HWL98" s="40"/>
      <c r="HWM98" s="40"/>
      <c r="HWN98" s="40"/>
      <c r="HWO98" s="40"/>
      <c r="HWP98" s="40"/>
      <c r="HWQ98" s="40"/>
      <c r="HWR98" s="40"/>
      <c r="HWS98" s="40"/>
      <c r="HWT98" s="40"/>
      <c r="HWU98" s="40"/>
      <c r="HWV98" s="40"/>
      <c r="HWW98" s="40"/>
      <c r="HWX98" s="40"/>
      <c r="HWY98" s="40"/>
      <c r="HWZ98" s="40"/>
      <c r="HXA98" s="40"/>
      <c r="HXB98" s="40"/>
      <c r="HXC98" s="40"/>
      <c r="HXD98" s="40"/>
      <c r="HXE98" s="40"/>
      <c r="HXF98" s="40"/>
      <c r="HXG98" s="40"/>
      <c r="HXH98" s="40"/>
      <c r="HXI98" s="40"/>
      <c r="HXJ98" s="40"/>
      <c r="HXK98" s="40"/>
      <c r="HXL98" s="40"/>
      <c r="HXM98" s="40"/>
      <c r="HXN98" s="40"/>
      <c r="HXO98" s="40"/>
      <c r="HXP98" s="40"/>
      <c r="HXQ98" s="40"/>
      <c r="HXR98" s="40"/>
      <c r="HXS98" s="40"/>
      <c r="HXT98" s="40"/>
      <c r="HXU98" s="40"/>
      <c r="HXV98" s="40"/>
      <c r="HXW98" s="40"/>
      <c r="HXX98" s="40"/>
      <c r="HXY98" s="40"/>
      <c r="HXZ98" s="40"/>
      <c r="HYA98" s="40"/>
      <c r="HYB98" s="40"/>
      <c r="HYC98" s="40"/>
      <c r="HYD98" s="40"/>
      <c r="HYE98" s="40"/>
      <c r="HYF98" s="40"/>
      <c r="HYG98" s="40"/>
      <c r="HYH98" s="40"/>
      <c r="HYI98" s="40"/>
      <c r="HYJ98" s="40"/>
      <c r="HYK98" s="40"/>
      <c r="HYL98" s="40"/>
      <c r="HYM98" s="40"/>
      <c r="HYN98" s="40"/>
      <c r="HYO98" s="40"/>
      <c r="HYP98" s="40"/>
      <c r="HYQ98" s="40"/>
      <c r="HYR98" s="40"/>
      <c r="HYS98" s="40"/>
      <c r="HYT98" s="40"/>
      <c r="HYU98" s="40"/>
      <c r="HYV98" s="40"/>
      <c r="HYW98" s="40"/>
      <c r="HYX98" s="40"/>
      <c r="HYY98" s="40"/>
      <c r="HYZ98" s="40"/>
      <c r="HZA98" s="40"/>
      <c r="HZB98" s="40"/>
      <c r="HZC98" s="40"/>
      <c r="HZD98" s="40"/>
      <c r="HZE98" s="40"/>
      <c r="HZF98" s="40"/>
      <c r="HZG98" s="40"/>
      <c r="HZH98" s="40"/>
      <c r="HZI98" s="40"/>
      <c r="HZJ98" s="40"/>
      <c r="HZK98" s="40"/>
      <c r="HZL98" s="40"/>
      <c r="HZM98" s="40"/>
      <c r="HZN98" s="40"/>
      <c r="HZO98" s="40"/>
      <c r="HZP98" s="40"/>
      <c r="HZQ98" s="40"/>
      <c r="HZR98" s="40"/>
      <c r="HZS98" s="40"/>
      <c r="HZT98" s="40"/>
      <c r="HZU98" s="40"/>
      <c r="HZV98" s="40"/>
      <c r="HZW98" s="40"/>
      <c r="HZX98" s="40"/>
      <c r="HZY98" s="40"/>
      <c r="HZZ98" s="40"/>
      <c r="IAA98" s="40"/>
      <c r="IAB98" s="40"/>
      <c r="IAC98" s="40"/>
      <c r="IAD98" s="40"/>
      <c r="IAE98" s="40"/>
      <c r="IAF98" s="40"/>
      <c r="IAG98" s="40"/>
      <c r="IAH98" s="40"/>
      <c r="IAI98" s="40"/>
      <c r="IAJ98" s="40"/>
      <c r="IAK98" s="40"/>
      <c r="IAL98" s="40"/>
      <c r="IAM98" s="40"/>
      <c r="IAN98" s="40"/>
      <c r="IAO98" s="40"/>
      <c r="IAP98" s="40"/>
      <c r="IAQ98" s="40"/>
      <c r="IAR98" s="40"/>
      <c r="IAS98" s="40"/>
      <c r="IAT98" s="40"/>
      <c r="IAU98" s="40"/>
      <c r="IAV98" s="40"/>
      <c r="IAW98" s="40"/>
      <c r="IAX98" s="40"/>
      <c r="IAY98" s="40"/>
      <c r="IAZ98" s="40"/>
      <c r="IBA98" s="40"/>
      <c r="IBB98" s="40"/>
      <c r="IBC98" s="40"/>
      <c r="IBD98" s="40"/>
      <c r="IBE98" s="40"/>
      <c r="IBF98" s="40"/>
      <c r="IBG98" s="40"/>
      <c r="IBH98" s="40"/>
      <c r="IBI98" s="40"/>
      <c r="IBJ98" s="40"/>
      <c r="IBK98" s="40"/>
      <c r="IBL98" s="40"/>
      <c r="IBM98" s="40"/>
      <c r="IBN98" s="40"/>
      <c r="IBO98" s="40"/>
      <c r="IBP98" s="40"/>
      <c r="IBQ98" s="40"/>
      <c r="IBR98" s="40"/>
      <c r="IBS98" s="40"/>
      <c r="IBT98" s="40"/>
      <c r="IBU98" s="40"/>
      <c r="IBV98" s="40"/>
      <c r="IBW98" s="40"/>
      <c r="IBX98" s="40"/>
      <c r="IBY98" s="40"/>
      <c r="IBZ98" s="40"/>
      <c r="ICA98" s="40"/>
      <c r="ICB98" s="40"/>
      <c r="ICC98" s="40"/>
      <c r="ICD98" s="40"/>
      <c r="ICE98" s="40"/>
      <c r="ICF98" s="40"/>
      <c r="ICG98" s="40"/>
      <c r="ICH98" s="40"/>
      <c r="ICI98" s="40"/>
      <c r="ICJ98" s="40"/>
      <c r="ICK98" s="40"/>
      <c r="ICL98" s="40"/>
      <c r="ICM98" s="40"/>
      <c r="ICN98" s="40"/>
      <c r="ICO98" s="40"/>
      <c r="ICP98" s="40"/>
      <c r="ICQ98" s="40"/>
      <c r="ICR98" s="40"/>
      <c r="ICS98" s="40"/>
      <c r="ICT98" s="40"/>
      <c r="ICU98" s="40"/>
      <c r="ICV98" s="40"/>
      <c r="ICW98" s="40"/>
      <c r="ICX98" s="40"/>
      <c r="ICY98" s="40"/>
      <c r="ICZ98" s="40"/>
      <c r="IDA98" s="40"/>
      <c r="IDB98" s="40"/>
      <c r="IDC98" s="40"/>
      <c r="IDD98" s="40"/>
      <c r="IDE98" s="40"/>
      <c r="IDF98" s="40"/>
      <c r="IDG98" s="40"/>
      <c r="IDH98" s="40"/>
      <c r="IDI98" s="40"/>
      <c r="IDJ98" s="40"/>
      <c r="IDK98" s="40"/>
      <c r="IDL98" s="40"/>
      <c r="IDM98" s="40"/>
      <c r="IDN98" s="40"/>
      <c r="IDO98" s="40"/>
      <c r="IDP98" s="40"/>
      <c r="IDQ98" s="40"/>
      <c r="IDR98" s="40"/>
      <c r="IDS98" s="40"/>
      <c r="IDT98" s="40"/>
      <c r="IDU98" s="40"/>
      <c r="IDV98" s="40"/>
      <c r="IDW98" s="40"/>
      <c r="IDX98" s="40"/>
      <c r="IDY98" s="40"/>
      <c r="IDZ98" s="40"/>
      <c r="IEA98" s="40"/>
      <c r="IEB98" s="40"/>
      <c r="IEC98" s="40"/>
      <c r="IED98" s="40"/>
      <c r="IEE98" s="40"/>
      <c r="IEF98" s="40"/>
      <c r="IEG98" s="40"/>
      <c r="IEH98" s="40"/>
      <c r="IEI98" s="40"/>
      <c r="IEJ98" s="40"/>
      <c r="IEK98" s="40"/>
      <c r="IEL98" s="40"/>
      <c r="IEM98" s="40"/>
      <c r="IEN98" s="40"/>
      <c r="IEO98" s="40"/>
      <c r="IEP98" s="40"/>
      <c r="IEQ98" s="40"/>
      <c r="IER98" s="40"/>
      <c r="IES98" s="40"/>
      <c r="IET98" s="40"/>
      <c r="IEU98" s="40"/>
      <c r="IEV98" s="40"/>
      <c r="IEW98" s="40"/>
      <c r="IEX98" s="40"/>
      <c r="IEY98" s="40"/>
      <c r="IEZ98" s="40"/>
      <c r="IFA98" s="40"/>
      <c r="IFB98" s="40"/>
      <c r="IFC98" s="40"/>
      <c r="IFD98" s="40"/>
      <c r="IFE98" s="40"/>
      <c r="IFF98" s="40"/>
      <c r="IFG98" s="40"/>
      <c r="IFH98" s="40"/>
      <c r="IFI98" s="40"/>
      <c r="IFJ98" s="40"/>
      <c r="IFK98" s="40"/>
      <c r="IFL98" s="40"/>
      <c r="IFM98" s="40"/>
      <c r="IFN98" s="40"/>
      <c r="IFO98" s="40"/>
      <c r="IFP98" s="40"/>
      <c r="IFQ98" s="40"/>
      <c r="IFR98" s="40"/>
      <c r="IFS98" s="40"/>
      <c r="IFT98" s="40"/>
      <c r="IFU98" s="40"/>
      <c r="IFV98" s="40"/>
      <c r="IFW98" s="40"/>
      <c r="IFX98" s="40"/>
      <c r="IFY98" s="40"/>
      <c r="IFZ98" s="40"/>
      <c r="IGA98" s="40"/>
      <c r="IGB98" s="40"/>
      <c r="IGC98" s="40"/>
      <c r="IGD98" s="40"/>
      <c r="IGE98" s="40"/>
      <c r="IGF98" s="40"/>
      <c r="IGG98" s="40"/>
      <c r="IGH98" s="40"/>
      <c r="IGI98" s="40"/>
      <c r="IGJ98" s="40"/>
      <c r="IGK98" s="40"/>
      <c r="IGL98" s="40"/>
      <c r="IGM98" s="40"/>
      <c r="IGN98" s="40"/>
      <c r="IGO98" s="40"/>
      <c r="IGP98" s="40"/>
      <c r="IGQ98" s="40"/>
      <c r="IGR98" s="40"/>
      <c r="IGS98" s="40"/>
      <c r="IGT98" s="40"/>
      <c r="IGU98" s="40"/>
      <c r="IGV98" s="40"/>
      <c r="IGW98" s="40"/>
      <c r="IGX98" s="40"/>
      <c r="IGY98" s="40"/>
      <c r="IGZ98" s="40"/>
      <c r="IHA98" s="40"/>
      <c r="IHB98" s="40"/>
      <c r="IHC98" s="40"/>
      <c r="IHD98" s="40"/>
      <c r="IHE98" s="40"/>
      <c r="IHF98" s="40"/>
      <c r="IHG98" s="40"/>
      <c r="IHH98" s="40"/>
      <c r="IHI98" s="40"/>
      <c r="IHJ98" s="40"/>
      <c r="IHK98" s="40"/>
      <c r="IHL98" s="40"/>
      <c r="IHM98" s="40"/>
      <c r="IHN98" s="40"/>
      <c r="IHO98" s="40"/>
      <c r="IHP98" s="40"/>
      <c r="IHQ98" s="40"/>
      <c r="IHR98" s="40"/>
      <c r="IHS98" s="40"/>
      <c r="IHT98" s="40"/>
      <c r="IHU98" s="40"/>
      <c r="IHV98" s="40"/>
      <c r="IHW98" s="40"/>
      <c r="IHX98" s="40"/>
      <c r="IHY98" s="40"/>
      <c r="IHZ98" s="40"/>
      <c r="IIA98" s="40"/>
      <c r="IIB98" s="40"/>
      <c r="IIC98" s="40"/>
      <c r="IID98" s="40"/>
      <c r="IIE98" s="40"/>
      <c r="IIF98" s="40"/>
      <c r="IIG98" s="40"/>
      <c r="IIH98" s="40"/>
      <c r="III98" s="40"/>
      <c r="IIJ98" s="40"/>
      <c r="IIK98" s="40"/>
      <c r="IIL98" s="40"/>
      <c r="IIM98" s="40"/>
      <c r="IIN98" s="40"/>
      <c r="IIO98" s="40"/>
      <c r="IIP98" s="40"/>
      <c r="IIQ98" s="40"/>
      <c r="IIR98" s="40"/>
      <c r="IIS98" s="40"/>
      <c r="IIT98" s="40"/>
      <c r="IIU98" s="40"/>
      <c r="IIV98" s="40"/>
      <c r="IIW98" s="40"/>
      <c r="IIX98" s="40"/>
      <c r="IIY98" s="40"/>
      <c r="IIZ98" s="40"/>
      <c r="IJA98" s="40"/>
      <c r="IJB98" s="40"/>
      <c r="IJC98" s="40"/>
      <c r="IJD98" s="40"/>
      <c r="IJE98" s="40"/>
      <c r="IJF98" s="40"/>
      <c r="IJG98" s="40"/>
      <c r="IJH98" s="40"/>
      <c r="IJI98" s="40"/>
      <c r="IJJ98" s="40"/>
      <c r="IJK98" s="40"/>
      <c r="IJL98" s="40"/>
      <c r="IJM98" s="40"/>
      <c r="IJN98" s="40"/>
      <c r="IJO98" s="40"/>
      <c r="IJP98" s="40"/>
      <c r="IJQ98" s="40"/>
      <c r="IJR98" s="40"/>
      <c r="IJS98" s="40"/>
      <c r="IJT98" s="40"/>
      <c r="IJU98" s="40"/>
      <c r="IJV98" s="40"/>
      <c r="IJW98" s="40"/>
      <c r="IJX98" s="40"/>
      <c r="IJY98" s="40"/>
      <c r="IJZ98" s="40"/>
      <c r="IKA98" s="40"/>
      <c r="IKB98" s="40"/>
      <c r="IKC98" s="40"/>
      <c r="IKD98" s="40"/>
      <c r="IKE98" s="40"/>
      <c r="IKF98" s="40"/>
      <c r="IKG98" s="40"/>
      <c r="IKH98" s="40"/>
      <c r="IKI98" s="40"/>
      <c r="IKJ98" s="40"/>
      <c r="IKK98" s="40"/>
      <c r="IKL98" s="40"/>
      <c r="IKM98" s="40"/>
      <c r="IKN98" s="40"/>
      <c r="IKO98" s="40"/>
      <c r="IKP98" s="40"/>
      <c r="IKQ98" s="40"/>
      <c r="IKR98" s="40"/>
      <c r="IKS98" s="40"/>
      <c r="IKT98" s="40"/>
      <c r="IKU98" s="40"/>
      <c r="IKV98" s="40"/>
      <c r="IKW98" s="40"/>
      <c r="IKX98" s="40"/>
      <c r="IKY98" s="40"/>
      <c r="IKZ98" s="40"/>
      <c r="ILA98" s="40"/>
      <c r="ILB98" s="40"/>
      <c r="ILC98" s="40"/>
      <c r="ILD98" s="40"/>
      <c r="ILE98" s="40"/>
      <c r="ILF98" s="40"/>
      <c r="ILG98" s="40"/>
      <c r="ILH98" s="40"/>
      <c r="ILI98" s="40"/>
      <c r="ILJ98" s="40"/>
      <c r="ILK98" s="40"/>
      <c r="ILL98" s="40"/>
      <c r="ILM98" s="40"/>
      <c r="ILN98" s="40"/>
      <c r="ILO98" s="40"/>
      <c r="ILP98" s="40"/>
      <c r="ILQ98" s="40"/>
      <c r="ILR98" s="40"/>
      <c r="ILS98" s="40"/>
      <c r="ILT98" s="40"/>
      <c r="ILU98" s="40"/>
      <c r="ILV98" s="40"/>
      <c r="ILW98" s="40"/>
      <c r="ILX98" s="40"/>
      <c r="ILY98" s="40"/>
      <c r="ILZ98" s="40"/>
      <c r="IMA98" s="40"/>
      <c r="IMB98" s="40"/>
      <c r="IMC98" s="40"/>
      <c r="IMD98" s="40"/>
      <c r="IME98" s="40"/>
      <c r="IMF98" s="40"/>
      <c r="IMG98" s="40"/>
      <c r="IMH98" s="40"/>
      <c r="IMI98" s="40"/>
      <c r="IMJ98" s="40"/>
      <c r="IMK98" s="40"/>
      <c r="IML98" s="40"/>
      <c r="IMM98" s="40"/>
      <c r="IMN98" s="40"/>
      <c r="IMO98" s="40"/>
      <c r="IMP98" s="40"/>
      <c r="IMQ98" s="40"/>
      <c r="IMR98" s="40"/>
      <c r="IMS98" s="40"/>
      <c r="IMT98" s="40"/>
      <c r="IMU98" s="40"/>
      <c r="IMV98" s="40"/>
      <c r="IMW98" s="40"/>
      <c r="IMX98" s="40"/>
      <c r="IMY98" s="40"/>
      <c r="IMZ98" s="40"/>
      <c r="INA98" s="40"/>
      <c r="INB98" s="40"/>
      <c r="INC98" s="40"/>
      <c r="IND98" s="40"/>
      <c r="INE98" s="40"/>
      <c r="INF98" s="40"/>
      <c r="ING98" s="40"/>
      <c r="INH98" s="40"/>
      <c r="INI98" s="40"/>
      <c r="INJ98" s="40"/>
      <c r="INK98" s="40"/>
      <c r="INL98" s="40"/>
      <c r="INM98" s="40"/>
      <c r="INN98" s="40"/>
      <c r="INO98" s="40"/>
      <c r="INP98" s="40"/>
      <c r="INQ98" s="40"/>
      <c r="INR98" s="40"/>
      <c r="INS98" s="40"/>
      <c r="INT98" s="40"/>
      <c r="INU98" s="40"/>
      <c r="INV98" s="40"/>
      <c r="INW98" s="40"/>
      <c r="INX98" s="40"/>
      <c r="INY98" s="40"/>
      <c r="INZ98" s="40"/>
      <c r="IOA98" s="40"/>
      <c r="IOB98" s="40"/>
      <c r="IOC98" s="40"/>
      <c r="IOD98" s="40"/>
      <c r="IOE98" s="40"/>
      <c r="IOF98" s="40"/>
      <c r="IOG98" s="40"/>
      <c r="IOH98" s="40"/>
      <c r="IOI98" s="40"/>
      <c r="IOJ98" s="40"/>
      <c r="IOK98" s="40"/>
      <c r="IOL98" s="40"/>
      <c r="IOM98" s="40"/>
      <c r="ION98" s="40"/>
      <c r="IOO98" s="40"/>
      <c r="IOP98" s="40"/>
      <c r="IOQ98" s="40"/>
      <c r="IOR98" s="40"/>
      <c r="IOS98" s="40"/>
      <c r="IOT98" s="40"/>
      <c r="IOU98" s="40"/>
      <c r="IOV98" s="40"/>
      <c r="IOW98" s="40"/>
      <c r="IOX98" s="40"/>
      <c r="IOY98" s="40"/>
      <c r="IOZ98" s="40"/>
      <c r="IPA98" s="40"/>
      <c r="IPB98" s="40"/>
      <c r="IPC98" s="40"/>
      <c r="IPD98" s="40"/>
      <c r="IPE98" s="40"/>
      <c r="IPF98" s="40"/>
      <c r="IPG98" s="40"/>
      <c r="IPH98" s="40"/>
      <c r="IPI98" s="40"/>
      <c r="IPJ98" s="40"/>
      <c r="IPK98" s="40"/>
      <c r="IPL98" s="40"/>
      <c r="IPM98" s="40"/>
      <c r="IPN98" s="40"/>
      <c r="IPO98" s="40"/>
      <c r="IPP98" s="40"/>
      <c r="IPQ98" s="40"/>
      <c r="IPR98" s="40"/>
      <c r="IPS98" s="40"/>
      <c r="IPT98" s="40"/>
      <c r="IPU98" s="40"/>
      <c r="IPV98" s="40"/>
      <c r="IPW98" s="40"/>
      <c r="IPX98" s="40"/>
      <c r="IPY98" s="40"/>
      <c r="IPZ98" s="40"/>
      <c r="IQA98" s="40"/>
      <c r="IQB98" s="40"/>
      <c r="IQC98" s="40"/>
      <c r="IQD98" s="40"/>
      <c r="IQE98" s="40"/>
      <c r="IQF98" s="40"/>
      <c r="IQG98" s="40"/>
      <c r="IQH98" s="40"/>
      <c r="IQI98" s="40"/>
      <c r="IQJ98" s="40"/>
      <c r="IQK98" s="40"/>
      <c r="IQL98" s="40"/>
      <c r="IQM98" s="40"/>
      <c r="IQN98" s="40"/>
      <c r="IQO98" s="40"/>
      <c r="IQP98" s="40"/>
      <c r="IQQ98" s="40"/>
      <c r="IQR98" s="40"/>
      <c r="IQS98" s="40"/>
      <c r="IQT98" s="40"/>
      <c r="IQU98" s="40"/>
      <c r="IQV98" s="40"/>
      <c r="IQW98" s="40"/>
      <c r="IQX98" s="40"/>
      <c r="IQY98" s="40"/>
      <c r="IQZ98" s="40"/>
      <c r="IRA98" s="40"/>
      <c r="IRB98" s="40"/>
      <c r="IRC98" s="40"/>
      <c r="IRD98" s="40"/>
      <c r="IRE98" s="40"/>
      <c r="IRF98" s="40"/>
      <c r="IRG98" s="40"/>
      <c r="IRH98" s="40"/>
      <c r="IRI98" s="40"/>
      <c r="IRJ98" s="40"/>
      <c r="IRK98" s="40"/>
      <c r="IRL98" s="40"/>
      <c r="IRM98" s="40"/>
      <c r="IRN98" s="40"/>
      <c r="IRO98" s="40"/>
      <c r="IRP98" s="40"/>
      <c r="IRQ98" s="40"/>
      <c r="IRR98" s="40"/>
      <c r="IRS98" s="40"/>
      <c r="IRT98" s="40"/>
      <c r="IRU98" s="40"/>
      <c r="IRV98" s="40"/>
      <c r="IRW98" s="40"/>
      <c r="IRX98" s="40"/>
      <c r="IRY98" s="40"/>
      <c r="IRZ98" s="40"/>
      <c r="ISA98" s="40"/>
      <c r="ISB98" s="40"/>
      <c r="ISC98" s="40"/>
      <c r="ISD98" s="40"/>
      <c r="ISE98" s="40"/>
      <c r="ISF98" s="40"/>
      <c r="ISG98" s="40"/>
      <c r="ISH98" s="40"/>
      <c r="ISI98" s="40"/>
      <c r="ISJ98" s="40"/>
      <c r="ISK98" s="40"/>
      <c r="ISL98" s="40"/>
      <c r="ISM98" s="40"/>
      <c r="ISN98" s="40"/>
      <c r="ISO98" s="40"/>
      <c r="ISP98" s="40"/>
      <c r="ISQ98" s="40"/>
      <c r="ISR98" s="40"/>
      <c r="ISS98" s="40"/>
      <c r="IST98" s="40"/>
      <c r="ISU98" s="40"/>
      <c r="ISV98" s="40"/>
      <c r="ISW98" s="40"/>
      <c r="ISX98" s="40"/>
      <c r="ISY98" s="40"/>
      <c r="ISZ98" s="40"/>
      <c r="ITA98" s="40"/>
      <c r="ITB98" s="40"/>
      <c r="ITC98" s="40"/>
      <c r="ITD98" s="40"/>
      <c r="ITE98" s="40"/>
      <c r="ITF98" s="40"/>
      <c r="ITG98" s="40"/>
      <c r="ITH98" s="40"/>
      <c r="ITI98" s="40"/>
      <c r="ITJ98" s="40"/>
      <c r="ITK98" s="40"/>
      <c r="ITL98" s="40"/>
      <c r="ITM98" s="40"/>
      <c r="ITN98" s="40"/>
      <c r="ITO98" s="40"/>
      <c r="ITP98" s="40"/>
      <c r="ITQ98" s="40"/>
      <c r="ITR98" s="40"/>
      <c r="ITS98" s="40"/>
      <c r="ITT98" s="40"/>
      <c r="ITU98" s="40"/>
      <c r="ITV98" s="40"/>
      <c r="ITW98" s="40"/>
      <c r="ITX98" s="40"/>
      <c r="ITY98" s="40"/>
      <c r="ITZ98" s="40"/>
      <c r="IUA98" s="40"/>
      <c r="IUB98" s="40"/>
      <c r="IUC98" s="40"/>
      <c r="IUD98" s="40"/>
      <c r="IUE98" s="40"/>
      <c r="IUF98" s="40"/>
      <c r="IUG98" s="40"/>
      <c r="IUH98" s="40"/>
      <c r="IUI98" s="40"/>
      <c r="IUJ98" s="40"/>
      <c r="IUK98" s="40"/>
      <c r="IUL98" s="40"/>
      <c r="IUM98" s="40"/>
      <c r="IUN98" s="40"/>
      <c r="IUO98" s="40"/>
      <c r="IUP98" s="40"/>
      <c r="IUQ98" s="40"/>
      <c r="IUR98" s="40"/>
      <c r="IUS98" s="40"/>
      <c r="IUT98" s="40"/>
      <c r="IUU98" s="40"/>
      <c r="IUV98" s="40"/>
      <c r="IUW98" s="40"/>
      <c r="IUX98" s="40"/>
      <c r="IUY98" s="40"/>
      <c r="IUZ98" s="40"/>
      <c r="IVA98" s="40"/>
      <c r="IVB98" s="40"/>
      <c r="IVC98" s="40"/>
      <c r="IVD98" s="40"/>
      <c r="IVE98" s="40"/>
      <c r="IVF98" s="40"/>
      <c r="IVG98" s="40"/>
      <c r="IVH98" s="40"/>
      <c r="IVI98" s="40"/>
      <c r="IVJ98" s="40"/>
      <c r="IVK98" s="40"/>
      <c r="IVL98" s="40"/>
      <c r="IVM98" s="40"/>
      <c r="IVN98" s="40"/>
      <c r="IVO98" s="40"/>
      <c r="IVP98" s="40"/>
      <c r="IVQ98" s="40"/>
      <c r="IVR98" s="40"/>
      <c r="IVS98" s="40"/>
      <c r="IVT98" s="40"/>
      <c r="IVU98" s="40"/>
      <c r="IVV98" s="40"/>
      <c r="IVW98" s="40"/>
      <c r="IVX98" s="40"/>
      <c r="IVY98" s="40"/>
      <c r="IVZ98" s="40"/>
      <c r="IWA98" s="40"/>
      <c r="IWB98" s="40"/>
      <c r="IWC98" s="40"/>
      <c r="IWD98" s="40"/>
      <c r="IWE98" s="40"/>
      <c r="IWF98" s="40"/>
      <c r="IWG98" s="40"/>
      <c r="IWH98" s="40"/>
      <c r="IWI98" s="40"/>
      <c r="IWJ98" s="40"/>
      <c r="IWK98" s="40"/>
      <c r="IWL98" s="40"/>
      <c r="IWM98" s="40"/>
      <c r="IWN98" s="40"/>
      <c r="IWO98" s="40"/>
      <c r="IWP98" s="40"/>
      <c r="IWQ98" s="40"/>
      <c r="IWR98" s="40"/>
      <c r="IWS98" s="40"/>
      <c r="IWT98" s="40"/>
      <c r="IWU98" s="40"/>
      <c r="IWV98" s="40"/>
      <c r="IWW98" s="40"/>
      <c r="IWX98" s="40"/>
      <c r="IWY98" s="40"/>
      <c r="IWZ98" s="40"/>
      <c r="IXA98" s="40"/>
      <c r="IXB98" s="40"/>
      <c r="IXC98" s="40"/>
      <c r="IXD98" s="40"/>
      <c r="IXE98" s="40"/>
      <c r="IXF98" s="40"/>
      <c r="IXG98" s="40"/>
      <c r="IXH98" s="40"/>
      <c r="IXI98" s="40"/>
      <c r="IXJ98" s="40"/>
      <c r="IXK98" s="40"/>
      <c r="IXL98" s="40"/>
      <c r="IXM98" s="40"/>
      <c r="IXN98" s="40"/>
      <c r="IXO98" s="40"/>
      <c r="IXP98" s="40"/>
      <c r="IXQ98" s="40"/>
      <c r="IXR98" s="40"/>
      <c r="IXS98" s="40"/>
      <c r="IXT98" s="40"/>
      <c r="IXU98" s="40"/>
      <c r="IXV98" s="40"/>
      <c r="IXW98" s="40"/>
      <c r="IXX98" s="40"/>
      <c r="IXY98" s="40"/>
      <c r="IXZ98" s="40"/>
      <c r="IYA98" s="40"/>
      <c r="IYB98" s="40"/>
      <c r="IYC98" s="40"/>
      <c r="IYD98" s="40"/>
      <c r="IYE98" s="40"/>
      <c r="IYF98" s="40"/>
      <c r="IYG98" s="40"/>
      <c r="IYH98" s="40"/>
      <c r="IYI98" s="40"/>
      <c r="IYJ98" s="40"/>
      <c r="IYK98" s="40"/>
      <c r="IYL98" s="40"/>
      <c r="IYM98" s="40"/>
      <c r="IYN98" s="40"/>
      <c r="IYO98" s="40"/>
      <c r="IYP98" s="40"/>
      <c r="IYQ98" s="40"/>
      <c r="IYR98" s="40"/>
      <c r="IYS98" s="40"/>
      <c r="IYT98" s="40"/>
      <c r="IYU98" s="40"/>
      <c r="IYV98" s="40"/>
      <c r="IYW98" s="40"/>
      <c r="IYX98" s="40"/>
      <c r="IYY98" s="40"/>
      <c r="IYZ98" s="40"/>
      <c r="IZA98" s="40"/>
      <c r="IZB98" s="40"/>
      <c r="IZC98" s="40"/>
      <c r="IZD98" s="40"/>
      <c r="IZE98" s="40"/>
      <c r="IZF98" s="40"/>
      <c r="IZG98" s="40"/>
      <c r="IZH98" s="40"/>
      <c r="IZI98" s="40"/>
      <c r="IZJ98" s="40"/>
      <c r="IZK98" s="40"/>
      <c r="IZL98" s="40"/>
      <c r="IZM98" s="40"/>
      <c r="IZN98" s="40"/>
      <c r="IZO98" s="40"/>
      <c r="IZP98" s="40"/>
      <c r="IZQ98" s="40"/>
      <c r="IZR98" s="40"/>
      <c r="IZS98" s="40"/>
      <c r="IZT98" s="40"/>
      <c r="IZU98" s="40"/>
      <c r="IZV98" s="40"/>
      <c r="IZW98" s="40"/>
      <c r="IZX98" s="40"/>
      <c r="IZY98" s="40"/>
      <c r="IZZ98" s="40"/>
      <c r="JAA98" s="40"/>
      <c r="JAB98" s="40"/>
      <c r="JAC98" s="40"/>
      <c r="JAD98" s="40"/>
      <c r="JAE98" s="40"/>
      <c r="JAF98" s="40"/>
      <c r="JAG98" s="40"/>
      <c r="JAH98" s="40"/>
      <c r="JAI98" s="40"/>
      <c r="JAJ98" s="40"/>
      <c r="JAK98" s="40"/>
      <c r="JAL98" s="40"/>
      <c r="JAM98" s="40"/>
      <c r="JAN98" s="40"/>
      <c r="JAO98" s="40"/>
      <c r="JAP98" s="40"/>
      <c r="JAQ98" s="40"/>
      <c r="JAR98" s="40"/>
      <c r="JAS98" s="40"/>
      <c r="JAT98" s="40"/>
      <c r="JAU98" s="40"/>
      <c r="JAV98" s="40"/>
      <c r="JAW98" s="40"/>
      <c r="JAX98" s="40"/>
      <c r="JAY98" s="40"/>
      <c r="JAZ98" s="40"/>
      <c r="JBA98" s="40"/>
      <c r="JBB98" s="40"/>
      <c r="JBC98" s="40"/>
      <c r="JBD98" s="40"/>
      <c r="JBE98" s="40"/>
      <c r="JBF98" s="40"/>
      <c r="JBG98" s="40"/>
      <c r="JBH98" s="40"/>
      <c r="JBI98" s="40"/>
      <c r="JBJ98" s="40"/>
      <c r="JBK98" s="40"/>
      <c r="JBL98" s="40"/>
      <c r="JBM98" s="40"/>
      <c r="JBN98" s="40"/>
      <c r="JBO98" s="40"/>
      <c r="JBP98" s="40"/>
      <c r="JBQ98" s="40"/>
      <c r="JBR98" s="40"/>
      <c r="JBS98" s="40"/>
      <c r="JBT98" s="40"/>
      <c r="JBU98" s="40"/>
      <c r="JBV98" s="40"/>
      <c r="JBW98" s="40"/>
      <c r="JBX98" s="40"/>
      <c r="JBY98" s="40"/>
      <c r="JBZ98" s="40"/>
      <c r="JCA98" s="40"/>
      <c r="JCB98" s="40"/>
      <c r="JCC98" s="40"/>
      <c r="JCD98" s="40"/>
      <c r="JCE98" s="40"/>
      <c r="JCF98" s="40"/>
      <c r="JCG98" s="40"/>
      <c r="JCH98" s="40"/>
      <c r="JCI98" s="40"/>
      <c r="JCJ98" s="40"/>
      <c r="JCK98" s="40"/>
      <c r="JCL98" s="40"/>
      <c r="JCM98" s="40"/>
      <c r="JCN98" s="40"/>
      <c r="JCO98" s="40"/>
      <c r="JCP98" s="40"/>
      <c r="JCQ98" s="40"/>
      <c r="JCR98" s="40"/>
      <c r="JCS98" s="40"/>
      <c r="JCT98" s="40"/>
      <c r="JCU98" s="40"/>
      <c r="JCV98" s="40"/>
      <c r="JCW98" s="40"/>
      <c r="JCX98" s="40"/>
      <c r="JCY98" s="40"/>
      <c r="JCZ98" s="40"/>
      <c r="JDA98" s="40"/>
      <c r="JDB98" s="40"/>
      <c r="JDC98" s="40"/>
      <c r="JDD98" s="40"/>
      <c r="JDE98" s="40"/>
      <c r="JDF98" s="40"/>
      <c r="JDG98" s="40"/>
      <c r="JDH98" s="40"/>
      <c r="JDI98" s="40"/>
      <c r="JDJ98" s="40"/>
      <c r="JDK98" s="40"/>
      <c r="JDL98" s="40"/>
      <c r="JDM98" s="40"/>
      <c r="JDN98" s="40"/>
      <c r="JDO98" s="40"/>
      <c r="JDP98" s="40"/>
      <c r="JDQ98" s="40"/>
      <c r="JDR98" s="40"/>
      <c r="JDS98" s="40"/>
      <c r="JDT98" s="40"/>
      <c r="JDU98" s="40"/>
      <c r="JDV98" s="40"/>
      <c r="JDW98" s="40"/>
      <c r="JDX98" s="40"/>
      <c r="JDY98" s="40"/>
      <c r="JDZ98" s="40"/>
      <c r="JEA98" s="40"/>
      <c r="JEB98" s="40"/>
      <c r="JEC98" s="40"/>
      <c r="JED98" s="40"/>
      <c r="JEE98" s="40"/>
      <c r="JEF98" s="40"/>
      <c r="JEG98" s="40"/>
      <c r="JEH98" s="40"/>
      <c r="JEI98" s="40"/>
      <c r="JEJ98" s="40"/>
      <c r="JEK98" s="40"/>
      <c r="JEL98" s="40"/>
      <c r="JEM98" s="40"/>
      <c r="JEN98" s="40"/>
      <c r="JEO98" s="40"/>
      <c r="JEP98" s="40"/>
      <c r="JEQ98" s="40"/>
      <c r="JER98" s="40"/>
      <c r="JES98" s="40"/>
      <c r="JET98" s="40"/>
      <c r="JEU98" s="40"/>
      <c r="JEV98" s="40"/>
      <c r="JEW98" s="40"/>
      <c r="JEX98" s="40"/>
      <c r="JEY98" s="40"/>
      <c r="JEZ98" s="40"/>
      <c r="JFA98" s="40"/>
      <c r="JFB98" s="40"/>
      <c r="JFC98" s="40"/>
      <c r="JFD98" s="40"/>
      <c r="JFE98" s="40"/>
      <c r="JFF98" s="40"/>
      <c r="JFG98" s="40"/>
      <c r="JFH98" s="40"/>
      <c r="JFI98" s="40"/>
      <c r="JFJ98" s="40"/>
      <c r="JFK98" s="40"/>
      <c r="JFL98" s="40"/>
      <c r="JFM98" s="40"/>
      <c r="JFN98" s="40"/>
      <c r="JFO98" s="40"/>
      <c r="JFP98" s="40"/>
      <c r="JFQ98" s="40"/>
      <c r="JFR98" s="40"/>
      <c r="JFS98" s="40"/>
      <c r="JFT98" s="40"/>
      <c r="JFU98" s="40"/>
      <c r="JFV98" s="40"/>
      <c r="JFW98" s="40"/>
      <c r="JFX98" s="40"/>
      <c r="JFY98" s="40"/>
      <c r="JFZ98" s="40"/>
      <c r="JGA98" s="40"/>
      <c r="JGB98" s="40"/>
      <c r="JGC98" s="40"/>
      <c r="JGD98" s="40"/>
      <c r="JGE98" s="40"/>
      <c r="JGF98" s="40"/>
      <c r="JGG98" s="40"/>
      <c r="JGH98" s="40"/>
      <c r="JGI98" s="40"/>
      <c r="JGJ98" s="40"/>
      <c r="JGK98" s="40"/>
      <c r="JGL98" s="40"/>
      <c r="JGM98" s="40"/>
      <c r="JGN98" s="40"/>
      <c r="JGO98" s="40"/>
      <c r="JGP98" s="40"/>
      <c r="JGQ98" s="40"/>
      <c r="JGR98" s="40"/>
      <c r="JGS98" s="40"/>
      <c r="JGT98" s="40"/>
      <c r="JGU98" s="40"/>
      <c r="JGV98" s="40"/>
      <c r="JGW98" s="40"/>
      <c r="JGX98" s="40"/>
      <c r="JGY98" s="40"/>
      <c r="JGZ98" s="40"/>
      <c r="JHA98" s="40"/>
      <c r="JHB98" s="40"/>
      <c r="JHC98" s="40"/>
      <c r="JHD98" s="40"/>
      <c r="JHE98" s="40"/>
      <c r="JHF98" s="40"/>
      <c r="JHG98" s="40"/>
      <c r="JHH98" s="40"/>
      <c r="JHI98" s="40"/>
      <c r="JHJ98" s="40"/>
      <c r="JHK98" s="40"/>
      <c r="JHL98" s="40"/>
      <c r="JHM98" s="40"/>
      <c r="JHN98" s="40"/>
      <c r="JHO98" s="40"/>
      <c r="JHP98" s="40"/>
      <c r="JHQ98" s="40"/>
      <c r="JHR98" s="40"/>
      <c r="JHS98" s="40"/>
      <c r="JHT98" s="40"/>
      <c r="JHU98" s="40"/>
      <c r="JHV98" s="40"/>
      <c r="JHW98" s="40"/>
      <c r="JHX98" s="40"/>
      <c r="JHY98" s="40"/>
      <c r="JHZ98" s="40"/>
      <c r="JIA98" s="40"/>
      <c r="JIB98" s="40"/>
      <c r="JIC98" s="40"/>
      <c r="JID98" s="40"/>
      <c r="JIE98" s="40"/>
      <c r="JIF98" s="40"/>
      <c r="JIG98" s="40"/>
      <c r="JIH98" s="40"/>
      <c r="JII98" s="40"/>
      <c r="JIJ98" s="40"/>
      <c r="JIK98" s="40"/>
      <c r="JIL98" s="40"/>
      <c r="JIM98" s="40"/>
      <c r="JIN98" s="40"/>
      <c r="JIO98" s="40"/>
      <c r="JIP98" s="40"/>
      <c r="JIQ98" s="40"/>
      <c r="JIR98" s="40"/>
      <c r="JIS98" s="40"/>
      <c r="JIT98" s="40"/>
      <c r="JIU98" s="40"/>
      <c r="JIV98" s="40"/>
      <c r="JIW98" s="40"/>
      <c r="JIX98" s="40"/>
      <c r="JIY98" s="40"/>
      <c r="JIZ98" s="40"/>
      <c r="JJA98" s="40"/>
      <c r="JJB98" s="40"/>
      <c r="JJC98" s="40"/>
      <c r="JJD98" s="40"/>
      <c r="JJE98" s="40"/>
      <c r="JJF98" s="40"/>
      <c r="JJG98" s="40"/>
      <c r="JJH98" s="40"/>
      <c r="JJI98" s="40"/>
      <c r="JJJ98" s="40"/>
      <c r="JJK98" s="40"/>
      <c r="JJL98" s="40"/>
      <c r="JJM98" s="40"/>
      <c r="JJN98" s="40"/>
      <c r="JJO98" s="40"/>
      <c r="JJP98" s="40"/>
      <c r="JJQ98" s="40"/>
      <c r="JJR98" s="40"/>
      <c r="JJS98" s="40"/>
      <c r="JJT98" s="40"/>
      <c r="JJU98" s="40"/>
      <c r="JJV98" s="40"/>
      <c r="JJW98" s="40"/>
      <c r="JJX98" s="40"/>
      <c r="JJY98" s="40"/>
      <c r="JJZ98" s="40"/>
      <c r="JKA98" s="40"/>
      <c r="JKB98" s="40"/>
      <c r="JKC98" s="40"/>
      <c r="JKD98" s="40"/>
      <c r="JKE98" s="40"/>
      <c r="JKF98" s="40"/>
      <c r="JKG98" s="40"/>
      <c r="JKH98" s="40"/>
      <c r="JKI98" s="40"/>
      <c r="JKJ98" s="40"/>
      <c r="JKK98" s="40"/>
      <c r="JKL98" s="40"/>
      <c r="JKM98" s="40"/>
      <c r="JKN98" s="40"/>
      <c r="JKO98" s="40"/>
      <c r="JKP98" s="40"/>
      <c r="JKQ98" s="40"/>
      <c r="JKR98" s="40"/>
      <c r="JKS98" s="40"/>
      <c r="JKT98" s="40"/>
      <c r="JKU98" s="40"/>
      <c r="JKV98" s="40"/>
      <c r="JKW98" s="40"/>
      <c r="JKX98" s="40"/>
      <c r="JKY98" s="40"/>
      <c r="JKZ98" s="40"/>
      <c r="JLA98" s="40"/>
      <c r="JLB98" s="40"/>
      <c r="JLC98" s="40"/>
      <c r="JLD98" s="40"/>
      <c r="JLE98" s="40"/>
      <c r="JLF98" s="40"/>
      <c r="JLG98" s="40"/>
      <c r="JLH98" s="40"/>
      <c r="JLI98" s="40"/>
      <c r="JLJ98" s="40"/>
      <c r="JLK98" s="40"/>
      <c r="JLL98" s="40"/>
      <c r="JLM98" s="40"/>
      <c r="JLN98" s="40"/>
      <c r="JLO98" s="40"/>
      <c r="JLP98" s="40"/>
      <c r="JLQ98" s="40"/>
      <c r="JLR98" s="40"/>
      <c r="JLS98" s="40"/>
      <c r="JLT98" s="40"/>
      <c r="JLU98" s="40"/>
      <c r="JLV98" s="40"/>
      <c r="JLW98" s="40"/>
      <c r="JLX98" s="40"/>
      <c r="JLY98" s="40"/>
      <c r="JLZ98" s="40"/>
      <c r="JMA98" s="40"/>
      <c r="JMB98" s="40"/>
      <c r="JMC98" s="40"/>
      <c r="JMD98" s="40"/>
      <c r="JME98" s="40"/>
      <c r="JMF98" s="40"/>
      <c r="JMG98" s="40"/>
      <c r="JMH98" s="40"/>
      <c r="JMI98" s="40"/>
      <c r="JMJ98" s="40"/>
      <c r="JMK98" s="40"/>
      <c r="JML98" s="40"/>
      <c r="JMM98" s="40"/>
      <c r="JMN98" s="40"/>
      <c r="JMO98" s="40"/>
      <c r="JMP98" s="40"/>
      <c r="JMQ98" s="40"/>
      <c r="JMR98" s="40"/>
      <c r="JMS98" s="40"/>
      <c r="JMT98" s="40"/>
      <c r="JMU98" s="40"/>
      <c r="JMV98" s="40"/>
      <c r="JMW98" s="40"/>
      <c r="JMX98" s="40"/>
      <c r="JMY98" s="40"/>
      <c r="JMZ98" s="40"/>
      <c r="JNA98" s="40"/>
      <c r="JNB98" s="40"/>
      <c r="JNC98" s="40"/>
      <c r="JND98" s="40"/>
      <c r="JNE98" s="40"/>
      <c r="JNF98" s="40"/>
      <c r="JNG98" s="40"/>
      <c r="JNH98" s="40"/>
      <c r="JNI98" s="40"/>
      <c r="JNJ98" s="40"/>
      <c r="JNK98" s="40"/>
      <c r="JNL98" s="40"/>
      <c r="JNM98" s="40"/>
      <c r="JNN98" s="40"/>
      <c r="JNO98" s="40"/>
      <c r="JNP98" s="40"/>
      <c r="JNQ98" s="40"/>
      <c r="JNR98" s="40"/>
      <c r="JNS98" s="40"/>
      <c r="JNT98" s="40"/>
      <c r="JNU98" s="40"/>
      <c r="JNV98" s="40"/>
      <c r="JNW98" s="40"/>
      <c r="JNX98" s="40"/>
      <c r="JNY98" s="40"/>
      <c r="JNZ98" s="40"/>
      <c r="JOA98" s="40"/>
      <c r="JOB98" s="40"/>
      <c r="JOC98" s="40"/>
      <c r="JOD98" s="40"/>
      <c r="JOE98" s="40"/>
      <c r="JOF98" s="40"/>
      <c r="JOG98" s="40"/>
      <c r="JOH98" s="40"/>
      <c r="JOI98" s="40"/>
      <c r="JOJ98" s="40"/>
      <c r="JOK98" s="40"/>
      <c r="JOL98" s="40"/>
      <c r="JOM98" s="40"/>
      <c r="JON98" s="40"/>
      <c r="JOO98" s="40"/>
      <c r="JOP98" s="40"/>
      <c r="JOQ98" s="40"/>
      <c r="JOR98" s="40"/>
      <c r="JOS98" s="40"/>
      <c r="JOT98" s="40"/>
      <c r="JOU98" s="40"/>
      <c r="JOV98" s="40"/>
      <c r="JOW98" s="40"/>
      <c r="JOX98" s="40"/>
      <c r="JOY98" s="40"/>
      <c r="JOZ98" s="40"/>
      <c r="JPA98" s="40"/>
      <c r="JPB98" s="40"/>
      <c r="JPC98" s="40"/>
      <c r="JPD98" s="40"/>
      <c r="JPE98" s="40"/>
      <c r="JPF98" s="40"/>
      <c r="JPG98" s="40"/>
      <c r="JPH98" s="40"/>
      <c r="JPI98" s="40"/>
      <c r="JPJ98" s="40"/>
      <c r="JPK98" s="40"/>
      <c r="JPL98" s="40"/>
      <c r="JPM98" s="40"/>
      <c r="JPN98" s="40"/>
      <c r="JPO98" s="40"/>
      <c r="JPP98" s="40"/>
      <c r="JPQ98" s="40"/>
      <c r="JPR98" s="40"/>
      <c r="JPS98" s="40"/>
      <c r="JPT98" s="40"/>
      <c r="JPU98" s="40"/>
      <c r="JPV98" s="40"/>
      <c r="JPW98" s="40"/>
      <c r="JPX98" s="40"/>
      <c r="JPY98" s="40"/>
      <c r="JPZ98" s="40"/>
      <c r="JQA98" s="40"/>
      <c r="JQB98" s="40"/>
      <c r="JQC98" s="40"/>
      <c r="JQD98" s="40"/>
      <c r="JQE98" s="40"/>
      <c r="JQF98" s="40"/>
      <c r="JQG98" s="40"/>
      <c r="JQH98" s="40"/>
      <c r="JQI98" s="40"/>
      <c r="JQJ98" s="40"/>
      <c r="JQK98" s="40"/>
      <c r="JQL98" s="40"/>
      <c r="JQM98" s="40"/>
      <c r="JQN98" s="40"/>
      <c r="JQO98" s="40"/>
      <c r="JQP98" s="40"/>
      <c r="JQQ98" s="40"/>
      <c r="JQR98" s="40"/>
      <c r="JQS98" s="40"/>
      <c r="JQT98" s="40"/>
      <c r="JQU98" s="40"/>
      <c r="JQV98" s="40"/>
      <c r="JQW98" s="40"/>
      <c r="JQX98" s="40"/>
      <c r="JQY98" s="40"/>
      <c r="JQZ98" s="40"/>
      <c r="JRA98" s="40"/>
      <c r="JRB98" s="40"/>
      <c r="JRC98" s="40"/>
      <c r="JRD98" s="40"/>
      <c r="JRE98" s="40"/>
      <c r="JRF98" s="40"/>
      <c r="JRG98" s="40"/>
      <c r="JRH98" s="40"/>
      <c r="JRI98" s="40"/>
      <c r="JRJ98" s="40"/>
      <c r="JRK98" s="40"/>
      <c r="JRL98" s="40"/>
      <c r="JRM98" s="40"/>
      <c r="JRN98" s="40"/>
      <c r="JRO98" s="40"/>
      <c r="JRP98" s="40"/>
      <c r="JRQ98" s="40"/>
      <c r="JRR98" s="40"/>
      <c r="JRS98" s="40"/>
      <c r="JRT98" s="40"/>
      <c r="JRU98" s="40"/>
      <c r="JRV98" s="40"/>
      <c r="JRW98" s="40"/>
      <c r="JRX98" s="40"/>
      <c r="JRY98" s="40"/>
      <c r="JRZ98" s="40"/>
      <c r="JSA98" s="40"/>
      <c r="JSB98" s="40"/>
      <c r="JSC98" s="40"/>
      <c r="JSD98" s="40"/>
      <c r="JSE98" s="40"/>
      <c r="JSF98" s="40"/>
      <c r="JSG98" s="40"/>
      <c r="JSH98" s="40"/>
      <c r="JSI98" s="40"/>
      <c r="JSJ98" s="40"/>
      <c r="JSK98" s="40"/>
      <c r="JSL98" s="40"/>
      <c r="JSM98" s="40"/>
      <c r="JSN98" s="40"/>
      <c r="JSO98" s="40"/>
      <c r="JSP98" s="40"/>
      <c r="JSQ98" s="40"/>
      <c r="JSR98" s="40"/>
      <c r="JSS98" s="40"/>
      <c r="JST98" s="40"/>
      <c r="JSU98" s="40"/>
      <c r="JSV98" s="40"/>
      <c r="JSW98" s="40"/>
      <c r="JSX98" s="40"/>
      <c r="JSY98" s="40"/>
      <c r="JSZ98" s="40"/>
      <c r="JTA98" s="40"/>
      <c r="JTB98" s="40"/>
      <c r="JTC98" s="40"/>
      <c r="JTD98" s="40"/>
      <c r="JTE98" s="40"/>
      <c r="JTF98" s="40"/>
      <c r="JTG98" s="40"/>
      <c r="JTH98" s="40"/>
      <c r="JTI98" s="40"/>
      <c r="JTJ98" s="40"/>
      <c r="JTK98" s="40"/>
      <c r="JTL98" s="40"/>
      <c r="JTM98" s="40"/>
      <c r="JTN98" s="40"/>
      <c r="JTO98" s="40"/>
      <c r="JTP98" s="40"/>
      <c r="JTQ98" s="40"/>
      <c r="JTR98" s="40"/>
      <c r="JTS98" s="40"/>
      <c r="JTT98" s="40"/>
      <c r="JTU98" s="40"/>
      <c r="JTV98" s="40"/>
      <c r="JTW98" s="40"/>
      <c r="JTX98" s="40"/>
      <c r="JTY98" s="40"/>
      <c r="JTZ98" s="40"/>
      <c r="JUA98" s="40"/>
      <c r="JUB98" s="40"/>
      <c r="JUC98" s="40"/>
      <c r="JUD98" s="40"/>
      <c r="JUE98" s="40"/>
      <c r="JUF98" s="40"/>
      <c r="JUG98" s="40"/>
      <c r="JUH98" s="40"/>
      <c r="JUI98" s="40"/>
      <c r="JUJ98" s="40"/>
      <c r="JUK98" s="40"/>
      <c r="JUL98" s="40"/>
      <c r="JUM98" s="40"/>
      <c r="JUN98" s="40"/>
      <c r="JUO98" s="40"/>
      <c r="JUP98" s="40"/>
      <c r="JUQ98" s="40"/>
      <c r="JUR98" s="40"/>
      <c r="JUS98" s="40"/>
      <c r="JUT98" s="40"/>
      <c r="JUU98" s="40"/>
      <c r="JUV98" s="40"/>
      <c r="JUW98" s="40"/>
      <c r="JUX98" s="40"/>
      <c r="JUY98" s="40"/>
      <c r="JUZ98" s="40"/>
      <c r="JVA98" s="40"/>
      <c r="JVB98" s="40"/>
      <c r="JVC98" s="40"/>
      <c r="JVD98" s="40"/>
      <c r="JVE98" s="40"/>
      <c r="JVF98" s="40"/>
      <c r="JVG98" s="40"/>
      <c r="JVH98" s="40"/>
      <c r="JVI98" s="40"/>
      <c r="JVJ98" s="40"/>
      <c r="JVK98" s="40"/>
      <c r="JVL98" s="40"/>
      <c r="JVM98" s="40"/>
      <c r="JVN98" s="40"/>
      <c r="JVO98" s="40"/>
      <c r="JVP98" s="40"/>
      <c r="JVQ98" s="40"/>
      <c r="JVR98" s="40"/>
      <c r="JVS98" s="40"/>
      <c r="JVT98" s="40"/>
      <c r="JVU98" s="40"/>
      <c r="JVV98" s="40"/>
      <c r="JVW98" s="40"/>
      <c r="JVX98" s="40"/>
      <c r="JVY98" s="40"/>
      <c r="JVZ98" s="40"/>
      <c r="JWA98" s="40"/>
      <c r="JWB98" s="40"/>
      <c r="JWC98" s="40"/>
      <c r="JWD98" s="40"/>
      <c r="JWE98" s="40"/>
      <c r="JWF98" s="40"/>
      <c r="JWG98" s="40"/>
      <c r="JWH98" s="40"/>
      <c r="JWI98" s="40"/>
      <c r="JWJ98" s="40"/>
      <c r="JWK98" s="40"/>
      <c r="JWL98" s="40"/>
      <c r="JWM98" s="40"/>
      <c r="JWN98" s="40"/>
      <c r="JWO98" s="40"/>
      <c r="JWP98" s="40"/>
      <c r="JWQ98" s="40"/>
      <c r="JWR98" s="40"/>
      <c r="JWS98" s="40"/>
      <c r="JWT98" s="40"/>
      <c r="JWU98" s="40"/>
      <c r="JWV98" s="40"/>
      <c r="JWW98" s="40"/>
      <c r="JWX98" s="40"/>
      <c r="JWY98" s="40"/>
      <c r="JWZ98" s="40"/>
      <c r="JXA98" s="40"/>
      <c r="JXB98" s="40"/>
      <c r="JXC98" s="40"/>
      <c r="JXD98" s="40"/>
      <c r="JXE98" s="40"/>
      <c r="JXF98" s="40"/>
      <c r="JXG98" s="40"/>
      <c r="JXH98" s="40"/>
      <c r="JXI98" s="40"/>
      <c r="JXJ98" s="40"/>
      <c r="JXK98" s="40"/>
      <c r="JXL98" s="40"/>
      <c r="JXM98" s="40"/>
      <c r="JXN98" s="40"/>
      <c r="JXO98" s="40"/>
      <c r="JXP98" s="40"/>
      <c r="JXQ98" s="40"/>
      <c r="JXR98" s="40"/>
      <c r="JXS98" s="40"/>
      <c r="JXT98" s="40"/>
      <c r="JXU98" s="40"/>
      <c r="JXV98" s="40"/>
      <c r="JXW98" s="40"/>
      <c r="JXX98" s="40"/>
      <c r="JXY98" s="40"/>
      <c r="JXZ98" s="40"/>
      <c r="JYA98" s="40"/>
      <c r="JYB98" s="40"/>
      <c r="JYC98" s="40"/>
      <c r="JYD98" s="40"/>
      <c r="JYE98" s="40"/>
      <c r="JYF98" s="40"/>
      <c r="JYG98" s="40"/>
      <c r="JYH98" s="40"/>
      <c r="JYI98" s="40"/>
      <c r="JYJ98" s="40"/>
      <c r="JYK98" s="40"/>
      <c r="JYL98" s="40"/>
      <c r="JYM98" s="40"/>
      <c r="JYN98" s="40"/>
      <c r="JYO98" s="40"/>
      <c r="JYP98" s="40"/>
      <c r="JYQ98" s="40"/>
      <c r="JYR98" s="40"/>
      <c r="JYS98" s="40"/>
      <c r="JYT98" s="40"/>
      <c r="JYU98" s="40"/>
      <c r="JYV98" s="40"/>
      <c r="JYW98" s="40"/>
      <c r="JYX98" s="40"/>
      <c r="JYY98" s="40"/>
      <c r="JYZ98" s="40"/>
      <c r="JZA98" s="40"/>
      <c r="JZB98" s="40"/>
      <c r="JZC98" s="40"/>
      <c r="JZD98" s="40"/>
      <c r="JZE98" s="40"/>
      <c r="JZF98" s="40"/>
      <c r="JZG98" s="40"/>
      <c r="JZH98" s="40"/>
      <c r="JZI98" s="40"/>
      <c r="JZJ98" s="40"/>
      <c r="JZK98" s="40"/>
      <c r="JZL98" s="40"/>
      <c r="JZM98" s="40"/>
      <c r="JZN98" s="40"/>
      <c r="JZO98" s="40"/>
      <c r="JZP98" s="40"/>
      <c r="JZQ98" s="40"/>
      <c r="JZR98" s="40"/>
      <c r="JZS98" s="40"/>
      <c r="JZT98" s="40"/>
      <c r="JZU98" s="40"/>
      <c r="JZV98" s="40"/>
      <c r="JZW98" s="40"/>
      <c r="JZX98" s="40"/>
      <c r="JZY98" s="40"/>
      <c r="JZZ98" s="40"/>
      <c r="KAA98" s="40"/>
      <c r="KAB98" s="40"/>
      <c r="KAC98" s="40"/>
      <c r="KAD98" s="40"/>
      <c r="KAE98" s="40"/>
      <c r="KAF98" s="40"/>
      <c r="KAG98" s="40"/>
      <c r="KAH98" s="40"/>
      <c r="KAI98" s="40"/>
      <c r="KAJ98" s="40"/>
      <c r="KAK98" s="40"/>
      <c r="KAL98" s="40"/>
      <c r="KAM98" s="40"/>
      <c r="KAN98" s="40"/>
      <c r="KAO98" s="40"/>
      <c r="KAP98" s="40"/>
      <c r="KAQ98" s="40"/>
      <c r="KAR98" s="40"/>
      <c r="KAS98" s="40"/>
      <c r="KAT98" s="40"/>
      <c r="KAU98" s="40"/>
      <c r="KAV98" s="40"/>
      <c r="KAW98" s="40"/>
      <c r="KAX98" s="40"/>
      <c r="KAY98" s="40"/>
      <c r="KAZ98" s="40"/>
      <c r="KBA98" s="40"/>
      <c r="KBB98" s="40"/>
      <c r="KBC98" s="40"/>
      <c r="KBD98" s="40"/>
      <c r="KBE98" s="40"/>
      <c r="KBF98" s="40"/>
      <c r="KBG98" s="40"/>
      <c r="KBH98" s="40"/>
      <c r="KBI98" s="40"/>
      <c r="KBJ98" s="40"/>
      <c r="KBK98" s="40"/>
      <c r="KBL98" s="40"/>
      <c r="KBM98" s="40"/>
      <c r="KBN98" s="40"/>
      <c r="KBO98" s="40"/>
      <c r="KBP98" s="40"/>
      <c r="KBQ98" s="40"/>
      <c r="KBR98" s="40"/>
      <c r="KBS98" s="40"/>
      <c r="KBT98" s="40"/>
      <c r="KBU98" s="40"/>
      <c r="KBV98" s="40"/>
      <c r="KBW98" s="40"/>
      <c r="KBX98" s="40"/>
      <c r="KBY98" s="40"/>
      <c r="KBZ98" s="40"/>
      <c r="KCA98" s="40"/>
      <c r="KCB98" s="40"/>
      <c r="KCC98" s="40"/>
      <c r="KCD98" s="40"/>
      <c r="KCE98" s="40"/>
      <c r="KCF98" s="40"/>
      <c r="KCG98" s="40"/>
      <c r="KCH98" s="40"/>
      <c r="KCI98" s="40"/>
      <c r="KCJ98" s="40"/>
      <c r="KCK98" s="40"/>
      <c r="KCL98" s="40"/>
      <c r="KCM98" s="40"/>
      <c r="KCN98" s="40"/>
      <c r="KCO98" s="40"/>
      <c r="KCP98" s="40"/>
      <c r="KCQ98" s="40"/>
      <c r="KCR98" s="40"/>
      <c r="KCS98" s="40"/>
      <c r="KCT98" s="40"/>
      <c r="KCU98" s="40"/>
      <c r="KCV98" s="40"/>
      <c r="KCW98" s="40"/>
      <c r="KCX98" s="40"/>
      <c r="KCY98" s="40"/>
      <c r="KCZ98" s="40"/>
      <c r="KDA98" s="40"/>
      <c r="KDB98" s="40"/>
      <c r="KDC98" s="40"/>
      <c r="KDD98" s="40"/>
      <c r="KDE98" s="40"/>
      <c r="KDF98" s="40"/>
      <c r="KDG98" s="40"/>
      <c r="KDH98" s="40"/>
      <c r="KDI98" s="40"/>
      <c r="KDJ98" s="40"/>
      <c r="KDK98" s="40"/>
      <c r="KDL98" s="40"/>
      <c r="KDM98" s="40"/>
      <c r="KDN98" s="40"/>
      <c r="KDO98" s="40"/>
      <c r="KDP98" s="40"/>
      <c r="KDQ98" s="40"/>
      <c r="KDR98" s="40"/>
      <c r="KDS98" s="40"/>
      <c r="KDT98" s="40"/>
      <c r="KDU98" s="40"/>
      <c r="KDV98" s="40"/>
      <c r="KDW98" s="40"/>
      <c r="KDX98" s="40"/>
      <c r="KDY98" s="40"/>
      <c r="KDZ98" s="40"/>
      <c r="KEA98" s="40"/>
      <c r="KEB98" s="40"/>
      <c r="KEC98" s="40"/>
      <c r="KED98" s="40"/>
      <c r="KEE98" s="40"/>
      <c r="KEF98" s="40"/>
      <c r="KEG98" s="40"/>
      <c r="KEH98" s="40"/>
      <c r="KEI98" s="40"/>
      <c r="KEJ98" s="40"/>
      <c r="KEK98" s="40"/>
      <c r="KEL98" s="40"/>
      <c r="KEM98" s="40"/>
      <c r="KEN98" s="40"/>
      <c r="KEO98" s="40"/>
      <c r="KEP98" s="40"/>
      <c r="KEQ98" s="40"/>
      <c r="KER98" s="40"/>
      <c r="KES98" s="40"/>
      <c r="KET98" s="40"/>
      <c r="KEU98" s="40"/>
      <c r="KEV98" s="40"/>
      <c r="KEW98" s="40"/>
      <c r="KEX98" s="40"/>
      <c r="KEY98" s="40"/>
      <c r="KEZ98" s="40"/>
      <c r="KFA98" s="40"/>
      <c r="KFB98" s="40"/>
      <c r="KFC98" s="40"/>
      <c r="KFD98" s="40"/>
      <c r="KFE98" s="40"/>
      <c r="KFF98" s="40"/>
      <c r="KFG98" s="40"/>
      <c r="KFH98" s="40"/>
      <c r="KFI98" s="40"/>
      <c r="KFJ98" s="40"/>
      <c r="KFK98" s="40"/>
      <c r="KFL98" s="40"/>
      <c r="KFM98" s="40"/>
      <c r="KFN98" s="40"/>
      <c r="KFO98" s="40"/>
      <c r="KFP98" s="40"/>
      <c r="KFQ98" s="40"/>
      <c r="KFR98" s="40"/>
      <c r="KFS98" s="40"/>
      <c r="KFT98" s="40"/>
      <c r="KFU98" s="40"/>
      <c r="KFV98" s="40"/>
      <c r="KFW98" s="40"/>
      <c r="KFX98" s="40"/>
      <c r="KFY98" s="40"/>
      <c r="KFZ98" s="40"/>
      <c r="KGA98" s="40"/>
      <c r="KGB98" s="40"/>
      <c r="KGC98" s="40"/>
      <c r="KGD98" s="40"/>
      <c r="KGE98" s="40"/>
      <c r="KGF98" s="40"/>
      <c r="KGG98" s="40"/>
      <c r="KGH98" s="40"/>
      <c r="KGI98" s="40"/>
      <c r="KGJ98" s="40"/>
      <c r="KGK98" s="40"/>
      <c r="KGL98" s="40"/>
      <c r="KGM98" s="40"/>
      <c r="KGN98" s="40"/>
      <c r="KGO98" s="40"/>
      <c r="KGP98" s="40"/>
      <c r="KGQ98" s="40"/>
      <c r="KGR98" s="40"/>
      <c r="KGS98" s="40"/>
      <c r="KGT98" s="40"/>
      <c r="KGU98" s="40"/>
      <c r="KGV98" s="40"/>
      <c r="KGW98" s="40"/>
      <c r="KGX98" s="40"/>
      <c r="KGY98" s="40"/>
      <c r="KGZ98" s="40"/>
      <c r="KHA98" s="40"/>
      <c r="KHB98" s="40"/>
      <c r="KHC98" s="40"/>
      <c r="KHD98" s="40"/>
      <c r="KHE98" s="40"/>
      <c r="KHF98" s="40"/>
      <c r="KHG98" s="40"/>
      <c r="KHH98" s="40"/>
      <c r="KHI98" s="40"/>
      <c r="KHJ98" s="40"/>
      <c r="KHK98" s="40"/>
      <c r="KHL98" s="40"/>
      <c r="KHM98" s="40"/>
      <c r="KHN98" s="40"/>
      <c r="KHO98" s="40"/>
      <c r="KHP98" s="40"/>
      <c r="KHQ98" s="40"/>
      <c r="KHR98" s="40"/>
      <c r="KHS98" s="40"/>
      <c r="KHT98" s="40"/>
      <c r="KHU98" s="40"/>
      <c r="KHV98" s="40"/>
      <c r="KHW98" s="40"/>
      <c r="KHX98" s="40"/>
      <c r="KHY98" s="40"/>
      <c r="KHZ98" s="40"/>
      <c r="KIA98" s="40"/>
      <c r="KIB98" s="40"/>
      <c r="KIC98" s="40"/>
      <c r="KID98" s="40"/>
      <c r="KIE98" s="40"/>
      <c r="KIF98" s="40"/>
      <c r="KIG98" s="40"/>
      <c r="KIH98" s="40"/>
      <c r="KII98" s="40"/>
      <c r="KIJ98" s="40"/>
      <c r="KIK98" s="40"/>
      <c r="KIL98" s="40"/>
      <c r="KIM98" s="40"/>
      <c r="KIN98" s="40"/>
      <c r="KIO98" s="40"/>
      <c r="KIP98" s="40"/>
      <c r="KIQ98" s="40"/>
      <c r="KIR98" s="40"/>
      <c r="KIS98" s="40"/>
      <c r="KIT98" s="40"/>
      <c r="KIU98" s="40"/>
      <c r="KIV98" s="40"/>
      <c r="KIW98" s="40"/>
      <c r="KIX98" s="40"/>
      <c r="KIY98" s="40"/>
      <c r="KIZ98" s="40"/>
      <c r="KJA98" s="40"/>
      <c r="KJB98" s="40"/>
      <c r="KJC98" s="40"/>
      <c r="KJD98" s="40"/>
      <c r="KJE98" s="40"/>
      <c r="KJF98" s="40"/>
      <c r="KJG98" s="40"/>
      <c r="KJH98" s="40"/>
      <c r="KJI98" s="40"/>
      <c r="KJJ98" s="40"/>
      <c r="KJK98" s="40"/>
      <c r="KJL98" s="40"/>
      <c r="KJM98" s="40"/>
      <c r="KJN98" s="40"/>
      <c r="KJO98" s="40"/>
      <c r="KJP98" s="40"/>
      <c r="KJQ98" s="40"/>
      <c r="KJR98" s="40"/>
      <c r="KJS98" s="40"/>
      <c r="KJT98" s="40"/>
      <c r="KJU98" s="40"/>
      <c r="KJV98" s="40"/>
      <c r="KJW98" s="40"/>
      <c r="KJX98" s="40"/>
      <c r="KJY98" s="40"/>
      <c r="KJZ98" s="40"/>
      <c r="KKA98" s="40"/>
      <c r="KKB98" s="40"/>
      <c r="KKC98" s="40"/>
      <c r="KKD98" s="40"/>
      <c r="KKE98" s="40"/>
      <c r="KKF98" s="40"/>
      <c r="KKG98" s="40"/>
      <c r="KKH98" s="40"/>
      <c r="KKI98" s="40"/>
      <c r="KKJ98" s="40"/>
      <c r="KKK98" s="40"/>
      <c r="KKL98" s="40"/>
      <c r="KKM98" s="40"/>
      <c r="KKN98" s="40"/>
      <c r="KKO98" s="40"/>
      <c r="KKP98" s="40"/>
      <c r="KKQ98" s="40"/>
      <c r="KKR98" s="40"/>
      <c r="KKS98" s="40"/>
      <c r="KKT98" s="40"/>
      <c r="KKU98" s="40"/>
      <c r="KKV98" s="40"/>
      <c r="KKW98" s="40"/>
      <c r="KKX98" s="40"/>
      <c r="KKY98" s="40"/>
      <c r="KKZ98" s="40"/>
      <c r="KLA98" s="40"/>
      <c r="KLB98" s="40"/>
      <c r="KLC98" s="40"/>
      <c r="KLD98" s="40"/>
      <c r="KLE98" s="40"/>
      <c r="KLF98" s="40"/>
      <c r="KLG98" s="40"/>
      <c r="KLH98" s="40"/>
      <c r="KLI98" s="40"/>
      <c r="KLJ98" s="40"/>
      <c r="KLK98" s="40"/>
      <c r="KLL98" s="40"/>
      <c r="KLM98" s="40"/>
      <c r="KLN98" s="40"/>
      <c r="KLO98" s="40"/>
      <c r="KLP98" s="40"/>
      <c r="KLQ98" s="40"/>
      <c r="KLR98" s="40"/>
      <c r="KLS98" s="40"/>
      <c r="KLT98" s="40"/>
      <c r="KLU98" s="40"/>
      <c r="KLV98" s="40"/>
      <c r="KLW98" s="40"/>
      <c r="KLX98" s="40"/>
      <c r="KLY98" s="40"/>
      <c r="KLZ98" s="40"/>
      <c r="KMA98" s="40"/>
      <c r="KMB98" s="40"/>
      <c r="KMC98" s="40"/>
      <c r="KMD98" s="40"/>
      <c r="KME98" s="40"/>
      <c r="KMF98" s="40"/>
      <c r="KMG98" s="40"/>
      <c r="KMH98" s="40"/>
      <c r="KMI98" s="40"/>
      <c r="KMJ98" s="40"/>
      <c r="KMK98" s="40"/>
      <c r="KML98" s="40"/>
      <c r="KMM98" s="40"/>
      <c r="KMN98" s="40"/>
      <c r="KMO98" s="40"/>
      <c r="KMP98" s="40"/>
      <c r="KMQ98" s="40"/>
      <c r="KMR98" s="40"/>
      <c r="KMS98" s="40"/>
      <c r="KMT98" s="40"/>
      <c r="KMU98" s="40"/>
      <c r="KMV98" s="40"/>
      <c r="KMW98" s="40"/>
      <c r="KMX98" s="40"/>
      <c r="KMY98" s="40"/>
      <c r="KMZ98" s="40"/>
      <c r="KNA98" s="40"/>
      <c r="KNB98" s="40"/>
      <c r="KNC98" s="40"/>
      <c r="KND98" s="40"/>
      <c r="KNE98" s="40"/>
      <c r="KNF98" s="40"/>
      <c r="KNG98" s="40"/>
      <c r="KNH98" s="40"/>
      <c r="KNI98" s="40"/>
      <c r="KNJ98" s="40"/>
      <c r="KNK98" s="40"/>
      <c r="KNL98" s="40"/>
      <c r="KNM98" s="40"/>
      <c r="KNN98" s="40"/>
      <c r="KNO98" s="40"/>
      <c r="KNP98" s="40"/>
      <c r="KNQ98" s="40"/>
      <c r="KNR98" s="40"/>
      <c r="KNS98" s="40"/>
      <c r="KNT98" s="40"/>
      <c r="KNU98" s="40"/>
      <c r="KNV98" s="40"/>
      <c r="KNW98" s="40"/>
      <c r="KNX98" s="40"/>
      <c r="KNY98" s="40"/>
      <c r="KNZ98" s="40"/>
      <c r="KOA98" s="40"/>
      <c r="KOB98" s="40"/>
      <c r="KOC98" s="40"/>
      <c r="KOD98" s="40"/>
      <c r="KOE98" s="40"/>
      <c r="KOF98" s="40"/>
      <c r="KOG98" s="40"/>
      <c r="KOH98" s="40"/>
      <c r="KOI98" s="40"/>
      <c r="KOJ98" s="40"/>
      <c r="KOK98" s="40"/>
      <c r="KOL98" s="40"/>
      <c r="KOM98" s="40"/>
      <c r="KON98" s="40"/>
      <c r="KOO98" s="40"/>
      <c r="KOP98" s="40"/>
      <c r="KOQ98" s="40"/>
      <c r="KOR98" s="40"/>
      <c r="KOS98" s="40"/>
      <c r="KOT98" s="40"/>
      <c r="KOU98" s="40"/>
      <c r="KOV98" s="40"/>
      <c r="KOW98" s="40"/>
      <c r="KOX98" s="40"/>
      <c r="KOY98" s="40"/>
      <c r="KOZ98" s="40"/>
      <c r="KPA98" s="40"/>
      <c r="KPB98" s="40"/>
      <c r="KPC98" s="40"/>
      <c r="KPD98" s="40"/>
      <c r="KPE98" s="40"/>
      <c r="KPF98" s="40"/>
      <c r="KPG98" s="40"/>
      <c r="KPH98" s="40"/>
      <c r="KPI98" s="40"/>
      <c r="KPJ98" s="40"/>
      <c r="KPK98" s="40"/>
      <c r="KPL98" s="40"/>
      <c r="KPM98" s="40"/>
      <c r="KPN98" s="40"/>
      <c r="KPO98" s="40"/>
      <c r="KPP98" s="40"/>
      <c r="KPQ98" s="40"/>
      <c r="KPR98" s="40"/>
      <c r="KPS98" s="40"/>
      <c r="KPT98" s="40"/>
      <c r="KPU98" s="40"/>
      <c r="KPV98" s="40"/>
      <c r="KPW98" s="40"/>
      <c r="KPX98" s="40"/>
      <c r="KPY98" s="40"/>
      <c r="KPZ98" s="40"/>
      <c r="KQA98" s="40"/>
      <c r="KQB98" s="40"/>
      <c r="KQC98" s="40"/>
      <c r="KQD98" s="40"/>
      <c r="KQE98" s="40"/>
      <c r="KQF98" s="40"/>
      <c r="KQG98" s="40"/>
      <c r="KQH98" s="40"/>
      <c r="KQI98" s="40"/>
      <c r="KQJ98" s="40"/>
      <c r="KQK98" s="40"/>
      <c r="KQL98" s="40"/>
      <c r="KQM98" s="40"/>
      <c r="KQN98" s="40"/>
      <c r="KQO98" s="40"/>
      <c r="KQP98" s="40"/>
      <c r="KQQ98" s="40"/>
      <c r="KQR98" s="40"/>
      <c r="KQS98" s="40"/>
      <c r="KQT98" s="40"/>
      <c r="KQU98" s="40"/>
      <c r="KQV98" s="40"/>
      <c r="KQW98" s="40"/>
      <c r="KQX98" s="40"/>
      <c r="KQY98" s="40"/>
      <c r="KQZ98" s="40"/>
      <c r="KRA98" s="40"/>
      <c r="KRB98" s="40"/>
      <c r="KRC98" s="40"/>
      <c r="KRD98" s="40"/>
      <c r="KRE98" s="40"/>
      <c r="KRF98" s="40"/>
      <c r="KRG98" s="40"/>
      <c r="KRH98" s="40"/>
      <c r="KRI98" s="40"/>
      <c r="KRJ98" s="40"/>
      <c r="KRK98" s="40"/>
      <c r="KRL98" s="40"/>
      <c r="KRM98" s="40"/>
      <c r="KRN98" s="40"/>
      <c r="KRO98" s="40"/>
      <c r="KRP98" s="40"/>
      <c r="KRQ98" s="40"/>
      <c r="KRR98" s="40"/>
      <c r="KRS98" s="40"/>
      <c r="KRT98" s="40"/>
      <c r="KRU98" s="40"/>
      <c r="KRV98" s="40"/>
      <c r="KRW98" s="40"/>
      <c r="KRX98" s="40"/>
      <c r="KRY98" s="40"/>
      <c r="KRZ98" s="40"/>
      <c r="KSA98" s="40"/>
      <c r="KSB98" s="40"/>
      <c r="KSC98" s="40"/>
      <c r="KSD98" s="40"/>
      <c r="KSE98" s="40"/>
      <c r="KSF98" s="40"/>
      <c r="KSG98" s="40"/>
      <c r="KSH98" s="40"/>
      <c r="KSI98" s="40"/>
      <c r="KSJ98" s="40"/>
      <c r="KSK98" s="40"/>
      <c r="KSL98" s="40"/>
      <c r="KSM98" s="40"/>
      <c r="KSN98" s="40"/>
      <c r="KSO98" s="40"/>
      <c r="KSP98" s="40"/>
      <c r="KSQ98" s="40"/>
      <c r="KSR98" s="40"/>
      <c r="KSS98" s="40"/>
      <c r="KST98" s="40"/>
      <c r="KSU98" s="40"/>
      <c r="KSV98" s="40"/>
      <c r="KSW98" s="40"/>
      <c r="KSX98" s="40"/>
      <c r="KSY98" s="40"/>
      <c r="KSZ98" s="40"/>
      <c r="KTA98" s="40"/>
      <c r="KTB98" s="40"/>
      <c r="KTC98" s="40"/>
      <c r="KTD98" s="40"/>
      <c r="KTE98" s="40"/>
      <c r="KTF98" s="40"/>
      <c r="KTG98" s="40"/>
      <c r="KTH98" s="40"/>
      <c r="KTI98" s="40"/>
      <c r="KTJ98" s="40"/>
      <c r="KTK98" s="40"/>
      <c r="KTL98" s="40"/>
      <c r="KTM98" s="40"/>
      <c r="KTN98" s="40"/>
      <c r="KTO98" s="40"/>
      <c r="KTP98" s="40"/>
      <c r="KTQ98" s="40"/>
      <c r="KTR98" s="40"/>
      <c r="KTS98" s="40"/>
      <c r="KTT98" s="40"/>
      <c r="KTU98" s="40"/>
      <c r="KTV98" s="40"/>
      <c r="KTW98" s="40"/>
      <c r="KTX98" s="40"/>
      <c r="KTY98" s="40"/>
      <c r="KTZ98" s="40"/>
      <c r="KUA98" s="40"/>
      <c r="KUB98" s="40"/>
      <c r="KUC98" s="40"/>
      <c r="KUD98" s="40"/>
      <c r="KUE98" s="40"/>
      <c r="KUF98" s="40"/>
      <c r="KUG98" s="40"/>
      <c r="KUH98" s="40"/>
      <c r="KUI98" s="40"/>
      <c r="KUJ98" s="40"/>
      <c r="KUK98" s="40"/>
      <c r="KUL98" s="40"/>
      <c r="KUM98" s="40"/>
      <c r="KUN98" s="40"/>
      <c r="KUO98" s="40"/>
      <c r="KUP98" s="40"/>
      <c r="KUQ98" s="40"/>
      <c r="KUR98" s="40"/>
      <c r="KUS98" s="40"/>
      <c r="KUT98" s="40"/>
      <c r="KUU98" s="40"/>
      <c r="KUV98" s="40"/>
      <c r="KUW98" s="40"/>
      <c r="KUX98" s="40"/>
      <c r="KUY98" s="40"/>
      <c r="KUZ98" s="40"/>
      <c r="KVA98" s="40"/>
      <c r="KVB98" s="40"/>
      <c r="KVC98" s="40"/>
      <c r="KVD98" s="40"/>
      <c r="KVE98" s="40"/>
      <c r="KVF98" s="40"/>
      <c r="KVG98" s="40"/>
      <c r="KVH98" s="40"/>
      <c r="KVI98" s="40"/>
      <c r="KVJ98" s="40"/>
      <c r="KVK98" s="40"/>
      <c r="KVL98" s="40"/>
      <c r="KVM98" s="40"/>
      <c r="KVN98" s="40"/>
      <c r="KVO98" s="40"/>
      <c r="KVP98" s="40"/>
      <c r="KVQ98" s="40"/>
      <c r="KVR98" s="40"/>
      <c r="KVS98" s="40"/>
      <c r="KVT98" s="40"/>
      <c r="KVU98" s="40"/>
      <c r="KVV98" s="40"/>
      <c r="KVW98" s="40"/>
      <c r="KVX98" s="40"/>
      <c r="KVY98" s="40"/>
      <c r="KVZ98" s="40"/>
      <c r="KWA98" s="40"/>
      <c r="KWB98" s="40"/>
      <c r="KWC98" s="40"/>
      <c r="KWD98" s="40"/>
      <c r="KWE98" s="40"/>
      <c r="KWF98" s="40"/>
      <c r="KWG98" s="40"/>
      <c r="KWH98" s="40"/>
      <c r="KWI98" s="40"/>
      <c r="KWJ98" s="40"/>
      <c r="KWK98" s="40"/>
      <c r="KWL98" s="40"/>
      <c r="KWM98" s="40"/>
      <c r="KWN98" s="40"/>
      <c r="KWO98" s="40"/>
      <c r="KWP98" s="40"/>
      <c r="KWQ98" s="40"/>
      <c r="KWR98" s="40"/>
      <c r="KWS98" s="40"/>
      <c r="KWT98" s="40"/>
      <c r="KWU98" s="40"/>
      <c r="KWV98" s="40"/>
      <c r="KWW98" s="40"/>
      <c r="KWX98" s="40"/>
      <c r="KWY98" s="40"/>
      <c r="KWZ98" s="40"/>
      <c r="KXA98" s="40"/>
      <c r="KXB98" s="40"/>
      <c r="KXC98" s="40"/>
      <c r="KXD98" s="40"/>
      <c r="KXE98" s="40"/>
      <c r="KXF98" s="40"/>
      <c r="KXG98" s="40"/>
      <c r="KXH98" s="40"/>
      <c r="KXI98" s="40"/>
      <c r="KXJ98" s="40"/>
      <c r="KXK98" s="40"/>
      <c r="KXL98" s="40"/>
      <c r="KXM98" s="40"/>
      <c r="KXN98" s="40"/>
      <c r="KXO98" s="40"/>
      <c r="KXP98" s="40"/>
      <c r="KXQ98" s="40"/>
      <c r="KXR98" s="40"/>
      <c r="KXS98" s="40"/>
      <c r="KXT98" s="40"/>
      <c r="KXU98" s="40"/>
      <c r="KXV98" s="40"/>
      <c r="KXW98" s="40"/>
      <c r="KXX98" s="40"/>
      <c r="KXY98" s="40"/>
      <c r="KXZ98" s="40"/>
      <c r="KYA98" s="40"/>
      <c r="KYB98" s="40"/>
      <c r="KYC98" s="40"/>
      <c r="KYD98" s="40"/>
      <c r="KYE98" s="40"/>
      <c r="KYF98" s="40"/>
      <c r="KYG98" s="40"/>
      <c r="KYH98" s="40"/>
      <c r="KYI98" s="40"/>
      <c r="KYJ98" s="40"/>
      <c r="KYK98" s="40"/>
      <c r="KYL98" s="40"/>
      <c r="KYM98" s="40"/>
      <c r="KYN98" s="40"/>
      <c r="KYO98" s="40"/>
      <c r="KYP98" s="40"/>
      <c r="KYQ98" s="40"/>
      <c r="KYR98" s="40"/>
      <c r="KYS98" s="40"/>
      <c r="KYT98" s="40"/>
      <c r="KYU98" s="40"/>
      <c r="KYV98" s="40"/>
      <c r="KYW98" s="40"/>
      <c r="KYX98" s="40"/>
      <c r="KYY98" s="40"/>
      <c r="KYZ98" s="40"/>
      <c r="KZA98" s="40"/>
      <c r="KZB98" s="40"/>
      <c r="KZC98" s="40"/>
      <c r="KZD98" s="40"/>
      <c r="KZE98" s="40"/>
      <c r="KZF98" s="40"/>
      <c r="KZG98" s="40"/>
      <c r="KZH98" s="40"/>
      <c r="KZI98" s="40"/>
      <c r="KZJ98" s="40"/>
      <c r="KZK98" s="40"/>
      <c r="KZL98" s="40"/>
      <c r="KZM98" s="40"/>
      <c r="KZN98" s="40"/>
      <c r="KZO98" s="40"/>
      <c r="KZP98" s="40"/>
      <c r="KZQ98" s="40"/>
      <c r="KZR98" s="40"/>
      <c r="KZS98" s="40"/>
      <c r="KZT98" s="40"/>
      <c r="KZU98" s="40"/>
      <c r="KZV98" s="40"/>
      <c r="KZW98" s="40"/>
      <c r="KZX98" s="40"/>
      <c r="KZY98" s="40"/>
      <c r="KZZ98" s="40"/>
      <c r="LAA98" s="40"/>
      <c r="LAB98" s="40"/>
      <c r="LAC98" s="40"/>
      <c r="LAD98" s="40"/>
      <c r="LAE98" s="40"/>
      <c r="LAF98" s="40"/>
      <c r="LAG98" s="40"/>
      <c r="LAH98" s="40"/>
      <c r="LAI98" s="40"/>
      <c r="LAJ98" s="40"/>
      <c r="LAK98" s="40"/>
      <c r="LAL98" s="40"/>
      <c r="LAM98" s="40"/>
      <c r="LAN98" s="40"/>
      <c r="LAO98" s="40"/>
      <c r="LAP98" s="40"/>
      <c r="LAQ98" s="40"/>
      <c r="LAR98" s="40"/>
      <c r="LAS98" s="40"/>
      <c r="LAT98" s="40"/>
      <c r="LAU98" s="40"/>
      <c r="LAV98" s="40"/>
      <c r="LAW98" s="40"/>
      <c r="LAX98" s="40"/>
      <c r="LAY98" s="40"/>
      <c r="LAZ98" s="40"/>
      <c r="LBA98" s="40"/>
      <c r="LBB98" s="40"/>
      <c r="LBC98" s="40"/>
      <c r="LBD98" s="40"/>
      <c r="LBE98" s="40"/>
      <c r="LBF98" s="40"/>
      <c r="LBG98" s="40"/>
      <c r="LBH98" s="40"/>
      <c r="LBI98" s="40"/>
      <c r="LBJ98" s="40"/>
      <c r="LBK98" s="40"/>
      <c r="LBL98" s="40"/>
      <c r="LBM98" s="40"/>
      <c r="LBN98" s="40"/>
      <c r="LBO98" s="40"/>
      <c r="LBP98" s="40"/>
      <c r="LBQ98" s="40"/>
      <c r="LBR98" s="40"/>
      <c r="LBS98" s="40"/>
      <c r="LBT98" s="40"/>
      <c r="LBU98" s="40"/>
      <c r="LBV98" s="40"/>
      <c r="LBW98" s="40"/>
      <c r="LBX98" s="40"/>
      <c r="LBY98" s="40"/>
      <c r="LBZ98" s="40"/>
      <c r="LCA98" s="40"/>
      <c r="LCB98" s="40"/>
      <c r="LCC98" s="40"/>
      <c r="LCD98" s="40"/>
      <c r="LCE98" s="40"/>
      <c r="LCF98" s="40"/>
      <c r="LCG98" s="40"/>
      <c r="LCH98" s="40"/>
      <c r="LCI98" s="40"/>
      <c r="LCJ98" s="40"/>
      <c r="LCK98" s="40"/>
      <c r="LCL98" s="40"/>
      <c r="LCM98" s="40"/>
      <c r="LCN98" s="40"/>
      <c r="LCO98" s="40"/>
      <c r="LCP98" s="40"/>
      <c r="LCQ98" s="40"/>
      <c r="LCR98" s="40"/>
      <c r="LCS98" s="40"/>
      <c r="LCT98" s="40"/>
      <c r="LCU98" s="40"/>
      <c r="LCV98" s="40"/>
      <c r="LCW98" s="40"/>
      <c r="LCX98" s="40"/>
      <c r="LCY98" s="40"/>
      <c r="LCZ98" s="40"/>
      <c r="LDA98" s="40"/>
      <c r="LDB98" s="40"/>
      <c r="LDC98" s="40"/>
      <c r="LDD98" s="40"/>
      <c r="LDE98" s="40"/>
      <c r="LDF98" s="40"/>
      <c r="LDG98" s="40"/>
      <c r="LDH98" s="40"/>
      <c r="LDI98" s="40"/>
      <c r="LDJ98" s="40"/>
      <c r="LDK98" s="40"/>
      <c r="LDL98" s="40"/>
      <c r="LDM98" s="40"/>
      <c r="LDN98" s="40"/>
      <c r="LDO98" s="40"/>
      <c r="LDP98" s="40"/>
      <c r="LDQ98" s="40"/>
      <c r="LDR98" s="40"/>
      <c r="LDS98" s="40"/>
      <c r="LDT98" s="40"/>
      <c r="LDU98" s="40"/>
      <c r="LDV98" s="40"/>
      <c r="LDW98" s="40"/>
      <c r="LDX98" s="40"/>
      <c r="LDY98" s="40"/>
      <c r="LDZ98" s="40"/>
      <c r="LEA98" s="40"/>
      <c r="LEB98" s="40"/>
      <c r="LEC98" s="40"/>
      <c r="LED98" s="40"/>
      <c r="LEE98" s="40"/>
      <c r="LEF98" s="40"/>
      <c r="LEG98" s="40"/>
      <c r="LEH98" s="40"/>
      <c r="LEI98" s="40"/>
      <c r="LEJ98" s="40"/>
      <c r="LEK98" s="40"/>
      <c r="LEL98" s="40"/>
      <c r="LEM98" s="40"/>
      <c r="LEN98" s="40"/>
      <c r="LEO98" s="40"/>
      <c r="LEP98" s="40"/>
      <c r="LEQ98" s="40"/>
      <c r="LER98" s="40"/>
      <c r="LES98" s="40"/>
      <c r="LET98" s="40"/>
      <c r="LEU98" s="40"/>
      <c r="LEV98" s="40"/>
      <c r="LEW98" s="40"/>
      <c r="LEX98" s="40"/>
      <c r="LEY98" s="40"/>
      <c r="LEZ98" s="40"/>
      <c r="LFA98" s="40"/>
      <c r="LFB98" s="40"/>
      <c r="LFC98" s="40"/>
      <c r="LFD98" s="40"/>
      <c r="LFE98" s="40"/>
      <c r="LFF98" s="40"/>
      <c r="LFG98" s="40"/>
      <c r="LFH98" s="40"/>
      <c r="LFI98" s="40"/>
      <c r="LFJ98" s="40"/>
      <c r="LFK98" s="40"/>
      <c r="LFL98" s="40"/>
      <c r="LFM98" s="40"/>
      <c r="LFN98" s="40"/>
      <c r="LFO98" s="40"/>
      <c r="LFP98" s="40"/>
      <c r="LFQ98" s="40"/>
      <c r="LFR98" s="40"/>
      <c r="LFS98" s="40"/>
      <c r="LFT98" s="40"/>
      <c r="LFU98" s="40"/>
      <c r="LFV98" s="40"/>
      <c r="LFW98" s="40"/>
      <c r="LFX98" s="40"/>
      <c r="LFY98" s="40"/>
      <c r="LFZ98" s="40"/>
      <c r="LGA98" s="40"/>
      <c r="LGB98" s="40"/>
      <c r="LGC98" s="40"/>
      <c r="LGD98" s="40"/>
      <c r="LGE98" s="40"/>
      <c r="LGF98" s="40"/>
      <c r="LGG98" s="40"/>
      <c r="LGH98" s="40"/>
      <c r="LGI98" s="40"/>
      <c r="LGJ98" s="40"/>
      <c r="LGK98" s="40"/>
      <c r="LGL98" s="40"/>
      <c r="LGM98" s="40"/>
      <c r="LGN98" s="40"/>
      <c r="LGO98" s="40"/>
      <c r="LGP98" s="40"/>
      <c r="LGQ98" s="40"/>
      <c r="LGR98" s="40"/>
      <c r="LGS98" s="40"/>
      <c r="LGT98" s="40"/>
      <c r="LGU98" s="40"/>
      <c r="LGV98" s="40"/>
      <c r="LGW98" s="40"/>
      <c r="LGX98" s="40"/>
      <c r="LGY98" s="40"/>
      <c r="LGZ98" s="40"/>
      <c r="LHA98" s="40"/>
      <c r="LHB98" s="40"/>
      <c r="LHC98" s="40"/>
      <c r="LHD98" s="40"/>
      <c r="LHE98" s="40"/>
      <c r="LHF98" s="40"/>
      <c r="LHG98" s="40"/>
      <c r="LHH98" s="40"/>
      <c r="LHI98" s="40"/>
      <c r="LHJ98" s="40"/>
      <c r="LHK98" s="40"/>
      <c r="LHL98" s="40"/>
      <c r="LHM98" s="40"/>
      <c r="LHN98" s="40"/>
      <c r="LHO98" s="40"/>
      <c r="LHP98" s="40"/>
      <c r="LHQ98" s="40"/>
      <c r="LHR98" s="40"/>
      <c r="LHS98" s="40"/>
      <c r="LHT98" s="40"/>
      <c r="LHU98" s="40"/>
      <c r="LHV98" s="40"/>
      <c r="LHW98" s="40"/>
      <c r="LHX98" s="40"/>
      <c r="LHY98" s="40"/>
      <c r="LHZ98" s="40"/>
      <c r="LIA98" s="40"/>
      <c r="LIB98" s="40"/>
      <c r="LIC98" s="40"/>
      <c r="LID98" s="40"/>
      <c r="LIE98" s="40"/>
      <c r="LIF98" s="40"/>
      <c r="LIG98" s="40"/>
      <c r="LIH98" s="40"/>
      <c r="LII98" s="40"/>
      <c r="LIJ98" s="40"/>
      <c r="LIK98" s="40"/>
      <c r="LIL98" s="40"/>
      <c r="LIM98" s="40"/>
      <c r="LIN98" s="40"/>
      <c r="LIO98" s="40"/>
      <c r="LIP98" s="40"/>
      <c r="LIQ98" s="40"/>
      <c r="LIR98" s="40"/>
      <c r="LIS98" s="40"/>
      <c r="LIT98" s="40"/>
      <c r="LIU98" s="40"/>
      <c r="LIV98" s="40"/>
      <c r="LIW98" s="40"/>
      <c r="LIX98" s="40"/>
      <c r="LIY98" s="40"/>
      <c r="LIZ98" s="40"/>
      <c r="LJA98" s="40"/>
      <c r="LJB98" s="40"/>
      <c r="LJC98" s="40"/>
      <c r="LJD98" s="40"/>
      <c r="LJE98" s="40"/>
      <c r="LJF98" s="40"/>
      <c r="LJG98" s="40"/>
      <c r="LJH98" s="40"/>
      <c r="LJI98" s="40"/>
      <c r="LJJ98" s="40"/>
      <c r="LJK98" s="40"/>
      <c r="LJL98" s="40"/>
      <c r="LJM98" s="40"/>
      <c r="LJN98" s="40"/>
      <c r="LJO98" s="40"/>
      <c r="LJP98" s="40"/>
      <c r="LJQ98" s="40"/>
      <c r="LJR98" s="40"/>
      <c r="LJS98" s="40"/>
      <c r="LJT98" s="40"/>
      <c r="LJU98" s="40"/>
      <c r="LJV98" s="40"/>
      <c r="LJW98" s="40"/>
      <c r="LJX98" s="40"/>
      <c r="LJY98" s="40"/>
      <c r="LJZ98" s="40"/>
      <c r="LKA98" s="40"/>
      <c r="LKB98" s="40"/>
      <c r="LKC98" s="40"/>
      <c r="LKD98" s="40"/>
      <c r="LKE98" s="40"/>
      <c r="LKF98" s="40"/>
      <c r="LKG98" s="40"/>
      <c r="LKH98" s="40"/>
      <c r="LKI98" s="40"/>
      <c r="LKJ98" s="40"/>
      <c r="LKK98" s="40"/>
      <c r="LKL98" s="40"/>
      <c r="LKM98" s="40"/>
      <c r="LKN98" s="40"/>
      <c r="LKO98" s="40"/>
      <c r="LKP98" s="40"/>
      <c r="LKQ98" s="40"/>
      <c r="LKR98" s="40"/>
      <c r="LKS98" s="40"/>
      <c r="LKT98" s="40"/>
      <c r="LKU98" s="40"/>
      <c r="LKV98" s="40"/>
      <c r="LKW98" s="40"/>
      <c r="LKX98" s="40"/>
      <c r="LKY98" s="40"/>
      <c r="LKZ98" s="40"/>
      <c r="LLA98" s="40"/>
      <c r="LLB98" s="40"/>
      <c r="LLC98" s="40"/>
      <c r="LLD98" s="40"/>
      <c r="LLE98" s="40"/>
      <c r="LLF98" s="40"/>
      <c r="LLG98" s="40"/>
      <c r="LLH98" s="40"/>
      <c r="LLI98" s="40"/>
      <c r="LLJ98" s="40"/>
      <c r="LLK98" s="40"/>
      <c r="LLL98" s="40"/>
      <c r="LLM98" s="40"/>
      <c r="LLN98" s="40"/>
      <c r="LLO98" s="40"/>
      <c r="LLP98" s="40"/>
      <c r="LLQ98" s="40"/>
      <c r="LLR98" s="40"/>
      <c r="LLS98" s="40"/>
      <c r="LLT98" s="40"/>
      <c r="LLU98" s="40"/>
      <c r="LLV98" s="40"/>
      <c r="LLW98" s="40"/>
      <c r="LLX98" s="40"/>
      <c r="LLY98" s="40"/>
      <c r="LLZ98" s="40"/>
      <c r="LMA98" s="40"/>
      <c r="LMB98" s="40"/>
      <c r="LMC98" s="40"/>
      <c r="LMD98" s="40"/>
      <c r="LME98" s="40"/>
      <c r="LMF98" s="40"/>
      <c r="LMG98" s="40"/>
      <c r="LMH98" s="40"/>
      <c r="LMI98" s="40"/>
      <c r="LMJ98" s="40"/>
      <c r="LMK98" s="40"/>
      <c r="LML98" s="40"/>
      <c r="LMM98" s="40"/>
      <c r="LMN98" s="40"/>
      <c r="LMO98" s="40"/>
      <c r="LMP98" s="40"/>
      <c r="LMQ98" s="40"/>
      <c r="LMR98" s="40"/>
      <c r="LMS98" s="40"/>
      <c r="LMT98" s="40"/>
      <c r="LMU98" s="40"/>
      <c r="LMV98" s="40"/>
      <c r="LMW98" s="40"/>
      <c r="LMX98" s="40"/>
      <c r="LMY98" s="40"/>
      <c r="LMZ98" s="40"/>
      <c r="LNA98" s="40"/>
      <c r="LNB98" s="40"/>
      <c r="LNC98" s="40"/>
      <c r="LND98" s="40"/>
      <c r="LNE98" s="40"/>
      <c r="LNF98" s="40"/>
      <c r="LNG98" s="40"/>
      <c r="LNH98" s="40"/>
      <c r="LNI98" s="40"/>
      <c r="LNJ98" s="40"/>
      <c r="LNK98" s="40"/>
      <c r="LNL98" s="40"/>
      <c r="LNM98" s="40"/>
      <c r="LNN98" s="40"/>
      <c r="LNO98" s="40"/>
      <c r="LNP98" s="40"/>
      <c r="LNQ98" s="40"/>
      <c r="LNR98" s="40"/>
      <c r="LNS98" s="40"/>
      <c r="LNT98" s="40"/>
      <c r="LNU98" s="40"/>
      <c r="LNV98" s="40"/>
      <c r="LNW98" s="40"/>
      <c r="LNX98" s="40"/>
      <c r="LNY98" s="40"/>
      <c r="LNZ98" s="40"/>
      <c r="LOA98" s="40"/>
      <c r="LOB98" s="40"/>
      <c r="LOC98" s="40"/>
      <c r="LOD98" s="40"/>
      <c r="LOE98" s="40"/>
      <c r="LOF98" s="40"/>
      <c r="LOG98" s="40"/>
      <c r="LOH98" s="40"/>
      <c r="LOI98" s="40"/>
      <c r="LOJ98" s="40"/>
      <c r="LOK98" s="40"/>
      <c r="LOL98" s="40"/>
      <c r="LOM98" s="40"/>
      <c r="LON98" s="40"/>
      <c r="LOO98" s="40"/>
      <c r="LOP98" s="40"/>
      <c r="LOQ98" s="40"/>
      <c r="LOR98" s="40"/>
      <c r="LOS98" s="40"/>
      <c r="LOT98" s="40"/>
      <c r="LOU98" s="40"/>
      <c r="LOV98" s="40"/>
      <c r="LOW98" s="40"/>
      <c r="LOX98" s="40"/>
      <c r="LOY98" s="40"/>
      <c r="LOZ98" s="40"/>
      <c r="LPA98" s="40"/>
      <c r="LPB98" s="40"/>
      <c r="LPC98" s="40"/>
      <c r="LPD98" s="40"/>
      <c r="LPE98" s="40"/>
      <c r="LPF98" s="40"/>
      <c r="LPG98" s="40"/>
      <c r="LPH98" s="40"/>
      <c r="LPI98" s="40"/>
      <c r="LPJ98" s="40"/>
      <c r="LPK98" s="40"/>
      <c r="LPL98" s="40"/>
      <c r="LPM98" s="40"/>
      <c r="LPN98" s="40"/>
      <c r="LPO98" s="40"/>
      <c r="LPP98" s="40"/>
      <c r="LPQ98" s="40"/>
      <c r="LPR98" s="40"/>
      <c r="LPS98" s="40"/>
      <c r="LPT98" s="40"/>
      <c r="LPU98" s="40"/>
      <c r="LPV98" s="40"/>
      <c r="LPW98" s="40"/>
      <c r="LPX98" s="40"/>
      <c r="LPY98" s="40"/>
      <c r="LPZ98" s="40"/>
      <c r="LQA98" s="40"/>
      <c r="LQB98" s="40"/>
      <c r="LQC98" s="40"/>
      <c r="LQD98" s="40"/>
      <c r="LQE98" s="40"/>
      <c r="LQF98" s="40"/>
      <c r="LQG98" s="40"/>
      <c r="LQH98" s="40"/>
      <c r="LQI98" s="40"/>
      <c r="LQJ98" s="40"/>
      <c r="LQK98" s="40"/>
      <c r="LQL98" s="40"/>
      <c r="LQM98" s="40"/>
      <c r="LQN98" s="40"/>
      <c r="LQO98" s="40"/>
      <c r="LQP98" s="40"/>
      <c r="LQQ98" s="40"/>
      <c r="LQR98" s="40"/>
      <c r="LQS98" s="40"/>
      <c r="LQT98" s="40"/>
      <c r="LQU98" s="40"/>
      <c r="LQV98" s="40"/>
      <c r="LQW98" s="40"/>
      <c r="LQX98" s="40"/>
      <c r="LQY98" s="40"/>
      <c r="LQZ98" s="40"/>
      <c r="LRA98" s="40"/>
      <c r="LRB98" s="40"/>
      <c r="LRC98" s="40"/>
      <c r="LRD98" s="40"/>
      <c r="LRE98" s="40"/>
      <c r="LRF98" s="40"/>
      <c r="LRG98" s="40"/>
      <c r="LRH98" s="40"/>
      <c r="LRI98" s="40"/>
      <c r="LRJ98" s="40"/>
      <c r="LRK98" s="40"/>
      <c r="LRL98" s="40"/>
      <c r="LRM98" s="40"/>
      <c r="LRN98" s="40"/>
      <c r="LRO98" s="40"/>
      <c r="LRP98" s="40"/>
      <c r="LRQ98" s="40"/>
      <c r="LRR98" s="40"/>
      <c r="LRS98" s="40"/>
      <c r="LRT98" s="40"/>
      <c r="LRU98" s="40"/>
      <c r="LRV98" s="40"/>
      <c r="LRW98" s="40"/>
      <c r="LRX98" s="40"/>
      <c r="LRY98" s="40"/>
      <c r="LRZ98" s="40"/>
      <c r="LSA98" s="40"/>
      <c r="LSB98" s="40"/>
      <c r="LSC98" s="40"/>
      <c r="LSD98" s="40"/>
      <c r="LSE98" s="40"/>
      <c r="LSF98" s="40"/>
      <c r="LSG98" s="40"/>
      <c r="LSH98" s="40"/>
      <c r="LSI98" s="40"/>
      <c r="LSJ98" s="40"/>
      <c r="LSK98" s="40"/>
      <c r="LSL98" s="40"/>
      <c r="LSM98" s="40"/>
      <c r="LSN98" s="40"/>
      <c r="LSO98" s="40"/>
      <c r="LSP98" s="40"/>
      <c r="LSQ98" s="40"/>
      <c r="LSR98" s="40"/>
      <c r="LSS98" s="40"/>
      <c r="LST98" s="40"/>
      <c r="LSU98" s="40"/>
      <c r="LSV98" s="40"/>
      <c r="LSW98" s="40"/>
      <c r="LSX98" s="40"/>
      <c r="LSY98" s="40"/>
      <c r="LSZ98" s="40"/>
      <c r="LTA98" s="40"/>
      <c r="LTB98" s="40"/>
      <c r="LTC98" s="40"/>
      <c r="LTD98" s="40"/>
      <c r="LTE98" s="40"/>
      <c r="LTF98" s="40"/>
      <c r="LTG98" s="40"/>
      <c r="LTH98" s="40"/>
      <c r="LTI98" s="40"/>
      <c r="LTJ98" s="40"/>
      <c r="LTK98" s="40"/>
      <c r="LTL98" s="40"/>
      <c r="LTM98" s="40"/>
      <c r="LTN98" s="40"/>
      <c r="LTO98" s="40"/>
      <c r="LTP98" s="40"/>
      <c r="LTQ98" s="40"/>
      <c r="LTR98" s="40"/>
      <c r="LTS98" s="40"/>
      <c r="LTT98" s="40"/>
      <c r="LTU98" s="40"/>
      <c r="LTV98" s="40"/>
      <c r="LTW98" s="40"/>
      <c r="LTX98" s="40"/>
      <c r="LTY98" s="40"/>
      <c r="LTZ98" s="40"/>
      <c r="LUA98" s="40"/>
      <c r="LUB98" s="40"/>
      <c r="LUC98" s="40"/>
      <c r="LUD98" s="40"/>
      <c r="LUE98" s="40"/>
      <c r="LUF98" s="40"/>
      <c r="LUG98" s="40"/>
      <c r="LUH98" s="40"/>
      <c r="LUI98" s="40"/>
      <c r="LUJ98" s="40"/>
      <c r="LUK98" s="40"/>
      <c r="LUL98" s="40"/>
      <c r="LUM98" s="40"/>
      <c r="LUN98" s="40"/>
      <c r="LUO98" s="40"/>
      <c r="LUP98" s="40"/>
      <c r="LUQ98" s="40"/>
      <c r="LUR98" s="40"/>
      <c r="LUS98" s="40"/>
      <c r="LUT98" s="40"/>
      <c r="LUU98" s="40"/>
      <c r="LUV98" s="40"/>
      <c r="LUW98" s="40"/>
      <c r="LUX98" s="40"/>
      <c r="LUY98" s="40"/>
      <c r="LUZ98" s="40"/>
      <c r="LVA98" s="40"/>
      <c r="LVB98" s="40"/>
      <c r="LVC98" s="40"/>
      <c r="LVD98" s="40"/>
      <c r="LVE98" s="40"/>
      <c r="LVF98" s="40"/>
      <c r="LVG98" s="40"/>
      <c r="LVH98" s="40"/>
      <c r="LVI98" s="40"/>
      <c r="LVJ98" s="40"/>
      <c r="LVK98" s="40"/>
      <c r="LVL98" s="40"/>
      <c r="LVM98" s="40"/>
      <c r="LVN98" s="40"/>
      <c r="LVO98" s="40"/>
      <c r="LVP98" s="40"/>
      <c r="LVQ98" s="40"/>
      <c r="LVR98" s="40"/>
      <c r="LVS98" s="40"/>
      <c r="LVT98" s="40"/>
      <c r="LVU98" s="40"/>
      <c r="LVV98" s="40"/>
      <c r="LVW98" s="40"/>
      <c r="LVX98" s="40"/>
      <c r="LVY98" s="40"/>
      <c r="LVZ98" s="40"/>
      <c r="LWA98" s="40"/>
      <c r="LWB98" s="40"/>
      <c r="LWC98" s="40"/>
      <c r="LWD98" s="40"/>
      <c r="LWE98" s="40"/>
      <c r="LWF98" s="40"/>
      <c r="LWG98" s="40"/>
      <c r="LWH98" s="40"/>
      <c r="LWI98" s="40"/>
      <c r="LWJ98" s="40"/>
      <c r="LWK98" s="40"/>
      <c r="LWL98" s="40"/>
      <c r="LWM98" s="40"/>
      <c r="LWN98" s="40"/>
      <c r="LWO98" s="40"/>
      <c r="LWP98" s="40"/>
      <c r="LWQ98" s="40"/>
      <c r="LWR98" s="40"/>
      <c r="LWS98" s="40"/>
      <c r="LWT98" s="40"/>
      <c r="LWU98" s="40"/>
      <c r="LWV98" s="40"/>
      <c r="LWW98" s="40"/>
      <c r="LWX98" s="40"/>
      <c r="LWY98" s="40"/>
      <c r="LWZ98" s="40"/>
      <c r="LXA98" s="40"/>
      <c r="LXB98" s="40"/>
      <c r="LXC98" s="40"/>
      <c r="LXD98" s="40"/>
      <c r="LXE98" s="40"/>
      <c r="LXF98" s="40"/>
      <c r="LXG98" s="40"/>
      <c r="LXH98" s="40"/>
      <c r="LXI98" s="40"/>
      <c r="LXJ98" s="40"/>
      <c r="LXK98" s="40"/>
      <c r="LXL98" s="40"/>
      <c r="LXM98" s="40"/>
      <c r="LXN98" s="40"/>
      <c r="LXO98" s="40"/>
      <c r="LXP98" s="40"/>
      <c r="LXQ98" s="40"/>
      <c r="LXR98" s="40"/>
      <c r="LXS98" s="40"/>
      <c r="LXT98" s="40"/>
      <c r="LXU98" s="40"/>
      <c r="LXV98" s="40"/>
      <c r="LXW98" s="40"/>
      <c r="LXX98" s="40"/>
      <c r="LXY98" s="40"/>
      <c r="LXZ98" s="40"/>
      <c r="LYA98" s="40"/>
      <c r="LYB98" s="40"/>
      <c r="LYC98" s="40"/>
      <c r="LYD98" s="40"/>
      <c r="LYE98" s="40"/>
      <c r="LYF98" s="40"/>
      <c r="LYG98" s="40"/>
      <c r="LYH98" s="40"/>
      <c r="LYI98" s="40"/>
      <c r="LYJ98" s="40"/>
      <c r="LYK98" s="40"/>
      <c r="LYL98" s="40"/>
      <c r="LYM98" s="40"/>
      <c r="LYN98" s="40"/>
      <c r="LYO98" s="40"/>
      <c r="LYP98" s="40"/>
      <c r="LYQ98" s="40"/>
      <c r="LYR98" s="40"/>
      <c r="LYS98" s="40"/>
      <c r="LYT98" s="40"/>
      <c r="LYU98" s="40"/>
      <c r="LYV98" s="40"/>
      <c r="LYW98" s="40"/>
      <c r="LYX98" s="40"/>
      <c r="LYY98" s="40"/>
      <c r="LYZ98" s="40"/>
      <c r="LZA98" s="40"/>
      <c r="LZB98" s="40"/>
      <c r="LZC98" s="40"/>
      <c r="LZD98" s="40"/>
      <c r="LZE98" s="40"/>
      <c r="LZF98" s="40"/>
      <c r="LZG98" s="40"/>
      <c r="LZH98" s="40"/>
      <c r="LZI98" s="40"/>
      <c r="LZJ98" s="40"/>
      <c r="LZK98" s="40"/>
      <c r="LZL98" s="40"/>
      <c r="LZM98" s="40"/>
      <c r="LZN98" s="40"/>
      <c r="LZO98" s="40"/>
      <c r="LZP98" s="40"/>
      <c r="LZQ98" s="40"/>
      <c r="LZR98" s="40"/>
      <c r="LZS98" s="40"/>
      <c r="LZT98" s="40"/>
      <c r="LZU98" s="40"/>
      <c r="LZV98" s="40"/>
      <c r="LZW98" s="40"/>
      <c r="LZX98" s="40"/>
      <c r="LZY98" s="40"/>
      <c r="LZZ98" s="40"/>
      <c r="MAA98" s="40"/>
      <c r="MAB98" s="40"/>
      <c r="MAC98" s="40"/>
      <c r="MAD98" s="40"/>
      <c r="MAE98" s="40"/>
      <c r="MAF98" s="40"/>
      <c r="MAG98" s="40"/>
      <c r="MAH98" s="40"/>
      <c r="MAI98" s="40"/>
      <c r="MAJ98" s="40"/>
      <c r="MAK98" s="40"/>
      <c r="MAL98" s="40"/>
      <c r="MAM98" s="40"/>
      <c r="MAN98" s="40"/>
      <c r="MAO98" s="40"/>
      <c r="MAP98" s="40"/>
      <c r="MAQ98" s="40"/>
      <c r="MAR98" s="40"/>
      <c r="MAS98" s="40"/>
      <c r="MAT98" s="40"/>
      <c r="MAU98" s="40"/>
      <c r="MAV98" s="40"/>
      <c r="MAW98" s="40"/>
      <c r="MAX98" s="40"/>
      <c r="MAY98" s="40"/>
      <c r="MAZ98" s="40"/>
      <c r="MBA98" s="40"/>
      <c r="MBB98" s="40"/>
      <c r="MBC98" s="40"/>
      <c r="MBD98" s="40"/>
      <c r="MBE98" s="40"/>
      <c r="MBF98" s="40"/>
      <c r="MBG98" s="40"/>
      <c r="MBH98" s="40"/>
      <c r="MBI98" s="40"/>
      <c r="MBJ98" s="40"/>
      <c r="MBK98" s="40"/>
      <c r="MBL98" s="40"/>
      <c r="MBM98" s="40"/>
      <c r="MBN98" s="40"/>
      <c r="MBO98" s="40"/>
      <c r="MBP98" s="40"/>
      <c r="MBQ98" s="40"/>
      <c r="MBR98" s="40"/>
      <c r="MBS98" s="40"/>
      <c r="MBT98" s="40"/>
      <c r="MBU98" s="40"/>
      <c r="MBV98" s="40"/>
      <c r="MBW98" s="40"/>
      <c r="MBX98" s="40"/>
      <c r="MBY98" s="40"/>
      <c r="MBZ98" s="40"/>
      <c r="MCA98" s="40"/>
      <c r="MCB98" s="40"/>
      <c r="MCC98" s="40"/>
      <c r="MCD98" s="40"/>
      <c r="MCE98" s="40"/>
      <c r="MCF98" s="40"/>
      <c r="MCG98" s="40"/>
      <c r="MCH98" s="40"/>
      <c r="MCI98" s="40"/>
      <c r="MCJ98" s="40"/>
      <c r="MCK98" s="40"/>
      <c r="MCL98" s="40"/>
      <c r="MCM98" s="40"/>
      <c r="MCN98" s="40"/>
      <c r="MCO98" s="40"/>
      <c r="MCP98" s="40"/>
      <c r="MCQ98" s="40"/>
      <c r="MCR98" s="40"/>
      <c r="MCS98" s="40"/>
      <c r="MCT98" s="40"/>
      <c r="MCU98" s="40"/>
      <c r="MCV98" s="40"/>
      <c r="MCW98" s="40"/>
      <c r="MCX98" s="40"/>
      <c r="MCY98" s="40"/>
      <c r="MCZ98" s="40"/>
      <c r="MDA98" s="40"/>
      <c r="MDB98" s="40"/>
      <c r="MDC98" s="40"/>
      <c r="MDD98" s="40"/>
      <c r="MDE98" s="40"/>
      <c r="MDF98" s="40"/>
      <c r="MDG98" s="40"/>
      <c r="MDH98" s="40"/>
      <c r="MDI98" s="40"/>
      <c r="MDJ98" s="40"/>
      <c r="MDK98" s="40"/>
      <c r="MDL98" s="40"/>
      <c r="MDM98" s="40"/>
      <c r="MDN98" s="40"/>
      <c r="MDO98" s="40"/>
      <c r="MDP98" s="40"/>
      <c r="MDQ98" s="40"/>
      <c r="MDR98" s="40"/>
      <c r="MDS98" s="40"/>
      <c r="MDT98" s="40"/>
      <c r="MDU98" s="40"/>
      <c r="MDV98" s="40"/>
      <c r="MDW98" s="40"/>
      <c r="MDX98" s="40"/>
      <c r="MDY98" s="40"/>
      <c r="MDZ98" s="40"/>
      <c r="MEA98" s="40"/>
      <c r="MEB98" s="40"/>
      <c r="MEC98" s="40"/>
      <c r="MED98" s="40"/>
      <c r="MEE98" s="40"/>
      <c r="MEF98" s="40"/>
      <c r="MEG98" s="40"/>
      <c r="MEH98" s="40"/>
      <c r="MEI98" s="40"/>
      <c r="MEJ98" s="40"/>
      <c r="MEK98" s="40"/>
      <c r="MEL98" s="40"/>
      <c r="MEM98" s="40"/>
      <c r="MEN98" s="40"/>
      <c r="MEO98" s="40"/>
      <c r="MEP98" s="40"/>
      <c r="MEQ98" s="40"/>
      <c r="MER98" s="40"/>
      <c r="MES98" s="40"/>
      <c r="MET98" s="40"/>
      <c r="MEU98" s="40"/>
      <c r="MEV98" s="40"/>
      <c r="MEW98" s="40"/>
      <c r="MEX98" s="40"/>
      <c r="MEY98" s="40"/>
      <c r="MEZ98" s="40"/>
      <c r="MFA98" s="40"/>
      <c r="MFB98" s="40"/>
      <c r="MFC98" s="40"/>
      <c r="MFD98" s="40"/>
      <c r="MFE98" s="40"/>
      <c r="MFF98" s="40"/>
      <c r="MFG98" s="40"/>
      <c r="MFH98" s="40"/>
      <c r="MFI98" s="40"/>
      <c r="MFJ98" s="40"/>
      <c r="MFK98" s="40"/>
      <c r="MFL98" s="40"/>
      <c r="MFM98" s="40"/>
      <c r="MFN98" s="40"/>
      <c r="MFO98" s="40"/>
      <c r="MFP98" s="40"/>
      <c r="MFQ98" s="40"/>
      <c r="MFR98" s="40"/>
      <c r="MFS98" s="40"/>
      <c r="MFT98" s="40"/>
      <c r="MFU98" s="40"/>
      <c r="MFV98" s="40"/>
      <c r="MFW98" s="40"/>
      <c r="MFX98" s="40"/>
      <c r="MFY98" s="40"/>
      <c r="MFZ98" s="40"/>
      <c r="MGA98" s="40"/>
      <c r="MGB98" s="40"/>
      <c r="MGC98" s="40"/>
      <c r="MGD98" s="40"/>
      <c r="MGE98" s="40"/>
      <c r="MGF98" s="40"/>
      <c r="MGG98" s="40"/>
      <c r="MGH98" s="40"/>
      <c r="MGI98" s="40"/>
      <c r="MGJ98" s="40"/>
      <c r="MGK98" s="40"/>
      <c r="MGL98" s="40"/>
      <c r="MGM98" s="40"/>
      <c r="MGN98" s="40"/>
      <c r="MGO98" s="40"/>
      <c r="MGP98" s="40"/>
      <c r="MGQ98" s="40"/>
      <c r="MGR98" s="40"/>
      <c r="MGS98" s="40"/>
      <c r="MGT98" s="40"/>
      <c r="MGU98" s="40"/>
      <c r="MGV98" s="40"/>
      <c r="MGW98" s="40"/>
      <c r="MGX98" s="40"/>
      <c r="MGY98" s="40"/>
      <c r="MGZ98" s="40"/>
      <c r="MHA98" s="40"/>
      <c r="MHB98" s="40"/>
      <c r="MHC98" s="40"/>
      <c r="MHD98" s="40"/>
      <c r="MHE98" s="40"/>
      <c r="MHF98" s="40"/>
      <c r="MHG98" s="40"/>
      <c r="MHH98" s="40"/>
      <c r="MHI98" s="40"/>
      <c r="MHJ98" s="40"/>
      <c r="MHK98" s="40"/>
      <c r="MHL98" s="40"/>
      <c r="MHM98" s="40"/>
      <c r="MHN98" s="40"/>
      <c r="MHO98" s="40"/>
      <c r="MHP98" s="40"/>
      <c r="MHQ98" s="40"/>
      <c r="MHR98" s="40"/>
      <c r="MHS98" s="40"/>
      <c r="MHT98" s="40"/>
      <c r="MHU98" s="40"/>
      <c r="MHV98" s="40"/>
      <c r="MHW98" s="40"/>
      <c r="MHX98" s="40"/>
      <c r="MHY98" s="40"/>
      <c r="MHZ98" s="40"/>
      <c r="MIA98" s="40"/>
      <c r="MIB98" s="40"/>
      <c r="MIC98" s="40"/>
      <c r="MID98" s="40"/>
      <c r="MIE98" s="40"/>
      <c r="MIF98" s="40"/>
      <c r="MIG98" s="40"/>
      <c r="MIH98" s="40"/>
      <c r="MII98" s="40"/>
      <c r="MIJ98" s="40"/>
      <c r="MIK98" s="40"/>
      <c r="MIL98" s="40"/>
      <c r="MIM98" s="40"/>
      <c r="MIN98" s="40"/>
      <c r="MIO98" s="40"/>
      <c r="MIP98" s="40"/>
      <c r="MIQ98" s="40"/>
      <c r="MIR98" s="40"/>
      <c r="MIS98" s="40"/>
      <c r="MIT98" s="40"/>
      <c r="MIU98" s="40"/>
      <c r="MIV98" s="40"/>
      <c r="MIW98" s="40"/>
      <c r="MIX98" s="40"/>
      <c r="MIY98" s="40"/>
      <c r="MIZ98" s="40"/>
      <c r="MJA98" s="40"/>
      <c r="MJB98" s="40"/>
      <c r="MJC98" s="40"/>
      <c r="MJD98" s="40"/>
      <c r="MJE98" s="40"/>
      <c r="MJF98" s="40"/>
      <c r="MJG98" s="40"/>
      <c r="MJH98" s="40"/>
      <c r="MJI98" s="40"/>
      <c r="MJJ98" s="40"/>
      <c r="MJK98" s="40"/>
      <c r="MJL98" s="40"/>
      <c r="MJM98" s="40"/>
      <c r="MJN98" s="40"/>
      <c r="MJO98" s="40"/>
      <c r="MJP98" s="40"/>
      <c r="MJQ98" s="40"/>
      <c r="MJR98" s="40"/>
      <c r="MJS98" s="40"/>
      <c r="MJT98" s="40"/>
      <c r="MJU98" s="40"/>
      <c r="MJV98" s="40"/>
      <c r="MJW98" s="40"/>
      <c r="MJX98" s="40"/>
      <c r="MJY98" s="40"/>
      <c r="MJZ98" s="40"/>
      <c r="MKA98" s="40"/>
      <c r="MKB98" s="40"/>
      <c r="MKC98" s="40"/>
      <c r="MKD98" s="40"/>
      <c r="MKE98" s="40"/>
      <c r="MKF98" s="40"/>
      <c r="MKG98" s="40"/>
      <c r="MKH98" s="40"/>
      <c r="MKI98" s="40"/>
      <c r="MKJ98" s="40"/>
      <c r="MKK98" s="40"/>
      <c r="MKL98" s="40"/>
      <c r="MKM98" s="40"/>
      <c r="MKN98" s="40"/>
      <c r="MKO98" s="40"/>
      <c r="MKP98" s="40"/>
      <c r="MKQ98" s="40"/>
      <c r="MKR98" s="40"/>
      <c r="MKS98" s="40"/>
      <c r="MKT98" s="40"/>
      <c r="MKU98" s="40"/>
      <c r="MKV98" s="40"/>
      <c r="MKW98" s="40"/>
      <c r="MKX98" s="40"/>
      <c r="MKY98" s="40"/>
      <c r="MKZ98" s="40"/>
      <c r="MLA98" s="40"/>
      <c r="MLB98" s="40"/>
      <c r="MLC98" s="40"/>
      <c r="MLD98" s="40"/>
      <c r="MLE98" s="40"/>
      <c r="MLF98" s="40"/>
      <c r="MLG98" s="40"/>
      <c r="MLH98" s="40"/>
      <c r="MLI98" s="40"/>
      <c r="MLJ98" s="40"/>
      <c r="MLK98" s="40"/>
      <c r="MLL98" s="40"/>
      <c r="MLM98" s="40"/>
      <c r="MLN98" s="40"/>
      <c r="MLO98" s="40"/>
      <c r="MLP98" s="40"/>
      <c r="MLQ98" s="40"/>
      <c r="MLR98" s="40"/>
      <c r="MLS98" s="40"/>
      <c r="MLT98" s="40"/>
      <c r="MLU98" s="40"/>
      <c r="MLV98" s="40"/>
      <c r="MLW98" s="40"/>
      <c r="MLX98" s="40"/>
      <c r="MLY98" s="40"/>
      <c r="MLZ98" s="40"/>
      <c r="MMA98" s="40"/>
      <c r="MMB98" s="40"/>
      <c r="MMC98" s="40"/>
      <c r="MMD98" s="40"/>
      <c r="MME98" s="40"/>
      <c r="MMF98" s="40"/>
      <c r="MMG98" s="40"/>
      <c r="MMH98" s="40"/>
      <c r="MMI98" s="40"/>
      <c r="MMJ98" s="40"/>
      <c r="MMK98" s="40"/>
      <c r="MML98" s="40"/>
      <c r="MMM98" s="40"/>
      <c r="MMN98" s="40"/>
      <c r="MMO98" s="40"/>
      <c r="MMP98" s="40"/>
      <c r="MMQ98" s="40"/>
      <c r="MMR98" s="40"/>
      <c r="MMS98" s="40"/>
      <c r="MMT98" s="40"/>
      <c r="MMU98" s="40"/>
      <c r="MMV98" s="40"/>
      <c r="MMW98" s="40"/>
      <c r="MMX98" s="40"/>
      <c r="MMY98" s="40"/>
      <c r="MMZ98" s="40"/>
      <c r="MNA98" s="40"/>
      <c r="MNB98" s="40"/>
      <c r="MNC98" s="40"/>
      <c r="MND98" s="40"/>
      <c r="MNE98" s="40"/>
      <c r="MNF98" s="40"/>
      <c r="MNG98" s="40"/>
      <c r="MNH98" s="40"/>
      <c r="MNI98" s="40"/>
      <c r="MNJ98" s="40"/>
      <c r="MNK98" s="40"/>
      <c r="MNL98" s="40"/>
      <c r="MNM98" s="40"/>
      <c r="MNN98" s="40"/>
      <c r="MNO98" s="40"/>
      <c r="MNP98" s="40"/>
      <c r="MNQ98" s="40"/>
      <c r="MNR98" s="40"/>
      <c r="MNS98" s="40"/>
      <c r="MNT98" s="40"/>
      <c r="MNU98" s="40"/>
      <c r="MNV98" s="40"/>
      <c r="MNW98" s="40"/>
      <c r="MNX98" s="40"/>
      <c r="MNY98" s="40"/>
      <c r="MNZ98" s="40"/>
      <c r="MOA98" s="40"/>
      <c r="MOB98" s="40"/>
      <c r="MOC98" s="40"/>
      <c r="MOD98" s="40"/>
      <c r="MOE98" s="40"/>
      <c r="MOF98" s="40"/>
      <c r="MOG98" s="40"/>
      <c r="MOH98" s="40"/>
      <c r="MOI98" s="40"/>
      <c r="MOJ98" s="40"/>
      <c r="MOK98" s="40"/>
      <c r="MOL98" s="40"/>
      <c r="MOM98" s="40"/>
      <c r="MON98" s="40"/>
      <c r="MOO98" s="40"/>
      <c r="MOP98" s="40"/>
      <c r="MOQ98" s="40"/>
      <c r="MOR98" s="40"/>
      <c r="MOS98" s="40"/>
      <c r="MOT98" s="40"/>
      <c r="MOU98" s="40"/>
      <c r="MOV98" s="40"/>
      <c r="MOW98" s="40"/>
      <c r="MOX98" s="40"/>
      <c r="MOY98" s="40"/>
      <c r="MOZ98" s="40"/>
      <c r="MPA98" s="40"/>
      <c r="MPB98" s="40"/>
      <c r="MPC98" s="40"/>
      <c r="MPD98" s="40"/>
      <c r="MPE98" s="40"/>
      <c r="MPF98" s="40"/>
      <c r="MPG98" s="40"/>
      <c r="MPH98" s="40"/>
      <c r="MPI98" s="40"/>
      <c r="MPJ98" s="40"/>
      <c r="MPK98" s="40"/>
      <c r="MPL98" s="40"/>
      <c r="MPM98" s="40"/>
      <c r="MPN98" s="40"/>
      <c r="MPO98" s="40"/>
      <c r="MPP98" s="40"/>
      <c r="MPQ98" s="40"/>
      <c r="MPR98" s="40"/>
      <c r="MPS98" s="40"/>
      <c r="MPT98" s="40"/>
      <c r="MPU98" s="40"/>
      <c r="MPV98" s="40"/>
      <c r="MPW98" s="40"/>
      <c r="MPX98" s="40"/>
      <c r="MPY98" s="40"/>
      <c r="MPZ98" s="40"/>
      <c r="MQA98" s="40"/>
      <c r="MQB98" s="40"/>
      <c r="MQC98" s="40"/>
      <c r="MQD98" s="40"/>
      <c r="MQE98" s="40"/>
      <c r="MQF98" s="40"/>
      <c r="MQG98" s="40"/>
      <c r="MQH98" s="40"/>
      <c r="MQI98" s="40"/>
      <c r="MQJ98" s="40"/>
      <c r="MQK98" s="40"/>
      <c r="MQL98" s="40"/>
      <c r="MQM98" s="40"/>
      <c r="MQN98" s="40"/>
      <c r="MQO98" s="40"/>
      <c r="MQP98" s="40"/>
      <c r="MQQ98" s="40"/>
      <c r="MQR98" s="40"/>
      <c r="MQS98" s="40"/>
      <c r="MQT98" s="40"/>
      <c r="MQU98" s="40"/>
      <c r="MQV98" s="40"/>
      <c r="MQW98" s="40"/>
      <c r="MQX98" s="40"/>
      <c r="MQY98" s="40"/>
      <c r="MQZ98" s="40"/>
      <c r="MRA98" s="40"/>
      <c r="MRB98" s="40"/>
      <c r="MRC98" s="40"/>
      <c r="MRD98" s="40"/>
      <c r="MRE98" s="40"/>
      <c r="MRF98" s="40"/>
      <c r="MRG98" s="40"/>
      <c r="MRH98" s="40"/>
      <c r="MRI98" s="40"/>
      <c r="MRJ98" s="40"/>
      <c r="MRK98" s="40"/>
      <c r="MRL98" s="40"/>
      <c r="MRM98" s="40"/>
      <c r="MRN98" s="40"/>
      <c r="MRO98" s="40"/>
      <c r="MRP98" s="40"/>
      <c r="MRQ98" s="40"/>
      <c r="MRR98" s="40"/>
      <c r="MRS98" s="40"/>
      <c r="MRT98" s="40"/>
      <c r="MRU98" s="40"/>
      <c r="MRV98" s="40"/>
      <c r="MRW98" s="40"/>
      <c r="MRX98" s="40"/>
      <c r="MRY98" s="40"/>
      <c r="MRZ98" s="40"/>
      <c r="MSA98" s="40"/>
      <c r="MSB98" s="40"/>
      <c r="MSC98" s="40"/>
      <c r="MSD98" s="40"/>
      <c r="MSE98" s="40"/>
      <c r="MSF98" s="40"/>
      <c r="MSG98" s="40"/>
      <c r="MSH98" s="40"/>
      <c r="MSI98" s="40"/>
      <c r="MSJ98" s="40"/>
      <c r="MSK98" s="40"/>
      <c r="MSL98" s="40"/>
      <c r="MSM98" s="40"/>
      <c r="MSN98" s="40"/>
      <c r="MSO98" s="40"/>
      <c r="MSP98" s="40"/>
      <c r="MSQ98" s="40"/>
      <c r="MSR98" s="40"/>
      <c r="MSS98" s="40"/>
      <c r="MST98" s="40"/>
      <c r="MSU98" s="40"/>
      <c r="MSV98" s="40"/>
      <c r="MSW98" s="40"/>
      <c r="MSX98" s="40"/>
      <c r="MSY98" s="40"/>
      <c r="MSZ98" s="40"/>
      <c r="MTA98" s="40"/>
      <c r="MTB98" s="40"/>
      <c r="MTC98" s="40"/>
      <c r="MTD98" s="40"/>
      <c r="MTE98" s="40"/>
      <c r="MTF98" s="40"/>
      <c r="MTG98" s="40"/>
      <c r="MTH98" s="40"/>
      <c r="MTI98" s="40"/>
      <c r="MTJ98" s="40"/>
      <c r="MTK98" s="40"/>
      <c r="MTL98" s="40"/>
      <c r="MTM98" s="40"/>
      <c r="MTN98" s="40"/>
      <c r="MTO98" s="40"/>
      <c r="MTP98" s="40"/>
      <c r="MTQ98" s="40"/>
      <c r="MTR98" s="40"/>
      <c r="MTS98" s="40"/>
      <c r="MTT98" s="40"/>
      <c r="MTU98" s="40"/>
      <c r="MTV98" s="40"/>
      <c r="MTW98" s="40"/>
      <c r="MTX98" s="40"/>
      <c r="MTY98" s="40"/>
      <c r="MTZ98" s="40"/>
      <c r="MUA98" s="40"/>
      <c r="MUB98" s="40"/>
      <c r="MUC98" s="40"/>
      <c r="MUD98" s="40"/>
      <c r="MUE98" s="40"/>
      <c r="MUF98" s="40"/>
      <c r="MUG98" s="40"/>
      <c r="MUH98" s="40"/>
      <c r="MUI98" s="40"/>
      <c r="MUJ98" s="40"/>
      <c r="MUK98" s="40"/>
      <c r="MUL98" s="40"/>
      <c r="MUM98" s="40"/>
      <c r="MUN98" s="40"/>
      <c r="MUO98" s="40"/>
      <c r="MUP98" s="40"/>
      <c r="MUQ98" s="40"/>
      <c r="MUR98" s="40"/>
      <c r="MUS98" s="40"/>
      <c r="MUT98" s="40"/>
      <c r="MUU98" s="40"/>
      <c r="MUV98" s="40"/>
      <c r="MUW98" s="40"/>
      <c r="MUX98" s="40"/>
      <c r="MUY98" s="40"/>
      <c r="MUZ98" s="40"/>
      <c r="MVA98" s="40"/>
      <c r="MVB98" s="40"/>
      <c r="MVC98" s="40"/>
      <c r="MVD98" s="40"/>
      <c r="MVE98" s="40"/>
      <c r="MVF98" s="40"/>
      <c r="MVG98" s="40"/>
      <c r="MVH98" s="40"/>
      <c r="MVI98" s="40"/>
      <c r="MVJ98" s="40"/>
      <c r="MVK98" s="40"/>
      <c r="MVL98" s="40"/>
      <c r="MVM98" s="40"/>
      <c r="MVN98" s="40"/>
      <c r="MVO98" s="40"/>
      <c r="MVP98" s="40"/>
      <c r="MVQ98" s="40"/>
      <c r="MVR98" s="40"/>
      <c r="MVS98" s="40"/>
      <c r="MVT98" s="40"/>
      <c r="MVU98" s="40"/>
      <c r="MVV98" s="40"/>
      <c r="MVW98" s="40"/>
      <c r="MVX98" s="40"/>
      <c r="MVY98" s="40"/>
      <c r="MVZ98" s="40"/>
      <c r="MWA98" s="40"/>
      <c r="MWB98" s="40"/>
      <c r="MWC98" s="40"/>
      <c r="MWD98" s="40"/>
      <c r="MWE98" s="40"/>
      <c r="MWF98" s="40"/>
      <c r="MWG98" s="40"/>
      <c r="MWH98" s="40"/>
      <c r="MWI98" s="40"/>
      <c r="MWJ98" s="40"/>
      <c r="MWK98" s="40"/>
      <c r="MWL98" s="40"/>
      <c r="MWM98" s="40"/>
      <c r="MWN98" s="40"/>
      <c r="MWO98" s="40"/>
      <c r="MWP98" s="40"/>
      <c r="MWQ98" s="40"/>
      <c r="MWR98" s="40"/>
      <c r="MWS98" s="40"/>
      <c r="MWT98" s="40"/>
      <c r="MWU98" s="40"/>
      <c r="MWV98" s="40"/>
      <c r="MWW98" s="40"/>
      <c r="MWX98" s="40"/>
      <c r="MWY98" s="40"/>
      <c r="MWZ98" s="40"/>
      <c r="MXA98" s="40"/>
      <c r="MXB98" s="40"/>
      <c r="MXC98" s="40"/>
      <c r="MXD98" s="40"/>
      <c r="MXE98" s="40"/>
      <c r="MXF98" s="40"/>
      <c r="MXG98" s="40"/>
      <c r="MXH98" s="40"/>
      <c r="MXI98" s="40"/>
      <c r="MXJ98" s="40"/>
      <c r="MXK98" s="40"/>
      <c r="MXL98" s="40"/>
      <c r="MXM98" s="40"/>
      <c r="MXN98" s="40"/>
      <c r="MXO98" s="40"/>
      <c r="MXP98" s="40"/>
      <c r="MXQ98" s="40"/>
      <c r="MXR98" s="40"/>
      <c r="MXS98" s="40"/>
      <c r="MXT98" s="40"/>
      <c r="MXU98" s="40"/>
      <c r="MXV98" s="40"/>
      <c r="MXW98" s="40"/>
      <c r="MXX98" s="40"/>
      <c r="MXY98" s="40"/>
      <c r="MXZ98" s="40"/>
      <c r="MYA98" s="40"/>
      <c r="MYB98" s="40"/>
      <c r="MYC98" s="40"/>
      <c r="MYD98" s="40"/>
      <c r="MYE98" s="40"/>
      <c r="MYF98" s="40"/>
      <c r="MYG98" s="40"/>
      <c r="MYH98" s="40"/>
      <c r="MYI98" s="40"/>
      <c r="MYJ98" s="40"/>
      <c r="MYK98" s="40"/>
      <c r="MYL98" s="40"/>
      <c r="MYM98" s="40"/>
      <c r="MYN98" s="40"/>
      <c r="MYO98" s="40"/>
      <c r="MYP98" s="40"/>
      <c r="MYQ98" s="40"/>
      <c r="MYR98" s="40"/>
      <c r="MYS98" s="40"/>
      <c r="MYT98" s="40"/>
      <c r="MYU98" s="40"/>
      <c r="MYV98" s="40"/>
      <c r="MYW98" s="40"/>
      <c r="MYX98" s="40"/>
      <c r="MYY98" s="40"/>
      <c r="MYZ98" s="40"/>
      <c r="MZA98" s="40"/>
      <c r="MZB98" s="40"/>
      <c r="MZC98" s="40"/>
      <c r="MZD98" s="40"/>
      <c r="MZE98" s="40"/>
      <c r="MZF98" s="40"/>
      <c r="MZG98" s="40"/>
      <c r="MZH98" s="40"/>
      <c r="MZI98" s="40"/>
      <c r="MZJ98" s="40"/>
      <c r="MZK98" s="40"/>
      <c r="MZL98" s="40"/>
      <c r="MZM98" s="40"/>
      <c r="MZN98" s="40"/>
      <c r="MZO98" s="40"/>
      <c r="MZP98" s="40"/>
      <c r="MZQ98" s="40"/>
      <c r="MZR98" s="40"/>
      <c r="MZS98" s="40"/>
      <c r="MZT98" s="40"/>
      <c r="MZU98" s="40"/>
      <c r="MZV98" s="40"/>
      <c r="MZW98" s="40"/>
      <c r="MZX98" s="40"/>
      <c r="MZY98" s="40"/>
      <c r="MZZ98" s="40"/>
      <c r="NAA98" s="40"/>
      <c r="NAB98" s="40"/>
      <c r="NAC98" s="40"/>
      <c r="NAD98" s="40"/>
      <c r="NAE98" s="40"/>
      <c r="NAF98" s="40"/>
      <c r="NAG98" s="40"/>
      <c r="NAH98" s="40"/>
      <c r="NAI98" s="40"/>
      <c r="NAJ98" s="40"/>
      <c r="NAK98" s="40"/>
      <c r="NAL98" s="40"/>
      <c r="NAM98" s="40"/>
      <c r="NAN98" s="40"/>
      <c r="NAO98" s="40"/>
      <c r="NAP98" s="40"/>
      <c r="NAQ98" s="40"/>
      <c r="NAR98" s="40"/>
      <c r="NAS98" s="40"/>
      <c r="NAT98" s="40"/>
      <c r="NAU98" s="40"/>
      <c r="NAV98" s="40"/>
      <c r="NAW98" s="40"/>
      <c r="NAX98" s="40"/>
      <c r="NAY98" s="40"/>
      <c r="NAZ98" s="40"/>
      <c r="NBA98" s="40"/>
      <c r="NBB98" s="40"/>
      <c r="NBC98" s="40"/>
      <c r="NBD98" s="40"/>
      <c r="NBE98" s="40"/>
      <c r="NBF98" s="40"/>
      <c r="NBG98" s="40"/>
      <c r="NBH98" s="40"/>
      <c r="NBI98" s="40"/>
      <c r="NBJ98" s="40"/>
      <c r="NBK98" s="40"/>
      <c r="NBL98" s="40"/>
      <c r="NBM98" s="40"/>
      <c r="NBN98" s="40"/>
      <c r="NBO98" s="40"/>
      <c r="NBP98" s="40"/>
      <c r="NBQ98" s="40"/>
      <c r="NBR98" s="40"/>
      <c r="NBS98" s="40"/>
      <c r="NBT98" s="40"/>
      <c r="NBU98" s="40"/>
      <c r="NBV98" s="40"/>
      <c r="NBW98" s="40"/>
      <c r="NBX98" s="40"/>
      <c r="NBY98" s="40"/>
      <c r="NBZ98" s="40"/>
      <c r="NCA98" s="40"/>
      <c r="NCB98" s="40"/>
      <c r="NCC98" s="40"/>
      <c r="NCD98" s="40"/>
      <c r="NCE98" s="40"/>
      <c r="NCF98" s="40"/>
      <c r="NCG98" s="40"/>
      <c r="NCH98" s="40"/>
      <c r="NCI98" s="40"/>
      <c r="NCJ98" s="40"/>
      <c r="NCK98" s="40"/>
      <c r="NCL98" s="40"/>
      <c r="NCM98" s="40"/>
      <c r="NCN98" s="40"/>
      <c r="NCO98" s="40"/>
      <c r="NCP98" s="40"/>
      <c r="NCQ98" s="40"/>
      <c r="NCR98" s="40"/>
      <c r="NCS98" s="40"/>
      <c r="NCT98" s="40"/>
      <c r="NCU98" s="40"/>
      <c r="NCV98" s="40"/>
      <c r="NCW98" s="40"/>
      <c r="NCX98" s="40"/>
      <c r="NCY98" s="40"/>
      <c r="NCZ98" s="40"/>
      <c r="NDA98" s="40"/>
      <c r="NDB98" s="40"/>
      <c r="NDC98" s="40"/>
      <c r="NDD98" s="40"/>
      <c r="NDE98" s="40"/>
      <c r="NDF98" s="40"/>
      <c r="NDG98" s="40"/>
      <c r="NDH98" s="40"/>
      <c r="NDI98" s="40"/>
      <c r="NDJ98" s="40"/>
      <c r="NDK98" s="40"/>
      <c r="NDL98" s="40"/>
      <c r="NDM98" s="40"/>
      <c r="NDN98" s="40"/>
      <c r="NDO98" s="40"/>
      <c r="NDP98" s="40"/>
      <c r="NDQ98" s="40"/>
      <c r="NDR98" s="40"/>
      <c r="NDS98" s="40"/>
      <c r="NDT98" s="40"/>
      <c r="NDU98" s="40"/>
      <c r="NDV98" s="40"/>
      <c r="NDW98" s="40"/>
      <c r="NDX98" s="40"/>
      <c r="NDY98" s="40"/>
      <c r="NDZ98" s="40"/>
      <c r="NEA98" s="40"/>
      <c r="NEB98" s="40"/>
      <c r="NEC98" s="40"/>
      <c r="NED98" s="40"/>
      <c r="NEE98" s="40"/>
      <c r="NEF98" s="40"/>
      <c r="NEG98" s="40"/>
      <c r="NEH98" s="40"/>
      <c r="NEI98" s="40"/>
      <c r="NEJ98" s="40"/>
      <c r="NEK98" s="40"/>
      <c r="NEL98" s="40"/>
      <c r="NEM98" s="40"/>
      <c r="NEN98" s="40"/>
      <c r="NEO98" s="40"/>
      <c r="NEP98" s="40"/>
      <c r="NEQ98" s="40"/>
      <c r="NER98" s="40"/>
      <c r="NES98" s="40"/>
      <c r="NET98" s="40"/>
      <c r="NEU98" s="40"/>
      <c r="NEV98" s="40"/>
      <c r="NEW98" s="40"/>
      <c r="NEX98" s="40"/>
      <c r="NEY98" s="40"/>
      <c r="NEZ98" s="40"/>
      <c r="NFA98" s="40"/>
      <c r="NFB98" s="40"/>
      <c r="NFC98" s="40"/>
      <c r="NFD98" s="40"/>
      <c r="NFE98" s="40"/>
      <c r="NFF98" s="40"/>
      <c r="NFG98" s="40"/>
      <c r="NFH98" s="40"/>
      <c r="NFI98" s="40"/>
      <c r="NFJ98" s="40"/>
      <c r="NFK98" s="40"/>
      <c r="NFL98" s="40"/>
      <c r="NFM98" s="40"/>
      <c r="NFN98" s="40"/>
      <c r="NFO98" s="40"/>
      <c r="NFP98" s="40"/>
      <c r="NFQ98" s="40"/>
      <c r="NFR98" s="40"/>
      <c r="NFS98" s="40"/>
      <c r="NFT98" s="40"/>
      <c r="NFU98" s="40"/>
      <c r="NFV98" s="40"/>
      <c r="NFW98" s="40"/>
      <c r="NFX98" s="40"/>
      <c r="NFY98" s="40"/>
      <c r="NFZ98" s="40"/>
      <c r="NGA98" s="40"/>
      <c r="NGB98" s="40"/>
      <c r="NGC98" s="40"/>
      <c r="NGD98" s="40"/>
      <c r="NGE98" s="40"/>
      <c r="NGF98" s="40"/>
      <c r="NGG98" s="40"/>
      <c r="NGH98" s="40"/>
      <c r="NGI98" s="40"/>
      <c r="NGJ98" s="40"/>
      <c r="NGK98" s="40"/>
      <c r="NGL98" s="40"/>
      <c r="NGM98" s="40"/>
      <c r="NGN98" s="40"/>
      <c r="NGO98" s="40"/>
      <c r="NGP98" s="40"/>
      <c r="NGQ98" s="40"/>
      <c r="NGR98" s="40"/>
      <c r="NGS98" s="40"/>
      <c r="NGT98" s="40"/>
      <c r="NGU98" s="40"/>
      <c r="NGV98" s="40"/>
      <c r="NGW98" s="40"/>
      <c r="NGX98" s="40"/>
      <c r="NGY98" s="40"/>
      <c r="NGZ98" s="40"/>
      <c r="NHA98" s="40"/>
      <c r="NHB98" s="40"/>
      <c r="NHC98" s="40"/>
      <c r="NHD98" s="40"/>
      <c r="NHE98" s="40"/>
      <c r="NHF98" s="40"/>
      <c r="NHG98" s="40"/>
      <c r="NHH98" s="40"/>
      <c r="NHI98" s="40"/>
      <c r="NHJ98" s="40"/>
      <c r="NHK98" s="40"/>
      <c r="NHL98" s="40"/>
      <c r="NHM98" s="40"/>
      <c r="NHN98" s="40"/>
      <c r="NHO98" s="40"/>
      <c r="NHP98" s="40"/>
      <c r="NHQ98" s="40"/>
      <c r="NHR98" s="40"/>
      <c r="NHS98" s="40"/>
      <c r="NHT98" s="40"/>
      <c r="NHU98" s="40"/>
      <c r="NHV98" s="40"/>
      <c r="NHW98" s="40"/>
      <c r="NHX98" s="40"/>
      <c r="NHY98" s="40"/>
      <c r="NHZ98" s="40"/>
      <c r="NIA98" s="40"/>
      <c r="NIB98" s="40"/>
      <c r="NIC98" s="40"/>
      <c r="NID98" s="40"/>
      <c r="NIE98" s="40"/>
      <c r="NIF98" s="40"/>
      <c r="NIG98" s="40"/>
      <c r="NIH98" s="40"/>
      <c r="NII98" s="40"/>
      <c r="NIJ98" s="40"/>
      <c r="NIK98" s="40"/>
      <c r="NIL98" s="40"/>
      <c r="NIM98" s="40"/>
      <c r="NIN98" s="40"/>
      <c r="NIO98" s="40"/>
      <c r="NIP98" s="40"/>
      <c r="NIQ98" s="40"/>
      <c r="NIR98" s="40"/>
      <c r="NIS98" s="40"/>
      <c r="NIT98" s="40"/>
      <c r="NIU98" s="40"/>
      <c r="NIV98" s="40"/>
      <c r="NIW98" s="40"/>
      <c r="NIX98" s="40"/>
      <c r="NIY98" s="40"/>
      <c r="NIZ98" s="40"/>
      <c r="NJA98" s="40"/>
      <c r="NJB98" s="40"/>
      <c r="NJC98" s="40"/>
      <c r="NJD98" s="40"/>
      <c r="NJE98" s="40"/>
      <c r="NJF98" s="40"/>
      <c r="NJG98" s="40"/>
      <c r="NJH98" s="40"/>
      <c r="NJI98" s="40"/>
      <c r="NJJ98" s="40"/>
      <c r="NJK98" s="40"/>
      <c r="NJL98" s="40"/>
      <c r="NJM98" s="40"/>
      <c r="NJN98" s="40"/>
      <c r="NJO98" s="40"/>
      <c r="NJP98" s="40"/>
      <c r="NJQ98" s="40"/>
      <c r="NJR98" s="40"/>
      <c r="NJS98" s="40"/>
      <c r="NJT98" s="40"/>
      <c r="NJU98" s="40"/>
      <c r="NJV98" s="40"/>
      <c r="NJW98" s="40"/>
      <c r="NJX98" s="40"/>
      <c r="NJY98" s="40"/>
      <c r="NJZ98" s="40"/>
      <c r="NKA98" s="40"/>
      <c r="NKB98" s="40"/>
      <c r="NKC98" s="40"/>
      <c r="NKD98" s="40"/>
      <c r="NKE98" s="40"/>
      <c r="NKF98" s="40"/>
      <c r="NKG98" s="40"/>
      <c r="NKH98" s="40"/>
      <c r="NKI98" s="40"/>
      <c r="NKJ98" s="40"/>
      <c r="NKK98" s="40"/>
      <c r="NKL98" s="40"/>
      <c r="NKM98" s="40"/>
      <c r="NKN98" s="40"/>
      <c r="NKO98" s="40"/>
      <c r="NKP98" s="40"/>
      <c r="NKQ98" s="40"/>
      <c r="NKR98" s="40"/>
      <c r="NKS98" s="40"/>
      <c r="NKT98" s="40"/>
      <c r="NKU98" s="40"/>
      <c r="NKV98" s="40"/>
      <c r="NKW98" s="40"/>
      <c r="NKX98" s="40"/>
      <c r="NKY98" s="40"/>
      <c r="NKZ98" s="40"/>
      <c r="NLA98" s="40"/>
      <c r="NLB98" s="40"/>
      <c r="NLC98" s="40"/>
      <c r="NLD98" s="40"/>
      <c r="NLE98" s="40"/>
      <c r="NLF98" s="40"/>
      <c r="NLG98" s="40"/>
      <c r="NLH98" s="40"/>
      <c r="NLI98" s="40"/>
      <c r="NLJ98" s="40"/>
      <c r="NLK98" s="40"/>
      <c r="NLL98" s="40"/>
      <c r="NLM98" s="40"/>
      <c r="NLN98" s="40"/>
      <c r="NLO98" s="40"/>
      <c r="NLP98" s="40"/>
      <c r="NLQ98" s="40"/>
      <c r="NLR98" s="40"/>
      <c r="NLS98" s="40"/>
      <c r="NLT98" s="40"/>
      <c r="NLU98" s="40"/>
      <c r="NLV98" s="40"/>
      <c r="NLW98" s="40"/>
      <c r="NLX98" s="40"/>
      <c r="NLY98" s="40"/>
      <c r="NLZ98" s="40"/>
      <c r="NMA98" s="40"/>
      <c r="NMB98" s="40"/>
      <c r="NMC98" s="40"/>
      <c r="NMD98" s="40"/>
      <c r="NME98" s="40"/>
      <c r="NMF98" s="40"/>
      <c r="NMG98" s="40"/>
      <c r="NMH98" s="40"/>
      <c r="NMI98" s="40"/>
      <c r="NMJ98" s="40"/>
      <c r="NMK98" s="40"/>
      <c r="NML98" s="40"/>
      <c r="NMM98" s="40"/>
      <c r="NMN98" s="40"/>
      <c r="NMO98" s="40"/>
      <c r="NMP98" s="40"/>
      <c r="NMQ98" s="40"/>
      <c r="NMR98" s="40"/>
      <c r="NMS98" s="40"/>
      <c r="NMT98" s="40"/>
      <c r="NMU98" s="40"/>
      <c r="NMV98" s="40"/>
      <c r="NMW98" s="40"/>
      <c r="NMX98" s="40"/>
      <c r="NMY98" s="40"/>
      <c r="NMZ98" s="40"/>
      <c r="NNA98" s="40"/>
      <c r="NNB98" s="40"/>
      <c r="NNC98" s="40"/>
      <c r="NND98" s="40"/>
      <c r="NNE98" s="40"/>
      <c r="NNF98" s="40"/>
      <c r="NNG98" s="40"/>
      <c r="NNH98" s="40"/>
      <c r="NNI98" s="40"/>
      <c r="NNJ98" s="40"/>
      <c r="NNK98" s="40"/>
      <c r="NNL98" s="40"/>
      <c r="NNM98" s="40"/>
      <c r="NNN98" s="40"/>
      <c r="NNO98" s="40"/>
      <c r="NNP98" s="40"/>
      <c r="NNQ98" s="40"/>
      <c r="NNR98" s="40"/>
      <c r="NNS98" s="40"/>
      <c r="NNT98" s="40"/>
      <c r="NNU98" s="40"/>
      <c r="NNV98" s="40"/>
      <c r="NNW98" s="40"/>
      <c r="NNX98" s="40"/>
      <c r="NNY98" s="40"/>
      <c r="NNZ98" s="40"/>
      <c r="NOA98" s="40"/>
      <c r="NOB98" s="40"/>
      <c r="NOC98" s="40"/>
      <c r="NOD98" s="40"/>
      <c r="NOE98" s="40"/>
      <c r="NOF98" s="40"/>
      <c r="NOG98" s="40"/>
      <c r="NOH98" s="40"/>
      <c r="NOI98" s="40"/>
      <c r="NOJ98" s="40"/>
      <c r="NOK98" s="40"/>
      <c r="NOL98" s="40"/>
      <c r="NOM98" s="40"/>
      <c r="NON98" s="40"/>
      <c r="NOO98" s="40"/>
      <c r="NOP98" s="40"/>
      <c r="NOQ98" s="40"/>
      <c r="NOR98" s="40"/>
      <c r="NOS98" s="40"/>
      <c r="NOT98" s="40"/>
      <c r="NOU98" s="40"/>
      <c r="NOV98" s="40"/>
      <c r="NOW98" s="40"/>
      <c r="NOX98" s="40"/>
      <c r="NOY98" s="40"/>
      <c r="NOZ98" s="40"/>
      <c r="NPA98" s="40"/>
      <c r="NPB98" s="40"/>
      <c r="NPC98" s="40"/>
      <c r="NPD98" s="40"/>
      <c r="NPE98" s="40"/>
      <c r="NPF98" s="40"/>
      <c r="NPG98" s="40"/>
      <c r="NPH98" s="40"/>
      <c r="NPI98" s="40"/>
      <c r="NPJ98" s="40"/>
      <c r="NPK98" s="40"/>
      <c r="NPL98" s="40"/>
      <c r="NPM98" s="40"/>
      <c r="NPN98" s="40"/>
      <c r="NPO98" s="40"/>
      <c r="NPP98" s="40"/>
      <c r="NPQ98" s="40"/>
      <c r="NPR98" s="40"/>
      <c r="NPS98" s="40"/>
      <c r="NPT98" s="40"/>
      <c r="NPU98" s="40"/>
      <c r="NPV98" s="40"/>
      <c r="NPW98" s="40"/>
      <c r="NPX98" s="40"/>
      <c r="NPY98" s="40"/>
      <c r="NPZ98" s="40"/>
      <c r="NQA98" s="40"/>
      <c r="NQB98" s="40"/>
      <c r="NQC98" s="40"/>
      <c r="NQD98" s="40"/>
      <c r="NQE98" s="40"/>
      <c r="NQF98" s="40"/>
      <c r="NQG98" s="40"/>
      <c r="NQH98" s="40"/>
      <c r="NQI98" s="40"/>
      <c r="NQJ98" s="40"/>
      <c r="NQK98" s="40"/>
      <c r="NQL98" s="40"/>
      <c r="NQM98" s="40"/>
      <c r="NQN98" s="40"/>
      <c r="NQO98" s="40"/>
      <c r="NQP98" s="40"/>
      <c r="NQQ98" s="40"/>
      <c r="NQR98" s="40"/>
      <c r="NQS98" s="40"/>
      <c r="NQT98" s="40"/>
      <c r="NQU98" s="40"/>
      <c r="NQV98" s="40"/>
      <c r="NQW98" s="40"/>
      <c r="NQX98" s="40"/>
      <c r="NQY98" s="40"/>
      <c r="NQZ98" s="40"/>
      <c r="NRA98" s="40"/>
      <c r="NRB98" s="40"/>
      <c r="NRC98" s="40"/>
      <c r="NRD98" s="40"/>
      <c r="NRE98" s="40"/>
      <c r="NRF98" s="40"/>
      <c r="NRG98" s="40"/>
      <c r="NRH98" s="40"/>
      <c r="NRI98" s="40"/>
      <c r="NRJ98" s="40"/>
      <c r="NRK98" s="40"/>
      <c r="NRL98" s="40"/>
      <c r="NRM98" s="40"/>
      <c r="NRN98" s="40"/>
      <c r="NRO98" s="40"/>
      <c r="NRP98" s="40"/>
      <c r="NRQ98" s="40"/>
      <c r="NRR98" s="40"/>
      <c r="NRS98" s="40"/>
      <c r="NRT98" s="40"/>
      <c r="NRU98" s="40"/>
      <c r="NRV98" s="40"/>
      <c r="NRW98" s="40"/>
      <c r="NRX98" s="40"/>
      <c r="NRY98" s="40"/>
      <c r="NRZ98" s="40"/>
      <c r="NSA98" s="40"/>
      <c r="NSB98" s="40"/>
      <c r="NSC98" s="40"/>
      <c r="NSD98" s="40"/>
      <c r="NSE98" s="40"/>
      <c r="NSF98" s="40"/>
      <c r="NSG98" s="40"/>
      <c r="NSH98" s="40"/>
      <c r="NSI98" s="40"/>
      <c r="NSJ98" s="40"/>
      <c r="NSK98" s="40"/>
      <c r="NSL98" s="40"/>
      <c r="NSM98" s="40"/>
      <c r="NSN98" s="40"/>
      <c r="NSO98" s="40"/>
      <c r="NSP98" s="40"/>
      <c r="NSQ98" s="40"/>
      <c r="NSR98" s="40"/>
      <c r="NSS98" s="40"/>
      <c r="NST98" s="40"/>
      <c r="NSU98" s="40"/>
      <c r="NSV98" s="40"/>
      <c r="NSW98" s="40"/>
      <c r="NSX98" s="40"/>
      <c r="NSY98" s="40"/>
      <c r="NSZ98" s="40"/>
      <c r="NTA98" s="40"/>
      <c r="NTB98" s="40"/>
      <c r="NTC98" s="40"/>
      <c r="NTD98" s="40"/>
      <c r="NTE98" s="40"/>
      <c r="NTF98" s="40"/>
      <c r="NTG98" s="40"/>
      <c r="NTH98" s="40"/>
      <c r="NTI98" s="40"/>
      <c r="NTJ98" s="40"/>
      <c r="NTK98" s="40"/>
      <c r="NTL98" s="40"/>
      <c r="NTM98" s="40"/>
      <c r="NTN98" s="40"/>
      <c r="NTO98" s="40"/>
      <c r="NTP98" s="40"/>
      <c r="NTQ98" s="40"/>
      <c r="NTR98" s="40"/>
      <c r="NTS98" s="40"/>
      <c r="NTT98" s="40"/>
      <c r="NTU98" s="40"/>
      <c r="NTV98" s="40"/>
      <c r="NTW98" s="40"/>
      <c r="NTX98" s="40"/>
      <c r="NTY98" s="40"/>
      <c r="NTZ98" s="40"/>
      <c r="NUA98" s="40"/>
      <c r="NUB98" s="40"/>
      <c r="NUC98" s="40"/>
      <c r="NUD98" s="40"/>
      <c r="NUE98" s="40"/>
      <c r="NUF98" s="40"/>
      <c r="NUG98" s="40"/>
      <c r="NUH98" s="40"/>
      <c r="NUI98" s="40"/>
      <c r="NUJ98" s="40"/>
      <c r="NUK98" s="40"/>
      <c r="NUL98" s="40"/>
      <c r="NUM98" s="40"/>
      <c r="NUN98" s="40"/>
      <c r="NUO98" s="40"/>
      <c r="NUP98" s="40"/>
      <c r="NUQ98" s="40"/>
      <c r="NUR98" s="40"/>
      <c r="NUS98" s="40"/>
      <c r="NUT98" s="40"/>
      <c r="NUU98" s="40"/>
      <c r="NUV98" s="40"/>
      <c r="NUW98" s="40"/>
      <c r="NUX98" s="40"/>
      <c r="NUY98" s="40"/>
      <c r="NUZ98" s="40"/>
      <c r="NVA98" s="40"/>
      <c r="NVB98" s="40"/>
      <c r="NVC98" s="40"/>
      <c r="NVD98" s="40"/>
      <c r="NVE98" s="40"/>
      <c r="NVF98" s="40"/>
      <c r="NVG98" s="40"/>
      <c r="NVH98" s="40"/>
      <c r="NVI98" s="40"/>
      <c r="NVJ98" s="40"/>
      <c r="NVK98" s="40"/>
      <c r="NVL98" s="40"/>
      <c r="NVM98" s="40"/>
      <c r="NVN98" s="40"/>
      <c r="NVO98" s="40"/>
      <c r="NVP98" s="40"/>
      <c r="NVQ98" s="40"/>
      <c r="NVR98" s="40"/>
      <c r="NVS98" s="40"/>
      <c r="NVT98" s="40"/>
      <c r="NVU98" s="40"/>
      <c r="NVV98" s="40"/>
      <c r="NVW98" s="40"/>
      <c r="NVX98" s="40"/>
      <c r="NVY98" s="40"/>
      <c r="NVZ98" s="40"/>
      <c r="NWA98" s="40"/>
      <c r="NWB98" s="40"/>
      <c r="NWC98" s="40"/>
      <c r="NWD98" s="40"/>
      <c r="NWE98" s="40"/>
      <c r="NWF98" s="40"/>
      <c r="NWG98" s="40"/>
      <c r="NWH98" s="40"/>
      <c r="NWI98" s="40"/>
      <c r="NWJ98" s="40"/>
      <c r="NWK98" s="40"/>
      <c r="NWL98" s="40"/>
      <c r="NWM98" s="40"/>
      <c r="NWN98" s="40"/>
      <c r="NWO98" s="40"/>
      <c r="NWP98" s="40"/>
      <c r="NWQ98" s="40"/>
      <c r="NWR98" s="40"/>
      <c r="NWS98" s="40"/>
      <c r="NWT98" s="40"/>
      <c r="NWU98" s="40"/>
      <c r="NWV98" s="40"/>
      <c r="NWW98" s="40"/>
      <c r="NWX98" s="40"/>
      <c r="NWY98" s="40"/>
      <c r="NWZ98" s="40"/>
      <c r="NXA98" s="40"/>
      <c r="NXB98" s="40"/>
      <c r="NXC98" s="40"/>
      <c r="NXD98" s="40"/>
      <c r="NXE98" s="40"/>
      <c r="NXF98" s="40"/>
      <c r="NXG98" s="40"/>
      <c r="NXH98" s="40"/>
      <c r="NXI98" s="40"/>
      <c r="NXJ98" s="40"/>
      <c r="NXK98" s="40"/>
      <c r="NXL98" s="40"/>
      <c r="NXM98" s="40"/>
      <c r="NXN98" s="40"/>
      <c r="NXO98" s="40"/>
      <c r="NXP98" s="40"/>
      <c r="NXQ98" s="40"/>
      <c r="NXR98" s="40"/>
      <c r="NXS98" s="40"/>
      <c r="NXT98" s="40"/>
      <c r="NXU98" s="40"/>
      <c r="NXV98" s="40"/>
      <c r="NXW98" s="40"/>
      <c r="NXX98" s="40"/>
      <c r="NXY98" s="40"/>
      <c r="NXZ98" s="40"/>
      <c r="NYA98" s="40"/>
      <c r="NYB98" s="40"/>
      <c r="NYC98" s="40"/>
      <c r="NYD98" s="40"/>
      <c r="NYE98" s="40"/>
      <c r="NYF98" s="40"/>
      <c r="NYG98" s="40"/>
      <c r="NYH98" s="40"/>
      <c r="NYI98" s="40"/>
      <c r="NYJ98" s="40"/>
      <c r="NYK98" s="40"/>
      <c r="NYL98" s="40"/>
      <c r="NYM98" s="40"/>
      <c r="NYN98" s="40"/>
      <c r="NYO98" s="40"/>
      <c r="NYP98" s="40"/>
      <c r="NYQ98" s="40"/>
      <c r="NYR98" s="40"/>
      <c r="NYS98" s="40"/>
      <c r="NYT98" s="40"/>
      <c r="NYU98" s="40"/>
      <c r="NYV98" s="40"/>
      <c r="NYW98" s="40"/>
      <c r="NYX98" s="40"/>
      <c r="NYY98" s="40"/>
      <c r="NYZ98" s="40"/>
      <c r="NZA98" s="40"/>
      <c r="NZB98" s="40"/>
      <c r="NZC98" s="40"/>
      <c r="NZD98" s="40"/>
      <c r="NZE98" s="40"/>
      <c r="NZF98" s="40"/>
      <c r="NZG98" s="40"/>
      <c r="NZH98" s="40"/>
      <c r="NZI98" s="40"/>
      <c r="NZJ98" s="40"/>
      <c r="NZK98" s="40"/>
      <c r="NZL98" s="40"/>
      <c r="NZM98" s="40"/>
      <c r="NZN98" s="40"/>
      <c r="NZO98" s="40"/>
      <c r="NZP98" s="40"/>
      <c r="NZQ98" s="40"/>
      <c r="NZR98" s="40"/>
      <c r="NZS98" s="40"/>
      <c r="NZT98" s="40"/>
      <c r="NZU98" s="40"/>
      <c r="NZV98" s="40"/>
      <c r="NZW98" s="40"/>
      <c r="NZX98" s="40"/>
      <c r="NZY98" s="40"/>
      <c r="NZZ98" s="40"/>
      <c r="OAA98" s="40"/>
      <c r="OAB98" s="40"/>
      <c r="OAC98" s="40"/>
      <c r="OAD98" s="40"/>
      <c r="OAE98" s="40"/>
      <c r="OAF98" s="40"/>
      <c r="OAG98" s="40"/>
      <c r="OAH98" s="40"/>
      <c r="OAI98" s="40"/>
      <c r="OAJ98" s="40"/>
      <c r="OAK98" s="40"/>
      <c r="OAL98" s="40"/>
      <c r="OAM98" s="40"/>
      <c r="OAN98" s="40"/>
      <c r="OAO98" s="40"/>
      <c r="OAP98" s="40"/>
      <c r="OAQ98" s="40"/>
      <c r="OAR98" s="40"/>
      <c r="OAS98" s="40"/>
      <c r="OAT98" s="40"/>
      <c r="OAU98" s="40"/>
      <c r="OAV98" s="40"/>
      <c r="OAW98" s="40"/>
      <c r="OAX98" s="40"/>
      <c r="OAY98" s="40"/>
      <c r="OAZ98" s="40"/>
      <c r="OBA98" s="40"/>
      <c r="OBB98" s="40"/>
      <c r="OBC98" s="40"/>
      <c r="OBD98" s="40"/>
      <c r="OBE98" s="40"/>
      <c r="OBF98" s="40"/>
      <c r="OBG98" s="40"/>
      <c r="OBH98" s="40"/>
      <c r="OBI98" s="40"/>
      <c r="OBJ98" s="40"/>
      <c r="OBK98" s="40"/>
      <c r="OBL98" s="40"/>
      <c r="OBM98" s="40"/>
      <c r="OBN98" s="40"/>
      <c r="OBO98" s="40"/>
      <c r="OBP98" s="40"/>
      <c r="OBQ98" s="40"/>
      <c r="OBR98" s="40"/>
      <c r="OBS98" s="40"/>
      <c r="OBT98" s="40"/>
      <c r="OBU98" s="40"/>
      <c r="OBV98" s="40"/>
      <c r="OBW98" s="40"/>
      <c r="OBX98" s="40"/>
      <c r="OBY98" s="40"/>
      <c r="OBZ98" s="40"/>
      <c r="OCA98" s="40"/>
      <c r="OCB98" s="40"/>
      <c r="OCC98" s="40"/>
      <c r="OCD98" s="40"/>
      <c r="OCE98" s="40"/>
      <c r="OCF98" s="40"/>
      <c r="OCG98" s="40"/>
      <c r="OCH98" s="40"/>
      <c r="OCI98" s="40"/>
      <c r="OCJ98" s="40"/>
      <c r="OCK98" s="40"/>
      <c r="OCL98" s="40"/>
      <c r="OCM98" s="40"/>
      <c r="OCN98" s="40"/>
      <c r="OCO98" s="40"/>
      <c r="OCP98" s="40"/>
      <c r="OCQ98" s="40"/>
      <c r="OCR98" s="40"/>
      <c r="OCS98" s="40"/>
      <c r="OCT98" s="40"/>
      <c r="OCU98" s="40"/>
      <c r="OCV98" s="40"/>
      <c r="OCW98" s="40"/>
      <c r="OCX98" s="40"/>
      <c r="OCY98" s="40"/>
      <c r="OCZ98" s="40"/>
      <c r="ODA98" s="40"/>
      <c r="ODB98" s="40"/>
      <c r="ODC98" s="40"/>
      <c r="ODD98" s="40"/>
      <c r="ODE98" s="40"/>
      <c r="ODF98" s="40"/>
      <c r="ODG98" s="40"/>
      <c r="ODH98" s="40"/>
      <c r="ODI98" s="40"/>
      <c r="ODJ98" s="40"/>
      <c r="ODK98" s="40"/>
      <c r="ODL98" s="40"/>
      <c r="ODM98" s="40"/>
      <c r="ODN98" s="40"/>
      <c r="ODO98" s="40"/>
      <c r="ODP98" s="40"/>
      <c r="ODQ98" s="40"/>
      <c r="ODR98" s="40"/>
      <c r="ODS98" s="40"/>
      <c r="ODT98" s="40"/>
      <c r="ODU98" s="40"/>
      <c r="ODV98" s="40"/>
      <c r="ODW98" s="40"/>
      <c r="ODX98" s="40"/>
      <c r="ODY98" s="40"/>
      <c r="ODZ98" s="40"/>
      <c r="OEA98" s="40"/>
      <c r="OEB98" s="40"/>
      <c r="OEC98" s="40"/>
      <c r="OED98" s="40"/>
      <c r="OEE98" s="40"/>
      <c r="OEF98" s="40"/>
      <c r="OEG98" s="40"/>
      <c r="OEH98" s="40"/>
      <c r="OEI98" s="40"/>
      <c r="OEJ98" s="40"/>
      <c r="OEK98" s="40"/>
      <c r="OEL98" s="40"/>
      <c r="OEM98" s="40"/>
      <c r="OEN98" s="40"/>
      <c r="OEO98" s="40"/>
      <c r="OEP98" s="40"/>
      <c r="OEQ98" s="40"/>
      <c r="OER98" s="40"/>
      <c r="OES98" s="40"/>
      <c r="OET98" s="40"/>
      <c r="OEU98" s="40"/>
      <c r="OEV98" s="40"/>
      <c r="OEW98" s="40"/>
      <c r="OEX98" s="40"/>
      <c r="OEY98" s="40"/>
      <c r="OEZ98" s="40"/>
      <c r="OFA98" s="40"/>
      <c r="OFB98" s="40"/>
      <c r="OFC98" s="40"/>
      <c r="OFD98" s="40"/>
      <c r="OFE98" s="40"/>
      <c r="OFF98" s="40"/>
      <c r="OFG98" s="40"/>
      <c r="OFH98" s="40"/>
      <c r="OFI98" s="40"/>
      <c r="OFJ98" s="40"/>
      <c r="OFK98" s="40"/>
      <c r="OFL98" s="40"/>
      <c r="OFM98" s="40"/>
      <c r="OFN98" s="40"/>
      <c r="OFO98" s="40"/>
      <c r="OFP98" s="40"/>
      <c r="OFQ98" s="40"/>
      <c r="OFR98" s="40"/>
      <c r="OFS98" s="40"/>
      <c r="OFT98" s="40"/>
      <c r="OFU98" s="40"/>
      <c r="OFV98" s="40"/>
      <c r="OFW98" s="40"/>
      <c r="OFX98" s="40"/>
      <c r="OFY98" s="40"/>
      <c r="OFZ98" s="40"/>
      <c r="OGA98" s="40"/>
      <c r="OGB98" s="40"/>
      <c r="OGC98" s="40"/>
      <c r="OGD98" s="40"/>
      <c r="OGE98" s="40"/>
      <c r="OGF98" s="40"/>
      <c r="OGG98" s="40"/>
      <c r="OGH98" s="40"/>
      <c r="OGI98" s="40"/>
      <c r="OGJ98" s="40"/>
      <c r="OGK98" s="40"/>
      <c r="OGL98" s="40"/>
      <c r="OGM98" s="40"/>
      <c r="OGN98" s="40"/>
      <c r="OGO98" s="40"/>
      <c r="OGP98" s="40"/>
      <c r="OGQ98" s="40"/>
      <c r="OGR98" s="40"/>
      <c r="OGS98" s="40"/>
      <c r="OGT98" s="40"/>
      <c r="OGU98" s="40"/>
      <c r="OGV98" s="40"/>
      <c r="OGW98" s="40"/>
      <c r="OGX98" s="40"/>
      <c r="OGY98" s="40"/>
      <c r="OGZ98" s="40"/>
      <c r="OHA98" s="40"/>
      <c r="OHB98" s="40"/>
      <c r="OHC98" s="40"/>
      <c r="OHD98" s="40"/>
      <c r="OHE98" s="40"/>
      <c r="OHF98" s="40"/>
      <c r="OHG98" s="40"/>
      <c r="OHH98" s="40"/>
      <c r="OHI98" s="40"/>
      <c r="OHJ98" s="40"/>
      <c r="OHK98" s="40"/>
      <c r="OHL98" s="40"/>
      <c r="OHM98" s="40"/>
      <c r="OHN98" s="40"/>
      <c r="OHO98" s="40"/>
      <c r="OHP98" s="40"/>
      <c r="OHQ98" s="40"/>
      <c r="OHR98" s="40"/>
      <c r="OHS98" s="40"/>
      <c r="OHT98" s="40"/>
      <c r="OHU98" s="40"/>
      <c r="OHV98" s="40"/>
      <c r="OHW98" s="40"/>
      <c r="OHX98" s="40"/>
      <c r="OHY98" s="40"/>
      <c r="OHZ98" s="40"/>
      <c r="OIA98" s="40"/>
      <c r="OIB98" s="40"/>
      <c r="OIC98" s="40"/>
      <c r="OID98" s="40"/>
      <c r="OIE98" s="40"/>
      <c r="OIF98" s="40"/>
      <c r="OIG98" s="40"/>
      <c r="OIH98" s="40"/>
      <c r="OII98" s="40"/>
      <c r="OIJ98" s="40"/>
      <c r="OIK98" s="40"/>
      <c r="OIL98" s="40"/>
      <c r="OIM98" s="40"/>
      <c r="OIN98" s="40"/>
      <c r="OIO98" s="40"/>
      <c r="OIP98" s="40"/>
      <c r="OIQ98" s="40"/>
      <c r="OIR98" s="40"/>
      <c r="OIS98" s="40"/>
      <c r="OIT98" s="40"/>
      <c r="OIU98" s="40"/>
      <c r="OIV98" s="40"/>
      <c r="OIW98" s="40"/>
      <c r="OIX98" s="40"/>
      <c r="OIY98" s="40"/>
      <c r="OIZ98" s="40"/>
      <c r="OJA98" s="40"/>
      <c r="OJB98" s="40"/>
      <c r="OJC98" s="40"/>
      <c r="OJD98" s="40"/>
      <c r="OJE98" s="40"/>
      <c r="OJF98" s="40"/>
      <c r="OJG98" s="40"/>
      <c r="OJH98" s="40"/>
      <c r="OJI98" s="40"/>
      <c r="OJJ98" s="40"/>
      <c r="OJK98" s="40"/>
      <c r="OJL98" s="40"/>
      <c r="OJM98" s="40"/>
      <c r="OJN98" s="40"/>
      <c r="OJO98" s="40"/>
      <c r="OJP98" s="40"/>
      <c r="OJQ98" s="40"/>
      <c r="OJR98" s="40"/>
      <c r="OJS98" s="40"/>
      <c r="OJT98" s="40"/>
      <c r="OJU98" s="40"/>
      <c r="OJV98" s="40"/>
      <c r="OJW98" s="40"/>
      <c r="OJX98" s="40"/>
      <c r="OJY98" s="40"/>
      <c r="OJZ98" s="40"/>
      <c r="OKA98" s="40"/>
      <c r="OKB98" s="40"/>
      <c r="OKC98" s="40"/>
      <c r="OKD98" s="40"/>
      <c r="OKE98" s="40"/>
      <c r="OKF98" s="40"/>
      <c r="OKG98" s="40"/>
      <c r="OKH98" s="40"/>
      <c r="OKI98" s="40"/>
      <c r="OKJ98" s="40"/>
      <c r="OKK98" s="40"/>
      <c r="OKL98" s="40"/>
      <c r="OKM98" s="40"/>
      <c r="OKN98" s="40"/>
      <c r="OKO98" s="40"/>
      <c r="OKP98" s="40"/>
      <c r="OKQ98" s="40"/>
      <c r="OKR98" s="40"/>
      <c r="OKS98" s="40"/>
      <c r="OKT98" s="40"/>
      <c r="OKU98" s="40"/>
      <c r="OKV98" s="40"/>
      <c r="OKW98" s="40"/>
      <c r="OKX98" s="40"/>
      <c r="OKY98" s="40"/>
      <c r="OKZ98" s="40"/>
      <c r="OLA98" s="40"/>
      <c r="OLB98" s="40"/>
      <c r="OLC98" s="40"/>
      <c r="OLD98" s="40"/>
      <c r="OLE98" s="40"/>
      <c r="OLF98" s="40"/>
      <c r="OLG98" s="40"/>
      <c r="OLH98" s="40"/>
      <c r="OLI98" s="40"/>
      <c r="OLJ98" s="40"/>
      <c r="OLK98" s="40"/>
      <c r="OLL98" s="40"/>
      <c r="OLM98" s="40"/>
      <c r="OLN98" s="40"/>
      <c r="OLO98" s="40"/>
      <c r="OLP98" s="40"/>
      <c r="OLQ98" s="40"/>
      <c r="OLR98" s="40"/>
      <c r="OLS98" s="40"/>
      <c r="OLT98" s="40"/>
      <c r="OLU98" s="40"/>
      <c r="OLV98" s="40"/>
      <c r="OLW98" s="40"/>
      <c r="OLX98" s="40"/>
      <c r="OLY98" s="40"/>
      <c r="OLZ98" s="40"/>
      <c r="OMA98" s="40"/>
      <c r="OMB98" s="40"/>
      <c r="OMC98" s="40"/>
      <c r="OMD98" s="40"/>
      <c r="OME98" s="40"/>
      <c r="OMF98" s="40"/>
      <c r="OMG98" s="40"/>
      <c r="OMH98" s="40"/>
      <c r="OMI98" s="40"/>
      <c r="OMJ98" s="40"/>
      <c r="OMK98" s="40"/>
      <c r="OML98" s="40"/>
      <c r="OMM98" s="40"/>
      <c r="OMN98" s="40"/>
      <c r="OMO98" s="40"/>
      <c r="OMP98" s="40"/>
      <c r="OMQ98" s="40"/>
      <c r="OMR98" s="40"/>
      <c r="OMS98" s="40"/>
      <c r="OMT98" s="40"/>
      <c r="OMU98" s="40"/>
      <c r="OMV98" s="40"/>
      <c r="OMW98" s="40"/>
      <c r="OMX98" s="40"/>
      <c r="OMY98" s="40"/>
      <c r="OMZ98" s="40"/>
      <c r="ONA98" s="40"/>
      <c r="ONB98" s="40"/>
      <c r="ONC98" s="40"/>
      <c r="OND98" s="40"/>
      <c r="ONE98" s="40"/>
      <c r="ONF98" s="40"/>
      <c r="ONG98" s="40"/>
      <c r="ONH98" s="40"/>
      <c r="ONI98" s="40"/>
      <c r="ONJ98" s="40"/>
      <c r="ONK98" s="40"/>
      <c r="ONL98" s="40"/>
      <c r="ONM98" s="40"/>
      <c r="ONN98" s="40"/>
      <c r="ONO98" s="40"/>
      <c r="ONP98" s="40"/>
      <c r="ONQ98" s="40"/>
      <c r="ONR98" s="40"/>
      <c r="ONS98" s="40"/>
      <c r="ONT98" s="40"/>
      <c r="ONU98" s="40"/>
      <c r="ONV98" s="40"/>
      <c r="ONW98" s="40"/>
      <c r="ONX98" s="40"/>
      <c r="ONY98" s="40"/>
      <c r="ONZ98" s="40"/>
      <c r="OOA98" s="40"/>
      <c r="OOB98" s="40"/>
      <c r="OOC98" s="40"/>
      <c r="OOD98" s="40"/>
      <c r="OOE98" s="40"/>
      <c r="OOF98" s="40"/>
      <c r="OOG98" s="40"/>
      <c r="OOH98" s="40"/>
      <c r="OOI98" s="40"/>
      <c r="OOJ98" s="40"/>
      <c r="OOK98" s="40"/>
      <c r="OOL98" s="40"/>
      <c r="OOM98" s="40"/>
      <c r="OON98" s="40"/>
      <c r="OOO98" s="40"/>
      <c r="OOP98" s="40"/>
      <c r="OOQ98" s="40"/>
      <c r="OOR98" s="40"/>
      <c r="OOS98" s="40"/>
      <c r="OOT98" s="40"/>
      <c r="OOU98" s="40"/>
      <c r="OOV98" s="40"/>
      <c r="OOW98" s="40"/>
      <c r="OOX98" s="40"/>
      <c r="OOY98" s="40"/>
      <c r="OOZ98" s="40"/>
      <c r="OPA98" s="40"/>
      <c r="OPB98" s="40"/>
      <c r="OPC98" s="40"/>
      <c r="OPD98" s="40"/>
      <c r="OPE98" s="40"/>
      <c r="OPF98" s="40"/>
      <c r="OPG98" s="40"/>
      <c r="OPH98" s="40"/>
      <c r="OPI98" s="40"/>
      <c r="OPJ98" s="40"/>
      <c r="OPK98" s="40"/>
      <c r="OPL98" s="40"/>
      <c r="OPM98" s="40"/>
      <c r="OPN98" s="40"/>
      <c r="OPO98" s="40"/>
      <c r="OPP98" s="40"/>
      <c r="OPQ98" s="40"/>
      <c r="OPR98" s="40"/>
      <c r="OPS98" s="40"/>
      <c r="OPT98" s="40"/>
      <c r="OPU98" s="40"/>
      <c r="OPV98" s="40"/>
      <c r="OPW98" s="40"/>
      <c r="OPX98" s="40"/>
      <c r="OPY98" s="40"/>
      <c r="OPZ98" s="40"/>
      <c r="OQA98" s="40"/>
      <c r="OQB98" s="40"/>
      <c r="OQC98" s="40"/>
      <c r="OQD98" s="40"/>
      <c r="OQE98" s="40"/>
      <c r="OQF98" s="40"/>
      <c r="OQG98" s="40"/>
      <c r="OQH98" s="40"/>
      <c r="OQI98" s="40"/>
      <c r="OQJ98" s="40"/>
      <c r="OQK98" s="40"/>
      <c r="OQL98" s="40"/>
      <c r="OQM98" s="40"/>
      <c r="OQN98" s="40"/>
      <c r="OQO98" s="40"/>
      <c r="OQP98" s="40"/>
      <c r="OQQ98" s="40"/>
      <c r="OQR98" s="40"/>
      <c r="OQS98" s="40"/>
      <c r="OQT98" s="40"/>
      <c r="OQU98" s="40"/>
      <c r="OQV98" s="40"/>
      <c r="OQW98" s="40"/>
      <c r="OQX98" s="40"/>
      <c r="OQY98" s="40"/>
      <c r="OQZ98" s="40"/>
      <c r="ORA98" s="40"/>
      <c r="ORB98" s="40"/>
      <c r="ORC98" s="40"/>
      <c r="ORD98" s="40"/>
      <c r="ORE98" s="40"/>
      <c r="ORF98" s="40"/>
      <c r="ORG98" s="40"/>
      <c r="ORH98" s="40"/>
      <c r="ORI98" s="40"/>
      <c r="ORJ98" s="40"/>
      <c r="ORK98" s="40"/>
      <c r="ORL98" s="40"/>
      <c r="ORM98" s="40"/>
      <c r="ORN98" s="40"/>
      <c r="ORO98" s="40"/>
      <c r="ORP98" s="40"/>
      <c r="ORQ98" s="40"/>
      <c r="ORR98" s="40"/>
      <c r="ORS98" s="40"/>
      <c r="ORT98" s="40"/>
      <c r="ORU98" s="40"/>
      <c r="ORV98" s="40"/>
      <c r="ORW98" s="40"/>
      <c r="ORX98" s="40"/>
      <c r="ORY98" s="40"/>
      <c r="ORZ98" s="40"/>
      <c r="OSA98" s="40"/>
      <c r="OSB98" s="40"/>
      <c r="OSC98" s="40"/>
      <c r="OSD98" s="40"/>
      <c r="OSE98" s="40"/>
      <c r="OSF98" s="40"/>
      <c r="OSG98" s="40"/>
      <c r="OSH98" s="40"/>
      <c r="OSI98" s="40"/>
      <c r="OSJ98" s="40"/>
      <c r="OSK98" s="40"/>
      <c r="OSL98" s="40"/>
      <c r="OSM98" s="40"/>
      <c r="OSN98" s="40"/>
      <c r="OSO98" s="40"/>
      <c r="OSP98" s="40"/>
      <c r="OSQ98" s="40"/>
      <c r="OSR98" s="40"/>
      <c r="OSS98" s="40"/>
      <c r="OST98" s="40"/>
      <c r="OSU98" s="40"/>
      <c r="OSV98" s="40"/>
      <c r="OSW98" s="40"/>
      <c r="OSX98" s="40"/>
      <c r="OSY98" s="40"/>
      <c r="OSZ98" s="40"/>
      <c r="OTA98" s="40"/>
      <c r="OTB98" s="40"/>
      <c r="OTC98" s="40"/>
      <c r="OTD98" s="40"/>
      <c r="OTE98" s="40"/>
      <c r="OTF98" s="40"/>
      <c r="OTG98" s="40"/>
      <c r="OTH98" s="40"/>
      <c r="OTI98" s="40"/>
      <c r="OTJ98" s="40"/>
      <c r="OTK98" s="40"/>
      <c r="OTL98" s="40"/>
      <c r="OTM98" s="40"/>
      <c r="OTN98" s="40"/>
      <c r="OTO98" s="40"/>
      <c r="OTP98" s="40"/>
      <c r="OTQ98" s="40"/>
      <c r="OTR98" s="40"/>
      <c r="OTS98" s="40"/>
      <c r="OTT98" s="40"/>
      <c r="OTU98" s="40"/>
      <c r="OTV98" s="40"/>
      <c r="OTW98" s="40"/>
      <c r="OTX98" s="40"/>
      <c r="OTY98" s="40"/>
      <c r="OTZ98" s="40"/>
      <c r="OUA98" s="40"/>
      <c r="OUB98" s="40"/>
      <c r="OUC98" s="40"/>
      <c r="OUD98" s="40"/>
      <c r="OUE98" s="40"/>
      <c r="OUF98" s="40"/>
      <c r="OUG98" s="40"/>
      <c r="OUH98" s="40"/>
      <c r="OUI98" s="40"/>
      <c r="OUJ98" s="40"/>
      <c r="OUK98" s="40"/>
      <c r="OUL98" s="40"/>
      <c r="OUM98" s="40"/>
      <c r="OUN98" s="40"/>
      <c r="OUO98" s="40"/>
      <c r="OUP98" s="40"/>
      <c r="OUQ98" s="40"/>
      <c r="OUR98" s="40"/>
      <c r="OUS98" s="40"/>
      <c r="OUT98" s="40"/>
      <c r="OUU98" s="40"/>
      <c r="OUV98" s="40"/>
      <c r="OUW98" s="40"/>
      <c r="OUX98" s="40"/>
      <c r="OUY98" s="40"/>
      <c r="OUZ98" s="40"/>
      <c r="OVA98" s="40"/>
      <c r="OVB98" s="40"/>
      <c r="OVC98" s="40"/>
      <c r="OVD98" s="40"/>
      <c r="OVE98" s="40"/>
      <c r="OVF98" s="40"/>
      <c r="OVG98" s="40"/>
      <c r="OVH98" s="40"/>
      <c r="OVI98" s="40"/>
      <c r="OVJ98" s="40"/>
      <c r="OVK98" s="40"/>
      <c r="OVL98" s="40"/>
      <c r="OVM98" s="40"/>
      <c r="OVN98" s="40"/>
      <c r="OVO98" s="40"/>
      <c r="OVP98" s="40"/>
      <c r="OVQ98" s="40"/>
      <c r="OVR98" s="40"/>
      <c r="OVS98" s="40"/>
      <c r="OVT98" s="40"/>
      <c r="OVU98" s="40"/>
      <c r="OVV98" s="40"/>
      <c r="OVW98" s="40"/>
      <c r="OVX98" s="40"/>
      <c r="OVY98" s="40"/>
      <c r="OVZ98" s="40"/>
      <c r="OWA98" s="40"/>
      <c r="OWB98" s="40"/>
      <c r="OWC98" s="40"/>
      <c r="OWD98" s="40"/>
      <c r="OWE98" s="40"/>
      <c r="OWF98" s="40"/>
      <c r="OWG98" s="40"/>
      <c r="OWH98" s="40"/>
      <c r="OWI98" s="40"/>
      <c r="OWJ98" s="40"/>
      <c r="OWK98" s="40"/>
      <c r="OWL98" s="40"/>
      <c r="OWM98" s="40"/>
      <c r="OWN98" s="40"/>
      <c r="OWO98" s="40"/>
      <c r="OWP98" s="40"/>
      <c r="OWQ98" s="40"/>
      <c r="OWR98" s="40"/>
      <c r="OWS98" s="40"/>
      <c r="OWT98" s="40"/>
      <c r="OWU98" s="40"/>
      <c r="OWV98" s="40"/>
      <c r="OWW98" s="40"/>
      <c r="OWX98" s="40"/>
      <c r="OWY98" s="40"/>
      <c r="OWZ98" s="40"/>
      <c r="OXA98" s="40"/>
      <c r="OXB98" s="40"/>
      <c r="OXC98" s="40"/>
      <c r="OXD98" s="40"/>
      <c r="OXE98" s="40"/>
      <c r="OXF98" s="40"/>
      <c r="OXG98" s="40"/>
      <c r="OXH98" s="40"/>
      <c r="OXI98" s="40"/>
      <c r="OXJ98" s="40"/>
      <c r="OXK98" s="40"/>
      <c r="OXL98" s="40"/>
      <c r="OXM98" s="40"/>
      <c r="OXN98" s="40"/>
      <c r="OXO98" s="40"/>
      <c r="OXP98" s="40"/>
      <c r="OXQ98" s="40"/>
      <c r="OXR98" s="40"/>
      <c r="OXS98" s="40"/>
      <c r="OXT98" s="40"/>
      <c r="OXU98" s="40"/>
      <c r="OXV98" s="40"/>
      <c r="OXW98" s="40"/>
      <c r="OXX98" s="40"/>
      <c r="OXY98" s="40"/>
      <c r="OXZ98" s="40"/>
      <c r="OYA98" s="40"/>
      <c r="OYB98" s="40"/>
      <c r="OYC98" s="40"/>
      <c r="OYD98" s="40"/>
      <c r="OYE98" s="40"/>
      <c r="OYF98" s="40"/>
      <c r="OYG98" s="40"/>
      <c r="OYH98" s="40"/>
      <c r="OYI98" s="40"/>
      <c r="OYJ98" s="40"/>
      <c r="OYK98" s="40"/>
      <c r="OYL98" s="40"/>
      <c r="OYM98" s="40"/>
      <c r="OYN98" s="40"/>
      <c r="OYO98" s="40"/>
      <c r="OYP98" s="40"/>
      <c r="OYQ98" s="40"/>
      <c r="OYR98" s="40"/>
      <c r="OYS98" s="40"/>
      <c r="OYT98" s="40"/>
      <c r="OYU98" s="40"/>
      <c r="OYV98" s="40"/>
      <c r="OYW98" s="40"/>
      <c r="OYX98" s="40"/>
      <c r="OYY98" s="40"/>
      <c r="OYZ98" s="40"/>
      <c r="OZA98" s="40"/>
      <c r="OZB98" s="40"/>
      <c r="OZC98" s="40"/>
      <c r="OZD98" s="40"/>
      <c r="OZE98" s="40"/>
      <c r="OZF98" s="40"/>
      <c r="OZG98" s="40"/>
      <c r="OZH98" s="40"/>
      <c r="OZI98" s="40"/>
      <c r="OZJ98" s="40"/>
      <c r="OZK98" s="40"/>
      <c r="OZL98" s="40"/>
      <c r="OZM98" s="40"/>
      <c r="OZN98" s="40"/>
      <c r="OZO98" s="40"/>
      <c r="OZP98" s="40"/>
      <c r="OZQ98" s="40"/>
      <c r="OZR98" s="40"/>
      <c r="OZS98" s="40"/>
      <c r="OZT98" s="40"/>
      <c r="OZU98" s="40"/>
      <c r="OZV98" s="40"/>
      <c r="OZW98" s="40"/>
      <c r="OZX98" s="40"/>
      <c r="OZY98" s="40"/>
      <c r="OZZ98" s="40"/>
      <c r="PAA98" s="40"/>
      <c r="PAB98" s="40"/>
      <c r="PAC98" s="40"/>
      <c r="PAD98" s="40"/>
      <c r="PAE98" s="40"/>
      <c r="PAF98" s="40"/>
      <c r="PAG98" s="40"/>
      <c r="PAH98" s="40"/>
      <c r="PAI98" s="40"/>
      <c r="PAJ98" s="40"/>
      <c r="PAK98" s="40"/>
      <c r="PAL98" s="40"/>
      <c r="PAM98" s="40"/>
      <c r="PAN98" s="40"/>
      <c r="PAO98" s="40"/>
      <c r="PAP98" s="40"/>
      <c r="PAQ98" s="40"/>
      <c r="PAR98" s="40"/>
      <c r="PAS98" s="40"/>
      <c r="PAT98" s="40"/>
      <c r="PAU98" s="40"/>
      <c r="PAV98" s="40"/>
      <c r="PAW98" s="40"/>
      <c r="PAX98" s="40"/>
      <c r="PAY98" s="40"/>
      <c r="PAZ98" s="40"/>
      <c r="PBA98" s="40"/>
      <c r="PBB98" s="40"/>
      <c r="PBC98" s="40"/>
      <c r="PBD98" s="40"/>
      <c r="PBE98" s="40"/>
      <c r="PBF98" s="40"/>
      <c r="PBG98" s="40"/>
      <c r="PBH98" s="40"/>
      <c r="PBI98" s="40"/>
      <c r="PBJ98" s="40"/>
      <c r="PBK98" s="40"/>
      <c r="PBL98" s="40"/>
      <c r="PBM98" s="40"/>
      <c r="PBN98" s="40"/>
      <c r="PBO98" s="40"/>
      <c r="PBP98" s="40"/>
      <c r="PBQ98" s="40"/>
      <c r="PBR98" s="40"/>
      <c r="PBS98" s="40"/>
      <c r="PBT98" s="40"/>
      <c r="PBU98" s="40"/>
      <c r="PBV98" s="40"/>
      <c r="PBW98" s="40"/>
      <c r="PBX98" s="40"/>
      <c r="PBY98" s="40"/>
      <c r="PBZ98" s="40"/>
      <c r="PCA98" s="40"/>
      <c r="PCB98" s="40"/>
      <c r="PCC98" s="40"/>
      <c r="PCD98" s="40"/>
      <c r="PCE98" s="40"/>
      <c r="PCF98" s="40"/>
      <c r="PCG98" s="40"/>
      <c r="PCH98" s="40"/>
      <c r="PCI98" s="40"/>
      <c r="PCJ98" s="40"/>
      <c r="PCK98" s="40"/>
      <c r="PCL98" s="40"/>
      <c r="PCM98" s="40"/>
      <c r="PCN98" s="40"/>
      <c r="PCO98" s="40"/>
      <c r="PCP98" s="40"/>
      <c r="PCQ98" s="40"/>
      <c r="PCR98" s="40"/>
      <c r="PCS98" s="40"/>
      <c r="PCT98" s="40"/>
      <c r="PCU98" s="40"/>
      <c r="PCV98" s="40"/>
      <c r="PCW98" s="40"/>
      <c r="PCX98" s="40"/>
      <c r="PCY98" s="40"/>
      <c r="PCZ98" s="40"/>
      <c r="PDA98" s="40"/>
      <c r="PDB98" s="40"/>
      <c r="PDC98" s="40"/>
      <c r="PDD98" s="40"/>
      <c r="PDE98" s="40"/>
      <c r="PDF98" s="40"/>
      <c r="PDG98" s="40"/>
      <c r="PDH98" s="40"/>
      <c r="PDI98" s="40"/>
      <c r="PDJ98" s="40"/>
      <c r="PDK98" s="40"/>
      <c r="PDL98" s="40"/>
      <c r="PDM98" s="40"/>
      <c r="PDN98" s="40"/>
      <c r="PDO98" s="40"/>
      <c r="PDP98" s="40"/>
      <c r="PDQ98" s="40"/>
      <c r="PDR98" s="40"/>
      <c r="PDS98" s="40"/>
      <c r="PDT98" s="40"/>
      <c r="PDU98" s="40"/>
      <c r="PDV98" s="40"/>
      <c r="PDW98" s="40"/>
      <c r="PDX98" s="40"/>
      <c r="PDY98" s="40"/>
      <c r="PDZ98" s="40"/>
      <c r="PEA98" s="40"/>
      <c r="PEB98" s="40"/>
      <c r="PEC98" s="40"/>
      <c r="PED98" s="40"/>
      <c r="PEE98" s="40"/>
      <c r="PEF98" s="40"/>
      <c r="PEG98" s="40"/>
      <c r="PEH98" s="40"/>
      <c r="PEI98" s="40"/>
      <c r="PEJ98" s="40"/>
      <c r="PEK98" s="40"/>
      <c r="PEL98" s="40"/>
      <c r="PEM98" s="40"/>
      <c r="PEN98" s="40"/>
      <c r="PEO98" s="40"/>
      <c r="PEP98" s="40"/>
      <c r="PEQ98" s="40"/>
      <c r="PER98" s="40"/>
      <c r="PES98" s="40"/>
      <c r="PET98" s="40"/>
      <c r="PEU98" s="40"/>
      <c r="PEV98" s="40"/>
      <c r="PEW98" s="40"/>
      <c r="PEX98" s="40"/>
      <c r="PEY98" s="40"/>
      <c r="PEZ98" s="40"/>
      <c r="PFA98" s="40"/>
      <c r="PFB98" s="40"/>
      <c r="PFC98" s="40"/>
      <c r="PFD98" s="40"/>
      <c r="PFE98" s="40"/>
      <c r="PFF98" s="40"/>
      <c r="PFG98" s="40"/>
      <c r="PFH98" s="40"/>
      <c r="PFI98" s="40"/>
      <c r="PFJ98" s="40"/>
      <c r="PFK98" s="40"/>
      <c r="PFL98" s="40"/>
      <c r="PFM98" s="40"/>
      <c r="PFN98" s="40"/>
      <c r="PFO98" s="40"/>
      <c r="PFP98" s="40"/>
      <c r="PFQ98" s="40"/>
      <c r="PFR98" s="40"/>
      <c r="PFS98" s="40"/>
      <c r="PFT98" s="40"/>
      <c r="PFU98" s="40"/>
      <c r="PFV98" s="40"/>
      <c r="PFW98" s="40"/>
      <c r="PFX98" s="40"/>
      <c r="PFY98" s="40"/>
      <c r="PFZ98" s="40"/>
      <c r="PGA98" s="40"/>
      <c r="PGB98" s="40"/>
      <c r="PGC98" s="40"/>
      <c r="PGD98" s="40"/>
      <c r="PGE98" s="40"/>
      <c r="PGF98" s="40"/>
      <c r="PGG98" s="40"/>
      <c r="PGH98" s="40"/>
      <c r="PGI98" s="40"/>
      <c r="PGJ98" s="40"/>
      <c r="PGK98" s="40"/>
      <c r="PGL98" s="40"/>
      <c r="PGM98" s="40"/>
      <c r="PGN98" s="40"/>
      <c r="PGO98" s="40"/>
      <c r="PGP98" s="40"/>
      <c r="PGQ98" s="40"/>
      <c r="PGR98" s="40"/>
      <c r="PGS98" s="40"/>
      <c r="PGT98" s="40"/>
      <c r="PGU98" s="40"/>
      <c r="PGV98" s="40"/>
      <c r="PGW98" s="40"/>
      <c r="PGX98" s="40"/>
      <c r="PGY98" s="40"/>
      <c r="PGZ98" s="40"/>
      <c r="PHA98" s="40"/>
      <c r="PHB98" s="40"/>
      <c r="PHC98" s="40"/>
      <c r="PHD98" s="40"/>
      <c r="PHE98" s="40"/>
      <c r="PHF98" s="40"/>
      <c r="PHG98" s="40"/>
      <c r="PHH98" s="40"/>
      <c r="PHI98" s="40"/>
      <c r="PHJ98" s="40"/>
      <c r="PHK98" s="40"/>
      <c r="PHL98" s="40"/>
      <c r="PHM98" s="40"/>
      <c r="PHN98" s="40"/>
      <c r="PHO98" s="40"/>
      <c r="PHP98" s="40"/>
      <c r="PHQ98" s="40"/>
      <c r="PHR98" s="40"/>
      <c r="PHS98" s="40"/>
      <c r="PHT98" s="40"/>
      <c r="PHU98" s="40"/>
      <c r="PHV98" s="40"/>
      <c r="PHW98" s="40"/>
      <c r="PHX98" s="40"/>
      <c r="PHY98" s="40"/>
      <c r="PHZ98" s="40"/>
      <c r="PIA98" s="40"/>
      <c r="PIB98" s="40"/>
      <c r="PIC98" s="40"/>
      <c r="PID98" s="40"/>
      <c r="PIE98" s="40"/>
      <c r="PIF98" s="40"/>
      <c r="PIG98" s="40"/>
      <c r="PIH98" s="40"/>
      <c r="PII98" s="40"/>
      <c r="PIJ98" s="40"/>
      <c r="PIK98" s="40"/>
      <c r="PIL98" s="40"/>
      <c r="PIM98" s="40"/>
      <c r="PIN98" s="40"/>
      <c r="PIO98" s="40"/>
      <c r="PIP98" s="40"/>
      <c r="PIQ98" s="40"/>
      <c r="PIR98" s="40"/>
      <c r="PIS98" s="40"/>
      <c r="PIT98" s="40"/>
      <c r="PIU98" s="40"/>
      <c r="PIV98" s="40"/>
      <c r="PIW98" s="40"/>
      <c r="PIX98" s="40"/>
      <c r="PIY98" s="40"/>
      <c r="PIZ98" s="40"/>
      <c r="PJA98" s="40"/>
      <c r="PJB98" s="40"/>
      <c r="PJC98" s="40"/>
      <c r="PJD98" s="40"/>
      <c r="PJE98" s="40"/>
      <c r="PJF98" s="40"/>
      <c r="PJG98" s="40"/>
      <c r="PJH98" s="40"/>
      <c r="PJI98" s="40"/>
      <c r="PJJ98" s="40"/>
      <c r="PJK98" s="40"/>
      <c r="PJL98" s="40"/>
      <c r="PJM98" s="40"/>
      <c r="PJN98" s="40"/>
      <c r="PJO98" s="40"/>
      <c r="PJP98" s="40"/>
      <c r="PJQ98" s="40"/>
      <c r="PJR98" s="40"/>
      <c r="PJS98" s="40"/>
      <c r="PJT98" s="40"/>
      <c r="PJU98" s="40"/>
      <c r="PJV98" s="40"/>
      <c r="PJW98" s="40"/>
      <c r="PJX98" s="40"/>
      <c r="PJY98" s="40"/>
      <c r="PJZ98" s="40"/>
      <c r="PKA98" s="40"/>
      <c r="PKB98" s="40"/>
      <c r="PKC98" s="40"/>
      <c r="PKD98" s="40"/>
      <c r="PKE98" s="40"/>
      <c r="PKF98" s="40"/>
      <c r="PKG98" s="40"/>
      <c r="PKH98" s="40"/>
      <c r="PKI98" s="40"/>
      <c r="PKJ98" s="40"/>
      <c r="PKK98" s="40"/>
      <c r="PKL98" s="40"/>
      <c r="PKM98" s="40"/>
      <c r="PKN98" s="40"/>
      <c r="PKO98" s="40"/>
      <c r="PKP98" s="40"/>
      <c r="PKQ98" s="40"/>
      <c r="PKR98" s="40"/>
      <c r="PKS98" s="40"/>
      <c r="PKT98" s="40"/>
      <c r="PKU98" s="40"/>
      <c r="PKV98" s="40"/>
      <c r="PKW98" s="40"/>
      <c r="PKX98" s="40"/>
      <c r="PKY98" s="40"/>
      <c r="PKZ98" s="40"/>
      <c r="PLA98" s="40"/>
      <c r="PLB98" s="40"/>
      <c r="PLC98" s="40"/>
      <c r="PLD98" s="40"/>
      <c r="PLE98" s="40"/>
      <c r="PLF98" s="40"/>
      <c r="PLG98" s="40"/>
      <c r="PLH98" s="40"/>
      <c r="PLI98" s="40"/>
      <c r="PLJ98" s="40"/>
      <c r="PLK98" s="40"/>
      <c r="PLL98" s="40"/>
      <c r="PLM98" s="40"/>
      <c r="PLN98" s="40"/>
      <c r="PLO98" s="40"/>
      <c r="PLP98" s="40"/>
      <c r="PLQ98" s="40"/>
      <c r="PLR98" s="40"/>
      <c r="PLS98" s="40"/>
      <c r="PLT98" s="40"/>
      <c r="PLU98" s="40"/>
      <c r="PLV98" s="40"/>
      <c r="PLW98" s="40"/>
      <c r="PLX98" s="40"/>
      <c r="PLY98" s="40"/>
      <c r="PLZ98" s="40"/>
      <c r="PMA98" s="40"/>
      <c r="PMB98" s="40"/>
      <c r="PMC98" s="40"/>
      <c r="PMD98" s="40"/>
      <c r="PME98" s="40"/>
      <c r="PMF98" s="40"/>
      <c r="PMG98" s="40"/>
      <c r="PMH98" s="40"/>
      <c r="PMI98" s="40"/>
      <c r="PMJ98" s="40"/>
      <c r="PMK98" s="40"/>
      <c r="PML98" s="40"/>
      <c r="PMM98" s="40"/>
      <c r="PMN98" s="40"/>
      <c r="PMO98" s="40"/>
      <c r="PMP98" s="40"/>
      <c r="PMQ98" s="40"/>
      <c r="PMR98" s="40"/>
      <c r="PMS98" s="40"/>
      <c r="PMT98" s="40"/>
      <c r="PMU98" s="40"/>
      <c r="PMV98" s="40"/>
      <c r="PMW98" s="40"/>
      <c r="PMX98" s="40"/>
      <c r="PMY98" s="40"/>
      <c r="PMZ98" s="40"/>
      <c r="PNA98" s="40"/>
      <c r="PNB98" s="40"/>
      <c r="PNC98" s="40"/>
      <c r="PND98" s="40"/>
      <c r="PNE98" s="40"/>
      <c r="PNF98" s="40"/>
      <c r="PNG98" s="40"/>
      <c r="PNH98" s="40"/>
      <c r="PNI98" s="40"/>
      <c r="PNJ98" s="40"/>
      <c r="PNK98" s="40"/>
      <c r="PNL98" s="40"/>
      <c r="PNM98" s="40"/>
      <c r="PNN98" s="40"/>
      <c r="PNO98" s="40"/>
      <c r="PNP98" s="40"/>
      <c r="PNQ98" s="40"/>
      <c r="PNR98" s="40"/>
      <c r="PNS98" s="40"/>
      <c r="PNT98" s="40"/>
      <c r="PNU98" s="40"/>
      <c r="PNV98" s="40"/>
      <c r="PNW98" s="40"/>
      <c r="PNX98" s="40"/>
      <c r="PNY98" s="40"/>
      <c r="PNZ98" s="40"/>
      <c r="POA98" s="40"/>
      <c r="POB98" s="40"/>
      <c r="POC98" s="40"/>
      <c r="POD98" s="40"/>
      <c r="POE98" s="40"/>
      <c r="POF98" s="40"/>
      <c r="POG98" s="40"/>
      <c r="POH98" s="40"/>
      <c r="POI98" s="40"/>
      <c r="POJ98" s="40"/>
      <c r="POK98" s="40"/>
      <c r="POL98" s="40"/>
      <c r="POM98" s="40"/>
      <c r="PON98" s="40"/>
      <c r="POO98" s="40"/>
      <c r="POP98" s="40"/>
      <c r="POQ98" s="40"/>
      <c r="POR98" s="40"/>
      <c r="POS98" s="40"/>
      <c r="POT98" s="40"/>
      <c r="POU98" s="40"/>
      <c r="POV98" s="40"/>
      <c r="POW98" s="40"/>
      <c r="POX98" s="40"/>
      <c r="POY98" s="40"/>
      <c r="POZ98" s="40"/>
      <c r="PPA98" s="40"/>
      <c r="PPB98" s="40"/>
      <c r="PPC98" s="40"/>
      <c r="PPD98" s="40"/>
      <c r="PPE98" s="40"/>
      <c r="PPF98" s="40"/>
      <c r="PPG98" s="40"/>
      <c r="PPH98" s="40"/>
      <c r="PPI98" s="40"/>
      <c r="PPJ98" s="40"/>
      <c r="PPK98" s="40"/>
      <c r="PPL98" s="40"/>
      <c r="PPM98" s="40"/>
      <c r="PPN98" s="40"/>
      <c r="PPO98" s="40"/>
      <c r="PPP98" s="40"/>
      <c r="PPQ98" s="40"/>
      <c r="PPR98" s="40"/>
      <c r="PPS98" s="40"/>
      <c r="PPT98" s="40"/>
      <c r="PPU98" s="40"/>
      <c r="PPV98" s="40"/>
      <c r="PPW98" s="40"/>
      <c r="PPX98" s="40"/>
      <c r="PPY98" s="40"/>
      <c r="PPZ98" s="40"/>
      <c r="PQA98" s="40"/>
      <c r="PQB98" s="40"/>
      <c r="PQC98" s="40"/>
      <c r="PQD98" s="40"/>
      <c r="PQE98" s="40"/>
      <c r="PQF98" s="40"/>
      <c r="PQG98" s="40"/>
      <c r="PQH98" s="40"/>
      <c r="PQI98" s="40"/>
      <c r="PQJ98" s="40"/>
      <c r="PQK98" s="40"/>
      <c r="PQL98" s="40"/>
      <c r="PQM98" s="40"/>
      <c r="PQN98" s="40"/>
      <c r="PQO98" s="40"/>
      <c r="PQP98" s="40"/>
      <c r="PQQ98" s="40"/>
      <c r="PQR98" s="40"/>
      <c r="PQS98" s="40"/>
      <c r="PQT98" s="40"/>
      <c r="PQU98" s="40"/>
      <c r="PQV98" s="40"/>
      <c r="PQW98" s="40"/>
      <c r="PQX98" s="40"/>
      <c r="PQY98" s="40"/>
      <c r="PQZ98" s="40"/>
      <c r="PRA98" s="40"/>
      <c r="PRB98" s="40"/>
      <c r="PRC98" s="40"/>
      <c r="PRD98" s="40"/>
      <c r="PRE98" s="40"/>
      <c r="PRF98" s="40"/>
      <c r="PRG98" s="40"/>
      <c r="PRH98" s="40"/>
      <c r="PRI98" s="40"/>
      <c r="PRJ98" s="40"/>
      <c r="PRK98" s="40"/>
      <c r="PRL98" s="40"/>
      <c r="PRM98" s="40"/>
      <c r="PRN98" s="40"/>
      <c r="PRO98" s="40"/>
      <c r="PRP98" s="40"/>
      <c r="PRQ98" s="40"/>
      <c r="PRR98" s="40"/>
      <c r="PRS98" s="40"/>
      <c r="PRT98" s="40"/>
      <c r="PRU98" s="40"/>
      <c r="PRV98" s="40"/>
      <c r="PRW98" s="40"/>
      <c r="PRX98" s="40"/>
      <c r="PRY98" s="40"/>
      <c r="PRZ98" s="40"/>
      <c r="PSA98" s="40"/>
      <c r="PSB98" s="40"/>
      <c r="PSC98" s="40"/>
      <c r="PSD98" s="40"/>
      <c r="PSE98" s="40"/>
      <c r="PSF98" s="40"/>
      <c r="PSG98" s="40"/>
      <c r="PSH98" s="40"/>
      <c r="PSI98" s="40"/>
      <c r="PSJ98" s="40"/>
      <c r="PSK98" s="40"/>
      <c r="PSL98" s="40"/>
      <c r="PSM98" s="40"/>
      <c r="PSN98" s="40"/>
      <c r="PSO98" s="40"/>
      <c r="PSP98" s="40"/>
      <c r="PSQ98" s="40"/>
      <c r="PSR98" s="40"/>
      <c r="PSS98" s="40"/>
      <c r="PST98" s="40"/>
      <c r="PSU98" s="40"/>
      <c r="PSV98" s="40"/>
      <c r="PSW98" s="40"/>
      <c r="PSX98" s="40"/>
      <c r="PSY98" s="40"/>
      <c r="PSZ98" s="40"/>
      <c r="PTA98" s="40"/>
      <c r="PTB98" s="40"/>
      <c r="PTC98" s="40"/>
      <c r="PTD98" s="40"/>
      <c r="PTE98" s="40"/>
      <c r="PTF98" s="40"/>
      <c r="PTG98" s="40"/>
      <c r="PTH98" s="40"/>
      <c r="PTI98" s="40"/>
      <c r="PTJ98" s="40"/>
      <c r="PTK98" s="40"/>
      <c r="PTL98" s="40"/>
      <c r="PTM98" s="40"/>
      <c r="PTN98" s="40"/>
      <c r="PTO98" s="40"/>
      <c r="PTP98" s="40"/>
      <c r="PTQ98" s="40"/>
      <c r="PTR98" s="40"/>
      <c r="PTS98" s="40"/>
      <c r="PTT98" s="40"/>
      <c r="PTU98" s="40"/>
      <c r="PTV98" s="40"/>
      <c r="PTW98" s="40"/>
      <c r="PTX98" s="40"/>
      <c r="PTY98" s="40"/>
      <c r="PTZ98" s="40"/>
      <c r="PUA98" s="40"/>
      <c r="PUB98" s="40"/>
      <c r="PUC98" s="40"/>
      <c r="PUD98" s="40"/>
      <c r="PUE98" s="40"/>
      <c r="PUF98" s="40"/>
      <c r="PUG98" s="40"/>
      <c r="PUH98" s="40"/>
      <c r="PUI98" s="40"/>
      <c r="PUJ98" s="40"/>
      <c r="PUK98" s="40"/>
      <c r="PUL98" s="40"/>
      <c r="PUM98" s="40"/>
      <c r="PUN98" s="40"/>
      <c r="PUO98" s="40"/>
      <c r="PUP98" s="40"/>
      <c r="PUQ98" s="40"/>
      <c r="PUR98" s="40"/>
      <c r="PUS98" s="40"/>
      <c r="PUT98" s="40"/>
      <c r="PUU98" s="40"/>
      <c r="PUV98" s="40"/>
      <c r="PUW98" s="40"/>
      <c r="PUX98" s="40"/>
      <c r="PUY98" s="40"/>
      <c r="PUZ98" s="40"/>
      <c r="PVA98" s="40"/>
      <c r="PVB98" s="40"/>
      <c r="PVC98" s="40"/>
      <c r="PVD98" s="40"/>
      <c r="PVE98" s="40"/>
      <c r="PVF98" s="40"/>
      <c r="PVG98" s="40"/>
      <c r="PVH98" s="40"/>
      <c r="PVI98" s="40"/>
      <c r="PVJ98" s="40"/>
      <c r="PVK98" s="40"/>
      <c r="PVL98" s="40"/>
      <c r="PVM98" s="40"/>
      <c r="PVN98" s="40"/>
      <c r="PVO98" s="40"/>
      <c r="PVP98" s="40"/>
      <c r="PVQ98" s="40"/>
      <c r="PVR98" s="40"/>
      <c r="PVS98" s="40"/>
      <c r="PVT98" s="40"/>
      <c r="PVU98" s="40"/>
      <c r="PVV98" s="40"/>
      <c r="PVW98" s="40"/>
      <c r="PVX98" s="40"/>
      <c r="PVY98" s="40"/>
      <c r="PVZ98" s="40"/>
      <c r="PWA98" s="40"/>
      <c r="PWB98" s="40"/>
      <c r="PWC98" s="40"/>
      <c r="PWD98" s="40"/>
      <c r="PWE98" s="40"/>
      <c r="PWF98" s="40"/>
      <c r="PWG98" s="40"/>
      <c r="PWH98" s="40"/>
      <c r="PWI98" s="40"/>
      <c r="PWJ98" s="40"/>
      <c r="PWK98" s="40"/>
      <c r="PWL98" s="40"/>
      <c r="PWM98" s="40"/>
      <c r="PWN98" s="40"/>
      <c r="PWO98" s="40"/>
      <c r="PWP98" s="40"/>
      <c r="PWQ98" s="40"/>
      <c r="PWR98" s="40"/>
      <c r="PWS98" s="40"/>
      <c r="PWT98" s="40"/>
      <c r="PWU98" s="40"/>
      <c r="PWV98" s="40"/>
      <c r="PWW98" s="40"/>
      <c r="PWX98" s="40"/>
      <c r="PWY98" s="40"/>
      <c r="PWZ98" s="40"/>
      <c r="PXA98" s="40"/>
      <c r="PXB98" s="40"/>
      <c r="PXC98" s="40"/>
      <c r="PXD98" s="40"/>
      <c r="PXE98" s="40"/>
      <c r="PXF98" s="40"/>
      <c r="PXG98" s="40"/>
      <c r="PXH98" s="40"/>
      <c r="PXI98" s="40"/>
      <c r="PXJ98" s="40"/>
      <c r="PXK98" s="40"/>
      <c r="PXL98" s="40"/>
      <c r="PXM98" s="40"/>
      <c r="PXN98" s="40"/>
      <c r="PXO98" s="40"/>
      <c r="PXP98" s="40"/>
      <c r="PXQ98" s="40"/>
      <c r="PXR98" s="40"/>
      <c r="PXS98" s="40"/>
      <c r="PXT98" s="40"/>
      <c r="PXU98" s="40"/>
      <c r="PXV98" s="40"/>
      <c r="PXW98" s="40"/>
      <c r="PXX98" s="40"/>
      <c r="PXY98" s="40"/>
      <c r="PXZ98" s="40"/>
      <c r="PYA98" s="40"/>
      <c r="PYB98" s="40"/>
      <c r="PYC98" s="40"/>
      <c r="PYD98" s="40"/>
      <c r="PYE98" s="40"/>
      <c r="PYF98" s="40"/>
      <c r="PYG98" s="40"/>
      <c r="PYH98" s="40"/>
      <c r="PYI98" s="40"/>
      <c r="PYJ98" s="40"/>
      <c r="PYK98" s="40"/>
      <c r="PYL98" s="40"/>
      <c r="PYM98" s="40"/>
      <c r="PYN98" s="40"/>
      <c r="PYO98" s="40"/>
      <c r="PYP98" s="40"/>
      <c r="PYQ98" s="40"/>
      <c r="PYR98" s="40"/>
      <c r="PYS98" s="40"/>
      <c r="PYT98" s="40"/>
      <c r="PYU98" s="40"/>
      <c r="PYV98" s="40"/>
      <c r="PYW98" s="40"/>
      <c r="PYX98" s="40"/>
      <c r="PYY98" s="40"/>
      <c r="PYZ98" s="40"/>
      <c r="PZA98" s="40"/>
      <c r="PZB98" s="40"/>
      <c r="PZC98" s="40"/>
      <c r="PZD98" s="40"/>
      <c r="PZE98" s="40"/>
      <c r="PZF98" s="40"/>
      <c r="PZG98" s="40"/>
      <c r="PZH98" s="40"/>
      <c r="PZI98" s="40"/>
      <c r="PZJ98" s="40"/>
      <c r="PZK98" s="40"/>
      <c r="PZL98" s="40"/>
      <c r="PZM98" s="40"/>
      <c r="PZN98" s="40"/>
      <c r="PZO98" s="40"/>
      <c r="PZP98" s="40"/>
      <c r="PZQ98" s="40"/>
      <c r="PZR98" s="40"/>
      <c r="PZS98" s="40"/>
      <c r="PZT98" s="40"/>
      <c r="PZU98" s="40"/>
      <c r="PZV98" s="40"/>
      <c r="PZW98" s="40"/>
      <c r="PZX98" s="40"/>
      <c r="PZY98" s="40"/>
      <c r="PZZ98" s="40"/>
      <c r="QAA98" s="40"/>
      <c r="QAB98" s="40"/>
      <c r="QAC98" s="40"/>
      <c r="QAD98" s="40"/>
      <c r="QAE98" s="40"/>
      <c r="QAF98" s="40"/>
      <c r="QAG98" s="40"/>
      <c r="QAH98" s="40"/>
      <c r="QAI98" s="40"/>
      <c r="QAJ98" s="40"/>
      <c r="QAK98" s="40"/>
      <c r="QAL98" s="40"/>
      <c r="QAM98" s="40"/>
      <c r="QAN98" s="40"/>
      <c r="QAO98" s="40"/>
      <c r="QAP98" s="40"/>
      <c r="QAQ98" s="40"/>
      <c r="QAR98" s="40"/>
      <c r="QAS98" s="40"/>
      <c r="QAT98" s="40"/>
      <c r="QAU98" s="40"/>
      <c r="QAV98" s="40"/>
      <c r="QAW98" s="40"/>
      <c r="QAX98" s="40"/>
      <c r="QAY98" s="40"/>
      <c r="QAZ98" s="40"/>
      <c r="QBA98" s="40"/>
      <c r="QBB98" s="40"/>
      <c r="QBC98" s="40"/>
      <c r="QBD98" s="40"/>
      <c r="QBE98" s="40"/>
      <c r="QBF98" s="40"/>
      <c r="QBG98" s="40"/>
      <c r="QBH98" s="40"/>
      <c r="QBI98" s="40"/>
      <c r="QBJ98" s="40"/>
      <c r="QBK98" s="40"/>
      <c r="QBL98" s="40"/>
      <c r="QBM98" s="40"/>
      <c r="QBN98" s="40"/>
      <c r="QBO98" s="40"/>
      <c r="QBP98" s="40"/>
      <c r="QBQ98" s="40"/>
      <c r="QBR98" s="40"/>
      <c r="QBS98" s="40"/>
      <c r="QBT98" s="40"/>
      <c r="QBU98" s="40"/>
      <c r="QBV98" s="40"/>
      <c r="QBW98" s="40"/>
      <c r="QBX98" s="40"/>
      <c r="QBY98" s="40"/>
      <c r="QBZ98" s="40"/>
      <c r="QCA98" s="40"/>
      <c r="QCB98" s="40"/>
      <c r="QCC98" s="40"/>
      <c r="QCD98" s="40"/>
      <c r="QCE98" s="40"/>
      <c r="QCF98" s="40"/>
      <c r="QCG98" s="40"/>
      <c r="QCH98" s="40"/>
      <c r="QCI98" s="40"/>
      <c r="QCJ98" s="40"/>
      <c r="QCK98" s="40"/>
      <c r="QCL98" s="40"/>
      <c r="QCM98" s="40"/>
      <c r="QCN98" s="40"/>
      <c r="QCO98" s="40"/>
      <c r="QCP98" s="40"/>
      <c r="QCQ98" s="40"/>
      <c r="QCR98" s="40"/>
      <c r="QCS98" s="40"/>
      <c r="QCT98" s="40"/>
      <c r="QCU98" s="40"/>
      <c r="QCV98" s="40"/>
      <c r="QCW98" s="40"/>
      <c r="QCX98" s="40"/>
      <c r="QCY98" s="40"/>
      <c r="QCZ98" s="40"/>
      <c r="QDA98" s="40"/>
      <c r="QDB98" s="40"/>
      <c r="QDC98" s="40"/>
      <c r="QDD98" s="40"/>
      <c r="QDE98" s="40"/>
      <c r="QDF98" s="40"/>
      <c r="QDG98" s="40"/>
      <c r="QDH98" s="40"/>
      <c r="QDI98" s="40"/>
      <c r="QDJ98" s="40"/>
      <c r="QDK98" s="40"/>
      <c r="QDL98" s="40"/>
      <c r="QDM98" s="40"/>
      <c r="QDN98" s="40"/>
      <c r="QDO98" s="40"/>
      <c r="QDP98" s="40"/>
      <c r="QDQ98" s="40"/>
      <c r="QDR98" s="40"/>
      <c r="QDS98" s="40"/>
      <c r="QDT98" s="40"/>
      <c r="QDU98" s="40"/>
      <c r="QDV98" s="40"/>
      <c r="QDW98" s="40"/>
      <c r="QDX98" s="40"/>
      <c r="QDY98" s="40"/>
      <c r="QDZ98" s="40"/>
      <c r="QEA98" s="40"/>
      <c r="QEB98" s="40"/>
      <c r="QEC98" s="40"/>
      <c r="QED98" s="40"/>
      <c r="QEE98" s="40"/>
      <c r="QEF98" s="40"/>
      <c r="QEG98" s="40"/>
      <c r="QEH98" s="40"/>
      <c r="QEI98" s="40"/>
      <c r="QEJ98" s="40"/>
      <c r="QEK98" s="40"/>
      <c r="QEL98" s="40"/>
      <c r="QEM98" s="40"/>
      <c r="QEN98" s="40"/>
      <c r="QEO98" s="40"/>
      <c r="QEP98" s="40"/>
      <c r="QEQ98" s="40"/>
      <c r="QER98" s="40"/>
      <c r="QES98" s="40"/>
      <c r="QET98" s="40"/>
      <c r="QEU98" s="40"/>
      <c r="QEV98" s="40"/>
      <c r="QEW98" s="40"/>
      <c r="QEX98" s="40"/>
      <c r="QEY98" s="40"/>
      <c r="QEZ98" s="40"/>
      <c r="QFA98" s="40"/>
      <c r="QFB98" s="40"/>
      <c r="QFC98" s="40"/>
      <c r="QFD98" s="40"/>
      <c r="QFE98" s="40"/>
      <c r="QFF98" s="40"/>
      <c r="QFG98" s="40"/>
      <c r="QFH98" s="40"/>
      <c r="QFI98" s="40"/>
      <c r="QFJ98" s="40"/>
      <c r="QFK98" s="40"/>
      <c r="QFL98" s="40"/>
      <c r="QFM98" s="40"/>
      <c r="QFN98" s="40"/>
      <c r="QFO98" s="40"/>
      <c r="QFP98" s="40"/>
      <c r="QFQ98" s="40"/>
      <c r="QFR98" s="40"/>
      <c r="QFS98" s="40"/>
      <c r="QFT98" s="40"/>
      <c r="QFU98" s="40"/>
      <c r="QFV98" s="40"/>
      <c r="QFW98" s="40"/>
      <c r="QFX98" s="40"/>
      <c r="QFY98" s="40"/>
      <c r="QFZ98" s="40"/>
      <c r="QGA98" s="40"/>
      <c r="QGB98" s="40"/>
      <c r="QGC98" s="40"/>
      <c r="QGD98" s="40"/>
      <c r="QGE98" s="40"/>
      <c r="QGF98" s="40"/>
      <c r="QGG98" s="40"/>
      <c r="QGH98" s="40"/>
      <c r="QGI98" s="40"/>
      <c r="QGJ98" s="40"/>
      <c r="QGK98" s="40"/>
      <c r="QGL98" s="40"/>
      <c r="QGM98" s="40"/>
      <c r="QGN98" s="40"/>
      <c r="QGO98" s="40"/>
      <c r="QGP98" s="40"/>
      <c r="QGQ98" s="40"/>
      <c r="QGR98" s="40"/>
      <c r="QGS98" s="40"/>
      <c r="QGT98" s="40"/>
      <c r="QGU98" s="40"/>
      <c r="QGV98" s="40"/>
      <c r="QGW98" s="40"/>
      <c r="QGX98" s="40"/>
      <c r="QGY98" s="40"/>
      <c r="QGZ98" s="40"/>
      <c r="QHA98" s="40"/>
      <c r="QHB98" s="40"/>
      <c r="QHC98" s="40"/>
      <c r="QHD98" s="40"/>
      <c r="QHE98" s="40"/>
      <c r="QHF98" s="40"/>
      <c r="QHG98" s="40"/>
      <c r="QHH98" s="40"/>
      <c r="QHI98" s="40"/>
      <c r="QHJ98" s="40"/>
      <c r="QHK98" s="40"/>
      <c r="QHL98" s="40"/>
      <c r="QHM98" s="40"/>
      <c r="QHN98" s="40"/>
      <c r="QHO98" s="40"/>
      <c r="QHP98" s="40"/>
      <c r="QHQ98" s="40"/>
      <c r="QHR98" s="40"/>
      <c r="QHS98" s="40"/>
      <c r="QHT98" s="40"/>
      <c r="QHU98" s="40"/>
      <c r="QHV98" s="40"/>
      <c r="QHW98" s="40"/>
      <c r="QHX98" s="40"/>
      <c r="QHY98" s="40"/>
      <c r="QHZ98" s="40"/>
      <c r="QIA98" s="40"/>
      <c r="QIB98" s="40"/>
      <c r="QIC98" s="40"/>
      <c r="QID98" s="40"/>
      <c r="QIE98" s="40"/>
      <c r="QIF98" s="40"/>
      <c r="QIG98" s="40"/>
      <c r="QIH98" s="40"/>
      <c r="QII98" s="40"/>
      <c r="QIJ98" s="40"/>
      <c r="QIK98" s="40"/>
      <c r="QIL98" s="40"/>
      <c r="QIM98" s="40"/>
      <c r="QIN98" s="40"/>
      <c r="QIO98" s="40"/>
      <c r="QIP98" s="40"/>
      <c r="QIQ98" s="40"/>
      <c r="QIR98" s="40"/>
      <c r="QIS98" s="40"/>
      <c r="QIT98" s="40"/>
      <c r="QIU98" s="40"/>
      <c r="QIV98" s="40"/>
      <c r="QIW98" s="40"/>
      <c r="QIX98" s="40"/>
      <c r="QIY98" s="40"/>
      <c r="QIZ98" s="40"/>
      <c r="QJA98" s="40"/>
      <c r="QJB98" s="40"/>
      <c r="QJC98" s="40"/>
      <c r="QJD98" s="40"/>
      <c r="QJE98" s="40"/>
      <c r="QJF98" s="40"/>
      <c r="QJG98" s="40"/>
      <c r="QJH98" s="40"/>
      <c r="QJI98" s="40"/>
      <c r="QJJ98" s="40"/>
      <c r="QJK98" s="40"/>
      <c r="QJL98" s="40"/>
      <c r="QJM98" s="40"/>
      <c r="QJN98" s="40"/>
      <c r="QJO98" s="40"/>
      <c r="QJP98" s="40"/>
      <c r="QJQ98" s="40"/>
      <c r="QJR98" s="40"/>
      <c r="QJS98" s="40"/>
      <c r="QJT98" s="40"/>
      <c r="QJU98" s="40"/>
      <c r="QJV98" s="40"/>
      <c r="QJW98" s="40"/>
      <c r="QJX98" s="40"/>
      <c r="QJY98" s="40"/>
      <c r="QJZ98" s="40"/>
      <c r="QKA98" s="40"/>
      <c r="QKB98" s="40"/>
      <c r="QKC98" s="40"/>
      <c r="QKD98" s="40"/>
      <c r="QKE98" s="40"/>
      <c r="QKF98" s="40"/>
      <c r="QKG98" s="40"/>
      <c r="QKH98" s="40"/>
      <c r="QKI98" s="40"/>
      <c r="QKJ98" s="40"/>
      <c r="QKK98" s="40"/>
      <c r="QKL98" s="40"/>
      <c r="QKM98" s="40"/>
      <c r="QKN98" s="40"/>
      <c r="QKO98" s="40"/>
      <c r="QKP98" s="40"/>
      <c r="QKQ98" s="40"/>
      <c r="QKR98" s="40"/>
      <c r="QKS98" s="40"/>
      <c r="QKT98" s="40"/>
      <c r="QKU98" s="40"/>
      <c r="QKV98" s="40"/>
      <c r="QKW98" s="40"/>
      <c r="QKX98" s="40"/>
      <c r="QKY98" s="40"/>
      <c r="QKZ98" s="40"/>
      <c r="QLA98" s="40"/>
      <c r="QLB98" s="40"/>
      <c r="QLC98" s="40"/>
      <c r="QLD98" s="40"/>
      <c r="QLE98" s="40"/>
      <c r="QLF98" s="40"/>
      <c r="QLG98" s="40"/>
      <c r="QLH98" s="40"/>
      <c r="QLI98" s="40"/>
      <c r="QLJ98" s="40"/>
      <c r="QLK98" s="40"/>
      <c r="QLL98" s="40"/>
      <c r="QLM98" s="40"/>
      <c r="QLN98" s="40"/>
      <c r="QLO98" s="40"/>
      <c r="QLP98" s="40"/>
      <c r="QLQ98" s="40"/>
      <c r="QLR98" s="40"/>
      <c r="QLS98" s="40"/>
      <c r="QLT98" s="40"/>
      <c r="QLU98" s="40"/>
      <c r="QLV98" s="40"/>
      <c r="QLW98" s="40"/>
      <c r="QLX98" s="40"/>
      <c r="QLY98" s="40"/>
      <c r="QLZ98" s="40"/>
      <c r="QMA98" s="40"/>
      <c r="QMB98" s="40"/>
      <c r="QMC98" s="40"/>
      <c r="QMD98" s="40"/>
      <c r="QME98" s="40"/>
      <c r="QMF98" s="40"/>
      <c r="QMG98" s="40"/>
      <c r="QMH98" s="40"/>
      <c r="QMI98" s="40"/>
      <c r="QMJ98" s="40"/>
      <c r="QMK98" s="40"/>
      <c r="QML98" s="40"/>
      <c r="QMM98" s="40"/>
      <c r="QMN98" s="40"/>
      <c r="QMO98" s="40"/>
      <c r="QMP98" s="40"/>
      <c r="QMQ98" s="40"/>
      <c r="QMR98" s="40"/>
      <c r="QMS98" s="40"/>
      <c r="QMT98" s="40"/>
      <c r="QMU98" s="40"/>
      <c r="QMV98" s="40"/>
      <c r="QMW98" s="40"/>
      <c r="QMX98" s="40"/>
      <c r="QMY98" s="40"/>
      <c r="QMZ98" s="40"/>
      <c r="QNA98" s="40"/>
      <c r="QNB98" s="40"/>
      <c r="QNC98" s="40"/>
      <c r="QND98" s="40"/>
      <c r="QNE98" s="40"/>
      <c r="QNF98" s="40"/>
      <c r="QNG98" s="40"/>
      <c r="QNH98" s="40"/>
      <c r="QNI98" s="40"/>
      <c r="QNJ98" s="40"/>
      <c r="QNK98" s="40"/>
      <c r="QNL98" s="40"/>
      <c r="QNM98" s="40"/>
      <c r="QNN98" s="40"/>
      <c r="QNO98" s="40"/>
      <c r="QNP98" s="40"/>
      <c r="QNQ98" s="40"/>
      <c r="QNR98" s="40"/>
      <c r="QNS98" s="40"/>
      <c r="QNT98" s="40"/>
      <c r="QNU98" s="40"/>
      <c r="QNV98" s="40"/>
      <c r="QNW98" s="40"/>
      <c r="QNX98" s="40"/>
      <c r="QNY98" s="40"/>
      <c r="QNZ98" s="40"/>
      <c r="QOA98" s="40"/>
      <c r="QOB98" s="40"/>
      <c r="QOC98" s="40"/>
      <c r="QOD98" s="40"/>
      <c r="QOE98" s="40"/>
      <c r="QOF98" s="40"/>
      <c r="QOG98" s="40"/>
      <c r="QOH98" s="40"/>
      <c r="QOI98" s="40"/>
      <c r="QOJ98" s="40"/>
      <c r="QOK98" s="40"/>
      <c r="QOL98" s="40"/>
      <c r="QOM98" s="40"/>
      <c r="QON98" s="40"/>
      <c r="QOO98" s="40"/>
      <c r="QOP98" s="40"/>
      <c r="QOQ98" s="40"/>
      <c r="QOR98" s="40"/>
      <c r="QOS98" s="40"/>
      <c r="QOT98" s="40"/>
      <c r="QOU98" s="40"/>
      <c r="QOV98" s="40"/>
      <c r="QOW98" s="40"/>
      <c r="QOX98" s="40"/>
      <c r="QOY98" s="40"/>
      <c r="QOZ98" s="40"/>
      <c r="QPA98" s="40"/>
      <c r="QPB98" s="40"/>
      <c r="QPC98" s="40"/>
      <c r="QPD98" s="40"/>
      <c r="QPE98" s="40"/>
      <c r="QPF98" s="40"/>
      <c r="QPG98" s="40"/>
      <c r="QPH98" s="40"/>
      <c r="QPI98" s="40"/>
      <c r="QPJ98" s="40"/>
      <c r="QPK98" s="40"/>
      <c r="QPL98" s="40"/>
      <c r="QPM98" s="40"/>
      <c r="QPN98" s="40"/>
      <c r="QPO98" s="40"/>
      <c r="QPP98" s="40"/>
      <c r="QPQ98" s="40"/>
      <c r="QPR98" s="40"/>
      <c r="QPS98" s="40"/>
      <c r="QPT98" s="40"/>
      <c r="QPU98" s="40"/>
      <c r="QPV98" s="40"/>
      <c r="QPW98" s="40"/>
      <c r="QPX98" s="40"/>
      <c r="QPY98" s="40"/>
      <c r="QPZ98" s="40"/>
      <c r="QQA98" s="40"/>
      <c r="QQB98" s="40"/>
      <c r="QQC98" s="40"/>
      <c r="QQD98" s="40"/>
      <c r="QQE98" s="40"/>
      <c r="QQF98" s="40"/>
      <c r="QQG98" s="40"/>
      <c r="QQH98" s="40"/>
      <c r="QQI98" s="40"/>
      <c r="QQJ98" s="40"/>
      <c r="QQK98" s="40"/>
      <c r="QQL98" s="40"/>
      <c r="QQM98" s="40"/>
      <c r="QQN98" s="40"/>
      <c r="QQO98" s="40"/>
      <c r="QQP98" s="40"/>
      <c r="QQQ98" s="40"/>
      <c r="QQR98" s="40"/>
      <c r="QQS98" s="40"/>
      <c r="QQT98" s="40"/>
      <c r="QQU98" s="40"/>
      <c r="QQV98" s="40"/>
      <c r="QQW98" s="40"/>
      <c r="QQX98" s="40"/>
      <c r="QQY98" s="40"/>
      <c r="QQZ98" s="40"/>
      <c r="QRA98" s="40"/>
      <c r="QRB98" s="40"/>
      <c r="QRC98" s="40"/>
      <c r="QRD98" s="40"/>
      <c r="QRE98" s="40"/>
      <c r="QRF98" s="40"/>
      <c r="QRG98" s="40"/>
      <c r="QRH98" s="40"/>
      <c r="QRI98" s="40"/>
      <c r="QRJ98" s="40"/>
      <c r="QRK98" s="40"/>
      <c r="QRL98" s="40"/>
      <c r="QRM98" s="40"/>
      <c r="QRN98" s="40"/>
      <c r="QRO98" s="40"/>
      <c r="QRP98" s="40"/>
      <c r="QRQ98" s="40"/>
      <c r="QRR98" s="40"/>
      <c r="QRS98" s="40"/>
      <c r="QRT98" s="40"/>
      <c r="QRU98" s="40"/>
      <c r="QRV98" s="40"/>
      <c r="QRW98" s="40"/>
      <c r="QRX98" s="40"/>
      <c r="QRY98" s="40"/>
      <c r="QRZ98" s="40"/>
      <c r="QSA98" s="40"/>
      <c r="QSB98" s="40"/>
      <c r="QSC98" s="40"/>
      <c r="QSD98" s="40"/>
      <c r="QSE98" s="40"/>
      <c r="QSF98" s="40"/>
      <c r="QSG98" s="40"/>
      <c r="QSH98" s="40"/>
      <c r="QSI98" s="40"/>
      <c r="QSJ98" s="40"/>
      <c r="QSK98" s="40"/>
      <c r="QSL98" s="40"/>
      <c r="QSM98" s="40"/>
      <c r="QSN98" s="40"/>
      <c r="QSO98" s="40"/>
      <c r="QSP98" s="40"/>
      <c r="QSQ98" s="40"/>
      <c r="QSR98" s="40"/>
      <c r="QSS98" s="40"/>
      <c r="QST98" s="40"/>
      <c r="QSU98" s="40"/>
      <c r="QSV98" s="40"/>
      <c r="QSW98" s="40"/>
      <c r="QSX98" s="40"/>
      <c r="QSY98" s="40"/>
      <c r="QSZ98" s="40"/>
      <c r="QTA98" s="40"/>
      <c r="QTB98" s="40"/>
      <c r="QTC98" s="40"/>
      <c r="QTD98" s="40"/>
      <c r="QTE98" s="40"/>
      <c r="QTF98" s="40"/>
      <c r="QTG98" s="40"/>
      <c r="QTH98" s="40"/>
      <c r="QTI98" s="40"/>
      <c r="QTJ98" s="40"/>
      <c r="QTK98" s="40"/>
      <c r="QTL98" s="40"/>
      <c r="QTM98" s="40"/>
      <c r="QTN98" s="40"/>
      <c r="QTO98" s="40"/>
      <c r="QTP98" s="40"/>
      <c r="QTQ98" s="40"/>
      <c r="QTR98" s="40"/>
      <c r="QTS98" s="40"/>
      <c r="QTT98" s="40"/>
      <c r="QTU98" s="40"/>
      <c r="QTV98" s="40"/>
      <c r="QTW98" s="40"/>
      <c r="QTX98" s="40"/>
      <c r="QTY98" s="40"/>
      <c r="QTZ98" s="40"/>
      <c r="QUA98" s="40"/>
      <c r="QUB98" s="40"/>
      <c r="QUC98" s="40"/>
      <c r="QUD98" s="40"/>
      <c r="QUE98" s="40"/>
      <c r="QUF98" s="40"/>
      <c r="QUG98" s="40"/>
      <c r="QUH98" s="40"/>
      <c r="QUI98" s="40"/>
      <c r="QUJ98" s="40"/>
      <c r="QUK98" s="40"/>
      <c r="QUL98" s="40"/>
      <c r="QUM98" s="40"/>
      <c r="QUN98" s="40"/>
      <c r="QUO98" s="40"/>
      <c r="QUP98" s="40"/>
      <c r="QUQ98" s="40"/>
      <c r="QUR98" s="40"/>
      <c r="QUS98" s="40"/>
      <c r="QUT98" s="40"/>
      <c r="QUU98" s="40"/>
      <c r="QUV98" s="40"/>
      <c r="QUW98" s="40"/>
      <c r="QUX98" s="40"/>
      <c r="QUY98" s="40"/>
      <c r="QUZ98" s="40"/>
      <c r="QVA98" s="40"/>
      <c r="QVB98" s="40"/>
      <c r="QVC98" s="40"/>
      <c r="QVD98" s="40"/>
      <c r="QVE98" s="40"/>
      <c r="QVF98" s="40"/>
      <c r="QVG98" s="40"/>
      <c r="QVH98" s="40"/>
      <c r="QVI98" s="40"/>
      <c r="QVJ98" s="40"/>
      <c r="QVK98" s="40"/>
      <c r="QVL98" s="40"/>
      <c r="QVM98" s="40"/>
      <c r="QVN98" s="40"/>
      <c r="QVO98" s="40"/>
      <c r="QVP98" s="40"/>
      <c r="QVQ98" s="40"/>
      <c r="QVR98" s="40"/>
      <c r="QVS98" s="40"/>
      <c r="QVT98" s="40"/>
      <c r="QVU98" s="40"/>
      <c r="QVV98" s="40"/>
      <c r="QVW98" s="40"/>
      <c r="QVX98" s="40"/>
      <c r="QVY98" s="40"/>
      <c r="QVZ98" s="40"/>
      <c r="QWA98" s="40"/>
      <c r="QWB98" s="40"/>
      <c r="QWC98" s="40"/>
      <c r="QWD98" s="40"/>
      <c r="QWE98" s="40"/>
      <c r="QWF98" s="40"/>
      <c r="QWG98" s="40"/>
      <c r="QWH98" s="40"/>
      <c r="QWI98" s="40"/>
      <c r="QWJ98" s="40"/>
      <c r="QWK98" s="40"/>
      <c r="QWL98" s="40"/>
      <c r="QWM98" s="40"/>
      <c r="QWN98" s="40"/>
      <c r="QWO98" s="40"/>
      <c r="QWP98" s="40"/>
      <c r="QWQ98" s="40"/>
      <c r="QWR98" s="40"/>
      <c r="QWS98" s="40"/>
      <c r="QWT98" s="40"/>
      <c r="QWU98" s="40"/>
      <c r="QWV98" s="40"/>
      <c r="QWW98" s="40"/>
      <c r="QWX98" s="40"/>
      <c r="QWY98" s="40"/>
      <c r="QWZ98" s="40"/>
      <c r="QXA98" s="40"/>
      <c r="QXB98" s="40"/>
      <c r="QXC98" s="40"/>
      <c r="QXD98" s="40"/>
      <c r="QXE98" s="40"/>
      <c r="QXF98" s="40"/>
      <c r="QXG98" s="40"/>
      <c r="QXH98" s="40"/>
      <c r="QXI98" s="40"/>
      <c r="QXJ98" s="40"/>
      <c r="QXK98" s="40"/>
      <c r="QXL98" s="40"/>
      <c r="QXM98" s="40"/>
      <c r="QXN98" s="40"/>
      <c r="QXO98" s="40"/>
      <c r="QXP98" s="40"/>
      <c r="QXQ98" s="40"/>
      <c r="QXR98" s="40"/>
      <c r="QXS98" s="40"/>
      <c r="QXT98" s="40"/>
      <c r="QXU98" s="40"/>
      <c r="QXV98" s="40"/>
      <c r="QXW98" s="40"/>
      <c r="QXX98" s="40"/>
      <c r="QXY98" s="40"/>
      <c r="QXZ98" s="40"/>
      <c r="QYA98" s="40"/>
      <c r="QYB98" s="40"/>
      <c r="QYC98" s="40"/>
      <c r="QYD98" s="40"/>
      <c r="QYE98" s="40"/>
      <c r="QYF98" s="40"/>
      <c r="QYG98" s="40"/>
      <c r="QYH98" s="40"/>
      <c r="QYI98" s="40"/>
      <c r="QYJ98" s="40"/>
      <c r="QYK98" s="40"/>
      <c r="QYL98" s="40"/>
      <c r="QYM98" s="40"/>
      <c r="QYN98" s="40"/>
      <c r="QYO98" s="40"/>
      <c r="QYP98" s="40"/>
      <c r="QYQ98" s="40"/>
      <c r="QYR98" s="40"/>
      <c r="QYS98" s="40"/>
      <c r="QYT98" s="40"/>
      <c r="QYU98" s="40"/>
      <c r="QYV98" s="40"/>
      <c r="QYW98" s="40"/>
      <c r="QYX98" s="40"/>
      <c r="QYY98" s="40"/>
      <c r="QYZ98" s="40"/>
      <c r="QZA98" s="40"/>
      <c r="QZB98" s="40"/>
      <c r="QZC98" s="40"/>
      <c r="QZD98" s="40"/>
      <c r="QZE98" s="40"/>
      <c r="QZF98" s="40"/>
      <c r="QZG98" s="40"/>
      <c r="QZH98" s="40"/>
      <c r="QZI98" s="40"/>
      <c r="QZJ98" s="40"/>
      <c r="QZK98" s="40"/>
      <c r="QZL98" s="40"/>
      <c r="QZM98" s="40"/>
      <c r="QZN98" s="40"/>
      <c r="QZO98" s="40"/>
      <c r="QZP98" s="40"/>
      <c r="QZQ98" s="40"/>
      <c r="QZR98" s="40"/>
      <c r="QZS98" s="40"/>
      <c r="QZT98" s="40"/>
      <c r="QZU98" s="40"/>
      <c r="QZV98" s="40"/>
      <c r="QZW98" s="40"/>
      <c r="QZX98" s="40"/>
      <c r="QZY98" s="40"/>
      <c r="QZZ98" s="40"/>
      <c r="RAA98" s="40"/>
      <c r="RAB98" s="40"/>
      <c r="RAC98" s="40"/>
      <c r="RAD98" s="40"/>
      <c r="RAE98" s="40"/>
      <c r="RAF98" s="40"/>
      <c r="RAG98" s="40"/>
      <c r="RAH98" s="40"/>
      <c r="RAI98" s="40"/>
      <c r="RAJ98" s="40"/>
      <c r="RAK98" s="40"/>
      <c r="RAL98" s="40"/>
      <c r="RAM98" s="40"/>
      <c r="RAN98" s="40"/>
      <c r="RAO98" s="40"/>
      <c r="RAP98" s="40"/>
      <c r="RAQ98" s="40"/>
      <c r="RAR98" s="40"/>
      <c r="RAS98" s="40"/>
      <c r="RAT98" s="40"/>
      <c r="RAU98" s="40"/>
      <c r="RAV98" s="40"/>
      <c r="RAW98" s="40"/>
      <c r="RAX98" s="40"/>
      <c r="RAY98" s="40"/>
      <c r="RAZ98" s="40"/>
      <c r="RBA98" s="40"/>
      <c r="RBB98" s="40"/>
      <c r="RBC98" s="40"/>
      <c r="RBD98" s="40"/>
      <c r="RBE98" s="40"/>
      <c r="RBF98" s="40"/>
      <c r="RBG98" s="40"/>
      <c r="RBH98" s="40"/>
      <c r="RBI98" s="40"/>
      <c r="RBJ98" s="40"/>
      <c r="RBK98" s="40"/>
      <c r="RBL98" s="40"/>
      <c r="RBM98" s="40"/>
      <c r="RBN98" s="40"/>
      <c r="RBO98" s="40"/>
      <c r="RBP98" s="40"/>
      <c r="RBQ98" s="40"/>
      <c r="RBR98" s="40"/>
      <c r="RBS98" s="40"/>
      <c r="RBT98" s="40"/>
      <c r="RBU98" s="40"/>
      <c r="RBV98" s="40"/>
      <c r="RBW98" s="40"/>
      <c r="RBX98" s="40"/>
      <c r="RBY98" s="40"/>
      <c r="RBZ98" s="40"/>
      <c r="RCA98" s="40"/>
      <c r="RCB98" s="40"/>
      <c r="RCC98" s="40"/>
      <c r="RCD98" s="40"/>
      <c r="RCE98" s="40"/>
      <c r="RCF98" s="40"/>
      <c r="RCG98" s="40"/>
      <c r="RCH98" s="40"/>
      <c r="RCI98" s="40"/>
      <c r="RCJ98" s="40"/>
      <c r="RCK98" s="40"/>
      <c r="RCL98" s="40"/>
      <c r="RCM98" s="40"/>
      <c r="RCN98" s="40"/>
      <c r="RCO98" s="40"/>
      <c r="RCP98" s="40"/>
      <c r="RCQ98" s="40"/>
      <c r="RCR98" s="40"/>
      <c r="RCS98" s="40"/>
      <c r="RCT98" s="40"/>
      <c r="RCU98" s="40"/>
      <c r="RCV98" s="40"/>
      <c r="RCW98" s="40"/>
      <c r="RCX98" s="40"/>
      <c r="RCY98" s="40"/>
      <c r="RCZ98" s="40"/>
      <c r="RDA98" s="40"/>
      <c r="RDB98" s="40"/>
      <c r="RDC98" s="40"/>
      <c r="RDD98" s="40"/>
      <c r="RDE98" s="40"/>
      <c r="RDF98" s="40"/>
      <c r="RDG98" s="40"/>
      <c r="RDH98" s="40"/>
      <c r="RDI98" s="40"/>
      <c r="RDJ98" s="40"/>
      <c r="RDK98" s="40"/>
      <c r="RDL98" s="40"/>
      <c r="RDM98" s="40"/>
      <c r="RDN98" s="40"/>
      <c r="RDO98" s="40"/>
      <c r="RDP98" s="40"/>
      <c r="RDQ98" s="40"/>
      <c r="RDR98" s="40"/>
      <c r="RDS98" s="40"/>
      <c r="RDT98" s="40"/>
      <c r="RDU98" s="40"/>
      <c r="RDV98" s="40"/>
      <c r="RDW98" s="40"/>
      <c r="RDX98" s="40"/>
      <c r="RDY98" s="40"/>
      <c r="RDZ98" s="40"/>
      <c r="REA98" s="40"/>
      <c r="REB98" s="40"/>
      <c r="REC98" s="40"/>
      <c r="RED98" s="40"/>
      <c r="REE98" s="40"/>
      <c r="REF98" s="40"/>
      <c r="REG98" s="40"/>
      <c r="REH98" s="40"/>
      <c r="REI98" s="40"/>
      <c r="REJ98" s="40"/>
      <c r="REK98" s="40"/>
      <c r="REL98" s="40"/>
      <c r="REM98" s="40"/>
      <c r="REN98" s="40"/>
      <c r="REO98" s="40"/>
      <c r="REP98" s="40"/>
      <c r="REQ98" s="40"/>
      <c r="RER98" s="40"/>
      <c r="RES98" s="40"/>
      <c r="RET98" s="40"/>
      <c r="REU98" s="40"/>
      <c r="REV98" s="40"/>
      <c r="REW98" s="40"/>
      <c r="REX98" s="40"/>
      <c r="REY98" s="40"/>
      <c r="REZ98" s="40"/>
      <c r="RFA98" s="40"/>
      <c r="RFB98" s="40"/>
      <c r="RFC98" s="40"/>
      <c r="RFD98" s="40"/>
      <c r="RFE98" s="40"/>
      <c r="RFF98" s="40"/>
      <c r="RFG98" s="40"/>
      <c r="RFH98" s="40"/>
      <c r="RFI98" s="40"/>
      <c r="RFJ98" s="40"/>
      <c r="RFK98" s="40"/>
      <c r="RFL98" s="40"/>
      <c r="RFM98" s="40"/>
      <c r="RFN98" s="40"/>
      <c r="RFO98" s="40"/>
      <c r="RFP98" s="40"/>
      <c r="RFQ98" s="40"/>
      <c r="RFR98" s="40"/>
      <c r="RFS98" s="40"/>
      <c r="RFT98" s="40"/>
      <c r="RFU98" s="40"/>
      <c r="RFV98" s="40"/>
      <c r="RFW98" s="40"/>
      <c r="RFX98" s="40"/>
      <c r="RFY98" s="40"/>
      <c r="RFZ98" s="40"/>
      <c r="RGA98" s="40"/>
      <c r="RGB98" s="40"/>
      <c r="RGC98" s="40"/>
      <c r="RGD98" s="40"/>
      <c r="RGE98" s="40"/>
      <c r="RGF98" s="40"/>
      <c r="RGG98" s="40"/>
      <c r="RGH98" s="40"/>
      <c r="RGI98" s="40"/>
      <c r="RGJ98" s="40"/>
      <c r="RGK98" s="40"/>
      <c r="RGL98" s="40"/>
      <c r="RGM98" s="40"/>
      <c r="RGN98" s="40"/>
      <c r="RGO98" s="40"/>
      <c r="RGP98" s="40"/>
      <c r="RGQ98" s="40"/>
      <c r="RGR98" s="40"/>
      <c r="RGS98" s="40"/>
      <c r="RGT98" s="40"/>
      <c r="RGU98" s="40"/>
      <c r="RGV98" s="40"/>
      <c r="RGW98" s="40"/>
      <c r="RGX98" s="40"/>
      <c r="RGY98" s="40"/>
      <c r="RGZ98" s="40"/>
      <c r="RHA98" s="40"/>
      <c r="RHB98" s="40"/>
      <c r="RHC98" s="40"/>
      <c r="RHD98" s="40"/>
      <c r="RHE98" s="40"/>
      <c r="RHF98" s="40"/>
      <c r="RHG98" s="40"/>
      <c r="RHH98" s="40"/>
      <c r="RHI98" s="40"/>
      <c r="RHJ98" s="40"/>
      <c r="RHK98" s="40"/>
      <c r="RHL98" s="40"/>
      <c r="RHM98" s="40"/>
      <c r="RHN98" s="40"/>
      <c r="RHO98" s="40"/>
      <c r="RHP98" s="40"/>
      <c r="RHQ98" s="40"/>
      <c r="RHR98" s="40"/>
      <c r="RHS98" s="40"/>
      <c r="RHT98" s="40"/>
      <c r="RHU98" s="40"/>
      <c r="RHV98" s="40"/>
      <c r="RHW98" s="40"/>
      <c r="RHX98" s="40"/>
      <c r="RHY98" s="40"/>
      <c r="RHZ98" s="40"/>
      <c r="RIA98" s="40"/>
      <c r="RIB98" s="40"/>
      <c r="RIC98" s="40"/>
      <c r="RID98" s="40"/>
      <c r="RIE98" s="40"/>
      <c r="RIF98" s="40"/>
      <c r="RIG98" s="40"/>
      <c r="RIH98" s="40"/>
      <c r="RII98" s="40"/>
      <c r="RIJ98" s="40"/>
      <c r="RIK98" s="40"/>
      <c r="RIL98" s="40"/>
      <c r="RIM98" s="40"/>
      <c r="RIN98" s="40"/>
      <c r="RIO98" s="40"/>
      <c r="RIP98" s="40"/>
      <c r="RIQ98" s="40"/>
      <c r="RIR98" s="40"/>
      <c r="RIS98" s="40"/>
      <c r="RIT98" s="40"/>
      <c r="RIU98" s="40"/>
      <c r="RIV98" s="40"/>
      <c r="RIW98" s="40"/>
      <c r="RIX98" s="40"/>
      <c r="RIY98" s="40"/>
      <c r="RIZ98" s="40"/>
      <c r="RJA98" s="40"/>
      <c r="RJB98" s="40"/>
      <c r="RJC98" s="40"/>
      <c r="RJD98" s="40"/>
      <c r="RJE98" s="40"/>
      <c r="RJF98" s="40"/>
      <c r="RJG98" s="40"/>
      <c r="RJH98" s="40"/>
      <c r="RJI98" s="40"/>
      <c r="RJJ98" s="40"/>
      <c r="RJK98" s="40"/>
      <c r="RJL98" s="40"/>
      <c r="RJM98" s="40"/>
      <c r="RJN98" s="40"/>
      <c r="RJO98" s="40"/>
      <c r="RJP98" s="40"/>
      <c r="RJQ98" s="40"/>
      <c r="RJR98" s="40"/>
      <c r="RJS98" s="40"/>
      <c r="RJT98" s="40"/>
      <c r="RJU98" s="40"/>
      <c r="RJV98" s="40"/>
      <c r="RJW98" s="40"/>
      <c r="RJX98" s="40"/>
      <c r="RJY98" s="40"/>
      <c r="RJZ98" s="40"/>
      <c r="RKA98" s="40"/>
      <c r="RKB98" s="40"/>
      <c r="RKC98" s="40"/>
      <c r="RKD98" s="40"/>
      <c r="RKE98" s="40"/>
      <c r="RKF98" s="40"/>
      <c r="RKG98" s="40"/>
      <c r="RKH98" s="40"/>
      <c r="RKI98" s="40"/>
      <c r="RKJ98" s="40"/>
      <c r="RKK98" s="40"/>
      <c r="RKL98" s="40"/>
      <c r="RKM98" s="40"/>
      <c r="RKN98" s="40"/>
      <c r="RKO98" s="40"/>
      <c r="RKP98" s="40"/>
      <c r="RKQ98" s="40"/>
      <c r="RKR98" s="40"/>
      <c r="RKS98" s="40"/>
      <c r="RKT98" s="40"/>
      <c r="RKU98" s="40"/>
      <c r="RKV98" s="40"/>
      <c r="RKW98" s="40"/>
      <c r="RKX98" s="40"/>
      <c r="RKY98" s="40"/>
      <c r="RKZ98" s="40"/>
      <c r="RLA98" s="40"/>
      <c r="RLB98" s="40"/>
      <c r="RLC98" s="40"/>
      <c r="RLD98" s="40"/>
      <c r="RLE98" s="40"/>
      <c r="RLF98" s="40"/>
      <c r="RLG98" s="40"/>
      <c r="RLH98" s="40"/>
      <c r="RLI98" s="40"/>
      <c r="RLJ98" s="40"/>
      <c r="RLK98" s="40"/>
      <c r="RLL98" s="40"/>
      <c r="RLM98" s="40"/>
      <c r="RLN98" s="40"/>
      <c r="RLO98" s="40"/>
      <c r="RLP98" s="40"/>
      <c r="RLQ98" s="40"/>
      <c r="RLR98" s="40"/>
      <c r="RLS98" s="40"/>
      <c r="RLT98" s="40"/>
      <c r="RLU98" s="40"/>
      <c r="RLV98" s="40"/>
      <c r="RLW98" s="40"/>
      <c r="RLX98" s="40"/>
      <c r="RLY98" s="40"/>
      <c r="RLZ98" s="40"/>
      <c r="RMA98" s="40"/>
      <c r="RMB98" s="40"/>
      <c r="RMC98" s="40"/>
      <c r="RMD98" s="40"/>
      <c r="RME98" s="40"/>
      <c r="RMF98" s="40"/>
      <c r="RMG98" s="40"/>
      <c r="RMH98" s="40"/>
      <c r="RMI98" s="40"/>
      <c r="RMJ98" s="40"/>
      <c r="RMK98" s="40"/>
      <c r="RML98" s="40"/>
      <c r="RMM98" s="40"/>
      <c r="RMN98" s="40"/>
      <c r="RMO98" s="40"/>
      <c r="RMP98" s="40"/>
      <c r="RMQ98" s="40"/>
      <c r="RMR98" s="40"/>
      <c r="RMS98" s="40"/>
      <c r="RMT98" s="40"/>
      <c r="RMU98" s="40"/>
      <c r="RMV98" s="40"/>
      <c r="RMW98" s="40"/>
      <c r="RMX98" s="40"/>
      <c r="RMY98" s="40"/>
      <c r="RMZ98" s="40"/>
      <c r="RNA98" s="40"/>
      <c r="RNB98" s="40"/>
      <c r="RNC98" s="40"/>
      <c r="RND98" s="40"/>
      <c r="RNE98" s="40"/>
      <c r="RNF98" s="40"/>
      <c r="RNG98" s="40"/>
      <c r="RNH98" s="40"/>
      <c r="RNI98" s="40"/>
      <c r="RNJ98" s="40"/>
      <c r="RNK98" s="40"/>
      <c r="RNL98" s="40"/>
      <c r="RNM98" s="40"/>
      <c r="RNN98" s="40"/>
      <c r="RNO98" s="40"/>
      <c r="RNP98" s="40"/>
      <c r="RNQ98" s="40"/>
      <c r="RNR98" s="40"/>
      <c r="RNS98" s="40"/>
      <c r="RNT98" s="40"/>
      <c r="RNU98" s="40"/>
      <c r="RNV98" s="40"/>
      <c r="RNW98" s="40"/>
      <c r="RNX98" s="40"/>
      <c r="RNY98" s="40"/>
      <c r="RNZ98" s="40"/>
      <c r="ROA98" s="40"/>
      <c r="ROB98" s="40"/>
      <c r="ROC98" s="40"/>
      <c r="ROD98" s="40"/>
      <c r="ROE98" s="40"/>
      <c r="ROF98" s="40"/>
      <c r="ROG98" s="40"/>
      <c r="ROH98" s="40"/>
      <c r="ROI98" s="40"/>
      <c r="ROJ98" s="40"/>
      <c r="ROK98" s="40"/>
      <c r="ROL98" s="40"/>
      <c r="ROM98" s="40"/>
      <c r="RON98" s="40"/>
      <c r="ROO98" s="40"/>
      <c r="ROP98" s="40"/>
      <c r="ROQ98" s="40"/>
      <c r="ROR98" s="40"/>
      <c r="ROS98" s="40"/>
      <c r="ROT98" s="40"/>
      <c r="ROU98" s="40"/>
      <c r="ROV98" s="40"/>
      <c r="ROW98" s="40"/>
      <c r="ROX98" s="40"/>
      <c r="ROY98" s="40"/>
      <c r="ROZ98" s="40"/>
      <c r="RPA98" s="40"/>
      <c r="RPB98" s="40"/>
      <c r="RPC98" s="40"/>
      <c r="RPD98" s="40"/>
      <c r="RPE98" s="40"/>
      <c r="RPF98" s="40"/>
      <c r="RPG98" s="40"/>
      <c r="RPH98" s="40"/>
      <c r="RPI98" s="40"/>
      <c r="RPJ98" s="40"/>
      <c r="RPK98" s="40"/>
      <c r="RPL98" s="40"/>
      <c r="RPM98" s="40"/>
      <c r="RPN98" s="40"/>
      <c r="RPO98" s="40"/>
      <c r="RPP98" s="40"/>
      <c r="RPQ98" s="40"/>
      <c r="RPR98" s="40"/>
      <c r="RPS98" s="40"/>
      <c r="RPT98" s="40"/>
      <c r="RPU98" s="40"/>
      <c r="RPV98" s="40"/>
      <c r="RPW98" s="40"/>
      <c r="RPX98" s="40"/>
      <c r="RPY98" s="40"/>
      <c r="RPZ98" s="40"/>
      <c r="RQA98" s="40"/>
      <c r="RQB98" s="40"/>
      <c r="RQC98" s="40"/>
      <c r="RQD98" s="40"/>
      <c r="RQE98" s="40"/>
      <c r="RQF98" s="40"/>
      <c r="RQG98" s="40"/>
      <c r="RQH98" s="40"/>
      <c r="RQI98" s="40"/>
      <c r="RQJ98" s="40"/>
      <c r="RQK98" s="40"/>
      <c r="RQL98" s="40"/>
      <c r="RQM98" s="40"/>
      <c r="RQN98" s="40"/>
      <c r="RQO98" s="40"/>
      <c r="RQP98" s="40"/>
      <c r="RQQ98" s="40"/>
      <c r="RQR98" s="40"/>
      <c r="RQS98" s="40"/>
      <c r="RQT98" s="40"/>
      <c r="RQU98" s="40"/>
      <c r="RQV98" s="40"/>
      <c r="RQW98" s="40"/>
      <c r="RQX98" s="40"/>
      <c r="RQY98" s="40"/>
      <c r="RQZ98" s="40"/>
      <c r="RRA98" s="40"/>
      <c r="RRB98" s="40"/>
      <c r="RRC98" s="40"/>
      <c r="RRD98" s="40"/>
      <c r="RRE98" s="40"/>
      <c r="RRF98" s="40"/>
      <c r="RRG98" s="40"/>
      <c r="RRH98" s="40"/>
      <c r="RRI98" s="40"/>
      <c r="RRJ98" s="40"/>
      <c r="RRK98" s="40"/>
      <c r="RRL98" s="40"/>
      <c r="RRM98" s="40"/>
      <c r="RRN98" s="40"/>
      <c r="RRO98" s="40"/>
      <c r="RRP98" s="40"/>
      <c r="RRQ98" s="40"/>
      <c r="RRR98" s="40"/>
      <c r="RRS98" s="40"/>
      <c r="RRT98" s="40"/>
      <c r="RRU98" s="40"/>
      <c r="RRV98" s="40"/>
      <c r="RRW98" s="40"/>
      <c r="RRX98" s="40"/>
      <c r="RRY98" s="40"/>
      <c r="RRZ98" s="40"/>
      <c r="RSA98" s="40"/>
      <c r="RSB98" s="40"/>
      <c r="RSC98" s="40"/>
      <c r="RSD98" s="40"/>
      <c r="RSE98" s="40"/>
      <c r="RSF98" s="40"/>
      <c r="RSG98" s="40"/>
      <c r="RSH98" s="40"/>
      <c r="RSI98" s="40"/>
      <c r="RSJ98" s="40"/>
      <c r="RSK98" s="40"/>
      <c r="RSL98" s="40"/>
      <c r="RSM98" s="40"/>
      <c r="RSN98" s="40"/>
      <c r="RSO98" s="40"/>
      <c r="RSP98" s="40"/>
      <c r="RSQ98" s="40"/>
      <c r="RSR98" s="40"/>
      <c r="RSS98" s="40"/>
      <c r="RST98" s="40"/>
      <c r="RSU98" s="40"/>
      <c r="RSV98" s="40"/>
      <c r="RSW98" s="40"/>
      <c r="RSX98" s="40"/>
      <c r="RSY98" s="40"/>
      <c r="RSZ98" s="40"/>
      <c r="RTA98" s="40"/>
      <c r="RTB98" s="40"/>
      <c r="RTC98" s="40"/>
      <c r="RTD98" s="40"/>
      <c r="RTE98" s="40"/>
      <c r="RTF98" s="40"/>
      <c r="RTG98" s="40"/>
      <c r="RTH98" s="40"/>
      <c r="RTI98" s="40"/>
      <c r="RTJ98" s="40"/>
      <c r="RTK98" s="40"/>
      <c r="RTL98" s="40"/>
      <c r="RTM98" s="40"/>
      <c r="RTN98" s="40"/>
      <c r="RTO98" s="40"/>
      <c r="RTP98" s="40"/>
      <c r="RTQ98" s="40"/>
      <c r="RTR98" s="40"/>
      <c r="RTS98" s="40"/>
      <c r="RTT98" s="40"/>
      <c r="RTU98" s="40"/>
      <c r="RTV98" s="40"/>
      <c r="RTW98" s="40"/>
      <c r="RTX98" s="40"/>
      <c r="RTY98" s="40"/>
      <c r="RTZ98" s="40"/>
      <c r="RUA98" s="40"/>
      <c r="RUB98" s="40"/>
      <c r="RUC98" s="40"/>
      <c r="RUD98" s="40"/>
      <c r="RUE98" s="40"/>
      <c r="RUF98" s="40"/>
      <c r="RUG98" s="40"/>
      <c r="RUH98" s="40"/>
      <c r="RUI98" s="40"/>
      <c r="RUJ98" s="40"/>
      <c r="RUK98" s="40"/>
      <c r="RUL98" s="40"/>
      <c r="RUM98" s="40"/>
      <c r="RUN98" s="40"/>
      <c r="RUO98" s="40"/>
      <c r="RUP98" s="40"/>
      <c r="RUQ98" s="40"/>
      <c r="RUR98" s="40"/>
      <c r="RUS98" s="40"/>
      <c r="RUT98" s="40"/>
      <c r="RUU98" s="40"/>
      <c r="RUV98" s="40"/>
      <c r="RUW98" s="40"/>
      <c r="RUX98" s="40"/>
      <c r="RUY98" s="40"/>
      <c r="RUZ98" s="40"/>
      <c r="RVA98" s="40"/>
      <c r="RVB98" s="40"/>
      <c r="RVC98" s="40"/>
      <c r="RVD98" s="40"/>
      <c r="RVE98" s="40"/>
      <c r="RVF98" s="40"/>
      <c r="RVG98" s="40"/>
      <c r="RVH98" s="40"/>
      <c r="RVI98" s="40"/>
      <c r="RVJ98" s="40"/>
      <c r="RVK98" s="40"/>
      <c r="RVL98" s="40"/>
      <c r="RVM98" s="40"/>
      <c r="RVN98" s="40"/>
      <c r="RVO98" s="40"/>
      <c r="RVP98" s="40"/>
      <c r="RVQ98" s="40"/>
      <c r="RVR98" s="40"/>
      <c r="RVS98" s="40"/>
      <c r="RVT98" s="40"/>
      <c r="RVU98" s="40"/>
      <c r="RVV98" s="40"/>
      <c r="RVW98" s="40"/>
      <c r="RVX98" s="40"/>
      <c r="RVY98" s="40"/>
      <c r="RVZ98" s="40"/>
      <c r="RWA98" s="40"/>
      <c r="RWB98" s="40"/>
      <c r="RWC98" s="40"/>
      <c r="RWD98" s="40"/>
      <c r="RWE98" s="40"/>
      <c r="RWF98" s="40"/>
      <c r="RWG98" s="40"/>
      <c r="RWH98" s="40"/>
      <c r="RWI98" s="40"/>
      <c r="RWJ98" s="40"/>
      <c r="RWK98" s="40"/>
      <c r="RWL98" s="40"/>
      <c r="RWM98" s="40"/>
      <c r="RWN98" s="40"/>
      <c r="RWO98" s="40"/>
      <c r="RWP98" s="40"/>
      <c r="RWQ98" s="40"/>
      <c r="RWR98" s="40"/>
      <c r="RWS98" s="40"/>
      <c r="RWT98" s="40"/>
      <c r="RWU98" s="40"/>
      <c r="RWV98" s="40"/>
      <c r="RWW98" s="40"/>
      <c r="RWX98" s="40"/>
      <c r="RWY98" s="40"/>
      <c r="RWZ98" s="40"/>
      <c r="RXA98" s="40"/>
      <c r="RXB98" s="40"/>
      <c r="RXC98" s="40"/>
      <c r="RXD98" s="40"/>
      <c r="RXE98" s="40"/>
      <c r="RXF98" s="40"/>
      <c r="RXG98" s="40"/>
      <c r="RXH98" s="40"/>
      <c r="RXI98" s="40"/>
      <c r="RXJ98" s="40"/>
      <c r="RXK98" s="40"/>
      <c r="RXL98" s="40"/>
      <c r="RXM98" s="40"/>
      <c r="RXN98" s="40"/>
      <c r="RXO98" s="40"/>
      <c r="RXP98" s="40"/>
      <c r="RXQ98" s="40"/>
      <c r="RXR98" s="40"/>
      <c r="RXS98" s="40"/>
      <c r="RXT98" s="40"/>
      <c r="RXU98" s="40"/>
      <c r="RXV98" s="40"/>
      <c r="RXW98" s="40"/>
      <c r="RXX98" s="40"/>
      <c r="RXY98" s="40"/>
      <c r="RXZ98" s="40"/>
      <c r="RYA98" s="40"/>
      <c r="RYB98" s="40"/>
      <c r="RYC98" s="40"/>
      <c r="RYD98" s="40"/>
      <c r="RYE98" s="40"/>
      <c r="RYF98" s="40"/>
      <c r="RYG98" s="40"/>
      <c r="RYH98" s="40"/>
      <c r="RYI98" s="40"/>
      <c r="RYJ98" s="40"/>
      <c r="RYK98" s="40"/>
      <c r="RYL98" s="40"/>
      <c r="RYM98" s="40"/>
      <c r="RYN98" s="40"/>
      <c r="RYO98" s="40"/>
      <c r="RYP98" s="40"/>
      <c r="RYQ98" s="40"/>
      <c r="RYR98" s="40"/>
      <c r="RYS98" s="40"/>
      <c r="RYT98" s="40"/>
      <c r="RYU98" s="40"/>
      <c r="RYV98" s="40"/>
      <c r="RYW98" s="40"/>
      <c r="RYX98" s="40"/>
      <c r="RYY98" s="40"/>
      <c r="RYZ98" s="40"/>
      <c r="RZA98" s="40"/>
      <c r="RZB98" s="40"/>
      <c r="RZC98" s="40"/>
      <c r="RZD98" s="40"/>
      <c r="RZE98" s="40"/>
      <c r="RZF98" s="40"/>
      <c r="RZG98" s="40"/>
      <c r="RZH98" s="40"/>
      <c r="RZI98" s="40"/>
      <c r="RZJ98" s="40"/>
      <c r="RZK98" s="40"/>
      <c r="RZL98" s="40"/>
      <c r="RZM98" s="40"/>
      <c r="RZN98" s="40"/>
      <c r="RZO98" s="40"/>
      <c r="RZP98" s="40"/>
      <c r="RZQ98" s="40"/>
      <c r="RZR98" s="40"/>
      <c r="RZS98" s="40"/>
      <c r="RZT98" s="40"/>
      <c r="RZU98" s="40"/>
      <c r="RZV98" s="40"/>
      <c r="RZW98" s="40"/>
      <c r="RZX98" s="40"/>
      <c r="RZY98" s="40"/>
      <c r="RZZ98" s="40"/>
      <c r="SAA98" s="40"/>
      <c r="SAB98" s="40"/>
      <c r="SAC98" s="40"/>
      <c r="SAD98" s="40"/>
      <c r="SAE98" s="40"/>
      <c r="SAF98" s="40"/>
      <c r="SAG98" s="40"/>
      <c r="SAH98" s="40"/>
      <c r="SAI98" s="40"/>
      <c r="SAJ98" s="40"/>
      <c r="SAK98" s="40"/>
      <c r="SAL98" s="40"/>
      <c r="SAM98" s="40"/>
      <c r="SAN98" s="40"/>
      <c r="SAO98" s="40"/>
      <c r="SAP98" s="40"/>
      <c r="SAQ98" s="40"/>
      <c r="SAR98" s="40"/>
      <c r="SAS98" s="40"/>
      <c r="SAT98" s="40"/>
      <c r="SAU98" s="40"/>
      <c r="SAV98" s="40"/>
      <c r="SAW98" s="40"/>
      <c r="SAX98" s="40"/>
      <c r="SAY98" s="40"/>
      <c r="SAZ98" s="40"/>
      <c r="SBA98" s="40"/>
      <c r="SBB98" s="40"/>
      <c r="SBC98" s="40"/>
      <c r="SBD98" s="40"/>
      <c r="SBE98" s="40"/>
      <c r="SBF98" s="40"/>
      <c r="SBG98" s="40"/>
      <c r="SBH98" s="40"/>
      <c r="SBI98" s="40"/>
      <c r="SBJ98" s="40"/>
      <c r="SBK98" s="40"/>
      <c r="SBL98" s="40"/>
      <c r="SBM98" s="40"/>
      <c r="SBN98" s="40"/>
      <c r="SBO98" s="40"/>
      <c r="SBP98" s="40"/>
      <c r="SBQ98" s="40"/>
      <c r="SBR98" s="40"/>
      <c r="SBS98" s="40"/>
      <c r="SBT98" s="40"/>
      <c r="SBU98" s="40"/>
      <c r="SBV98" s="40"/>
      <c r="SBW98" s="40"/>
      <c r="SBX98" s="40"/>
      <c r="SBY98" s="40"/>
      <c r="SBZ98" s="40"/>
      <c r="SCA98" s="40"/>
      <c r="SCB98" s="40"/>
      <c r="SCC98" s="40"/>
      <c r="SCD98" s="40"/>
      <c r="SCE98" s="40"/>
      <c r="SCF98" s="40"/>
      <c r="SCG98" s="40"/>
      <c r="SCH98" s="40"/>
      <c r="SCI98" s="40"/>
      <c r="SCJ98" s="40"/>
      <c r="SCK98" s="40"/>
      <c r="SCL98" s="40"/>
      <c r="SCM98" s="40"/>
      <c r="SCN98" s="40"/>
      <c r="SCO98" s="40"/>
      <c r="SCP98" s="40"/>
      <c r="SCQ98" s="40"/>
      <c r="SCR98" s="40"/>
      <c r="SCS98" s="40"/>
      <c r="SCT98" s="40"/>
      <c r="SCU98" s="40"/>
      <c r="SCV98" s="40"/>
      <c r="SCW98" s="40"/>
      <c r="SCX98" s="40"/>
      <c r="SCY98" s="40"/>
      <c r="SCZ98" s="40"/>
      <c r="SDA98" s="40"/>
      <c r="SDB98" s="40"/>
      <c r="SDC98" s="40"/>
      <c r="SDD98" s="40"/>
      <c r="SDE98" s="40"/>
      <c r="SDF98" s="40"/>
      <c r="SDG98" s="40"/>
      <c r="SDH98" s="40"/>
      <c r="SDI98" s="40"/>
      <c r="SDJ98" s="40"/>
      <c r="SDK98" s="40"/>
      <c r="SDL98" s="40"/>
      <c r="SDM98" s="40"/>
      <c r="SDN98" s="40"/>
      <c r="SDO98" s="40"/>
      <c r="SDP98" s="40"/>
      <c r="SDQ98" s="40"/>
      <c r="SDR98" s="40"/>
      <c r="SDS98" s="40"/>
      <c r="SDT98" s="40"/>
      <c r="SDU98" s="40"/>
      <c r="SDV98" s="40"/>
      <c r="SDW98" s="40"/>
      <c r="SDX98" s="40"/>
      <c r="SDY98" s="40"/>
      <c r="SDZ98" s="40"/>
      <c r="SEA98" s="40"/>
      <c r="SEB98" s="40"/>
      <c r="SEC98" s="40"/>
      <c r="SED98" s="40"/>
      <c r="SEE98" s="40"/>
      <c r="SEF98" s="40"/>
      <c r="SEG98" s="40"/>
      <c r="SEH98" s="40"/>
      <c r="SEI98" s="40"/>
      <c r="SEJ98" s="40"/>
      <c r="SEK98" s="40"/>
      <c r="SEL98" s="40"/>
      <c r="SEM98" s="40"/>
      <c r="SEN98" s="40"/>
      <c r="SEO98" s="40"/>
      <c r="SEP98" s="40"/>
      <c r="SEQ98" s="40"/>
      <c r="SER98" s="40"/>
      <c r="SES98" s="40"/>
      <c r="SET98" s="40"/>
      <c r="SEU98" s="40"/>
      <c r="SEV98" s="40"/>
      <c r="SEW98" s="40"/>
      <c r="SEX98" s="40"/>
      <c r="SEY98" s="40"/>
      <c r="SEZ98" s="40"/>
      <c r="SFA98" s="40"/>
      <c r="SFB98" s="40"/>
      <c r="SFC98" s="40"/>
      <c r="SFD98" s="40"/>
      <c r="SFE98" s="40"/>
      <c r="SFF98" s="40"/>
      <c r="SFG98" s="40"/>
      <c r="SFH98" s="40"/>
      <c r="SFI98" s="40"/>
      <c r="SFJ98" s="40"/>
      <c r="SFK98" s="40"/>
      <c r="SFL98" s="40"/>
      <c r="SFM98" s="40"/>
      <c r="SFN98" s="40"/>
      <c r="SFO98" s="40"/>
      <c r="SFP98" s="40"/>
      <c r="SFQ98" s="40"/>
      <c r="SFR98" s="40"/>
      <c r="SFS98" s="40"/>
      <c r="SFT98" s="40"/>
      <c r="SFU98" s="40"/>
      <c r="SFV98" s="40"/>
      <c r="SFW98" s="40"/>
      <c r="SFX98" s="40"/>
      <c r="SFY98" s="40"/>
      <c r="SFZ98" s="40"/>
      <c r="SGA98" s="40"/>
      <c r="SGB98" s="40"/>
      <c r="SGC98" s="40"/>
      <c r="SGD98" s="40"/>
      <c r="SGE98" s="40"/>
      <c r="SGF98" s="40"/>
      <c r="SGG98" s="40"/>
      <c r="SGH98" s="40"/>
      <c r="SGI98" s="40"/>
      <c r="SGJ98" s="40"/>
      <c r="SGK98" s="40"/>
      <c r="SGL98" s="40"/>
      <c r="SGM98" s="40"/>
      <c r="SGN98" s="40"/>
      <c r="SGO98" s="40"/>
      <c r="SGP98" s="40"/>
      <c r="SGQ98" s="40"/>
      <c r="SGR98" s="40"/>
      <c r="SGS98" s="40"/>
      <c r="SGT98" s="40"/>
      <c r="SGU98" s="40"/>
      <c r="SGV98" s="40"/>
      <c r="SGW98" s="40"/>
      <c r="SGX98" s="40"/>
      <c r="SGY98" s="40"/>
      <c r="SGZ98" s="40"/>
      <c r="SHA98" s="40"/>
      <c r="SHB98" s="40"/>
      <c r="SHC98" s="40"/>
      <c r="SHD98" s="40"/>
      <c r="SHE98" s="40"/>
      <c r="SHF98" s="40"/>
      <c r="SHG98" s="40"/>
      <c r="SHH98" s="40"/>
      <c r="SHI98" s="40"/>
      <c r="SHJ98" s="40"/>
      <c r="SHK98" s="40"/>
      <c r="SHL98" s="40"/>
      <c r="SHM98" s="40"/>
      <c r="SHN98" s="40"/>
      <c r="SHO98" s="40"/>
      <c r="SHP98" s="40"/>
      <c r="SHQ98" s="40"/>
      <c r="SHR98" s="40"/>
      <c r="SHS98" s="40"/>
      <c r="SHT98" s="40"/>
      <c r="SHU98" s="40"/>
      <c r="SHV98" s="40"/>
      <c r="SHW98" s="40"/>
      <c r="SHX98" s="40"/>
      <c r="SHY98" s="40"/>
      <c r="SHZ98" s="40"/>
      <c r="SIA98" s="40"/>
      <c r="SIB98" s="40"/>
      <c r="SIC98" s="40"/>
      <c r="SID98" s="40"/>
      <c r="SIE98" s="40"/>
      <c r="SIF98" s="40"/>
      <c r="SIG98" s="40"/>
      <c r="SIH98" s="40"/>
      <c r="SII98" s="40"/>
      <c r="SIJ98" s="40"/>
      <c r="SIK98" s="40"/>
      <c r="SIL98" s="40"/>
      <c r="SIM98" s="40"/>
      <c r="SIN98" s="40"/>
      <c r="SIO98" s="40"/>
      <c r="SIP98" s="40"/>
      <c r="SIQ98" s="40"/>
      <c r="SIR98" s="40"/>
      <c r="SIS98" s="40"/>
      <c r="SIT98" s="40"/>
      <c r="SIU98" s="40"/>
      <c r="SIV98" s="40"/>
      <c r="SIW98" s="40"/>
      <c r="SIX98" s="40"/>
      <c r="SIY98" s="40"/>
      <c r="SIZ98" s="40"/>
      <c r="SJA98" s="40"/>
      <c r="SJB98" s="40"/>
      <c r="SJC98" s="40"/>
      <c r="SJD98" s="40"/>
      <c r="SJE98" s="40"/>
      <c r="SJF98" s="40"/>
      <c r="SJG98" s="40"/>
      <c r="SJH98" s="40"/>
      <c r="SJI98" s="40"/>
      <c r="SJJ98" s="40"/>
      <c r="SJK98" s="40"/>
      <c r="SJL98" s="40"/>
      <c r="SJM98" s="40"/>
      <c r="SJN98" s="40"/>
      <c r="SJO98" s="40"/>
      <c r="SJP98" s="40"/>
      <c r="SJQ98" s="40"/>
      <c r="SJR98" s="40"/>
      <c r="SJS98" s="40"/>
      <c r="SJT98" s="40"/>
      <c r="SJU98" s="40"/>
      <c r="SJV98" s="40"/>
      <c r="SJW98" s="40"/>
      <c r="SJX98" s="40"/>
      <c r="SJY98" s="40"/>
      <c r="SJZ98" s="40"/>
      <c r="SKA98" s="40"/>
      <c r="SKB98" s="40"/>
      <c r="SKC98" s="40"/>
      <c r="SKD98" s="40"/>
      <c r="SKE98" s="40"/>
      <c r="SKF98" s="40"/>
      <c r="SKG98" s="40"/>
      <c r="SKH98" s="40"/>
      <c r="SKI98" s="40"/>
      <c r="SKJ98" s="40"/>
      <c r="SKK98" s="40"/>
      <c r="SKL98" s="40"/>
      <c r="SKM98" s="40"/>
      <c r="SKN98" s="40"/>
      <c r="SKO98" s="40"/>
      <c r="SKP98" s="40"/>
      <c r="SKQ98" s="40"/>
      <c r="SKR98" s="40"/>
      <c r="SKS98" s="40"/>
      <c r="SKT98" s="40"/>
      <c r="SKU98" s="40"/>
      <c r="SKV98" s="40"/>
      <c r="SKW98" s="40"/>
      <c r="SKX98" s="40"/>
      <c r="SKY98" s="40"/>
      <c r="SKZ98" s="40"/>
      <c r="SLA98" s="40"/>
      <c r="SLB98" s="40"/>
      <c r="SLC98" s="40"/>
      <c r="SLD98" s="40"/>
      <c r="SLE98" s="40"/>
      <c r="SLF98" s="40"/>
      <c r="SLG98" s="40"/>
      <c r="SLH98" s="40"/>
      <c r="SLI98" s="40"/>
      <c r="SLJ98" s="40"/>
      <c r="SLK98" s="40"/>
      <c r="SLL98" s="40"/>
      <c r="SLM98" s="40"/>
      <c r="SLN98" s="40"/>
      <c r="SLO98" s="40"/>
      <c r="SLP98" s="40"/>
      <c r="SLQ98" s="40"/>
      <c r="SLR98" s="40"/>
      <c r="SLS98" s="40"/>
      <c r="SLT98" s="40"/>
      <c r="SLU98" s="40"/>
      <c r="SLV98" s="40"/>
      <c r="SLW98" s="40"/>
      <c r="SLX98" s="40"/>
      <c r="SLY98" s="40"/>
      <c r="SLZ98" s="40"/>
      <c r="SMA98" s="40"/>
      <c r="SMB98" s="40"/>
      <c r="SMC98" s="40"/>
      <c r="SMD98" s="40"/>
      <c r="SME98" s="40"/>
      <c r="SMF98" s="40"/>
      <c r="SMG98" s="40"/>
      <c r="SMH98" s="40"/>
      <c r="SMI98" s="40"/>
      <c r="SMJ98" s="40"/>
      <c r="SMK98" s="40"/>
      <c r="SML98" s="40"/>
      <c r="SMM98" s="40"/>
      <c r="SMN98" s="40"/>
      <c r="SMO98" s="40"/>
      <c r="SMP98" s="40"/>
      <c r="SMQ98" s="40"/>
      <c r="SMR98" s="40"/>
      <c r="SMS98" s="40"/>
      <c r="SMT98" s="40"/>
      <c r="SMU98" s="40"/>
      <c r="SMV98" s="40"/>
      <c r="SMW98" s="40"/>
      <c r="SMX98" s="40"/>
      <c r="SMY98" s="40"/>
      <c r="SMZ98" s="40"/>
      <c r="SNA98" s="40"/>
      <c r="SNB98" s="40"/>
      <c r="SNC98" s="40"/>
      <c r="SND98" s="40"/>
      <c r="SNE98" s="40"/>
      <c r="SNF98" s="40"/>
      <c r="SNG98" s="40"/>
      <c r="SNH98" s="40"/>
      <c r="SNI98" s="40"/>
      <c r="SNJ98" s="40"/>
      <c r="SNK98" s="40"/>
      <c r="SNL98" s="40"/>
      <c r="SNM98" s="40"/>
      <c r="SNN98" s="40"/>
      <c r="SNO98" s="40"/>
      <c r="SNP98" s="40"/>
      <c r="SNQ98" s="40"/>
      <c r="SNR98" s="40"/>
      <c r="SNS98" s="40"/>
      <c r="SNT98" s="40"/>
      <c r="SNU98" s="40"/>
      <c r="SNV98" s="40"/>
      <c r="SNW98" s="40"/>
      <c r="SNX98" s="40"/>
      <c r="SNY98" s="40"/>
      <c r="SNZ98" s="40"/>
      <c r="SOA98" s="40"/>
      <c r="SOB98" s="40"/>
      <c r="SOC98" s="40"/>
      <c r="SOD98" s="40"/>
      <c r="SOE98" s="40"/>
      <c r="SOF98" s="40"/>
      <c r="SOG98" s="40"/>
      <c r="SOH98" s="40"/>
      <c r="SOI98" s="40"/>
      <c r="SOJ98" s="40"/>
      <c r="SOK98" s="40"/>
      <c r="SOL98" s="40"/>
      <c r="SOM98" s="40"/>
      <c r="SON98" s="40"/>
      <c r="SOO98" s="40"/>
      <c r="SOP98" s="40"/>
      <c r="SOQ98" s="40"/>
      <c r="SOR98" s="40"/>
      <c r="SOS98" s="40"/>
      <c r="SOT98" s="40"/>
      <c r="SOU98" s="40"/>
      <c r="SOV98" s="40"/>
      <c r="SOW98" s="40"/>
      <c r="SOX98" s="40"/>
      <c r="SOY98" s="40"/>
      <c r="SOZ98" s="40"/>
      <c r="SPA98" s="40"/>
      <c r="SPB98" s="40"/>
      <c r="SPC98" s="40"/>
      <c r="SPD98" s="40"/>
      <c r="SPE98" s="40"/>
      <c r="SPF98" s="40"/>
      <c r="SPG98" s="40"/>
      <c r="SPH98" s="40"/>
      <c r="SPI98" s="40"/>
      <c r="SPJ98" s="40"/>
      <c r="SPK98" s="40"/>
      <c r="SPL98" s="40"/>
      <c r="SPM98" s="40"/>
      <c r="SPN98" s="40"/>
      <c r="SPO98" s="40"/>
      <c r="SPP98" s="40"/>
      <c r="SPQ98" s="40"/>
      <c r="SPR98" s="40"/>
      <c r="SPS98" s="40"/>
      <c r="SPT98" s="40"/>
      <c r="SPU98" s="40"/>
      <c r="SPV98" s="40"/>
      <c r="SPW98" s="40"/>
      <c r="SPX98" s="40"/>
      <c r="SPY98" s="40"/>
      <c r="SPZ98" s="40"/>
      <c r="SQA98" s="40"/>
      <c r="SQB98" s="40"/>
      <c r="SQC98" s="40"/>
      <c r="SQD98" s="40"/>
      <c r="SQE98" s="40"/>
      <c r="SQF98" s="40"/>
      <c r="SQG98" s="40"/>
      <c r="SQH98" s="40"/>
      <c r="SQI98" s="40"/>
      <c r="SQJ98" s="40"/>
      <c r="SQK98" s="40"/>
      <c r="SQL98" s="40"/>
      <c r="SQM98" s="40"/>
      <c r="SQN98" s="40"/>
      <c r="SQO98" s="40"/>
      <c r="SQP98" s="40"/>
      <c r="SQQ98" s="40"/>
      <c r="SQR98" s="40"/>
      <c r="SQS98" s="40"/>
      <c r="SQT98" s="40"/>
      <c r="SQU98" s="40"/>
      <c r="SQV98" s="40"/>
      <c r="SQW98" s="40"/>
      <c r="SQX98" s="40"/>
      <c r="SQY98" s="40"/>
      <c r="SQZ98" s="40"/>
      <c r="SRA98" s="40"/>
      <c r="SRB98" s="40"/>
      <c r="SRC98" s="40"/>
      <c r="SRD98" s="40"/>
      <c r="SRE98" s="40"/>
      <c r="SRF98" s="40"/>
      <c r="SRG98" s="40"/>
      <c r="SRH98" s="40"/>
      <c r="SRI98" s="40"/>
      <c r="SRJ98" s="40"/>
      <c r="SRK98" s="40"/>
      <c r="SRL98" s="40"/>
      <c r="SRM98" s="40"/>
      <c r="SRN98" s="40"/>
      <c r="SRO98" s="40"/>
      <c r="SRP98" s="40"/>
      <c r="SRQ98" s="40"/>
      <c r="SRR98" s="40"/>
      <c r="SRS98" s="40"/>
      <c r="SRT98" s="40"/>
      <c r="SRU98" s="40"/>
      <c r="SRV98" s="40"/>
      <c r="SRW98" s="40"/>
      <c r="SRX98" s="40"/>
      <c r="SRY98" s="40"/>
      <c r="SRZ98" s="40"/>
      <c r="SSA98" s="40"/>
      <c r="SSB98" s="40"/>
      <c r="SSC98" s="40"/>
      <c r="SSD98" s="40"/>
      <c r="SSE98" s="40"/>
      <c r="SSF98" s="40"/>
      <c r="SSG98" s="40"/>
      <c r="SSH98" s="40"/>
      <c r="SSI98" s="40"/>
      <c r="SSJ98" s="40"/>
      <c r="SSK98" s="40"/>
      <c r="SSL98" s="40"/>
      <c r="SSM98" s="40"/>
      <c r="SSN98" s="40"/>
      <c r="SSO98" s="40"/>
      <c r="SSP98" s="40"/>
      <c r="SSQ98" s="40"/>
      <c r="SSR98" s="40"/>
      <c r="SSS98" s="40"/>
      <c r="SST98" s="40"/>
      <c r="SSU98" s="40"/>
      <c r="SSV98" s="40"/>
      <c r="SSW98" s="40"/>
      <c r="SSX98" s="40"/>
      <c r="SSY98" s="40"/>
      <c r="SSZ98" s="40"/>
      <c r="STA98" s="40"/>
      <c r="STB98" s="40"/>
      <c r="STC98" s="40"/>
      <c r="STD98" s="40"/>
      <c r="STE98" s="40"/>
      <c r="STF98" s="40"/>
      <c r="STG98" s="40"/>
      <c r="STH98" s="40"/>
      <c r="STI98" s="40"/>
      <c r="STJ98" s="40"/>
      <c r="STK98" s="40"/>
      <c r="STL98" s="40"/>
      <c r="STM98" s="40"/>
      <c r="STN98" s="40"/>
      <c r="STO98" s="40"/>
      <c r="STP98" s="40"/>
      <c r="STQ98" s="40"/>
      <c r="STR98" s="40"/>
      <c r="STS98" s="40"/>
      <c r="STT98" s="40"/>
      <c r="STU98" s="40"/>
      <c r="STV98" s="40"/>
      <c r="STW98" s="40"/>
      <c r="STX98" s="40"/>
      <c r="STY98" s="40"/>
      <c r="STZ98" s="40"/>
      <c r="SUA98" s="40"/>
      <c r="SUB98" s="40"/>
      <c r="SUC98" s="40"/>
      <c r="SUD98" s="40"/>
      <c r="SUE98" s="40"/>
      <c r="SUF98" s="40"/>
      <c r="SUG98" s="40"/>
      <c r="SUH98" s="40"/>
      <c r="SUI98" s="40"/>
      <c r="SUJ98" s="40"/>
      <c r="SUK98" s="40"/>
      <c r="SUL98" s="40"/>
      <c r="SUM98" s="40"/>
      <c r="SUN98" s="40"/>
      <c r="SUO98" s="40"/>
      <c r="SUP98" s="40"/>
      <c r="SUQ98" s="40"/>
      <c r="SUR98" s="40"/>
      <c r="SUS98" s="40"/>
      <c r="SUT98" s="40"/>
      <c r="SUU98" s="40"/>
      <c r="SUV98" s="40"/>
      <c r="SUW98" s="40"/>
      <c r="SUX98" s="40"/>
      <c r="SUY98" s="40"/>
      <c r="SUZ98" s="40"/>
      <c r="SVA98" s="40"/>
      <c r="SVB98" s="40"/>
      <c r="SVC98" s="40"/>
      <c r="SVD98" s="40"/>
      <c r="SVE98" s="40"/>
      <c r="SVF98" s="40"/>
      <c r="SVG98" s="40"/>
      <c r="SVH98" s="40"/>
      <c r="SVI98" s="40"/>
      <c r="SVJ98" s="40"/>
      <c r="SVK98" s="40"/>
      <c r="SVL98" s="40"/>
      <c r="SVM98" s="40"/>
      <c r="SVN98" s="40"/>
      <c r="SVO98" s="40"/>
      <c r="SVP98" s="40"/>
      <c r="SVQ98" s="40"/>
      <c r="SVR98" s="40"/>
      <c r="SVS98" s="40"/>
      <c r="SVT98" s="40"/>
      <c r="SVU98" s="40"/>
      <c r="SVV98" s="40"/>
      <c r="SVW98" s="40"/>
      <c r="SVX98" s="40"/>
      <c r="SVY98" s="40"/>
      <c r="SVZ98" s="40"/>
      <c r="SWA98" s="40"/>
      <c r="SWB98" s="40"/>
      <c r="SWC98" s="40"/>
      <c r="SWD98" s="40"/>
      <c r="SWE98" s="40"/>
      <c r="SWF98" s="40"/>
      <c r="SWG98" s="40"/>
      <c r="SWH98" s="40"/>
      <c r="SWI98" s="40"/>
      <c r="SWJ98" s="40"/>
      <c r="SWK98" s="40"/>
      <c r="SWL98" s="40"/>
      <c r="SWM98" s="40"/>
      <c r="SWN98" s="40"/>
      <c r="SWO98" s="40"/>
      <c r="SWP98" s="40"/>
      <c r="SWQ98" s="40"/>
      <c r="SWR98" s="40"/>
      <c r="SWS98" s="40"/>
      <c r="SWT98" s="40"/>
      <c r="SWU98" s="40"/>
      <c r="SWV98" s="40"/>
      <c r="SWW98" s="40"/>
      <c r="SWX98" s="40"/>
      <c r="SWY98" s="40"/>
      <c r="SWZ98" s="40"/>
      <c r="SXA98" s="40"/>
      <c r="SXB98" s="40"/>
      <c r="SXC98" s="40"/>
      <c r="SXD98" s="40"/>
      <c r="SXE98" s="40"/>
      <c r="SXF98" s="40"/>
      <c r="SXG98" s="40"/>
      <c r="SXH98" s="40"/>
      <c r="SXI98" s="40"/>
      <c r="SXJ98" s="40"/>
      <c r="SXK98" s="40"/>
      <c r="SXL98" s="40"/>
      <c r="SXM98" s="40"/>
      <c r="SXN98" s="40"/>
      <c r="SXO98" s="40"/>
      <c r="SXP98" s="40"/>
      <c r="SXQ98" s="40"/>
      <c r="SXR98" s="40"/>
      <c r="SXS98" s="40"/>
      <c r="SXT98" s="40"/>
      <c r="SXU98" s="40"/>
      <c r="SXV98" s="40"/>
      <c r="SXW98" s="40"/>
      <c r="SXX98" s="40"/>
      <c r="SXY98" s="40"/>
      <c r="SXZ98" s="40"/>
      <c r="SYA98" s="40"/>
      <c r="SYB98" s="40"/>
      <c r="SYC98" s="40"/>
      <c r="SYD98" s="40"/>
      <c r="SYE98" s="40"/>
      <c r="SYF98" s="40"/>
      <c r="SYG98" s="40"/>
      <c r="SYH98" s="40"/>
      <c r="SYI98" s="40"/>
      <c r="SYJ98" s="40"/>
      <c r="SYK98" s="40"/>
      <c r="SYL98" s="40"/>
      <c r="SYM98" s="40"/>
      <c r="SYN98" s="40"/>
      <c r="SYO98" s="40"/>
      <c r="SYP98" s="40"/>
      <c r="SYQ98" s="40"/>
      <c r="SYR98" s="40"/>
      <c r="SYS98" s="40"/>
      <c r="SYT98" s="40"/>
      <c r="SYU98" s="40"/>
      <c r="SYV98" s="40"/>
      <c r="SYW98" s="40"/>
      <c r="SYX98" s="40"/>
      <c r="SYY98" s="40"/>
      <c r="SYZ98" s="40"/>
      <c r="SZA98" s="40"/>
      <c r="SZB98" s="40"/>
      <c r="SZC98" s="40"/>
      <c r="SZD98" s="40"/>
      <c r="SZE98" s="40"/>
      <c r="SZF98" s="40"/>
      <c r="SZG98" s="40"/>
      <c r="SZH98" s="40"/>
      <c r="SZI98" s="40"/>
      <c r="SZJ98" s="40"/>
      <c r="SZK98" s="40"/>
      <c r="SZL98" s="40"/>
      <c r="SZM98" s="40"/>
      <c r="SZN98" s="40"/>
      <c r="SZO98" s="40"/>
      <c r="SZP98" s="40"/>
      <c r="SZQ98" s="40"/>
      <c r="SZR98" s="40"/>
      <c r="SZS98" s="40"/>
      <c r="SZT98" s="40"/>
      <c r="SZU98" s="40"/>
      <c r="SZV98" s="40"/>
      <c r="SZW98" s="40"/>
      <c r="SZX98" s="40"/>
      <c r="SZY98" s="40"/>
      <c r="SZZ98" s="40"/>
      <c r="TAA98" s="40"/>
      <c r="TAB98" s="40"/>
      <c r="TAC98" s="40"/>
      <c r="TAD98" s="40"/>
      <c r="TAE98" s="40"/>
      <c r="TAF98" s="40"/>
      <c r="TAG98" s="40"/>
      <c r="TAH98" s="40"/>
      <c r="TAI98" s="40"/>
      <c r="TAJ98" s="40"/>
      <c r="TAK98" s="40"/>
      <c r="TAL98" s="40"/>
      <c r="TAM98" s="40"/>
      <c r="TAN98" s="40"/>
      <c r="TAO98" s="40"/>
      <c r="TAP98" s="40"/>
      <c r="TAQ98" s="40"/>
      <c r="TAR98" s="40"/>
      <c r="TAS98" s="40"/>
      <c r="TAT98" s="40"/>
      <c r="TAU98" s="40"/>
      <c r="TAV98" s="40"/>
      <c r="TAW98" s="40"/>
      <c r="TAX98" s="40"/>
      <c r="TAY98" s="40"/>
      <c r="TAZ98" s="40"/>
      <c r="TBA98" s="40"/>
      <c r="TBB98" s="40"/>
      <c r="TBC98" s="40"/>
      <c r="TBD98" s="40"/>
      <c r="TBE98" s="40"/>
      <c r="TBF98" s="40"/>
      <c r="TBG98" s="40"/>
      <c r="TBH98" s="40"/>
      <c r="TBI98" s="40"/>
      <c r="TBJ98" s="40"/>
      <c r="TBK98" s="40"/>
      <c r="TBL98" s="40"/>
      <c r="TBM98" s="40"/>
      <c r="TBN98" s="40"/>
      <c r="TBO98" s="40"/>
      <c r="TBP98" s="40"/>
      <c r="TBQ98" s="40"/>
      <c r="TBR98" s="40"/>
      <c r="TBS98" s="40"/>
      <c r="TBT98" s="40"/>
      <c r="TBU98" s="40"/>
      <c r="TBV98" s="40"/>
      <c r="TBW98" s="40"/>
      <c r="TBX98" s="40"/>
      <c r="TBY98" s="40"/>
      <c r="TBZ98" s="40"/>
      <c r="TCA98" s="40"/>
      <c r="TCB98" s="40"/>
      <c r="TCC98" s="40"/>
      <c r="TCD98" s="40"/>
      <c r="TCE98" s="40"/>
      <c r="TCF98" s="40"/>
      <c r="TCG98" s="40"/>
      <c r="TCH98" s="40"/>
      <c r="TCI98" s="40"/>
      <c r="TCJ98" s="40"/>
      <c r="TCK98" s="40"/>
      <c r="TCL98" s="40"/>
      <c r="TCM98" s="40"/>
      <c r="TCN98" s="40"/>
      <c r="TCO98" s="40"/>
      <c r="TCP98" s="40"/>
      <c r="TCQ98" s="40"/>
      <c r="TCR98" s="40"/>
      <c r="TCS98" s="40"/>
      <c r="TCT98" s="40"/>
      <c r="TCU98" s="40"/>
      <c r="TCV98" s="40"/>
      <c r="TCW98" s="40"/>
      <c r="TCX98" s="40"/>
      <c r="TCY98" s="40"/>
      <c r="TCZ98" s="40"/>
      <c r="TDA98" s="40"/>
      <c r="TDB98" s="40"/>
      <c r="TDC98" s="40"/>
      <c r="TDD98" s="40"/>
      <c r="TDE98" s="40"/>
      <c r="TDF98" s="40"/>
      <c r="TDG98" s="40"/>
      <c r="TDH98" s="40"/>
      <c r="TDI98" s="40"/>
      <c r="TDJ98" s="40"/>
      <c r="TDK98" s="40"/>
      <c r="TDL98" s="40"/>
      <c r="TDM98" s="40"/>
      <c r="TDN98" s="40"/>
      <c r="TDO98" s="40"/>
      <c r="TDP98" s="40"/>
      <c r="TDQ98" s="40"/>
      <c r="TDR98" s="40"/>
      <c r="TDS98" s="40"/>
      <c r="TDT98" s="40"/>
      <c r="TDU98" s="40"/>
      <c r="TDV98" s="40"/>
      <c r="TDW98" s="40"/>
      <c r="TDX98" s="40"/>
      <c r="TDY98" s="40"/>
      <c r="TDZ98" s="40"/>
      <c r="TEA98" s="40"/>
      <c r="TEB98" s="40"/>
      <c r="TEC98" s="40"/>
      <c r="TED98" s="40"/>
      <c r="TEE98" s="40"/>
      <c r="TEF98" s="40"/>
      <c r="TEG98" s="40"/>
      <c r="TEH98" s="40"/>
      <c r="TEI98" s="40"/>
      <c r="TEJ98" s="40"/>
      <c r="TEK98" s="40"/>
      <c r="TEL98" s="40"/>
      <c r="TEM98" s="40"/>
      <c r="TEN98" s="40"/>
      <c r="TEO98" s="40"/>
      <c r="TEP98" s="40"/>
      <c r="TEQ98" s="40"/>
      <c r="TER98" s="40"/>
      <c r="TES98" s="40"/>
      <c r="TET98" s="40"/>
      <c r="TEU98" s="40"/>
      <c r="TEV98" s="40"/>
      <c r="TEW98" s="40"/>
      <c r="TEX98" s="40"/>
      <c r="TEY98" s="40"/>
      <c r="TEZ98" s="40"/>
      <c r="TFA98" s="40"/>
      <c r="TFB98" s="40"/>
      <c r="TFC98" s="40"/>
      <c r="TFD98" s="40"/>
      <c r="TFE98" s="40"/>
      <c r="TFF98" s="40"/>
      <c r="TFG98" s="40"/>
      <c r="TFH98" s="40"/>
      <c r="TFI98" s="40"/>
      <c r="TFJ98" s="40"/>
      <c r="TFK98" s="40"/>
      <c r="TFL98" s="40"/>
      <c r="TFM98" s="40"/>
      <c r="TFN98" s="40"/>
      <c r="TFO98" s="40"/>
      <c r="TFP98" s="40"/>
      <c r="TFQ98" s="40"/>
      <c r="TFR98" s="40"/>
      <c r="TFS98" s="40"/>
      <c r="TFT98" s="40"/>
      <c r="TFU98" s="40"/>
      <c r="TFV98" s="40"/>
      <c r="TFW98" s="40"/>
      <c r="TFX98" s="40"/>
      <c r="TFY98" s="40"/>
      <c r="TFZ98" s="40"/>
      <c r="TGA98" s="40"/>
      <c r="TGB98" s="40"/>
      <c r="TGC98" s="40"/>
      <c r="TGD98" s="40"/>
      <c r="TGE98" s="40"/>
      <c r="TGF98" s="40"/>
      <c r="TGG98" s="40"/>
      <c r="TGH98" s="40"/>
      <c r="TGI98" s="40"/>
      <c r="TGJ98" s="40"/>
      <c r="TGK98" s="40"/>
      <c r="TGL98" s="40"/>
      <c r="TGM98" s="40"/>
      <c r="TGN98" s="40"/>
      <c r="TGO98" s="40"/>
      <c r="TGP98" s="40"/>
      <c r="TGQ98" s="40"/>
      <c r="TGR98" s="40"/>
      <c r="TGS98" s="40"/>
      <c r="TGT98" s="40"/>
      <c r="TGU98" s="40"/>
      <c r="TGV98" s="40"/>
      <c r="TGW98" s="40"/>
      <c r="TGX98" s="40"/>
      <c r="TGY98" s="40"/>
      <c r="TGZ98" s="40"/>
      <c r="THA98" s="40"/>
      <c r="THB98" s="40"/>
      <c r="THC98" s="40"/>
      <c r="THD98" s="40"/>
      <c r="THE98" s="40"/>
      <c r="THF98" s="40"/>
      <c r="THG98" s="40"/>
      <c r="THH98" s="40"/>
      <c r="THI98" s="40"/>
      <c r="THJ98" s="40"/>
      <c r="THK98" s="40"/>
      <c r="THL98" s="40"/>
      <c r="THM98" s="40"/>
      <c r="THN98" s="40"/>
      <c r="THO98" s="40"/>
      <c r="THP98" s="40"/>
      <c r="THQ98" s="40"/>
      <c r="THR98" s="40"/>
      <c r="THS98" s="40"/>
      <c r="THT98" s="40"/>
      <c r="THU98" s="40"/>
      <c r="THV98" s="40"/>
      <c r="THW98" s="40"/>
      <c r="THX98" s="40"/>
      <c r="THY98" s="40"/>
      <c r="THZ98" s="40"/>
      <c r="TIA98" s="40"/>
      <c r="TIB98" s="40"/>
      <c r="TIC98" s="40"/>
      <c r="TID98" s="40"/>
      <c r="TIE98" s="40"/>
      <c r="TIF98" s="40"/>
      <c r="TIG98" s="40"/>
      <c r="TIH98" s="40"/>
      <c r="TII98" s="40"/>
      <c r="TIJ98" s="40"/>
      <c r="TIK98" s="40"/>
      <c r="TIL98" s="40"/>
      <c r="TIM98" s="40"/>
      <c r="TIN98" s="40"/>
      <c r="TIO98" s="40"/>
      <c r="TIP98" s="40"/>
      <c r="TIQ98" s="40"/>
      <c r="TIR98" s="40"/>
      <c r="TIS98" s="40"/>
      <c r="TIT98" s="40"/>
      <c r="TIU98" s="40"/>
      <c r="TIV98" s="40"/>
      <c r="TIW98" s="40"/>
      <c r="TIX98" s="40"/>
      <c r="TIY98" s="40"/>
      <c r="TIZ98" s="40"/>
      <c r="TJA98" s="40"/>
      <c r="TJB98" s="40"/>
      <c r="TJC98" s="40"/>
      <c r="TJD98" s="40"/>
      <c r="TJE98" s="40"/>
      <c r="TJF98" s="40"/>
      <c r="TJG98" s="40"/>
      <c r="TJH98" s="40"/>
      <c r="TJI98" s="40"/>
      <c r="TJJ98" s="40"/>
      <c r="TJK98" s="40"/>
      <c r="TJL98" s="40"/>
      <c r="TJM98" s="40"/>
      <c r="TJN98" s="40"/>
      <c r="TJO98" s="40"/>
      <c r="TJP98" s="40"/>
      <c r="TJQ98" s="40"/>
      <c r="TJR98" s="40"/>
      <c r="TJS98" s="40"/>
      <c r="TJT98" s="40"/>
      <c r="TJU98" s="40"/>
      <c r="TJV98" s="40"/>
      <c r="TJW98" s="40"/>
      <c r="TJX98" s="40"/>
      <c r="TJY98" s="40"/>
      <c r="TJZ98" s="40"/>
      <c r="TKA98" s="40"/>
      <c r="TKB98" s="40"/>
      <c r="TKC98" s="40"/>
      <c r="TKD98" s="40"/>
      <c r="TKE98" s="40"/>
      <c r="TKF98" s="40"/>
      <c r="TKG98" s="40"/>
      <c r="TKH98" s="40"/>
      <c r="TKI98" s="40"/>
      <c r="TKJ98" s="40"/>
      <c r="TKK98" s="40"/>
      <c r="TKL98" s="40"/>
      <c r="TKM98" s="40"/>
      <c r="TKN98" s="40"/>
      <c r="TKO98" s="40"/>
      <c r="TKP98" s="40"/>
      <c r="TKQ98" s="40"/>
      <c r="TKR98" s="40"/>
      <c r="TKS98" s="40"/>
      <c r="TKT98" s="40"/>
      <c r="TKU98" s="40"/>
      <c r="TKV98" s="40"/>
      <c r="TKW98" s="40"/>
      <c r="TKX98" s="40"/>
      <c r="TKY98" s="40"/>
      <c r="TKZ98" s="40"/>
      <c r="TLA98" s="40"/>
      <c r="TLB98" s="40"/>
      <c r="TLC98" s="40"/>
      <c r="TLD98" s="40"/>
      <c r="TLE98" s="40"/>
      <c r="TLF98" s="40"/>
      <c r="TLG98" s="40"/>
      <c r="TLH98" s="40"/>
      <c r="TLI98" s="40"/>
      <c r="TLJ98" s="40"/>
      <c r="TLK98" s="40"/>
      <c r="TLL98" s="40"/>
      <c r="TLM98" s="40"/>
      <c r="TLN98" s="40"/>
      <c r="TLO98" s="40"/>
      <c r="TLP98" s="40"/>
      <c r="TLQ98" s="40"/>
      <c r="TLR98" s="40"/>
      <c r="TLS98" s="40"/>
      <c r="TLT98" s="40"/>
      <c r="TLU98" s="40"/>
      <c r="TLV98" s="40"/>
      <c r="TLW98" s="40"/>
      <c r="TLX98" s="40"/>
      <c r="TLY98" s="40"/>
      <c r="TLZ98" s="40"/>
      <c r="TMA98" s="40"/>
      <c r="TMB98" s="40"/>
      <c r="TMC98" s="40"/>
      <c r="TMD98" s="40"/>
      <c r="TME98" s="40"/>
      <c r="TMF98" s="40"/>
      <c r="TMG98" s="40"/>
      <c r="TMH98" s="40"/>
      <c r="TMI98" s="40"/>
      <c r="TMJ98" s="40"/>
      <c r="TMK98" s="40"/>
      <c r="TML98" s="40"/>
      <c r="TMM98" s="40"/>
      <c r="TMN98" s="40"/>
      <c r="TMO98" s="40"/>
      <c r="TMP98" s="40"/>
      <c r="TMQ98" s="40"/>
      <c r="TMR98" s="40"/>
      <c r="TMS98" s="40"/>
      <c r="TMT98" s="40"/>
      <c r="TMU98" s="40"/>
      <c r="TMV98" s="40"/>
      <c r="TMW98" s="40"/>
      <c r="TMX98" s="40"/>
      <c r="TMY98" s="40"/>
      <c r="TMZ98" s="40"/>
      <c r="TNA98" s="40"/>
      <c r="TNB98" s="40"/>
      <c r="TNC98" s="40"/>
      <c r="TND98" s="40"/>
      <c r="TNE98" s="40"/>
      <c r="TNF98" s="40"/>
      <c r="TNG98" s="40"/>
      <c r="TNH98" s="40"/>
      <c r="TNI98" s="40"/>
      <c r="TNJ98" s="40"/>
      <c r="TNK98" s="40"/>
      <c r="TNL98" s="40"/>
      <c r="TNM98" s="40"/>
      <c r="TNN98" s="40"/>
      <c r="TNO98" s="40"/>
      <c r="TNP98" s="40"/>
      <c r="TNQ98" s="40"/>
      <c r="TNR98" s="40"/>
      <c r="TNS98" s="40"/>
      <c r="TNT98" s="40"/>
      <c r="TNU98" s="40"/>
      <c r="TNV98" s="40"/>
      <c r="TNW98" s="40"/>
      <c r="TNX98" s="40"/>
      <c r="TNY98" s="40"/>
      <c r="TNZ98" s="40"/>
      <c r="TOA98" s="40"/>
      <c r="TOB98" s="40"/>
      <c r="TOC98" s="40"/>
      <c r="TOD98" s="40"/>
      <c r="TOE98" s="40"/>
      <c r="TOF98" s="40"/>
      <c r="TOG98" s="40"/>
      <c r="TOH98" s="40"/>
      <c r="TOI98" s="40"/>
      <c r="TOJ98" s="40"/>
      <c r="TOK98" s="40"/>
      <c r="TOL98" s="40"/>
      <c r="TOM98" s="40"/>
      <c r="TON98" s="40"/>
      <c r="TOO98" s="40"/>
      <c r="TOP98" s="40"/>
      <c r="TOQ98" s="40"/>
      <c r="TOR98" s="40"/>
      <c r="TOS98" s="40"/>
      <c r="TOT98" s="40"/>
      <c r="TOU98" s="40"/>
      <c r="TOV98" s="40"/>
      <c r="TOW98" s="40"/>
      <c r="TOX98" s="40"/>
      <c r="TOY98" s="40"/>
      <c r="TOZ98" s="40"/>
      <c r="TPA98" s="40"/>
      <c r="TPB98" s="40"/>
      <c r="TPC98" s="40"/>
      <c r="TPD98" s="40"/>
      <c r="TPE98" s="40"/>
      <c r="TPF98" s="40"/>
      <c r="TPG98" s="40"/>
      <c r="TPH98" s="40"/>
      <c r="TPI98" s="40"/>
      <c r="TPJ98" s="40"/>
      <c r="TPK98" s="40"/>
      <c r="TPL98" s="40"/>
      <c r="TPM98" s="40"/>
      <c r="TPN98" s="40"/>
      <c r="TPO98" s="40"/>
      <c r="TPP98" s="40"/>
      <c r="TPQ98" s="40"/>
      <c r="TPR98" s="40"/>
      <c r="TPS98" s="40"/>
      <c r="TPT98" s="40"/>
      <c r="TPU98" s="40"/>
      <c r="TPV98" s="40"/>
      <c r="TPW98" s="40"/>
      <c r="TPX98" s="40"/>
      <c r="TPY98" s="40"/>
      <c r="TPZ98" s="40"/>
      <c r="TQA98" s="40"/>
      <c r="TQB98" s="40"/>
      <c r="TQC98" s="40"/>
      <c r="TQD98" s="40"/>
      <c r="TQE98" s="40"/>
      <c r="TQF98" s="40"/>
      <c r="TQG98" s="40"/>
      <c r="TQH98" s="40"/>
      <c r="TQI98" s="40"/>
      <c r="TQJ98" s="40"/>
      <c r="TQK98" s="40"/>
      <c r="TQL98" s="40"/>
      <c r="TQM98" s="40"/>
      <c r="TQN98" s="40"/>
      <c r="TQO98" s="40"/>
      <c r="TQP98" s="40"/>
      <c r="TQQ98" s="40"/>
      <c r="TQR98" s="40"/>
      <c r="TQS98" s="40"/>
      <c r="TQT98" s="40"/>
      <c r="TQU98" s="40"/>
      <c r="TQV98" s="40"/>
      <c r="TQW98" s="40"/>
      <c r="TQX98" s="40"/>
      <c r="TQY98" s="40"/>
      <c r="TQZ98" s="40"/>
      <c r="TRA98" s="40"/>
      <c r="TRB98" s="40"/>
      <c r="TRC98" s="40"/>
      <c r="TRD98" s="40"/>
      <c r="TRE98" s="40"/>
      <c r="TRF98" s="40"/>
      <c r="TRG98" s="40"/>
      <c r="TRH98" s="40"/>
      <c r="TRI98" s="40"/>
      <c r="TRJ98" s="40"/>
      <c r="TRK98" s="40"/>
      <c r="TRL98" s="40"/>
      <c r="TRM98" s="40"/>
      <c r="TRN98" s="40"/>
      <c r="TRO98" s="40"/>
      <c r="TRP98" s="40"/>
      <c r="TRQ98" s="40"/>
      <c r="TRR98" s="40"/>
      <c r="TRS98" s="40"/>
      <c r="TRT98" s="40"/>
      <c r="TRU98" s="40"/>
      <c r="TRV98" s="40"/>
      <c r="TRW98" s="40"/>
      <c r="TRX98" s="40"/>
      <c r="TRY98" s="40"/>
      <c r="TRZ98" s="40"/>
      <c r="TSA98" s="40"/>
      <c r="TSB98" s="40"/>
      <c r="TSC98" s="40"/>
      <c r="TSD98" s="40"/>
      <c r="TSE98" s="40"/>
      <c r="TSF98" s="40"/>
      <c r="TSG98" s="40"/>
      <c r="TSH98" s="40"/>
      <c r="TSI98" s="40"/>
      <c r="TSJ98" s="40"/>
      <c r="TSK98" s="40"/>
      <c r="TSL98" s="40"/>
      <c r="TSM98" s="40"/>
      <c r="TSN98" s="40"/>
      <c r="TSO98" s="40"/>
      <c r="TSP98" s="40"/>
      <c r="TSQ98" s="40"/>
      <c r="TSR98" s="40"/>
      <c r="TSS98" s="40"/>
      <c r="TST98" s="40"/>
      <c r="TSU98" s="40"/>
      <c r="TSV98" s="40"/>
      <c r="TSW98" s="40"/>
      <c r="TSX98" s="40"/>
      <c r="TSY98" s="40"/>
      <c r="TSZ98" s="40"/>
      <c r="TTA98" s="40"/>
      <c r="TTB98" s="40"/>
      <c r="TTC98" s="40"/>
      <c r="TTD98" s="40"/>
      <c r="TTE98" s="40"/>
      <c r="TTF98" s="40"/>
      <c r="TTG98" s="40"/>
      <c r="TTH98" s="40"/>
      <c r="TTI98" s="40"/>
      <c r="TTJ98" s="40"/>
      <c r="TTK98" s="40"/>
      <c r="TTL98" s="40"/>
      <c r="TTM98" s="40"/>
      <c r="TTN98" s="40"/>
      <c r="TTO98" s="40"/>
      <c r="TTP98" s="40"/>
      <c r="TTQ98" s="40"/>
      <c r="TTR98" s="40"/>
      <c r="TTS98" s="40"/>
      <c r="TTT98" s="40"/>
      <c r="TTU98" s="40"/>
      <c r="TTV98" s="40"/>
      <c r="TTW98" s="40"/>
      <c r="TTX98" s="40"/>
      <c r="TTY98" s="40"/>
      <c r="TTZ98" s="40"/>
      <c r="TUA98" s="40"/>
      <c r="TUB98" s="40"/>
      <c r="TUC98" s="40"/>
      <c r="TUD98" s="40"/>
      <c r="TUE98" s="40"/>
      <c r="TUF98" s="40"/>
      <c r="TUG98" s="40"/>
      <c r="TUH98" s="40"/>
      <c r="TUI98" s="40"/>
      <c r="TUJ98" s="40"/>
      <c r="TUK98" s="40"/>
      <c r="TUL98" s="40"/>
      <c r="TUM98" s="40"/>
      <c r="TUN98" s="40"/>
      <c r="TUO98" s="40"/>
      <c r="TUP98" s="40"/>
      <c r="TUQ98" s="40"/>
      <c r="TUR98" s="40"/>
      <c r="TUS98" s="40"/>
      <c r="TUT98" s="40"/>
      <c r="TUU98" s="40"/>
      <c r="TUV98" s="40"/>
      <c r="TUW98" s="40"/>
      <c r="TUX98" s="40"/>
      <c r="TUY98" s="40"/>
      <c r="TUZ98" s="40"/>
      <c r="TVA98" s="40"/>
      <c r="TVB98" s="40"/>
      <c r="TVC98" s="40"/>
      <c r="TVD98" s="40"/>
      <c r="TVE98" s="40"/>
      <c r="TVF98" s="40"/>
      <c r="TVG98" s="40"/>
      <c r="TVH98" s="40"/>
      <c r="TVI98" s="40"/>
      <c r="TVJ98" s="40"/>
      <c r="TVK98" s="40"/>
      <c r="TVL98" s="40"/>
      <c r="TVM98" s="40"/>
      <c r="TVN98" s="40"/>
      <c r="TVO98" s="40"/>
      <c r="TVP98" s="40"/>
      <c r="TVQ98" s="40"/>
      <c r="TVR98" s="40"/>
      <c r="TVS98" s="40"/>
      <c r="TVT98" s="40"/>
      <c r="TVU98" s="40"/>
      <c r="TVV98" s="40"/>
      <c r="TVW98" s="40"/>
      <c r="TVX98" s="40"/>
      <c r="TVY98" s="40"/>
      <c r="TVZ98" s="40"/>
      <c r="TWA98" s="40"/>
      <c r="TWB98" s="40"/>
      <c r="TWC98" s="40"/>
      <c r="TWD98" s="40"/>
      <c r="TWE98" s="40"/>
      <c r="TWF98" s="40"/>
      <c r="TWG98" s="40"/>
      <c r="TWH98" s="40"/>
      <c r="TWI98" s="40"/>
      <c r="TWJ98" s="40"/>
      <c r="TWK98" s="40"/>
      <c r="TWL98" s="40"/>
      <c r="TWM98" s="40"/>
      <c r="TWN98" s="40"/>
      <c r="TWO98" s="40"/>
      <c r="TWP98" s="40"/>
      <c r="TWQ98" s="40"/>
      <c r="TWR98" s="40"/>
      <c r="TWS98" s="40"/>
      <c r="TWT98" s="40"/>
      <c r="TWU98" s="40"/>
      <c r="TWV98" s="40"/>
      <c r="TWW98" s="40"/>
      <c r="TWX98" s="40"/>
      <c r="TWY98" s="40"/>
      <c r="TWZ98" s="40"/>
      <c r="TXA98" s="40"/>
      <c r="TXB98" s="40"/>
      <c r="TXC98" s="40"/>
      <c r="TXD98" s="40"/>
      <c r="TXE98" s="40"/>
      <c r="TXF98" s="40"/>
      <c r="TXG98" s="40"/>
      <c r="TXH98" s="40"/>
      <c r="TXI98" s="40"/>
      <c r="TXJ98" s="40"/>
      <c r="TXK98" s="40"/>
      <c r="TXL98" s="40"/>
      <c r="TXM98" s="40"/>
      <c r="TXN98" s="40"/>
      <c r="TXO98" s="40"/>
      <c r="TXP98" s="40"/>
      <c r="TXQ98" s="40"/>
      <c r="TXR98" s="40"/>
      <c r="TXS98" s="40"/>
      <c r="TXT98" s="40"/>
      <c r="TXU98" s="40"/>
      <c r="TXV98" s="40"/>
      <c r="TXW98" s="40"/>
      <c r="TXX98" s="40"/>
      <c r="TXY98" s="40"/>
      <c r="TXZ98" s="40"/>
      <c r="TYA98" s="40"/>
      <c r="TYB98" s="40"/>
      <c r="TYC98" s="40"/>
      <c r="TYD98" s="40"/>
      <c r="TYE98" s="40"/>
      <c r="TYF98" s="40"/>
      <c r="TYG98" s="40"/>
      <c r="TYH98" s="40"/>
      <c r="TYI98" s="40"/>
      <c r="TYJ98" s="40"/>
      <c r="TYK98" s="40"/>
      <c r="TYL98" s="40"/>
      <c r="TYM98" s="40"/>
      <c r="TYN98" s="40"/>
      <c r="TYO98" s="40"/>
      <c r="TYP98" s="40"/>
      <c r="TYQ98" s="40"/>
      <c r="TYR98" s="40"/>
      <c r="TYS98" s="40"/>
      <c r="TYT98" s="40"/>
      <c r="TYU98" s="40"/>
      <c r="TYV98" s="40"/>
      <c r="TYW98" s="40"/>
      <c r="TYX98" s="40"/>
      <c r="TYY98" s="40"/>
      <c r="TYZ98" s="40"/>
      <c r="TZA98" s="40"/>
      <c r="TZB98" s="40"/>
      <c r="TZC98" s="40"/>
      <c r="TZD98" s="40"/>
      <c r="TZE98" s="40"/>
      <c r="TZF98" s="40"/>
      <c r="TZG98" s="40"/>
      <c r="TZH98" s="40"/>
      <c r="TZI98" s="40"/>
      <c r="TZJ98" s="40"/>
      <c r="TZK98" s="40"/>
      <c r="TZL98" s="40"/>
      <c r="TZM98" s="40"/>
      <c r="TZN98" s="40"/>
      <c r="TZO98" s="40"/>
      <c r="TZP98" s="40"/>
      <c r="TZQ98" s="40"/>
      <c r="TZR98" s="40"/>
      <c r="TZS98" s="40"/>
      <c r="TZT98" s="40"/>
      <c r="TZU98" s="40"/>
      <c r="TZV98" s="40"/>
      <c r="TZW98" s="40"/>
      <c r="TZX98" s="40"/>
      <c r="TZY98" s="40"/>
      <c r="TZZ98" s="40"/>
      <c r="UAA98" s="40"/>
      <c r="UAB98" s="40"/>
      <c r="UAC98" s="40"/>
      <c r="UAD98" s="40"/>
      <c r="UAE98" s="40"/>
      <c r="UAF98" s="40"/>
      <c r="UAG98" s="40"/>
      <c r="UAH98" s="40"/>
      <c r="UAI98" s="40"/>
      <c r="UAJ98" s="40"/>
      <c r="UAK98" s="40"/>
      <c r="UAL98" s="40"/>
      <c r="UAM98" s="40"/>
      <c r="UAN98" s="40"/>
      <c r="UAO98" s="40"/>
      <c r="UAP98" s="40"/>
      <c r="UAQ98" s="40"/>
      <c r="UAR98" s="40"/>
      <c r="UAS98" s="40"/>
      <c r="UAT98" s="40"/>
      <c r="UAU98" s="40"/>
      <c r="UAV98" s="40"/>
      <c r="UAW98" s="40"/>
      <c r="UAX98" s="40"/>
      <c r="UAY98" s="40"/>
      <c r="UAZ98" s="40"/>
      <c r="UBA98" s="40"/>
      <c r="UBB98" s="40"/>
      <c r="UBC98" s="40"/>
      <c r="UBD98" s="40"/>
      <c r="UBE98" s="40"/>
      <c r="UBF98" s="40"/>
      <c r="UBG98" s="40"/>
      <c r="UBH98" s="40"/>
      <c r="UBI98" s="40"/>
      <c r="UBJ98" s="40"/>
      <c r="UBK98" s="40"/>
      <c r="UBL98" s="40"/>
      <c r="UBM98" s="40"/>
      <c r="UBN98" s="40"/>
      <c r="UBO98" s="40"/>
      <c r="UBP98" s="40"/>
      <c r="UBQ98" s="40"/>
      <c r="UBR98" s="40"/>
      <c r="UBS98" s="40"/>
      <c r="UBT98" s="40"/>
      <c r="UBU98" s="40"/>
      <c r="UBV98" s="40"/>
      <c r="UBW98" s="40"/>
      <c r="UBX98" s="40"/>
      <c r="UBY98" s="40"/>
      <c r="UBZ98" s="40"/>
      <c r="UCA98" s="40"/>
      <c r="UCB98" s="40"/>
      <c r="UCC98" s="40"/>
      <c r="UCD98" s="40"/>
      <c r="UCE98" s="40"/>
      <c r="UCF98" s="40"/>
      <c r="UCG98" s="40"/>
      <c r="UCH98" s="40"/>
      <c r="UCI98" s="40"/>
      <c r="UCJ98" s="40"/>
      <c r="UCK98" s="40"/>
      <c r="UCL98" s="40"/>
      <c r="UCM98" s="40"/>
      <c r="UCN98" s="40"/>
      <c r="UCO98" s="40"/>
      <c r="UCP98" s="40"/>
      <c r="UCQ98" s="40"/>
      <c r="UCR98" s="40"/>
      <c r="UCS98" s="40"/>
      <c r="UCT98" s="40"/>
      <c r="UCU98" s="40"/>
      <c r="UCV98" s="40"/>
      <c r="UCW98" s="40"/>
      <c r="UCX98" s="40"/>
      <c r="UCY98" s="40"/>
      <c r="UCZ98" s="40"/>
      <c r="UDA98" s="40"/>
      <c r="UDB98" s="40"/>
      <c r="UDC98" s="40"/>
      <c r="UDD98" s="40"/>
      <c r="UDE98" s="40"/>
      <c r="UDF98" s="40"/>
      <c r="UDG98" s="40"/>
      <c r="UDH98" s="40"/>
      <c r="UDI98" s="40"/>
      <c r="UDJ98" s="40"/>
      <c r="UDK98" s="40"/>
      <c r="UDL98" s="40"/>
      <c r="UDM98" s="40"/>
      <c r="UDN98" s="40"/>
      <c r="UDO98" s="40"/>
      <c r="UDP98" s="40"/>
      <c r="UDQ98" s="40"/>
      <c r="UDR98" s="40"/>
      <c r="UDS98" s="40"/>
      <c r="UDT98" s="40"/>
      <c r="UDU98" s="40"/>
      <c r="UDV98" s="40"/>
      <c r="UDW98" s="40"/>
      <c r="UDX98" s="40"/>
      <c r="UDY98" s="40"/>
      <c r="UDZ98" s="40"/>
      <c r="UEA98" s="40"/>
      <c r="UEB98" s="40"/>
      <c r="UEC98" s="40"/>
      <c r="UED98" s="40"/>
      <c r="UEE98" s="40"/>
      <c r="UEF98" s="40"/>
      <c r="UEG98" s="40"/>
      <c r="UEH98" s="40"/>
      <c r="UEI98" s="40"/>
      <c r="UEJ98" s="40"/>
      <c r="UEK98" s="40"/>
      <c r="UEL98" s="40"/>
      <c r="UEM98" s="40"/>
      <c r="UEN98" s="40"/>
      <c r="UEO98" s="40"/>
      <c r="UEP98" s="40"/>
      <c r="UEQ98" s="40"/>
      <c r="UER98" s="40"/>
      <c r="UES98" s="40"/>
      <c r="UET98" s="40"/>
      <c r="UEU98" s="40"/>
      <c r="UEV98" s="40"/>
      <c r="UEW98" s="40"/>
      <c r="UEX98" s="40"/>
      <c r="UEY98" s="40"/>
      <c r="UEZ98" s="40"/>
      <c r="UFA98" s="40"/>
      <c r="UFB98" s="40"/>
      <c r="UFC98" s="40"/>
      <c r="UFD98" s="40"/>
      <c r="UFE98" s="40"/>
      <c r="UFF98" s="40"/>
      <c r="UFG98" s="40"/>
      <c r="UFH98" s="40"/>
      <c r="UFI98" s="40"/>
      <c r="UFJ98" s="40"/>
      <c r="UFK98" s="40"/>
      <c r="UFL98" s="40"/>
      <c r="UFM98" s="40"/>
      <c r="UFN98" s="40"/>
      <c r="UFO98" s="40"/>
      <c r="UFP98" s="40"/>
      <c r="UFQ98" s="40"/>
      <c r="UFR98" s="40"/>
      <c r="UFS98" s="40"/>
      <c r="UFT98" s="40"/>
      <c r="UFU98" s="40"/>
      <c r="UFV98" s="40"/>
      <c r="UFW98" s="40"/>
      <c r="UFX98" s="40"/>
      <c r="UFY98" s="40"/>
      <c r="UFZ98" s="40"/>
      <c r="UGA98" s="40"/>
      <c r="UGB98" s="40"/>
      <c r="UGC98" s="40"/>
      <c r="UGD98" s="40"/>
      <c r="UGE98" s="40"/>
      <c r="UGF98" s="40"/>
      <c r="UGG98" s="40"/>
      <c r="UGH98" s="40"/>
      <c r="UGI98" s="40"/>
      <c r="UGJ98" s="40"/>
      <c r="UGK98" s="40"/>
      <c r="UGL98" s="40"/>
      <c r="UGM98" s="40"/>
      <c r="UGN98" s="40"/>
      <c r="UGO98" s="40"/>
      <c r="UGP98" s="40"/>
      <c r="UGQ98" s="40"/>
      <c r="UGR98" s="40"/>
      <c r="UGS98" s="40"/>
      <c r="UGT98" s="40"/>
      <c r="UGU98" s="40"/>
      <c r="UGV98" s="40"/>
      <c r="UGW98" s="40"/>
      <c r="UGX98" s="40"/>
      <c r="UGY98" s="40"/>
      <c r="UGZ98" s="40"/>
      <c r="UHA98" s="40"/>
      <c r="UHB98" s="40"/>
      <c r="UHC98" s="40"/>
      <c r="UHD98" s="40"/>
      <c r="UHE98" s="40"/>
      <c r="UHF98" s="40"/>
      <c r="UHG98" s="40"/>
      <c r="UHH98" s="40"/>
      <c r="UHI98" s="40"/>
      <c r="UHJ98" s="40"/>
      <c r="UHK98" s="40"/>
      <c r="UHL98" s="40"/>
      <c r="UHM98" s="40"/>
      <c r="UHN98" s="40"/>
      <c r="UHO98" s="40"/>
      <c r="UHP98" s="40"/>
      <c r="UHQ98" s="40"/>
      <c r="UHR98" s="40"/>
      <c r="UHS98" s="40"/>
      <c r="UHT98" s="40"/>
      <c r="UHU98" s="40"/>
      <c r="UHV98" s="40"/>
      <c r="UHW98" s="40"/>
      <c r="UHX98" s="40"/>
      <c r="UHY98" s="40"/>
      <c r="UHZ98" s="40"/>
      <c r="UIA98" s="40"/>
      <c r="UIB98" s="40"/>
      <c r="UIC98" s="40"/>
      <c r="UID98" s="40"/>
      <c r="UIE98" s="40"/>
      <c r="UIF98" s="40"/>
      <c r="UIG98" s="40"/>
      <c r="UIH98" s="40"/>
      <c r="UII98" s="40"/>
      <c r="UIJ98" s="40"/>
      <c r="UIK98" s="40"/>
      <c r="UIL98" s="40"/>
      <c r="UIM98" s="40"/>
      <c r="UIN98" s="40"/>
      <c r="UIO98" s="40"/>
      <c r="UIP98" s="40"/>
      <c r="UIQ98" s="40"/>
      <c r="UIR98" s="40"/>
      <c r="UIS98" s="40"/>
      <c r="UIT98" s="40"/>
      <c r="UIU98" s="40"/>
      <c r="UIV98" s="40"/>
      <c r="UIW98" s="40"/>
      <c r="UIX98" s="40"/>
      <c r="UIY98" s="40"/>
      <c r="UIZ98" s="40"/>
      <c r="UJA98" s="40"/>
      <c r="UJB98" s="40"/>
      <c r="UJC98" s="40"/>
      <c r="UJD98" s="40"/>
      <c r="UJE98" s="40"/>
      <c r="UJF98" s="40"/>
      <c r="UJG98" s="40"/>
      <c r="UJH98" s="40"/>
      <c r="UJI98" s="40"/>
      <c r="UJJ98" s="40"/>
      <c r="UJK98" s="40"/>
      <c r="UJL98" s="40"/>
      <c r="UJM98" s="40"/>
      <c r="UJN98" s="40"/>
      <c r="UJO98" s="40"/>
      <c r="UJP98" s="40"/>
      <c r="UJQ98" s="40"/>
      <c r="UJR98" s="40"/>
      <c r="UJS98" s="40"/>
      <c r="UJT98" s="40"/>
      <c r="UJU98" s="40"/>
      <c r="UJV98" s="40"/>
      <c r="UJW98" s="40"/>
      <c r="UJX98" s="40"/>
      <c r="UJY98" s="40"/>
      <c r="UJZ98" s="40"/>
      <c r="UKA98" s="40"/>
      <c r="UKB98" s="40"/>
      <c r="UKC98" s="40"/>
      <c r="UKD98" s="40"/>
      <c r="UKE98" s="40"/>
      <c r="UKF98" s="40"/>
      <c r="UKG98" s="40"/>
      <c r="UKH98" s="40"/>
      <c r="UKI98" s="40"/>
      <c r="UKJ98" s="40"/>
      <c r="UKK98" s="40"/>
      <c r="UKL98" s="40"/>
      <c r="UKM98" s="40"/>
      <c r="UKN98" s="40"/>
      <c r="UKO98" s="40"/>
      <c r="UKP98" s="40"/>
      <c r="UKQ98" s="40"/>
      <c r="UKR98" s="40"/>
      <c r="UKS98" s="40"/>
      <c r="UKT98" s="40"/>
      <c r="UKU98" s="40"/>
      <c r="UKV98" s="40"/>
      <c r="UKW98" s="40"/>
      <c r="UKX98" s="40"/>
      <c r="UKY98" s="40"/>
      <c r="UKZ98" s="40"/>
      <c r="ULA98" s="40"/>
      <c r="ULB98" s="40"/>
      <c r="ULC98" s="40"/>
      <c r="ULD98" s="40"/>
      <c r="ULE98" s="40"/>
      <c r="ULF98" s="40"/>
      <c r="ULG98" s="40"/>
      <c r="ULH98" s="40"/>
      <c r="ULI98" s="40"/>
      <c r="ULJ98" s="40"/>
      <c r="ULK98" s="40"/>
      <c r="ULL98" s="40"/>
      <c r="ULM98" s="40"/>
      <c r="ULN98" s="40"/>
      <c r="ULO98" s="40"/>
      <c r="ULP98" s="40"/>
      <c r="ULQ98" s="40"/>
      <c r="ULR98" s="40"/>
      <c r="ULS98" s="40"/>
      <c r="ULT98" s="40"/>
      <c r="ULU98" s="40"/>
      <c r="ULV98" s="40"/>
      <c r="ULW98" s="40"/>
      <c r="ULX98" s="40"/>
      <c r="ULY98" s="40"/>
      <c r="ULZ98" s="40"/>
      <c r="UMA98" s="40"/>
      <c r="UMB98" s="40"/>
      <c r="UMC98" s="40"/>
      <c r="UMD98" s="40"/>
      <c r="UME98" s="40"/>
      <c r="UMF98" s="40"/>
      <c r="UMG98" s="40"/>
      <c r="UMH98" s="40"/>
      <c r="UMI98" s="40"/>
      <c r="UMJ98" s="40"/>
      <c r="UMK98" s="40"/>
      <c r="UML98" s="40"/>
      <c r="UMM98" s="40"/>
      <c r="UMN98" s="40"/>
      <c r="UMO98" s="40"/>
      <c r="UMP98" s="40"/>
      <c r="UMQ98" s="40"/>
      <c r="UMR98" s="40"/>
      <c r="UMS98" s="40"/>
      <c r="UMT98" s="40"/>
      <c r="UMU98" s="40"/>
      <c r="UMV98" s="40"/>
      <c r="UMW98" s="40"/>
      <c r="UMX98" s="40"/>
      <c r="UMY98" s="40"/>
      <c r="UMZ98" s="40"/>
      <c r="UNA98" s="40"/>
      <c r="UNB98" s="40"/>
      <c r="UNC98" s="40"/>
      <c r="UND98" s="40"/>
      <c r="UNE98" s="40"/>
      <c r="UNF98" s="40"/>
      <c r="UNG98" s="40"/>
      <c r="UNH98" s="40"/>
      <c r="UNI98" s="40"/>
      <c r="UNJ98" s="40"/>
      <c r="UNK98" s="40"/>
      <c r="UNL98" s="40"/>
      <c r="UNM98" s="40"/>
      <c r="UNN98" s="40"/>
      <c r="UNO98" s="40"/>
      <c r="UNP98" s="40"/>
      <c r="UNQ98" s="40"/>
      <c r="UNR98" s="40"/>
      <c r="UNS98" s="40"/>
      <c r="UNT98" s="40"/>
      <c r="UNU98" s="40"/>
      <c r="UNV98" s="40"/>
      <c r="UNW98" s="40"/>
      <c r="UNX98" s="40"/>
      <c r="UNY98" s="40"/>
      <c r="UNZ98" s="40"/>
      <c r="UOA98" s="40"/>
      <c r="UOB98" s="40"/>
      <c r="UOC98" s="40"/>
      <c r="UOD98" s="40"/>
      <c r="UOE98" s="40"/>
      <c r="UOF98" s="40"/>
      <c r="UOG98" s="40"/>
      <c r="UOH98" s="40"/>
      <c r="UOI98" s="40"/>
      <c r="UOJ98" s="40"/>
      <c r="UOK98" s="40"/>
      <c r="UOL98" s="40"/>
      <c r="UOM98" s="40"/>
      <c r="UON98" s="40"/>
      <c r="UOO98" s="40"/>
      <c r="UOP98" s="40"/>
      <c r="UOQ98" s="40"/>
      <c r="UOR98" s="40"/>
      <c r="UOS98" s="40"/>
      <c r="UOT98" s="40"/>
      <c r="UOU98" s="40"/>
      <c r="UOV98" s="40"/>
      <c r="UOW98" s="40"/>
      <c r="UOX98" s="40"/>
      <c r="UOY98" s="40"/>
      <c r="UOZ98" s="40"/>
      <c r="UPA98" s="40"/>
      <c r="UPB98" s="40"/>
      <c r="UPC98" s="40"/>
      <c r="UPD98" s="40"/>
      <c r="UPE98" s="40"/>
      <c r="UPF98" s="40"/>
      <c r="UPG98" s="40"/>
      <c r="UPH98" s="40"/>
      <c r="UPI98" s="40"/>
      <c r="UPJ98" s="40"/>
      <c r="UPK98" s="40"/>
      <c r="UPL98" s="40"/>
      <c r="UPM98" s="40"/>
      <c r="UPN98" s="40"/>
      <c r="UPO98" s="40"/>
      <c r="UPP98" s="40"/>
      <c r="UPQ98" s="40"/>
      <c r="UPR98" s="40"/>
      <c r="UPS98" s="40"/>
      <c r="UPT98" s="40"/>
      <c r="UPU98" s="40"/>
      <c r="UPV98" s="40"/>
      <c r="UPW98" s="40"/>
      <c r="UPX98" s="40"/>
      <c r="UPY98" s="40"/>
      <c r="UPZ98" s="40"/>
      <c r="UQA98" s="40"/>
      <c r="UQB98" s="40"/>
      <c r="UQC98" s="40"/>
      <c r="UQD98" s="40"/>
      <c r="UQE98" s="40"/>
      <c r="UQF98" s="40"/>
      <c r="UQG98" s="40"/>
      <c r="UQH98" s="40"/>
      <c r="UQI98" s="40"/>
      <c r="UQJ98" s="40"/>
      <c r="UQK98" s="40"/>
      <c r="UQL98" s="40"/>
      <c r="UQM98" s="40"/>
      <c r="UQN98" s="40"/>
      <c r="UQO98" s="40"/>
      <c r="UQP98" s="40"/>
      <c r="UQQ98" s="40"/>
      <c r="UQR98" s="40"/>
      <c r="UQS98" s="40"/>
      <c r="UQT98" s="40"/>
      <c r="UQU98" s="40"/>
      <c r="UQV98" s="40"/>
      <c r="UQW98" s="40"/>
      <c r="UQX98" s="40"/>
      <c r="UQY98" s="40"/>
      <c r="UQZ98" s="40"/>
      <c r="URA98" s="40"/>
      <c r="URB98" s="40"/>
      <c r="URC98" s="40"/>
      <c r="URD98" s="40"/>
      <c r="URE98" s="40"/>
      <c r="URF98" s="40"/>
      <c r="URG98" s="40"/>
      <c r="URH98" s="40"/>
      <c r="URI98" s="40"/>
      <c r="URJ98" s="40"/>
      <c r="URK98" s="40"/>
      <c r="URL98" s="40"/>
      <c r="URM98" s="40"/>
      <c r="URN98" s="40"/>
      <c r="URO98" s="40"/>
      <c r="URP98" s="40"/>
      <c r="URQ98" s="40"/>
      <c r="URR98" s="40"/>
      <c r="URS98" s="40"/>
      <c r="URT98" s="40"/>
      <c r="URU98" s="40"/>
      <c r="URV98" s="40"/>
      <c r="URW98" s="40"/>
      <c r="URX98" s="40"/>
      <c r="URY98" s="40"/>
      <c r="URZ98" s="40"/>
      <c r="USA98" s="40"/>
      <c r="USB98" s="40"/>
      <c r="USC98" s="40"/>
      <c r="USD98" s="40"/>
      <c r="USE98" s="40"/>
      <c r="USF98" s="40"/>
      <c r="USG98" s="40"/>
      <c r="USH98" s="40"/>
      <c r="USI98" s="40"/>
      <c r="USJ98" s="40"/>
      <c r="USK98" s="40"/>
      <c r="USL98" s="40"/>
      <c r="USM98" s="40"/>
      <c r="USN98" s="40"/>
      <c r="USO98" s="40"/>
      <c r="USP98" s="40"/>
      <c r="USQ98" s="40"/>
      <c r="USR98" s="40"/>
      <c r="USS98" s="40"/>
      <c r="UST98" s="40"/>
      <c r="USU98" s="40"/>
      <c r="USV98" s="40"/>
      <c r="USW98" s="40"/>
      <c r="USX98" s="40"/>
      <c r="USY98" s="40"/>
      <c r="USZ98" s="40"/>
      <c r="UTA98" s="40"/>
      <c r="UTB98" s="40"/>
      <c r="UTC98" s="40"/>
      <c r="UTD98" s="40"/>
      <c r="UTE98" s="40"/>
      <c r="UTF98" s="40"/>
      <c r="UTG98" s="40"/>
      <c r="UTH98" s="40"/>
      <c r="UTI98" s="40"/>
      <c r="UTJ98" s="40"/>
      <c r="UTK98" s="40"/>
      <c r="UTL98" s="40"/>
      <c r="UTM98" s="40"/>
      <c r="UTN98" s="40"/>
      <c r="UTO98" s="40"/>
      <c r="UTP98" s="40"/>
      <c r="UTQ98" s="40"/>
      <c r="UTR98" s="40"/>
      <c r="UTS98" s="40"/>
      <c r="UTT98" s="40"/>
      <c r="UTU98" s="40"/>
      <c r="UTV98" s="40"/>
      <c r="UTW98" s="40"/>
      <c r="UTX98" s="40"/>
      <c r="UTY98" s="40"/>
      <c r="UTZ98" s="40"/>
      <c r="UUA98" s="40"/>
      <c r="UUB98" s="40"/>
      <c r="UUC98" s="40"/>
      <c r="UUD98" s="40"/>
      <c r="UUE98" s="40"/>
      <c r="UUF98" s="40"/>
      <c r="UUG98" s="40"/>
      <c r="UUH98" s="40"/>
      <c r="UUI98" s="40"/>
      <c r="UUJ98" s="40"/>
      <c r="UUK98" s="40"/>
      <c r="UUL98" s="40"/>
      <c r="UUM98" s="40"/>
      <c r="UUN98" s="40"/>
      <c r="UUO98" s="40"/>
      <c r="UUP98" s="40"/>
      <c r="UUQ98" s="40"/>
      <c r="UUR98" s="40"/>
      <c r="UUS98" s="40"/>
      <c r="UUT98" s="40"/>
      <c r="UUU98" s="40"/>
      <c r="UUV98" s="40"/>
      <c r="UUW98" s="40"/>
      <c r="UUX98" s="40"/>
      <c r="UUY98" s="40"/>
      <c r="UUZ98" s="40"/>
      <c r="UVA98" s="40"/>
      <c r="UVB98" s="40"/>
      <c r="UVC98" s="40"/>
      <c r="UVD98" s="40"/>
      <c r="UVE98" s="40"/>
      <c r="UVF98" s="40"/>
      <c r="UVG98" s="40"/>
      <c r="UVH98" s="40"/>
      <c r="UVI98" s="40"/>
      <c r="UVJ98" s="40"/>
      <c r="UVK98" s="40"/>
      <c r="UVL98" s="40"/>
      <c r="UVM98" s="40"/>
      <c r="UVN98" s="40"/>
      <c r="UVO98" s="40"/>
      <c r="UVP98" s="40"/>
      <c r="UVQ98" s="40"/>
      <c r="UVR98" s="40"/>
      <c r="UVS98" s="40"/>
      <c r="UVT98" s="40"/>
      <c r="UVU98" s="40"/>
      <c r="UVV98" s="40"/>
      <c r="UVW98" s="40"/>
      <c r="UVX98" s="40"/>
      <c r="UVY98" s="40"/>
      <c r="UVZ98" s="40"/>
      <c r="UWA98" s="40"/>
      <c r="UWB98" s="40"/>
      <c r="UWC98" s="40"/>
      <c r="UWD98" s="40"/>
      <c r="UWE98" s="40"/>
      <c r="UWF98" s="40"/>
      <c r="UWG98" s="40"/>
      <c r="UWH98" s="40"/>
      <c r="UWI98" s="40"/>
      <c r="UWJ98" s="40"/>
      <c r="UWK98" s="40"/>
      <c r="UWL98" s="40"/>
      <c r="UWM98" s="40"/>
      <c r="UWN98" s="40"/>
      <c r="UWO98" s="40"/>
      <c r="UWP98" s="40"/>
      <c r="UWQ98" s="40"/>
      <c r="UWR98" s="40"/>
      <c r="UWS98" s="40"/>
      <c r="UWT98" s="40"/>
      <c r="UWU98" s="40"/>
      <c r="UWV98" s="40"/>
      <c r="UWW98" s="40"/>
      <c r="UWX98" s="40"/>
      <c r="UWY98" s="40"/>
      <c r="UWZ98" s="40"/>
      <c r="UXA98" s="40"/>
      <c r="UXB98" s="40"/>
      <c r="UXC98" s="40"/>
      <c r="UXD98" s="40"/>
      <c r="UXE98" s="40"/>
      <c r="UXF98" s="40"/>
      <c r="UXG98" s="40"/>
      <c r="UXH98" s="40"/>
      <c r="UXI98" s="40"/>
      <c r="UXJ98" s="40"/>
      <c r="UXK98" s="40"/>
      <c r="UXL98" s="40"/>
      <c r="UXM98" s="40"/>
      <c r="UXN98" s="40"/>
      <c r="UXO98" s="40"/>
      <c r="UXP98" s="40"/>
      <c r="UXQ98" s="40"/>
      <c r="UXR98" s="40"/>
      <c r="UXS98" s="40"/>
      <c r="UXT98" s="40"/>
      <c r="UXU98" s="40"/>
      <c r="UXV98" s="40"/>
      <c r="UXW98" s="40"/>
      <c r="UXX98" s="40"/>
      <c r="UXY98" s="40"/>
      <c r="UXZ98" s="40"/>
      <c r="UYA98" s="40"/>
      <c r="UYB98" s="40"/>
      <c r="UYC98" s="40"/>
      <c r="UYD98" s="40"/>
      <c r="UYE98" s="40"/>
      <c r="UYF98" s="40"/>
      <c r="UYG98" s="40"/>
      <c r="UYH98" s="40"/>
      <c r="UYI98" s="40"/>
      <c r="UYJ98" s="40"/>
      <c r="UYK98" s="40"/>
      <c r="UYL98" s="40"/>
      <c r="UYM98" s="40"/>
      <c r="UYN98" s="40"/>
      <c r="UYO98" s="40"/>
      <c r="UYP98" s="40"/>
      <c r="UYQ98" s="40"/>
      <c r="UYR98" s="40"/>
      <c r="UYS98" s="40"/>
      <c r="UYT98" s="40"/>
      <c r="UYU98" s="40"/>
      <c r="UYV98" s="40"/>
      <c r="UYW98" s="40"/>
      <c r="UYX98" s="40"/>
      <c r="UYY98" s="40"/>
      <c r="UYZ98" s="40"/>
      <c r="UZA98" s="40"/>
      <c r="UZB98" s="40"/>
      <c r="UZC98" s="40"/>
      <c r="UZD98" s="40"/>
      <c r="UZE98" s="40"/>
      <c r="UZF98" s="40"/>
      <c r="UZG98" s="40"/>
      <c r="UZH98" s="40"/>
      <c r="UZI98" s="40"/>
      <c r="UZJ98" s="40"/>
      <c r="UZK98" s="40"/>
      <c r="UZL98" s="40"/>
      <c r="UZM98" s="40"/>
      <c r="UZN98" s="40"/>
      <c r="UZO98" s="40"/>
      <c r="UZP98" s="40"/>
      <c r="UZQ98" s="40"/>
      <c r="UZR98" s="40"/>
      <c r="UZS98" s="40"/>
      <c r="UZT98" s="40"/>
      <c r="UZU98" s="40"/>
      <c r="UZV98" s="40"/>
      <c r="UZW98" s="40"/>
      <c r="UZX98" s="40"/>
      <c r="UZY98" s="40"/>
      <c r="UZZ98" s="40"/>
      <c r="VAA98" s="40"/>
      <c r="VAB98" s="40"/>
      <c r="VAC98" s="40"/>
      <c r="VAD98" s="40"/>
      <c r="VAE98" s="40"/>
      <c r="VAF98" s="40"/>
      <c r="VAG98" s="40"/>
      <c r="VAH98" s="40"/>
      <c r="VAI98" s="40"/>
      <c r="VAJ98" s="40"/>
      <c r="VAK98" s="40"/>
      <c r="VAL98" s="40"/>
      <c r="VAM98" s="40"/>
      <c r="VAN98" s="40"/>
      <c r="VAO98" s="40"/>
      <c r="VAP98" s="40"/>
      <c r="VAQ98" s="40"/>
      <c r="VAR98" s="40"/>
      <c r="VAS98" s="40"/>
      <c r="VAT98" s="40"/>
      <c r="VAU98" s="40"/>
      <c r="VAV98" s="40"/>
      <c r="VAW98" s="40"/>
      <c r="VAX98" s="40"/>
      <c r="VAY98" s="40"/>
      <c r="VAZ98" s="40"/>
      <c r="VBA98" s="40"/>
      <c r="VBB98" s="40"/>
      <c r="VBC98" s="40"/>
      <c r="VBD98" s="40"/>
      <c r="VBE98" s="40"/>
      <c r="VBF98" s="40"/>
      <c r="VBG98" s="40"/>
      <c r="VBH98" s="40"/>
      <c r="VBI98" s="40"/>
      <c r="VBJ98" s="40"/>
      <c r="VBK98" s="40"/>
      <c r="VBL98" s="40"/>
      <c r="VBM98" s="40"/>
      <c r="VBN98" s="40"/>
      <c r="VBO98" s="40"/>
      <c r="VBP98" s="40"/>
      <c r="VBQ98" s="40"/>
      <c r="VBR98" s="40"/>
      <c r="VBS98" s="40"/>
      <c r="VBT98" s="40"/>
      <c r="VBU98" s="40"/>
      <c r="VBV98" s="40"/>
      <c r="VBW98" s="40"/>
      <c r="VBX98" s="40"/>
      <c r="VBY98" s="40"/>
      <c r="VBZ98" s="40"/>
      <c r="VCA98" s="40"/>
      <c r="VCB98" s="40"/>
      <c r="VCC98" s="40"/>
      <c r="VCD98" s="40"/>
      <c r="VCE98" s="40"/>
      <c r="VCF98" s="40"/>
      <c r="VCG98" s="40"/>
      <c r="VCH98" s="40"/>
      <c r="VCI98" s="40"/>
      <c r="VCJ98" s="40"/>
      <c r="VCK98" s="40"/>
      <c r="VCL98" s="40"/>
      <c r="VCM98" s="40"/>
      <c r="VCN98" s="40"/>
      <c r="VCO98" s="40"/>
      <c r="VCP98" s="40"/>
      <c r="VCQ98" s="40"/>
      <c r="VCR98" s="40"/>
      <c r="VCS98" s="40"/>
      <c r="VCT98" s="40"/>
      <c r="VCU98" s="40"/>
      <c r="VCV98" s="40"/>
      <c r="VCW98" s="40"/>
      <c r="VCX98" s="40"/>
      <c r="VCY98" s="40"/>
      <c r="VCZ98" s="40"/>
      <c r="VDA98" s="40"/>
      <c r="VDB98" s="40"/>
      <c r="VDC98" s="40"/>
      <c r="VDD98" s="40"/>
      <c r="VDE98" s="40"/>
      <c r="VDF98" s="40"/>
      <c r="VDG98" s="40"/>
      <c r="VDH98" s="40"/>
      <c r="VDI98" s="40"/>
      <c r="VDJ98" s="40"/>
      <c r="VDK98" s="40"/>
      <c r="VDL98" s="40"/>
      <c r="VDM98" s="40"/>
      <c r="VDN98" s="40"/>
      <c r="VDO98" s="40"/>
      <c r="VDP98" s="40"/>
      <c r="VDQ98" s="40"/>
      <c r="VDR98" s="40"/>
      <c r="VDS98" s="40"/>
      <c r="VDT98" s="40"/>
      <c r="VDU98" s="40"/>
      <c r="VDV98" s="40"/>
      <c r="VDW98" s="40"/>
      <c r="VDX98" s="40"/>
      <c r="VDY98" s="40"/>
      <c r="VDZ98" s="40"/>
      <c r="VEA98" s="40"/>
      <c r="VEB98" s="40"/>
      <c r="VEC98" s="40"/>
      <c r="VED98" s="40"/>
      <c r="VEE98" s="40"/>
      <c r="VEF98" s="40"/>
      <c r="VEG98" s="40"/>
      <c r="VEH98" s="40"/>
      <c r="VEI98" s="40"/>
      <c r="VEJ98" s="40"/>
      <c r="VEK98" s="40"/>
      <c r="VEL98" s="40"/>
      <c r="VEM98" s="40"/>
      <c r="VEN98" s="40"/>
      <c r="VEO98" s="40"/>
      <c r="VEP98" s="40"/>
      <c r="VEQ98" s="40"/>
      <c r="VER98" s="40"/>
      <c r="VES98" s="40"/>
      <c r="VET98" s="40"/>
      <c r="VEU98" s="40"/>
      <c r="VEV98" s="40"/>
      <c r="VEW98" s="40"/>
      <c r="VEX98" s="40"/>
      <c r="VEY98" s="40"/>
      <c r="VEZ98" s="40"/>
      <c r="VFA98" s="40"/>
      <c r="VFB98" s="40"/>
      <c r="VFC98" s="40"/>
      <c r="VFD98" s="40"/>
      <c r="VFE98" s="40"/>
      <c r="VFF98" s="40"/>
      <c r="VFG98" s="40"/>
      <c r="VFH98" s="40"/>
      <c r="VFI98" s="40"/>
      <c r="VFJ98" s="40"/>
      <c r="VFK98" s="40"/>
      <c r="VFL98" s="40"/>
      <c r="VFM98" s="40"/>
      <c r="VFN98" s="40"/>
      <c r="VFO98" s="40"/>
      <c r="VFP98" s="40"/>
      <c r="VFQ98" s="40"/>
      <c r="VFR98" s="40"/>
      <c r="VFS98" s="40"/>
      <c r="VFT98" s="40"/>
      <c r="VFU98" s="40"/>
      <c r="VFV98" s="40"/>
      <c r="VFW98" s="40"/>
      <c r="VFX98" s="40"/>
      <c r="VFY98" s="40"/>
      <c r="VFZ98" s="40"/>
      <c r="VGA98" s="40"/>
      <c r="VGB98" s="40"/>
      <c r="VGC98" s="40"/>
      <c r="VGD98" s="40"/>
      <c r="VGE98" s="40"/>
      <c r="VGF98" s="40"/>
      <c r="VGG98" s="40"/>
      <c r="VGH98" s="40"/>
      <c r="VGI98" s="40"/>
      <c r="VGJ98" s="40"/>
      <c r="VGK98" s="40"/>
      <c r="VGL98" s="40"/>
      <c r="VGM98" s="40"/>
      <c r="VGN98" s="40"/>
      <c r="VGO98" s="40"/>
      <c r="VGP98" s="40"/>
      <c r="VGQ98" s="40"/>
      <c r="VGR98" s="40"/>
      <c r="VGS98" s="40"/>
      <c r="VGT98" s="40"/>
      <c r="VGU98" s="40"/>
      <c r="VGV98" s="40"/>
      <c r="VGW98" s="40"/>
      <c r="VGX98" s="40"/>
      <c r="VGY98" s="40"/>
      <c r="VGZ98" s="40"/>
      <c r="VHA98" s="40"/>
      <c r="VHB98" s="40"/>
      <c r="VHC98" s="40"/>
      <c r="VHD98" s="40"/>
      <c r="VHE98" s="40"/>
      <c r="VHF98" s="40"/>
      <c r="VHG98" s="40"/>
      <c r="VHH98" s="40"/>
      <c r="VHI98" s="40"/>
      <c r="VHJ98" s="40"/>
      <c r="VHK98" s="40"/>
      <c r="VHL98" s="40"/>
      <c r="VHM98" s="40"/>
      <c r="VHN98" s="40"/>
      <c r="VHO98" s="40"/>
      <c r="VHP98" s="40"/>
      <c r="VHQ98" s="40"/>
      <c r="VHR98" s="40"/>
      <c r="VHS98" s="40"/>
      <c r="VHT98" s="40"/>
      <c r="VHU98" s="40"/>
      <c r="VHV98" s="40"/>
      <c r="VHW98" s="40"/>
      <c r="VHX98" s="40"/>
      <c r="VHY98" s="40"/>
      <c r="VHZ98" s="40"/>
      <c r="VIA98" s="40"/>
      <c r="VIB98" s="40"/>
      <c r="VIC98" s="40"/>
      <c r="VID98" s="40"/>
      <c r="VIE98" s="40"/>
      <c r="VIF98" s="40"/>
      <c r="VIG98" s="40"/>
      <c r="VIH98" s="40"/>
      <c r="VII98" s="40"/>
      <c r="VIJ98" s="40"/>
      <c r="VIK98" s="40"/>
      <c r="VIL98" s="40"/>
      <c r="VIM98" s="40"/>
      <c r="VIN98" s="40"/>
      <c r="VIO98" s="40"/>
      <c r="VIP98" s="40"/>
      <c r="VIQ98" s="40"/>
      <c r="VIR98" s="40"/>
      <c r="VIS98" s="40"/>
      <c r="VIT98" s="40"/>
      <c r="VIU98" s="40"/>
      <c r="VIV98" s="40"/>
      <c r="VIW98" s="40"/>
      <c r="VIX98" s="40"/>
      <c r="VIY98" s="40"/>
      <c r="VIZ98" s="40"/>
      <c r="VJA98" s="40"/>
      <c r="VJB98" s="40"/>
      <c r="VJC98" s="40"/>
      <c r="VJD98" s="40"/>
      <c r="VJE98" s="40"/>
      <c r="VJF98" s="40"/>
      <c r="VJG98" s="40"/>
      <c r="VJH98" s="40"/>
      <c r="VJI98" s="40"/>
      <c r="VJJ98" s="40"/>
      <c r="VJK98" s="40"/>
      <c r="VJL98" s="40"/>
      <c r="VJM98" s="40"/>
      <c r="VJN98" s="40"/>
      <c r="VJO98" s="40"/>
      <c r="VJP98" s="40"/>
      <c r="VJQ98" s="40"/>
      <c r="VJR98" s="40"/>
      <c r="VJS98" s="40"/>
      <c r="VJT98" s="40"/>
      <c r="VJU98" s="40"/>
      <c r="VJV98" s="40"/>
      <c r="VJW98" s="40"/>
      <c r="VJX98" s="40"/>
      <c r="VJY98" s="40"/>
      <c r="VJZ98" s="40"/>
      <c r="VKA98" s="40"/>
      <c r="VKB98" s="40"/>
      <c r="VKC98" s="40"/>
      <c r="VKD98" s="40"/>
      <c r="VKE98" s="40"/>
      <c r="VKF98" s="40"/>
      <c r="VKG98" s="40"/>
      <c r="VKH98" s="40"/>
      <c r="VKI98" s="40"/>
      <c r="VKJ98" s="40"/>
      <c r="VKK98" s="40"/>
      <c r="VKL98" s="40"/>
      <c r="VKM98" s="40"/>
      <c r="VKN98" s="40"/>
      <c r="VKO98" s="40"/>
      <c r="VKP98" s="40"/>
      <c r="VKQ98" s="40"/>
      <c r="VKR98" s="40"/>
      <c r="VKS98" s="40"/>
      <c r="VKT98" s="40"/>
      <c r="VKU98" s="40"/>
      <c r="VKV98" s="40"/>
      <c r="VKW98" s="40"/>
      <c r="VKX98" s="40"/>
      <c r="VKY98" s="40"/>
      <c r="VKZ98" s="40"/>
      <c r="VLA98" s="40"/>
      <c r="VLB98" s="40"/>
      <c r="VLC98" s="40"/>
      <c r="VLD98" s="40"/>
      <c r="VLE98" s="40"/>
      <c r="VLF98" s="40"/>
      <c r="VLG98" s="40"/>
      <c r="VLH98" s="40"/>
      <c r="VLI98" s="40"/>
      <c r="VLJ98" s="40"/>
      <c r="VLK98" s="40"/>
      <c r="VLL98" s="40"/>
      <c r="VLM98" s="40"/>
      <c r="VLN98" s="40"/>
      <c r="VLO98" s="40"/>
      <c r="VLP98" s="40"/>
      <c r="VLQ98" s="40"/>
      <c r="VLR98" s="40"/>
      <c r="VLS98" s="40"/>
      <c r="VLT98" s="40"/>
      <c r="VLU98" s="40"/>
      <c r="VLV98" s="40"/>
      <c r="VLW98" s="40"/>
      <c r="VLX98" s="40"/>
      <c r="VLY98" s="40"/>
      <c r="VLZ98" s="40"/>
      <c r="VMA98" s="40"/>
      <c r="VMB98" s="40"/>
      <c r="VMC98" s="40"/>
      <c r="VMD98" s="40"/>
      <c r="VME98" s="40"/>
      <c r="VMF98" s="40"/>
      <c r="VMG98" s="40"/>
      <c r="VMH98" s="40"/>
      <c r="VMI98" s="40"/>
      <c r="VMJ98" s="40"/>
      <c r="VMK98" s="40"/>
      <c r="VML98" s="40"/>
      <c r="VMM98" s="40"/>
      <c r="VMN98" s="40"/>
      <c r="VMO98" s="40"/>
      <c r="VMP98" s="40"/>
      <c r="VMQ98" s="40"/>
      <c r="VMR98" s="40"/>
      <c r="VMS98" s="40"/>
      <c r="VMT98" s="40"/>
      <c r="VMU98" s="40"/>
      <c r="VMV98" s="40"/>
      <c r="VMW98" s="40"/>
      <c r="VMX98" s="40"/>
      <c r="VMY98" s="40"/>
      <c r="VMZ98" s="40"/>
      <c r="VNA98" s="40"/>
      <c r="VNB98" s="40"/>
      <c r="VNC98" s="40"/>
      <c r="VND98" s="40"/>
      <c r="VNE98" s="40"/>
      <c r="VNF98" s="40"/>
      <c r="VNG98" s="40"/>
      <c r="VNH98" s="40"/>
      <c r="VNI98" s="40"/>
      <c r="VNJ98" s="40"/>
      <c r="VNK98" s="40"/>
      <c r="VNL98" s="40"/>
      <c r="VNM98" s="40"/>
      <c r="VNN98" s="40"/>
      <c r="VNO98" s="40"/>
      <c r="VNP98" s="40"/>
      <c r="VNQ98" s="40"/>
      <c r="VNR98" s="40"/>
      <c r="VNS98" s="40"/>
      <c r="VNT98" s="40"/>
      <c r="VNU98" s="40"/>
      <c r="VNV98" s="40"/>
      <c r="VNW98" s="40"/>
      <c r="VNX98" s="40"/>
      <c r="VNY98" s="40"/>
      <c r="VNZ98" s="40"/>
      <c r="VOA98" s="40"/>
      <c r="VOB98" s="40"/>
      <c r="VOC98" s="40"/>
      <c r="VOD98" s="40"/>
      <c r="VOE98" s="40"/>
      <c r="VOF98" s="40"/>
      <c r="VOG98" s="40"/>
      <c r="VOH98" s="40"/>
      <c r="VOI98" s="40"/>
      <c r="VOJ98" s="40"/>
      <c r="VOK98" s="40"/>
      <c r="VOL98" s="40"/>
      <c r="VOM98" s="40"/>
      <c r="VON98" s="40"/>
      <c r="VOO98" s="40"/>
      <c r="VOP98" s="40"/>
      <c r="VOQ98" s="40"/>
      <c r="VOR98" s="40"/>
      <c r="VOS98" s="40"/>
      <c r="VOT98" s="40"/>
      <c r="VOU98" s="40"/>
      <c r="VOV98" s="40"/>
      <c r="VOW98" s="40"/>
      <c r="VOX98" s="40"/>
      <c r="VOY98" s="40"/>
      <c r="VOZ98" s="40"/>
      <c r="VPA98" s="40"/>
      <c r="VPB98" s="40"/>
      <c r="VPC98" s="40"/>
      <c r="VPD98" s="40"/>
      <c r="VPE98" s="40"/>
      <c r="VPF98" s="40"/>
      <c r="VPG98" s="40"/>
      <c r="VPH98" s="40"/>
      <c r="VPI98" s="40"/>
      <c r="VPJ98" s="40"/>
      <c r="VPK98" s="40"/>
      <c r="VPL98" s="40"/>
      <c r="VPM98" s="40"/>
      <c r="VPN98" s="40"/>
      <c r="VPO98" s="40"/>
      <c r="VPP98" s="40"/>
      <c r="VPQ98" s="40"/>
      <c r="VPR98" s="40"/>
      <c r="VPS98" s="40"/>
      <c r="VPT98" s="40"/>
      <c r="VPU98" s="40"/>
      <c r="VPV98" s="40"/>
      <c r="VPW98" s="40"/>
      <c r="VPX98" s="40"/>
      <c r="VPY98" s="40"/>
      <c r="VPZ98" s="40"/>
      <c r="VQA98" s="40"/>
      <c r="VQB98" s="40"/>
      <c r="VQC98" s="40"/>
      <c r="VQD98" s="40"/>
      <c r="VQE98" s="40"/>
      <c r="VQF98" s="40"/>
      <c r="VQG98" s="40"/>
      <c r="VQH98" s="40"/>
      <c r="VQI98" s="40"/>
      <c r="VQJ98" s="40"/>
      <c r="VQK98" s="40"/>
      <c r="VQL98" s="40"/>
      <c r="VQM98" s="40"/>
      <c r="VQN98" s="40"/>
      <c r="VQO98" s="40"/>
      <c r="VQP98" s="40"/>
      <c r="VQQ98" s="40"/>
      <c r="VQR98" s="40"/>
      <c r="VQS98" s="40"/>
      <c r="VQT98" s="40"/>
      <c r="VQU98" s="40"/>
      <c r="VQV98" s="40"/>
      <c r="VQW98" s="40"/>
      <c r="VQX98" s="40"/>
      <c r="VQY98" s="40"/>
      <c r="VQZ98" s="40"/>
      <c r="VRA98" s="40"/>
      <c r="VRB98" s="40"/>
      <c r="VRC98" s="40"/>
      <c r="VRD98" s="40"/>
      <c r="VRE98" s="40"/>
      <c r="VRF98" s="40"/>
      <c r="VRG98" s="40"/>
      <c r="VRH98" s="40"/>
      <c r="VRI98" s="40"/>
      <c r="VRJ98" s="40"/>
      <c r="VRK98" s="40"/>
      <c r="VRL98" s="40"/>
      <c r="VRM98" s="40"/>
      <c r="VRN98" s="40"/>
      <c r="VRO98" s="40"/>
      <c r="VRP98" s="40"/>
      <c r="VRQ98" s="40"/>
      <c r="VRR98" s="40"/>
      <c r="VRS98" s="40"/>
      <c r="VRT98" s="40"/>
      <c r="VRU98" s="40"/>
      <c r="VRV98" s="40"/>
      <c r="VRW98" s="40"/>
      <c r="VRX98" s="40"/>
      <c r="VRY98" s="40"/>
      <c r="VRZ98" s="40"/>
      <c r="VSA98" s="40"/>
      <c r="VSB98" s="40"/>
      <c r="VSC98" s="40"/>
      <c r="VSD98" s="40"/>
      <c r="VSE98" s="40"/>
      <c r="VSF98" s="40"/>
      <c r="VSG98" s="40"/>
      <c r="VSH98" s="40"/>
      <c r="VSI98" s="40"/>
      <c r="VSJ98" s="40"/>
      <c r="VSK98" s="40"/>
      <c r="VSL98" s="40"/>
      <c r="VSM98" s="40"/>
      <c r="VSN98" s="40"/>
      <c r="VSO98" s="40"/>
      <c r="VSP98" s="40"/>
      <c r="VSQ98" s="40"/>
      <c r="VSR98" s="40"/>
      <c r="VSS98" s="40"/>
      <c r="VST98" s="40"/>
      <c r="VSU98" s="40"/>
      <c r="VSV98" s="40"/>
      <c r="VSW98" s="40"/>
      <c r="VSX98" s="40"/>
      <c r="VSY98" s="40"/>
      <c r="VSZ98" s="40"/>
      <c r="VTA98" s="40"/>
      <c r="VTB98" s="40"/>
      <c r="VTC98" s="40"/>
      <c r="VTD98" s="40"/>
      <c r="VTE98" s="40"/>
      <c r="VTF98" s="40"/>
      <c r="VTG98" s="40"/>
      <c r="VTH98" s="40"/>
      <c r="VTI98" s="40"/>
      <c r="VTJ98" s="40"/>
      <c r="VTK98" s="40"/>
      <c r="VTL98" s="40"/>
      <c r="VTM98" s="40"/>
      <c r="VTN98" s="40"/>
      <c r="VTO98" s="40"/>
      <c r="VTP98" s="40"/>
      <c r="VTQ98" s="40"/>
      <c r="VTR98" s="40"/>
      <c r="VTS98" s="40"/>
      <c r="VTT98" s="40"/>
      <c r="VTU98" s="40"/>
      <c r="VTV98" s="40"/>
      <c r="VTW98" s="40"/>
      <c r="VTX98" s="40"/>
      <c r="VTY98" s="40"/>
      <c r="VTZ98" s="40"/>
      <c r="VUA98" s="40"/>
      <c r="VUB98" s="40"/>
      <c r="VUC98" s="40"/>
      <c r="VUD98" s="40"/>
      <c r="VUE98" s="40"/>
      <c r="VUF98" s="40"/>
      <c r="VUG98" s="40"/>
      <c r="VUH98" s="40"/>
      <c r="VUI98" s="40"/>
      <c r="VUJ98" s="40"/>
      <c r="VUK98" s="40"/>
      <c r="VUL98" s="40"/>
      <c r="VUM98" s="40"/>
      <c r="VUN98" s="40"/>
      <c r="VUO98" s="40"/>
      <c r="VUP98" s="40"/>
      <c r="VUQ98" s="40"/>
      <c r="VUR98" s="40"/>
      <c r="VUS98" s="40"/>
      <c r="VUT98" s="40"/>
      <c r="VUU98" s="40"/>
      <c r="VUV98" s="40"/>
      <c r="VUW98" s="40"/>
      <c r="VUX98" s="40"/>
      <c r="VUY98" s="40"/>
      <c r="VUZ98" s="40"/>
      <c r="VVA98" s="40"/>
      <c r="VVB98" s="40"/>
      <c r="VVC98" s="40"/>
      <c r="VVD98" s="40"/>
      <c r="VVE98" s="40"/>
      <c r="VVF98" s="40"/>
      <c r="VVG98" s="40"/>
      <c r="VVH98" s="40"/>
      <c r="VVI98" s="40"/>
      <c r="VVJ98" s="40"/>
      <c r="VVK98" s="40"/>
      <c r="VVL98" s="40"/>
      <c r="VVM98" s="40"/>
      <c r="VVN98" s="40"/>
      <c r="VVO98" s="40"/>
      <c r="VVP98" s="40"/>
      <c r="VVQ98" s="40"/>
      <c r="VVR98" s="40"/>
      <c r="VVS98" s="40"/>
      <c r="VVT98" s="40"/>
      <c r="VVU98" s="40"/>
      <c r="VVV98" s="40"/>
      <c r="VVW98" s="40"/>
      <c r="VVX98" s="40"/>
      <c r="VVY98" s="40"/>
      <c r="VVZ98" s="40"/>
      <c r="VWA98" s="40"/>
      <c r="VWB98" s="40"/>
      <c r="VWC98" s="40"/>
      <c r="VWD98" s="40"/>
      <c r="VWE98" s="40"/>
      <c r="VWF98" s="40"/>
      <c r="VWG98" s="40"/>
      <c r="VWH98" s="40"/>
      <c r="VWI98" s="40"/>
      <c r="VWJ98" s="40"/>
      <c r="VWK98" s="40"/>
      <c r="VWL98" s="40"/>
      <c r="VWM98" s="40"/>
      <c r="VWN98" s="40"/>
      <c r="VWO98" s="40"/>
      <c r="VWP98" s="40"/>
      <c r="VWQ98" s="40"/>
      <c r="VWR98" s="40"/>
      <c r="VWS98" s="40"/>
      <c r="VWT98" s="40"/>
      <c r="VWU98" s="40"/>
      <c r="VWV98" s="40"/>
      <c r="VWW98" s="40"/>
      <c r="VWX98" s="40"/>
      <c r="VWY98" s="40"/>
      <c r="VWZ98" s="40"/>
      <c r="VXA98" s="40"/>
      <c r="VXB98" s="40"/>
      <c r="VXC98" s="40"/>
      <c r="VXD98" s="40"/>
      <c r="VXE98" s="40"/>
      <c r="VXF98" s="40"/>
      <c r="VXG98" s="40"/>
      <c r="VXH98" s="40"/>
      <c r="VXI98" s="40"/>
      <c r="VXJ98" s="40"/>
      <c r="VXK98" s="40"/>
      <c r="VXL98" s="40"/>
      <c r="VXM98" s="40"/>
      <c r="VXN98" s="40"/>
      <c r="VXO98" s="40"/>
      <c r="VXP98" s="40"/>
      <c r="VXQ98" s="40"/>
      <c r="VXR98" s="40"/>
      <c r="VXS98" s="40"/>
      <c r="VXT98" s="40"/>
      <c r="VXU98" s="40"/>
      <c r="VXV98" s="40"/>
      <c r="VXW98" s="40"/>
      <c r="VXX98" s="40"/>
      <c r="VXY98" s="40"/>
      <c r="VXZ98" s="40"/>
      <c r="VYA98" s="40"/>
      <c r="VYB98" s="40"/>
      <c r="VYC98" s="40"/>
      <c r="VYD98" s="40"/>
      <c r="VYE98" s="40"/>
      <c r="VYF98" s="40"/>
      <c r="VYG98" s="40"/>
      <c r="VYH98" s="40"/>
      <c r="VYI98" s="40"/>
      <c r="VYJ98" s="40"/>
      <c r="VYK98" s="40"/>
      <c r="VYL98" s="40"/>
      <c r="VYM98" s="40"/>
      <c r="VYN98" s="40"/>
      <c r="VYO98" s="40"/>
      <c r="VYP98" s="40"/>
      <c r="VYQ98" s="40"/>
      <c r="VYR98" s="40"/>
      <c r="VYS98" s="40"/>
      <c r="VYT98" s="40"/>
      <c r="VYU98" s="40"/>
      <c r="VYV98" s="40"/>
      <c r="VYW98" s="40"/>
      <c r="VYX98" s="40"/>
      <c r="VYY98" s="40"/>
      <c r="VYZ98" s="40"/>
      <c r="VZA98" s="40"/>
      <c r="VZB98" s="40"/>
      <c r="VZC98" s="40"/>
      <c r="VZD98" s="40"/>
      <c r="VZE98" s="40"/>
      <c r="VZF98" s="40"/>
      <c r="VZG98" s="40"/>
      <c r="VZH98" s="40"/>
      <c r="VZI98" s="40"/>
      <c r="VZJ98" s="40"/>
      <c r="VZK98" s="40"/>
      <c r="VZL98" s="40"/>
      <c r="VZM98" s="40"/>
      <c r="VZN98" s="40"/>
      <c r="VZO98" s="40"/>
      <c r="VZP98" s="40"/>
      <c r="VZQ98" s="40"/>
      <c r="VZR98" s="40"/>
      <c r="VZS98" s="40"/>
      <c r="VZT98" s="40"/>
      <c r="VZU98" s="40"/>
      <c r="VZV98" s="40"/>
      <c r="VZW98" s="40"/>
      <c r="VZX98" s="40"/>
      <c r="VZY98" s="40"/>
      <c r="VZZ98" s="40"/>
      <c r="WAA98" s="40"/>
      <c r="WAB98" s="40"/>
      <c r="WAC98" s="40"/>
      <c r="WAD98" s="40"/>
      <c r="WAE98" s="40"/>
      <c r="WAF98" s="40"/>
      <c r="WAG98" s="40"/>
      <c r="WAH98" s="40"/>
      <c r="WAI98" s="40"/>
      <c r="WAJ98" s="40"/>
      <c r="WAK98" s="40"/>
      <c r="WAL98" s="40"/>
      <c r="WAM98" s="40"/>
      <c r="WAN98" s="40"/>
      <c r="WAO98" s="40"/>
      <c r="WAP98" s="40"/>
      <c r="WAQ98" s="40"/>
      <c r="WAR98" s="40"/>
      <c r="WAS98" s="40"/>
      <c r="WAT98" s="40"/>
      <c r="WAU98" s="40"/>
      <c r="WAV98" s="40"/>
      <c r="WAW98" s="40"/>
      <c r="WAX98" s="40"/>
      <c r="WAY98" s="40"/>
      <c r="WAZ98" s="40"/>
      <c r="WBA98" s="40"/>
      <c r="WBB98" s="40"/>
      <c r="WBC98" s="40"/>
      <c r="WBD98" s="40"/>
      <c r="WBE98" s="40"/>
      <c r="WBF98" s="40"/>
      <c r="WBG98" s="40"/>
      <c r="WBH98" s="40"/>
      <c r="WBI98" s="40"/>
      <c r="WBJ98" s="40"/>
      <c r="WBK98" s="40"/>
      <c r="WBL98" s="40"/>
      <c r="WBM98" s="40"/>
      <c r="WBN98" s="40"/>
      <c r="WBO98" s="40"/>
      <c r="WBP98" s="40"/>
      <c r="WBQ98" s="40"/>
      <c r="WBR98" s="40"/>
      <c r="WBS98" s="40"/>
      <c r="WBT98" s="40"/>
      <c r="WBU98" s="40"/>
      <c r="WBV98" s="40"/>
      <c r="WBW98" s="40"/>
      <c r="WBX98" s="40"/>
      <c r="WBY98" s="40"/>
      <c r="WBZ98" s="40"/>
      <c r="WCA98" s="40"/>
      <c r="WCB98" s="40"/>
      <c r="WCC98" s="40"/>
      <c r="WCD98" s="40"/>
      <c r="WCE98" s="40"/>
      <c r="WCF98" s="40"/>
      <c r="WCG98" s="40"/>
      <c r="WCH98" s="40"/>
      <c r="WCI98" s="40"/>
      <c r="WCJ98" s="40"/>
      <c r="WCK98" s="40"/>
      <c r="WCL98" s="40"/>
      <c r="WCM98" s="40"/>
      <c r="WCN98" s="40"/>
      <c r="WCO98" s="40"/>
      <c r="WCP98" s="40"/>
      <c r="WCQ98" s="40"/>
      <c r="WCR98" s="40"/>
      <c r="WCS98" s="40"/>
      <c r="WCT98" s="40"/>
      <c r="WCU98" s="40"/>
      <c r="WCV98" s="40"/>
      <c r="WCW98" s="40"/>
      <c r="WCX98" s="40"/>
      <c r="WCY98" s="40"/>
      <c r="WCZ98" s="40"/>
      <c r="WDA98" s="40"/>
      <c r="WDB98" s="40"/>
      <c r="WDC98" s="40"/>
      <c r="WDD98" s="40"/>
      <c r="WDE98" s="40"/>
      <c r="WDF98" s="40"/>
      <c r="WDG98" s="40"/>
      <c r="WDH98" s="40"/>
      <c r="WDI98" s="40"/>
      <c r="WDJ98" s="40"/>
      <c r="WDK98" s="40"/>
      <c r="WDL98" s="40"/>
      <c r="WDM98" s="40"/>
      <c r="WDN98" s="40"/>
      <c r="WDO98" s="40"/>
      <c r="WDP98" s="40"/>
      <c r="WDQ98" s="40"/>
      <c r="WDR98" s="40"/>
      <c r="WDS98" s="40"/>
      <c r="WDT98" s="40"/>
      <c r="WDU98" s="40"/>
      <c r="WDV98" s="40"/>
      <c r="WDW98" s="40"/>
      <c r="WDX98" s="40"/>
      <c r="WDY98" s="40"/>
      <c r="WDZ98" s="40"/>
      <c r="WEA98" s="40"/>
      <c r="WEB98" s="40"/>
      <c r="WEC98" s="40"/>
      <c r="WED98" s="40"/>
      <c r="WEE98" s="40"/>
      <c r="WEF98" s="40"/>
      <c r="WEG98" s="40"/>
      <c r="WEH98" s="40"/>
      <c r="WEI98" s="40"/>
      <c r="WEJ98" s="40"/>
      <c r="WEK98" s="40"/>
      <c r="WEL98" s="40"/>
      <c r="WEM98" s="40"/>
      <c r="WEN98" s="40"/>
      <c r="WEO98" s="40"/>
      <c r="WEP98" s="40"/>
      <c r="WEQ98" s="40"/>
      <c r="WER98" s="40"/>
      <c r="WES98" s="40"/>
      <c r="WET98" s="40"/>
      <c r="WEU98" s="40"/>
      <c r="WEV98" s="40"/>
      <c r="WEW98" s="40"/>
      <c r="WEX98" s="40"/>
      <c r="WEY98" s="40"/>
      <c r="WEZ98" s="40"/>
      <c r="WFA98" s="40"/>
      <c r="WFB98" s="40"/>
      <c r="WFC98" s="40"/>
      <c r="WFD98" s="40"/>
      <c r="WFE98" s="40"/>
      <c r="WFF98" s="40"/>
      <c r="WFG98" s="40"/>
      <c r="WFH98" s="40"/>
      <c r="WFI98" s="40"/>
      <c r="WFJ98" s="40"/>
      <c r="WFK98" s="40"/>
      <c r="WFL98" s="40"/>
      <c r="WFM98" s="40"/>
      <c r="WFN98" s="40"/>
      <c r="WFO98" s="40"/>
      <c r="WFP98" s="40"/>
      <c r="WFQ98" s="40"/>
      <c r="WFR98" s="40"/>
      <c r="WFS98" s="40"/>
      <c r="WFT98" s="40"/>
      <c r="WFU98" s="40"/>
      <c r="WFV98" s="40"/>
      <c r="WFW98" s="40"/>
      <c r="WFX98" s="40"/>
      <c r="WFY98" s="40"/>
      <c r="WFZ98" s="40"/>
      <c r="WGA98" s="40"/>
      <c r="WGB98" s="40"/>
      <c r="WGC98" s="40"/>
      <c r="WGD98" s="40"/>
      <c r="WGE98" s="40"/>
      <c r="WGF98" s="40"/>
      <c r="WGG98" s="40"/>
      <c r="WGH98" s="40"/>
      <c r="WGI98" s="40"/>
      <c r="WGJ98" s="40"/>
      <c r="WGK98" s="40"/>
      <c r="WGL98" s="40"/>
      <c r="WGM98" s="40"/>
      <c r="WGN98" s="40"/>
      <c r="WGO98" s="40"/>
      <c r="WGP98" s="40"/>
      <c r="WGQ98" s="40"/>
      <c r="WGR98" s="40"/>
      <c r="WGS98" s="40"/>
      <c r="WGT98" s="40"/>
      <c r="WGU98" s="40"/>
      <c r="WGV98" s="40"/>
      <c r="WGW98" s="40"/>
      <c r="WGX98" s="40"/>
      <c r="WGY98" s="40"/>
      <c r="WGZ98" s="40"/>
      <c r="WHA98" s="40"/>
      <c r="WHB98" s="40"/>
      <c r="WHC98" s="40"/>
      <c r="WHD98" s="40"/>
      <c r="WHE98" s="40"/>
      <c r="WHF98" s="40"/>
      <c r="WHG98" s="40"/>
      <c r="WHH98" s="40"/>
      <c r="WHI98" s="40"/>
      <c r="WHJ98" s="40"/>
      <c r="WHK98" s="40"/>
      <c r="WHL98" s="40"/>
      <c r="WHM98" s="40"/>
      <c r="WHN98" s="40"/>
      <c r="WHO98" s="40"/>
      <c r="WHP98" s="40"/>
      <c r="WHQ98" s="40"/>
      <c r="WHR98" s="40"/>
      <c r="WHS98" s="40"/>
      <c r="WHT98" s="40"/>
      <c r="WHU98" s="40"/>
      <c r="WHV98" s="40"/>
      <c r="WHW98" s="40"/>
      <c r="WHX98" s="40"/>
      <c r="WHY98" s="40"/>
      <c r="WHZ98" s="40"/>
      <c r="WIA98" s="40"/>
      <c r="WIB98" s="40"/>
      <c r="WIC98" s="40"/>
      <c r="WID98" s="40"/>
      <c r="WIE98" s="40"/>
      <c r="WIF98" s="40"/>
      <c r="WIG98" s="40"/>
      <c r="WIH98" s="40"/>
      <c r="WII98" s="40"/>
      <c r="WIJ98" s="40"/>
      <c r="WIK98" s="40"/>
      <c r="WIL98" s="40"/>
      <c r="WIM98" s="40"/>
      <c r="WIN98" s="40"/>
      <c r="WIO98" s="40"/>
      <c r="WIP98" s="40"/>
      <c r="WIQ98" s="40"/>
      <c r="WIR98" s="40"/>
      <c r="WIS98" s="40"/>
      <c r="WIT98" s="40"/>
      <c r="WIU98" s="40"/>
      <c r="WIV98" s="40"/>
      <c r="WIW98" s="40"/>
      <c r="WIX98" s="40"/>
      <c r="WIY98" s="40"/>
      <c r="WIZ98" s="40"/>
      <c r="WJA98" s="40"/>
      <c r="WJB98" s="40"/>
      <c r="WJC98" s="40"/>
      <c r="WJD98" s="40"/>
      <c r="WJE98" s="40"/>
      <c r="WJF98" s="40"/>
      <c r="WJG98" s="40"/>
      <c r="WJH98" s="40"/>
      <c r="WJI98" s="40"/>
      <c r="WJJ98" s="40"/>
      <c r="WJK98" s="40"/>
      <c r="WJL98" s="40"/>
      <c r="WJM98" s="40"/>
      <c r="WJN98" s="40"/>
      <c r="WJO98" s="40"/>
      <c r="WJP98" s="40"/>
      <c r="WJQ98" s="40"/>
      <c r="WJR98" s="40"/>
      <c r="WJS98" s="40"/>
      <c r="WJT98" s="40"/>
      <c r="WJU98" s="40"/>
      <c r="WJV98" s="40"/>
      <c r="WJW98" s="40"/>
      <c r="WJX98" s="40"/>
      <c r="WJY98" s="40"/>
      <c r="WJZ98" s="40"/>
      <c r="WKA98" s="40"/>
      <c r="WKB98" s="40"/>
      <c r="WKC98" s="40"/>
      <c r="WKD98" s="40"/>
      <c r="WKE98" s="40"/>
      <c r="WKF98" s="40"/>
      <c r="WKG98" s="40"/>
      <c r="WKH98" s="40"/>
      <c r="WKI98" s="40"/>
      <c r="WKJ98" s="40"/>
      <c r="WKK98" s="40"/>
      <c r="WKL98" s="40"/>
      <c r="WKM98" s="40"/>
      <c r="WKN98" s="40"/>
      <c r="WKO98" s="40"/>
      <c r="WKP98" s="40"/>
      <c r="WKQ98" s="40"/>
      <c r="WKR98" s="40"/>
      <c r="WKS98" s="40"/>
      <c r="WKT98" s="40"/>
      <c r="WKU98" s="40"/>
      <c r="WKV98" s="40"/>
      <c r="WKW98" s="40"/>
      <c r="WKX98" s="40"/>
      <c r="WKY98" s="40"/>
      <c r="WKZ98" s="40"/>
      <c r="WLA98" s="40"/>
      <c r="WLB98" s="40"/>
      <c r="WLC98" s="40"/>
      <c r="WLD98" s="40"/>
      <c r="WLE98" s="40"/>
      <c r="WLF98" s="40"/>
      <c r="WLG98" s="40"/>
      <c r="WLH98" s="40"/>
      <c r="WLI98" s="40"/>
      <c r="WLJ98" s="40"/>
      <c r="WLK98" s="40"/>
      <c r="WLL98" s="40"/>
      <c r="WLM98" s="40"/>
      <c r="WLN98" s="40"/>
      <c r="WLO98" s="40"/>
      <c r="WLP98" s="40"/>
      <c r="WLQ98" s="40"/>
      <c r="WLR98" s="40"/>
      <c r="WLS98" s="40"/>
      <c r="WLT98" s="40"/>
      <c r="WLU98" s="40"/>
      <c r="WLV98" s="40"/>
      <c r="WLW98" s="40"/>
      <c r="WLX98" s="40"/>
      <c r="WLY98" s="40"/>
      <c r="WLZ98" s="40"/>
      <c r="WMA98" s="40"/>
      <c r="WMB98" s="40"/>
      <c r="WMC98" s="40"/>
      <c r="WMD98" s="40"/>
      <c r="WME98" s="40"/>
      <c r="WMF98" s="40"/>
      <c r="WMG98" s="40"/>
      <c r="WMH98" s="40"/>
      <c r="WMI98" s="40"/>
      <c r="WMJ98" s="40"/>
      <c r="WMK98" s="40"/>
      <c r="WML98" s="40"/>
      <c r="WMM98" s="40"/>
      <c r="WMN98" s="40"/>
      <c r="WMO98" s="40"/>
      <c r="WMP98" s="40"/>
      <c r="WMQ98" s="40"/>
      <c r="WMR98" s="40"/>
      <c r="WMS98" s="40"/>
      <c r="WMT98" s="40"/>
      <c r="WMU98" s="40"/>
      <c r="WMV98" s="40"/>
      <c r="WMW98" s="40"/>
      <c r="WMX98" s="40"/>
      <c r="WMY98" s="40"/>
      <c r="WMZ98" s="40"/>
      <c r="WNA98" s="40"/>
      <c r="WNB98" s="40"/>
      <c r="WNC98" s="40"/>
      <c r="WND98" s="40"/>
      <c r="WNE98" s="40"/>
      <c r="WNF98" s="40"/>
      <c r="WNG98" s="40"/>
      <c r="WNH98" s="40"/>
      <c r="WNI98" s="40"/>
      <c r="WNJ98" s="40"/>
      <c r="WNK98" s="40"/>
      <c r="WNL98" s="40"/>
      <c r="WNM98" s="40"/>
      <c r="WNN98" s="40"/>
      <c r="WNO98" s="40"/>
      <c r="WNP98" s="40"/>
      <c r="WNQ98" s="40"/>
      <c r="WNR98" s="40"/>
      <c r="WNS98" s="40"/>
      <c r="WNT98" s="40"/>
      <c r="WNU98" s="40"/>
      <c r="WNV98" s="40"/>
      <c r="WNW98" s="40"/>
      <c r="WNX98" s="40"/>
      <c r="WNY98" s="40"/>
      <c r="WNZ98" s="40"/>
      <c r="WOA98" s="40"/>
      <c r="WOB98" s="40"/>
      <c r="WOC98" s="40"/>
      <c r="WOD98" s="40"/>
      <c r="WOE98" s="40"/>
      <c r="WOF98" s="40"/>
      <c r="WOG98" s="40"/>
      <c r="WOH98" s="40"/>
      <c r="WOI98" s="40"/>
      <c r="WOJ98" s="40"/>
      <c r="WOK98" s="40"/>
      <c r="WOL98" s="40"/>
      <c r="WOM98" s="40"/>
      <c r="WON98" s="40"/>
      <c r="WOO98" s="40"/>
      <c r="WOP98" s="40"/>
      <c r="WOQ98" s="40"/>
      <c r="WOR98" s="40"/>
      <c r="WOS98" s="40"/>
      <c r="WOT98" s="40"/>
      <c r="WOU98" s="40"/>
      <c r="WOV98" s="40"/>
      <c r="WOW98" s="40"/>
      <c r="WOX98" s="40"/>
      <c r="WOY98" s="40"/>
      <c r="WOZ98" s="40"/>
      <c r="WPA98" s="40"/>
      <c r="WPB98" s="40"/>
      <c r="WPC98" s="40"/>
      <c r="WPD98" s="40"/>
      <c r="WPE98" s="40"/>
      <c r="WPF98" s="40"/>
      <c r="WPG98" s="40"/>
      <c r="WPH98" s="40"/>
      <c r="WPI98" s="40"/>
      <c r="WPJ98" s="40"/>
      <c r="WPK98" s="40"/>
      <c r="WPL98" s="40"/>
      <c r="WPM98" s="40"/>
      <c r="WPN98" s="40"/>
      <c r="WPO98" s="40"/>
      <c r="WPP98" s="40"/>
      <c r="WPQ98" s="40"/>
      <c r="WPR98" s="40"/>
      <c r="WPS98" s="40"/>
      <c r="WPT98" s="40"/>
      <c r="WPU98" s="40"/>
      <c r="WPV98" s="40"/>
      <c r="WPW98" s="40"/>
      <c r="WPX98" s="40"/>
      <c r="WPY98" s="40"/>
      <c r="WPZ98" s="40"/>
      <c r="WQA98" s="40"/>
      <c r="WQB98" s="40"/>
      <c r="WQC98" s="40"/>
      <c r="WQD98" s="40"/>
      <c r="WQE98" s="40"/>
      <c r="WQF98" s="40"/>
      <c r="WQG98" s="40"/>
      <c r="WQH98" s="40"/>
      <c r="WQI98" s="40"/>
      <c r="WQJ98" s="40"/>
      <c r="WQK98" s="40"/>
      <c r="WQL98" s="40"/>
      <c r="WQM98" s="40"/>
      <c r="WQN98" s="40"/>
      <c r="WQO98" s="40"/>
      <c r="WQP98" s="40"/>
      <c r="WQQ98" s="40"/>
      <c r="WQR98" s="40"/>
      <c r="WQS98" s="40"/>
      <c r="WQT98" s="40"/>
      <c r="WQU98" s="40"/>
      <c r="WQV98" s="40"/>
      <c r="WQW98" s="40"/>
      <c r="WQX98" s="40"/>
      <c r="WQY98" s="40"/>
      <c r="WQZ98" s="40"/>
      <c r="WRA98" s="40"/>
      <c r="WRB98" s="40"/>
      <c r="WRC98" s="40"/>
      <c r="WRD98" s="40"/>
      <c r="WRE98" s="40"/>
      <c r="WRF98" s="40"/>
      <c r="WRG98" s="40"/>
      <c r="WRH98" s="40"/>
      <c r="WRI98" s="40"/>
      <c r="WRJ98" s="40"/>
      <c r="WRK98" s="40"/>
      <c r="WRL98" s="40"/>
      <c r="WRM98" s="40"/>
      <c r="WRN98" s="40"/>
      <c r="WRO98" s="40"/>
      <c r="WRP98" s="40"/>
      <c r="WRQ98" s="40"/>
      <c r="WRR98" s="40"/>
      <c r="WRS98" s="40"/>
      <c r="WRT98" s="40"/>
      <c r="WRU98" s="40"/>
      <c r="WRV98" s="40"/>
      <c r="WRW98" s="40"/>
      <c r="WRX98" s="40"/>
      <c r="WRY98" s="40"/>
      <c r="WRZ98" s="40"/>
      <c r="WSA98" s="40"/>
      <c r="WSB98" s="40"/>
      <c r="WSC98" s="40"/>
      <c r="WSD98" s="40"/>
      <c r="WSE98" s="40"/>
      <c r="WSF98" s="40"/>
      <c r="WSG98" s="40"/>
      <c r="WSH98" s="40"/>
      <c r="WSI98" s="40"/>
      <c r="WSJ98" s="40"/>
      <c r="WSK98" s="40"/>
      <c r="WSL98" s="40"/>
      <c r="WSM98" s="40"/>
      <c r="WSN98" s="40"/>
      <c r="WSO98" s="40"/>
      <c r="WSP98" s="40"/>
      <c r="WSQ98" s="40"/>
      <c r="WSR98" s="40"/>
      <c r="WSS98" s="40"/>
      <c r="WST98" s="40"/>
      <c r="WSU98" s="40"/>
      <c r="WSV98" s="40"/>
      <c r="WSW98" s="40"/>
      <c r="WSX98" s="40"/>
      <c r="WSY98" s="40"/>
      <c r="WSZ98" s="40"/>
      <c r="WTA98" s="40"/>
      <c r="WTB98" s="40"/>
      <c r="WTC98" s="40"/>
      <c r="WTD98" s="40"/>
      <c r="WTE98" s="40"/>
      <c r="WTF98" s="40"/>
      <c r="WTG98" s="40"/>
      <c r="WTH98" s="40"/>
      <c r="WTI98" s="40"/>
      <c r="WTJ98" s="40"/>
      <c r="WTK98" s="40"/>
      <c r="WTL98" s="40"/>
      <c r="WTM98" s="40"/>
      <c r="WTN98" s="40"/>
      <c r="WTO98" s="40"/>
      <c r="WTP98" s="40"/>
      <c r="WTQ98" s="40"/>
      <c r="WTR98" s="40"/>
      <c r="WTS98" s="40"/>
      <c r="WTT98" s="40"/>
      <c r="WTU98" s="40"/>
      <c r="WTV98" s="40"/>
      <c r="WTW98" s="40"/>
      <c r="WTX98" s="40"/>
      <c r="WTY98" s="40"/>
      <c r="WTZ98" s="40"/>
      <c r="WUA98" s="40"/>
      <c r="WUB98" s="40"/>
      <c r="WUC98" s="40"/>
      <c r="WUD98" s="40"/>
      <c r="WUE98" s="40"/>
      <c r="WUF98" s="40"/>
      <c r="WUG98" s="40"/>
      <c r="WUH98" s="40"/>
      <c r="WUI98" s="40"/>
      <c r="WUJ98" s="40"/>
      <c r="WUK98" s="40"/>
      <c r="WUL98" s="40"/>
      <c r="WUM98" s="40"/>
      <c r="WUN98" s="40"/>
      <c r="WUO98" s="40"/>
      <c r="WUP98" s="40"/>
      <c r="WUQ98" s="40"/>
      <c r="WUR98" s="40"/>
      <c r="WUS98" s="40"/>
      <c r="WUT98" s="40"/>
      <c r="WUU98" s="40"/>
      <c r="WUV98" s="40"/>
      <c r="WUW98" s="40"/>
      <c r="WUX98" s="40"/>
      <c r="WUY98" s="40"/>
      <c r="WUZ98" s="40"/>
      <c r="WVA98" s="40"/>
      <c r="WVB98" s="40"/>
      <c r="WVC98" s="40"/>
      <c r="WVD98" s="40"/>
      <c r="WVE98" s="40"/>
      <c r="WVF98" s="40"/>
      <c r="WVG98" s="40"/>
      <c r="WVH98" s="40"/>
      <c r="WVI98" s="40"/>
      <c r="WVJ98" s="40"/>
      <c r="WVK98" s="40"/>
      <c r="WVL98" s="40"/>
      <c r="WVM98" s="40"/>
      <c r="WVN98" s="40"/>
      <c r="WVO98" s="40"/>
      <c r="WVP98" s="40"/>
      <c r="WVQ98" s="40"/>
      <c r="WVR98" s="40"/>
      <c r="WVS98" s="40"/>
      <c r="WVT98" s="40"/>
      <c r="WVU98" s="40"/>
      <c r="WVV98" s="40"/>
      <c r="WVW98" s="40"/>
      <c r="WVX98" s="40"/>
      <c r="WVY98" s="40"/>
      <c r="WVZ98" s="40"/>
      <c r="WWA98" s="40"/>
      <c r="WWB98" s="40"/>
      <c r="WWC98" s="40"/>
      <c r="WWD98" s="40"/>
      <c r="WWE98" s="40"/>
      <c r="WWF98" s="40"/>
      <c r="WWG98" s="40"/>
      <c r="WWH98" s="40"/>
      <c r="WWI98" s="40"/>
      <c r="WWJ98" s="40"/>
      <c r="WWK98" s="40"/>
      <c r="WWL98" s="40"/>
      <c r="WWM98" s="40"/>
      <c r="WWN98" s="40"/>
      <c r="WWO98" s="40"/>
      <c r="WWP98" s="40"/>
      <c r="WWQ98" s="40"/>
      <c r="WWR98" s="40"/>
      <c r="WWS98" s="40"/>
      <c r="WWT98" s="40"/>
      <c r="WWU98" s="40"/>
      <c r="WWV98" s="40"/>
      <c r="WWW98" s="40"/>
      <c r="WWX98" s="40"/>
      <c r="WWY98" s="40"/>
      <c r="WWZ98" s="40"/>
      <c r="WXA98" s="40"/>
      <c r="WXB98" s="40"/>
      <c r="WXC98" s="40"/>
      <c r="WXD98" s="40"/>
      <c r="WXE98" s="40"/>
      <c r="WXF98" s="40"/>
      <c r="WXG98" s="40"/>
      <c r="WXH98" s="40"/>
      <c r="WXI98" s="40"/>
      <c r="WXJ98" s="40"/>
      <c r="WXK98" s="40"/>
      <c r="WXL98" s="40"/>
      <c r="WXM98" s="40"/>
      <c r="WXN98" s="40"/>
      <c r="WXO98" s="40"/>
      <c r="WXP98" s="40"/>
      <c r="WXQ98" s="40"/>
      <c r="WXR98" s="40"/>
      <c r="WXS98" s="40"/>
      <c r="WXT98" s="40"/>
      <c r="WXU98" s="40"/>
      <c r="WXV98" s="40"/>
      <c r="WXW98" s="40"/>
      <c r="WXX98" s="40"/>
      <c r="WXY98" s="40"/>
      <c r="WXZ98" s="40"/>
      <c r="WYA98" s="40"/>
      <c r="WYB98" s="40"/>
      <c r="WYC98" s="40"/>
      <c r="WYD98" s="40"/>
      <c r="WYE98" s="40"/>
      <c r="WYF98" s="40"/>
      <c r="WYG98" s="40"/>
      <c r="WYH98" s="40"/>
      <c r="WYI98" s="40"/>
      <c r="WYJ98" s="40"/>
      <c r="WYK98" s="40"/>
      <c r="WYL98" s="40"/>
      <c r="WYM98" s="40"/>
      <c r="WYN98" s="40"/>
      <c r="WYO98" s="40"/>
      <c r="WYP98" s="40"/>
      <c r="WYQ98" s="40"/>
      <c r="WYR98" s="40"/>
      <c r="WYS98" s="40"/>
      <c r="WYT98" s="40"/>
      <c r="WYU98" s="40"/>
      <c r="WYV98" s="40"/>
      <c r="WYW98" s="40"/>
      <c r="WYX98" s="40"/>
      <c r="WYY98" s="40"/>
      <c r="WYZ98" s="40"/>
      <c r="WZA98" s="40"/>
      <c r="WZB98" s="40"/>
      <c r="WZC98" s="40"/>
      <c r="WZD98" s="40"/>
      <c r="WZE98" s="40"/>
      <c r="WZF98" s="40"/>
      <c r="WZG98" s="40"/>
      <c r="WZH98" s="40"/>
      <c r="WZI98" s="40"/>
      <c r="WZJ98" s="40"/>
      <c r="WZK98" s="40"/>
      <c r="WZL98" s="40"/>
      <c r="WZM98" s="40"/>
      <c r="WZN98" s="40"/>
      <c r="WZO98" s="40"/>
      <c r="WZP98" s="40"/>
      <c r="WZQ98" s="40"/>
      <c r="WZR98" s="40"/>
      <c r="WZS98" s="40"/>
      <c r="WZT98" s="40"/>
      <c r="WZU98" s="40"/>
      <c r="WZV98" s="40"/>
      <c r="WZW98" s="40"/>
      <c r="WZX98" s="40"/>
      <c r="WZY98" s="40"/>
      <c r="WZZ98" s="40"/>
      <c r="XAA98" s="40"/>
      <c r="XAB98" s="40"/>
      <c r="XAC98" s="40"/>
      <c r="XAD98" s="40"/>
      <c r="XAE98" s="40"/>
      <c r="XAF98" s="40"/>
      <c r="XAG98" s="40"/>
      <c r="XAH98" s="40"/>
      <c r="XAI98" s="40"/>
      <c r="XAJ98" s="40"/>
      <c r="XAK98" s="40"/>
      <c r="XAL98" s="40"/>
      <c r="XAM98" s="40"/>
      <c r="XAN98" s="40"/>
      <c r="XAO98" s="40"/>
      <c r="XAP98" s="40"/>
      <c r="XAQ98" s="40"/>
      <c r="XAR98" s="40"/>
      <c r="XAS98" s="40"/>
      <c r="XAT98" s="40"/>
      <c r="XAU98" s="40"/>
      <c r="XAV98" s="40"/>
      <c r="XAW98" s="40"/>
      <c r="XAX98" s="40"/>
      <c r="XAY98" s="40"/>
      <c r="XAZ98" s="40"/>
      <c r="XBA98" s="40"/>
      <c r="XBB98" s="40"/>
      <c r="XBC98" s="40"/>
      <c r="XBD98" s="40"/>
      <c r="XBE98" s="40"/>
      <c r="XBF98" s="40"/>
      <c r="XBG98" s="40"/>
      <c r="XBH98" s="40"/>
      <c r="XBI98" s="40"/>
      <c r="XBJ98" s="40"/>
      <c r="XBK98" s="40"/>
      <c r="XBL98" s="40"/>
      <c r="XBM98" s="40"/>
      <c r="XBN98" s="40"/>
      <c r="XBO98" s="40"/>
      <c r="XBP98" s="40"/>
      <c r="XBQ98" s="40"/>
      <c r="XBR98" s="40"/>
      <c r="XBS98" s="40"/>
      <c r="XBT98" s="40"/>
      <c r="XBU98" s="40"/>
      <c r="XBV98" s="40"/>
      <c r="XBW98" s="40"/>
      <c r="XBX98" s="40"/>
      <c r="XBY98" s="40"/>
      <c r="XBZ98" s="40"/>
      <c r="XCA98" s="40"/>
      <c r="XCB98" s="40"/>
      <c r="XCC98" s="40"/>
      <c r="XCD98" s="40"/>
      <c r="XCE98" s="40"/>
      <c r="XCF98" s="40"/>
      <c r="XCG98" s="40"/>
      <c r="XCH98" s="40"/>
      <c r="XCI98" s="40"/>
      <c r="XCJ98" s="40"/>
      <c r="XCK98" s="40"/>
      <c r="XCL98" s="40"/>
      <c r="XCM98" s="40"/>
      <c r="XCN98" s="40"/>
      <c r="XCO98" s="40"/>
      <c r="XCP98" s="40"/>
      <c r="XCQ98" s="40"/>
      <c r="XCR98" s="40"/>
      <c r="XCS98" s="40"/>
      <c r="XCT98" s="40"/>
      <c r="XCU98" s="40"/>
      <c r="XCV98" s="40"/>
      <c r="XCW98" s="40"/>
      <c r="XCX98" s="40"/>
      <c r="XCY98" s="40"/>
      <c r="XCZ98" s="40"/>
      <c r="XDA98" s="40"/>
      <c r="XDB98" s="40"/>
      <c r="XDC98" s="40"/>
      <c r="XDD98" s="40"/>
      <c r="XDE98" s="40"/>
      <c r="XDF98" s="40"/>
      <c r="XDG98" s="40"/>
      <c r="XDH98" s="40"/>
      <c r="XDI98" s="40"/>
      <c r="XDJ98" s="40"/>
      <c r="XDK98" s="40"/>
      <c r="XDL98" s="40"/>
      <c r="XDM98" s="40"/>
      <c r="XDN98" s="40"/>
      <c r="XDO98" s="40"/>
      <c r="XDP98" s="40"/>
      <c r="XDQ98" s="40"/>
      <c r="XDR98" s="40"/>
      <c r="XDS98" s="40"/>
      <c r="XDT98" s="40"/>
      <c r="XDU98" s="40"/>
      <c r="XDV98" s="40"/>
      <c r="XDW98" s="40"/>
      <c r="XDX98" s="40"/>
      <c r="XDY98" s="40"/>
      <c r="XDZ98" s="40"/>
      <c r="XEA98" s="40"/>
      <c r="XEB98" s="40"/>
      <c r="XEC98" s="40"/>
      <c r="XED98" s="40"/>
      <c r="XEE98" s="40"/>
      <c r="XEF98" s="40"/>
      <c r="XEG98" s="40"/>
      <c r="XEH98" s="40"/>
      <c r="XEI98" s="40"/>
      <c r="XEJ98" s="40"/>
      <c r="XEK98" s="40"/>
      <c r="XEL98" s="40"/>
      <c r="XEM98" s="40"/>
      <c r="XEN98" s="40"/>
      <c r="XEO98" s="40"/>
      <c r="XEP98" s="40"/>
      <c r="XEQ98" s="40"/>
      <c r="XER98" s="40"/>
      <c r="XES98" s="40"/>
      <c r="XET98" s="40"/>
      <c r="XEU98" s="40"/>
      <c r="XEV98" s="40"/>
      <c r="XEW98" s="40"/>
      <c r="XEX98" s="40"/>
      <c r="XEY98" s="40"/>
      <c r="XEZ98" s="40"/>
      <c r="XFA98" s="40"/>
      <c r="XFB98" s="40"/>
      <c r="XFC98" s="40"/>
      <c r="XFD98" s="40"/>
    </row>
    <row r="99" spans="2:16384" s="56" customFormat="1" ht="30" customHeight="1">
      <c r="B99" s="403">
        <v>18000</v>
      </c>
      <c r="C99" s="400" t="s">
        <v>3108</v>
      </c>
      <c r="D99" s="401" t="s">
        <v>147</v>
      </c>
      <c r="E99" s="274" t="s">
        <v>59</v>
      </c>
      <c r="F99" s="402" t="s">
        <v>3115</v>
      </c>
      <c r="G99" s="203" t="s">
        <v>1402</v>
      </c>
      <c r="H99" s="203" t="s">
        <v>1405</v>
      </c>
    </row>
    <row r="100" spans="2:16384" ht="30" customHeight="1">
      <c r="B100" s="350"/>
      <c r="C100" s="138"/>
      <c r="D100" s="271"/>
      <c r="E100" s="277"/>
      <c r="F100" s="94"/>
      <c r="G100" s="183"/>
      <c r="H100" s="183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  <c r="GL100" s="40"/>
      <c r="GM100" s="40"/>
      <c r="GN100" s="40"/>
      <c r="GO100" s="40"/>
      <c r="GP100" s="40"/>
      <c r="GQ100" s="40"/>
      <c r="GR100" s="40"/>
      <c r="GS100" s="40"/>
      <c r="GT100" s="40"/>
      <c r="GU100" s="40"/>
      <c r="GV100" s="40"/>
      <c r="GW100" s="40"/>
      <c r="GX100" s="40"/>
      <c r="GY100" s="40"/>
      <c r="GZ100" s="40"/>
      <c r="HA100" s="40"/>
      <c r="HB100" s="40"/>
      <c r="HC100" s="40"/>
      <c r="HD100" s="40"/>
      <c r="HE100" s="40"/>
      <c r="HF100" s="40"/>
      <c r="HG100" s="40"/>
      <c r="HH100" s="40"/>
      <c r="HI100" s="40"/>
      <c r="HJ100" s="40"/>
      <c r="HK100" s="40"/>
      <c r="HL100" s="40"/>
      <c r="HM100" s="40"/>
      <c r="HN100" s="40"/>
      <c r="HO100" s="40"/>
      <c r="HP100" s="40"/>
      <c r="HQ100" s="40"/>
      <c r="HR100" s="40"/>
      <c r="HS100" s="40"/>
      <c r="HT100" s="40"/>
      <c r="HU100" s="40"/>
      <c r="HV100" s="40"/>
      <c r="HW100" s="40"/>
      <c r="HX100" s="40"/>
      <c r="HY100" s="40"/>
      <c r="HZ100" s="40"/>
      <c r="IA100" s="40"/>
      <c r="IB100" s="40"/>
      <c r="IC100" s="40"/>
      <c r="ID100" s="40"/>
      <c r="IE100" s="40"/>
      <c r="IF100" s="40"/>
      <c r="IG100" s="40"/>
      <c r="IH100" s="40"/>
      <c r="II100" s="40"/>
      <c r="IJ100" s="40"/>
      <c r="IK100" s="40"/>
      <c r="IL100" s="40"/>
      <c r="IM100" s="40"/>
      <c r="IN100" s="40"/>
      <c r="IO100" s="40"/>
      <c r="IP100" s="40"/>
      <c r="IQ100" s="40"/>
      <c r="IR100" s="40"/>
      <c r="IS100" s="40"/>
      <c r="IT100" s="40"/>
      <c r="IU100" s="40"/>
      <c r="IV100" s="40"/>
      <c r="IW100" s="40"/>
      <c r="IX100" s="40"/>
      <c r="IY100" s="40"/>
      <c r="IZ100" s="40"/>
      <c r="JA100" s="40"/>
      <c r="JB100" s="40"/>
      <c r="JC100" s="40"/>
      <c r="JD100" s="40"/>
      <c r="JE100" s="40"/>
      <c r="JF100" s="40"/>
      <c r="JG100" s="40"/>
      <c r="JH100" s="40"/>
      <c r="JI100" s="40"/>
      <c r="JJ100" s="40"/>
      <c r="JK100" s="40"/>
      <c r="JL100" s="40"/>
      <c r="JM100" s="40"/>
      <c r="JN100" s="40"/>
      <c r="JO100" s="40"/>
      <c r="JP100" s="40"/>
      <c r="JQ100" s="40"/>
      <c r="JR100" s="40"/>
      <c r="JS100" s="40"/>
      <c r="JT100" s="40"/>
      <c r="JU100" s="40"/>
      <c r="JV100" s="40"/>
      <c r="JW100" s="40"/>
      <c r="JX100" s="40"/>
      <c r="JY100" s="40"/>
      <c r="JZ100" s="40"/>
      <c r="KA100" s="40"/>
      <c r="KB100" s="40"/>
      <c r="KC100" s="40"/>
      <c r="KD100" s="40"/>
      <c r="KE100" s="40"/>
      <c r="KF100" s="40"/>
      <c r="KG100" s="40"/>
      <c r="KH100" s="40"/>
      <c r="KI100" s="40"/>
      <c r="KJ100" s="40"/>
      <c r="KK100" s="40"/>
      <c r="KL100" s="40"/>
      <c r="KM100" s="40"/>
      <c r="KN100" s="40"/>
      <c r="KO100" s="40"/>
      <c r="KP100" s="40"/>
      <c r="KQ100" s="40"/>
      <c r="KR100" s="40"/>
      <c r="KS100" s="40"/>
      <c r="KT100" s="40"/>
      <c r="KU100" s="40"/>
      <c r="KV100" s="40"/>
      <c r="KW100" s="40"/>
      <c r="KX100" s="40"/>
      <c r="KY100" s="40"/>
      <c r="KZ100" s="40"/>
      <c r="LA100" s="40"/>
      <c r="LB100" s="40"/>
      <c r="LC100" s="40"/>
      <c r="LD100" s="40"/>
      <c r="LE100" s="40"/>
      <c r="LF100" s="40"/>
      <c r="LG100" s="40"/>
      <c r="LH100" s="40"/>
      <c r="LI100" s="40"/>
      <c r="LJ100" s="40"/>
      <c r="LK100" s="40"/>
      <c r="LL100" s="40"/>
      <c r="LM100" s="40"/>
      <c r="LN100" s="40"/>
      <c r="LO100" s="40"/>
      <c r="LP100" s="40"/>
      <c r="LQ100" s="40"/>
      <c r="LR100" s="40"/>
      <c r="LS100" s="40"/>
      <c r="LT100" s="40"/>
      <c r="LU100" s="40"/>
      <c r="LV100" s="40"/>
      <c r="LW100" s="40"/>
      <c r="LX100" s="40"/>
      <c r="LY100" s="40"/>
      <c r="LZ100" s="40"/>
      <c r="MA100" s="40"/>
      <c r="MB100" s="40"/>
      <c r="MC100" s="40"/>
      <c r="MD100" s="40"/>
      <c r="ME100" s="40"/>
      <c r="MF100" s="40"/>
      <c r="MG100" s="40"/>
      <c r="MH100" s="40"/>
      <c r="MI100" s="40"/>
      <c r="MJ100" s="40"/>
      <c r="MK100" s="40"/>
      <c r="ML100" s="40"/>
      <c r="MM100" s="40"/>
      <c r="MN100" s="40"/>
      <c r="MO100" s="40"/>
      <c r="MP100" s="40"/>
      <c r="MQ100" s="40"/>
      <c r="MR100" s="40"/>
      <c r="MS100" s="40"/>
      <c r="MT100" s="40"/>
      <c r="MU100" s="40"/>
      <c r="MV100" s="40"/>
      <c r="MW100" s="40"/>
      <c r="MX100" s="40"/>
      <c r="MY100" s="40"/>
      <c r="MZ100" s="40"/>
      <c r="NA100" s="40"/>
      <c r="NB100" s="40"/>
      <c r="NC100" s="40"/>
      <c r="ND100" s="40"/>
      <c r="NE100" s="40"/>
      <c r="NF100" s="40"/>
      <c r="NG100" s="40"/>
      <c r="NH100" s="40"/>
      <c r="NI100" s="40"/>
      <c r="NJ100" s="40"/>
      <c r="NK100" s="40"/>
      <c r="NL100" s="40"/>
      <c r="NM100" s="40"/>
      <c r="NN100" s="40"/>
      <c r="NO100" s="40"/>
      <c r="NP100" s="40"/>
      <c r="NQ100" s="40"/>
      <c r="NR100" s="40"/>
      <c r="NS100" s="40"/>
      <c r="NT100" s="40"/>
      <c r="NU100" s="40"/>
      <c r="NV100" s="40"/>
      <c r="NW100" s="40"/>
      <c r="NX100" s="40"/>
      <c r="NY100" s="40"/>
      <c r="NZ100" s="40"/>
      <c r="OA100" s="40"/>
      <c r="OB100" s="40"/>
      <c r="OC100" s="40"/>
      <c r="OD100" s="40"/>
      <c r="OE100" s="40"/>
      <c r="OF100" s="40"/>
      <c r="OG100" s="40"/>
      <c r="OH100" s="40"/>
      <c r="OI100" s="40"/>
      <c r="OJ100" s="40"/>
      <c r="OK100" s="40"/>
      <c r="OL100" s="40"/>
      <c r="OM100" s="40"/>
      <c r="ON100" s="40"/>
      <c r="OO100" s="40"/>
      <c r="OP100" s="40"/>
      <c r="OQ100" s="40"/>
      <c r="OR100" s="40"/>
      <c r="OS100" s="40"/>
      <c r="OT100" s="40"/>
      <c r="OU100" s="40"/>
      <c r="OV100" s="40"/>
      <c r="OW100" s="40"/>
      <c r="OX100" s="40"/>
      <c r="OY100" s="40"/>
      <c r="OZ100" s="40"/>
      <c r="PA100" s="40"/>
      <c r="PB100" s="40"/>
      <c r="PC100" s="40"/>
      <c r="PD100" s="40"/>
      <c r="PE100" s="40"/>
      <c r="PF100" s="40"/>
      <c r="PG100" s="40"/>
      <c r="PH100" s="40"/>
      <c r="PI100" s="40"/>
      <c r="PJ100" s="40"/>
      <c r="PK100" s="40"/>
      <c r="PL100" s="40"/>
      <c r="PM100" s="40"/>
      <c r="PN100" s="40"/>
      <c r="PO100" s="40"/>
      <c r="PP100" s="40"/>
      <c r="PQ100" s="40"/>
      <c r="PR100" s="40"/>
      <c r="PS100" s="40"/>
      <c r="PT100" s="40"/>
      <c r="PU100" s="40"/>
      <c r="PV100" s="40"/>
      <c r="PW100" s="40"/>
      <c r="PX100" s="40"/>
      <c r="PY100" s="40"/>
      <c r="PZ100" s="40"/>
      <c r="QA100" s="40"/>
      <c r="QB100" s="40"/>
      <c r="QC100" s="40"/>
      <c r="QD100" s="40"/>
      <c r="QE100" s="40"/>
      <c r="QF100" s="40"/>
      <c r="QG100" s="40"/>
      <c r="QH100" s="40"/>
      <c r="QI100" s="40"/>
      <c r="QJ100" s="40"/>
      <c r="QK100" s="40"/>
      <c r="QL100" s="40"/>
      <c r="QM100" s="40"/>
      <c r="QN100" s="40"/>
      <c r="QO100" s="40"/>
      <c r="QP100" s="40"/>
      <c r="QQ100" s="40"/>
      <c r="QR100" s="40"/>
      <c r="QS100" s="40"/>
      <c r="QT100" s="40"/>
      <c r="QU100" s="40"/>
      <c r="QV100" s="40"/>
      <c r="QW100" s="40"/>
      <c r="QX100" s="40"/>
      <c r="QY100" s="40"/>
      <c r="QZ100" s="40"/>
      <c r="RA100" s="40"/>
      <c r="RB100" s="40"/>
      <c r="RC100" s="40"/>
      <c r="RD100" s="40"/>
      <c r="RE100" s="40"/>
      <c r="RF100" s="40"/>
      <c r="RG100" s="40"/>
      <c r="RH100" s="40"/>
      <c r="RI100" s="40"/>
      <c r="RJ100" s="40"/>
      <c r="RK100" s="40"/>
      <c r="RL100" s="40"/>
      <c r="RM100" s="40"/>
      <c r="RN100" s="40"/>
      <c r="RO100" s="40"/>
      <c r="RP100" s="40"/>
      <c r="RQ100" s="40"/>
      <c r="RR100" s="40"/>
      <c r="RS100" s="40"/>
      <c r="RT100" s="40"/>
      <c r="RU100" s="40"/>
      <c r="RV100" s="40"/>
      <c r="RW100" s="40"/>
      <c r="RX100" s="40"/>
      <c r="RY100" s="40"/>
      <c r="RZ100" s="40"/>
      <c r="SA100" s="40"/>
      <c r="SB100" s="40"/>
      <c r="SC100" s="40"/>
      <c r="SD100" s="40"/>
      <c r="SE100" s="40"/>
      <c r="SF100" s="40"/>
      <c r="SG100" s="40"/>
      <c r="SH100" s="40"/>
      <c r="SI100" s="40"/>
      <c r="SJ100" s="40"/>
      <c r="SK100" s="40"/>
      <c r="SL100" s="40"/>
      <c r="SM100" s="40"/>
      <c r="SN100" s="40"/>
      <c r="SO100" s="40"/>
      <c r="SP100" s="40"/>
      <c r="SQ100" s="40"/>
      <c r="SR100" s="40"/>
      <c r="SS100" s="40"/>
      <c r="ST100" s="40"/>
      <c r="SU100" s="40"/>
      <c r="SV100" s="40"/>
      <c r="SW100" s="40"/>
      <c r="SX100" s="40"/>
      <c r="SY100" s="40"/>
      <c r="SZ100" s="40"/>
      <c r="TA100" s="40"/>
      <c r="TB100" s="40"/>
      <c r="TC100" s="40"/>
      <c r="TD100" s="40"/>
      <c r="TE100" s="40"/>
      <c r="TF100" s="40"/>
      <c r="TG100" s="40"/>
      <c r="TH100" s="40"/>
      <c r="TI100" s="40"/>
      <c r="TJ100" s="40"/>
      <c r="TK100" s="40"/>
      <c r="TL100" s="40"/>
      <c r="TM100" s="40"/>
      <c r="TN100" s="40"/>
      <c r="TO100" s="40"/>
      <c r="TP100" s="40"/>
      <c r="TQ100" s="40"/>
      <c r="TR100" s="40"/>
      <c r="TS100" s="40"/>
      <c r="TT100" s="40"/>
      <c r="TU100" s="40"/>
      <c r="TV100" s="40"/>
      <c r="TW100" s="40"/>
      <c r="TX100" s="40"/>
      <c r="TY100" s="40"/>
      <c r="TZ100" s="40"/>
      <c r="UA100" s="40"/>
      <c r="UB100" s="40"/>
      <c r="UC100" s="40"/>
      <c r="UD100" s="40"/>
      <c r="UE100" s="40"/>
      <c r="UF100" s="40"/>
      <c r="UG100" s="40"/>
      <c r="UH100" s="40"/>
      <c r="UI100" s="40"/>
      <c r="UJ100" s="40"/>
      <c r="UK100" s="40"/>
      <c r="UL100" s="40"/>
      <c r="UM100" s="40"/>
      <c r="UN100" s="40"/>
      <c r="UO100" s="40"/>
      <c r="UP100" s="40"/>
      <c r="UQ100" s="40"/>
      <c r="UR100" s="40"/>
      <c r="US100" s="40"/>
      <c r="UT100" s="40"/>
      <c r="UU100" s="40"/>
      <c r="UV100" s="40"/>
      <c r="UW100" s="40"/>
      <c r="UX100" s="40"/>
      <c r="UY100" s="40"/>
      <c r="UZ100" s="40"/>
      <c r="VA100" s="40"/>
      <c r="VB100" s="40"/>
      <c r="VC100" s="40"/>
      <c r="VD100" s="40"/>
      <c r="VE100" s="40"/>
      <c r="VF100" s="40"/>
      <c r="VG100" s="40"/>
      <c r="VH100" s="40"/>
      <c r="VI100" s="40"/>
      <c r="VJ100" s="40"/>
      <c r="VK100" s="40"/>
      <c r="VL100" s="40"/>
      <c r="VM100" s="40"/>
      <c r="VN100" s="40"/>
      <c r="VO100" s="40"/>
      <c r="VP100" s="40"/>
      <c r="VQ100" s="40"/>
      <c r="VR100" s="40"/>
      <c r="VS100" s="40"/>
      <c r="VT100" s="40"/>
      <c r="VU100" s="40"/>
      <c r="VV100" s="40"/>
      <c r="VW100" s="40"/>
      <c r="VX100" s="40"/>
      <c r="VY100" s="40"/>
      <c r="VZ100" s="40"/>
      <c r="WA100" s="40"/>
      <c r="WB100" s="40"/>
      <c r="WC100" s="40"/>
      <c r="WD100" s="40"/>
      <c r="WE100" s="40"/>
      <c r="WF100" s="40"/>
      <c r="WG100" s="40"/>
      <c r="WH100" s="40"/>
      <c r="WI100" s="40"/>
      <c r="WJ100" s="40"/>
      <c r="WK100" s="40"/>
      <c r="WL100" s="40"/>
      <c r="WM100" s="40"/>
      <c r="WN100" s="40"/>
      <c r="WO100" s="40"/>
      <c r="WP100" s="40"/>
      <c r="WQ100" s="40"/>
      <c r="WR100" s="40"/>
      <c r="WS100" s="40"/>
      <c r="WT100" s="40"/>
      <c r="WU100" s="40"/>
      <c r="WV100" s="40"/>
      <c r="WW100" s="40"/>
      <c r="WX100" s="40"/>
      <c r="WY100" s="40"/>
      <c r="WZ100" s="40"/>
      <c r="XA100" s="40"/>
      <c r="XB100" s="40"/>
      <c r="XC100" s="40"/>
      <c r="XD100" s="40"/>
      <c r="XE100" s="40"/>
      <c r="XF100" s="40"/>
      <c r="XG100" s="40"/>
      <c r="XH100" s="40"/>
      <c r="XI100" s="40"/>
      <c r="XJ100" s="40"/>
      <c r="XK100" s="40"/>
      <c r="XL100" s="40"/>
      <c r="XM100" s="40"/>
      <c r="XN100" s="40"/>
      <c r="XO100" s="40"/>
      <c r="XP100" s="40"/>
      <c r="XQ100" s="40"/>
      <c r="XR100" s="40"/>
      <c r="XS100" s="40"/>
      <c r="XT100" s="40"/>
      <c r="XU100" s="40"/>
      <c r="XV100" s="40"/>
      <c r="XW100" s="40"/>
      <c r="XX100" s="40"/>
      <c r="XY100" s="40"/>
      <c r="XZ100" s="40"/>
      <c r="YA100" s="40"/>
      <c r="YB100" s="40"/>
      <c r="YC100" s="40"/>
      <c r="YD100" s="40"/>
      <c r="YE100" s="40"/>
      <c r="YF100" s="40"/>
      <c r="YG100" s="40"/>
      <c r="YH100" s="40"/>
      <c r="YI100" s="40"/>
      <c r="YJ100" s="40"/>
      <c r="YK100" s="40"/>
      <c r="YL100" s="40"/>
      <c r="YM100" s="40"/>
      <c r="YN100" s="40"/>
      <c r="YO100" s="40"/>
      <c r="YP100" s="40"/>
      <c r="YQ100" s="40"/>
      <c r="YR100" s="40"/>
      <c r="YS100" s="40"/>
      <c r="YT100" s="40"/>
      <c r="YU100" s="40"/>
      <c r="YV100" s="40"/>
      <c r="YW100" s="40"/>
      <c r="YX100" s="40"/>
      <c r="YY100" s="40"/>
      <c r="YZ100" s="40"/>
      <c r="ZA100" s="40"/>
      <c r="ZB100" s="40"/>
      <c r="ZC100" s="40"/>
      <c r="ZD100" s="40"/>
      <c r="ZE100" s="40"/>
      <c r="ZF100" s="40"/>
      <c r="ZG100" s="40"/>
      <c r="ZH100" s="40"/>
      <c r="ZI100" s="40"/>
      <c r="ZJ100" s="40"/>
      <c r="ZK100" s="40"/>
      <c r="ZL100" s="40"/>
      <c r="ZM100" s="40"/>
      <c r="ZN100" s="40"/>
      <c r="ZO100" s="40"/>
      <c r="ZP100" s="40"/>
      <c r="ZQ100" s="40"/>
      <c r="ZR100" s="40"/>
      <c r="ZS100" s="40"/>
      <c r="ZT100" s="40"/>
      <c r="ZU100" s="40"/>
      <c r="ZV100" s="40"/>
      <c r="ZW100" s="40"/>
      <c r="ZX100" s="40"/>
      <c r="ZY100" s="40"/>
      <c r="ZZ100" s="40"/>
      <c r="AAA100" s="40"/>
      <c r="AAB100" s="40"/>
      <c r="AAC100" s="40"/>
      <c r="AAD100" s="40"/>
      <c r="AAE100" s="40"/>
      <c r="AAF100" s="40"/>
      <c r="AAG100" s="40"/>
      <c r="AAH100" s="40"/>
      <c r="AAI100" s="40"/>
      <c r="AAJ100" s="40"/>
      <c r="AAK100" s="40"/>
      <c r="AAL100" s="40"/>
      <c r="AAM100" s="40"/>
      <c r="AAN100" s="40"/>
      <c r="AAO100" s="40"/>
      <c r="AAP100" s="40"/>
      <c r="AAQ100" s="40"/>
      <c r="AAR100" s="40"/>
      <c r="AAS100" s="40"/>
      <c r="AAT100" s="40"/>
      <c r="AAU100" s="40"/>
      <c r="AAV100" s="40"/>
      <c r="AAW100" s="40"/>
      <c r="AAX100" s="40"/>
      <c r="AAY100" s="40"/>
      <c r="AAZ100" s="40"/>
      <c r="ABA100" s="40"/>
      <c r="ABB100" s="40"/>
      <c r="ABC100" s="40"/>
      <c r="ABD100" s="40"/>
      <c r="ABE100" s="40"/>
      <c r="ABF100" s="40"/>
      <c r="ABG100" s="40"/>
      <c r="ABH100" s="40"/>
      <c r="ABI100" s="40"/>
      <c r="ABJ100" s="40"/>
      <c r="ABK100" s="40"/>
      <c r="ABL100" s="40"/>
      <c r="ABM100" s="40"/>
      <c r="ABN100" s="40"/>
      <c r="ABO100" s="40"/>
      <c r="ABP100" s="40"/>
      <c r="ABQ100" s="40"/>
      <c r="ABR100" s="40"/>
      <c r="ABS100" s="40"/>
      <c r="ABT100" s="40"/>
      <c r="ABU100" s="40"/>
      <c r="ABV100" s="40"/>
      <c r="ABW100" s="40"/>
      <c r="ABX100" s="40"/>
      <c r="ABY100" s="40"/>
      <c r="ABZ100" s="40"/>
      <c r="ACA100" s="40"/>
      <c r="ACB100" s="40"/>
      <c r="ACC100" s="40"/>
      <c r="ACD100" s="40"/>
      <c r="ACE100" s="40"/>
      <c r="ACF100" s="40"/>
      <c r="ACG100" s="40"/>
      <c r="ACH100" s="40"/>
      <c r="ACI100" s="40"/>
      <c r="ACJ100" s="40"/>
      <c r="ACK100" s="40"/>
      <c r="ACL100" s="40"/>
      <c r="ACM100" s="40"/>
      <c r="ACN100" s="40"/>
      <c r="ACO100" s="40"/>
      <c r="ACP100" s="40"/>
      <c r="ACQ100" s="40"/>
      <c r="ACR100" s="40"/>
      <c r="ACS100" s="40"/>
      <c r="ACT100" s="40"/>
      <c r="ACU100" s="40"/>
      <c r="ACV100" s="40"/>
      <c r="ACW100" s="40"/>
      <c r="ACX100" s="40"/>
      <c r="ACY100" s="40"/>
      <c r="ACZ100" s="40"/>
      <c r="ADA100" s="40"/>
      <c r="ADB100" s="40"/>
      <c r="ADC100" s="40"/>
      <c r="ADD100" s="40"/>
      <c r="ADE100" s="40"/>
      <c r="ADF100" s="40"/>
      <c r="ADG100" s="40"/>
      <c r="ADH100" s="40"/>
      <c r="ADI100" s="40"/>
      <c r="ADJ100" s="40"/>
      <c r="ADK100" s="40"/>
      <c r="ADL100" s="40"/>
      <c r="ADM100" s="40"/>
      <c r="ADN100" s="40"/>
      <c r="ADO100" s="40"/>
      <c r="ADP100" s="40"/>
      <c r="ADQ100" s="40"/>
      <c r="ADR100" s="40"/>
      <c r="ADS100" s="40"/>
      <c r="ADT100" s="40"/>
      <c r="ADU100" s="40"/>
      <c r="ADV100" s="40"/>
      <c r="ADW100" s="40"/>
      <c r="ADX100" s="40"/>
      <c r="ADY100" s="40"/>
      <c r="ADZ100" s="40"/>
      <c r="AEA100" s="40"/>
      <c r="AEB100" s="40"/>
      <c r="AEC100" s="40"/>
      <c r="AED100" s="40"/>
      <c r="AEE100" s="40"/>
      <c r="AEF100" s="40"/>
      <c r="AEG100" s="40"/>
      <c r="AEH100" s="40"/>
      <c r="AEI100" s="40"/>
      <c r="AEJ100" s="40"/>
      <c r="AEK100" s="40"/>
      <c r="AEL100" s="40"/>
      <c r="AEM100" s="40"/>
      <c r="AEN100" s="40"/>
      <c r="AEO100" s="40"/>
      <c r="AEP100" s="40"/>
      <c r="AEQ100" s="40"/>
      <c r="AER100" s="40"/>
      <c r="AES100" s="40"/>
      <c r="AET100" s="40"/>
      <c r="AEU100" s="40"/>
      <c r="AEV100" s="40"/>
      <c r="AEW100" s="40"/>
      <c r="AEX100" s="40"/>
      <c r="AEY100" s="40"/>
      <c r="AEZ100" s="40"/>
      <c r="AFA100" s="40"/>
      <c r="AFB100" s="40"/>
      <c r="AFC100" s="40"/>
      <c r="AFD100" s="40"/>
      <c r="AFE100" s="40"/>
      <c r="AFF100" s="40"/>
      <c r="AFG100" s="40"/>
      <c r="AFH100" s="40"/>
      <c r="AFI100" s="40"/>
      <c r="AFJ100" s="40"/>
      <c r="AFK100" s="40"/>
      <c r="AFL100" s="40"/>
      <c r="AFM100" s="40"/>
      <c r="AFN100" s="40"/>
      <c r="AFO100" s="40"/>
      <c r="AFP100" s="40"/>
      <c r="AFQ100" s="40"/>
      <c r="AFR100" s="40"/>
      <c r="AFS100" s="40"/>
      <c r="AFT100" s="40"/>
      <c r="AFU100" s="40"/>
      <c r="AFV100" s="40"/>
      <c r="AFW100" s="40"/>
      <c r="AFX100" s="40"/>
      <c r="AFY100" s="40"/>
      <c r="AFZ100" s="40"/>
      <c r="AGA100" s="40"/>
      <c r="AGB100" s="40"/>
      <c r="AGC100" s="40"/>
      <c r="AGD100" s="40"/>
      <c r="AGE100" s="40"/>
      <c r="AGF100" s="40"/>
      <c r="AGG100" s="40"/>
      <c r="AGH100" s="40"/>
      <c r="AGI100" s="40"/>
      <c r="AGJ100" s="40"/>
      <c r="AGK100" s="40"/>
      <c r="AGL100" s="40"/>
      <c r="AGM100" s="40"/>
      <c r="AGN100" s="40"/>
      <c r="AGO100" s="40"/>
      <c r="AGP100" s="40"/>
      <c r="AGQ100" s="40"/>
      <c r="AGR100" s="40"/>
      <c r="AGS100" s="40"/>
      <c r="AGT100" s="40"/>
      <c r="AGU100" s="40"/>
      <c r="AGV100" s="40"/>
      <c r="AGW100" s="40"/>
      <c r="AGX100" s="40"/>
      <c r="AGY100" s="40"/>
      <c r="AGZ100" s="40"/>
      <c r="AHA100" s="40"/>
      <c r="AHB100" s="40"/>
      <c r="AHC100" s="40"/>
      <c r="AHD100" s="40"/>
      <c r="AHE100" s="40"/>
      <c r="AHF100" s="40"/>
      <c r="AHG100" s="40"/>
      <c r="AHH100" s="40"/>
      <c r="AHI100" s="40"/>
      <c r="AHJ100" s="40"/>
      <c r="AHK100" s="40"/>
      <c r="AHL100" s="40"/>
      <c r="AHM100" s="40"/>
      <c r="AHN100" s="40"/>
      <c r="AHO100" s="40"/>
      <c r="AHP100" s="40"/>
      <c r="AHQ100" s="40"/>
      <c r="AHR100" s="40"/>
      <c r="AHS100" s="40"/>
      <c r="AHT100" s="40"/>
      <c r="AHU100" s="40"/>
      <c r="AHV100" s="40"/>
      <c r="AHW100" s="40"/>
      <c r="AHX100" s="40"/>
      <c r="AHY100" s="40"/>
      <c r="AHZ100" s="40"/>
      <c r="AIA100" s="40"/>
      <c r="AIB100" s="40"/>
      <c r="AIC100" s="40"/>
      <c r="AID100" s="40"/>
      <c r="AIE100" s="40"/>
      <c r="AIF100" s="40"/>
      <c r="AIG100" s="40"/>
      <c r="AIH100" s="40"/>
      <c r="AII100" s="40"/>
      <c r="AIJ100" s="40"/>
      <c r="AIK100" s="40"/>
      <c r="AIL100" s="40"/>
      <c r="AIM100" s="40"/>
      <c r="AIN100" s="40"/>
      <c r="AIO100" s="40"/>
      <c r="AIP100" s="40"/>
      <c r="AIQ100" s="40"/>
      <c r="AIR100" s="40"/>
      <c r="AIS100" s="40"/>
      <c r="AIT100" s="40"/>
      <c r="AIU100" s="40"/>
      <c r="AIV100" s="40"/>
      <c r="AIW100" s="40"/>
      <c r="AIX100" s="40"/>
      <c r="AIY100" s="40"/>
      <c r="AIZ100" s="40"/>
      <c r="AJA100" s="40"/>
      <c r="AJB100" s="40"/>
      <c r="AJC100" s="40"/>
      <c r="AJD100" s="40"/>
      <c r="AJE100" s="40"/>
      <c r="AJF100" s="40"/>
      <c r="AJG100" s="40"/>
      <c r="AJH100" s="40"/>
      <c r="AJI100" s="40"/>
      <c r="AJJ100" s="40"/>
      <c r="AJK100" s="40"/>
      <c r="AJL100" s="40"/>
      <c r="AJM100" s="40"/>
      <c r="AJN100" s="40"/>
      <c r="AJO100" s="40"/>
      <c r="AJP100" s="40"/>
      <c r="AJQ100" s="40"/>
      <c r="AJR100" s="40"/>
      <c r="AJS100" s="40"/>
      <c r="AJT100" s="40"/>
      <c r="AJU100" s="40"/>
      <c r="AJV100" s="40"/>
      <c r="AJW100" s="40"/>
      <c r="AJX100" s="40"/>
      <c r="AJY100" s="40"/>
      <c r="AJZ100" s="40"/>
      <c r="AKA100" s="40"/>
      <c r="AKB100" s="40"/>
      <c r="AKC100" s="40"/>
      <c r="AKD100" s="40"/>
      <c r="AKE100" s="40"/>
      <c r="AKF100" s="40"/>
      <c r="AKG100" s="40"/>
      <c r="AKH100" s="40"/>
      <c r="AKI100" s="40"/>
      <c r="AKJ100" s="40"/>
      <c r="AKK100" s="40"/>
      <c r="AKL100" s="40"/>
      <c r="AKM100" s="40"/>
      <c r="AKN100" s="40"/>
      <c r="AKO100" s="40"/>
      <c r="AKP100" s="40"/>
      <c r="AKQ100" s="40"/>
      <c r="AKR100" s="40"/>
      <c r="AKS100" s="40"/>
      <c r="AKT100" s="40"/>
      <c r="AKU100" s="40"/>
      <c r="AKV100" s="40"/>
      <c r="AKW100" s="40"/>
      <c r="AKX100" s="40"/>
      <c r="AKY100" s="40"/>
      <c r="AKZ100" s="40"/>
      <c r="ALA100" s="40"/>
      <c r="ALB100" s="40"/>
      <c r="ALC100" s="40"/>
      <c r="ALD100" s="40"/>
      <c r="ALE100" s="40"/>
      <c r="ALF100" s="40"/>
      <c r="ALG100" s="40"/>
      <c r="ALH100" s="40"/>
      <c r="ALI100" s="40"/>
      <c r="ALJ100" s="40"/>
      <c r="ALK100" s="40"/>
      <c r="ALL100" s="40"/>
      <c r="ALM100" s="40"/>
      <c r="ALN100" s="40"/>
      <c r="ALO100" s="40"/>
      <c r="ALP100" s="40"/>
      <c r="ALQ100" s="40"/>
      <c r="ALR100" s="40"/>
      <c r="ALS100" s="40"/>
      <c r="ALT100" s="40"/>
      <c r="ALU100" s="40"/>
      <c r="ALV100" s="40"/>
      <c r="ALW100" s="40"/>
      <c r="ALX100" s="40"/>
      <c r="ALY100" s="40"/>
      <c r="ALZ100" s="40"/>
      <c r="AMA100" s="40"/>
      <c r="AMB100" s="40"/>
      <c r="AMC100" s="40"/>
      <c r="AMD100" s="40"/>
      <c r="AME100" s="40"/>
      <c r="AMF100" s="40"/>
      <c r="AMG100" s="40"/>
      <c r="AMH100" s="40"/>
      <c r="AMI100" s="40"/>
      <c r="AMJ100" s="40"/>
      <c r="AMK100" s="40"/>
      <c r="AML100" s="40"/>
      <c r="AMM100" s="40"/>
      <c r="AMN100" s="40"/>
      <c r="AMO100" s="40"/>
      <c r="AMP100" s="40"/>
      <c r="AMQ100" s="40"/>
      <c r="AMR100" s="40"/>
      <c r="AMS100" s="40"/>
      <c r="AMT100" s="40"/>
      <c r="AMU100" s="40"/>
      <c r="AMV100" s="40"/>
      <c r="AMW100" s="40"/>
      <c r="AMX100" s="40"/>
      <c r="AMY100" s="40"/>
      <c r="AMZ100" s="40"/>
      <c r="ANA100" s="40"/>
      <c r="ANB100" s="40"/>
      <c r="ANC100" s="40"/>
      <c r="AND100" s="40"/>
      <c r="ANE100" s="40"/>
      <c r="ANF100" s="40"/>
      <c r="ANG100" s="40"/>
      <c r="ANH100" s="40"/>
      <c r="ANI100" s="40"/>
      <c r="ANJ100" s="40"/>
      <c r="ANK100" s="40"/>
      <c r="ANL100" s="40"/>
      <c r="ANM100" s="40"/>
      <c r="ANN100" s="40"/>
      <c r="ANO100" s="40"/>
      <c r="ANP100" s="40"/>
      <c r="ANQ100" s="40"/>
      <c r="ANR100" s="40"/>
      <c r="ANS100" s="40"/>
      <c r="ANT100" s="40"/>
      <c r="ANU100" s="40"/>
      <c r="ANV100" s="40"/>
      <c r="ANW100" s="40"/>
      <c r="ANX100" s="40"/>
      <c r="ANY100" s="40"/>
      <c r="ANZ100" s="40"/>
      <c r="AOA100" s="40"/>
      <c r="AOB100" s="40"/>
      <c r="AOC100" s="40"/>
      <c r="AOD100" s="40"/>
      <c r="AOE100" s="40"/>
      <c r="AOF100" s="40"/>
      <c r="AOG100" s="40"/>
      <c r="AOH100" s="40"/>
      <c r="AOI100" s="40"/>
      <c r="AOJ100" s="40"/>
      <c r="AOK100" s="40"/>
      <c r="AOL100" s="40"/>
      <c r="AOM100" s="40"/>
      <c r="AON100" s="40"/>
      <c r="AOO100" s="40"/>
      <c r="AOP100" s="40"/>
      <c r="AOQ100" s="40"/>
      <c r="AOR100" s="40"/>
      <c r="AOS100" s="40"/>
      <c r="AOT100" s="40"/>
      <c r="AOU100" s="40"/>
      <c r="AOV100" s="40"/>
      <c r="AOW100" s="40"/>
      <c r="AOX100" s="40"/>
      <c r="AOY100" s="40"/>
      <c r="AOZ100" s="40"/>
      <c r="APA100" s="40"/>
      <c r="APB100" s="40"/>
      <c r="APC100" s="40"/>
      <c r="APD100" s="40"/>
      <c r="APE100" s="40"/>
      <c r="APF100" s="40"/>
      <c r="APG100" s="40"/>
      <c r="APH100" s="40"/>
      <c r="API100" s="40"/>
      <c r="APJ100" s="40"/>
      <c r="APK100" s="40"/>
      <c r="APL100" s="40"/>
      <c r="APM100" s="40"/>
      <c r="APN100" s="40"/>
      <c r="APO100" s="40"/>
      <c r="APP100" s="40"/>
      <c r="APQ100" s="40"/>
      <c r="APR100" s="40"/>
      <c r="APS100" s="40"/>
      <c r="APT100" s="40"/>
      <c r="APU100" s="40"/>
      <c r="APV100" s="40"/>
      <c r="APW100" s="40"/>
      <c r="APX100" s="40"/>
      <c r="APY100" s="40"/>
      <c r="APZ100" s="40"/>
      <c r="AQA100" s="40"/>
      <c r="AQB100" s="40"/>
      <c r="AQC100" s="40"/>
      <c r="AQD100" s="40"/>
      <c r="AQE100" s="40"/>
      <c r="AQF100" s="40"/>
      <c r="AQG100" s="40"/>
      <c r="AQH100" s="40"/>
      <c r="AQI100" s="40"/>
      <c r="AQJ100" s="40"/>
      <c r="AQK100" s="40"/>
      <c r="AQL100" s="40"/>
      <c r="AQM100" s="40"/>
      <c r="AQN100" s="40"/>
      <c r="AQO100" s="40"/>
      <c r="AQP100" s="40"/>
      <c r="AQQ100" s="40"/>
      <c r="AQR100" s="40"/>
      <c r="AQS100" s="40"/>
      <c r="AQT100" s="40"/>
      <c r="AQU100" s="40"/>
      <c r="AQV100" s="40"/>
      <c r="AQW100" s="40"/>
      <c r="AQX100" s="40"/>
      <c r="AQY100" s="40"/>
      <c r="AQZ100" s="40"/>
      <c r="ARA100" s="40"/>
      <c r="ARB100" s="40"/>
      <c r="ARC100" s="40"/>
      <c r="ARD100" s="40"/>
      <c r="ARE100" s="40"/>
      <c r="ARF100" s="40"/>
      <c r="ARG100" s="40"/>
      <c r="ARH100" s="40"/>
      <c r="ARI100" s="40"/>
      <c r="ARJ100" s="40"/>
      <c r="ARK100" s="40"/>
      <c r="ARL100" s="40"/>
      <c r="ARM100" s="40"/>
      <c r="ARN100" s="40"/>
      <c r="ARO100" s="40"/>
      <c r="ARP100" s="40"/>
      <c r="ARQ100" s="40"/>
      <c r="ARR100" s="40"/>
      <c r="ARS100" s="40"/>
      <c r="ART100" s="40"/>
      <c r="ARU100" s="40"/>
      <c r="ARV100" s="40"/>
      <c r="ARW100" s="40"/>
      <c r="ARX100" s="40"/>
      <c r="ARY100" s="40"/>
      <c r="ARZ100" s="40"/>
      <c r="ASA100" s="40"/>
      <c r="ASB100" s="40"/>
      <c r="ASC100" s="40"/>
      <c r="ASD100" s="40"/>
      <c r="ASE100" s="40"/>
      <c r="ASF100" s="40"/>
      <c r="ASG100" s="40"/>
      <c r="ASH100" s="40"/>
      <c r="ASI100" s="40"/>
      <c r="ASJ100" s="40"/>
      <c r="ASK100" s="40"/>
      <c r="ASL100" s="40"/>
      <c r="ASM100" s="40"/>
      <c r="ASN100" s="40"/>
      <c r="ASO100" s="40"/>
      <c r="ASP100" s="40"/>
      <c r="ASQ100" s="40"/>
      <c r="ASR100" s="40"/>
      <c r="ASS100" s="40"/>
      <c r="AST100" s="40"/>
      <c r="ASU100" s="40"/>
      <c r="ASV100" s="40"/>
      <c r="ASW100" s="40"/>
      <c r="ASX100" s="40"/>
      <c r="ASY100" s="40"/>
      <c r="ASZ100" s="40"/>
      <c r="ATA100" s="40"/>
      <c r="ATB100" s="40"/>
      <c r="ATC100" s="40"/>
      <c r="ATD100" s="40"/>
      <c r="ATE100" s="40"/>
      <c r="ATF100" s="40"/>
      <c r="ATG100" s="40"/>
      <c r="ATH100" s="40"/>
      <c r="ATI100" s="40"/>
      <c r="ATJ100" s="40"/>
      <c r="ATK100" s="40"/>
      <c r="ATL100" s="40"/>
      <c r="ATM100" s="40"/>
      <c r="ATN100" s="40"/>
      <c r="ATO100" s="40"/>
      <c r="ATP100" s="40"/>
      <c r="ATQ100" s="40"/>
      <c r="ATR100" s="40"/>
      <c r="ATS100" s="40"/>
      <c r="ATT100" s="40"/>
      <c r="ATU100" s="40"/>
      <c r="ATV100" s="40"/>
      <c r="ATW100" s="40"/>
      <c r="ATX100" s="40"/>
      <c r="ATY100" s="40"/>
      <c r="ATZ100" s="40"/>
      <c r="AUA100" s="40"/>
      <c r="AUB100" s="40"/>
      <c r="AUC100" s="40"/>
      <c r="AUD100" s="40"/>
      <c r="AUE100" s="40"/>
      <c r="AUF100" s="40"/>
      <c r="AUG100" s="40"/>
      <c r="AUH100" s="40"/>
      <c r="AUI100" s="40"/>
      <c r="AUJ100" s="40"/>
      <c r="AUK100" s="40"/>
      <c r="AUL100" s="40"/>
      <c r="AUM100" s="40"/>
      <c r="AUN100" s="40"/>
      <c r="AUO100" s="40"/>
      <c r="AUP100" s="40"/>
      <c r="AUQ100" s="40"/>
      <c r="AUR100" s="40"/>
      <c r="AUS100" s="40"/>
      <c r="AUT100" s="40"/>
      <c r="AUU100" s="40"/>
      <c r="AUV100" s="40"/>
      <c r="AUW100" s="40"/>
      <c r="AUX100" s="40"/>
      <c r="AUY100" s="40"/>
      <c r="AUZ100" s="40"/>
      <c r="AVA100" s="40"/>
      <c r="AVB100" s="40"/>
      <c r="AVC100" s="40"/>
      <c r="AVD100" s="40"/>
      <c r="AVE100" s="40"/>
      <c r="AVF100" s="40"/>
      <c r="AVG100" s="40"/>
      <c r="AVH100" s="40"/>
      <c r="AVI100" s="40"/>
      <c r="AVJ100" s="40"/>
      <c r="AVK100" s="40"/>
      <c r="AVL100" s="40"/>
      <c r="AVM100" s="40"/>
      <c r="AVN100" s="40"/>
      <c r="AVO100" s="40"/>
      <c r="AVP100" s="40"/>
      <c r="AVQ100" s="40"/>
      <c r="AVR100" s="40"/>
      <c r="AVS100" s="40"/>
      <c r="AVT100" s="40"/>
      <c r="AVU100" s="40"/>
      <c r="AVV100" s="40"/>
      <c r="AVW100" s="40"/>
      <c r="AVX100" s="40"/>
      <c r="AVY100" s="40"/>
      <c r="AVZ100" s="40"/>
      <c r="AWA100" s="40"/>
      <c r="AWB100" s="40"/>
      <c r="AWC100" s="40"/>
      <c r="AWD100" s="40"/>
      <c r="AWE100" s="40"/>
      <c r="AWF100" s="40"/>
      <c r="AWG100" s="40"/>
      <c r="AWH100" s="40"/>
      <c r="AWI100" s="40"/>
      <c r="AWJ100" s="40"/>
      <c r="AWK100" s="40"/>
      <c r="AWL100" s="40"/>
      <c r="AWM100" s="40"/>
      <c r="AWN100" s="40"/>
      <c r="AWO100" s="40"/>
      <c r="AWP100" s="40"/>
      <c r="AWQ100" s="40"/>
      <c r="AWR100" s="40"/>
      <c r="AWS100" s="40"/>
      <c r="AWT100" s="40"/>
      <c r="AWU100" s="40"/>
      <c r="AWV100" s="40"/>
      <c r="AWW100" s="40"/>
      <c r="AWX100" s="40"/>
      <c r="AWY100" s="40"/>
      <c r="AWZ100" s="40"/>
      <c r="AXA100" s="40"/>
      <c r="AXB100" s="40"/>
      <c r="AXC100" s="40"/>
      <c r="AXD100" s="40"/>
      <c r="AXE100" s="40"/>
      <c r="AXF100" s="40"/>
      <c r="AXG100" s="40"/>
      <c r="AXH100" s="40"/>
      <c r="AXI100" s="40"/>
      <c r="AXJ100" s="40"/>
      <c r="AXK100" s="40"/>
      <c r="AXL100" s="40"/>
      <c r="AXM100" s="40"/>
      <c r="AXN100" s="40"/>
      <c r="AXO100" s="40"/>
      <c r="AXP100" s="40"/>
      <c r="AXQ100" s="40"/>
      <c r="AXR100" s="40"/>
      <c r="AXS100" s="40"/>
      <c r="AXT100" s="40"/>
      <c r="AXU100" s="40"/>
      <c r="AXV100" s="40"/>
      <c r="AXW100" s="40"/>
      <c r="AXX100" s="40"/>
      <c r="AXY100" s="40"/>
      <c r="AXZ100" s="40"/>
      <c r="AYA100" s="40"/>
      <c r="AYB100" s="40"/>
      <c r="AYC100" s="40"/>
      <c r="AYD100" s="40"/>
      <c r="AYE100" s="40"/>
      <c r="AYF100" s="40"/>
      <c r="AYG100" s="40"/>
      <c r="AYH100" s="40"/>
      <c r="AYI100" s="40"/>
      <c r="AYJ100" s="40"/>
      <c r="AYK100" s="40"/>
      <c r="AYL100" s="40"/>
      <c r="AYM100" s="40"/>
      <c r="AYN100" s="40"/>
      <c r="AYO100" s="40"/>
      <c r="AYP100" s="40"/>
      <c r="AYQ100" s="40"/>
      <c r="AYR100" s="40"/>
      <c r="AYS100" s="40"/>
      <c r="AYT100" s="40"/>
      <c r="AYU100" s="40"/>
      <c r="AYV100" s="40"/>
      <c r="AYW100" s="40"/>
      <c r="AYX100" s="40"/>
      <c r="AYY100" s="40"/>
      <c r="AYZ100" s="40"/>
      <c r="AZA100" s="40"/>
      <c r="AZB100" s="40"/>
      <c r="AZC100" s="40"/>
      <c r="AZD100" s="40"/>
      <c r="AZE100" s="40"/>
      <c r="AZF100" s="40"/>
      <c r="AZG100" s="40"/>
      <c r="AZH100" s="40"/>
      <c r="AZI100" s="40"/>
      <c r="AZJ100" s="40"/>
      <c r="AZK100" s="40"/>
      <c r="AZL100" s="40"/>
      <c r="AZM100" s="40"/>
      <c r="AZN100" s="40"/>
      <c r="AZO100" s="40"/>
      <c r="AZP100" s="40"/>
      <c r="AZQ100" s="40"/>
      <c r="AZR100" s="40"/>
      <c r="AZS100" s="40"/>
      <c r="AZT100" s="40"/>
      <c r="AZU100" s="40"/>
      <c r="AZV100" s="40"/>
      <c r="AZW100" s="40"/>
      <c r="AZX100" s="40"/>
      <c r="AZY100" s="40"/>
      <c r="AZZ100" s="40"/>
      <c r="BAA100" s="40"/>
      <c r="BAB100" s="40"/>
      <c r="BAC100" s="40"/>
      <c r="BAD100" s="40"/>
      <c r="BAE100" s="40"/>
      <c r="BAF100" s="40"/>
      <c r="BAG100" s="40"/>
      <c r="BAH100" s="40"/>
      <c r="BAI100" s="40"/>
      <c r="BAJ100" s="40"/>
      <c r="BAK100" s="40"/>
      <c r="BAL100" s="40"/>
      <c r="BAM100" s="40"/>
      <c r="BAN100" s="40"/>
      <c r="BAO100" s="40"/>
      <c r="BAP100" s="40"/>
      <c r="BAQ100" s="40"/>
      <c r="BAR100" s="40"/>
      <c r="BAS100" s="40"/>
      <c r="BAT100" s="40"/>
      <c r="BAU100" s="40"/>
      <c r="BAV100" s="40"/>
      <c r="BAW100" s="40"/>
      <c r="BAX100" s="40"/>
      <c r="BAY100" s="40"/>
      <c r="BAZ100" s="40"/>
      <c r="BBA100" s="40"/>
      <c r="BBB100" s="40"/>
      <c r="BBC100" s="40"/>
      <c r="BBD100" s="40"/>
      <c r="BBE100" s="40"/>
      <c r="BBF100" s="40"/>
      <c r="BBG100" s="40"/>
      <c r="BBH100" s="40"/>
      <c r="BBI100" s="40"/>
      <c r="BBJ100" s="40"/>
      <c r="BBK100" s="40"/>
      <c r="BBL100" s="40"/>
      <c r="BBM100" s="40"/>
      <c r="BBN100" s="40"/>
      <c r="BBO100" s="40"/>
      <c r="BBP100" s="40"/>
      <c r="BBQ100" s="40"/>
      <c r="BBR100" s="40"/>
      <c r="BBS100" s="40"/>
      <c r="BBT100" s="40"/>
      <c r="BBU100" s="40"/>
      <c r="BBV100" s="40"/>
      <c r="BBW100" s="40"/>
      <c r="BBX100" s="40"/>
      <c r="BBY100" s="40"/>
      <c r="BBZ100" s="40"/>
      <c r="BCA100" s="40"/>
      <c r="BCB100" s="40"/>
      <c r="BCC100" s="40"/>
      <c r="BCD100" s="40"/>
      <c r="BCE100" s="40"/>
      <c r="BCF100" s="40"/>
      <c r="BCG100" s="40"/>
      <c r="BCH100" s="40"/>
      <c r="BCI100" s="40"/>
      <c r="BCJ100" s="40"/>
      <c r="BCK100" s="40"/>
      <c r="BCL100" s="40"/>
      <c r="BCM100" s="40"/>
      <c r="BCN100" s="40"/>
      <c r="BCO100" s="40"/>
      <c r="BCP100" s="40"/>
      <c r="BCQ100" s="40"/>
      <c r="BCR100" s="40"/>
      <c r="BCS100" s="40"/>
      <c r="BCT100" s="40"/>
      <c r="BCU100" s="40"/>
      <c r="BCV100" s="40"/>
      <c r="BCW100" s="40"/>
      <c r="BCX100" s="40"/>
      <c r="BCY100" s="40"/>
      <c r="BCZ100" s="40"/>
      <c r="BDA100" s="40"/>
      <c r="BDB100" s="40"/>
      <c r="BDC100" s="40"/>
      <c r="BDD100" s="40"/>
      <c r="BDE100" s="40"/>
      <c r="BDF100" s="40"/>
      <c r="BDG100" s="40"/>
      <c r="BDH100" s="40"/>
      <c r="BDI100" s="40"/>
      <c r="BDJ100" s="40"/>
      <c r="BDK100" s="40"/>
      <c r="BDL100" s="40"/>
      <c r="BDM100" s="40"/>
      <c r="BDN100" s="40"/>
      <c r="BDO100" s="40"/>
      <c r="BDP100" s="40"/>
      <c r="BDQ100" s="40"/>
      <c r="BDR100" s="40"/>
      <c r="BDS100" s="40"/>
      <c r="BDT100" s="40"/>
      <c r="BDU100" s="40"/>
      <c r="BDV100" s="40"/>
      <c r="BDW100" s="40"/>
      <c r="BDX100" s="40"/>
      <c r="BDY100" s="40"/>
      <c r="BDZ100" s="40"/>
      <c r="BEA100" s="40"/>
      <c r="BEB100" s="40"/>
      <c r="BEC100" s="40"/>
      <c r="BED100" s="40"/>
      <c r="BEE100" s="40"/>
      <c r="BEF100" s="40"/>
      <c r="BEG100" s="40"/>
      <c r="BEH100" s="40"/>
      <c r="BEI100" s="40"/>
      <c r="BEJ100" s="40"/>
      <c r="BEK100" s="40"/>
      <c r="BEL100" s="40"/>
      <c r="BEM100" s="40"/>
      <c r="BEN100" s="40"/>
      <c r="BEO100" s="40"/>
      <c r="BEP100" s="40"/>
      <c r="BEQ100" s="40"/>
      <c r="BER100" s="40"/>
      <c r="BES100" s="40"/>
      <c r="BET100" s="40"/>
      <c r="BEU100" s="40"/>
      <c r="BEV100" s="40"/>
      <c r="BEW100" s="40"/>
      <c r="BEX100" s="40"/>
      <c r="BEY100" s="40"/>
      <c r="BEZ100" s="40"/>
      <c r="BFA100" s="40"/>
      <c r="BFB100" s="40"/>
      <c r="BFC100" s="40"/>
      <c r="BFD100" s="40"/>
      <c r="BFE100" s="40"/>
      <c r="BFF100" s="40"/>
      <c r="BFG100" s="40"/>
      <c r="BFH100" s="40"/>
      <c r="BFI100" s="40"/>
      <c r="BFJ100" s="40"/>
      <c r="BFK100" s="40"/>
      <c r="BFL100" s="40"/>
      <c r="BFM100" s="40"/>
      <c r="BFN100" s="40"/>
      <c r="BFO100" s="40"/>
      <c r="BFP100" s="40"/>
      <c r="BFQ100" s="40"/>
      <c r="BFR100" s="40"/>
      <c r="BFS100" s="40"/>
      <c r="BFT100" s="40"/>
      <c r="BFU100" s="40"/>
      <c r="BFV100" s="40"/>
      <c r="BFW100" s="40"/>
      <c r="BFX100" s="40"/>
      <c r="BFY100" s="40"/>
      <c r="BFZ100" s="40"/>
      <c r="BGA100" s="40"/>
      <c r="BGB100" s="40"/>
      <c r="BGC100" s="40"/>
      <c r="BGD100" s="40"/>
      <c r="BGE100" s="40"/>
      <c r="BGF100" s="40"/>
      <c r="BGG100" s="40"/>
      <c r="BGH100" s="40"/>
      <c r="BGI100" s="40"/>
      <c r="BGJ100" s="40"/>
      <c r="BGK100" s="40"/>
      <c r="BGL100" s="40"/>
      <c r="BGM100" s="40"/>
      <c r="BGN100" s="40"/>
      <c r="BGO100" s="40"/>
      <c r="BGP100" s="40"/>
      <c r="BGQ100" s="40"/>
      <c r="BGR100" s="40"/>
      <c r="BGS100" s="40"/>
      <c r="BGT100" s="40"/>
      <c r="BGU100" s="40"/>
      <c r="BGV100" s="40"/>
      <c r="BGW100" s="40"/>
      <c r="BGX100" s="40"/>
      <c r="BGY100" s="40"/>
      <c r="BGZ100" s="40"/>
      <c r="BHA100" s="40"/>
      <c r="BHB100" s="40"/>
      <c r="BHC100" s="40"/>
      <c r="BHD100" s="40"/>
      <c r="BHE100" s="40"/>
      <c r="BHF100" s="40"/>
      <c r="BHG100" s="40"/>
      <c r="BHH100" s="40"/>
      <c r="BHI100" s="40"/>
      <c r="BHJ100" s="40"/>
      <c r="BHK100" s="40"/>
      <c r="BHL100" s="40"/>
      <c r="BHM100" s="40"/>
      <c r="BHN100" s="40"/>
      <c r="BHO100" s="40"/>
      <c r="BHP100" s="40"/>
      <c r="BHQ100" s="40"/>
      <c r="BHR100" s="40"/>
      <c r="BHS100" s="40"/>
      <c r="BHT100" s="40"/>
      <c r="BHU100" s="40"/>
      <c r="BHV100" s="40"/>
      <c r="BHW100" s="40"/>
      <c r="BHX100" s="40"/>
      <c r="BHY100" s="40"/>
      <c r="BHZ100" s="40"/>
      <c r="BIA100" s="40"/>
      <c r="BIB100" s="40"/>
      <c r="BIC100" s="40"/>
      <c r="BID100" s="40"/>
      <c r="BIE100" s="40"/>
      <c r="BIF100" s="40"/>
      <c r="BIG100" s="40"/>
      <c r="BIH100" s="40"/>
      <c r="BII100" s="40"/>
      <c r="BIJ100" s="40"/>
      <c r="BIK100" s="40"/>
      <c r="BIL100" s="40"/>
      <c r="BIM100" s="40"/>
      <c r="BIN100" s="40"/>
      <c r="BIO100" s="40"/>
      <c r="BIP100" s="40"/>
      <c r="BIQ100" s="40"/>
      <c r="BIR100" s="40"/>
      <c r="BIS100" s="40"/>
      <c r="BIT100" s="40"/>
      <c r="BIU100" s="40"/>
      <c r="BIV100" s="40"/>
      <c r="BIW100" s="40"/>
      <c r="BIX100" s="40"/>
      <c r="BIY100" s="40"/>
      <c r="BIZ100" s="40"/>
      <c r="BJA100" s="40"/>
      <c r="BJB100" s="40"/>
      <c r="BJC100" s="40"/>
      <c r="BJD100" s="40"/>
      <c r="BJE100" s="40"/>
      <c r="BJF100" s="40"/>
      <c r="BJG100" s="40"/>
      <c r="BJH100" s="40"/>
      <c r="BJI100" s="40"/>
      <c r="BJJ100" s="40"/>
      <c r="BJK100" s="40"/>
      <c r="BJL100" s="40"/>
      <c r="BJM100" s="40"/>
      <c r="BJN100" s="40"/>
      <c r="BJO100" s="40"/>
      <c r="BJP100" s="40"/>
      <c r="BJQ100" s="40"/>
      <c r="BJR100" s="40"/>
      <c r="BJS100" s="40"/>
      <c r="BJT100" s="40"/>
      <c r="BJU100" s="40"/>
      <c r="BJV100" s="40"/>
      <c r="BJW100" s="40"/>
      <c r="BJX100" s="40"/>
      <c r="BJY100" s="40"/>
      <c r="BJZ100" s="40"/>
      <c r="BKA100" s="40"/>
      <c r="BKB100" s="40"/>
      <c r="BKC100" s="40"/>
      <c r="BKD100" s="40"/>
      <c r="BKE100" s="40"/>
      <c r="BKF100" s="40"/>
      <c r="BKG100" s="40"/>
      <c r="BKH100" s="40"/>
      <c r="BKI100" s="40"/>
      <c r="BKJ100" s="40"/>
      <c r="BKK100" s="40"/>
      <c r="BKL100" s="40"/>
      <c r="BKM100" s="40"/>
      <c r="BKN100" s="40"/>
      <c r="BKO100" s="40"/>
      <c r="BKP100" s="40"/>
      <c r="BKQ100" s="40"/>
      <c r="BKR100" s="40"/>
      <c r="BKS100" s="40"/>
      <c r="BKT100" s="40"/>
      <c r="BKU100" s="40"/>
      <c r="BKV100" s="40"/>
      <c r="BKW100" s="40"/>
      <c r="BKX100" s="40"/>
      <c r="BKY100" s="40"/>
      <c r="BKZ100" s="40"/>
      <c r="BLA100" s="40"/>
      <c r="BLB100" s="40"/>
      <c r="BLC100" s="40"/>
      <c r="BLD100" s="40"/>
      <c r="BLE100" s="40"/>
      <c r="BLF100" s="40"/>
      <c r="BLG100" s="40"/>
      <c r="BLH100" s="40"/>
      <c r="BLI100" s="40"/>
      <c r="BLJ100" s="40"/>
      <c r="BLK100" s="40"/>
      <c r="BLL100" s="40"/>
      <c r="BLM100" s="40"/>
      <c r="BLN100" s="40"/>
      <c r="BLO100" s="40"/>
      <c r="BLP100" s="40"/>
      <c r="BLQ100" s="40"/>
      <c r="BLR100" s="40"/>
      <c r="BLS100" s="40"/>
      <c r="BLT100" s="40"/>
      <c r="BLU100" s="40"/>
      <c r="BLV100" s="40"/>
      <c r="BLW100" s="40"/>
      <c r="BLX100" s="40"/>
      <c r="BLY100" s="40"/>
      <c r="BLZ100" s="40"/>
      <c r="BMA100" s="40"/>
      <c r="BMB100" s="40"/>
      <c r="BMC100" s="40"/>
      <c r="BMD100" s="40"/>
      <c r="BME100" s="40"/>
      <c r="BMF100" s="40"/>
      <c r="BMG100" s="40"/>
      <c r="BMH100" s="40"/>
      <c r="BMI100" s="40"/>
      <c r="BMJ100" s="40"/>
      <c r="BMK100" s="40"/>
      <c r="BML100" s="40"/>
      <c r="BMM100" s="40"/>
      <c r="BMN100" s="40"/>
      <c r="BMO100" s="40"/>
      <c r="BMP100" s="40"/>
      <c r="BMQ100" s="40"/>
      <c r="BMR100" s="40"/>
      <c r="BMS100" s="40"/>
      <c r="BMT100" s="40"/>
      <c r="BMU100" s="40"/>
      <c r="BMV100" s="40"/>
      <c r="BMW100" s="40"/>
      <c r="BMX100" s="40"/>
      <c r="BMY100" s="40"/>
      <c r="BMZ100" s="40"/>
      <c r="BNA100" s="40"/>
      <c r="BNB100" s="40"/>
      <c r="BNC100" s="40"/>
      <c r="BND100" s="40"/>
      <c r="BNE100" s="40"/>
      <c r="BNF100" s="40"/>
      <c r="BNG100" s="40"/>
      <c r="BNH100" s="40"/>
      <c r="BNI100" s="40"/>
      <c r="BNJ100" s="40"/>
      <c r="BNK100" s="40"/>
      <c r="BNL100" s="40"/>
      <c r="BNM100" s="40"/>
      <c r="BNN100" s="40"/>
      <c r="BNO100" s="40"/>
      <c r="BNP100" s="40"/>
      <c r="BNQ100" s="40"/>
      <c r="BNR100" s="40"/>
      <c r="BNS100" s="40"/>
      <c r="BNT100" s="40"/>
      <c r="BNU100" s="40"/>
      <c r="BNV100" s="40"/>
      <c r="BNW100" s="40"/>
      <c r="BNX100" s="40"/>
      <c r="BNY100" s="40"/>
      <c r="BNZ100" s="40"/>
      <c r="BOA100" s="40"/>
      <c r="BOB100" s="40"/>
      <c r="BOC100" s="40"/>
      <c r="BOD100" s="40"/>
      <c r="BOE100" s="40"/>
      <c r="BOF100" s="40"/>
      <c r="BOG100" s="40"/>
      <c r="BOH100" s="40"/>
      <c r="BOI100" s="40"/>
      <c r="BOJ100" s="40"/>
      <c r="BOK100" s="40"/>
      <c r="BOL100" s="40"/>
      <c r="BOM100" s="40"/>
      <c r="BON100" s="40"/>
      <c r="BOO100" s="40"/>
      <c r="BOP100" s="40"/>
      <c r="BOQ100" s="40"/>
      <c r="BOR100" s="40"/>
      <c r="BOS100" s="40"/>
      <c r="BOT100" s="40"/>
      <c r="BOU100" s="40"/>
      <c r="BOV100" s="40"/>
      <c r="BOW100" s="40"/>
      <c r="BOX100" s="40"/>
      <c r="BOY100" s="40"/>
      <c r="BOZ100" s="40"/>
      <c r="BPA100" s="40"/>
      <c r="BPB100" s="40"/>
      <c r="BPC100" s="40"/>
      <c r="BPD100" s="40"/>
      <c r="BPE100" s="40"/>
      <c r="BPF100" s="40"/>
      <c r="BPG100" s="40"/>
      <c r="BPH100" s="40"/>
      <c r="BPI100" s="40"/>
      <c r="BPJ100" s="40"/>
      <c r="BPK100" s="40"/>
      <c r="BPL100" s="40"/>
      <c r="BPM100" s="40"/>
      <c r="BPN100" s="40"/>
      <c r="BPO100" s="40"/>
      <c r="BPP100" s="40"/>
      <c r="BPQ100" s="40"/>
      <c r="BPR100" s="40"/>
      <c r="BPS100" s="40"/>
      <c r="BPT100" s="40"/>
      <c r="BPU100" s="40"/>
      <c r="BPV100" s="40"/>
      <c r="BPW100" s="40"/>
      <c r="BPX100" s="40"/>
      <c r="BPY100" s="40"/>
      <c r="BPZ100" s="40"/>
      <c r="BQA100" s="40"/>
      <c r="BQB100" s="40"/>
      <c r="BQC100" s="40"/>
      <c r="BQD100" s="40"/>
      <c r="BQE100" s="40"/>
      <c r="BQF100" s="40"/>
      <c r="BQG100" s="40"/>
      <c r="BQH100" s="40"/>
      <c r="BQI100" s="40"/>
      <c r="BQJ100" s="40"/>
      <c r="BQK100" s="40"/>
      <c r="BQL100" s="40"/>
      <c r="BQM100" s="40"/>
      <c r="BQN100" s="40"/>
      <c r="BQO100" s="40"/>
      <c r="BQP100" s="40"/>
      <c r="BQQ100" s="40"/>
      <c r="BQR100" s="40"/>
      <c r="BQS100" s="40"/>
      <c r="BQT100" s="40"/>
      <c r="BQU100" s="40"/>
      <c r="BQV100" s="40"/>
      <c r="BQW100" s="40"/>
      <c r="BQX100" s="40"/>
      <c r="BQY100" s="40"/>
      <c r="BQZ100" s="40"/>
      <c r="BRA100" s="40"/>
      <c r="BRB100" s="40"/>
      <c r="BRC100" s="40"/>
      <c r="BRD100" s="40"/>
      <c r="BRE100" s="40"/>
      <c r="BRF100" s="40"/>
      <c r="BRG100" s="40"/>
      <c r="BRH100" s="40"/>
      <c r="BRI100" s="40"/>
      <c r="BRJ100" s="40"/>
      <c r="BRK100" s="40"/>
      <c r="BRL100" s="40"/>
      <c r="BRM100" s="40"/>
      <c r="BRN100" s="40"/>
      <c r="BRO100" s="40"/>
      <c r="BRP100" s="40"/>
      <c r="BRQ100" s="40"/>
      <c r="BRR100" s="40"/>
      <c r="BRS100" s="40"/>
      <c r="BRT100" s="40"/>
      <c r="BRU100" s="40"/>
      <c r="BRV100" s="40"/>
      <c r="BRW100" s="40"/>
      <c r="BRX100" s="40"/>
      <c r="BRY100" s="40"/>
      <c r="BRZ100" s="40"/>
      <c r="BSA100" s="40"/>
      <c r="BSB100" s="40"/>
      <c r="BSC100" s="40"/>
      <c r="BSD100" s="40"/>
      <c r="BSE100" s="40"/>
      <c r="BSF100" s="40"/>
      <c r="BSG100" s="40"/>
      <c r="BSH100" s="40"/>
      <c r="BSI100" s="40"/>
      <c r="BSJ100" s="40"/>
      <c r="BSK100" s="40"/>
      <c r="BSL100" s="40"/>
      <c r="BSM100" s="40"/>
      <c r="BSN100" s="40"/>
      <c r="BSO100" s="40"/>
      <c r="BSP100" s="40"/>
      <c r="BSQ100" s="40"/>
      <c r="BSR100" s="40"/>
      <c r="BSS100" s="40"/>
      <c r="BST100" s="40"/>
      <c r="BSU100" s="40"/>
      <c r="BSV100" s="40"/>
      <c r="BSW100" s="40"/>
      <c r="BSX100" s="40"/>
      <c r="BSY100" s="40"/>
      <c r="BSZ100" s="40"/>
      <c r="BTA100" s="40"/>
      <c r="BTB100" s="40"/>
      <c r="BTC100" s="40"/>
      <c r="BTD100" s="40"/>
      <c r="BTE100" s="40"/>
      <c r="BTF100" s="40"/>
      <c r="BTG100" s="40"/>
      <c r="BTH100" s="40"/>
      <c r="BTI100" s="40"/>
      <c r="BTJ100" s="40"/>
      <c r="BTK100" s="40"/>
      <c r="BTL100" s="40"/>
      <c r="BTM100" s="40"/>
      <c r="BTN100" s="40"/>
      <c r="BTO100" s="40"/>
      <c r="BTP100" s="40"/>
      <c r="BTQ100" s="40"/>
      <c r="BTR100" s="40"/>
      <c r="BTS100" s="40"/>
      <c r="BTT100" s="40"/>
      <c r="BTU100" s="40"/>
      <c r="BTV100" s="40"/>
      <c r="BTW100" s="40"/>
      <c r="BTX100" s="40"/>
      <c r="BTY100" s="40"/>
      <c r="BTZ100" s="40"/>
      <c r="BUA100" s="40"/>
      <c r="BUB100" s="40"/>
      <c r="BUC100" s="40"/>
      <c r="BUD100" s="40"/>
      <c r="BUE100" s="40"/>
      <c r="BUF100" s="40"/>
      <c r="BUG100" s="40"/>
      <c r="BUH100" s="40"/>
      <c r="BUI100" s="40"/>
      <c r="BUJ100" s="40"/>
      <c r="BUK100" s="40"/>
      <c r="BUL100" s="40"/>
      <c r="BUM100" s="40"/>
      <c r="BUN100" s="40"/>
      <c r="BUO100" s="40"/>
      <c r="BUP100" s="40"/>
      <c r="BUQ100" s="40"/>
      <c r="BUR100" s="40"/>
      <c r="BUS100" s="40"/>
      <c r="BUT100" s="40"/>
      <c r="BUU100" s="40"/>
      <c r="BUV100" s="40"/>
      <c r="BUW100" s="40"/>
      <c r="BUX100" s="40"/>
      <c r="BUY100" s="40"/>
      <c r="BUZ100" s="40"/>
      <c r="BVA100" s="40"/>
      <c r="BVB100" s="40"/>
      <c r="BVC100" s="40"/>
      <c r="BVD100" s="40"/>
      <c r="BVE100" s="40"/>
      <c r="BVF100" s="40"/>
      <c r="BVG100" s="40"/>
      <c r="BVH100" s="40"/>
      <c r="BVI100" s="40"/>
      <c r="BVJ100" s="40"/>
      <c r="BVK100" s="40"/>
      <c r="BVL100" s="40"/>
      <c r="BVM100" s="40"/>
      <c r="BVN100" s="40"/>
      <c r="BVO100" s="40"/>
      <c r="BVP100" s="40"/>
      <c r="BVQ100" s="40"/>
      <c r="BVR100" s="40"/>
      <c r="BVS100" s="40"/>
      <c r="BVT100" s="40"/>
      <c r="BVU100" s="40"/>
      <c r="BVV100" s="40"/>
      <c r="BVW100" s="40"/>
      <c r="BVX100" s="40"/>
      <c r="BVY100" s="40"/>
      <c r="BVZ100" s="40"/>
      <c r="BWA100" s="40"/>
      <c r="BWB100" s="40"/>
      <c r="BWC100" s="40"/>
      <c r="BWD100" s="40"/>
      <c r="BWE100" s="40"/>
      <c r="BWF100" s="40"/>
      <c r="BWG100" s="40"/>
      <c r="BWH100" s="40"/>
      <c r="BWI100" s="40"/>
      <c r="BWJ100" s="40"/>
      <c r="BWK100" s="40"/>
      <c r="BWL100" s="40"/>
      <c r="BWM100" s="40"/>
      <c r="BWN100" s="40"/>
      <c r="BWO100" s="40"/>
      <c r="BWP100" s="40"/>
      <c r="BWQ100" s="40"/>
      <c r="BWR100" s="40"/>
      <c r="BWS100" s="40"/>
      <c r="BWT100" s="40"/>
      <c r="BWU100" s="40"/>
      <c r="BWV100" s="40"/>
      <c r="BWW100" s="40"/>
      <c r="BWX100" s="40"/>
      <c r="BWY100" s="40"/>
      <c r="BWZ100" s="40"/>
      <c r="BXA100" s="40"/>
      <c r="BXB100" s="40"/>
      <c r="BXC100" s="40"/>
      <c r="BXD100" s="40"/>
      <c r="BXE100" s="40"/>
      <c r="BXF100" s="40"/>
      <c r="BXG100" s="40"/>
      <c r="BXH100" s="40"/>
      <c r="BXI100" s="40"/>
      <c r="BXJ100" s="40"/>
      <c r="BXK100" s="40"/>
      <c r="BXL100" s="40"/>
      <c r="BXM100" s="40"/>
      <c r="BXN100" s="40"/>
      <c r="BXO100" s="40"/>
      <c r="BXP100" s="40"/>
      <c r="BXQ100" s="40"/>
      <c r="BXR100" s="40"/>
      <c r="BXS100" s="40"/>
      <c r="BXT100" s="40"/>
      <c r="BXU100" s="40"/>
      <c r="BXV100" s="40"/>
      <c r="BXW100" s="40"/>
      <c r="BXX100" s="40"/>
      <c r="BXY100" s="40"/>
      <c r="BXZ100" s="40"/>
      <c r="BYA100" s="40"/>
      <c r="BYB100" s="40"/>
      <c r="BYC100" s="40"/>
      <c r="BYD100" s="40"/>
      <c r="BYE100" s="40"/>
      <c r="BYF100" s="40"/>
      <c r="BYG100" s="40"/>
      <c r="BYH100" s="40"/>
      <c r="BYI100" s="40"/>
      <c r="BYJ100" s="40"/>
      <c r="BYK100" s="40"/>
      <c r="BYL100" s="40"/>
      <c r="BYM100" s="40"/>
      <c r="BYN100" s="40"/>
      <c r="BYO100" s="40"/>
      <c r="BYP100" s="40"/>
      <c r="BYQ100" s="40"/>
      <c r="BYR100" s="40"/>
      <c r="BYS100" s="40"/>
      <c r="BYT100" s="40"/>
      <c r="BYU100" s="40"/>
      <c r="BYV100" s="40"/>
      <c r="BYW100" s="40"/>
      <c r="BYX100" s="40"/>
      <c r="BYY100" s="40"/>
      <c r="BYZ100" s="40"/>
      <c r="BZA100" s="40"/>
      <c r="BZB100" s="40"/>
      <c r="BZC100" s="40"/>
      <c r="BZD100" s="40"/>
      <c r="BZE100" s="40"/>
      <c r="BZF100" s="40"/>
      <c r="BZG100" s="40"/>
      <c r="BZH100" s="40"/>
      <c r="BZI100" s="40"/>
      <c r="BZJ100" s="40"/>
      <c r="BZK100" s="40"/>
      <c r="BZL100" s="40"/>
      <c r="BZM100" s="40"/>
      <c r="BZN100" s="40"/>
      <c r="BZO100" s="40"/>
      <c r="BZP100" s="40"/>
      <c r="BZQ100" s="40"/>
      <c r="BZR100" s="40"/>
      <c r="BZS100" s="40"/>
      <c r="BZT100" s="40"/>
      <c r="BZU100" s="40"/>
      <c r="BZV100" s="40"/>
      <c r="BZW100" s="40"/>
      <c r="BZX100" s="40"/>
      <c r="BZY100" s="40"/>
      <c r="BZZ100" s="40"/>
      <c r="CAA100" s="40"/>
      <c r="CAB100" s="40"/>
      <c r="CAC100" s="40"/>
      <c r="CAD100" s="40"/>
      <c r="CAE100" s="40"/>
      <c r="CAF100" s="40"/>
      <c r="CAG100" s="40"/>
      <c r="CAH100" s="40"/>
      <c r="CAI100" s="40"/>
      <c r="CAJ100" s="40"/>
      <c r="CAK100" s="40"/>
      <c r="CAL100" s="40"/>
      <c r="CAM100" s="40"/>
      <c r="CAN100" s="40"/>
      <c r="CAO100" s="40"/>
      <c r="CAP100" s="40"/>
      <c r="CAQ100" s="40"/>
      <c r="CAR100" s="40"/>
      <c r="CAS100" s="40"/>
      <c r="CAT100" s="40"/>
      <c r="CAU100" s="40"/>
      <c r="CAV100" s="40"/>
      <c r="CAW100" s="40"/>
      <c r="CAX100" s="40"/>
      <c r="CAY100" s="40"/>
      <c r="CAZ100" s="40"/>
      <c r="CBA100" s="40"/>
      <c r="CBB100" s="40"/>
      <c r="CBC100" s="40"/>
      <c r="CBD100" s="40"/>
      <c r="CBE100" s="40"/>
      <c r="CBF100" s="40"/>
      <c r="CBG100" s="40"/>
      <c r="CBH100" s="40"/>
      <c r="CBI100" s="40"/>
      <c r="CBJ100" s="40"/>
      <c r="CBK100" s="40"/>
      <c r="CBL100" s="40"/>
      <c r="CBM100" s="40"/>
      <c r="CBN100" s="40"/>
      <c r="CBO100" s="40"/>
      <c r="CBP100" s="40"/>
      <c r="CBQ100" s="40"/>
      <c r="CBR100" s="40"/>
      <c r="CBS100" s="40"/>
      <c r="CBT100" s="40"/>
      <c r="CBU100" s="40"/>
      <c r="CBV100" s="40"/>
      <c r="CBW100" s="40"/>
      <c r="CBX100" s="40"/>
      <c r="CBY100" s="40"/>
      <c r="CBZ100" s="40"/>
      <c r="CCA100" s="40"/>
      <c r="CCB100" s="40"/>
      <c r="CCC100" s="40"/>
      <c r="CCD100" s="40"/>
      <c r="CCE100" s="40"/>
      <c r="CCF100" s="40"/>
      <c r="CCG100" s="40"/>
      <c r="CCH100" s="40"/>
      <c r="CCI100" s="40"/>
      <c r="CCJ100" s="40"/>
      <c r="CCK100" s="40"/>
      <c r="CCL100" s="40"/>
      <c r="CCM100" s="40"/>
      <c r="CCN100" s="40"/>
      <c r="CCO100" s="40"/>
      <c r="CCP100" s="40"/>
      <c r="CCQ100" s="40"/>
      <c r="CCR100" s="40"/>
      <c r="CCS100" s="40"/>
      <c r="CCT100" s="40"/>
      <c r="CCU100" s="40"/>
      <c r="CCV100" s="40"/>
      <c r="CCW100" s="40"/>
      <c r="CCX100" s="40"/>
      <c r="CCY100" s="40"/>
      <c r="CCZ100" s="40"/>
      <c r="CDA100" s="40"/>
      <c r="CDB100" s="40"/>
      <c r="CDC100" s="40"/>
      <c r="CDD100" s="40"/>
      <c r="CDE100" s="40"/>
      <c r="CDF100" s="40"/>
      <c r="CDG100" s="40"/>
      <c r="CDH100" s="40"/>
      <c r="CDI100" s="40"/>
      <c r="CDJ100" s="40"/>
      <c r="CDK100" s="40"/>
      <c r="CDL100" s="40"/>
      <c r="CDM100" s="40"/>
      <c r="CDN100" s="40"/>
      <c r="CDO100" s="40"/>
      <c r="CDP100" s="40"/>
      <c r="CDQ100" s="40"/>
      <c r="CDR100" s="40"/>
      <c r="CDS100" s="40"/>
      <c r="CDT100" s="40"/>
      <c r="CDU100" s="40"/>
      <c r="CDV100" s="40"/>
      <c r="CDW100" s="40"/>
      <c r="CDX100" s="40"/>
      <c r="CDY100" s="40"/>
      <c r="CDZ100" s="40"/>
      <c r="CEA100" s="40"/>
      <c r="CEB100" s="40"/>
      <c r="CEC100" s="40"/>
      <c r="CED100" s="40"/>
      <c r="CEE100" s="40"/>
      <c r="CEF100" s="40"/>
      <c r="CEG100" s="40"/>
      <c r="CEH100" s="40"/>
      <c r="CEI100" s="40"/>
      <c r="CEJ100" s="40"/>
      <c r="CEK100" s="40"/>
      <c r="CEL100" s="40"/>
      <c r="CEM100" s="40"/>
      <c r="CEN100" s="40"/>
      <c r="CEO100" s="40"/>
      <c r="CEP100" s="40"/>
      <c r="CEQ100" s="40"/>
      <c r="CER100" s="40"/>
      <c r="CES100" s="40"/>
      <c r="CET100" s="40"/>
      <c r="CEU100" s="40"/>
      <c r="CEV100" s="40"/>
      <c r="CEW100" s="40"/>
      <c r="CEX100" s="40"/>
      <c r="CEY100" s="40"/>
      <c r="CEZ100" s="40"/>
      <c r="CFA100" s="40"/>
      <c r="CFB100" s="40"/>
      <c r="CFC100" s="40"/>
      <c r="CFD100" s="40"/>
      <c r="CFE100" s="40"/>
      <c r="CFF100" s="40"/>
      <c r="CFG100" s="40"/>
      <c r="CFH100" s="40"/>
      <c r="CFI100" s="40"/>
      <c r="CFJ100" s="40"/>
      <c r="CFK100" s="40"/>
      <c r="CFL100" s="40"/>
      <c r="CFM100" s="40"/>
      <c r="CFN100" s="40"/>
      <c r="CFO100" s="40"/>
      <c r="CFP100" s="40"/>
      <c r="CFQ100" s="40"/>
      <c r="CFR100" s="40"/>
      <c r="CFS100" s="40"/>
      <c r="CFT100" s="40"/>
      <c r="CFU100" s="40"/>
      <c r="CFV100" s="40"/>
      <c r="CFW100" s="40"/>
      <c r="CFX100" s="40"/>
      <c r="CFY100" s="40"/>
      <c r="CFZ100" s="40"/>
      <c r="CGA100" s="40"/>
      <c r="CGB100" s="40"/>
      <c r="CGC100" s="40"/>
      <c r="CGD100" s="40"/>
      <c r="CGE100" s="40"/>
      <c r="CGF100" s="40"/>
      <c r="CGG100" s="40"/>
      <c r="CGH100" s="40"/>
      <c r="CGI100" s="40"/>
      <c r="CGJ100" s="40"/>
      <c r="CGK100" s="40"/>
      <c r="CGL100" s="40"/>
      <c r="CGM100" s="40"/>
      <c r="CGN100" s="40"/>
      <c r="CGO100" s="40"/>
      <c r="CGP100" s="40"/>
      <c r="CGQ100" s="40"/>
      <c r="CGR100" s="40"/>
      <c r="CGS100" s="40"/>
      <c r="CGT100" s="40"/>
      <c r="CGU100" s="40"/>
      <c r="CGV100" s="40"/>
      <c r="CGW100" s="40"/>
      <c r="CGX100" s="40"/>
      <c r="CGY100" s="40"/>
      <c r="CGZ100" s="40"/>
      <c r="CHA100" s="40"/>
      <c r="CHB100" s="40"/>
      <c r="CHC100" s="40"/>
      <c r="CHD100" s="40"/>
      <c r="CHE100" s="40"/>
      <c r="CHF100" s="40"/>
      <c r="CHG100" s="40"/>
      <c r="CHH100" s="40"/>
      <c r="CHI100" s="40"/>
      <c r="CHJ100" s="40"/>
      <c r="CHK100" s="40"/>
      <c r="CHL100" s="40"/>
      <c r="CHM100" s="40"/>
      <c r="CHN100" s="40"/>
      <c r="CHO100" s="40"/>
      <c r="CHP100" s="40"/>
      <c r="CHQ100" s="40"/>
      <c r="CHR100" s="40"/>
      <c r="CHS100" s="40"/>
      <c r="CHT100" s="40"/>
      <c r="CHU100" s="40"/>
      <c r="CHV100" s="40"/>
      <c r="CHW100" s="40"/>
      <c r="CHX100" s="40"/>
      <c r="CHY100" s="40"/>
      <c r="CHZ100" s="40"/>
      <c r="CIA100" s="40"/>
      <c r="CIB100" s="40"/>
      <c r="CIC100" s="40"/>
      <c r="CID100" s="40"/>
      <c r="CIE100" s="40"/>
      <c r="CIF100" s="40"/>
      <c r="CIG100" s="40"/>
      <c r="CIH100" s="40"/>
      <c r="CII100" s="40"/>
      <c r="CIJ100" s="40"/>
      <c r="CIK100" s="40"/>
      <c r="CIL100" s="40"/>
      <c r="CIM100" s="40"/>
      <c r="CIN100" s="40"/>
      <c r="CIO100" s="40"/>
      <c r="CIP100" s="40"/>
      <c r="CIQ100" s="40"/>
      <c r="CIR100" s="40"/>
      <c r="CIS100" s="40"/>
      <c r="CIT100" s="40"/>
      <c r="CIU100" s="40"/>
      <c r="CIV100" s="40"/>
      <c r="CIW100" s="40"/>
      <c r="CIX100" s="40"/>
      <c r="CIY100" s="40"/>
      <c r="CIZ100" s="40"/>
      <c r="CJA100" s="40"/>
      <c r="CJB100" s="40"/>
      <c r="CJC100" s="40"/>
      <c r="CJD100" s="40"/>
      <c r="CJE100" s="40"/>
      <c r="CJF100" s="40"/>
      <c r="CJG100" s="40"/>
      <c r="CJH100" s="40"/>
      <c r="CJI100" s="40"/>
      <c r="CJJ100" s="40"/>
      <c r="CJK100" s="40"/>
      <c r="CJL100" s="40"/>
      <c r="CJM100" s="40"/>
      <c r="CJN100" s="40"/>
      <c r="CJO100" s="40"/>
      <c r="CJP100" s="40"/>
      <c r="CJQ100" s="40"/>
      <c r="CJR100" s="40"/>
      <c r="CJS100" s="40"/>
      <c r="CJT100" s="40"/>
      <c r="CJU100" s="40"/>
      <c r="CJV100" s="40"/>
      <c r="CJW100" s="40"/>
      <c r="CJX100" s="40"/>
      <c r="CJY100" s="40"/>
      <c r="CJZ100" s="40"/>
      <c r="CKA100" s="40"/>
      <c r="CKB100" s="40"/>
      <c r="CKC100" s="40"/>
      <c r="CKD100" s="40"/>
      <c r="CKE100" s="40"/>
      <c r="CKF100" s="40"/>
      <c r="CKG100" s="40"/>
      <c r="CKH100" s="40"/>
      <c r="CKI100" s="40"/>
      <c r="CKJ100" s="40"/>
      <c r="CKK100" s="40"/>
      <c r="CKL100" s="40"/>
      <c r="CKM100" s="40"/>
      <c r="CKN100" s="40"/>
      <c r="CKO100" s="40"/>
      <c r="CKP100" s="40"/>
      <c r="CKQ100" s="40"/>
      <c r="CKR100" s="40"/>
      <c r="CKS100" s="40"/>
      <c r="CKT100" s="40"/>
      <c r="CKU100" s="40"/>
      <c r="CKV100" s="40"/>
      <c r="CKW100" s="40"/>
      <c r="CKX100" s="40"/>
      <c r="CKY100" s="40"/>
      <c r="CKZ100" s="40"/>
      <c r="CLA100" s="40"/>
      <c r="CLB100" s="40"/>
      <c r="CLC100" s="40"/>
      <c r="CLD100" s="40"/>
      <c r="CLE100" s="40"/>
      <c r="CLF100" s="40"/>
      <c r="CLG100" s="40"/>
      <c r="CLH100" s="40"/>
      <c r="CLI100" s="40"/>
      <c r="CLJ100" s="40"/>
      <c r="CLK100" s="40"/>
      <c r="CLL100" s="40"/>
      <c r="CLM100" s="40"/>
      <c r="CLN100" s="40"/>
      <c r="CLO100" s="40"/>
      <c r="CLP100" s="40"/>
      <c r="CLQ100" s="40"/>
      <c r="CLR100" s="40"/>
      <c r="CLS100" s="40"/>
      <c r="CLT100" s="40"/>
      <c r="CLU100" s="40"/>
      <c r="CLV100" s="40"/>
      <c r="CLW100" s="40"/>
      <c r="CLX100" s="40"/>
      <c r="CLY100" s="40"/>
      <c r="CLZ100" s="40"/>
      <c r="CMA100" s="40"/>
      <c r="CMB100" s="40"/>
      <c r="CMC100" s="40"/>
      <c r="CMD100" s="40"/>
      <c r="CME100" s="40"/>
      <c r="CMF100" s="40"/>
      <c r="CMG100" s="40"/>
      <c r="CMH100" s="40"/>
      <c r="CMI100" s="40"/>
      <c r="CMJ100" s="40"/>
      <c r="CMK100" s="40"/>
      <c r="CML100" s="40"/>
      <c r="CMM100" s="40"/>
      <c r="CMN100" s="40"/>
      <c r="CMO100" s="40"/>
      <c r="CMP100" s="40"/>
      <c r="CMQ100" s="40"/>
      <c r="CMR100" s="40"/>
      <c r="CMS100" s="40"/>
      <c r="CMT100" s="40"/>
      <c r="CMU100" s="40"/>
      <c r="CMV100" s="40"/>
      <c r="CMW100" s="40"/>
      <c r="CMX100" s="40"/>
      <c r="CMY100" s="40"/>
      <c r="CMZ100" s="40"/>
      <c r="CNA100" s="40"/>
      <c r="CNB100" s="40"/>
      <c r="CNC100" s="40"/>
      <c r="CND100" s="40"/>
      <c r="CNE100" s="40"/>
      <c r="CNF100" s="40"/>
      <c r="CNG100" s="40"/>
      <c r="CNH100" s="40"/>
      <c r="CNI100" s="40"/>
      <c r="CNJ100" s="40"/>
      <c r="CNK100" s="40"/>
      <c r="CNL100" s="40"/>
      <c r="CNM100" s="40"/>
      <c r="CNN100" s="40"/>
      <c r="CNO100" s="40"/>
      <c r="CNP100" s="40"/>
      <c r="CNQ100" s="40"/>
      <c r="CNR100" s="40"/>
      <c r="CNS100" s="40"/>
      <c r="CNT100" s="40"/>
      <c r="CNU100" s="40"/>
      <c r="CNV100" s="40"/>
      <c r="CNW100" s="40"/>
      <c r="CNX100" s="40"/>
      <c r="CNY100" s="40"/>
      <c r="CNZ100" s="40"/>
      <c r="COA100" s="40"/>
      <c r="COB100" s="40"/>
      <c r="COC100" s="40"/>
      <c r="COD100" s="40"/>
      <c r="COE100" s="40"/>
      <c r="COF100" s="40"/>
      <c r="COG100" s="40"/>
      <c r="COH100" s="40"/>
      <c r="COI100" s="40"/>
      <c r="COJ100" s="40"/>
      <c r="COK100" s="40"/>
      <c r="COL100" s="40"/>
      <c r="COM100" s="40"/>
      <c r="CON100" s="40"/>
      <c r="COO100" s="40"/>
      <c r="COP100" s="40"/>
      <c r="COQ100" s="40"/>
      <c r="COR100" s="40"/>
      <c r="COS100" s="40"/>
      <c r="COT100" s="40"/>
      <c r="COU100" s="40"/>
      <c r="COV100" s="40"/>
      <c r="COW100" s="40"/>
      <c r="COX100" s="40"/>
      <c r="COY100" s="40"/>
      <c r="COZ100" s="40"/>
      <c r="CPA100" s="40"/>
      <c r="CPB100" s="40"/>
      <c r="CPC100" s="40"/>
      <c r="CPD100" s="40"/>
      <c r="CPE100" s="40"/>
      <c r="CPF100" s="40"/>
      <c r="CPG100" s="40"/>
      <c r="CPH100" s="40"/>
      <c r="CPI100" s="40"/>
      <c r="CPJ100" s="40"/>
      <c r="CPK100" s="40"/>
      <c r="CPL100" s="40"/>
      <c r="CPM100" s="40"/>
      <c r="CPN100" s="40"/>
      <c r="CPO100" s="40"/>
      <c r="CPP100" s="40"/>
      <c r="CPQ100" s="40"/>
      <c r="CPR100" s="40"/>
      <c r="CPS100" s="40"/>
      <c r="CPT100" s="40"/>
      <c r="CPU100" s="40"/>
      <c r="CPV100" s="40"/>
      <c r="CPW100" s="40"/>
      <c r="CPX100" s="40"/>
      <c r="CPY100" s="40"/>
      <c r="CPZ100" s="40"/>
      <c r="CQA100" s="40"/>
      <c r="CQB100" s="40"/>
      <c r="CQC100" s="40"/>
      <c r="CQD100" s="40"/>
      <c r="CQE100" s="40"/>
      <c r="CQF100" s="40"/>
      <c r="CQG100" s="40"/>
      <c r="CQH100" s="40"/>
      <c r="CQI100" s="40"/>
      <c r="CQJ100" s="40"/>
      <c r="CQK100" s="40"/>
      <c r="CQL100" s="40"/>
      <c r="CQM100" s="40"/>
      <c r="CQN100" s="40"/>
      <c r="CQO100" s="40"/>
      <c r="CQP100" s="40"/>
      <c r="CQQ100" s="40"/>
      <c r="CQR100" s="40"/>
      <c r="CQS100" s="40"/>
      <c r="CQT100" s="40"/>
      <c r="CQU100" s="40"/>
      <c r="CQV100" s="40"/>
      <c r="CQW100" s="40"/>
      <c r="CQX100" s="40"/>
      <c r="CQY100" s="40"/>
      <c r="CQZ100" s="40"/>
      <c r="CRA100" s="40"/>
      <c r="CRB100" s="40"/>
      <c r="CRC100" s="40"/>
      <c r="CRD100" s="40"/>
      <c r="CRE100" s="40"/>
      <c r="CRF100" s="40"/>
      <c r="CRG100" s="40"/>
      <c r="CRH100" s="40"/>
      <c r="CRI100" s="40"/>
      <c r="CRJ100" s="40"/>
      <c r="CRK100" s="40"/>
      <c r="CRL100" s="40"/>
      <c r="CRM100" s="40"/>
      <c r="CRN100" s="40"/>
      <c r="CRO100" s="40"/>
      <c r="CRP100" s="40"/>
      <c r="CRQ100" s="40"/>
      <c r="CRR100" s="40"/>
      <c r="CRS100" s="40"/>
      <c r="CRT100" s="40"/>
      <c r="CRU100" s="40"/>
      <c r="CRV100" s="40"/>
      <c r="CRW100" s="40"/>
      <c r="CRX100" s="40"/>
      <c r="CRY100" s="40"/>
      <c r="CRZ100" s="40"/>
      <c r="CSA100" s="40"/>
      <c r="CSB100" s="40"/>
      <c r="CSC100" s="40"/>
      <c r="CSD100" s="40"/>
      <c r="CSE100" s="40"/>
      <c r="CSF100" s="40"/>
      <c r="CSG100" s="40"/>
      <c r="CSH100" s="40"/>
      <c r="CSI100" s="40"/>
      <c r="CSJ100" s="40"/>
      <c r="CSK100" s="40"/>
      <c r="CSL100" s="40"/>
      <c r="CSM100" s="40"/>
      <c r="CSN100" s="40"/>
      <c r="CSO100" s="40"/>
      <c r="CSP100" s="40"/>
      <c r="CSQ100" s="40"/>
      <c r="CSR100" s="40"/>
      <c r="CSS100" s="40"/>
      <c r="CST100" s="40"/>
      <c r="CSU100" s="40"/>
      <c r="CSV100" s="40"/>
      <c r="CSW100" s="40"/>
      <c r="CSX100" s="40"/>
      <c r="CSY100" s="40"/>
      <c r="CSZ100" s="40"/>
      <c r="CTA100" s="40"/>
      <c r="CTB100" s="40"/>
      <c r="CTC100" s="40"/>
      <c r="CTD100" s="40"/>
      <c r="CTE100" s="40"/>
      <c r="CTF100" s="40"/>
      <c r="CTG100" s="40"/>
      <c r="CTH100" s="40"/>
      <c r="CTI100" s="40"/>
      <c r="CTJ100" s="40"/>
      <c r="CTK100" s="40"/>
      <c r="CTL100" s="40"/>
      <c r="CTM100" s="40"/>
      <c r="CTN100" s="40"/>
      <c r="CTO100" s="40"/>
      <c r="CTP100" s="40"/>
      <c r="CTQ100" s="40"/>
      <c r="CTR100" s="40"/>
      <c r="CTS100" s="40"/>
      <c r="CTT100" s="40"/>
      <c r="CTU100" s="40"/>
      <c r="CTV100" s="40"/>
      <c r="CTW100" s="40"/>
      <c r="CTX100" s="40"/>
      <c r="CTY100" s="40"/>
      <c r="CTZ100" s="40"/>
      <c r="CUA100" s="40"/>
      <c r="CUB100" s="40"/>
      <c r="CUC100" s="40"/>
      <c r="CUD100" s="40"/>
      <c r="CUE100" s="40"/>
      <c r="CUF100" s="40"/>
      <c r="CUG100" s="40"/>
      <c r="CUH100" s="40"/>
      <c r="CUI100" s="40"/>
      <c r="CUJ100" s="40"/>
      <c r="CUK100" s="40"/>
      <c r="CUL100" s="40"/>
      <c r="CUM100" s="40"/>
      <c r="CUN100" s="40"/>
      <c r="CUO100" s="40"/>
      <c r="CUP100" s="40"/>
      <c r="CUQ100" s="40"/>
      <c r="CUR100" s="40"/>
      <c r="CUS100" s="40"/>
      <c r="CUT100" s="40"/>
      <c r="CUU100" s="40"/>
      <c r="CUV100" s="40"/>
      <c r="CUW100" s="40"/>
      <c r="CUX100" s="40"/>
      <c r="CUY100" s="40"/>
      <c r="CUZ100" s="40"/>
      <c r="CVA100" s="40"/>
      <c r="CVB100" s="40"/>
      <c r="CVC100" s="40"/>
      <c r="CVD100" s="40"/>
      <c r="CVE100" s="40"/>
      <c r="CVF100" s="40"/>
      <c r="CVG100" s="40"/>
      <c r="CVH100" s="40"/>
      <c r="CVI100" s="40"/>
      <c r="CVJ100" s="40"/>
      <c r="CVK100" s="40"/>
      <c r="CVL100" s="40"/>
      <c r="CVM100" s="40"/>
      <c r="CVN100" s="40"/>
      <c r="CVO100" s="40"/>
      <c r="CVP100" s="40"/>
      <c r="CVQ100" s="40"/>
      <c r="CVR100" s="40"/>
      <c r="CVS100" s="40"/>
      <c r="CVT100" s="40"/>
      <c r="CVU100" s="40"/>
      <c r="CVV100" s="40"/>
      <c r="CVW100" s="40"/>
      <c r="CVX100" s="40"/>
      <c r="CVY100" s="40"/>
      <c r="CVZ100" s="40"/>
      <c r="CWA100" s="40"/>
      <c r="CWB100" s="40"/>
      <c r="CWC100" s="40"/>
      <c r="CWD100" s="40"/>
      <c r="CWE100" s="40"/>
      <c r="CWF100" s="40"/>
      <c r="CWG100" s="40"/>
      <c r="CWH100" s="40"/>
      <c r="CWI100" s="40"/>
      <c r="CWJ100" s="40"/>
      <c r="CWK100" s="40"/>
      <c r="CWL100" s="40"/>
      <c r="CWM100" s="40"/>
      <c r="CWN100" s="40"/>
      <c r="CWO100" s="40"/>
      <c r="CWP100" s="40"/>
      <c r="CWQ100" s="40"/>
      <c r="CWR100" s="40"/>
      <c r="CWS100" s="40"/>
      <c r="CWT100" s="40"/>
      <c r="CWU100" s="40"/>
      <c r="CWV100" s="40"/>
      <c r="CWW100" s="40"/>
      <c r="CWX100" s="40"/>
      <c r="CWY100" s="40"/>
      <c r="CWZ100" s="40"/>
      <c r="CXA100" s="40"/>
      <c r="CXB100" s="40"/>
      <c r="CXC100" s="40"/>
      <c r="CXD100" s="40"/>
      <c r="CXE100" s="40"/>
      <c r="CXF100" s="40"/>
      <c r="CXG100" s="40"/>
      <c r="CXH100" s="40"/>
      <c r="CXI100" s="40"/>
      <c r="CXJ100" s="40"/>
      <c r="CXK100" s="40"/>
      <c r="CXL100" s="40"/>
      <c r="CXM100" s="40"/>
      <c r="CXN100" s="40"/>
      <c r="CXO100" s="40"/>
      <c r="CXP100" s="40"/>
      <c r="CXQ100" s="40"/>
      <c r="CXR100" s="40"/>
      <c r="CXS100" s="40"/>
      <c r="CXT100" s="40"/>
      <c r="CXU100" s="40"/>
      <c r="CXV100" s="40"/>
      <c r="CXW100" s="40"/>
      <c r="CXX100" s="40"/>
      <c r="CXY100" s="40"/>
      <c r="CXZ100" s="40"/>
      <c r="CYA100" s="40"/>
      <c r="CYB100" s="40"/>
      <c r="CYC100" s="40"/>
      <c r="CYD100" s="40"/>
      <c r="CYE100" s="40"/>
      <c r="CYF100" s="40"/>
      <c r="CYG100" s="40"/>
      <c r="CYH100" s="40"/>
      <c r="CYI100" s="40"/>
      <c r="CYJ100" s="40"/>
      <c r="CYK100" s="40"/>
      <c r="CYL100" s="40"/>
      <c r="CYM100" s="40"/>
      <c r="CYN100" s="40"/>
      <c r="CYO100" s="40"/>
      <c r="CYP100" s="40"/>
      <c r="CYQ100" s="40"/>
      <c r="CYR100" s="40"/>
      <c r="CYS100" s="40"/>
      <c r="CYT100" s="40"/>
      <c r="CYU100" s="40"/>
      <c r="CYV100" s="40"/>
      <c r="CYW100" s="40"/>
      <c r="CYX100" s="40"/>
      <c r="CYY100" s="40"/>
      <c r="CYZ100" s="40"/>
      <c r="CZA100" s="40"/>
      <c r="CZB100" s="40"/>
      <c r="CZC100" s="40"/>
      <c r="CZD100" s="40"/>
      <c r="CZE100" s="40"/>
      <c r="CZF100" s="40"/>
      <c r="CZG100" s="40"/>
      <c r="CZH100" s="40"/>
      <c r="CZI100" s="40"/>
      <c r="CZJ100" s="40"/>
      <c r="CZK100" s="40"/>
      <c r="CZL100" s="40"/>
      <c r="CZM100" s="40"/>
      <c r="CZN100" s="40"/>
      <c r="CZO100" s="40"/>
      <c r="CZP100" s="40"/>
      <c r="CZQ100" s="40"/>
      <c r="CZR100" s="40"/>
      <c r="CZS100" s="40"/>
      <c r="CZT100" s="40"/>
      <c r="CZU100" s="40"/>
      <c r="CZV100" s="40"/>
      <c r="CZW100" s="40"/>
      <c r="CZX100" s="40"/>
      <c r="CZY100" s="40"/>
      <c r="CZZ100" s="40"/>
      <c r="DAA100" s="40"/>
      <c r="DAB100" s="40"/>
      <c r="DAC100" s="40"/>
      <c r="DAD100" s="40"/>
      <c r="DAE100" s="40"/>
      <c r="DAF100" s="40"/>
      <c r="DAG100" s="40"/>
      <c r="DAH100" s="40"/>
      <c r="DAI100" s="40"/>
      <c r="DAJ100" s="40"/>
      <c r="DAK100" s="40"/>
      <c r="DAL100" s="40"/>
      <c r="DAM100" s="40"/>
      <c r="DAN100" s="40"/>
      <c r="DAO100" s="40"/>
      <c r="DAP100" s="40"/>
      <c r="DAQ100" s="40"/>
      <c r="DAR100" s="40"/>
      <c r="DAS100" s="40"/>
      <c r="DAT100" s="40"/>
      <c r="DAU100" s="40"/>
      <c r="DAV100" s="40"/>
      <c r="DAW100" s="40"/>
      <c r="DAX100" s="40"/>
      <c r="DAY100" s="40"/>
      <c r="DAZ100" s="40"/>
      <c r="DBA100" s="40"/>
      <c r="DBB100" s="40"/>
      <c r="DBC100" s="40"/>
      <c r="DBD100" s="40"/>
      <c r="DBE100" s="40"/>
      <c r="DBF100" s="40"/>
      <c r="DBG100" s="40"/>
      <c r="DBH100" s="40"/>
      <c r="DBI100" s="40"/>
      <c r="DBJ100" s="40"/>
      <c r="DBK100" s="40"/>
      <c r="DBL100" s="40"/>
      <c r="DBM100" s="40"/>
      <c r="DBN100" s="40"/>
      <c r="DBO100" s="40"/>
      <c r="DBP100" s="40"/>
      <c r="DBQ100" s="40"/>
      <c r="DBR100" s="40"/>
      <c r="DBS100" s="40"/>
      <c r="DBT100" s="40"/>
      <c r="DBU100" s="40"/>
      <c r="DBV100" s="40"/>
      <c r="DBW100" s="40"/>
      <c r="DBX100" s="40"/>
      <c r="DBY100" s="40"/>
      <c r="DBZ100" s="40"/>
      <c r="DCA100" s="40"/>
      <c r="DCB100" s="40"/>
      <c r="DCC100" s="40"/>
      <c r="DCD100" s="40"/>
      <c r="DCE100" s="40"/>
      <c r="DCF100" s="40"/>
      <c r="DCG100" s="40"/>
      <c r="DCH100" s="40"/>
      <c r="DCI100" s="40"/>
      <c r="DCJ100" s="40"/>
      <c r="DCK100" s="40"/>
      <c r="DCL100" s="40"/>
      <c r="DCM100" s="40"/>
      <c r="DCN100" s="40"/>
      <c r="DCO100" s="40"/>
      <c r="DCP100" s="40"/>
      <c r="DCQ100" s="40"/>
      <c r="DCR100" s="40"/>
      <c r="DCS100" s="40"/>
      <c r="DCT100" s="40"/>
      <c r="DCU100" s="40"/>
      <c r="DCV100" s="40"/>
      <c r="DCW100" s="40"/>
      <c r="DCX100" s="40"/>
      <c r="DCY100" s="40"/>
      <c r="DCZ100" s="40"/>
      <c r="DDA100" s="40"/>
      <c r="DDB100" s="40"/>
      <c r="DDC100" s="40"/>
      <c r="DDD100" s="40"/>
      <c r="DDE100" s="40"/>
      <c r="DDF100" s="40"/>
      <c r="DDG100" s="40"/>
      <c r="DDH100" s="40"/>
      <c r="DDI100" s="40"/>
      <c r="DDJ100" s="40"/>
      <c r="DDK100" s="40"/>
      <c r="DDL100" s="40"/>
      <c r="DDM100" s="40"/>
      <c r="DDN100" s="40"/>
      <c r="DDO100" s="40"/>
      <c r="DDP100" s="40"/>
      <c r="DDQ100" s="40"/>
      <c r="DDR100" s="40"/>
      <c r="DDS100" s="40"/>
      <c r="DDT100" s="40"/>
      <c r="DDU100" s="40"/>
      <c r="DDV100" s="40"/>
      <c r="DDW100" s="40"/>
      <c r="DDX100" s="40"/>
      <c r="DDY100" s="40"/>
      <c r="DDZ100" s="40"/>
      <c r="DEA100" s="40"/>
      <c r="DEB100" s="40"/>
      <c r="DEC100" s="40"/>
      <c r="DED100" s="40"/>
      <c r="DEE100" s="40"/>
      <c r="DEF100" s="40"/>
      <c r="DEG100" s="40"/>
      <c r="DEH100" s="40"/>
      <c r="DEI100" s="40"/>
      <c r="DEJ100" s="40"/>
      <c r="DEK100" s="40"/>
      <c r="DEL100" s="40"/>
      <c r="DEM100" s="40"/>
      <c r="DEN100" s="40"/>
      <c r="DEO100" s="40"/>
      <c r="DEP100" s="40"/>
      <c r="DEQ100" s="40"/>
      <c r="DER100" s="40"/>
      <c r="DES100" s="40"/>
      <c r="DET100" s="40"/>
      <c r="DEU100" s="40"/>
      <c r="DEV100" s="40"/>
      <c r="DEW100" s="40"/>
      <c r="DEX100" s="40"/>
      <c r="DEY100" s="40"/>
      <c r="DEZ100" s="40"/>
      <c r="DFA100" s="40"/>
      <c r="DFB100" s="40"/>
      <c r="DFC100" s="40"/>
      <c r="DFD100" s="40"/>
      <c r="DFE100" s="40"/>
      <c r="DFF100" s="40"/>
      <c r="DFG100" s="40"/>
      <c r="DFH100" s="40"/>
      <c r="DFI100" s="40"/>
      <c r="DFJ100" s="40"/>
      <c r="DFK100" s="40"/>
      <c r="DFL100" s="40"/>
      <c r="DFM100" s="40"/>
      <c r="DFN100" s="40"/>
      <c r="DFO100" s="40"/>
      <c r="DFP100" s="40"/>
      <c r="DFQ100" s="40"/>
      <c r="DFR100" s="40"/>
      <c r="DFS100" s="40"/>
      <c r="DFT100" s="40"/>
      <c r="DFU100" s="40"/>
      <c r="DFV100" s="40"/>
      <c r="DFW100" s="40"/>
      <c r="DFX100" s="40"/>
      <c r="DFY100" s="40"/>
      <c r="DFZ100" s="40"/>
      <c r="DGA100" s="40"/>
      <c r="DGB100" s="40"/>
      <c r="DGC100" s="40"/>
      <c r="DGD100" s="40"/>
      <c r="DGE100" s="40"/>
      <c r="DGF100" s="40"/>
      <c r="DGG100" s="40"/>
      <c r="DGH100" s="40"/>
      <c r="DGI100" s="40"/>
      <c r="DGJ100" s="40"/>
      <c r="DGK100" s="40"/>
      <c r="DGL100" s="40"/>
      <c r="DGM100" s="40"/>
      <c r="DGN100" s="40"/>
      <c r="DGO100" s="40"/>
      <c r="DGP100" s="40"/>
      <c r="DGQ100" s="40"/>
      <c r="DGR100" s="40"/>
      <c r="DGS100" s="40"/>
      <c r="DGT100" s="40"/>
      <c r="DGU100" s="40"/>
      <c r="DGV100" s="40"/>
      <c r="DGW100" s="40"/>
      <c r="DGX100" s="40"/>
      <c r="DGY100" s="40"/>
      <c r="DGZ100" s="40"/>
      <c r="DHA100" s="40"/>
      <c r="DHB100" s="40"/>
      <c r="DHC100" s="40"/>
      <c r="DHD100" s="40"/>
      <c r="DHE100" s="40"/>
      <c r="DHF100" s="40"/>
      <c r="DHG100" s="40"/>
      <c r="DHH100" s="40"/>
      <c r="DHI100" s="40"/>
      <c r="DHJ100" s="40"/>
      <c r="DHK100" s="40"/>
      <c r="DHL100" s="40"/>
      <c r="DHM100" s="40"/>
      <c r="DHN100" s="40"/>
      <c r="DHO100" s="40"/>
      <c r="DHP100" s="40"/>
      <c r="DHQ100" s="40"/>
      <c r="DHR100" s="40"/>
      <c r="DHS100" s="40"/>
      <c r="DHT100" s="40"/>
      <c r="DHU100" s="40"/>
      <c r="DHV100" s="40"/>
      <c r="DHW100" s="40"/>
      <c r="DHX100" s="40"/>
      <c r="DHY100" s="40"/>
      <c r="DHZ100" s="40"/>
      <c r="DIA100" s="40"/>
      <c r="DIB100" s="40"/>
      <c r="DIC100" s="40"/>
      <c r="DID100" s="40"/>
      <c r="DIE100" s="40"/>
      <c r="DIF100" s="40"/>
      <c r="DIG100" s="40"/>
      <c r="DIH100" s="40"/>
      <c r="DII100" s="40"/>
      <c r="DIJ100" s="40"/>
      <c r="DIK100" s="40"/>
      <c r="DIL100" s="40"/>
      <c r="DIM100" s="40"/>
      <c r="DIN100" s="40"/>
      <c r="DIO100" s="40"/>
      <c r="DIP100" s="40"/>
      <c r="DIQ100" s="40"/>
      <c r="DIR100" s="40"/>
      <c r="DIS100" s="40"/>
      <c r="DIT100" s="40"/>
      <c r="DIU100" s="40"/>
      <c r="DIV100" s="40"/>
      <c r="DIW100" s="40"/>
      <c r="DIX100" s="40"/>
      <c r="DIY100" s="40"/>
      <c r="DIZ100" s="40"/>
      <c r="DJA100" s="40"/>
      <c r="DJB100" s="40"/>
      <c r="DJC100" s="40"/>
      <c r="DJD100" s="40"/>
      <c r="DJE100" s="40"/>
      <c r="DJF100" s="40"/>
      <c r="DJG100" s="40"/>
      <c r="DJH100" s="40"/>
      <c r="DJI100" s="40"/>
      <c r="DJJ100" s="40"/>
      <c r="DJK100" s="40"/>
      <c r="DJL100" s="40"/>
      <c r="DJM100" s="40"/>
      <c r="DJN100" s="40"/>
      <c r="DJO100" s="40"/>
      <c r="DJP100" s="40"/>
      <c r="DJQ100" s="40"/>
      <c r="DJR100" s="40"/>
      <c r="DJS100" s="40"/>
      <c r="DJT100" s="40"/>
      <c r="DJU100" s="40"/>
      <c r="DJV100" s="40"/>
      <c r="DJW100" s="40"/>
      <c r="DJX100" s="40"/>
      <c r="DJY100" s="40"/>
      <c r="DJZ100" s="40"/>
      <c r="DKA100" s="40"/>
      <c r="DKB100" s="40"/>
      <c r="DKC100" s="40"/>
      <c r="DKD100" s="40"/>
      <c r="DKE100" s="40"/>
      <c r="DKF100" s="40"/>
      <c r="DKG100" s="40"/>
      <c r="DKH100" s="40"/>
      <c r="DKI100" s="40"/>
      <c r="DKJ100" s="40"/>
      <c r="DKK100" s="40"/>
      <c r="DKL100" s="40"/>
      <c r="DKM100" s="40"/>
      <c r="DKN100" s="40"/>
      <c r="DKO100" s="40"/>
      <c r="DKP100" s="40"/>
      <c r="DKQ100" s="40"/>
      <c r="DKR100" s="40"/>
      <c r="DKS100" s="40"/>
      <c r="DKT100" s="40"/>
      <c r="DKU100" s="40"/>
      <c r="DKV100" s="40"/>
      <c r="DKW100" s="40"/>
      <c r="DKX100" s="40"/>
      <c r="DKY100" s="40"/>
      <c r="DKZ100" s="40"/>
      <c r="DLA100" s="40"/>
      <c r="DLB100" s="40"/>
      <c r="DLC100" s="40"/>
      <c r="DLD100" s="40"/>
      <c r="DLE100" s="40"/>
      <c r="DLF100" s="40"/>
      <c r="DLG100" s="40"/>
      <c r="DLH100" s="40"/>
      <c r="DLI100" s="40"/>
      <c r="DLJ100" s="40"/>
      <c r="DLK100" s="40"/>
      <c r="DLL100" s="40"/>
      <c r="DLM100" s="40"/>
      <c r="DLN100" s="40"/>
      <c r="DLO100" s="40"/>
      <c r="DLP100" s="40"/>
      <c r="DLQ100" s="40"/>
      <c r="DLR100" s="40"/>
      <c r="DLS100" s="40"/>
      <c r="DLT100" s="40"/>
      <c r="DLU100" s="40"/>
      <c r="DLV100" s="40"/>
      <c r="DLW100" s="40"/>
      <c r="DLX100" s="40"/>
      <c r="DLY100" s="40"/>
      <c r="DLZ100" s="40"/>
      <c r="DMA100" s="40"/>
      <c r="DMB100" s="40"/>
      <c r="DMC100" s="40"/>
      <c r="DMD100" s="40"/>
      <c r="DME100" s="40"/>
      <c r="DMF100" s="40"/>
      <c r="DMG100" s="40"/>
      <c r="DMH100" s="40"/>
      <c r="DMI100" s="40"/>
      <c r="DMJ100" s="40"/>
      <c r="DMK100" s="40"/>
      <c r="DML100" s="40"/>
      <c r="DMM100" s="40"/>
      <c r="DMN100" s="40"/>
      <c r="DMO100" s="40"/>
      <c r="DMP100" s="40"/>
      <c r="DMQ100" s="40"/>
      <c r="DMR100" s="40"/>
      <c r="DMS100" s="40"/>
      <c r="DMT100" s="40"/>
      <c r="DMU100" s="40"/>
      <c r="DMV100" s="40"/>
      <c r="DMW100" s="40"/>
      <c r="DMX100" s="40"/>
      <c r="DMY100" s="40"/>
      <c r="DMZ100" s="40"/>
      <c r="DNA100" s="40"/>
      <c r="DNB100" s="40"/>
      <c r="DNC100" s="40"/>
      <c r="DND100" s="40"/>
      <c r="DNE100" s="40"/>
      <c r="DNF100" s="40"/>
      <c r="DNG100" s="40"/>
      <c r="DNH100" s="40"/>
      <c r="DNI100" s="40"/>
      <c r="DNJ100" s="40"/>
      <c r="DNK100" s="40"/>
      <c r="DNL100" s="40"/>
      <c r="DNM100" s="40"/>
      <c r="DNN100" s="40"/>
      <c r="DNO100" s="40"/>
      <c r="DNP100" s="40"/>
      <c r="DNQ100" s="40"/>
      <c r="DNR100" s="40"/>
      <c r="DNS100" s="40"/>
      <c r="DNT100" s="40"/>
      <c r="DNU100" s="40"/>
      <c r="DNV100" s="40"/>
      <c r="DNW100" s="40"/>
      <c r="DNX100" s="40"/>
      <c r="DNY100" s="40"/>
      <c r="DNZ100" s="40"/>
      <c r="DOA100" s="40"/>
      <c r="DOB100" s="40"/>
      <c r="DOC100" s="40"/>
      <c r="DOD100" s="40"/>
      <c r="DOE100" s="40"/>
      <c r="DOF100" s="40"/>
      <c r="DOG100" s="40"/>
      <c r="DOH100" s="40"/>
      <c r="DOI100" s="40"/>
      <c r="DOJ100" s="40"/>
      <c r="DOK100" s="40"/>
      <c r="DOL100" s="40"/>
      <c r="DOM100" s="40"/>
      <c r="DON100" s="40"/>
      <c r="DOO100" s="40"/>
      <c r="DOP100" s="40"/>
      <c r="DOQ100" s="40"/>
      <c r="DOR100" s="40"/>
      <c r="DOS100" s="40"/>
      <c r="DOT100" s="40"/>
      <c r="DOU100" s="40"/>
      <c r="DOV100" s="40"/>
      <c r="DOW100" s="40"/>
      <c r="DOX100" s="40"/>
      <c r="DOY100" s="40"/>
      <c r="DOZ100" s="40"/>
      <c r="DPA100" s="40"/>
      <c r="DPB100" s="40"/>
      <c r="DPC100" s="40"/>
      <c r="DPD100" s="40"/>
      <c r="DPE100" s="40"/>
      <c r="DPF100" s="40"/>
      <c r="DPG100" s="40"/>
      <c r="DPH100" s="40"/>
      <c r="DPI100" s="40"/>
      <c r="DPJ100" s="40"/>
      <c r="DPK100" s="40"/>
      <c r="DPL100" s="40"/>
      <c r="DPM100" s="40"/>
      <c r="DPN100" s="40"/>
      <c r="DPO100" s="40"/>
      <c r="DPP100" s="40"/>
      <c r="DPQ100" s="40"/>
      <c r="DPR100" s="40"/>
      <c r="DPS100" s="40"/>
      <c r="DPT100" s="40"/>
      <c r="DPU100" s="40"/>
      <c r="DPV100" s="40"/>
      <c r="DPW100" s="40"/>
      <c r="DPX100" s="40"/>
      <c r="DPY100" s="40"/>
      <c r="DPZ100" s="40"/>
      <c r="DQA100" s="40"/>
      <c r="DQB100" s="40"/>
      <c r="DQC100" s="40"/>
      <c r="DQD100" s="40"/>
      <c r="DQE100" s="40"/>
      <c r="DQF100" s="40"/>
      <c r="DQG100" s="40"/>
      <c r="DQH100" s="40"/>
      <c r="DQI100" s="40"/>
      <c r="DQJ100" s="40"/>
      <c r="DQK100" s="40"/>
      <c r="DQL100" s="40"/>
      <c r="DQM100" s="40"/>
      <c r="DQN100" s="40"/>
      <c r="DQO100" s="40"/>
      <c r="DQP100" s="40"/>
      <c r="DQQ100" s="40"/>
      <c r="DQR100" s="40"/>
      <c r="DQS100" s="40"/>
      <c r="DQT100" s="40"/>
      <c r="DQU100" s="40"/>
      <c r="DQV100" s="40"/>
      <c r="DQW100" s="40"/>
      <c r="DQX100" s="40"/>
      <c r="DQY100" s="40"/>
      <c r="DQZ100" s="40"/>
      <c r="DRA100" s="40"/>
      <c r="DRB100" s="40"/>
      <c r="DRC100" s="40"/>
      <c r="DRD100" s="40"/>
      <c r="DRE100" s="40"/>
      <c r="DRF100" s="40"/>
      <c r="DRG100" s="40"/>
      <c r="DRH100" s="40"/>
      <c r="DRI100" s="40"/>
      <c r="DRJ100" s="40"/>
      <c r="DRK100" s="40"/>
      <c r="DRL100" s="40"/>
      <c r="DRM100" s="40"/>
      <c r="DRN100" s="40"/>
      <c r="DRO100" s="40"/>
      <c r="DRP100" s="40"/>
      <c r="DRQ100" s="40"/>
      <c r="DRR100" s="40"/>
      <c r="DRS100" s="40"/>
      <c r="DRT100" s="40"/>
      <c r="DRU100" s="40"/>
      <c r="DRV100" s="40"/>
      <c r="DRW100" s="40"/>
      <c r="DRX100" s="40"/>
      <c r="DRY100" s="40"/>
      <c r="DRZ100" s="40"/>
      <c r="DSA100" s="40"/>
      <c r="DSB100" s="40"/>
      <c r="DSC100" s="40"/>
      <c r="DSD100" s="40"/>
      <c r="DSE100" s="40"/>
      <c r="DSF100" s="40"/>
      <c r="DSG100" s="40"/>
      <c r="DSH100" s="40"/>
      <c r="DSI100" s="40"/>
      <c r="DSJ100" s="40"/>
      <c r="DSK100" s="40"/>
      <c r="DSL100" s="40"/>
      <c r="DSM100" s="40"/>
      <c r="DSN100" s="40"/>
      <c r="DSO100" s="40"/>
      <c r="DSP100" s="40"/>
      <c r="DSQ100" s="40"/>
      <c r="DSR100" s="40"/>
      <c r="DSS100" s="40"/>
      <c r="DST100" s="40"/>
      <c r="DSU100" s="40"/>
      <c r="DSV100" s="40"/>
      <c r="DSW100" s="40"/>
      <c r="DSX100" s="40"/>
      <c r="DSY100" s="40"/>
      <c r="DSZ100" s="40"/>
      <c r="DTA100" s="40"/>
      <c r="DTB100" s="40"/>
      <c r="DTC100" s="40"/>
      <c r="DTD100" s="40"/>
      <c r="DTE100" s="40"/>
      <c r="DTF100" s="40"/>
      <c r="DTG100" s="40"/>
      <c r="DTH100" s="40"/>
      <c r="DTI100" s="40"/>
      <c r="DTJ100" s="40"/>
      <c r="DTK100" s="40"/>
      <c r="DTL100" s="40"/>
      <c r="DTM100" s="40"/>
      <c r="DTN100" s="40"/>
      <c r="DTO100" s="40"/>
      <c r="DTP100" s="40"/>
      <c r="DTQ100" s="40"/>
      <c r="DTR100" s="40"/>
      <c r="DTS100" s="40"/>
      <c r="DTT100" s="40"/>
      <c r="DTU100" s="40"/>
      <c r="DTV100" s="40"/>
      <c r="DTW100" s="40"/>
      <c r="DTX100" s="40"/>
      <c r="DTY100" s="40"/>
      <c r="DTZ100" s="40"/>
      <c r="DUA100" s="40"/>
      <c r="DUB100" s="40"/>
      <c r="DUC100" s="40"/>
      <c r="DUD100" s="40"/>
      <c r="DUE100" s="40"/>
      <c r="DUF100" s="40"/>
      <c r="DUG100" s="40"/>
      <c r="DUH100" s="40"/>
      <c r="DUI100" s="40"/>
      <c r="DUJ100" s="40"/>
      <c r="DUK100" s="40"/>
      <c r="DUL100" s="40"/>
      <c r="DUM100" s="40"/>
      <c r="DUN100" s="40"/>
      <c r="DUO100" s="40"/>
      <c r="DUP100" s="40"/>
      <c r="DUQ100" s="40"/>
      <c r="DUR100" s="40"/>
      <c r="DUS100" s="40"/>
      <c r="DUT100" s="40"/>
      <c r="DUU100" s="40"/>
      <c r="DUV100" s="40"/>
      <c r="DUW100" s="40"/>
      <c r="DUX100" s="40"/>
      <c r="DUY100" s="40"/>
      <c r="DUZ100" s="40"/>
      <c r="DVA100" s="40"/>
      <c r="DVB100" s="40"/>
      <c r="DVC100" s="40"/>
      <c r="DVD100" s="40"/>
      <c r="DVE100" s="40"/>
      <c r="DVF100" s="40"/>
      <c r="DVG100" s="40"/>
      <c r="DVH100" s="40"/>
      <c r="DVI100" s="40"/>
      <c r="DVJ100" s="40"/>
      <c r="DVK100" s="40"/>
      <c r="DVL100" s="40"/>
      <c r="DVM100" s="40"/>
      <c r="DVN100" s="40"/>
      <c r="DVO100" s="40"/>
      <c r="DVP100" s="40"/>
      <c r="DVQ100" s="40"/>
      <c r="DVR100" s="40"/>
      <c r="DVS100" s="40"/>
      <c r="DVT100" s="40"/>
      <c r="DVU100" s="40"/>
      <c r="DVV100" s="40"/>
      <c r="DVW100" s="40"/>
      <c r="DVX100" s="40"/>
      <c r="DVY100" s="40"/>
      <c r="DVZ100" s="40"/>
      <c r="DWA100" s="40"/>
      <c r="DWB100" s="40"/>
      <c r="DWC100" s="40"/>
      <c r="DWD100" s="40"/>
      <c r="DWE100" s="40"/>
      <c r="DWF100" s="40"/>
      <c r="DWG100" s="40"/>
      <c r="DWH100" s="40"/>
      <c r="DWI100" s="40"/>
      <c r="DWJ100" s="40"/>
      <c r="DWK100" s="40"/>
      <c r="DWL100" s="40"/>
      <c r="DWM100" s="40"/>
      <c r="DWN100" s="40"/>
      <c r="DWO100" s="40"/>
      <c r="DWP100" s="40"/>
      <c r="DWQ100" s="40"/>
      <c r="DWR100" s="40"/>
      <c r="DWS100" s="40"/>
      <c r="DWT100" s="40"/>
      <c r="DWU100" s="40"/>
      <c r="DWV100" s="40"/>
      <c r="DWW100" s="40"/>
      <c r="DWX100" s="40"/>
      <c r="DWY100" s="40"/>
      <c r="DWZ100" s="40"/>
      <c r="DXA100" s="40"/>
      <c r="DXB100" s="40"/>
      <c r="DXC100" s="40"/>
      <c r="DXD100" s="40"/>
      <c r="DXE100" s="40"/>
      <c r="DXF100" s="40"/>
      <c r="DXG100" s="40"/>
      <c r="DXH100" s="40"/>
      <c r="DXI100" s="40"/>
      <c r="DXJ100" s="40"/>
      <c r="DXK100" s="40"/>
      <c r="DXL100" s="40"/>
      <c r="DXM100" s="40"/>
      <c r="DXN100" s="40"/>
      <c r="DXO100" s="40"/>
      <c r="DXP100" s="40"/>
      <c r="DXQ100" s="40"/>
      <c r="DXR100" s="40"/>
      <c r="DXS100" s="40"/>
      <c r="DXT100" s="40"/>
      <c r="DXU100" s="40"/>
      <c r="DXV100" s="40"/>
      <c r="DXW100" s="40"/>
      <c r="DXX100" s="40"/>
      <c r="DXY100" s="40"/>
      <c r="DXZ100" s="40"/>
      <c r="DYA100" s="40"/>
      <c r="DYB100" s="40"/>
      <c r="DYC100" s="40"/>
      <c r="DYD100" s="40"/>
      <c r="DYE100" s="40"/>
      <c r="DYF100" s="40"/>
      <c r="DYG100" s="40"/>
      <c r="DYH100" s="40"/>
      <c r="DYI100" s="40"/>
      <c r="DYJ100" s="40"/>
      <c r="DYK100" s="40"/>
      <c r="DYL100" s="40"/>
      <c r="DYM100" s="40"/>
      <c r="DYN100" s="40"/>
      <c r="DYO100" s="40"/>
      <c r="DYP100" s="40"/>
      <c r="DYQ100" s="40"/>
      <c r="DYR100" s="40"/>
      <c r="DYS100" s="40"/>
      <c r="DYT100" s="40"/>
      <c r="DYU100" s="40"/>
      <c r="DYV100" s="40"/>
      <c r="DYW100" s="40"/>
      <c r="DYX100" s="40"/>
      <c r="DYY100" s="40"/>
      <c r="DYZ100" s="40"/>
      <c r="DZA100" s="40"/>
      <c r="DZB100" s="40"/>
      <c r="DZC100" s="40"/>
      <c r="DZD100" s="40"/>
      <c r="DZE100" s="40"/>
      <c r="DZF100" s="40"/>
      <c r="DZG100" s="40"/>
      <c r="DZH100" s="40"/>
      <c r="DZI100" s="40"/>
      <c r="DZJ100" s="40"/>
      <c r="DZK100" s="40"/>
      <c r="DZL100" s="40"/>
      <c r="DZM100" s="40"/>
      <c r="DZN100" s="40"/>
      <c r="DZO100" s="40"/>
      <c r="DZP100" s="40"/>
      <c r="DZQ100" s="40"/>
      <c r="DZR100" s="40"/>
      <c r="DZS100" s="40"/>
      <c r="DZT100" s="40"/>
      <c r="DZU100" s="40"/>
      <c r="DZV100" s="40"/>
      <c r="DZW100" s="40"/>
      <c r="DZX100" s="40"/>
      <c r="DZY100" s="40"/>
      <c r="DZZ100" s="40"/>
      <c r="EAA100" s="40"/>
      <c r="EAB100" s="40"/>
      <c r="EAC100" s="40"/>
      <c r="EAD100" s="40"/>
      <c r="EAE100" s="40"/>
      <c r="EAF100" s="40"/>
      <c r="EAG100" s="40"/>
      <c r="EAH100" s="40"/>
      <c r="EAI100" s="40"/>
      <c r="EAJ100" s="40"/>
      <c r="EAK100" s="40"/>
      <c r="EAL100" s="40"/>
      <c r="EAM100" s="40"/>
      <c r="EAN100" s="40"/>
      <c r="EAO100" s="40"/>
      <c r="EAP100" s="40"/>
      <c r="EAQ100" s="40"/>
      <c r="EAR100" s="40"/>
      <c r="EAS100" s="40"/>
      <c r="EAT100" s="40"/>
      <c r="EAU100" s="40"/>
      <c r="EAV100" s="40"/>
      <c r="EAW100" s="40"/>
      <c r="EAX100" s="40"/>
      <c r="EAY100" s="40"/>
      <c r="EAZ100" s="40"/>
      <c r="EBA100" s="40"/>
      <c r="EBB100" s="40"/>
      <c r="EBC100" s="40"/>
      <c r="EBD100" s="40"/>
      <c r="EBE100" s="40"/>
      <c r="EBF100" s="40"/>
      <c r="EBG100" s="40"/>
      <c r="EBH100" s="40"/>
      <c r="EBI100" s="40"/>
      <c r="EBJ100" s="40"/>
      <c r="EBK100" s="40"/>
      <c r="EBL100" s="40"/>
      <c r="EBM100" s="40"/>
      <c r="EBN100" s="40"/>
      <c r="EBO100" s="40"/>
      <c r="EBP100" s="40"/>
      <c r="EBQ100" s="40"/>
      <c r="EBR100" s="40"/>
      <c r="EBS100" s="40"/>
      <c r="EBT100" s="40"/>
      <c r="EBU100" s="40"/>
      <c r="EBV100" s="40"/>
      <c r="EBW100" s="40"/>
      <c r="EBX100" s="40"/>
      <c r="EBY100" s="40"/>
      <c r="EBZ100" s="40"/>
      <c r="ECA100" s="40"/>
      <c r="ECB100" s="40"/>
      <c r="ECC100" s="40"/>
      <c r="ECD100" s="40"/>
      <c r="ECE100" s="40"/>
      <c r="ECF100" s="40"/>
      <c r="ECG100" s="40"/>
      <c r="ECH100" s="40"/>
      <c r="ECI100" s="40"/>
      <c r="ECJ100" s="40"/>
      <c r="ECK100" s="40"/>
      <c r="ECL100" s="40"/>
      <c r="ECM100" s="40"/>
      <c r="ECN100" s="40"/>
      <c r="ECO100" s="40"/>
      <c r="ECP100" s="40"/>
      <c r="ECQ100" s="40"/>
      <c r="ECR100" s="40"/>
      <c r="ECS100" s="40"/>
      <c r="ECT100" s="40"/>
      <c r="ECU100" s="40"/>
      <c r="ECV100" s="40"/>
      <c r="ECW100" s="40"/>
      <c r="ECX100" s="40"/>
      <c r="ECY100" s="40"/>
      <c r="ECZ100" s="40"/>
      <c r="EDA100" s="40"/>
      <c r="EDB100" s="40"/>
      <c r="EDC100" s="40"/>
      <c r="EDD100" s="40"/>
      <c r="EDE100" s="40"/>
      <c r="EDF100" s="40"/>
      <c r="EDG100" s="40"/>
      <c r="EDH100" s="40"/>
      <c r="EDI100" s="40"/>
      <c r="EDJ100" s="40"/>
      <c r="EDK100" s="40"/>
      <c r="EDL100" s="40"/>
      <c r="EDM100" s="40"/>
      <c r="EDN100" s="40"/>
      <c r="EDO100" s="40"/>
      <c r="EDP100" s="40"/>
      <c r="EDQ100" s="40"/>
      <c r="EDR100" s="40"/>
      <c r="EDS100" s="40"/>
      <c r="EDT100" s="40"/>
      <c r="EDU100" s="40"/>
      <c r="EDV100" s="40"/>
      <c r="EDW100" s="40"/>
      <c r="EDX100" s="40"/>
      <c r="EDY100" s="40"/>
      <c r="EDZ100" s="40"/>
      <c r="EEA100" s="40"/>
      <c r="EEB100" s="40"/>
      <c r="EEC100" s="40"/>
      <c r="EED100" s="40"/>
      <c r="EEE100" s="40"/>
      <c r="EEF100" s="40"/>
      <c r="EEG100" s="40"/>
      <c r="EEH100" s="40"/>
      <c r="EEI100" s="40"/>
      <c r="EEJ100" s="40"/>
      <c r="EEK100" s="40"/>
      <c r="EEL100" s="40"/>
      <c r="EEM100" s="40"/>
      <c r="EEN100" s="40"/>
      <c r="EEO100" s="40"/>
      <c r="EEP100" s="40"/>
      <c r="EEQ100" s="40"/>
      <c r="EER100" s="40"/>
      <c r="EES100" s="40"/>
      <c r="EET100" s="40"/>
      <c r="EEU100" s="40"/>
      <c r="EEV100" s="40"/>
      <c r="EEW100" s="40"/>
      <c r="EEX100" s="40"/>
      <c r="EEY100" s="40"/>
      <c r="EEZ100" s="40"/>
      <c r="EFA100" s="40"/>
      <c r="EFB100" s="40"/>
      <c r="EFC100" s="40"/>
      <c r="EFD100" s="40"/>
      <c r="EFE100" s="40"/>
      <c r="EFF100" s="40"/>
      <c r="EFG100" s="40"/>
      <c r="EFH100" s="40"/>
      <c r="EFI100" s="40"/>
      <c r="EFJ100" s="40"/>
      <c r="EFK100" s="40"/>
      <c r="EFL100" s="40"/>
      <c r="EFM100" s="40"/>
      <c r="EFN100" s="40"/>
      <c r="EFO100" s="40"/>
      <c r="EFP100" s="40"/>
      <c r="EFQ100" s="40"/>
      <c r="EFR100" s="40"/>
      <c r="EFS100" s="40"/>
      <c r="EFT100" s="40"/>
      <c r="EFU100" s="40"/>
      <c r="EFV100" s="40"/>
      <c r="EFW100" s="40"/>
      <c r="EFX100" s="40"/>
      <c r="EFY100" s="40"/>
      <c r="EFZ100" s="40"/>
      <c r="EGA100" s="40"/>
      <c r="EGB100" s="40"/>
      <c r="EGC100" s="40"/>
      <c r="EGD100" s="40"/>
      <c r="EGE100" s="40"/>
      <c r="EGF100" s="40"/>
      <c r="EGG100" s="40"/>
      <c r="EGH100" s="40"/>
      <c r="EGI100" s="40"/>
      <c r="EGJ100" s="40"/>
      <c r="EGK100" s="40"/>
      <c r="EGL100" s="40"/>
      <c r="EGM100" s="40"/>
      <c r="EGN100" s="40"/>
      <c r="EGO100" s="40"/>
      <c r="EGP100" s="40"/>
      <c r="EGQ100" s="40"/>
      <c r="EGR100" s="40"/>
      <c r="EGS100" s="40"/>
      <c r="EGT100" s="40"/>
      <c r="EGU100" s="40"/>
      <c r="EGV100" s="40"/>
      <c r="EGW100" s="40"/>
      <c r="EGX100" s="40"/>
      <c r="EGY100" s="40"/>
      <c r="EGZ100" s="40"/>
      <c r="EHA100" s="40"/>
      <c r="EHB100" s="40"/>
      <c r="EHC100" s="40"/>
      <c r="EHD100" s="40"/>
      <c r="EHE100" s="40"/>
      <c r="EHF100" s="40"/>
      <c r="EHG100" s="40"/>
      <c r="EHH100" s="40"/>
      <c r="EHI100" s="40"/>
      <c r="EHJ100" s="40"/>
      <c r="EHK100" s="40"/>
      <c r="EHL100" s="40"/>
      <c r="EHM100" s="40"/>
      <c r="EHN100" s="40"/>
      <c r="EHO100" s="40"/>
      <c r="EHP100" s="40"/>
      <c r="EHQ100" s="40"/>
      <c r="EHR100" s="40"/>
      <c r="EHS100" s="40"/>
      <c r="EHT100" s="40"/>
      <c r="EHU100" s="40"/>
      <c r="EHV100" s="40"/>
      <c r="EHW100" s="40"/>
      <c r="EHX100" s="40"/>
      <c r="EHY100" s="40"/>
      <c r="EHZ100" s="40"/>
      <c r="EIA100" s="40"/>
      <c r="EIB100" s="40"/>
      <c r="EIC100" s="40"/>
      <c r="EID100" s="40"/>
      <c r="EIE100" s="40"/>
      <c r="EIF100" s="40"/>
      <c r="EIG100" s="40"/>
      <c r="EIH100" s="40"/>
      <c r="EII100" s="40"/>
      <c r="EIJ100" s="40"/>
      <c r="EIK100" s="40"/>
      <c r="EIL100" s="40"/>
      <c r="EIM100" s="40"/>
      <c r="EIN100" s="40"/>
      <c r="EIO100" s="40"/>
      <c r="EIP100" s="40"/>
      <c r="EIQ100" s="40"/>
      <c r="EIR100" s="40"/>
      <c r="EIS100" s="40"/>
      <c r="EIT100" s="40"/>
      <c r="EIU100" s="40"/>
      <c r="EIV100" s="40"/>
      <c r="EIW100" s="40"/>
      <c r="EIX100" s="40"/>
      <c r="EIY100" s="40"/>
      <c r="EIZ100" s="40"/>
      <c r="EJA100" s="40"/>
      <c r="EJB100" s="40"/>
      <c r="EJC100" s="40"/>
      <c r="EJD100" s="40"/>
      <c r="EJE100" s="40"/>
      <c r="EJF100" s="40"/>
      <c r="EJG100" s="40"/>
      <c r="EJH100" s="40"/>
      <c r="EJI100" s="40"/>
      <c r="EJJ100" s="40"/>
      <c r="EJK100" s="40"/>
      <c r="EJL100" s="40"/>
      <c r="EJM100" s="40"/>
      <c r="EJN100" s="40"/>
      <c r="EJO100" s="40"/>
      <c r="EJP100" s="40"/>
      <c r="EJQ100" s="40"/>
      <c r="EJR100" s="40"/>
      <c r="EJS100" s="40"/>
      <c r="EJT100" s="40"/>
      <c r="EJU100" s="40"/>
      <c r="EJV100" s="40"/>
      <c r="EJW100" s="40"/>
      <c r="EJX100" s="40"/>
      <c r="EJY100" s="40"/>
      <c r="EJZ100" s="40"/>
      <c r="EKA100" s="40"/>
      <c r="EKB100" s="40"/>
      <c r="EKC100" s="40"/>
      <c r="EKD100" s="40"/>
      <c r="EKE100" s="40"/>
      <c r="EKF100" s="40"/>
      <c r="EKG100" s="40"/>
      <c r="EKH100" s="40"/>
      <c r="EKI100" s="40"/>
      <c r="EKJ100" s="40"/>
      <c r="EKK100" s="40"/>
      <c r="EKL100" s="40"/>
      <c r="EKM100" s="40"/>
      <c r="EKN100" s="40"/>
      <c r="EKO100" s="40"/>
      <c r="EKP100" s="40"/>
      <c r="EKQ100" s="40"/>
      <c r="EKR100" s="40"/>
      <c r="EKS100" s="40"/>
      <c r="EKT100" s="40"/>
      <c r="EKU100" s="40"/>
      <c r="EKV100" s="40"/>
      <c r="EKW100" s="40"/>
      <c r="EKX100" s="40"/>
      <c r="EKY100" s="40"/>
      <c r="EKZ100" s="40"/>
      <c r="ELA100" s="40"/>
      <c r="ELB100" s="40"/>
      <c r="ELC100" s="40"/>
      <c r="ELD100" s="40"/>
      <c r="ELE100" s="40"/>
      <c r="ELF100" s="40"/>
      <c r="ELG100" s="40"/>
      <c r="ELH100" s="40"/>
      <c r="ELI100" s="40"/>
      <c r="ELJ100" s="40"/>
      <c r="ELK100" s="40"/>
      <c r="ELL100" s="40"/>
      <c r="ELM100" s="40"/>
      <c r="ELN100" s="40"/>
      <c r="ELO100" s="40"/>
      <c r="ELP100" s="40"/>
      <c r="ELQ100" s="40"/>
      <c r="ELR100" s="40"/>
      <c r="ELS100" s="40"/>
      <c r="ELT100" s="40"/>
      <c r="ELU100" s="40"/>
      <c r="ELV100" s="40"/>
      <c r="ELW100" s="40"/>
      <c r="ELX100" s="40"/>
      <c r="ELY100" s="40"/>
      <c r="ELZ100" s="40"/>
      <c r="EMA100" s="40"/>
      <c r="EMB100" s="40"/>
      <c r="EMC100" s="40"/>
      <c r="EMD100" s="40"/>
      <c r="EME100" s="40"/>
      <c r="EMF100" s="40"/>
      <c r="EMG100" s="40"/>
      <c r="EMH100" s="40"/>
      <c r="EMI100" s="40"/>
      <c r="EMJ100" s="40"/>
      <c r="EMK100" s="40"/>
      <c r="EML100" s="40"/>
      <c r="EMM100" s="40"/>
      <c r="EMN100" s="40"/>
      <c r="EMO100" s="40"/>
      <c r="EMP100" s="40"/>
      <c r="EMQ100" s="40"/>
      <c r="EMR100" s="40"/>
      <c r="EMS100" s="40"/>
      <c r="EMT100" s="40"/>
      <c r="EMU100" s="40"/>
      <c r="EMV100" s="40"/>
      <c r="EMW100" s="40"/>
      <c r="EMX100" s="40"/>
      <c r="EMY100" s="40"/>
      <c r="EMZ100" s="40"/>
      <c r="ENA100" s="40"/>
      <c r="ENB100" s="40"/>
      <c r="ENC100" s="40"/>
      <c r="END100" s="40"/>
      <c r="ENE100" s="40"/>
      <c r="ENF100" s="40"/>
      <c r="ENG100" s="40"/>
      <c r="ENH100" s="40"/>
      <c r="ENI100" s="40"/>
      <c r="ENJ100" s="40"/>
      <c r="ENK100" s="40"/>
      <c r="ENL100" s="40"/>
      <c r="ENM100" s="40"/>
      <c r="ENN100" s="40"/>
      <c r="ENO100" s="40"/>
      <c r="ENP100" s="40"/>
      <c r="ENQ100" s="40"/>
      <c r="ENR100" s="40"/>
      <c r="ENS100" s="40"/>
      <c r="ENT100" s="40"/>
      <c r="ENU100" s="40"/>
      <c r="ENV100" s="40"/>
      <c r="ENW100" s="40"/>
      <c r="ENX100" s="40"/>
      <c r="ENY100" s="40"/>
      <c r="ENZ100" s="40"/>
      <c r="EOA100" s="40"/>
      <c r="EOB100" s="40"/>
      <c r="EOC100" s="40"/>
      <c r="EOD100" s="40"/>
      <c r="EOE100" s="40"/>
      <c r="EOF100" s="40"/>
      <c r="EOG100" s="40"/>
      <c r="EOH100" s="40"/>
      <c r="EOI100" s="40"/>
      <c r="EOJ100" s="40"/>
      <c r="EOK100" s="40"/>
      <c r="EOL100" s="40"/>
      <c r="EOM100" s="40"/>
      <c r="EON100" s="40"/>
      <c r="EOO100" s="40"/>
      <c r="EOP100" s="40"/>
      <c r="EOQ100" s="40"/>
      <c r="EOR100" s="40"/>
      <c r="EOS100" s="40"/>
      <c r="EOT100" s="40"/>
      <c r="EOU100" s="40"/>
      <c r="EOV100" s="40"/>
      <c r="EOW100" s="40"/>
      <c r="EOX100" s="40"/>
      <c r="EOY100" s="40"/>
      <c r="EOZ100" s="40"/>
      <c r="EPA100" s="40"/>
      <c r="EPB100" s="40"/>
      <c r="EPC100" s="40"/>
      <c r="EPD100" s="40"/>
      <c r="EPE100" s="40"/>
      <c r="EPF100" s="40"/>
      <c r="EPG100" s="40"/>
      <c r="EPH100" s="40"/>
      <c r="EPI100" s="40"/>
      <c r="EPJ100" s="40"/>
      <c r="EPK100" s="40"/>
      <c r="EPL100" s="40"/>
      <c r="EPM100" s="40"/>
      <c r="EPN100" s="40"/>
      <c r="EPO100" s="40"/>
      <c r="EPP100" s="40"/>
      <c r="EPQ100" s="40"/>
      <c r="EPR100" s="40"/>
      <c r="EPS100" s="40"/>
      <c r="EPT100" s="40"/>
      <c r="EPU100" s="40"/>
      <c r="EPV100" s="40"/>
      <c r="EPW100" s="40"/>
      <c r="EPX100" s="40"/>
      <c r="EPY100" s="40"/>
      <c r="EPZ100" s="40"/>
      <c r="EQA100" s="40"/>
      <c r="EQB100" s="40"/>
      <c r="EQC100" s="40"/>
      <c r="EQD100" s="40"/>
      <c r="EQE100" s="40"/>
      <c r="EQF100" s="40"/>
      <c r="EQG100" s="40"/>
      <c r="EQH100" s="40"/>
      <c r="EQI100" s="40"/>
      <c r="EQJ100" s="40"/>
      <c r="EQK100" s="40"/>
      <c r="EQL100" s="40"/>
      <c r="EQM100" s="40"/>
      <c r="EQN100" s="40"/>
      <c r="EQO100" s="40"/>
      <c r="EQP100" s="40"/>
      <c r="EQQ100" s="40"/>
      <c r="EQR100" s="40"/>
      <c r="EQS100" s="40"/>
      <c r="EQT100" s="40"/>
      <c r="EQU100" s="40"/>
      <c r="EQV100" s="40"/>
      <c r="EQW100" s="40"/>
      <c r="EQX100" s="40"/>
      <c r="EQY100" s="40"/>
      <c r="EQZ100" s="40"/>
      <c r="ERA100" s="40"/>
      <c r="ERB100" s="40"/>
      <c r="ERC100" s="40"/>
      <c r="ERD100" s="40"/>
      <c r="ERE100" s="40"/>
      <c r="ERF100" s="40"/>
      <c r="ERG100" s="40"/>
      <c r="ERH100" s="40"/>
      <c r="ERI100" s="40"/>
      <c r="ERJ100" s="40"/>
      <c r="ERK100" s="40"/>
      <c r="ERL100" s="40"/>
      <c r="ERM100" s="40"/>
      <c r="ERN100" s="40"/>
      <c r="ERO100" s="40"/>
      <c r="ERP100" s="40"/>
      <c r="ERQ100" s="40"/>
      <c r="ERR100" s="40"/>
      <c r="ERS100" s="40"/>
      <c r="ERT100" s="40"/>
      <c r="ERU100" s="40"/>
      <c r="ERV100" s="40"/>
      <c r="ERW100" s="40"/>
      <c r="ERX100" s="40"/>
      <c r="ERY100" s="40"/>
      <c r="ERZ100" s="40"/>
      <c r="ESA100" s="40"/>
      <c r="ESB100" s="40"/>
      <c r="ESC100" s="40"/>
      <c r="ESD100" s="40"/>
      <c r="ESE100" s="40"/>
      <c r="ESF100" s="40"/>
      <c r="ESG100" s="40"/>
      <c r="ESH100" s="40"/>
      <c r="ESI100" s="40"/>
      <c r="ESJ100" s="40"/>
      <c r="ESK100" s="40"/>
      <c r="ESL100" s="40"/>
      <c r="ESM100" s="40"/>
      <c r="ESN100" s="40"/>
      <c r="ESO100" s="40"/>
      <c r="ESP100" s="40"/>
      <c r="ESQ100" s="40"/>
      <c r="ESR100" s="40"/>
      <c r="ESS100" s="40"/>
      <c r="EST100" s="40"/>
      <c r="ESU100" s="40"/>
      <c r="ESV100" s="40"/>
      <c r="ESW100" s="40"/>
      <c r="ESX100" s="40"/>
      <c r="ESY100" s="40"/>
      <c r="ESZ100" s="40"/>
      <c r="ETA100" s="40"/>
      <c r="ETB100" s="40"/>
      <c r="ETC100" s="40"/>
      <c r="ETD100" s="40"/>
      <c r="ETE100" s="40"/>
      <c r="ETF100" s="40"/>
      <c r="ETG100" s="40"/>
      <c r="ETH100" s="40"/>
      <c r="ETI100" s="40"/>
      <c r="ETJ100" s="40"/>
      <c r="ETK100" s="40"/>
      <c r="ETL100" s="40"/>
      <c r="ETM100" s="40"/>
      <c r="ETN100" s="40"/>
      <c r="ETO100" s="40"/>
      <c r="ETP100" s="40"/>
      <c r="ETQ100" s="40"/>
      <c r="ETR100" s="40"/>
      <c r="ETS100" s="40"/>
      <c r="ETT100" s="40"/>
      <c r="ETU100" s="40"/>
      <c r="ETV100" s="40"/>
      <c r="ETW100" s="40"/>
      <c r="ETX100" s="40"/>
      <c r="ETY100" s="40"/>
      <c r="ETZ100" s="40"/>
      <c r="EUA100" s="40"/>
      <c r="EUB100" s="40"/>
      <c r="EUC100" s="40"/>
      <c r="EUD100" s="40"/>
      <c r="EUE100" s="40"/>
      <c r="EUF100" s="40"/>
      <c r="EUG100" s="40"/>
      <c r="EUH100" s="40"/>
      <c r="EUI100" s="40"/>
      <c r="EUJ100" s="40"/>
      <c r="EUK100" s="40"/>
      <c r="EUL100" s="40"/>
      <c r="EUM100" s="40"/>
      <c r="EUN100" s="40"/>
      <c r="EUO100" s="40"/>
      <c r="EUP100" s="40"/>
      <c r="EUQ100" s="40"/>
      <c r="EUR100" s="40"/>
      <c r="EUS100" s="40"/>
      <c r="EUT100" s="40"/>
      <c r="EUU100" s="40"/>
      <c r="EUV100" s="40"/>
      <c r="EUW100" s="40"/>
      <c r="EUX100" s="40"/>
      <c r="EUY100" s="40"/>
      <c r="EUZ100" s="40"/>
      <c r="EVA100" s="40"/>
      <c r="EVB100" s="40"/>
      <c r="EVC100" s="40"/>
      <c r="EVD100" s="40"/>
      <c r="EVE100" s="40"/>
      <c r="EVF100" s="40"/>
      <c r="EVG100" s="40"/>
      <c r="EVH100" s="40"/>
      <c r="EVI100" s="40"/>
      <c r="EVJ100" s="40"/>
      <c r="EVK100" s="40"/>
      <c r="EVL100" s="40"/>
      <c r="EVM100" s="40"/>
      <c r="EVN100" s="40"/>
      <c r="EVO100" s="40"/>
      <c r="EVP100" s="40"/>
      <c r="EVQ100" s="40"/>
      <c r="EVR100" s="40"/>
      <c r="EVS100" s="40"/>
      <c r="EVT100" s="40"/>
      <c r="EVU100" s="40"/>
      <c r="EVV100" s="40"/>
      <c r="EVW100" s="40"/>
      <c r="EVX100" s="40"/>
      <c r="EVY100" s="40"/>
      <c r="EVZ100" s="40"/>
      <c r="EWA100" s="40"/>
      <c r="EWB100" s="40"/>
      <c r="EWC100" s="40"/>
      <c r="EWD100" s="40"/>
      <c r="EWE100" s="40"/>
      <c r="EWF100" s="40"/>
      <c r="EWG100" s="40"/>
      <c r="EWH100" s="40"/>
      <c r="EWI100" s="40"/>
      <c r="EWJ100" s="40"/>
      <c r="EWK100" s="40"/>
      <c r="EWL100" s="40"/>
      <c r="EWM100" s="40"/>
      <c r="EWN100" s="40"/>
      <c r="EWO100" s="40"/>
      <c r="EWP100" s="40"/>
      <c r="EWQ100" s="40"/>
      <c r="EWR100" s="40"/>
      <c r="EWS100" s="40"/>
      <c r="EWT100" s="40"/>
      <c r="EWU100" s="40"/>
      <c r="EWV100" s="40"/>
      <c r="EWW100" s="40"/>
      <c r="EWX100" s="40"/>
      <c r="EWY100" s="40"/>
      <c r="EWZ100" s="40"/>
      <c r="EXA100" s="40"/>
      <c r="EXB100" s="40"/>
      <c r="EXC100" s="40"/>
      <c r="EXD100" s="40"/>
      <c r="EXE100" s="40"/>
      <c r="EXF100" s="40"/>
      <c r="EXG100" s="40"/>
      <c r="EXH100" s="40"/>
      <c r="EXI100" s="40"/>
      <c r="EXJ100" s="40"/>
      <c r="EXK100" s="40"/>
      <c r="EXL100" s="40"/>
      <c r="EXM100" s="40"/>
      <c r="EXN100" s="40"/>
      <c r="EXO100" s="40"/>
      <c r="EXP100" s="40"/>
      <c r="EXQ100" s="40"/>
      <c r="EXR100" s="40"/>
      <c r="EXS100" s="40"/>
      <c r="EXT100" s="40"/>
      <c r="EXU100" s="40"/>
      <c r="EXV100" s="40"/>
      <c r="EXW100" s="40"/>
      <c r="EXX100" s="40"/>
      <c r="EXY100" s="40"/>
      <c r="EXZ100" s="40"/>
      <c r="EYA100" s="40"/>
      <c r="EYB100" s="40"/>
      <c r="EYC100" s="40"/>
      <c r="EYD100" s="40"/>
      <c r="EYE100" s="40"/>
      <c r="EYF100" s="40"/>
      <c r="EYG100" s="40"/>
      <c r="EYH100" s="40"/>
      <c r="EYI100" s="40"/>
      <c r="EYJ100" s="40"/>
      <c r="EYK100" s="40"/>
      <c r="EYL100" s="40"/>
      <c r="EYM100" s="40"/>
      <c r="EYN100" s="40"/>
      <c r="EYO100" s="40"/>
      <c r="EYP100" s="40"/>
      <c r="EYQ100" s="40"/>
      <c r="EYR100" s="40"/>
      <c r="EYS100" s="40"/>
      <c r="EYT100" s="40"/>
      <c r="EYU100" s="40"/>
      <c r="EYV100" s="40"/>
      <c r="EYW100" s="40"/>
      <c r="EYX100" s="40"/>
      <c r="EYY100" s="40"/>
      <c r="EYZ100" s="40"/>
      <c r="EZA100" s="40"/>
      <c r="EZB100" s="40"/>
      <c r="EZC100" s="40"/>
      <c r="EZD100" s="40"/>
      <c r="EZE100" s="40"/>
      <c r="EZF100" s="40"/>
      <c r="EZG100" s="40"/>
      <c r="EZH100" s="40"/>
      <c r="EZI100" s="40"/>
      <c r="EZJ100" s="40"/>
      <c r="EZK100" s="40"/>
      <c r="EZL100" s="40"/>
      <c r="EZM100" s="40"/>
      <c r="EZN100" s="40"/>
      <c r="EZO100" s="40"/>
      <c r="EZP100" s="40"/>
      <c r="EZQ100" s="40"/>
      <c r="EZR100" s="40"/>
      <c r="EZS100" s="40"/>
      <c r="EZT100" s="40"/>
      <c r="EZU100" s="40"/>
      <c r="EZV100" s="40"/>
      <c r="EZW100" s="40"/>
      <c r="EZX100" s="40"/>
      <c r="EZY100" s="40"/>
      <c r="EZZ100" s="40"/>
      <c r="FAA100" s="40"/>
      <c r="FAB100" s="40"/>
      <c r="FAC100" s="40"/>
      <c r="FAD100" s="40"/>
      <c r="FAE100" s="40"/>
      <c r="FAF100" s="40"/>
      <c r="FAG100" s="40"/>
      <c r="FAH100" s="40"/>
      <c r="FAI100" s="40"/>
      <c r="FAJ100" s="40"/>
      <c r="FAK100" s="40"/>
      <c r="FAL100" s="40"/>
      <c r="FAM100" s="40"/>
      <c r="FAN100" s="40"/>
      <c r="FAO100" s="40"/>
      <c r="FAP100" s="40"/>
      <c r="FAQ100" s="40"/>
      <c r="FAR100" s="40"/>
      <c r="FAS100" s="40"/>
      <c r="FAT100" s="40"/>
      <c r="FAU100" s="40"/>
      <c r="FAV100" s="40"/>
      <c r="FAW100" s="40"/>
      <c r="FAX100" s="40"/>
      <c r="FAY100" s="40"/>
      <c r="FAZ100" s="40"/>
      <c r="FBA100" s="40"/>
      <c r="FBB100" s="40"/>
      <c r="FBC100" s="40"/>
      <c r="FBD100" s="40"/>
      <c r="FBE100" s="40"/>
      <c r="FBF100" s="40"/>
      <c r="FBG100" s="40"/>
      <c r="FBH100" s="40"/>
      <c r="FBI100" s="40"/>
      <c r="FBJ100" s="40"/>
      <c r="FBK100" s="40"/>
      <c r="FBL100" s="40"/>
      <c r="FBM100" s="40"/>
      <c r="FBN100" s="40"/>
      <c r="FBO100" s="40"/>
      <c r="FBP100" s="40"/>
      <c r="FBQ100" s="40"/>
      <c r="FBR100" s="40"/>
      <c r="FBS100" s="40"/>
      <c r="FBT100" s="40"/>
      <c r="FBU100" s="40"/>
      <c r="FBV100" s="40"/>
      <c r="FBW100" s="40"/>
      <c r="FBX100" s="40"/>
      <c r="FBY100" s="40"/>
      <c r="FBZ100" s="40"/>
      <c r="FCA100" s="40"/>
      <c r="FCB100" s="40"/>
      <c r="FCC100" s="40"/>
      <c r="FCD100" s="40"/>
      <c r="FCE100" s="40"/>
      <c r="FCF100" s="40"/>
      <c r="FCG100" s="40"/>
      <c r="FCH100" s="40"/>
      <c r="FCI100" s="40"/>
      <c r="FCJ100" s="40"/>
      <c r="FCK100" s="40"/>
      <c r="FCL100" s="40"/>
      <c r="FCM100" s="40"/>
      <c r="FCN100" s="40"/>
      <c r="FCO100" s="40"/>
      <c r="FCP100" s="40"/>
      <c r="FCQ100" s="40"/>
      <c r="FCR100" s="40"/>
      <c r="FCS100" s="40"/>
      <c r="FCT100" s="40"/>
      <c r="FCU100" s="40"/>
      <c r="FCV100" s="40"/>
      <c r="FCW100" s="40"/>
      <c r="FCX100" s="40"/>
      <c r="FCY100" s="40"/>
      <c r="FCZ100" s="40"/>
      <c r="FDA100" s="40"/>
      <c r="FDB100" s="40"/>
      <c r="FDC100" s="40"/>
      <c r="FDD100" s="40"/>
      <c r="FDE100" s="40"/>
      <c r="FDF100" s="40"/>
      <c r="FDG100" s="40"/>
      <c r="FDH100" s="40"/>
      <c r="FDI100" s="40"/>
      <c r="FDJ100" s="40"/>
      <c r="FDK100" s="40"/>
      <c r="FDL100" s="40"/>
      <c r="FDM100" s="40"/>
      <c r="FDN100" s="40"/>
      <c r="FDO100" s="40"/>
      <c r="FDP100" s="40"/>
      <c r="FDQ100" s="40"/>
      <c r="FDR100" s="40"/>
      <c r="FDS100" s="40"/>
      <c r="FDT100" s="40"/>
      <c r="FDU100" s="40"/>
      <c r="FDV100" s="40"/>
      <c r="FDW100" s="40"/>
      <c r="FDX100" s="40"/>
      <c r="FDY100" s="40"/>
      <c r="FDZ100" s="40"/>
      <c r="FEA100" s="40"/>
      <c r="FEB100" s="40"/>
      <c r="FEC100" s="40"/>
      <c r="FED100" s="40"/>
      <c r="FEE100" s="40"/>
      <c r="FEF100" s="40"/>
      <c r="FEG100" s="40"/>
      <c r="FEH100" s="40"/>
      <c r="FEI100" s="40"/>
      <c r="FEJ100" s="40"/>
      <c r="FEK100" s="40"/>
      <c r="FEL100" s="40"/>
      <c r="FEM100" s="40"/>
      <c r="FEN100" s="40"/>
      <c r="FEO100" s="40"/>
      <c r="FEP100" s="40"/>
      <c r="FEQ100" s="40"/>
      <c r="FER100" s="40"/>
      <c r="FES100" s="40"/>
      <c r="FET100" s="40"/>
      <c r="FEU100" s="40"/>
      <c r="FEV100" s="40"/>
      <c r="FEW100" s="40"/>
      <c r="FEX100" s="40"/>
      <c r="FEY100" s="40"/>
      <c r="FEZ100" s="40"/>
      <c r="FFA100" s="40"/>
      <c r="FFB100" s="40"/>
      <c r="FFC100" s="40"/>
      <c r="FFD100" s="40"/>
      <c r="FFE100" s="40"/>
      <c r="FFF100" s="40"/>
      <c r="FFG100" s="40"/>
      <c r="FFH100" s="40"/>
      <c r="FFI100" s="40"/>
      <c r="FFJ100" s="40"/>
      <c r="FFK100" s="40"/>
      <c r="FFL100" s="40"/>
      <c r="FFM100" s="40"/>
      <c r="FFN100" s="40"/>
      <c r="FFO100" s="40"/>
      <c r="FFP100" s="40"/>
      <c r="FFQ100" s="40"/>
      <c r="FFR100" s="40"/>
      <c r="FFS100" s="40"/>
      <c r="FFT100" s="40"/>
      <c r="FFU100" s="40"/>
      <c r="FFV100" s="40"/>
      <c r="FFW100" s="40"/>
      <c r="FFX100" s="40"/>
      <c r="FFY100" s="40"/>
      <c r="FFZ100" s="40"/>
      <c r="FGA100" s="40"/>
      <c r="FGB100" s="40"/>
      <c r="FGC100" s="40"/>
      <c r="FGD100" s="40"/>
      <c r="FGE100" s="40"/>
      <c r="FGF100" s="40"/>
      <c r="FGG100" s="40"/>
      <c r="FGH100" s="40"/>
      <c r="FGI100" s="40"/>
      <c r="FGJ100" s="40"/>
      <c r="FGK100" s="40"/>
      <c r="FGL100" s="40"/>
      <c r="FGM100" s="40"/>
      <c r="FGN100" s="40"/>
      <c r="FGO100" s="40"/>
      <c r="FGP100" s="40"/>
      <c r="FGQ100" s="40"/>
      <c r="FGR100" s="40"/>
      <c r="FGS100" s="40"/>
      <c r="FGT100" s="40"/>
      <c r="FGU100" s="40"/>
      <c r="FGV100" s="40"/>
      <c r="FGW100" s="40"/>
      <c r="FGX100" s="40"/>
      <c r="FGY100" s="40"/>
      <c r="FGZ100" s="40"/>
      <c r="FHA100" s="40"/>
      <c r="FHB100" s="40"/>
      <c r="FHC100" s="40"/>
      <c r="FHD100" s="40"/>
      <c r="FHE100" s="40"/>
      <c r="FHF100" s="40"/>
      <c r="FHG100" s="40"/>
      <c r="FHH100" s="40"/>
      <c r="FHI100" s="40"/>
      <c r="FHJ100" s="40"/>
      <c r="FHK100" s="40"/>
      <c r="FHL100" s="40"/>
      <c r="FHM100" s="40"/>
      <c r="FHN100" s="40"/>
      <c r="FHO100" s="40"/>
      <c r="FHP100" s="40"/>
      <c r="FHQ100" s="40"/>
      <c r="FHR100" s="40"/>
      <c r="FHS100" s="40"/>
      <c r="FHT100" s="40"/>
      <c r="FHU100" s="40"/>
      <c r="FHV100" s="40"/>
      <c r="FHW100" s="40"/>
      <c r="FHX100" s="40"/>
      <c r="FHY100" s="40"/>
      <c r="FHZ100" s="40"/>
      <c r="FIA100" s="40"/>
      <c r="FIB100" s="40"/>
      <c r="FIC100" s="40"/>
      <c r="FID100" s="40"/>
      <c r="FIE100" s="40"/>
      <c r="FIF100" s="40"/>
      <c r="FIG100" s="40"/>
      <c r="FIH100" s="40"/>
      <c r="FII100" s="40"/>
      <c r="FIJ100" s="40"/>
      <c r="FIK100" s="40"/>
      <c r="FIL100" s="40"/>
      <c r="FIM100" s="40"/>
      <c r="FIN100" s="40"/>
      <c r="FIO100" s="40"/>
      <c r="FIP100" s="40"/>
      <c r="FIQ100" s="40"/>
      <c r="FIR100" s="40"/>
      <c r="FIS100" s="40"/>
      <c r="FIT100" s="40"/>
      <c r="FIU100" s="40"/>
      <c r="FIV100" s="40"/>
      <c r="FIW100" s="40"/>
      <c r="FIX100" s="40"/>
      <c r="FIY100" s="40"/>
      <c r="FIZ100" s="40"/>
      <c r="FJA100" s="40"/>
      <c r="FJB100" s="40"/>
      <c r="FJC100" s="40"/>
      <c r="FJD100" s="40"/>
      <c r="FJE100" s="40"/>
      <c r="FJF100" s="40"/>
      <c r="FJG100" s="40"/>
      <c r="FJH100" s="40"/>
      <c r="FJI100" s="40"/>
      <c r="FJJ100" s="40"/>
      <c r="FJK100" s="40"/>
      <c r="FJL100" s="40"/>
      <c r="FJM100" s="40"/>
      <c r="FJN100" s="40"/>
      <c r="FJO100" s="40"/>
      <c r="FJP100" s="40"/>
      <c r="FJQ100" s="40"/>
      <c r="FJR100" s="40"/>
      <c r="FJS100" s="40"/>
      <c r="FJT100" s="40"/>
      <c r="FJU100" s="40"/>
      <c r="FJV100" s="40"/>
      <c r="FJW100" s="40"/>
      <c r="FJX100" s="40"/>
      <c r="FJY100" s="40"/>
      <c r="FJZ100" s="40"/>
      <c r="FKA100" s="40"/>
      <c r="FKB100" s="40"/>
      <c r="FKC100" s="40"/>
      <c r="FKD100" s="40"/>
      <c r="FKE100" s="40"/>
      <c r="FKF100" s="40"/>
      <c r="FKG100" s="40"/>
      <c r="FKH100" s="40"/>
      <c r="FKI100" s="40"/>
      <c r="FKJ100" s="40"/>
      <c r="FKK100" s="40"/>
      <c r="FKL100" s="40"/>
      <c r="FKM100" s="40"/>
      <c r="FKN100" s="40"/>
      <c r="FKO100" s="40"/>
      <c r="FKP100" s="40"/>
      <c r="FKQ100" s="40"/>
      <c r="FKR100" s="40"/>
      <c r="FKS100" s="40"/>
      <c r="FKT100" s="40"/>
      <c r="FKU100" s="40"/>
      <c r="FKV100" s="40"/>
      <c r="FKW100" s="40"/>
      <c r="FKX100" s="40"/>
      <c r="FKY100" s="40"/>
      <c r="FKZ100" s="40"/>
      <c r="FLA100" s="40"/>
      <c r="FLB100" s="40"/>
      <c r="FLC100" s="40"/>
      <c r="FLD100" s="40"/>
      <c r="FLE100" s="40"/>
      <c r="FLF100" s="40"/>
      <c r="FLG100" s="40"/>
      <c r="FLH100" s="40"/>
      <c r="FLI100" s="40"/>
      <c r="FLJ100" s="40"/>
      <c r="FLK100" s="40"/>
      <c r="FLL100" s="40"/>
      <c r="FLM100" s="40"/>
      <c r="FLN100" s="40"/>
      <c r="FLO100" s="40"/>
      <c r="FLP100" s="40"/>
      <c r="FLQ100" s="40"/>
      <c r="FLR100" s="40"/>
      <c r="FLS100" s="40"/>
      <c r="FLT100" s="40"/>
      <c r="FLU100" s="40"/>
      <c r="FLV100" s="40"/>
      <c r="FLW100" s="40"/>
      <c r="FLX100" s="40"/>
      <c r="FLY100" s="40"/>
      <c r="FLZ100" s="40"/>
      <c r="FMA100" s="40"/>
      <c r="FMB100" s="40"/>
      <c r="FMC100" s="40"/>
      <c r="FMD100" s="40"/>
      <c r="FME100" s="40"/>
      <c r="FMF100" s="40"/>
      <c r="FMG100" s="40"/>
      <c r="FMH100" s="40"/>
      <c r="FMI100" s="40"/>
      <c r="FMJ100" s="40"/>
      <c r="FMK100" s="40"/>
      <c r="FML100" s="40"/>
      <c r="FMM100" s="40"/>
      <c r="FMN100" s="40"/>
      <c r="FMO100" s="40"/>
      <c r="FMP100" s="40"/>
      <c r="FMQ100" s="40"/>
      <c r="FMR100" s="40"/>
      <c r="FMS100" s="40"/>
      <c r="FMT100" s="40"/>
      <c r="FMU100" s="40"/>
      <c r="FMV100" s="40"/>
      <c r="FMW100" s="40"/>
      <c r="FMX100" s="40"/>
      <c r="FMY100" s="40"/>
      <c r="FMZ100" s="40"/>
      <c r="FNA100" s="40"/>
      <c r="FNB100" s="40"/>
      <c r="FNC100" s="40"/>
      <c r="FND100" s="40"/>
      <c r="FNE100" s="40"/>
      <c r="FNF100" s="40"/>
      <c r="FNG100" s="40"/>
      <c r="FNH100" s="40"/>
      <c r="FNI100" s="40"/>
      <c r="FNJ100" s="40"/>
      <c r="FNK100" s="40"/>
      <c r="FNL100" s="40"/>
      <c r="FNM100" s="40"/>
      <c r="FNN100" s="40"/>
      <c r="FNO100" s="40"/>
      <c r="FNP100" s="40"/>
      <c r="FNQ100" s="40"/>
      <c r="FNR100" s="40"/>
      <c r="FNS100" s="40"/>
      <c r="FNT100" s="40"/>
      <c r="FNU100" s="40"/>
      <c r="FNV100" s="40"/>
      <c r="FNW100" s="40"/>
      <c r="FNX100" s="40"/>
      <c r="FNY100" s="40"/>
      <c r="FNZ100" s="40"/>
      <c r="FOA100" s="40"/>
      <c r="FOB100" s="40"/>
      <c r="FOC100" s="40"/>
      <c r="FOD100" s="40"/>
      <c r="FOE100" s="40"/>
      <c r="FOF100" s="40"/>
      <c r="FOG100" s="40"/>
      <c r="FOH100" s="40"/>
      <c r="FOI100" s="40"/>
      <c r="FOJ100" s="40"/>
      <c r="FOK100" s="40"/>
      <c r="FOL100" s="40"/>
      <c r="FOM100" s="40"/>
      <c r="FON100" s="40"/>
      <c r="FOO100" s="40"/>
      <c r="FOP100" s="40"/>
      <c r="FOQ100" s="40"/>
      <c r="FOR100" s="40"/>
      <c r="FOS100" s="40"/>
      <c r="FOT100" s="40"/>
      <c r="FOU100" s="40"/>
      <c r="FOV100" s="40"/>
      <c r="FOW100" s="40"/>
      <c r="FOX100" s="40"/>
      <c r="FOY100" s="40"/>
      <c r="FOZ100" s="40"/>
      <c r="FPA100" s="40"/>
      <c r="FPB100" s="40"/>
      <c r="FPC100" s="40"/>
      <c r="FPD100" s="40"/>
      <c r="FPE100" s="40"/>
      <c r="FPF100" s="40"/>
      <c r="FPG100" s="40"/>
      <c r="FPH100" s="40"/>
      <c r="FPI100" s="40"/>
      <c r="FPJ100" s="40"/>
      <c r="FPK100" s="40"/>
      <c r="FPL100" s="40"/>
      <c r="FPM100" s="40"/>
      <c r="FPN100" s="40"/>
      <c r="FPO100" s="40"/>
      <c r="FPP100" s="40"/>
      <c r="FPQ100" s="40"/>
      <c r="FPR100" s="40"/>
      <c r="FPS100" s="40"/>
      <c r="FPT100" s="40"/>
      <c r="FPU100" s="40"/>
      <c r="FPV100" s="40"/>
      <c r="FPW100" s="40"/>
      <c r="FPX100" s="40"/>
      <c r="FPY100" s="40"/>
      <c r="FPZ100" s="40"/>
      <c r="FQA100" s="40"/>
      <c r="FQB100" s="40"/>
      <c r="FQC100" s="40"/>
      <c r="FQD100" s="40"/>
      <c r="FQE100" s="40"/>
      <c r="FQF100" s="40"/>
      <c r="FQG100" s="40"/>
      <c r="FQH100" s="40"/>
      <c r="FQI100" s="40"/>
      <c r="FQJ100" s="40"/>
      <c r="FQK100" s="40"/>
      <c r="FQL100" s="40"/>
      <c r="FQM100" s="40"/>
      <c r="FQN100" s="40"/>
      <c r="FQO100" s="40"/>
      <c r="FQP100" s="40"/>
      <c r="FQQ100" s="40"/>
      <c r="FQR100" s="40"/>
      <c r="FQS100" s="40"/>
      <c r="FQT100" s="40"/>
      <c r="FQU100" s="40"/>
      <c r="FQV100" s="40"/>
      <c r="FQW100" s="40"/>
      <c r="FQX100" s="40"/>
      <c r="FQY100" s="40"/>
      <c r="FQZ100" s="40"/>
      <c r="FRA100" s="40"/>
      <c r="FRB100" s="40"/>
      <c r="FRC100" s="40"/>
      <c r="FRD100" s="40"/>
      <c r="FRE100" s="40"/>
      <c r="FRF100" s="40"/>
      <c r="FRG100" s="40"/>
      <c r="FRH100" s="40"/>
      <c r="FRI100" s="40"/>
      <c r="FRJ100" s="40"/>
      <c r="FRK100" s="40"/>
      <c r="FRL100" s="40"/>
      <c r="FRM100" s="40"/>
      <c r="FRN100" s="40"/>
      <c r="FRO100" s="40"/>
      <c r="FRP100" s="40"/>
      <c r="FRQ100" s="40"/>
      <c r="FRR100" s="40"/>
      <c r="FRS100" s="40"/>
      <c r="FRT100" s="40"/>
      <c r="FRU100" s="40"/>
      <c r="FRV100" s="40"/>
      <c r="FRW100" s="40"/>
      <c r="FRX100" s="40"/>
      <c r="FRY100" s="40"/>
      <c r="FRZ100" s="40"/>
      <c r="FSA100" s="40"/>
      <c r="FSB100" s="40"/>
      <c r="FSC100" s="40"/>
      <c r="FSD100" s="40"/>
      <c r="FSE100" s="40"/>
      <c r="FSF100" s="40"/>
      <c r="FSG100" s="40"/>
      <c r="FSH100" s="40"/>
      <c r="FSI100" s="40"/>
      <c r="FSJ100" s="40"/>
      <c r="FSK100" s="40"/>
      <c r="FSL100" s="40"/>
      <c r="FSM100" s="40"/>
      <c r="FSN100" s="40"/>
      <c r="FSO100" s="40"/>
      <c r="FSP100" s="40"/>
      <c r="FSQ100" s="40"/>
      <c r="FSR100" s="40"/>
      <c r="FSS100" s="40"/>
      <c r="FST100" s="40"/>
      <c r="FSU100" s="40"/>
      <c r="FSV100" s="40"/>
      <c r="FSW100" s="40"/>
      <c r="FSX100" s="40"/>
      <c r="FSY100" s="40"/>
      <c r="FSZ100" s="40"/>
      <c r="FTA100" s="40"/>
      <c r="FTB100" s="40"/>
      <c r="FTC100" s="40"/>
      <c r="FTD100" s="40"/>
      <c r="FTE100" s="40"/>
      <c r="FTF100" s="40"/>
      <c r="FTG100" s="40"/>
      <c r="FTH100" s="40"/>
      <c r="FTI100" s="40"/>
      <c r="FTJ100" s="40"/>
      <c r="FTK100" s="40"/>
      <c r="FTL100" s="40"/>
      <c r="FTM100" s="40"/>
      <c r="FTN100" s="40"/>
      <c r="FTO100" s="40"/>
      <c r="FTP100" s="40"/>
      <c r="FTQ100" s="40"/>
      <c r="FTR100" s="40"/>
      <c r="FTS100" s="40"/>
      <c r="FTT100" s="40"/>
      <c r="FTU100" s="40"/>
      <c r="FTV100" s="40"/>
      <c r="FTW100" s="40"/>
      <c r="FTX100" s="40"/>
      <c r="FTY100" s="40"/>
      <c r="FTZ100" s="40"/>
      <c r="FUA100" s="40"/>
      <c r="FUB100" s="40"/>
      <c r="FUC100" s="40"/>
      <c r="FUD100" s="40"/>
      <c r="FUE100" s="40"/>
      <c r="FUF100" s="40"/>
      <c r="FUG100" s="40"/>
      <c r="FUH100" s="40"/>
      <c r="FUI100" s="40"/>
      <c r="FUJ100" s="40"/>
      <c r="FUK100" s="40"/>
      <c r="FUL100" s="40"/>
      <c r="FUM100" s="40"/>
      <c r="FUN100" s="40"/>
      <c r="FUO100" s="40"/>
      <c r="FUP100" s="40"/>
      <c r="FUQ100" s="40"/>
      <c r="FUR100" s="40"/>
      <c r="FUS100" s="40"/>
      <c r="FUT100" s="40"/>
      <c r="FUU100" s="40"/>
      <c r="FUV100" s="40"/>
      <c r="FUW100" s="40"/>
      <c r="FUX100" s="40"/>
      <c r="FUY100" s="40"/>
      <c r="FUZ100" s="40"/>
      <c r="FVA100" s="40"/>
      <c r="FVB100" s="40"/>
      <c r="FVC100" s="40"/>
      <c r="FVD100" s="40"/>
      <c r="FVE100" s="40"/>
      <c r="FVF100" s="40"/>
      <c r="FVG100" s="40"/>
      <c r="FVH100" s="40"/>
      <c r="FVI100" s="40"/>
      <c r="FVJ100" s="40"/>
      <c r="FVK100" s="40"/>
      <c r="FVL100" s="40"/>
      <c r="FVM100" s="40"/>
      <c r="FVN100" s="40"/>
      <c r="FVO100" s="40"/>
      <c r="FVP100" s="40"/>
      <c r="FVQ100" s="40"/>
      <c r="FVR100" s="40"/>
      <c r="FVS100" s="40"/>
      <c r="FVT100" s="40"/>
      <c r="FVU100" s="40"/>
      <c r="FVV100" s="40"/>
      <c r="FVW100" s="40"/>
      <c r="FVX100" s="40"/>
      <c r="FVY100" s="40"/>
      <c r="FVZ100" s="40"/>
      <c r="FWA100" s="40"/>
      <c r="FWB100" s="40"/>
      <c r="FWC100" s="40"/>
      <c r="FWD100" s="40"/>
      <c r="FWE100" s="40"/>
      <c r="FWF100" s="40"/>
      <c r="FWG100" s="40"/>
      <c r="FWH100" s="40"/>
      <c r="FWI100" s="40"/>
      <c r="FWJ100" s="40"/>
      <c r="FWK100" s="40"/>
      <c r="FWL100" s="40"/>
      <c r="FWM100" s="40"/>
      <c r="FWN100" s="40"/>
      <c r="FWO100" s="40"/>
      <c r="FWP100" s="40"/>
      <c r="FWQ100" s="40"/>
      <c r="FWR100" s="40"/>
      <c r="FWS100" s="40"/>
      <c r="FWT100" s="40"/>
      <c r="FWU100" s="40"/>
      <c r="FWV100" s="40"/>
      <c r="FWW100" s="40"/>
      <c r="FWX100" s="40"/>
      <c r="FWY100" s="40"/>
      <c r="FWZ100" s="40"/>
      <c r="FXA100" s="40"/>
      <c r="FXB100" s="40"/>
      <c r="FXC100" s="40"/>
      <c r="FXD100" s="40"/>
      <c r="FXE100" s="40"/>
      <c r="FXF100" s="40"/>
      <c r="FXG100" s="40"/>
      <c r="FXH100" s="40"/>
      <c r="FXI100" s="40"/>
      <c r="FXJ100" s="40"/>
      <c r="FXK100" s="40"/>
      <c r="FXL100" s="40"/>
      <c r="FXM100" s="40"/>
      <c r="FXN100" s="40"/>
      <c r="FXO100" s="40"/>
      <c r="FXP100" s="40"/>
      <c r="FXQ100" s="40"/>
      <c r="FXR100" s="40"/>
      <c r="FXS100" s="40"/>
      <c r="FXT100" s="40"/>
      <c r="FXU100" s="40"/>
      <c r="FXV100" s="40"/>
      <c r="FXW100" s="40"/>
      <c r="FXX100" s="40"/>
      <c r="FXY100" s="40"/>
      <c r="FXZ100" s="40"/>
      <c r="FYA100" s="40"/>
      <c r="FYB100" s="40"/>
      <c r="FYC100" s="40"/>
      <c r="FYD100" s="40"/>
      <c r="FYE100" s="40"/>
      <c r="FYF100" s="40"/>
      <c r="FYG100" s="40"/>
      <c r="FYH100" s="40"/>
      <c r="FYI100" s="40"/>
      <c r="FYJ100" s="40"/>
      <c r="FYK100" s="40"/>
      <c r="FYL100" s="40"/>
      <c r="FYM100" s="40"/>
      <c r="FYN100" s="40"/>
      <c r="FYO100" s="40"/>
      <c r="FYP100" s="40"/>
      <c r="FYQ100" s="40"/>
      <c r="FYR100" s="40"/>
      <c r="FYS100" s="40"/>
      <c r="FYT100" s="40"/>
      <c r="FYU100" s="40"/>
      <c r="FYV100" s="40"/>
      <c r="FYW100" s="40"/>
      <c r="FYX100" s="40"/>
      <c r="FYY100" s="40"/>
      <c r="FYZ100" s="40"/>
      <c r="FZA100" s="40"/>
      <c r="FZB100" s="40"/>
      <c r="FZC100" s="40"/>
      <c r="FZD100" s="40"/>
      <c r="FZE100" s="40"/>
      <c r="FZF100" s="40"/>
      <c r="FZG100" s="40"/>
      <c r="FZH100" s="40"/>
      <c r="FZI100" s="40"/>
      <c r="FZJ100" s="40"/>
      <c r="FZK100" s="40"/>
      <c r="FZL100" s="40"/>
      <c r="FZM100" s="40"/>
      <c r="FZN100" s="40"/>
      <c r="FZO100" s="40"/>
      <c r="FZP100" s="40"/>
      <c r="FZQ100" s="40"/>
      <c r="FZR100" s="40"/>
      <c r="FZS100" s="40"/>
      <c r="FZT100" s="40"/>
      <c r="FZU100" s="40"/>
      <c r="FZV100" s="40"/>
      <c r="FZW100" s="40"/>
      <c r="FZX100" s="40"/>
      <c r="FZY100" s="40"/>
      <c r="FZZ100" s="40"/>
      <c r="GAA100" s="40"/>
      <c r="GAB100" s="40"/>
      <c r="GAC100" s="40"/>
      <c r="GAD100" s="40"/>
      <c r="GAE100" s="40"/>
      <c r="GAF100" s="40"/>
      <c r="GAG100" s="40"/>
      <c r="GAH100" s="40"/>
      <c r="GAI100" s="40"/>
      <c r="GAJ100" s="40"/>
      <c r="GAK100" s="40"/>
      <c r="GAL100" s="40"/>
      <c r="GAM100" s="40"/>
      <c r="GAN100" s="40"/>
      <c r="GAO100" s="40"/>
      <c r="GAP100" s="40"/>
      <c r="GAQ100" s="40"/>
      <c r="GAR100" s="40"/>
      <c r="GAS100" s="40"/>
      <c r="GAT100" s="40"/>
      <c r="GAU100" s="40"/>
      <c r="GAV100" s="40"/>
      <c r="GAW100" s="40"/>
      <c r="GAX100" s="40"/>
      <c r="GAY100" s="40"/>
      <c r="GAZ100" s="40"/>
      <c r="GBA100" s="40"/>
      <c r="GBB100" s="40"/>
      <c r="GBC100" s="40"/>
      <c r="GBD100" s="40"/>
      <c r="GBE100" s="40"/>
      <c r="GBF100" s="40"/>
      <c r="GBG100" s="40"/>
      <c r="GBH100" s="40"/>
      <c r="GBI100" s="40"/>
      <c r="GBJ100" s="40"/>
      <c r="GBK100" s="40"/>
      <c r="GBL100" s="40"/>
      <c r="GBM100" s="40"/>
      <c r="GBN100" s="40"/>
      <c r="GBO100" s="40"/>
      <c r="GBP100" s="40"/>
      <c r="GBQ100" s="40"/>
      <c r="GBR100" s="40"/>
      <c r="GBS100" s="40"/>
      <c r="GBT100" s="40"/>
      <c r="GBU100" s="40"/>
      <c r="GBV100" s="40"/>
      <c r="GBW100" s="40"/>
      <c r="GBX100" s="40"/>
      <c r="GBY100" s="40"/>
      <c r="GBZ100" s="40"/>
      <c r="GCA100" s="40"/>
      <c r="GCB100" s="40"/>
      <c r="GCC100" s="40"/>
      <c r="GCD100" s="40"/>
      <c r="GCE100" s="40"/>
      <c r="GCF100" s="40"/>
      <c r="GCG100" s="40"/>
      <c r="GCH100" s="40"/>
      <c r="GCI100" s="40"/>
      <c r="GCJ100" s="40"/>
      <c r="GCK100" s="40"/>
      <c r="GCL100" s="40"/>
      <c r="GCM100" s="40"/>
      <c r="GCN100" s="40"/>
      <c r="GCO100" s="40"/>
      <c r="GCP100" s="40"/>
      <c r="GCQ100" s="40"/>
      <c r="GCR100" s="40"/>
      <c r="GCS100" s="40"/>
      <c r="GCT100" s="40"/>
      <c r="GCU100" s="40"/>
      <c r="GCV100" s="40"/>
      <c r="GCW100" s="40"/>
      <c r="GCX100" s="40"/>
      <c r="GCY100" s="40"/>
      <c r="GCZ100" s="40"/>
      <c r="GDA100" s="40"/>
      <c r="GDB100" s="40"/>
      <c r="GDC100" s="40"/>
      <c r="GDD100" s="40"/>
      <c r="GDE100" s="40"/>
      <c r="GDF100" s="40"/>
      <c r="GDG100" s="40"/>
      <c r="GDH100" s="40"/>
      <c r="GDI100" s="40"/>
      <c r="GDJ100" s="40"/>
      <c r="GDK100" s="40"/>
      <c r="GDL100" s="40"/>
      <c r="GDM100" s="40"/>
      <c r="GDN100" s="40"/>
      <c r="GDO100" s="40"/>
      <c r="GDP100" s="40"/>
      <c r="GDQ100" s="40"/>
      <c r="GDR100" s="40"/>
      <c r="GDS100" s="40"/>
      <c r="GDT100" s="40"/>
      <c r="GDU100" s="40"/>
      <c r="GDV100" s="40"/>
      <c r="GDW100" s="40"/>
      <c r="GDX100" s="40"/>
      <c r="GDY100" s="40"/>
      <c r="GDZ100" s="40"/>
      <c r="GEA100" s="40"/>
      <c r="GEB100" s="40"/>
      <c r="GEC100" s="40"/>
      <c r="GED100" s="40"/>
      <c r="GEE100" s="40"/>
      <c r="GEF100" s="40"/>
      <c r="GEG100" s="40"/>
      <c r="GEH100" s="40"/>
      <c r="GEI100" s="40"/>
      <c r="GEJ100" s="40"/>
      <c r="GEK100" s="40"/>
      <c r="GEL100" s="40"/>
      <c r="GEM100" s="40"/>
      <c r="GEN100" s="40"/>
      <c r="GEO100" s="40"/>
      <c r="GEP100" s="40"/>
      <c r="GEQ100" s="40"/>
      <c r="GER100" s="40"/>
      <c r="GES100" s="40"/>
      <c r="GET100" s="40"/>
      <c r="GEU100" s="40"/>
      <c r="GEV100" s="40"/>
      <c r="GEW100" s="40"/>
      <c r="GEX100" s="40"/>
      <c r="GEY100" s="40"/>
      <c r="GEZ100" s="40"/>
      <c r="GFA100" s="40"/>
      <c r="GFB100" s="40"/>
      <c r="GFC100" s="40"/>
      <c r="GFD100" s="40"/>
      <c r="GFE100" s="40"/>
      <c r="GFF100" s="40"/>
      <c r="GFG100" s="40"/>
      <c r="GFH100" s="40"/>
      <c r="GFI100" s="40"/>
      <c r="GFJ100" s="40"/>
      <c r="GFK100" s="40"/>
      <c r="GFL100" s="40"/>
      <c r="GFM100" s="40"/>
      <c r="GFN100" s="40"/>
      <c r="GFO100" s="40"/>
      <c r="GFP100" s="40"/>
      <c r="GFQ100" s="40"/>
      <c r="GFR100" s="40"/>
      <c r="GFS100" s="40"/>
      <c r="GFT100" s="40"/>
      <c r="GFU100" s="40"/>
      <c r="GFV100" s="40"/>
      <c r="GFW100" s="40"/>
      <c r="GFX100" s="40"/>
      <c r="GFY100" s="40"/>
      <c r="GFZ100" s="40"/>
      <c r="GGA100" s="40"/>
      <c r="GGB100" s="40"/>
      <c r="GGC100" s="40"/>
      <c r="GGD100" s="40"/>
      <c r="GGE100" s="40"/>
      <c r="GGF100" s="40"/>
      <c r="GGG100" s="40"/>
      <c r="GGH100" s="40"/>
      <c r="GGI100" s="40"/>
      <c r="GGJ100" s="40"/>
      <c r="GGK100" s="40"/>
      <c r="GGL100" s="40"/>
      <c r="GGM100" s="40"/>
      <c r="GGN100" s="40"/>
      <c r="GGO100" s="40"/>
      <c r="GGP100" s="40"/>
      <c r="GGQ100" s="40"/>
      <c r="GGR100" s="40"/>
      <c r="GGS100" s="40"/>
      <c r="GGT100" s="40"/>
      <c r="GGU100" s="40"/>
      <c r="GGV100" s="40"/>
      <c r="GGW100" s="40"/>
      <c r="GGX100" s="40"/>
      <c r="GGY100" s="40"/>
      <c r="GGZ100" s="40"/>
      <c r="GHA100" s="40"/>
      <c r="GHB100" s="40"/>
      <c r="GHC100" s="40"/>
      <c r="GHD100" s="40"/>
      <c r="GHE100" s="40"/>
      <c r="GHF100" s="40"/>
      <c r="GHG100" s="40"/>
      <c r="GHH100" s="40"/>
      <c r="GHI100" s="40"/>
      <c r="GHJ100" s="40"/>
      <c r="GHK100" s="40"/>
      <c r="GHL100" s="40"/>
      <c r="GHM100" s="40"/>
      <c r="GHN100" s="40"/>
      <c r="GHO100" s="40"/>
      <c r="GHP100" s="40"/>
      <c r="GHQ100" s="40"/>
      <c r="GHR100" s="40"/>
      <c r="GHS100" s="40"/>
      <c r="GHT100" s="40"/>
      <c r="GHU100" s="40"/>
      <c r="GHV100" s="40"/>
      <c r="GHW100" s="40"/>
      <c r="GHX100" s="40"/>
      <c r="GHY100" s="40"/>
      <c r="GHZ100" s="40"/>
      <c r="GIA100" s="40"/>
      <c r="GIB100" s="40"/>
      <c r="GIC100" s="40"/>
      <c r="GID100" s="40"/>
      <c r="GIE100" s="40"/>
      <c r="GIF100" s="40"/>
      <c r="GIG100" s="40"/>
      <c r="GIH100" s="40"/>
      <c r="GII100" s="40"/>
      <c r="GIJ100" s="40"/>
      <c r="GIK100" s="40"/>
      <c r="GIL100" s="40"/>
      <c r="GIM100" s="40"/>
      <c r="GIN100" s="40"/>
      <c r="GIO100" s="40"/>
      <c r="GIP100" s="40"/>
      <c r="GIQ100" s="40"/>
      <c r="GIR100" s="40"/>
      <c r="GIS100" s="40"/>
      <c r="GIT100" s="40"/>
      <c r="GIU100" s="40"/>
      <c r="GIV100" s="40"/>
      <c r="GIW100" s="40"/>
      <c r="GIX100" s="40"/>
      <c r="GIY100" s="40"/>
      <c r="GIZ100" s="40"/>
      <c r="GJA100" s="40"/>
      <c r="GJB100" s="40"/>
      <c r="GJC100" s="40"/>
      <c r="GJD100" s="40"/>
      <c r="GJE100" s="40"/>
      <c r="GJF100" s="40"/>
      <c r="GJG100" s="40"/>
      <c r="GJH100" s="40"/>
      <c r="GJI100" s="40"/>
      <c r="GJJ100" s="40"/>
      <c r="GJK100" s="40"/>
      <c r="GJL100" s="40"/>
      <c r="GJM100" s="40"/>
      <c r="GJN100" s="40"/>
      <c r="GJO100" s="40"/>
      <c r="GJP100" s="40"/>
      <c r="GJQ100" s="40"/>
      <c r="GJR100" s="40"/>
      <c r="GJS100" s="40"/>
      <c r="GJT100" s="40"/>
      <c r="GJU100" s="40"/>
      <c r="GJV100" s="40"/>
      <c r="GJW100" s="40"/>
      <c r="GJX100" s="40"/>
      <c r="GJY100" s="40"/>
      <c r="GJZ100" s="40"/>
      <c r="GKA100" s="40"/>
      <c r="GKB100" s="40"/>
      <c r="GKC100" s="40"/>
      <c r="GKD100" s="40"/>
      <c r="GKE100" s="40"/>
      <c r="GKF100" s="40"/>
      <c r="GKG100" s="40"/>
      <c r="GKH100" s="40"/>
      <c r="GKI100" s="40"/>
      <c r="GKJ100" s="40"/>
      <c r="GKK100" s="40"/>
      <c r="GKL100" s="40"/>
      <c r="GKM100" s="40"/>
      <c r="GKN100" s="40"/>
      <c r="GKO100" s="40"/>
      <c r="GKP100" s="40"/>
      <c r="GKQ100" s="40"/>
      <c r="GKR100" s="40"/>
      <c r="GKS100" s="40"/>
      <c r="GKT100" s="40"/>
      <c r="GKU100" s="40"/>
      <c r="GKV100" s="40"/>
      <c r="GKW100" s="40"/>
      <c r="GKX100" s="40"/>
      <c r="GKY100" s="40"/>
      <c r="GKZ100" s="40"/>
      <c r="GLA100" s="40"/>
      <c r="GLB100" s="40"/>
      <c r="GLC100" s="40"/>
      <c r="GLD100" s="40"/>
      <c r="GLE100" s="40"/>
      <c r="GLF100" s="40"/>
      <c r="GLG100" s="40"/>
      <c r="GLH100" s="40"/>
      <c r="GLI100" s="40"/>
      <c r="GLJ100" s="40"/>
      <c r="GLK100" s="40"/>
      <c r="GLL100" s="40"/>
      <c r="GLM100" s="40"/>
      <c r="GLN100" s="40"/>
      <c r="GLO100" s="40"/>
      <c r="GLP100" s="40"/>
      <c r="GLQ100" s="40"/>
      <c r="GLR100" s="40"/>
      <c r="GLS100" s="40"/>
      <c r="GLT100" s="40"/>
      <c r="GLU100" s="40"/>
      <c r="GLV100" s="40"/>
      <c r="GLW100" s="40"/>
      <c r="GLX100" s="40"/>
      <c r="GLY100" s="40"/>
      <c r="GLZ100" s="40"/>
      <c r="GMA100" s="40"/>
      <c r="GMB100" s="40"/>
      <c r="GMC100" s="40"/>
      <c r="GMD100" s="40"/>
      <c r="GME100" s="40"/>
      <c r="GMF100" s="40"/>
      <c r="GMG100" s="40"/>
      <c r="GMH100" s="40"/>
      <c r="GMI100" s="40"/>
      <c r="GMJ100" s="40"/>
      <c r="GMK100" s="40"/>
      <c r="GML100" s="40"/>
      <c r="GMM100" s="40"/>
      <c r="GMN100" s="40"/>
      <c r="GMO100" s="40"/>
      <c r="GMP100" s="40"/>
      <c r="GMQ100" s="40"/>
      <c r="GMR100" s="40"/>
      <c r="GMS100" s="40"/>
      <c r="GMT100" s="40"/>
      <c r="GMU100" s="40"/>
      <c r="GMV100" s="40"/>
      <c r="GMW100" s="40"/>
      <c r="GMX100" s="40"/>
      <c r="GMY100" s="40"/>
      <c r="GMZ100" s="40"/>
      <c r="GNA100" s="40"/>
      <c r="GNB100" s="40"/>
      <c r="GNC100" s="40"/>
      <c r="GND100" s="40"/>
      <c r="GNE100" s="40"/>
      <c r="GNF100" s="40"/>
      <c r="GNG100" s="40"/>
      <c r="GNH100" s="40"/>
      <c r="GNI100" s="40"/>
      <c r="GNJ100" s="40"/>
      <c r="GNK100" s="40"/>
      <c r="GNL100" s="40"/>
      <c r="GNM100" s="40"/>
      <c r="GNN100" s="40"/>
      <c r="GNO100" s="40"/>
      <c r="GNP100" s="40"/>
      <c r="GNQ100" s="40"/>
      <c r="GNR100" s="40"/>
      <c r="GNS100" s="40"/>
      <c r="GNT100" s="40"/>
      <c r="GNU100" s="40"/>
      <c r="GNV100" s="40"/>
      <c r="GNW100" s="40"/>
      <c r="GNX100" s="40"/>
      <c r="GNY100" s="40"/>
      <c r="GNZ100" s="40"/>
      <c r="GOA100" s="40"/>
      <c r="GOB100" s="40"/>
      <c r="GOC100" s="40"/>
      <c r="GOD100" s="40"/>
      <c r="GOE100" s="40"/>
      <c r="GOF100" s="40"/>
      <c r="GOG100" s="40"/>
      <c r="GOH100" s="40"/>
      <c r="GOI100" s="40"/>
      <c r="GOJ100" s="40"/>
      <c r="GOK100" s="40"/>
      <c r="GOL100" s="40"/>
      <c r="GOM100" s="40"/>
      <c r="GON100" s="40"/>
      <c r="GOO100" s="40"/>
      <c r="GOP100" s="40"/>
      <c r="GOQ100" s="40"/>
      <c r="GOR100" s="40"/>
      <c r="GOS100" s="40"/>
      <c r="GOT100" s="40"/>
      <c r="GOU100" s="40"/>
      <c r="GOV100" s="40"/>
      <c r="GOW100" s="40"/>
      <c r="GOX100" s="40"/>
      <c r="GOY100" s="40"/>
      <c r="GOZ100" s="40"/>
      <c r="GPA100" s="40"/>
      <c r="GPB100" s="40"/>
      <c r="GPC100" s="40"/>
      <c r="GPD100" s="40"/>
      <c r="GPE100" s="40"/>
      <c r="GPF100" s="40"/>
      <c r="GPG100" s="40"/>
      <c r="GPH100" s="40"/>
      <c r="GPI100" s="40"/>
      <c r="GPJ100" s="40"/>
      <c r="GPK100" s="40"/>
      <c r="GPL100" s="40"/>
      <c r="GPM100" s="40"/>
      <c r="GPN100" s="40"/>
      <c r="GPO100" s="40"/>
      <c r="GPP100" s="40"/>
      <c r="GPQ100" s="40"/>
      <c r="GPR100" s="40"/>
      <c r="GPS100" s="40"/>
      <c r="GPT100" s="40"/>
      <c r="GPU100" s="40"/>
      <c r="GPV100" s="40"/>
      <c r="GPW100" s="40"/>
      <c r="GPX100" s="40"/>
      <c r="GPY100" s="40"/>
      <c r="GPZ100" s="40"/>
      <c r="GQA100" s="40"/>
      <c r="GQB100" s="40"/>
      <c r="GQC100" s="40"/>
      <c r="GQD100" s="40"/>
      <c r="GQE100" s="40"/>
      <c r="GQF100" s="40"/>
      <c r="GQG100" s="40"/>
      <c r="GQH100" s="40"/>
      <c r="GQI100" s="40"/>
      <c r="GQJ100" s="40"/>
      <c r="GQK100" s="40"/>
      <c r="GQL100" s="40"/>
      <c r="GQM100" s="40"/>
      <c r="GQN100" s="40"/>
      <c r="GQO100" s="40"/>
      <c r="GQP100" s="40"/>
      <c r="GQQ100" s="40"/>
      <c r="GQR100" s="40"/>
      <c r="GQS100" s="40"/>
      <c r="GQT100" s="40"/>
      <c r="GQU100" s="40"/>
      <c r="GQV100" s="40"/>
      <c r="GQW100" s="40"/>
      <c r="GQX100" s="40"/>
      <c r="GQY100" s="40"/>
      <c r="GQZ100" s="40"/>
      <c r="GRA100" s="40"/>
      <c r="GRB100" s="40"/>
      <c r="GRC100" s="40"/>
      <c r="GRD100" s="40"/>
      <c r="GRE100" s="40"/>
      <c r="GRF100" s="40"/>
      <c r="GRG100" s="40"/>
      <c r="GRH100" s="40"/>
      <c r="GRI100" s="40"/>
      <c r="GRJ100" s="40"/>
      <c r="GRK100" s="40"/>
      <c r="GRL100" s="40"/>
      <c r="GRM100" s="40"/>
      <c r="GRN100" s="40"/>
      <c r="GRO100" s="40"/>
      <c r="GRP100" s="40"/>
      <c r="GRQ100" s="40"/>
      <c r="GRR100" s="40"/>
      <c r="GRS100" s="40"/>
      <c r="GRT100" s="40"/>
      <c r="GRU100" s="40"/>
      <c r="GRV100" s="40"/>
      <c r="GRW100" s="40"/>
      <c r="GRX100" s="40"/>
      <c r="GRY100" s="40"/>
      <c r="GRZ100" s="40"/>
      <c r="GSA100" s="40"/>
      <c r="GSB100" s="40"/>
      <c r="GSC100" s="40"/>
      <c r="GSD100" s="40"/>
      <c r="GSE100" s="40"/>
      <c r="GSF100" s="40"/>
      <c r="GSG100" s="40"/>
      <c r="GSH100" s="40"/>
      <c r="GSI100" s="40"/>
      <c r="GSJ100" s="40"/>
      <c r="GSK100" s="40"/>
      <c r="GSL100" s="40"/>
      <c r="GSM100" s="40"/>
      <c r="GSN100" s="40"/>
      <c r="GSO100" s="40"/>
      <c r="GSP100" s="40"/>
      <c r="GSQ100" s="40"/>
      <c r="GSR100" s="40"/>
      <c r="GSS100" s="40"/>
      <c r="GST100" s="40"/>
      <c r="GSU100" s="40"/>
      <c r="GSV100" s="40"/>
      <c r="GSW100" s="40"/>
      <c r="GSX100" s="40"/>
      <c r="GSY100" s="40"/>
      <c r="GSZ100" s="40"/>
      <c r="GTA100" s="40"/>
      <c r="GTB100" s="40"/>
      <c r="GTC100" s="40"/>
      <c r="GTD100" s="40"/>
      <c r="GTE100" s="40"/>
      <c r="GTF100" s="40"/>
      <c r="GTG100" s="40"/>
      <c r="GTH100" s="40"/>
      <c r="GTI100" s="40"/>
      <c r="GTJ100" s="40"/>
      <c r="GTK100" s="40"/>
      <c r="GTL100" s="40"/>
      <c r="GTM100" s="40"/>
      <c r="GTN100" s="40"/>
      <c r="GTO100" s="40"/>
      <c r="GTP100" s="40"/>
      <c r="GTQ100" s="40"/>
      <c r="GTR100" s="40"/>
      <c r="GTS100" s="40"/>
      <c r="GTT100" s="40"/>
      <c r="GTU100" s="40"/>
      <c r="GTV100" s="40"/>
      <c r="GTW100" s="40"/>
      <c r="GTX100" s="40"/>
      <c r="GTY100" s="40"/>
      <c r="GTZ100" s="40"/>
      <c r="GUA100" s="40"/>
      <c r="GUB100" s="40"/>
      <c r="GUC100" s="40"/>
      <c r="GUD100" s="40"/>
      <c r="GUE100" s="40"/>
      <c r="GUF100" s="40"/>
      <c r="GUG100" s="40"/>
      <c r="GUH100" s="40"/>
      <c r="GUI100" s="40"/>
      <c r="GUJ100" s="40"/>
      <c r="GUK100" s="40"/>
      <c r="GUL100" s="40"/>
      <c r="GUM100" s="40"/>
      <c r="GUN100" s="40"/>
      <c r="GUO100" s="40"/>
      <c r="GUP100" s="40"/>
      <c r="GUQ100" s="40"/>
      <c r="GUR100" s="40"/>
      <c r="GUS100" s="40"/>
      <c r="GUT100" s="40"/>
      <c r="GUU100" s="40"/>
      <c r="GUV100" s="40"/>
      <c r="GUW100" s="40"/>
      <c r="GUX100" s="40"/>
      <c r="GUY100" s="40"/>
      <c r="GUZ100" s="40"/>
      <c r="GVA100" s="40"/>
      <c r="GVB100" s="40"/>
      <c r="GVC100" s="40"/>
      <c r="GVD100" s="40"/>
      <c r="GVE100" s="40"/>
      <c r="GVF100" s="40"/>
      <c r="GVG100" s="40"/>
      <c r="GVH100" s="40"/>
      <c r="GVI100" s="40"/>
      <c r="GVJ100" s="40"/>
      <c r="GVK100" s="40"/>
      <c r="GVL100" s="40"/>
      <c r="GVM100" s="40"/>
      <c r="GVN100" s="40"/>
      <c r="GVO100" s="40"/>
      <c r="GVP100" s="40"/>
      <c r="GVQ100" s="40"/>
      <c r="GVR100" s="40"/>
      <c r="GVS100" s="40"/>
      <c r="GVT100" s="40"/>
      <c r="GVU100" s="40"/>
      <c r="GVV100" s="40"/>
      <c r="GVW100" s="40"/>
      <c r="GVX100" s="40"/>
      <c r="GVY100" s="40"/>
      <c r="GVZ100" s="40"/>
      <c r="GWA100" s="40"/>
      <c r="GWB100" s="40"/>
      <c r="GWC100" s="40"/>
      <c r="GWD100" s="40"/>
      <c r="GWE100" s="40"/>
      <c r="GWF100" s="40"/>
      <c r="GWG100" s="40"/>
      <c r="GWH100" s="40"/>
      <c r="GWI100" s="40"/>
      <c r="GWJ100" s="40"/>
      <c r="GWK100" s="40"/>
      <c r="GWL100" s="40"/>
      <c r="GWM100" s="40"/>
      <c r="GWN100" s="40"/>
      <c r="GWO100" s="40"/>
      <c r="GWP100" s="40"/>
      <c r="GWQ100" s="40"/>
      <c r="GWR100" s="40"/>
      <c r="GWS100" s="40"/>
      <c r="GWT100" s="40"/>
      <c r="GWU100" s="40"/>
      <c r="GWV100" s="40"/>
      <c r="GWW100" s="40"/>
      <c r="GWX100" s="40"/>
      <c r="GWY100" s="40"/>
      <c r="GWZ100" s="40"/>
      <c r="GXA100" s="40"/>
      <c r="GXB100" s="40"/>
      <c r="GXC100" s="40"/>
      <c r="GXD100" s="40"/>
      <c r="GXE100" s="40"/>
      <c r="GXF100" s="40"/>
      <c r="GXG100" s="40"/>
      <c r="GXH100" s="40"/>
      <c r="GXI100" s="40"/>
      <c r="GXJ100" s="40"/>
      <c r="GXK100" s="40"/>
      <c r="GXL100" s="40"/>
      <c r="GXM100" s="40"/>
      <c r="GXN100" s="40"/>
      <c r="GXO100" s="40"/>
      <c r="GXP100" s="40"/>
      <c r="GXQ100" s="40"/>
      <c r="GXR100" s="40"/>
      <c r="GXS100" s="40"/>
      <c r="GXT100" s="40"/>
      <c r="GXU100" s="40"/>
      <c r="GXV100" s="40"/>
      <c r="GXW100" s="40"/>
      <c r="GXX100" s="40"/>
      <c r="GXY100" s="40"/>
      <c r="GXZ100" s="40"/>
      <c r="GYA100" s="40"/>
      <c r="GYB100" s="40"/>
      <c r="GYC100" s="40"/>
      <c r="GYD100" s="40"/>
      <c r="GYE100" s="40"/>
      <c r="GYF100" s="40"/>
      <c r="GYG100" s="40"/>
      <c r="GYH100" s="40"/>
      <c r="GYI100" s="40"/>
      <c r="GYJ100" s="40"/>
      <c r="GYK100" s="40"/>
      <c r="GYL100" s="40"/>
      <c r="GYM100" s="40"/>
      <c r="GYN100" s="40"/>
      <c r="GYO100" s="40"/>
      <c r="GYP100" s="40"/>
      <c r="GYQ100" s="40"/>
      <c r="GYR100" s="40"/>
      <c r="GYS100" s="40"/>
      <c r="GYT100" s="40"/>
      <c r="GYU100" s="40"/>
      <c r="GYV100" s="40"/>
      <c r="GYW100" s="40"/>
      <c r="GYX100" s="40"/>
      <c r="GYY100" s="40"/>
      <c r="GYZ100" s="40"/>
      <c r="GZA100" s="40"/>
      <c r="GZB100" s="40"/>
      <c r="GZC100" s="40"/>
      <c r="GZD100" s="40"/>
      <c r="GZE100" s="40"/>
      <c r="GZF100" s="40"/>
      <c r="GZG100" s="40"/>
      <c r="GZH100" s="40"/>
      <c r="GZI100" s="40"/>
      <c r="GZJ100" s="40"/>
      <c r="GZK100" s="40"/>
      <c r="GZL100" s="40"/>
      <c r="GZM100" s="40"/>
      <c r="GZN100" s="40"/>
      <c r="GZO100" s="40"/>
      <c r="GZP100" s="40"/>
      <c r="GZQ100" s="40"/>
      <c r="GZR100" s="40"/>
      <c r="GZS100" s="40"/>
      <c r="GZT100" s="40"/>
      <c r="GZU100" s="40"/>
      <c r="GZV100" s="40"/>
      <c r="GZW100" s="40"/>
      <c r="GZX100" s="40"/>
      <c r="GZY100" s="40"/>
      <c r="GZZ100" s="40"/>
      <c r="HAA100" s="40"/>
      <c r="HAB100" s="40"/>
      <c r="HAC100" s="40"/>
      <c r="HAD100" s="40"/>
      <c r="HAE100" s="40"/>
      <c r="HAF100" s="40"/>
      <c r="HAG100" s="40"/>
      <c r="HAH100" s="40"/>
      <c r="HAI100" s="40"/>
      <c r="HAJ100" s="40"/>
      <c r="HAK100" s="40"/>
      <c r="HAL100" s="40"/>
      <c r="HAM100" s="40"/>
      <c r="HAN100" s="40"/>
      <c r="HAO100" s="40"/>
      <c r="HAP100" s="40"/>
      <c r="HAQ100" s="40"/>
      <c r="HAR100" s="40"/>
      <c r="HAS100" s="40"/>
      <c r="HAT100" s="40"/>
      <c r="HAU100" s="40"/>
      <c r="HAV100" s="40"/>
      <c r="HAW100" s="40"/>
      <c r="HAX100" s="40"/>
      <c r="HAY100" s="40"/>
      <c r="HAZ100" s="40"/>
      <c r="HBA100" s="40"/>
      <c r="HBB100" s="40"/>
      <c r="HBC100" s="40"/>
      <c r="HBD100" s="40"/>
      <c r="HBE100" s="40"/>
      <c r="HBF100" s="40"/>
      <c r="HBG100" s="40"/>
      <c r="HBH100" s="40"/>
      <c r="HBI100" s="40"/>
      <c r="HBJ100" s="40"/>
      <c r="HBK100" s="40"/>
      <c r="HBL100" s="40"/>
      <c r="HBM100" s="40"/>
      <c r="HBN100" s="40"/>
      <c r="HBO100" s="40"/>
      <c r="HBP100" s="40"/>
      <c r="HBQ100" s="40"/>
      <c r="HBR100" s="40"/>
      <c r="HBS100" s="40"/>
      <c r="HBT100" s="40"/>
      <c r="HBU100" s="40"/>
      <c r="HBV100" s="40"/>
      <c r="HBW100" s="40"/>
      <c r="HBX100" s="40"/>
      <c r="HBY100" s="40"/>
      <c r="HBZ100" s="40"/>
      <c r="HCA100" s="40"/>
      <c r="HCB100" s="40"/>
      <c r="HCC100" s="40"/>
      <c r="HCD100" s="40"/>
      <c r="HCE100" s="40"/>
      <c r="HCF100" s="40"/>
      <c r="HCG100" s="40"/>
      <c r="HCH100" s="40"/>
      <c r="HCI100" s="40"/>
      <c r="HCJ100" s="40"/>
      <c r="HCK100" s="40"/>
      <c r="HCL100" s="40"/>
      <c r="HCM100" s="40"/>
      <c r="HCN100" s="40"/>
      <c r="HCO100" s="40"/>
      <c r="HCP100" s="40"/>
      <c r="HCQ100" s="40"/>
      <c r="HCR100" s="40"/>
      <c r="HCS100" s="40"/>
      <c r="HCT100" s="40"/>
      <c r="HCU100" s="40"/>
      <c r="HCV100" s="40"/>
      <c r="HCW100" s="40"/>
      <c r="HCX100" s="40"/>
      <c r="HCY100" s="40"/>
      <c r="HCZ100" s="40"/>
      <c r="HDA100" s="40"/>
      <c r="HDB100" s="40"/>
      <c r="HDC100" s="40"/>
      <c r="HDD100" s="40"/>
      <c r="HDE100" s="40"/>
      <c r="HDF100" s="40"/>
      <c r="HDG100" s="40"/>
      <c r="HDH100" s="40"/>
      <c r="HDI100" s="40"/>
      <c r="HDJ100" s="40"/>
      <c r="HDK100" s="40"/>
      <c r="HDL100" s="40"/>
      <c r="HDM100" s="40"/>
      <c r="HDN100" s="40"/>
      <c r="HDO100" s="40"/>
      <c r="HDP100" s="40"/>
      <c r="HDQ100" s="40"/>
      <c r="HDR100" s="40"/>
      <c r="HDS100" s="40"/>
      <c r="HDT100" s="40"/>
      <c r="HDU100" s="40"/>
      <c r="HDV100" s="40"/>
      <c r="HDW100" s="40"/>
      <c r="HDX100" s="40"/>
      <c r="HDY100" s="40"/>
      <c r="HDZ100" s="40"/>
      <c r="HEA100" s="40"/>
      <c r="HEB100" s="40"/>
      <c r="HEC100" s="40"/>
      <c r="HED100" s="40"/>
      <c r="HEE100" s="40"/>
      <c r="HEF100" s="40"/>
      <c r="HEG100" s="40"/>
      <c r="HEH100" s="40"/>
      <c r="HEI100" s="40"/>
      <c r="HEJ100" s="40"/>
      <c r="HEK100" s="40"/>
      <c r="HEL100" s="40"/>
      <c r="HEM100" s="40"/>
      <c r="HEN100" s="40"/>
      <c r="HEO100" s="40"/>
      <c r="HEP100" s="40"/>
      <c r="HEQ100" s="40"/>
      <c r="HER100" s="40"/>
      <c r="HES100" s="40"/>
      <c r="HET100" s="40"/>
      <c r="HEU100" s="40"/>
      <c r="HEV100" s="40"/>
      <c r="HEW100" s="40"/>
      <c r="HEX100" s="40"/>
      <c r="HEY100" s="40"/>
      <c r="HEZ100" s="40"/>
      <c r="HFA100" s="40"/>
      <c r="HFB100" s="40"/>
      <c r="HFC100" s="40"/>
      <c r="HFD100" s="40"/>
      <c r="HFE100" s="40"/>
      <c r="HFF100" s="40"/>
      <c r="HFG100" s="40"/>
      <c r="HFH100" s="40"/>
      <c r="HFI100" s="40"/>
      <c r="HFJ100" s="40"/>
      <c r="HFK100" s="40"/>
      <c r="HFL100" s="40"/>
      <c r="HFM100" s="40"/>
      <c r="HFN100" s="40"/>
      <c r="HFO100" s="40"/>
      <c r="HFP100" s="40"/>
      <c r="HFQ100" s="40"/>
      <c r="HFR100" s="40"/>
      <c r="HFS100" s="40"/>
      <c r="HFT100" s="40"/>
      <c r="HFU100" s="40"/>
      <c r="HFV100" s="40"/>
      <c r="HFW100" s="40"/>
      <c r="HFX100" s="40"/>
      <c r="HFY100" s="40"/>
      <c r="HFZ100" s="40"/>
      <c r="HGA100" s="40"/>
      <c r="HGB100" s="40"/>
      <c r="HGC100" s="40"/>
      <c r="HGD100" s="40"/>
      <c r="HGE100" s="40"/>
      <c r="HGF100" s="40"/>
      <c r="HGG100" s="40"/>
      <c r="HGH100" s="40"/>
      <c r="HGI100" s="40"/>
      <c r="HGJ100" s="40"/>
      <c r="HGK100" s="40"/>
      <c r="HGL100" s="40"/>
      <c r="HGM100" s="40"/>
      <c r="HGN100" s="40"/>
      <c r="HGO100" s="40"/>
      <c r="HGP100" s="40"/>
      <c r="HGQ100" s="40"/>
      <c r="HGR100" s="40"/>
      <c r="HGS100" s="40"/>
      <c r="HGT100" s="40"/>
      <c r="HGU100" s="40"/>
      <c r="HGV100" s="40"/>
      <c r="HGW100" s="40"/>
      <c r="HGX100" s="40"/>
      <c r="HGY100" s="40"/>
      <c r="HGZ100" s="40"/>
      <c r="HHA100" s="40"/>
      <c r="HHB100" s="40"/>
      <c r="HHC100" s="40"/>
      <c r="HHD100" s="40"/>
      <c r="HHE100" s="40"/>
      <c r="HHF100" s="40"/>
      <c r="HHG100" s="40"/>
      <c r="HHH100" s="40"/>
      <c r="HHI100" s="40"/>
      <c r="HHJ100" s="40"/>
      <c r="HHK100" s="40"/>
      <c r="HHL100" s="40"/>
      <c r="HHM100" s="40"/>
      <c r="HHN100" s="40"/>
      <c r="HHO100" s="40"/>
      <c r="HHP100" s="40"/>
      <c r="HHQ100" s="40"/>
      <c r="HHR100" s="40"/>
      <c r="HHS100" s="40"/>
      <c r="HHT100" s="40"/>
      <c r="HHU100" s="40"/>
      <c r="HHV100" s="40"/>
      <c r="HHW100" s="40"/>
      <c r="HHX100" s="40"/>
      <c r="HHY100" s="40"/>
      <c r="HHZ100" s="40"/>
      <c r="HIA100" s="40"/>
      <c r="HIB100" s="40"/>
      <c r="HIC100" s="40"/>
      <c r="HID100" s="40"/>
      <c r="HIE100" s="40"/>
      <c r="HIF100" s="40"/>
      <c r="HIG100" s="40"/>
      <c r="HIH100" s="40"/>
      <c r="HII100" s="40"/>
      <c r="HIJ100" s="40"/>
      <c r="HIK100" s="40"/>
      <c r="HIL100" s="40"/>
      <c r="HIM100" s="40"/>
      <c r="HIN100" s="40"/>
      <c r="HIO100" s="40"/>
      <c r="HIP100" s="40"/>
      <c r="HIQ100" s="40"/>
      <c r="HIR100" s="40"/>
      <c r="HIS100" s="40"/>
      <c r="HIT100" s="40"/>
      <c r="HIU100" s="40"/>
      <c r="HIV100" s="40"/>
      <c r="HIW100" s="40"/>
      <c r="HIX100" s="40"/>
      <c r="HIY100" s="40"/>
      <c r="HIZ100" s="40"/>
      <c r="HJA100" s="40"/>
      <c r="HJB100" s="40"/>
      <c r="HJC100" s="40"/>
      <c r="HJD100" s="40"/>
      <c r="HJE100" s="40"/>
      <c r="HJF100" s="40"/>
      <c r="HJG100" s="40"/>
      <c r="HJH100" s="40"/>
      <c r="HJI100" s="40"/>
      <c r="HJJ100" s="40"/>
      <c r="HJK100" s="40"/>
      <c r="HJL100" s="40"/>
      <c r="HJM100" s="40"/>
      <c r="HJN100" s="40"/>
      <c r="HJO100" s="40"/>
      <c r="HJP100" s="40"/>
      <c r="HJQ100" s="40"/>
      <c r="HJR100" s="40"/>
      <c r="HJS100" s="40"/>
      <c r="HJT100" s="40"/>
      <c r="HJU100" s="40"/>
      <c r="HJV100" s="40"/>
      <c r="HJW100" s="40"/>
      <c r="HJX100" s="40"/>
      <c r="HJY100" s="40"/>
      <c r="HJZ100" s="40"/>
      <c r="HKA100" s="40"/>
      <c r="HKB100" s="40"/>
      <c r="HKC100" s="40"/>
      <c r="HKD100" s="40"/>
      <c r="HKE100" s="40"/>
      <c r="HKF100" s="40"/>
      <c r="HKG100" s="40"/>
      <c r="HKH100" s="40"/>
      <c r="HKI100" s="40"/>
      <c r="HKJ100" s="40"/>
      <c r="HKK100" s="40"/>
      <c r="HKL100" s="40"/>
      <c r="HKM100" s="40"/>
      <c r="HKN100" s="40"/>
      <c r="HKO100" s="40"/>
      <c r="HKP100" s="40"/>
      <c r="HKQ100" s="40"/>
      <c r="HKR100" s="40"/>
      <c r="HKS100" s="40"/>
      <c r="HKT100" s="40"/>
      <c r="HKU100" s="40"/>
      <c r="HKV100" s="40"/>
      <c r="HKW100" s="40"/>
      <c r="HKX100" s="40"/>
      <c r="HKY100" s="40"/>
      <c r="HKZ100" s="40"/>
      <c r="HLA100" s="40"/>
      <c r="HLB100" s="40"/>
      <c r="HLC100" s="40"/>
      <c r="HLD100" s="40"/>
      <c r="HLE100" s="40"/>
      <c r="HLF100" s="40"/>
      <c r="HLG100" s="40"/>
      <c r="HLH100" s="40"/>
      <c r="HLI100" s="40"/>
      <c r="HLJ100" s="40"/>
      <c r="HLK100" s="40"/>
      <c r="HLL100" s="40"/>
      <c r="HLM100" s="40"/>
      <c r="HLN100" s="40"/>
      <c r="HLO100" s="40"/>
      <c r="HLP100" s="40"/>
      <c r="HLQ100" s="40"/>
      <c r="HLR100" s="40"/>
      <c r="HLS100" s="40"/>
      <c r="HLT100" s="40"/>
      <c r="HLU100" s="40"/>
      <c r="HLV100" s="40"/>
      <c r="HLW100" s="40"/>
      <c r="HLX100" s="40"/>
      <c r="HLY100" s="40"/>
      <c r="HLZ100" s="40"/>
      <c r="HMA100" s="40"/>
      <c r="HMB100" s="40"/>
      <c r="HMC100" s="40"/>
      <c r="HMD100" s="40"/>
      <c r="HME100" s="40"/>
      <c r="HMF100" s="40"/>
      <c r="HMG100" s="40"/>
      <c r="HMH100" s="40"/>
      <c r="HMI100" s="40"/>
      <c r="HMJ100" s="40"/>
      <c r="HMK100" s="40"/>
      <c r="HML100" s="40"/>
      <c r="HMM100" s="40"/>
      <c r="HMN100" s="40"/>
      <c r="HMO100" s="40"/>
      <c r="HMP100" s="40"/>
      <c r="HMQ100" s="40"/>
      <c r="HMR100" s="40"/>
      <c r="HMS100" s="40"/>
      <c r="HMT100" s="40"/>
      <c r="HMU100" s="40"/>
      <c r="HMV100" s="40"/>
      <c r="HMW100" s="40"/>
      <c r="HMX100" s="40"/>
      <c r="HMY100" s="40"/>
      <c r="HMZ100" s="40"/>
      <c r="HNA100" s="40"/>
      <c r="HNB100" s="40"/>
      <c r="HNC100" s="40"/>
      <c r="HND100" s="40"/>
      <c r="HNE100" s="40"/>
      <c r="HNF100" s="40"/>
      <c r="HNG100" s="40"/>
      <c r="HNH100" s="40"/>
      <c r="HNI100" s="40"/>
      <c r="HNJ100" s="40"/>
      <c r="HNK100" s="40"/>
      <c r="HNL100" s="40"/>
      <c r="HNM100" s="40"/>
      <c r="HNN100" s="40"/>
      <c r="HNO100" s="40"/>
      <c r="HNP100" s="40"/>
      <c r="HNQ100" s="40"/>
      <c r="HNR100" s="40"/>
      <c r="HNS100" s="40"/>
      <c r="HNT100" s="40"/>
      <c r="HNU100" s="40"/>
      <c r="HNV100" s="40"/>
      <c r="HNW100" s="40"/>
      <c r="HNX100" s="40"/>
      <c r="HNY100" s="40"/>
      <c r="HNZ100" s="40"/>
      <c r="HOA100" s="40"/>
      <c r="HOB100" s="40"/>
      <c r="HOC100" s="40"/>
      <c r="HOD100" s="40"/>
      <c r="HOE100" s="40"/>
      <c r="HOF100" s="40"/>
      <c r="HOG100" s="40"/>
      <c r="HOH100" s="40"/>
      <c r="HOI100" s="40"/>
      <c r="HOJ100" s="40"/>
      <c r="HOK100" s="40"/>
      <c r="HOL100" s="40"/>
      <c r="HOM100" s="40"/>
      <c r="HON100" s="40"/>
      <c r="HOO100" s="40"/>
      <c r="HOP100" s="40"/>
      <c r="HOQ100" s="40"/>
      <c r="HOR100" s="40"/>
      <c r="HOS100" s="40"/>
      <c r="HOT100" s="40"/>
      <c r="HOU100" s="40"/>
      <c r="HOV100" s="40"/>
      <c r="HOW100" s="40"/>
      <c r="HOX100" s="40"/>
      <c r="HOY100" s="40"/>
      <c r="HOZ100" s="40"/>
      <c r="HPA100" s="40"/>
      <c r="HPB100" s="40"/>
      <c r="HPC100" s="40"/>
      <c r="HPD100" s="40"/>
      <c r="HPE100" s="40"/>
      <c r="HPF100" s="40"/>
      <c r="HPG100" s="40"/>
      <c r="HPH100" s="40"/>
      <c r="HPI100" s="40"/>
      <c r="HPJ100" s="40"/>
      <c r="HPK100" s="40"/>
      <c r="HPL100" s="40"/>
      <c r="HPM100" s="40"/>
      <c r="HPN100" s="40"/>
      <c r="HPO100" s="40"/>
      <c r="HPP100" s="40"/>
      <c r="HPQ100" s="40"/>
      <c r="HPR100" s="40"/>
      <c r="HPS100" s="40"/>
      <c r="HPT100" s="40"/>
      <c r="HPU100" s="40"/>
      <c r="HPV100" s="40"/>
      <c r="HPW100" s="40"/>
      <c r="HPX100" s="40"/>
      <c r="HPY100" s="40"/>
      <c r="HPZ100" s="40"/>
      <c r="HQA100" s="40"/>
      <c r="HQB100" s="40"/>
      <c r="HQC100" s="40"/>
      <c r="HQD100" s="40"/>
      <c r="HQE100" s="40"/>
      <c r="HQF100" s="40"/>
      <c r="HQG100" s="40"/>
      <c r="HQH100" s="40"/>
      <c r="HQI100" s="40"/>
      <c r="HQJ100" s="40"/>
      <c r="HQK100" s="40"/>
      <c r="HQL100" s="40"/>
      <c r="HQM100" s="40"/>
      <c r="HQN100" s="40"/>
      <c r="HQO100" s="40"/>
      <c r="HQP100" s="40"/>
      <c r="HQQ100" s="40"/>
      <c r="HQR100" s="40"/>
      <c r="HQS100" s="40"/>
      <c r="HQT100" s="40"/>
      <c r="HQU100" s="40"/>
      <c r="HQV100" s="40"/>
      <c r="HQW100" s="40"/>
      <c r="HQX100" s="40"/>
      <c r="HQY100" s="40"/>
      <c r="HQZ100" s="40"/>
      <c r="HRA100" s="40"/>
      <c r="HRB100" s="40"/>
      <c r="HRC100" s="40"/>
      <c r="HRD100" s="40"/>
      <c r="HRE100" s="40"/>
      <c r="HRF100" s="40"/>
      <c r="HRG100" s="40"/>
      <c r="HRH100" s="40"/>
      <c r="HRI100" s="40"/>
      <c r="HRJ100" s="40"/>
      <c r="HRK100" s="40"/>
      <c r="HRL100" s="40"/>
      <c r="HRM100" s="40"/>
      <c r="HRN100" s="40"/>
      <c r="HRO100" s="40"/>
      <c r="HRP100" s="40"/>
      <c r="HRQ100" s="40"/>
      <c r="HRR100" s="40"/>
      <c r="HRS100" s="40"/>
      <c r="HRT100" s="40"/>
      <c r="HRU100" s="40"/>
      <c r="HRV100" s="40"/>
      <c r="HRW100" s="40"/>
      <c r="HRX100" s="40"/>
      <c r="HRY100" s="40"/>
      <c r="HRZ100" s="40"/>
      <c r="HSA100" s="40"/>
      <c r="HSB100" s="40"/>
      <c r="HSC100" s="40"/>
      <c r="HSD100" s="40"/>
      <c r="HSE100" s="40"/>
      <c r="HSF100" s="40"/>
      <c r="HSG100" s="40"/>
      <c r="HSH100" s="40"/>
      <c r="HSI100" s="40"/>
      <c r="HSJ100" s="40"/>
      <c r="HSK100" s="40"/>
      <c r="HSL100" s="40"/>
      <c r="HSM100" s="40"/>
      <c r="HSN100" s="40"/>
      <c r="HSO100" s="40"/>
      <c r="HSP100" s="40"/>
      <c r="HSQ100" s="40"/>
      <c r="HSR100" s="40"/>
      <c r="HSS100" s="40"/>
      <c r="HST100" s="40"/>
      <c r="HSU100" s="40"/>
      <c r="HSV100" s="40"/>
      <c r="HSW100" s="40"/>
      <c r="HSX100" s="40"/>
      <c r="HSY100" s="40"/>
      <c r="HSZ100" s="40"/>
      <c r="HTA100" s="40"/>
      <c r="HTB100" s="40"/>
      <c r="HTC100" s="40"/>
      <c r="HTD100" s="40"/>
      <c r="HTE100" s="40"/>
      <c r="HTF100" s="40"/>
      <c r="HTG100" s="40"/>
      <c r="HTH100" s="40"/>
      <c r="HTI100" s="40"/>
      <c r="HTJ100" s="40"/>
      <c r="HTK100" s="40"/>
      <c r="HTL100" s="40"/>
      <c r="HTM100" s="40"/>
      <c r="HTN100" s="40"/>
      <c r="HTO100" s="40"/>
      <c r="HTP100" s="40"/>
      <c r="HTQ100" s="40"/>
      <c r="HTR100" s="40"/>
      <c r="HTS100" s="40"/>
      <c r="HTT100" s="40"/>
      <c r="HTU100" s="40"/>
      <c r="HTV100" s="40"/>
      <c r="HTW100" s="40"/>
      <c r="HTX100" s="40"/>
      <c r="HTY100" s="40"/>
      <c r="HTZ100" s="40"/>
      <c r="HUA100" s="40"/>
      <c r="HUB100" s="40"/>
      <c r="HUC100" s="40"/>
      <c r="HUD100" s="40"/>
      <c r="HUE100" s="40"/>
      <c r="HUF100" s="40"/>
      <c r="HUG100" s="40"/>
      <c r="HUH100" s="40"/>
      <c r="HUI100" s="40"/>
      <c r="HUJ100" s="40"/>
      <c r="HUK100" s="40"/>
      <c r="HUL100" s="40"/>
      <c r="HUM100" s="40"/>
      <c r="HUN100" s="40"/>
      <c r="HUO100" s="40"/>
      <c r="HUP100" s="40"/>
      <c r="HUQ100" s="40"/>
      <c r="HUR100" s="40"/>
      <c r="HUS100" s="40"/>
      <c r="HUT100" s="40"/>
      <c r="HUU100" s="40"/>
      <c r="HUV100" s="40"/>
      <c r="HUW100" s="40"/>
      <c r="HUX100" s="40"/>
      <c r="HUY100" s="40"/>
      <c r="HUZ100" s="40"/>
      <c r="HVA100" s="40"/>
      <c r="HVB100" s="40"/>
      <c r="HVC100" s="40"/>
      <c r="HVD100" s="40"/>
      <c r="HVE100" s="40"/>
      <c r="HVF100" s="40"/>
      <c r="HVG100" s="40"/>
      <c r="HVH100" s="40"/>
      <c r="HVI100" s="40"/>
      <c r="HVJ100" s="40"/>
      <c r="HVK100" s="40"/>
      <c r="HVL100" s="40"/>
      <c r="HVM100" s="40"/>
      <c r="HVN100" s="40"/>
      <c r="HVO100" s="40"/>
      <c r="HVP100" s="40"/>
      <c r="HVQ100" s="40"/>
      <c r="HVR100" s="40"/>
      <c r="HVS100" s="40"/>
      <c r="HVT100" s="40"/>
      <c r="HVU100" s="40"/>
      <c r="HVV100" s="40"/>
      <c r="HVW100" s="40"/>
      <c r="HVX100" s="40"/>
      <c r="HVY100" s="40"/>
      <c r="HVZ100" s="40"/>
      <c r="HWA100" s="40"/>
      <c r="HWB100" s="40"/>
      <c r="HWC100" s="40"/>
      <c r="HWD100" s="40"/>
      <c r="HWE100" s="40"/>
      <c r="HWF100" s="40"/>
      <c r="HWG100" s="40"/>
      <c r="HWH100" s="40"/>
      <c r="HWI100" s="40"/>
      <c r="HWJ100" s="40"/>
      <c r="HWK100" s="40"/>
      <c r="HWL100" s="40"/>
      <c r="HWM100" s="40"/>
      <c r="HWN100" s="40"/>
      <c r="HWO100" s="40"/>
      <c r="HWP100" s="40"/>
      <c r="HWQ100" s="40"/>
      <c r="HWR100" s="40"/>
      <c r="HWS100" s="40"/>
      <c r="HWT100" s="40"/>
      <c r="HWU100" s="40"/>
      <c r="HWV100" s="40"/>
      <c r="HWW100" s="40"/>
      <c r="HWX100" s="40"/>
      <c r="HWY100" s="40"/>
      <c r="HWZ100" s="40"/>
      <c r="HXA100" s="40"/>
      <c r="HXB100" s="40"/>
      <c r="HXC100" s="40"/>
      <c r="HXD100" s="40"/>
      <c r="HXE100" s="40"/>
      <c r="HXF100" s="40"/>
      <c r="HXG100" s="40"/>
      <c r="HXH100" s="40"/>
      <c r="HXI100" s="40"/>
      <c r="HXJ100" s="40"/>
      <c r="HXK100" s="40"/>
      <c r="HXL100" s="40"/>
      <c r="HXM100" s="40"/>
      <c r="HXN100" s="40"/>
      <c r="HXO100" s="40"/>
      <c r="HXP100" s="40"/>
      <c r="HXQ100" s="40"/>
      <c r="HXR100" s="40"/>
      <c r="HXS100" s="40"/>
      <c r="HXT100" s="40"/>
      <c r="HXU100" s="40"/>
      <c r="HXV100" s="40"/>
      <c r="HXW100" s="40"/>
      <c r="HXX100" s="40"/>
      <c r="HXY100" s="40"/>
      <c r="HXZ100" s="40"/>
      <c r="HYA100" s="40"/>
      <c r="HYB100" s="40"/>
      <c r="HYC100" s="40"/>
      <c r="HYD100" s="40"/>
      <c r="HYE100" s="40"/>
      <c r="HYF100" s="40"/>
      <c r="HYG100" s="40"/>
      <c r="HYH100" s="40"/>
      <c r="HYI100" s="40"/>
      <c r="HYJ100" s="40"/>
      <c r="HYK100" s="40"/>
      <c r="HYL100" s="40"/>
      <c r="HYM100" s="40"/>
      <c r="HYN100" s="40"/>
      <c r="HYO100" s="40"/>
      <c r="HYP100" s="40"/>
      <c r="HYQ100" s="40"/>
      <c r="HYR100" s="40"/>
      <c r="HYS100" s="40"/>
      <c r="HYT100" s="40"/>
      <c r="HYU100" s="40"/>
      <c r="HYV100" s="40"/>
      <c r="HYW100" s="40"/>
      <c r="HYX100" s="40"/>
      <c r="HYY100" s="40"/>
      <c r="HYZ100" s="40"/>
      <c r="HZA100" s="40"/>
      <c r="HZB100" s="40"/>
      <c r="HZC100" s="40"/>
      <c r="HZD100" s="40"/>
      <c r="HZE100" s="40"/>
      <c r="HZF100" s="40"/>
      <c r="HZG100" s="40"/>
      <c r="HZH100" s="40"/>
      <c r="HZI100" s="40"/>
      <c r="HZJ100" s="40"/>
      <c r="HZK100" s="40"/>
      <c r="HZL100" s="40"/>
      <c r="HZM100" s="40"/>
      <c r="HZN100" s="40"/>
      <c r="HZO100" s="40"/>
      <c r="HZP100" s="40"/>
      <c r="HZQ100" s="40"/>
      <c r="HZR100" s="40"/>
      <c r="HZS100" s="40"/>
      <c r="HZT100" s="40"/>
      <c r="HZU100" s="40"/>
      <c r="HZV100" s="40"/>
      <c r="HZW100" s="40"/>
      <c r="HZX100" s="40"/>
      <c r="HZY100" s="40"/>
      <c r="HZZ100" s="40"/>
      <c r="IAA100" s="40"/>
      <c r="IAB100" s="40"/>
      <c r="IAC100" s="40"/>
      <c r="IAD100" s="40"/>
      <c r="IAE100" s="40"/>
      <c r="IAF100" s="40"/>
      <c r="IAG100" s="40"/>
      <c r="IAH100" s="40"/>
      <c r="IAI100" s="40"/>
      <c r="IAJ100" s="40"/>
      <c r="IAK100" s="40"/>
      <c r="IAL100" s="40"/>
      <c r="IAM100" s="40"/>
      <c r="IAN100" s="40"/>
      <c r="IAO100" s="40"/>
      <c r="IAP100" s="40"/>
      <c r="IAQ100" s="40"/>
      <c r="IAR100" s="40"/>
      <c r="IAS100" s="40"/>
      <c r="IAT100" s="40"/>
      <c r="IAU100" s="40"/>
      <c r="IAV100" s="40"/>
      <c r="IAW100" s="40"/>
      <c r="IAX100" s="40"/>
      <c r="IAY100" s="40"/>
      <c r="IAZ100" s="40"/>
      <c r="IBA100" s="40"/>
      <c r="IBB100" s="40"/>
      <c r="IBC100" s="40"/>
      <c r="IBD100" s="40"/>
      <c r="IBE100" s="40"/>
      <c r="IBF100" s="40"/>
      <c r="IBG100" s="40"/>
      <c r="IBH100" s="40"/>
      <c r="IBI100" s="40"/>
      <c r="IBJ100" s="40"/>
      <c r="IBK100" s="40"/>
      <c r="IBL100" s="40"/>
      <c r="IBM100" s="40"/>
      <c r="IBN100" s="40"/>
      <c r="IBO100" s="40"/>
      <c r="IBP100" s="40"/>
      <c r="IBQ100" s="40"/>
      <c r="IBR100" s="40"/>
      <c r="IBS100" s="40"/>
      <c r="IBT100" s="40"/>
      <c r="IBU100" s="40"/>
      <c r="IBV100" s="40"/>
      <c r="IBW100" s="40"/>
      <c r="IBX100" s="40"/>
      <c r="IBY100" s="40"/>
      <c r="IBZ100" s="40"/>
      <c r="ICA100" s="40"/>
      <c r="ICB100" s="40"/>
      <c r="ICC100" s="40"/>
      <c r="ICD100" s="40"/>
      <c r="ICE100" s="40"/>
      <c r="ICF100" s="40"/>
      <c r="ICG100" s="40"/>
      <c r="ICH100" s="40"/>
      <c r="ICI100" s="40"/>
      <c r="ICJ100" s="40"/>
      <c r="ICK100" s="40"/>
      <c r="ICL100" s="40"/>
      <c r="ICM100" s="40"/>
      <c r="ICN100" s="40"/>
      <c r="ICO100" s="40"/>
      <c r="ICP100" s="40"/>
      <c r="ICQ100" s="40"/>
      <c r="ICR100" s="40"/>
      <c r="ICS100" s="40"/>
      <c r="ICT100" s="40"/>
      <c r="ICU100" s="40"/>
      <c r="ICV100" s="40"/>
      <c r="ICW100" s="40"/>
      <c r="ICX100" s="40"/>
      <c r="ICY100" s="40"/>
      <c r="ICZ100" s="40"/>
      <c r="IDA100" s="40"/>
      <c r="IDB100" s="40"/>
      <c r="IDC100" s="40"/>
      <c r="IDD100" s="40"/>
      <c r="IDE100" s="40"/>
      <c r="IDF100" s="40"/>
      <c r="IDG100" s="40"/>
      <c r="IDH100" s="40"/>
      <c r="IDI100" s="40"/>
      <c r="IDJ100" s="40"/>
      <c r="IDK100" s="40"/>
      <c r="IDL100" s="40"/>
      <c r="IDM100" s="40"/>
      <c r="IDN100" s="40"/>
      <c r="IDO100" s="40"/>
      <c r="IDP100" s="40"/>
      <c r="IDQ100" s="40"/>
      <c r="IDR100" s="40"/>
      <c r="IDS100" s="40"/>
      <c r="IDT100" s="40"/>
      <c r="IDU100" s="40"/>
      <c r="IDV100" s="40"/>
      <c r="IDW100" s="40"/>
      <c r="IDX100" s="40"/>
      <c r="IDY100" s="40"/>
      <c r="IDZ100" s="40"/>
      <c r="IEA100" s="40"/>
      <c r="IEB100" s="40"/>
      <c r="IEC100" s="40"/>
      <c r="IED100" s="40"/>
      <c r="IEE100" s="40"/>
      <c r="IEF100" s="40"/>
      <c r="IEG100" s="40"/>
      <c r="IEH100" s="40"/>
      <c r="IEI100" s="40"/>
      <c r="IEJ100" s="40"/>
      <c r="IEK100" s="40"/>
      <c r="IEL100" s="40"/>
      <c r="IEM100" s="40"/>
      <c r="IEN100" s="40"/>
      <c r="IEO100" s="40"/>
      <c r="IEP100" s="40"/>
      <c r="IEQ100" s="40"/>
      <c r="IER100" s="40"/>
      <c r="IES100" s="40"/>
      <c r="IET100" s="40"/>
      <c r="IEU100" s="40"/>
      <c r="IEV100" s="40"/>
      <c r="IEW100" s="40"/>
      <c r="IEX100" s="40"/>
      <c r="IEY100" s="40"/>
      <c r="IEZ100" s="40"/>
      <c r="IFA100" s="40"/>
      <c r="IFB100" s="40"/>
      <c r="IFC100" s="40"/>
      <c r="IFD100" s="40"/>
      <c r="IFE100" s="40"/>
      <c r="IFF100" s="40"/>
      <c r="IFG100" s="40"/>
      <c r="IFH100" s="40"/>
      <c r="IFI100" s="40"/>
      <c r="IFJ100" s="40"/>
      <c r="IFK100" s="40"/>
      <c r="IFL100" s="40"/>
      <c r="IFM100" s="40"/>
      <c r="IFN100" s="40"/>
      <c r="IFO100" s="40"/>
      <c r="IFP100" s="40"/>
      <c r="IFQ100" s="40"/>
      <c r="IFR100" s="40"/>
      <c r="IFS100" s="40"/>
      <c r="IFT100" s="40"/>
      <c r="IFU100" s="40"/>
      <c r="IFV100" s="40"/>
      <c r="IFW100" s="40"/>
      <c r="IFX100" s="40"/>
      <c r="IFY100" s="40"/>
      <c r="IFZ100" s="40"/>
      <c r="IGA100" s="40"/>
      <c r="IGB100" s="40"/>
      <c r="IGC100" s="40"/>
      <c r="IGD100" s="40"/>
      <c r="IGE100" s="40"/>
      <c r="IGF100" s="40"/>
      <c r="IGG100" s="40"/>
      <c r="IGH100" s="40"/>
      <c r="IGI100" s="40"/>
      <c r="IGJ100" s="40"/>
      <c r="IGK100" s="40"/>
      <c r="IGL100" s="40"/>
      <c r="IGM100" s="40"/>
      <c r="IGN100" s="40"/>
      <c r="IGO100" s="40"/>
      <c r="IGP100" s="40"/>
      <c r="IGQ100" s="40"/>
      <c r="IGR100" s="40"/>
      <c r="IGS100" s="40"/>
      <c r="IGT100" s="40"/>
      <c r="IGU100" s="40"/>
      <c r="IGV100" s="40"/>
      <c r="IGW100" s="40"/>
      <c r="IGX100" s="40"/>
      <c r="IGY100" s="40"/>
      <c r="IGZ100" s="40"/>
      <c r="IHA100" s="40"/>
      <c r="IHB100" s="40"/>
      <c r="IHC100" s="40"/>
      <c r="IHD100" s="40"/>
      <c r="IHE100" s="40"/>
      <c r="IHF100" s="40"/>
      <c r="IHG100" s="40"/>
      <c r="IHH100" s="40"/>
      <c r="IHI100" s="40"/>
      <c r="IHJ100" s="40"/>
      <c r="IHK100" s="40"/>
      <c r="IHL100" s="40"/>
      <c r="IHM100" s="40"/>
      <c r="IHN100" s="40"/>
      <c r="IHO100" s="40"/>
      <c r="IHP100" s="40"/>
      <c r="IHQ100" s="40"/>
      <c r="IHR100" s="40"/>
      <c r="IHS100" s="40"/>
      <c r="IHT100" s="40"/>
      <c r="IHU100" s="40"/>
      <c r="IHV100" s="40"/>
      <c r="IHW100" s="40"/>
      <c r="IHX100" s="40"/>
      <c r="IHY100" s="40"/>
      <c r="IHZ100" s="40"/>
      <c r="IIA100" s="40"/>
      <c r="IIB100" s="40"/>
      <c r="IIC100" s="40"/>
      <c r="IID100" s="40"/>
      <c r="IIE100" s="40"/>
      <c r="IIF100" s="40"/>
      <c r="IIG100" s="40"/>
      <c r="IIH100" s="40"/>
      <c r="III100" s="40"/>
      <c r="IIJ100" s="40"/>
      <c r="IIK100" s="40"/>
      <c r="IIL100" s="40"/>
      <c r="IIM100" s="40"/>
      <c r="IIN100" s="40"/>
      <c r="IIO100" s="40"/>
      <c r="IIP100" s="40"/>
      <c r="IIQ100" s="40"/>
      <c r="IIR100" s="40"/>
      <c r="IIS100" s="40"/>
      <c r="IIT100" s="40"/>
      <c r="IIU100" s="40"/>
      <c r="IIV100" s="40"/>
      <c r="IIW100" s="40"/>
      <c r="IIX100" s="40"/>
      <c r="IIY100" s="40"/>
      <c r="IIZ100" s="40"/>
      <c r="IJA100" s="40"/>
      <c r="IJB100" s="40"/>
      <c r="IJC100" s="40"/>
      <c r="IJD100" s="40"/>
      <c r="IJE100" s="40"/>
      <c r="IJF100" s="40"/>
      <c r="IJG100" s="40"/>
      <c r="IJH100" s="40"/>
      <c r="IJI100" s="40"/>
      <c r="IJJ100" s="40"/>
      <c r="IJK100" s="40"/>
      <c r="IJL100" s="40"/>
      <c r="IJM100" s="40"/>
      <c r="IJN100" s="40"/>
      <c r="IJO100" s="40"/>
      <c r="IJP100" s="40"/>
      <c r="IJQ100" s="40"/>
      <c r="IJR100" s="40"/>
      <c r="IJS100" s="40"/>
      <c r="IJT100" s="40"/>
      <c r="IJU100" s="40"/>
      <c r="IJV100" s="40"/>
      <c r="IJW100" s="40"/>
      <c r="IJX100" s="40"/>
      <c r="IJY100" s="40"/>
      <c r="IJZ100" s="40"/>
      <c r="IKA100" s="40"/>
      <c r="IKB100" s="40"/>
      <c r="IKC100" s="40"/>
      <c r="IKD100" s="40"/>
      <c r="IKE100" s="40"/>
      <c r="IKF100" s="40"/>
      <c r="IKG100" s="40"/>
      <c r="IKH100" s="40"/>
      <c r="IKI100" s="40"/>
      <c r="IKJ100" s="40"/>
      <c r="IKK100" s="40"/>
      <c r="IKL100" s="40"/>
      <c r="IKM100" s="40"/>
      <c r="IKN100" s="40"/>
      <c r="IKO100" s="40"/>
      <c r="IKP100" s="40"/>
      <c r="IKQ100" s="40"/>
      <c r="IKR100" s="40"/>
      <c r="IKS100" s="40"/>
      <c r="IKT100" s="40"/>
      <c r="IKU100" s="40"/>
      <c r="IKV100" s="40"/>
      <c r="IKW100" s="40"/>
      <c r="IKX100" s="40"/>
      <c r="IKY100" s="40"/>
      <c r="IKZ100" s="40"/>
      <c r="ILA100" s="40"/>
      <c r="ILB100" s="40"/>
      <c r="ILC100" s="40"/>
      <c r="ILD100" s="40"/>
      <c r="ILE100" s="40"/>
      <c r="ILF100" s="40"/>
      <c r="ILG100" s="40"/>
      <c r="ILH100" s="40"/>
      <c r="ILI100" s="40"/>
      <c r="ILJ100" s="40"/>
      <c r="ILK100" s="40"/>
      <c r="ILL100" s="40"/>
      <c r="ILM100" s="40"/>
      <c r="ILN100" s="40"/>
      <c r="ILO100" s="40"/>
      <c r="ILP100" s="40"/>
      <c r="ILQ100" s="40"/>
      <c r="ILR100" s="40"/>
      <c r="ILS100" s="40"/>
      <c r="ILT100" s="40"/>
      <c r="ILU100" s="40"/>
      <c r="ILV100" s="40"/>
      <c r="ILW100" s="40"/>
      <c r="ILX100" s="40"/>
      <c r="ILY100" s="40"/>
      <c r="ILZ100" s="40"/>
      <c r="IMA100" s="40"/>
      <c r="IMB100" s="40"/>
      <c r="IMC100" s="40"/>
      <c r="IMD100" s="40"/>
      <c r="IME100" s="40"/>
      <c r="IMF100" s="40"/>
      <c r="IMG100" s="40"/>
      <c r="IMH100" s="40"/>
      <c r="IMI100" s="40"/>
      <c r="IMJ100" s="40"/>
      <c r="IMK100" s="40"/>
      <c r="IML100" s="40"/>
      <c r="IMM100" s="40"/>
      <c r="IMN100" s="40"/>
      <c r="IMO100" s="40"/>
      <c r="IMP100" s="40"/>
      <c r="IMQ100" s="40"/>
      <c r="IMR100" s="40"/>
      <c r="IMS100" s="40"/>
      <c r="IMT100" s="40"/>
      <c r="IMU100" s="40"/>
      <c r="IMV100" s="40"/>
      <c r="IMW100" s="40"/>
      <c r="IMX100" s="40"/>
      <c r="IMY100" s="40"/>
      <c r="IMZ100" s="40"/>
      <c r="INA100" s="40"/>
      <c r="INB100" s="40"/>
      <c r="INC100" s="40"/>
      <c r="IND100" s="40"/>
      <c r="INE100" s="40"/>
      <c r="INF100" s="40"/>
      <c r="ING100" s="40"/>
      <c r="INH100" s="40"/>
      <c r="INI100" s="40"/>
      <c r="INJ100" s="40"/>
      <c r="INK100" s="40"/>
      <c r="INL100" s="40"/>
      <c r="INM100" s="40"/>
      <c r="INN100" s="40"/>
      <c r="INO100" s="40"/>
      <c r="INP100" s="40"/>
      <c r="INQ100" s="40"/>
      <c r="INR100" s="40"/>
      <c r="INS100" s="40"/>
      <c r="INT100" s="40"/>
      <c r="INU100" s="40"/>
      <c r="INV100" s="40"/>
      <c r="INW100" s="40"/>
      <c r="INX100" s="40"/>
      <c r="INY100" s="40"/>
      <c r="INZ100" s="40"/>
      <c r="IOA100" s="40"/>
      <c r="IOB100" s="40"/>
      <c r="IOC100" s="40"/>
      <c r="IOD100" s="40"/>
      <c r="IOE100" s="40"/>
      <c r="IOF100" s="40"/>
      <c r="IOG100" s="40"/>
      <c r="IOH100" s="40"/>
      <c r="IOI100" s="40"/>
      <c r="IOJ100" s="40"/>
      <c r="IOK100" s="40"/>
      <c r="IOL100" s="40"/>
      <c r="IOM100" s="40"/>
      <c r="ION100" s="40"/>
      <c r="IOO100" s="40"/>
      <c r="IOP100" s="40"/>
      <c r="IOQ100" s="40"/>
      <c r="IOR100" s="40"/>
      <c r="IOS100" s="40"/>
      <c r="IOT100" s="40"/>
      <c r="IOU100" s="40"/>
      <c r="IOV100" s="40"/>
      <c r="IOW100" s="40"/>
      <c r="IOX100" s="40"/>
      <c r="IOY100" s="40"/>
      <c r="IOZ100" s="40"/>
      <c r="IPA100" s="40"/>
      <c r="IPB100" s="40"/>
      <c r="IPC100" s="40"/>
      <c r="IPD100" s="40"/>
      <c r="IPE100" s="40"/>
      <c r="IPF100" s="40"/>
      <c r="IPG100" s="40"/>
      <c r="IPH100" s="40"/>
      <c r="IPI100" s="40"/>
      <c r="IPJ100" s="40"/>
      <c r="IPK100" s="40"/>
      <c r="IPL100" s="40"/>
      <c r="IPM100" s="40"/>
      <c r="IPN100" s="40"/>
      <c r="IPO100" s="40"/>
      <c r="IPP100" s="40"/>
      <c r="IPQ100" s="40"/>
      <c r="IPR100" s="40"/>
      <c r="IPS100" s="40"/>
      <c r="IPT100" s="40"/>
      <c r="IPU100" s="40"/>
      <c r="IPV100" s="40"/>
      <c r="IPW100" s="40"/>
      <c r="IPX100" s="40"/>
      <c r="IPY100" s="40"/>
      <c r="IPZ100" s="40"/>
      <c r="IQA100" s="40"/>
      <c r="IQB100" s="40"/>
      <c r="IQC100" s="40"/>
      <c r="IQD100" s="40"/>
      <c r="IQE100" s="40"/>
      <c r="IQF100" s="40"/>
      <c r="IQG100" s="40"/>
      <c r="IQH100" s="40"/>
      <c r="IQI100" s="40"/>
      <c r="IQJ100" s="40"/>
      <c r="IQK100" s="40"/>
      <c r="IQL100" s="40"/>
      <c r="IQM100" s="40"/>
      <c r="IQN100" s="40"/>
      <c r="IQO100" s="40"/>
      <c r="IQP100" s="40"/>
      <c r="IQQ100" s="40"/>
      <c r="IQR100" s="40"/>
      <c r="IQS100" s="40"/>
      <c r="IQT100" s="40"/>
      <c r="IQU100" s="40"/>
      <c r="IQV100" s="40"/>
      <c r="IQW100" s="40"/>
      <c r="IQX100" s="40"/>
      <c r="IQY100" s="40"/>
      <c r="IQZ100" s="40"/>
      <c r="IRA100" s="40"/>
      <c r="IRB100" s="40"/>
      <c r="IRC100" s="40"/>
      <c r="IRD100" s="40"/>
      <c r="IRE100" s="40"/>
      <c r="IRF100" s="40"/>
      <c r="IRG100" s="40"/>
      <c r="IRH100" s="40"/>
      <c r="IRI100" s="40"/>
      <c r="IRJ100" s="40"/>
      <c r="IRK100" s="40"/>
      <c r="IRL100" s="40"/>
      <c r="IRM100" s="40"/>
      <c r="IRN100" s="40"/>
      <c r="IRO100" s="40"/>
      <c r="IRP100" s="40"/>
      <c r="IRQ100" s="40"/>
      <c r="IRR100" s="40"/>
      <c r="IRS100" s="40"/>
      <c r="IRT100" s="40"/>
      <c r="IRU100" s="40"/>
      <c r="IRV100" s="40"/>
      <c r="IRW100" s="40"/>
      <c r="IRX100" s="40"/>
      <c r="IRY100" s="40"/>
      <c r="IRZ100" s="40"/>
      <c r="ISA100" s="40"/>
      <c r="ISB100" s="40"/>
      <c r="ISC100" s="40"/>
      <c r="ISD100" s="40"/>
      <c r="ISE100" s="40"/>
      <c r="ISF100" s="40"/>
      <c r="ISG100" s="40"/>
      <c r="ISH100" s="40"/>
      <c r="ISI100" s="40"/>
      <c r="ISJ100" s="40"/>
      <c r="ISK100" s="40"/>
      <c r="ISL100" s="40"/>
      <c r="ISM100" s="40"/>
      <c r="ISN100" s="40"/>
      <c r="ISO100" s="40"/>
      <c r="ISP100" s="40"/>
      <c r="ISQ100" s="40"/>
      <c r="ISR100" s="40"/>
      <c r="ISS100" s="40"/>
      <c r="IST100" s="40"/>
      <c r="ISU100" s="40"/>
      <c r="ISV100" s="40"/>
      <c r="ISW100" s="40"/>
      <c r="ISX100" s="40"/>
      <c r="ISY100" s="40"/>
      <c r="ISZ100" s="40"/>
      <c r="ITA100" s="40"/>
      <c r="ITB100" s="40"/>
      <c r="ITC100" s="40"/>
      <c r="ITD100" s="40"/>
      <c r="ITE100" s="40"/>
      <c r="ITF100" s="40"/>
      <c r="ITG100" s="40"/>
      <c r="ITH100" s="40"/>
      <c r="ITI100" s="40"/>
      <c r="ITJ100" s="40"/>
      <c r="ITK100" s="40"/>
      <c r="ITL100" s="40"/>
      <c r="ITM100" s="40"/>
      <c r="ITN100" s="40"/>
      <c r="ITO100" s="40"/>
      <c r="ITP100" s="40"/>
      <c r="ITQ100" s="40"/>
      <c r="ITR100" s="40"/>
      <c r="ITS100" s="40"/>
      <c r="ITT100" s="40"/>
      <c r="ITU100" s="40"/>
      <c r="ITV100" s="40"/>
      <c r="ITW100" s="40"/>
      <c r="ITX100" s="40"/>
      <c r="ITY100" s="40"/>
      <c r="ITZ100" s="40"/>
      <c r="IUA100" s="40"/>
      <c r="IUB100" s="40"/>
      <c r="IUC100" s="40"/>
      <c r="IUD100" s="40"/>
      <c r="IUE100" s="40"/>
      <c r="IUF100" s="40"/>
      <c r="IUG100" s="40"/>
      <c r="IUH100" s="40"/>
      <c r="IUI100" s="40"/>
      <c r="IUJ100" s="40"/>
      <c r="IUK100" s="40"/>
      <c r="IUL100" s="40"/>
      <c r="IUM100" s="40"/>
      <c r="IUN100" s="40"/>
      <c r="IUO100" s="40"/>
      <c r="IUP100" s="40"/>
      <c r="IUQ100" s="40"/>
      <c r="IUR100" s="40"/>
      <c r="IUS100" s="40"/>
      <c r="IUT100" s="40"/>
      <c r="IUU100" s="40"/>
      <c r="IUV100" s="40"/>
      <c r="IUW100" s="40"/>
      <c r="IUX100" s="40"/>
      <c r="IUY100" s="40"/>
      <c r="IUZ100" s="40"/>
      <c r="IVA100" s="40"/>
      <c r="IVB100" s="40"/>
      <c r="IVC100" s="40"/>
      <c r="IVD100" s="40"/>
      <c r="IVE100" s="40"/>
      <c r="IVF100" s="40"/>
      <c r="IVG100" s="40"/>
      <c r="IVH100" s="40"/>
      <c r="IVI100" s="40"/>
      <c r="IVJ100" s="40"/>
      <c r="IVK100" s="40"/>
      <c r="IVL100" s="40"/>
      <c r="IVM100" s="40"/>
      <c r="IVN100" s="40"/>
      <c r="IVO100" s="40"/>
      <c r="IVP100" s="40"/>
      <c r="IVQ100" s="40"/>
      <c r="IVR100" s="40"/>
      <c r="IVS100" s="40"/>
      <c r="IVT100" s="40"/>
      <c r="IVU100" s="40"/>
      <c r="IVV100" s="40"/>
      <c r="IVW100" s="40"/>
      <c r="IVX100" s="40"/>
      <c r="IVY100" s="40"/>
      <c r="IVZ100" s="40"/>
      <c r="IWA100" s="40"/>
      <c r="IWB100" s="40"/>
      <c r="IWC100" s="40"/>
      <c r="IWD100" s="40"/>
      <c r="IWE100" s="40"/>
      <c r="IWF100" s="40"/>
      <c r="IWG100" s="40"/>
      <c r="IWH100" s="40"/>
      <c r="IWI100" s="40"/>
      <c r="IWJ100" s="40"/>
      <c r="IWK100" s="40"/>
      <c r="IWL100" s="40"/>
      <c r="IWM100" s="40"/>
      <c r="IWN100" s="40"/>
      <c r="IWO100" s="40"/>
      <c r="IWP100" s="40"/>
      <c r="IWQ100" s="40"/>
      <c r="IWR100" s="40"/>
      <c r="IWS100" s="40"/>
      <c r="IWT100" s="40"/>
      <c r="IWU100" s="40"/>
      <c r="IWV100" s="40"/>
      <c r="IWW100" s="40"/>
      <c r="IWX100" s="40"/>
      <c r="IWY100" s="40"/>
      <c r="IWZ100" s="40"/>
      <c r="IXA100" s="40"/>
      <c r="IXB100" s="40"/>
      <c r="IXC100" s="40"/>
      <c r="IXD100" s="40"/>
      <c r="IXE100" s="40"/>
      <c r="IXF100" s="40"/>
      <c r="IXG100" s="40"/>
      <c r="IXH100" s="40"/>
      <c r="IXI100" s="40"/>
      <c r="IXJ100" s="40"/>
      <c r="IXK100" s="40"/>
      <c r="IXL100" s="40"/>
      <c r="IXM100" s="40"/>
      <c r="IXN100" s="40"/>
      <c r="IXO100" s="40"/>
      <c r="IXP100" s="40"/>
      <c r="IXQ100" s="40"/>
      <c r="IXR100" s="40"/>
      <c r="IXS100" s="40"/>
      <c r="IXT100" s="40"/>
      <c r="IXU100" s="40"/>
      <c r="IXV100" s="40"/>
      <c r="IXW100" s="40"/>
      <c r="IXX100" s="40"/>
      <c r="IXY100" s="40"/>
      <c r="IXZ100" s="40"/>
      <c r="IYA100" s="40"/>
      <c r="IYB100" s="40"/>
      <c r="IYC100" s="40"/>
      <c r="IYD100" s="40"/>
      <c r="IYE100" s="40"/>
      <c r="IYF100" s="40"/>
      <c r="IYG100" s="40"/>
      <c r="IYH100" s="40"/>
      <c r="IYI100" s="40"/>
      <c r="IYJ100" s="40"/>
      <c r="IYK100" s="40"/>
      <c r="IYL100" s="40"/>
      <c r="IYM100" s="40"/>
      <c r="IYN100" s="40"/>
      <c r="IYO100" s="40"/>
      <c r="IYP100" s="40"/>
      <c r="IYQ100" s="40"/>
      <c r="IYR100" s="40"/>
      <c r="IYS100" s="40"/>
      <c r="IYT100" s="40"/>
      <c r="IYU100" s="40"/>
      <c r="IYV100" s="40"/>
      <c r="IYW100" s="40"/>
      <c r="IYX100" s="40"/>
      <c r="IYY100" s="40"/>
      <c r="IYZ100" s="40"/>
      <c r="IZA100" s="40"/>
      <c r="IZB100" s="40"/>
      <c r="IZC100" s="40"/>
      <c r="IZD100" s="40"/>
      <c r="IZE100" s="40"/>
      <c r="IZF100" s="40"/>
      <c r="IZG100" s="40"/>
      <c r="IZH100" s="40"/>
      <c r="IZI100" s="40"/>
      <c r="IZJ100" s="40"/>
      <c r="IZK100" s="40"/>
      <c r="IZL100" s="40"/>
      <c r="IZM100" s="40"/>
      <c r="IZN100" s="40"/>
      <c r="IZO100" s="40"/>
      <c r="IZP100" s="40"/>
      <c r="IZQ100" s="40"/>
      <c r="IZR100" s="40"/>
      <c r="IZS100" s="40"/>
      <c r="IZT100" s="40"/>
      <c r="IZU100" s="40"/>
      <c r="IZV100" s="40"/>
      <c r="IZW100" s="40"/>
      <c r="IZX100" s="40"/>
      <c r="IZY100" s="40"/>
      <c r="IZZ100" s="40"/>
      <c r="JAA100" s="40"/>
      <c r="JAB100" s="40"/>
      <c r="JAC100" s="40"/>
      <c r="JAD100" s="40"/>
      <c r="JAE100" s="40"/>
      <c r="JAF100" s="40"/>
      <c r="JAG100" s="40"/>
      <c r="JAH100" s="40"/>
      <c r="JAI100" s="40"/>
      <c r="JAJ100" s="40"/>
      <c r="JAK100" s="40"/>
      <c r="JAL100" s="40"/>
      <c r="JAM100" s="40"/>
      <c r="JAN100" s="40"/>
      <c r="JAO100" s="40"/>
      <c r="JAP100" s="40"/>
      <c r="JAQ100" s="40"/>
      <c r="JAR100" s="40"/>
      <c r="JAS100" s="40"/>
      <c r="JAT100" s="40"/>
      <c r="JAU100" s="40"/>
      <c r="JAV100" s="40"/>
      <c r="JAW100" s="40"/>
      <c r="JAX100" s="40"/>
      <c r="JAY100" s="40"/>
      <c r="JAZ100" s="40"/>
      <c r="JBA100" s="40"/>
      <c r="JBB100" s="40"/>
      <c r="JBC100" s="40"/>
      <c r="JBD100" s="40"/>
      <c r="JBE100" s="40"/>
      <c r="JBF100" s="40"/>
      <c r="JBG100" s="40"/>
      <c r="JBH100" s="40"/>
      <c r="JBI100" s="40"/>
      <c r="JBJ100" s="40"/>
      <c r="JBK100" s="40"/>
      <c r="JBL100" s="40"/>
      <c r="JBM100" s="40"/>
      <c r="JBN100" s="40"/>
      <c r="JBO100" s="40"/>
      <c r="JBP100" s="40"/>
      <c r="JBQ100" s="40"/>
      <c r="JBR100" s="40"/>
      <c r="JBS100" s="40"/>
      <c r="JBT100" s="40"/>
      <c r="JBU100" s="40"/>
      <c r="JBV100" s="40"/>
      <c r="JBW100" s="40"/>
      <c r="JBX100" s="40"/>
      <c r="JBY100" s="40"/>
      <c r="JBZ100" s="40"/>
      <c r="JCA100" s="40"/>
      <c r="JCB100" s="40"/>
      <c r="JCC100" s="40"/>
      <c r="JCD100" s="40"/>
      <c r="JCE100" s="40"/>
      <c r="JCF100" s="40"/>
      <c r="JCG100" s="40"/>
      <c r="JCH100" s="40"/>
      <c r="JCI100" s="40"/>
      <c r="JCJ100" s="40"/>
      <c r="JCK100" s="40"/>
      <c r="JCL100" s="40"/>
      <c r="JCM100" s="40"/>
      <c r="JCN100" s="40"/>
      <c r="JCO100" s="40"/>
      <c r="JCP100" s="40"/>
      <c r="JCQ100" s="40"/>
      <c r="JCR100" s="40"/>
      <c r="JCS100" s="40"/>
      <c r="JCT100" s="40"/>
      <c r="JCU100" s="40"/>
      <c r="JCV100" s="40"/>
      <c r="JCW100" s="40"/>
      <c r="JCX100" s="40"/>
      <c r="JCY100" s="40"/>
      <c r="JCZ100" s="40"/>
      <c r="JDA100" s="40"/>
      <c r="JDB100" s="40"/>
      <c r="JDC100" s="40"/>
      <c r="JDD100" s="40"/>
      <c r="JDE100" s="40"/>
      <c r="JDF100" s="40"/>
      <c r="JDG100" s="40"/>
      <c r="JDH100" s="40"/>
      <c r="JDI100" s="40"/>
      <c r="JDJ100" s="40"/>
      <c r="JDK100" s="40"/>
      <c r="JDL100" s="40"/>
      <c r="JDM100" s="40"/>
      <c r="JDN100" s="40"/>
      <c r="JDO100" s="40"/>
      <c r="JDP100" s="40"/>
      <c r="JDQ100" s="40"/>
      <c r="JDR100" s="40"/>
      <c r="JDS100" s="40"/>
      <c r="JDT100" s="40"/>
      <c r="JDU100" s="40"/>
      <c r="JDV100" s="40"/>
      <c r="JDW100" s="40"/>
      <c r="JDX100" s="40"/>
      <c r="JDY100" s="40"/>
      <c r="JDZ100" s="40"/>
      <c r="JEA100" s="40"/>
      <c r="JEB100" s="40"/>
      <c r="JEC100" s="40"/>
      <c r="JED100" s="40"/>
      <c r="JEE100" s="40"/>
      <c r="JEF100" s="40"/>
      <c r="JEG100" s="40"/>
      <c r="JEH100" s="40"/>
      <c r="JEI100" s="40"/>
      <c r="JEJ100" s="40"/>
      <c r="JEK100" s="40"/>
      <c r="JEL100" s="40"/>
      <c r="JEM100" s="40"/>
      <c r="JEN100" s="40"/>
      <c r="JEO100" s="40"/>
      <c r="JEP100" s="40"/>
      <c r="JEQ100" s="40"/>
      <c r="JER100" s="40"/>
      <c r="JES100" s="40"/>
      <c r="JET100" s="40"/>
      <c r="JEU100" s="40"/>
      <c r="JEV100" s="40"/>
      <c r="JEW100" s="40"/>
      <c r="JEX100" s="40"/>
      <c r="JEY100" s="40"/>
      <c r="JEZ100" s="40"/>
      <c r="JFA100" s="40"/>
      <c r="JFB100" s="40"/>
      <c r="JFC100" s="40"/>
      <c r="JFD100" s="40"/>
      <c r="JFE100" s="40"/>
      <c r="JFF100" s="40"/>
      <c r="JFG100" s="40"/>
      <c r="JFH100" s="40"/>
      <c r="JFI100" s="40"/>
      <c r="JFJ100" s="40"/>
      <c r="JFK100" s="40"/>
      <c r="JFL100" s="40"/>
      <c r="JFM100" s="40"/>
      <c r="JFN100" s="40"/>
      <c r="JFO100" s="40"/>
      <c r="JFP100" s="40"/>
      <c r="JFQ100" s="40"/>
      <c r="JFR100" s="40"/>
      <c r="JFS100" s="40"/>
      <c r="JFT100" s="40"/>
      <c r="JFU100" s="40"/>
      <c r="JFV100" s="40"/>
      <c r="JFW100" s="40"/>
      <c r="JFX100" s="40"/>
      <c r="JFY100" s="40"/>
      <c r="JFZ100" s="40"/>
      <c r="JGA100" s="40"/>
      <c r="JGB100" s="40"/>
      <c r="JGC100" s="40"/>
      <c r="JGD100" s="40"/>
      <c r="JGE100" s="40"/>
      <c r="JGF100" s="40"/>
      <c r="JGG100" s="40"/>
      <c r="JGH100" s="40"/>
      <c r="JGI100" s="40"/>
      <c r="JGJ100" s="40"/>
      <c r="JGK100" s="40"/>
      <c r="JGL100" s="40"/>
      <c r="JGM100" s="40"/>
      <c r="JGN100" s="40"/>
      <c r="JGO100" s="40"/>
      <c r="JGP100" s="40"/>
      <c r="JGQ100" s="40"/>
      <c r="JGR100" s="40"/>
      <c r="JGS100" s="40"/>
      <c r="JGT100" s="40"/>
      <c r="JGU100" s="40"/>
      <c r="JGV100" s="40"/>
      <c r="JGW100" s="40"/>
      <c r="JGX100" s="40"/>
      <c r="JGY100" s="40"/>
      <c r="JGZ100" s="40"/>
      <c r="JHA100" s="40"/>
      <c r="JHB100" s="40"/>
      <c r="JHC100" s="40"/>
      <c r="JHD100" s="40"/>
      <c r="JHE100" s="40"/>
      <c r="JHF100" s="40"/>
      <c r="JHG100" s="40"/>
      <c r="JHH100" s="40"/>
      <c r="JHI100" s="40"/>
      <c r="JHJ100" s="40"/>
      <c r="JHK100" s="40"/>
      <c r="JHL100" s="40"/>
      <c r="JHM100" s="40"/>
      <c r="JHN100" s="40"/>
      <c r="JHO100" s="40"/>
      <c r="JHP100" s="40"/>
      <c r="JHQ100" s="40"/>
      <c r="JHR100" s="40"/>
      <c r="JHS100" s="40"/>
      <c r="JHT100" s="40"/>
      <c r="JHU100" s="40"/>
      <c r="JHV100" s="40"/>
      <c r="JHW100" s="40"/>
      <c r="JHX100" s="40"/>
      <c r="JHY100" s="40"/>
      <c r="JHZ100" s="40"/>
      <c r="JIA100" s="40"/>
      <c r="JIB100" s="40"/>
      <c r="JIC100" s="40"/>
      <c r="JID100" s="40"/>
      <c r="JIE100" s="40"/>
      <c r="JIF100" s="40"/>
      <c r="JIG100" s="40"/>
      <c r="JIH100" s="40"/>
      <c r="JII100" s="40"/>
      <c r="JIJ100" s="40"/>
      <c r="JIK100" s="40"/>
      <c r="JIL100" s="40"/>
      <c r="JIM100" s="40"/>
      <c r="JIN100" s="40"/>
      <c r="JIO100" s="40"/>
      <c r="JIP100" s="40"/>
      <c r="JIQ100" s="40"/>
      <c r="JIR100" s="40"/>
      <c r="JIS100" s="40"/>
      <c r="JIT100" s="40"/>
      <c r="JIU100" s="40"/>
      <c r="JIV100" s="40"/>
      <c r="JIW100" s="40"/>
      <c r="JIX100" s="40"/>
      <c r="JIY100" s="40"/>
      <c r="JIZ100" s="40"/>
      <c r="JJA100" s="40"/>
      <c r="JJB100" s="40"/>
      <c r="JJC100" s="40"/>
      <c r="JJD100" s="40"/>
      <c r="JJE100" s="40"/>
      <c r="JJF100" s="40"/>
      <c r="JJG100" s="40"/>
      <c r="JJH100" s="40"/>
      <c r="JJI100" s="40"/>
      <c r="JJJ100" s="40"/>
      <c r="JJK100" s="40"/>
      <c r="JJL100" s="40"/>
      <c r="JJM100" s="40"/>
      <c r="JJN100" s="40"/>
      <c r="JJO100" s="40"/>
      <c r="JJP100" s="40"/>
      <c r="JJQ100" s="40"/>
      <c r="JJR100" s="40"/>
      <c r="JJS100" s="40"/>
      <c r="JJT100" s="40"/>
      <c r="JJU100" s="40"/>
      <c r="JJV100" s="40"/>
      <c r="JJW100" s="40"/>
      <c r="JJX100" s="40"/>
      <c r="JJY100" s="40"/>
      <c r="JJZ100" s="40"/>
      <c r="JKA100" s="40"/>
      <c r="JKB100" s="40"/>
      <c r="JKC100" s="40"/>
      <c r="JKD100" s="40"/>
      <c r="JKE100" s="40"/>
      <c r="JKF100" s="40"/>
      <c r="JKG100" s="40"/>
      <c r="JKH100" s="40"/>
      <c r="JKI100" s="40"/>
      <c r="JKJ100" s="40"/>
      <c r="JKK100" s="40"/>
      <c r="JKL100" s="40"/>
      <c r="JKM100" s="40"/>
      <c r="JKN100" s="40"/>
      <c r="JKO100" s="40"/>
      <c r="JKP100" s="40"/>
      <c r="JKQ100" s="40"/>
      <c r="JKR100" s="40"/>
      <c r="JKS100" s="40"/>
      <c r="JKT100" s="40"/>
      <c r="JKU100" s="40"/>
      <c r="JKV100" s="40"/>
      <c r="JKW100" s="40"/>
      <c r="JKX100" s="40"/>
      <c r="JKY100" s="40"/>
      <c r="JKZ100" s="40"/>
      <c r="JLA100" s="40"/>
      <c r="JLB100" s="40"/>
      <c r="JLC100" s="40"/>
      <c r="JLD100" s="40"/>
      <c r="JLE100" s="40"/>
      <c r="JLF100" s="40"/>
      <c r="JLG100" s="40"/>
      <c r="JLH100" s="40"/>
      <c r="JLI100" s="40"/>
      <c r="JLJ100" s="40"/>
      <c r="JLK100" s="40"/>
      <c r="JLL100" s="40"/>
      <c r="JLM100" s="40"/>
      <c r="JLN100" s="40"/>
      <c r="JLO100" s="40"/>
      <c r="JLP100" s="40"/>
      <c r="JLQ100" s="40"/>
      <c r="JLR100" s="40"/>
      <c r="JLS100" s="40"/>
      <c r="JLT100" s="40"/>
      <c r="JLU100" s="40"/>
      <c r="JLV100" s="40"/>
      <c r="JLW100" s="40"/>
      <c r="JLX100" s="40"/>
      <c r="JLY100" s="40"/>
      <c r="JLZ100" s="40"/>
      <c r="JMA100" s="40"/>
      <c r="JMB100" s="40"/>
      <c r="JMC100" s="40"/>
      <c r="JMD100" s="40"/>
      <c r="JME100" s="40"/>
      <c r="JMF100" s="40"/>
      <c r="JMG100" s="40"/>
      <c r="JMH100" s="40"/>
      <c r="JMI100" s="40"/>
      <c r="JMJ100" s="40"/>
      <c r="JMK100" s="40"/>
      <c r="JML100" s="40"/>
      <c r="JMM100" s="40"/>
      <c r="JMN100" s="40"/>
      <c r="JMO100" s="40"/>
      <c r="JMP100" s="40"/>
      <c r="JMQ100" s="40"/>
      <c r="JMR100" s="40"/>
      <c r="JMS100" s="40"/>
      <c r="JMT100" s="40"/>
      <c r="JMU100" s="40"/>
      <c r="JMV100" s="40"/>
      <c r="JMW100" s="40"/>
      <c r="JMX100" s="40"/>
      <c r="JMY100" s="40"/>
      <c r="JMZ100" s="40"/>
      <c r="JNA100" s="40"/>
      <c r="JNB100" s="40"/>
      <c r="JNC100" s="40"/>
      <c r="JND100" s="40"/>
      <c r="JNE100" s="40"/>
      <c r="JNF100" s="40"/>
      <c r="JNG100" s="40"/>
      <c r="JNH100" s="40"/>
      <c r="JNI100" s="40"/>
      <c r="JNJ100" s="40"/>
      <c r="JNK100" s="40"/>
      <c r="JNL100" s="40"/>
      <c r="JNM100" s="40"/>
      <c r="JNN100" s="40"/>
      <c r="JNO100" s="40"/>
      <c r="JNP100" s="40"/>
      <c r="JNQ100" s="40"/>
      <c r="JNR100" s="40"/>
      <c r="JNS100" s="40"/>
      <c r="JNT100" s="40"/>
      <c r="JNU100" s="40"/>
      <c r="JNV100" s="40"/>
      <c r="JNW100" s="40"/>
      <c r="JNX100" s="40"/>
      <c r="JNY100" s="40"/>
      <c r="JNZ100" s="40"/>
      <c r="JOA100" s="40"/>
      <c r="JOB100" s="40"/>
      <c r="JOC100" s="40"/>
      <c r="JOD100" s="40"/>
      <c r="JOE100" s="40"/>
      <c r="JOF100" s="40"/>
      <c r="JOG100" s="40"/>
      <c r="JOH100" s="40"/>
      <c r="JOI100" s="40"/>
      <c r="JOJ100" s="40"/>
      <c r="JOK100" s="40"/>
      <c r="JOL100" s="40"/>
      <c r="JOM100" s="40"/>
      <c r="JON100" s="40"/>
      <c r="JOO100" s="40"/>
      <c r="JOP100" s="40"/>
      <c r="JOQ100" s="40"/>
      <c r="JOR100" s="40"/>
      <c r="JOS100" s="40"/>
      <c r="JOT100" s="40"/>
      <c r="JOU100" s="40"/>
      <c r="JOV100" s="40"/>
      <c r="JOW100" s="40"/>
      <c r="JOX100" s="40"/>
      <c r="JOY100" s="40"/>
      <c r="JOZ100" s="40"/>
      <c r="JPA100" s="40"/>
      <c r="JPB100" s="40"/>
      <c r="JPC100" s="40"/>
      <c r="JPD100" s="40"/>
      <c r="JPE100" s="40"/>
      <c r="JPF100" s="40"/>
      <c r="JPG100" s="40"/>
      <c r="JPH100" s="40"/>
      <c r="JPI100" s="40"/>
      <c r="JPJ100" s="40"/>
      <c r="JPK100" s="40"/>
      <c r="JPL100" s="40"/>
      <c r="JPM100" s="40"/>
      <c r="JPN100" s="40"/>
      <c r="JPO100" s="40"/>
      <c r="JPP100" s="40"/>
      <c r="JPQ100" s="40"/>
      <c r="JPR100" s="40"/>
      <c r="JPS100" s="40"/>
      <c r="JPT100" s="40"/>
      <c r="JPU100" s="40"/>
      <c r="JPV100" s="40"/>
      <c r="JPW100" s="40"/>
      <c r="JPX100" s="40"/>
      <c r="JPY100" s="40"/>
      <c r="JPZ100" s="40"/>
      <c r="JQA100" s="40"/>
      <c r="JQB100" s="40"/>
      <c r="JQC100" s="40"/>
      <c r="JQD100" s="40"/>
      <c r="JQE100" s="40"/>
      <c r="JQF100" s="40"/>
      <c r="JQG100" s="40"/>
      <c r="JQH100" s="40"/>
      <c r="JQI100" s="40"/>
      <c r="JQJ100" s="40"/>
      <c r="JQK100" s="40"/>
      <c r="JQL100" s="40"/>
      <c r="JQM100" s="40"/>
      <c r="JQN100" s="40"/>
      <c r="JQO100" s="40"/>
      <c r="JQP100" s="40"/>
      <c r="JQQ100" s="40"/>
      <c r="JQR100" s="40"/>
      <c r="JQS100" s="40"/>
      <c r="JQT100" s="40"/>
      <c r="JQU100" s="40"/>
      <c r="JQV100" s="40"/>
      <c r="JQW100" s="40"/>
      <c r="JQX100" s="40"/>
      <c r="JQY100" s="40"/>
      <c r="JQZ100" s="40"/>
      <c r="JRA100" s="40"/>
      <c r="JRB100" s="40"/>
      <c r="JRC100" s="40"/>
      <c r="JRD100" s="40"/>
      <c r="JRE100" s="40"/>
      <c r="JRF100" s="40"/>
      <c r="JRG100" s="40"/>
      <c r="JRH100" s="40"/>
      <c r="JRI100" s="40"/>
      <c r="JRJ100" s="40"/>
      <c r="JRK100" s="40"/>
      <c r="JRL100" s="40"/>
      <c r="JRM100" s="40"/>
      <c r="JRN100" s="40"/>
      <c r="JRO100" s="40"/>
      <c r="JRP100" s="40"/>
      <c r="JRQ100" s="40"/>
      <c r="JRR100" s="40"/>
      <c r="JRS100" s="40"/>
      <c r="JRT100" s="40"/>
      <c r="JRU100" s="40"/>
      <c r="JRV100" s="40"/>
      <c r="JRW100" s="40"/>
      <c r="JRX100" s="40"/>
      <c r="JRY100" s="40"/>
      <c r="JRZ100" s="40"/>
      <c r="JSA100" s="40"/>
      <c r="JSB100" s="40"/>
      <c r="JSC100" s="40"/>
      <c r="JSD100" s="40"/>
      <c r="JSE100" s="40"/>
      <c r="JSF100" s="40"/>
      <c r="JSG100" s="40"/>
      <c r="JSH100" s="40"/>
      <c r="JSI100" s="40"/>
      <c r="JSJ100" s="40"/>
      <c r="JSK100" s="40"/>
      <c r="JSL100" s="40"/>
      <c r="JSM100" s="40"/>
      <c r="JSN100" s="40"/>
      <c r="JSO100" s="40"/>
      <c r="JSP100" s="40"/>
      <c r="JSQ100" s="40"/>
      <c r="JSR100" s="40"/>
      <c r="JSS100" s="40"/>
      <c r="JST100" s="40"/>
      <c r="JSU100" s="40"/>
      <c r="JSV100" s="40"/>
      <c r="JSW100" s="40"/>
      <c r="JSX100" s="40"/>
      <c r="JSY100" s="40"/>
      <c r="JSZ100" s="40"/>
      <c r="JTA100" s="40"/>
      <c r="JTB100" s="40"/>
      <c r="JTC100" s="40"/>
      <c r="JTD100" s="40"/>
      <c r="JTE100" s="40"/>
      <c r="JTF100" s="40"/>
      <c r="JTG100" s="40"/>
      <c r="JTH100" s="40"/>
      <c r="JTI100" s="40"/>
      <c r="JTJ100" s="40"/>
      <c r="JTK100" s="40"/>
      <c r="JTL100" s="40"/>
      <c r="JTM100" s="40"/>
      <c r="JTN100" s="40"/>
      <c r="JTO100" s="40"/>
      <c r="JTP100" s="40"/>
      <c r="JTQ100" s="40"/>
      <c r="JTR100" s="40"/>
      <c r="JTS100" s="40"/>
      <c r="JTT100" s="40"/>
      <c r="JTU100" s="40"/>
      <c r="JTV100" s="40"/>
      <c r="JTW100" s="40"/>
      <c r="JTX100" s="40"/>
      <c r="JTY100" s="40"/>
      <c r="JTZ100" s="40"/>
      <c r="JUA100" s="40"/>
      <c r="JUB100" s="40"/>
      <c r="JUC100" s="40"/>
      <c r="JUD100" s="40"/>
      <c r="JUE100" s="40"/>
      <c r="JUF100" s="40"/>
      <c r="JUG100" s="40"/>
      <c r="JUH100" s="40"/>
      <c r="JUI100" s="40"/>
      <c r="JUJ100" s="40"/>
      <c r="JUK100" s="40"/>
      <c r="JUL100" s="40"/>
      <c r="JUM100" s="40"/>
      <c r="JUN100" s="40"/>
      <c r="JUO100" s="40"/>
      <c r="JUP100" s="40"/>
      <c r="JUQ100" s="40"/>
      <c r="JUR100" s="40"/>
      <c r="JUS100" s="40"/>
      <c r="JUT100" s="40"/>
      <c r="JUU100" s="40"/>
      <c r="JUV100" s="40"/>
      <c r="JUW100" s="40"/>
      <c r="JUX100" s="40"/>
      <c r="JUY100" s="40"/>
      <c r="JUZ100" s="40"/>
      <c r="JVA100" s="40"/>
      <c r="JVB100" s="40"/>
      <c r="JVC100" s="40"/>
      <c r="JVD100" s="40"/>
      <c r="JVE100" s="40"/>
      <c r="JVF100" s="40"/>
      <c r="JVG100" s="40"/>
      <c r="JVH100" s="40"/>
      <c r="JVI100" s="40"/>
      <c r="JVJ100" s="40"/>
      <c r="JVK100" s="40"/>
      <c r="JVL100" s="40"/>
      <c r="JVM100" s="40"/>
      <c r="JVN100" s="40"/>
      <c r="JVO100" s="40"/>
      <c r="JVP100" s="40"/>
      <c r="JVQ100" s="40"/>
      <c r="JVR100" s="40"/>
      <c r="JVS100" s="40"/>
      <c r="JVT100" s="40"/>
      <c r="JVU100" s="40"/>
      <c r="JVV100" s="40"/>
      <c r="JVW100" s="40"/>
      <c r="JVX100" s="40"/>
      <c r="JVY100" s="40"/>
      <c r="JVZ100" s="40"/>
      <c r="JWA100" s="40"/>
      <c r="JWB100" s="40"/>
      <c r="JWC100" s="40"/>
      <c r="JWD100" s="40"/>
      <c r="JWE100" s="40"/>
      <c r="JWF100" s="40"/>
      <c r="JWG100" s="40"/>
      <c r="JWH100" s="40"/>
      <c r="JWI100" s="40"/>
      <c r="JWJ100" s="40"/>
      <c r="JWK100" s="40"/>
      <c r="JWL100" s="40"/>
      <c r="JWM100" s="40"/>
      <c r="JWN100" s="40"/>
      <c r="JWO100" s="40"/>
      <c r="JWP100" s="40"/>
      <c r="JWQ100" s="40"/>
      <c r="JWR100" s="40"/>
      <c r="JWS100" s="40"/>
      <c r="JWT100" s="40"/>
      <c r="JWU100" s="40"/>
      <c r="JWV100" s="40"/>
      <c r="JWW100" s="40"/>
      <c r="JWX100" s="40"/>
      <c r="JWY100" s="40"/>
      <c r="JWZ100" s="40"/>
      <c r="JXA100" s="40"/>
      <c r="JXB100" s="40"/>
      <c r="JXC100" s="40"/>
      <c r="JXD100" s="40"/>
      <c r="JXE100" s="40"/>
      <c r="JXF100" s="40"/>
      <c r="JXG100" s="40"/>
      <c r="JXH100" s="40"/>
      <c r="JXI100" s="40"/>
      <c r="JXJ100" s="40"/>
      <c r="JXK100" s="40"/>
      <c r="JXL100" s="40"/>
      <c r="JXM100" s="40"/>
      <c r="JXN100" s="40"/>
      <c r="JXO100" s="40"/>
      <c r="JXP100" s="40"/>
      <c r="JXQ100" s="40"/>
      <c r="JXR100" s="40"/>
      <c r="JXS100" s="40"/>
      <c r="JXT100" s="40"/>
      <c r="JXU100" s="40"/>
      <c r="JXV100" s="40"/>
      <c r="JXW100" s="40"/>
      <c r="JXX100" s="40"/>
      <c r="JXY100" s="40"/>
      <c r="JXZ100" s="40"/>
      <c r="JYA100" s="40"/>
      <c r="JYB100" s="40"/>
      <c r="JYC100" s="40"/>
      <c r="JYD100" s="40"/>
      <c r="JYE100" s="40"/>
      <c r="JYF100" s="40"/>
      <c r="JYG100" s="40"/>
      <c r="JYH100" s="40"/>
      <c r="JYI100" s="40"/>
      <c r="JYJ100" s="40"/>
      <c r="JYK100" s="40"/>
      <c r="JYL100" s="40"/>
      <c r="JYM100" s="40"/>
      <c r="JYN100" s="40"/>
      <c r="JYO100" s="40"/>
      <c r="JYP100" s="40"/>
      <c r="JYQ100" s="40"/>
      <c r="JYR100" s="40"/>
      <c r="JYS100" s="40"/>
      <c r="JYT100" s="40"/>
      <c r="JYU100" s="40"/>
      <c r="JYV100" s="40"/>
      <c r="JYW100" s="40"/>
      <c r="JYX100" s="40"/>
      <c r="JYY100" s="40"/>
      <c r="JYZ100" s="40"/>
      <c r="JZA100" s="40"/>
      <c r="JZB100" s="40"/>
      <c r="JZC100" s="40"/>
      <c r="JZD100" s="40"/>
      <c r="JZE100" s="40"/>
      <c r="JZF100" s="40"/>
      <c r="JZG100" s="40"/>
      <c r="JZH100" s="40"/>
      <c r="JZI100" s="40"/>
      <c r="JZJ100" s="40"/>
      <c r="JZK100" s="40"/>
      <c r="JZL100" s="40"/>
      <c r="JZM100" s="40"/>
      <c r="JZN100" s="40"/>
      <c r="JZO100" s="40"/>
      <c r="JZP100" s="40"/>
      <c r="JZQ100" s="40"/>
      <c r="JZR100" s="40"/>
      <c r="JZS100" s="40"/>
      <c r="JZT100" s="40"/>
      <c r="JZU100" s="40"/>
      <c r="JZV100" s="40"/>
      <c r="JZW100" s="40"/>
      <c r="JZX100" s="40"/>
      <c r="JZY100" s="40"/>
      <c r="JZZ100" s="40"/>
      <c r="KAA100" s="40"/>
      <c r="KAB100" s="40"/>
      <c r="KAC100" s="40"/>
      <c r="KAD100" s="40"/>
      <c r="KAE100" s="40"/>
      <c r="KAF100" s="40"/>
      <c r="KAG100" s="40"/>
      <c r="KAH100" s="40"/>
      <c r="KAI100" s="40"/>
      <c r="KAJ100" s="40"/>
      <c r="KAK100" s="40"/>
      <c r="KAL100" s="40"/>
      <c r="KAM100" s="40"/>
      <c r="KAN100" s="40"/>
      <c r="KAO100" s="40"/>
      <c r="KAP100" s="40"/>
      <c r="KAQ100" s="40"/>
      <c r="KAR100" s="40"/>
      <c r="KAS100" s="40"/>
      <c r="KAT100" s="40"/>
      <c r="KAU100" s="40"/>
      <c r="KAV100" s="40"/>
      <c r="KAW100" s="40"/>
      <c r="KAX100" s="40"/>
      <c r="KAY100" s="40"/>
      <c r="KAZ100" s="40"/>
      <c r="KBA100" s="40"/>
      <c r="KBB100" s="40"/>
      <c r="KBC100" s="40"/>
      <c r="KBD100" s="40"/>
      <c r="KBE100" s="40"/>
      <c r="KBF100" s="40"/>
      <c r="KBG100" s="40"/>
      <c r="KBH100" s="40"/>
      <c r="KBI100" s="40"/>
      <c r="KBJ100" s="40"/>
      <c r="KBK100" s="40"/>
      <c r="KBL100" s="40"/>
      <c r="KBM100" s="40"/>
      <c r="KBN100" s="40"/>
      <c r="KBO100" s="40"/>
      <c r="KBP100" s="40"/>
      <c r="KBQ100" s="40"/>
      <c r="KBR100" s="40"/>
      <c r="KBS100" s="40"/>
      <c r="KBT100" s="40"/>
      <c r="KBU100" s="40"/>
      <c r="KBV100" s="40"/>
      <c r="KBW100" s="40"/>
      <c r="KBX100" s="40"/>
      <c r="KBY100" s="40"/>
      <c r="KBZ100" s="40"/>
      <c r="KCA100" s="40"/>
      <c r="KCB100" s="40"/>
      <c r="KCC100" s="40"/>
      <c r="KCD100" s="40"/>
      <c r="KCE100" s="40"/>
      <c r="KCF100" s="40"/>
      <c r="KCG100" s="40"/>
      <c r="KCH100" s="40"/>
      <c r="KCI100" s="40"/>
      <c r="KCJ100" s="40"/>
      <c r="KCK100" s="40"/>
      <c r="KCL100" s="40"/>
      <c r="KCM100" s="40"/>
      <c r="KCN100" s="40"/>
      <c r="KCO100" s="40"/>
      <c r="KCP100" s="40"/>
      <c r="KCQ100" s="40"/>
      <c r="KCR100" s="40"/>
      <c r="KCS100" s="40"/>
      <c r="KCT100" s="40"/>
      <c r="KCU100" s="40"/>
      <c r="KCV100" s="40"/>
      <c r="KCW100" s="40"/>
      <c r="KCX100" s="40"/>
      <c r="KCY100" s="40"/>
      <c r="KCZ100" s="40"/>
      <c r="KDA100" s="40"/>
      <c r="KDB100" s="40"/>
      <c r="KDC100" s="40"/>
      <c r="KDD100" s="40"/>
      <c r="KDE100" s="40"/>
      <c r="KDF100" s="40"/>
      <c r="KDG100" s="40"/>
      <c r="KDH100" s="40"/>
      <c r="KDI100" s="40"/>
      <c r="KDJ100" s="40"/>
      <c r="KDK100" s="40"/>
      <c r="KDL100" s="40"/>
      <c r="KDM100" s="40"/>
      <c r="KDN100" s="40"/>
      <c r="KDO100" s="40"/>
      <c r="KDP100" s="40"/>
      <c r="KDQ100" s="40"/>
      <c r="KDR100" s="40"/>
      <c r="KDS100" s="40"/>
      <c r="KDT100" s="40"/>
      <c r="KDU100" s="40"/>
      <c r="KDV100" s="40"/>
      <c r="KDW100" s="40"/>
      <c r="KDX100" s="40"/>
      <c r="KDY100" s="40"/>
      <c r="KDZ100" s="40"/>
      <c r="KEA100" s="40"/>
      <c r="KEB100" s="40"/>
      <c r="KEC100" s="40"/>
      <c r="KED100" s="40"/>
      <c r="KEE100" s="40"/>
      <c r="KEF100" s="40"/>
      <c r="KEG100" s="40"/>
      <c r="KEH100" s="40"/>
      <c r="KEI100" s="40"/>
      <c r="KEJ100" s="40"/>
      <c r="KEK100" s="40"/>
      <c r="KEL100" s="40"/>
      <c r="KEM100" s="40"/>
      <c r="KEN100" s="40"/>
      <c r="KEO100" s="40"/>
      <c r="KEP100" s="40"/>
      <c r="KEQ100" s="40"/>
      <c r="KER100" s="40"/>
      <c r="KES100" s="40"/>
      <c r="KET100" s="40"/>
      <c r="KEU100" s="40"/>
      <c r="KEV100" s="40"/>
      <c r="KEW100" s="40"/>
      <c r="KEX100" s="40"/>
      <c r="KEY100" s="40"/>
      <c r="KEZ100" s="40"/>
      <c r="KFA100" s="40"/>
      <c r="KFB100" s="40"/>
      <c r="KFC100" s="40"/>
      <c r="KFD100" s="40"/>
      <c r="KFE100" s="40"/>
      <c r="KFF100" s="40"/>
      <c r="KFG100" s="40"/>
      <c r="KFH100" s="40"/>
      <c r="KFI100" s="40"/>
      <c r="KFJ100" s="40"/>
      <c r="KFK100" s="40"/>
      <c r="KFL100" s="40"/>
      <c r="KFM100" s="40"/>
      <c r="KFN100" s="40"/>
      <c r="KFO100" s="40"/>
      <c r="KFP100" s="40"/>
      <c r="KFQ100" s="40"/>
      <c r="KFR100" s="40"/>
      <c r="KFS100" s="40"/>
      <c r="KFT100" s="40"/>
      <c r="KFU100" s="40"/>
      <c r="KFV100" s="40"/>
      <c r="KFW100" s="40"/>
      <c r="KFX100" s="40"/>
      <c r="KFY100" s="40"/>
      <c r="KFZ100" s="40"/>
      <c r="KGA100" s="40"/>
      <c r="KGB100" s="40"/>
      <c r="KGC100" s="40"/>
      <c r="KGD100" s="40"/>
      <c r="KGE100" s="40"/>
      <c r="KGF100" s="40"/>
      <c r="KGG100" s="40"/>
      <c r="KGH100" s="40"/>
      <c r="KGI100" s="40"/>
      <c r="KGJ100" s="40"/>
      <c r="KGK100" s="40"/>
      <c r="KGL100" s="40"/>
      <c r="KGM100" s="40"/>
      <c r="KGN100" s="40"/>
      <c r="KGO100" s="40"/>
      <c r="KGP100" s="40"/>
      <c r="KGQ100" s="40"/>
      <c r="KGR100" s="40"/>
      <c r="KGS100" s="40"/>
      <c r="KGT100" s="40"/>
      <c r="KGU100" s="40"/>
      <c r="KGV100" s="40"/>
      <c r="KGW100" s="40"/>
      <c r="KGX100" s="40"/>
      <c r="KGY100" s="40"/>
      <c r="KGZ100" s="40"/>
      <c r="KHA100" s="40"/>
      <c r="KHB100" s="40"/>
      <c r="KHC100" s="40"/>
      <c r="KHD100" s="40"/>
      <c r="KHE100" s="40"/>
      <c r="KHF100" s="40"/>
      <c r="KHG100" s="40"/>
      <c r="KHH100" s="40"/>
      <c r="KHI100" s="40"/>
      <c r="KHJ100" s="40"/>
      <c r="KHK100" s="40"/>
      <c r="KHL100" s="40"/>
      <c r="KHM100" s="40"/>
      <c r="KHN100" s="40"/>
      <c r="KHO100" s="40"/>
      <c r="KHP100" s="40"/>
      <c r="KHQ100" s="40"/>
      <c r="KHR100" s="40"/>
      <c r="KHS100" s="40"/>
      <c r="KHT100" s="40"/>
      <c r="KHU100" s="40"/>
      <c r="KHV100" s="40"/>
      <c r="KHW100" s="40"/>
      <c r="KHX100" s="40"/>
      <c r="KHY100" s="40"/>
      <c r="KHZ100" s="40"/>
      <c r="KIA100" s="40"/>
      <c r="KIB100" s="40"/>
      <c r="KIC100" s="40"/>
      <c r="KID100" s="40"/>
      <c r="KIE100" s="40"/>
      <c r="KIF100" s="40"/>
      <c r="KIG100" s="40"/>
      <c r="KIH100" s="40"/>
      <c r="KII100" s="40"/>
      <c r="KIJ100" s="40"/>
      <c r="KIK100" s="40"/>
      <c r="KIL100" s="40"/>
      <c r="KIM100" s="40"/>
      <c r="KIN100" s="40"/>
      <c r="KIO100" s="40"/>
      <c r="KIP100" s="40"/>
      <c r="KIQ100" s="40"/>
      <c r="KIR100" s="40"/>
      <c r="KIS100" s="40"/>
      <c r="KIT100" s="40"/>
      <c r="KIU100" s="40"/>
      <c r="KIV100" s="40"/>
      <c r="KIW100" s="40"/>
      <c r="KIX100" s="40"/>
      <c r="KIY100" s="40"/>
      <c r="KIZ100" s="40"/>
      <c r="KJA100" s="40"/>
      <c r="KJB100" s="40"/>
      <c r="KJC100" s="40"/>
      <c r="KJD100" s="40"/>
      <c r="KJE100" s="40"/>
      <c r="KJF100" s="40"/>
      <c r="KJG100" s="40"/>
      <c r="KJH100" s="40"/>
      <c r="KJI100" s="40"/>
      <c r="KJJ100" s="40"/>
      <c r="KJK100" s="40"/>
      <c r="KJL100" s="40"/>
      <c r="KJM100" s="40"/>
      <c r="KJN100" s="40"/>
      <c r="KJO100" s="40"/>
      <c r="KJP100" s="40"/>
      <c r="KJQ100" s="40"/>
      <c r="KJR100" s="40"/>
      <c r="KJS100" s="40"/>
      <c r="KJT100" s="40"/>
      <c r="KJU100" s="40"/>
      <c r="KJV100" s="40"/>
      <c r="KJW100" s="40"/>
      <c r="KJX100" s="40"/>
      <c r="KJY100" s="40"/>
      <c r="KJZ100" s="40"/>
      <c r="KKA100" s="40"/>
      <c r="KKB100" s="40"/>
      <c r="KKC100" s="40"/>
      <c r="KKD100" s="40"/>
      <c r="KKE100" s="40"/>
      <c r="KKF100" s="40"/>
      <c r="KKG100" s="40"/>
      <c r="KKH100" s="40"/>
      <c r="KKI100" s="40"/>
      <c r="KKJ100" s="40"/>
      <c r="KKK100" s="40"/>
      <c r="KKL100" s="40"/>
      <c r="KKM100" s="40"/>
      <c r="KKN100" s="40"/>
      <c r="KKO100" s="40"/>
      <c r="KKP100" s="40"/>
      <c r="KKQ100" s="40"/>
      <c r="KKR100" s="40"/>
      <c r="KKS100" s="40"/>
      <c r="KKT100" s="40"/>
      <c r="KKU100" s="40"/>
      <c r="KKV100" s="40"/>
      <c r="KKW100" s="40"/>
      <c r="KKX100" s="40"/>
      <c r="KKY100" s="40"/>
      <c r="KKZ100" s="40"/>
      <c r="KLA100" s="40"/>
      <c r="KLB100" s="40"/>
      <c r="KLC100" s="40"/>
      <c r="KLD100" s="40"/>
      <c r="KLE100" s="40"/>
      <c r="KLF100" s="40"/>
      <c r="KLG100" s="40"/>
      <c r="KLH100" s="40"/>
      <c r="KLI100" s="40"/>
      <c r="KLJ100" s="40"/>
      <c r="KLK100" s="40"/>
      <c r="KLL100" s="40"/>
      <c r="KLM100" s="40"/>
      <c r="KLN100" s="40"/>
      <c r="KLO100" s="40"/>
      <c r="KLP100" s="40"/>
      <c r="KLQ100" s="40"/>
      <c r="KLR100" s="40"/>
      <c r="KLS100" s="40"/>
      <c r="KLT100" s="40"/>
      <c r="KLU100" s="40"/>
      <c r="KLV100" s="40"/>
      <c r="KLW100" s="40"/>
      <c r="KLX100" s="40"/>
      <c r="KLY100" s="40"/>
      <c r="KLZ100" s="40"/>
      <c r="KMA100" s="40"/>
      <c r="KMB100" s="40"/>
      <c r="KMC100" s="40"/>
      <c r="KMD100" s="40"/>
      <c r="KME100" s="40"/>
      <c r="KMF100" s="40"/>
      <c r="KMG100" s="40"/>
      <c r="KMH100" s="40"/>
      <c r="KMI100" s="40"/>
      <c r="KMJ100" s="40"/>
      <c r="KMK100" s="40"/>
      <c r="KML100" s="40"/>
      <c r="KMM100" s="40"/>
      <c r="KMN100" s="40"/>
      <c r="KMO100" s="40"/>
      <c r="KMP100" s="40"/>
      <c r="KMQ100" s="40"/>
      <c r="KMR100" s="40"/>
      <c r="KMS100" s="40"/>
      <c r="KMT100" s="40"/>
      <c r="KMU100" s="40"/>
      <c r="KMV100" s="40"/>
      <c r="KMW100" s="40"/>
      <c r="KMX100" s="40"/>
      <c r="KMY100" s="40"/>
      <c r="KMZ100" s="40"/>
      <c r="KNA100" s="40"/>
      <c r="KNB100" s="40"/>
      <c r="KNC100" s="40"/>
      <c r="KND100" s="40"/>
      <c r="KNE100" s="40"/>
      <c r="KNF100" s="40"/>
      <c r="KNG100" s="40"/>
      <c r="KNH100" s="40"/>
      <c r="KNI100" s="40"/>
      <c r="KNJ100" s="40"/>
      <c r="KNK100" s="40"/>
      <c r="KNL100" s="40"/>
      <c r="KNM100" s="40"/>
      <c r="KNN100" s="40"/>
      <c r="KNO100" s="40"/>
      <c r="KNP100" s="40"/>
      <c r="KNQ100" s="40"/>
      <c r="KNR100" s="40"/>
      <c r="KNS100" s="40"/>
      <c r="KNT100" s="40"/>
      <c r="KNU100" s="40"/>
      <c r="KNV100" s="40"/>
      <c r="KNW100" s="40"/>
      <c r="KNX100" s="40"/>
      <c r="KNY100" s="40"/>
      <c r="KNZ100" s="40"/>
      <c r="KOA100" s="40"/>
      <c r="KOB100" s="40"/>
      <c r="KOC100" s="40"/>
      <c r="KOD100" s="40"/>
      <c r="KOE100" s="40"/>
      <c r="KOF100" s="40"/>
      <c r="KOG100" s="40"/>
      <c r="KOH100" s="40"/>
      <c r="KOI100" s="40"/>
      <c r="KOJ100" s="40"/>
      <c r="KOK100" s="40"/>
      <c r="KOL100" s="40"/>
      <c r="KOM100" s="40"/>
      <c r="KON100" s="40"/>
      <c r="KOO100" s="40"/>
      <c r="KOP100" s="40"/>
      <c r="KOQ100" s="40"/>
      <c r="KOR100" s="40"/>
      <c r="KOS100" s="40"/>
      <c r="KOT100" s="40"/>
      <c r="KOU100" s="40"/>
      <c r="KOV100" s="40"/>
      <c r="KOW100" s="40"/>
      <c r="KOX100" s="40"/>
      <c r="KOY100" s="40"/>
      <c r="KOZ100" s="40"/>
      <c r="KPA100" s="40"/>
      <c r="KPB100" s="40"/>
      <c r="KPC100" s="40"/>
      <c r="KPD100" s="40"/>
      <c r="KPE100" s="40"/>
      <c r="KPF100" s="40"/>
      <c r="KPG100" s="40"/>
      <c r="KPH100" s="40"/>
      <c r="KPI100" s="40"/>
      <c r="KPJ100" s="40"/>
      <c r="KPK100" s="40"/>
      <c r="KPL100" s="40"/>
      <c r="KPM100" s="40"/>
      <c r="KPN100" s="40"/>
      <c r="KPO100" s="40"/>
      <c r="KPP100" s="40"/>
      <c r="KPQ100" s="40"/>
      <c r="KPR100" s="40"/>
      <c r="KPS100" s="40"/>
      <c r="KPT100" s="40"/>
      <c r="KPU100" s="40"/>
      <c r="KPV100" s="40"/>
      <c r="KPW100" s="40"/>
      <c r="KPX100" s="40"/>
      <c r="KPY100" s="40"/>
      <c r="KPZ100" s="40"/>
      <c r="KQA100" s="40"/>
      <c r="KQB100" s="40"/>
      <c r="KQC100" s="40"/>
      <c r="KQD100" s="40"/>
      <c r="KQE100" s="40"/>
      <c r="KQF100" s="40"/>
      <c r="KQG100" s="40"/>
      <c r="KQH100" s="40"/>
      <c r="KQI100" s="40"/>
      <c r="KQJ100" s="40"/>
      <c r="KQK100" s="40"/>
      <c r="KQL100" s="40"/>
      <c r="KQM100" s="40"/>
      <c r="KQN100" s="40"/>
      <c r="KQO100" s="40"/>
      <c r="KQP100" s="40"/>
      <c r="KQQ100" s="40"/>
      <c r="KQR100" s="40"/>
      <c r="KQS100" s="40"/>
      <c r="KQT100" s="40"/>
      <c r="KQU100" s="40"/>
      <c r="KQV100" s="40"/>
      <c r="KQW100" s="40"/>
      <c r="KQX100" s="40"/>
      <c r="KQY100" s="40"/>
      <c r="KQZ100" s="40"/>
      <c r="KRA100" s="40"/>
      <c r="KRB100" s="40"/>
      <c r="KRC100" s="40"/>
      <c r="KRD100" s="40"/>
      <c r="KRE100" s="40"/>
      <c r="KRF100" s="40"/>
      <c r="KRG100" s="40"/>
      <c r="KRH100" s="40"/>
      <c r="KRI100" s="40"/>
      <c r="KRJ100" s="40"/>
      <c r="KRK100" s="40"/>
      <c r="KRL100" s="40"/>
      <c r="KRM100" s="40"/>
      <c r="KRN100" s="40"/>
      <c r="KRO100" s="40"/>
      <c r="KRP100" s="40"/>
      <c r="KRQ100" s="40"/>
      <c r="KRR100" s="40"/>
      <c r="KRS100" s="40"/>
      <c r="KRT100" s="40"/>
      <c r="KRU100" s="40"/>
      <c r="KRV100" s="40"/>
      <c r="KRW100" s="40"/>
      <c r="KRX100" s="40"/>
      <c r="KRY100" s="40"/>
      <c r="KRZ100" s="40"/>
      <c r="KSA100" s="40"/>
      <c r="KSB100" s="40"/>
      <c r="KSC100" s="40"/>
      <c r="KSD100" s="40"/>
      <c r="KSE100" s="40"/>
      <c r="KSF100" s="40"/>
      <c r="KSG100" s="40"/>
      <c r="KSH100" s="40"/>
      <c r="KSI100" s="40"/>
      <c r="KSJ100" s="40"/>
      <c r="KSK100" s="40"/>
      <c r="KSL100" s="40"/>
      <c r="KSM100" s="40"/>
      <c r="KSN100" s="40"/>
      <c r="KSO100" s="40"/>
      <c r="KSP100" s="40"/>
      <c r="KSQ100" s="40"/>
      <c r="KSR100" s="40"/>
      <c r="KSS100" s="40"/>
      <c r="KST100" s="40"/>
      <c r="KSU100" s="40"/>
      <c r="KSV100" s="40"/>
      <c r="KSW100" s="40"/>
      <c r="KSX100" s="40"/>
      <c r="KSY100" s="40"/>
      <c r="KSZ100" s="40"/>
      <c r="KTA100" s="40"/>
      <c r="KTB100" s="40"/>
      <c r="KTC100" s="40"/>
      <c r="KTD100" s="40"/>
      <c r="KTE100" s="40"/>
      <c r="KTF100" s="40"/>
      <c r="KTG100" s="40"/>
      <c r="KTH100" s="40"/>
      <c r="KTI100" s="40"/>
      <c r="KTJ100" s="40"/>
      <c r="KTK100" s="40"/>
      <c r="KTL100" s="40"/>
      <c r="KTM100" s="40"/>
      <c r="KTN100" s="40"/>
      <c r="KTO100" s="40"/>
      <c r="KTP100" s="40"/>
      <c r="KTQ100" s="40"/>
      <c r="KTR100" s="40"/>
      <c r="KTS100" s="40"/>
      <c r="KTT100" s="40"/>
      <c r="KTU100" s="40"/>
      <c r="KTV100" s="40"/>
      <c r="KTW100" s="40"/>
      <c r="KTX100" s="40"/>
      <c r="KTY100" s="40"/>
      <c r="KTZ100" s="40"/>
      <c r="KUA100" s="40"/>
      <c r="KUB100" s="40"/>
      <c r="KUC100" s="40"/>
      <c r="KUD100" s="40"/>
      <c r="KUE100" s="40"/>
      <c r="KUF100" s="40"/>
      <c r="KUG100" s="40"/>
      <c r="KUH100" s="40"/>
      <c r="KUI100" s="40"/>
      <c r="KUJ100" s="40"/>
      <c r="KUK100" s="40"/>
      <c r="KUL100" s="40"/>
      <c r="KUM100" s="40"/>
      <c r="KUN100" s="40"/>
      <c r="KUO100" s="40"/>
      <c r="KUP100" s="40"/>
      <c r="KUQ100" s="40"/>
      <c r="KUR100" s="40"/>
      <c r="KUS100" s="40"/>
      <c r="KUT100" s="40"/>
      <c r="KUU100" s="40"/>
      <c r="KUV100" s="40"/>
      <c r="KUW100" s="40"/>
      <c r="KUX100" s="40"/>
      <c r="KUY100" s="40"/>
      <c r="KUZ100" s="40"/>
      <c r="KVA100" s="40"/>
      <c r="KVB100" s="40"/>
      <c r="KVC100" s="40"/>
      <c r="KVD100" s="40"/>
      <c r="KVE100" s="40"/>
      <c r="KVF100" s="40"/>
      <c r="KVG100" s="40"/>
      <c r="KVH100" s="40"/>
      <c r="KVI100" s="40"/>
      <c r="KVJ100" s="40"/>
      <c r="KVK100" s="40"/>
      <c r="KVL100" s="40"/>
      <c r="KVM100" s="40"/>
      <c r="KVN100" s="40"/>
      <c r="KVO100" s="40"/>
      <c r="KVP100" s="40"/>
      <c r="KVQ100" s="40"/>
      <c r="KVR100" s="40"/>
      <c r="KVS100" s="40"/>
      <c r="KVT100" s="40"/>
      <c r="KVU100" s="40"/>
      <c r="KVV100" s="40"/>
      <c r="KVW100" s="40"/>
      <c r="KVX100" s="40"/>
      <c r="KVY100" s="40"/>
      <c r="KVZ100" s="40"/>
      <c r="KWA100" s="40"/>
      <c r="KWB100" s="40"/>
      <c r="KWC100" s="40"/>
      <c r="KWD100" s="40"/>
      <c r="KWE100" s="40"/>
      <c r="KWF100" s="40"/>
      <c r="KWG100" s="40"/>
      <c r="KWH100" s="40"/>
      <c r="KWI100" s="40"/>
      <c r="KWJ100" s="40"/>
      <c r="KWK100" s="40"/>
      <c r="KWL100" s="40"/>
      <c r="KWM100" s="40"/>
      <c r="KWN100" s="40"/>
      <c r="KWO100" s="40"/>
      <c r="KWP100" s="40"/>
      <c r="KWQ100" s="40"/>
      <c r="KWR100" s="40"/>
      <c r="KWS100" s="40"/>
      <c r="KWT100" s="40"/>
      <c r="KWU100" s="40"/>
      <c r="KWV100" s="40"/>
      <c r="KWW100" s="40"/>
      <c r="KWX100" s="40"/>
      <c r="KWY100" s="40"/>
      <c r="KWZ100" s="40"/>
      <c r="KXA100" s="40"/>
      <c r="KXB100" s="40"/>
      <c r="KXC100" s="40"/>
      <c r="KXD100" s="40"/>
      <c r="KXE100" s="40"/>
      <c r="KXF100" s="40"/>
      <c r="KXG100" s="40"/>
      <c r="KXH100" s="40"/>
      <c r="KXI100" s="40"/>
      <c r="KXJ100" s="40"/>
      <c r="KXK100" s="40"/>
      <c r="KXL100" s="40"/>
      <c r="KXM100" s="40"/>
      <c r="KXN100" s="40"/>
      <c r="KXO100" s="40"/>
      <c r="KXP100" s="40"/>
      <c r="KXQ100" s="40"/>
      <c r="KXR100" s="40"/>
      <c r="KXS100" s="40"/>
      <c r="KXT100" s="40"/>
      <c r="KXU100" s="40"/>
      <c r="KXV100" s="40"/>
      <c r="KXW100" s="40"/>
      <c r="KXX100" s="40"/>
      <c r="KXY100" s="40"/>
      <c r="KXZ100" s="40"/>
      <c r="KYA100" s="40"/>
      <c r="KYB100" s="40"/>
      <c r="KYC100" s="40"/>
      <c r="KYD100" s="40"/>
      <c r="KYE100" s="40"/>
      <c r="KYF100" s="40"/>
      <c r="KYG100" s="40"/>
      <c r="KYH100" s="40"/>
      <c r="KYI100" s="40"/>
      <c r="KYJ100" s="40"/>
      <c r="KYK100" s="40"/>
      <c r="KYL100" s="40"/>
      <c r="KYM100" s="40"/>
      <c r="KYN100" s="40"/>
      <c r="KYO100" s="40"/>
      <c r="KYP100" s="40"/>
      <c r="KYQ100" s="40"/>
      <c r="KYR100" s="40"/>
      <c r="KYS100" s="40"/>
      <c r="KYT100" s="40"/>
      <c r="KYU100" s="40"/>
      <c r="KYV100" s="40"/>
      <c r="KYW100" s="40"/>
      <c r="KYX100" s="40"/>
      <c r="KYY100" s="40"/>
      <c r="KYZ100" s="40"/>
      <c r="KZA100" s="40"/>
      <c r="KZB100" s="40"/>
      <c r="KZC100" s="40"/>
      <c r="KZD100" s="40"/>
      <c r="KZE100" s="40"/>
      <c r="KZF100" s="40"/>
      <c r="KZG100" s="40"/>
      <c r="KZH100" s="40"/>
      <c r="KZI100" s="40"/>
      <c r="KZJ100" s="40"/>
      <c r="KZK100" s="40"/>
      <c r="KZL100" s="40"/>
      <c r="KZM100" s="40"/>
      <c r="KZN100" s="40"/>
      <c r="KZO100" s="40"/>
      <c r="KZP100" s="40"/>
      <c r="KZQ100" s="40"/>
      <c r="KZR100" s="40"/>
      <c r="KZS100" s="40"/>
      <c r="KZT100" s="40"/>
      <c r="KZU100" s="40"/>
      <c r="KZV100" s="40"/>
      <c r="KZW100" s="40"/>
      <c r="KZX100" s="40"/>
      <c r="KZY100" s="40"/>
      <c r="KZZ100" s="40"/>
      <c r="LAA100" s="40"/>
      <c r="LAB100" s="40"/>
      <c r="LAC100" s="40"/>
      <c r="LAD100" s="40"/>
      <c r="LAE100" s="40"/>
      <c r="LAF100" s="40"/>
      <c r="LAG100" s="40"/>
      <c r="LAH100" s="40"/>
      <c r="LAI100" s="40"/>
      <c r="LAJ100" s="40"/>
      <c r="LAK100" s="40"/>
      <c r="LAL100" s="40"/>
      <c r="LAM100" s="40"/>
      <c r="LAN100" s="40"/>
      <c r="LAO100" s="40"/>
      <c r="LAP100" s="40"/>
      <c r="LAQ100" s="40"/>
      <c r="LAR100" s="40"/>
      <c r="LAS100" s="40"/>
      <c r="LAT100" s="40"/>
      <c r="LAU100" s="40"/>
      <c r="LAV100" s="40"/>
      <c r="LAW100" s="40"/>
      <c r="LAX100" s="40"/>
      <c r="LAY100" s="40"/>
      <c r="LAZ100" s="40"/>
      <c r="LBA100" s="40"/>
      <c r="LBB100" s="40"/>
      <c r="LBC100" s="40"/>
      <c r="LBD100" s="40"/>
      <c r="LBE100" s="40"/>
      <c r="LBF100" s="40"/>
      <c r="LBG100" s="40"/>
      <c r="LBH100" s="40"/>
      <c r="LBI100" s="40"/>
      <c r="LBJ100" s="40"/>
      <c r="LBK100" s="40"/>
      <c r="LBL100" s="40"/>
      <c r="LBM100" s="40"/>
      <c r="LBN100" s="40"/>
      <c r="LBO100" s="40"/>
      <c r="LBP100" s="40"/>
      <c r="LBQ100" s="40"/>
      <c r="LBR100" s="40"/>
      <c r="LBS100" s="40"/>
      <c r="LBT100" s="40"/>
      <c r="LBU100" s="40"/>
      <c r="LBV100" s="40"/>
      <c r="LBW100" s="40"/>
      <c r="LBX100" s="40"/>
      <c r="LBY100" s="40"/>
      <c r="LBZ100" s="40"/>
      <c r="LCA100" s="40"/>
      <c r="LCB100" s="40"/>
      <c r="LCC100" s="40"/>
      <c r="LCD100" s="40"/>
      <c r="LCE100" s="40"/>
      <c r="LCF100" s="40"/>
      <c r="LCG100" s="40"/>
      <c r="LCH100" s="40"/>
      <c r="LCI100" s="40"/>
      <c r="LCJ100" s="40"/>
      <c r="LCK100" s="40"/>
      <c r="LCL100" s="40"/>
      <c r="LCM100" s="40"/>
      <c r="LCN100" s="40"/>
      <c r="LCO100" s="40"/>
      <c r="LCP100" s="40"/>
      <c r="LCQ100" s="40"/>
      <c r="LCR100" s="40"/>
      <c r="LCS100" s="40"/>
      <c r="LCT100" s="40"/>
      <c r="LCU100" s="40"/>
      <c r="LCV100" s="40"/>
      <c r="LCW100" s="40"/>
      <c r="LCX100" s="40"/>
      <c r="LCY100" s="40"/>
      <c r="LCZ100" s="40"/>
      <c r="LDA100" s="40"/>
      <c r="LDB100" s="40"/>
      <c r="LDC100" s="40"/>
      <c r="LDD100" s="40"/>
      <c r="LDE100" s="40"/>
      <c r="LDF100" s="40"/>
      <c r="LDG100" s="40"/>
      <c r="LDH100" s="40"/>
      <c r="LDI100" s="40"/>
      <c r="LDJ100" s="40"/>
      <c r="LDK100" s="40"/>
      <c r="LDL100" s="40"/>
      <c r="LDM100" s="40"/>
      <c r="LDN100" s="40"/>
      <c r="LDO100" s="40"/>
      <c r="LDP100" s="40"/>
      <c r="LDQ100" s="40"/>
      <c r="LDR100" s="40"/>
      <c r="LDS100" s="40"/>
      <c r="LDT100" s="40"/>
      <c r="LDU100" s="40"/>
      <c r="LDV100" s="40"/>
      <c r="LDW100" s="40"/>
      <c r="LDX100" s="40"/>
      <c r="LDY100" s="40"/>
      <c r="LDZ100" s="40"/>
      <c r="LEA100" s="40"/>
      <c r="LEB100" s="40"/>
      <c r="LEC100" s="40"/>
      <c r="LED100" s="40"/>
      <c r="LEE100" s="40"/>
      <c r="LEF100" s="40"/>
      <c r="LEG100" s="40"/>
      <c r="LEH100" s="40"/>
      <c r="LEI100" s="40"/>
      <c r="LEJ100" s="40"/>
      <c r="LEK100" s="40"/>
      <c r="LEL100" s="40"/>
      <c r="LEM100" s="40"/>
      <c r="LEN100" s="40"/>
      <c r="LEO100" s="40"/>
      <c r="LEP100" s="40"/>
      <c r="LEQ100" s="40"/>
      <c r="LER100" s="40"/>
      <c r="LES100" s="40"/>
      <c r="LET100" s="40"/>
      <c r="LEU100" s="40"/>
      <c r="LEV100" s="40"/>
      <c r="LEW100" s="40"/>
      <c r="LEX100" s="40"/>
      <c r="LEY100" s="40"/>
      <c r="LEZ100" s="40"/>
      <c r="LFA100" s="40"/>
      <c r="LFB100" s="40"/>
      <c r="LFC100" s="40"/>
      <c r="LFD100" s="40"/>
      <c r="LFE100" s="40"/>
      <c r="LFF100" s="40"/>
      <c r="LFG100" s="40"/>
      <c r="LFH100" s="40"/>
      <c r="LFI100" s="40"/>
      <c r="LFJ100" s="40"/>
      <c r="LFK100" s="40"/>
      <c r="LFL100" s="40"/>
      <c r="LFM100" s="40"/>
      <c r="LFN100" s="40"/>
      <c r="LFO100" s="40"/>
      <c r="LFP100" s="40"/>
      <c r="LFQ100" s="40"/>
      <c r="LFR100" s="40"/>
      <c r="LFS100" s="40"/>
      <c r="LFT100" s="40"/>
      <c r="LFU100" s="40"/>
      <c r="LFV100" s="40"/>
      <c r="LFW100" s="40"/>
      <c r="LFX100" s="40"/>
      <c r="LFY100" s="40"/>
      <c r="LFZ100" s="40"/>
      <c r="LGA100" s="40"/>
      <c r="LGB100" s="40"/>
      <c r="LGC100" s="40"/>
      <c r="LGD100" s="40"/>
      <c r="LGE100" s="40"/>
      <c r="LGF100" s="40"/>
      <c r="LGG100" s="40"/>
      <c r="LGH100" s="40"/>
      <c r="LGI100" s="40"/>
      <c r="LGJ100" s="40"/>
      <c r="LGK100" s="40"/>
      <c r="LGL100" s="40"/>
      <c r="LGM100" s="40"/>
      <c r="LGN100" s="40"/>
      <c r="LGO100" s="40"/>
      <c r="LGP100" s="40"/>
      <c r="LGQ100" s="40"/>
      <c r="LGR100" s="40"/>
      <c r="LGS100" s="40"/>
      <c r="LGT100" s="40"/>
      <c r="LGU100" s="40"/>
      <c r="LGV100" s="40"/>
      <c r="LGW100" s="40"/>
      <c r="LGX100" s="40"/>
      <c r="LGY100" s="40"/>
      <c r="LGZ100" s="40"/>
      <c r="LHA100" s="40"/>
      <c r="LHB100" s="40"/>
      <c r="LHC100" s="40"/>
      <c r="LHD100" s="40"/>
      <c r="LHE100" s="40"/>
      <c r="LHF100" s="40"/>
      <c r="LHG100" s="40"/>
      <c r="LHH100" s="40"/>
      <c r="LHI100" s="40"/>
      <c r="LHJ100" s="40"/>
      <c r="LHK100" s="40"/>
      <c r="LHL100" s="40"/>
      <c r="LHM100" s="40"/>
      <c r="LHN100" s="40"/>
      <c r="LHO100" s="40"/>
      <c r="LHP100" s="40"/>
      <c r="LHQ100" s="40"/>
      <c r="LHR100" s="40"/>
      <c r="LHS100" s="40"/>
      <c r="LHT100" s="40"/>
      <c r="LHU100" s="40"/>
      <c r="LHV100" s="40"/>
      <c r="LHW100" s="40"/>
      <c r="LHX100" s="40"/>
      <c r="LHY100" s="40"/>
      <c r="LHZ100" s="40"/>
      <c r="LIA100" s="40"/>
      <c r="LIB100" s="40"/>
      <c r="LIC100" s="40"/>
      <c r="LID100" s="40"/>
      <c r="LIE100" s="40"/>
      <c r="LIF100" s="40"/>
      <c r="LIG100" s="40"/>
      <c r="LIH100" s="40"/>
      <c r="LII100" s="40"/>
      <c r="LIJ100" s="40"/>
      <c r="LIK100" s="40"/>
      <c r="LIL100" s="40"/>
      <c r="LIM100" s="40"/>
      <c r="LIN100" s="40"/>
      <c r="LIO100" s="40"/>
      <c r="LIP100" s="40"/>
      <c r="LIQ100" s="40"/>
      <c r="LIR100" s="40"/>
      <c r="LIS100" s="40"/>
      <c r="LIT100" s="40"/>
      <c r="LIU100" s="40"/>
      <c r="LIV100" s="40"/>
      <c r="LIW100" s="40"/>
      <c r="LIX100" s="40"/>
      <c r="LIY100" s="40"/>
      <c r="LIZ100" s="40"/>
      <c r="LJA100" s="40"/>
      <c r="LJB100" s="40"/>
      <c r="LJC100" s="40"/>
      <c r="LJD100" s="40"/>
      <c r="LJE100" s="40"/>
      <c r="LJF100" s="40"/>
      <c r="LJG100" s="40"/>
      <c r="LJH100" s="40"/>
      <c r="LJI100" s="40"/>
      <c r="LJJ100" s="40"/>
      <c r="LJK100" s="40"/>
      <c r="LJL100" s="40"/>
      <c r="LJM100" s="40"/>
      <c r="LJN100" s="40"/>
      <c r="LJO100" s="40"/>
      <c r="LJP100" s="40"/>
      <c r="LJQ100" s="40"/>
      <c r="LJR100" s="40"/>
      <c r="LJS100" s="40"/>
      <c r="LJT100" s="40"/>
      <c r="LJU100" s="40"/>
      <c r="LJV100" s="40"/>
      <c r="LJW100" s="40"/>
      <c r="LJX100" s="40"/>
      <c r="LJY100" s="40"/>
      <c r="LJZ100" s="40"/>
      <c r="LKA100" s="40"/>
      <c r="LKB100" s="40"/>
      <c r="LKC100" s="40"/>
      <c r="LKD100" s="40"/>
      <c r="LKE100" s="40"/>
      <c r="LKF100" s="40"/>
      <c r="LKG100" s="40"/>
      <c r="LKH100" s="40"/>
      <c r="LKI100" s="40"/>
      <c r="LKJ100" s="40"/>
      <c r="LKK100" s="40"/>
      <c r="LKL100" s="40"/>
      <c r="LKM100" s="40"/>
      <c r="LKN100" s="40"/>
      <c r="LKO100" s="40"/>
      <c r="LKP100" s="40"/>
      <c r="LKQ100" s="40"/>
      <c r="LKR100" s="40"/>
      <c r="LKS100" s="40"/>
      <c r="LKT100" s="40"/>
      <c r="LKU100" s="40"/>
      <c r="LKV100" s="40"/>
      <c r="LKW100" s="40"/>
      <c r="LKX100" s="40"/>
      <c r="LKY100" s="40"/>
      <c r="LKZ100" s="40"/>
      <c r="LLA100" s="40"/>
      <c r="LLB100" s="40"/>
      <c r="LLC100" s="40"/>
      <c r="LLD100" s="40"/>
      <c r="LLE100" s="40"/>
      <c r="LLF100" s="40"/>
      <c r="LLG100" s="40"/>
      <c r="LLH100" s="40"/>
      <c r="LLI100" s="40"/>
      <c r="LLJ100" s="40"/>
      <c r="LLK100" s="40"/>
      <c r="LLL100" s="40"/>
      <c r="LLM100" s="40"/>
      <c r="LLN100" s="40"/>
      <c r="LLO100" s="40"/>
      <c r="LLP100" s="40"/>
      <c r="LLQ100" s="40"/>
      <c r="LLR100" s="40"/>
      <c r="LLS100" s="40"/>
      <c r="LLT100" s="40"/>
      <c r="LLU100" s="40"/>
      <c r="LLV100" s="40"/>
      <c r="LLW100" s="40"/>
      <c r="LLX100" s="40"/>
      <c r="LLY100" s="40"/>
      <c r="LLZ100" s="40"/>
      <c r="LMA100" s="40"/>
      <c r="LMB100" s="40"/>
      <c r="LMC100" s="40"/>
      <c r="LMD100" s="40"/>
      <c r="LME100" s="40"/>
      <c r="LMF100" s="40"/>
      <c r="LMG100" s="40"/>
      <c r="LMH100" s="40"/>
      <c r="LMI100" s="40"/>
      <c r="LMJ100" s="40"/>
      <c r="LMK100" s="40"/>
      <c r="LML100" s="40"/>
      <c r="LMM100" s="40"/>
      <c r="LMN100" s="40"/>
      <c r="LMO100" s="40"/>
      <c r="LMP100" s="40"/>
      <c r="LMQ100" s="40"/>
      <c r="LMR100" s="40"/>
      <c r="LMS100" s="40"/>
      <c r="LMT100" s="40"/>
      <c r="LMU100" s="40"/>
      <c r="LMV100" s="40"/>
      <c r="LMW100" s="40"/>
      <c r="LMX100" s="40"/>
      <c r="LMY100" s="40"/>
      <c r="LMZ100" s="40"/>
      <c r="LNA100" s="40"/>
      <c r="LNB100" s="40"/>
      <c r="LNC100" s="40"/>
      <c r="LND100" s="40"/>
      <c r="LNE100" s="40"/>
      <c r="LNF100" s="40"/>
      <c r="LNG100" s="40"/>
      <c r="LNH100" s="40"/>
      <c r="LNI100" s="40"/>
      <c r="LNJ100" s="40"/>
      <c r="LNK100" s="40"/>
      <c r="LNL100" s="40"/>
      <c r="LNM100" s="40"/>
      <c r="LNN100" s="40"/>
      <c r="LNO100" s="40"/>
      <c r="LNP100" s="40"/>
      <c r="LNQ100" s="40"/>
      <c r="LNR100" s="40"/>
      <c r="LNS100" s="40"/>
      <c r="LNT100" s="40"/>
      <c r="LNU100" s="40"/>
      <c r="LNV100" s="40"/>
      <c r="LNW100" s="40"/>
      <c r="LNX100" s="40"/>
      <c r="LNY100" s="40"/>
      <c r="LNZ100" s="40"/>
      <c r="LOA100" s="40"/>
      <c r="LOB100" s="40"/>
      <c r="LOC100" s="40"/>
      <c r="LOD100" s="40"/>
      <c r="LOE100" s="40"/>
      <c r="LOF100" s="40"/>
      <c r="LOG100" s="40"/>
      <c r="LOH100" s="40"/>
      <c r="LOI100" s="40"/>
      <c r="LOJ100" s="40"/>
      <c r="LOK100" s="40"/>
      <c r="LOL100" s="40"/>
      <c r="LOM100" s="40"/>
      <c r="LON100" s="40"/>
      <c r="LOO100" s="40"/>
      <c r="LOP100" s="40"/>
      <c r="LOQ100" s="40"/>
      <c r="LOR100" s="40"/>
      <c r="LOS100" s="40"/>
      <c r="LOT100" s="40"/>
      <c r="LOU100" s="40"/>
      <c r="LOV100" s="40"/>
      <c r="LOW100" s="40"/>
      <c r="LOX100" s="40"/>
      <c r="LOY100" s="40"/>
      <c r="LOZ100" s="40"/>
      <c r="LPA100" s="40"/>
      <c r="LPB100" s="40"/>
      <c r="LPC100" s="40"/>
      <c r="LPD100" s="40"/>
      <c r="LPE100" s="40"/>
      <c r="LPF100" s="40"/>
      <c r="LPG100" s="40"/>
      <c r="LPH100" s="40"/>
      <c r="LPI100" s="40"/>
      <c r="LPJ100" s="40"/>
      <c r="LPK100" s="40"/>
      <c r="LPL100" s="40"/>
      <c r="LPM100" s="40"/>
      <c r="LPN100" s="40"/>
      <c r="LPO100" s="40"/>
      <c r="LPP100" s="40"/>
      <c r="LPQ100" s="40"/>
      <c r="LPR100" s="40"/>
      <c r="LPS100" s="40"/>
      <c r="LPT100" s="40"/>
      <c r="LPU100" s="40"/>
      <c r="LPV100" s="40"/>
      <c r="LPW100" s="40"/>
      <c r="LPX100" s="40"/>
      <c r="LPY100" s="40"/>
      <c r="LPZ100" s="40"/>
      <c r="LQA100" s="40"/>
      <c r="LQB100" s="40"/>
      <c r="LQC100" s="40"/>
      <c r="LQD100" s="40"/>
      <c r="LQE100" s="40"/>
      <c r="LQF100" s="40"/>
      <c r="LQG100" s="40"/>
      <c r="LQH100" s="40"/>
      <c r="LQI100" s="40"/>
      <c r="LQJ100" s="40"/>
      <c r="LQK100" s="40"/>
      <c r="LQL100" s="40"/>
      <c r="LQM100" s="40"/>
      <c r="LQN100" s="40"/>
      <c r="LQO100" s="40"/>
      <c r="LQP100" s="40"/>
      <c r="LQQ100" s="40"/>
      <c r="LQR100" s="40"/>
      <c r="LQS100" s="40"/>
      <c r="LQT100" s="40"/>
      <c r="LQU100" s="40"/>
      <c r="LQV100" s="40"/>
      <c r="LQW100" s="40"/>
      <c r="LQX100" s="40"/>
      <c r="LQY100" s="40"/>
      <c r="LQZ100" s="40"/>
      <c r="LRA100" s="40"/>
      <c r="LRB100" s="40"/>
      <c r="LRC100" s="40"/>
      <c r="LRD100" s="40"/>
      <c r="LRE100" s="40"/>
      <c r="LRF100" s="40"/>
      <c r="LRG100" s="40"/>
      <c r="LRH100" s="40"/>
      <c r="LRI100" s="40"/>
      <c r="LRJ100" s="40"/>
      <c r="LRK100" s="40"/>
      <c r="LRL100" s="40"/>
      <c r="LRM100" s="40"/>
      <c r="LRN100" s="40"/>
      <c r="LRO100" s="40"/>
      <c r="LRP100" s="40"/>
      <c r="LRQ100" s="40"/>
      <c r="LRR100" s="40"/>
      <c r="LRS100" s="40"/>
      <c r="LRT100" s="40"/>
      <c r="LRU100" s="40"/>
      <c r="LRV100" s="40"/>
      <c r="LRW100" s="40"/>
      <c r="LRX100" s="40"/>
      <c r="LRY100" s="40"/>
      <c r="LRZ100" s="40"/>
      <c r="LSA100" s="40"/>
      <c r="LSB100" s="40"/>
      <c r="LSC100" s="40"/>
      <c r="LSD100" s="40"/>
      <c r="LSE100" s="40"/>
      <c r="LSF100" s="40"/>
      <c r="LSG100" s="40"/>
      <c r="LSH100" s="40"/>
      <c r="LSI100" s="40"/>
      <c r="LSJ100" s="40"/>
      <c r="LSK100" s="40"/>
      <c r="LSL100" s="40"/>
      <c r="LSM100" s="40"/>
      <c r="LSN100" s="40"/>
      <c r="LSO100" s="40"/>
      <c r="LSP100" s="40"/>
      <c r="LSQ100" s="40"/>
      <c r="LSR100" s="40"/>
      <c r="LSS100" s="40"/>
      <c r="LST100" s="40"/>
      <c r="LSU100" s="40"/>
      <c r="LSV100" s="40"/>
      <c r="LSW100" s="40"/>
      <c r="LSX100" s="40"/>
      <c r="LSY100" s="40"/>
      <c r="LSZ100" s="40"/>
      <c r="LTA100" s="40"/>
      <c r="LTB100" s="40"/>
      <c r="LTC100" s="40"/>
      <c r="LTD100" s="40"/>
      <c r="LTE100" s="40"/>
      <c r="LTF100" s="40"/>
      <c r="LTG100" s="40"/>
      <c r="LTH100" s="40"/>
      <c r="LTI100" s="40"/>
      <c r="LTJ100" s="40"/>
      <c r="LTK100" s="40"/>
      <c r="LTL100" s="40"/>
      <c r="LTM100" s="40"/>
      <c r="LTN100" s="40"/>
      <c r="LTO100" s="40"/>
      <c r="LTP100" s="40"/>
      <c r="LTQ100" s="40"/>
      <c r="LTR100" s="40"/>
      <c r="LTS100" s="40"/>
      <c r="LTT100" s="40"/>
      <c r="LTU100" s="40"/>
      <c r="LTV100" s="40"/>
      <c r="LTW100" s="40"/>
      <c r="LTX100" s="40"/>
      <c r="LTY100" s="40"/>
      <c r="LTZ100" s="40"/>
      <c r="LUA100" s="40"/>
      <c r="LUB100" s="40"/>
      <c r="LUC100" s="40"/>
      <c r="LUD100" s="40"/>
      <c r="LUE100" s="40"/>
      <c r="LUF100" s="40"/>
      <c r="LUG100" s="40"/>
      <c r="LUH100" s="40"/>
      <c r="LUI100" s="40"/>
      <c r="LUJ100" s="40"/>
      <c r="LUK100" s="40"/>
      <c r="LUL100" s="40"/>
      <c r="LUM100" s="40"/>
      <c r="LUN100" s="40"/>
      <c r="LUO100" s="40"/>
      <c r="LUP100" s="40"/>
      <c r="LUQ100" s="40"/>
      <c r="LUR100" s="40"/>
      <c r="LUS100" s="40"/>
      <c r="LUT100" s="40"/>
      <c r="LUU100" s="40"/>
      <c r="LUV100" s="40"/>
      <c r="LUW100" s="40"/>
      <c r="LUX100" s="40"/>
      <c r="LUY100" s="40"/>
      <c r="LUZ100" s="40"/>
      <c r="LVA100" s="40"/>
      <c r="LVB100" s="40"/>
      <c r="LVC100" s="40"/>
      <c r="LVD100" s="40"/>
      <c r="LVE100" s="40"/>
      <c r="LVF100" s="40"/>
      <c r="LVG100" s="40"/>
      <c r="LVH100" s="40"/>
      <c r="LVI100" s="40"/>
      <c r="LVJ100" s="40"/>
      <c r="LVK100" s="40"/>
      <c r="LVL100" s="40"/>
      <c r="LVM100" s="40"/>
      <c r="LVN100" s="40"/>
      <c r="LVO100" s="40"/>
      <c r="LVP100" s="40"/>
      <c r="LVQ100" s="40"/>
      <c r="LVR100" s="40"/>
      <c r="LVS100" s="40"/>
      <c r="LVT100" s="40"/>
      <c r="LVU100" s="40"/>
      <c r="LVV100" s="40"/>
      <c r="LVW100" s="40"/>
      <c r="LVX100" s="40"/>
      <c r="LVY100" s="40"/>
      <c r="LVZ100" s="40"/>
      <c r="LWA100" s="40"/>
      <c r="LWB100" s="40"/>
      <c r="LWC100" s="40"/>
      <c r="LWD100" s="40"/>
      <c r="LWE100" s="40"/>
      <c r="LWF100" s="40"/>
      <c r="LWG100" s="40"/>
      <c r="LWH100" s="40"/>
      <c r="LWI100" s="40"/>
      <c r="LWJ100" s="40"/>
      <c r="LWK100" s="40"/>
      <c r="LWL100" s="40"/>
      <c r="LWM100" s="40"/>
      <c r="LWN100" s="40"/>
      <c r="LWO100" s="40"/>
      <c r="LWP100" s="40"/>
      <c r="LWQ100" s="40"/>
      <c r="LWR100" s="40"/>
      <c r="LWS100" s="40"/>
      <c r="LWT100" s="40"/>
      <c r="LWU100" s="40"/>
      <c r="LWV100" s="40"/>
      <c r="LWW100" s="40"/>
      <c r="LWX100" s="40"/>
      <c r="LWY100" s="40"/>
      <c r="LWZ100" s="40"/>
      <c r="LXA100" s="40"/>
      <c r="LXB100" s="40"/>
      <c r="LXC100" s="40"/>
      <c r="LXD100" s="40"/>
      <c r="LXE100" s="40"/>
      <c r="LXF100" s="40"/>
      <c r="LXG100" s="40"/>
      <c r="LXH100" s="40"/>
      <c r="LXI100" s="40"/>
      <c r="LXJ100" s="40"/>
      <c r="LXK100" s="40"/>
      <c r="LXL100" s="40"/>
      <c r="LXM100" s="40"/>
      <c r="LXN100" s="40"/>
      <c r="LXO100" s="40"/>
      <c r="LXP100" s="40"/>
      <c r="LXQ100" s="40"/>
      <c r="LXR100" s="40"/>
      <c r="LXS100" s="40"/>
      <c r="LXT100" s="40"/>
      <c r="LXU100" s="40"/>
      <c r="LXV100" s="40"/>
      <c r="LXW100" s="40"/>
      <c r="LXX100" s="40"/>
      <c r="LXY100" s="40"/>
      <c r="LXZ100" s="40"/>
      <c r="LYA100" s="40"/>
      <c r="LYB100" s="40"/>
      <c r="LYC100" s="40"/>
      <c r="LYD100" s="40"/>
      <c r="LYE100" s="40"/>
      <c r="LYF100" s="40"/>
      <c r="LYG100" s="40"/>
      <c r="LYH100" s="40"/>
      <c r="LYI100" s="40"/>
      <c r="LYJ100" s="40"/>
      <c r="LYK100" s="40"/>
      <c r="LYL100" s="40"/>
      <c r="LYM100" s="40"/>
      <c r="LYN100" s="40"/>
      <c r="LYO100" s="40"/>
      <c r="LYP100" s="40"/>
      <c r="LYQ100" s="40"/>
      <c r="LYR100" s="40"/>
      <c r="LYS100" s="40"/>
      <c r="LYT100" s="40"/>
      <c r="LYU100" s="40"/>
      <c r="LYV100" s="40"/>
      <c r="LYW100" s="40"/>
      <c r="LYX100" s="40"/>
      <c r="LYY100" s="40"/>
      <c r="LYZ100" s="40"/>
      <c r="LZA100" s="40"/>
      <c r="LZB100" s="40"/>
      <c r="LZC100" s="40"/>
      <c r="LZD100" s="40"/>
      <c r="LZE100" s="40"/>
      <c r="LZF100" s="40"/>
      <c r="LZG100" s="40"/>
      <c r="LZH100" s="40"/>
      <c r="LZI100" s="40"/>
      <c r="LZJ100" s="40"/>
      <c r="LZK100" s="40"/>
      <c r="LZL100" s="40"/>
      <c r="LZM100" s="40"/>
      <c r="LZN100" s="40"/>
      <c r="LZO100" s="40"/>
      <c r="LZP100" s="40"/>
      <c r="LZQ100" s="40"/>
      <c r="LZR100" s="40"/>
      <c r="LZS100" s="40"/>
      <c r="LZT100" s="40"/>
      <c r="LZU100" s="40"/>
      <c r="LZV100" s="40"/>
      <c r="LZW100" s="40"/>
      <c r="LZX100" s="40"/>
      <c r="LZY100" s="40"/>
      <c r="LZZ100" s="40"/>
      <c r="MAA100" s="40"/>
      <c r="MAB100" s="40"/>
      <c r="MAC100" s="40"/>
      <c r="MAD100" s="40"/>
      <c r="MAE100" s="40"/>
      <c r="MAF100" s="40"/>
      <c r="MAG100" s="40"/>
      <c r="MAH100" s="40"/>
      <c r="MAI100" s="40"/>
      <c r="MAJ100" s="40"/>
      <c r="MAK100" s="40"/>
      <c r="MAL100" s="40"/>
      <c r="MAM100" s="40"/>
      <c r="MAN100" s="40"/>
      <c r="MAO100" s="40"/>
      <c r="MAP100" s="40"/>
      <c r="MAQ100" s="40"/>
      <c r="MAR100" s="40"/>
      <c r="MAS100" s="40"/>
      <c r="MAT100" s="40"/>
      <c r="MAU100" s="40"/>
      <c r="MAV100" s="40"/>
      <c r="MAW100" s="40"/>
      <c r="MAX100" s="40"/>
      <c r="MAY100" s="40"/>
      <c r="MAZ100" s="40"/>
      <c r="MBA100" s="40"/>
      <c r="MBB100" s="40"/>
      <c r="MBC100" s="40"/>
      <c r="MBD100" s="40"/>
      <c r="MBE100" s="40"/>
      <c r="MBF100" s="40"/>
      <c r="MBG100" s="40"/>
      <c r="MBH100" s="40"/>
      <c r="MBI100" s="40"/>
      <c r="MBJ100" s="40"/>
      <c r="MBK100" s="40"/>
      <c r="MBL100" s="40"/>
      <c r="MBM100" s="40"/>
      <c r="MBN100" s="40"/>
      <c r="MBO100" s="40"/>
      <c r="MBP100" s="40"/>
      <c r="MBQ100" s="40"/>
      <c r="MBR100" s="40"/>
      <c r="MBS100" s="40"/>
      <c r="MBT100" s="40"/>
      <c r="MBU100" s="40"/>
      <c r="MBV100" s="40"/>
      <c r="MBW100" s="40"/>
      <c r="MBX100" s="40"/>
      <c r="MBY100" s="40"/>
      <c r="MBZ100" s="40"/>
      <c r="MCA100" s="40"/>
      <c r="MCB100" s="40"/>
      <c r="MCC100" s="40"/>
      <c r="MCD100" s="40"/>
      <c r="MCE100" s="40"/>
      <c r="MCF100" s="40"/>
      <c r="MCG100" s="40"/>
      <c r="MCH100" s="40"/>
      <c r="MCI100" s="40"/>
      <c r="MCJ100" s="40"/>
      <c r="MCK100" s="40"/>
      <c r="MCL100" s="40"/>
      <c r="MCM100" s="40"/>
      <c r="MCN100" s="40"/>
      <c r="MCO100" s="40"/>
      <c r="MCP100" s="40"/>
      <c r="MCQ100" s="40"/>
      <c r="MCR100" s="40"/>
      <c r="MCS100" s="40"/>
      <c r="MCT100" s="40"/>
      <c r="MCU100" s="40"/>
      <c r="MCV100" s="40"/>
      <c r="MCW100" s="40"/>
      <c r="MCX100" s="40"/>
      <c r="MCY100" s="40"/>
      <c r="MCZ100" s="40"/>
      <c r="MDA100" s="40"/>
      <c r="MDB100" s="40"/>
      <c r="MDC100" s="40"/>
      <c r="MDD100" s="40"/>
      <c r="MDE100" s="40"/>
      <c r="MDF100" s="40"/>
      <c r="MDG100" s="40"/>
      <c r="MDH100" s="40"/>
      <c r="MDI100" s="40"/>
      <c r="MDJ100" s="40"/>
      <c r="MDK100" s="40"/>
      <c r="MDL100" s="40"/>
      <c r="MDM100" s="40"/>
      <c r="MDN100" s="40"/>
      <c r="MDO100" s="40"/>
      <c r="MDP100" s="40"/>
      <c r="MDQ100" s="40"/>
      <c r="MDR100" s="40"/>
      <c r="MDS100" s="40"/>
      <c r="MDT100" s="40"/>
      <c r="MDU100" s="40"/>
      <c r="MDV100" s="40"/>
      <c r="MDW100" s="40"/>
      <c r="MDX100" s="40"/>
      <c r="MDY100" s="40"/>
      <c r="MDZ100" s="40"/>
      <c r="MEA100" s="40"/>
      <c r="MEB100" s="40"/>
      <c r="MEC100" s="40"/>
      <c r="MED100" s="40"/>
      <c r="MEE100" s="40"/>
      <c r="MEF100" s="40"/>
      <c r="MEG100" s="40"/>
      <c r="MEH100" s="40"/>
      <c r="MEI100" s="40"/>
      <c r="MEJ100" s="40"/>
      <c r="MEK100" s="40"/>
      <c r="MEL100" s="40"/>
      <c r="MEM100" s="40"/>
      <c r="MEN100" s="40"/>
      <c r="MEO100" s="40"/>
      <c r="MEP100" s="40"/>
      <c r="MEQ100" s="40"/>
      <c r="MER100" s="40"/>
      <c r="MES100" s="40"/>
      <c r="MET100" s="40"/>
      <c r="MEU100" s="40"/>
      <c r="MEV100" s="40"/>
      <c r="MEW100" s="40"/>
      <c r="MEX100" s="40"/>
      <c r="MEY100" s="40"/>
      <c r="MEZ100" s="40"/>
      <c r="MFA100" s="40"/>
      <c r="MFB100" s="40"/>
      <c r="MFC100" s="40"/>
      <c r="MFD100" s="40"/>
      <c r="MFE100" s="40"/>
      <c r="MFF100" s="40"/>
      <c r="MFG100" s="40"/>
      <c r="MFH100" s="40"/>
      <c r="MFI100" s="40"/>
      <c r="MFJ100" s="40"/>
      <c r="MFK100" s="40"/>
      <c r="MFL100" s="40"/>
      <c r="MFM100" s="40"/>
      <c r="MFN100" s="40"/>
      <c r="MFO100" s="40"/>
      <c r="MFP100" s="40"/>
      <c r="MFQ100" s="40"/>
      <c r="MFR100" s="40"/>
      <c r="MFS100" s="40"/>
      <c r="MFT100" s="40"/>
      <c r="MFU100" s="40"/>
      <c r="MFV100" s="40"/>
      <c r="MFW100" s="40"/>
      <c r="MFX100" s="40"/>
      <c r="MFY100" s="40"/>
      <c r="MFZ100" s="40"/>
      <c r="MGA100" s="40"/>
      <c r="MGB100" s="40"/>
      <c r="MGC100" s="40"/>
      <c r="MGD100" s="40"/>
      <c r="MGE100" s="40"/>
      <c r="MGF100" s="40"/>
      <c r="MGG100" s="40"/>
      <c r="MGH100" s="40"/>
      <c r="MGI100" s="40"/>
      <c r="MGJ100" s="40"/>
      <c r="MGK100" s="40"/>
      <c r="MGL100" s="40"/>
      <c r="MGM100" s="40"/>
      <c r="MGN100" s="40"/>
      <c r="MGO100" s="40"/>
      <c r="MGP100" s="40"/>
      <c r="MGQ100" s="40"/>
      <c r="MGR100" s="40"/>
      <c r="MGS100" s="40"/>
      <c r="MGT100" s="40"/>
      <c r="MGU100" s="40"/>
      <c r="MGV100" s="40"/>
      <c r="MGW100" s="40"/>
      <c r="MGX100" s="40"/>
      <c r="MGY100" s="40"/>
      <c r="MGZ100" s="40"/>
      <c r="MHA100" s="40"/>
      <c r="MHB100" s="40"/>
      <c r="MHC100" s="40"/>
      <c r="MHD100" s="40"/>
      <c r="MHE100" s="40"/>
      <c r="MHF100" s="40"/>
      <c r="MHG100" s="40"/>
      <c r="MHH100" s="40"/>
      <c r="MHI100" s="40"/>
      <c r="MHJ100" s="40"/>
      <c r="MHK100" s="40"/>
      <c r="MHL100" s="40"/>
      <c r="MHM100" s="40"/>
      <c r="MHN100" s="40"/>
      <c r="MHO100" s="40"/>
      <c r="MHP100" s="40"/>
      <c r="MHQ100" s="40"/>
      <c r="MHR100" s="40"/>
      <c r="MHS100" s="40"/>
      <c r="MHT100" s="40"/>
      <c r="MHU100" s="40"/>
      <c r="MHV100" s="40"/>
      <c r="MHW100" s="40"/>
      <c r="MHX100" s="40"/>
      <c r="MHY100" s="40"/>
      <c r="MHZ100" s="40"/>
      <c r="MIA100" s="40"/>
      <c r="MIB100" s="40"/>
      <c r="MIC100" s="40"/>
      <c r="MID100" s="40"/>
      <c r="MIE100" s="40"/>
      <c r="MIF100" s="40"/>
      <c r="MIG100" s="40"/>
      <c r="MIH100" s="40"/>
      <c r="MII100" s="40"/>
      <c r="MIJ100" s="40"/>
      <c r="MIK100" s="40"/>
      <c r="MIL100" s="40"/>
      <c r="MIM100" s="40"/>
      <c r="MIN100" s="40"/>
      <c r="MIO100" s="40"/>
      <c r="MIP100" s="40"/>
      <c r="MIQ100" s="40"/>
      <c r="MIR100" s="40"/>
      <c r="MIS100" s="40"/>
      <c r="MIT100" s="40"/>
      <c r="MIU100" s="40"/>
      <c r="MIV100" s="40"/>
      <c r="MIW100" s="40"/>
      <c r="MIX100" s="40"/>
      <c r="MIY100" s="40"/>
      <c r="MIZ100" s="40"/>
      <c r="MJA100" s="40"/>
      <c r="MJB100" s="40"/>
      <c r="MJC100" s="40"/>
      <c r="MJD100" s="40"/>
      <c r="MJE100" s="40"/>
      <c r="MJF100" s="40"/>
      <c r="MJG100" s="40"/>
      <c r="MJH100" s="40"/>
      <c r="MJI100" s="40"/>
      <c r="MJJ100" s="40"/>
      <c r="MJK100" s="40"/>
      <c r="MJL100" s="40"/>
      <c r="MJM100" s="40"/>
      <c r="MJN100" s="40"/>
      <c r="MJO100" s="40"/>
      <c r="MJP100" s="40"/>
      <c r="MJQ100" s="40"/>
      <c r="MJR100" s="40"/>
      <c r="MJS100" s="40"/>
      <c r="MJT100" s="40"/>
      <c r="MJU100" s="40"/>
      <c r="MJV100" s="40"/>
      <c r="MJW100" s="40"/>
      <c r="MJX100" s="40"/>
      <c r="MJY100" s="40"/>
      <c r="MJZ100" s="40"/>
      <c r="MKA100" s="40"/>
      <c r="MKB100" s="40"/>
      <c r="MKC100" s="40"/>
      <c r="MKD100" s="40"/>
      <c r="MKE100" s="40"/>
      <c r="MKF100" s="40"/>
      <c r="MKG100" s="40"/>
      <c r="MKH100" s="40"/>
      <c r="MKI100" s="40"/>
      <c r="MKJ100" s="40"/>
      <c r="MKK100" s="40"/>
      <c r="MKL100" s="40"/>
      <c r="MKM100" s="40"/>
      <c r="MKN100" s="40"/>
      <c r="MKO100" s="40"/>
      <c r="MKP100" s="40"/>
      <c r="MKQ100" s="40"/>
      <c r="MKR100" s="40"/>
      <c r="MKS100" s="40"/>
      <c r="MKT100" s="40"/>
      <c r="MKU100" s="40"/>
      <c r="MKV100" s="40"/>
      <c r="MKW100" s="40"/>
      <c r="MKX100" s="40"/>
      <c r="MKY100" s="40"/>
      <c r="MKZ100" s="40"/>
      <c r="MLA100" s="40"/>
      <c r="MLB100" s="40"/>
      <c r="MLC100" s="40"/>
      <c r="MLD100" s="40"/>
      <c r="MLE100" s="40"/>
      <c r="MLF100" s="40"/>
      <c r="MLG100" s="40"/>
      <c r="MLH100" s="40"/>
      <c r="MLI100" s="40"/>
      <c r="MLJ100" s="40"/>
      <c r="MLK100" s="40"/>
      <c r="MLL100" s="40"/>
      <c r="MLM100" s="40"/>
      <c r="MLN100" s="40"/>
      <c r="MLO100" s="40"/>
      <c r="MLP100" s="40"/>
      <c r="MLQ100" s="40"/>
      <c r="MLR100" s="40"/>
      <c r="MLS100" s="40"/>
      <c r="MLT100" s="40"/>
      <c r="MLU100" s="40"/>
      <c r="MLV100" s="40"/>
      <c r="MLW100" s="40"/>
      <c r="MLX100" s="40"/>
      <c r="MLY100" s="40"/>
      <c r="MLZ100" s="40"/>
      <c r="MMA100" s="40"/>
      <c r="MMB100" s="40"/>
      <c r="MMC100" s="40"/>
      <c r="MMD100" s="40"/>
      <c r="MME100" s="40"/>
      <c r="MMF100" s="40"/>
      <c r="MMG100" s="40"/>
      <c r="MMH100" s="40"/>
      <c r="MMI100" s="40"/>
      <c r="MMJ100" s="40"/>
      <c r="MMK100" s="40"/>
      <c r="MML100" s="40"/>
      <c r="MMM100" s="40"/>
      <c r="MMN100" s="40"/>
      <c r="MMO100" s="40"/>
      <c r="MMP100" s="40"/>
      <c r="MMQ100" s="40"/>
      <c r="MMR100" s="40"/>
      <c r="MMS100" s="40"/>
      <c r="MMT100" s="40"/>
      <c r="MMU100" s="40"/>
      <c r="MMV100" s="40"/>
      <c r="MMW100" s="40"/>
      <c r="MMX100" s="40"/>
      <c r="MMY100" s="40"/>
      <c r="MMZ100" s="40"/>
      <c r="MNA100" s="40"/>
      <c r="MNB100" s="40"/>
      <c r="MNC100" s="40"/>
      <c r="MND100" s="40"/>
      <c r="MNE100" s="40"/>
      <c r="MNF100" s="40"/>
      <c r="MNG100" s="40"/>
      <c r="MNH100" s="40"/>
      <c r="MNI100" s="40"/>
      <c r="MNJ100" s="40"/>
      <c r="MNK100" s="40"/>
      <c r="MNL100" s="40"/>
      <c r="MNM100" s="40"/>
      <c r="MNN100" s="40"/>
      <c r="MNO100" s="40"/>
      <c r="MNP100" s="40"/>
      <c r="MNQ100" s="40"/>
      <c r="MNR100" s="40"/>
      <c r="MNS100" s="40"/>
      <c r="MNT100" s="40"/>
      <c r="MNU100" s="40"/>
      <c r="MNV100" s="40"/>
      <c r="MNW100" s="40"/>
      <c r="MNX100" s="40"/>
      <c r="MNY100" s="40"/>
      <c r="MNZ100" s="40"/>
      <c r="MOA100" s="40"/>
      <c r="MOB100" s="40"/>
      <c r="MOC100" s="40"/>
      <c r="MOD100" s="40"/>
      <c r="MOE100" s="40"/>
      <c r="MOF100" s="40"/>
      <c r="MOG100" s="40"/>
      <c r="MOH100" s="40"/>
      <c r="MOI100" s="40"/>
      <c r="MOJ100" s="40"/>
      <c r="MOK100" s="40"/>
      <c r="MOL100" s="40"/>
      <c r="MOM100" s="40"/>
      <c r="MON100" s="40"/>
      <c r="MOO100" s="40"/>
      <c r="MOP100" s="40"/>
      <c r="MOQ100" s="40"/>
      <c r="MOR100" s="40"/>
      <c r="MOS100" s="40"/>
      <c r="MOT100" s="40"/>
      <c r="MOU100" s="40"/>
      <c r="MOV100" s="40"/>
      <c r="MOW100" s="40"/>
      <c r="MOX100" s="40"/>
      <c r="MOY100" s="40"/>
      <c r="MOZ100" s="40"/>
      <c r="MPA100" s="40"/>
      <c r="MPB100" s="40"/>
      <c r="MPC100" s="40"/>
      <c r="MPD100" s="40"/>
      <c r="MPE100" s="40"/>
      <c r="MPF100" s="40"/>
      <c r="MPG100" s="40"/>
      <c r="MPH100" s="40"/>
      <c r="MPI100" s="40"/>
      <c r="MPJ100" s="40"/>
      <c r="MPK100" s="40"/>
      <c r="MPL100" s="40"/>
      <c r="MPM100" s="40"/>
      <c r="MPN100" s="40"/>
      <c r="MPO100" s="40"/>
      <c r="MPP100" s="40"/>
      <c r="MPQ100" s="40"/>
      <c r="MPR100" s="40"/>
      <c r="MPS100" s="40"/>
      <c r="MPT100" s="40"/>
      <c r="MPU100" s="40"/>
      <c r="MPV100" s="40"/>
      <c r="MPW100" s="40"/>
      <c r="MPX100" s="40"/>
      <c r="MPY100" s="40"/>
      <c r="MPZ100" s="40"/>
      <c r="MQA100" s="40"/>
      <c r="MQB100" s="40"/>
      <c r="MQC100" s="40"/>
      <c r="MQD100" s="40"/>
      <c r="MQE100" s="40"/>
      <c r="MQF100" s="40"/>
      <c r="MQG100" s="40"/>
      <c r="MQH100" s="40"/>
      <c r="MQI100" s="40"/>
      <c r="MQJ100" s="40"/>
      <c r="MQK100" s="40"/>
      <c r="MQL100" s="40"/>
      <c r="MQM100" s="40"/>
      <c r="MQN100" s="40"/>
      <c r="MQO100" s="40"/>
      <c r="MQP100" s="40"/>
      <c r="MQQ100" s="40"/>
      <c r="MQR100" s="40"/>
      <c r="MQS100" s="40"/>
      <c r="MQT100" s="40"/>
      <c r="MQU100" s="40"/>
      <c r="MQV100" s="40"/>
      <c r="MQW100" s="40"/>
      <c r="MQX100" s="40"/>
      <c r="MQY100" s="40"/>
      <c r="MQZ100" s="40"/>
      <c r="MRA100" s="40"/>
      <c r="MRB100" s="40"/>
      <c r="MRC100" s="40"/>
      <c r="MRD100" s="40"/>
      <c r="MRE100" s="40"/>
      <c r="MRF100" s="40"/>
      <c r="MRG100" s="40"/>
      <c r="MRH100" s="40"/>
      <c r="MRI100" s="40"/>
      <c r="MRJ100" s="40"/>
      <c r="MRK100" s="40"/>
      <c r="MRL100" s="40"/>
      <c r="MRM100" s="40"/>
      <c r="MRN100" s="40"/>
      <c r="MRO100" s="40"/>
      <c r="MRP100" s="40"/>
      <c r="MRQ100" s="40"/>
      <c r="MRR100" s="40"/>
      <c r="MRS100" s="40"/>
      <c r="MRT100" s="40"/>
      <c r="MRU100" s="40"/>
      <c r="MRV100" s="40"/>
      <c r="MRW100" s="40"/>
      <c r="MRX100" s="40"/>
      <c r="MRY100" s="40"/>
      <c r="MRZ100" s="40"/>
      <c r="MSA100" s="40"/>
      <c r="MSB100" s="40"/>
      <c r="MSC100" s="40"/>
      <c r="MSD100" s="40"/>
      <c r="MSE100" s="40"/>
      <c r="MSF100" s="40"/>
      <c r="MSG100" s="40"/>
      <c r="MSH100" s="40"/>
      <c r="MSI100" s="40"/>
      <c r="MSJ100" s="40"/>
      <c r="MSK100" s="40"/>
      <c r="MSL100" s="40"/>
      <c r="MSM100" s="40"/>
      <c r="MSN100" s="40"/>
      <c r="MSO100" s="40"/>
      <c r="MSP100" s="40"/>
      <c r="MSQ100" s="40"/>
      <c r="MSR100" s="40"/>
      <c r="MSS100" s="40"/>
      <c r="MST100" s="40"/>
      <c r="MSU100" s="40"/>
      <c r="MSV100" s="40"/>
      <c r="MSW100" s="40"/>
      <c r="MSX100" s="40"/>
      <c r="MSY100" s="40"/>
      <c r="MSZ100" s="40"/>
      <c r="MTA100" s="40"/>
      <c r="MTB100" s="40"/>
      <c r="MTC100" s="40"/>
      <c r="MTD100" s="40"/>
      <c r="MTE100" s="40"/>
      <c r="MTF100" s="40"/>
      <c r="MTG100" s="40"/>
      <c r="MTH100" s="40"/>
      <c r="MTI100" s="40"/>
      <c r="MTJ100" s="40"/>
      <c r="MTK100" s="40"/>
      <c r="MTL100" s="40"/>
      <c r="MTM100" s="40"/>
      <c r="MTN100" s="40"/>
      <c r="MTO100" s="40"/>
      <c r="MTP100" s="40"/>
      <c r="MTQ100" s="40"/>
      <c r="MTR100" s="40"/>
      <c r="MTS100" s="40"/>
      <c r="MTT100" s="40"/>
      <c r="MTU100" s="40"/>
      <c r="MTV100" s="40"/>
      <c r="MTW100" s="40"/>
      <c r="MTX100" s="40"/>
      <c r="MTY100" s="40"/>
      <c r="MTZ100" s="40"/>
      <c r="MUA100" s="40"/>
      <c r="MUB100" s="40"/>
      <c r="MUC100" s="40"/>
      <c r="MUD100" s="40"/>
      <c r="MUE100" s="40"/>
      <c r="MUF100" s="40"/>
      <c r="MUG100" s="40"/>
      <c r="MUH100" s="40"/>
      <c r="MUI100" s="40"/>
      <c r="MUJ100" s="40"/>
      <c r="MUK100" s="40"/>
      <c r="MUL100" s="40"/>
      <c r="MUM100" s="40"/>
      <c r="MUN100" s="40"/>
      <c r="MUO100" s="40"/>
      <c r="MUP100" s="40"/>
      <c r="MUQ100" s="40"/>
      <c r="MUR100" s="40"/>
      <c r="MUS100" s="40"/>
      <c r="MUT100" s="40"/>
      <c r="MUU100" s="40"/>
      <c r="MUV100" s="40"/>
      <c r="MUW100" s="40"/>
      <c r="MUX100" s="40"/>
      <c r="MUY100" s="40"/>
      <c r="MUZ100" s="40"/>
      <c r="MVA100" s="40"/>
      <c r="MVB100" s="40"/>
      <c r="MVC100" s="40"/>
      <c r="MVD100" s="40"/>
      <c r="MVE100" s="40"/>
      <c r="MVF100" s="40"/>
      <c r="MVG100" s="40"/>
      <c r="MVH100" s="40"/>
      <c r="MVI100" s="40"/>
      <c r="MVJ100" s="40"/>
      <c r="MVK100" s="40"/>
      <c r="MVL100" s="40"/>
      <c r="MVM100" s="40"/>
      <c r="MVN100" s="40"/>
      <c r="MVO100" s="40"/>
      <c r="MVP100" s="40"/>
      <c r="MVQ100" s="40"/>
      <c r="MVR100" s="40"/>
      <c r="MVS100" s="40"/>
      <c r="MVT100" s="40"/>
      <c r="MVU100" s="40"/>
      <c r="MVV100" s="40"/>
      <c r="MVW100" s="40"/>
      <c r="MVX100" s="40"/>
      <c r="MVY100" s="40"/>
      <c r="MVZ100" s="40"/>
      <c r="MWA100" s="40"/>
      <c r="MWB100" s="40"/>
      <c r="MWC100" s="40"/>
      <c r="MWD100" s="40"/>
      <c r="MWE100" s="40"/>
      <c r="MWF100" s="40"/>
      <c r="MWG100" s="40"/>
      <c r="MWH100" s="40"/>
      <c r="MWI100" s="40"/>
      <c r="MWJ100" s="40"/>
      <c r="MWK100" s="40"/>
      <c r="MWL100" s="40"/>
      <c r="MWM100" s="40"/>
      <c r="MWN100" s="40"/>
      <c r="MWO100" s="40"/>
      <c r="MWP100" s="40"/>
      <c r="MWQ100" s="40"/>
      <c r="MWR100" s="40"/>
      <c r="MWS100" s="40"/>
      <c r="MWT100" s="40"/>
      <c r="MWU100" s="40"/>
      <c r="MWV100" s="40"/>
      <c r="MWW100" s="40"/>
      <c r="MWX100" s="40"/>
      <c r="MWY100" s="40"/>
      <c r="MWZ100" s="40"/>
      <c r="MXA100" s="40"/>
      <c r="MXB100" s="40"/>
      <c r="MXC100" s="40"/>
      <c r="MXD100" s="40"/>
      <c r="MXE100" s="40"/>
      <c r="MXF100" s="40"/>
      <c r="MXG100" s="40"/>
      <c r="MXH100" s="40"/>
      <c r="MXI100" s="40"/>
      <c r="MXJ100" s="40"/>
      <c r="MXK100" s="40"/>
      <c r="MXL100" s="40"/>
      <c r="MXM100" s="40"/>
      <c r="MXN100" s="40"/>
      <c r="MXO100" s="40"/>
      <c r="MXP100" s="40"/>
      <c r="MXQ100" s="40"/>
      <c r="MXR100" s="40"/>
      <c r="MXS100" s="40"/>
      <c r="MXT100" s="40"/>
      <c r="MXU100" s="40"/>
      <c r="MXV100" s="40"/>
      <c r="MXW100" s="40"/>
      <c r="MXX100" s="40"/>
      <c r="MXY100" s="40"/>
      <c r="MXZ100" s="40"/>
      <c r="MYA100" s="40"/>
      <c r="MYB100" s="40"/>
      <c r="MYC100" s="40"/>
      <c r="MYD100" s="40"/>
      <c r="MYE100" s="40"/>
      <c r="MYF100" s="40"/>
      <c r="MYG100" s="40"/>
      <c r="MYH100" s="40"/>
      <c r="MYI100" s="40"/>
      <c r="MYJ100" s="40"/>
      <c r="MYK100" s="40"/>
      <c r="MYL100" s="40"/>
      <c r="MYM100" s="40"/>
      <c r="MYN100" s="40"/>
      <c r="MYO100" s="40"/>
      <c r="MYP100" s="40"/>
      <c r="MYQ100" s="40"/>
      <c r="MYR100" s="40"/>
      <c r="MYS100" s="40"/>
      <c r="MYT100" s="40"/>
      <c r="MYU100" s="40"/>
      <c r="MYV100" s="40"/>
      <c r="MYW100" s="40"/>
      <c r="MYX100" s="40"/>
      <c r="MYY100" s="40"/>
      <c r="MYZ100" s="40"/>
      <c r="MZA100" s="40"/>
      <c r="MZB100" s="40"/>
      <c r="MZC100" s="40"/>
      <c r="MZD100" s="40"/>
      <c r="MZE100" s="40"/>
      <c r="MZF100" s="40"/>
      <c r="MZG100" s="40"/>
      <c r="MZH100" s="40"/>
      <c r="MZI100" s="40"/>
      <c r="MZJ100" s="40"/>
      <c r="MZK100" s="40"/>
      <c r="MZL100" s="40"/>
      <c r="MZM100" s="40"/>
      <c r="MZN100" s="40"/>
      <c r="MZO100" s="40"/>
      <c r="MZP100" s="40"/>
      <c r="MZQ100" s="40"/>
      <c r="MZR100" s="40"/>
      <c r="MZS100" s="40"/>
      <c r="MZT100" s="40"/>
      <c r="MZU100" s="40"/>
      <c r="MZV100" s="40"/>
      <c r="MZW100" s="40"/>
      <c r="MZX100" s="40"/>
      <c r="MZY100" s="40"/>
      <c r="MZZ100" s="40"/>
      <c r="NAA100" s="40"/>
      <c r="NAB100" s="40"/>
      <c r="NAC100" s="40"/>
      <c r="NAD100" s="40"/>
      <c r="NAE100" s="40"/>
      <c r="NAF100" s="40"/>
      <c r="NAG100" s="40"/>
      <c r="NAH100" s="40"/>
      <c r="NAI100" s="40"/>
      <c r="NAJ100" s="40"/>
      <c r="NAK100" s="40"/>
      <c r="NAL100" s="40"/>
      <c r="NAM100" s="40"/>
      <c r="NAN100" s="40"/>
      <c r="NAO100" s="40"/>
      <c r="NAP100" s="40"/>
      <c r="NAQ100" s="40"/>
      <c r="NAR100" s="40"/>
      <c r="NAS100" s="40"/>
      <c r="NAT100" s="40"/>
      <c r="NAU100" s="40"/>
      <c r="NAV100" s="40"/>
      <c r="NAW100" s="40"/>
      <c r="NAX100" s="40"/>
      <c r="NAY100" s="40"/>
      <c r="NAZ100" s="40"/>
      <c r="NBA100" s="40"/>
      <c r="NBB100" s="40"/>
      <c r="NBC100" s="40"/>
      <c r="NBD100" s="40"/>
      <c r="NBE100" s="40"/>
      <c r="NBF100" s="40"/>
      <c r="NBG100" s="40"/>
      <c r="NBH100" s="40"/>
      <c r="NBI100" s="40"/>
      <c r="NBJ100" s="40"/>
      <c r="NBK100" s="40"/>
      <c r="NBL100" s="40"/>
      <c r="NBM100" s="40"/>
      <c r="NBN100" s="40"/>
      <c r="NBO100" s="40"/>
      <c r="NBP100" s="40"/>
      <c r="NBQ100" s="40"/>
      <c r="NBR100" s="40"/>
      <c r="NBS100" s="40"/>
      <c r="NBT100" s="40"/>
      <c r="NBU100" s="40"/>
      <c r="NBV100" s="40"/>
      <c r="NBW100" s="40"/>
      <c r="NBX100" s="40"/>
      <c r="NBY100" s="40"/>
      <c r="NBZ100" s="40"/>
      <c r="NCA100" s="40"/>
      <c r="NCB100" s="40"/>
      <c r="NCC100" s="40"/>
      <c r="NCD100" s="40"/>
      <c r="NCE100" s="40"/>
      <c r="NCF100" s="40"/>
      <c r="NCG100" s="40"/>
      <c r="NCH100" s="40"/>
      <c r="NCI100" s="40"/>
      <c r="NCJ100" s="40"/>
      <c r="NCK100" s="40"/>
      <c r="NCL100" s="40"/>
      <c r="NCM100" s="40"/>
      <c r="NCN100" s="40"/>
      <c r="NCO100" s="40"/>
      <c r="NCP100" s="40"/>
      <c r="NCQ100" s="40"/>
      <c r="NCR100" s="40"/>
      <c r="NCS100" s="40"/>
      <c r="NCT100" s="40"/>
      <c r="NCU100" s="40"/>
      <c r="NCV100" s="40"/>
      <c r="NCW100" s="40"/>
      <c r="NCX100" s="40"/>
      <c r="NCY100" s="40"/>
      <c r="NCZ100" s="40"/>
      <c r="NDA100" s="40"/>
      <c r="NDB100" s="40"/>
      <c r="NDC100" s="40"/>
      <c r="NDD100" s="40"/>
      <c r="NDE100" s="40"/>
      <c r="NDF100" s="40"/>
      <c r="NDG100" s="40"/>
      <c r="NDH100" s="40"/>
      <c r="NDI100" s="40"/>
      <c r="NDJ100" s="40"/>
      <c r="NDK100" s="40"/>
      <c r="NDL100" s="40"/>
      <c r="NDM100" s="40"/>
      <c r="NDN100" s="40"/>
      <c r="NDO100" s="40"/>
      <c r="NDP100" s="40"/>
      <c r="NDQ100" s="40"/>
      <c r="NDR100" s="40"/>
      <c r="NDS100" s="40"/>
      <c r="NDT100" s="40"/>
      <c r="NDU100" s="40"/>
      <c r="NDV100" s="40"/>
      <c r="NDW100" s="40"/>
      <c r="NDX100" s="40"/>
      <c r="NDY100" s="40"/>
      <c r="NDZ100" s="40"/>
      <c r="NEA100" s="40"/>
      <c r="NEB100" s="40"/>
      <c r="NEC100" s="40"/>
      <c r="NED100" s="40"/>
      <c r="NEE100" s="40"/>
      <c r="NEF100" s="40"/>
      <c r="NEG100" s="40"/>
      <c r="NEH100" s="40"/>
      <c r="NEI100" s="40"/>
      <c r="NEJ100" s="40"/>
      <c r="NEK100" s="40"/>
      <c r="NEL100" s="40"/>
      <c r="NEM100" s="40"/>
      <c r="NEN100" s="40"/>
      <c r="NEO100" s="40"/>
      <c r="NEP100" s="40"/>
      <c r="NEQ100" s="40"/>
      <c r="NER100" s="40"/>
      <c r="NES100" s="40"/>
      <c r="NET100" s="40"/>
      <c r="NEU100" s="40"/>
      <c r="NEV100" s="40"/>
      <c r="NEW100" s="40"/>
      <c r="NEX100" s="40"/>
      <c r="NEY100" s="40"/>
      <c r="NEZ100" s="40"/>
      <c r="NFA100" s="40"/>
      <c r="NFB100" s="40"/>
      <c r="NFC100" s="40"/>
      <c r="NFD100" s="40"/>
      <c r="NFE100" s="40"/>
      <c r="NFF100" s="40"/>
      <c r="NFG100" s="40"/>
      <c r="NFH100" s="40"/>
      <c r="NFI100" s="40"/>
      <c r="NFJ100" s="40"/>
      <c r="NFK100" s="40"/>
      <c r="NFL100" s="40"/>
      <c r="NFM100" s="40"/>
      <c r="NFN100" s="40"/>
      <c r="NFO100" s="40"/>
      <c r="NFP100" s="40"/>
      <c r="NFQ100" s="40"/>
      <c r="NFR100" s="40"/>
      <c r="NFS100" s="40"/>
      <c r="NFT100" s="40"/>
      <c r="NFU100" s="40"/>
      <c r="NFV100" s="40"/>
      <c r="NFW100" s="40"/>
      <c r="NFX100" s="40"/>
      <c r="NFY100" s="40"/>
      <c r="NFZ100" s="40"/>
      <c r="NGA100" s="40"/>
      <c r="NGB100" s="40"/>
      <c r="NGC100" s="40"/>
      <c r="NGD100" s="40"/>
      <c r="NGE100" s="40"/>
      <c r="NGF100" s="40"/>
      <c r="NGG100" s="40"/>
      <c r="NGH100" s="40"/>
      <c r="NGI100" s="40"/>
      <c r="NGJ100" s="40"/>
      <c r="NGK100" s="40"/>
      <c r="NGL100" s="40"/>
      <c r="NGM100" s="40"/>
      <c r="NGN100" s="40"/>
      <c r="NGO100" s="40"/>
      <c r="NGP100" s="40"/>
      <c r="NGQ100" s="40"/>
      <c r="NGR100" s="40"/>
      <c r="NGS100" s="40"/>
      <c r="NGT100" s="40"/>
      <c r="NGU100" s="40"/>
      <c r="NGV100" s="40"/>
      <c r="NGW100" s="40"/>
      <c r="NGX100" s="40"/>
      <c r="NGY100" s="40"/>
      <c r="NGZ100" s="40"/>
      <c r="NHA100" s="40"/>
      <c r="NHB100" s="40"/>
      <c r="NHC100" s="40"/>
      <c r="NHD100" s="40"/>
      <c r="NHE100" s="40"/>
      <c r="NHF100" s="40"/>
      <c r="NHG100" s="40"/>
      <c r="NHH100" s="40"/>
      <c r="NHI100" s="40"/>
      <c r="NHJ100" s="40"/>
      <c r="NHK100" s="40"/>
      <c r="NHL100" s="40"/>
      <c r="NHM100" s="40"/>
      <c r="NHN100" s="40"/>
      <c r="NHO100" s="40"/>
      <c r="NHP100" s="40"/>
      <c r="NHQ100" s="40"/>
      <c r="NHR100" s="40"/>
      <c r="NHS100" s="40"/>
      <c r="NHT100" s="40"/>
      <c r="NHU100" s="40"/>
      <c r="NHV100" s="40"/>
      <c r="NHW100" s="40"/>
      <c r="NHX100" s="40"/>
      <c r="NHY100" s="40"/>
      <c r="NHZ100" s="40"/>
      <c r="NIA100" s="40"/>
      <c r="NIB100" s="40"/>
      <c r="NIC100" s="40"/>
      <c r="NID100" s="40"/>
      <c r="NIE100" s="40"/>
      <c r="NIF100" s="40"/>
      <c r="NIG100" s="40"/>
      <c r="NIH100" s="40"/>
      <c r="NII100" s="40"/>
      <c r="NIJ100" s="40"/>
      <c r="NIK100" s="40"/>
      <c r="NIL100" s="40"/>
      <c r="NIM100" s="40"/>
      <c r="NIN100" s="40"/>
      <c r="NIO100" s="40"/>
      <c r="NIP100" s="40"/>
      <c r="NIQ100" s="40"/>
      <c r="NIR100" s="40"/>
      <c r="NIS100" s="40"/>
      <c r="NIT100" s="40"/>
      <c r="NIU100" s="40"/>
      <c r="NIV100" s="40"/>
      <c r="NIW100" s="40"/>
      <c r="NIX100" s="40"/>
      <c r="NIY100" s="40"/>
      <c r="NIZ100" s="40"/>
      <c r="NJA100" s="40"/>
      <c r="NJB100" s="40"/>
      <c r="NJC100" s="40"/>
      <c r="NJD100" s="40"/>
      <c r="NJE100" s="40"/>
      <c r="NJF100" s="40"/>
      <c r="NJG100" s="40"/>
      <c r="NJH100" s="40"/>
      <c r="NJI100" s="40"/>
      <c r="NJJ100" s="40"/>
      <c r="NJK100" s="40"/>
      <c r="NJL100" s="40"/>
      <c r="NJM100" s="40"/>
      <c r="NJN100" s="40"/>
      <c r="NJO100" s="40"/>
      <c r="NJP100" s="40"/>
      <c r="NJQ100" s="40"/>
      <c r="NJR100" s="40"/>
      <c r="NJS100" s="40"/>
      <c r="NJT100" s="40"/>
      <c r="NJU100" s="40"/>
      <c r="NJV100" s="40"/>
      <c r="NJW100" s="40"/>
      <c r="NJX100" s="40"/>
      <c r="NJY100" s="40"/>
      <c r="NJZ100" s="40"/>
      <c r="NKA100" s="40"/>
      <c r="NKB100" s="40"/>
      <c r="NKC100" s="40"/>
      <c r="NKD100" s="40"/>
      <c r="NKE100" s="40"/>
      <c r="NKF100" s="40"/>
      <c r="NKG100" s="40"/>
      <c r="NKH100" s="40"/>
      <c r="NKI100" s="40"/>
      <c r="NKJ100" s="40"/>
      <c r="NKK100" s="40"/>
      <c r="NKL100" s="40"/>
      <c r="NKM100" s="40"/>
      <c r="NKN100" s="40"/>
      <c r="NKO100" s="40"/>
      <c r="NKP100" s="40"/>
      <c r="NKQ100" s="40"/>
      <c r="NKR100" s="40"/>
      <c r="NKS100" s="40"/>
      <c r="NKT100" s="40"/>
      <c r="NKU100" s="40"/>
      <c r="NKV100" s="40"/>
      <c r="NKW100" s="40"/>
      <c r="NKX100" s="40"/>
      <c r="NKY100" s="40"/>
      <c r="NKZ100" s="40"/>
      <c r="NLA100" s="40"/>
      <c r="NLB100" s="40"/>
      <c r="NLC100" s="40"/>
      <c r="NLD100" s="40"/>
      <c r="NLE100" s="40"/>
      <c r="NLF100" s="40"/>
      <c r="NLG100" s="40"/>
      <c r="NLH100" s="40"/>
      <c r="NLI100" s="40"/>
      <c r="NLJ100" s="40"/>
      <c r="NLK100" s="40"/>
      <c r="NLL100" s="40"/>
      <c r="NLM100" s="40"/>
      <c r="NLN100" s="40"/>
      <c r="NLO100" s="40"/>
      <c r="NLP100" s="40"/>
      <c r="NLQ100" s="40"/>
      <c r="NLR100" s="40"/>
      <c r="NLS100" s="40"/>
      <c r="NLT100" s="40"/>
      <c r="NLU100" s="40"/>
      <c r="NLV100" s="40"/>
      <c r="NLW100" s="40"/>
      <c r="NLX100" s="40"/>
      <c r="NLY100" s="40"/>
      <c r="NLZ100" s="40"/>
      <c r="NMA100" s="40"/>
      <c r="NMB100" s="40"/>
      <c r="NMC100" s="40"/>
      <c r="NMD100" s="40"/>
      <c r="NME100" s="40"/>
      <c r="NMF100" s="40"/>
      <c r="NMG100" s="40"/>
      <c r="NMH100" s="40"/>
      <c r="NMI100" s="40"/>
      <c r="NMJ100" s="40"/>
      <c r="NMK100" s="40"/>
      <c r="NML100" s="40"/>
      <c r="NMM100" s="40"/>
      <c r="NMN100" s="40"/>
      <c r="NMO100" s="40"/>
      <c r="NMP100" s="40"/>
      <c r="NMQ100" s="40"/>
      <c r="NMR100" s="40"/>
      <c r="NMS100" s="40"/>
      <c r="NMT100" s="40"/>
      <c r="NMU100" s="40"/>
      <c r="NMV100" s="40"/>
      <c r="NMW100" s="40"/>
      <c r="NMX100" s="40"/>
      <c r="NMY100" s="40"/>
      <c r="NMZ100" s="40"/>
      <c r="NNA100" s="40"/>
      <c r="NNB100" s="40"/>
      <c r="NNC100" s="40"/>
      <c r="NND100" s="40"/>
      <c r="NNE100" s="40"/>
      <c r="NNF100" s="40"/>
      <c r="NNG100" s="40"/>
      <c r="NNH100" s="40"/>
      <c r="NNI100" s="40"/>
      <c r="NNJ100" s="40"/>
      <c r="NNK100" s="40"/>
      <c r="NNL100" s="40"/>
      <c r="NNM100" s="40"/>
      <c r="NNN100" s="40"/>
      <c r="NNO100" s="40"/>
      <c r="NNP100" s="40"/>
      <c r="NNQ100" s="40"/>
      <c r="NNR100" s="40"/>
      <c r="NNS100" s="40"/>
      <c r="NNT100" s="40"/>
      <c r="NNU100" s="40"/>
      <c r="NNV100" s="40"/>
      <c r="NNW100" s="40"/>
      <c r="NNX100" s="40"/>
      <c r="NNY100" s="40"/>
      <c r="NNZ100" s="40"/>
      <c r="NOA100" s="40"/>
      <c r="NOB100" s="40"/>
      <c r="NOC100" s="40"/>
      <c r="NOD100" s="40"/>
      <c r="NOE100" s="40"/>
      <c r="NOF100" s="40"/>
      <c r="NOG100" s="40"/>
      <c r="NOH100" s="40"/>
      <c r="NOI100" s="40"/>
      <c r="NOJ100" s="40"/>
      <c r="NOK100" s="40"/>
      <c r="NOL100" s="40"/>
      <c r="NOM100" s="40"/>
      <c r="NON100" s="40"/>
      <c r="NOO100" s="40"/>
      <c r="NOP100" s="40"/>
      <c r="NOQ100" s="40"/>
      <c r="NOR100" s="40"/>
      <c r="NOS100" s="40"/>
      <c r="NOT100" s="40"/>
      <c r="NOU100" s="40"/>
      <c r="NOV100" s="40"/>
      <c r="NOW100" s="40"/>
      <c r="NOX100" s="40"/>
      <c r="NOY100" s="40"/>
      <c r="NOZ100" s="40"/>
      <c r="NPA100" s="40"/>
      <c r="NPB100" s="40"/>
      <c r="NPC100" s="40"/>
      <c r="NPD100" s="40"/>
      <c r="NPE100" s="40"/>
      <c r="NPF100" s="40"/>
      <c r="NPG100" s="40"/>
      <c r="NPH100" s="40"/>
      <c r="NPI100" s="40"/>
      <c r="NPJ100" s="40"/>
      <c r="NPK100" s="40"/>
      <c r="NPL100" s="40"/>
      <c r="NPM100" s="40"/>
      <c r="NPN100" s="40"/>
      <c r="NPO100" s="40"/>
      <c r="NPP100" s="40"/>
      <c r="NPQ100" s="40"/>
      <c r="NPR100" s="40"/>
      <c r="NPS100" s="40"/>
      <c r="NPT100" s="40"/>
      <c r="NPU100" s="40"/>
      <c r="NPV100" s="40"/>
      <c r="NPW100" s="40"/>
      <c r="NPX100" s="40"/>
      <c r="NPY100" s="40"/>
      <c r="NPZ100" s="40"/>
      <c r="NQA100" s="40"/>
      <c r="NQB100" s="40"/>
      <c r="NQC100" s="40"/>
      <c r="NQD100" s="40"/>
      <c r="NQE100" s="40"/>
      <c r="NQF100" s="40"/>
      <c r="NQG100" s="40"/>
      <c r="NQH100" s="40"/>
      <c r="NQI100" s="40"/>
      <c r="NQJ100" s="40"/>
      <c r="NQK100" s="40"/>
      <c r="NQL100" s="40"/>
      <c r="NQM100" s="40"/>
      <c r="NQN100" s="40"/>
      <c r="NQO100" s="40"/>
      <c r="NQP100" s="40"/>
      <c r="NQQ100" s="40"/>
      <c r="NQR100" s="40"/>
      <c r="NQS100" s="40"/>
      <c r="NQT100" s="40"/>
      <c r="NQU100" s="40"/>
      <c r="NQV100" s="40"/>
      <c r="NQW100" s="40"/>
      <c r="NQX100" s="40"/>
      <c r="NQY100" s="40"/>
      <c r="NQZ100" s="40"/>
      <c r="NRA100" s="40"/>
      <c r="NRB100" s="40"/>
      <c r="NRC100" s="40"/>
      <c r="NRD100" s="40"/>
      <c r="NRE100" s="40"/>
      <c r="NRF100" s="40"/>
      <c r="NRG100" s="40"/>
      <c r="NRH100" s="40"/>
      <c r="NRI100" s="40"/>
      <c r="NRJ100" s="40"/>
      <c r="NRK100" s="40"/>
      <c r="NRL100" s="40"/>
      <c r="NRM100" s="40"/>
      <c r="NRN100" s="40"/>
      <c r="NRO100" s="40"/>
      <c r="NRP100" s="40"/>
      <c r="NRQ100" s="40"/>
      <c r="NRR100" s="40"/>
      <c r="NRS100" s="40"/>
      <c r="NRT100" s="40"/>
      <c r="NRU100" s="40"/>
      <c r="NRV100" s="40"/>
      <c r="NRW100" s="40"/>
      <c r="NRX100" s="40"/>
      <c r="NRY100" s="40"/>
      <c r="NRZ100" s="40"/>
      <c r="NSA100" s="40"/>
      <c r="NSB100" s="40"/>
      <c r="NSC100" s="40"/>
      <c r="NSD100" s="40"/>
      <c r="NSE100" s="40"/>
      <c r="NSF100" s="40"/>
      <c r="NSG100" s="40"/>
      <c r="NSH100" s="40"/>
      <c r="NSI100" s="40"/>
      <c r="NSJ100" s="40"/>
      <c r="NSK100" s="40"/>
      <c r="NSL100" s="40"/>
      <c r="NSM100" s="40"/>
      <c r="NSN100" s="40"/>
      <c r="NSO100" s="40"/>
      <c r="NSP100" s="40"/>
      <c r="NSQ100" s="40"/>
      <c r="NSR100" s="40"/>
      <c r="NSS100" s="40"/>
      <c r="NST100" s="40"/>
      <c r="NSU100" s="40"/>
      <c r="NSV100" s="40"/>
      <c r="NSW100" s="40"/>
      <c r="NSX100" s="40"/>
      <c r="NSY100" s="40"/>
      <c r="NSZ100" s="40"/>
      <c r="NTA100" s="40"/>
      <c r="NTB100" s="40"/>
      <c r="NTC100" s="40"/>
      <c r="NTD100" s="40"/>
      <c r="NTE100" s="40"/>
      <c r="NTF100" s="40"/>
      <c r="NTG100" s="40"/>
      <c r="NTH100" s="40"/>
      <c r="NTI100" s="40"/>
      <c r="NTJ100" s="40"/>
      <c r="NTK100" s="40"/>
      <c r="NTL100" s="40"/>
      <c r="NTM100" s="40"/>
      <c r="NTN100" s="40"/>
      <c r="NTO100" s="40"/>
      <c r="NTP100" s="40"/>
      <c r="NTQ100" s="40"/>
      <c r="NTR100" s="40"/>
      <c r="NTS100" s="40"/>
      <c r="NTT100" s="40"/>
      <c r="NTU100" s="40"/>
      <c r="NTV100" s="40"/>
      <c r="NTW100" s="40"/>
      <c r="NTX100" s="40"/>
      <c r="NTY100" s="40"/>
      <c r="NTZ100" s="40"/>
      <c r="NUA100" s="40"/>
      <c r="NUB100" s="40"/>
      <c r="NUC100" s="40"/>
      <c r="NUD100" s="40"/>
      <c r="NUE100" s="40"/>
      <c r="NUF100" s="40"/>
      <c r="NUG100" s="40"/>
      <c r="NUH100" s="40"/>
      <c r="NUI100" s="40"/>
      <c r="NUJ100" s="40"/>
      <c r="NUK100" s="40"/>
      <c r="NUL100" s="40"/>
      <c r="NUM100" s="40"/>
      <c r="NUN100" s="40"/>
      <c r="NUO100" s="40"/>
      <c r="NUP100" s="40"/>
      <c r="NUQ100" s="40"/>
      <c r="NUR100" s="40"/>
      <c r="NUS100" s="40"/>
      <c r="NUT100" s="40"/>
      <c r="NUU100" s="40"/>
      <c r="NUV100" s="40"/>
      <c r="NUW100" s="40"/>
      <c r="NUX100" s="40"/>
      <c r="NUY100" s="40"/>
      <c r="NUZ100" s="40"/>
      <c r="NVA100" s="40"/>
      <c r="NVB100" s="40"/>
      <c r="NVC100" s="40"/>
      <c r="NVD100" s="40"/>
      <c r="NVE100" s="40"/>
      <c r="NVF100" s="40"/>
      <c r="NVG100" s="40"/>
      <c r="NVH100" s="40"/>
      <c r="NVI100" s="40"/>
      <c r="NVJ100" s="40"/>
      <c r="NVK100" s="40"/>
      <c r="NVL100" s="40"/>
      <c r="NVM100" s="40"/>
      <c r="NVN100" s="40"/>
      <c r="NVO100" s="40"/>
      <c r="NVP100" s="40"/>
      <c r="NVQ100" s="40"/>
      <c r="NVR100" s="40"/>
      <c r="NVS100" s="40"/>
      <c r="NVT100" s="40"/>
      <c r="NVU100" s="40"/>
      <c r="NVV100" s="40"/>
      <c r="NVW100" s="40"/>
      <c r="NVX100" s="40"/>
      <c r="NVY100" s="40"/>
      <c r="NVZ100" s="40"/>
      <c r="NWA100" s="40"/>
      <c r="NWB100" s="40"/>
      <c r="NWC100" s="40"/>
      <c r="NWD100" s="40"/>
      <c r="NWE100" s="40"/>
      <c r="NWF100" s="40"/>
      <c r="NWG100" s="40"/>
      <c r="NWH100" s="40"/>
      <c r="NWI100" s="40"/>
      <c r="NWJ100" s="40"/>
      <c r="NWK100" s="40"/>
      <c r="NWL100" s="40"/>
      <c r="NWM100" s="40"/>
      <c r="NWN100" s="40"/>
      <c r="NWO100" s="40"/>
      <c r="NWP100" s="40"/>
      <c r="NWQ100" s="40"/>
      <c r="NWR100" s="40"/>
      <c r="NWS100" s="40"/>
      <c r="NWT100" s="40"/>
      <c r="NWU100" s="40"/>
      <c r="NWV100" s="40"/>
      <c r="NWW100" s="40"/>
      <c r="NWX100" s="40"/>
      <c r="NWY100" s="40"/>
      <c r="NWZ100" s="40"/>
      <c r="NXA100" s="40"/>
      <c r="NXB100" s="40"/>
      <c r="NXC100" s="40"/>
      <c r="NXD100" s="40"/>
      <c r="NXE100" s="40"/>
      <c r="NXF100" s="40"/>
      <c r="NXG100" s="40"/>
      <c r="NXH100" s="40"/>
      <c r="NXI100" s="40"/>
      <c r="NXJ100" s="40"/>
      <c r="NXK100" s="40"/>
      <c r="NXL100" s="40"/>
      <c r="NXM100" s="40"/>
      <c r="NXN100" s="40"/>
      <c r="NXO100" s="40"/>
      <c r="NXP100" s="40"/>
      <c r="NXQ100" s="40"/>
      <c r="NXR100" s="40"/>
      <c r="NXS100" s="40"/>
      <c r="NXT100" s="40"/>
      <c r="NXU100" s="40"/>
      <c r="NXV100" s="40"/>
      <c r="NXW100" s="40"/>
      <c r="NXX100" s="40"/>
      <c r="NXY100" s="40"/>
      <c r="NXZ100" s="40"/>
      <c r="NYA100" s="40"/>
      <c r="NYB100" s="40"/>
      <c r="NYC100" s="40"/>
      <c r="NYD100" s="40"/>
      <c r="NYE100" s="40"/>
      <c r="NYF100" s="40"/>
      <c r="NYG100" s="40"/>
      <c r="NYH100" s="40"/>
      <c r="NYI100" s="40"/>
      <c r="NYJ100" s="40"/>
      <c r="NYK100" s="40"/>
      <c r="NYL100" s="40"/>
      <c r="NYM100" s="40"/>
      <c r="NYN100" s="40"/>
      <c r="NYO100" s="40"/>
      <c r="NYP100" s="40"/>
      <c r="NYQ100" s="40"/>
      <c r="NYR100" s="40"/>
      <c r="NYS100" s="40"/>
      <c r="NYT100" s="40"/>
      <c r="NYU100" s="40"/>
      <c r="NYV100" s="40"/>
      <c r="NYW100" s="40"/>
      <c r="NYX100" s="40"/>
      <c r="NYY100" s="40"/>
      <c r="NYZ100" s="40"/>
      <c r="NZA100" s="40"/>
      <c r="NZB100" s="40"/>
      <c r="NZC100" s="40"/>
      <c r="NZD100" s="40"/>
      <c r="NZE100" s="40"/>
      <c r="NZF100" s="40"/>
      <c r="NZG100" s="40"/>
      <c r="NZH100" s="40"/>
      <c r="NZI100" s="40"/>
      <c r="NZJ100" s="40"/>
      <c r="NZK100" s="40"/>
      <c r="NZL100" s="40"/>
      <c r="NZM100" s="40"/>
      <c r="NZN100" s="40"/>
      <c r="NZO100" s="40"/>
      <c r="NZP100" s="40"/>
      <c r="NZQ100" s="40"/>
      <c r="NZR100" s="40"/>
      <c r="NZS100" s="40"/>
      <c r="NZT100" s="40"/>
      <c r="NZU100" s="40"/>
      <c r="NZV100" s="40"/>
      <c r="NZW100" s="40"/>
      <c r="NZX100" s="40"/>
      <c r="NZY100" s="40"/>
      <c r="NZZ100" s="40"/>
      <c r="OAA100" s="40"/>
      <c r="OAB100" s="40"/>
      <c r="OAC100" s="40"/>
      <c r="OAD100" s="40"/>
      <c r="OAE100" s="40"/>
      <c r="OAF100" s="40"/>
      <c r="OAG100" s="40"/>
      <c r="OAH100" s="40"/>
      <c r="OAI100" s="40"/>
      <c r="OAJ100" s="40"/>
      <c r="OAK100" s="40"/>
      <c r="OAL100" s="40"/>
      <c r="OAM100" s="40"/>
      <c r="OAN100" s="40"/>
      <c r="OAO100" s="40"/>
      <c r="OAP100" s="40"/>
      <c r="OAQ100" s="40"/>
      <c r="OAR100" s="40"/>
      <c r="OAS100" s="40"/>
      <c r="OAT100" s="40"/>
      <c r="OAU100" s="40"/>
      <c r="OAV100" s="40"/>
      <c r="OAW100" s="40"/>
      <c r="OAX100" s="40"/>
      <c r="OAY100" s="40"/>
      <c r="OAZ100" s="40"/>
      <c r="OBA100" s="40"/>
      <c r="OBB100" s="40"/>
      <c r="OBC100" s="40"/>
      <c r="OBD100" s="40"/>
      <c r="OBE100" s="40"/>
      <c r="OBF100" s="40"/>
      <c r="OBG100" s="40"/>
      <c r="OBH100" s="40"/>
      <c r="OBI100" s="40"/>
      <c r="OBJ100" s="40"/>
      <c r="OBK100" s="40"/>
      <c r="OBL100" s="40"/>
      <c r="OBM100" s="40"/>
      <c r="OBN100" s="40"/>
      <c r="OBO100" s="40"/>
      <c r="OBP100" s="40"/>
      <c r="OBQ100" s="40"/>
      <c r="OBR100" s="40"/>
      <c r="OBS100" s="40"/>
      <c r="OBT100" s="40"/>
      <c r="OBU100" s="40"/>
      <c r="OBV100" s="40"/>
      <c r="OBW100" s="40"/>
      <c r="OBX100" s="40"/>
      <c r="OBY100" s="40"/>
      <c r="OBZ100" s="40"/>
      <c r="OCA100" s="40"/>
      <c r="OCB100" s="40"/>
      <c r="OCC100" s="40"/>
      <c r="OCD100" s="40"/>
      <c r="OCE100" s="40"/>
      <c r="OCF100" s="40"/>
      <c r="OCG100" s="40"/>
      <c r="OCH100" s="40"/>
      <c r="OCI100" s="40"/>
      <c r="OCJ100" s="40"/>
      <c r="OCK100" s="40"/>
      <c r="OCL100" s="40"/>
      <c r="OCM100" s="40"/>
      <c r="OCN100" s="40"/>
      <c r="OCO100" s="40"/>
      <c r="OCP100" s="40"/>
      <c r="OCQ100" s="40"/>
      <c r="OCR100" s="40"/>
      <c r="OCS100" s="40"/>
      <c r="OCT100" s="40"/>
      <c r="OCU100" s="40"/>
      <c r="OCV100" s="40"/>
      <c r="OCW100" s="40"/>
      <c r="OCX100" s="40"/>
      <c r="OCY100" s="40"/>
      <c r="OCZ100" s="40"/>
      <c r="ODA100" s="40"/>
      <c r="ODB100" s="40"/>
      <c r="ODC100" s="40"/>
      <c r="ODD100" s="40"/>
      <c r="ODE100" s="40"/>
      <c r="ODF100" s="40"/>
      <c r="ODG100" s="40"/>
      <c r="ODH100" s="40"/>
      <c r="ODI100" s="40"/>
      <c r="ODJ100" s="40"/>
      <c r="ODK100" s="40"/>
      <c r="ODL100" s="40"/>
      <c r="ODM100" s="40"/>
      <c r="ODN100" s="40"/>
      <c r="ODO100" s="40"/>
      <c r="ODP100" s="40"/>
      <c r="ODQ100" s="40"/>
      <c r="ODR100" s="40"/>
      <c r="ODS100" s="40"/>
      <c r="ODT100" s="40"/>
      <c r="ODU100" s="40"/>
      <c r="ODV100" s="40"/>
      <c r="ODW100" s="40"/>
      <c r="ODX100" s="40"/>
      <c r="ODY100" s="40"/>
      <c r="ODZ100" s="40"/>
      <c r="OEA100" s="40"/>
      <c r="OEB100" s="40"/>
      <c r="OEC100" s="40"/>
      <c r="OED100" s="40"/>
      <c r="OEE100" s="40"/>
      <c r="OEF100" s="40"/>
      <c r="OEG100" s="40"/>
      <c r="OEH100" s="40"/>
      <c r="OEI100" s="40"/>
      <c r="OEJ100" s="40"/>
      <c r="OEK100" s="40"/>
      <c r="OEL100" s="40"/>
      <c r="OEM100" s="40"/>
      <c r="OEN100" s="40"/>
      <c r="OEO100" s="40"/>
      <c r="OEP100" s="40"/>
      <c r="OEQ100" s="40"/>
      <c r="OER100" s="40"/>
      <c r="OES100" s="40"/>
      <c r="OET100" s="40"/>
      <c r="OEU100" s="40"/>
      <c r="OEV100" s="40"/>
      <c r="OEW100" s="40"/>
      <c r="OEX100" s="40"/>
      <c r="OEY100" s="40"/>
      <c r="OEZ100" s="40"/>
      <c r="OFA100" s="40"/>
      <c r="OFB100" s="40"/>
      <c r="OFC100" s="40"/>
      <c r="OFD100" s="40"/>
      <c r="OFE100" s="40"/>
      <c r="OFF100" s="40"/>
      <c r="OFG100" s="40"/>
      <c r="OFH100" s="40"/>
      <c r="OFI100" s="40"/>
      <c r="OFJ100" s="40"/>
      <c r="OFK100" s="40"/>
      <c r="OFL100" s="40"/>
      <c r="OFM100" s="40"/>
      <c r="OFN100" s="40"/>
      <c r="OFO100" s="40"/>
      <c r="OFP100" s="40"/>
      <c r="OFQ100" s="40"/>
      <c r="OFR100" s="40"/>
      <c r="OFS100" s="40"/>
      <c r="OFT100" s="40"/>
      <c r="OFU100" s="40"/>
      <c r="OFV100" s="40"/>
      <c r="OFW100" s="40"/>
      <c r="OFX100" s="40"/>
      <c r="OFY100" s="40"/>
      <c r="OFZ100" s="40"/>
      <c r="OGA100" s="40"/>
      <c r="OGB100" s="40"/>
      <c r="OGC100" s="40"/>
      <c r="OGD100" s="40"/>
      <c r="OGE100" s="40"/>
      <c r="OGF100" s="40"/>
      <c r="OGG100" s="40"/>
      <c r="OGH100" s="40"/>
      <c r="OGI100" s="40"/>
      <c r="OGJ100" s="40"/>
      <c r="OGK100" s="40"/>
      <c r="OGL100" s="40"/>
      <c r="OGM100" s="40"/>
      <c r="OGN100" s="40"/>
      <c r="OGO100" s="40"/>
      <c r="OGP100" s="40"/>
      <c r="OGQ100" s="40"/>
      <c r="OGR100" s="40"/>
      <c r="OGS100" s="40"/>
      <c r="OGT100" s="40"/>
      <c r="OGU100" s="40"/>
      <c r="OGV100" s="40"/>
      <c r="OGW100" s="40"/>
      <c r="OGX100" s="40"/>
      <c r="OGY100" s="40"/>
      <c r="OGZ100" s="40"/>
      <c r="OHA100" s="40"/>
      <c r="OHB100" s="40"/>
      <c r="OHC100" s="40"/>
      <c r="OHD100" s="40"/>
      <c r="OHE100" s="40"/>
      <c r="OHF100" s="40"/>
      <c r="OHG100" s="40"/>
      <c r="OHH100" s="40"/>
      <c r="OHI100" s="40"/>
      <c r="OHJ100" s="40"/>
      <c r="OHK100" s="40"/>
      <c r="OHL100" s="40"/>
      <c r="OHM100" s="40"/>
      <c r="OHN100" s="40"/>
      <c r="OHO100" s="40"/>
      <c r="OHP100" s="40"/>
      <c r="OHQ100" s="40"/>
      <c r="OHR100" s="40"/>
      <c r="OHS100" s="40"/>
      <c r="OHT100" s="40"/>
      <c r="OHU100" s="40"/>
      <c r="OHV100" s="40"/>
      <c r="OHW100" s="40"/>
      <c r="OHX100" s="40"/>
      <c r="OHY100" s="40"/>
      <c r="OHZ100" s="40"/>
      <c r="OIA100" s="40"/>
      <c r="OIB100" s="40"/>
      <c r="OIC100" s="40"/>
      <c r="OID100" s="40"/>
      <c r="OIE100" s="40"/>
      <c r="OIF100" s="40"/>
      <c r="OIG100" s="40"/>
      <c r="OIH100" s="40"/>
      <c r="OII100" s="40"/>
      <c r="OIJ100" s="40"/>
      <c r="OIK100" s="40"/>
      <c r="OIL100" s="40"/>
      <c r="OIM100" s="40"/>
      <c r="OIN100" s="40"/>
      <c r="OIO100" s="40"/>
      <c r="OIP100" s="40"/>
      <c r="OIQ100" s="40"/>
      <c r="OIR100" s="40"/>
      <c r="OIS100" s="40"/>
      <c r="OIT100" s="40"/>
      <c r="OIU100" s="40"/>
      <c r="OIV100" s="40"/>
      <c r="OIW100" s="40"/>
      <c r="OIX100" s="40"/>
      <c r="OIY100" s="40"/>
      <c r="OIZ100" s="40"/>
      <c r="OJA100" s="40"/>
      <c r="OJB100" s="40"/>
      <c r="OJC100" s="40"/>
      <c r="OJD100" s="40"/>
      <c r="OJE100" s="40"/>
      <c r="OJF100" s="40"/>
      <c r="OJG100" s="40"/>
      <c r="OJH100" s="40"/>
      <c r="OJI100" s="40"/>
      <c r="OJJ100" s="40"/>
      <c r="OJK100" s="40"/>
      <c r="OJL100" s="40"/>
      <c r="OJM100" s="40"/>
      <c r="OJN100" s="40"/>
      <c r="OJO100" s="40"/>
      <c r="OJP100" s="40"/>
      <c r="OJQ100" s="40"/>
      <c r="OJR100" s="40"/>
      <c r="OJS100" s="40"/>
      <c r="OJT100" s="40"/>
      <c r="OJU100" s="40"/>
      <c r="OJV100" s="40"/>
      <c r="OJW100" s="40"/>
      <c r="OJX100" s="40"/>
      <c r="OJY100" s="40"/>
      <c r="OJZ100" s="40"/>
      <c r="OKA100" s="40"/>
      <c r="OKB100" s="40"/>
      <c r="OKC100" s="40"/>
      <c r="OKD100" s="40"/>
      <c r="OKE100" s="40"/>
      <c r="OKF100" s="40"/>
      <c r="OKG100" s="40"/>
      <c r="OKH100" s="40"/>
      <c r="OKI100" s="40"/>
      <c r="OKJ100" s="40"/>
      <c r="OKK100" s="40"/>
      <c r="OKL100" s="40"/>
      <c r="OKM100" s="40"/>
      <c r="OKN100" s="40"/>
      <c r="OKO100" s="40"/>
      <c r="OKP100" s="40"/>
      <c r="OKQ100" s="40"/>
      <c r="OKR100" s="40"/>
      <c r="OKS100" s="40"/>
      <c r="OKT100" s="40"/>
      <c r="OKU100" s="40"/>
      <c r="OKV100" s="40"/>
      <c r="OKW100" s="40"/>
      <c r="OKX100" s="40"/>
      <c r="OKY100" s="40"/>
      <c r="OKZ100" s="40"/>
      <c r="OLA100" s="40"/>
      <c r="OLB100" s="40"/>
      <c r="OLC100" s="40"/>
      <c r="OLD100" s="40"/>
      <c r="OLE100" s="40"/>
      <c r="OLF100" s="40"/>
      <c r="OLG100" s="40"/>
      <c r="OLH100" s="40"/>
      <c r="OLI100" s="40"/>
      <c r="OLJ100" s="40"/>
      <c r="OLK100" s="40"/>
      <c r="OLL100" s="40"/>
      <c r="OLM100" s="40"/>
      <c r="OLN100" s="40"/>
      <c r="OLO100" s="40"/>
      <c r="OLP100" s="40"/>
      <c r="OLQ100" s="40"/>
      <c r="OLR100" s="40"/>
      <c r="OLS100" s="40"/>
      <c r="OLT100" s="40"/>
      <c r="OLU100" s="40"/>
      <c r="OLV100" s="40"/>
      <c r="OLW100" s="40"/>
      <c r="OLX100" s="40"/>
      <c r="OLY100" s="40"/>
      <c r="OLZ100" s="40"/>
      <c r="OMA100" s="40"/>
      <c r="OMB100" s="40"/>
      <c r="OMC100" s="40"/>
      <c r="OMD100" s="40"/>
      <c r="OME100" s="40"/>
      <c r="OMF100" s="40"/>
      <c r="OMG100" s="40"/>
      <c r="OMH100" s="40"/>
      <c r="OMI100" s="40"/>
      <c r="OMJ100" s="40"/>
      <c r="OMK100" s="40"/>
      <c r="OML100" s="40"/>
      <c r="OMM100" s="40"/>
      <c r="OMN100" s="40"/>
      <c r="OMO100" s="40"/>
      <c r="OMP100" s="40"/>
      <c r="OMQ100" s="40"/>
      <c r="OMR100" s="40"/>
      <c r="OMS100" s="40"/>
      <c r="OMT100" s="40"/>
      <c r="OMU100" s="40"/>
      <c r="OMV100" s="40"/>
      <c r="OMW100" s="40"/>
      <c r="OMX100" s="40"/>
      <c r="OMY100" s="40"/>
      <c r="OMZ100" s="40"/>
      <c r="ONA100" s="40"/>
      <c r="ONB100" s="40"/>
      <c r="ONC100" s="40"/>
      <c r="OND100" s="40"/>
      <c r="ONE100" s="40"/>
      <c r="ONF100" s="40"/>
      <c r="ONG100" s="40"/>
      <c r="ONH100" s="40"/>
      <c r="ONI100" s="40"/>
      <c r="ONJ100" s="40"/>
      <c r="ONK100" s="40"/>
      <c r="ONL100" s="40"/>
      <c r="ONM100" s="40"/>
      <c r="ONN100" s="40"/>
      <c r="ONO100" s="40"/>
      <c r="ONP100" s="40"/>
      <c r="ONQ100" s="40"/>
      <c r="ONR100" s="40"/>
      <c r="ONS100" s="40"/>
      <c r="ONT100" s="40"/>
      <c r="ONU100" s="40"/>
      <c r="ONV100" s="40"/>
      <c r="ONW100" s="40"/>
      <c r="ONX100" s="40"/>
      <c r="ONY100" s="40"/>
      <c r="ONZ100" s="40"/>
      <c r="OOA100" s="40"/>
      <c r="OOB100" s="40"/>
      <c r="OOC100" s="40"/>
      <c r="OOD100" s="40"/>
      <c r="OOE100" s="40"/>
      <c r="OOF100" s="40"/>
      <c r="OOG100" s="40"/>
      <c r="OOH100" s="40"/>
      <c r="OOI100" s="40"/>
      <c r="OOJ100" s="40"/>
      <c r="OOK100" s="40"/>
      <c r="OOL100" s="40"/>
      <c r="OOM100" s="40"/>
      <c r="OON100" s="40"/>
      <c r="OOO100" s="40"/>
      <c r="OOP100" s="40"/>
      <c r="OOQ100" s="40"/>
      <c r="OOR100" s="40"/>
      <c r="OOS100" s="40"/>
      <c r="OOT100" s="40"/>
      <c r="OOU100" s="40"/>
      <c r="OOV100" s="40"/>
      <c r="OOW100" s="40"/>
      <c r="OOX100" s="40"/>
      <c r="OOY100" s="40"/>
      <c r="OOZ100" s="40"/>
      <c r="OPA100" s="40"/>
      <c r="OPB100" s="40"/>
      <c r="OPC100" s="40"/>
      <c r="OPD100" s="40"/>
      <c r="OPE100" s="40"/>
      <c r="OPF100" s="40"/>
      <c r="OPG100" s="40"/>
      <c r="OPH100" s="40"/>
      <c r="OPI100" s="40"/>
      <c r="OPJ100" s="40"/>
      <c r="OPK100" s="40"/>
      <c r="OPL100" s="40"/>
      <c r="OPM100" s="40"/>
      <c r="OPN100" s="40"/>
      <c r="OPO100" s="40"/>
      <c r="OPP100" s="40"/>
      <c r="OPQ100" s="40"/>
      <c r="OPR100" s="40"/>
      <c r="OPS100" s="40"/>
      <c r="OPT100" s="40"/>
      <c r="OPU100" s="40"/>
      <c r="OPV100" s="40"/>
      <c r="OPW100" s="40"/>
      <c r="OPX100" s="40"/>
      <c r="OPY100" s="40"/>
      <c r="OPZ100" s="40"/>
      <c r="OQA100" s="40"/>
      <c r="OQB100" s="40"/>
      <c r="OQC100" s="40"/>
      <c r="OQD100" s="40"/>
      <c r="OQE100" s="40"/>
      <c r="OQF100" s="40"/>
      <c r="OQG100" s="40"/>
      <c r="OQH100" s="40"/>
      <c r="OQI100" s="40"/>
      <c r="OQJ100" s="40"/>
      <c r="OQK100" s="40"/>
      <c r="OQL100" s="40"/>
      <c r="OQM100" s="40"/>
      <c r="OQN100" s="40"/>
      <c r="OQO100" s="40"/>
      <c r="OQP100" s="40"/>
      <c r="OQQ100" s="40"/>
      <c r="OQR100" s="40"/>
      <c r="OQS100" s="40"/>
      <c r="OQT100" s="40"/>
      <c r="OQU100" s="40"/>
      <c r="OQV100" s="40"/>
      <c r="OQW100" s="40"/>
      <c r="OQX100" s="40"/>
      <c r="OQY100" s="40"/>
      <c r="OQZ100" s="40"/>
      <c r="ORA100" s="40"/>
      <c r="ORB100" s="40"/>
      <c r="ORC100" s="40"/>
      <c r="ORD100" s="40"/>
      <c r="ORE100" s="40"/>
      <c r="ORF100" s="40"/>
      <c r="ORG100" s="40"/>
      <c r="ORH100" s="40"/>
      <c r="ORI100" s="40"/>
      <c r="ORJ100" s="40"/>
      <c r="ORK100" s="40"/>
      <c r="ORL100" s="40"/>
      <c r="ORM100" s="40"/>
      <c r="ORN100" s="40"/>
      <c r="ORO100" s="40"/>
      <c r="ORP100" s="40"/>
      <c r="ORQ100" s="40"/>
      <c r="ORR100" s="40"/>
      <c r="ORS100" s="40"/>
      <c r="ORT100" s="40"/>
      <c r="ORU100" s="40"/>
      <c r="ORV100" s="40"/>
      <c r="ORW100" s="40"/>
      <c r="ORX100" s="40"/>
      <c r="ORY100" s="40"/>
      <c r="ORZ100" s="40"/>
      <c r="OSA100" s="40"/>
      <c r="OSB100" s="40"/>
      <c r="OSC100" s="40"/>
      <c r="OSD100" s="40"/>
      <c r="OSE100" s="40"/>
      <c r="OSF100" s="40"/>
      <c r="OSG100" s="40"/>
      <c r="OSH100" s="40"/>
      <c r="OSI100" s="40"/>
      <c r="OSJ100" s="40"/>
      <c r="OSK100" s="40"/>
      <c r="OSL100" s="40"/>
      <c r="OSM100" s="40"/>
      <c r="OSN100" s="40"/>
      <c r="OSO100" s="40"/>
      <c r="OSP100" s="40"/>
      <c r="OSQ100" s="40"/>
      <c r="OSR100" s="40"/>
      <c r="OSS100" s="40"/>
      <c r="OST100" s="40"/>
      <c r="OSU100" s="40"/>
      <c r="OSV100" s="40"/>
      <c r="OSW100" s="40"/>
      <c r="OSX100" s="40"/>
      <c r="OSY100" s="40"/>
      <c r="OSZ100" s="40"/>
      <c r="OTA100" s="40"/>
      <c r="OTB100" s="40"/>
      <c r="OTC100" s="40"/>
      <c r="OTD100" s="40"/>
      <c r="OTE100" s="40"/>
      <c r="OTF100" s="40"/>
      <c r="OTG100" s="40"/>
      <c r="OTH100" s="40"/>
      <c r="OTI100" s="40"/>
      <c r="OTJ100" s="40"/>
      <c r="OTK100" s="40"/>
      <c r="OTL100" s="40"/>
      <c r="OTM100" s="40"/>
      <c r="OTN100" s="40"/>
      <c r="OTO100" s="40"/>
      <c r="OTP100" s="40"/>
      <c r="OTQ100" s="40"/>
      <c r="OTR100" s="40"/>
      <c r="OTS100" s="40"/>
      <c r="OTT100" s="40"/>
      <c r="OTU100" s="40"/>
      <c r="OTV100" s="40"/>
      <c r="OTW100" s="40"/>
      <c r="OTX100" s="40"/>
      <c r="OTY100" s="40"/>
      <c r="OTZ100" s="40"/>
      <c r="OUA100" s="40"/>
      <c r="OUB100" s="40"/>
      <c r="OUC100" s="40"/>
      <c r="OUD100" s="40"/>
      <c r="OUE100" s="40"/>
      <c r="OUF100" s="40"/>
      <c r="OUG100" s="40"/>
      <c r="OUH100" s="40"/>
      <c r="OUI100" s="40"/>
      <c r="OUJ100" s="40"/>
      <c r="OUK100" s="40"/>
      <c r="OUL100" s="40"/>
      <c r="OUM100" s="40"/>
      <c r="OUN100" s="40"/>
      <c r="OUO100" s="40"/>
      <c r="OUP100" s="40"/>
      <c r="OUQ100" s="40"/>
      <c r="OUR100" s="40"/>
      <c r="OUS100" s="40"/>
      <c r="OUT100" s="40"/>
      <c r="OUU100" s="40"/>
      <c r="OUV100" s="40"/>
      <c r="OUW100" s="40"/>
      <c r="OUX100" s="40"/>
      <c r="OUY100" s="40"/>
      <c r="OUZ100" s="40"/>
      <c r="OVA100" s="40"/>
      <c r="OVB100" s="40"/>
      <c r="OVC100" s="40"/>
      <c r="OVD100" s="40"/>
      <c r="OVE100" s="40"/>
      <c r="OVF100" s="40"/>
      <c r="OVG100" s="40"/>
      <c r="OVH100" s="40"/>
      <c r="OVI100" s="40"/>
      <c r="OVJ100" s="40"/>
      <c r="OVK100" s="40"/>
      <c r="OVL100" s="40"/>
      <c r="OVM100" s="40"/>
      <c r="OVN100" s="40"/>
      <c r="OVO100" s="40"/>
      <c r="OVP100" s="40"/>
      <c r="OVQ100" s="40"/>
      <c r="OVR100" s="40"/>
      <c r="OVS100" s="40"/>
      <c r="OVT100" s="40"/>
      <c r="OVU100" s="40"/>
      <c r="OVV100" s="40"/>
      <c r="OVW100" s="40"/>
      <c r="OVX100" s="40"/>
      <c r="OVY100" s="40"/>
      <c r="OVZ100" s="40"/>
      <c r="OWA100" s="40"/>
      <c r="OWB100" s="40"/>
      <c r="OWC100" s="40"/>
      <c r="OWD100" s="40"/>
      <c r="OWE100" s="40"/>
      <c r="OWF100" s="40"/>
      <c r="OWG100" s="40"/>
      <c r="OWH100" s="40"/>
      <c r="OWI100" s="40"/>
      <c r="OWJ100" s="40"/>
      <c r="OWK100" s="40"/>
      <c r="OWL100" s="40"/>
      <c r="OWM100" s="40"/>
      <c r="OWN100" s="40"/>
      <c r="OWO100" s="40"/>
      <c r="OWP100" s="40"/>
      <c r="OWQ100" s="40"/>
      <c r="OWR100" s="40"/>
      <c r="OWS100" s="40"/>
      <c r="OWT100" s="40"/>
      <c r="OWU100" s="40"/>
      <c r="OWV100" s="40"/>
      <c r="OWW100" s="40"/>
      <c r="OWX100" s="40"/>
      <c r="OWY100" s="40"/>
      <c r="OWZ100" s="40"/>
      <c r="OXA100" s="40"/>
      <c r="OXB100" s="40"/>
      <c r="OXC100" s="40"/>
      <c r="OXD100" s="40"/>
      <c r="OXE100" s="40"/>
      <c r="OXF100" s="40"/>
      <c r="OXG100" s="40"/>
      <c r="OXH100" s="40"/>
      <c r="OXI100" s="40"/>
      <c r="OXJ100" s="40"/>
      <c r="OXK100" s="40"/>
      <c r="OXL100" s="40"/>
      <c r="OXM100" s="40"/>
      <c r="OXN100" s="40"/>
      <c r="OXO100" s="40"/>
      <c r="OXP100" s="40"/>
      <c r="OXQ100" s="40"/>
      <c r="OXR100" s="40"/>
      <c r="OXS100" s="40"/>
      <c r="OXT100" s="40"/>
      <c r="OXU100" s="40"/>
      <c r="OXV100" s="40"/>
      <c r="OXW100" s="40"/>
      <c r="OXX100" s="40"/>
      <c r="OXY100" s="40"/>
      <c r="OXZ100" s="40"/>
      <c r="OYA100" s="40"/>
      <c r="OYB100" s="40"/>
      <c r="OYC100" s="40"/>
      <c r="OYD100" s="40"/>
      <c r="OYE100" s="40"/>
      <c r="OYF100" s="40"/>
      <c r="OYG100" s="40"/>
      <c r="OYH100" s="40"/>
      <c r="OYI100" s="40"/>
      <c r="OYJ100" s="40"/>
      <c r="OYK100" s="40"/>
      <c r="OYL100" s="40"/>
      <c r="OYM100" s="40"/>
      <c r="OYN100" s="40"/>
      <c r="OYO100" s="40"/>
      <c r="OYP100" s="40"/>
      <c r="OYQ100" s="40"/>
      <c r="OYR100" s="40"/>
      <c r="OYS100" s="40"/>
      <c r="OYT100" s="40"/>
      <c r="OYU100" s="40"/>
      <c r="OYV100" s="40"/>
      <c r="OYW100" s="40"/>
      <c r="OYX100" s="40"/>
      <c r="OYY100" s="40"/>
      <c r="OYZ100" s="40"/>
      <c r="OZA100" s="40"/>
      <c r="OZB100" s="40"/>
      <c r="OZC100" s="40"/>
      <c r="OZD100" s="40"/>
      <c r="OZE100" s="40"/>
      <c r="OZF100" s="40"/>
      <c r="OZG100" s="40"/>
      <c r="OZH100" s="40"/>
      <c r="OZI100" s="40"/>
      <c r="OZJ100" s="40"/>
      <c r="OZK100" s="40"/>
      <c r="OZL100" s="40"/>
      <c r="OZM100" s="40"/>
      <c r="OZN100" s="40"/>
      <c r="OZO100" s="40"/>
      <c r="OZP100" s="40"/>
      <c r="OZQ100" s="40"/>
      <c r="OZR100" s="40"/>
      <c r="OZS100" s="40"/>
      <c r="OZT100" s="40"/>
      <c r="OZU100" s="40"/>
      <c r="OZV100" s="40"/>
      <c r="OZW100" s="40"/>
      <c r="OZX100" s="40"/>
      <c r="OZY100" s="40"/>
      <c r="OZZ100" s="40"/>
      <c r="PAA100" s="40"/>
      <c r="PAB100" s="40"/>
      <c r="PAC100" s="40"/>
      <c r="PAD100" s="40"/>
      <c r="PAE100" s="40"/>
      <c r="PAF100" s="40"/>
      <c r="PAG100" s="40"/>
      <c r="PAH100" s="40"/>
      <c r="PAI100" s="40"/>
      <c r="PAJ100" s="40"/>
      <c r="PAK100" s="40"/>
      <c r="PAL100" s="40"/>
      <c r="PAM100" s="40"/>
      <c r="PAN100" s="40"/>
      <c r="PAO100" s="40"/>
      <c r="PAP100" s="40"/>
      <c r="PAQ100" s="40"/>
      <c r="PAR100" s="40"/>
      <c r="PAS100" s="40"/>
      <c r="PAT100" s="40"/>
      <c r="PAU100" s="40"/>
      <c r="PAV100" s="40"/>
      <c r="PAW100" s="40"/>
      <c r="PAX100" s="40"/>
      <c r="PAY100" s="40"/>
      <c r="PAZ100" s="40"/>
      <c r="PBA100" s="40"/>
      <c r="PBB100" s="40"/>
      <c r="PBC100" s="40"/>
      <c r="PBD100" s="40"/>
      <c r="PBE100" s="40"/>
      <c r="PBF100" s="40"/>
      <c r="PBG100" s="40"/>
      <c r="PBH100" s="40"/>
      <c r="PBI100" s="40"/>
      <c r="PBJ100" s="40"/>
      <c r="PBK100" s="40"/>
      <c r="PBL100" s="40"/>
      <c r="PBM100" s="40"/>
      <c r="PBN100" s="40"/>
      <c r="PBO100" s="40"/>
      <c r="PBP100" s="40"/>
      <c r="PBQ100" s="40"/>
      <c r="PBR100" s="40"/>
      <c r="PBS100" s="40"/>
      <c r="PBT100" s="40"/>
      <c r="PBU100" s="40"/>
      <c r="PBV100" s="40"/>
      <c r="PBW100" s="40"/>
      <c r="PBX100" s="40"/>
      <c r="PBY100" s="40"/>
      <c r="PBZ100" s="40"/>
      <c r="PCA100" s="40"/>
      <c r="PCB100" s="40"/>
      <c r="PCC100" s="40"/>
      <c r="PCD100" s="40"/>
      <c r="PCE100" s="40"/>
      <c r="PCF100" s="40"/>
      <c r="PCG100" s="40"/>
      <c r="PCH100" s="40"/>
      <c r="PCI100" s="40"/>
      <c r="PCJ100" s="40"/>
      <c r="PCK100" s="40"/>
      <c r="PCL100" s="40"/>
      <c r="PCM100" s="40"/>
      <c r="PCN100" s="40"/>
      <c r="PCO100" s="40"/>
      <c r="PCP100" s="40"/>
      <c r="PCQ100" s="40"/>
      <c r="PCR100" s="40"/>
      <c r="PCS100" s="40"/>
      <c r="PCT100" s="40"/>
      <c r="PCU100" s="40"/>
      <c r="PCV100" s="40"/>
      <c r="PCW100" s="40"/>
      <c r="PCX100" s="40"/>
      <c r="PCY100" s="40"/>
      <c r="PCZ100" s="40"/>
      <c r="PDA100" s="40"/>
      <c r="PDB100" s="40"/>
      <c r="PDC100" s="40"/>
      <c r="PDD100" s="40"/>
      <c r="PDE100" s="40"/>
      <c r="PDF100" s="40"/>
      <c r="PDG100" s="40"/>
      <c r="PDH100" s="40"/>
      <c r="PDI100" s="40"/>
      <c r="PDJ100" s="40"/>
      <c r="PDK100" s="40"/>
      <c r="PDL100" s="40"/>
      <c r="PDM100" s="40"/>
      <c r="PDN100" s="40"/>
      <c r="PDO100" s="40"/>
      <c r="PDP100" s="40"/>
      <c r="PDQ100" s="40"/>
      <c r="PDR100" s="40"/>
      <c r="PDS100" s="40"/>
      <c r="PDT100" s="40"/>
      <c r="PDU100" s="40"/>
      <c r="PDV100" s="40"/>
      <c r="PDW100" s="40"/>
      <c r="PDX100" s="40"/>
      <c r="PDY100" s="40"/>
      <c r="PDZ100" s="40"/>
      <c r="PEA100" s="40"/>
      <c r="PEB100" s="40"/>
      <c r="PEC100" s="40"/>
      <c r="PED100" s="40"/>
      <c r="PEE100" s="40"/>
      <c r="PEF100" s="40"/>
      <c r="PEG100" s="40"/>
      <c r="PEH100" s="40"/>
      <c r="PEI100" s="40"/>
      <c r="PEJ100" s="40"/>
      <c r="PEK100" s="40"/>
      <c r="PEL100" s="40"/>
      <c r="PEM100" s="40"/>
      <c r="PEN100" s="40"/>
      <c r="PEO100" s="40"/>
      <c r="PEP100" s="40"/>
      <c r="PEQ100" s="40"/>
      <c r="PER100" s="40"/>
      <c r="PES100" s="40"/>
      <c r="PET100" s="40"/>
      <c r="PEU100" s="40"/>
      <c r="PEV100" s="40"/>
      <c r="PEW100" s="40"/>
      <c r="PEX100" s="40"/>
      <c r="PEY100" s="40"/>
      <c r="PEZ100" s="40"/>
      <c r="PFA100" s="40"/>
      <c r="PFB100" s="40"/>
      <c r="PFC100" s="40"/>
      <c r="PFD100" s="40"/>
      <c r="PFE100" s="40"/>
      <c r="PFF100" s="40"/>
      <c r="PFG100" s="40"/>
      <c r="PFH100" s="40"/>
      <c r="PFI100" s="40"/>
      <c r="PFJ100" s="40"/>
      <c r="PFK100" s="40"/>
      <c r="PFL100" s="40"/>
      <c r="PFM100" s="40"/>
      <c r="PFN100" s="40"/>
      <c r="PFO100" s="40"/>
      <c r="PFP100" s="40"/>
      <c r="PFQ100" s="40"/>
      <c r="PFR100" s="40"/>
      <c r="PFS100" s="40"/>
      <c r="PFT100" s="40"/>
      <c r="PFU100" s="40"/>
      <c r="PFV100" s="40"/>
      <c r="PFW100" s="40"/>
      <c r="PFX100" s="40"/>
      <c r="PFY100" s="40"/>
      <c r="PFZ100" s="40"/>
      <c r="PGA100" s="40"/>
      <c r="PGB100" s="40"/>
      <c r="PGC100" s="40"/>
      <c r="PGD100" s="40"/>
      <c r="PGE100" s="40"/>
      <c r="PGF100" s="40"/>
      <c r="PGG100" s="40"/>
      <c r="PGH100" s="40"/>
      <c r="PGI100" s="40"/>
      <c r="PGJ100" s="40"/>
      <c r="PGK100" s="40"/>
      <c r="PGL100" s="40"/>
      <c r="PGM100" s="40"/>
      <c r="PGN100" s="40"/>
      <c r="PGO100" s="40"/>
      <c r="PGP100" s="40"/>
      <c r="PGQ100" s="40"/>
      <c r="PGR100" s="40"/>
      <c r="PGS100" s="40"/>
      <c r="PGT100" s="40"/>
      <c r="PGU100" s="40"/>
      <c r="PGV100" s="40"/>
      <c r="PGW100" s="40"/>
      <c r="PGX100" s="40"/>
      <c r="PGY100" s="40"/>
      <c r="PGZ100" s="40"/>
      <c r="PHA100" s="40"/>
      <c r="PHB100" s="40"/>
      <c r="PHC100" s="40"/>
      <c r="PHD100" s="40"/>
      <c r="PHE100" s="40"/>
      <c r="PHF100" s="40"/>
      <c r="PHG100" s="40"/>
      <c r="PHH100" s="40"/>
      <c r="PHI100" s="40"/>
      <c r="PHJ100" s="40"/>
      <c r="PHK100" s="40"/>
      <c r="PHL100" s="40"/>
      <c r="PHM100" s="40"/>
      <c r="PHN100" s="40"/>
      <c r="PHO100" s="40"/>
      <c r="PHP100" s="40"/>
      <c r="PHQ100" s="40"/>
      <c r="PHR100" s="40"/>
      <c r="PHS100" s="40"/>
      <c r="PHT100" s="40"/>
      <c r="PHU100" s="40"/>
      <c r="PHV100" s="40"/>
      <c r="PHW100" s="40"/>
      <c r="PHX100" s="40"/>
      <c r="PHY100" s="40"/>
      <c r="PHZ100" s="40"/>
      <c r="PIA100" s="40"/>
      <c r="PIB100" s="40"/>
      <c r="PIC100" s="40"/>
      <c r="PID100" s="40"/>
      <c r="PIE100" s="40"/>
      <c r="PIF100" s="40"/>
      <c r="PIG100" s="40"/>
      <c r="PIH100" s="40"/>
      <c r="PII100" s="40"/>
      <c r="PIJ100" s="40"/>
      <c r="PIK100" s="40"/>
      <c r="PIL100" s="40"/>
      <c r="PIM100" s="40"/>
      <c r="PIN100" s="40"/>
      <c r="PIO100" s="40"/>
      <c r="PIP100" s="40"/>
      <c r="PIQ100" s="40"/>
      <c r="PIR100" s="40"/>
      <c r="PIS100" s="40"/>
      <c r="PIT100" s="40"/>
      <c r="PIU100" s="40"/>
      <c r="PIV100" s="40"/>
      <c r="PIW100" s="40"/>
      <c r="PIX100" s="40"/>
      <c r="PIY100" s="40"/>
      <c r="PIZ100" s="40"/>
      <c r="PJA100" s="40"/>
      <c r="PJB100" s="40"/>
      <c r="PJC100" s="40"/>
      <c r="PJD100" s="40"/>
      <c r="PJE100" s="40"/>
      <c r="PJF100" s="40"/>
      <c r="PJG100" s="40"/>
      <c r="PJH100" s="40"/>
      <c r="PJI100" s="40"/>
      <c r="PJJ100" s="40"/>
      <c r="PJK100" s="40"/>
      <c r="PJL100" s="40"/>
      <c r="PJM100" s="40"/>
      <c r="PJN100" s="40"/>
      <c r="PJO100" s="40"/>
      <c r="PJP100" s="40"/>
      <c r="PJQ100" s="40"/>
      <c r="PJR100" s="40"/>
      <c r="PJS100" s="40"/>
      <c r="PJT100" s="40"/>
      <c r="PJU100" s="40"/>
      <c r="PJV100" s="40"/>
      <c r="PJW100" s="40"/>
      <c r="PJX100" s="40"/>
      <c r="PJY100" s="40"/>
      <c r="PJZ100" s="40"/>
      <c r="PKA100" s="40"/>
      <c r="PKB100" s="40"/>
      <c r="PKC100" s="40"/>
      <c r="PKD100" s="40"/>
      <c r="PKE100" s="40"/>
      <c r="PKF100" s="40"/>
      <c r="PKG100" s="40"/>
      <c r="PKH100" s="40"/>
      <c r="PKI100" s="40"/>
      <c r="PKJ100" s="40"/>
      <c r="PKK100" s="40"/>
      <c r="PKL100" s="40"/>
      <c r="PKM100" s="40"/>
      <c r="PKN100" s="40"/>
      <c r="PKO100" s="40"/>
      <c r="PKP100" s="40"/>
      <c r="PKQ100" s="40"/>
      <c r="PKR100" s="40"/>
      <c r="PKS100" s="40"/>
      <c r="PKT100" s="40"/>
      <c r="PKU100" s="40"/>
      <c r="PKV100" s="40"/>
      <c r="PKW100" s="40"/>
      <c r="PKX100" s="40"/>
      <c r="PKY100" s="40"/>
      <c r="PKZ100" s="40"/>
      <c r="PLA100" s="40"/>
      <c r="PLB100" s="40"/>
      <c r="PLC100" s="40"/>
      <c r="PLD100" s="40"/>
      <c r="PLE100" s="40"/>
      <c r="PLF100" s="40"/>
      <c r="PLG100" s="40"/>
      <c r="PLH100" s="40"/>
      <c r="PLI100" s="40"/>
      <c r="PLJ100" s="40"/>
      <c r="PLK100" s="40"/>
      <c r="PLL100" s="40"/>
      <c r="PLM100" s="40"/>
      <c r="PLN100" s="40"/>
      <c r="PLO100" s="40"/>
      <c r="PLP100" s="40"/>
      <c r="PLQ100" s="40"/>
      <c r="PLR100" s="40"/>
      <c r="PLS100" s="40"/>
      <c r="PLT100" s="40"/>
      <c r="PLU100" s="40"/>
      <c r="PLV100" s="40"/>
      <c r="PLW100" s="40"/>
      <c r="PLX100" s="40"/>
      <c r="PLY100" s="40"/>
      <c r="PLZ100" s="40"/>
      <c r="PMA100" s="40"/>
      <c r="PMB100" s="40"/>
      <c r="PMC100" s="40"/>
      <c r="PMD100" s="40"/>
      <c r="PME100" s="40"/>
      <c r="PMF100" s="40"/>
      <c r="PMG100" s="40"/>
      <c r="PMH100" s="40"/>
      <c r="PMI100" s="40"/>
      <c r="PMJ100" s="40"/>
      <c r="PMK100" s="40"/>
      <c r="PML100" s="40"/>
      <c r="PMM100" s="40"/>
      <c r="PMN100" s="40"/>
      <c r="PMO100" s="40"/>
      <c r="PMP100" s="40"/>
      <c r="PMQ100" s="40"/>
      <c r="PMR100" s="40"/>
      <c r="PMS100" s="40"/>
      <c r="PMT100" s="40"/>
      <c r="PMU100" s="40"/>
      <c r="PMV100" s="40"/>
      <c r="PMW100" s="40"/>
      <c r="PMX100" s="40"/>
      <c r="PMY100" s="40"/>
      <c r="PMZ100" s="40"/>
      <c r="PNA100" s="40"/>
      <c r="PNB100" s="40"/>
      <c r="PNC100" s="40"/>
      <c r="PND100" s="40"/>
      <c r="PNE100" s="40"/>
      <c r="PNF100" s="40"/>
      <c r="PNG100" s="40"/>
      <c r="PNH100" s="40"/>
      <c r="PNI100" s="40"/>
      <c r="PNJ100" s="40"/>
      <c r="PNK100" s="40"/>
      <c r="PNL100" s="40"/>
      <c r="PNM100" s="40"/>
      <c r="PNN100" s="40"/>
      <c r="PNO100" s="40"/>
      <c r="PNP100" s="40"/>
      <c r="PNQ100" s="40"/>
      <c r="PNR100" s="40"/>
      <c r="PNS100" s="40"/>
      <c r="PNT100" s="40"/>
      <c r="PNU100" s="40"/>
      <c r="PNV100" s="40"/>
      <c r="PNW100" s="40"/>
      <c r="PNX100" s="40"/>
      <c r="PNY100" s="40"/>
      <c r="PNZ100" s="40"/>
      <c r="POA100" s="40"/>
      <c r="POB100" s="40"/>
      <c r="POC100" s="40"/>
      <c r="POD100" s="40"/>
      <c r="POE100" s="40"/>
      <c r="POF100" s="40"/>
      <c r="POG100" s="40"/>
      <c r="POH100" s="40"/>
      <c r="POI100" s="40"/>
      <c r="POJ100" s="40"/>
      <c r="POK100" s="40"/>
      <c r="POL100" s="40"/>
      <c r="POM100" s="40"/>
      <c r="PON100" s="40"/>
      <c r="POO100" s="40"/>
      <c r="POP100" s="40"/>
      <c r="POQ100" s="40"/>
      <c r="POR100" s="40"/>
      <c r="POS100" s="40"/>
      <c r="POT100" s="40"/>
      <c r="POU100" s="40"/>
      <c r="POV100" s="40"/>
      <c r="POW100" s="40"/>
      <c r="POX100" s="40"/>
      <c r="POY100" s="40"/>
      <c r="POZ100" s="40"/>
      <c r="PPA100" s="40"/>
      <c r="PPB100" s="40"/>
      <c r="PPC100" s="40"/>
      <c r="PPD100" s="40"/>
      <c r="PPE100" s="40"/>
      <c r="PPF100" s="40"/>
      <c r="PPG100" s="40"/>
      <c r="PPH100" s="40"/>
      <c r="PPI100" s="40"/>
      <c r="PPJ100" s="40"/>
      <c r="PPK100" s="40"/>
      <c r="PPL100" s="40"/>
      <c r="PPM100" s="40"/>
      <c r="PPN100" s="40"/>
      <c r="PPO100" s="40"/>
      <c r="PPP100" s="40"/>
      <c r="PPQ100" s="40"/>
      <c r="PPR100" s="40"/>
      <c r="PPS100" s="40"/>
      <c r="PPT100" s="40"/>
      <c r="PPU100" s="40"/>
      <c r="PPV100" s="40"/>
      <c r="PPW100" s="40"/>
      <c r="PPX100" s="40"/>
      <c r="PPY100" s="40"/>
      <c r="PPZ100" s="40"/>
      <c r="PQA100" s="40"/>
      <c r="PQB100" s="40"/>
      <c r="PQC100" s="40"/>
      <c r="PQD100" s="40"/>
      <c r="PQE100" s="40"/>
      <c r="PQF100" s="40"/>
      <c r="PQG100" s="40"/>
      <c r="PQH100" s="40"/>
      <c r="PQI100" s="40"/>
      <c r="PQJ100" s="40"/>
      <c r="PQK100" s="40"/>
      <c r="PQL100" s="40"/>
      <c r="PQM100" s="40"/>
      <c r="PQN100" s="40"/>
      <c r="PQO100" s="40"/>
      <c r="PQP100" s="40"/>
      <c r="PQQ100" s="40"/>
      <c r="PQR100" s="40"/>
      <c r="PQS100" s="40"/>
      <c r="PQT100" s="40"/>
      <c r="PQU100" s="40"/>
      <c r="PQV100" s="40"/>
      <c r="PQW100" s="40"/>
      <c r="PQX100" s="40"/>
      <c r="PQY100" s="40"/>
      <c r="PQZ100" s="40"/>
      <c r="PRA100" s="40"/>
      <c r="PRB100" s="40"/>
      <c r="PRC100" s="40"/>
      <c r="PRD100" s="40"/>
      <c r="PRE100" s="40"/>
      <c r="PRF100" s="40"/>
      <c r="PRG100" s="40"/>
      <c r="PRH100" s="40"/>
      <c r="PRI100" s="40"/>
      <c r="PRJ100" s="40"/>
      <c r="PRK100" s="40"/>
      <c r="PRL100" s="40"/>
      <c r="PRM100" s="40"/>
      <c r="PRN100" s="40"/>
      <c r="PRO100" s="40"/>
      <c r="PRP100" s="40"/>
      <c r="PRQ100" s="40"/>
      <c r="PRR100" s="40"/>
      <c r="PRS100" s="40"/>
      <c r="PRT100" s="40"/>
      <c r="PRU100" s="40"/>
      <c r="PRV100" s="40"/>
      <c r="PRW100" s="40"/>
      <c r="PRX100" s="40"/>
      <c r="PRY100" s="40"/>
      <c r="PRZ100" s="40"/>
      <c r="PSA100" s="40"/>
      <c r="PSB100" s="40"/>
      <c r="PSC100" s="40"/>
      <c r="PSD100" s="40"/>
      <c r="PSE100" s="40"/>
      <c r="PSF100" s="40"/>
      <c r="PSG100" s="40"/>
      <c r="PSH100" s="40"/>
      <c r="PSI100" s="40"/>
      <c r="PSJ100" s="40"/>
      <c r="PSK100" s="40"/>
      <c r="PSL100" s="40"/>
      <c r="PSM100" s="40"/>
      <c r="PSN100" s="40"/>
      <c r="PSO100" s="40"/>
      <c r="PSP100" s="40"/>
      <c r="PSQ100" s="40"/>
      <c r="PSR100" s="40"/>
      <c r="PSS100" s="40"/>
      <c r="PST100" s="40"/>
      <c r="PSU100" s="40"/>
      <c r="PSV100" s="40"/>
      <c r="PSW100" s="40"/>
      <c r="PSX100" s="40"/>
      <c r="PSY100" s="40"/>
      <c r="PSZ100" s="40"/>
      <c r="PTA100" s="40"/>
      <c r="PTB100" s="40"/>
      <c r="PTC100" s="40"/>
      <c r="PTD100" s="40"/>
      <c r="PTE100" s="40"/>
      <c r="PTF100" s="40"/>
      <c r="PTG100" s="40"/>
      <c r="PTH100" s="40"/>
      <c r="PTI100" s="40"/>
      <c r="PTJ100" s="40"/>
      <c r="PTK100" s="40"/>
      <c r="PTL100" s="40"/>
      <c r="PTM100" s="40"/>
      <c r="PTN100" s="40"/>
      <c r="PTO100" s="40"/>
      <c r="PTP100" s="40"/>
      <c r="PTQ100" s="40"/>
      <c r="PTR100" s="40"/>
      <c r="PTS100" s="40"/>
      <c r="PTT100" s="40"/>
      <c r="PTU100" s="40"/>
      <c r="PTV100" s="40"/>
      <c r="PTW100" s="40"/>
      <c r="PTX100" s="40"/>
      <c r="PTY100" s="40"/>
      <c r="PTZ100" s="40"/>
      <c r="PUA100" s="40"/>
      <c r="PUB100" s="40"/>
      <c r="PUC100" s="40"/>
      <c r="PUD100" s="40"/>
      <c r="PUE100" s="40"/>
      <c r="PUF100" s="40"/>
      <c r="PUG100" s="40"/>
      <c r="PUH100" s="40"/>
      <c r="PUI100" s="40"/>
      <c r="PUJ100" s="40"/>
      <c r="PUK100" s="40"/>
      <c r="PUL100" s="40"/>
      <c r="PUM100" s="40"/>
      <c r="PUN100" s="40"/>
      <c r="PUO100" s="40"/>
      <c r="PUP100" s="40"/>
      <c r="PUQ100" s="40"/>
      <c r="PUR100" s="40"/>
      <c r="PUS100" s="40"/>
      <c r="PUT100" s="40"/>
      <c r="PUU100" s="40"/>
      <c r="PUV100" s="40"/>
      <c r="PUW100" s="40"/>
      <c r="PUX100" s="40"/>
      <c r="PUY100" s="40"/>
      <c r="PUZ100" s="40"/>
      <c r="PVA100" s="40"/>
      <c r="PVB100" s="40"/>
      <c r="PVC100" s="40"/>
      <c r="PVD100" s="40"/>
      <c r="PVE100" s="40"/>
      <c r="PVF100" s="40"/>
      <c r="PVG100" s="40"/>
      <c r="PVH100" s="40"/>
      <c r="PVI100" s="40"/>
      <c r="PVJ100" s="40"/>
      <c r="PVK100" s="40"/>
      <c r="PVL100" s="40"/>
      <c r="PVM100" s="40"/>
      <c r="PVN100" s="40"/>
      <c r="PVO100" s="40"/>
      <c r="PVP100" s="40"/>
      <c r="PVQ100" s="40"/>
      <c r="PVR100" s="40"/>
      <c r="PVS100" s="40"/>
      <c r="PVT100" s="40"/>
      <c r="PVU100" s="40"/>
      <c r="PVV100" s="40"/>
      <c r="PVW100" s="40"/>
      <c r="PVX100" s="40"/>
      <c r="PVY100" s="40"/>
      <c r="PVZ100" s="40"/>
      <c r="PWA100" s="40"/>
      <c r="PWB100" s="40"/>
      <c r="PWC100" s="40"/>
      <c r="PWD100" s="40"/>
      <c r="PWE100" s="40"/>
      <c r="PWF100" s="40"/>
      <c r="PWG100" s="40"/>
      <c r="PWH100" s="40"/>
      <c r="PWI100" s="40"/>
      <c r="PWJ100" s="40"/>
      <c r="PWK100" s="40"/>
      <c r="PWL100" s="40"/>
      <c r="PWM100" s="40"/>
      <c r="PWN100" s="40"/>
      <c r="PWO100" s="40"/>
      <c r="PWP100" s="40"/>
      <c r="PWQ100" s="40"/>
      <c r="PWR100" s="40"/>
      <c r="PWS100" s="40"/>
      <c r="PWT100" s="40"/>
      <c r="PWU100" s="40"/>
      <c r="PWV100" s="40"/>
      <c r="PWW100" s="40"/>
      <c r="PWX100" s="40"/>
      <c r="PWY100" s="40"/>
      <c r="PWZ100" s="40"/>
      <c r="PXA100" s="40"/>
      <c r="PXB100" s="40"/>
      <c r="PXC100" s="40"/>
      <c r="PXD100" s="40"/>
      <c r="PXE100" s="40"/>
      <c r="PXF100" s="40"/>
      <c r="PXG100" s="40"/>
      <c r="PXH100" s="40"/>
      <c r="PXI100" s="40"/>
      <c r="PXJ100" s="40"/>
      <c r="PXK100" s="40"/>
      <c r="PXL100" s="40"/>
      <c r="PXM100" s="40"/>
      <c r="PXN100" s="40"/>
      <c r="PXO100" s="40"/>
      <c r="PXP100" s="40"/>
      <c r="PXQ100" s="40"/>
      <c r="PXR100" s="40"/>
      <c r="PXS100" s="40"/>
      <c r="PXT100" s="40"/>
      <c r="PXU100" s="40"/>
      <c r="PXV100" s="40"/>
      <c r="PXW100" s="40"/>
      <c r="PXX100" s="40"/>
      <c r="PXY100" s="40"/>
      <c r="PXZ100" s="40"/>
      <c r="PYA100" s="40"/>
      <c r="PYB100" s="40"/>
      <c r="PYC100" s="40"/>
      <c r="PYD100" s="40"/>
      <c r="PYE100" s="40"/>
      <c r="PYF100" s="40"/>
      <c r="PYG100" s="40"/>
      <c r="PYH100" s="40"/>
      <c r="PYI100" s="40"/>
      <c r="PYJ100" s="40"/>
      <c r="PYK100" s="40"/>
      <c r="PYL100" s="40"/>
      <c r="PYM100" s="40"/>
      <c r="PYN100" s="40"/>
      <c r="PYO100" s="40"/>
      <c r="PYP100" s="40"/>
      <c r="PYQ100" s="40"/>
      <c r="PYR100" s="40"/>
      <c r="PYS100" s="40"/>
      <c r="PYT100" s="40"/>
      <c r="PYU100" s="40"/>
      <c r="PYV100" s="40"/>
      <c r="PYW100" s="40"/>
      <c r="PYX100" s="40"/>
      <c r="PYY100" s="40"/>
      <c r="PYZ100" s="40"/>
      <c r="PZA100" s="40"/>
      <c r="PZB100" s="40"/>
      <c r="PZC100" s="40"/>
      <c r="PZD100" s="40"/>
      <c r="PZE100" s="40"/>
      <c r="PZF100" s="40"/>
      <c r="PZG100" s="40"/>
      <c r="PZH100" s="40"/>
      <c r="PZI100" s="40"/>
      <c r="PZJ100" s="40"/>
      <c r="PZK100" s="40"/>
      <c r="PZL100" s="40"/>
      <c r="PZM100" s="40"/>
      <c r="PZN100" s="40"/>
      <c r="PZO100" s="40"/>
      <c r="PZP100" s="40"/>
      <c r="PZQ100" s="40"/>
      <c r="PZR100" s="40"/>
      <c r="PZS100" s="40"/>
      <c r="PZT100" s="40"/>
      <c r="PZU100" s="40"/>
      <c r="PZV100" s="40"/>
      <c r="PZW100" s="40"/>
      <c r="PZX100" s="40"/>
      <c r="PZY100" s="40"/>
      <c r="PZZ100" s="40"/>
      <c r="QAA100" s="40"/>
      <c r="QAB100" s="40"/>
      <c r="QAC100" s="40"/>
      <c r="QAD100" s="40"/>
      <c r="QAE100" s="40"/>
      <c r="QAF100" s="40"/>
      <c r="QAG100" s="40"/>
      <c r="QAH100" s="40"/>
      <c r="QAI100" s="40"/>
      <c r="QAJ100" s="40"/>
      <c r="QAK100" s="40"/>
      <c r="QAL100" s="40"/>
      <c r="QAM100" s="40"/>
      <c r="QAN100" s="40"/>
      <c r="QAO100" s="40"/>
      <c r="QAP100" s="40"/>
      <c r="QAQ100" s="40"/>
      <c r="QAR100" s="40"/>
      <c r="QAS100" s="40"/>
      <c r="QAT100" s="40"/>
      <c r="QAU100" s="40"/>
      <c r="QAV100" s="40"/>
      <c r="QAW100" s="40"/>
      <c r="QAX100" s="40"/>
      <c r="QAY100" s="40"/>
      <c r="QAZ100" s="40"/>
      <c r="QBA100" s="40"/>
      <c r="QBB100" s="40"/>
      <c r="QBC100" s="40"/>
      <c r="QBD100" s="40"/>
      <c r="QBE100" s="40"/>
      <c r="QBF100" s="40"/>
      <c r="QBG100" s="40"/>
      <c r="QBH100" s="40"/>
      <c r="QBI100" s="40"/>
      <c r="QBJ100" s="40"/>
      <c r="QBK100" s="40"/>
      <c r="QBL100" s="40"/>
      <c r="QBM100" s="40"/>
      <c r="QBN100" s="40"/>
      <c r="QBO100" s="40"/>
      <c r="QBP100" s="40"/>
      <c r="QBQ100" s="40"/>
      <c r="QBR100" s="40"/>
      <c r="QBS100" s="40"/>
      <c r="QBT100" s="40"/>
      <c r="QBU100" s="40"/>
      <c r="QBV100" s="40"/>
      <c r="QBW100" s="40"/>
      <c r="QBX100" s="40"/>
      <c r="QBY100" s="40"/>
      <c r="QBZ100" s="40"/>
      <c r="QCA100" s="40"/>
      <c r="QCB100" s="40"/>
      <c r="QCC100" s="40"/>
      <c r="QCD100" s="40"/>
      <c r="QCE100" s="40"/>
      <c r="QCF100" s="40"/>
      <c r="QCG100" s="40"/>
      <c r="QCH100" s="40"/>
      <c r="QCI100" s="40"/>
      <c r="QCJ100" s="40"/>
      <c r="QCK100" s="40"/>
      <c r="QCL100" s="40"/>
      <c r="QCM100" s="40"/>
      <c r="QCN100" s="40"/>
      <c r="QCO100" s="40"/>
      <c r="QCP100" s="40"/>
      <c r="QCQ100" s="40"/>
      <c r="QCR100" s="40"/>
      <c r="QCS100" s="40"/>
      <c r="QCT100" s="40"/>
      <c r="QCU100" s="40"/>
      <c r="QCV100" s="40"/>
      <c r="QCW100" s="40"/>
      <c r="QCX100" s="40"/>
      <c r="QCY100" s="40"/>
      <c r="QCZ100" s="40"/>
      <c r="QDA100" s="40"/>
      <c r="QDB100" s="40"/>
      <c r="QDC100" s="40"/>
      <c r="QDD100" s="40"/>
      <c r="QDE100" s="40"/>
      <c r="QDF100" s="40"/>
      <c r="QDG100" s="40"/>
      <c r="QDH100" s="40"/>
      <c r="QDI100" s="40"/>
      <c r="QDJ100" s="40"/>
      <c r="QDK100" s="40"/>
      <c r="QDL100" s="40"/>
      <c r="QDM100" s="40"/>
      <c r="QDN100" s="40"/>
      <c r="QDO100" s="40"/>
      <c r="QDP100" s="40"/>
      <c r="QDQ100" s="40"/>
      <c r="QDR100" s="40"/>
      <c r="QDS100" s="40"/>
      <c r="QDT100" s="40"/>
      <c r="QDU100" s="40"/>
      <c r="QDV100" s="40"/>
      <c r="QDW100" s="40"/>
      <c r="QDX100" s="40"/>
      <c r="QDY100" s="40"/>
      <c r="QDZ100" s="40"/>
      <c r="QEA100" s="40"/>
      <c r="QEB100" s="40"/>
      <c r="QEC100" s="40"/>
      <c r="QED100" s="40"/>
      <c r="QEE100" s="40"/>
      <c r="QEF100" s="40"/>
      <c r="QEG100" s="40"/>
      <c r="QEH100" s="40"/>
      <c r="QEI100" s="40"/>
      <c r="QEJ100" s="40"/>
      <c r="QEK100" s="40"/>
      <c r="QEL100" s="40"/>
      <c r="QEM100" s="40"/>
      <c r="QEN100" s="40"/>
      <c r="QEO100" s="40"/>
      <c r="QEP100" s="40"/>
      <c r="QEQ100" s="40"/>
      <c r="QER100" s="40"/>
      <c r="QES100" s="40"/>
      <c r="QET100" s="40"/>
      <c r="QEU100" s="40"/>
      <c r="QEV100" s="40"/>
      <c r="QEW100" s="40"/>
      <c r="QEX100" s="40"/>
      <c r="QEY100" s="40"/>
      <c r="QEZ100" s="40"/>
      <c r="QFA100" s="40"/>
      <c r="QFB100" s="40"/>
      <c r="QFC100" s="40"/>
      <c r="QFD100" s="40"/>
      <c r="QFE100" s="40"/>
      <c r="QFF100" s="40"/>
      <c r="QFG100" s="40"/>
      <c r="QFH100" s="40"/>
      <c r="QFI100" s="40"/>
      <c r="QFJ100" s="40"/>
      <c r="QFK100" s="40"/>
      <c r="QFL100" s="40"/>
      <c r="QFM100" s="40"/>
      <c r="QFN100" s="40"/>
      <c r="QFO100" s="40"/>
      <c r="QFP100" s="40"/>
      <c r="QFQ100" s="40"/>
      <c r="QFR100" s="40"/>
      <c r="QFS100" s="40"/>
      <c r="QFT100" s="40"/>
      <c r="QFU100" s="40"/>
      <c r="QFV100" s="40"/>
      <c r="QFW100" s="40"/>
      <c r="QFX100" s="40"/>
      <c r="QFY100" s="40"/>
      <c r="QFZ100" s="40"/>
      <c r="QGA100" s="40"/>
      <c r="QGB100" s="40"/>
      <c r="QGC100" s="40"/>
      <c r="QGD100" s="40"/>
      <c r="QGE100" s="40"/>
      <c r="QGF100" s="40"/>
      <c r="QGG100" s="40"/>
      <c r="QGH100" s="40"/>
      <c r="QGI100" s="40"/>
      <c r="QGJ100" s="40"/>
      <c r="QGK100" s="40"/>
      <c r="QGL100" s="40"/>
      <c r="QGM100" s="40"/>
      <c r="QGN100" s="40"/>
      <c r="QGO100" s="40"/>
      <c r="QGP100" s="40"/>
      <c r="QGQ100" s="40"/>
      <c r="QGR100" s="40"/>
      <c r="QGS100" s="40"/>
      <c r="QGT100" s="40"/>
      <c r="QGU100" s="40"/>
      <c r="QGV100" s="40"/>
      <c r="QGW100" s="40"/>
      <c r="QGX100" s="40"/>
      <c r="QGY100" s="40"/>
      <c r="QGZ100" s="40"/>
      <c r="QHA100" s="40"/>
      <c r="QHB100" s="40"/>
      <c r="QHC100" s="40"/>
      <c r="QHD100" s="40"/>
      <c r="QHE100" s="40"/>
      <c r="QHF100" s="40"/>
      <c r="QHG100" s="40"/>
      <c r="QHH100" s="40"/>
      <c r="QHI100" s="40"/>
      <c r="QHJ100" s="40"/>
      <c r="QHK100" s="40"/>
      <c r="QHL100" s="40"/>
      <c r="QHM100" s="40"/>
      <c r="QHN100" s="40"/>
      <c r="QHO100" s="40"/>
      <c r="QHP100" s="40"/>
      <c r="QHQ100" s="40"/>
      <c r="QHR100" s="40"/>
      <c r="QHS100" s="40"/>
      <c r="QHT100" s="40"/>
      <c r="QHU100" s="40"/>
      <c r="QHV100" s="40"/>
      <c r="QHW100" s="40"/>
      <c r="QHX100" s="40"/>
      <c r="QHY100" s="40"/>
      <c r="QHZ100" s="40"/>
      <c r="QIA100" s="40"/>
      <c r="QIB100" s="40"/>
      <c r="QIC100" s="40"/>
      <c r="QID100" s="40"/>
      <c r="QIE100" s="40"/>
      <c r="QIF100" s="40"/>
      <c r="QIG100" s="40"/>
      <c r="QIH100" s="40"/>
      <c r="QII100" s="40"/>
      <c r="QIJ100" s="40"/>
      <c r="QIK100" s="40"/>
      <c r="QIL100" s="40"/>
      <c r="QIM100" s="40"/>
      <c r="QIN100" s="40"/>
      <c r="QIO100" s="40"/>
      <c r="QIP100" s="40"/>
      <c r="QIQ100" s="40"/>
      <c r="QIR100" s="40"/>
      <c r="QIS100" s="40"/>
      <c r="QIT100" s="40"/>
      <c r="QIU100" s="40"/>
      <c r="QIV100" s="40"/>
      <c r="QIW100" s="40"/>
      <c r="QIX100" s="40"/>
      <c r="QIY100" s="40"/>
      <c r="QIZ100" s="40"/>
      <c r="QJA100" s="40"/>
      <c r="QJB100" s="40"/>
      <c r="QJC100" s="40"/>
      <c r="QJD100" s="40"/>
      <c r="QJE100" s="40"/>
      <c r="QJF100" s="40"/>
      <c r="QJG100" s="40"/>
      <c r="QJH100" s="40"/>
      <c r="QJI100" s="40"/>
      <c r="QJJ100" s="40"/>
      <c r="QJK100" s="40"/>
      <c r="QJL100" s="40"/>
      <c r="QJM100" s="40"/>
      <c r="QJN100" s="40"/>
      <c r="QJO100" s="40"/>
      <c r="QJP100" s="40"/>
      <c r="QJQ100" s="40"/>
      <c r="QJR100" s="40"/>
      <c r="QJS100" s="40"/>
      <c r="QJT100" s="40"/>
      <c r="QJU100" s="40"/>
      <c r="QJV100" s="40"/>
      <c r="QJW100" s="40"/>
      <c r="QJX100" s="40"/>
      <c r="QJY100" s="40"/>
      <c r="QJZ100" s="40"/>
      <c r="QKA100" s="40"/>
      <c r="QKB100" s="40"/>
      <c r="QKC100" s="40"/>
      <c r="QKD100" s="40"/>
      <c r="QKE100" s="40"/>
      <c r="QKF100" s="40"/>
      <c r="QKG100" s="40"/>
      <c r="QKH100" s="40"/>
      <c r="QKI100" s="40"/>
      <c r="QKJ100" s="40"/>
      <c r="QKK100" s="40"/>
      <c r="QKL100" s="40"/>
      <c r="QKM100" s="40"/>
      <c r="QKN100" s="40"/>
      <c r="QKO100" s="40"/>
      <c r="QKP100" s="40"/>
      <c r="QKQ100" s="40"/>
      <c r="QKR100" s="40"/>
      <c r="QKS100" s="40"/>
      <c r="QKT100" s="40"/>
      <c r="QKU100" s="40"/>
      <c r="QKV100" s="40"/>
      <c r="QKW100" s="40"/>
      <c r="QKX100" s="40"/>
      <c r="QKY100" s="40"/>
      <c r="QKZ100" s="40"/>
      <c r="QLA100" s="40"/>
      <c r="QLB100" s="40"/>
      <c r="QLC100" s="40"/>
      <c r="QLD100" s="40"/>
      <c r="QLE100" s="40"/>
      <c r="QLF100" s="40"/>
      <c r="QLG100" s="40"/>
      <c r="QLH100" s="40"/>
      <c r="QLI100" s="40"/>
      <c r="QLJ100" s="40"/>
      <c r="QLK100" s="40"/>
      <c r="QLL100" s="40"/>
      <c r="QLM100" s="40"/>
      <c r="QLN100" s="40"/>
      <c r="QLO100" s="40"/>
      <c r="QLP100" s="40"/>
      <c r="QLQ100" s="40"/>
      <c r="QLR100" s="40"/>
      <c r="QLS100" s="40"/>
      <c r="QLT100" s="40"/>
      <c r="QLU100" s="40"/>
      <c r="QLV100" s="40"/>
      <c r="QLW100" s="40"/>
      <c r="QLX100" s="40"/>
      <c r="QLY100" s="40"/>
      <c r="QLZ100" s="40"/>
      <c r="QMA100" s="40"/>
      <c r="QMB100" s="40"/>
      <c r="QMC100" s="40"/>
      <c r="QMD100" s="40"/>
      <c r="QME100" s="40"/>
      <c r="QMF100" s="40"/>
      <c r="QMG100" s="40"/>
      <c r="QMH100" s="40"/>
      <c r="QMI100" s="40"/>
      <c r="QMJ100" s="40"/>
      <c r="QMK100" s="40"/>
      <c r="QML100" s="40"/>
      <c r="QMM100" s="40"/>
      <c r="QMN100" s="40"/>
      <c r="QMO100" s="40"/>
      <c r="QMP100" s="40"/>
      <c r="QMQ100" s="40"/>
      <c r="QMR100" s="40"/>
      <c r="QMS100" s="40"/>
      <c r="QMT100" s="40"/>
      <c r="QMU100" s="40"/>
      <c r="QMV100" s="40"/>
      <c r="QMW100" s="40"/>
      <c r="QMX100" s="40"/>
      <c r="QMY100" s="40"/>
      <c r="QMZ100" s="40"/>
      <c r="QNA100" s="40"/>
      <c r="QNB100" s="40"/>
      <c r="QNC100" s="40"/>
      <c r="QND100" s="40"/>
      <c r="QNE100" s="40"/>
      <c r="QNF100" s="40"/>
      <c r="QNG100" s="40"/>
      <c r="QNH100" s="40"/>
      <c r="QNI100" s="40"/>
      <c r="QNJ100" s="40"/>
      <c r="QNK100" s="40"/>
      <c r="QNL100" s="40"/>
      <c r="QNM100" s="40"/>
      <c r="QNN100" s="40"/>
      <c r="QNO100" s="40"/>
      <c r="QNP100" s="40"/>
      <c r="QNQ100" s="40"/>
      <c r="QNR100" s="40"/>
      <c r="QNS100" s="40"/>
      <c r="QNT100" s="40"/>
      <c r="QNU100" s="40"/>
      <c r="QNV100" s="40"/>
      <c r="QNW100" s="40"/>
      <c r="QNX100" s="40"/>
      <c r="QNY100" s="40"/>
      <c r="QNZ100" s="40"/>
      <c r="QOA100" s="40"/>
      <c r="QOB100" s="40"/>
      <c r="QOC100" s="40"/>
      <c r="QOD100" s="40"/>
      <c r="QOE100" s="40"/>
      <c r="QOF100" s="40"/>
      <c r="QOG100" s="40"/>
      <c r="QOH100" s="40"/>
      <c r="QOI100" s="40"/>
      <c r="QOJ100" s="40"/>
      <c r="QOK100" s="40"/>
      <c r="QOL100" s="40"/>
      <c r="QOM100" s="40"/>
      <c r="QON100" s="40"/>
      <c r="QOO100" s="40"/>
      <c r="QOP100" s="40"/>
      <c r="QOQ100" s="40"/>
      <c r="QOR100" s="40"/>
      <c r="QOS100" s="40"/>
      <c r="QOT100" s="40"/>
      <c r="QOU100" s="40"/>
      <c r="QOV100" s="40"/>
      <c r="QOW100" s="40"/>
      <c r="QOX100" s="40"/>
      <c r="QOY100" s="40"/>
      <c r="QOZ100" s="40"/>
      <c r="QPA100" s="40"/>
      <c r="QPB100" s="40"/>
      <c r="QPC100" s="40"/>
      <c r="QPD100" s="40"/>
      <c r="QPE100" s="40"/>
      <c r="QPF100" s="40"/>
      <c r="QPG100" s="40"/>
      <c r="QPH100" s="40"/>
      <c r="QPI100" s="40"/>
      <c r="QPJ100" s="40"/>
      <c r="QPK100" s="40"/>
      <c r="QPL100" s="40"/>
      <c r="QPM100" s="40"/>
      <c r="QPN100" s="40"/>
      <c r="QPO100" s="40"/>
      <c r="QPP100" s="40"/>
      <c r="QPQ100" s="40"/>
      <c r="QPR100" s="40"/>
      <c r="QPS100" s="40"/>
      <c r="QPT100" s="40"/>
      <c r="QPU100" s="40"/>
      <c r="QPV100" s="40"/>
      <c r="QPW100" s="40"/>
      <c r="QPX100" s="40"/>
      <c r="QPY100" s="40"/>
      <c r="QPZ100" s="40"/>
      <c r="QQA100" s="40"/>
      <c r="QQB100" s="40"/>
      <c r="QQC100" s="40"/>
      <c r="QQD100" s="40"/>
      <c r="QQE100" s="40"/>
      <c r="QQF100" s="40"/>
      <c r="QQG100" s="40"/>
      <c r="QQH100" s="40"/>
      <c r="QQI100" s="40"/>
      <c r="QQJ100" s="40"/>
      <c r="QQK100" s="40"/>
      <c r="QQL100" s="40"/>
      <c r="QQM100" s="40"/>
      <c r="QQN100" s="40"/>
      <c r="QQO100" s="40"/>
      <c r="QQP100" s="40"/>
      <c r="QQQ100" s="40"/>
      <c r="QQR100" s="40"/>
      <c r="QQS100" s="40"/>
      <c r="QQT100" s="40"/>
      <c r="QQU100" s="40"/>
      <c r="QQV100" s="40"/>
      <c r="QQW100" s="40"/>
      <c r="QQX100" s="40"/>
      <c r="QQY100" s="40"/>
      <c r="QQZ100" s="40"/>
      <c r="QRA100" s="40"/>
      <c r="QRB100" s="40"/>
      <c r="QRC100" s="40"/>
      <c r="QRD100" s="40"/>
      <c r="QRE100" s="40"/>
      <c r="QRF100" s="40"/>
      <c r="QRG100" s="40"/>
      <c r="QRH100" s="40"/>
      <c r="QRI100" s="40"/>
      <c r="QRJ100" s="40"/>
      <c r="QRK100" s="40"/>
      <c r="QRL100" s="40"/>
      <c r="QRM100" s="40"/>
      <c r="QRN100" s="40"/>
      <c r="QRO100" s="40"/>
      <c r="QRP100" s="40"/>
      <c r="QRQ100" s="40"/>
      <c r="QRR100" s="40"/>
      <c r="QRS100" s="40"/>
      <c r="QRT100" s="40"/>
      <c r="QRU100" s="40"/>
      <c r="QRV100" s="40"/>
      <c r="QRW100" s="40"/>
      <c r="QRX100" s="40"/>
      <c r="QRY100" s="40"/>
      <c r="QRZ100" s="40"/>
      <c r="QSA100" s="40"/>
      <c r="QSB100" s="40"/>
      <c r="QSC100" s="40"/>
      <c r="QSD100" s="40"/>
      <c r="QSE100" s="40"/>
      <c r="QSF100" s="40"/>
      <c r="QSG100" s="40"/>
      <c r="QSH100" s="40"/>
      <c r="QSI100" s="40"/>
      <c r="QSJ100" s="40"/>
      <c r="QSK100" s="40"/>
      <c r="QSL100" s="40"/>
      <c r="QSM100" s="40"/>
      <c r="QSN100" s="40"/>
      <c r="QSO100" s="40"/>
      <c r="QSP100" s="40"/>
      <c r="QSQ100" s="40"/>
      <c r="QSR100" s="40"/>
      <c r="QSS100" s="40"/>
      <c r="QST100" s="40"/>
      <c r="QSU100" s="40"/>
      <c r="QSV100" s="40"/>
      <c r="QSW100" s="40"/>
      <c r="QSX100" s="40"/>
      <c r="QSY100" s="40"/>
      <c r="QSZ100" s="40"/>
      <c r="QTA100" s="40"/>
      <c r="QTB100" s="40"/>
      <c r="QTC100" s="40"/>
      <c r="QTD100" s="40"/>
      <c r="QTE100" s="40"/>
      <c r="QTF100" s="40"/>
      <c r="QTG100" s="40"/>
      <c r="QTH100" s="40"/>
      <c r="QTI100" s="40"/>
      <c r="QTJ100" s="40"/>
      <c r="QTK100" s="40"/>
      <c r="QTL100" s="40"/>
      <c r="QTM100" s="40"/>
      <c r="QTN100" s="40"/>
      <c r="QTO100" s="40"/>
      <c r="QTP100" s="40"/>
      <c r="QTQ100" s="40"/>
      <c r="QTR100" s="40"/>
      <c r="QTS100" s="40"/>
      <c r="QTT100" s="40"/>
      <c r="QTU100" s="40"/>
      <c r="QTV100" s="40"/>
      <c r="QTW100" s="40"/>
      <c r="QTX100" s="40"/>
      <c r="QTY100" s="40"/>
      <c r="QTZ100" s="40"/>
      <c r="QUA100" s="40"/>
      <c r="QUB100" s="40"/>
      <c r="QUC100" s="40"/>
      <c r="QUD100" s="40"/>
      <c r="QUE100" s="40"/>
      <c r="QUF100" s="40"/>
      <c r="QUG100" s="40"/>
      <c r="QUH100" s="40"/>
      <c r="QUI100" s="40"/>
      <c r="QUJ100" s="40"/>
      <c r="QUK100" s="40"/>
      <c r="QUL100" s="40"/>
      <c r="QUM100" s="40"/>
      <c r="QUN100" s="40"/>
      <c r="QUO100" s="40"/>
      <c r="QUP100" s="40"/>
      <c r="QUQ100" s="40"/>
      <c r="QUR100" s="40"/>
      <c r="QUS100" s="40"/>
      <c r="QUT100" s="40"/>
      <c r="QUU100" s="40"/>
      <c r="QUV100" s="40"/>
      <c r="QUW100" s="40"/>
      <c r="QUX100" s="40"/>
      <c r="QUY100" s="40"/>
      <c r="QUZ100" s="40"/>
      <c r="QVA100" s="40"/>
      <c r="QVB100" s="40"/>
      <c r="QVC100" s="40"/>
      <c r="QVD100" s="40"/>
      <c r="QVE100" s="40"/>
      <c r="QVF100" s="40"/>
      <c r="QVG100" s="40"/>
      <c r="QVH100" s="40"/>
      <c r="QVI100" s="40"/>
      <c r="QVJ100" s="40"/>
      <c r="QVK100" s="40"/>
      <c r="QVL100" s="40"/>
      <c r="QVM100" s="40"/>
      <c r="QVN100" s="40"/>
      <c r="QVO100" s="40"/>
      <c r="QVP100" s="40"/>
      <c r="QVQ100" s="40"/>
      <c r="QVR100" s="40"/>
      <c r="QVS100" s="40"/>
      <c r="QVT100" s="40"/>
      <c r="QVU100" s="40"/>
      <c r="QVV100" s="40"/>
      <c r="QVW100" s="40"/>
      <c r="QVX100" s="40"/>
      <c r="QVY100" s="40"/>
      <c r="QVZ100" s="40"/>
      <c r="QWA100" s="40"/>
      <c r="QWB100" s="40"/>
      <c r="QWC100" s="40"/>
      <c r="QWD100" s="40"/>
      <c r="QWE100" s="40"/>
      <c r="QWF100" s="40"/>
      <c r="QWG100" s="40"/>
      <c r="QWH100" s="40"/>
      <c r="QWI100" s="40"/>
      <c r="QWJ100" s="40"/>
      <c r="QWK100" s="40"/>
      <c r="QWL100" s="40"/>
      <c r="QWM100" s="40"/>
      <c r="QWN100" s="40"/>
      <c r="QWO100" s="40"/>
      <c r="QWP100" s="40"/>
      <c r="QWQ100" s="40"/>
      <c r="QWR100" s="40"/>
      <c r="QWS100" s="40"/>
      <c r="QWT100" s="40"/>
      <c r="QWU100" s="40"/>
      <c r="QWV100" s="40"/>
      <c r="QWW100" s="40"/>
      <c r="QWX100" s="40"/>
      <c r="QWY100" s="40"/>
      <c r="QWZ100" s="40"/>
      <c r="QXA100" s="40"/>
      <c r="QXB100" s="40"/>
      <c r="QXC100" s="40"/>
      <c r="QXD100" s="40"/>
      <c r="QXE100" s="40"/>
      <c r="QXF100" s="40"/>
      <c r="QXG100" s="40"/>
      <c r="QXH100" s="40"/>
      <c r="QXI100" s="40"/>
      <c r="QXJ100" s="40"/>
      <c r="QXK100" s="40"/>
      <c r="QXL100" s="40"/>
      <c r="QXM100" s="40"/>
      <c r="QXN100" s="40"/>
      <c r="QXO100" s="40"/>
      <c r="QXP100" s="40"/>
      <c r="QXQ100" s="40"/>
      <c r="QXR100" s="40"/>
      <c r="QXS100" s="40"/>
      <c r="QXT100" s="40"/>
      <c r="QXU100" s="40"/>
      <c r="QXV100" s="40"/>
      <c r="QXW100" s="40"/>
      <c r="QXX100" s="40"/>
      <c r="QXY100" s="40"/>
      <c r="QXZ100" s="40"/>
      <c r="QYA100" s="40"/>
      <c r="QYB100" s="40"/>
      <c r="QYC100" s="40"/>
      <c r="QYD100" s="40"/>
      <c r="QYE100" s="40"/>
      <c r="QYF100" s="40"/>
      <c r="QYG100" s="40"/>
      <c r="QYH100" s="40"/>
      <c r="QYI100" s="40"/>
      <c r="QYJ100" s="40"/>
      <c r="QYK100" s="40"/>
      <c r="QYL100" s="40"/>
      <c r="QYM100" s="40"/>
      <c r="QYN100" s="40"/>
      <c r="QYO100" s="40"/>
      <c r="QYP100" s="40"/>
      <c r="QYQ100" s="40"/>
      <c r="QYR100" s="40"/>
      <c r="QYS100" s="40"/>
      <c r="QYT100" s="40"/>
      <c r="QYU100" s="40"/>
      <c r="QYV100" s="40"/>
      <c r="QYW100" s="40"/>
      <c r="QYX100" s="40"/>
      <c r="QYY100" s="40"/>
      <c r="QYZ100" s="40"/>
      <c r="QZA100" s="40"/>
      <c r="QZB100" s="40"/>
      <c r="QZC100" s="40"/>
      <c r="QZD100" s="40"/>
      <c r="QZE100" s="40"/>
      <c r="QZF100" s="40"/>
      <c r="QZG100" s="40"/>
      <c r="QZH100" s="40"/>
      <c r="QZI100" s="40"/>
      <c r="QZJ100" s="40"/>
      <c r="QZK100" s="40"/>
      <c r="QZL100" s="40"/>
      <c r="QZM100" s="40"/>
      <c r="QZN100" s="40"/>
      <c r="QZO100" s="40"/>
      <c r="QZP100" s="40"/>
      <c r="QZQ100" s="40"/>
      <c r="QZR100" s="40"/>
      <c r="QZS100" s="40"/>
      <c r="QZT100" s="40"/>
      <c r="QZU100" s="40"/>
      <c r="QZV100" s="40"/>
      <c r="QZW100" s="40"/>
      <c r="QZX100" s="40"/>
      <c r="QZY100" s="40"/>
      <c r="QZZ100" s="40"/>
      <c r="RAA100" s="40"/>
      <c r="RAB100" s="40"/>
      <c r="RAC100" s="40"/>
      <c r="RAD100" s="40"/>
      <c r="RAE100" s="40"/>
      <c r="RAF100" s="40"/>
      <c r="RAG100" s="40"/>
      <c r="RAH100" s="40"/>
      <c r="RAI100" s="40"/>
      <c r="RAJ100" s="40"/>
      <c r="RAK100" s="40"/>
      <c r="RAL100" s="40"/>
      <c r="RAM100" s="40"/>
      <c r="RAN100" s="40"/>
      <c r="RAO100" s="40"/>
      <c r="RAP100" s="40"/>
      <c r="RAQ100" s="40"/>
      <c r="RAR100" s="40"/>
      <c r="RAS100" s="40"/>
      <c r="RAT100" s="40"/>
      <c r="RAU100" s="40"/>
      <c r="RAV100" s="40"/>
      <c r="RAW100" s="40"/>
      <c r="RAX100" s="40"/>
      <c r="RAY100" s="40"/>
      <c r="RAZ100" s="40"/>
      <c r="RBA100" s="40"/>
      <c r="RBB100" s="40"/>
      <c r="RBC100" s="40"/>
      <c r="RBD100" s="40"/>
      <c r="RBE100" s="40"/>
      <c r="RBF100" s="40"/>
      <c r="RBG100" s="40"/>
      <c r="RBH100" s="40"/>
      <c r="RBI100" s="40"/>
      <c r="RBJ100" s="40"/>
      <c r="RBK100" s="40"/>
      <c r="RBL100" s="40"/>
      <c r="RBM100" s="40"/>
      <c r="RBN100" s="40"/>
      <c r="RBO100" s="40"/>
      <c r="RBP100" s="40"/>
      <c r="RBQ100" s="40"/>
      <c r="RBR100" s="40"/>
      <c r="RBS100" s="40"/>
      <c r="RBT100" s="40"/>
      <c r="RBU100" s="40"/>
      <c r="RBV100" s="40"/>
      <c r="RBW100" s="40"/>
      <c r="RBX100" s="40"/>
      <c r="RBY100" s="40"/>
      <c r="RBZ100" s="40"/>
      <c r="RCA100" s="40"/>
      <c r="RCB100" s="40"/>
      <c r="RCC100" s="40"/>
      <c r="RCD100" s="40"/>
      <c r="RCE100" s="40"/>
      <c r="RCF100" s="40"/>
      <c r="RCG100" s="40"/>
      <c r="RCH100" s="40"/>
      <c r="RCI100" s="40"/>
      <c r="RCJ100" s="40"/>
      <c r="RCK100" s="40"/>
      <c r="RCL100" s="40"/>
      <c r="RCM100" s="40"/>
      <c r="RCN100" s="40"/>
      <c r="RCO100" s="40"/>
      <c r="RCP100" s="40"/>
      <c r="RCQ100" s="40"/>
      <c r="RCR100" s="40"/>
      <c r="RCS100" s="40"/>
      <c r="RCT100" s="40"/>
      <c r="RCU100" s="40"/>
      <c r="RCV100" s="40"/>
      <c r="RCW100" s="40"/>
      <c r="RCX100" s="40"/>
      <c r="RCY100" s="40"/>
      <c r="RCZ100" s="40"/>
      <c r="RDA100" s="40"/>
      <c r="RDB100" s="40"/>
      <c r="RDC100" s="40"/>
      <c r="RDD100" s="40"/>
      <c r="RDE100" s="40"/>
      <c r="RDF100" s="40"/>
      <c r="RDG100" s="40"/>
      <c r="RDH100" s="40"/>
      <c r="RDI100" s="40"/>
      <c r="RDJ100" s="40"/>
      <c r="RDK100" s="40"/>
      <c r="RDL100" s="40"/>
      <c r="RDM100" s="40"/>
      <c r="RDN100" s="40"/>
      <c r="RDO100" s="40"/>
      <c r="RDP100" s="40"/>
      <c r="RDQ100" s="40"/>
      <c r="RDR100" s="40"/>
      <c r="RDS100" s="40"/>
      <c r="RDT100" s="40"/>
      <c r="RDU100" s="40"/>
      <c r="RDV100" s="40"/>
      <c r="RDW100" s="40"/>
      <c r="RDX100" s="40"/>
      <c r="RDY100" s="40"/>
      <c r="RDZ100" s="40"/>
      <c r="REA100" s="40"/>
      <c r="REB100" s="40"/>
      <c r="REC100" s="40"/>
      <c r="RED100" s="40"/>
      <c r="REE100" s="40"/>
      <c r="REF100" s="40"/>
      <c r="REG100" s="40"/>
      <c r="REH100" s="40"/>
      <c r="REI100" s="40"/>
      <c r="REJ100" s="40"/>
      <c r="REK100" s="40"/>
      <c r="REL100" s="40"/>
      <c r="REM100" s="40"/>
      <c r="REN100" s="40"/>
      <c r="REO100" s="40"/>
      <c r="REP100" s="40"/>
      <c r="REQ100" s="40"/>
      <c r="RER100" s="40"/>
      <c r="RES100" s="40"/>
      <c r="RET100" s="40"/>
      <c r="REU100" s="40"/>
      <c r="REV100" s="40"/>
      <c r="REW100" s="40"/>
      <c r="REX100" s="40"/>
      <c r="REY100" s="40"/>
      <c r="REZ100" s="40"/>
      <c r="RFA100" s="40"/>
      <c r="RFB100" s="40"/>
      <c r="RFC100" s="40"/>
      <c r="RFD100" s="40"/>
      <c r="RFE100" s="40"/>
      <c r="RFF100" s="40"/>
      <c r="RFG100" s="40"/>
      <c r="RFH100" s="40"/>
      <c r="RFI100" s="40"/>
      <c r="RFJ100" s="40"/>
      <c r="RFK100" s="40"/>
      <c r="RFL100" s="40"/>
      <c r="RFM100" s="40"/>
      <c r="RFN100" s="40"/>
      <c r="RFO100" s="40"/>
      <c r="RFP100" s="40"/>
      <c r="RFQ100" s="40"/>
      <c r="RFR100" s="40"/>
      <c r="RFS100" s="40"/>
      <c r="RFT100" s="40"/>
      <c r="RFU100" s="40"/>
      <c r="RFV100" s="40"/>
      <c r="RFW100" s="40"/>
      <c r="RFX100" s="40"/>
      <c r="RFY100" s="40"/>
      <c r="RFZ100" s="40"/>
      <c r="RGA100" s="40"/>
      <c r="RGB100" s="40"/>
      <c r="RGC100" s="40"/>
      <c r="RGD100" s="40"/>
      <c r="RGE100" s="40"/>
      <c r="RGF100" s="40"/>
      <c r="RGG100" s="40"/>
      <c r="RGH100" s="40"/>
      <c r="RGI100" s="40"/>
      <c r="RGJ100" s="40"/>
      <c r="RGK100" s="40"/>
      <c r="RGL100" s="40"/>
      <c r="RGM100" s="40"/>
      <c r="RGN100" s="40"/>
      <c r="RGO100" s="40"/>
      <c r="RGP100" s="40"/>
      <c r="RGQ100" s="40"/>
      <c r="RGR100" s="40"/>
      <c r="RGS100" s="40"/>
      <c r="RGT100" s="40"/>
      <c r="RGU100" s="40"/>
      <c r="RGV100" s="40"/>
      <c r="RGW100" s="40"/>
      <c r="RGX100" s="40"/>
      <c r="RGY100" s="40"/>
      <c r="RGZ100" s="40"/>
      <c r="RHA100" s="40"/>
      <c r="RHB100" s="40"/>
      <c r="RHC100" s="40"/>
      <c r="RHD100" s="40"/>
      <c r="RHE100" s="40"/>
      <c r="RHF100" s="40"/>
      <c r="RHG100" s="40"/>
      <c r="RHH100" s="40"/>
      <c r="RHI100" s="40"/>
      <c r="RHJ100" s="40"/>
      <c r="RHK100" s="40"/>
      <c r="RHL100" s="40"/>
      <c r="RHM100" s="40"/>
      <c r="RHN100" s="40"/>
      <c r="RHO100" s="40"/>
      <c r="RHP100" s="40"/>
      <c r="RHQ100" s="40"/>
      <c r="RHR100" s="40"/>
      <c r="RHS100" s="40"/>
      <c r="RHT100" s="40"/>
      <c r="RHU100" s="40"/>
      <c r="RHV100" s="40"/>
      <c r="RHW100" s="40"/>
      <c r="RHX100" s="40"/>
      <c r="RHY100" s="40"/>
      <c r="RHZ100" s="40"/>
      <c r="RIA100" s="40"/>
      <c r="RIB100" s="40"/>
      <c r="RIC100" s="40"/>
      <c r="RID100" s="40"/>
      <c r="RIE100" s="40"/>
      <c r="RIF100" s="40"/>
      <c r="RIG100" s="40"/>
      <c r="RIH100" s="40"/>
      <c r="RII100" s="40"/>
      <c r="RIJ100" s="40"/>
      <c r="RIK100" s="40"/>
      <c r="RIL100" s="40"/>
      <c r="RIM100" s="40"/>
      <c r="RIN100" s="40"/>
      <c r="RIO100" s="40"/>
      <c r="RIP100" s="40"/>
      <c r="RIQ100" s="40"/>
      <c r="RIR100" s="40"/>
      <c r="RIS100" s="40"/>
      <c r="RIT100" s="40"/>
      <c r="RIU100" s="40"/>
      <c r="RIV100" s="40"/>
      <c r="RIW100" s="40"/>
      <c r="RIX100" s="40"/>
      <c r="RIY100" s="40"/>
      <c r="RIZ100" s="40"/>
      <c r="RJA100" s="40"/>
      <c r="RJB100" s="40"/>
      <c r="RJC100" s="40"/>
      <c r="RJD100" s="40"/>
      <c r="RJE100" s="40"/>
      <c r="RJF100" s="40"/>
      <c r="RJG100" s="40"/>
      <c r="RJH100" s="40"/>
      <c r="RJI100" s="40"/>
      <c r="RJJ100" s="40"/>
      <c r="RJK100" s="40"/>
      <c r="RJL100" s="40"/>
      <c r="RJM100" s="40"/>
      <c r="RJN100" s="40"/>
      <c r="RJO100" s="40"/>
      <c r="RJP100" s="40"/>
      <c r="RJQ100" s="40"/>
      <c r="RJR100" s="40"/>
      <c r="RJS100" s="40"/>
      <c r="RJT100" s="40"/>
      <c r="RJU100" s="40"/>
      <c r="RJV100" s="40"/>
      <c r="RJW100" s="40"/>
      <c r="RJX100" s="40"/>
      <c r="RJY100" s="40"/>
      <c r="RJZ100" s="40"/>
      <c r="RKA100" s="40"/>
      <c r="RKB100" s="40"/>
      <c r="RKC100" s="40"/>
      <c r="RKD100" s="40"/>
      <c r="RKE100" s="40"/>
      <c r="RKF100" s="40"/>
      <c r="RKG100" s="40"/>
      <c r="RKH100" s="40"/>
      <c r="RKI100" s="40"/>
      <c r="RKJ100" s="40"/>
      <c r="RKK100" s="40"/>
      <c r="RKL100" s="40"/>
      <c r="RKM100" s="40"/>
      <c r="RKN100" s="40"/>
      <c r="RKO100" s="40"/>
      <c r="RKP100" s="40"/>
      <c r="RKQ100" s="40"/>
      <c r="RKR100" s="40"/>
      <c r="RKS100" s="40"/>
      <c r="RKT100" s="40"/>
      <c r="RKU100" s="40"/>
      <c r="RKV100" s="40"/>
      <c r="RKW100" s="40"/>
      <c r="RKX100" s="40"/>
      <c r="RKY100" s="40"/>
      <c r="RKZ100" s="40"/>
      <c r="RLA100" s="40"/>
      <c r="RLB100" s="40"/>
      <c r="RLC100" s="40"/>
      <c r="RLD100" s="40"/>
      <c r="RLE100" s="40"/>
      <c r="RLF100" s="40"/>
      <c r="RLG100" s="40"/>
      <c r="RLH100" s="40"/>
      <c r="RLI100" s="40"/>
      <c r="RLJ100" s="40"/>
      <c r="RLK100" s="40"/>
      <c r="RLL100" s="40"/>
      <c r="RLM100" s="40"/>
      <c r="RLN100" s="40"/>
      <c r="RLO100" s="40"/>
      <c r="RLP100" s="40"/>
      <c r="RLQ100" s="40"/>
      <c r="RLR100" s="40"/>
      <c r="RLS100" s="40"/>
      <c r="RLT100" s="40"/>
      <c r="RLU100" s="40"/>
      <c r="RLV100" s="40"/>
      <c r="RLW100" s="40"/>
      <c r="RLX100" s="40"/>
      <c r="RLY100" s="40"/>
      <c r="RLZ100" s="40"/>
      <c r="RMA100" s="40"/>
      <c r="RMB100" s="40"/>
      <c r="RMC100" s="40"/>
      <c r="RMD100" s="40"/>
      <c r="RME100" s="40"/>
      <c r="RMF100" s="40"/>
      <c r="RMG100" s="40"/>
      <c r="RMH100" s="40"/>
      <c r="RMI100" s="40"/>
      <c r="RMJ100" s="40"/>
      <c r="RMK100" s="40"/>
      <c r="RML100" s="40"/>
      <c r="RMM100" s="40"/>
      <c r="RMN100" s="40"/>
      <c r="RMO100" s="40"/>
      <c r="RMP100" s="40"/>
      <c r="RMQ100" s="40"/>
      <c r="RMR100" s="40"/>
      <c r="RMS100" s="40"/>
      <c r="RMT100" s="40"/>
      <c r="RMU100" s="40"/>
      <c r="RMV100" s="40"/>
      <c r="RMW100" s="40"/>
      <c r="RMX100" s="40"/>
      <c r="RMY100" s="40"/>
      <c r="RMZ100" s="40"/>
      <c r="RNA100" s="40"/>
      <c r="RNB100" s="40"/>
      <c r="RNC100" s="40"/>
      <c r="RND100" s="40"/>
      <c r="RNE100" s="40"/>
      <c r="RNF100" s="40"/>
      <c r="RNG100" s="40"/>
      <c r="RNH100" s="40"/>
      <c r="RNI100" s="40"/>
      <c r="RNJ100" s="40"/>
      <c r="RNK100" s="40"/>
      <c r="RNL100" s="40"/>
      <c r="RNM100" s="40"/>
      <c r="RNN100" s="40"/>
      <c r="RNO100" s="40"/>
      <c r="RNP100" s="40"/>
      <c r="RNQ100" s="40"/>
      <c r="RNR100" s="40"/>
      <c r="RNS100" s="40"/>
      <c r="RNT100" s="40"/>
      <c r="RNU100" s="40"/>
      <c r="RNV100" s="40"/>
      <c r="RNW100" s="40"/>
      <c r="RNX100" s="40"/>
      <c r="RNY100" s="40"/>
      <c r="RNZ100" s="40"/>
      <c r="ROA100" s="40"/>
      <c r="ROB100" s="40"/>
      <c r="ROC100" s="40"/>
      <c r="ROD100" s="40"/>
      <c r="ROE100" s="40"/>
      <c r="ROF100" s="40"/>
      <c r="ROG100" s="40"/>
      <c r="ROH100" s="40"/>
      <c r="ROI100" s="40"/>
      <c r="ROJ100" s="40"/>
      <c r="ROK100" s="40"/>
      <c r="ROL100" s="40"/>
      <c r="ROM100" s="40"/>
      <c r="RON100" s="40"/>
      <c r="ROO100" s="40"/>
      <c r="ROP100" s="40"/>
      <c r="ROQ100" s="40"/>
      <c r="ROR100" s="40"/>
      <c r="ROS100" s="40"/>
      <c r="ROT100" s="40"/>
      <c r="ROU100" s="40"/>
      <c r="ROV100" s="40"/>
      <c r="ROW100" s="40"/>
      <c r="ROX100" s="40"/>
      <c r="ROY100" s="40"/>
      <c r="ROZ100" s="40"/>
      <c r="RPA100" s="40"/>
      <c r="RPB100" s="40"/>
      <c r="RPC100" s="40"/>
      <c r="RPD100" s="40"/>
      <c r="RPE100" s="40"/>
      <c r="RPF100" s="40"/>
      <c r="RPG100" s="40"/>
      <c r="RPH100" s="40"/>
      <c r="RPI100" s="40"/>
      <c r="RPJ100" s="40"/>
      <c r="RPK100" s="40"/>
      <c r="RPL100" s="40"/>
      <c r="RPM100" s="40"/>
      <c r="RPN100" s="40"/>
      <c r="RPO100" s="40"/>
      <c r="RPP100" s="40"/>
      <c r="RPQ100" s="40"/>
      <c r="RPR100" s="40"/>
      <c r="RPS100" s="40"/>
      <c r="RPT100" s="40"/>
      <c r="RPU100" s="40"/>
      <c r="RPV100" s="40"/>
      <c r="RPW100" s="40"/>
      <c r="RPX100" s="40"/>
      <c r="RPY100" s="40"/>
      <c r="RPZ100" s="40"/>
      <c r="RQA100" s="40"/>
      <c r="RQB100" s="40"/>
      <c r="RQC100" s="40"/>
      <c r="RQD100" s="40"/>
      <c r="RQE100" s="40"/>
      <c r="RQF100" s="40"/>
      <c r="RQG100" s="40"/>
      <c r="RQH100" s="40"/>
      <c r="RQI100" s="40"/>
      <c r="RQJ100" s="40"/>
      <c r="RQK100" s="40"/>
      <c r="RQL100" s="40"/>
      <c r="RQM100" s="40"/>
      <c r="RQN100" s="40"/>
      <c r="RQO100" s="40"/>
      <c r="RQP100" s="40"/>
      <c r="RQQ100" s="40"/>
      <c r="RQR100" s="40"/>
      <c r="RQS100" s="40"/>
      <c r="RQT100" s="40"/>
      <c r="RQU100" s="40"/>
      <c r="RQV100" s="40"/>
      <c r="RQW100" s="40"/>
      <c r="RQX100" s="40"/>
      <c r="RQY100" s="40"/>
      <c r="RQZ100" s="40"/>
      <c r="RRA100" s="40"/>
      <c r="RRB100" s="40"/>
      <c r="RRC100" s="40"/>
      <c r="RRD100" s="40"/>
      <c r="RRE100" s="40"/>
      <c r="RRF100" s="40"/>
      <c r="RRG100" s="40"/>
      <c r="RRH100" s="40"/>
      <c r="RRI100" s="40"/>
      <c r="RRJ100" s="40"/>
      <c r="RRK100" s="40"/>
      <c r="RRL100" s="40"/>
      <c r="RRM100" s="40"/>
      <c r="RRN100" s="40"/>
      <c r="RRO100" s="40"/>
      <c r="RRP100" s="40"/>
      <c r="RRQ100" s="40"/>
      <c r="RRR100" s="40"/>
      <c r="RRS100" s="40"/>
      <c r="RRT100" s="40"/>
      <c r="RRU100" s="40"/>
      <c r="RRV100" s="40"/>
      <c r="RRW100" s="40"/>
      <c r="RRX100" s="40"/>
      <c r="RRY100" s="40"/>
      <c r="RRZ100" s="40"/>
      <c r="RSA100" s="40"/>
      <c r="RSB100" s="40"/>
      <c r="RSC100" s="40"/>
      <c r="RSD100" s="40"/>
      <c r="RSE100" s="40"/>
      <c r="RSF100" s="40"/>
      <c r="RSG100" s="40"/>
      <c r="RSH100" s="40"/>
      <c r="RSI100" s="40"/>
      <c r="RSJ100" s="40"/>
      <c r="RSK100" s="40"/>
      <c r="RSL100" s="40"/>
      <c r="RSM100" s="40"/>
      <c r="RSN100" s="40"/>
      <c r="RSO100" s="40"/>
      <c r="RSP100" s="40"/>
      <c r="RSQ100" s="40"/>
      <c r="RSR100" s="40"/>
      <c r="RSS100" s="40"/>
      <c r="RST100" s="40"/>
      <c r="RSU100" s="40"/>
      <c r="RSV100" s="40"/>
      <c r="RSW100" s="40"/>
      <c r="RSX100" s="40"/>
      <c r="RSY100" s="40"/>
      <c r="RSZ100" s="40"/>
      <c r="RTA100" s="40"/>
      <c r="RTB100" s="40"/>
      <c r="RTC100" s="40"/>
      <c r="RTD100" s="40"/>
      <c r="RTE100" s="40"/>
      <c r="RTF100" s="40"/>
      <c r="RTG100" s="40"/>
      <c r="RTH100" s="40"/>
      <c r="RTI100" s="40"/>
      <c r="RTJ100" s="40"/>
      <c r="RTK100" s="40"/>
      <c r="RTL100" s="40"/>
      <c r="RTM100" s="40"/>
      <c r="RTN100" s="40"/>
      <c r="RTO100" s="40"/>
      <c r="RTP100" s="40"/>
      <c r="RTQ100" s="40"/>
      <c r="RTR100" s="40"/>
      <c r="RTS100" s="40"/>
      <c r="RTT100" s="40"/>
      <c r="RTU100" s="40"/>
      <c r="RTV100" s="40"/>
      <c r="RTW100" s="40"/>
      <c r="RTX100" s="40"/>
      <c r="RTY100" s="40"/>
      <c r="RTZ100" s="40"/>
      <c r="RUA100" s="40"/>
      <c r="RUB100" s="40"/>
      <c r="RUC100" s="40"/>
      <c r="RUD100" s="40"/>
      <c r="RUE100" s="40"/>
      <c r="RUF100" s="40"/>
      <c r="RUG100" s="40"/>
      <c r="RUH100" s="40"/>
      <c r="RUI100" s="40"/>
      <c r="RUJ100" s="40"/>
      <c r="RUK100" s="40"/>
      <c r="RUL100" s="40"/>
      <c r="RUM100" s="40"/>
      <c r="RUN100" s="40"/>
      <c r="RUO100" s="40"/>
      <c r="RUP100" s="40"/>
      <c r="RUQ100" s="40"/>
      <c r="RUR100" s="40"/>
      <c r="RUS100" s="40"/>
      <c r="RUT100" s="40"/>
      <c r="RUU100" s="40"/>
      <c r="RUV100" s="40"/>
      <c r="RUW100" s="40"/>
      <c r="RUX100" s="40"/>
      <c r="RUY100" s="40"/>
      <c r="RUZ100" s="40"/>
      <c r="RVA100" s="40"/>
      <c r="RVB100" s="40"/>
      <c r="RVC100" s="40"/>
      <c r="RVD100" s="40"/>
      <c r="RVE100" s="40"/>
      <c r="RVF100" s="40"/>
      <c r="RVG100" s="40"/>
      <c r="RVH100" s="40"/>
      <c r="RVI100" s="40"/>
      <c r="RVJ100" s="40"/>
      <c r="RVK100" s="40"/>
      <c r="RVL100" s="40"/>
      <c r="RVM100" s="40"/>
      <c r="RVN100" s="40"/>
      <c r="RVO100" s="40"/>
      <c r="RVP100" s="40"/>
      <c r="RVQ100" s="40"/>
      <c r="RVR100" s="40"/>
      <c r="RVS100" s="40"/>
      <c r="RVT100" s="40"/>
      <c r="RVU100" s="40"/>
      <c r="RVV100" s="40"/>
      <c r="RVW100" s="40"/>
      <c r="RVX100" s="40"/>
      <c r="RVY100" s="40"/>
      <c r="RVZ100" s="40"/>
      <c r="RWA100" s="40"/>
      <c r="RWB100" s="40"/>
      <c r="RWC100" s="40"/>
      <c r="RWD100" s="40"/>
      <c r="RWE100" s="40"/>
      <c r="RWF100" s="40"/>
      <c r="RWG100" s="40"/>
      <c r="RWH100" s="40"/>
      <c r="RWI100" s="40"/>
      <c r="RWJ100" s="40"/>
      <c r="RWK100" s="40"/>
      <c r="RWL100" s="40"/>
      <c r="RWM100" s="40"/>
      <c r="RWN100" s="40"/>
      <c r="RWO100" s="40"/>
      <c r="RWP100" s="40"/>
      <c r="RWQ100" s="40"/>
      <c r="RWR100" s="40"/>
      <c r="RWS100" s="40"/>
      <c r="RWT100" s="40"/>
      <c r="RWU100" s="40"/>
      <c r="RWV100" s="40"/>
      <c r="RWW100" s="40"/>
      <c r="RWX100" s="40"/>
      <c r="RWY100" s="40"/>
      <c r="RWZ100" s="40"/>
      <c r="RXA100" s="40"/>
      <c r="RXB100" s="40"/>
      <c r="RXC100" s="40"/>
      <c r="RXD100" s="40"/>
      <c r="RXE100" s="40"/>
      <c r="RXF100" s="40"/>
      <c r="RXG100" s="40"/>
      <c r="RXH100" s="40"/>
      <c r="RXI100" s="40"/>
      <c r="RXJ100" s="40"/>
      <c r="RXK100" s="40"/>
      <c r="RXL100" s="40"/>
      <c r="RXM100" s="40"/>
      <c r="RXN100" s="40"/>
      <c r="RXO100" s="40"/>
      <c r="RXP100" s="40"/>
      <c r="RXQ100" s="40"/>
      <c r="RXR100" s="40"/>
      <c r="RXS100" s="40"/>
      <c r="RXT100" s="40"/>
      <c r="RXU100" s="40"/>
      <c r="RXV100" s="40"/>
      <c r="RXW100" s="40"/>
      <c r="RXX100" s="40"/>
      <c r="RXY100" s="40"/>
      <c r="RXZ100" s="40"/>
      <c r="RYA100" s="40"/>
      <c r="RYB100" s="40"/>
      <c r="RYC100" s="40"/>
      <c r="RYD100" s="40"/>
      <c r="RYE100" s="40"/>
      <c r="RYF100" s="40"/>
      <c r="RYG100" s="40"/>
      <c r="RYH100" s="40"/>
      <c r="RYI100" s="40"/>
      <c r="RYJ100" s="40"/>
      <c r="RYK100" s="40"/>
      <c r="RYL100" s="40"/>
      <c r="RYM100" s="40"/>
      <c r="RYN100" s="40"/>
      <c r="RYO100" s="40"/>
      <c r="RYP100" s="40"/>
      <c r="RYQ100" s="40"/>
      <c r="RYR100" s="40"/>
      <c r="RYS100" s="40"/>
      <c r="RYT100" s="40"/>
      <c r="RYU100" s="40"/>
      <c r="RYV100" s="40"/>
      <c r="RYW100" s="40"/>
      <c r="RYX100" s="40"/>
      <c r="RYY100" s="40"/>
      <c r="RYZ100" s="40"/>
      <c r="RZA100" s="40"/>
      <c r="RZB100" s="40"/>
      <c r="RZC100" s="40"/>
      <c r="RZD100" s="40"/>
      <c r="RZE100" s="40"/>
      <c r="RZF100" s="40"/>
      <c r="RZG100" s="40"/>
      <c r="RZH100" s="40"/>
      <c r="RZI100" s="40"/>
      <c r="RZJ100" s="40"/>
      <c r="RZK100" s="40"/>
      <c r="RZL100" s="40"/>
      <c r="RZM100" s="40"/>
      <c r="RZN100" s="40"/>
      <c r="RZO100" s="40"/>
      <c r="RZP100" s="40"/>
      <c r="RZQ100" s="40"/>
      <c r="RZR100" s="40"/>
      <c r="RZS100" s="40"/>
      <c r="RZT100" s="40"/>
      <c r="RZU100" s="40"/>
      <c r="RZV100" s="40"/>
      <c r="RZW100" s="40"/>
      <c r="RZX100" s="40"/>
      <c r="RZY100" s="40"/>
      <c r="RZZ100" s="40"/>
      <c r="SAA100" s="40"/>
      <c r="SAB100" s="40"/>
      <c r="SAC100" s="40"/>
      <c r="SAD100" s="40"/>
      <c r="SAE100" s="40"/>
      <c r="SAF100" s="40"/>
      <c r="SAG100" s="40"/>
      <c r="SAH100" s="40"/>
      <c r="SAI100" s="40"/>
      <c r="SAJ100" s="40"/>
      <c r="SAK100" s="40"/>
      <c r="SAL100" s="40"/>
      <c r="SAM100" s="40"/>
      <c r="SAN100" s="40"/>
      <c r="SAO100" s="40"/>
      <c r="SAP100" s="40"/>
      <c r="SAQ100" s="40"/>
      <c r="SAR100" s="40"/>
      <c r="SAS100" s="40"/>
      <c r="SAT100" s="40"/>
      <c r="SAU100" s="40"/>
      <c r="SAV100" s="40"/>
      <c r="SAW100" s="40"/>
      <c r="SAX100" s="40"/>
      <c r="SAY100" s="40"/>
      <c r="SAZ100" s="40"/>
      <c r="SBA100" s="40"/>
      <c r="SBB100" s="40"/>
      <c r="SBC100" s="40"/>
      <c r="SBD100" s="40"/>
      <c r="SBE100" s="40"/>
      <c r="SBF100" s="40"/>
      <c r="SBG100" s="40"/>
      <c r="SBH100" s="40"/>
      <c r="SBI100" s="40"/>
      <c r="SBJ100" s="40"/>
      <c r="SBK100" s="40"/>
      <c r="SBL100" s="40"/>
      <c r="SBM100" s="40"/>
      <c r="SBN100" s="40"/>
      <c r="SBO100" s="40"/>
      <c r="SBP100" s="40"/>
      <c r="SBQ100" s="40"/>
      <c r="SBR100" s="40"/>
      <c r="SBS100" s="40"/>
      <c r="SBT100" s="40"/>
      <c r="SBU100" s="40"/>
      <c r="SBV100" s="40"/>
      <c r="SBW100" s="40"/>
      <c r="SBX100" s="40"/>
      <c r="SBY100" s="40"/>
      <c r="SBZ100" s="40"/>
      <c r="SCA100" s="40"/>
      <c r="SCB100" s="40"/>
      <c r="SCC100" s="40"/>
      <c r="SCD100" s="40"/>
      <c r="SCE100" s="40"/>
      <c r="SCF100" s="40"/>
      <c r="SCG100" s="40"/>
      <c r="SCH100" s="40"/>
      <c r="SCI100" s="40"/>
      <c r="SCJ100" s="40"/>
      <c r="SCK100" s="40"/>
      <c r="SCL100" s="40"/>
      <c r="SCM100" s="40"/>
      <c r="SCN100" s="40"/>
      <c r="SCO100" s="40"/>
      <c r="SCP100" s="40"/>
      <c r="SCQ100" s="40"/>
      <c r="SCR100" s="40"/>
      <c r="SCS100" s="40"/>
      <c r="SCT100" s="40"/>
      <c r="SCU100" s="40"/>
      <c r="SCV100" s="40"/>
      <c r="SCW100" s="40"/>
      <c r="SCX100" s="40"/>
      <c r="SCY100" s="40"/>
      <c r="SCZ100" s="40"/>
      <c r="SDA100" s="40"/>
      <c r="SDB100" s="40"/>
      <c r="SDC100" s="40"/>
      <c r="SDD100" s="40"/>
      <c r="SDE100" s="40"/>
      <c r="SDF100" s="40"/>
      <c r="SDG100" s="40"/>
      <c r="SDH100" s="40"/>
      <c r="SDI100" s="40"/>
      <c r="SDJ100" s="40"/>
      <c r="SDK100" s="40"/>
      <c r="SDL100" s="40"/>
      <c r="SDM100" s="40"/>
      <c r="SDN100" s="40"/>
      <c r="SDO100" s="40"/>
      <c r="SDP100" s="40"/>
      <c r="SDQ100" s="40"/>
      <c r="SDR100" s="40"/>
      <c r="SDS100" s="40"/>
      <c r="SDT100" s="40"/>
      <c r="SDU100" s="40"/>
      <c r="SDV100" s="40"/>
      <c r="SDW100" s="40"/>
      <c r="SDX100" s="40"/>
      <c r="SDY100" s="40"/>
      <c r="SDZ100" s="40"/>
      <c r="SEA100" s="40"/>
      <c r="SEB100" s="40"/>
      <c r="SEC100" s="40"/>
      <c r="SED100" s="40"/>
      <c r="SEE100" s="40"/>
      <c r="SEF100" s="40"/>
      <c r="SEG100" s="40"/>
      <c r="SEH100" s="40"/>
      <c r="SEI100" s="40"/>
      <c r="SEJ100" s="40"/>
      <c r="SEK100" s="40"/>
      <c r="SEL100" s="40"/>
      <c r="SEM100" s="40"/>
      <c r="SEN100" s="40"/>
      <c r="SEO100" s="40"/>
      <c r="SEP100" s="40"/>
      <c r="SEQ100" s="40"/>
      <c r="SER100" s="40"/>
      <c r="SES100" s="40"/>
      <c r="SET100" s="40"/>
      <c r="SEU100" s="40"/>
      <c r="SEV100" s="40"/>
      <c r="SEW100" s="40"/>
      <c r="SEX100" s="40"/>
      <c r="SEY100" s="40"/>
      <c r="SEZ100" s="40"/>
      <c r="SFA100" s="40"/>
      <c r="SFB100" s="40"/>
      <c r="SFC100" s="40"/>
      <c r="SFD100" s="40"/>
      <c r="SFE100" s="40"/>
      <c r="SFF100" s="40"/>
      <c r="SFG100" s="40"/>
      <c r="SFH100" s="40"/>
      <c r="SFI100" s="40"/>
      <c r="SFJ100" s="40"/>
      <c r="SFK100" s="40"/>
      <c r="SFL100" s="40"/>
      <c r="SFM100" s="40"/>
      <c r="SFN100" s="40"/>
      <c r="SFO100" s="40"/>
      <c r="SFP100" s="40"/>
      <c r="SFQ100" s="40"/>
      <c r="SFR100" s="40"/>
      <c r="SFS100" s="40"/>
      <c r="SFT100" s="40"/>
      <c r="SFU100" s="40"/>
      <c r="SFV100" s="40"/>
      <c r="SFW100" s="40"/>
      <c r="SFX100" s="40"/>
      <c r="SFY100" s="40"/>
      <c r="SFZ100" s="40"/>
      <c r="SGA100" s="40"/>
      <c r="SGB100" s="40"/>
      <c r="SGC100" s="40"/>
      <c r="SGD100" s="40"/>
      <c r="SGE100" s="40"/>
      <c r="SGF100" s="40"/>
      <c r="SGG100" s="40"/>
      <c r="SGH100" s="40"/>
      <c r="SGI100" s="40"/>
      <c r="SGJ100" s="40"/>
      <c r="SGK100" s="40"/>
      <c r="SGL100" s="40"/>
      <c r="SGM100" s="40"/>
      <c r="SGN100" s="40"/>
      <c r="SGO100" s="40"/>
      <c r="SGP100" s="40"/>
      <c r="SGQ100" s="40"/>
      <c r="SGR100" s="40"/>
      <c r="SGS100" s="40"/>
      <c r="SGT100" s="40"/>
      <c r="SGU100" s="40"/>
      <c r="SGV100" s="40"/>
      <c r="SGW100" s="40"/>
      <c r="SGX100" s="40"/>
      <c r="SGY100" s="40"/>
      <c r="SGZ100" s="40"/>
      <c r="SHA100" s="40"/>
      <c r="SHB100" s="40"/>
      <c r="SHC100" s="40"/>
      <c r="SHD100" s="40"/>
      <c r="SHE100" s="40"/>
      <c r="SHF100" s="40"/>
      <c r="SHG100" s="40"/>
      <c r="SHH100" s="40"/>
      <c r="SHI100" s="40"/>
      <c r="SHJ100" s="40"/>
      <c r="SHK100" s="40"/>
      <c r="SHL100" s="40"/>
      <c r="SHM100" s="40"/>
      <c r="SHN100" s="40"/>
      <c r="SHO100" s="40"/>
      <c r="SHP100" s="40"/>
      <c r="SHQ100" s="40"/>
      <c r="SHR100" s="40"/>
      <c r="SHS100" s="40"/>
      <c r="SHT100" s="40"/>
      <c r="SHU100" s="40"/>
      <c r="SHV100" s="40"/>
      <c r="SHW100" s="40"/>
      <c r="SHX100" s="40"/>
      <c r="SHY100" s="40"/>
      <c r="SHZ100" s="40"/>
      <c r="SIA100" s="40"/>
      <c r="SIB100" s="40"/>
      <c r="SIC100" s="40"/>
      <c r="SID100" s="40"/>
      <c r="SIE100" s="40"/>
      <c r="SIF100" s="40"/>
      <c r="SIG100" s="40"/>
      <c r="SIH100" s="40"/>
      <c r="SII100" s="40"/>
      <c r="SIJ100" s="40"/>
      <c r="SIK100" s="40"/>
      <c r="SIL100" s="40"/>
      <c r="SIM100" s="40"/>
      <c r="SIN100" s="40"/>
      <c r="SIO100" s="40"/>
      <c r="SIP100" s="40"/>
      <c r="SIQ100" s="40"/>
      <c r="SIR100" s="40"/>
      <c r="SIS100" s="40"/>
      <c r="SIT100" s="40"/>
      <c r="SIU100" s="40"/>
      <c r="SIV100" s="40"/>
      <c r="SIW100" s="40"/>
      <c r="SIX100" s="40"/>
      <c r="SIY100" s="40"/>
      <c r="SIZ100" s="40"/>
      <c r="SJA100" s="40"/>
      <c r="SJB100" s="40"/>
      <c r="SJC100" s="40"/>
      <c r="SJD100" s="40"/>
      <c r="SJE100" s="40"/>
      <c r="SJF100" s="40"/>
      <c r="SJG100" s="40"/>
      <c r="SJH100" s="40"/>
      <c r="SJI100" s="40"/>
      <c r="SJJ100" s="40"/>
      <c r="SJK100" s="40"/>
      <c r="SJL100" s="40"/>
      <c r="SJM100" s="40"/>
      <c r="SJN100" s="40"/>
      <c r="SJO100" s="40"/>
      <c r="SJP100" s="40"/>
      <c r="SJQ100" s="40"/>
      <c r="SJR100" s="40"/>
      <c r="SJS100" s="40"/>
      <c r="SJT100" s="40"/>
      <c r="SJU100" s="40"/>
      <c r="SJV100" s="40"/>
      <c r="SJW100" s="40"/>
      <c r="SJX100" s="40"/>
      <c r="SJY100" s="40"/>
      <c r="SJZ100" s="40"/>
      <c r="SKA100" s="40"/>
      <c r="SKB100" s="40"/>
      <c r="SKC100" s="40"/>
      <c r="SKD100" s="40"/>
      <c r="SKE100" s="40"/>
      <c r="SKF100" s="40"/>
      <c r="SKG100" s="40"/>
      <c r="SKH100" s="40"/>
      <c r="SKI100" s="40"/>
      <c r="SKJ100" s="40"/>
      <c r="SKK100" s="40"/>
      <c r="SKL100" s="40"/>
      <c r="SKM100" s="40"/>
      <c r="SKN100" s="40"/>
      <c r="SKO100" s="40"/>
      <c r="SKP100" s="40"/>
      <c r="SKQ100" s="40"/>
      <c r="SKR100" s="40"/>
      <c r="SKS100" s="40"/>
      <c r="SKT100" s="40"/>
      <c r="SKU100" s="40"/>
      <c r="SKV100" s="40"/>
      <c r="SKW100" s="40"/>
      <c r="SKX100" s="40"/>
      <c r="SKY100" s="40"/>
      <c r="SKZ100" s="40"/>
      <c r="SLA100" s="40"/>
      <c r="SLB100" s="40"/>
      <c r="SLC100" s="40"/>
      <c r="SLD100" s="40"/>
      <c r="SLE100" s="40"/>
      <c r="SLF100" s="40"/>
      <c r="SLG100" s="40"/>
      <c r="SLH100" s="40"/>
      <c r="SLI100" s="40"/>
      <c r="SLJ100" s="40"/>
      <c r="SLK100" s="40"/>
      <c r="SLL100" s="40"/>
      <c r="SLM100" s="40"/>
      <c r="SLN100" s="40"/>
      <c r="SLO100" s="40"/>
      <c r="SLP100" s="40"/>
      <c r="SLQ100" s="40"/>
      <c r="SLR100" s="40"/>
      <c r="SLS100" s="40"/>
      <c r="SLT100" s="40"/>
      <c r="SLU100" s="40"/>
      <c r="SLV100" s="40"/>
      <c r="SLW100" s="40"/>
      <c r="SLX100" s="40"/>
      <c r="SLY100" s="40"/>
      <c r="SLZ100" s="40"/>
      <c r="SMA100" s="40"/>
      <c r="SMB100" s="40"/>
      <c r="SMC100" s="40"/>
      <c r="SMD100" s="40"/>
      <c r="SME100" s="40"/>
      <c r="SMF100" s="40"/>
      <c r="SMG100" s="40"/>
      <c r="SMH100" s="40"/>
      <c r="SMI100" s="40"/>
      <c r="SMJ100" s="40"/>
      <c r="SMK100" s="40"/>
      <c r="SML100" s="40"/>
      <c r="SMM100" s="40"/>
      <c r="SMN100" s="40"/>
      <c r="SMO100" s="40"/>
      <c r="SMP100" s="40"/>
      <c r="SMQ100" s="40"/>
      <c r="SMR100" s="40"/>
      <c r="SMS100" s="40"/>
      <c r="SMT100" s="40"/>
      <c r="SMU100" s="40"/>
      <c r="SMV100" s="40"/>
      <c r="SMW100" s="40"/>
      <c r="SMX100" s="40"/>
      <c r="SMY100" s="40"/>
      <c r="SMZ100" s="40"/>
      <c r="SNA100" s="40"/>
      <c r="SNB100" s="40"/>
      <c r="SNC100" s="40"/>
      <c r="SND100" s="40"/>
      <c r="SNE100" s="40"/>
      <c r="SNF100" s="40"/>
      <c r="SNG100" s="40"/>
      <c r="SNH100" s="40"/>
      <c r="SNI100" s="40"/>
      <c r="SNJ100" s="40"/>
      <c r="SNK100" s="40"/>
      <c r="SNL100" s="40"/>
      <c r="SNM100" s="40"/>
      <c r="SNN100" s="40"/>
      <c r="SNO100" s="40"/>
      <c r="SNP100" s="40"/>
      <c r="SNQ100" s="40"/>
      <c r="SNR100" s="40"/>
      <c r="SNS100" s="40"/>
      <c r="SNT100" s="40"/>
      <c r="SNU100" s="40"/>
      <c r="SNV100" s="40"/>
      <c r="SNW100" s="40"/>
      <c r="SNX100" s="40"/>
      <c r="SNY100" s="40"/>
      <c r="SNZ100" s="40"/>
      <c r="SOA100" s="40"/>
      <c r="SOB100" s="40"/>
      <c r="SOC100" s="40"/>
      <c r="SOD100" s="40"/>
      <c r="SOE100" s="40"/>
      <c r="SOF100" s="40"/>
      <c r="SOG100" s="40"/>
      <c r="SOH100" s="40"/>
      <c r="SOI100" s="40"/>
      <c r="SOJ100" s="40"/>
      <c r="SOK100" s="40"/>
      <c r="SOL100" s="40"/>
      <c r="SOM100" s="40"/>
      <c r="SON100" s="40"/>
      <c r="SOO100" s="40"/>
      <c r="SOP100" s="40"/>
      <c r="SOQ100" s="40"/>
      <c r="SOR100" s="40"/>
      <c r="SOS100" s="40"/>
      <c r="SOT100" s="40"/>
      <c r="SOU100" s="40"/>
      <c r="SOV100" s="40"/>
      <c r="SOW100" s="40"/>
      <c r="SOX100" s="40"/>
      <c r="SOY100" s="40"/>
      <c r="SOZ100" s="40"/>
      <c r="SPA100" s="40"/>
      <c r="SPB100" s="40"/>
      <c r="SPC100" s="40"/>
      <c r="SPD100" s="40"/>
      <c r="SPE100" s="40"/>
      <c r="SPF100" s="40"/>
      <c r="SPG100" s="40"/>
      <c r="SPH100" s="40"/>
      <c r="SPI100" s="40"/>
      <c r="SPJ100" s="40"/>
      <c r="SPK100" s="40"/>
      <c r="SPL100" s="40"/>
      <c r="SPM100" s="40"/>
      <c r="SPN100" s="40"/>
      <c r="SPO100" s="40"/>
      <c r="SPP100" s="40"/>
      <c r="SPQ100" s="40"/>
      <c r="SPR100" s="40"/>
      <c r="SPS100" s="40"/>
      <c r="SPT100" s="40"/>
      <c r="SPU100" s="40"/>
      <c r="SPV100" s="40"/>
      <c r="SPW100" s="40"/>
      <c r="SPX100" s="40"/>
      <c r="SPY100" s="40"/>
      <c r="SPZ100" s="40"/>
      <c r="SQA100" s="40"/>
      <c r="SQB100" s="40"/>
      <c r="SQC100" s="40"/>
      <c r="SQD100" s="40"/>
      <c r="SQE100" s="40"/>
      <c r="SQF100" s="40"/>
      <c r="SQG100" s="40"/>
      <c r="SQH100" s="40"/>
      <c r="SQI100" s="40"/>
      <c r="SQJ100" s="40"/>
      <c r="SQK100" s="40"/>
      <c r="SQL100" s="40"/>
      <c r="SQM100" s="40"/>
      <c r="SQN100" s="40"/>
      <c r="SQO100" s="40"/>
      <c r="SQP100" s="40"/>
      <c r="SQQ100" s="40"/>
      <c r="SQR100" s="40"/>
      <c r="SQS100" s="40"/>
      <c r="SQT100" s="40"/>
      <c r="SQU100" s="40"/>
      <c r="SQV100" s="40"/>
      <c r="SQW100" s="40"/>
      <c r="SQX100" s="40"/>
      <c r="SQY100" s="40"/>
      <c r="SQZ100" s="40"/>
      <c r="SRA100" s="40"/>
      <c r="SRB100" s="40"/>
      <c r="SRC100" s="40"/>
      <c r="SRD100" s="40"/>
      <c r="SRE100" s="40"/>
      <c r="SRF100" s="40"/>
      <c r="SRG100" s="40"/>
      <c r="SRH100" s="40"/>
      <c r="SRI100" s="40"/>
      <c r="SRJ100" s="40"/>
      <c r="SRK100" s="40"/>
      <c r="SRL100" s="40"/>
      <c r="SRM100" s="40"/>
      <c r="SRN100" s="40"/>
      <c r="SRO100" s="40"/>
      <c r="SRP100" s="40"/>
      <c r="SRQ100" s="40"/>
      <c r="SRR100" s="40"/>
      <c r="SRS100" s="40"/>
      <c r="SRT100" s="40"/>
      <c r="SRU100" s="40"/>
      <c r="SRV100" s="40"/>
      <c r="SRW100" s="40"/>
      <c r="SRX100" s="40"/>
      <c r="SRY100" s="40"/>
      <c r="SRZ100" s="40"/>
      <c r="SSA100" s="40"/>
      <c r="SSB100" s="40"/>
      <c r="SSC100" s="40"/>
      <c r="SSD100" s="40"/>
      <c r="SSE100" s="40"/>
      <c r="SSF100" s="40"/>
      <c r="SSG100" s="40"/>
      <c r="SSH100" s="40"/>
      <c r="SSI100" s="40"/>
      <c r="SSJ100" s="40"/>
      <c r="SSK100" s="40"/>
      <c r="SSL100" s="40"/>
      <c r="SSM100" s="40"/>
      <c r="SSN100" s="40"/>
      <c r="SSO100" s="40"/>
      <c r="SSP100" s="40"/>
      <c r="SSQ100" s="40"/>
      <c r="SSR100" s="40"/>
      <c r="SSS100" s="40"/>
      <c r="SST100" s="40"/>
      <c r="SSU100" s="40"/>
      <c r="SSV100" s="40"/>
      <c r="SSW100" s="40"/>
      <c r="SSX100" s="40"/>
      <c r="SSY100" s="40"/>
      <c r="SSZ100" s="40"/>
      <c r="STA100" s="40"/>
      <c r="STB100" s="40"/>
      <c r="STC100" s="40"/>
      <c r="STD100" s="40"/>
      <c r="STE100" s="40"/>
      <c r="STF100" s="40"/>
      <c r="STG100" s="40"/>
      <c r="STH100" s="40"/>
      <c r="STI100" s="40"/>
      <c r="STJ100" s="40"/>
      <c r="STK100" s="40"/>
      <c r="STL100" s="40"/>
      <c r="STM100" s="40"/>
      <c r="STN100" s="40"/>
      <c r="STO100" s="40"/>
      <c r="STP100" s="40"/>
      <c r="STQ100" s="40"/>
      <c r="STR100" s="40"/>
      <c r="STS100" s="40"/>
      <c r="STT100" s="40"/>
      <c r="STU100" s="40"/>
      <c r="STV100" s="40"/>
      <c r="STW100" s="40"/>
      <c r="STX100" s="40"/>
      <c r="STY100" s="40"/>
      <c r="STZ100" s="40"/>
      <c r="SUA100" s="40"/>
      <c r="SUB100" s="40"/>
      <c r="SUC100" s="40"/>
      <c r="SUD100" s="40"/>
      <c r="SUE100" s="40"/>
      <c r="SUF100" s="40"/>
      <c r="SUG100" s="40"/>
      <c r="SUH100" s="40"/>
      <c r="SUI100" s="40"/>
      <c r="SUJ100" s="40"/>
      <c r="SUK100" s="40"/>
      <c r="SUL100" s="40"/>
      <c r="SUM100" s="40"/>
      <c r="SUN100" s="40"/>
      <c r="SUO100" s="40"/>
      <c r="SUP100" s="40"/>
      <c r="SUQ100" s="40"/>
      <c r="SUR100" s="40"/>
      <c r="SUS100" s="40"/>
      <c r="SUT100" s="40"/>
      <c r="SUU100" s="40"/>
      <c r="SUV100" s="40"/>
      <c r="SUW100" s="40"/>
      <c r="SUX100" s="40"/>
      <c r="SUY100" s="40"/>
      <c r="SUZ100" s="40"/>
      <c r="SVA100" s="40"/>
      <c r="SVB100" s="40"/>
      <c r="SVC100" s="40"/>
      <c r="SVD100" s="40"/>
      <c r="SVE100" s="40"/>
      <c r="SVF100" s="40"/>
      <c r="SVG100" s="40"/>
      <c r="SVH100" s="40"/>
      <c r="SVI100" s="40"/>
      <c r="SVJ100" s="40"/>
      <c r="SVK100" s="40"/>
      <c r="SVL100" s="40"/>
      <c r="SVM100" s="40"/>
      <c r="SVN100" s="40"/>
      <c r="SVO100" s="40"/>
      <c r="SVP100" s="40"/>
      <c r="SVQ100" s="40"/>
      <c r="SVR100" s="40"/>
      <c r="SVS100" s="40"/>
      <c r="SVT100" s="40"/>
      <c r="SVU100" s="40"/>
      <c r="SVV100" s="40"/>
      <c r="SVW100" s="40"/>
      <c r="SVX100" s="40"/>
      <c r="SVY100" s="40"/>
      <c r="SVZ100" s="40"/>
      <c r="SWA100" s="40"/>
      <c r="SWB100" s="40"/>
      <c r="SWC100" s="40"/>
      <c r="SWD100" s="40"/>
      <c r="SWE100" s="40"/>
      <c r="SWF100" s="40"/>
      <c r="SWG100" s="40"/>
      <c r="SWH100" s="40"/>
      <c r="SWI100" s="40"/>
      <c r="SWJ100" s="40"/>
      <c r="SWK100" s="40"/>
      <c r="SWL100" s="40"/>
      <c r="SWM100" s="40"/>
      <c r="SWN100" s="40"/>
      <c r="SWO100" s="40"/>
      <c r="SWP100" s="40"/>
      <c r="SWQ100" s="40"/>
      <c r="SWR100" s="40"/>
      <c r="SWS100" s="40"/>
      <c r="SWT100" s="40"/>
      <c r="SWU100" s="40"/>
      <c r="SWV100" s="40"/>
      <c r="SWW100" s="40"/>
      <c r="SWX100" s="40"/>
      <c r="SWY100" s="40"/>
      <c r="SWZ100" s="40"/>
      <c r="SXA100" s="40"/>
      <c r="SXB100" s="40"/>
      <c r="SXC100" s="40"/>
      <c r="SXD100" s="40"/>
      <c r="SXE100" s="40"/>
      <c r="SXF100" s="40"/>
      <c r="SXG100" s="40"/>
      <c r="SXH100" s="40"/>
      <c r="SXI100" s="40"/>
      <c r="SXJ100" s="40"/>
      <c r="SXK100" s="40"/>
      <c r="SXL100" s="40"/>
      <c r="SXM100" s="40"/>
      <c r="SXN100" s="40"/>
      <c r="SXO100" s="40"/>
      <c r="SXP100" s="40"/>
      <c r="SXQ100" s="40"/>
      <c r="SXR100" s="40"/>
      <c r="SXS100" s="40"/>
      <c r="SXT100" s="40"/>
      <c r="SXU100" s="40"/>
      <c r="SXV100" s="40"/>
      <c r="SXW100" s="40"/>
      <c r="SXX100" s="40"/>
      <c r="SXY100" s="40"/>
      <c r="SXZ100" s="40"/>
      <c r="SYA100" s="40"/>
      <c r="SYB100" s="40"/>
      <c r="SYC100" s="40"/>
      <c r="SYD100" s="40"/>
      <c r="SYE100" s="40"/>
      <c r="SYF100" s="40"/>
      <c r="SYG100" s="40"/>
      <c r="SYH100" s="40"/>
      <c r="SYI100" s="40"/>
      <c r="SYJ100" s="40"/>
      <c r="SYK100" s="40"/>
      <c r="SYL100" s="40"/>
      <c r="SYM100" s="40"/>
      <c r="SYN100" s="40"/>
      <c r="SYO100" s="40"/>
      <c r="SYP100" s="40"/>
      <c r="SYQ100" s="40"/>
      <c r="SYR100" s="40"/>
      <c r="SYS100" s="40"/>
      <c r="SYT100" s="40"/>
      <c r="SYU100" s="40"/>
      <c r="SYV100" s="40"/>
      <c r="SYW100" s="40"/>
      <c r="SYX100" s="40"/>
      <c r="SYY100" s="40"/>
      <c r="SYZ100" s="40"/>
      <c r="SZA100" s="40"/>
      <c r="SZB100" s="40"/>
      <c r="SZC100" s="40"/>
      <c r="SZD100" s="40"/>
      <c r="SZE100" s="40"/>
      <c r="SZF100" s="40"/>
      <c r="SZG100" s="40"/>
      <c r="SZH100" s="40"/>
      <c r="SZI100" s="40"/>
      <c r="SZJ100" s="40"/>
      <c r="SZK100" s="40"/>
      <c r="SZL100" s="40"/>
      <c r="SZM100" s="40"/>
      <c r="SZN100" s="40"/>
      <c r="SZO100" s="40"/>
      <c r="SZP100" s="40"/>
      <c r="SZQ100" s="40"/>
      <c r="SZR100" s="40"/>
      <c r="SZS100" s="40"/>
      <c r="SZT100" s="40"/>
      <c r="SZU100" s="40"/>
      <c r="SZV100" s="40"/>
      <c r="SZW100" s="40"/>
      <c r="SZX100" s="40"/>
      <c r="SZY100" s="40"/>
      <c r="SZZ100" s="40"/>
      <c r="TAA100" s="40"/>
      <c r="TAB100" s="40"/>
      <c r="TAC100" s="40"/>
      <c r="TAD100" s="40"/>
      <c r="TAE100" s="40"/>
      <c r="TAF100" s="40"/>
      <c r="TAG100" s="40"/>
      <c r="TAH100" s="40"/>
      <c r="TAI100" s="40"/>
      <c r="TAJ100" s="40"/>
      <c r="TAK100" s="40"/>
      <c r="TAL100" s="40"/>
      <c r="TAM100" s="40"/>
      <c r="TAN100" s="40"/>
      <c r="TAO100" s="40"/>
      <c r="TAP100" s="40"/>
      <c r="TAQ100" s="40"/>
      <c r="TAR100" s="40"/>
      <c r="TAS100" s="40"/>
      <c r="TAT100" s="40"/>
      <c r="TAU100" s="40"/>
      <c r="TAV100" s="40"/>
      <c r="TAW100" s="40"/>
      <c r="TAX100" s="40"/>
      <c r="TAY100" s="40"/>
      <c r="TAZ100" s="40"/>
      <c r="TBA100" s="40"/>
      <c r="TBB100" s="40"/>
      <c r="TBC100" s="40"/>
      <c r="TBD100" s="40"/>
      <c r="TBE100" s="40"/>
      <c r="TBF100" s="40"/>
      <c r="TBG100" s="40"/>
      <c r="TBH100" s="40"/>
      <c r="TBI100" s="40"/>
      <c r="TBJ100" s="40"/>
      <c r="TBK100" s="40"/>
      <c r="TBL100" s="40"/>
      <c r="TBM100" s="40"/>
      <c r="TBN100" s="40"/>
      <c r="TBO100" s="40"/>
      <c r="TBP100" s="40"/>
      <c r="TBQ100" s="40"/>
      <c r="TBR100" s="40"/>
      <c r="TBS100" s="40"/>
      <c r="TBT100" s="40"/>
      <c r="TBU100" s="40"/>
      <c r="TBV100" s="40"/>
      <c r="TBW100" s="40"/>
      <c r="TBX100" s="40"/>
      <c r="TBY100" s="40"/>
      <c r="TBZ100" s="40"/>
      <c r="TCA100" s="40"/>
      <c r="TCB100" s="40"/>
      <c r="TCC100" s="40"/>
      <c r="TCD100" s="40"/>
      <c r="TCE100" s="40"/>
      <c r="TCF100" s="40"/>
      <c r="TCG100" s="40"/>
      <c r="TCH100" s="40"/>
      <c r="TCI100" s="40"/>
      <c r="TCJ100" s="40"/>
      <c r="TCK100" s="40"/>
      <c r="TCL100" s="40"/>
      <c r="TCM100" s="40"/>
      <c r="TCN100" s="40"/>
      <c r="TCO100" s="40"/>
      <c r="TCP100" s="40"/>
      <c r="TCQ100" s="40"/>
      <c r="TCR100" s="40"/>
      <c r="TCS100" s="40"/>
      <c r="TCT100" s="40"/>
      <c r="TCU100" s="40"/>
      <c r="TCV100" s="40"/>
      <c r="TCW100" s="40"/>
      <c r="TCX100" s="40"/>
      <c r="TCY100" s="40"/>
      <c r="TCZ100" s="40"/>
      <c r="TDA100" s="40"/>
      <c r="TDB100" s="40"/>
      <c r="TDC100" s="40"/>
      <c r="TDD100" s="40"/>
      <c r="TDE100" s="40"/>
      <c r="TDF100" s="40"/>
      <c r="TDG100" s="40"/>
      <c r="TDH100" s="40"/>
      <c r="TDI100" s="40"/>
      <c r="TDJ100" s="40"/>
      <c r="TDK100" s="40"/>
      <c r="TDL100" s="40"/>
      <c r="TDM100" s="40"/>
      <c r="TDN100" s="40"/>
      <c r="TDO100" s="40"/>
      <c r="TDP100" s="40"/>
      <c r="TDQ100" s="40"/>
      <c r="TDR100" s="40"/>
      <c r="TDS100" s="40"/>
      <c r="TDT100" s="40"/>
      <c r="TDU100" s="40"/>
      <c r="TDV100" s="40"/>
      <c r="TDW100" s="40"/>
      <c r="TDX100" s="40"/>
      <c r="TDY100" s="40"/>
      <c r="TDZ100" s="40"/>
      <c r="TEA100" s="40"/>
      <c r="TEB100" s="40"/>
      <c r="TEC100" s="40"/>
      <c r="TED100" s="40"/>
      <c r="TEE100" s="40"/>
      <c r="TEF100" s="40"/>
      <c r="TEG100" s="40"/>
      <c r="TEH100" s="40"/>
      <c r="TEI100" s="40"/>
      <c r="TEJ100" s="40"/>
      <c r="TEK100" s="40"/>
      <c r="TEL100" s="40"/>
      <c r="TEM100" s="40"/>
      <c r="TEN100" s="40"/>
      <c r="TEO100" s="40"/>
      <c r="TEP100" s="40"/>
      <c r="TEQ100" s="40"/>
      <c r="TER100" s="40"/>
      <c r="TES100" s="40"/>
      <c r="TET100" s="40"/>
      <c r="TEU100" s="40"/>
      <c r="TEV100" s="40"/>
      <c r="TEW100" s="40"/>
      <c r="TEX100" s="40"/>
      <c r="TEY100" s="40"/>
      <c r="TEZ100" s="40"/>
      <c r="TFA100" s="40"/>
      <c r="TFB100" s="40"/>
      <c r="TFC100" s="40"/>
      <c r="TFD100" s="40"/>
      <c r="TFE100" s="40"/>
      <c r="TFF100" s="40"/>
      <c r="TFG100" s="40"/>
      <c r="TFH100" s="40"/>
      <c r="TFI100" s="40"/>
      <c r="TFJ100" s="40"/>
      <c r="TFK100" s="40"/>
      <c r="TFL100" s="40"/>
      <c r="TFM100" s="40"/>
      <c r="TFN100" s="40"/>
      <c r="TFO100" s="40"/>
      <c r="TFP100" s="40"/>
      <c r="TFQ100" s="40"/>
      <c r="TFR100" s="40"/>
      <c r="TFS100" s="40"/>
      <c r="TFT100" s="40"/>
      <c r="TFU100" s="40"/>
      <c r="TFV100" s="40"/>
      <c r="TFW100" s="40"/>
      <c r="TFX100" s="40"/>
      <c r="TFY100" s="40"/>
      <c r="TFZ100" s="40"/>
      <c r="TGA100" s="40"/>
      <c r="TGB100" s="40"/>
      <c r="TGC100" s="40"/>
      <c r="TGD100" s="40"/>
      <c r="TGE100" s="40"/>
      <c r="TGF100" s="40"/>
      <c r="TGG100" s="40"/>
      <c r="TGH100" s="40"/>
      <c r="TGI100" s="40"/>
      <c r="TGJ100" s="40"/>
      <c r="TGK100" s="40"/>
      <c r="TGL100" s="40"/>
      <c r="TGM100" s="40"/>
      <c r="TGN100" s="40"/>
      <c r="TGO100" s="40"/>
      <c r="TGP100" s="40"/>
      <c r="TGQ100" s="40"/>
      <c r="TGR100" s="40"/>
      <c r="TGS100" s="40"/>
      <c r="TGT100" s="40"/>
      <c r="TGU100" s="40"/>
      <c r="TGV100" s="40"/>
      <c r="TGW100" s="40"/>
      <c r="TGX100" s="40"/>
      <c r="TGY100" s="40"/>
      <c r="TGZ100" s="40"/>
      <c r="THA100" s="40"/>
      <c r="THB100" s="40"/>
      <c r="THC100" s="40"/>
      <c r="THD100" s="40"/>
      <c r="THE100" s="40"/>
      <c r="THF100" s="40"/>
      <c r="THG100" s="40"/>
      <c r="THH100" s="40"/>
      <c r="THI100" s="40"/>
      <c r="THJ100" s="40"/>
      <c r="THK100" s="40"/>
      <c r="THL100" s="40"/>
      <c r="THM100" s="40"/>
      <c r="THN100" s="40"/>
      <c r="THO100" s="40"/>
      <c r="THP100" s="40"/>
      <c r="THQ100" s="40"/>
      <c r="THR100" s="40"/>
      <c r="THS100" s="40"/>
      <c r="THT100" s="40"/>
      <c r="THU100" s="40"/>
      <c r="THV100" s="40"/>
      <c r="THW100" s="40"/>
      <c r="THX100" s="40"/>
      <c r="THY100" s="40"/>
      <c r="THZ100" s="40"/>
      <c r="TIA100" s="40"/>
      <c r="TIB100" s="40"/>
      <c r="TIC100" s="40"/>
      <c r="TID100" s="40"/>
      <c r="TIE100" s="40"/>
      <c r="TIF100" s="40"/>
      <c r="TIG100" s="40"/>
      <c r="TIH100" s="40"/>
      <c r="TII100" s="40"/>
      <c r="TIJ100" s="40"/>
      <c r="TIK100" s="40"/>
      <c r="TIL100" s="40"/>
      <c r="TIM100" s="40"/>
      <c r="TIN100" s="40"/>
      <c r="TIO100" s="40"/>
      <c r="TIP100" s="40"/>
      <c r="TIQ100" s="40"/>
      <c r="TIR100" s="40"/>
      <c r="TIS100" s="40"/>
      <c r="TIT100" s="40"/>
      <c r="TIU100" s="40"/>
      <c r="TIV100" s="40"/>
      <c r="TIW100" s="40"/>
      <c r="TIX100" s="40"/>
      <c r="TIY100" s="40"/>
      <c r="TIZ100" s="40"/>
      <c r="TJA100" s="40"/>
      <c r="TJB100" s="40"/>
      <c r="TJC100" s="40"/>
      <c r="TJD100" s="40"/>
      <c r="TJE100" s="40"/>
      <c r="TJF100" s="40"/>
      <c r="TJG100" s="40"/>
      <c r="TJH100" s="40"/>
      <c r="TJI100" s="40"/>
      <c r="TJJ100" s="40"/>
      <c r="TJK100" s="40"/>
      <c r="TJL100" s="40"/>
      <c r="TJM100" s="40"/>
      <c r="TJN100" s="40"/>
      <c r="TJO100" s="40"/>
      <c r="TJP100" s="40"/>
      <c r="TJQ100" s="40"/>
      <c r="TJR100" s="40"/>
      <c r="TJS100" s="40"/>
      <c r="TJT100" s="40"/>
      <c r="TJU100" s="40"/>
      <c r="TJV100" s="40"/>
      <c r="TJW100" s="40"/>
      <c r="TJX100" s="40"/>
      <c r="TJY100" s="40"/>
      <c r="TJZ100" s="40"/>
      <c r="TKA100" s="40"/>
      <c r="TKB100" s="40"/>
      <c r="TKC100" s="40"/>
      <c r="TKD100" s="40"/>
      <c r="TKE100" s="40"/>
      <c r="TKF100" s="40"/>
      <c r="TKG100" s="40"/>
      <c r="TKH100" s="40"/>
      <c r="TKI100" s="40"/>
      <c r="TKJ100" s="40"/>
      <c r="TKK100" s="40"/>
      <c r="TKL100" s="40"/>
      <c r="TKM100" s="40"/>
      <c r="TKN100" s="40"/>
      <c r="TKO100" s="40"/>
      <c r="TKP100" s="40"/>
      <c r="TKQ100" s="40"/>
      <c r="TKR100" s="40"/>
      <c r="TKS100" s="40"/>
      <c r="TKT100" s="40"/>
      <c r="TKU100" s="40"/>
      <c r="TKV100" s="40"/>
      <c r="TKW100" s="40"/>
      <c r="TKX100" s="40"/>
      <c r="TKY100" s="40"/>
      <c r="TKZ100" s="40"/>
      <c r="TLA100" s="40"/>
      <c r="TLB100" s="40"/>
      <c r="TLC100" s="40"/>
      <c r="TLD100" s="40"/>
      <c r="TLE100" s="40"/>
      <c r="TLF100" s="40"/>
      <c r="TLG100" s="40"/>
      <c r="TLH100" s="40"/>
      <c r="TLI100" s="40"/>
      <c r="TLJ100" s="40"/>
      <c r="TLK100" s="40"/>
      <c r="TLL100" s="40"/>
      <c r="TLM100" s="40"/>
      <c r="TLN100" s="40"/>
      <c r="TLO100" s="40"/>
      <c r="TLP100" s="40"/>
      <c r="TLQ100" s="40"/>
      <c r="TLR100" s="40"/>
      <c r="TLS100" s="40"/>
      <c r="TLT100" s="40"/>
      <c r="TLU100" s="40"/>
      <c r="TLV100" s="40"/>
      <c r="TLW100" s="40"/>
      <c r="TLX100" s="40"/>
      <c r="TLY100" s="40"/>
      <c r="TLZ100" s="40"/>
      <c r="TMA100" s="40"/>
      <c r="TMB100" s="40"/>
      <c r="TMC100" s="40"/>
      <c r="TMD100" s="40"/>
      <c r="TME100" s="40"/>
      <c r="TMF100" s="40"/>
      <c r="TMG100" s="40"/>
      <c r="TMH100" s="40"/>
      <c r="TMI100" s="40"/>
      <c r="TMJ100" s="40"/>
      <c r="TMK100" s="40"/>
      <c r="TML100" s="40"/>
      <c r="TMM100" s="40"/>
      <c r="TMN100" s="40"/>
      <c r="TMO100" s="40"/>
      <c r="TMP100" s="40"/>
      <c r="TMQ100" s="40"/>
      <c r="TMR100" s="40"/>
      <c r="TMS100" s="40"/>
      <c r="TMT100" s="40"/>
      <c r="TMU100" s="40"/>
      <c r="TMV100" s="40"/>
      <c r="TMW100" s="40"/>
      <c r="TMX100" s="40"/>
      <c r="TMY100" s="40"/>
      <c r="TMZ100" s="40"/>
      <c r="TNA100" s="40"/>
      <c r="TNB100" s="40"/>
      <c r="TNC100" s="40"/>
      <c r="TND100" s="40"/>
      <c r="TNE100" s="40"/>
      <c r="TNF100" s="40"/>
      <c r="TNG100" s="40"/>
      <c r="TNH100" s="40"/>
      <c r="TNI100" s="40"/>
      <c r="TNJ100" s="40"/>
      <c r="TNK100" s="40"/>
      <c r="TNL100" s="40"/>
      <c r="TNM100" s="40"/>
      <c r="TNN100" s="40"/>
      <c r="TNO100" s="40"/>
      <c r="TNP100" s="40"/>
      <c r="TNQ100" s="40"/>
      <c r="TNR100" s="40"/>
      <c r="TNS100" s="40"/>
      <c r="TNT100" s="40"/>
      <c r="TNU100" s="40"/>
      <c r="TNV100" s="40"/>
      <c r="TNW100" s="40"/>
      <c r="TNX100" s="40"/>
      <c r="TNY100" s="40"/>
      <c r="TNZ100" s="40"/>
      <c r="TOA100" s="40"/>
      <c r="TOB100" s="40"/>
      <c r="TOC100" s="40"/>
      <c r="TOD100" s="40"/>
      <c r="TOE100" s="40"/>
      <c r="TOF100" s="40"/>
      <c r="TOG100" s="40"/>
      <c r="TOH100" s="40"/>
      <c r="TOI100" s="40"/>
      <c r="TOJ100" s="40"/>
      <c r="TOK100" s="40"/>
      <c r="TOL100" s="40"/>
      <c r="TOM100" s="40"/>
      <c r="TON100" s="40"/>
      <c r="TOO100" s="40"/>
      <c r="TOP100" s="40"/>
      <c r="TOQ100" s="40"/>
      <c r="TOR100" s="40"/>
      <c r="TOS100" s="40"/>
      <c r="TOT100" s="40"/>
      <c r="TOU100" s="40"/>
      <c r="TOV100" s="40"/>
      <c r="TOW100" s="40"/>
      <c r="TOX100" s="40"/>
      <c r="TOY100" s="40"/>
      <c r="TOZ100" s="40"/>
      <c r="TPA100" s="40"/>
      <c r="TPB100" s="40"/>
      <c r="TPC100" s="40"/>
      <c r="TPD100" s="40"/>
      <c r="TPE100" s="40"/>
      <c r="TPF100" s="40"/>
      <c r="TPG100" s="40"/>
      <c r="TPH100" s="40"/>
      <c r="TPI100" s="40"/>
      <c r="TPJ100" s="40"/>
      <c r="TPK100" s="40"/>
      <c r="TPL100" s="40"/>
      <c r="TPM100" s="40"/>
      <c r="TPN100" s="40"/>
      <c r="TPO100" s="40"/>
      <c r="TPP100" s="40"/>
      <c r="TPQ100" s="40"/>
      <c r="TPR100" s="40"/>
      <c r="TPS100" s="40"/>
      <c r="TPT100" s="40"/>
      <c r="TPU100" s="40"/>
      <c r="TPV100" s="40"/>
      <c r="TPW100" s="40"/>
      <c r="TPX100" s="40"/>
      <c r="TPY100" s="40"/>
      <c r="TPZ100" s="40"/>
      <c r="TQA100" s="40"/>
      <c r="TQB100" s="40"/>
      <c r="TQC100" s="40"/>
      <c r="TQD100" s="40"/>
      <c r="TQE100" s="40"/>
      <c r="TQF100" s="40"/>
      <c r="TQG100" s="40"/>
      <c r="TQH100" s="40"/>
      <c r="TQI100" s="40"/>
      <c r="TQJ100" s="40"/>
      <c r="TQK100" s="40"/>
      <c r="TQL100" s="40"/>
      <c r="TQM100" s="40"/>
      <c r="TQN100" s="40"/>
      <c r="TQO100" s="40"/>
      <c r="TQP100" s="40"/>
      <c r="TQQ100" s="40"/>
      <c r="TQR100" s="40"/>
      <c r="TQS100" s="40"/>
      <c r="TQT100" s="40"/>
      <c r="TQU100" s="40"/>
      <c r="TQV100" s="40"/>
      <c r="TQW100" s="40"/>
      <c r="TQX100" s="40"/>
      <c r="TQY100" s="40"/>
      <c r="TQZ100" s="40"/>
      <c r="TRA100" s="40"/>
      <c r="TRB100" s="40"/>
      <c r="TRC100" s="40"/>
      <c r="TRD100" s="40"/>
      <c r="TRE100" s="40"/>
      <c r="TRF100" s="40"/>
      <c r="TRG100" s="40"/>
      <c r="TRH100" s="40"/>
      <c r="TRI100" s="40"/>
      <c r="TRJ100" s="40"/>
      <c r="TRK100" s="40"/>
      <c r="TRL100" s="40"/>
      <c r="TRM100" s="40"/>
      <c r="TRN100" s="40"/>
      <c r="TRO100" s="40"/>
      <c r="TRP100" s="40"/>
      <c r="TRQ100" s="40"/>
      <c r="TRR100" s="40"/>
      <c r="TRS100" s="40"/>
      <c r="TRT100" s="40"/>
      <c r="TRU100" s="40"/>
      <c r="TRV100" s="40"/>
      <c r="TRW100" s="40"/>
      <c r="TRX100" s="40"/>
      <c r="TRY100" s="40"/>
      <c r="TRZ100" s="40"/>
      <c r="TSA100" s="40"/>
      <c r="TSB100" s="40"/>
      <c r="TSC100" s="40"/>
      <c r="TSD100" s="40"/>
      <c r="TSE100" s="40"/>
      <c r="TSF100" s="40"/>
      <c r="TSG100" s="40"/>
      <c r="TSH100" s="40"/>
      <c r="TSI100" s="40"/>
      <c r="TSJ100" s="40"/>
      <c r="TSK100" s="40"/>
      <c r="TSL100" s="40"/>
      <c r="TSM100" s="40"/>
      <c r="TSN100" s="40"/>
      <c r="TSO100" s="40"/>
      <c r="TSP100" s="40"/>
      <c r="TSQ100" s="40"/>
      <c r="TSR100" s="40"/>
      <c r="TSS100" s="40"/>
      <c r="TST100" s="40"/>
      <c r="TSU100" s="40"/>
      <c r="TSV100" s="40"/>
      <c r="TSW100" s="40"/>
      <c r="TSX100" s="40"/>
      <c r="TSY100" s="40"/>
      <c r="TSZ100" s="40"/>
      <c r="TTA100" s="40"/>
      <c r="TTB100" s="40"/>
      <c r="TTC100" s="40"/>
      <c r="TTD100" s="40"/>
      <c r="TTE100" s="40"/>
      <c r="TTF100" s="40"/>
      <c r="TTG100" s="40"/>
      <c r="TTH100" s="40"/>
      <c r="TTI100" s="40"/>
      <c r="TTJ100" s="40"/>
      <c r="TTK100" s="40"/>
      <c r="TTL100" s="40"/>
      <c r="TTM100" s="40"/>
      <c r="TTN100" s="40"/>
      <c r="TTO100" s="40"/>
      <c r="TTP100" s="40"/>
      <c r="TTQ100" s="40"/>
      <c r="TTR100" s="40"/>
      <c r="TTS100" s="40"/>
      <c r="TTT100" s="40"/>
      <c r="TTU100" s="40"/>
      <c r="TTV100" s="40"/>
      <c r="TTW100" s="40"/>
      <c r="TTX100" s="40"/>
      <c r="TTY100" s="40"/>
      <c r="TTZ100" s="40"/>
      <c r="TUA100" s="40"/>
      <c r="TUB100" s="40"/>
      <c r="TUC100" s="40"/>
      <c r="TUD100" s="40"/>
      <c r="TUE100" s="40"/>
      <c r="TUF100" s="40"/>
      <c r="TUG100" s="40"/>
      <c r="TUH100" s="40"/>
      <c r="TUI100" s="40"/>
      <c r="TUJ100" s="40"/>
      <c r="TUK100" s="40"/>
      <c r="TUL100" s="40"/>
      <c r="TUM100" s="40"/>
      <c r="TUN100" s="40"/>
      <c r="TUO100" s="40"/>
      <c r="TUP100" s="40"/>
      <c r="TUQ100" s="40"/>
      <c r="TUR100" s="40"/>
      <c r="TUS100" s="40"/>
      <c r="TUT100" s="40"/>
      <c r="TUU100" s="40"/>
      <c r="TUV100" s="40"/>
      <c r="TUW100" s="40"/>
      <c r="TUX100" s="40"/>
      <c r="TUY100" s="40"/>
      <c r="TUZ100" s="40"/>
      <c r="TVA100" s="40"/>
      <c r="TVB100" s="40"/>
      <c r="TVC100" s="40"/>
      <c r="TVD100" s="40"/>
      <c r="TVE100" s="40"/>
      <c r="TVF100" s="40"/>
      <c r="TVG100" s="40"/>
      <c r="TVH100" s="40"/>
      <c r="TVI100" s="40"/>
      <c r="TVJ100" s="40"/>
      <c r="TVK100" s="40"/>
      <c r="TVL100" s="40"/>
      <c r="TVM100" s="40"/>
      <c r="TVN100" s="40"/>
      <c r="TVO100" s="40"/>
      <c r="TVP100" s="40"/>
      <c r="TVQ100" s="40"/>
      <c r="TVR100" s="40"/>
      <c r="TVS100" s="40"/>
      <c r="TVT100" s="40"/>
      <c r="TVU100" s="40"/>
      <c r="TVV100" s="40"/>
      <c r="TVW100" s="40"/>
      <c r="TVX100" s="40"/>
      <c r="TVY100" s="40"/>
      <c r="TVZ100" s="40"/>
      <c r="TWA100" s="40"/>
      <c r="TWB100" s="40"/>
      <c r="TWC100" s="40"/>
      <c r="TWD100" s="40"/>
      <c r="TWE100" s="40"/>
      <c r="TWF100" s="40"/>
      <c r="TWG100" s="40"/>
      <c r="TWH100" s="40"/>
      <c r="TWI100" s="40"/>
      <c r="TWJ100" s="40"/>
      <c r="TWK100" s="40"/>
      <c r="TWL100" s="40"/>
      <c r="TWM100" s="40"/>
      <c r="TWN100" s="40"/>
      <c r="TWO100" s="40"/>
      <c r="TWP100" s="40"/>
      <c r="TWQ100" s="40"/>
      <c r="TWR100" s="40"/>
      <c r="TWS100" s="40"/>
      <c r="TWT100" s="40"/>
      <c r="TWU100" s="40"/>
      <c r="TWV100" s="40"/>
      <c r="TWW100" s="40"/>
      <c r="TWX100" s="40"/>
      <c r="TWY100" s="40"/>
      <c r="TWZ100" s="40"/>
      <c r="TXA100" s="40"/>
      <c r="TXB100" s="40"/>
      <c r="TXC100" s="40"/>
      <c r="TXD100" s="40"/>
      <c r="TXE100" s="40"/>
      <c r="TXF100" s="40"/>
      <c r="TXG100" s="40"/>
      <c r="TXH100" s="40"/>
      <c r="TXI100" s="40"/>
      <c r="TXJ100" s="40"/>
      <c r="TXK100" s="40"/>
      <c r="TXL100" s="40"/>
      <c r="TXM100" s="40"/>
      <c r="TXN100" s="40"/>
      <c r="TXO100" s="40"/>
      <c r="TXP100" s="40"/>
      <c r="TXQ100" s="40"/>
      <c r="TXR100" s="40"/>
      <c r="TXS100" s="40"/>
      <c r="TXT100" s="40"/>
      <c r="TXU100" s="40"/>
      <c r="TXV100" s="40"/>
      <c r="TXW100" s="40"/>
      <c r="TXX100" s="40"/>
      <c r="TXY100" s="40"/>
      <c r="TXZ100" s="40"/>
      <c r="TYA100" s="40"/>
      <c r="TYB100" s="40"/>
      <c r="TYC100" s="40"/>
      <c r="TYD100" s="40"/>
      <c r="TYE100" s="40"/>
      <c r="TYF100" s="40"/>
      <c r="TYG100" s="40"/>
      <c r="TYH100" s="40"/>
      <c r="TYI100" s="40"/>
      <c r="TYJ100" s="40"/>
      <c r="TYK100" s="40"/>
      <c r="TYL100" s="40"/>
      <c r="TYM100" s="40"/>
      <c r="TYN100" s="40"/>
      <c r="TYO100" s="40"/>
      <c r="TYP100" s="40"/>
      <c r="TYQ100" s="40"/>
      <c r="TYR100" s="40"/>
      <c r="TYS100" s="40"/>
      <c r="TYT100" s="40"/>
      <c r="TYU100" s="40"/>
      <c r="TYV100" s="40"/>
      <c r="TYW100" s="40"/>
      <c r="TYX100" s="40"/>
      <c r="TYY100" s="40"/>
      <c r="TYZ100" s="40"/>
      <c r="TZA100" s="40"/>
      <c r="TZB100" s="40"/>
      <c r="TZC100" s="40"/>
      <c r="TZD100" s="40"/>
      <c r="TZE100" s="40"/>
      <c r="TZF100" s="40"/>
      <c r="TZG100" s="40"/>
      <c r="TZH100" s="40"/>
      <c r="TZI100" s="40"/>
      <c r="TZJ100" s="40"/>
      <c r="TZK100" s="40"/>
      <c r="TZL100" s="40"/>
      <c r="TZM100" s="40"/>
      <c r="TZN100" s="40"/>
      <c r="TZO100" s="40"/>
      <c r="TZP100" s="40"/>
      <c r="TZQ100" s="40"/>
      <c r="TZR100" s="40"/>
      <c r="TZS100" s="40"/>
      <c r="TZT100" s="40"/>
      <c r="TZU100" s="40"/>
      <c r="TZV100" s="40"/>
      <c r="TZW100" s="40"/>
      <c r="TZX100" s="40"/>
      <c r="TZY100" s="40"/>
      <c r="TZZ100" s="40"/>
      <c r="UAA100" s="40"/>
      <c r="UAB100" s="40"/>
      <c r="UAC100" s="40"/>
      <c r="UAD100" s="40"/>
      <c r="UAE100" s="40"/>
      <c r="UAF100" s="40"/>
      <c r="UAG100" s="40"/>
      <c r="UAH100" s="40"/>
      <c r="UAI100" s="40"/>
      <c r="UAJ100" s="40"/>
      <c r="UAK100" s="40"/>
      <c r="UAL100" s="40"/>
      <c r="UAM100" s="40"/>
      <c r="UAN100" s="40"/>
      <c r="UAO100" s="40"/>
      <c r="UAP100" s="40"/>
      <c r="UAQ100" s="40"/>
      <c r="UAR100" s="40"/>
      <c r="UAS100" s="40"/>
      <c r="UAT100" s="40"/>
      <c r="UAU100" s="40"/>
      <c r="UAV100" s="40"/>
      <c r="UAW100" s="40"/>
      <c r="UAX100" s="40"/>
      <c r="UAY100" s="40"/>
      <c r="UAZ100" s="40"/>
      <c r="UBA100" s="40"/>
      <c r="UBB100" s="40"/>
      <c r="UBC100" s="40"/>
      <c r="UBD100" s="40"/>
      <c r="UBE100" s="40"/>
      <c r="UBF100" s="40"/>
      <c r="UBG100" s="40"/>
      <c r="UBH100" s="40"/>
      <c r="UBI100" s="40"/>
      <c r="UBJ100" s="40"/>
      <c r="UBK100" s="40"/>
      <c r="UBL100" s="40"/>
      <c r="UBM100" s="40"/>
      <c r="UBN100" s="40"/>
      <c r="UBO100" s="40"/>
      <c r="UBP100" s="40"/>
      <c r="UBQ100" s="40"/>
      <c r="UBR100" s="40"/>
      <c r="UBS100" s="40"/>
      <c r="UBT100" s="40"/>
      <c r="UBU100" s="40"/>
      <c r="UBV100" s="40"/>
      <c r="UBW100" s="40"/>
      <c r="UBX100" s="40"/>
      <c r="UBY100" s="40"/>
      <c r="UBZ100" s="40"/>
      <c r="UCA100" s="40"/>
      <c r="UCB100" s="40"/>
      <c r="UCC100" s="40"/>
      <c r="UCD100" s="40"/>
      <c r="UCE100" s="40"/>
      <c r="UCF100" s="40"/>
      <c r="UCG100" s="40"/>
      <c r="UCH100" s="40"/>
      <c r="UCI100" s="40"/>
      <c r="UCJ100" s="40"/>
      <c r="UCK100" s="40"/>
      <c r="UCL100" s="40"/>
      <c r="UCM100" s="40"/>
      <c r="UCN100" s="40"/>
      <c r="UCO100" s="40"/>
      <c r="UCP100" s="40"/>
      <c r="UCQ100" s="40"/>
      <c r="UCR100" s="40"/>
      <c r="UCS100" s="40"/>
      <c r="UCT100" s="40"/>
      <c r="UCU100" s="40"/>
      <c r="UCV100" s="40"/>
      <c r="UCW100" s="40"/>
      <c r="UCX100" s="40"/>
      <c r="UCY100" s="40"/>
      <c r="UCZ100" s="40"/>
      <c r="UDA100" s="40"/>
      <c r="UDB100" s="40"/>
      <c r="UDC100" s="40"/>
      <c r="UDD100" s="40"/>
      <c r="UDE100" s="40"/>
      <c r="UDF100" s="40"/>
      <c r="UDG100" s="40"/>
      <c r="UDH100" s="40"/>
      <c r="UDI100" s="40"/>
      <c r="UDJ100" s="40"/>
      <c r="UDK100" s="40"/>
      <c r="UDL100" s="40"/>
      <c r="UDM100" s="40"/>
      <c r="UDN100" s="40"/>
      <c r="UDO100" s="40"/>
      <c r="UDP100" s="40"/>
      <c r="UDQ100" s="40"/>
      <c r="UDR100" s="40"/>
      <c r="UDS100" s="40"/>
      <c r="UDT100" s="40"/>
      <c r="UDU100" s="40"/>
      <c r="UDV100" s="40"/>
      <c r="UDW100" s="40"/>
      <c r="UDX100" s="40"/>
      <c r="UDY100" s="40"/>
      <c r="UDZ100" s="40"/>
      <c r="UEA100" s="40"/>
      <c r="UEB100" s="40"/>
      <c r="UEC100" s="40"/>
      <c r="UED100" s="40"/>
      <c r="UEE100" s="40"/>
      <c r="UEF100" s="40"/>
      <c r="UEG100" s="40"/>
      <c r="UEH100" s="40"/>
      <c r="UEI100" s="40"/>
      <c r="UEJ100" s="40"/>
      <c r="UEK100" s="40"/>
      <c r="UEL100" s="40"/>
      <c r="UEM100" s="40"/>
      <c r="UEN100" s="40"/>
      <c r="UEO100" s="40"/>
      <c r="UEP100" s="40"/>
      <c r="UEQ100" s="40"/>
      <c r="UER100" s="40"/>
      <c r="UES100" s="40"/>
      <c r="UET100" s="40"/>
      <c r="UEU100" s="40"/>
      <c r="UEV100" s="40"/>
      <c r="UEW100" s="40"/>
      <c r="UEX100" s="40"/>
      <c r="UEY100" s="40"/>
      <c r="UEZ100" s="40"/>
      <c r="UFA100" s="40"/>
      <c r="UFB100" s="40"/>
      <c r="UFC100" s="40"/>
      <c r="UFD100" s="40"/>
      <c r="UFE100" s="40"/>
      <c r="UFF100" s="40"/>
      <c r="UFG100" s="40"/>
      <c r="UFH100" s="40"/>
      <c r="UFI100" s="40"/>
      <c r="UFJ100" s="40"/>
      <c r="UFK100" s="40"/>
      <c r="UFL100" s="40"/>
      <c r="UFM100" s="40"/>
      <c r="UFN100" s="40"/>
      <c r="UFO100" s="40"/>
      <c r="UFP100" s="40"/>
      <c r="UFQ100" s="40"/>
      <c r="UFR100" s="40"/>
      <c r="UFS100" s="40"/>
      <c r="UFT100" s="40"/>
      <c r="UFU100" s="40"/>
      <c r="UFV100" s="40"/>
      <c r="UFW100" s="40"/>
      <c r="UFX100" s="40"/>
      <c r="UFY100" s="40"/>
      <c r="UFZ100" s="40"/>
      <c r="UGA100" s="40"/>
      <c r="UGB100" s="40"/>
      <c r="UGC100" s="40"/>
      <c r="UGD100" s="40"/>
      <c r="UGE100" s="40"/>
      <c r="UGF100" s="40"/>
      <c r="UGG100" s="40"/>
      <c r="UGH100" s="40"/>
      <c r="UGI100" s="40"/>
      <c r="UGJ100" s="40"/>
      <c r="UGK100" s="40"/>
      <c r="UGL100" s="40"/>
      <c r="UGM100" s="40"/>
      <c r="UGN100" s="40"/>
      <c r="UGO100" s="40"/>
      <c r="UGP100" s="40"/>
      <c r="UGQ100" s="40"/>
      <c r="UGR100" s="40"/>
      <c r="UGS100" s="40"/>
      <c r="UGT100" s="40"/>
      <c r="UGU100" s="40"/>
      <c r="UGV100" s="40"/>
      <c r="UGW100" s="40"/>
      <c r="UGX100" s="40"/>
      <c r="UGY100" s="40"/>
      <c r="UGZ100" s="40"/>
      <c r="UHA100" s="40"/>
      <c r="UHB100" s="40"/>
      <c r="UHC100" s="40"/>
      <c r="UHD100" s="40"/>
      <c r="UHE100" s="40"/>
      <c r="UHF100" s="40"/>
      <c r="UHG100" s="40"/>
      <c r="UHH100" s="40"/>
      <c r="UHI100" s="40"/>
      <c r="UHJ100" s="40"/>
      <c r="UHK100" s="40"/>
      <c r="UHL100" s="40"/>
      <c r="UHM100" s="40"/>
      <c r="UHN100" s="40"/>
      <c r="UHO100" s="40"/>
      <c r="UHP100" s="40"/>
      <c r="UHQ100" s="40"/>
      <c r="UHR100" s="40"/>
      <c r="UHS100" s="40"/>
      <c r="UHT100" s="40"/>
      <c r="UHU100" s="40"/>
      <c r="UHV100" s="40"/>
      <c r="UHW100" s="40"/>
      <c r="UHX100" s="40"/>
      <c r="UHY100" s="40"/>
      <c r="UHZ100" s="40"/>
      <c r="UIA100" s="40"/>
      <c r="UIB100" s="40"/>
      <c r="UIC100" s="40"/>
      <c r="UID100" s="40"/>
      <c r="UIE100" s="40"/>
      <c r="UIF100" s="40"/>
      <c r="UIG100" s="40"/>
      <c r="UIH100" s="40"/>
      <c r="UII100" s="40"/>
      <c r="UIJ100" s="40"/>
      <c r="UIK100" s="40"/>
      <c r="UIL100" s="40"/>
      <c r="UIM100" s="40"/>
      <c r="UIN100" s="40"/>
      <c r="UIO100" s="40"/>
      <c r="UIP100" s="40"/>
      <c r="UIQ100" s="40"/>
      <c r="UIR100" s="40"/>
      <c r="UIS100" s="40"/>
      <c r="UIT100" s="40"/>
      <c r="UIU100" s="40"/>
      <c r="UIV100" s="40"/>
      <c r="UIW100" s="40"/>
      <c r="UIX100" s="40"/>
      <c r="UIY100" s="40"/>
      <c r="UIZ100" s="40"/>
      <c r="UJA100" s="40"/>
      <c r="UJB100" s="40"/>
      <c r="UJC100" s="40"/>
      <c r="UJD100" s="40"/>
      <c r="UJE100" s="40"/>
      <c r="UJF100" s="40"/>
      <c r="UJG100" s="40"/>
      <c r="UJH100" s="40"/>
      <c r="UJI100" s="40"/>
      <c r="UJJ100" s="40"/>
      <c r="UJK100" s="40"/>
      <c r="UJL100" s="40"/>
      <c r="UJM100" s="40"/>
      <c r="UJN100" s="40"/>
      <c r="UJO100" s="40"/>
      <c r="UJP100" s="40"/>
      <c r="UJQ100" s="40"/>
      <c r="UJR100" s="40"/>
      <c r="UJS100" s="40"/>
      <c r="UJT100" s="40"/>
      <c r="UJU100" s="40"/>
      <c r="UJV100" s="40"/>
      <c r="UJW100" s="40"/>
      <c r="UJX100" s="40"/>
      <c r="UJY100" s="40"/>
      <c r="UJZ100" s="40"/>
      <c r="UKA100" s="40"/>
      <c r="UKB100" s="40"/>
      <c r="UKC100" s="40"/>
      <c r="UKD100" s="40"/>
      <c r="UKE100" s="40"/>
      <c r="UKF100" s="40"/>
      <c r="UKG100" s="40"/>
      <c r="UKH100" s="40"/>
      <c r="UKI100" s="40"/>
      <c r="UKJ100" s="40"/>
      <c r="UKK100" s="40"/>
      <c r="UKL100" s="40"/>
      <c r="UKM100" s="40"/>
      <c r="UKN100" s="40"/>
      <c r="UKO100" s="40"/>
      <c r="UKP100" s="40"/>
      <c r="UKQ100" s="40"/>
      <c r="UKR100" s="40"/>
      <c r="UKS100" s="40"/>
      <c r="UKT100" s="40"/>
      <c r="UKU100" s="40"/>
      <c r="UKV100" s="40"/>
      <c r="UKW100" s="40"/>
      <c r="UKX100" s="40"/>
      <c r="UKY100" s="40"/>
      <c r="UKZ100" s="40"/>
      <c r="ULA100" s="40"/>
      <c r="ULB100" s="40"/>
      <c r="ULC100" s="40"/>
      <c r="ULD100" s="40"/>
      <c r="ULE100" s="40"/>
      <c r="ULF100" s="40"/>
      <c r="ULG100" s="40"/>
      <c r="ULH100" s="40"/>
      <c r="ULI100" s="40"/>
      <c r="ULJ100" s="40"/>
      <c r="ULK100" s="40"/>
      <c r="ULL100" s="40"/>
      <c r="ULM100" s="40"/>
      <c r="ULN100" s="40"/>
      <c r="ULO100" s="40"/>
      <c r="ULP100" s="40"/>
      <c r="ULQ100" s="40"/>
      <c r="ULR100" s="40"/>
      <c r="ULS100" s="40"/>
      <c r="ULT100" s="40"/>
      <c r="ULU100" s="40"/>
      <c r="ULV100" s="40"/>
      <c r="ULW100" s="40"/>
      <c r="ULX100" s="40"/>
      <c r="ULY100" s="40"/>
      <c r="ULZ100" s="40"/>
      <c r="UMA100" s="40"/>
      <c r="UMB100" s="40"/>
      <c r="UMC100" s="40"/>
      <c r="UMD100" s="40"/>
      <c r="UME100" s="40"/>
      <c r="UMF100" s="40"/>
      <c r="UMG100" s="40"/>
      <c r="UMH100" s="40"/>
      <c r="UMI100" s="40"/>
      <c r="UMJ100" s="40"/>
      <c r="UMK100" s="40"/>
      <c r="UML100" s="40"/>
      <c r="UMM100" s="40"/>
      <c r="UMN100" s="40"/>
      <c r="UMO100" s="40"/>
      <c r="UMP100" s="40"/>
      <c r="UMQ100" s="40"/>
      <c r="UMR100" s="40"/>
      <c r="UMS100" s="40"/>
      <c r="UMT100" s="40"/>
      <c r="UMU100" s="40"/>
      <c r="UMV100" s="40"/>
      <c r="UMW100" s="40"/>
      <c r="UMX100" s="40"/>
      <c r="UMY100" s="40"/>
      <c r="UMZ100" s="40"/>
      <c r="UNA100" s="40"/>
      <c r="UNB100" s="40"/>
      <c r="UNC100" s="40"/>
      <c r="UND100" s="40"/>
      <c r="UNE100" s="40"/>
      <c r="UNF100" s="40"/>
      <c r="UNG100" s="40"/>
      <c r="UNH100" s="40"/>
      <c r="UNI100" s="40"/>
      <c r="UNJ100" s="40"/>
      <c r="UNK100" s="40"/>
      <c r="UNL100" s="40"/>
      <c r="UNM100" s="40"/>
      <c r="UNN100" s="40"/>
      <c r="UNO100" s="40"/>
      <c r="UNP100" s="40"/>
      <c r="UNQ100" s="40"/>
      <c r="UNR100" s="40"/>
      <c r="UNS100" s="40"/>
      <c r="UNT100" s="40"/>
      <c r="UNU100" s="40"/>
      <c r="UNV100" s="40"/>
      <c r="UNW100" s="40"/>
      <c r="UNX100" s="40"/>
      <c r="UNY100" s="40"/>
      <c r="UNZ100" s="40"/>
      <c r="UOA100" s="40"/>
      <c r="UOB100" s="40"/>
      <c r="UOC100" s="40"/>
      <c r="UOD100" s="40"/>
      <c r="UOE100" s="40"/>
      <c r="UOF100" s="40"/>
      <c r="UOG100" s="40"/>
      <c r="UOH100" s="40"/>
      <c r="UOI100" s="40"/>
      <c r="UOJ100" s="40"/>
      <c r="UOK100" s="40"/>
      <c r="UOL100" s="40"/>
      <c r="UOM100" s="40"/>
      <c r="UON100" s="40"/>
      <c r="UOO100" s="40"/>
      <c r="UOP100" s="40"/>
      <c r="UOQ100" s="40"/>
      <c r="UOR100" s="40"/>
      <c r="UOS100" s="40"/>
      <c r="UOT100" s="40"/>
      <c r="UOU100" s="40"/>
      <c r="UOV100" s="40"/>
      <c r="UOW100" s="40"/>
      <c r="UOX100" s="40"/>
      <c r="UOY100" s="40"/>
      <c r="UOZ100" s="40"/>
      <c r="UPA100" s="40"/>
      <c r="UPB100" s="40"/>
      <c r="UPC100" s="40"/>
      <c r="UPD100" s="40"/>
      <c r="UPE100" s="40"/>
      <c r="UPF100" s="40"/>
      <c r="UPG100" s="40"/>
      <c r="UPH100" s="40"/>
      <c r="UPI100" s="40"/>
      <c r="UPJ100" s="40"/>
      <c r="UPK100" s="40"/>
      <c r="UPL100" s="40"/>
      <c r="UPM100" s="40"/>
      <c r="UPN100" s="40"/>
      <c r="UPO100" s="40"/>
      <c r="UPP100" s="40"/>
      <c r="UPQ100" s="40"/>
      <c r="UPR100" s="40"/>
      <c r="UPS100" s="40"/>
      <c r="UPT100" s="40"/>
      <c r="UPU100" s="40"/>
      <c r="UPV100" s="40"/>
      <c r="UPW100" s="40"/>
      <c r="UPX100" s="40"/>
      <c r="UPY100" s="40"/>
      <c r="UPZ100" s="40"/>
      <c r="UQA100" s="40"/>
      <c r="UQB100" s="40"/>
      <c r="UQC100" s="40"/>
      <c r="UQD100" s="40"/>
      <c r="UQE100" s="40"/>
      <c r="UQF100" s="40"/>
      <c r="UQG100" s="40"/>
      <c r="UQH100" s="40"/>
      <c r="UQI100" s="40"/>
      <c r="UQJ100" s="40"/>
      <c r="UQK100" s="40"/>
      <c r="UQL100" s="40"/>
      <c r="UQM100" s="40"/>
      <c r="UQN100" s="40"/>
      <c r="UQO100" s="40"/>
      <c r="UQP100" s="40"/>
      <c r="UQQ100" s="40"/>
      <c r="UQR100" s="40"/>
      <c r="UQS100" s="40"/>
      <c r="UQT100" s="40"/>
      <c r="UQU100" s="40"/>
      <c r="UQV100" s="40"/>
      <c r="UQW100" s="40"/>
      <c r="UQX100" s="40"/>
      <c r="UQY100" s="40"/>
      <c r="UQZ100" s="40"/>
      <c r="URA100" s="40"/>
      <c r="URB100" s="40"/>
      <c r="URC100" s="40"/>
      <c r="URD100" s="40"/>
      <c r="URE100" s="40"/>
      <c r="URF100" s="40"/>
      <c r="URG100" s="40"/>
      <c r="URH100" s="40"/>
      <c r="URI100" s="40"/>
      <c r="URJ100" s="40"/>
      <c r="URK100" s="40"/>
      <c r="URL100" s="40"/>
      <c r="URM100" s="40"/>
      <c r="URN100" s="40"/>
      <c r="URO100" s="40"/>
      <c r="URP100" s="40"/>
      <c r="URQ100" s="40"/>
      <c r="URR100" s="40"/>
      <c r="URS100" s="40"/>
      <c r="URT100" s="40"/>
      <c r="URU100" s="40"/>
      <c r="URV100" s="40"/>
      <c r="URW100" s="40"/>
      <c r="URX100" s="40"/>
      <c r="URY100" s="40"/>
      <c r="URZ100" s="40"/>
      <c r="USA100" s="40"/>
      <c r="USB100" s="40"/>
      <c r="USC100" s="40"/>
      <c r="USD100" s="40"/>
      <c r="USE100" s="40"/>
      <c r="USF100" s="40"/>
      <c r="USG100" s="40"/>
      <c r="USH100" s="40"/>
      <c r="USI100" s="40"/>
      <c r="USJ100" s="40"/>
      <c r="USK100" s="40"/>
      <c r="USL100" s="40"/>
      <c r="USM100" s="40"/>
      <c r="USN100" s="40"/>
      <c r="USO100" s="40"/>
      <c r="USP100" s="40"/>
      <c r="USQ100" s="40"/>
      <c r="USR100" s="40"/>
      <c r="USS100" s="40"/>
      <c r="UST100" s="40"/>
      <c r="USU100" s="40"/>
      <c r="USV100" s="40"/>
      <c r="USW100" s="40"/>
      <c r="USX100" s="40"/>
      <c r="USY100" s="40"/>
      <c r="USZ100" s="40"/>
      <c r="UTA100" s="40"/>
      <c r="UTB100" s="40"/>
      <c r="UTC100" s="40"/>
      <c r="UTD100" s="40"/>
      <c r="UTE100" s="40"/>
      <c r="UTF100" s="40"/>
      <c r="UTG100" s="40"/>
      <c r="UTH100" s="40"/>
      <c r="UTI100" s="40"/>
      <c r="UTJ100" s="40"/>
      <c r="UTK100" s="40"/>
      <c r="UTL100" s="40"/>
      <c r="UTM100" s="40"/>
      <c r="UTN100" s="40"/>
      <c r="UTO100" s="40"/>
      <c r="UTP100" s="40"/>
      <c r="UTQ100" s="40"/>
      <c r="UTR100" s="40"/>
      <c r="UTS100" s="40"/>
      <c r="UTT100" s="40"/>
      <c r="UTU100" s="40"/>
      <c r="UTV100" s="40"/>
      <c r="UTW100" s="40"/>
      <c r="UTX100" s="40"/>
      <c r="UTY100" s="40"/>
      <c r="UTZ100" s="40"/>
      <c r="UUA100" s="40"/>
      <c r="UUB100" s="40"/>
      <c r="UUC100" s="40"/>
      <c r="UUD100" s="40"/>
      <c r="UUE100" s="40"/>
      <c r="UUF100" s="40"/>
      <c r="UUG100" s="40"/>
      <c r="UUH100" s="40"/>
      <c r="UUI100" s="40"/>
      <c r="UUJ100" s="40"/>
      <c r="UUK100" s="40"/>
      <c r="UUL100" s="40"/>
      <c r="UUM100" s="40"/>
      <c r="UUN100" s="40"/>
      <c r="UUO100" s="40"/>
      <c r="UUP100" s="40"/>
      <c r="UUQ100" s="40"/>
      <c r="UUR100" s="40"/>
      <c r="UUS100" s="40"/>
      <c r="UUT100" s="40"/>
      <c r="UUU100" s="40"/>
      <c r="UUV100" s="40"/>
      <c r="UUW100" s="40"/>
      <c r="UUX100" s="40"/>
      <c r="UUY100" s="40"/>
      <c r="UUZ100" s="40"/>
      <c r="UVA100" s="40"/>
      <c r="UVB100" s="40"/>
      <c r="UVC100" s="40"/>
      <c r="UVD100" s="40"/>
      <c r="UVE100" s="40"/>
      <c r="UVF100" s="40"/>
      <c r="UVG100" s="40"/>
      <c r="UVH100" s="40"/>
      <c r="UVI100" s="40"/>
      <c r="UVJ100" s="40"/>
      <c r="UVK100" s="40"/>
      <c r="UVL100" s="40"/>
      <c r="UVM100" s="40"/>
      <c r="UVN100" s="40"/>
      <c r="UVO100" s="40"/>
      <c r="UVP100" s="40"/>
      <c r="UVQ100" s="40"/>
      <c r="UVR100" s="40"/>
      <c r="UVS100" s="40"/>
      <c r="UVT100" s="40"/>
      <c r="UVU100" s="40"/>
      <c r="UVV100" s="40"/>
      <c r="UVW100" s="40"/>
      <c r="UVX100" s="40"/>
      <c r="UVY100" s="40"/>
      <c r="UVZ100" s="40"/>
      <c r="UWA100" s="40"/>
      <c r="UWB100" s="40"/>
      <c r="UWC100" s="40"/>
      <c r="UWD100" s="40"/>
      <c r="UWE100" s="40"/>
      <c r="UWF100" s="40"/>
      <c r="UWG100" s="40"/>
      <c r="UWH100" s="40"/>
      <c r="UWI100" s="40"/>
      <c r="UWJ100" s="40"/>
      <c r="UWK100" s="40"/>
      <c r="UWL100" s="40"/>
      <c r="UWM100" s="40"/>
      <c r="UWN100" s="40"/>
      <c r="UWO100" s="40"/>
      <c r="UWP100" s="40"/>
      <c r="UWQ100" s="40"/>
      <c r="UWR100" s="40"/>
      <c r="UWS100" s="40"/>
      <c r="UWT100" s="40"/>
      <c r="UWU100" s="40"/>
      <c r="UWV100" s="40"/>
      <c r="UWW100" s="40"/>
      <c r="UWX100" s="40"/>
      <c r="UWY100" s="40"/>
      <c r="UWZ100" s="40"/>
      <c r="UXA100" s="40"/>
      <c r="UXB100" s="40"/>
      <c r="UXC100" s="40"/>
      <c r="UXD100" s="40"/>
      <c r="UXE100" s="40"/>
      <c r="UXF100" s="40"/>
      <c r="UXG100" s="40"/>
      <c r="UXH100" s="40"/>
      <c r="UXI100" s="40"/>
      <c r="UXJ100" s="40"/>
      <c r="UXK100" s="40"/>
      <c r="UXL100" s="40"/>
      <c r="UXM100" s="40"/>
      <c r="UXN100" s="40"/>
      <c r="UXO100" s="40"/>
      <c r="UXP100" s="40"/>
      <c r="UXQ100" s="40"/>
      <c r="UXR100" s="40"/>
      <c r="UXS100" s="40"/>
      <c r="UXT100" s="40"/>
      <c r="UXU100" s="40"/>
      <c r="UXV100" s="40"/>
      <c r="UXW100" s="40"/>
      <c r="UXX100" s="40"/>
      <c r="UXY100" s="40"/>
      <c r="UXZ100" s="40"/>
      <c r="UYA100" s="40"/>
      <c r="UYB100" s="40"/>
      <c r="UYC100" s="40"/>
      <c r="UYD100" s="40"/>
      <c r="UYE100" s="40"/>
      <c r="UYF100" s="40"/>
      <c r="UYG100" s="40"/>
      <c r="UYH100" s="40"/>
      <c r="UYI100" s="40"/>
      <c r="UYJ100" s="40"/>
      <c r="UYK100" s="40"/>
      <c r="UYL100" s="40"/>
      <c r="UYM100" s="40"/>
      <c r="UYN100" s="40"/>
      <c r="UYO100" s="40"/>
      <c r="UYP100" s="40"/>
      <c r="UYQ100" s="40"/>
      <c r="UYR100" s="40"/>
      <c r="UYS100" s="40"/>
      <c r="UYT100" s="40"/>
      <c r="UYU100" s="40"/>
      <c r="UYV100" s="40"/>
      <c r="UYW100" s="40"/>
      <c r="UYX100" s="40"/>
      <c r="UYY100" s="40"/>
      <c r="UYZ100" s="40"/>
      <c r="UZA100" s="40"/>
      <c r="UZB100" s="40"/>
      <c r="UZC100" s="40"/>
      <c r="UZD100" s="40"/>
      <c r="UZE100" s="40"/>
      <c r="UZF100" s="40"/>
      <c r="UZG100" s="40"/>
      <c r="UZH100" s="40"/>
      <c r="UZI100" s="40"/>
      <c r="UZJ100" s="40"/>
      <c r="UZK100" s="40"/>
      <c r="UZL100" s="40"/>
      <c r="UZM100" s="40"/>
      <c r="UZN100" s="40"/>
      <c r="UZO100" s="40"/>
      <c r="UZP100" s="40"/>
      <c r="UZQ100" s="40"/>
      <c r="UZR100" s="40"/>
      <c r="UZS100" s="40"/>
      <c r="UZT100" s="40"/>
      <c r="UZU100" s="40"/>
      <c r="UZV100" s="40"/>
      <c r="UZW100" s="40"/>
      <c r="UZX100" s="40"/>
      <c r="UZY100" s="40"/>
      <c r="UZZ100" s="40"/>
      <c r="VAA100" s="40"/>
      <c r="VAB100" s="40"/>
      <c r="VAC100" s="40"/>
      <c r="VAD100" s="40"/>
      <c r="VAE100" s="40"/>
      <c r="VAF100" s="40"/>
      <c r="VAG100" s="40"/>
      <c r="VAH100" s="40"/>
      <c r="VAI100" s="40"/>
      <c r="VAJ100" s="40"/>
      <c r="VAK100" s="40"/>
      <c r="VAL100" s="40"/>
      <c r="VAM100" s="40"/>
      <c r="VAN100" s="40"/>
      <c r="VAO100" s="40"/>
      <c r="VAP100" s="40"/>
      <c r="VAQ100" s="40"/>
      <c r="VAR100" s="40"/>
      <c r="VAS100" s="40"/>
      <c r="VAT100" s="40"/>
      <c r="VAU100" s="40"/>
      <c r="VAV100" s="40"/>
      <c r="VAW100" s="40"/>
      <c r="VAX100" s="40"/>
      <c r="VAY100" s="40"/>
      <c r="VAZ100" s="40"/>
      <c r="VBA100" s="40"/>
      <c r="VBB100" s="40"/>
      <c r="VBC100" s="40"/>
      <c r="VBD100" s="40"/>
      <c r="VBE100" s="40"/>
      <c r="VBF100" s="40"/>
      <c r="VBG100" s="40"/>
      <c r="VBH100" s="40"/>
      <c r="VBI100" s="40"/>
      <c r="VBJ100" s="40"/>
      <c r="VBK100" s="40"/>
      <c r="VBL100" s="40"/>
      <c r="VBM100" s="40"/>
      <c r="VBN100" s="40"/>
      <c r="VBO100" s="40"/>
      <c r="VBP100" s="40"/>
      <c r="VBQ100" s="40"/>
      <c r="VBR100" s="40"/>
      <c r="VBS100" s="40"/>
      <c r="VBT100" s="40"/>
      <c r="VBU100" s="40"/>
      <c r="VBV100" s="40"/>
      <c r="VBW100" s="40"/>
      <c r="VBX100" s="40"/>
      <c r="VBY100" s="40"/>
      <c r="VBZ100" s="40"/>
      <c r="VCA100" s="40"/>
      <c r="VCB100" s="40"/>
      <c r="VCC100" s="40"/>
      <c r="VCD100" s="40"/>
      <c r="VCE100" s="40"/>
      <c r="VCF100" s="40"/>
      <c r="VCG100" s="40"/>
      <c r="VCH100" s="40"/>
      <c r="VCI100" s="40"/>
      <c r="VCJ100" s="40"/>
      <c r="VCK100" s="40"/>
      <c r="VCL100" s="40"/>
      <c r="VCM100" s="40"/>
      <c r="VCN100" s="40"/>
      <c r="VCO100" s="40"/>
      <c r="VCP100" s="40"/>
      <c r="VCQ100" s="40"/>
      <c r="VCR100" s="40"/>
      <c r="VCS100" s="40"/>
      <c r="VCT100" s="40"/>
      <c r="VCU100" s="40"/>
      <c r="VCV100" s="40"/>
      <c r="VCW100" s="40"/>
      <c r="VCX100" s="40"/>
      <c r="VCY100" s="40"/>
      <c r="VCZ100" s="40"/>
      <c r="VDA100" s="40"/>
      <c r="VDB100" s="40"/>
      <c r="VDC100" s="40"/>
      <c r="VDD100" s="40"/>
      <c r="VDE100" s="40"/>
      <c r="VDF100" s="40"/>
      <c r="VDG100" s="40"/>
      <c r="VDH100" s="40"/>
      <c r="VDI100" s="40"/>
      <c r="VDJ100" s="40"/>
      <c r="VDK100" s="40"/>
      <c r="VDL100" s="40"/>
      <c r="VDM100" s="40"/>
      <c r="VDN100" s="40"/>
      <c r="VDO100" s="40"/>
      <c r="VDP100" s="40"/>
      <c r="VDQ100" s="40"/>
      <c r="VDR100" s="40"/>
      <c r="VDS100" s="40"/>
      <c r="VDT100" s="40"/>
      <c r="VDU100" s="40"/>
      <c r="VDV100" s="40"/>
      <c r="VDW100" s="40"/>
      <c r="VDX100" s="40"/>
      <c r="VDY100" s="40"/>
      <c r="VDZ100" s="40"/>
      <c r="VEA100" s="40"/>
      <c r="VEB100" s="40"/>
      <c r="VEC100" s="40"/>
      <c r="VED100" s="40"/>
      <c r="VEE100" s="40"/>
      <c r="VEF100" s="40"/>
      <c r="VEG100" s="40"/>
      <c r="VEH100" s="40"/>
      <c r="VEI100" s="40"/>
      <c r="VEJ100" s="40"/>
      <c r="VEK100" s="40"/>
      <c r="VEL100" s="40"/>
      <c r="VEM100" s="40"/>
      <c r="VEN100" s="40"/>
      <c r="VEO100" s="40"/>
      <c r="VEP100" s="40"/>
      <c r="VEQ100" s="40"/>
      <c r="VER100" s="40"/>
      <c r="VES100" s="40"/>
      <c r="VET100" s="40"/>
      <c r="VEU100" s="40"/>
      <c r="VEV100" s="40"/>
      <c r="VEW100" s="40"/>
      <c r="VEX100" s="40"/>
      <c r="VEY100" s="40"/>
      <c r="VEZ100" s="40"/>
      <c r="VFA100" s="40"/>
      <c r="VFB100" s="40"/>
      <c r="VFC100" s="40"/>
      <c r="VFD100" s="40"/>
      <c r="VFE100" s="40"/>
      <c r="VFF100" s="40"/>
      <c r="VFG100" s="40"/>
      <c r="VFH100" s="40"/>
      <c r="VFI100" s="40"/>
      <c r="VFJ100" s="40"/>
      <c r="VFK100" s="40"/>
      <c r="VFL100" s="40"/>
      <c r="VFM100" s="40"/>
      <c r="VFN100" s="40"/>
      <c r="VFO100" s="40"/>
      <c r="VFP100" s="40"/>
      <c r="VFQ100" s="40"/>
      <c r="VFR100" s="40"/>
      <c r="VFS100" s="40"/>
      <c r="VFT100" s="40"/>
      <c r="VFU100" s="40"/>
      <c r="VFV100" s="40"/>
      <c r="VFW100" s="40"/>
      <c r="VFX100" s="40"/>
      <c r="VFY100" s="40"/>
      <c r="VFZ100" s="40"/>
      <c r="VGA100" s="40"/>
      <c r="VGB100" s="40"/>
      <c r="VGC100" s="40"/>
      <c r="VGD100" s="40"/>
      <c r="VGE100" s="40"/>
      <c r="VGF100" s="40"/>
      <c r="VGG100" s="40"/>
      <c r="VGH100" s="40"/>
      <c r="VGI100" s="40"/>
      <c r="VGJ100" s="40"/>
      <c r="VGK100" s="40"/>
      <c r="VGL100" s="40"/>
      <c r="VGM100" s="40"/>
      <c r="VGN100" s="40"/>
      <c r="VGO100" s="40"/>
      <c r="VGP100" s="40"/>
      <c r="VGQ100" s="40"/>
      <c r="VGR100" s="40"/>
      <c r="VGS100" s="40"/>
      <c r="VGT100" s="40"/>
      <c r="VGU100" s="40"/>
      <c r="VGV100" s="40"/>
      <c r="VGW100" s="40"/>
      <c r="VGX100" s="40"/>
      <c r="VGY100" s="40"/>
      <c r="VGZ100" s="40"/>
      <c r="VHA100" s="40"/>
      <c r="VHB100" s="40"/>
      <c r="VHC100" s="40"/>
      <c r="VHD100" s="40"/>
      <c r="VHE100" s="40"/>
      <c r="VHF100" s="40"/>
      <c r="VHG100" s="40"/>
      <c r="VHH100" s="40"/>
      <c r="VHI100" s="40"/>
      <c r="VHJ100" s="40"/>
      <c r="VHK100" s="40"/>
      <c r="VHL100" s="40"/>
      <c r="VHM100" s="40"/>
      <c r="VHN100" s="40"/>
      <c r="VHO100" s="40"/>
      <c r="VHP100" s="40"/>
      <c r="VHQ100" s="40"/>
      <c r="VHR100" s="40"/>
      <c r="VHS100" s="40"/>
      <c r="VHT100" s="40"/>
      <c r="VHU100" s="40"/>
      <c r="VHV100" s="40"/>
      <c r="VHW100" s="40"/>
      <c r="VHX100" s="40"/>
      <c r="VHY100" s="40"/>
      <c r="VHZ100" s="40"/>
      <c r="VIA100" s="40"/>
      <c r="VIB100" s="40"/>
      <c r="VIC100" s="40"/>
      <c r="VID100" s="40"/>
      <c r="VIE100" s="40"/>
      <c r="VIF100" s="40"/>
      <c r="VIG100" s="40"/>
      <c r="VIH100" s="40"/>
      <c r="VII100" s="40"/>
      <c r="VIJ100" s="40"/>
      <c r="VIK100" s="40"/>
      <c r="VIL100" s="40"/>
      <c r="VIM100" s="40"/>
      <c r="VIN100" s="40"/>
      <c r="VIO100" s="40"/>
      <c r="VIP100" s="40"/>
      <c r="VIQ100" s="40"/>
      <c r="VIR100" s="40"/>
      <c r="VIS100" s="40"/>
      <c r="VIT100" s="40"/>
      <c r="VIU100" s="40"/>
      <c r="VIV100" s="40"/>
      <c r="VIW100" s="40"/>
      <c r="VIX100" s="40"/>
      <c r="VIY100" s="40"/>
      <c r="VIZ100" s="40"/>
      <c r="VJA100" s="40"/>
      <c r="VJB100" s="40"/>
      <c r="VJC100" s="40"/>
      <c r="VJD100" s="40"/>
      <c r="VJE100" s="40"/>
      <c r="VJF100" s="40"/>
      <c r="VJG100" s="40"/>
      <c r="VJH100" s="40"/>
      <c r="VJI100" s="40"/>
      <c r="VJJ100" s="40"/>
      <c r="VJK100" s="40"/>
      <c r="VJL100" s="40"/>
      <c r="VJM100" s="40"/>
      <c r="VJN100" s="40"/>
      <c r="VJO100" s="40"/>
      <c r="VJP100" s="40"/>
      <c r="VJQ100" s="40"/>
      <c r="VJR100" s="40"/>
      <c r="VJS100" s="40"/>
      <c r="VJT100" s="40"/>
      <c r="VJU100" s="40"/>
      <c r="VJV100" s="40"/>
      <c r="VJW100" s="40"/>
      <c r="VJX100" s="40"/>
      <c r="VJY100" s="40"/>
      <c r="VJZ100" s="40"/>
      <c r="VKA100" s="40"/>
      <c r="VKB100" s="40"/>
      <c r="VKC100" s="40"/>
      <c r="VKD100" s="40"/>
      <c r="VKE100" s="40"/>
      <c r="VKF100" s="40"/>
      <c r="VKG100" s="40"/>
      <c r="VKH100" s="40"/>
      <c r="VKI100" s="40"/>
      <c r="VKJ100" s="40"/>
      <c r="VKK100" s="40"/>
      <c r="VKL100" s="40"/>
      <c r="VKM100" s="40"/>
      <c r="VKN100" s="40"/>
      <c r="VKO100" s="40"/>
      <c r="VKP100" s="40"/>
      <c r="VKQ100" s="40"/>
      <c r="VKR100" s="40"/>
      <c r="VKS100" s="40"/>
      <c r="VKT100" s="40"/>
      <c r="VKU100" s="40"/>
      <c r="VKV100" s="40"/>
      <c r="VKW100" s="40"/>
      <c r="VKX100" s="40"/>
      <c r="VKY100" s="40"/>
      <c r="VKZ100" s="40"/>
      <c r="VLA100" s="40"/>
      <c r="VLB100" s="40"/>
      <c r="VLC100" s="40"/>
      <c r="VLD100" s="40"/>
      <c r="VLE100" s="40"/>
      <c r="VLF100" s="40"/>
      <c r="VLG100" s="40"/>
      <c r="VLH100" s="40"/>
      <c r="VLI100" s="40"/>
      <c r="VLJ100" s="40"/>
      <c r="VLK100" s="40"/>
      <c r="VLL100" s="40"/>
      <c r="VLM100" s="40"/>
      <c r="VLN100" s="40"/>
      <c r="VLO100" s="40"/>
      <c r="VLP100" s="40"/>
      <c r="VLQ100" s="40"/>
      <c r="VLR100" s="40"/>
      <c r="VLS100" s="40"/>
      <c r="VLT100" s="40"/>
      <c r="VLU100" s="40"/>
      <c r="VLV100" s="40"/>
      <c r="VLW100" s="40"/>
      <c r="VLX100" s="40"/>
      <c r="VLY100" s="40"/>
      <c r="VLZ100" s="40"/>
      <c r="VMA100" s="40"/>
      <c r="VMB100" s="40"/>
      <c r="VMC100" s="40"/>
      <c r="VMD100" s="40"/>
      <c r="VME100" s="40"/>
      <c r="VMF100" s="40"/>
      <c r="VMG100" s="40"/>
      <c r="VMH100" s="40"/>
      <c r="VMI100" s="40"/>
      <c r="VMJ100" s="40"/>
      <c r="VMK100" s="40"/>
      <c r="VML100" s="40"/>
      <c r="VMM100" s="40"/>
      <c r="VMN100" s="40"/>
      <c r="VMO100" s="40"/>
      <c r="VMP100" s="40"/>
      <c r="VMQ100" s="40"/>
      <c r="VMR100" s="40"/>
      <c r="VMS100" s="40"/>
      <c r="VMT100" s="40"/>
      <c r="VMU100" s="40"/>
      <c r="VMV100" s="40"/>
      <c r="VMW100" s="40"/>
      <c r="VMX100" s="40"/>
      <c r="VMY100" s="40"/>
      <c r="VMZ100" s="40"/>
      <c r="VNA100" s="40"/>
      <c r="VNB100" s="40"/>
      <c r="VNC100" s="40"/>
      <c r="VND100" s="40"/>
      <c r="VNE100" s="40"/>
      <c r="VNF100" s="40"/>
      <c r="VNG100" s="40"/>
      <c r="VNH100" s="40"/>
      <c r="VNI100" s="40"/>
      <c r="VNJ100" s="40"/>
      <c r="VNK100" s="40"/>
      <c r="VNL100" s="40"/>
      <c r="VNM100" s="40"/>
      <c r="VNN100" s="40"/>
      <c r="VNO100" s="40"/>
      <c r="VNP100" s="40"/>
      <c r="VNQ100" s="40"/>
      <c r="VNR100" s="40"/>
      <c r="VNS100" s="40"/>
      <c r="VNT100" s="40"/>
      <c r="VNU100" s="40"/>
      <c r="VNV100" s="40"/>
      <c r="VNW100" s="40"/>
      <c r="VNX100" s="40"/>
      <c r="VNY100" s="40"/>
      <c r="VNZ100" s="40"/>
      <c r="VOA100" s="40"/>
      <c r="VOB100" s="40"/>
      <c r="VOC100" s="40"/>
      <c r="VOD100" s="40"/>
      <c r="VOE100" s="40"/>
      <c r="VOF100" s="40"/>
      <c r="VOG100" s="40"/>
      <c r="VOH100" s="40"/>
      <c r="VOI100" s="40"/>
      <c r="VOJ100" s="40"/>
      <c r="VOK100" s="40"/>
      <c r="VOL100" s="40"/>
      <c r="VOM100" s="40"/>
      <c r="VON100" s="40"/>
      <c r="VOO100" s="40"/>
      <c r="VOP100" s="40"/>
      <c r="VOQ100" s="40"/>
      <c r="VOR100" s="40"/>
      <c r="VOS100" s="40"/>
      <c r="VOT100" s="40"/>
      <c r="VOU100" s="40"/>
      <c r="VOV100" s="40"/>
      <c r="VOW100" s="40"/>
      <c r="VOX100" s="40"/>
      <c r="VOY100" s="40"/>
      <c r="VOZ100" s="40"/>
      <c r="VPA100" s="40"/>
      <c r="VPB100" s="40"/>
      <c r="VPC100" s="40"/>
      <c r="VPD100" s="40"/>
      <c r="VPE100" s="40"/>
      <c r="VPF100" s="40"/>
      <c r="VPG100" s="40"/>
      <c r="VPH100" s="40"/>
      <c r="VPI100" s="40"/>
      <c r="VPJ100" s="40"/>
      <c r="VPK100" s="40"/>
      <c r="VPL100" s="40"/>
      <c r="VPM100" s="40"/>
      <c r="VPN100" s="40"/>
      <c r="VPO100" s="40"/>
      <c r="VPP100" s="40"/>
      <c r="VPQ100" s="40"/>
      <c r="VPR100" s="40"/>
      <c r="VPS100" s="40"/>
      <c r="VPT100" s="40"/>
      <c r="VPU100" s="40"/>
      <c r="VPV100" s="40"/>
      <c r="VPW100" s="40"/>
      <c r="VPX100" s="40"/>
      <c r="VPY100" s="40"/>
      <c r="VPZ100" s="40"/>
      <c r="VQA100" s="40"/>
      <c r="VQB100" s="40"/>
      <c r="VQC100" s="40"/>
      <c r="VQD100" s="40"/>
      <c r="VQE100" s="40"/>
      <c r="VQF100" s="40"/>
      <c r="VQG100" s="40"/>
      <c r="VQH100" s="40"/>
      <c r="VQI100" s="40"/>
      <c r="VQJ100" s="40"/>
      <c r="VQK100" s="40"/>
      <c r="VQL100" s="40"/>
      <c r="VQM100" s="40"/>
      <c r="VQN100" s="40"/>
      <c r="VQO100" s="40"/>
      <c r="VQP100" s="40"/>
      <c r="VQQ100" s="40"/>
      <c r="VQR100" s="40"/>
      <c r="VQS100" s="40"/>
      <c r="VQT100" s="40"/>
      <c r="VQU100" s="40"/>
      <c r="VQV100" s="40"/>
      <c r="VQW100" s="40"/>
      <c r="VQX100" s="40"/>
      <c r="VQY100" s="40"/>
      <c r="VQZ100" s="40"/>
      <c r="VRA100" s="40"/>
      <c r="VRB100" s="40"/>
      <c r="VRC100" s="40"/>
      <c r="VRD100" s="40"/>
      <c r="VRE100" s="40"/>
      <c r="VRF100" s="40"/>
      <c r="VRG100" s="40"/>
      <c r="VRH100" s="40"/>
      <c r="VRI100" s="40"/>
      <c r="VRJ100" s="40"/>
      <c r="VRK100" s="40"/>
      <c r="VRL100" s="40"/>
      <c r="VRM100" s="40"/>
      <c r="VRN100" s="40"/>
      <c r="VRO100" s="40"/>
      <c r="VRP100" s="40"/>
      <c r="VRQ100" s="40"/>
      <c r="VRR100" s="40"/>
      <c r="VRS100" s="40"/>
      <c r="VRT100" s="40"/>
      <c r="VRU100" s="40"/>
      <c r="VRV100" s="40"/>
      <c r="VRW100" s="40"/>
      <c r="VRX100" s="40"/>
      <c r="VRY100" s="40"/>
      <c r="VRZ100" s="40"/>
      <c r="VSA100" s="40"/>
      <c r="VSB100" s="40"/>
      <c r="VSC100" s="40"/>
      <c r="VSD100" s="40"/>
      <c r="VSE100" s="40"/>
      <c r="VSF100" s="40"/>
      <c r="VSG100" s="40"/>
      <c r="VSH100" s="40"/>
      <c r="VSI100" s="40"/>
      <c r="VSJ100" s="40"/>
      <c r="VSK100" s="40"/>
      <c r="VSL100" s="40"/>
      <c r="VSM100" s="40"/>
      <c r="VSN100" s="40"/>
      <c r="VSO100" s="40"/>
      <c r="VSP100" s="40"/>
      <c r="VSQ100" s="40"/>
      <c r="VSR100" s="40"/>
      <c r="VSS100" s="40"/>
      <c r="VST100" s="40"/>
      <c r="VSU100" s="40"/>
      <c r="VSV100" s="40"/>
      <c r="VSW100" s="40"/>
      <c r="VSX100" s="40"/>
      <c r="VSY100" s="40"/>
      <c r="VSZ100" s="40"/>
      <c r="VTA100" s="40"/>
      <c r="VTB100" s="40"/>
      <c r="VTC100" s="40"/>
      <c r="VTD100" s="40"/>
      <c r="VTE100" s="40"/>
      <c r="VTF100" s="40"/>
      <c r="VTG100" s="40"/>
      <c r="VTH100" s="40"/>
      <c r="VTI100" s="40"/>
      <c r="VTJ100" s="40"/>
      <c r="VTK100" s="40"/>
      <c r="VTL100" s="40"/>
      <c r="VTM100" s="40"/>
      <c r="VTN100" s="40"/>
      <c r="VTO100" s="40"/>
      <c r="VTP100" s="40"/>
      <c r="VTQ100" s="40"/>
      <c r="VTR100" s="40"/>
      <c r="VTS100" s="40"/>
      <c r="VTT100" s="40"/>
      <c r="VTU100" s="40"/>
      <c r="VTV100" s="40"/>
      <c r="VTW100" s="40"/>
      <c r="VTX100" s="40"/>
      <c r="VTY100" s="40"/>
      <c r="VTZ100" s="40"/>
      <c r="VUA100" s="40"/>
      <c r="VUB100" s="40"/>
      <c r="VUC100" s="40"/>
      <c r="VUD100" s="40"/>
      <c r="VUE100" s="40"/>
      <c r="VUF100" s="40"/>
      <c r="VUG100" s="40"/>
      <c r="VUH100" s="40"/>
      <c r="VUI100" s="40"/>
      <c r="VUJ100" s="40"/>
      <c r="VUK100" s="40"/>
      <c r="VUL100" s="40"/>
      <c r="VUM100" s="40"/>
      <c r="VUN100" s="40"/>
      <c r="VUO100" s="40"/>
      <c r="VUP100" s="40"/>
      <c r="VUQ100" s="40"/>
      <c r="VUR100" s="40"/>
      <c r="VUS100" s="40"/>
      <c r="VUT100" s="40"/>
      <c r="VUU100" s="40"/>
      <c r="VUV100" s="40"/>
      <c r="VUW100" s="40"/>
      <c r="VUX100" s="40"/>
      <c r="VUY100" s="40"/>
      <c r="VUZ100" s="40"/>
      <c r="VVA100" s="40"/>
      <c r="VVB100" s="40"/>
      <c r="VVC100" s="40"/>
      <c r="VVD100" s="40"/>
      <c r="VVE100" s="40"/>
      <c r="VVF100" s="40"/>
      <c r="VVG100" s="40"/>
      <c r="VVH100" s="40"/>
      <c r="VVI100" s="40"/>
      <c r="VVJ100" s="40"/>
      <c r="VVK100" s="40"/>
      <c r="VVL100" s="40"/>
      <c r="VVM100" s="40"/>
      <c r="VVN100" s="40"/>
      <c r="VVO100" s="40"/>
      <c r="VVP100" s="40"/>
      <c r="VVQ100" s="40"/>
      <c r="VVR100" s="40"/>
      <c r="VVS100" s="40"/>
      <c r="VVT100" s="40"/>
      <c r="VVU100" s="40"/>
      <c r="VVV100" s="40"/>
      <c r="VVW100" s="40"/>
      <c r="VVX100" s="40"/>
      <c r="VVY100" s="40"/>
      <c r="VVZ100" s="40"/>
      <c r="VWA100" s="40"/>
      <c r="VWB100" s="40"/>
      <c r="VWC100" s="40"/>
      <c r="VWD100" s="40"/>
      <c r="VWE100" s="40"/>
      <c r="VWF100" s="40"/>
      <c r="VWG100" s="40"/>
      <c r="VWH100" s="40"/>
      <c r="VWI100" s="40"/>
      <c r="VWJ100" s="40"/>
      <c r="VWK100" s="40"/>
      <c r="VWL100" s="40"/>
      <c r="VWM100" s="40"/>
      <c r="VWN100" s="40"/>
      <c r="VWO100" s="40"/>
      <c r="VWP100" s="40"/>
      <c r="VWQ100" s="40"/>
      <c r="VWR100" s="40"/>
      <c r="VWS100" s="40"/>
      <c r="VWT100" s="40"/>
      <c r="VWU100" s="40"/>
      <c r="VWV100" s="40"/>
      <c r="VWW100" s="40"/>
      <c r="VWX100" s="40"/>
      <c r="VWY100" s="40"/>
      <c r="VWZ100" s="40"/>
      <c r="VXA100" s="40"/>
      <c r="VXB100" s="40"/>
      <c r="VXC100" s="40"/>
      <c r="VXD100" s="40"/>
      <c r="VXE100" s="40"/>
      <c r="VXF100" s="40"/>
      <c r="VXG100" s="40"/>
      <c r="VXH100" s="40"/>
      <c r="VXI100" s="40"/>
      <c r="VXJ100" s="40"/>
      <c r="VXK100" s="40"/>
      <c r="VXL100" s="40"/>
      <c r="VXM100" s="40"/>
      <c r="VXN100" s="40"/>
      <c r="VXO100" s="40"/>
      <c r="VXP100" s="40"/>
      <c r="VXQ100" s="40"/>
      <c r="VXR100" s="40"/>
      <c r="VXS100" s="40"/>
      <c r="VXT100" s="40"/>
      <c r="VXU100" s="40"/>
      <c r="VXV100" s="40"/>
      <c r="VXW100" s="40"/>
      <c r="VXX100" s="40"/>
      <c r="VXY100" s="40"/>
      <c r="VXZ100" s="40"/>
      <c r="VYA100" s="40"/>
      <c r="VYB100" s="40"/>
      <c r="VYC100" s="40"/>
      <c r="VYD100" s="40"/>
      <c r="VYE100" s="40"/>
      <c r="VYF100" s="40"/>
      <c r="VYG100" s="40"/>
      <c r="VYH100" s="40"/>
      <c r="VYI100" s="40"/>
      <c r="VYJ100" s="40"/>
      <c r="VYK100" s="40"/>
      <c r="VYL100" s="40"/>
      <c r="VYM100" s="40"/>
      <c r="VYN100" s="40"/>
      <c r="VYO100" s="40"/>
      <c r="VYP100" s="40"/>
      <c r="VYQ100" s="40"/>
      <c r="VYR100" s="40"/>
      <c r="VYS100" s="40"/>
      <c r="VYT100" s="40"/>
      <c r="VYU100" s="40"/>
      <c r="VYV100" s="40"/>
      <c r="VYW100" s="40"/>
      <c r="VYX100" s="40"/>
      <c r="VYY100" s="40"/>
      <c r="VYZ100" s="40"/>
      <c r="VZA100" s="40"/>
      <c r="VZB100" s="40"/>
      <c r="VZC100" s="40"/>
      <c r="VZD100" s="40"/>
      <c r="VZE100" s="40"/>
      <c r="VZF100" s="40"/>
      <c r="VZG100" s="40"/>
      <c r="VZH100" s="40"/>
      <c r="VZI100" s="40"/>
      <c r="VZJ100" s="40"/>
      <c r="VZK100" s="40"/>
      <c r="VZL100" s="40"/>
      <c r="VZM100" s="40"/>
      <c r="VZN100" s="40"/>
      <c r="VZO100" s="40"/>
      <c r="VZP100" s="40"/>
      <c r="VZQ100" s="40"/>
      <c r="VZR100" s="40"/>
      <c r="VZS100" s="40"/>
      <c r="VZT100" s="40"/>
      <c r="VZU100" s="40"/>
      <c r="VZV100" s="40"/>
      <c r="VZW100" s="40"/>
      <c r="VZX100" s="40"/>
      <c r="VZY100" s="40"/>
      <c r="VZZ100" s="40"/>
      <c r="WAA100" s="40"/>
      <c r="WAB100" s="40"/>
      <c r="WAC100" s="40"/>
      <c r="WAD100" s="40"/>
      <c r="WAE100" s="40"/>
      <c r="WAF100" s="40"/>
      <c r="WAG100" s="40"/>
      <c r="WAH100" s="40"/>
      <c r="WAI100" s="40"/>
      <c r="WAJ100" s="40"/>
      <c r="WAK100" s="40"/>
      <c r="WAL100" s="40"/>
      <c r="WAM100" s="40"/>
      <c r="WAN100" s="40"/>
      <c r="WAO100" s="40"/>
      <c r="WAP100" s="40"/>
      <c r="WAQ100" s="40"/>
      <c r="WAR100" s="40"/>
      <c r="WAS100" s="40"/>
      <c r="WAT100" s="40"/>
      <c r="WAU100" s="40"/>
      <c r="WAV100" s="40"/>
      <c r="WAW100" s="40"/>
      <c r="WAX100" s="40"/>
      <c r="WAY100" s="40"/>
      <c r="WAZ100" s="40"/>
      <c r="WBA100" s="40"/>
      <c r="WBB100" s="40"/>
      <c r="WBC100" s="40"/>
      <c r="WBD100" s="40"/>
      <c r="WBE100" s="40"/>
      <c r="WBF100" s="40"/>
      <c r="WBG100" s="40"/>
      <c r="WBH100" s="40"/>
      <c r="WBI100" s="40"/>
      <c r="WBJ100" s="40"/>
      <c r="WBK100" s="40"/>
      <c r="WBL100" s="40"/>
      <c r="WBM100" s="40"/>
      <c r="WBN100" s="40"/>
      <c r="WBO100" s="40"/>
      <c r="WBP100" s="40"/>
      <c r="WBQ100" s="40"/>
      <c r="WBR100" s="40"/>
      <c r="WBS100" s="40"/>
      <c r="WBT100" s="40"/>
      <c r="WBU100" s="40"/>
      <c r="WBV100" s="40"/>
      <c r="WBW100" s="40"/>
      <c r="WBX100" s="40"/>
      <c r="WBY100" s="40"/>
      <c r="WBZ100" s="40"/>
      <c r="WCA100" s="40"/>
      <c r="WCB100" s="40"/>
      <c r="WCC100" s="40"/>
      <c r="WCD100" s="40"/>
      <c r="WCE100" s="40"/>
      <c r="WCF100" s="40"/>
      <c r="WCG100" s="40"/>
      <c r="WCH100" s="40"/>
      <c r="WCI100" s="40"/>
      <c r="WCJ100" s="40"/>
      <c r="WCK100" s="40"/>
      <c r="WCL100" s="40"/>
      <c r="WCM100" s="40"/>
      <c r="WCN100" s="40"/>
      <c r="WCO100" s="40"/>
      <c r="WCP100" s="40"/>
      <c r="WCQ100" s="40"/>
      <c r="WCR100" s="40"/>
      <c r="WCS100" s="40"/>
      <c r="WCT100" s="40"/>
      <c r="WCU100" s="40"/>
      <c r="WCV100" s="40"/>
      <c r="WCW100" s="40"/>
      <c r="WCX100" s="40"/>
      <c r="WCY100" s="40"/>
      <c r="WCZ100" s="40"/>
      <c r="WDA100" s="40"/>
      <c r="WDB100" s="40"/>
      <c r="WDC100" s="40"/>
      <c r="WDD100" s="40"/>
      <c r="WDE100" s="40"/>
      <c r="WDF100" s="40"/>
      <c r="WDG100" s="40"/>
      <c r="WDH100" s="40"/>
      <c r="WDI100" s="40"/>
      <c r="WDJ100" s="40"/>
      <c r="WDK100" s="40"/>
      <c r="WDL100" s="40"/>
      <c r="WDM100" s="40"/>
      <c r="WDN100" s="40"/>
      <c r="WDO100" s="40"/>
      <c r="WDP100" s="40"/>
      <c r="WDQ100" s="40"/>
      <c r="WDR100" s="40"/>
      <c r="WDS100" s="40"/>
      <c r="WDT100" s="40"/>
      <c r="WDU100" s="40"/>
      <c r="WDV100" s="40"/>
      <c r="WDW100" s="40"/>
      <c r="WDX100" s="40"/>
      <c r="WDY100" s="40"/>
      <c r="WDZ100" s="40"/>
      <c r="WEA100" s="40"/>
      <c r="WEB100" s="40"/>
      <c r="WEC100" s="40"/>
      <c r="WED100" s="40"/>
      <c r="WEE100" s="40"/>
      <c r="WEF100" s="40"/>
      <c r="WEG100" s="40"/>
      <c r="WEH100" s="40"/>
      <c r="WEI100" s="40"/>
      <c r="WEJ100" s="40"/>
      <c r="WEK100" s="40"/>
      <c r="WEL100" s="40"/>
      <c r="WEM100" s="40"/>
      <c r="WEN100" s="40"/>
      <c r="WEO100" s="40"/>
      <c r="WEP100" s="40"/>
      <c r="WEQ100" s="40"/>
      <c r="WER100" s="40"/>
      <c r="WES100" s="40"/>
      <c r="WET100" s="40"/>
      <c r="WEU100" s="40"/>
      <c r="WEV100" s="40"/>
      <c r="WEW100" s="40"/>
      <c r="WEX100" s="40"/>
      <c r="WEY100" s="40"/>
      <c r="WEZ100" s="40"/>
      <c r="WFA100" s="40"/>
      <c r="WFB100" s="40"/>
      <c r="WFC100" s="40"/>
      <c r="WFD100" s="40"/>
      <c r="WFE100" s="40"/>
      <c r="WFF100" s="40"/>
      <c r="WFG100" s="40"/>
      <c r="WFH100" s="40"/>
      <c r="WFI100" s="40"/>
      <c r="WFJ100" s="40"/>
      <c r="WFK100" s="40"/>
      <c r="WFL100" s="40"/>
      <c r="WFM100" s="40"/>
      <c r="WFN100" s="40"/>
      <c r="WFO100" s="40"/>
      <c r="WFP100" s="40"/>
      <c r="WFQ100" s="40"/>
      <c r="WFR100" s="40"/>
      <c r="WFS100" s="40"/>
      <c r="WFT100" s="40"/>
      <c r="WFU100" s="40"/>
      <c r="WFV100" s="40"/>
      <c r="WFW100" s="40"/>
      <c r="WFX100" s="40"/>
      <c r="WFY100" s="40"/>
      <c r="WFZ100" s="40"/>
      <c r="WGA100" s="40"/>
      <c r="WGB100" s="40"/>
      <c r="WGC100" s="40"/>
      <c r="WGD100" s="40"/>
      <c r="WGE100" s="40"/>
      <c r="WGF100" s="40"/>
      <c r="WGG100" s="40"/>
      <c r="WGH100" s="40"/>
      <c r="WGI100" s="40"/>
      <c r="WGJ100" s="40"/>
      <c r="WGK100" s="40"/>
      <c r="WGL100" s="40"/>
      <c r="WGM100" s="40"/>
      <c r="WGN100" s="40"/>
      <c r="WGO100" s="40"/>
      <c r="WGP100" s="40"/>
      <c r="WGQ100" s="40"/>
      <c r="WGR100" s="40"/>
      <c r="WGS100" s="40"/>
      <c r="WGT100" s="40"/>
      <c r="WGU100" s="40"/>
      <c r="WGV100" s="40"/>
      <c r="WGW100" s="40"/>
      <c r="WGX100" s="40"/>
      <c r="WGY100" s="40"/>
      <c r="WGZ100" s="40"/>
      <c r="WHA100" s="40"/>
      <c r="WHB100" s="40"/>
      <c r="WHC100" s="40"/>
      <c r="WHD100" s="40"/>
      <c r="WHE100" s="40"/>
      <c r="WHF100" s="40"/>
      <c r="WHG100" s="40"/>
      <c r="WHH100" s="40"/>
      <c r="WHI100" s="40"/>
      <c r="WHJ100" s="40"/>
      <c r="WHK100" s="40"/>
      <c r="WHL100" s="40"/>
      <c r="WHM100" s="40"/>
      <c r="WHN100" s="40"/>
      <c r="WHO100" s="40"/>
      <c r="WHP100" s="40"/>
      <c r="WHQ100" s="40"/>
      <c r="WHR100" s="40"/>
      <c r="WHS100" s="40"/>
      <c r="WHT100" s="40"/>
      <c r="WHU100" s="40"/>
      <c r="WHV100" s="40"/>
      <c r="WHW100" s="40"/>
      <c r="WHX100" s="40"/>
      <c r="WHY100" s="40"/>
      <c r="WHZ100" s="40"/>
      <c r="WIA100" s="40"/>
      <c r="WIB100" s="40"/>
      <c r="WIC100" s="40"/>
      <c r="WID100" s="40"/>
      <c r="WIE100" s="40"/>
      <c r="WIF100" s="40"/>
      <c r="WIG100" s="40"/>
      <c r="WIH100" s="40"/>
      <c r="WII100" s="40"/>
      <c r="WIJ100" s="40"/>
      <c r="WIK100" s="40"/>
      <c r="WIL100" s="40"/>
      <c r="WIM100" s="40"/>
      <c r="WIN100" s="40"/>
      <c r="WIO100" s="40"/>
      <c r="WIP100" s="40"/>
      <c r="WIQ100" s="40"/>
      <c r="WIR100" s="40"/>
      <c r="WIS100" s="40"/>
      <c r="WIT100" s="40"/>
      <c r="WIU100" s="40"/>
      <c r="WIV100" s="40"/>
      <c r="WIW100" s="40"/>
      <c r="WIX100" s="40"/>
      <c r="WIY100" s="40"/>
      <c r="WIZ100" s="40"/>
      <c r="WJA100" s="40"/>
      <c r="WJB100" s="40"/>
      <c r="WJC100" s="40"/>
      <c r="WJD100" s="40"/>
      <c r="WJE100" s="40"/>
      <c r="WJF100" s="40"/>
      <c r="WJG100" s="40"/>
      <c r="WJH100" s="40"/>
      <c r="WJI100" s="40"/>
      <c r="WJJ100" s="40"/>
      <c r="WJK100" s="40"/>
      <c r="WJL100" s="40"/>
      <c r="WJM100" s="40"/>
      <c r="WJN100" s="40"/>
      <c r="WJO100" s="40"/>
      <c r="WJP100" s="40"/>
      <c r="WJQ100" s="40"/>
      <c r="WJR100" s="40"/>
      <c r="WJS100" s="40"/>
      <c r="WJT100" s="40"/>
      <c r="WJU100" s="40"/>
      <c r="WJV100" s="40"/>
      <c r="WJW100" s="40"/>
      <c r="WJX100" s="40"/>
      <c r="WJY100" s="40"/>
      <c r="WJZ100" s="40"/>
      <c r="WKA100" s="40"/>
      <c r="WKB100" s="40"/>
      <c r="WKC100" s="40"/>
      <c r="WKD100" s="40"/>
      <c r="WKE100" s="40"/>
      <c r="WKF100" s="40"/>
      <c r="WKG100" s="40"/>
      <c r="WKH100" s="40"/>
      <c r="WKI100" s="40"/>
      <c r="WKJ100" s="40"/>
      <c r="WKK100" s="40"/>
      <c r="WKL100" s="40"/>
      <c r="WKM100" s="40"/>
      <c r="WKN100" s="40"/>
      <c r="WKO100" s="40"/>
      <c r="WKP100" s="40"/>
      <c r="WKQ100" s="40"/>
      <c r="WKR100" s="40"/>
      <c r="WKS100" s="40"/>
      <c r="WKT100" s="40"/>
      <c r="WKU100" s="40"/>
      <c r="WKV100" s="40"/>
      <c r="WKW100" s="40"/>
      <c r="WKX100" s="40"/>
      <c r="WKY100" s="40"/>
      <c r="WKZ100" s="40"/>
      <c r="WLA100" s="40"/>
      <c r="WLB100" s="40"/>
      <c r="WLC100" s="40"/>
      <c r="WLD100" s="40"/>
      <c r="WLE100" s="40"/>
      <c r="WLF100" s="40"/>
      <c r="WLG100" s="40"/>
      <c r="WLH100" s="40"/>
      <c r="WLI100" s="40"/>
      <c r="WLJ100" s="40"/>
      <c r="WLK100" s="40"/>
      <c r="WLL100" s="40"/>
      <c r="WLM100" s="40"/>
      <c r="WLN100" s="40"/>
      <c r="WLO100" s="40"/>
      <c r="WLP100" s="40"/>
      <c r="WLQ100" s="40"/>
      <c r="WLR100" s="40"/>
      <c r="WLS100" s="40"/>
      <c r="WLT100" s="40"/>
      <c r="WLU100" s="40"/>
      <c r="WLV100" s="40"/>
      <c r="WLW100" s="40"/>
      <c r="WLX100" s="40"/>
      <c r="WLY100" s="40"/>
      <c r="WLZ100" s="40"/>
      <c r="WMA100" s="40"/>
      <c r="WMB100" s="40"/>
      <c r="WMC100" s="40"/>
      <c r="WMD100" s="40"/>
      <c r="WME100" s="40"/>
      <c r="WMF100" s="40"/>
      <c r="WMG100" s="40"/>
      <c r="WMH100" s="40"/>
      <c r="WMI100" s="40"/>
      <c r="WMJ100" s="40"/>
      <c r="WMK100" s="40"/>
      <c r="WML100" s="40"/>
      <c r="WMM100" s="40"/>
      <c r="WMN100" s="40"/>
      <c r="WMO100" s="40"/>
      <c r="WMP100" s="40"/>
      <c r="WMQ100" s="40"/>
      <c r="WMR100" s="40"/>
      <c r="WMS100" s="40"/>
      <c r="WMT100" s="40"/>
      <c r="WMU100" s="40"/>
      <c r="WMV100" s="40"/>
      <c r="WMW100" s="40"/>
      <c r="WMX100" s="40"/>
      <c r="WMY100" s="40"/>
      <c r="WMZ100" s="40"/>
      <c r="WNA100" s="40"/>
      <c r="WNB100" s="40"/>
      <c r="WNC100" s="40"/>
      <c r="WND100" s="40"/>
      <c r="WNE100" s="40"/>
      <c r="WNF100" s="40"/>
      <c r="WNG100" s="40"/>
      <c r="WNH100" s="40"/>
      <c r="WNI100" s="40"/>
      <c r="WNJ100" s="40"/>
      <c r="WNK100" s="40"/>
      <c r="WNL100" s="40"/>
      <c r="WNM100" s="40"/>
      <c r="WNN100" s="40"/>
      <c r="WNO100" s="40"/>
      <c r="WNP100" s="40"/>
      <c r="WNQ100" s="40"/>
      <c r="WNR100" s="40"/>
      <c r="WNS100" s="40"/>
      <c r="WNT100" s="40"/>
      <c r="WNU100" s="40"/>
      <c r="WNV100" s="40"/>
      <c r="WNW100" s="40"/>
      <c r="WNX100" s="40"/>
      <c r="WNY100" s="40"/>
      <c r="WNZ100" s="40"/>
      <c r="WOA100" s="40"/>
      <c r="WOB100" s="40"/>
      <c r="WOC100" s="40"/>
      <c r="WOD100" s="40"/>
      <c r="WOE100" s="40"/>
      <c r="WOF100" s="40"/>
      <c r="WOG100" s="40"/>
      <c r="WOH100" s="40"/>
      <c r="WOI100" s="40"/>
      <c r="WOJ100" s="40"/>
      <c r="WOK100" s="40"/>
      <c r="WOL100" s="40"/>
      <c r="WOM100" s="40"/>
      <c r="WON100" s="40"/>
      <c r="WOO100" s="40"/>
      <c r="WOP100" s="40"/>
      <c r="WOQ100" s="40"/>
      <c r="WOR100" s="40"/>
      <c r="WOS100" s="40"/>
      <c r="WOT100" s="40"/>
      <c r="WOU100" s="40"/>
      <c r="WOV100" s="40"/>
      <c r="WOW100" s="40"/>
      <c r="WOX100" s="40"/>
      <c r="WOY100" s="40"/>
      <c r="WOZ100" s="40"/>
      <c r="WPA100" s="40"/>
      <c r="WPB100" s="40"/>
      <c r="WPC100" s="40"/>
      <c r="WPD100" s="40"/>
      <c r="WPE100" s="40"/>
      <c r="WPF100" s="40"/>
      <c r="WPG100" s="40"/>
      <c r="WPH100" s="40"/>
      <c r="WPI100" s="40"/>
      <c r="WPJ100" s="40"/>
      <c r="WPK100" s="40"/>
      <c r="WPL100" s="40"/>
      <c r="WPM100" s="40"/>
      <c r="WPN100" s="40"/>
      <c r="WPO100" s="40"/>
      <c r="WPP100" s="40"/>
      <c r="WPQ100" s="40"/>
      <c r="WPR100" s="40"/>
      <c r="WPS100" s="40"/>
      <c r="WPT100" s="40"/>
      <c r="WPU100" s="40"/>
      <c r="WPV100" s="40"/>
      <c r="WPW100" s="40"/>
      <c r="WPX100" s="40"/>
      <c r="WPY100" s="40"/>
      <c r="WPZ100" s="40"/>
      <c r="WQA100" s="40"/>
      <c r="WQB100" s="40"/>
      <c r="WQC100" s="40"/>
      <c r="WQD100" s="40"/>
      <c r="WQE100" s="40"/>
      <c r="WQF100" s="40"/>
      <c r="WQG100" s="40"/>
      <c r="WQH100" s="40"/>
      <c r="WQI100" s="40"/>
      <c r="WQJ100" s="40"/>
      <c r="WQK100" s="40"/>
      <c r="WQL100" s="40"/>
      <c r="WQM100" s="40"/>
      <c r="WQN100" s="40"/>
      <c r="WQO100" s="40"/>
      <c r="WQP100" s="40"/>
      <c r="WQQ100" s="40"/>
      <c r="WQR100" s="40"/>
      <c r="WQS100" s="40"/>
      <c r="WQT100" s="40"/>
      <c r="WQU100" s="40"/>
      <c r="WQV100" s="40"/>
      <c r="WQW100" s="40"/>
      <c r="WQX100" s="40"/>
      <c r="WQY100" s="40"/>
      <c r="WQZ100" s="40"/>
      <c r="WRA100" s="40"/>
      <c r="WRB100" s="40"/>
      <c r="WRC100" s="40"/>
      <c r="WRD100" s="40"/>
      <c r="WRE100" s="40"/>
      <c r="WRF100" s="40"/>
      <c r="WRG100" s="40"/>
      <c r="WRH100" s="40"/>
      <c r="WRI100" s="40"/>
      <c r="WRJ100" s="40"/>
      <c r="WRK100" s="40"/>
      <c r="WRL100" s="40"/>
      <c r="WRM100" s="40"/>
      <c r="WRN100" s="40"/>
      <c r="WRO100" s="40"/>
      <c r="WRP100" s="40"/>
      <c r="WRQ100" s="40"/>
      <c r="WRR100" s="40"/>
      <c r="WRS100" s="40"/>
      <c r="WRT100" s="40"/>
      <c r="WRU100" s="40"/>
      <c r="WRV100" s="40"/>
      <c r="WRW100" s="40"/>
      <c r="WRX100" s="40"/>
      <c r="WRY100" s="40"/>
      <c r="WRZ100" s="40"/>
      <c r="WSA100" s="40"/>
      <c r="WSB100" s="40"/>
      <c r="WSC100" s="40"/>
      <c r="WSD100" s="40"/>
      <c r="WSE100" s="40"/>
      <c r="WSF100" s="40"/>
      <c r="WSG100" s="40"/>
      <c r="WSH100" s="40"/>
      <c r="WSI100" s="40"/>
      <c r="WSJ100" s="40"/>
      <c r="WSK100" s="40"/>
      <c r="WSL100" s="40"/>
      <c r="WSM100" s="40"/>
      <c r="WSN100" s="40"/>
      <c r="WSO100" s="40"/>
      <c r="WSP100" s="40"/>
      <c r="WSQ100" s="40"/>
      <c r="WSR100" s="40"/>
      <c r="WSS100" s="40"/>
      <c r="WST100" s="40"/>
      <c r="WSU100" s="40"/>
      <c r="WSV100" s="40"/>
      <c r="WSW100" s="40"/>
      <c r="WSX100" s="40"/>
      <c r="WSY100" s="40"/>
      <c r="WSZ100" s="40"/>
      <c r="WTA100" s="40"/>
      <c r="WTB100" s="40"/>
      <c r="WTC100" s="40"/>
      <c r="WTD100" s="40"/>
      <c r="WTE100" s="40"/>
      <c r="WTF100" s="40"/>
      <c r="WTG100" s="40"/>
      <c r="WTH100" s="40"/>
      <c r="WTI100" s="40"/>
      <c r="WTJ100" s="40"/>
      <c r="WTK100" s="40"/>
      <c r="WTL100" s="40"/>
      <c r="WTM100" s="40"/>
      <c r="WTN100" s="40"/>
      <c r="WTO100" s="40"/>
      <c r="WTP100" s="40"/>
      <c r="WTQ100" s="40"/>
      <c r="WTR100" s="40"/>
      <c r="WTS100" s="40"/>
      <c r="WTT100" s="40"/>
      <c r="WTU100" s="40"/>
      <c r="WTV100" s="40"/>
      <c r="WTW100" s="40"/>
      <c r="WTX100" s="40"/>
      <c r="WTY100" s="40"/>
      <c r="WTZ100" s="40"/>
      <c r="WUA100" s="40"/>
      <c r="WUB100" s="40"/>
      <c r="WUC100" s="40"/>
      <c r="WUD100" s="40"/>
      <c r="WUE100" s="40"/>
      <c r="WUF100" s="40"/>
      <c r="WUG100" s="40"/>
      <c r="WUH100" s="40"/>
      <c r="WUI100" s="40"/>
      <c r="WUJ100" s="40"/>
      <c r="WUK100" s="40"/>
      <c r="WUL100" s="40"/>
      <c r="WUM100" s="40"/>
      <c r="WUN100" s="40"/>
      <c r="WUO100" s="40"/>
      <c r="WUP100" s="40"/>
      <c r="WUQ100" s="40"/>
      <c r="WUR100" s="40"/>
      <c r="WUS100" s="40"/>
      <c r="WUT100" s="40"/>
      <c r="WUU100" s="40"/>
      <c r="WUV100" s="40"/>
      <c r="WUW100" s="40"/>
      <c r="WUX100" s="40"/>
      <c r="WUY100" s="40"/>
      <c r="WUZ100" s="40"/>
      <c r="WVA100" s="40"/>
      <c r="WVB100" s="40"/>
      <c r="WVC100" s="40"/>
      <c r="WVD100" s="40"/>
      <c r="WVE100" s="40"/>
      <c r="WVF100" s="40"/>
      <c r="WVG100" s="40"/>
      <c r="WVH100" s="40"/>
      <c r="WVI100" s="40"/>
      <c r="WVJ100" s="40"/>
      <c r="WVK100" s="40"/>
      <c r="WVL100" s="40"/>
      <c r="WVM100" s="40"/>
      <c r="WVN100" s="40"/>
      <c r="WVO100" s="40"/>
      <c r="WVP100" s="40"/>
      <c r="WVQ100" s="40"/>
      <c r="WVR100" s="40"/>
      <c r="WVS100" s="40"/>
      <c r="WVT100" s="40"/>
      <c r="WVU100" s="40"/>
      <c r="WVV100" s="40"/>
      <c r="WVW100" s="40"/>
      <c r="WVX100" s="40"/>
      <c r="WVY100" s="40"/>
      <c r="WVZ100" s="40"/>
      <c r="WWA100" s="40"/>
      <c r="WWB100" s="40"/>
      <c r="WWC100" s="40"/>
      <c r="WWD100" s="40"/>
      <c r="WWE100" s="40"/>
      <c r="WWF100" s="40"/>
      <c r="WWG100" s="40"/>
      <c r="WWH100" s="40"/>
      <c r="WWI100" s="40"/>
      <c r="WWJ100" s="40"/>
      <c r="WWK100" s="40"/>
      <c r="WWL100" s="40"/>
      <c r="WWM100" s="40"/>
      <c r="WWN100" s="40"/>
      <c r="WWO100" s="40"/>
      <c r="WWP100" s="40"/>
      <c r="WWQ100" s="40"/>
      <c r="WWR100" s="40"/>
      <c r="WWS100" s="40"/>
      <c r="WWT100" s="40"/>
      <c r="WWU100" s="40"/>
      <c r="WWV100" s="40"/>
      <c r="WWW100" s="40"/>
      <c r="WWX100" s="40"/>
      <c r="WWY100" s="40"/>
      <c r="WWZ100" s="40"/>
      <c r="WXA100" s="40"/>
      <c r="WXB100" s="40"/>
      <c r="WXC100" s="40"/>
      <c r="WXD100" s="40"/>
      <c r="WXE100" s="40"/>
      <c r="WXF100" s="40"/>
      <c r="WXG100" s="40"/>
      <c r="WXH100" s="40"/>
      <c r="WXI100" s="40"/>
      <c r="WXJ100" s="40"/>
      <c r="WXK100" s="40"/>
      <c r="WXL100" s="40"/>
      <c r="WXM100" s="40"/>
      <c r="WXN100" s="40"/>
      <c r="WXO100" s="40"/>
      <c r="WXP100" s="40"/>
      <c r="WXQ100" s="40"/>
      <c r="WXR100" s="40"/>
      <c r="WXS100" s="40"/>
      <c r="WXT100" s="40"/>
      <c r="WXU100" s="40"/>
      <c r="WXV100" s="40"/>
      <c r="WXW100" s="40"/>
      <c r="WXX100" s="40"/>
      <c r="WXY100" s="40"/>
      <c r="WXZ100" s="40"/>
      <c r="WYA100" s="40"/>
      <c r="WYB100" s="40"/>
      <c r="WYC100" s="40"/>
      <c r="WYD100" s="40"/>
      <c r="WYE100" s="40"/>
      <c r="WYF100" s="40"/>
      <c r="WYG100" s="40"/>
      <c r="WYH100" s="40"/>
      <c r="WYI100" s="40"/>
      <c r="WYJ100" s="40"/>
      <c r="WYK100" s="40"/>
      <c r="WYL100" s="40"/>
      <c r="WYM100" s="40"/>
      <c r="WYN100" s="40"/>
      <c r="WYO100" s="40"/>
      <c r="WYP100" s="40"/>
      <c r="WYQ100" s="40"/>
      <c r="WYR100" s="40"/>
      <c r="WYS100" s="40"/>
      <c r="WYT100" s="40"/>
      <c r="WYU100" s="40"/>
      <c r="WYV100" s="40"/>
      <c r="WYW100" s="40"/>
      <c r="WYX100" s="40"/>
      <c r="WYY100" s="40"/>
      <c r="WYZ100" s="40"/>
      <c r="WZA100" s="40"/>
      <c r="WZB100" s="40"/>
      <c r="WZC100" s="40"/>
      <c r="WZD100" s="40"/>
      <c r="WZE100" s="40"/>
      <c r="WZF100" s="40"/>
      <c r="WZG100" s="40"/>
      <c r="WZH100" s="40"/>
      <c r="WZI100" s="40"/>
      <c r="WZJ100" s="40"/>
      <c r="WZK100" s="40"/>
      <c r="WZL100" s="40"/>
      <c r="WZM100" s="40"/>
      <c r="WZN100" s="40"/>
      <c r="WZO100" s="40"/>
      <c r="WZP100" s="40"/>
      <c r="WZQ100" s="40"/>
      <c r="WZR100" s="40"/>
      <c r="WZS100" s="40"/>
      <c r="WZT100" s="40"/>
      <c r="WZU100" s="40"/>
      <c r="WZV100" s="40"/>
      <c r="WZW100" s="40"/>
      <c r="WZX100" s="40"/>
      <c r="WZY100" s="40"/>
      <c r="WZZ100" s="40"/>
      <c r="XAA100" s="40"/>
      <c r="XAB100" s="40"/>
      <c r="XAC100" s="40"/>
      <c r="XAD100" s="40"/>
      <c r="XAE100" s="40"/>
      <c r="XAF100" s="40"/>
      <c r="XAG100" s="40"/>
      <c r="XAH100" s="40"/>
      <c r="XAI100" s="40"/>
      <c r="XAJ100" s="40"/>
      <c r="XAK100" s="40"/>
      <c r="XAL100" s="40"/>
      <c r="XAM100" s="40"/>
      <c r="XAN100" s="40"/>
      <c r="XAO100" s="40"/>
      <c r="XAP100" s="40"/>
      <c r="XAQ100" s="40"/>
      <c r="XAR100" s="40"/>
      <c r="XAS100" s="40"/>
      <c r="XAT100" s="40"/>
      <c r="XAU100" s="40"/>
      <c r="XAV100" s="40"/>
      <c r="XAW100" s="40"/>
      <c r="XAX100" s="40"/>
      <c r="XAY100" s="40"/>
      <c r="XAZ100" s="40"/>
      <c r="XBA100" s="40"/>
      <c r="XBB100" s="40"/>
      <c r="XBC100" s="40"/>
      <c r="XBD100" s="40"/>
      <c r="XBE100" s="40"/>
      <c r="XBF100" s="40"/>
      <c r="XBG100" s="40"/>
      <c r="XBH100" s="40"/>
      <c r="XBI100" s="40"/>
      <c r="XBJ100" s="40"/>
      <c r="XBK100" s="40"/>
      <c r="XBL100" s="40"/>
      <c r="XBM100" s="40"/>
      <c r="XBN100" s="40"/>
      <c r="XBO100" s="40"/>
      <c r="XBP100" s="40"/>
      <c r="XBQ100" s="40"/>
      <c r="XBR100" s="40"/>
      <c r="XBS100" s="40"/>
      <c r="XBT100" s="40"/>
      <c r="XBU100" s="40"/>
      <c r="XBV100" s="40"/>
      <c r="XBW100" s="40"/>
      <c r="XBX100" s="40"/>
      <c r="XBY100" s="40"/>
      <c r="XBZ100" s="40"/>
      <c r="XCA100" s="40"/>
      <c r="XCB100" s="40"/>
      <c r="XCC100" s="40"/>
      <c r="XCD100" s="40"/>
      <c r="XCE100" s="40"/>
      <c r="XCF100" s="40"/>
      <c r="XCG100" s="40"/>
      <c r="XCH100" s="40"/>
      <c r="XCI100" s="40"/>
      <c r="XCJ100" s="40"/>
      <c r="XCK100" s="40"/>
      <c r="XCL100" s="40"/>
      <c r="XCM100" s="40"/>
      <c r="XCN100" s="40"/>
      <c r="XCO100" s="40"/>
      <c r="XCP100" s="40"/>
      <c r="XCQ100" s="40"/>
      <c r="XCR100" s="40"/>
      <c r="XCS100" s="40"/>
      <c r="XCT100" s="40"/>
      <c r="XCU100" s="40"/>
      <c r="XCV100" s="40"/>
      <c r="XCW100" s="40"/>
      <c r="XCX100" s="40"/>
      <c r="XCY100" s="40"/>
      <c r="XCZ100" s="40"/>
      <c r="XDA100" s="40"/>
      <c r="XDB100" s="40"/>
      <c r="XDC100" s="40"/>
      <c r="XDD100" s="40"/>
      <c r="XDE100" s="40"/>
      <c r="XDF100" s="40"/>
      <c r="XDG100" s="40"/>
      <c r="XDH100" s="40"/>
      <c r="XDI100" s="40"/>
      <c r="XDJ100" s="40"/>
      <c r="XDK100" s="40"/>
      <c r="XDL100" s="40"/>
      <c r="XDM100" s="40"/>
      <c r="XDN100" s="40"/>
      <c r="XDO100" s="40"/>
      <c r="XDP100" s="40"/>
      <c r="XDQ100" s="40"/>
      <c r="XDR100" s="40"/>
      <c r="XDS100" s="40"/>
      <c r="XDT100" s="40"/>
      <c r="XDU100" s="40"/>
      <c r="XDV100" s="40"/>
      <c r="XDW100" s="40"/>
      <c r="XDX100" s="40"/>
      <c r="XDY100" s="40"/>
      <c r="XDZ100" s="40"/>
      <c r="XEA100" s="40"/>
      <c r="XEB100" s="40"/>
      <c r="XEC100" s="40"/>
      <c r="XED100" s="40"/>
      <c r="XEE100" s="40"/>
      <c r="XEF100" s="40"/>
      <c r="XEG100" s="40"/>
      <c r="XEH100" s="40"/>
      <c r="XEI100" s="40"/>
      <c r="XEJ100" s="40"/>
      <c r="XEK100" s="40"/>
      <c r="XEL100" s="40"/>
      <c r="XEM100" s="40"/>
      <c r="XEN100" s="40"/>
      <c r="XEO100" s="40"/>
      <c r="XEP100" s="40"/>
      <c r="XEQ100" s="40"/>
      <c r="XER100" s="40"/>
      <c r="XES100" s="40"/>
      <c r="XET100" s="40"/>
      <c r="XEU100" s="40"/>
      <c r="XEV100" s="40"/>
      <c r="XEW100" s="40"/>
      <c r="XEX100" s="40"/>
      <c r="XEY100" s="40"/>
      <c r="XEZ100" s="40"/>
      <c r="XFA100" s="40"/>
      <c r="XFB100" s="40"/>
      <c r="XFC100" s="40"/>
      <c r="XFD100" s="40"/>
    </row>
    <row r="101" spans="2:16384" ht="30" customHeight="1">
      <c r="B101" s="350"/>
      <c r="C101" s="138"/>
      <c r="D101" s="223"/>
      <c r="E101" s="277"/>
      <c r="F101" s="94"/>
      <c r="G101" s="183"/>
      <c r="H101" s="183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  <c r="GL101" s="40"/>
      <c r="GM101" s="40"/>
      <c r="GN101" s="40"/>
      <c r="GO101" s="40"/>
      <c r="GP101" s="40"/>
      <c r="GQ101" s="40"/>
      <c r="GR101" s="40"/>
      <c r="GS101" s="40"/>
      <c r="GT101" s="40"/>
      <c r="GU101" s="40"/>
      <c r="GV101" s="40"/>
      <c r="GW101" s="40"/>
      <c r="GX101" s="40"/>
      <c r="GY101" s="40"/>
      <c r="GZ101" s="40"/>
      <c r="HA101" s="40"/>
      <c r="HB101" s="40"/>
      <c r="HC101" s="40"/>
      <c r="HD101" s="40"/>
      <c r="HE101" s="40"/>
      <c r="HF101" s="40"/>
      <c r="HG101" s="40"/>
      <c r="HH101" s="40"/>
      <c r="HI101" s="40"/>
      <c r="HJ101" s="40"/>
      <c r="HK101" s="40"/>
      <c r="HL101" s="40"/>
      <c r="HM101" s="40"/>
      <c r="HN101" s="40"/>
      <c r="HO101" s="40"/>
      <c r="HP101" s="40"/>
      <c r="HQ101" s="40"/>
      <c r="HR101" s="40"/>
      <c r="HS101" s="40"/>
      <c r="HT101" s="40"/>
      <c r="HU101" s="40"/>
      <c r="HV101" s="40"/>
      <c r="HW101" s="40"/>
      <c r="HX101" s="40"/>
      <c r="HY101" s="40"/>
      <c r="HZ101" s="40"/>
      <c r="IA101" s="40"/>
      <c r="IB101" s="40"/>
      <c r="IC101" s="40"/>
      <c r="ID101" s="40"/>
      <c r="IE101" s="40"/>
      <c r="IF101" s="40"/>
      <c r="IG101" s="40"/>
      <c r="IH101" s="40"/>
      <c r="II101" s="40"/>
      <c r="IJ101" s="40"/>
      <c r="IK101" s="40"/>
      <c r="IL101" s="40"/>
      <c r="IM101" s="40"/>
      <c r="IN101" s="40"/>
      <c r="IO101" s="40"/>
      <c r="IP101" s="40"/>
      <c r="IQ101" s="40"/>
      <c r="IR101" s="40"/>
      <c r="IS101" s="40"/>
      <c r="IT101" s="40"/>
      <c r="IU101" s="40"/>
      <c r="IV101" s="40"/>
      <c r="IW101" s="40"/>
      <c r="IX101" s="40"/>
      <c r="IY101" s="40"/>
      <c r="IZ101" s="40"/>
      <c r="JA101" s="40"/>
      <c r="JB101" s="40"/>
      <c r="JC101" s="40"/>
      <c r="JD101" s="40"/>
      <c r="JE101" s="40"/>
      <c r="JF101" s="40"/>
      <c r="JG101" s="40"/>
      <c r="JH101" s="40"/>
      <c r="JI101" s="40"/>
      <c r="JJ101" s="40"/>
      <c r="JK101" s="40"/>
      <c r="JL101" s="40"/>
      <c r="JM101" s="40"/>
      <c r="JN101" s="40"/>
      <c r="JO101" s="40"/>
      <c r="JP101" s="40"/>
      <c r="JQ101" s="40"/>
      <c r="JR101" s="40"/>
      <c r="JS101" s="40"/>
      <c r="JT101" s="40"/>
      <c r="JU101" s="40"/>
      <c r="JV101" s="40"/>
      <c r="JW101" s="40"/>
      <c r="JX101" s="40"/>
      <c r="JY101" s="40"/>
      <c r="JZ101" s="40"/>
      <c r="KA101" s="40"/>
      <c r="KB101" s="40"/>
      <c r="KC101" s="40"/>
      <c r="KD101" s="40"/>
      <c r="KE101" s="40"/>
      <c r="KF101" s="40"/>
      <c r="KG101" s="40"/>
      <c r="KH101" s="40"/>
      <c r="KI101" s="40"/>
      <c r="KJ101" s="40"/>
      <c r="KK101" s="40"/>
      <c r="KL101" s="40"/>
      <c r="KM101" s="40"/>
      <c r="KN101" s="40"/>
      <c r="KO101" s="40"/>
      <c r="KP101" s="40"/>
      <c r="KQ101" s="40"/>
      <c r="KR101" s="40"/>
      <c r="KS101" s="40"/>
      <c r="KT101" s="40"/>
      <c r="KU101" s="40"/>
      <c r="KV101" s="40"/>
      <c r="KW101" s="40"/>
      <c r="KX101" s="40"/>
      <c r="KY101" s="40"/>
      <c r="KZ101" s="40"/>
      <c r="LA101" s="40"/>
      <c r="LB101" s="40"/>
      <c r="LC101" s="40"/>
      <c r="LD101" s="40"/>
      <c r="LE101" s="40"/>
      <c r="LF101" s="40"/>
      <c r="LG101" s="40"/>
      <c r="LH101" s="40"/>
      <c r="LI101" s="40"/>
      <c r="LJ101" s="40"/>
      <c r="LK101" s="40"/>
      <c r="LL101" s="40"/>
      <c r="LM101" s="40"/>
      <c r="LN101" s="40"/>
      <c r="LO101" s="40"/>
      <c r="LP101" s="40"/>
      <c r="LQ101" s="40"/>
      <c r="LR101" s="40"/>
      <c r="LS101" s="40"/>
      <c r="LT101" s="40"/>
      <c r="LU101" s="40"/>
      <c r="LV101" s="40"/>
      <c r="LW101" s="40"/>
      <c r="LX101" s="40"/>
      <c r="LY101" s="40"/>
      <c r="LZ101" s="40"/>
      <c r="MA101" s="40"/>
      <c r="MB101" s="40"/>
      <c r="MC101" s="40"/>
      <c r="MD101" s="40"/>
      <c r="ME101" s="40"/>
      <c r="MF101" s="40"/>
      <c r="MG101" s="40"/>
      <c r="MH101" s="40"/>
      <c r="MI101" s="40"/>
      <c r="MJ101" s="40"/>
      <c r="MK101" s="40"/>
      <c r="ML101" s="40"/>
      <c r="MM101" s="40"/>
      <c r="MN101" s="40"/>
      <c r="MO101" s="40"/>
      <c r="MP101" s="40"/>
      <c r="MQ101" s="40"/>
      <c r="MR101" s="40"/>
      <c r="MS101" s="40"/>
      <c r="MT101" s="40"/>
      <c r="MU101" s="40"/>
      <c r="MV101" s="40"/>
      <c r="MW101" s="40"/>
      <c r="MX101" s="40"/>
      <c r="MY101" s="40"/>
      <c r="MZ101" s="40"/>
      <c r="NA101" s="40"/>
      <c r="NB101" s="40"/>
      <c r="NC101" s="40"/>
      <c r="ND101" s="40"/>
      <c r="NE101" s="40"/>
      <c r="NF101" s="40"/>
      <c r="NG101" s="40"/>
      <c r="NH101" s="40"/>
      <c r="NI101" s="40"/>
      <c r="NJ101" s="40"/>
      <c r="NK101" s="40"/>
      <c r="NL101" s="40"/>
      <c r="NM101" s="40"/>
      <c r="NN101" s="40"/>
      <c r="NO101" s="40"/>
      <c r="NP101" s="40"/>
      <c r="NQ101" s="40"/>
      <c r="NR101" s="40"/>
      <c r="NS101" s="40"/>
      <c r="NT101" s="40"/>
      <c r="NU101" s="40"/>
      <c r="NV101" s="40"/>
      <c r="NW101" s="40"/>
      <c r="NX101" s="40"/>
      <c r="NY101" s="40"/>
      <c r="NZ101" s="40"/>
      <c r="OA101" s="40"/>
      <c r="OB101" s="40"/>
      <c r="OC101" s="40"/>
      <c r="OD101" s="40"/>
      <c r="OE101" s="40"/>
      <c r="OF101" s="40"/>
      <c r="OG101" s="40"/>
      <c r="OH101" s="40"/>
      <c r="OI101" s="40"/>
      <c r="OJ101" s="40"/>
      <c r="OK101" s="40"/>
      <c r="OL101" s="40"/>
      <c r="OM101" s="40"/>
      <c r="ON101" s="40"/>
      <c r="OO101" s="40"/>
      <c r="OP101" s="40"/>
      <c r="OQ101" s="40"/>
      <c r="OR101" s="40"/>
      <c r="OS101" s="40"/>
      <c r="OT101" s="40"/>
      <c r="OU101" s="40"/>
      <c r="OV101" s="40"/>
      <c r="OW101" s="40"/>
      <c r="OX101" s="40"/>
      <c r="OY101" s="40"/>
      <c r="OZ101" s="40"/>
      <c r="PA101" s="40"/>
      <c r="PB101" s="40"/>
      <c r="PC101" s="40"/>
      <c r="PD101" s="40"/>
      <c r="PE101" s="40"/>
      <c r="PF101" s="40"/>
      <c r="PG101" s="40"/>
      <c r="PH101" s="40"/>
      <c r="PI101" s="40"/>
      <c r="PJ101" s="40"/>
      <c r="PK101" s="40"/>
      <c r="PL101" s="40"/>
      <c r="PM101" s="40"/>
      <c r="PN101" s="40"/>
      <c r="PO101" s="40"/>
      <c r="PP101" s="40"/>
      <c r="PQ101" s="40"/>
      <c r="PR101" s="40"/>
      <c r="PS101" s="40"/>
      <c r="PT101" s="40"/>
      <c r="PU101" s="40"/>
      <c r="PV101" s="40"/>
      <c r="PW101" s="40"/>
      <c r="PX101" s="40"/>
      <c r="PY101" s="40"/>
      <c r="PZ101" s="40"/>
      <c r="QA101" s="40"/>
      <c r="QB101" s="40"/>
      <c r="QC101" s="40"/>
      <c r="QD101" s="40"/>
      <c r="QE101" s="40"/>
      <c r="QF101" s="40"/>
      <c r="QG101" s="40"/>
      <c r="QH101" s="40"/>
      <c r="QI101" s="40"/>
      <c r="QJ101" s="40"/>
      <c r="QK101" s="40"/>
      <c r="QL101" s="40"/>
      <c r="QM101" s="40"/>
      <c r="QN101" s="40"/>
      <c r="QO101" s="40"/>
      <c r="QP101" s="40"/>
      <c r="QQ101" s="40"/>
      <c r="QR101" s="40"/>
      <c r="QS101" s="40"/>
      <c r="QT101" s="40"/>
      <c r="QU101" s="40"/>
      <c r="QV101" s="40"/>
      <c r="QW101" s="40"/>
      <c r="QX101" s="40"/>
      <c r="QY101" s="40"/>
      <c r="QZ101" s="40"/>
      <c r="RA101" s="40"/>
      <c r="RB101" s="40"/>
      <c r="RC101" s="40"/>
      <c r="RD101" s="40"/>
      <c r="RE101" s="40"/>
      <c r="RF101" s="40"/>
      <c r="RG101" s="40"/>
      <c r="RH101" s="40"/>
      <c r="RI101" s="40"/>
      <c r="RJ101" s="40"/>
      <c r="RK101" s="40"/>
      <c r="RL101" s="40"/>
      <c r="RM101" s="40"/>
      <c r="RN101" s="40"/>
      <c r="RO101" s="40"/>
      <c r="RP101" s="40"/>
      <c r="RQ101" s="40"/>
      <c r="RR101" s="40"/>
      <c r="RS101" s="40"/>
      <c r="RT101" s="40"/>
      <c r="RU101" s="40"/>
      <c r="RV101" s="40"/>
      <c r="RW101" s="40"/>
      <c r="RX101" s="40"/>
      <c r="RY101" s="40"/>
      <c r="RZ101" s="40"/>
      <c r="SA101" s="40"/>
      <c r="SB101" s="40"/>
      <c r="SC101" s="40"/>
      <c r="SD101" s="40"/>
      <c r="SE101" s="40"/>
      <c r="SF101" s="40"/>
      <c r="SG101" s="40"/>
      <c r="SH101" s="40"/>
      <c r="SI101" s="40"/>
      <c r="SJ101" s="40"/>
      <c r="SK101" s="40"/>
      <c r="SL101" s="40"/>
      <c r="SM101" s="40"/>
      <c r="SN101" s="40"/>
      <c r="SO101" s="40"/>
      <c r="SP101" s="40"/>
      <c r="SQ101" s="40"/>
      <c r="SR101" s="40"/>
      <c r="SS101" s="40"/>
      <c r="ST101" s="40"/>
      <c r="SU101" s="40"/>
      <c r="SV101" s="40"/>
      <c r="SW101" s="40"/>
      <c r="SX101" s="40"/>
      <c r="SY101" s="40"/>
      <c r="SZ101" s="40"/>
      <c r="TA101" s="40"/>
      <c r="TB101" s="40"/>
      <c r="TC101" s="40"/>
      <c r="TD101" s="40"/>
      <c r="TE101" s="40"/>
      <c r="TF101" s="40"/>
      <c r="TG101" s="40"/>
      <c r="TH101" s="40"/>
      <c r="TI101" s="40"/>
      <c r="TJ101" s="40"/>
      <c r="TK101" s="40"/>
      <c r="TL101" s="40"/>
      <c r="TM101" s="40"/>
      <c r="TN101" s="40"/>
      <c r="TO101" s="40"/>
      <c r="TP101" s="40"/>
      <c r="TQ101" s="40"/>
      <c r="TR101" s="40"/>
      <c r="TS101" s="40"/>
      <c r="TT101" s="40"/>
      <c r="TU101" s="40"/>
      <c r="TV101" s="40"/>
      <c r="TW101" s="40"/>
      <c r="TX101" s="40"/>
      <c r="TY101" s="40"/>
      <c r="TZ101" s="40"/>
      <c r="UA101" s="40"/>
      <c r="UB101" s="40"/>
      <c r="UC101" s="40"/>
      <c r="UD101" s="40"/>
      <c r="UE101" s="40"/>
      <c r="UF101" s="40"/>
      <c r="UG101" s="40"/>
      <c r="UH101" s="40"/>
      <c r="UI101" s="40"/>
      <c r="UJ101" s="40"/>
      <c r="UK101" s="40"/>
      <c r="UL101" s="40"/>
      <c r="UM101" s="40"/>
      <c r="UN101" s="40"/>
      <c r="UO101" s="40"/>
      <c r="UP101" s="40"/>
      <c r="UQ101" s="40"/>
      <c r="UR101" s="40"/>
      <c r="US101" s="40"/>
      <c r="UT101" s="40"/>
      <c r="UU101" s="40"/>
      <c r="UV101" s="40"/>
      <c r="UW101" s="40"/>
      <c r="UX101" s="40"/>
      <c r="UY101" s="40"/>
      <c r="UZ101" s="40"/>
      <c r="VA101" s="40"/>
      <c r="VB101" s="40"/>
      <c r="VC101" s="40"/>
      <c r="VD101" s="40"/>
      <c r="VE101" s="40"/>
      <c r="VF101" s="40"/>
      <c r="VG101" s="40"/>
      <c r="VH101" s="40"/>
      <c r="VI101" s="40"/>
      <c r="VJ101" s="40"/>
      <c r="VK101" s="40"/>
      <c r="VL101" s="40"/>
      <c r="VM101" s="40"/>
      <c r="VN101" s="40"/>
      <c r="VO101" s="40"/>
      <c r="VP101" s="40"/>
      <c r="VQ101" s="40"/>
      <c r="VR101" s="40"/>
      <c r="VS101" s="40"/>
      <c r="VT101" s="40"/>
      <c r="VU101" s="40"/>
      <c r="VV101" s="40"/>
      <c r="VW101" s="40"/>
      <c r="VX101" s="40"/>
      <c r="VY101" s="40"/>
      <c r="VZ101" s="40"/>
      <c r="WA101" s="40"/>
      <c r="WB101" s="40"/>
      <c r="WC101" s="40"/>
      <c r="WD101" s="40"/>
      <c r="WE101" s="40"/>
      <c r="WF101" s="40"/>
      <c r="WG101" s="40"/>
      <c r="WH101" s="40"/>
      <c r="WI101" s="40"/>
      <c r="WJ101" s="40"/>
      <c r="WK101" s="40"/>
      <c r="WL101" s="40"/>
      <c r="WM101" s="40"/>
      <c r="WN101" s="40"/>
      <c r="WO101" s="40"/>
      <c r="WP101" s="40"/>
      <c r="WQ101" s="40"/>
      <c r="WR101" s="40"/>
      <c r="WS101" s="40"/>
      <c r="WT101" s="40"/>
      <c r="WU101" s="40"/>
      <c r="WV101" s="40"/>
      <c r="WW101" s="40"/>
      <c r="WX101" s="40"/>
      <c r="WY101" s="40"/>
      <c r="WZ101" s="40"/>
      <c r="XA101" s="40"/>
      <c r="XB101" s="40"/>
      <c r="XC101" s="40"/>
      <c r="XD101" s="40"/>
      <c r="XE101" s="40"/>
      <c r="XF101" s="40"/>
      <c r="XG101" s="40"/>
      <c r="XH101" s="40"/>
      <c r="XI101" s="40"/>
      <c r="XJ101" s="40"/>
      <c r="XK101" s="40"/>
      <c r="XL101" s="40"/>
      <c r="XM101" s="40"/>
      <c r="XN101" s="40"/>
      <c r="XO101" s="40"/>
      <c r="XP101" s="40"/>
      <c r="XQ101" s="40"/>
      <c r="XR101" s="40"/>
      <c r="XS101" s="40"/>
      <c r="XT101" s="40"/>
      <c r="XU101" s="40"/>
      <c r="XV101" s="40"/>
      <c r="XW101" s="40"/>
      <c r="XX101" s="40"/>
      <c r="XY101" s="40"/>
      <c r="XZ101" s="40"/>
      <c r="YA101" s="40"/>
      <c r="YB101" s="40"/>
      <c r="YC101" s="40"/>
      <c r="YD101" s="40"/>
      <c r="YE101" s="40"/>
      <c r="YF101" s="40"/>
      <c r="YG101" s="40"/>
      <c r="YH101" s="40"/>
      <c r="YI101" s="40"/>
      <c r="YJ101" s="40"/>
      <c r="YK101" s="40"/>
      <c r="YL101" s="40"/>
      <c r="YM101" s="40"/>
      <c r="YN101" s="40"/>
      <c r="YO101" s="40"/>
      <c r="YP101" s="40"/>
      <c r="YQ101" s="40"/>
      <c r="YR101" s="40"/>
      <c r="YS101" s="40"/>
      <c r="YT101" s="40"/>
      <c r="YU101" s="40"/>
      <c r="YV101" s="40"/>
      <c r="YW101" s="40"/>
      <c r="YX101" s="40"/>
      <c r="YY101" s="40"/>
      <c r="YZ101" s="40"/>
      <c r="ZA101" s="40"/>
      <c r="ZB101" s="40"/>
      <c r="ZC101" s="40"/>
      <c r="ZD101" s="40"/>
      <c r="ZE101" s="40"/>
      <c r="ZF101" s="40"/>
      <c r="ZG101" s="40"/>
      <c r="ZH101" s="40"/>
      <c r="ZI101" s="40"/>
      <c r="ZJ101" s="40"/>
      <c r="ZK101" s="40"/>
      <c r="ZL101" s="40"/>
      <c r="ZM101" s="40"/>
      <c r="ZN101" s="40"/>
      <c r="ZO101" s="40"/>
      <c r="ZP101" s="40"/>
      <c r="ZQ101" s="40"/>
      <c r="ZR101" s="40"/>
      <c r="ZS101" s="40"/>
      <c r="ZT101" s="40"/>
      <c r="ZU101" s="40"/>
      <c r="ZV101" s="40"/>
      <c r="ZW101" s="40"/>
      <c r="ZX101" s="40"/>
      <c r="ZY101" s="40"/>
      <c r="ZZ101" s="40"/>
      <c r="AAA101" s="40"/>
      <c r="AAB101" s="40"/>
      <c r="AAC101" s="40"/>
      <c r="AAD101" s="40"/>
      <c r="AAE101" s="40"/>
      <c r="AAF101" s="40"/>
      <c r="AAG101" s="40"/>
      <c r="AAH101" s="40"/>
      <c r="AAI101" s="40"/>
      <c r="AAJ101" s="40"/>
      <c r="AAK101" s="40"/>
      <c r="AAL101" s="40"/>
      <c r="AAM101" s="40"/>
      <c r="AAN101" s="40"/>
      <c r="AAO101" s="40"/>
      <c r="AAP101" s="40"/>
      <c r="AAQ101" s="40"/>
      <c r="AAR101" s="40"/>
      <c r="AAS101" s="40"/>
      <c r="AAT101" s="40"/>
      <c r="AAU101" s="40"/>
      <c r="AAV101" s="40"/>
      <c r="AAW101" s="40"/>
      <c r="AAX101" s="40"/>
      <c r="AAY101" s="40"/>
      <c r="AAZ101" s="40"/>
      <c r="ABA101" s="40"/>
      <c r="ABB101" s="40"/>
      <c r="ABC101" s="40"/>
      <c r="ABD101" s="40"/>
      <c r="ABE101" s="40"/>
      <c r="ABF101" s="40"/>
      <c r="ABG101" s="40"/>
      <c r="ABH101" s="40"/>
      <c r="ABI101" s="40"/>
      <c r="ABJ101" s="40"/>
      <c r="ABK101" s="40"/>
      <c r="ABL101" s="40"/>
      <c r="ABM101" s="40"/>
      <c r="ABN101" s="40"/>
      <c r="ABO101" s="40"/>
      <c r="ABP101" s="40"/>
      <c r="ABQ101" s="40"/>
      <c r="ABR101" s="40"/>
      <c r="ABS101" s="40"/>
      <c r="ABT101" s="40"/>
      <c r="ABU101" s="40"/>
      <c r="ABV101" s="40"/>
      <c r="ABW101" s="40"/>
      <c r="ABX101" s="40"/>
      <c r="ABY101" s="40"/>
      <c r="ABZ101" s="40"/>
      <c r="ACA101" s="40"/>
      <c r="ACB101" s="40"/>
      <c r="ACC101" s="40"/>
      <c r="ACD101" s="40"/>
      <c r="ACE101" s="40"/>
      <c r="ACF101" s="40"/>
      <c r="ACG101" s="40"/>
      <c r="ACH101" s="40"/>
      <c r="ACI101" s="40"/>
      <c r="ACJ101" s="40"/>
      <c r="ACK101" s="40"/>
      <c r="ACL101" s="40"/>
      <c r="ACM101" s="40"/>
      <c r="ACN101" s="40"/>
      <c r="ACO101" s="40"/>
      <c r="ACP101" s="40"/>
      <c r="ACQ101" s="40"/>
      <c r="ACR101" s="40"/>
      <c r="ACS101" s="40"/>
      <c r="ACT101" s="40"/>
      <c r="ACU101" s="40"/>
      <c r="ACV101" s="40"/>
      <c r="ACW101" s="40"/>
      <c r="ACX101" s="40"/>
      <c r="ACY101" s="40"/>
      <c r="ACZ101" s="40"/>
      <c r="ADA101" s="40"/>
      <c r="ADB101" s="40"/>
      <c r="ADC101" s="40"/>
      <c r="ADD101" s="40"/>
      <c r="ADE101" s="40"/>
      <c r="ADF101" s="40"/>
      <c r="ADG101" s="40"/>
      <c r="ADH101" s="40"/>
      <c r="ADI101" s="40"/>
      <c r="ADJ101" s="40"/>
      <c r="ADK101" s="40"/>
      <c r="ADL101" s="40"/>
      <c r="ADM101" s="40"/>
      <c r="ADN101" s="40"/>
      <c r="ADO101" s="40"/>
      <c r="ADP101" s="40"/>
      <c r="ADQ101" s="40"/>
      <c r="ADR101" s="40"/>
      <c r="ADS101" s="40"/>
      <c r="ADT101" s="40"/>
      <c r="ADU101" s="40"/>
      <c r="ADV101" s="40"/>
      <c r="ADW101" s="40"/>
      <c r="ADX101" s="40"/>
      <c r="ADY101" s="40"/>
      <c r="ADZ101" s="40"/>
      <c r="AEA101" s="40"/>
      <c r="AEB101" s="40"/>
      <c r="AEC101" s="40"/>
      <c r="AED101" s="40"/>
      <c r="AEE101" s="40"/>
      <c r="AEF101" s="40"/>
      <c r="AEG101" s="40"/>
      <c r="AEH101" s="40"/>
      <c r="AEI101" s="40"/>
      <c r="AEJ101" s="40"/>
      <c r="AEK101" s="40"/>
      <c r="AEL101" s="40"/>
      <c r="AEM101" s="40"/>
      <c r="AEN101" s="40"/>
      <c r="AEO101" s="40"/>
      <c r="AEP101" s="40"/>
      <c r="AEQ101" s="40"/>
      <c r="AER101" s="40"/>
      <c r="AES101" s="40"/>
      <c r="AET101" s="40"/>
      <c r="AEU101" s="40"/>
      <c r="AEV101" s="40"/>
      <c r="AEW101" s="40"/>
      <c r="AEX101" s="40"/>
      <c r="AEY101" s="40"/>
      <c r="AEZ101" s="40"/>
      <c r="AFA101" s="40"/>
      <c r="AFB101" s="40"/>
      <c r="AFC101" s="40"/>
      <c r="AFD101" s="40"/>
      <c r="AFE101" s="40"/>
      <c r="AFF101" s="40"/>
      <c r="AFG101" s="40"/>
      <c r="AFH101" s="40"/>
      <c r="AFI101" s="40"/>
      <c r="AFJ101" s="40"/>
      <c r="AFK101" s="40"/>
      <c r="AFL101" s="40"/>
      <c r="AFM101" s="40"/>
      <c r="AFN101" s="40"/>
      <c r="AFO101" s="40"/>
      <c r="AFP101" s="40"/>
      <c r="AFQ101" s="40"/>
      <c r="AFR101" s="40"/>
      <c r="AFS101" s="40"/>
      <c r="AFT101" s="40"/>
      <c r="AFU101" s="40"/>
      <c r="AFV101" s="40"/>
      <c r="AFW101" s="40"/>
      <c r="AFX101" s="40"/>
      <c r="AFY101" s="40"/>
      <c r="AFZ101" s="40"/>
      <c r="AGA101" s="40"/>
      <c r="AGB101" s="40"/>
      <c r="AGC101" s="40"/>
      <c r="AGD101" s="40"/>
      <c r="AGE101" s="40"/>
      <c r="AGF101" s="40"/>
      <c r="AGG101" s="40"/>
      <c r="AGH101" s="40"/>
      <c r="AGI101" s="40"/>
      <c r="AGJ101" s="40"/>
      <c r="AGK101" s="40"/>
      <c r="AGL101" s="40"/>
      <c r="AGM101" s="40"/>
      <c r="AGN101" s="40"/>
      <c r="AGO101" s="40"/>
      <c r="AGP101" s="40"/>
      <c r="AGQ101" s="40"/>
      <c r="AGR101" s="40"/>
      <c r="AGS101" s="40"/>
      <c r="AGT101" s="40"/>
      <c r="AGU101" s="40"/>
      <c r="AGV101" s="40"/>
      <c r="AGW101" s="40"/>
      <c r="AGX101" s="40"/>
      <c r="AGY101" s="40"/>
      <c r="AGZ101" s="40"/>
      <c r="AHA101" s="40"/>
      <c r="AHB101" s="40"/>
      <c r="AHC101" s="40"/>
      <c r="AHD101" s="40"/>
      <c r="AHE101" s="40"/>
      <c r="AHF101" s="40"/>
      <c r="AHG101" s="40"/>
      <c r="AHH101" s="40"/>
      <c r="AHI101" s="40"/>
      <c r="AHJ101" s="40"/>
      <c r="AHK101" s="40"/>
      <c r="AHL101" s="40"/>
      <c r="AHM101" s="40"/>
      <c r="AHN101" s="40"/>
      <c r="AHO101" s="40"/>
      <c r="AHP101" s="40"/>
      <c r="AHQ101" s="40"/>
      <c r="AHR101" s="40"/>
      <c r="AHS101" s="40"/>
      <c r="AHT101" s="40"/>
      <c r="AHU101" s="40"/>
      <c r="AHV101" s="40"/>
      <c r="AHW101" s="40"/>
      <c r="AHX101" s="40"/>
      <c r="AHY101" s="40"/>
      <c r="AHZ101" s="40"/>
      <c r="AIA101" s="40"/>
      <c r="AIB101" s="40"/>
      <c r="AIC101" s="40"/>
      <c r="AID101" s="40"/>
      <c r="AIE101" s="40"/>
      <c r="AIF101" s="40"/>
      <c r="AIG101" s="40"/>
      <c r="AIH101" s="40"/>
      <c r="AII101" s="40"/>
      <c r="AIJ101" s="40"/>
      <c r="AIK101" s="40"/>
      <c r="AIL101" s="40"/>
      <c r="AIM101" s="40"/>
      <c r="AIN101" s="40"/>
      <c r="AIO101" s="40"/>
      <c r="AIP101" s="40"/>
      <c r="AIQ101" s="40"/>
      <c r="AIR101" s="40"/>
      <c r="AIS101" s="40"/>
      <c r="AIT101" s="40"/>
      <c r="AIU101" s="40"/>
      <c r="AIV101" s="40"/>
      <c r="AIW101" s="40"/>
      <c r="AIX101" s="40"/>
      <c r="AIY101" s="40"/>
      <c r="AIZ101" s="40"/>
      <c r="AJA101" s="40"/>
      <c r="AJB101" s="40"/>
      <c r="AJC101" s="40"/>
      <c r="AJD101" s="40"/>
      <c r="AJE101" s="40"/>
      <c r="AJF101" s="40"/>
      <c r="AJG101" s="40"/>
      <c r="AJH101" s="40"/>
      <c r="AJI101" s="40"/>
      <c r="AJJ101" s="40"/>
      <c r="AJK101" s="40"/>
      <c r="AJL101" s="40"/>
      <c r="AJM101" s="40"/>
      <c r="AJN101" s="40"/>
      <c r="AJO101" s="40"/>
      <c r="AJP101" s="40"/>
      <c r="AJQ101" s="40"/>
      <c r="AJR101" s="40"/>
      <c r="AJS101" s="40"/>
      <c r="AJT101" s="40"/>
      <c r="AJU101" s="40"/>
      <c r="AJV101" s="40"/>
      <c r="AJW101" s="40"/>
      <c r="AJX101" s="40"/>
      <c r="AJY101" s="40"/>
      <c r="AJZ101" s="40"/>
      <c r="AKA101" s="40"/>
      <c r="AKB101" s="40"/>
      <c r="AKC101" s="40"/>
      <c r="AKD101" s="40"/>
      <c r="AKE101" s="40"/>
      <c r="AKF101" s="40"/>
      <c r="AKG101" s="40"/>
      <c r="AKH101" s="40"/>
      <c r="AKI101" s="40"/>
      <c r="AKJ101" s="40"/>
      <c r="AKK101" s="40"/>
      <c r="AKL101" s="40"/>
      <c r="AKM101" s="40"/>
      <c r="AKN101" s="40"/>
      <c r="AKO101" s="40"/>
      <c r="AKP101" s="40"/>
      <c r="AKQ101" s="40"/>
      <c r="AKR101" s="40"/>
      <c r="AKS101" s="40"/>
      <c r="AKT101" s="40"/>
      <c r="AKU101" s="40"/>
      <c r="AKV101" s="40"/>
      <c r="AKW101" s="40"/>
      <c r="AKX101" s="40"/>
      <c r="AKY101" s="40"/>
      <c r="AKZ101" s="40"/>
      <c r="ALA101" s="40"/>
      <c r="ALB101" s="40"/>
      <c r="ALC101" s="40"/>
      <c r="ALD101" s="40"/>
      <c r="ALE101" s="40"/>
      <c r="ALF101" s="40"/>
      <c r="ALG101" s="40"/>
      <c r="ALH101" s="40"/>
      <c r="ALI101" s="40"/>
      <c r="ALJ101" s="40"/>
      <c r="ALK101" s="40"/>
      <c r="ALL101" s="40"/>
      <c r="ALM101" s="40"/>
      <c r="ALN101" s="40"/>
      <c r="ALO101" s="40"/>
      <c r="ALP101" s="40"/>
      <c r="ALQ101" s="40"/>
      <c r="ALR101" s="40"/>
      <c r="ALS101" s="40"/>
      <c r="ALT101" s="40"/>
      <c r="ALU101" s="40"/>
      <c r="ALV101" s="40"/>
      <c r="ALW101" s="40"/>
      <c r="ALX101" s="40"/>
      <c r="ALY101" s="40"/>
      <c r="ALZ101" s="40"/>
      <c r="AMA101" s="40"/>
      <c r="AMB101" s="40"/>
      <c r="AMC101" s="40"/>
      <c r="AMD101" s="40"/>
      <c r="AME101" s="40"/>
      <c r="AMF101" s="40"/>
      <c r="AMG101" s="40"/>
      <c r="AMH101" s="40"/>
      <c r="AMI101" s="40"/>
      <c r="AMJ101" s="40"/>
      <c r="AMK101" s="40"/>
      <c r="AML101" s="40"/>
      <c r="AMM101" s="40"/>
      <c r="AMN101" s="40"/>
      <c r="AMO101" s="40"/>
      <c r="AMP101" s="40"/>
      <c r="AMQ101" s="40"/>
      <c r="AMR101" s="40"/>
      <c r="AMS101" s="40"/>
      <c r="AMT101" s="40"/>
      <c r="AMU101" s="40"/>
      <c r="AMV101" s="40"/>
      <c r="AMW101" s="40"/>
      <c r="AMX101" s="40"/>
      <c r="AMY101" s="40"/>
      <c r="AMZ101" s="40"/>
      <c r="ANA101" s="40"/>
      <c r="ANB101" s="40"/>
      <c r="ANC101" s="40"/>
      <c r="AND101" s="40"/>
      <c r="ANE101" s="40"/>
      <c r="ANF101" s="40"/>
      <c r="ANG101" s="40"/>
      <c r="ANH101" s="40"/>
      <c r="ANI101" s="40"/>
      <c r="ANJ101" s="40"/>
      <c r="ANK101" s="40"/>
      <c r="ANL101" s="40"/>
      <c r="ANM101" s="40"/>
      <c r="ANN101" s="40"/>
      <c r="ANO101" s="40"/>
      <c r="ANP101" s="40"/>
      <c r="ANQ101" s="40"/>
      <c r="ANR101" s="40"/>
      <c r="ANS101" s="40"/>
      <c r="ANT101" s="40"/>
      <c r="ANU101" s="40"/>
      <c r="ANV101" s="40"/>
      <c r="ANW101" s="40"/>
      <c r="ANX101" s="40"/>
      <c r="ANY101" s="40"/>
      <c r="ANZ101" s="40"/>
      <c r="AOA101" s="40"/>
      <c r="AOB101" s="40"/>
      <c r="AOC101" s="40"/>
      <c r="AOD101" s="40"/>
      <c r="AOE101" s="40"/>
      <c r="AOF101" s="40"/>
      <c r="AOG101" s="40"/>
      <c r="AOH101" s="40"/>
      <c r="AOI101" s="40"/>
      <c r="AOJ101" s="40"/>
      <c r="AOK101" s="40"/>
      <c r="AOL101" s="40"/>
      <c r="AOM101" s="40"/>
      <c r="AON101" s="40"/>
      <c r="AOO101" s="40"/>
      <c r="AOP101" s="40"/>
      <c r="AOQ101" s="40"/>
      <c r="AOR101" s="40"/>
      <c r="AOS101" s="40"/>
      <c r="AOT101" s="40"/>
      <c r="AOU101" s="40"/>
      <c r="AOV101" s="40"/>
      <c r="AOW101" s="40"/>
      <c r="AOX101" s="40"/>
      <c r="AOY101" s="40"/>
      <c r="AOZ101" s="40"/>
      <c r="APA101" s="40"/>
      <c r="APB101" s="40"/>
      <c r="APC101" s="40"/>
      <c r="APD101" s="40"/>
      <c r="APE101" s="40"/>
      <c r="APF101" s="40"/>
      <c r="APG101" s="40"/>
      <c r="APH101" s="40"/>
      <c r="API101" s="40"/>
      <c r="APJ101" s="40"/>
      <c r="APK101" s="40"/>
      <c r="APL101" s="40"/>
      <c r="APM101" s="40"/>
      <c r="APN101" s="40"/>
      <c r="APO101" s="40"/>
      <c r="APP101" s="40"/>
      <c r="APQ101" s="40"/>
      <c r="APR101" s="40"/>
      <c r="APS101" s="40"/>
      <c r="APT101" s="40"/>
      <c r="APU101" s="40"/>
      <c r="APV101" s="40"/>
      <c r="APW101" s="40"/>
      <c r="APX101" s="40"/>
      <c r="APY101" s="40"/>
      <c r="APZ101" s="40"/>
      <c r="AQA101" s="40"/>
      <c r="AQB101" s="40"/>
      <c r="AQC101" s="40"/>
      <c r="AQD101" s="40"/>
      <c r="AQE101" s="40"/>
      <c r="AQF101" s="40"/>
      <c r="AQG101" s="40"/>
      <c r="AQH101" s="40"/>
      <c r="AQI101" s="40"/>
      <c r="AQJ101" s="40"/>
      <c r="AQK101" s="40"/>
      <c r="AQL101" s="40"/>
      <c r="AQM101" s="40"/>
      <c r="AQN101" s="40"/>
      <c r="AQO101" s="40"/>
      <c r="AQP101" s="40"/>
      <c r="AQQ101" s="40"/>
      <c r="AQR101" s="40"/>
      <c r="AQS101" s="40"/>
      <c r="AQT101" s="40"/>
      <c r="AQU101" s="40"/>
      <c r="AQV101" s="40"/>
      <c r="AQW101" s="40"/>
      <c r="AQX101" s="40"/>
      <c r="AQY101" s="40"/>
      <c r="AQZ101" s="40"/>
      <c r="ARA101" s="40"/>
      <c r="ARB101" s="40"/>
      <c r="ARC101" s="40"/>
      <c r="ARD101" s="40"/>
      <c r="ARE101" s="40"/>
      <c r="ARF101" s="40"/>
      <c r="ARG101" s="40"/>
      <c r="ARH101" s="40"/>
      <c r="ARI101" s="40"/>
      <c r="ARJ101" s="40"/>
      <c r="ARK101" s="40"/>
      <c r="ARL101" s="40"/>
      <c r="ARM101" s="40"/>
      <c r="ARN101" s="40"/>
      <c r="ARO101" s="40"/>
      <c r="ARP101" s="40"/>
      <c r="ARQ101" s="40"/>
      <c r="ARR101" s="40"/>
      <c r="ARS101" s="40"/>
      <c r="ART101" s="40"/>
      <c r="ARU101" s="40"/>
      <c r="ARV101" s="40"/>
      <c r="ARW101" s="40"/>
      <c r="ARX101" s="40"/>
      <c r="ARY101" s="40"/>
      <c r="ARZ101" s="40"/>
      <c r="ASA101" s="40"/>
      <c r="ASB101" s="40"/>
      <c r="ASC101" s="40"/>
      <c r="ASD101" s="40"/>
      <c r="ASE101" s="40"/>
      <c r="ASF101" s="40"/>
      <c r="ASG101" s="40"/>
      <c r="ASH101" s="40"/>
      <c r="ASI101" s="40"/>
      <c r="ASJ101" s="40"/>
      <c r="ASK101" s="40"/>
      <c r="ASL101" s="40"/>
      <c r="ASM101" s="40"/>
      <c r="ASN101" s="40"/>
      <c r="ASO101" s="40"/>
      <c r="ASP101" s="40"/>
      <c r="ASQ101" s="40"/>
      <c r="ASR101" s="40"/>
      <c r="ASS101" s="40"/>
      <c r="AST101" s="40"/>
      <c r="ASU101" s="40"/>
      <c r="ASV101" s="40"/>
      <c r="ASW101" s="40"/>
      <c r="ASX101" s="40"/>
      <c r="ASY101" s="40"/>
      <c r="ASZ101" s="40"/>
      <c r="ATA101" s="40"/>
      <c r="ATB101" s="40"/>
      <c r="ATC101" s="40"/>
      <c r="ATD101" s="40"/>
      <c r="ATE101" s="40"/>
      <c r="ATF101" s="40"/>
      <c r="ATG101" s="40"/>
      <c r="ATH101" s="40"/>
      <c r="ATI101" s="40"/>
      <c r="ATJ101" s="40"/>
      <c r="ATK101" s="40"/>
      <c r="ATL101" s="40"/>
      <c r="ATM101" s="40"/>
      <c r="ATN101" s="40"/>
      <c r="ATO101" s="40"/>
      <c r="ATP101" s="40"/>
      <c r="ATQ101" s="40"/>
      <c r="ATR101" s="40"/>
      <c r="ATS101" s="40"/>
      <c r="ATT101" s="40"/>
      <c r="ATU101" s="40"/>
      <c r="ATV101" s="40"/>
      <c r="ATW101" s="40"/>
      <c r="ATX101" s="40"/>
      <c r="ATY101" s="40"/>
      <c r="ATZ101" s="40"/>
      <c r="AUA101" s="40"/>
      <c r="AUB101" s="40"/>
      <c r="AUC101" s="40"/>
      <c r="AUD101" s="40"/>
      <c r="AUE101" s="40"/>
      <c r="AUF101" s="40"/>
      <c r="AUG101" s="40"/>
      <c r="AUH101" s="40"/>
      <c r="AUI101" s="40"/>
      <c r="AUJ101" s="40"/>
      <c r="AUK101" s="40"/>
      <c r="AUL101" s="40"/>
      <c r="AUM101" s="40"/>
      <c r="AUN101" s="40"/>
      <c r="AUO101" s="40"/>
      <c r="AUP101" s="40"/>
      <c r="AUQ101" s="40"/>
      <c r="AUR101" s="40"/>
      <c r="AUS101" s="40"/>
      <c r="AUT101" s="40"/>
      <c r="AUU101" s="40"/>
      <c r="AUV101" s="40"/>
      <c r="AUW101" s="40"/>
      <c r="AUX101" s="40"/>
      <c r="AUY101" s="40"/>
      <c r="AUZ101" s="40"/>
      <c r="AVA101" s="40"/>
      <c r="AVB101" s="40"/>
      <c r="AVC101" s="40"/>
      <c r="AVD101" s="40"/>
      <c r="AVE101" s="40"/>
      <c r="AVF101" s="40"/>
      <c r="AVG101" s="40"/>
      <c r="AVH101" s="40"/>
      <c r="AVI101" s="40"/>
      <c r="AVJ101" s="40"/>
      <c r="AVK101" s="40"/>
      <c r="AVL101" s="40"/>
      <c r="AVM101" s="40"/>
      <c r="AVN101" s="40"/>
      <c r="AVO101" s="40"/>
      <c r="AVP101" s="40"/>
      <c r="AVQ101" s="40"/>
      <c r="AVR101" s="40"/>
      <c r="AVS101" s="40"/>
      <c r="AVT101" s="40"/>
      <c r="AVU101" s="40"/>
      <c r="AVV101" s="40"/>
      <c r="AVW101" s="40"/>
      <c r="AVX101" s="40"/>
      <c r="AVY101" s="40"/>
      <c r="AVZ101" s="40"/>
      <c r="AWA101" s="40"/>
      <c r="AWB101" s="40"/>
      <c r="AWC101" s="40"/>
      <c r="AWD101" s="40"/>
      <c r="AWE101" s="40"/>
      <c r="AWF101" s="40"/>
      <c r="AWG101" s="40"/>
      <c r="AWH101" s="40"/>
      <c r="AWI101" s="40"/>
      <c r="AWJ101" s="40"/>
      <c r="AWK101" s="40"/>
      <c r="AWL101" s="40"/>
      <c r="AWM101" s="40"/>
      <c r="AWN101" s="40"/>
      <c r="AWO101" s="40"/>
      <c r="AWP101" s="40"/>
      <c r="AWQ101" s="40"/>
      <c r="AWR101" s="40"/>
      <c r="AWS101" s="40"/>
      <c r="AWT101" s="40"/>
      <c r="AWU101" s="40"/>
      <c r="AWV101" s="40"/>
      <c r="AWW101" s="40"/>
      <c r="AWX101" s="40"/>
      <c r="AWY101" s="40"/>
      <c r="AWZ101" s="40"/>
      <c r="AXA101" s="40"/>
      <c r="AXB101" s="40"/>
      <c r="AXC101" s="40"/>
      <c r="AXD101" s="40"/>
      <c r="AXE101" s="40"/>
      <c r="AXF101" s="40"/>
      <c r="AXG101" s="40"/>
      <c r="AXH101" s="40"/>
      <c r="AXI101" s="40"/>
      <c r="AXJ101" s="40"/>
      <c r="AXK101" s="40"/>
      <c r="AXL101" s="40"/>
      <c r="AXM101" s="40"/>
      <c r="AXN101" s="40"/>
      <c r="AXO101" s="40"/>
      <c r="AXP101" s="40"/>
      <c r="AXQ101" s="40"/>
      <c r="AXR101" s="40"/>
      <c r="AXS101" s="40"/>
      <c r="AXT101" s="40"/>
      <c r="AXU101" s="40"/>
      <c r="AXV101" s="40"/>
      <c r="AXW101" s="40"/>
      <c r="AXX101" s="40"/>
      <c r="AXY101" s="40"/>
      <c r="AXZ101" s="40"/>
      <c r="AYA101" s="40"/>
      <c r="AYB101" s="40"/>
      <c r="AYC101" s="40"/>
      <c r="AYD101" s="40"/>
      <c r="AYE101" s="40"/>
      <c r="AYF101" s="40"/>
      <c r="AYG101" s="40"/>
      <c r="AYH101" s="40"/>
      <c r="AYI101" s="40"/>
      <c r="AYJ101" s="40"/>
      <c r="AYK101" s="40"/>
      <c r="AYL101" s="40"/>
      <c r="AYM101" s="40"/>
      <c r="AYN101" s="40"/>
      <c r="AYO101" s="40"/>
      <c r="AYP101" s="40"/>
      <c r="AYQ101" s="40"/>
      <c r="AYR101" s="40"/>
      <c r="AYS101" s="40"/>
      <c r="AYT101" s="40"/>
      <c r="AYU101" s="40"/>
      <c r="AYV101" s="40"/>
      <c r="AYW101" s="40"/>
      <c r="AYX101" s="40"/>
      <c r="AYY101" s="40"/>
      <c r="AYZ101" s="40"/>
      <c r="AZA101" s="40"/>
      <c r="AZB101" s="40"/>
      <c r="AZC101" s="40"/>
      <c r="AZD101" s="40"/>
      <c r="AZE101" s="40"/>
      <c r="AZF101" s="40"/>
      <c r="AZG101" s="40"/>
      <c r="AZH101" s="40"/>
      <c r="AZI101" s="40"/>
      <c r="AZJ101" s="40"/>
      <c r="AZK101" s="40"/>
      <c r="AZL101" s="40"/>
      <c r="AZM101" s="40"/>
      <c r="AZN101" s="40"/>
      <c r="AZO101" s="40"/>
      <c r="AZP101" s="40"/>
      <c r="AZQ101" s="40"/>
      <c r="AZR101" s="40"/>
      <c r="AZS101" s="40"/>
      <c r="AZT101" s="40"/>
      <c r="AZU101" s="40"/>
      <c r="AZV101" s="40"/>
      <c r="AZW101" s="40"/>
      <c r="AZX101" s="40"/>
      <c r="AZY101" s="40"/>
      <c r="AZZ101" s="40"/>
      <c r="BAA101" s="40"/>
      <c r="BAB101" s="40"/>
      <c r="BAC101" s="40"/>
      <c r="BAD101" s="40"/>
      <c r="BAE101" s="40"/>
      <c r="BAF101" s="40"/>
      <c r="BAG101" s="40"/>
      <c r="BAH101" s="40"/>
      <c r="BAI101" s="40"/>
      <c r="BAJ101" s="40"/>
      <c r="BAK101" s="40"/>
      <c r="BAL101" s="40"/>
      <c r="BAM101" s="40"/>
      <c r="BAN101" s="40"/>
      <c r="BAO101" s="40"/>
      <c r="BAP101" s="40"/>
      <c r="BAQ101" s="40"/>
      <c r="BAR101" s="40"/>
      <c r="BAS101" s="40"/>
      <c r="BAT101" s="40"/>
      <c r="BAU101" s="40"/>
      <c r="BAV101" s="40"/>
      <c r="BAW101" s="40"/>
      <c r="BAX101" s="40"/>
      <c r="BAY101" s="40"/>
      <c r="BAZ101" s="40"/>
      <c r="BBA101" s="40"/>
      <c r="BBB101" s="40"/>
      <c r="BBC101" s="40"/>
      <c r="BBD101" s="40"/>
      <c r="BBE101" s="40"/>
      <c r="BBF101" s="40"/>
      <c r="BBG101" s="40"/>
      <c r="BBH101" s="40"/>
      <c r="BBI101" s="40"/>
      <c r="BBJ101" s="40"/>
      <c r="BBK101" s="40"/>
      <c r="BBL101" s="40"/>
      <c r="BBM101" s="40"/>
      <c r="BBN101" s="40"/>
      <c r="BBO101" s="40"/>
      <c r="BBP101" s="40"/>
      <c r="BBQ101" s="40"/>
      <c r="BBR101" s="40"/>
      <c r="BBS101" s="40"/>
      <c r="BBT101" s="40"/>
      <c r="BBU101" s="40"/>
      <c r="BBV101" s="40"/>
      <c r="BBW101" s="40"/>
      <c r="BBX101" s="40"/>
      <c r="BBY101" s="40"/>
      <c r="BBZ101" s="40"/>
      <c r="BCA101" s="40"/>
      <c r="BCB101" s="40"/>
      <c r="BCC101" s="40"/>
      <c r="BCD101" s="40"/>
      <c r="BCE101" s="40"/>
      <c r="BCF101" s="40"/>
      <c r="BCG101" s="40"/>
      <c r="BCH101" s="40"/>
      <c r="BCI101" s="40"/>
      <c r="BCJ101" s="40"/>
      <c r="BCK101" s="40"/>
      <c r="BCL101" s="40"/>
      <c r="BCM101" s="40"/>
      <c r="BCN101" s="40"/>
      <c r="BCO101" s="40"/>
      <c r="BCP101" s="40"/>
      <c r="BCQ101" s="40"/>
      <c r="BCR101" s="40"/>
      <c r="BCS101" s="40"/>
      <c r="BCT101" s="40"/>
      <c r="BCU101" s="40"/>
      <c r="BCV101" s="40"/>
      <c r="BCW101" s="40"/>
      <c r="BCX101" s="40"/>
      <c r="BCY101" s="40"/>
      <c r="BCZ101" s="40"/>
      <c r="BDA101" s="40"/>
      <c r="BDB101" s="40"/>
      <c r="BDC101" s="40"/>
      <c r="BDD101" s="40"/>
      <c r="BDE101" s="40"/>
      <c r="BDF101" s="40"/>
      <c r="BDG101" s="40"/>
      <c r="BDH101" s="40"/>
      <c r="BDI101" s="40"/>
      <c r="BDJ101" s="40"/>
      <c r="BDK101" s="40"/>
      <c r="BDL101" s="40"/>
      <c r="BDM101" s="40"/>
      <c r="BDN101" s="40"/>
      <c r="BDO101" s="40"/>
      <c r="BDP101" s="40"/>
      <c r="BDQ101" s="40"/>
      <c r="BDR101" s="40"/>
      <c r="BDS101" s="40"/>
      <c r="BDT101" s="40"/>
      <c r="BDU101" s="40"/>
      <c r="BDV101" s="40"/>
      <c r="BDW101" s="40"/>
      <c r="BDX101" s="40"/>
      <c r="BDY101" s="40"/>
      <c r="BDZ101" s="40"/>
      <c r="BEA101" s="40"/>
      <c r="BEB101" s="40"/>
      <c r="BEC101" s="40"/>
      <c r="BED101" s="40"/>
      <c r="BEE101" s="40"/>
      <c r="BEF101" s="40"/>
      <c r="BEG101" s="40"/>
      <c r="BEH101" s="40"/>
      <c r="BEI101" s="40"/>
      <c r="BEJ101" s="40"/>
      <c r="BEK101" s="40"/>
      <c r="BEL101" s="40"/>
      <c r="BEM101" s="40"/>
      <c r="BEN101" s="40"/>
      <c r="BEO101" s="40"/>
      <c r="BEP101" s="40"/>
      <c r="BEQ101" s="40"/>
      <c r="BER101" s="40"/>
      <c r="BES101" s="40"/>
      <c r="BET101" s="40"/>
      <c r="BEU101" s="40"/>
      <c r="BEV101" s="40"/>
      <c r="BEW101" s="40"/>
      <c r="BEX101" s="40"/>
      <c r="BEY101" s="40"/>
      <c r="BEZ101" s="40"/>
      <c r="BFA101" s="40"/>
      <c r="BFB101" s="40"/>
      <c r="BFC101" s="40"/>
      <c r="BFD101" s="40"/>
      <c r="BFE101" s="40"/>
      <c r="BFF101" s="40"/>
      <c r="BFG101" s="40"/>
      <c r="BFH101" s="40"/>
      <c r="BFI101" s="40"/>
      <c r="BFJ101" s="40"/>
      <c r="BFK101" s="40"/>
      <c r="BFL101" s="40"/>
      <c r="BFM101" s="40"/>
      <c r="BFN101" s="40"/>
      <c r="BFO101" s="40"/>
      <c r="BFP101" s="40"/>
      <c r="BFQ101" s="40"/>
      <c r="BFR101" s="40"/>
      <c r="BFS101" s="40"/>
      <c r="BFT101" s="40"/>
      <c r="BFU101" s="40"/>
      <c r="BFV101" s="40"/>
      <c r="BFW101" s="40"/>
      <c r="BFX101" s="40"/>
      <c r="BFY101" s="40"/>
      <c r="BFZ101" s="40"/>
      <c r="BGA101" s="40"/>
      <c r="BGB101" s="40"/>
      <c r="BGC101" s="40"/>
      <c r="BGD101" s="40"/>
      <c r="BGE101" s="40"/>
      <c r="BGF101" s="40"/>
      <c r="BGG101" s="40"/>
      <c r="BGH101" s="40"/>
      <c r="BGI101" s="40"/>
      <c r="BGJ101" s="40"/>
      <c r="BGK101" s="40"/>
      <c r="BGL101" s="40"/>
      <c r="BGM101" s="40"/>
      <c r="BGN101" s="40"/>
      <c r="BGO101" s="40"/>
      <c r="BGP101" s="40"/>
      <c r="BGQ101" s="40"/>
      <c r="BGR101" s="40"/>
      <c r="BGS101" s="40"/>
      <c r="BGT101" s="40"/>
      <c r="BGU101" s="40"/>
      <c r="BGV101" s="40"/>
      <c r="BGW101" s="40"/>
      <c r="BGX101" s="40"/>
      <c r="BGY101" s="40"/>
      <c r="BGZ101" s="40"/>
      <c r="BHA101" s="40"/>
      <c r="BHB101" s="40"/>
      <c r="BHC101" s="40"/>
      <c r="BHD101" s="40"/>
      <c r="BHE101" s="40"/>
      <c r="BHF101" s="40"/>
      <c r="BHG101" s="40"/>
      <c r="BHH101" s="40"/>
      <c r="BHI101" s="40"/>
      <c r="BHJ101" s="40"/>
      <c r="BHK101" s="40"/>
      <c r="BHL101" s="40"/>
      <c r="BHM101" s="40"/>
      <c r="BHN101" s="40"/>
      <c r="BHO101" s="40"/>
      <c r="BHP101" s="40"/>
      <c r="BHQ101" s="40"/>
      <c r="BHR101" s="40"/>
      <c r="BHS101" s="40"/>
      <c r="BHT101" s="40"/>
      <c r="BHU101" s="40"/>
      <c r="BHV101" s="40"/>
      <c r="BHW101" s="40"/>
      <c r="BHX101" s="40"/>
      <c r="BHY101" s="40"/>
      <c r="BHZ101" s="40"/>
      <c r="BIA101" s="40"/>
      <c r="BIB101" s="40"/>
      <c r="BIC101" s="40"/>
      <c r="BID101" s="40"/>
      <c r="BIE101" s="40"/>
      <c r="BIF101" s="40"/>
      <c r="BIG101" s="40"/>
      <c r="BIH101" s="40"/>
      <c r="BII101" s="40"/>
      <c r="BIJ101" s="40"/>
      <c r="BIK101" s="40"/>
      <c r="BIL101" s="40"/>
      <c r="BIM101" s="40"/>
      <c r="BIN101" s="40"/>
      <c r="BIO101" s="40"/>
      <c r="BIP101" s="40"/>
      <c r="BIQ101" s="40"/>
      <c r="BIR101" s="40"/>
      <c r="BIS101" s="40"/>
      <c r="BIT101" s="40"/>
      <c r="BIU101" s="40"/>
      <c r="BIV101" s="40"/>
      <c r="BIW101" s="40"/>
      <c r="BIX101" s="40"/>
      <c r="BIY101" s="40"/>
      <c r="BIZ101" s="40"/>
      <c r="BJA101" s="40"/>
      <c r="BJB101" s="40"/>
      <c r="BJC101" s="40"/>
      <c r="BJD101" s="40"/>
      <c r="BJE101" s="40"/>
      <c r="BJF101" s="40"/>
      <c r="BJG101" s="40"/>
      <c r="BJH101" s="40"/>
      <c r="BJI101" s="40"/>
      <c r="BJJ101" s="40"/>
      <c r="BJK101" s="40"/>
      <c r="BJL101" s="40"/>
      <c r="BJM101" s="40"/>
      <c r="BJN101" s="40"/>
      <c r="BJO101" s="40"/>
      <c r="BJP101" s="40"/>
      <c r="BJQ101" s="40"/>
      <c r="BJR101" s="40"/>
      <c r="BJS101" s="40"/>
      <c r="BJT101" s="40"/>
      <c r="BJU101" s="40"/>
      <c r="BJV101" s="40"/>
      <c r="BJW101" s="40"/>
      <c r="BJX101" s="40"/>
      <c r="BJY101" s="40"/>
      <c r="BJZ101" s="40"/>
      <c r="BKA101" s="40"/>
      <c r="BKB101" s="40"/>
      <c r="BKC101" s="40"/>
      <c r="BKD101" s="40"/>
      <c r="BKE101" s="40"/>
      <c r="BKF101" s="40"/>
      <c r="BKG101" s="40"/>
      <c r="BKH101" s="40"/>
      <c r="BKI101" s="40"/>
      <c r="BKJ101" s="40"/>
      <c r="BKK101" s="40"/>
      <c r="BKL101" s="40"/>
      <c r="BKM101" s="40"/>
      <c r="BKN101" s="40"/>
      <c r="BKO101" s="40"/>
      <c r="BKP101" s="40"/>
      <c r="BKQ101" s="40"/>
      <c r="BKR101" s="40"/>
      <c r="BKS101" s="40"/>
      <c r="BKT101" s="40"/>
      <c r="BKU101" s="40"/>
      <c r="BKV101" s="40"/>
      <c r="BKW101" s="40"/>
      <c r="BKX101" s="40"/>
      <c r="BKY101" s="40"/>
      <c r="BKZ101" s="40"/>
      <c r="BLA101" s="40"/>
      <c r="BLB101" s="40"/>
      <c r="BLC101" s="40"/>
      <c r="BLD101" s="40"/>
      <c r="BLE101" s="40"/>
      <c r="BLF101" s="40"/>
      <c r="BLG101" s="40"/>
      <c r="BLH101" s="40"/>
      <c r="BLI101" s="40"/>
      <c r="BLJ101" s="40"/>
      <c r="BLK101" s="40"/>
      <c r="BLL101" s="40"/>
      <c r="BLM101" s="40"/>
      <c r="BLN101" s="40"/>
      <c r="BLO101" s="40"/>
      <c r="BLP101" s="40"/>
      <c r="BLQ101" s="40"/>
      <c r="BLR101" s="40"/>
      <c r="BLS101" s="40"/>
      <c r="BLT101" s="40"/>
      <c r="BLU101" s="40"/>
      <c r="BLV101" s="40"/>
      <c r="BLW101" s="40"/>
      <c r="BLX101" s="40"/>
      <c r="BLY101" s="40"/>
      <c r="BLZ101" s="40"/>
      <c r="BMA101" s="40"/>
      <c r="BMB101" s="40"/>
      <c r="BMC101" s="40"/>
      <c r="BMD101" s="40"/>
      <c r="BME101" s="40"/>
      <c r="BMF101" s="40"/>
      <c r="BMG101" s="40"/>
      <c r="BMH101" s="40"/>
      <c r="BMI101" s="40"/>
      <c r="BMJ101" s="40"/>
      <c r="BMK101" s="40"/>
      <c r="BML101" s="40"/>
      <c r="BMM101" s="40"/>
      <c r="BMN101" s="40"/>
      <c r="BMO101" s="40"/>
      <c r="BMP101" s="40"/>
      <c r="BMQ101" s="40"/>
      <c r="BMR101" s="40"/>
      <c r="BMS101" s="40"/>
      <c r="BMT101" s="40"/>
      <c r="BMU101" s="40"/>
      <c r="BMV101" s="40"/>
      <c r="BMW101" s="40"/>
      <c r="BMX101" s="40"/>
      <c r="BMY101" s="40"/>
      <c r="BMZ101" s="40"/>
      <c r="BNA101" s="40"/>
      <c r="BNB101" s="40"/>
      <c r="BNC101" s="40"/>
      <c r="BND101" s="40"/>
      <c r="BNE101" s="40"/>
      <c r="BNF101" s="40"/>
      <c r="BNG101" s="40"/>
      <c r="BNH101" s="40"/>
      <c r="BNI101" s="40"/>
      <c r="BNJ101" s="40"/>
      <c r="BNK101" s="40"/>
      <c r="BNL101" s="40"/>
      <c r="BNM101" s="40"/>
      <c r="BNN101" s="40"/>
      <c r="BNO101" s="40"/>
      <c r="BNP101" s="40"/>
      <c r="BNQ101" s="40"/>
      <c r="BNR101" s="40"/>
      <c r="BNS101" s="40"/>
      <c r="BNT101" s="40"/>
      <c r="BNU101" s="40"/>
      <c r="BNV101" s="40"/>
      <c r="BNW101" s="40"/>
      <c r="BNX101" s="40"/>
      <c r="BNY101" s="40"/>
      <c r="BNZ101" s="40"/>
      <c r="BOA101" s="40"/>
      <c r="BOB101" s="40"/>
      <c r="BOC101" s="40"/>
      <c r="BOD101" s="40"/>
      <c r="BOE101" s="40"/>
      <c r="BOF101" s="40"/>
      <c r="BOG101" s="40"/>
      <c r="BOH101" s="40"/>
      <c r="BOI101" s="40"/>
      <c r="BOJ101" s="40"/>
      <c r="BOK101" s="40"/>
      <c r="BOL101" s="40"/>
      <c r="BOM101" s="40"/>
      <c r="BON101" s="40"/>
      <c r="BOO101" s="40"/>
      <c r="BOP101" s="40"/>
      <c r="BOQ101" s="40"/>
      <c r="BOR101" s="40"/>
      <c r="BOS101" s="40"/>
      <c r="BOT101" s="40"/>
      <c r="BOU101" s="40"/>
      <c r="BOV101" s="40"/>
      <c r="BOW101" s="40"/>
      <c r="BOX101" s="40"/>
      <c r="BOY101" s="40"/>
      <c r="BOZ101" s="40"/>
      <c r="BPA101" s="40"/>
      <c r="BPB101" s="40"/>
      <c r="BPC101" s="40"/>
      <c r="BPD101" s="40"/>
      <c r="BPE101" s="40"/>
      <c r="BPF101" s="40"/>
      <c r="BPG101" s="40"/>
      <c r="BPH101" s="40"/>
      <c r="BPI101" s="40"/>
      <c r="BPJ101" s="40"/>
      <c r="BPK101" s="40"/>
      <c r="BPL101" s="40"/>
      <c r="BPM101" s="40"/>
      <c r="BPN101" s="40"/>
      <c r="BPO101" s="40"/>
      <c r="BPP101" s="40"/>
      <c r="BPQ101" s="40"/>
      <c r="BPR101" s="40"/>
      <c r="BPS101" s="40"/>
      <c r="BPT101" s="40"/>
      <c r="BPU101" s="40"/>
      <c r="BPV101" s="40"/>
      <c r="BPW101" s="40"/>
      <c r="BPX101" s="40"/>
      <c r="BPY101" s="40"/>
      <c r="BPZ101" s="40"/>
      <c r="BQA101" s="40"/>
      <c r="BQB101" s="40"/>
      <c r="BQC101" s="40"/>
      <c r="BQD101" s="40"/>
      <c r="BQE101" s="40"/>
      <c r="BQF101" s="40"/>
      <c r="BQG101" s="40"/>
      <c r="BQH101" s="40"/>
      <c r="BQI101" s="40"/>
      <c r="BQJ101" s="40"/>
      <c r="BQK101" s="40"/>
      <c r="BQL101" s="40"/>
      <c r="BQM101" s="40"/>
      <c r="BQN101" s="40"/>
      <c r="BQO101" s="40"/>
      <c r="BQP101" s="40"/>
      <c r="BQQ101" s="40"/>
      <c r="BQR101" s="40"/>
      <c r="BQS101" s="40"/>
      <c r="BQT101" s="40"/>
      <c r="BQU101" s="40"/>
      <c r="BQV101" s="40"/>
      <c r="BQW101" s="40"/>
      <c r="BQX101" s="40"/>
      <c r="BQY101" s="40"/>
      <c r="BQZ101" s="40"/>
      <c r="BRA101" s="40"/>
      <c r="BRB101" s="40"/>
      <c r="BRC101" s="40"/>
      <c r="BRD101" s="40"/>
      <c r="BRE101" s="40"/>
      <c r="BRF101" s="40"/>
      <c r="BRG101" s="40"/>
      <c r="BRH101" s="40"/>
      <c r="BRI101" s="40"/>
      <c r="BRJ101" s="40"/>
      <c r="BRK101" s="40"/>
      <c r="BRL101" s="40"/>
      <c r="BRM101" s="40"/>
      <c r="BRN101" s="40"/>
      <c r="BRO101" s="40"/>
      <c r="BRP101" s="40"/>
      <c r="BRQ101" s="40"/>
      <c r="BRR101" s="40"/>
      <c r="BRS101" s="40"/>
      <c r="BRT101" s="40"/>
      <c r="BRU101" s="40"/>
      <c r="BRV101" s="40"/>
      <c r="BRW101" s="40"/>
      <c r="BRX101" s="40"/>
      <c r="BRY101" s="40"/>
      <c r="BRZ101" s="40"/>
      <c r="BSA101" s="40"/>
      <c r="BSB101" s="40"/>
      <c r="BSC101" s="40"/>
      <c r="BSD101" s="40"/>
      <c r="BSE101" s="40"/>
      <c r="BSF101" s="40"/>
      <c r="BSG101" s="40"/>
      <c r="BSH101" s="40"/>
      <c r="BSI101" s="40"/>
      <c r="BSJ101" s="40"/>
      <c r="BSK101" s="40"/>
      <c r="BSL101" s="40"/>
      <c r="BSM101" s="40"/>
      <c r="BSN101" s="40"/>
      <c r="BSO101" s="40"/>
      <c r="BSP101" s="40"/>
      <c r="BSQ101" s="40"/>
      <c r="BSR101" s="40"/>
      <c r="BSS101" s="40"/>
      <c r="BST101" s="40"/>
      <c r="BSU101" s="40"/>
      <c r="BSV101" s="40"/>
      <c r="BSW101" s="40"/>
      <c r="BSX101" s="40"/>
      <c r="BSY101" s="40"/>
      <c r="BSZ101" s="40"/>
      <c r="BTA101" s="40"/>
      <c r="BTB101" s="40"/>
      <c r="BTC101" s="40"/>
      <c r="BTD101" s="40"/>
      <c r="BTE101" s="40"/>
      <c r="BTF101" s="40"/>
      <c r="BTG101" s="40"/>
      <c r="BTH101" s="40"/>
      <c r="BTI101" s="40"/>
      <c r="BTJ101" s="40"/>
      <c r="BTK101" s="40"/>
      <c r="BTL101" s="40"/>
      <c r="BTM101" s="40"/>
      <c r="BTN101" s="40"/>
      <c r="BTO101" s="40"/>
      <c r="BTP101" s="40"/>
      <c r="BTQ101" s="40"/>
      <c r="BTR101" s="40"/>
      <c r="BTS101" s="40"/>
      <c r="BTT101" s="40"/>
      <c r="BTU101" s="40"/>
      <c r="BTV101" s="40"/>
      <c r="BTW101" s="40"/>
      <c r="BTX101" s="40"/>
      <c r="BTY101" s="40"/>
      <c r="BTZ101" s="40"/>
      <c r="BUA101" s="40"/>
      <c r="BUB101" s="40"/>
      <c r="BUC101" s="40"/>
      <c r="BUD101" s="40"/>
      <c r="BUE101" s="40"/>
      <c r="BUF101" s="40"/>
      <c r="BUG101" s="40"/>
      <c r="BUH101" s="40"/>
      <c r="BUI101" s="40"/>
      <c r="BUJ101" s="40"/>
      <c r="BUK101" s="40"/>
      <c r="BUL101" s="40"/>
      <c r="BUM101" s="40"/>
      <c r="BUN101" s="40"/>
      <c r="BUO101" s="40"/>
      <c r="BUP101" s="40"/>
      <c r="BUQ101" s="40"/>
      <c r="BUR101" s="40"/>
      <c r="BUS101" s="40"/>
      <c r="BUT101" s="40"/>
      <c r="BUU101" s="40"/>
      <c r="BUV101" s="40"/>
      <c r="BUW101" s="40"/>
      <c r="BUX101" s="40"/>
      <c r="BUY101" s="40"/>
      <c r="BUZ101" s="40"/>
      <c r="BVA101" s="40"/>
      <c r="BVB101" s="40"/>
      <c r="BVC101" s="40"/>
      <c r="BVD101" s="40"/>
      <c r="BVE101" s="40"/>
      <c r="BVF101" s="40"/>
      <c r="BVG101" s="40"/>
      <c r="BVH101" s="40"/>
      <c r="BVI101" s="40"/>
      <c r="BVJ101" s="40"/>
      <c r="BVK101" s="40"/>
      <c r="BVL101" s="40"/>
      <c r="BVM101" s="40"/>
      <c r="BVN101" s="40"/>
      <c r="BVO101" s="40"/>
      <c r="BVP101" s="40"/>
      <c r="BVQ101" s="40"/>
      <c r="BVR101" s="40"/>
      <c r="BVS101" s="40"/>
      <c r="BVT101" s="40"/>
      <c r="BVU101" s="40"/>
      <c r="BVV101" s="40"/>
      <c r="BVW101" s="40"/>
      <c r="BVX101" s="40"/>
      <c r="BVY101" s="40"/>
      <c r="BVZ101" s="40"/>
      <c r="BWA101" s="40"/>
      <c r="BWB101" s="40"/>
      <c r="BWC101" s="40"/>
      <c r="BWD101" s="40"/>
      <c r="BWE101" s="40"/>
      <c r="BWF101" s="40"/>
      <c r="BWG101" s="40"/>
      <c r="BWH101" s="40"/>
      <c r="BWI101" s="40"/>
      <c r="BWJ101" s="40"/>
      <c r="BWK101" s="40"/>
      <c r="BWL101" s="40"/>
      <c r="BWM101" s="40"/>
      <c r="BWN101" s="40"/>
      <c r="BWO101" s="40"/>
      <c r="BWP101" s="40"/>
      <c r="BWQ101" s="40"/>
      <c r="BWR101" s="40"/>
      <c r="BWS101" s="40"/>
      <c r="BWT101" s="40"/>
      <c r="BWU101" s="40"/>
      <c r="BWV101" s="40"/>
      <c r="BWW101" s="40"/>
      <c r="BWX101" s="40"/>
      <c r="BWY101" s="40"/>
      <c r="BWZ101" s="40"/>
      <c r="BXA101" s="40"/>
      <c r="BXB101" s="40"/>
      <c r="BXC101" s="40"/>
      <c r="BXD101" s="40"/>
      <c r="BXE101" s="40"/>
      <c r="BXF101" s="40"/>
      <c r="BXG101" s="40"/>
      <c r="BXH101" s="40"/>
      <c r="BXI101" s="40"/>
      <c r="BXJ101" s="40"/>
      <c r="BXK101" s="40"/>
      <c r="BXL101" s="40"/>
      <c r="BXM101" s="40"/>
      <c r="BXN101" s="40"/>
      <c r="BXO101" s="40"/>
      <c r="BXP101" s="40"/>
      <c r="BXQ101" s="40"/>
      <c r="BXR101" s="40"/>
      <c r="BXS101" s="40"/>
      <c r="BXT101" s="40"/>
      <c r="BXU101" s="40"/>
      <c r="BXV101" s="40"/>
      <c r="BXW101" s="40"/>
      <c r="BXX101" s="40"/>
      <c r="BXY101" s="40"/>
      <c r="BXZ101" s="40"/>
      <c r="BYA101" s="40"/>
      <c r="BYB101" s="40"/>
      <c r="BYC101" s="40"/>
      <c r="BYD101" s="40"/>
      <c r="BYE101" s="40"/>
      <c r="BYF101" s="40"/>
      <c r="BYG101" s="40"/>
      <c r="BYH101" s="40"/>
      <c r="BYI101" s="40"/>
      <c r="BYJ101" s="40"/>
      <c r="BYK101" s="40"/>
      <c r="BYL101" s="40"/>
      <c r="BYM101" s="40"/>
      <c r="BYN101" s="40"/>
      <c r="BYO101" s="40"/>
      <c r="BYP101" s="40"/>
      <c r="BYQ101" s="40"/>
      <c r="BYR101" s="40"/>
      <c r="BYS101" s="40"/>
      <c r="BYT101" s="40"/>
      <c r="BYU101" s="40"/>
      <c r="BYV101" s="40"/>
      <c r="BYW101" s="40"/>
      <c r="BYX101" s="40"/>
      <c r="BYY101" s="40"/>
      <c r="BYZ101" s="40"/>
      <c r="BZA101" s="40"/>
      <c r="BZB101" s="40"/>
      <c r="BZC101" s="40"/>
      <c r="BZD101" s="40"/>
      <c r="BZE101" s="40"/>
      <c r="BZF101" s="40"/>
      <c r="BZG101" s="40"/>
      <c r="BZH101" s="40"/>
      <c r="BZI101" s="40"/>
      <c r="BZJ101" s="40"/>
      <c r="BZK101" s="40"/>
      <c r="BZL101" s="40"/>
      <c r="BZM101" s="40"/>
      <c r="BZN101" s="40"/>
      <c r="BZO101" s="40"/>
      <c r="BZP101" s="40"/>
      <c r="BZQ101" s="40"/>
      <c r="BZR101" s="40"/>
      <c r="BZS101" s="40"/>
      <c r="BZT101" s="40"/>
      <c r="BZU101" s="40"/>
      <c r="BZV101" s="40"/>
      <c r="BZW101" s="40"/>
      <c r="BZX101" s="40"/>
      <c r="BZY101" s="40"/>
      <c r="BZZ101" s="40"/>
      <c r="CAA101" s="40"/>
      <c r="CAB101" s="40"/>
      <c r="CAC101" s="40"/>
      <c r="CAD101" s="40"/>
      <c r="CAE101" s="40"/>
      <c r="CAF101" s="40"/>
      <c r="CAG101" s="40"/>
      <c r="CAH101" s="40"/>
      <c r="CAI101" s="40"/>
      <c r="CAJ101" s="40"/>
      <c r="CAK101" s="40"/>
      <c r="CAL101" s="40"/>
      <c r="CAM101" s="40"/>
      <c r="CAN101" s="40"/>
      <c r="CAO101" s="40"/>
      <c r="CAP101" s="40"/>
      <c r="CAQ101" s="40"/>
      <c r="CAR101" s="40"/>
      <c r="CAS101" s="40"/>
      <c r="CAT101" s="40"/>
      <c r="CAU101" s="40"/>
      <c r="CAV101" s="40"/>
      <c r="CAW101" s="40"/>
      <c r="CAX101" s="40"/>
      <c r="CAY101" s="40"/>
      <c r="CAZ101" s="40"/>
      <c r="CBA101" s="40"/>
      <c r="CBB101" s="40"/>
      <c r="CBC101" s="40"/>
      <c r="CBD101" s="40"/>
      <c r="CBE101" s="40"/>
      <c r="CBF101" s="40"/>
      <c r="CBG101" s="40"/>
      <c r="CBH101" s="40"/>
      <c r="CBI101" s="40"/>
      <c r="CBJ101" s="40"/>
      <c r="CBK101" s="40"/>
      <c r="CBL101" s="40"/>
      <c r="CBM101" s="40"/>
      <c r="CBN101" s="40"/>
      <c r="CBO101" s="40"/>
      <c r="CBP101" s="40"/>
      <c r="CBQ101" s="40"/>
      <c r="CBR101" s="40"/>
      <c r="CBS101" s="40"/>
      <c r="CBT101" s="40"/>
      <c r="CBU101" s="40"/>
      <c r="CBV101" s="40"/>
      <c r="CBW101" s="40"/>
      <c r="CBX101" s="40"/>
      <c r="CBY101" s="40"/>
      <c r="CBZ101" s="40"/>
      <c r="CCA101" s="40"/>
      <c r="CCB101" s="40"/>
      <c r="CCC101" s="40"/>
      <c r="CCD101" s="40"/>
      <c r="CCE101" s="40"/>
      <c r="CCF101" s="40"/>
      <c r="CCG101" s="40"/>
      <c r="CCH101" s="40"/>
      <c r="CCI101" s="40"/>
      <c r="CCJ101" s="40"/>
      <c r="CCK101" s="40"/>
      <c r="CCL101" s="40"/>
      <c r="CCM101" s="40"/>
      <c r="CCN101" s="40"/>
      <c r="CCO101" s="40"/>
      <c r="CCP101" s="40"/>
      <c r="CCQ101" s="40"/>
      <c r="CCR101" s="40"/>
      <c r="CCS101" s="40"/>
      <c r="CCT101" s="40"/>
      <c r="CCU101" s="40"/>
      <c r="CCV101" s="40"/>
      <c r="CCW101" s="40"/>
      <c r="CCX101" s="40"/>
      <c r="CCY101" s="40"/>
      <c r="CCZ101" s="40"/>
      <c r="CDA101" s="40"/>
      <c r="CDB101" s="40"/>
      <c r="CDC101" s="40"/>
      <c r="CDD101" s="40"/>
      <c r="CDE101" s="40"/>
      <c r="CDF101" s="40"/>
      <c r="CDG101" s="40"/>
      <c r="CDH101" s="40"/>
      <c r="CDI101" s="40"/>
      <c r="CDJ101" s="40"/>
      <c r="CDK101" s="40"/>
      <c r="CDL101" s="40"/>
      <c r="CDM101" s="40"/>
      <c r="CDN101" s="40"/>
      <c r="CDO101" s="40"/>
      <c r="CDP101" s="40"/>
      <c r="CDQ101" s="40"/>
      <c r="CDR101" s="40"/>
      <c r="CDS101" s="40"/>
      <c r="CDT101" s="40"/>
      <c r="CDU101" s="40"/>
      <c r="CDV101" s="40"/>
      <c r="CDW101" s="40"/>
      <c r="CDX101" s="40"/>
      <c r="CDY101" s="40"/>
      <c r="CDZ101" s="40"/>
      <c r="CEA101" s="40"/>
      <c r="CEB101" s="40"/>
      <c r="CEC101" s="40"/>
      <c r="CED101" s="40"/>
      <c r="CEE101" s="40"/>
      <c r="CEF101" s="40"/>
      <c r="CEG101" s="40"/>
      <c r="CEH101" s="40"/>
      <c r="CEI101" s="40"/>
      <c r="CEJ101" s="40"/>
      <c r="CEK101" s="40"/>
      <c r="CEL101" s="40"/>
      <c r="CEM101" s="40"/>
      <c r="CEN101" s="40"/>
      <c r="CEO101" s="40"/>
      <c r="CEP101" s="40"/>
      <c r="CEQ101" s="40"/>
      <c r="CER101" s="40"/>
      <c r="CES101" s="40"/>
      <c r="CET101" s="40"/>
      <c r="CEU101" s="40"/>
      <c r="CEV101" s="40"/>
      <c r="CEW101" s="40"/>
      <c r="CEX101" s="40"/>
      <c r="CEY101" s="40"/>
      <c r="CEZ101" s="40"/>
      <c r="CFA101" s="40"/>
      <c r="CFB101" s="40"/>
      <c r="CFC101" s="40"/>
      <c r="CFD101" s="40"/>
      <c r="CFE101" s="40"/>
      <c r="CFF101" s="40"/>
      <c r="CFG101" s="40"/>
      <c r="CFH101" s="40"/>
      <c r="CFI101" s="40"/>
      <c r="CFJ101" s="40"/>
      <c r="CFK101" s="40"/>
      <c r="CFL101" s="40"/>
      <c r="CFM101" s="40"/>
      <c r="CFN101" s="40"/>
      <c r="CFO101" s="40"/>
      <c r="CFP101" s="40"/>
      <c r="CFQ101" s="40"/>
      <c r="CFR101" s="40"/>
      <c r="CFS101" s="40"/>
      <c r="CFT101" s="40"/>
      <c r="CFU101" s="40"/>
      <c r="CFV101" s="40"/>
      <c r="CFW101" s="40"/>
      <c r="CFX101" s="40"/>
      <c r="CFY101" s="40"/>
      <c r="CFZ101" s="40"/>
      <c r="CGA101" s="40"/>
      <c r="CGB101" s="40"/>
      <c r="CGC101" s="40"/>
      <c r="CGD101" s="40"/>
      <c r="CGE101" s="40"/>
      <c r="CGF101" s="40"/>
      <c r="CGG101" s="40"/>
      <c r="CGH101" s="40"/>
      <c r="CGI101" s="40"/>
      <c r="CGJ101" s="40"/>
      <c r="CGK101" s="40"/>
      <c r="CGL101" s="40"/>
      <c r="CGM101" s="40"/>
      <c r="CGN101" s="40"/>
      <c r="CGO101" s="40"/>
      <c r="CGP101" s="40"/>
      <c r="CGQ101" s="40"/>
      <c r="CGR101" s="40"/>
      <c r="CGS101" s="40"/>
      <c r="CGT101" s="40"/>
      <c r="CGU101" s="40"/>
      <c r="CGV101" s="40"/>
      <c r="CGW101" s="40"/>
      <c r="CGX101" s="40"/>
      <c r="CGY101" s="40"/>
      <c r="CGZ101" s="40"/>
      <c r="CHA101" s="40"/>
      <c r="CHB101" s="40"/>
      <c r="CHC101" s="40"/>
      <c r="CHD101" s="40"/>
      <c r="CHE101" s="40"/>
      <c r="CHF101" s="40"/>
      <c r="CHG101" s="40"/>
      <c r="CHH101" s="40"/>
      <c r="CHI101" s="40"/>
      <c r="CHJ101" s="40"/>
      <c r="CHK101" s="40"/>
      <c r="CHL101" s="40"/>
      <c r="CHM101" s="40"/>
      <c r="CHN101" s="40"/>
      <c r="CHO101" s="40"/>
      <c r="CHP101" s="40"/>
      <c r="CHQ101" s="40"/>
      <c r="CHR101" s="40"/>
      <c r="CHS101" s="40"/>
      <c r="CHT101" s="40"/>
      <c r="CHU101" s="40"/>
      <c r="CHV101" s="40"/>
      <c r="CHW101" s="40"/>
      <c r="CHX101" s="40"/>
      <c r="CHY101" s="40"/>
      <c r="CHZ101" s="40"/>
      <c r="CIA101" s="40"/>
      <c r="CIB101" s="40"/>
      <c r="CIC101" s="40"/>
      <c r="CID101" s="40"/>
      <c r="CIE101" s="40"/>
      <c r="CIF101" s="40"/>
      <c r="CIG101" s="40"/>
      <c r="CIH101" s="40"/>
      <c r="CII101" s="40"/>
      <c r="CIJ101" s="40"/>
      <c r="CIK101" s="40"/>
      <c r="CIL101" s="40"/>
      <c r="CIM101" s="40"/>
      <c r="CIN101" s="40"/>
      <c r="CIO101" s="40"/>
      <c r="CIP101" s="40"/>
      <c r="CIQ101" s="40"/>
      <c r="CIR101" s="40"/>
      <c r="CIS101" s="40"/>
      <c r="CIT101" s="40"/>
      <c r="CIU101" s="40"/>
      <c r="CIV101" s="40"/>
      <c r="CIW101" s="40"/>
      <c r="CIX101" s="40"/>
      <c r="CIY101" s="40"/>
      <c r="CIZ101" s="40"/>
      <c r="CJA101" s="40"/>
      <c r="CJB101" s="40"/>
      <c r="CJC101" s="40"/>
      <c r="CJD101" s="40"/>
      <c r="CJE101" s="40"/>
      <c r="CJF101" s="40"/>
      <c r="CJG101" s="40"/>
      <c r="CJH101" s="40"/>
      <c r="CJI101" s="40"/>
      <c r="CJJ101" s="40"/>
      <c r="CJK101" s="40"/>
      <c r="CJL101" s="40"/>
      <c r="CJM101" s="40"/>
      <c r="CJN101" s="40"/>
      <c r="CJO101" s="40"/>
      <c r="CJP101" s="40"/>
      <c r="CJQ101" s="40"/>
      <c r="CJR101" s="40"/>
      <c r="CJS101" s="40"/>
      <c r="CJT101" s="40"/>
      <c r="CJU101" s="40"/>
      <c r="CJV101" s="40"/>
      <c r="CJW101" s="40"/>
      <c r="CJX101" s="40"/>
      <c r="CJY101" s="40"/>
      <c r="CJZ101" s="40"/>
      <c r="CKA101" s="40"/>
      <c r="CKB101" s="40"/>
      <c r="CKC101" s="40"/>
      <c r="CKD101" s="40"/>
      <c r="CKE101" s="40"/>
      <c r="CKF101" s="40"/>
      <c r="CKG101" s="40"/>
      <c r="CKH101" s="40"/>
      <c r="CKI101" s="40"/>
      <c r="CKJ101" s="40"/>
      <c r="CKK101" s="40"/>
      <c r="CKL101" s="40"/>
      <c r="CKM101" s="40"/>
      <c r="CKN101" s="40"/>
      <c r="CKO101" s="40"/>
      <c r="CKP101" s="40"/>
      <c r="CKQ101" s="40"/>
      <c r="CKR101" s="40"/>
      <c r="CKS101" s="40"/>
      <c r="CKT101" s="40"/>
      <c r="CKU101" s="40"/>
      <c r="CKV101" s="40"/>
      <c r="CKW101" s="40"/>
      <c r="CKX101" s="40"/>
      <c r="CKY101" s="40"/>
      <c r="CKZ101" s="40"/>
      <c r="CLA101" s="40"/>
      <c r="CLB101" s="40"/>
      <c r="CLC101" s="40"/>
      <c r="CLD101" s="40"/>
      <c r="CLE101" s="40"/>
      <c r="CLF101" s="40"/>
      <c r="CLG101" s="40"/>
      <c r="CLH101" s="40"/>
      <c r="CLI101" s="40"/>
      <c r="CLJ101" s="40"/>
      <c r="CLK101" s="40"/>
      <c r="CLL101" s="40"/>
      <c r="CLM101" s="40"/>
      <c r="CLN101" s="40"/>
      <c r="CLO101" s="40"/>
      <c r="CLP101" s="40"/>
      <c r="CLQ101" s="40"/>
      <c r="CLR101" s="40"/>
      <c r="CLS101" s="40"/>
      <c r="CLT101" s="40"/>
      <c r="CLU101" s="40"/>
      <c r="CLV101" s="40"/>
      <c r="CLW101" s="40"/>
      <c r="CLX101" s="40"/>
      <c r="CLY101" s="40"/>
      <c r="CLZ101" s="40"/>
      <c r="CMA101" s="40"/>
      <c r="CMB101" s="40"/>
      <c r="CMC101" s="40"/>
      <c r="CMD101" s="40"/>
      <c r="CME101" s="40"/>
      <c r="CMF101" s="40"/>
      <c r="CMG101" s="40"/>
      <c r="CMH101" s="40"/>
      <c r="CMI101" s="40"/>
      <c r="CMJ101" s="40"/>
      <c r="CMK101" s="40"/>
      <c r="CML101" s="40"/>
      <c r="CMM101" s="40"/>
      <c r="CMN101" s="40"/>
      <c r="CMO101" s="40"/>
      <c r="CMP101" s="40"/>
      <c r="CMQ101" s="40"/>
      <c r="CMR101" s="40"/>
      <c r="CMS101" s="40"/>
      <c r="CMT101" s="40"/>
      <c r="CMU101" s="40"/>
      <c r="CMV101" s="40"/>
      <c r="CMW101" s="40"/>
      <c r="CMX101" s="40"/>
      <c r="CMY101" s="40"/>
      <c r="CMZ101" s="40"/>
      <c r="CNA101" s="40"/>
      <c r="CNB101" s="40"/>
      <c r="CNC101" s="40"/>
      <c r="CND101" s="40"/>
      <c r="CNE101" s="40"/>
      <c r="CNF101" s="40"/>
      <c r="CNG101" s="40"/>
      <c r="CNH101" s="40"/>
      <c r="CNI101" s="40"/>
      <c r="CNJ101" s="40"/>
      <c r="CNK101" s="40"/>
      <c r="CNL101" s="40"/>
      <c r="CNM101" s="40"/>
      <c r="CNN101" s="40"/>
      <c r="CNO101" s="40"/>
      <c r="CNP101" s="40"/>
      <c r="CNQ101" s="40"/>
      <c r="CNR101" s="40"/>
      <c r="CNS101" s="40"/>
      <c r="CNT101" s="40"/>
      <c r="CNU101" s="40"/>
      <c r="CNV101" s="40"/>
      <c r="CNW101" s="40"/>
      <c r="CNX101" s="40"/>
      <c r="CNY101" s="40"/>
      <c r="CNZ101" s="40"/>
      <c r="COA101" s="40"/>
      <c r="COB101" s="40"/>
      <c r="COC101" s="40"/>
      <c r="COD101" s="40"/>
      <c r="COE101" s="40"/>
      <c r="COF101" s="40"/>
      <c r="COG101" s="40"/>
      <c r="COH101" s="40"/>
      <c r="COI101" s="40"/>
      <c r="COJ101" s="40"/>
      <c r="COK101" s="40"/>
      <c r="COL101" s="40"/>
      <c r="COM101" s="40"/>
      <c r="CON101" s="40"/>
      <c r="COO101" s="40"/>
      <c r="COP101" s="40"/>
      <c r="COQ101" s="40"/>
      <c r="COR101" s="40"/>
      <c r="COS101" s="40"/>
      <c r="COT101" s="40"/>
      <c r="COU101" s="40"/>
      <c r="COV101" s="40"/>
      <c r="COW101" s="40"/>
      <c r="COX101" s="40"/>
      <c r="COY101" s="40"/>
      <c r="COZ101" s="40"/>
      <c r="CPA101" s="40"/>
      <c r="CPB101" s="40"/>
      <c r="CPC101" s="40"/>
      <c r="CPD101" s="40"/>
      <c r="CPE101" s="40"/>
      <c r="CPF101" s="40"/>
      <c r="CPG101" s="40"/>
      <c r="CPH101" s="40"/>
      <c r="CPI101" s="40"/>
      <c r="CPJ101" s="40"/>
      <c r="CPK101" s="40"/>
      <c r="CPL101" s="40"/>
      <c r="CPM101" s="40"/>
      <c r="CPN101" s="40"/>
      <c r="CPO101" s="40"/>
      <c r="CPP101" s="40"/>
      <c r="CPQ101" s="40"/>
      <c r="CPR101" s="40"/>
      <c r="CPS101" s="40"/>
      <c r="CPT101" s="40"/>
      <c r="CPU101" s="40"/>
      <c r="CPV101" s="40"/>
      <c r="CPW101" s="40"/>
      <c r="CPX101" s="40"/>
      <c r="CPY101" s="40"/>
      <c r="CPZ101" s="40"/>
      <c r="CQA101" s="40"/>
      <c r="CQB101" s="40"/>
      <c r="CQC101" s="40"/>
      <c r="CQD101" s="40"/>
      <c r="CQE101" s="40"/>
      <c r="CQF101" s="40"/>
      <c r="CQG101" s="40"/>
      <c r="CQH101" s="40"/>
      <c r="CQI101" s="40"/>
      <c r="CQJ101" s="40"/>
      <c r="CQK101" s="40"/>
      <c r="CQL101" s="40"/>
      <c r="CQM101" s="40"/>
      <c r="CQN101" s="40"/>
      <c r="CQO101" s="40"/>
      <c r="CQP101" s="40"/>
      <c r="CQQ101" s="40"/>
      <c r="CQR101" s="40"/>
      <c r="CQS101" s="40"/>
      <c r="CQT101" s="40"/>
      <c r="CQU101" s="40"/>
      <c r="CQV101" s="40"/>
      <c r="CQW101" s="40"/>
      <c r="CQX101" s="40"/>
      <c r="CQY101" s="40"/>
      <c r="CQZ101" s="40"/>
      <c r="CRA101" s="40"/>
      <c r="CRB101" s="40"/>
      <c r="CRC101" s="40"/>
      <c r="CRD101" s="40"/>
      <c r="CRE101" s="40"/>
      <c r="CRF101" s="40"/>
      <c r="CRG101" s="40"/>
      <c r="CRH101" s="40"/>
      <c r="CRI101" s="40"/>
      <c r="CRJ101" s="40"/>
      <c r="CRK101" s="40"/>
      <c r="CRL101" s="40"/>
      <c r="CRM101" s="40"/>
      <c r="CRN101" s="40"/>
      <c r="CRO101" s="40"/>
      <c r="CRP101" s="40"/>
      <c r="CRQ101" s="40"/>
      <c r="CRR101" s="40"/>
      <c r="CRS101" s="40"/>
      <c r="CRT101" s="40"/>
      <c r="CRU101" s="40"/>
      <c r="CRV101" s="40"/>
      <c r="CRW101" s="40"/>
      <c r="CRX101" s="40"/>
      <c r="CRY101" s="40"/>
      <c r="CRZ101" s="40"/>
      <c r="CSA101" s="40"/>
      <c r="CSB101" s="40"/>
      <c r="CSC101" s="40"/>
      <c r="CSD101" s="40"/>
      <c r="CSE101" s="40"/>
      <c r="CSF101" s="40"/>
      <c r="CSG101" s="40"/>
      <c r="CSH101" s="40"/>
      <c r="CSI101" s="40"/>
      <c r="CSJ101" s="40"/>
      <c r="CSK101" s="40"/>
      <c r="CSL101" s="40"/>
      <c r="CSM101" s="40"/>
      <c r="CSN101" s="40"/>
      <c r="CSO101" s="40"/>
      <c r="CSP101" s="40"/>
      <c r="CSQ101" s="40"/>
      <c r="CSR101" s="40"/>
      <c r="CSS101" s="40"/>
      <c r="CST101" s="40"/>
      <c r="CSU101" s="40"/>
      <c r="CSV101" s="40"/>
      <c r="CSW101" s="40"/>
      <c r="CSX101" s="40"/>
      <c r="CSY101" s="40"/>
      <c r="CSZ101" s="40"/>
      <c r="CTA101" s="40"/>
      <c r="CTB101" s="40"/>
      <c r="CTC101" s="40"/>
      <c r="CTD101" s="40"/>
      <c r="CTE101" s="40"/>
      <c r="CTF101" s="40"/>
      <c r="CTG101" s="40"/>
      <c r="CTH101" s="40"/>
      <c r="CTI101" s="40"/>
      <c r="CTJ101" s="40"/>
      <c r="CTK101" s="40"/>
      <c r="CTL101" s="40"/>
      <c r="CTM101" s="40"/>
      <c r="CTN101" s="40"/>
      <c r="CTO101" s="40"/>
      <c r="CTP101" s="40"/>
      <c r="CTQ101" s="40"/>
      <c r="CTR101" s="40"/>
      <c r="CTS101" s="40"/>
      <c r="CTT101" s="40"/>
      <c r="CTU101" s="40"/>
      <c r="CTV101" s="40"/>
      <c r="CTW101" s="40"/>
      <c r="CTX101" s="40"/>
      <c r="CTY101" s="40"/>
      <c r="CTZ101" s="40"/>
      <c r="CUA101" s="40"/>
      <c r="CUB101" s="40"/>
      <c r="CUC101" s="40"/>
      <c r="CUD101" s="40"/>
      <c r="CUE101" s="40"/>
      <c r="CUF101" s="40"/>
      <c r="CUG101" s="40"/>
      <c r="CUH101" s="40"/>
      <c r="CUI101" s="40"/>
      <c r="CUJ101" s="40"/>
      <c r="CUK101" s="40"/>
      <c r="CUL101" s="40"/>
      <c r="CUM101" s="40"/>
      <c r="CUN101" s="40"/>
      <c r="CUO101" s="40"/>
      <c r="CUP101" s="40"/>
      <c r="CUQ101" s="40"/>
      <c r="CUR101" s="40"/>
      <c r="CUS101" s="40"/>
      <c r="CUT101" s="40"/>
      <c r="CUU101" s="40"/>
      <c r="CUV101" s="40"/>
      <c r="CUW101" s="40"/>
      <c r="CUX101" s="40"/>
      <c r="CUY101" s="40"/>
      <c r="CUZ101" s="40"/>
      <c r="CVA101" s="40"/>
      <c r="CVB101" s="40"/>
      <c r="CVC101" s="40"/>
      <c r="CVD101" s="40"/>
      <c r="CVE101" s="40"/>
      <c r="CVF101" s="40"/>
      <c r="CVG101" s="40"/>
      <c r="CVH101" s="40"/>
      <c r="CVI101" s="40"/>
      <c r="CVJ101" s="40"/>
      <c r="CVK101" s="40"/>
      <c r="CVL101" s="40"/>
      <c r="CVM101" s="40"/>
      <c r="CVN101" s="40"/>
      <c r="CVO101" s="40"/>
      <c r="CVP101" s="40"/>
      <c r="CVQ101" s="40"/>
      <c r="CVR101" s="40"/>
      <c r="CVS101" s="40"/>
      <c r="CVT101" s="40"/>
      <c r="CVU101" s="40"/>
      <c r="CVV101" s="40"/>
      <c r="CVW101" s="40"/>
      <c r="CVX101" s="40"/>
      <c r="CVY101" s="40"/>
      <c r="CVZ101" s="40"/>
      <c r="CWA101" s="40"/>
      <c r="CWB101" s="40"/>
      <c r="CWC101" s="40"/>
      <c r="CWD101" s="40"/>
      <c r="CWE101" s="40"/>
      <c r="CWF101" s="40"/>
      <c r="CWG101" s="40"/>
      <c r="CWH101" s="40"/>
      <c r="CWI101" s="40"/>
      <c r="CWJ101" s="40"/>
      <c r="CWK101" s="40"/>
      <c r="CWL101" s="40"/>
      <c r="CWM101" s="40"/>
      <c r="CWN101" s="40"/>
      <c r="CWO101" s="40"/>
      <c r="CWP101" s="40"/>
      <c r="CWQ101" s="40"/>
      <c r="CWR101" s="40"/>
      <c r="CWS101" s="40"/>
      <c r="CWT101" s="40"/>
      <c r="CWU101" s="40"/>
      <c r="CWV101" s="40"/>
      <c r="CWW101" s="40"/>
      <c r="CWX101" s="40"/>
      <c r="CWY101" s="40"/>
      <c r="CWZ101" s="40"/>
      <c r="CXA101" s="40"/>
      <c r="CXB101" s="40"/>
      <c r="CXC101" s="40"/>
      <c r="CXD101" s="40"/>
      <c r="CXE101" s="40"/>
      <c r="CXF101" s="40"/>
      <c r="CXG101" s="40"/>
      <c r="CXH101" s="40"/>
      <c r="CXI101" s="40"/>
      <c r="CXJ101" s="40"/>
      <c r="CXK101" s="40"/>
      <c r="CXL101" s="40"/>
      <c r="CXM101" s="40"/>
      <c r="CXN101" s="40"/>
      <c r="CXO101" s="40"/>
      <c r="CXP101" s="40"/>
      <c r="CXQ101" s="40"/>
      <c r="CXR101" s="40"/>
      <c r="CXS101" s="40"/>
      <c r="CXT101" s="40"/>
      <c r="CXU101" s="40"/>
      <c r="CXV101" s="40"/>
      <c r="CXW101" s="40"/>
      <c r="CXX101" s="40"/>
      <c r="CXY101" s="40"/>
      <c r="CXZ101" s="40"/>
      <c r="CYA101" s="40"/>
      <c r="CYB101" s="40"/>
      <c r="CYC101" s="40"/>
      <c r="CYD101" s="40"/>
      <c r="CYE101" s="40"/>
      <c r="CYF101" s="40"/>
      <c r="CYG101" s="40"/>
      <c r="CYH101" s="40"/>
      <c r="CYI101" s="40"/>
      <c r="CYJ101" s="40"/>
      <c r="CYK101" s="40"/>
      <c r="CYL101" s="40"/>
      <c r="CYM101" s="40"/>
      <c r="CYN101" s="40"/>
      <c r="CYO101" s="40"/>
      <c r="CYP101" s="40"/>
      <c r="CYQ101" s="40"/>
      <c r="CYR101" s="40"/>
      <c r="CYS101" s="40"/>
      <c r="CYT101" s="40"/>
      <c r="CYU101" s="40"/>
      <c r="CYV101" s="40"/>
      <c r="CYW101" s="40"/>
      <c r="CYX101" s="40"/>
      <c r="CYY101" s="40"/>
      <c r="CYZ101" s="40"/>
      <c r="CZA101" s="40"/>
      <c r="CZB101" s="40"/>
      <c r="CZC101" s="40"/>
      <c r="CZD101" s="40"/>
      <c r="CZE101" s="40"/>
      <c r="CZF101" s="40"/>
      <c r="CZG101" s="40"/>
      <c r="CZH101" s="40"/>
      <c r="CZI101" s="40"/>
      <c r="CZJ101" s="40"/>
      <c r="CZK101" s="40"/>
      <c r="CZL101" s="40"/>
      <c r="CZM101" s="40"/>
      <c r="CZN101" s="40"/>
      <c r="CZO101" s="40"/>
      <c r="CZP101" s="40"/>
      <c r="CZQ101" s="40"/>
      <c r="CZR101" s="40"/>
      <c r="CZS101" s="40"/>
      <c r="CZT101" s="40"/>
      <c r="CZU101" s="40"/>
      <c r="CZV101" s="40"/>
      <c r="CZW101" s="40"/>
      <c r="CZX101" s="40"/>
      <c r="CZY101" s="40"/>
      <c r="CZZ101" s="40"/>
      <c r="DAA101" s="40"/>
      <c r="DAB101" s="40"/>
      <c r="DAC101" s="40"/>
      <c r="DAD101" s="40"/>
      <c r="DAE101" s="40"/>
      <c r="DAF101" s="40"/>
      <c r="DAG101" s="40"/>
      <c r="DAH101" s="40"/>
      <c r="DAI101" s="40"/>
      <c r="DAJ101" s="40"/>
      <c r="DAK101" s="40"/>
      <c r="DAL101" s="40"/>
      <c r="DAM101" s="40"/>
      <c r="DAN101" s="40"/>
      <c r="DAO101" s="40"/>
      <c r="DAP101" s="40"/>
      <c r="DAQ101" s="40"/>
      <c r="DAR101" s="40"/>
      <c r="DAS101" s="40"/>
      <c r="DAT101" s="40"/>
      <c r="DAU101" s="40"/>
      <c r="DAV101" s="40"/>
      <c r="DAW101" s="40"/>
      <c r="DAX101" s="40"/>
      <c r="DAY101" s="40"/>
      <c r="DAZ101" s="40"/>
      <c r="DBA101" s="40"/>
      <c r="DBB101" s="40"/>
      <c r="DBC101" s="40"/>
      <c r="DBD101" s="40"/>
      <c r="DBE101" s="40"/>
      <c r="DBF101" s="40"/>
      <c r="DBG101" s="40"/>
      <c r="DBH101" s="40"/>
      <c r="DBI101" s="40"/>
      <c r="DBJ101" s="40"/>
      <c r="DBK101" s="40"/>
      <c r="DBL101" s="40"/>
      <c r="DBM101" s="40"/>
      <c r="DBN101" s="40"/>
      <c r="DBO101" s="40"/>
      <c r="DBP101" s="40"/>
      <c r="DBQ101" s="40"/>
      <c r="DBR101" s="40"/>
      <c r="DBS101" s="40"/>
      <c r="DBT101" s="40"/>
      <c r="DBU101" s="40"/>
      <c r="DBV101" s="40"/>
      <c r="DBW101" s="40"/>
      <c r="DBX101" s="40"/>
      <c r="DBY101" s="40"/>
      <c r="DBZ101" s="40"/>
      <c r="DCA101" s="40"/>
      <c r="DCB101" s="40"/>
      <c r="DCC101" s="40"/>
      <c r="DCD101" s="40"/>
      <c r="DCE101" s="40"/>
      <c r="DCF101" s="40"/>
      <c r="DCG101" s="40"/>
      <c r="DCH101" s="40"/>
      <c r="DCI101" s="40"/>
      <c r="DCJ101" s="40"/>
      <c r="DCK101" s="40"/>
      <c r="DCL101" s="40"/>
      <c r="DCM101" s="40"/>
      <c r="DCN101" s="40"/>
      <c r="DCO101" s="40"/>
      <c r="DCP101" s="40"/>
      <c r="DCQ101" s="40"/>
      <c r="DCR101" s="40"/>
      <c r="DCS101" s="40"/>
      <c r="DCT101" s="40"/>
      <c r="DCU101" s="40"/>
      <c r="DCV101" s="40"/>
      <c r="DCW101" s="40"/>
      <c r="DCX101" s="40"/>
      <c r="DCY101" s="40"/>
      <c r="DCZ101" s="40"/>
      <c r="DDA101" s="40"/>
      <c r="DDB101" s="40"/>
      <c r="DDC101" s="40"/>
      <c r="DDD101" s="40"/>
      <c r="DDE101" s="40"/>
      <c r="DDF101" s="40"/>
      <c r="DDG101" s="40"/>
      <c r="DDH101" s="40"/>
      <c r="DDI101" s="40"/>
      <c r="DDJ101" s="40"/>
      <c r="DDK101" s="40"/>
      <c r="DDL101" s="40"/>
      <c r="DDM101" s="40"/>
      <c r="DDN101" s="40"/>
      <c r="DDO101" s="40"/>
      <c r="DDP101" s="40"/>
      <c r="DDQ101" s="40"/>
      <c r="DDR101" s="40"/>
      <c r="DDS101" s="40"/>
      <c r="DDT101" s="40"/>
      <c r="DDU101" s="40"/>
      <c r="DDV101" s="40"/>
      <c r="DDW101" s="40"/>
      <c r="DDX101" s="40"/>
      <c r="DDY101" s="40"/>
      <c r="DDZ101" s="40"/>
      <c r="DEA101" s="40"/>
      <c r="DEB101" s="40"/>
      <c r="DEC101" s="40"/>
      <c r="DED101" s="40"/>
      <c r="DEE101" s="40"/>
      <c r="DEF101" s="40"/>
      <c r="DEG101" s="40"/>
      <c r="DEH101" s="40"/>
      <c r="DEI101" s="40"/>
      <c r="DEJ101" s="40"/>
      <c r="DEK101" s="40"/>
      <c r="DEL101" s="40"/>
      <c r="DEM101" s="40"/>
      <c r="DEN101" s="40"/>
      <c r="DEO101" s="40"/>
      <c r="DEP101" s="40"/>
      <c r="DEQ101" s="40"/>
      <c r="DER101" s="40"/>
      <c r="DES101" s="40"/>
      <c r="DET101" s="40"/>
      <c r="DEU101" s="40"/>
      <c r="DEV101" s="40"/>
      <c r="DEW101" s="40"/>
      <c r="DEX101" s="40"/>
      <c r="DEY101" s="40"/>
      <c r="DEZ101" s="40"/>
      <c r="DFA101" s="40"/>
      <c r="DFB101" s="40"/>
      <c r="DFC101" s="40"/>
      <c r="DFD101" s="40"/>
      <c r="DFE101" s="40"/>
      <c r="DFF101" s="40"/>
      <c r="DFG101" s="40"/>
      <c r="DFH101" s="40"/>
      <c r="DFI101" s="40"/>
      <c r="DFJ101" s="40"/>
      <c r="DFK101" s="40"/>
      <c r="DFL101" s="40"/>
      <c r="DFM101" s="40"/>
      <c r="DFN101" s="40"/>
      <c r="DFO101" s="40"/>
      <c r="DFP101" s="40"/>
      <c r="DFQ101" s="40"/>
      <c r="DFR101" s="40"/>
      <c r="DFS101" s="40"/>
      <c r="DFT101" s="40"/>
      <c r="DFU101" s="40"/>
      <c r="DFV101" s="40"/>
      <c r="DFW101" s="40"/>
      <c r="DFX101" s="40"/>
      <c r="DFY101" s="40"/>
      <c r="DFZ101" s="40"/>
      <c r="DGA101" s="40"/>
      <c r="DGB101" s="40"/>
      <c r="DGC101" s="40"/>
      <c r="DGD101" s="40"/>
      <c r="DGE101" s="40"/>
      <c r="DGF101" s="40"/>
      <c r="DGG101" s="40"/>
      <c r="DGH101" s="40"/>
      <c r="DGI101" s="40"/>
      <c r="DGJ101" s="40"/>
      <c r="DGK101" s="40"/>
      <c r="DGL101" s="40"/>
      <c r="DGM101" s="40"/>
      <c r="DGN101" s="40"/>
      <c r="DGO101" s="40"/>
      <c r="DGP101" s="40"/>
      <c r="DGQ101" s="40"/>
      <c r="DGR101" s="40"/>
      <c r="DGS101" s="40"/>
      <c r="DGT101" s="40"/>
      <c r="DGU101" s="40"/>
      <c r="DGV101" s="40"/>
      <c r="DGW101" s="40"/>
      <c r="DGX101" s="40"/>
      <c r="DGY101" s="40"/>
      <c r="DGZ101" s="40"/>
      <c r="DHA101" s="40"/>
      <c r="DHB101" s="40"/>
      <c r="DHC101" s="40"/>
      <c r="DHD101" s="40"/>
      <c r="DHE101" s="40"/>
      <c r="DHF101" s="40"/>
      <c r="DHG101" s="40"/>
      <c r="DHH101" s="40"/>
      <c r="DHI101" s="40"/>
      <c r="DHJ101" s="40"/>
      <c r="DHK101" s="40"/>
      <c r="DHL101" s="40"/>
      <c r="DHM101" s="40"/>
      <c r="DHN101" s="40"/>
      <c r="DHO101" s="40"/>
      <c r="DHP101" s="40"/>
      <c r="DHQ101" s="40"/>
      <c r="DHR101" s="40"/>
      <c r="DHS101" s="40"/>
      <c r="DHT101" s="40"/>
      <c r="DHU101" s="40"/>
      <c r="DHV101" s="40"/>
      <c r="DHW101" s="40"/>
      <c r="DHX101" s="40"/>
      <c r="DHY101" s="40"/>
      <c r="DHZ101" s="40"/>
      <c r="DIA101" s="40"/>
      <c r="DIB101" s="40"/>
      <c r="DIC101" s="40"/>
      <c r="DID101" s="40"/>
      <c r="DIE101" s="40"/>
      <c r="DIF101" s="40"/>
      <c r="DIG101" s="40"/>
      <c r="DIH101" s="40"/>
      <c r="DII101" s="40"/>
      <c r="DIJ101" s="40"/>
      <c r="DIK101" s="40"/>
      <c r="DIL101" s="40"/>
      <c r="DIM101" s="40"/>
      <c r="DIN101" s="40"/>
      <c r="DIO101" s="40"/>
      <c r="DIP101" s="40"/>
      <c r="DIQ101" s="40"/>
      <c r="DIR101" s="40"/>
      <c r="DIS101" s="40"/>
      <c r="DIT101" s="40"/>
      <c r="DIU101" s="40"/>
      <c r="DIV101" s="40"/>
      <c r="DIW101" s="40"/>
      <c r="DIX101" s="40"/>
      <c r="DIY101" s="40"/>
      <c r="DIZ101" s="40"/>
      <c r="DJA101" s="40"/>
      <c r="DJB101" s="40"/>
      <c r="DJC101" s="40"/>
      <c r="DJD101" s="40"/>
      <c r="DJE101" s="40"/>
      <c r="DJF101" s="40"/>
      <c r="DJG101" s="40"/>
      <c r="DJH101" s="40"/>
      <c r="DJI101" s="40"/>
      <c r="DJJ101" s="40"/>
      <c r="DJK101" s="40"/>
      <c r="DJL101" s="40"/>
      <c r="DJM101" s="40"/>
      <c r="DJN101" s="40"/>
      <c r="DJO101" s="40"/>
      <c r="DJP101" s="40"/>
      <c r="DJQ101" s="40"/>
      <c r="DJR101" s="40"/>
      <c r="DJS101" s="40"/>
      <c r="DJT101" s="40"/>
      <c r="DJU101" s="40"/>
      <c r="DJV101" s="40"/>
      <c r="DJW101" s="40"/>
      <c r="DJX101" s="40"/>
      <c r="DJY101" s="40"/>
      <c r="DJZ101" s="40"/>
      <c r="DKA101" s="40"/>
      <c r="DKB101" s="40"/>
      <c r="DKC101" s="40"/>
      <c r="DKD101" s="40"/>
      <c r="DKE101" s="40"/>
      <c r="DKF101" s="40"/>
      <c r="DKG101" s="40"/>
      <c r="DKH101" s="40"/>
      <c r="DKI101" s="40"/>
      <c r="DKJ101" s="40"/>
      <c r="DKK101" s="40"/>
      <c r="DKL101" s="40"/>
      <c r="DKM101" s="40"/>
      <c r="DKN101" s="40"/>
      <c r="DKO101" s="40"/>
      <c r="DKP101" s="40"/>
      <c r="DKQ101" s="40"/>
      <c r="DKR101" s="40"/>
      <c r="DKS101" s="40"/>
      <c r="DKT101" s="40"/>
      <c r="DKU101" s="40"/>
      <c r="DKV101" s="40"/>
      <c r="DKW101" s="40"/>
      <c r="DKX101" s="40"/>
      <c r="DKY101" s="40"/>
      <c r="DKZ101" s="40"/>
      <c r="DLA101" s="40"/>
      <c r="DLB101" s="40"/>
      <c r="DLC101" s="40"/>
      <c r="DLD101" s="40"/>
      <c r="DLE101" s="40"/>
      <c r="DLF101" s="40"/>
      <c r="DLG101" s="40"/>
      <c r="DLH101" s="40"/>
      <c r="DLI101" s="40"/>
      <c r="DLJ101" s="40"/>
      <c r="DLK101" s="40"/>
      <c r="DLL101" s="40"/>
      <c r="DLM101" s="40"/>
      <c r="DLN101" s="40"/>
      <c r="DLO101" s="40"/>
      <c r="DLP101" s="40"/>
      <c r="DLQ101" s="40"/>
      <c r="DLR101" s="40"/>
      <c r="DLS101" s="40"/>
      <c r="DLT101" s="40"/>
      <c r="DLU101" s="40"/>
      <c r="DLV101" s="40"/>
      <c r="DLW101" s="40"/>
      <c r="DLX101" s="40"/>
      <c r="DLY101" s="40"/>
      <c r="DLZ101" s="40"/>
      <c r="DMA101" s="40"/>
      <c r="DMB101" s="40"/>
      <c r="DMC101" s="40"/>
      <c r="DMD101" s="40"/>
      <c r="DME101" s="40"/>
      <c r="DMF101" s="40"/>
      <c r="DMG101" s="40"/>
      <c r="DMH101" s="40"/>
      <c r="DMI101" s="40"/>
      <c r="DMJ101" s="40"/>
      <c r="DMK101" s="40"/>
      <c r="DML101" s="40"/>
      <c r="DMM101" s="40"/>
      <c r="DMN101" s="40"/>
      <c r="DMO101" s="40"/>
      <c r="DMP101" s="40"/>
      <c r="DMQ101" s="40"/>
      <c r="DMR101" s="40"/>
      <c r="DMS101" s="40"/>
      <c r="DMT101" s="40"/>
      <c r="DMU101" s="40"/>
      <c r="DMV101" s="40"/>
      <c r="DMW101" s="40"/>
      <c r="DMX101" s="40"/>
      <c r="DMY101" s="40"/>
      <c r="DMZ101" s="40"/>
      <c r="DNA101" s="40"/>
      <c r="DNB101" s="40"/>
      <c r="DNC101" s="40"/>
      <c r="DND101" s="40"/>
      <c r="DNE101" s="40"/>
      <c r="DNF101" s="40"/>
      <c r="DNG101" s="40"/>
      <c r="DNH101" s="40"/>
      <c r="DNI101" s="40"/>
      <c r="DNJ101" s="40"/>
      <c r="DNK101" s="40"/>
      <c r="DNL101" s="40"/>
      <c r="DNM101" s="40"/>
      <c r="DNN101" s="40"/>
      <c r="DNO101" s="40"/>
      <c r="DNP101" s="40"/>
      <c r="DNQ101" s="40"/>
      <c r="DNR101" s="40"/>
      <c r="DNS101" s="40"/>
      <c r="DNT101" s="40"/>
      <c r="DNU101" s="40"/>
      <c r="DNV101" s="40"/>
      <c r="DNW101" s="40"/>
      <c r="DNX101" s="40"/>
      <c r="DNY101" s="40"/>
      <c r="DNZ101" s="40"/>
      <c r="DOA101" s="40"/>
      <c r="DOB101" s="40"/>
      <c r="DOC101" s="40"/>
      <c r="DOD101" s="40"/>
      <c r="DOE101" s="40"/>
      <c r="DOF101" s="40"/>
      <c r="DOG101" s="40"/>
      <c r="DOH101" s="40"/>
      <c r="DOI101" s="40"/>
      <c r="DOJ101" s="40"/>
      <c r="DOK101" s="40"/>
      <c r="DOL101" s="40"/>
      <c r="DOM101" s="40"/>
      <c r="DON101" s="40"/>
      <c r="DOO101" s="40"/>
      <c r="DOP101" s="40"/>
      <c r="DOQ101" s="40"/>
      <c r="DOR101" s="40"/>
      <c r="DOS101" s="40"/>
      <c r="DOT101" s="40"/>
      <c r="DOU101" s="40"/>
      <c r="DOV101" s="40"/>
      <c r="DOW101" s="40"/>
      <c r="DOX101" s="40"/>
      <c r="DOY101" s="40"/>
      <c r="DOZ101" s="40"/>
      <c r="DPA101" s="40"/>
      <c r="DPB101" s="40"/>
      <c r="DPC101" s="40"/>
      <c r="DPD101" s="40"/>
      <c r="DPE101" s="40"/>
      <c r="DPF101" s="40"/>
      <c r="DPG101" s="40"/>
      <c r="DPH101" s="40"/>
      <c r="DPI101" s="40"/>
      <c r="DPJ101" s="40"/>
      <c r="DPK101" s="40"/>
      <c r="DPL101" s="40"/>
      <c r="DPM101" s="40"/>
      <c r="DPN101" s="40"/>
      <c r="DPO101" s="40"/>
      <c r="DPP101" s="40"/>
      <c r="DPQ101" s="40"/>
      <c r="DPR101" s="40"/>
      <c r="DPS101" s="40"/>
      <c r="DPT101" s="40"/>
      <c r="DPU101" s="40"/>
      <c r="DPV101" s="40"/>
      <c r="DPW101" s="40"/>
      <c r="DPX101" s="40"/>
      <c r="DPY101" s="40"/>
      <c r="DPZ101" s="40"/>
      <c r="DQA101" s="40"/>
      <c r="DQB101" s="40"/>
      <c r="DQC101" s="40"/>
      <c r="DQD101" s="40"/>
      <c r="DQE101" s="40"/>
      <c r="DQF101" s="40"/>
      <c r="DQG101" s="40"/>
      <c r="DQH101" s="40"/>
      <c r="DQI101" s="40"/>
      <c r="DQJ101" s="40"/>
      <c r="DQK101" s="40"/>
      <c r="DQL101" s="40"/>
      <c r="DQM101" s="40"/>
      <c r="DQN101" s="40"/>
      <c r="DQO101" s="40"/>
      <c r="DQP101" s="40"/>
      <c r="DQQ101" s="40"/>
      <c r="DQR101" s="40"/>
      <c r="DQS101" s="40"/>
      <c r="DQT101" s="40"/>
      <c r="DQU101" s="40"/>
      <c r="DQV101" s="40"/>
      <c r="DQW101" s="40"/>
      <c r="DQX101" s="40"/>
      <c r="DQY101" s="40"/>
      <c r="DQZ101" s="40"/>
      <c r="DRA101" s="40"/>
      <c r="DRB101" s="40"/>
      <c r="DRC101" s="40"/>
      <c r="DRD101" s="40"/>
      <c r="DRE101" s="40"/>
      <c r="DRF101" s="40"/>
      <c r="DRG101" s="40"/>
      <c r="DRH101" s="40"/>
      <c r="DRI101" s="40"/>
      <c r="DRJ101" s="40"/>
      <c r="DRK101" s="40"/>
      <c r="DRL101" s="40"/>
      <c r="DRM101" s="40"/>
      <c r="DRN101" s="40"/>
      <c r="DRO101" s="40"/>
      <c r="DRP101" s="40"/>
      <c r="DRQ101" s="40"/>
      <c r="DRR101" s="40"/>
      <c r="DRS101" s="40"/>
      <c r="DRT101" s="40"/>
      <c r="DRU101" s="40"/>
      <c r="DRV101" s="40"/>
      <c r="DRW101" s="40"/>
      <c r="DRX101" s="40"/>
      <c r="DRY101" s="40"/>
      <c r="DRZ101" s="40"/>
      <c r="DSA101" s="40"/>
      <c r="DSB101" s="40"/>
      <c r="DSC101" s="40"/>
      <c r="DSD101" s="40"/>
      <c r="DSE101" s="40"/>
      <c r="DSF101" s="40"/>
      <c r="DSG101" s="40"/>
      <c r="DSH101" s="40"/>
      <c r="DSI101" s="40"/>
      <c r="DSJ101" s="40"/>
      <c r="DSK101" s="40"/>
      <c r="DSL101" s="40"/>
      <c r="DSM101" s="40"/>
      <c r="DSN101" s="40"/>
      <c r="DSO101" s="40"/>
      <c r="DSP101" s="40"/>
      <c r="DSQ101" s="40"/>
      <c r="DSR101" s="40"/>
      <c r="DSS101" s="40"/>
      <c r="DST101" s="40"/>
      <c r="DSU101" s="40"/>
      <c r="DSV101" s="40"/>
      <c r="DSW101" s="40"/>
      <c r="DSX101" s="40"/>
      <c r="DSY101" s="40"/>
      <c r="DSZ101" s="40"/>
      <c r="DTA101" s="40"/>
      <c r="DTB101" s="40"/>
      <c r="DTC101" s="40"/>
      <c r="DTD101" s="40"/>
      <c r="DTE101" s="40"/>
      <c r="DTF101" s="40"/>
      <c r="DTG101" s="40"/>
      <c r="DTH101" s="40"/>
      <c r="DTI101" s="40"/>
      <c r="DTJ101" s="40"/>
      <c r="DTK101" s="40"/>
      <c r="DTL101" s="40"/>
      <c r="DTM101" s="40"/>
      <c r="DTN101" s="40"/>
      <c r="DTO101" s="40"/>
      <c r="DTP101" s="40"/>
      <c r="DTQ101" s="40"/>
      <c r="DTR101" s="40"/>
      <c r="DTS101" s="40"/>
      <c r="DTT101" s="40"/>
      <c r="DTU101" s="40"/>
      <c r="DTV101" s="40"/>
      <c r="DTW101" s="40"/>
      <c r="DTX101" s="40"/>
      <c r="DTY101" s="40"/>
      <c r="DTZ101" s="40"/>
      <c r="DUA101" s="40"/>
      <c r="DUB101" s="40"/>
      <c r="DUC101" s="40"/>
      <c r="DUD101" s="40"/>
      <c r="DUE101" s="40"/>
      <c r="DUF101" s="40"/>
      <c r="DUG101" s="40"/>
      <c r="DUH101" s="40"/>
      <c r="DUI101" s="40"/>
      <c r="DUJ101" s="40"/>
      <c r="DUK101" s="40"/>
      <c r="DUL101" s="40"/>
      <c r="DUM101" s="40"/>
      <c r="DUN101" s="40"/>
      <c r="DUO101" s="40"/>
      <c r="DUP101" s="40"/>
      <c r="DUQ101" s="40"/>
      <c r="DUR101" s="40"/>
      <c r="DUS101" s="40"/>
      <c r="DUT101" s="40"/>
      <c r="DUU101" s="40"/>
      <c r="DUV101" s="40"/>
      <c r="DUW101" s="40"/>
      <c r="DUX101" s="40"/>
      <c r="DUY101" s="40"/>
      <c r="DUZ101" s="40"/>
      <c r="DVA101" s="40"/>
      <c r="DVB101" s="40"/>
      <c r="DVC101" s="40"/>
      <c r="DVD101" s="40"/>
      <c r="DVE101" s="40"/>
      <c r="DVF101" s="40"/>
      <c r="DVG101" s="40"/>
      <c r="DVH101" s="40"/>
      <c r="DVI101" s="40"/>
      <c r="DVJ101" s="40"/>
      <c r="DVK101" s="40"/>
      <c r="DVL101" s="40"/>
      <c r="DVM101" s="40"/>
      <c r="DVN101" s="40"/>
      <c r="DVO101" s="40"/>
      <c r="DVP101" s="40"/>
      <c r="DVQ101" s="40"/>
      <c r="DVR101" s="40"/>
      <c r="DVS101" s="40"/>
      <c r="DVT101" s="40"/>
      <c r="DVU101" s="40"/>
      <c r="DVV101" s="40"/>
      <c r="DVW101" s="40"/>
      <c r="DVX101" s="40"/>
      <c r="DVY101" s="40"/>
      <c r="DVZ101" s="40"/>
      <c r="DWA101" s="40"/>
      <c r="DWB101" s="40"/>
      <c r="DWC101" s="40"/>
      <c r="DWD101" s="40"/>
      <c r="DWE101" s="40"/>
      <c r="DWF101" s="40"/>
      <c r="DWG101" s="40"/>
      <c r="DWH101" s="40"/>
      <c r="DWI101" s="40"/>
      <c r="DWJ101" s="40"/>
      <c r="DWK101" s="40"/>
      <c r="DWL101" s="40"/>
      <c r="DWM101" s="40"/>
      <c r="DWN101" s="40"/>
      <c r="DWO101" s="40"/>
      <c r="DWP101" s="40"/>
      <c r="DWQ101" s="40"/>
      <c r="DWR101" s="40"/>
      <c r="DWS101" s="40"/>
      <c r="DWT101" s="40"/>
      <c r="DWU101" s="40"/>
      <c r="DWV101" s="40"/>
      <c r="DWW101" s="40"/>
      <c r="DWX101" s="40"/>
      <c r="DWY101" s="40"/>
      <c r="DWZ101" s="40"/>
      <c r="DXA101" s="40"/>
      <c r="DXB101" s="40"/>
      <c r="DXC101" s="40"/>
      <c r="DXD101" s="40"/>
      <c r="DXE101" s="40"/>
      <c r="DXF101" s="40"/>
      <c r="DXG101" s="40"/>
      <c r="DXH101" s="40"/>
      <c r="DXI101" s="40"/>
      <c r="DXJ101" s="40"/>
      <c r="DXK101" s="40"/>
      <c r="DXL101" s="40"/>
      <c r="DXM101" s="40"/>
      <c r="DXN101" s="40"/>
      <c r="DXO101" s="40"/>
      <c r="DXP101" s="40"/>
      <c r="DXQ101" s="40"/>
      <c r="DXR101" s="40"/>
      <c r="DXS101" s="40"/>
      <c r="DXT101" s="40"/>
      <c r="DXU101" s="40"/>
      <c r="DXV101" s="40"/>
      <c r="DXW101" s="40"/>
      <c r="DXX101" s="40"/>
      <c r="DXY101" s="40"/>
      <c r="DXZ101" s="40"/>
      <c r="DYA101" s="40"/>
      <c r="DYB101" s="40"/>
      <c r="DYC101" s="40"/>
      <c r="DYD101" s="40"/>
      <c r="DYE101" s="40"/>
      <c r="DYF101" s="40"/>
      <c r="DYG101" s="40"/>
      <c r="DYH101" s="40"/>
      <c r="DYI101" s="40"/>
      <c r="DYJ101" s="40"/>
      <c r="DYK101" s="40"/>
      <c r="DYL101" s="40"/>
      <c r="DYM101" s="40"/>
      <c r="DYN101" s="40"/>
      <c r="DYO101" s="40"/>
      <c r="DYP101" s="40"/>
      <c r="DYQ101" s="40"/>
      <c r="DYR101" s="40"/>
      <c r="DYS101" s="40"/>
      <c r="DYT101" s="40"/>
      <c r="DYU101" s="40"/>
      <c r="DYV101" s="40"/>
      <c r="DYW101" s="40"/>
      <c r="DYX101" s="40"/>
      <c r="DYY101" s="40"/>
      <c r="DYZ101" s="40"/>
      <c r="DZA101" s="40"/>
      <c r="DZB101" s="40"/>
      <c r="DZC101" s="40"/>
      <c r="DZD101" s="40"/>
      <c r="DZE101" s="40"/>
      <c r="DZF101" s="40"/>
      <c r="DZG101" s="40"/>
      <c r="DZH101" s="40"/>
      <c r="DZI101" s="40"/>
      <c r="DZJ101" s="40"/>
      <c r="DZK101" s="40"/>
      <c r="DZL101" s="40"/>
      <c r="DZM101" s="40"/>
      <c r="DZN101" s="40"/>
      <c r="DZO101" s="40"/>
      <c r="DZP101" s="40"/>
      <c r="DZQ101" s="40"/>
      <c r="DZR101" s="40"/>
      <c r="DZS101" s="40"/>
      <c r="DZT101" s="40"/>
      <c r="DZU101" s="40"/>
      <c r="DZV101" s="40"/>
      <c r="DZW101" s="40"/>
      <c r="DZX101" s="40"/>
      <c r="DZY101" s="40"/>
      <c r="DZZ101" s="40"/>
      <c r="EAA101" s="40"/>
      <c r="EAB101" s="40"/>
      <c r="EAC101" s="40"/>
      <c r="EAD101" s="40"/>
      <c r="EAE101" s="40"/>
      <c r="EAF101" s="40"/>
      <c r="EAG101" s="40"/>
      <c r="EAH101" s="40"/>
      <c r="EAI101" s="40"/>
      <c r="EAJ101" s="40"/>
      <c r="EAK101" s="40"/>
      <c r="EAL101" s="40"/>
      <c r="EAM101" s="40"/>
      <c r="EAN101" s="40"/>
      <c r="EAO101" s="40"/>
      <c r="EAP101" s="40"/>
      <c r="EAQ101" s="40"/>
      <c r="EAR101" s="40"/>
      <c r="EAS101" s="40"/>
      <c r="EAT101" s="40"/>
      <c r="EAU101" s="40"/>
      <c r="EAV101" s="40"/>
      <c r="EAW101" s="40"/>
      <c r="EAX101" s="40"/>
      <c r="EAY101" s="40"/>
      <c r="EAZ101" s="40"/>
      <c r="EBA101" s="40"/>
      <c r="EBB101" s="40"/>
      <c r="EBC101" s="40"/>
      <c r="EBD101" s="40"/>
      <c r="EBE101" s="40"/>
      <c r="EBF101" s="40"/>
      <c r="EBG101" s="40"/>
      <c r="EBH101" s="40"/>
      <c r="EBI101" s="40"/>
      <c r="EBJ101" s="40"/>
      <c r="EBK101" s="40"/>
      <c r="EBL101" s="40"/>
      <c r="EBM101" s="40"/>
      <c r="EBN101" s="40"/>
      <c r="EBO101" s="40"/>
      <c r="EBP101" s="40"/>
      <c r="EBQ101" s="40"/>
      <c r="EBR101" s="40"/>
      <c r="EBS101" s="40"/>
      <c r="EBT101" s="40"/>
      <c r="EBU101" s="40"/>
      <c r="EBV101" s="40"/>
      <c r="EBW101" s="40"/>
      <c r="EBX101" s="40"/>
      <c r="EBY101" s="40"/>
      <c r="EBZ101" s="40"/>
      <c r="ECA101" s="40"/>
      <c r="ECB101" s="40"/>
      <c r="ECC101" s="40"/>
      <c r="ECD101" s="40"/>
      <c r="ECE101" s="40"/>
      <c r="ECF101" s="40"/>
      <c r="ECG101" s="40"/>
      <c r="ECH101" s="40"/>
      <c r="ECI101" s="40"/>
      <c r="ECJ101" s="40"/>
      <c r="ECK101" s="40"/>
      <c r="ECL101" s="40"/>
      <c r="ECM101" s="40"/>
      <c r="ECN101" s="40"/>
      <c r="ECO101" s="40"/>
      <c r="ECP101" s="40"/>
      <c r="ECQ101" s="40"/>
      <c r="ECR101" s="40"/>
      <c r="ECS101" s="40"/>
      <c r="ECT101" s="40"/>
      <c r="ECU101" s="40"/>
      <c r="ECV101" s="40"/>
      <c r="ECW101" s="40"/>
      <c r="ECX101" s="40"/>
      <c r="ECY101" s="40"/>
      <c r="ECZ101" s="40"/>
      <c r="EDA101" s="40"/>
      <c r="EDB101" s="40"/>
      <c r="EDC101" s="40"/>
      <c r="EDD101" s="40"/>
      <c r="EDE101" s="40"/>
      <c r="EDF101" s="40"/>
      <c r="EDG101" s="40"/>
      <c r="EDH101" s="40"/>
      <c r="EDI101" s="40"/>
      <c r="EDJ101" s="40"/>
      <c r="EDK101" s="40"/>
      <c r="EDL101" s="40"/>
      <c r="EDM101" s="40"/>
      <c r="EDN101" s="40"/>
      <c r="EDO101" s="40"/>
      <c r="EDP101" s="40"/>
      <c r="EDQ101" s="40"/>
      <c r="EDR101" s="40"/>
      <c r="EDS101" s="40"/>
      <c r="EDT101" s="40"/>
      <c r="EDU101" s="40"/>
      <c r="EDV101" s="40"/>
      <c r="EDW101" s="40"/>
      <c r="EDX101" s="40"/>
      <c r="EDY101" s="40"/>
      <c r="EDZ101" s="40"/>
      <c r="EEA101" s="40"/>
      <c r="EEB101" s="40"/>
      <c r="EEC101" s="40"/>
      <c r="EED101" s="40"/>
      <c r="EEE101" s="40"/>
      <c r="EEF101" s="40"/>
      <c r="EEG101" s="40"/>
      <c r="EEH101" s="40"/>
      <c r="EEI101" s="40"/>
      <c r="EEJ101" s="40"/>
      <c r="EEK101" s="40"/>
      <c r="EEL101" s="40"/>
      <c r="EEM101" s="40"/>
      <c r="EEN101" s="40"/>
      <c r="EEO101" s="40"/>
      <c r="EEP101" s="40"/>
      <c r="EEQ101" s="40"/>
      <c r="EER101" s="40"/>
      <c r="EES101" s="40"/>
      <c r="EET101" s="40"/>
      <c r="EEU101" s="40"/>
      <c r="EEV101" s="40"/>
      <c r="EEW101" s="40"/>
      <c r="EEX101" s="40"/>
      <c r="EEY101" s="40"/>
      <c r="EEZ101" s="40"/>
      <c r="EFA101" s="40"/>
      <c r="EFB101" s="40"/>
      <c r="EFC101" s="40"/>
      <c r="EFD101" s="40"/>
      <c r="EFE101" s="40"/>
      <c r="EFF101" s="40"/>
      <c r="EFG101" s="40"/>
      <c r="EFH101" s="40"/>
      <c r="EFI101" s="40"/>
      <c r="EFJ101" s="40"/>
      <c r="EFK101" s="40"/>
      <c r="EFL101" s="40"/>
      <c r="EFM101" s="40"/>
      <c r="EFN101" s="40"/>
      <c r="EFO101" s="40"/>
      <c r="EFP101" s="40"/>
      <c r="EFQ101" s="40"/>
      <c r="EFR101" s="40"/>
      <c r="EFS101" s="40"/>
      <c r="EFT101" s="40"/>
      <c r="EFU101" s="40"/>
      <c r="EFV101" s="40"/>
      <c r="EFW101" s="40"/>
      <c r="EFX101" s="40"/>
      <c r="EFY101" s="40"/>
      <c r="EFZ101" s="40"/>
      <c r="EGA101" s="40"/>
      <c r="EGB101" s="40"/>
      <c r="EGC101" s="40"/>
      <c r="EGD101" s="40"/>
      <c r="EGE101" s="40"/>
      <c r="EGF101" s="40"/>
      <c r="EGG101" s="40"/>
      <c r="EGH101" s="40"/>
      <c r="EGI101" s="40"/>
      <c r="EGJ101" s="40"/>
      <c r="EGK101" s="40"/>
      <c r="EGL101" s="40"/>
      <c r="EGM101" s="40"/>
      <c r="EGN101" s="40"/>
      <c r="EGO101" s="40"/>
      <c r="EGP101" s="40"/>
      <c r="EGQ101" s="40"/>
      <c r="EGR101" s="40"/>
      <c r="EGS101" s="40"/>
      <c r="EGT101" s="40"/>
      <c r="EGU101" s="40"/>
      <c r="EGV101" s="40"/>
      <c r="EGW101" s="40"/>
      <c r="EGX101" s="40"/>
      <c r="EGY101" s="40"/>
      <c r="EGZ101" s="40"/>
      <c r="EHA101" s="40"/>
      <c r="EHB101" s="40"/>
      <c r="EHC101" s="40"/>
      <c r="EHD101" s="40"/>
      <c r="EHE101" s="40"/>
      <c r="EHF101" s="40"/>
      <c r="EHG101" s="40"/>
      <c r="EHH101" s="40"/>
      <c r="EHI101" s="40"/>
      <c r="EHJ101" s="40"/>
      <c r="EHK101" s="40"/>
      <c r="EHL101" s="40"/>
      <c r="EHM101" s="40"/>
      <c r="EHN101" s="40"/>
      <c r="EHO101" s="40"/>
      <c r="EHP101" s="40"/>
      <c r="EHQ101" s="40"/>
      <c r="EHR101" s="40"/>
      <c r="EHS101" s="40"/>
      <c r="EHT101" s="40"/>
      <c r="EHU101" s="40"/>
      <c r="EHV101" s="40"/>
      <c r="EHW101" s="40"/>
      <c r="EHX101" s="40"/>
      <c r="EHY101" s="40"/>
      <c r="EHZ101" s="40"/>
      <c r="EIA101" s="40"/>
      <c r="EIB101" s="40"/>
      <c r="EIC101" s="40"/>
      <c r="EID101" s="40"/>
      <c r="EIE101" s="40"/>
      <c r="EIF101" s="40"/>
      <c r="EIG101" s="40"/>
      <c r="EIH101" s="40"/>
      <c r="EII101" s="40"/>
      <c r="EIJ101" s="40"/>
      <c r="EIK101" s="40"/>
      <c r="EIL101" s="40"/>
      <c r="EIM101" s="40"/>
      <c r="EIN101" s="40"/>
      <c r="EIO101" s="40"/>
      <c r="EIP101" s="40"/>
      <c r="EIQ101" s="40"/>
      <c r="EIR101" s="40"/>
      <c r="EIS101" s="40"/>
      <c r="EIT101" s="40"/>
      <c r="EIU101" s="40"/>
      <c r="EIV101" s="40"/>
      <c r="EIW101" s="40"/>
      <c r="EIX101" s="40"/>
      <c r="EIY101" s="40"/>
      <c r="EIZ101" s="40"/>
      <c r="EJA101" s="40"/>
      <c r="EJB101" s="40"/>
      <c r="EJC101" s="40"/>
      <c r="EJD101" s="40"/>
      <c r="EJE101" s="40"/>
      <c r="EJF101" s="40"/>
      <c r="EJG101" s="40"/>
      <c r="EJH101" s="40"/>
      <c r="EJI101" s="40"/>
      <c r="EJJ101" s="40"/>
      <c r="EJK101" s="40"/>
      <c r="EJL101" s="40"/>
      <c r="EJM101" s="40"/>
      <c r="EJN101" s="40"/>
      <c r="EJO101" s="40"/>
      <c r="EJP101" s="40"/>
      <c r="EJQ101" s="40"/>
      <c r="EJR101" s="40"/>
      <c r="EJS101" s="40"/>
      <c r="EJT101" s="40"/>
      <c r="EJU101" s="40"/>
      <c r="EJV101" s="40"/>
      <c r="EJW101" s="40"/>
      <c r="EJX101" s="40"/>
      <c r="EJY101" s="40"/>
      <c r="EJZ101" s="40"/>
      <c r="EKA101" s="40"/>
      <c r="EKB101" s="40"/>
      <c r="EKC101" s="40"/>
      <c r="EKD101" s="40"/>
      <c r="EKE101" s="40"/>
      <c r="EKF101" s="40"/>
      <c r="EKG101" s="40"/>
      <c r="EKH101" s="40"/>
      <c r="EKI101" s="40"/>
      <c r="EKJ101" s="40"/>
      <c r="EKK101" s="40"/>
      <c r="EKL101" s="40"/>
      <c r="EKM101" s="40"/>
      <c r="EKN101" s="40"/>
      <c r="EKO101" s="40"/>
      <c r="EKP101" s="40"/>
      <c r="EKQ101" s="40"/>
      <c r="EKR101" s="40"/>
      <c r="EKS101" s="40"/>
      <c r="EKT101" s="40"/>
      <c r="EKU101" s="40"/>
      <c r="EKV101" s="40"/>
      <c r="EKW101" s="40"/>
      <c r="EKX101" s="40"/>
      <c r="EKY101" s="40"/>
      <c r="EKZ101" s="40"/>
      <c r="ELA101" s="40"/>
      <c r="ELB101" s="40"/>
      <c r="ELC101" s="40"/>
      <c r="ELD101" s="40"/>
      <c r="ELE101" s="40"/>
      <c r="ELF101" s="40"/>
      <c r="ELG101" s="40"/>
      <c r="ELH101" s="40"/>
      <c r="ELI101" s="40"/>
      <c r="ELJ101" s="40"/>
      <c r="ELK101" s="40"/>
      <c r="ELL101" s="40"/>
      <c r="ELM101" s="40"/>
      <c r="ELN101" s="40"/>
      <c r="ELO101" s="40"/>
      <c r="ELP101" s="40"/>
      <c r="ELQ101" s="40"/>
      <c r="ELR101" s="40"/>
      <c r="ELS101" s="40"/>
      <c r="ELT101" s="40"/>
      <c r="ELU101" s="40"/>
      <c r="ELV101" s="40"/>
      <c r="ELW101" s="40"/>
      <c r="ELX101" s="40"/>
      <c r="ELY101" s="40"/>
      <c r="ELZ101" s="40"/>
      <c r="EMA101" s="40"/>
      <c r="EMB101" s="40"/>
      <c r="EMC101" s="40"/>
      <c r="EMD101" s="40"/>
      <c r="EME101" s="40"/>
      <c r="EMF101" s="40"/>
      <c r="EMG101" s="40"/>
      <c r="EMH101" s="40"/>
      <c r="EMI101" s="40"/>
      <c r="EMJ101" s="40"/>
      <c r="EMK101" s="40"/>
      <c r="EML101" s="40"/>
      <c r="EMM101" s="40"/>
      <c r="EMN101" s="40"/>
      <c r="EMO101" s="40"/>
      <c r="EMP101" s="40"/>
      <c r="EMQ101" s="40"/>
      <c r="EMR101" s="40"/>
      <c r="EMS101" s="40"/>
      <c r="EMT101" s="40"/>
      <c r="EMU101" s="40"/>
      <c r="EMV101" s="40"/>
      <c r="EMW101" s="40"/>
      <c r="EMX101" s="40"/>
      <c r="EMY101" s="40"/>
      <c r="EMZ101" s="40"/>
      <c r="ENA101" s="40"/>
      <c r="ENB101" s="40"/>
      <c r="ENC101" s="40"/>
      <c r="END101" s="40"/>
      <c r="ENE101" s="40"/>
      <c r="ENF101" s="40"/>
      <c r="ENG101" s="40"/>
      <c r="ENH101" s="40"/>
      <c r="ENI101" s="40"/>
      <c r="ENJ101" s="40"/>
      <c r="ENK101" s="40"/>
      <c r="ENL101" s="40"/>
      <c r="ENM101" s="40"/>
      <c r="ENN101" s="40"/>
      <c r="ENO101" s="40"/>
      <c r="ENP101" s="40"/>
      <c r="ENQ101" s="40"/>
      <c r="ENR101" s="40"/>
      <c r="ENS101" s="40"/>
      <c r="ENT101" s="40"/>
      <c r="ENU101" s="40"/>
      <c r="ENV101" s="40"/>
      <c r="ENW101" s="40"/>
      <c r="ENX101" s="40"/>
      <c r="ENY101" s="40"/>
      <c r="ENZ101" s="40"/>
      <c r="EOA101" s="40"/>
      <c r="EOB101" s="40"/>
      <c r="EOC101" s="40"/>
      <c r="EOD101" s="40"/>
      <c r="EOE101" s="40"/>
      <c r="EOF101" s="40"/>
      <c r="EOG101" s="40"/>
      <c r="EOH101" s="40"/>
      <c r="EOI101" s="40"/>
      <c r="EOJ101" s="40"/>
      <c r="EOK101" s="40"/>
      <c r="EOL101" s="40"/>
      <c r="EOM101" s="40"/>
      <c r="EON101" s="40"/>
      <c r="EOO101" s="40"/>
      <c r="EOP101" s="40"/>
      <c r="EOQ101" s="40"/>
      <c r="EOR101" s="40"/>
      <c r="EOS101" s="40"/>
      <c r="EOT101" s="40"/>
      <c r="EOU101" s="40"/>
      <c r="EOV101" s="40"/>
      <c r="EOW101" s="40"/>
      <c r="EOX101" s="40"/>
      <c r="EOY101" s="40"/>
      <c r="EOZ101" s="40"/>
      <c r="EPA101" s="40"/>
      <c r="EPB101" s="40"/>
      <c r="EPC101" s="40"/>
      <c r="EPD101" s="40"/>
      <c r="EPE101" s="40"/>
      <c r="EPF101" s="40"/>
      <c r="EPG101" s="40"/>
      <c r="EPH101" s="40"/>
      <c r="EPI101" s="40"/>
      <c r="EPJ101" s="40"/>
      <c r="EPK101" s="40"/>
      <c r="EPL101" s="40"/>
      <c r="EPM101" s="40"/>
      <c r="EPN101" s="40"/>
      <c r="EPO101" s="40"/>
      <c r="EPP101" s="40"/>
      <c r="EPQ101" s="40"/>
      <c r="EPR101" s="40"/>
      <c r="EPS101" s="40"/>
      <c r="EPT101" s="40"/>
      <c r="EPU101" s="40"/>
      <c r="EPV101" s="40"/>
      <c r="EPW101" s="40"/>
      <c r="EPX101" s="40"/>
      <c r="EPY101" s="40"/>
      <c r="EPZ101" s="40"/>
      <c r="EQA101" s="40"/>
      <c r="EQB101" s="40"/>
      <c r="EQC101" s="40"/>
      <c r="EQD101" s="40"/>
      <c r="EQE101" s="40"/>
      <c r="EQF101" s="40"/>
      <c r="EQG101" s="40"/>
      <c r="EQH101" s="40"/>
      <c r="EQI101" s="40"/>
      <c r="EQJ101" s="40"/>
      <c r="EQK101" s="40"/>
      <c r="EQL101" s="40"/>
      <c r="EQM101" s="40"/>
      <c r="EQN101" s="40"/>
      <c r="EQO101" s="40"/>
      <c r="EQP101" s="40"/>
      <c r="EQQ101" s="40"/>
      <c r="EQR101" s="40"/>
      <c r="EQS101" s="40"/>
      <c r="EQT101" s="40"/>
      <c r="EQU101" s="40"/>
      <c r="EQV101" s="40"/>
      <c r="EQW101" s="40"/>
      <c r="EQX101" s="40"/>
      <c r="EQY101" s="40"/>
      <c r="EQZ101" s="40"/>
      <c r="ERA101" s="40"/>
      <c r="ERB101" s="40"/>
      <c r="ERC101" s="40"/>
      <c r="ERD101" s="40"/>
      <c r="ERE101" s="40"/>
      <c r="ERF101" s="40"/>
      <c r="ERG101" s="40"/>
      <c r="ERH101" s="40"/>
      <c r="ERI101" s="40"/>
      <c r="ERJ101" s="40"/>
      <c r="ERK101" s="40"/>
      <c r="ERL101" s="40"/>
      <c r="ERM101" s="40"/>
      <c r="ERN101" s="40"/>
      <c r="ERO101" s="40"/>
      <c r="ERP101" s="40"/>
      <c r="ERQ101" s="40"/>
      <c r="ERR101" s="40"/>
      <c r="ERS101" s="40"/>
      <c r="ERT101" s="40"/>
      <c r="ERU101" s="40"/>
      <c r="ERV101" s="40"/>
      <c r="ERW101" s="40"/>
      <c r="ERX101" s="40"/>
      <c r="ERY101" s="40"/>
      <c r="ERZ101" s="40"/>
      <c r="ESA101" s="40"/>
      <c r="ESB101" s="40"/>
      <c r="ESC101" s="40"/>
      <c r="ESD101" s="40"/>
      <c r="ESE101" s="40"/>
      <c r="ESF101" s="40"/>
      <c r="ESG101" s="40"/>
      <c r="ESH101" s="40"/>
      <c r="ESI101" s="40"/>
      <c r="ESJ101" s="40"/>
      <c r="ESK101" s="40"/>
      <c r="ESL101" s="40"/>
      <c r="ESM101" s="40"/>
      <c r="ESN101" s="40"/>
      <c r="ESO101" s="40"/>
      <c r="ESP101" s="40"/>
      <c r="ESQ101" s="40"/>
      <c r="ESR101" s="40"/>
      <c r="ESS101" s="40"/>
      <c r="EST101" s="40"/>
      <c r="ESU101" s="40"/>
      <c r="ESV101" s="40"/>
      <c r="ESW101" s="40"/>
      <c r="ESX101" s="40"/>
      <c r="ESY101" s="40"/>
      <c r="ESZ101" s="40"/>
      <c r="ETA101" s="40"/>
      <c r="ETB101" s="40"/>
      <c r="ETC101" s="40"/>
      <c r="ETD101" s="40"/>
      <c r="ETE101" s="40"/>
      <c r="ETF101" s="40"/>
      <c r="ETG101" s="40"/>
      <c r="ETH101" s="40"/>
      <c r="ETI101" s="40"/>
      <c r="ETJ101" s="40"/>
      <c r="ETK101" s="40"/>
      <c r="ETL101" s="40"/>
      <c r="ETM101" s="40"/>
      <c r="ETN101" s="40"/>
      <c r="ETO101" s="40"/>
      <c r="ETP101" s="40"/>
      <c r="ETQ101" s="40"/>
      <c r="ETR101" s="40"/>
      <c r="ETS101" s="40"/>
      <c r="ETT101" s="40"/>
      <c r="ETU101" s="40"/>
      <c r="ETV101" s="40"/>
      <c r="ETW101" s="40"/>
      <c r="ETX101" s="40"/>
      <c r="ETY101" s="40"/>
      <c r="ETZ101" s="40"/>
      <c r="EUA101" s="40"/>
      <c r="EUB101" s="40"/>
      <c r="EUC101" s="40"/>
      <c r="EUD101" s="40"/>
      <c r="EUE101" s="40"/>
      <c r="EUF101" s="40"/>
      <c r="EUG101" s="40"/>
      <c r="EUH101" s="40"/>
      <c r="EUI101" s="40"/>
      <c r="EUJ101" s="40"/>
      <c r="EUK101" s="40"/>
      <c r="EUL101" s="40"/>
      <c r="EUM101" s="40"/>
      <c r="EUN101" s="40"/>
      <c r="EUO101" s="40"/>
      <c r="EUP101" s="40"/>
      <c r="EUQ101" s="40"/>
      <c r="EUR101" s="40"/>
      <c r="EUS101" s="40"/>
      <c r="EUT101" s="40"/>
      <c r="EUU101" s="40"/>
      <c r="EUV101" s="40"/>
      <c r="EUW101" s="40"/>
      <c r="EUX101" s="40"/>
      <c r="EUY101" s="40"/>
      <c r="EUZ101" s="40"/>
      <c r="EVA101" s="40"/>
      <c r="EVB101" s="40"/>
      <c r="EVC101" s="40"/>
      <c r="EVD101" s="40"/>
      <c r="EVE101" s="40"/>
      <c r="EVF101" s="40"/>
      <c r="EVG101" s="40"/>
      <c r="EVH101" s="40"/>
      <c r="EVI101" s="40"/>
      <c r="EVJ101" s="40"/>
      <c r="EVK101" s="40"/>
      <c r="EVL101" s="40"/>
      <c r="EVM101" s="40"/>
      <c r="EVN101" s="40"/>
      <c r="EVO101" s="40"/>
      <c r="EVP101" s="40"/>
      <c r="EVQ101" s="40"/>
      <c r="EVR101" s="40"/>
      <c r="EVS101" s="40"/>
      <c r="EVT101" s="40"/>
      <c r="EVU101" s="40"/>
      <c r="EVV101" s="40"/>
      <c r="EVW101" s="40"/>
      <c r="EVX101" s="40"/>
      <c r="EVY101" s="40"/>
      <c r="EVZ101" s="40"/>
      <c r="EWA101" s="40"/>
      <c r="EWB101" s="40"/>
      <c r="EWC101" s="40"/>
      <c r="EWD101" s="40"/>
      <c r="EWE101" s="40"/>
      <c r="EWF101" s="40"/>
      <c r="EWG101" s="40"/>
      <c r="EWH101" s="40"/>
      <c r="EWI101" s="40"/>
      <c r="EWJ101" s="40"/>
      <c r="EWK101" s="40"/>
      <c r="EWL101" s="40"/>
      <c r="EWM101" s="40"/>
      <c r="EWN101" s="40"/>
      <c r="EWO101" s="40"/>
      <c r="EWP101" s="40"/>
      <c r="EWQ101" s="40"/>
      <c r="EWR101" s="40"/>
      <c r="EWS101" s="40"/>
      <c r="EWT101" s="40"/>
      <c r="EWU101" s="40"/>
      <c r="EWV101" s="40"/>
      <c r="EWW101" s="40"/>
      <c r="EWX101" s="40"/>
      <c r="EWY101" s="40"/>
      <c r="EWZ101" s="40"/>
      <c r="EXA101" s="40"/>
      <c r="EXB101" s="40"/>
      <c r="EXC101" s="40"/>
      <c r="EXD101" s="40"/>
      <c r="EXE101" s="40"/>
      <c r="EXF101" s="40"/>
      <c r="EXG101" s="40"/>
      <c r="EXH101" s="40"/>
      <c r="EXI101" s="40"/>
      <c r="EXJ101" s="40"/>
      <c r="EXK101" s="40"/>
      <c r="EXL101" s="40"/>
      <c r="EXM101" s="40"/>
      <c r="EXN101" s="40"/>
      <c r="EXO101" s="40"/>
      <c r="EXP101" s="40"/>
      <c r="EXQ101" s="40"/>
      <c r="EXR101" s="40"/>
      <c r="EXS101" s="40"/>
      <c r="EXT101" s="40"/>
      <c r="EXU101" s="40"/>
      <c r="EXV101" s="40"/>
      <c r="EXW101" s="40"/>
      <c r="EXX101" s="40"/>
      <c r="EXY101" s="40"/>
      <c r="EXZ101" s="40"/>
      <c r="EYA101" s="40"/>
      <c r="EYB101" s="40"/>
      <c r="EYC101" s="40"/>
      <c r="EYD101" s="40"/>
      <c r="EYE101" s="40"/>
      <c r="EYF101" s="40"/>
      <c r="EYG101" s="40"/>
      <c r="EYH101" s="40"/>
      <c r="EYI101" s="40"/>
      <c r="EYJ101" s="40"/>
      <c r="EYK101" s="40"/>
      <c r="EYL101" s="40"/>
      <c r="EYM101" s="40"/>
      <c r="EYN101" s="40"/>
      <c r="EYO101" s="40"/>
      <c r="EYP101" s="40"/>
      <c r="EYQ101" s="40"/>
      <c r="EYR101" s="40"/>
      <c r="EYS101" s="40"/>
      <c r="EYT101" s="40"/>
      <c r="EYU101" s="40"/>
      <c r="EYV101" s="40"/>
      <c r="EYW101" s="40"/>
      <c r="EYX101" s="40"/>
      <c r="EYY101" s="40"/>
      <c r="EYZ101" s="40"/>
      <c r="EZA101" s="40"/>
      <c r="EZB101" s="40"/>
      <c r="EZC101" s="40"/>
      <c r="EZD101" s="40"/>
      <c r="EZE101" s="40"/>
      <c r="EZF101" s="40"/>
      <c r="EZG101" s="40"/>
      <c r="EZH101" s="40"/>
      <c r="EZI101" s="40"/>
      <c r="EZJ101" s="40"/>
      <c r="EZK101" s="40"/>
      <c r="EZL101" s="40"/>
      <c r="EZM101" s="40"/>
      <c r="EZN101" s="40"/>
      <c r="EZO101" s="40"/>
      <c r="EZP101" s="40"/>
      <c r="EZQ101" s="40"/>
      <c r="EZR101" s="40"/>
      <c r="EZS101" s="40"/>
      <c r="EZT101" s="40"/>
      <c r="EZU101" s="40"/>
      <c r="EZV101" s="40"/>
      <c r="EZW101" s="40"/>
      <c r="EZX101" s="40"/>
      <c r="EZY101" s="40"/>
      <c r="EZZ101" s="40"/>
      <c r="FAA101" s="40"/>
      <c r="FAB101" s="40"/>
      <c r="FAC101" s="40"/>
      <c r="FAD101" s="40"/>
      <c r="FAE101" s="40"/>
      <c r="FAF101" s="40"/>
      <c r="FAG101" s="40"/>
      <c r="FAH101" s="40"/>
      <c r="FAI101" s="40"/>
      <c r="FAJ101" s="40"/>
      <c r="FAK101" s="40"/>
      <c r="FAL101" s="40"/>
      <c r="FAM101" s="40"/>
      <c r="FAN101" s="40"/>
      <c r="FAO101" s="40"/>
      <c r="FAP101" s="40"/>
      <c r="FAQ101" s="40"/>
      <c r="FAR101" s="40"/>
      <c r="FAS101" s="40"/>
      <c r="FAT101" s="40"/>
      <c r="FAU101" s="40"/>
      <c r="FAV101" s="40"/>
      <c r="FAW101" s="40"/>
      <c r="FAX101" s="40"/>
      <c r="FAY101" s="40"/>
      <c r="FAZ101" s="40"/>
      <c r="FBA101" s="40"/>
      <c r="FBB101" s="40"/>
      <c r="FBC101" s="40"/>
      <c r="FBD101" s="40"/>
      <c r="FBE101" s="40"/>
      <c r="FBF101" s="40"/>
      <c r="FBG101" s="40"/>
      <c r="FBH101" s="40"/>
      <c r="FBI101" s="40"/>
      <c r="FBJ101" s="40"/>
      <c r="FBK101" s="40"/>
      <c r="FBL101" s="40"/>
      <c r="FBM101" s="40"/>
      <c r="FBN101" s="40"/>
      <c r="FBO101" s="40"/>
      <c r="FBP101" s="40"/>
      <c r="FBQ101" s="40"/>
      <c r="FBR101" s="40"/>
      <c r="FBS101" s="40"/>
      <c r="FBT101" s="40"/>
      <c r="FBU101" s="40"/>
      <c r="FBV101" s="40"/>
      <c r="FBW101" s="40"/>
      <c r="FBX101" s="40"/>
      <c r="FBY101" s="40"/>
      <c r="FBZ101" s="40"/>
      <c r="FCA101" s="40"/>
      <c r="FCB101" s="40"/>
      <c r="FCC101" s="40"/>
      <c r="FCD101" s="40"/>
      <c r="FCE101" s="40"/>
      <c r="FCF101" s="40"/>
      <c r="FCG101" s="40"/>
      <c r="FCH101" s="40"/>
      <c r="FCI101" s="40"/>
      <c r="FCJ101" s="40"/>
      <c r="FCK101" s="40"/>
      <c r="FCL101" s="40"/>
      <c r="FCM101" s="40"/>
      <c r="FCN101" s="40"/>
      <c r="FCO101" s="40"/>
      <c r="FCP101" s="40"/>
      <c r="FCQ101" s="40"/>
      <c r="FCR101" s="40"/>
      <c r="FCS101" s="40"/>
      <c r="FCT101" s="40"/>
      <c r="FCU101" s="40"/>
      <c r="FCV101" s="40"/>
      <c r="FCW101" s="40"/>
      <c r="FCX101" s="40"/>
      <c r="FCY101" s="40"/>
      <c r="FCZ101" s="40"/>
      <c r="FDA101" s="40"/>
      <c r="FDB101" s="40"/>
      <c r="FDC101" s="40"/>
      <c r="FDD101" s="40"/>
      <c r="FDE101" s="40"/>
      <c r="FDF101" s="40"/>
      <c r="FDG101" s="40"/>
      <c r="FDH101" s="40"/>
      <c r="FDI101" s="40"/>
      <c r="FDJ101" s="40"/>
      <c r="FDK101" s="40"/>
      <c r="FDL101" s="40"/>
      <c r="FDM101" s="40"/>
      <c r="FDN101" s="40"/>
      <c r="FDO101" s="40"/>
      <c r="FDP101" s="40"/>
      <c r="FDQ101" s="40"/>
      <c r="FDR101" s="40"/>
      <c r="FDS101" s="40"/>
      <c r="FDT101" s="40"/>
      <c r="FDU101" s="40"/>
      <c r="FDV101" s="40"/>
      <c r="FDW101" s="40"/>
      <c r="FDX101" s="40"/>
      <c r="FDY101" s="40"/>
      <c r="FDZ101" s="40"/>
      <c r="FEA101" s="40"/>
      <c r="FEB101" s="40"/>
      <c r="FEC101" s="40"/>
      <c r="FED101" s="40"/>
      <c r="FEE101" s="40"/>
      <c r="FEF101" s="40"/>
      <c r="FEG101" s="40"/>
      <c r="FEH101" s="40"/>
      <c r="FEI101" s="40"/>
      <c r="FEJ101" s="40"/>
      <c r="FEK101" s="40"/>
      <c r="FEL101" s="40"/>
      <c r="FEM101" s="40"/>
      <c r="FEN101" s="40"/>
      <c r="FEO101" s="40"/>
      <c r="FEP101" s="40"/>
      <c r="FEQ101" s="40"/>
      <c r="FER101" s="40"/>
      <c r="FES101" s="40"/>
      <c r="FET101" s="40"/>
      <c r="FEU101" s="40"/>
      <c r="FEV101" s="40"/>
      <c r="FEW101" s="40"/>
      <c r="FEX101" s="40"/>
      <c r="FEY101" s="40"/>
      <c r="FEZ101" s="40"/>
      <c r="FFA101" s="40"/>
      <c r="FFB101" s="40"/>
      <c r="FFC101" s="40"/>
      <c r="FFD101" s="40"/>
      <c r="FFE101" s="40"/>
      <c r="FFF101" s="40"/>
      <c r="FFG101" s="40"/>
      <c r="FFH101" s="40"/>
      <c r="FFI101" s="40"/>
      <c r="FFJ101" s="40"/>
      <c r="FFK101" s="40"/>
      <c r="FFL101" s="40"/>
      <c r="FFM101" s="40"/>
      <c r="FFN101" s="40"/>
      <c r="FFO101" s="40"/>
      <c r="FFP101" s="40"/>
      <c r="FFQ101" s="40"/>
      <c r="FFR101" s="40"/>
      <c r="FFS101" s="40"/>
      <c r="FFT101" s="40"/>
      <c r="FFU101" s="40"/>
      <c r="FFV101" s="40"/>
      <c r="FFW101" s="40"/>
      <c r="FFX101" s="40"/>
      <c r="FFY101" s="40"/>
      <c r="FFZ101" s="40"/>
      <c r="FGA101" s="40"/>
      <c r="FGB101" s="40"/>
      <c r="FGC101" s="40"/>
      <c r="FGD101" s="40"/>
      <c r="FGE101" s="40"/>
      <c r="FGF101" s="40"/>
      <c r="FGG101" s="40"/>
      <c r="FGH101" s="40"/>
      <c r="FGI101" s="40"/>
      <c r="FGJ101" s="40"/>
      <c r="FGK101" s="40"/>
      <c r="FGL101" s="40"/>
      <c r="FGM101" s="40"/>
      <c r="FGN101" s="40"/>
      <c r="FGO101" s="40"/>
      <c r="FGP101" s="40"/>
      <c r="FGQ101" s="40"/>
      <c r="FGR101" s="40"/>
      <c r="FGS101" s="40"/>
      <c r="FGT101" s="40"/>
      <c r="FGU101" s="40"/>
      <c r="FGV101" s="40"/>
      <c r="FGW101" s="40"/>
      <c r="FGX101" s="40"/>
      <c r="FGY101" s="40"/>
      <c r="FGZ101" s="40"/>
      <c r="FHA101" s="40"/>
      <c r="FHB101" s="40"/>
      <c r="FHC101" s="40"/>
      <c r="FHD101" s="40"/>
      <c r="FHE101" s="40"/>
      <c r="FHF101" s="40"/>
      <c r="FHG101" s="40"/>
      <c r="FHH101" s="40"/>
      <c r="FHI101" s="40"/>
      <c r="FHJ101" s="40"/>
      <c r="FHK101" s="40"/>
      <c r="FHL101" s="40"/>
      <c r="FHM101" s="40"/>
      <c r="FHN101" s="40"/>
      <c r="FHO101" s="40"/>
      <c r="FHP101" s="40"/>
      <c r="FHQ101" s="40"/>
      <c r="FHR101" s="40"/>
      <c r="FHS101" s="40"/>
      <c r="FHT101" s="40"/>
      <c r="FHU101" s="40"/>
      <c r="FHV101" s="40"/>
      <c r="FHW101" s="40"/>
      <c r="FHX101" s="40"/>
      <c r="FHY101" s="40"/>
      <c r="FHZ101" s="40"/>
      <c r="FIA101" s="40"/>
      <c r="FIB101" s="40"/>
      <c r="FIC101" s="40"/>
      <c r="FID101" s="40"/>
      <c r="FIE101" s="40"/>
      <c r="FIF101" s="40"/>
      <c r="FIG101" s="40"/>
      <c r="FIH101" s="40"/>
      <c r="FII101" s="40"/>
      <c r="FIJ101" s="40"/>
      <c r="FIK101" s="40"/>
      <c r="FIL101" s="40"/>
      <c r="FIM101" s="40"/>
      <c r="FIN101" s="40"/>
      <c r="FIO101" s="40"/>
      <c r="FIP101" s="40"/>
      <c r="FIQ101" s="40"/>
      <c r="FIR101" s="40"/>
      <c r="FIS101" s="40"/>
      <c r="FIT101" s="40"/>
      <c r="FIU101" s="40"/>
      <c r="FIV101" s="40"/>
      <c r="FIW101" s="40"/>
      <c r="FIX101" s="40"/>
      <c r="FIY101" s="40"/>
      <c r="FIZ101" s="40"/>
      <c r="FJA101" s="40"/>
      <c r="FJB101" s="40"/>
      <c r="FJC101" s="40"/>
      <c r="FJD101" s="40"/>
      <c r="FJE101" s="40"/>
      <c r="FJF101" s="40"/>
      <c r="FJG101" s="40"/>
      <c r="FJH101" s="40"/>
      <c r="FJI101" s="40"/>
      <c r="FJJ101" s="40"/>
      <c r="FJK101" s="40"/>
      <c r="FJL101" s="40"/>
      <c r="FJM101" s="40"/>
      <c r="FJN101" s="40"/>
      <c r="FJO101" s="40"/>
      <c r="FJP101" s="40"/>
      <c r="FJQ101" s="40"/>
      <c r="FJR101" s="40"/>
      <c r="FJS101" s="40"/>
      <c r="FJT101" s="40"/>
      <c r="FJU101" s="40"/>
      <c r="FJV101" s="40"/>
      <c r="FJW101" s="40"/>
      <c r="FJX101" s="40"/>
      <c r="FJY101" s="40"/>
      <c r="FJZ101" s="40"/>
      <c r="FKA101" s="40"/>
      <c r="FKB101" s="40"/>
      <c r="FKC101" s="40"/>
      <c r="FKD101" s="40"/>
      <c r="FKE101" s="40"/>
      <c r="FKF101" s="40"/>
      <c r="FKG101" s="40"/>
      <c r="FKH101" s="40"/>
      <c r="FKI101" s="40"/>
      <c r="FKJ101" s="40"/>
      <c r="FKK101" s="40"/>
      <c r="FKL101" s="40"/>
      <c r="FKM101" s="40"/>
      <c r="FKN101" s="40"/>
      <c r="FKO101" s="40"/>
      <c r="FKP101" s="40"/>
      <c r="FKQ101" s="40"/>
      <c r="FKR101" s="40"/>
      <c r="FKS101" s="40"/>
      <c r="FKT101" s="40"/>
      <c r="FKU101" s="40"/>
      <c r="FKV101" s="40"/>
      <c r="FKW101" s="40"/>
      <c r="FKX101" s="40"/>
      <c r="FKY101" s="40"/>
      <c r="FKZ101" s="40"/>
      <c r="FLA101" s="40"/>
      <c r="FLB101" s="40"/>
      <c r="FLC101" s="40"/>
      <c r="FLD101" s="40"/>
      <c r="FLE101" s="40"/>
      <c r="FLF101" s="40"/>
      <c r="FLG101" s="40"/>
      <c r="FLH101" s="40"/>
      <c r="FLI101" s="40"/>
      <c r="FLJ101" s="40"/>
      <c r="FLK101" s="40"/>
      <c r="FLL101" s="40"/>
      <c r="FLM101" s="40"/>
      <c r="FLN101" s="40"/>
      <c r="FLO101" s="40"/>
      <c r="FLP101" s="40"/>
      <c r="FLQ101" s="40"/>
      <c r="FLR101" s="40"/>
      <c r="FLS101" s="40"/>
      <c r="FLT101" s="40"/>
      <c r="FLU101" s="40"/>
      <c r="FLV101" s="40"/>
      <c r="FLW101" s="40"/>
      <c r="FLX101" s="40"/>
      <c r="FLY101" s="40"/>
      <c r="FLZ101" s="40"/>
      <c r="FMA101" s="40"/>
      <c r="FMB101" s="40"/>
      <c r="FMC101" s="40"/>
      <c r="FMD101" s="40"/>
      <c r="FME101" s="40"/>
      <c r="FMF101" s="40"/>
      <c r="FMG101" s="40"/>
      <c r="FMH101" s="40"/>
      <c r="FMI101" s="40"/>
      <c r="FMJ101" s="40"/>
      <c r="FMK101" s="40"/>
      <c r="FML101" s="40"/>
      <c r="FMM101" s="40"/>
      <c r="FMN101" s="40"/>
      <c r="FMO101" s="40"/>
      <c r="FMP101" s="40"/>
      <c r="FMQ101" s="40"/>
      <c r="FMR101" s="40"/>
      <c r="FMS101" s="40"/>
      <c r="FMT101" s="40"/>
      <c r="FMU101" s="40"/>
      <c r="FMV101" s="40"/>
      <c r="FMW101" s="40"/>
      <c r="FMX101" s="40"/>
      <c r="FMY101" s="40"/>
      <c r="FMZ101" s="40"/>
      <c r="FNA101" s="40"/>
      <c r="FNB101" s="40"/>
      <c r="FNC101" s="40"/>
      <c r="FND101" s="40"/>
      <c r="FNE101" s="40"/>
      <c r="FNF101" s="40"/>
      <c r="FNG101" s="40"/>
      <c r="FNH101" s="40"/>
      <c r="FNI101" s="40"/>
      <c r="FNJ101" s="40"/>
      <c r="FNK101" s="40"/>
      <c r="FNL101" s="40"/>
      <c r="FNM101" s="40"/>
      <c r="FNN101" s="40"/>
      <c r="FNO101" s="40"/>
      <c r="FNP101" s="40"/>
      <c r="FNQ101" s="40"/>
      <c r="FNR101" s="40"/>
      <c r="FNS101" s="40"/>
      <c r="FNT101" s="40"/>
      <c r="FNU101" s="40"/>
      <c r="FNV101" s="40"/>
      <c r="FNW101" s="40"/>
      <c r="FNX101" s="40"/>
      <c r="FNY101" s="40"/>
      <c r="FNZ101" s="40"/>
      <c r="FOA101" s="40"/>
      <c r="FOB101" s="40"/>
      <c r="FOC101" s="40"/>
      <c r="FOD101" s="40"/>
      <c r="FOE101" s="40"/>
      <c r="FOF101" s="40"/>
      <c r="FOG101" s="40"/>
      <c r="FOH101" s="40"/>
      <c r="FOI101" s="40"/>
      <c r="FOJ101" s="40"/>
      <c r="FOK101" s="40"/>
      <c r="FOL101" s="40"/>
      <c r="FOM101" s="40"/>
      <c r="FON101" s="40"/>
      <c r="FOO101" s="40"/>
      <c r="FOP101" s="40"/>
      <c r="FOQ101" s="40"/>
      <c r="FOR101" s="40"/>
      <c r="FOS101" s="40"/>
      <c r="FOT101" s="40"/>
      <c r="FOU101" s="40"/>
      <c r="FOV101" s="40"/>
      <c r="FOW101" s="40"/>
      <c r="FOX101" s="40"/>
      <c r="FOY101" s="40"/>
      <c r="FOZ101" s="40"/>
      <c r="FPA101" s="40"/>
      <c r="FPB101" s="40"/>
      <c r="FPC101" s="40"/>
      <c r="FPD101" s="40"/>
      <c r="FPE101" s="40"/>
      <c r="FPF101" s="40"/>
      <c r="FPG101" s="40"/>
      <c r="FPH101" s="40"/>
      <c r="FPI101" s="40"/>
      <c r="FPJ101" s="40"/>
      <c r="FPK101" s="40"/>
      <c r="FPL101" s="40"/>
      <c r="FPM101" s="40"/>
      <c r="FPN101" s="40"/>
      <c r="FPO101" s="40"/>
      <c r="FPP101" s="40"/>
      <c r="FPQ101" s="40"/>
      <c r="FPR101" s="40"/>
      <c r="FPS101" s="40"/>
      <c r="FPT101" s="40"/>
      <c r="FPU101" s="40"/>
      <c r="FPV101" s="40"/>
      <c r="FPW101" s="40"/>
      <c r="FPX101" s="40"/>
      <c r="FPY101" s="40"/>
      <c r="FPZ101" s="40"/>
      <c r="FQA101" s="40"/>
      <c r="FQB101" s="40"/>
      <c r="FQC101" s="40"/>
      <c r="FQD101" s="40"/>
      <c r="FQE101" s="40"/>
      <c r="FQF101" s="40"/>
      <c r="FQG101" s="40"/>
      <c r="FQH101" s="40"/>
      <c r="FQI101" s="40"/>
      <c r="FQJ101" s="40"/>
      <c r="FQK101" s="40"/>
      <c r="FQL101" s="40"/>
      <c r="FQM101" s="40"/>
      <c r="FQN101" s="40"/>
      <c r="FQO101" s="40"/>
      <c r="FQP101" s="40"/>
      <c r="FQQ101" s="40"/>
      <c r="FQR101" s="40"/>
      <c r="FQS101" s="40"/>
      <c r="FQT101" s="40"/>
      <c r="FQU101" s="40"/>
      <c r="FQV101" s="40"/>
      <c r="FQW101" s="40"/>
      <c r="FQX101" s="40"/>
      <c r="FQY101" s="40"/>
      <c r="FQZ101" s="40"/>
      <c r="FRA101" s="40"/>
      <c r="FRB101" s="40"/>
      <c r="FRC101" s="40"/>
      <c r="FRD101" s="40"/>
      <c r="FRE101" s="40"/>
      <c r="FRF101" s="40"/>
      <c r="FRG101" s="40"/>
      <c r="FRH101" s="40"/>
      <c r="FRI101" s="40"/>
      <c r="FRJ101" s="40"/>
      <c r="FRK101" s="40"/>
      <c r="FRL101" s="40"/>
      <c r="FRM101" s="40"/>
      <c r="FRN101" s="40"/>
      <c r="FRO101" s="40"/>
      <c r="FRP101" s="40"/>
      <c r="FRQ101" s="40"/>
      <c r="FRR101" s="40"/>
      <c r="FRS101" s="40"/>
      <c r="FRT101" s="40"/>
      <c r="FRU101" s="40"/>
      <c r="FRV101" s="40"/>
      <c r="FRW101" s="40"/>
      <c r="FRX101" s="40"/>
      <c r="FRY101" s="40"/>
      <c r="FRZ101" s="40"/>
      <c r="FSA101" s="40"/>
      <c r="FSB101" s="40"/>
      <c r="FSC101" s="40"/>
      <c r="FSD101" s="40"/>
      <c r="FSE101" s="40"/>
      <c r="FSF101" s="40"/>
      <c r="FSG101" s="40"/>
      <c r="FSH101" s="40"/>
      <c r="FSI101" s="40"/>
      <c r="FSJ101" s="40"/>
      <c r="FSK101" s="40"/>
      <c r="FSL101" s="40"/>
      <c r="FSM101" s="40"/>
      <c r="FSN101" s="40"/>
      <c r="FSO101" s="40"/>
      <c r="FSP101" s="40"/>
      <c r="FSQ101" s="40"/>
      <c r="FSR101" s="40"/>
      <c r="FSS101" s="40"/>
      <c r="FST101" s="40"/>
      <c r="FSU101" s="40"/>
      <c r="FSV101" s="40"/>
      <c r="FSW101" s="40"/>
      <c r="FSX101" s="40"/>
      <c r="FSY101" s="40"/>
      <c r="FSZ101" s="40"/>
      <c r="FTA101" s="40"/>
      <c r="FTB101" s="40"/>
      <c r="FTC101" s="40"/>
      <c r="FTD101" s="40"/>
      <c r="FTE101" s="40"/>
      <c r="FTF101" s="40"/>
      <c r="FTG101" s="40"/>
      <c r="FTH101" s="40"/>
      <c r="FTI101" s="40"/>
      <c r="FTJ101" s="40"/>
      <c r="FTK101" s="40"/>
      <c r="FTL101" s="40"/>
      <c r="FTM101" s="40"/>
      <c r="FTN101" s="40"/>
      <c r="FTO101" s="40"/>
      <c r="FTP101" s="40"/>
      <c r="FTQ101" s="40"/>
      <c r="FTR101" s="40"/>
      <c r="FTS101" s="40"/>
      <c r="FTT101" s="40"/>
      <c r="FTU101" s="40"/>
      <c r="FTV101" s="40"/>
      <c r="FTW101" s="40"/>
      <c r="FTX101" s="40"/>
      <c r="FTY101" s="40"/>
      <c r="FTZ101" s="40"/>
      <c r="FUA101" s="40"/>
      <c r="FUB101" s="40"/>
      <c r="FUC101" s="40"/>
      <c r="FUD101" s="40"/>
      <c r="FUE101" s="40"/>
      <c r="FUF101" s="40"/>
      <c r="FUG101" s="40"/>
      <c r="FUH101" s="40"/>
      <c r="FUI101" s="40"/>
      <c r="FUJ101" s="40"/>
      <c r="FUK101" s="40"/>
      <c r="FUL101" s="40"/>
      <c r="FUM101" s="40"/>
      <c r="FUN101" s="40"/>
      <c r="FUO101" s="40"/>
      <c r="FUP101" s="40"/>
      <c r="FUQ101" s="40"/>
      <c r="FUR101" s="40"/>
      <c r="FUS101" s="40"/>
      <c r="FUT101" s="40"/>
      <c r="FUU101" s="40"/>
      <c r="FUV101" s="40"/>
      <c r="FUW101" s="40"/>
      <c r="FUX101" s="40"/>
      <c r="FUY101" s="40"/>
      <c r="FUZ101" s="40"/>
      <c r="FVA101" s="40"/>
      <c r="FVB101" s="40"/>
      <c r="FVC101" s="40"/>
      <c r="FVD101" s="40"/>
      <c r="FVE101" s="40"/>
      <c r="FVF101" s="40"/>
      <c r="FVG101" s="40"/>
      <c r="FVH101" s="40"/>
      <c r="FVI101" s="40"/>
      <c r="FVJ101" s="40"/>
      <c r="FVK101" s="40"/>
      <c r="FVL101" s="40"/>
      <c r="FVM101" s="40"/>
      <c r="FVN101" s="40"/>
      <c r="FVO101" s="40"/>
      <c r="FVP101" s="40"/>
      <c r="FVQ101" s="40"/>
      <c r="FVR101" s="40"/>
      <c r="FVS101" s="40"/>
      <c r="FVT101" s="40"/>
      <c r="FVU101" s="40"/>
      <c r="FVV101" s="40"/>
      <c r="FVW101" s="40"/>
      <c r="FVX101" s="40"/>
      <c r="FVY101" s="40"/>
      <c r="FVZ101" s="40"/>
      <c r="FWA101" s="40"/>
      <c r="FWB101" s="40"/>
      <c r="FWC101" s="40"/>
      <c r="FWD101" s="40"/>
      <c r="FWE101" s="40"/>
      <c r="FWF101" s="40"/>
      <c r="FWG101" s="40"/>
      <c r="FWH101" s="40"/>
      <c r="FWI101" s="40"/>
      <c r="FWJ101" s="40"/>
      <c r="FWK101" s="40"/>
      <c r="FWL101" s="40"/>
      <c r="FWM101" s="40"/>
      <c r="FWN101" s="40"/>
      <c r="FWO101" s="40"/>
      <c r="FWP101" s="40"/>
      <c r="FWQ101" s="40"/>
      <c r="FWR101" s="40"/>
      <c r="FWS101" s="40"/>
      <c r="FWT101" s="40"/>
      <c r="FWU101" s="40"/>
      <c r="FWV101" s="40"/>
      <c r="FWW101" s="40"/>
      <c r="FWX101" s="40"/>
      <c r="FWY101" s="40"/>
      <c r="FWZ101" s="40"/>
      <c r="FXA101" s="40"/>
      <c r="FXB101" s="40"/>
      <c r="FXC101" s="40"/>
      <c r="FXD101" s="40"/>
      <c r="FXE101" s="40"/>
      <c r="FXF101" s="40"/>
      <c r="FXG101" s="40"/>
      <c r="FXH101" s="40"/>
      <c r="FXI101" s="40"/>
      <c r="FXJ101" s="40"/>
      <c r="FXK101" s="40"/>
      <c r="FXL101" s="40"/>
      <c r="FXM101" s="40"/>
      <c r="FXN101" s="40"/>
      <c r="FXO101" s="40"/>
      <c r="FXP101" s="40"/>
      <c r="FXQ101" s="40"/>
      <c r="FXR101" s="40"/>
      <c r="FXS101" s="40"/>
      <c r="FXT101" s="40"/>
      <c r="FXU101" s="40"/>
      <c r="FXV101" s="40"/>
      <c r="FXW101" s="40"/>
      <c r="FXX101" s="40"/>
      <c r="FXY101" s="40"/>
      <c r="FXZ101" s="40"/>
      <c r="FYA101" s="40"/>
      <c r="FYB101" s="40"/>
      <c r="FYC101" s="40"/>
      <c r="FYD101" s="40"/>
      <c r="FYE101" s="40"/>
      <c r="FYF101" s="40"/>
      <c r="FYG101" s="40"/>
      <c r="FYH101" s="40"/>
      <c r="FYI101" s="40"/>
      <c r="FYJ101" s="40"/>
      <c r="FYK101" s="40"/>
      <c r="FYL101" s="40"/>
      <c r="FYM101" s="40"/>
      <c r="FYN101" s="40"/>
      <c r="FYO101" s="40"/>
      <c r="FYP101" s="40"/>
      <c r="FYQ101" s="40"/>
      <c r="FYR101" s="40"/>
      <c r="FYS101" s="40"/>
      <c r="FYT101" s="40"/>
      <c r="FYU101" s="40"/>
      <c r="FYV101" s="40"/>
      <c r="FYW101" s="40"/>
      <c r="FYX101" s="40"/>
      <c r="FYY101" s="40"/>
      <c r="FYZ101" s="40"/>
      <c r="FZA101" s="40"/>
      <c r="FZB101" s="40"/>
      <c r="FZC101" s="40"/>
      <c r="FZD101" s="40"/>
      <c r="FZE101" s="40"/>
      <c r="FZF101" s="40"/>
      <c r="FZG101" s="40"/>
      <c r="FZH101" s="40"/>
      <c r="FZI101" s="40"/>
      <c r="FZJ101" s="40"/>
      <c r="FZK101" s="40"/>
      <c r="FZL101" s="40"/>
      <c r="FZM101" s="40"/>
      <c r="FZN101" s="40"/>
      <c r="FZO101" s="40"/>
      <c r="FZP101" s="40"/>
      <c r="FZQ101" s="40"/>
      <c r="FZR101" s="40"/>
      <c r="FZS101" s="40"/>
      <c r="FZT101" s="40"/>
      <c r="FZU101" s="40"/>
      <c r="FZV101" s="40"/>
      <c r="FZW101" s="40"/>
      <c r="FZX101" s="40"/>
      <c r="FZY101" s="40"/>
      <c r="FZZ101" s="40"/>
      <c r="GAA101" s="40"/>
      <c r="GAB101" s="40"/>
      <c r="GAC101" s="40"/>
      <c r="GAD101" s="40"/>
      <c r="GAE101" s="40"/>
      <c r="GAF101" s="40"/>
      <c r="GAG101" s="40"/>
      <c r="GAH101" s="40"/>
      <c r="GAI101" s="40"/>
      <c r="GAJ101" s="40"/>
      <c r="GAK101" s="40"/>
      <c r="GAL101" s="40"/>
      <c r="GAM101" s="40"/>
      <c r="GAN101" s="40"/>
      <c r="GAO101" s="40"/>
      <c r="GAP101" s="40"/>
      <c r="GAQ101" s="40"/>
      <c r="GAR101" s="40"/>
      <c r="GAS101" s="40"/>
      <c r="GAT101" s="40"/>
      <c r="GAU101" s="40"/>
      <c r="GAV101" s="40"/>
      <c r="GAW101" s="40"/>
      <c r="GAX101" s="40"/>
      <c r="GAY101" s="40"/>
      <c r="GAZ101" s="40"/>
      <c r="GBA101" s="40"/>
      <c r="GBB101" s="40"/>
      <c r="GBC101" s="40"/>
      <c r="GBD101" s="40"/>
      <c r="GBE101" s="40"/>
      <c r="GBF101" s="40"/>
      <c r="GBG101" s="40"/>
      <c r="GBH101" s="40"/>
      <c r="GBI101" s="40"/>
      <c r="GBJ101" s="40"/>
      <c r="GBK101" s="40"/>
      <c r="GBL101" s="40"/>
      <c r="GBM101" s="40"/>
      <c r="GBN101" s="40"/>
      <c r="GBO101" s="40"/>
      <c r="GBP101" s="40"/>
      <c r="GBQ101" s="40"/>
      <c r="GBR101" s="40"/>
      <c r="GBS101" s="40"/>
      <c r="GBT101" s="40"/>
      <c r="GBU101" s="40"/>
      <c r="GBV101" s="40"/>
      <c r="GBW101" s="40"/>
      <c r="GBX101" s="40"/>
      <c r="GBY101" s="40"/>
      <c r="GBZ101" s="40"/>
      <c r="GCA101" s="40"/>
      <c r="GCB101" s="40"/>
      <c r="GCC101" s="40"/>
      <c r="GCD101" s="40"/>
      <c r="GCE101" s="40"/>
      <c r="GCF101" s="40"/>
      <c r="GCG101" s="40"/>
      <c r="GCH101" s="40"/>
      <c r="GCI101" s="40"/>
      <c r="GCJ101" s="40"/>
      <c r="GCK101" s="40"/>
      <c r="GCL101" s="40"/>
      <c r="GCM101" s="40"/>
      <c r="GCN101" s="40"/>
      <c r="GCO101" s="40"/>
      <c r="GCP101" s="40"/>
      <c r="GCQ101" s="40"/>
      <c r="GCR101" s="40"/>
      <c r="GCS101" s="40"/>
      <c r="GCT101" s="40"/>
      <c r="GCU101" s="40"/>
      <c r="GCV101" s="40"/>
      <c r="GCW101" s="40"/>
      <c r="GCX101" s="40"/>
      <c r="GCY101" s="40"/>
      <c r="GCZ101" s="40"/>
      <c r="GDA101" s="40"/>
      <c r="GDB101" s="40"/>
      <c r="GDC101" s="40"/>
      <c r="GDD101" s="40"/>
      <c r="GDE101" s="40"/>
      <c r="GDF101" s="40"/>
      <c r="GDG101" s="40"/>
      <c r="GDH101" s="40"/>
      <c r="GDI101" s="40"/>
      <c r="GDJ101" s="40"/>
      <c r="GDK101" s="40"/>
      <c r="GDL101" s="40"/>
      <c r="GDM101" s="40"/>
      <c r="GDN101" s="40"/>
      <c r="GDO101" s="40"/>
      <c r="GDP101" s="40"/>
      <c r="GDQ101" s="40"/>
      <c r="GDR101" s="40"/>
      <c r="GDS101" s="40"/>
      <c r="GDT101" s="40"/>
      <c r="GDU101" s="40"/>
      <c r="GDV101" s="40"/>
      <c r="GDW101" s="40"/>
      <c r="GDX101" s="40"/>
      <c r="GDY101" s="40"/>
      <c r="GDZ101" s="40"/>
      <c r="GEA101" s="40"/>
      <c r="GEB101" s="40"/>
      <c r="GEC101" s="40"/>
      <c r="GED101" s="40"/>
      <c r="GEE101" s="40"/>
      <c r="GEF101" s="40"/>
      <c r="GEG101" s="40"/>
      <c r="GEH101" s="40"/>
      <c r="GEI101" s="40"/>
      <c r="GEJ101" s="40"/>
      <c r="GEK101" s="40"/>
      <c r="GEL101" s="40"/>
      <c r="GEM101" s="40"/>
      <c r="GEN101" s="40"/>
      <c r="GEO101" s="40"/>
      <c r="GEP101" s="40"/>
      <c r="GEQ101" s="40"/>
      <c r="GER101" s="40"/>
      <c r="GES101" s="40"/>
      <c r="GET101" s="40"/>
      <c r="GEU101" s="40"/>
      <c r="GEV101" s="40"/>
      <c r="GEW101" s="40"/>
      <c r="GEX101" s="40"/>
      <c r="GEY101" s="40"/>
      <c r="GEZ101" s="40"/>
      <c r="GFA101" s="40"/>
      <c r="GFB101" s="40"/>
      <c r="GFC101" s="40"/>
      <c r="GFD101" s="40"/>
      <c r="GFE101" s="40"/>
      <c r="GFF101" s="40"/>
      <c r="GFG101" s="40"/>
      <c r="GFH101" s="40"/>
      <c r="GFI101" s="40"/>
      <c r="GFJ101" s="40"/>
      <c r="GFK101" s="40"/>
      <c r="GFL101" s="40"/>
      <c r="GFM101" s="40"/>
      <c r="GFN101" s="40"/>
      <c r="GFO101" s="40"/>
      <c r="GFP101" s="40"/>
      <c r="GFQ101" s="40"/>
      <c r="GFR101" s="40"/>
      <c r="GFS101" s="40"/>
      <c r="GFT101" s="40"/>
      <c r="GFU101" s="40"/>
      <c r="GFV101" s="40"/>
      <c r="GFW101" s="40"/>
      <c r="GFX101" s="40"/>
      <c r="GFY101" s="40"/>
      <c r="GFZ101" s="40"/>
      <c r="GGA101" s="40"/>
      <c r="GGB101" s="40"/>
      <c r="GGC101" s="40"/>
      <c r="GGD101" s="40"/>
      <c r="GGE101" s="40"/>
      <c r="GGF101" s="40"/>
      <c r="GGG101" s="40"/>
      <c r="GGH101" s="40"/>
      <c r="GGI101" s="40"/>
      <c r="GGJ101" s="40"/>
      <c r="GGK101" s="40"/>
      <c r="GGL101" s="40"/>
      <c r="GGM101" s="40"/>
      <c r="GGN101" s="40"/>
      <c r="GGO101" s="40"/>
      <c r="GGP101" s="40"/>
      <c r="GGQ101" s="40"/>
      <c r="GGR101" s="40"/>
      <c r="GGS101" s="40"/>
      <c r="GGT101" s="40"/>
      <c r="GGU101" s="40"/>
      <c r="GGV101" s="40"/>
      <c r="GGW101" s="40"/>
      <c r="GGX101" s="40"/>
      <c r="GGY101" s="40"/>
      <c r="GGZ101" s="40"/>
      <c r="GHA101" s="40"/>
      <c r="GHB101" s="40"/>
      <c r="GHC101" s="40"/>
      <c r="GHD101" s="40"/>
      <c r="GHE101" s="40"/>
      <c r="GHF101" s="40"/>
      <c r="GHG101" s="40"/>
      <c r="GHH101" s="40"/>
      <c r="GHI101" s="40"/>
      <c r="GHJ101" s="40"/>
      <c r="GHK101" s="40"/>
      <c r="GHL101" s="40"/>
      <c r="GHM101" s="40"/>
      <c r="GHN101" s="40"/>
      <c r="GHO101" s="40"/>
      <c r="GHP101" s="40"/>
      <c r="GHQ101" s="40"/>
      <c r="GHR101" s="40"/>
      <c r="GHS101" s="40"/>
      <c r="GHT101" s="40"/>
      <c r="GHU101" s="40"/>
      <c r="GHV101" s="40"/>
      <c r="GHW101" s="40"/>
      <c r="GHX101" s="40"/>
      <c r="GHY101" s="40"/>
      <c r="GHZ101" s="40"/>
      <c r="GIA101" s="40"/>
      <c r="GIB101" s="40"/>
      <c r="GIC101" s="40"/>
      <c r="GID101" s="40"/>
      <c r="GIE101" s="40"/>
      <c r="GIF101" s="40"/>
      <c r="GIG101" s="40"/>
      <c r="GIH101" s="40"/>
      <c r="GII101" s="40"/>
      <c r="GIJ101" s="40"/>
      <c r="GIK101" s="40"/>
      <c r="GIL101" s="40"/>
      <c r="GIM101" s="40"/>
      <c r="GIN101" s="40"/>
      <c r="GIO101" s="40"/>
      <c r="GIP101" s="40"/>
      <c r="GIQ101" s="40"/>
      <c r="GIR101" s="40"/>
      <c r="GIS101" s="40"/>
      <c r="GIT101" s="40"/>
      <c r="GIU101" s="40"/>
      <c r="GIV101" s="40"/>
      <c r="GIW101" s="40"/>
      <c r="GIX101" s="40"/>
      <c r="GIY101" s="40"/>
      <c r="GIZ101" s="40"/>
      <c r="GJA101" s="40"/>
      <c r="GJB101" s="40"/>
      <c r="GJC101" s="40"/>
      <c r="GJD101" s="40"/>
      <c r="GJE101" s="40"/>
      <c r="GJF101" s="40"/>
      <c r="GJG101" s="40"/>
      <c r="GJH101" s="40"/>
      <c r="GJI101" s="40"/>
      <c r="GJJ101" s="40"/>
      <c r="GJK101" s="40"/>
      <c r="GJL101" s="40"/>
      <c r="GJM101" s="40"/>
      <c r="GJN101" s="40"/>
      <c r="GJO101" s="40"/>
      <c r="GJP101" s="40"/>
      <c r="GJQ101" s="40"/>
      <c r="GJR101" s="40"/>
      <c r="GJS101" s="40"/>
      <c r="GJT101" s="40"/>
      <c r="GJU101" s="40"/>
      <c r="GJV101" s="40"/>
      <c r="GJW101" s="40"/>
      <c r="GJX101" s="40"/>
      <c r="GJY101" s="40"/>
      <c r="GJZ101" s="40"/>
      <c r="GKA101" s="40"/>
      <c r="GKB101" s="40"/>
      <c r="GKC101" s="40"/>
      <c r="GKD101" s="40"/>
      <c r="GKE101" s="40"/>
      <c r="GKF101" s="40"/>
      <c r="GKG101" s="40"/>
      <c r="GKH101" s="40"/>
      <c r="GKI101" s="40"/>
      <c r="GKJ101" s="40"/>
      <c r="GKK101" s="40"/>
      <c r="GKL101" s="40"/>
      <c r="GKM101" s="40"/>
      <c r="GKN101" s="40"/>
      <c r="GKO101" s="40"/>
      <c r="GKP101" s="40"/>
      <c r="GKQ101" s="40"/>
      <c r="GKR101" s="40"/>
      <c r="GKS101" s="40"/>
      <c r="GKT101" s="40"/>
      <c r="GKU101" s="40"/>
      <c r="GKV101" s="40"/>
      <c r="GKW101" s="40"/>
      <c r="GKX101" s="40"/>
      <c r="GKY101" s="40"/>
      <c r="GKZ101" s="40"/>
      <c r="GLA101" s="40"/>
      <c r="GLB101" s="40"/>
      <c r="GLC101" s="40"/>
      <c r="GLD101" s="40"/>
      <c r="GLE101" s="40"/>
      <c r="GLF101" s="40"/>
      <c r="GLG101" s="40"/>
      <c r="GLH101" s="40"/>
      <c r="GLI101" s="40"/>
      <c r="GLJ101" s="40"/>
      <c r="GLK101" s="40"/>
      <c r="GLL101" s="40"/>
      <c r="GLM101" s="40"/>
      <c r="GLN101" s="40"/>
      <c r="GLO101" s="40"/>
      <c r="GLP101" s="40"/>
      <c r="GLQ101" s="40"/>
      <c r="GLR101" s="40"/>
      <c r="GLS101" s="40"/>
      <c r="GLT101" s="40"/>
      <c r="GLU101" s="40"/>
      <c r="GLV101" s="40"/>
      <c r="GLW101" s="40"/>
      <c r="GLX101" s="40"/>
      <c r="GLY101" s="40"/>
      <c r="GLZ101" s="40"/>
      <c r="GMA101" s="40"/>
      <c r="GMB101" s="40"/>
      <c r="GMC101" s="40"/>
      <c r="GMD101" s="40"/>
      <c r="GME101" s="40"/>
      <c r="GMF101" s="40"/>
      <c r="GMG101" s="40"/>
      <c r="GMH101" s="40"/>
      <c r="GMI101" s="40"/>
      <c r="GMJ101" s="40"/>
      <c r="GMK101" s="40"/>
      <c r="GML101" s="40"/>
      <c r="GMM101" s="40"/>
      <c r="GMN101" s="40"/>
      <c r="GMO101" s="40"/>
      <c r="GMP101" s="40"/>
      <c r="GMQ101" s="40"/>
      <c r="GMR101" s="40"/>
      <c r="GMS101" s="40"/>
      <c r="GMT101" s="40"/>
      <c r="GMU101" s="40"/>
      <c r="GMV101" s="40"/>
      <c r="GMW101" s="40"/>
      <c r="GMX101" s="40"/>
      <c r="GMY101" s="40"/>
      <c r="GMZ101" s="40"/>
      <c r="GNA101" s="40"/>
      <c r="GNB101" s="40"/>
      <c r="GNC101" s="40"/>
      <c r="GND101" s="40"/>
      <c r="GNE101" s="40"/>
      <c r="GNF101" s="40"/>
      <c r="GNG101" s="40"/>
      <c r="GNH101" s="40"/>
      <c r="GNI101" s="40"/>
      <c r="GNJ101" s="40"/>
      <c r="GNK101" s="40"/>
      <c r="GNL101" s="40"/>
      <c r="GNM101" s="40"/>
      <c r="GNN101" s="40"/>
      <c r="GNO101" s="40"/>
      <c r="GNP101" s="40"/>
      <c r="GNQ101" s="40"/>
      <c r="GNR101" s="40"/>
      <c r="GNS101" s="40"/>
      <c r="GNT101" s="40"/>
      <c r="GNU101" s="40"/>
      <c r="GNV101" s="40"/>
      <c r="GNW101" s="40"/>
      <c r="GNX101" s="40"/>
      <c r="GNY101" s="40"/>
      <c r="GNZ101" s="40"/>
      <c r="GOA101" s="40"/>
      <c r="GOB101" s="40"/>
      <c r="GOC101" s="40"/>
      <c r="GOD101" s="40"/>
      <c r="GOE101" s="40"/>
      <c r="GOF101" s="40"/>
      <c r="GOG101" s="40"/>
      <c r="GOH101" s="40"/>
      <c r="GOI101" s="40"/>
      <c r="GOJ101" s="40"/>
      <c r="GOK101" s="40"/>
      <c r="GOL101" s="40"/>
      <c r="GOM101" s="40"/>
      <c r="GON101" s="40"/>
      <c r="GOO101" s="40"/>
      <c r="GOP101" s="40"/>
      <c r="GOQ101" s="40"/>
      <c r="GOR101" s="40"/>
      <c r="GOS101" s="40"/>
      <c r="GOT101" s="40"/>
      <c r="GOU101" s="40"/>
      <c r="GOV101" s="40"/>
      <c r="GOW101" s="40"/>
      <c r="GOX101" s="40"/>
      <c r="GOY101" s="40"/>
      <c r="GOZ101" s="40"/>
      <c r="GPA101" s="40"/>
      <c r="GPB101" s="40"/>
      <c r="GPC101" s="40"/>
      <c r="GPD101" s="40"/>
      <c r="GPE101" s="40"/>
      <c r="GPF101" s="40"/>
      <c r="GPG101" s="40"/>
      <c r="GPH101" s="40"/>
      <c r="GPI101" s="40"/>
      <c r="GPJ101" s="40"/>
      <c r="GPK101" s="40"/>
      <c r="GPL101" s="40"/>
      <c r="GPM101" s="40"/>
      <c r="GPN101" s="40"/>
      <c r="GPO101" s="40"/>
      <c r="GPP101" s="40"/>
      <c r="GPQ101" s="40"/>
      <c r="GPR101" s="40"/>
      <c r="GPS101" s="40"/>
      <c r="GPT101" s="40"/>
      <c r="GPU101" s="40"/>
      <c r="GPV101" s="40"/>
      <c r="GPW101" s="40"/>
      <c r="GPX101" s="40"/>
      <c r="GPY101" s="40"/>
      <c r="GPZ101" s="40"/>
      <c r="GQA101" s="40"/>
      <c r="GQB101" s="40"/>
      <c r="GQC101" s="40"/>
      <c r="GQD101" s="40"/>
      <c r="GQE101" s="40"/>
      <c r="GQF101" s="40"/>
      <c r="GQG101" s="40"/>
      <c r="GQH101" s="40"/>
      <c r="GQI101" s="40"/>
      <c r="GQJ101" s="40"/>
      <c r="GQK101" s="40"/>
      <c r="GQL101" s="40"/>
      <c r="GQM101" s="40"/>
      <c r="GQN101" s="40"/>
      <c r="GQO101" s="40"/>
      <c r="GQP101" s="40"/>
      <c r="GQQ101" s="40"/>
      <c r="GQR101" s="40"/>
      <c r="GQS101" s="40"/>
      <c r="GQT101" s="40"/>
      <c r="GQU101" s="40"/>
      <c r="GQV101" s="40"/>
      <c r="GQW101" s="40"/>
      <c r="GQX101" s="40"/>
      <c r="GQY101" s="40"/>
      <c r="GQZ101" s="40"/>
      <c r="GRA101" s="40"/>
      <c r="GRB101" s="40"/>
      <c r="GRC101" s="40"/>
      <c r="GRD101" s="40"/>
      <c r="GRE101" s="40"/>
      <c r="GRF101" s="40"/>
      <c r="GRG101" s="40"/>
      <c r="GRH101" s="40"/>
      <c r="GRI101" s="40"/>
      <c r="GRJ101" s="40"/>
      <c r="GRK101" s="40"/>
      <c r="GRL101" s="40"/>
      <c r="GRM101" s="40"/>
      <c r="GRN101" s="40"/>
      <c r="GRO101" s="40"/>
      <c r="GRP101" s="40"/>
      <c r="GRQ101" s="40"/>
      <c r="GRR101" s="40"/>
      <c r="GRS101" s="40"/>
      <c r="GRT101" s="40"/>
      <c r="GRU101" s="40"/>
      <c r="GRV101" s="40"/>
      <c r="GRW101" s="40"/>
      <c r="GRX101" s="40"/>
      <c r="GRY101" s="40"/>
      <c r="GRZ101" s="40"/>
      <c r="GSA101" s="40"/>
      <c r="GSB101" s="40"/>
      <c r="GSC101" s="40"/>
      <c r="GSD101" s="40"/>
      <c r="GSE101" s="40"/>
      <c r="GSF101" s="40"/>
      <c r="GSG101" s="40"/>
      <c r="GSH101" s="40"/>
      <c r="GSI101" s="40"/>
      <c r="GSJ101" s="40"/>
      <c r="GSK101" s="40"/>
      <c r="GSL101" s="40"/>
      <c r="GSM101" s="40"/>
      <c r="GSN101" s="40"/>
      <c r="GSO101" s="40"/>
      <c r="GSP101" s="40"/>
      <c r="GSQ101" s="40"/>
      <c r="GSR101" s="40"/>
      <c r="GSS101" s="40"/>
      <c r="GST101" s="40"/>
      <c r="GSU101" s="40"/>
      <c r="GSV101" s="40"/>
      <c r="GSW101" s="40"/>
      <c r="GSX101" s="40"/>
      <c r="GSY101" s="40"/>
      <c r="GSZ101" s="40"/>
      <c r="GTA101" s="40"/>
      <c r="GTB101" s="40"/>
      <c r="GTC101" s="40"/>
      <c r="GTD101" s="40"/>
      <c r="GTE101" s="40"/>
      <c r="GTF101" s="40"/>
      <c r="GTG101" s="40"/>
      <c r="GTH101" s="40"/>
      <c r="GTI101" s="40"/>
      <c r="GTJ101" s="40"/>
      <c r="GTK101" s="40"/>
      <c r="GTL101" s="40"/>
      <c r="GTM101" s="40"/>
      <c r="GTN101" s="40"/>
      <c r="GTO101" s="40"/>
      <c r="GTP101" s="40"/>
      <c r="GTQ101" s="40"/>
      <c r="GTR101" s="40"/>
      <c r="GTS101" s="40"/>
      <c r="GTT101" s="40"/>
      <c r="GTU101" s="40"/>
      <c r="GTV101" s="40"/>
      <c r="GTW101" s="40"/>
      <c r="GTX101" s="40"/>
      <c r="GTY101" s="40"/>
      <c r="GTZ101" s="40"/>
      <c r="GUA101" s="40"/>
      <c r="GUB101" s="40"/>
      <c r="GUC101" s="40"/>
      <c r="GUD101" s="40"/>
      <c r="GUE101" s="40"/>
      <c r="GUF101" s="40"/>
      <c r="GUG101" s="40"/>
      <c r="GUH101" s="40"/>
      <c r="GUI101" s="40"/>
      <c r="GUJ101" s="40"/>
      <c r="GUK101" s="40"/>
      <c r="GUL101" s="40"/>
      <c r="GUM101" s="40"/>
      <c r="GUN101" s="40"/>
      <c r="GUO101" s="40"/>
      <c r="GUP101" s="40"/>
      <c r="GUQ101" s="40"/>
      <c r="GUR101" s="40"/>
      <c r="GUS101" s="40"/>
      <c r="GUT101" s="40"/>
      <c r="GUU101" s="40"/>
      <c r="GUV101" s="40"/>
      <c r="GUW101" s="40"/>
      <c r="GUX101" s="40"/>
      <c r="GUY101" s="40"/>
      <c r="GUZ101" s="40"/>
      <c r="GVA101" s="40"/>
      <c r="GVB101" s="40"/>
      <c r="GVC101" s="40"/>
      <c r="GVD101" s="40"/>
      <c r="GVE101" s="40"/>
      <c r="GVF101" s="40"/>
      <c r="GVG101" s="40"/>
      <c r="GVH101" s="40"/>
      <c r="GVI101" s="40"/>
      <c r="GVJ101" s="40"/>
      <c r="GVK101" s="40"/>
      <c r="GVL101" s="40"/>
      <c r="GVM101" s="40"/>
      <c r="GVN101" s="40"/>
      <c r="GVO101" s="40"/>
      <c r="GVP101" s="40"/>
      <c r="GVQ101" s="40"/>
      <c r="GVR101" s="40"/>
      <c r="GVS101" s="40"/>
      <c r="GVT101" s="40"/>
      <c r="GVU101" s="40"/>
      <c r="GVV101" s="40"/>
      <c r="GVW101" s="40"/>
      <c r="GVX101" s="40"/>
      <c r="GVY101" s="40"/>
      <c r="GVZ101" s="40"/>
      <c r="GWA101" s="40"/>
      <c r="GWB101" s="40"/>
      <c r="GWC101" s="40"/>
      <c r="GWD101" s="40"/>
      <c r="GWE101" s="40"/>
      <c r="GWF101" s="40"/>
      <c r="GWG101" s="40"/>
      <c r="GWH101" s="40"/>
      <c r="GWI101" s="40"/>
      <c r="GWJ101" s="40"/>
      <c r="GWK101" s="40"/>
      <c r="GWL101" s="40"/>
      <c r="GWM101" s="40"/>
      <c r="GWN101" s="40"/>
      <c r="GWO101" s="40"/>
      <c r="GWP101" s="40"/>
      <c r="GWQ101" s="40"/>
      <c r="GWR101" s="40"/>
      <c r="GWS101" s="40"/>
      <c r="GWT101" s="40"/>
      <c r="GWU101" s="40"/>
      <c r="GWV101" s="40"/>
      <c r="GWW101" s="40"/>
      <c r="GWX101" s="40"/>
      <c r="GWY101" s="40"/>
      <c r="GWZ101" s="40"/>
      <c r="GXA101" s="40"/>
      <c r="GXB101" s="40"/>
      <c r="GXC101" s="40"/>
      <c r="GXD101" s="40"/>
      <c r="GXE101" s="40"/>
      <c r="GXF101" s="40"/>
      <c r="GXG101" s="40"/>
      <c r="GXH101" s="40"/>
      <c r="GXI101" s="40"/>
      <c r="GXJ101" s="40"/>
      <c r="GXK101" s="40"/>
      <c r="GXL101" s="40"/>
      <c r="GXM101" s="40"/>
      <c r="GXN101" s="40"/>
      <c r="GXO101" s="40"/>
      <c r="GXP101" s="40"/>
      <c r="GXQ101" s="40"/>
      <c r="GXR101" s="40"/>
      <c r="GXS101" s="40"/>
      <c r="GXT101" s="40"/>
      <c r="GXU101" s="40"/>
      <c r="GXV101" s="40"/>
      <c r="GXW101" s="40"/>
      <c r="GXX101" s="40"/>
      <c r="GXY101" s="40"/>
      <c r="GXZ101" s="40"/>
      <c r="GYA101" s="40"/>
      <c r="GYB101" s="40"/>
      <c r="GYC101" s="40"/>
      <c r="GYD101" s="40"/>
      <c r="GYE101" s="40"/>
      <c r="GYF101" s="40"/>
      <c r="GYG101" s="40"/>
      <c r="GYH101" s="40"/>
      <c r="GYI101" s="40"/>
      <c r="GYJ101" s="40"/>
      <c r="GYK101" s="40"/>
      <c r="GYL101" s="40"/>
      <c r="GYM101" s="40"/>
      <c r="GYN101" s="40"/>
      <c r="GYO101" s="40"/>
      <c r="GYP101" s="40"/>
      <c r="GYQ101" s="40"/>
      <c r="GYR101" s="40"/>
      <c r="GYS101" s="40"/>
      <c r="GYT101" s="40"/>
      <c r="GYU101" s="40"/>
      <c r="GYV101" s="40"/>
      <c r="GYW101" s="40"/>
      <c r="GYX101" s="40"/>
      <c r="GYY101" s="40"/>
      <c r="GYZ101" s="40"/>
      <c r="GZA101" s="40"/>
      <c r="GZB101" s="40"/>
      <c r="GZC101" s="40"/>
      <c r="GZD101" s="40"/>
      <c r="GZE101" s="40"/>
      <c r="GZF101" s="40"/>
      <c r="GZG101" s="40"/>
      <c r="GZH101" s="40"/>
      <c r="GZI101" s="40"/>
      <c r="GZJ101" s="40"/>
      <c r="GZK101" s="40"/>
      <c r="GZL101" s="40"/>
      <c r="GZM101" s="40"/>
      <c r="GZN101" s="40"/>
      <c r="GZO101" s="40"/>
      <c r="GZP101" s="40"/>
      <c r="GZQ101" s="40"/>
      <c r="GZR101" s="40"/>
      <c r="GZS101" s="40"/>
      <c r="GZT101" s="40"/>
      <c r="GZU101" s="40"/>
      <c r="GZV101" s="40"/>
      <c r="GZW101" s="40"/>
      <c r="GZX101" s="40"/>
      <c r="GZY101" s="40"/>
      <c r="GZZ101" s="40"/>
      <c r="HAA101" s="40"/>
      <c r="HAB101" s="40"/>
      <c r="HAC101" s="40"/>
      <c r="HAD101" s="40"/>
      <c r="HAE101" s="40"/>
      <c r="HAF101" s="40"/>
      <c r="HAG101" s="40"/>
      <c r="HAH101" s="40"/>
      <c r="HAI101" s="40"/>
      <c r="HAJ101" s="40"/>
      <c r="HAK101" s="40"/>
      <c r="HAL101" s="40"/>
      <c r="HAM101" s="40"/>
      <c r="HAN101" s="40"/>
      <c r="HAO101" s="40"/>
      <c r="HAP101" s="40"/>
      <c r="HAQ101" s="40"/>
      <c r="HAR101" s="40"/>
      <c r="HAS101" s="40"/>
      <c r="HAT101" s="40"/>
      <c r="HAU101" s="40"/>
      <c r="HAV101" s="40"/>
      <c r="HAW101" s="40"/>
      <c r="HAX101" s="40"/>
      <c r="HAY101" s="40"/>
      <c r="HAZ101" s="40"/>
      <c r="HBA101" s="40"/>
      <c r="HBB101" s="40"/>
      <c r="HBC101" s="40"/>
      <c r="HBD101" s="40"/>
      <c r="HBE101" s="40"/>
      <c r="HBF101" s="40"/>
      <c r="HBG101" s="40"/>
      <c r="HBH101" s="40"/>
      <c r="HBI101" s="40"/>
      <c r="HBJ101" s="40"/>
      <c r="HBK101" s="40"/>
      <c r="HBL101" s="40"/>
      <c r="HBM101" s="40"/>
      <c r="HBN101" s="40"/>
      <c r="HBO101" s="40"/>
      <c r="HBP101" s="40"/>
      <c r="HBQ101" s="40"/>
      <c r="HBR101" s="40"/>
      <c r="HBS101" s="40"/>
      <c r="HBT101" s="40"/>
      <c r="HBU101" s="40"/>
      <c r="HBV101" s="40"/>
      <c r="HBW101" s="40"/>
      <c r="HBX101" s="40"/>
      <c r="HBY101" s="40"/>
      <c r="HBZ101" s="40"/>
      <c r="HCA101" s="40"/>
      <c r="HCB101" s="40"/>
      <c r="HCC101" s="40"/>
      <c r="HCD101" s="40"/>
      <c r="HCE101" s="40"/>
      <c r="HCF101" s="40"/>
      <c r="HCG101" s="40"/>
      <c r="HCH101" s="40"/>
      <c r="HCI101" s="40"/>
      <c r="HCJ101" s="40"/>
      <c r="HCK101" s="40"/>
      <c r="HCL101" s="40"/>
      <c r="HCM101" s="40"/>
      <c r="HCN101" s="40"/>
      <c r="HCO101" s="40"/>
      <c r="HCP101" s="40"/>
      <c r="HCQ101" s="40"/>
      <c r="HCR101" s="40"/>
      <c r="HCS101" s="40"/>
      <c r="HCT101" s="40"/>
      <c r="HCU101" s="40"/>
      <c r="HCV101" s="40"/>
      <c r="HCW101" s="40"/>
      <c r="HCX101" s="40"/>
      <c r="HCY101" s="40"/>
      <c r="HCZ101" s="40"/>
      <c r="HDA101" s="40"/>
      <c r="HDB101" s="40"/>
      <c r="HDC101" s="40"/>
      <c r="HDD101" s="40"/>
      <c r="HDE101" s="40"/>
      <c r="HDF101" s="40"/>
      <c r="HDG101" s="40"/>
      <c r="HDH101" s="40"/>
      <c r="HDI101" s="40"/>
      <c r="HDJ101" s="40"/>
      <c r="HDK101" s="40"/>
      <c r="HDL101" s="40"/>
      <c r="HDM101" s="40"/>
      <c r="HDN101" s="40"/>
      <c r="HDO101" s="40"/>
      <c r="HDP101" s="40"/>
      <c r="HDQ101" s="40"/>
      <c r="HDR101" s="40"/>
      <c r="HDS101" s="40"/>
      <c r="HDT101" s="40"/>
      <c r="HDU101" s="40"/>
      <c r="HDV101" s="40"/>
      <c r="HDW101" s="40"/>
      <c r="HDX101" s="40"/>
      <c r="HDY101" s="40"/>
      <c r="HDZ101" s="40"/>
      <c r="HEA101" s="40"/>
      <c r="HEB101" s="40"/>
      <c r="HEC101" s="40"/>
      <c r="HED101" s="40"/>
      <c r="HEE101" s="40"/>
      <c r="HEF101" s="40"/>
      <c r="HEG101" s="40"/>
      <c r="HEH101" s="40"/>
      <c r="HEI101" s="40"/>
      <c r="HEJ101" s="40"/>
      <c r="HEK101" s="40"/>
      <c r="HEL101" s="40"/>
      <c r="HEM101" s="40"/>
      <c r="HEN101" s="40"/>
      <c r="HEO101" s="40"/>
      <c r="HEP101" s="40"/>
      <c r="HEQ101" s="40"/>
      <c r="HER101" s="40"/>
      <c r="HES101" s="40"/>
      <c r="HET101" s="40"/>
      <c r="HEU101" s="40"/>
      <c r="HEV101" s="40"/>
      <c r="HEW101" s="40"/>
      <c r="HEX101" s="40"/>
      <c r="HEY101" s="40"/>
      <c r="HEZ101" s="40"/>
      <c r="HFA101" s="40"/>
      <c r="HFB101" s="40"/>
      <c r="HFC101" s="40"/>
      <c r="HFD101" s="40"/>
      <c r="HFE101" s="40"/>
      <c r="HFF101" s="40"/>
      <c r="HFG101" s="40"/>
      <c r="HFH101" s="40"/>
      <c r="HFI101" s="40"/>
      <c r="HFJ101" s="40"/>
      <c r="HFK101" s="40"/>
      <c r="HFL101" s="40"/>
      <c r="HFM101" s="40"/>
      <c r="HFN101" s="40"/>
      <c r="HFO101" s="40"/>
      <c r="HFP101" s="40"/>
      <c r="HFQ101" s="40"/>
      <c r="HFR101" s="40"/>
      <c r="HFS101" s="40"/>
      <c r="HFT101" s="40"/>
      <c r="HFU101" s="40"/>
      <c r="HFV101" s="40"/>
      <c r="HFW101" s="40"/>
      <c r="HFX101" s="40"/>
      <c r="HFY101" s="40"/>
      <c r="HFZ101" s="40"/>
      <c r="HGA101" s="40"/>
      <c r="HGB101" s="40"/>
      <c r="HGC101" s="40"/>
      <c r="HGD101" s="40"/>
      <c r="HGE101" s="40"/>
      <c r="HGF101" s="40"/>
      <c r="HGG101" s="40"/>
      <c r="HGH101" s="40"/>
      <c r="HGI101" s="40"/>
      <c r="HGJ101" s="40"/>
      <c r="HGK101" s="40"/>
      <c r="HGL101" s="40"/>
      <c r="HGM101" s="40"/>
      <c r="HGN101" s="40"/>
      <c r="HGO101" s="40"/>
      <c r="HGP101" s="40"/>
      <c r="HGQ101" s="40"/>
      <c r="HGR101" s="40"/>
      <c r="HGS101" s="40"/>
      <c r="HGT101" s="40"/>
      <c r="HGU101" s="40"/>
      <c r="HGV101" s="40"/>
      <c r="HGW101" s="40"/>
      <c r="HGX101" s="40"/>
      <c r="HGY101" s="40"/>
      <c r="HGZ101" s="40"/>
      <c r="HHA101" s="40"/>
      <c r="HHB101" s="40"/>
      <c r="HHC101" s="40"/>
      <c r="HHD101" s="40"/>
      <c r="HHE101" s="40"/>
      <c r="HHF101" s="40"/>
      <c r="HHG101" s="40"/>
      <c r="HHH101" s="40"/>
      <c r="HHI101" s="40"/>
      <c r="HHJ101" s="40"/>
      <c r="HHK101" s="40"/>
      <c r="HHL101" s="40"/>
      <c r="HHM101" s="40"/>
      <c r="HHN101" s="40"/>
      <c r="HHO101" s="40"/>
      <c r="HHP101" s="40"/>
      <c r="HHQ101" s="40"/>
      <c r="HHR101" s="40"/>
      <c r="HHS101" s="40"/>
      <c r="HHT101" s="40"/>
      <c r="HHU101" s="40"/>
      <c r="HHV101" s="40"/>
      <c r="HHW101" s="40"/>
      <c r="HHX101" s="40"/>
      <c r="HHY101" s="40"/>
      <c r="HHZ101" s="40"/>
      <c r="HIA101" s="40"/>
      <c r="HIB101" s="40"/>
      <c r="HIC101" s="40"/>
      <c r="HID101" s="40"/>
      <c r="HIE101" s="40"/>
      <c r="HIF101" s="40"/>
      <c r="HIG101" s="40"/>
      <c r="HIH101" s="40"/>
      <c r="HII101" s="40"/>
      <c r="HIJ101" s="40"/>
      <c r="HIK101" s="40"/>
      <c r="HIL101" s="40"/>
      <c r="HIM101" s="40"/>
      <c r="HIN101" s="40"/>
      <c r="HIO101" s="40"/>
      <c r="HIP101" s="40"/>
      <c r="HIQ101" s="40"/>
      <c r="HIR101" s="40"/>
      <c r="HIS101" s="40"/>
      <c r="HIT101" s="40"/>
      <c r="HIU101" s="40"/>
      <c r="HIV101" s="40"/>
      <c r="HIW101" s="40"/>
      <c r="HIX101" s="40"/>
      <c r="HIY101" s="40"/>
      <c r="HIZ101" s="40"/>
      <c r="HJA101" s="40"/>
      <c r="HJB101" s="40"/>
      <c r="HJC101" s="40"/>
      <c r="HJD101" s="40"/>
      <c r="HJE101" s="40"/>
      <c r="HJF101" s="40"/>
      <c r="HJG101" s="40"/>
      <c r="HJH101" s="40"/>
      <c r="HJI101" s="40"/>
      <c r="HJJ101" s="40"/>
      <c r="HJK101" s="40"/>
      <c r="HJL101" s="40"/>
      <c r="HJM101" s="40"/>
      <c r="HJN101" s="40"/>
      <c r="HJO101" s="40"/>
      <c r="HJP101" s="40"/>
      <c r="HJQ101" s="40"/>
      <c r="HJR101" s="40"/>
      <c r="HJS101" s="40"/>
      <c r="HJT101" s="40"/>
      <c r="HJU101" s="40"/>
      <c r="HJV101" s="40"/>
      <c r="HJW101" s="40"/>
      <c r="HJX101" s="40"/>
      <c r="HJY101" s="40"/>
      <c r="HJZ101" s="40"/>
      <c r="HKA101" s="40"/>
      <c r="HKB101" s="40"/>
      <c r="HKC101" s="40"/>
      <c r="HKD101" s="40"/>
      <c r="HKE101" s="40"/>
      <c r="HKF101" s="40"/>
      <c r="HKG101" s="40"/>
      <c r="HKH101" s="40"/>
      <c r="HKI101" s="40"/>
      <c r="HKJ101" s="40"/>
      <c r="HKK101" s="40"/>
      <c r="HKL101" s="40"/>
      <c r="HKM101" s="40"/>
      <c r="HKN101" s="40"/>
      <c r="HKO101" s="40"/>
      <c r="HKP101" s="40"/>
      <c r="HKQ101" s="40"/>
      <c r="HKR101" s="40"/>
      <c r="HKS101" s="40"/>
      <c r="HKT101" s="40"/>
      <c r="HKU101" s="40"/>
      <c r="HKV101" s="40"/>
      <c r="HKW101" s="40"/>
      <c r="HKX101" s="40"/>
      <c r="HKY101" s="40"/>
      <c r="HKZ101" s="40"/>
      <c r="HLA101" s="40"/>
      <c r="HLB101" s="40"/>
      <c r="HLC101" s="40"/>
      <c r="HLD101" s="40"/>
      <c r="HLE101" s="40"/>
      <c r="HLF101" s="40"/>
      <c r="HLG101" s="40"/>
      <c r="HLH101" s="40"/>
      <c r="HLI101" s="40"/>
      <c r="HLJ101" s="40"/>
      <c r="HLK101" s="40"/>
      <c r="HLL101" s="40"/>
      <c r="HLM101" s="40"/>
      <c r="HLN101" s="40"/>
      <c r="HLO101" s="40"/>
      <c r="HLP101" s="40"/>
      <c r="HLQ101" s="40"/>
      <c r="HLR101" s="40"/>
      <c r="HLS101" s="40"/>
      <c r="HLT101" s="40"/>
      <c r="HLU101" s="40"/>
      <c r="HLV101" s="40"/>
      <c r="HLW101" s="40"/>
      <c r="HLX101" s="40"/>
      <c r="HLY101" s="40"/>
      <c r="HLZ101" s="40"/>
      <c r="HMA101" s="40"/>
      <c r="HMB101" s="40"/>
      <c r="HMC101" s="40"/>
      <c r="HMD101" s="40"/>
      <c r="HME101" s="40"/>
      <c r="HMF101" s="40"/>
      <c r="HMG101" s="40"/>
      <c r="HMH101" s="40"/>
      <c r="HMI101" s="40"/>
      <c r="HMJ101" s="40"/>
      <c r="HMK101" s="40"/>
      <c r="HML101" s="40"/>
      <c r="HMM101" s="40"/>
      <c r="HMN101" s="40"/>
      <c r="HMO101" s="40"/>
      <c r="HMP101" s="40"/>
      <c r="HMQ101" s="40"/>
      <c r="HMR101" s="40"/>
      <c r="HMS101" s="40"/>
      <c r="HMT101" s="40"/>
      <c r="HMU101" s="40"/>
      <c r="HMV101" s="40"/>
      <c r="HMW101" s="40"/>
      <c r="HMX101" s="40"/>
      <c r="HMY101" s="40"/>
      <c r="HMZ101" s="40"/>
      <c r="HNA101" s="40"/>
      <c r="HNB101" s="40"/>
      <c r="HNC101" s="40"/>
      <c r="HND101" s="40"/>
      <c r="HNE101" s="40"/>
      <c r="HNF101" s="40"/>
      <c r="HNG101" s="40"/>
      <c r="HNH101" s="40"/>
      <c r="HNI101" s="40"/>
      <c r="HNJ101" s="40"/>
      <c r="HNK101" s="40"/>
      <c r="HNL101" s="40"/>
      <c r="HNM101" s="40"/>
      <c r="HNN101" s="40"/>
      <c r="HNO101" s="40"/>
      <c r="HNP101" s="40"/>
      <c r="HNQ101" s="40"/>
      <c r="HNR101" s="40"/>
      <c r="HNS101" s="40"/>
      <c r="HNT101" s="40"/>
      <c r="HNU101" s="40"/>
      <c r="HNV101" s="40"/>
      <c r="HNW101" s="40"/>
      <c r="HNX101" s="40"/>
      <c r="HNY101" s="40"/>
      <c r="HNZ101" s="40"/>
      <c r="HOA101" s="40"/>
      <c r="HOB101" s="40"/>
      <c r="HOC101" s="40"/>
      <c r="HOD101" s="40"/>
      <c r="HOE101" s="40"/>
      <c r="HOF101" s="40"/>
      <c r="HOG101" s="40"/>
      <c r="HOH101" s="40"/>
      <c r="HOI101" s="40"/>
      <c r="HOJ101" s="40"/>
      <c r="HOK101" s="40"/>
      <c r="HOL101" s="40"/>
      <c r="HOM101" s="40"/>
      <c r="HON101" s="40"/>
      <c r="HOO101" s="40"/>
      <c r="HOP101" s="40"/>
      <c r="HOQ101" s="40"/>
      <c r="HOR101" s="40"/>
      <c r="HOS101" s="40"/>
      <c r="HOT101" s="40"/>
      <c r="HOU101" s="40"/>
      <c r="HOV101" s="40"/>
      <c r="HOW101" s="40"/>
      <c r="HOX101" s="40"/>
      <c r="HOY101" s="40"/>
      <c r="HOZ101" s="40"/>
      <c r="HPA101" s="40"/>
      <c r="HPB101" s="40"/>
      <c r="HPC101" s="40"/>
      <c r="HPD101" s="40"/>
      <c r="HPE101" s="40"/>
      <c r="HPF101" s="40"/>
      <c r="HPG101" s="40"/>
      <c r="HPH101" s="40"/>
      <c r="HPI101" s="40"/>
      <c r="HPJ101" s="40"/>
      <c r="HPK101" s="40"/>
      <c r="HPL101" s="40"/>
      <c r="HPM101" s="40"/>
      <c r="HPN101" s="40"/>
      <c r="HPO101" s="40"/>
      <c r="HPP101" s="40"/>
      <c r="HPQ101" s="40"/>
      <c r="HPR101" s="40"/>
      <c r="HPS101" s="40"/>
      <c r="HPT101" s="40"/>
      <c r="HPU101" s="40"/>
      <c r="HPV101" s="40"/>
      <c r="HPW101" s="40"/>
      <c r="HPX101" s="40"/>
      <c r="HPY101" s="40"/>
      <c r="HPZ101" s="40"/>
      <c r="HQA101" s="40"/>
      <c r="HQB101" s="40"/>
      <c r="HQC101" s="40"/>
      <c r="HQD101" s="40"/>
      <c r="HQE101" s="40"/>
      <c r="HQF101" s="40"/>
      <c r="HQG101" s="40"/>
      <c r="HQH101" s="40"/>
      <c r="HQI101" s="40"/>
      <c r="HQJ101" s="40"/>
      <c r="HQK101" s="40"/>
      <c r="HQL101" s="40"/>
      <c r="HQM101" s="40"/>
      <c r="HQN101" s="40"/>
      <c r="HQO101" s="40"/>
      <c r="HQP101" s="40"/>
      <c r="HQQ101" s="40"/>
      <c r="HQR101" s="40"/>
      <c r="HQS101" s="40"/>
      <c r="HQT101" s="40"/>
      <c r="HQU101" s="40"/>
      <c r="HQV101" s="40"/>
      <c r="HQW101" s="40"/>
      <c r="HQX101" s="40"/>
      <c r="HQY101" s="40"/>
      <c r="HQZ101" s="40"/>
      <c r="HRA101" s="40"/>
      <c r="HRB101" s="40"/>
      <c r="HRC101" s="40"/>
      <c r="HRD101" s="40"/>
      <c r="HRE101" s="40"/>
      <c r="HRF101" s="40"/>
      <c r="HRG101" s="40"/>
      <c r="HRH101" s="40"/>
      <c r="HRI101" s="40"/>
      <c r="HRJ101" s="40"/>
      <c r="HRK101" s="40"/>
      <c r="HRL101" s="40"/>
      <c r="HRM101" s="40"/>
      <c r="HRN101" s="40"/>
      <c r="HRO101" s="40"/>
      <c r="HRP101" s="40"/>
      <c r="HRQ101" s="40"/>
      <c r="HRR101" s="40"/>
      <c r="HRS101" s="40"/>
      <c r="HRT101" s="40"/>
      <c r="HRU101" s="40"/>
      <c r="HRV101" s="40"/>
      <c r="HRW101" s="40"/>
      <c r="HRX101" s="40"/>
      <c r="HRY101" s="40"/>
      <c r="HRZ101" s="40"/>
      <c r="HSA101" s="40"/>
      <c r="HSB101" s="40"/>
      <c r="HSC101" s="40"/>
      <c r="HSD101" s="40"/>
      <c r="HSE101" s="40"/>
      <c r="HSF101" s="40"/>
      <c r="HSG101" s="40"/>
      <c r="HSH101" s="40"/>
      <c r="HSI101" s="40"/>
      <c r="HSJ101" s="40"/>
      <c r="HSK101" s="40"/>
      <c r="HSL101" s="40"/>
      <c r="HSM101" s="40"/>
      <c r="HSN101" s="40"/>
      <c r="HSO101" s="40"/>
      <c r="HSP101" s="40"/>
      <c r="HSQ101" s="40"/>
      <c r="HSR101" s="40"/>
      <c r="HSS101" s="40"/>
      <c r="HST101" s="40"/>
      <c r="HSU101" s="40"/>
      <c r="HSV101" s="40"/>
      <c r="HSW101" s="40"/>
      <c r="HSX101" s="40"/>
      <c r="HSY101" s="40"/>
      <c r="HSZ101" s="40"/>
      <c r="HTA101" s="40"/>
      <c r="HTB101" s="40"/>
      <c r="HTC101" s="40"/>
      <c r="HTD101" s="40"/>
      <c r="HTE101" s="40"/>
      <c r="HTF101" s="40"/>
      <c r="HTG101" s="40"/>
      <c r="HTH101" s="40"/>
      <c r="HTI101" s="40"/>
      <c r="HTJ101" s="40"/>
      <c r="HTK101" s="40"/>
      <c r="HTL101" s="40"/>
      <c r="HTM101" s="40"/>
      <c r="HTN101" s="40"/>
      <c r="HTO101" s="40"/>
      <c r="HTP101" s="40"/>
      <c r="HTQ101" s="40"/>
      <c r="HTR101" s="40"/>
      <c r="HTS101" s="40"/>
      <c r="HTT101" s="40"/>
      <c r="HTU101" s="40"/>
      <c r="HTV101" s="40"/>
      <c r="HTW101" s="40"/>
      <c r="HTX101" s="40"/>
      <c r="HTY101" s="40"/>
      <c r="HTZ101" s="40"/>
      <c r="HUA101" s="40"/>
      <c r="HUB101" s="40"/>
      <c r="HUC101" s="40"/>
      <c r="HUD101" s="40"/>
      <c r="HUE101" s="40"/>
      <c r="HUF101" s="40"/>
      <c r="HUG101" s="40"/>
      <c r="HUH101" s="40"/>
      <c r="HUI101" s="40"/>
      <c r="HUJ101" s="40"/>
      <c r="HUK101" s="40"/>
      <c r="HUL101" s="40"/>
      <c r="HUM101" s="40"/>
      <c r="HUN101" s="40"/>
      <c r="HUO101" s="40"/>
      <c r="HUP101" s="40"/>
      <c r="HUQ101" s="40"/>
      <c r="HUR101" s="40"/>
      <c r="HUS101" s="40"/>
      <c r="HUT101" s="40"/>
      <c r="HUU101" s="40"/>
      <c r="HUV101" s="40"/>
      <c r="HUW101" s="40"/>
      <c r="HUX101" s="40"/>
      <c r="HUY101" s="40"/>
      <c r="HUZ101" s="40"/>
      <c r="HVA101" s="40"/>
      <c r="HVB101" s="40"/>
      <c r="HVC101" s="40"/>
      <c r="HVD101" s="40"/>
      <c r="HVE101" s="40"/>
      <c r="HVF101" s="40"/>
      <c r="HVG101" s="40"/>
      <c r="HVH101" s="40"/>
      <c r="HVI101" s="40"/>
      <c r="HVJ101" s="40"/>
      <c r="HVK101" s="40"/>
      <c r="HVL101" s="40"/>
      <c r="HVM101" s="40"/>
      <c r="HVN101" s="40"/>
      <c r="HVO101" s="40"/>
      <c r="HVP101" s="40"/>
      <c r="HVQ101" s="40"/>
      <c r="HVR101" s="40"/>
      <c r="HVS101" s="40"/>
      <c r="HVT101" s="40"/>
      <c r="HVU101" s="40"/>
      <c r="HVV101" s="40"/>
      <c r="HVW101" s="40"/>
      <c r="HVX101" s="40"/>
      <c r="HVY101" s="40"/>
      <c r="HVZ101" s="40"/>
      <c r="HWA101" s="40"/>
      <c r="HWB101" s="40"/>
      <c r="HWC101" s="40"/>
      <c r="HWD101" s="40"/>
      <c r="HWE101" s="40"/>
      <c r="HWF101" s="40"/>
      <c r="HWG101" s="40"/>
      <c r="HWH101" s="40"/>
      <c r="HWI101" s="40"/>
      <c r="HWJ101" s="40"/>
      <c r="HWK101" s="40"/>
      <c r="HWL101" s="40"/>
      <c r="HWM101" s="40"/>
      <c r="HWN101" s="40"/>
      <c r="HWO101" s="40"/>
      <c r="HWP101" s="40"/>
      <c r="HWQ101" s="40"/>
      <c r="HWR101" s="40"/>
      <c r="HWS101" s="40"/>
      <c r="HWT101" s="40"/>
      <c r="HWU101" s="40"/>
      <c r="HWV101" s="40"/>
      <c r="HWW101" s="40"/>
      <c r="HWX101" s="40"/>
      <c r="HWY101" s="40"/>
      <c r="HWZ101" s="40"/>
      <c r="HXA101" s="40"/>
      <c r="HXB101" s="40"/>
      <c r="HXC101" s="40"/>
      <c r="HXD101" s="40"/>
      <c r="HXE101" s="40"/>
      <c r="HXF101" s="40"/>
      <c r="HXG101" s="40"/>
      <c r="HXH101" s="40"/>
      <c r="HXI101" s="40"/>
      <c r="HXJ101" s="40"/>
      <c r="HXK101" s="40"/>
      <c r="HXL101" s="40"/>
      <c r="HXM101" s="40"/>
      <c r="HXN101" s="40"/>
      <c r="HXO101" s="40"/>
      <c r="HXP101" s="40"/>
      <c r="HXQ101" s="40"/>
      <c r="HXR101" s="40"/>
      <c r="HXS101" s="40"/>
      <c r="HXT101" s="40"/>
      <c r="HXU101" s="40"/>
      <c r="HXV101" s="40"/>
      <c r="HXW101" s="40"/>
      <c r="HXX101" s="40"/>
      <c r="HXY101" s="40"/>
      <c r="HXZ101" s="40"/>
      <c r="HYA101" s="40"/>
      <c r="HYB101" s="40"/>
      <c r="HYC101" s="40"/>
      <c r="HYD101" s="40"/>
      <c r="HYE101" s="40"/>
      <c r="HYF101" s="40"/>
      <c r="HYG101" s="40"/>
      <c r="HYH101" s="40"/>
      <c r="HYI101" s="40"/>
      <c r="HYJ101" s="40"/>
      <c r="HYK101" s="40"/>
      <c r="HYL101" s="40"/>
      <c r="HYM101" s="40"/>
      <c r="HYN101" s="40"/>
      <c r="HYO101" s="40"/>
      <c r="HYP101" s="40"/>
      <c r="HYQ101" s="40"/>
      <c r="HYR101" s="40"/>
      <c r="HYS101" s="40"/>
      <c r="HYT101" s="40"/>
      <c r="HYU101" s="40"/>
      <c r="HYV101" s="40"/>
      <c r="HYW101" s="40"/>
      <c r="HYX101" s="40"/>
      <c r="HYY101" s="40"/>
      <c r="HYZ101" s="40"/>
      <c r="HZA101" s="40"/>
      <c r="HZB101" s="40"/>
      <c r="HZC101" s="40"/>
      <c r="HZD101" s="40"/>
      <c r="HZE101" s="40"/>
      <c r="HZF101" s="40"/>
      <c r="HZG101" s="40"/>
      <c r="HZH101" s="40"/>
      <c r="HZI101" s="40"/>
      <c r="HZJ101" s="40"/>
      <c r="HZK101" s="40"/>
      <c r="HZL101" s="40"/>
      <c r="HZM101" s="40"/>
      <c r="HZN101" s="40"/>
      <c r="HZO101" s="40"/>
      <c r="HZP101" s="40"/>
      <c r="HZQ101" s="40"/>
      <c r="HZR101" s="40"/>
      <c r="HZS101" s="40"/>
      <c r="HZT101" s="40"/>
      <c r="HZU101" s="40"/>
      <c r="HZV101" s="40"/>
      <c r="HZW101" s="40"/>
      <c r="HZX101" s="40"/>
      <c r="HZY101" s="40"/>
      <c r="HZZ101" s="40"/>
      <c r="IAA101" s="40"/>
      <c r="IAB101" s="40"/>
      <c r="IAC101" s="40"/>
      <c r="IAD101" s="40"/>
      <c r="IAE101" s="40"/>
      <c r="IAF101" s="40"/>
      <c r="IAG101" s="40"/>
      <c r="IAH101" s="40"/>
      <c r="IAI101" s="40"/>
      <c r="IAJ101" s="40"/>
      <c r="IAK101" s="40"/>
      <c r="IAL101" s="40"/>
      <c r="IAM101" s="40"/>
      <c r="IAN101" s="40"/>
      <c r="IAO101" s="40"/>
      <c r="IAP101" s="40"/>
      <c r="IAQ101" s="40"/>
      <c r="IAR101" s="40"/>
      <c r="IAS101" s="40"/>
      <c r="IAT101" s="40"/>
      <c r="IAU101" s="40"/>
      <c r="IAV101" s="40"/>
      <c r="IAW101" s="40"/>
      <c r="IAX101" s="40"/>
      <c r="IAY101" s="40"/>
      <c r="IAZ101" s="40"/>
      <c r="IBA101" s="40"/>
      <c r="IBB101" s="40"/>
      <c r="IBC101" s="40"/>
      <c r="IBD101" s="40"/>
      <c r="IBE101" s="40"/>
      <c r="IBF101" s="40"/>
      <c r="IBG101" s="40"/>
      <c r="IBH101" s="40"/>
      <c r="IBI101" s="40"/>
      <c r="IBJ101" s="40"/>
      <c r="IBK101" s="40"/>
      <c r="IBL101" s="40"/>
      <c r="IBM101" s="40"/>
      <c r="IBN101" s="40"/>
      <c r="IBO101" s="40"/>
      <c r="IBP101" s="40"/>
      <c r="IBQ101" s="40"/>
      <c r="IBR101" s="40"/>
      <c r="IBS101" s="40"/>
      <c r="IBT101" s="40"/>
      <c r="IBU101" s="40"/>
      <c r="IBV101" s="40"/>
      <c r="IBW101" s="40"/>
      <c r="IBX101" s="40"/>
      <c r="IBY101" s="40"/>
      <c r="IBZ101" s="40"/>
      <c r="ICA101" s="40"/>
      <c r="ICB101" s="40"/>
      <c r="ICC101" s="40"/>
      <c r="ICD101" s="40"/>
      <c r="ICE101" s="40"/>
      <c r="ICF101" s="40"/>
      <c r="ICG101" s="40"/>
      <c r="ICH101" s="40"/>
      <c r="ICI101" s="40"/>
      <c r="ICJ101" s="40"/>
      <c r="ICK101" s="40"/>
      <c r="ICL101" s="40"/>
      <c r="ICM101" s="40"/>
      <c r="ICN101" s="40"/>
      <c r="ICO101" s="40"/>
      <c r="ICP101" s="40"/>
      <c r="ICQ101" s="40"/>
      <c r="ICR101" s="40"/>
      <c r="ICS101" s="40"/>
      <c r="ICT101" s="40"/>
      <c r="ICU101" s="40"/>
      <c r="ICV101" s="40"/>
      <c r="ICW101" s="40"/>
      <c r="ICX101" s="40"/>
      <c r="ICY101" s="40"/>
      <c r="ICZ101" s="40"/>
      <c r="IDA101" s="40"/>
      <c r="IDB101" s="40"/>
      <c r="IDC101" s="40"/>
      <c r="IDD101" s="40"/>
      <c r="IDE101" s="40"/>
      <c r="IDF101" s="40"/>
      <c r="IDG101" s="40"/>
      <c r="IDH101" s="40"/>
      <c r="IDI101" s="40"/>
      <c r="IDJ101" s="40"/>
      <c r="IDK101" s="40"/>
      <c r="IDL101" s="40"/>
      <c r="IDM101" s="40"/>
      <c r="IDN101" s="40"/>
      <c r="IDO101" s="40"/>
      <c r="IDP101" s="40"/>
      <c r="IDQ101" s="40"/>
      <c r="IDR101" s="40"/>
      <c r="IDS101" s="40"/>
      <c r="IDT101" s="40"/>
      <c r="IDU101" s="40"/>
      <c r="IDV101" s="40"/>
      <c r="IDW101" s="40"/>
      <c r="IDX101" s="40"/>
      <c r="IDY101" s="40"/>
      <c r="IDZ101" s="40"/>
      <c r="IEA101" s="40"/>
      <c r="IEB101" s="40"/>
      <c r="IEC101" s="40"/>
      <c r="IED101" s="40"/>
      <c r="IEE101" s="40"/>
      <c r="IEF101" s="40"/>
      <c r="IEG101" s="40"/>
      <c r="IEH101" s="40"/>
      <c r="IEI101" s="40"/>
      <c r="IEJ101" s="40"/>
      <c r="IEK101" s="40"/>
      <c r="IEL101" s="40"/>
      <c r="IEM101" s="40"/>
      <c r="IEN101" s="40"/>
      <c r="IEO101" s="40"/>
      <c r="IEP101" s="40"/>
      <c r="IEQ101" s="40"/>
      <c r="IER101" s="40"/>
      <c r="IES101" s="40"/>
      <c r="IET101" s="40"/>
      <c r="IEU101" s="40"/>
      <c r="IEV101" s="40"/>
      <c r="IEW101" s="40"/>
      <c r="IEX101" s="40"/>
      <c r="IEY101" s="40"/>
      <c r="IEZ101" s="40"/>
      <c r="IFA101" s="40"/>
      <c r="IFB101" s="40"/>
      <c r="IFC101" s="40"/>
      <c r="IFD101" s="40"/>
      <c r="IFE101" s="40"/>
      <c r="IFF101" s="40"/>
      <c r="IFG101" s="40"/>
      <c r="IFH101" s="40"/>
      <c r="IFI101" s="40"/>
      <c r="IFJ101" s="40"/>
      <c r="IFK101" s="40"/>
      <c r="IFL101" s="40"/>
      <c r="IFM101" s="40"/>
      <c r="IFN101" s="40"/>
      <c r="IFO101" s="40"/>
      <c r="IFP101" s="40"/>
      <c r="IFQ101" s="40"/>
      <c r="IFR101" s="40"/>
      <c r="IFS101" s="40"/>
      <c r="IFT101" s="40"/>
      <c r="IFU101" s="40"/>
      <c r="IFV101" s="40"/>
      <c r="IFW101" s="40"/>
      <c r="IFX101" s="40"/>
      <c r="IFY101" s="40"/>
      <c r="IFZ101" s="40"/>
      <c r="IGA101" s="40"/>
      <c r="IGB101" s="40"/>
      <c r="IGC101" s="40"/>
      <c r="IGD101" s="40"/>
      <c r="IGE101" s="40"/>
      <c r="IGF101" s="40"/>
      <c r="IGG101" s="40"/>
      <c r="IGH101" s="40"/>
      <c r="IGI101" s="40"/>
      <c r="IGJ101" s="40"/>
      <c r="IGK101" s="40"/>
      <c r="IGL101" s="40"/>
      <c r="IGM101" s="40"/>
      <c r="IGN101" s="40"/>
      <c r="IGO101" s="40"/>
      <c r="IGP101" s="40"/>
      <c r="IGQ101" s="40"/>
      <c r="IGR101" s="40"/>
      <c r="IGS101" s="40"/>
      <c r="IGT101" s="40"/>
      <c r="IGU101" s="40"/>
      <c r="IGV101" s="40"/>
      <c r="IGW101" s="40"/>
      <c r="IGX101" s="40"/>
      <c r="IGY101" s="40"/>
      <c r="IGZ101" s="40"/>
      <c r="IHA101" s="40"/>
      <c r="IHB101" s="40"/>
      <c r="IHC101" s="40"/>
      <c r="IHD101" s="40"/>
      <c r="IHE101" s="40"/>
      <c r="IHF101" s="40"/>
      <c r="IHG101" s="40"/>
      <c r="IHH101" s="40"/>
      <c r="IHI101" s="40"/>
      <c r="IHJ101" s="40"/>
      <c r="IHK101" s="40"/>
      <c r="IHL101" s="40"/>
      <c r="IHM101" s="40"/>
      <c r="IHN101" s="40"/>
      <c r="IHO101" s="40"/>
      <c r="IHP101" s="40"/>
      <c r="IHQ101" s="40"/>
      <c r="IHR101" s="40"/>
      <c r="IHS101" s="40"/>
      <c r="IHT101" s="40"/>
      <c r="IHU101" s="40"/>
      <c r="IHV101" s="40"/>
      <c r="IHW101" s="40"/>
      <c r="IHX101" s="40"/>
      <c r="IHY101" s="40"/>
      <c r="IHZ101" s="40"/>
      <c r="IIA101" s="40"/>
      <c r="IIB101" s="40"/>
      <c r="IIC101" s="40"/>
      <c r="IID101" s="40"/>
      <c r="IIE101" s="40"/>
      <c r="IIF101" s="40"/>
      <c r="IIG101" s="40"/>
      <c r="IIH101" s="40"/>
      <c r="III101" s="40"/>
      <c r="IIJ101" s="40"/>
      <c r="IIK101" s="40"/>
      <c r="IIL101" s="40"/>
      <c r="IIM101" s="40"/>
      <c r="IIN101" s="40"/>
      <c r="IIO101" s="40"/>
      <c r="IIP101" s="40"/>
      <c r="IIQ101" s="40"/>
      <c r="IIR101" s="40"/>
      <c r="IIS101" s="40"/>
      <c r="IIT101" s="40"/>
      <c r="IIU101" s="40"/>
      <c r="IIV101" s="40"/>
      <c r="IIW101" s="40"/>
      <c r="IIX101" s="40"/>
      <c r="IIY101" s="40"/>
      <c r="IIZ101" s="40"/>
      <c r="IJA101" s="40"/>
      <c r="IJB101" s="40"/>
      <c r="IJC101" s="40"/>
      <c r="IJD101" s="40"/>
      <c r="IJE101" s="40"/>
      <c r="IJF101" s="40"/>
      <c r="IJG101" s="40"/>
      <c r="IJH101" s="40"/>
      <c r="IJI101" s="40"/>
      <c r="IJJ101" s="40"/>
      <c r="IJK101" s="40"/>
      <c r="IJL101" s="40"/>
      <c r="IJM101" s="40"/>
      <c r="IJN101" s="40"/>
      <c r="IJO101" s="40"/>
      <c r="IJP101" s="40"/>
      <c r="IJQ101" s="40"/>
      <c r="IJR101" s="40"/>
      <c r="IJS101" s="40"/>
      <c r="IJT101" s="40"/>
      <c r="IJU101" s="40"/>
      <c r="IJV101" s="40"/>
      <c r="IJW101" s="40"/>
      <c r="IJX101" s="40"/>
      <c r="IJY101" s="40"/>
      <c r="IJZ101" s="40"/>
      <c r="IKA101" s="40"/>
      <c r="IKB101" s="40"/>
      <c r="IKC101" s="40"/>
      <c r="IKD101" s="40"/>
      <c r="IKE101" s="40"/>
      <c r="IKF101" s="40"/>
      <c r="IKG101" s="40"/>
      <c r="IKH101" s="40"/>
      <c r="IKI101" s="40"/>
      <c r="IKJ101" s="40"/>
      <c r="IKK101" s="40"/>
      <c r="IKL101" s="40"/>
      <c r="IKM101" s="40"/>
      <c r="IKN101" s="40"/>
      <c r="IKO101" s="40"/>
      <c r="IKP101" s="40"/>
      <c r="IKQ101" s="40"/>
      <c r="IKR101" s="40"/>
      <c r="IKS101" s="40"/>
      <c r="IKT101" s="40"/>
      <c r="IKU101" s="40"/>
      <c r="IKV101" s="40"/>
      <c r="IKW101" s="40"/>
      <c r="IKX101" s="40"/>
      <c r="IKY101" s="40"/>
      <c r="IKZ101" s="40"/>
      <c r="ILA101" s="40"/>
      <c r="ILB101" s="40"/>
      <c r="ILC101" s="40"/>
      <c r="ILD101" s="40"/>
      <c r="ILE101" s="40"/>
      <c r="ILF101" s="40"/>
      <c r="ILG101" s="40"/>
      <c r="ILH101" s="40"/>
      <c r="ILI101" s="40"/>
      <c r="ILJ101" s="40"/>
      <c r="ILK101" s="40"/>
      <c r="ILL101" s="40"/>
      <c r="ILM101" s="40"/>
      <c r="ILN101" s="40"/>
      <c r="ILO101" s="40"/>
      <c r="ILP101" s="40"/>
      <c r="ILQ101" s="40"/>
      <c r="ILR101" s="40"/>
      <c r="ILS101" s="40"/>
      <c r="ILT101" s="40"/>
      <c r="ILU101" s="40"/>
      <c r="ILV101" s="40"/>
      <c r="ILW101" s="40"/>
      <c r="ILX101" s="40"/>
      <c r="ILY101" s="40"/>
      <c r="ILZ101" s="40"/>
      <c r="IMA101" s="40"/>
      <c r="IMB101" s="40"/>
      <c r="IMC101" s="40"/>
      <c r="IMD101" s="40"/>
      <c r="IME101" s="40"/>
      <c r="IMF101" s="40"/>
      <c r="IMG101" s="40"/>
      <c r="IMH101" s="40"/>
      <c r="IMI101" s="40"/>
      <c r="IMJ101" s="40"/>
      <c r="IMK101" s="40"/>
      <c r="IML101" s="40"/>
      <c r="IMM101" s="40"/>
      <c r="IMN101" s="40"/>
      <c r="IMO101" s="40"/>
      <c r="IMP101" s="40"/>
      <c r="IMQ101" s="40"/>
      <c r="IMR101" s="40"/>
      <c r="IMS101" s="40"/>
      <c r="IMT101" s="40"/>
      <c r="IMU101" s="40"/>
      <c r="IMV101" s="40"/>
      <c r="IMW101" s="40"/>
      <c r="IMX101" s="40"/>
      <c r="IMY101" s="40"/>
      <c r="IMZ101" s="40"/>
      <c r="INA101" s="40"/>
      <c r="INB101" s="40"/>
      <c r="INC101" s="40"/>
      <c r="IND101" s="40"/>
      <c r="INE101" s="40"/>
      <c r="INF101" s="40"/>
      <c r="ING101" s="40"/>
      <c r="INH101" s="40"/>
      <c r="INI101" s="40"/>
      <c r="INJ101" s="40"/>
      <c r="INK101" s="40"/>
      <c r="INL101" s="40"/>
      <c r="INM101" s="40"/>
      <c r="INN101" s="40"/>
      <c r="INO101" s="40"/>
      <c r="INP101" s="40"/>
      <c r="INQ101" s="40"/>
      <c r="INR101" s="40"/>
      <c r="INS101" s="40"/>
      <c r="INT101" s="40"/>
      <c r="INU101" s="40"/>
      <c r="INV101" s="40"/>
      <c r="INW101" s="40"/>
      <c r="INX101" s="40"/>
      <c r="INY101" s="40"/>
      <c r="INZ101" s="40"/>
      <c r="IOA101" s="40"/>
      <c r="IOB101" s="40"/>
      <c r="IOC101" s="40"/>
      <c r="IOD101" s="40"/>
      <c r="IOE101" s="40"/>
      <c r="IOF101" s="40"/>
      <c r="IOG101" s="40"/>
      <c r="IOH101" s="40"/>
      <c r="IOI101" s="40"/>
      <c r="IOJ101" s="40"/>
      <c r="IOK101" s="40"/>
      <c r="IOL101" s="40"/>
      <c r="IOM101" s="40"/>
      <c r="ION101" s="40"/>
      <c r="IOO101" s="40"/>
      <c r="IOP101" s="40"/>
      <c r="IOQ101" s="40"/>
      <c r="IOR101" s="40"/>
      <c r="IOS101" s="40"/>
      <c r="IOT101" s="40"/>
      <c r="IOU101" s="40"/>
      <c r="IOV101" s="40"/>
      <c r="IOW101" s="40"/>
      <c r="IOX101" s="40"/>
      <c r="IOY101" s="40"/>
      <c r="IOZ101" s="40"/>
      <c r="IPA101" s="40"/>
      <c r="IPB101" s="40"/>
      <c r="IPC101" s="40"/>
      <c r="IPD101" s="40"/>
      <c r="IPE101" s="40"/>
      <c r="IPF101" s="40"/>
      <c r="IPG101" s="40"/>
      <c r="IPH101" s="40"/>
      <c r="IPI101" s="40"/>
      <c r="IPJ101" s="40"/>
      <c r="IPK101" s="40"/>
      <c r="IPL101" s="40"/>
      <c r="IPM101" s="40"/>
      <c r="IPN101" s="40"/>
      <c r="IPO101" s="40"/>
      <c r="IPP101" s="40"/>
      <c r="IPQ101" s="40"/>
      <c r="IPR101" s="40"/>
      <c r="IPS101" s="40"/>
      <c r="IPT101" s="40"/>
      <c r="IPU101" s="40"/>
      <c r="IPV101" s="40"/>
      <c r="IPW101" s="40"/>
      <c r="IPX101" s="40"/>
      <c r="IPY101" s="40"/>
      <c r="IPZ101" s="40"/>
      <c r="IQA101" s="40"/>
      <c r="IQB101" s="40"/>
      <c r="IQC101" s="40"/>
      <c r="IQD101" s="40"/>
      <c r="IQE101" s="40"/>
      <c r="IQF101" s="40"/>
      <c r="IQG101" s="40"/>
      <c r="IQH101" s="40"/>
      <c r="IQI101" s="40"/>
      <c r="IQJ101" s="40"/>
      <c r="IQK101" s="40"/>
      <c r="IQL101" s="40"/>
      <c r="IQM101" s="40"/>
      <c r="IQN101" s="40"/>
      <c r="IQO101" s="40"/>
      <c r="IQP101" s="40"/>
      <c r="IQQ101" s="40"/>
      <c r="IQR101" s="40"/>
      <c r="IQS101" s="40"/>
      <c r="IQT101" s="40"/>
      <c r="IQU101" s="40"/>
      <c r="IQV101" s="40"/>
      <c r="IQW101" s="40"/>
      <c r="IQX101" s="40"/>
      <c r="IQY101" s="40"/>
      <c r="IQZ101" s="40"/>
      <c r="IRA101" s="40"/>
      <c r="IRB101" s="40"/>
      <c r="IRC101" s="40"/>
      <c r="IRD101" s="40"/>
      <c r="IRE101" s="40"/>
      <c r="IRF101" s="40"/>
      <c r="IRG101" s="40"/>
      <c r="IRH101" s="40"/>
      <c r="IRI101" s="40"/>
      <c r="IRJ101" s="40"/>
      <c r="IRK101" s="40"/>
      <c r="IRL101" s="40"/>
      <c r="IRM101" s="40"/>
      <c r="IRN101" s="40"/>
      <c r="IRO101" s="40"/>
      <c r="IRP101" s="40"/>
      <c r="IRQ101" s="40"/>
      <c r="IRR101" s="40"/>
      <c r="IRS101" s="40"/>
      <c r="IRT101" s="40"/>
      <c r="IRU101" s="40"/>
      <c r="IRV101" s="40"/>
      <c r="IRW101" s="40"/>
      <c r="IRX101" s="40"/>
      <c r="IRY101" s="40"/>
      <c r="IRZ101" s="40"/>
      <c r="ISA101" s="40"/>
      <c r="ISB101" s="40"/>
      <c r="ISC101" s="40"/>
      <c r="ISD101" s="40"/>
      <c r="ISE101" s="40"/>
      <c r="ISF101" s="40"/>
      <c r="ISG101" s="40"/>
      <c r="ISH101" s="40"/>
      <c r="ISI101" s="40"/>
      <c r="ISJ101" s="40"/>
      <c r="ISK101" s="40"/>
      <c r="ISL101" s="40"/>
      <c r="ISM101" s="40"/>
      <c r="ISN101" s="40"/>
      <c r="ISO101" s="40"/>
      <c r="ISP101" s="40"/>
      <c r="ISQ101" s="40"/>
      <c r="ISR101" s="40"/>
      <c r="ISS101" s="40"/>
      <c r="IST101" s="40"/>
      <c r="ISU101" s="40"/>
      <c r="ISV101" s="40"/>
      <c r="ISW101" s="40"/>
      <c r="ISX101" s="40"/>
      <c r="ISY101" s="40"/>
      <c r="ISZ101" s="40"/>
      <c r="ITA101" s="40"/>
      <c r="ITB101" s="40"/>
      <c r="ITC101" s="40"/>
      <c r="ITD101" s="40"/>
      <c r="ITE101" s="40"/>
      <c r="ITF101" s="40"/>
      <c r="ITG101" s="40"/>
      <c r="ITH101" s="40"/>
      <c r="ITI101" s="40"/>
      <c r="ITJ101" s="40"/>
      <c r="ITK101" s="40"/>
      <c r="ITL101" s="40"/>
      <c r="ITM101" s="40"/>
      <c r="ITN101" s="40"/>
      <c r="ITO101" s="40"/>
      <c r="ITP101" s="40"/>
      <c r="ITQ101" s="40"/>
      <c r="ITR101" s="40"/>
      <c r="ITS101" s="40"/>
      <c r="ITT101" s="40"/>
      <c r="ITU101" s="40"/>
      <c r="ITV101" s="40"/>
      <c r="ITW101" s="40"/>
      <c r="ITX101" s="40"/>
      <c r="ITY101" s="40"/>
      <c r="ITZ101" s="40"/>
      <c r="IUA101" s="40"/>
      <c r="IUB101" s="40"/>
      <c r="IUC101" s="40"/>
      <c r="IUD101" s="40"/>
      <c r="IUE101" s="40"/>
      <c r="IUF101" s="40"/>
      <c r="IUG101" s="40"/>
      <c r="IUH101" s="40"/>
      <c r="IUI101" s="40"/>
      <c r="IUJ101" s="40"/>
      <c r="IUK101" s="40"/>
      <c r="IUL101" s="40"/>
      <c r="IUM101" s="40"/>
      <c r="IUN101" s="40"/>
      <c r="IUO101" s="40"/>
      <c r="IUP101" s="40"/>
      <c r="IUQ101" s="40"/>
      <c r="IUR101" s="40"/>
      <c r="IUS101" s="40"/>
      <c r="IUT101" s="40"/>
      <c r="IUU101" s="40"/>
      <c r="IUV101" s="40"/>
      <c r="IUW101" s="40"/>
      <c r="IUX101" s="40"/>
      <c r="IUY101" s="40"/>
      <c r="IUZ101" s="40"/>
      <c r="IVA101" s="40"/>
      <c r="IVB101" s="40"/>
      <c r="IVC101" s="40"/>
      <c r="IVD101" s="40"/>
      <c r="IVE101" s="40"/>
      <c r="IVF101" s="40"/>
      <c r="IVG101" s="40"/>
      <c r="IVH101" s="40"/>
      <c r="IVI101" s="40"/>
      <c r="IVJ101" s="40"/>
      <c r="IVK101" s="40"/>
      <c r="IVL101" s="40"/>
      <c r="IVM101" s="40"/>
      <c r="IVN101" s="40"/>
      <c r="IVO101" s="40"/>
      <c r="IVP101" s="40"/>
      <c r="IVQ101" s="40"/>
      <c r="IVR101" s="40"/>
      <c r="IVS101" s="40"/>
      <c r="IVT101" s="40"/>
      <c r="IVU101" s="40"/>
      <c r="IVV101" s="40"/>
      <c r="IVW101" s="40"/>
      <c r="IVX101" s="40"/>
      <c r="IVY101" s="40"/>
      <c r="IVZ101" s="40"/>
      <c r="IWA101" s="40"/>
      <c r="IWB101" s="40"/>
      <c r="IWC101" s="40"/>
      <c r="IWD101" s="40"/>
      <c r="IWE101" s="40"/>
      <c r="IWF101" s="40"/>
      <c r="IWG101" s="40"/>
      <c r="IWH101" s="40"/>
      <c r="IWI101" s="40"/>
      <c r="IWJ101" s="40"/>
      <c r="IWK101" s="40"/>
      <c r="IWL101" s="40"/>
      <c r="IWM101" s="40"/>
      <c r="IWN101" s="40"/>
      <c r="IWO101" s="40"/>
      <c r="IWP101" s="40"/>
      <c r="IWQ101" s="40"/>
      <c r="IWR101" s="40"/>
      <c r="IWS101" s="40"/>
      <c r="IWT101" s="40"/>
      <c r="IWU101" s="40"/>
      <c r="IWV101" s="40"/>
      <c r="IWW101" s="40"/>
      <c r="IWX101" s="40"/>
      <c r="IWY101" s="40"/>
      <c r="IWZ101" s="40"/>
      <c r="IXA101" s="40"/>
      <c r="IXB101" s="40"/>
      <c r="IXC101" s="40"/>
      <c r="IXD101" s="40"/>
      <c r="IXE101" s="40"/>
      <c r="IXF101" s="40"/>
      <c r="IXG101" s="40"/>
      <c r="IXH101" s="40"/>
      <c r="IXI101" s="40"/>
      <c r="IXJ101" s="40"/>
      <c r="IXK101" s="40"/>
      <c r="IXL101" s="40"/>
      <c r="IXM101" s="40"/>
      <c r="IXN101" s="40"/>
      <c r="IXO101" s="40"/>
      <c r="IXP101" s="40"/>
      <c r="IXQ101" s="40"/>
      <c r="IXR101" s="40"/>
      <c r="IXS101" s="40"/>
      <c r="IXT101" s="40"/>
      <c r="IXU101" s="40"/>
      <c r="IXV101" s="40"/>
      <c r="IXW101" s="40"/>
      <c r="IXX101" s="40"/>
      <c r="IXY101" s="40"/>
      <c r="IXZ101" s="40"/>
      <c r="IYA101" s="40"/>
      <c r="IYB101" s="40"/>
      <c r="IYC101" s="40"/>
      <c r="IYD101" s="40"/>
      <c r="IYE101" s="40"/>
      <c r="IYF101" s="40"/>
      <c r="IYG101" s="40"/>
      <c r="IYH101" s="40"/>
      <c r="IYI101" s="40"/>
      <c r="IYJ101" s="40"/>
      <c r="IYK101" s="40"/>
      <c r="IYL101" s="40"/>
      <c r="IYM101" s="40"/>
      <c r="IYN101" s="40"/>
      <c r="IYO101" s="40"/>
      <c r="IYP101" s="40"/>
      <c r="IYQ101" s="40"/>
      <c r="IYR101" s="40"/>
      <c r="IYS101" s="40"/>
      <c r="IYT101" s="40"/>
      <c r="IYU101" s="40"/>
      <c r="IYV101" s="40"/>
      <c r="IYW101" s="40"/>
      <c r="IYX101" s="40"/>
      <c r="IYY101" s="40"/>
      <c r="IYZ101" s="40"/>
      <c r="IZA101" s="40"/>
      <c r="IZB101" s="40"/>
      <c r="IZC101" s="40"/>
      <c r="IZD101" s="40"/>
      <c r="IZE101" s="40"/>
      <c r="IZF101" s="40"/>
      <c r="IZG101" s="40"/>
      <c r="IZH101" s="40"/>
      <c r="IZI101" s="40"/>
      <c r="IZJ101" s="40"/>
      <c r="IZK101" s="40"/>
      <c r="IZL101" s="40"/>
      <c r="IZM101" s="40"/>
      <c r="IZN101" s="40"/>
      <c r="IZO101" s="40"/>
      <c r="IZP101" s="40"/>
      <c r="IZQ101" s="40"/>
      <c r="IZR101" s="40"/>
      <c r="IZS101" s="40"/>
      <c r="IZT101" s="40"/>
      <c r="IZU101" s="40"/>
      <c r="IZV101" s="40"/>
      <c r="IZW101" s="40"/>
      <c r="IZX101" s="40"/>
      <c r="IZY101" s="40"/>
      <c r="IZZ101" s="40"/>
      <c r="JAA101" s="40"/>
      <c r="JAB101" s="40"/>
      <c r="JAC101" s="40"/>
      <c r="JAD101" s="40"/>
      <c r="JAE101" s="40"/>
      <c r="JAF101" s="40"/>
      <c r="JAG101" s="40"/>
      <c r="JAH101" s="40"/>
      <c r="JAI101" s="40"/>
      <c r="JAJ101" s="40"/>
      <c r="JAK101" s="40"/>
      <c r="JAL101" s="40"/>
      <c r="JAM101" s="40"/>
      <c r="JAN101" s="40"/>
      <c r="JAO101" s="40"/>
      <c r="JAP101" s="40"/>
      <c r="JAQ101" s="40"/>
      <c r="JAR101" s="40"/>
      <c r="JAS101" s="40"/>
      <c r="JAT101" s="40"/>
      <c r="JAU101" s="40"/>
      <c r="JAV101" s="40"/>
      <c r="JAW101" s="40"/>
      <c r="JAX101" s="40"/>
      <c r="JAY101" s="40"/>
      <c r="JAZ101" s="40"/>
      <c r="JBA101" s="40"/>
      <c r="JBB101" s="40"/>
      <c r="JBC101" s="40"/>
      <c r="JBD101" s="40"/>
      <c r="JBE101" s="40"/>
      <c r="JBF101" s="40"/>
      <c r="JBG101" s="40"/>
      <c r="JBH101" s="40"/>
      <c r="JBI101" s="40"/>
      <c r="JBJ101" s="40"/>
      <c r="JBK101" s="40"/>
      <c r="JBL101" s="40"/>
      <c r="JBM101" s="40"/>
      <c r="JBN101" s="40"/>
      <c r="JBO101" s="40"/>
      <c r="JBP101" s="40"/>
      <c r="JBQ101" s="40"/>
      <c r="JBR101" s="40"/>
      <c r="JBS101" s="40"/>
      <c r="JBT101" s="40"/>
      <c r="JBU101" s="40"/>
      <c r="JBV101" s="40"/>
      <c r="JBW101" s="40"/>
      <c r="JBX101" s="40"/>
      <c r="JBY101" s="40"/>
      <c r="JBZ101" s="40"/>
      <c r="JCA101" s="40"/>
      <c r="JCB101" s="40"/>
      <c r="JCC101" s="40"/>
      <c r="JCD101" s="40"/>
      <c r="JCE101" s="40"/>
      <c r="JCF101" s="40"/>
      <c r="JCG101" s="40"/>
      <c r="JCH101" s="40"/>
      <c r="JCI101" s="40"/>
      <c r="JCJ101" s="40"/>
      <c r="JCK101" s="40"/>
      <c r="JCL101" s="40"/>
      <c r="JCM101" s="40"/>
      <c r="JCN101" s="40"/>
      <c r="JCO101" s="40"/>
      <c r="JCP101" s="40"/>
      <c r="JCQ101" s="40"/>
      <c r="JCR101" s="40"/>
      <c r="JCS101" s="40"/>
      <c r="JCT101" s="40"/>
      <c r="JCU101" s="40"/>
      <c r="JCV101" s="40"/>
      <c r="JCW101" s="40"/>
      <c r="JCX101" s="40"/>
      <c r="JCY101" s="40"/>
      <c r="JCZ101" s="40"/>
      <c r="JDA101" s="40"/>
      <c r="JDB101" s="40"/>
      <c r="JDC101" s="40"/>
      <c r="JDD101" s="40"/>
      <c r="JDE101" s="40"/>
      <c r="JDF101" s="40"/>
      <c r="JDG101" s="40"/>
      <c r="JDH101" s="40"/>
      <c r="JDI101" s="40"/>
      <c r="JDJ101" s="40"/>
      <c r="JDK101" s="40"/>
      <c r="JDL101" s="40"/>
      <c r="JDM101" s="40"/>
      <c r="JDN101" s="40"/>
      <c r="JDO101" s="40"/>
      <c r="JDP101" s="40"/>
      <c r="JDQ101" s="40"/>
      <c r="JDR101" s="40"/>
      <c r="JDS101" s="40"/>
      <c r="JDT101" s="40"/>
      <c r="JDU101" s="40"/>
      <c r="JDV101" s="40"/>
      <c r="JDW101" s="40"/>
      <c r="JDX101" s="40"/>
      <c r="JDY101" s="40"/>
      <c r="JDZ101" s="40"/>
      <c r="JEA101" s="40"/>
      <c r="JEB101" s="40"/>
      <c r="JEC101" s="40"/>
      <c r="JED101" s="40"/>
      <c r="JEE101" s="40"/>
      <c r="JEF101" s="40"/>
      <c r="JEG101" s="40"/>
      <c r="JEH101" s="40"/>
      <c r="JEI101" s="40"/>
      <c r="JEJ101" s="40"/>
      <c r="JEK101" s="40"/>
      <c r="JEL101" s="40"/>
      <c r="JEM101" s="40"/>
      <c r="JEN101" s="40"/>
      <c r="JEO101" s="40"/>
      <c r="JEP101" s="40"/>
      <c r="JEQ101" s="40"/>
      <c r="JER101" s="40"/>
      <c r="JES101" s="40"/>
      <c r="JET101" s="40"/>
      <c r="JEU101" s="40"/>
      <c r="JEV101" s="40"/>
      <c r="JEW101" s="40"/>
      <c r="JEX101" s="40"/>
      <c r="JEY101" s="40"/>
      <c r="JEZ101" s="40"/>
      <c r="JFA101" s="40"/>
      <c r="JFB101" s="40"/>
      <c r="JFC101" s="40"/>
      <c r="JFD101" s="40"/>
      <c r="JFE101" s="40"/>
      <c r="JFF101" s="40"/>
      <c r="JFG101" s="40"/>
      <c r="JFH101" s="40"/>
      <c r="JFI101" s="40"/>
      <c r="JFJ101" s="40"/>
      <c r="JFK101" s="40"/>
      <c r="JFL101" s="40"/>
      <c r="JFM101" s="40"/>
      <c r="JFN101" s="40"/>
      <c r="JFO101" s="40"/>
      <c r="JFP101" s="40"/>
      <c r="JFQ101" s="40"/>
      <c r="JFR101" s="40"/>
      <c r="JFS101" s="40"/>
      <c r="JFT101" s="40"/>
      <c r="JFU101" s="40"/>
      <c r="JFV101" s="40"/>
      <c r="JFW101" s="40"/>
      <c r="JFX101" s="40"/>
      <c r="JFY101" s="40"/>
      <c r="JFZ101" s="40"/>
      <c r="JGA101" s="40"/>
      <c r="JGB101" s="40"/>
      <c r="JGC101" s="40"/>
      <c r="JGD101" s="40"/>
      <c r="JGE101" s="40"/>
      <c r="JGF101" s="40"/>
      <c r="JGG101" s="40"/>
      <c r="JGH101" s="40"/>
      <c r="JGI101" s="40"/>
      <c r="JGJ101" s="40"/>
      <c r="JGK101" s="40"/>
      <c r="JGL101" s="40"/>
      <c r="JGM101" s="40"/>
      <c r="JGN101" s="40"/>
      <c r="JGO101" s="40"/>
      <c r="JGP101" s="40"/>
      <c r="JGQ101" s="40"/>
      <c r="JGR101" s="40"/>
      <c r="JGS101" s="40"/>
      <c r="JGT101" s="40"/>
      <c r="JGU101" s="40"/>
      <c r="JGV101" s="40"/>
      <c r="JGW101" s="40"/>
      <c r="JGX101" s="40"/>
      <c r="JGY101" s="40"/>
      <c r="JGZ101" s="40"/>
      <c r="JHA101" s="40"/>
      <c r="JHB101" s="40"/>
      <c r="JHC101" s="40"/>
      <c r="JHD101" s="40"/>
      <c r="JHE101" s="40"/>
      <c r="JHF101" s="40"/>
      <c r="JHG101" s="40"/>
      <c r="JHH101" s="40"/>
      <c r="JHI101" s="40"/>
      <c r="JHJ101" s="40"/>
      <c r="JHK101" s="40"/>
      <c r="JHL101" s="40"/>
      <c r="JHM101" s="40"/>
      <c r="JHN101" s="40"/>
      <c r="JHO101" s="40"/>
      <c r="JHP101" s="40"/>
      <c r="JHQ101" s="40"/>
      <c r="JHR101" s="40"/>
      <c r="JHS101" s="40"/>
      <c r="JHT101" s="40"/>
      <c r="JHU101" s="40"/>
      <c r="JHV101" s="40"/>
      <c r="JHW101" s="40"/>
      <c r="JHX101" s="40"/>
      <c r="JHY101" s="40"/>
      <c r="JHZ101" s="40"/>
      <c r="JIA101" s="40"/>
      <c r="JIB101" s="40"/>
      <c r="JIC101" s="40"/>
      <c r="JID101" s="40"/>
      <c r="JIE101" s="40"/>
      <c r="JIF101" s="40"/>
      <c r="JIG101" s="40"/>
      <c r="JIH101" s="40"/>
      <c r="JII101" s="40"/>
      <c r="JIJ101" s="40"/>
      <c r="JIK101" s="40"/>
      <c r="JIL101" s="40"/>
      <c r="JIM101" s="40"/>
      <c r="JIN101" s="40"/>
      <c r="JIO101" s="40"/>
      <c r="JIP101" s="40"/>
      <c r="JIQ101" s="40"/>
      <c r="JIR101" s="40"/>
      <c r="JIS101" s="40"/>
      <c r="JIT101" s="40"/>
      <c r="JIU101" s="40"/>
      <c r="JIV101" s="40"/>
      <c r="JIW101" s="40"/>
      <c r="JIX101" s="40"/>
      <c r="JIY101" s="40"/>
      <c r="JIZ101" s="40"/>
      <c r="JJA101" s="40"/>
      <c r="JJB101" s="40"/>
      <c r="JJC101" s="40"/>
      <c r="JJD101" s="40"/>
      <c r="JJE101" s="40"/>
      <c r="JJF101" s="40"/>
      <c r="JJG101" s="40"/>
      <c r="JJH101" s="40"/>
      <c r="JJI101" s="40"/>
      <c r="JJJ101" s="40"/>
      <c r="JJK101" s="40"/>
      <c r="JJL101" s="40"/>
      <c r="JJM101" s="40"/>
      <c r="JJN101" s="40"/>
      <c r="JJO101" s="40"/>
      <c r="JJP101" s="40"/>
      <c r="JJQ101" s="40"/>
      <c r="JJR101" s="40"/>
      <c r="JJS101" s="40"/>
      <c r="JJT101" s="40"/>
      <c r="JJU101" s="40"/>
      <c r="JJV101" s="40"/>
      <c r="JJW101" s="40"/>
      <c r="JJX101" s="40"/>
      <c r="JJY101" s="40"/>
      <c r="JJZ101" s="40"/>
      <c r="JKA101" s="40"/>
      <c r="JKB101" s="40"/>
      <c r="JKC101" s="40"/>
      <c r="JKD101" s="40"/>
      <c r="JKE101" s="40"/>
      <c r="JKF101" s="40"/>
      <c r="JKG101" s="40"/>
      <c r="JKH101" s="40"/>
      <c r="JKI101" s="40"/>
      <c r="JKJ101" s="40"/>
      <c r="JKK101" s="40"/>
      <c r="JKL101" s="40"/>
      <c r="JKM101" s="40"/>
      <c r="JKN101" s="40"/>
      <c r="JKO101" s="40"/>
      <c r="JKP101" s="40"/>
      <c r="JKQ101" s="40"/>
      <c r="JKR101" s="40"/>
      <c r="JKS101" s="40"/>
      <c r="JKT101" s="40"/>
      <c r="JKU101" s="40"/>
      <c r="JKV101" s="40"/>
      <c r="JKW101" s="40"/>
      <c r="JKX101" s="40"/>
      <c r="JKY101" s="40"/>
      <c r="JKZ101" s="40"/>
      <c r="JLA101" s="40"/>
      <c r="JLB101" s="40"/>
      <c r="JLC101" s="40"/>
      <c r="JLD101" s="40"/>
      <c r="JLE101" s="40"/>
      <c r="JLF101" s="40"/>
      <c r="JLG101" s="40"/>
      <c r="JLH101" s="40"/>
      <c r="JLI101" s="40"/>
      <c r="JLJ101" s="40"/>
      <c r="JLK101" s="40"/>
      <c r="JLL101" s="40"/>
      <c r="JLM101" s="40"/>
      <c r="JLN101" s="40"/>
      <c r="JLO101" s="40"/>
      <c r="JLP101" s="40"/>
      <c r="JLQ101" s="40"/>
      <c r="JLR101" s="40"/>
      <c r="JLS101" s="40"/>
      <c r="JLT101" s="40"/>
      <c r="JLU101" s="40"/>
      <c r="JLV101" s="40"/>
      <c r="JLW101" s="40"/>
      <c r="JLX101" s="40"/>
      <c r="JLY101" s="40"/>
      <c r="JLZ101" s="40"/>
      <c r="JMA101" s="40"/>
      <c r="JMB101" s="40"/>
      <c r="JMC101" s="40"/>
      <c r="JMD101" s="40"/>
      <c r="JME101" s="40"/>
      <c r="JMF101" s="40"/>
      <c r="JMG101" s="40"/>
      <c r="JMH101" s="40"/>
      <c r="JMI101" s="40"/>
      <c r="JMJ101" s="40"/>
      <c r="JMK101" s="40"/>
      <c r="JML101" s="40"/>
      <c r="JMM101" s="40"/>
      <c r="JMN101" s="40"/>
      <c r="JMO101" s="40"/>
      <c r="JMP101" s="40"/>
      <c r="JMQ101" s="40"/>
      <c r="JMR101" s="40"/>
      <c r="JMS101" s="40"/>
      <c r="JMT101" s="40"/>
      <c r="JMU101" s="40"/>
      <c r="JMV101" s="40"/>
      <c r="JMW101" s="40"/>
      <c r="JMX101" s="40"/>
      <c r="JMY101" s="40"/>
      <c r="JMZ101" s="40"/>
      <c r="JNA101" s="40"/>
      <c r="JNB101" s="40"/>
      <c r="JNC101" s="40"/>
      <c r="JND101" s="40"/>
      <c r="JNE101" s="40"/>
      <c r="JNF101" s="40"/>
      <c r="JNG101" s="40"/>
      <c r="JNH101" s="40"/>
      <c r="JNI101" s="40"/>
      <c r="JNJ101" s="40"/>
      <c r="JNK101" s="40"/>
      <c r="JNL101" s="40"/>
      <c r="JNM101" s="40"/>
      <c r="JNN101" s="40"/>
      <c r="JNO101" s="40"/>
      <c r="JNP101" s="40"/>
      <c r="JNQ101" s="40"/>
      <c r="JNR101" s="40"/>
      <c r="JNS101" s="40"/>
      <c r="JNT101" s="40"/>
      <c r="JNU101" s="40"/>
      <c r="JNV101" s="40"/>
      <c r="JNW101" s="40"/>
      <c r="JNX101" s="40"/>
      <c r="JNY101" s="40"/>
      <c r="JNZ101" s="40"/>
      <c r="JOA101" s="40"/>
      <c r="JOB101" s="40"/>
      <c r="JOC101" s="40"/>
      <c r="JOD101" s="40"/>
      <c r="JOE101" s="40"/>
      <c r="JOF101" s="40"/>
      <c r="JOG101" s="40"/>
      <c r="JOH101" s="40"/>
      <c r="JOI101" s="40"/>
      <c r="JOJ101" s="40"/>
      <c r="JOK101" s="40"/>
      <c r="JOL101" s="40"/>
      <c r="JOM101" s="40"/>
      <c r="JON101" s="40"/>
      <c r="JOO101" s="40"/>
      <c r="JOP101" s="40"/>
      <c r="JOQ101" s="40"/>
      <c r="JOR101" s="40"/>
      <c r="JOS101" s="40"/>
      <c r="JOT101" s="40"/>
      <c r="JOU101" s="40"/>
      <c r="JOV101" s="40"/>
      <c r="JOW101" s="40"/>
      <c r="JOX101" s="40"/>
      <c r="JOY101" s="40"/>
      <c r="JOZ101" s="40"/>
      <c r="JPA101" s="40"/>
      <c r="JPB101" s="40"/>
      <c r="JPC101" s="40"/>
      <c r="JPD101" s="40"/>
      <c r="JPE101" s="40"/>
      <c r="JPF101" s="40"/>
      <c r="JPG101" s="40"/>
      <c r="JPH101" s="40"/>
      <c r="JPI101" s="40"/>
      <c r="JPJ101" s="40"/>
      <c r="JPK101" s="40"/>
      <c r="JPL101" s="40"/>
      <c r="JPM101" s="40"/>
      <c r="JPN101" s="40"/>
      <c r="JPO101" s="40"/>
      <c r="JPP101" s="40"/>
      <c r="JPQ101" s="40"/>
      <c r="JPR101" s="40"/>
      <c r="JPS101" s="40"/>
      <c r="JPT101" s="40"/>
      <c r="JPU101" s="40"/>
      <c r="JPV101" s="40"/>
      <c r="JPW101" s="40"/>
      <c r="JPX101" s="40"/>
      <c r="JPY101" s="40"/>
      <c r="JPZ101" s="40"/>
      <c r="JQA101" s="40"/>
      <c r="JQB101" s="40"/>
      <c r="JQC101" s="40"/>
      <c r="JQD101" s="40"/>
      <c r="JQE101" s="40"/>
      <c r="JQF101" s="40"/>
      <c r="JQG101" s="40"/>
      <c r="JQH101" s="40"/>
      <c r="JQI101" s="40"/>
      <c r="JQJ101" s="40"/>
      <c r="JQK101" s="40"/>
      <c r="JQL101" s="40"/>
      <c r="JQM101" s="40"/>
      <c r="JQN101" s="40"/>
      <c r="JQO101" s="40"/>
      <c r="JQP101" s="40"/>
      <c r="JQQ101" s="40"/>
      <c r="JQR101" s="40"/>
      <c r="JQS101" s="40"/>
      <c r="JQT101" s="40"/>
      <c r="JQU101" s="40"/>
      <c r="JQV101" s="40"/>
      <c r="JQW101" s="40"/>
      <c r="JQX101" s="40"/>
      <c r="JQY101" s="40"/>
      <c r="JQZ101" s="40"/>
      <c r="JRA101" s="40"/>
      <c r="JRB101" s="40"/>
      <c r="JRC101" s="40"/>
      <c r="JRD101" s="40"/>
      <c r="JRE101" s="40"/>
      <c r="JRF101" s="40"/>
      <c r="JRG101" s="40"/>
      <c r="JRH101" s="40"/>
      <c r="JRI101" s="40"/>
      <c r="JRJ101" s="40"/>
      <c r="JRK101" s="40"/>
      <c r="JRL101" s="40"/>
      <c r="JRM101" s="40"/>
      <c r="JRN101" s="40"/>
      <c r="JRO101" s="40"/>
      <c r="JRP101" s="40"/>
      <c r="JRQ101" s="40"/>
      <c r="JRR101" s="40"/>
      <c r="JRS101" s="40"/>
      <c r="JRT101" s="40"/>
      <c r="JRU101" s="40"/>
      <c r="JRV101" s="40"/>
      <c r="JRW101" s="40"/>
      <c r="JRX101" s="40"/>
      <c r="JRY101" s="40"/>
      <c r="JRZ101" s="40"/>
      <c r="JSA101" s="40"/>
      <c r="JSB101" s="40"/>
      <c r="JSC101" s="40"/>
      <c r="JSD101" s="40"/>
      <c r="JSE101" s="40"/>
      <c r="JSF101" s="40"/>
      <c r="JSG101" s="40"/>
      <c r="JSH101" s="40"/>
      <c r="JSI101" s="40"/>
      <c r="JSJ101" s="40"/>
      <c r="JSK101" s="40"/>
      <c r="JSL101" s="40"/>
      <c r="JSM101" s="40"/>
      <c r="JSN101" s="40"/>
      <c r="JSO101" s="40"/>
      <c r="JSP101" s="40"/>
      <c r="JSQ101" s="40"/>
      <c r="JSR101" s="40"/>
      <c r="JSS101" s="40"/>
      <c r="JST101" s="40"/>
      <c r="JSU101" s="40"/>
      <c r="JSV101" s="40"/>
      <c r="JSW101" s="40"/>
      <c r="JSX101" s="40"/>
      <c r="JSY101" s="40"/>
      <c r="JSZ101" s="40"/>
      <c r="JTA101" s="40"/>
      <c r="JTB101" s="40"/>
      <c r="JTC101" s="40"/>
      <c r="JTD101" s="40"/>
      <c r="JTE101" s="40"/>
      <c r="JTF101" s="40"/>
      <c r="JTG101" s="40"/>
      <c r="JTH101" s="40"/>
      <c r="JTI101" s="40"/>
      <c r="JTJ101" s="40"/>
      <c r="JTK101" s="40"/>
      <c r="JTL101" s="40"/>
      <c r="JTM101" s="40"/>
      <c r="JTN101" s="40"/>
      <c r="JTO101" s="40"/>
      <c r="JTP101" s="40"/>
      <c r="JTQ101" s="40"/>
      <c r="JTR101" s="40"/>
      <c r="JTS101" s="40"/>
      <c r="JTT101" s="40"/>
      <c r="JTU101" s="40"/>
      <c r="JTV101" s="40"/>
      <c r="JTW101" s="40"/>
      <c r="JTX101" s="40"/>
      <c r="JTY101" s="40"/>
      <c r="JTZ101" s="40"/>
      <c r="JUA101" s="40"/>
      <c r="JUB101" s="40"/>
      <c r="JUC101" s="40"/>
      <c r="JUD101" s="40"/>
      <c r="JUE101" s="40"/>
      <c r="JUF101" s="40"/>
      <c r="JUG101" s="40"/>
      <c r="JUH101" s="40"/>
      <c r="JUI101" s="40"/>
      <c r="JUJ101" s="40"/>
      <c r="JUK101" s="40"/>
      <c r="JUL101" s="40"/>
      <c r="JUM101" s="40"/>
      <c r="JUN101" s="40"/>
      <c r="JUO101" s="40"/>
      <c r="JUP101" s="40"/>
      <c r="JUQ101" s="40"/>
      <c r="JUR101" s="40"/>
      <c r="JUS101" s="40"/>
      <c r="JUT101" s="40"/>
      <c r="JUU101" s="40"/>
      <c r="JUV101" s="40"/>
      <c r="JUW101" s="40"/>
      <c r="JUX101" s="40"/>
      <c r="JUY101" s="40"/>
      <c r="JUZ101" s="40"/>
      <c r="JVA101" s="40"/>
      <c r="JVB101" s="40"/>
      <c r="JVC101" s="40"/>
      <c r="JVD101" s="40"/>
      <c r="JVE101" s="40"/>
      <c r="JVF101" s="40"/>
      <c r="JVG101" s="40"/>
      <c r="JVH101" s="40"/>
      <c r="JVI101" s="40"/>
      <c r="JVJ101" s="40"/>
      <c r="JVK101" s="40"/>
      <c r="JVL101" s="40"/>
      <c r="JVM101" s="40"/>
      <c r="JVN101" s="40"/>
      <c r="JVO101" s="40"/>
      <c r="JVP101" s="40"/>
      <c r="JVQ101" s="40"/>
      <c r="JVR101" s="40"/>
      <c r="JVS101" s="40"/>
      <c r="JVT101" s="40"/>
      <c r="JVU101" s="40"/>
      <c r="JVV101" s="40"/>
      <c r="JVW101" s="40"/>
      <c r="JVX101" s="40"/>
      <c r="JVY101" s="40"/>
      <c r="JVZ101" s="40"/>
      <c r="JWA101" s="40"/>
      <c r="JWB101" s="40"/>
      <c r="JWC101" s="40"/>
      <c r="JWD101" s="40"/>
      <c r="JWE101" s="40"/>
      <c r="JWF101" s="40"/>
      <c r="JWG101" s="40"/>
      <c r="JWH101" s="40"/>
      <c r="JWI101" s="40"/>
      <c r="JWJ101" s="40"/>
      <c r="JWK101" s="40"/>
      <c r="JWL101" s="40"/>
      <c r="JWM101" s="40"/>
      <c r="JWN101" s="40"/>
      <c r="JWO101" s="40"/>
      <c r="JWP101" s="40"/>
      <c r="JWQ101" s="40"/>
      <c r="JWR101" s="40"/>
      <c r="JWS101" s="40"/>
      <c r="JWT101" s="40"/>
      <c r="JWU101" s="40"/>
      <c r="JWV101" s="40"/>
      <c r="JWW101" s="40"/>
      <c r="JWX101" s="40"/>
      <c r="JWY101" s="40"/>
      <c r="JWZ101" s="40"/>
      <c r="JXA101" s="40"/>
      <c r="JXB101" s="40"/>
      <c r="JXC101" s="40"/>
      <c r="JXD101" s="40"/>
      <c r="JXE101" s="40"/>
      <c r="JXF101" s="40"/>
      <c r="JXG101" s="40"/>
      <c r="JXH101" s="40"/>
      <c r="JXI101" s="40"/>
      <c r="JXJ101" s="40"/>
      <c r="JXK101" s="40"/>
      <c r="JXL101" s="40"/>
      <c r="JXM101" s="40"/>
      <c r="JXN101" s="40"/>
      <c r="JXO101" s="40"/>
      <c r="JXP101" s="40"/>
      <c r="JXQ101" s="40"/>
      <c r="JXR101" s="40"/>
      <c r="JXS101" s="40"/>
      <c r="JXT101" s="40"/>
      <c r="JXU101" s="40"/>
      <c r="JXV101" s="40"/>
      <c r="JXW101" s="40"/>
      <c r="JXX101" s="40"/>
      <c r="JXY101" s="40"/>
      <c r="JXZ101" s="40"/>
      <c r="JYA101" s="40"/>
      <c r="JYB101" s="40"/>
      <c r="JYC101" s="40"/>
      <c r="JYD101" s="40"/>
      <c r="JYE101" s="40"/>
      <c r="JYF101" s="40"/>
      <c r="JYG101" s="40"/>
      <c r="JYH101" s="40"/>
      <c r="JYI101" s="40"/>
      <c r="JYJ101" s="40"/>
      <c r="JYK101" s="40"/>
      <c r="JYL101" s="40"/>
      <c r="JYM101" s="40"/>
      <c r="JYN101" s="40"/>
      <c r="JYO101" s="40"/>
      <c r="JYP101" s="40"/>
      <c r="JYQ101" s="40"/>
      <c r="JYR101" s="40"/>
      <c r="JYS101" s="40"/>
      <c r="JYT101" s="40"/>
      <c r="JYU101" s="40"/>
      <c r="JYV101" s="40"/>
      <c r="JYW101" s="40"/>
      <c r="JYX101" s="40"/>
      <c r="JYY101" s="40"/>
      <c r="JYZ101" s="40"/>
      <c r="JZA101" s="40"/>
      <c r="JZB101" s="40"/>
      <c r="JZC101" s="40"/>
      <c r="JZD101" s="40"/>
      <c r="JZE101" s="40"/>
      <c r="JZF101" s="40"/>
      <c r="JZG101" s="40"/>
      <c r="JZH101" s="40"/>
      <c r="JZI101" s="40"/>
      <c r="JZJ101" s="40"/>
      <c r="JZK101" s="40"/>
      <c r="JZL101" s="40"/>
      <c r="JZM101" s="40"/>
      <c r="JZN101" s="40"/>
      <c r="JZO101" s="40"/>
      <c r="JZP101" s="40"/>
      <c r="JZQ101" s="40"/>
      <c r="JZR101" s="40"/>
      <c r="JZS101" s="40"/>
      <c r="JZT101" s="40"/>
      <c r="JZU101" s="40"/>
      <c r="JZV101" s="40"/>
      <c r="JZW101" s="40"/>
      <c r="JZX101" s="40"/>
      <c r="JZY101" s="40"/>
      <c r="JZZ101" s="40"/>
      <c r="KAA101" s="40"/>
      <c r="KAB101" s="40"/>
      <c r="KAC101" s="40"/>
      <c r="KAD101" s="40"/>
      <c r="KAE101" s="40"/>
      <c r="KAF101" s="40"/>
      <c r="KAG101" s="40"/>
      <c r="KAH101" s="40"/>
      <c r="KAI101" s="40"/>
      <c r="KAJ101" s="40"/>
      <c r="KAK101" s="40"/>
      <c r="KAL101" s="40"/>
      <c r="KAM101" s="40"/>
      <c r="KAN101" s="40"/>
      <c r="KAO101" s="40"/>
      <c r="KAP101" s="40"/>
      <c r="KAQ101" s="40"/>
      <c r="KAR101" s="40"/>
      <c r="KAS101" s="40"/>
      <c r="KAT101" s="40"/>
      <c r="KAU101" s="40"/>
      <c r="KAV101" s="40"/>
      <c r="KAW101" s="40"/>
      <c r="KAX101" s="40"/>
      <c r="KAY101" s="40"/>
      <c r="KAZ101" s="40"/>
      <c r="KBA101" s="40"/>
      <c r="KBB101" s="40"/>
      <c r="KBC101" s="40"/>
      <c r="KBD101" s="40"/>
      <c r="KBE101" s="40"/>
      <c r="KBF101" s="40"/>
      <c r="KBG101" s="40"/>
      <c r="KBH101" s="40"/>
      <c r="KBI101" s="40"/>
      <c r="KBJ101" s="40"/>
      <c r="KBK101" s="40"/>
      <c r="KBL101" s="40"/>
      <c r="KBM101" s="40"/>
      <c r="KBN101" s="40"/>
      <c r="KBO101" s="40"/>
      <c r="KBP101" s="40"/>
      <c r="KBQ101" s="40"/>
      <c r="KBR101" s="40"/>
      <c r="KBS101" s="40"/>
      <c r="KBT101" s="40"/>
      <c r="KBU101" s="40"/>
      <c r="KBV101" s="40"/>
      <c r="KBW101" s="40"/>
      <c r="KBX101" s="40"/>
      <c r="KBY101" s="40"/>
      <c r="KBZ101" s="40"/>
      <c r="KCA101" s="40"/>
      <c r="KCB101" s="40"/>
      <c r="KCC101" s="40"/>
      <c r="KCD101" s="40"/>
      <c r="KCE101" s="40"/>
      <c r="KCF101" s="40"/>
      <c r="KCG101" s="40"/>
      <c r="KCH101" s="40"/>
      <c r="KCI101" s="40"/>
      <c r="KCJ101" s="40"/>
      <c r="KCK101" s="40"/>
      <c r="KCL101" s="40"/>
      <c r="KCM101" s="40"/>
      <c r="KCN101" s="40"/>
      <c r="KCO101" s="40"/>
      <c r="KCP101" s="40"/>
      <c r="KCQ101" s="40"/>
      <c r="KCR101" s="40"/>
      <c r="KCS101" s="40"/>
      <c r="KCT101" s="40"/>
      <c r="KCU101" s="40"/>
      <c r="KCV101" s="40"/>
      <c r="KCW101" s="40"/>
      <c r="KCX101" s="40"/>
      <c r="KCY101" s="40"/>
      <c r="KCZ101" s="40"/>
      <c r="KDA101" s="40"/>
      <c r="KDB101" s="40"/>
      <c r="KDC101" s="40"/>
      <c r="KDD101" s="40"/>
      <c r="KDE101" s="40"/>
      <c r="KDF101" s="40"/>
      <c r="KDG101" s="40"/>
      <c r="KDH101" s="40"/>
      <c r="KDI101" s="40"/>
      <c r="KDJ101" s="40"/>
      <c r="KDK101" s="40"/>
      <c r="KDL101" s="40"/>
      <c r="KDM101" s="40"/>
      <c r="KDN101" s="40"/>
      <c r="KDO101" s="40"/>
      <c r="KDP101" s="40"/>
      <c r="KDQ101" s="40"/>
      <c r="KDR101" s="40"/>
      <c r="KDS101" s="40"/>
      <c r="KDT101" s="40"/>
      <c r="KDU101" s="40"/>
      <c r="KDV101" s="40"/>
      <c r="KDW101" s="40"/>
      <c r="KDX101" s="40"/>
      <c r="KDY101" s="40"/>
      <c r="KDZ101" s="40"/>
      <c r="KEA101" s="40"/>
      <c r="KEB101" s="40"/>
      <c r="KEC101" s="40"/>
      <c r="KED101" s="40"/>
      <c r="KEE101" s="40"/>
      <c r="KEF101" s="40"/>
      <c r="KEG101" s="40"/>
      <c r="KEH101" s="40"/>
      <c r="KEI101" s="40"/>
      <c r="KEJ101" s="40"/>
      <c r="KEK101" s="40"/>
      <c r="KEL101" s="40"/>
      <c r="KEM101" s="40"/>
      <c r="KEN101" s="40"/>
      <c r="KEO101" s="40"/>
      <c r="KEP101" s="40"/>
      <c r="KEQ101" s="40"/>
      <c r="KER101" s="40"/>
      <c r="KES101" s="40"/>
      <c r="KET101" s="40"/>
      <c r="KEU101" s="40"/>
      <c r="KEV101" s="40"/>
      <c r="KEW101" s="40"/>
      <c r="KEX101" s="40"/>
      <c r="KEY101" s="40"/>
      <c r="KEZ101" s="40"/>
      <c r="KFA101" s="40"/>
      <c r="KFB101" s="40"/>
      <c r="KFC101" s="40"/>
      <c r="KFD101" s="40"/>
      <c r="KFE101" s="40"/>
      <c r="KFF101" s="40"/>
      <c r="KFG101" s="40"/>
      <c r="KFH101" s="40"/>
      <c r="KFI101" s="40"/>
      <c r="KFJ101" s="40"/>
      <c r="KFK101" s="40"/>
      <c r="KFL101" s="40"/>
      <c r="KFM101" s="40"/>
      <c r="KFN101" s="40"/>
      <c r="KFO101" s="40"/>
      <c r="KFP101" s="40"/>
      <c r="KFQ101" s="40"/>
      <c r="KFR101" s="40"/>
      <c r="KFS101" s="40"/>
      <c r="KFT101" s="40"/>
      <c r="KFU101" s="40"/>
      <c r="KFV101" s="40"/>
      <c r="KFW101" s="40"/>
      <c r="KFX101" s="40"/>
      <c r="KFY101" s="40"/>
      <c r="KFZ101" s="40"/>
      <c r="KGA101" s="40"/>
      <c r="KGB101" s="40"/>
      <c r="KGC101" s="40"/>
      <c r="KGD101" s="40"/>
      <c r="KGE101" s="40"/>
      <c r="KGF101" s="40"/>
      <c r="KGG101" s="40"/>
      <c r="KGH101" s="40"/>
      <c r="KGI101" s="40"/>
      <c r="KGJ101" s="40"/>
      <c r="KGK101" s="40"/>
      <c r="KGL101" s="40"/>
      <c r="KGM101" s="40"/>
      <c r="KGN101" s="40"/>
      <c r="KGO101" s="40"/>
      <c r="KGP101" s="40"/>
      <c r="KGQ101" s="40"/>
      <c r="KGR101" s="40"/>
      <c r="KGS101" s="40"/>
      <c r="KGT101" s="40"/>
      <c r="KGU101" s="40"/>
      <c r="KGV101" s="40"/>
      <c r="KGW101" s="40"/>
      <c r="KGX101" s="40"/>
      <c r="KGY101" s="40"/>
      <c r="KGZ101" s="40"/>
      <c r="KHA101" s="40"/>
      <c r="KHB101" s="40"/>
      <c r="KHC101" s="40"/>
      <c r="KHD101" s="40"/>
      <c r="KHE101" s="40"/>
      <c r="KHF101" s="40"/>
      <c r="KHG101" s="40"/>
      <c r="KHH101" s="40"/>
      <c r="KHI101" s="40"/>
      <c r="KHJ101" s="40"/>
      <c r="KHK101" s="40"/>
      <c r="KHL101" s="40"/>
      <c r="KHM101" s="40"/>
      <c r="KHN101" s="40"/>
      <c r="KHO101" s="40"/>
      <c r="KHP101" s="40"/>
      <c r="KHQ101" s="40"/>
      <c r="KHR101" s="40"/>
      <c r="KHS101" s="40"/>
      <c r="KHT101" s="40"/>
      <c r="KHU101" s="40"/>
      <c r="KHV101" s="40"/>
      <c r="KHW101" s="40"/>
      <c r="KHX101" s="40"/>
      <c r="KHY101" s="40"/>
      <c r="KHZ101" s="40"/>
      <c r="KIA101" s="40"/>
      <c r="KIB101" s="40"/>
      <c r="KIC101" s="40"/>
      <c r="KID101" s="40"/>
      <c r="KIE101" s="40"/>
      <c r="KIF101" s="40"/>
      <c r="KIG101" s="40"/>
      <c r="KIH101" s="40"/>
      <c r="KII101" s="40"/>
      <c r="KIJ101" s="40"/>
      <c r="KIK101" s="40"/>
      <c r="KIL101" s="40"/>
      <c r="KIM101" s="40"/>
      <c r="KIN101" s="40"/>
      <c r="KIO101" s="40"/>
      <c r="KIP101" s="40"/>
      <c r="KIQ101" s="40"/>
      <c r="KIR101" s="40"/>
      <c r="KIS101" s="40"/>
      <c r="KIT101" s="40"/>
      <c r="KIU101" s="40"/>
      <c r="KIV101" s="40"/>
      <c r="KIW101" s="40"/>
      <c r="KIX101" s="40"/>
      <c r="KIY101" s="40"/>
      <c r="KIZ101" s="40"/>
      <c r="KJA101" s="40"/>
      <c r="KJB101" s="40"/>
      <c r="KJC101" s="40"/>
      <c r="KJD101" s="40"/>
      <c r="KJE101" s="40"/>
      <c r="KJF101" s="40"/>
      <c r="KJG101" s="40"/>
      <c r="KJH101" s="40"/>
      <c r="KJI101" s="40"/>
      <c r="KJJ101" s="40"/>
      <c r="KJK101" s="40"/>
      <c r="KJL101" s="40"/>
      <c r="KJM101" s="40"/>
      <c r="KJN101" s="40"/>
      <c r="KJO101" s="40"/>
      <c r="KJP101" s="40"/>
      <c r="KJQ101" s="40"/>
      <c r="KJR101" s="40"/>
      <c r="KJS101" s="40"/>
      <c r="KJT101" s="40"/>
      <c r="KJU101" s="40"/>
      <c r="KJV101" s="40"/>
      <c r="KJW101" s="40"/>
      <c r="KJX101" s="40"/>
      <c r="KJY101" s="40"/>
      <c r="KJZ101" s="40"/>
      <c r="KKA101" s="40"/>
      <c r="KKB101" s="40"/>
      <c r="KKC101" s="40"/>
      <c r="KKD101" s="40"/>
      <c r="KKE101" s="40"/>
      <c r="KKF101" s="40"/>
      <c r="KKG101" s="40"/>
      <c r="KKH101" s="40"/>
      <c r="KKI101" s="40"/>
      <c r="KKJ101" s="40"/>
      <c r="KKK101" s="40"/>
      <c r="KKL101" s="40"/>
      <c r="KKM101" s="40"/>
      <c r="KKN101" s="40"/>
      <c r="KKO101" s="40"/>
      <c r="KKP101" s="40"/>
      <c r="KKQ101" s="40"/>
      <c r="KKR101" s="40"/>
      <c r="KKS101" s="40"/>
      <c r="KKT101" s="40"/>
      <c r="KKU101" s="40"/>
      <c r="KKV101" s="40"/>
      <c r="KKW101" s="40"/>
      <c r="KKX101" s="40"/>
      <c r="KKY101" s="40"/>
      <c r="KKZ101" s="40"/>
      <c r="KLA101" s="40"/>
      <c r="KLB101" s="40"/>
      <c r="KLC101" s="40"/>
      <c r="KLD101" s="40"/>
      <c r="KLE101" s="40"/>
      <c r="KLF101" s="40"/>
      <c r="KLG101" s="40"/>
      <c r="KLH101" s="40"/>
      <c r="KLI101" s="40"/>
      <c r="KLJ101" s="40"/>
      <c r="KLK101" s="40"/>
      <c r="KLL101" s="40"/>
      <c r="KLM101" s="40"/>
      <c r="KLN101" s="40"/>
      <c r="KLO101" s="40"/>
      <c r="KLP101" s="40"/>
      <c r="KLQ101" s="40"/>
      <c r="KLR101" s="40"/>
      <c r="KLS101" s="40"/>
      <c r="KLT101" s="40"/>
      <c r="KLU101" s="40"/>
      <c r="KLV101" s="40"/>
      <c r="KLW101" s="40"/>
      <c r="KLX101" s="40"/>
      <c r="KLY101" s="40"/>
      <c r="KLZ101" s="40"/>
      <c r="KMA101" s="40"/>
      <c r="KMB101" s="40"/>
      <c r="KMC101" s="40"/>
      <c r="KMD101" s="40"/>
      <c r="KME101" s="40"/>
      <c r="KMF101" s="40"/>
      <c r="KMG101" s="40"/>
      <c r="KMH101" s="40"/>
      <c r="KMI101" s="40"/>
      <c r="KMJ101" s="40"/>
      <c r="KMK101" s="40"/>
      <c r="KML101" s="40"/>
      <c r="KMM101" s="40"/>
      <c r="KMN101" s="40"/>
      <c r="KMO101" s="40"/>
      <c r="KMP101" s="40"/>
      <c r="KMQ101" s="40"/>
      <c r="KMR101" s="40"/>
      <c r="KMS101" s="40"/>
      <c r="KMT101" s="40"/>
      <c r="KMU101" s="40"/>
      <c r="KMV101" s="40"/>
      <c r="KMW101" s="40"/>
      <c r="KMX101" s="40"/>
      <c r="KMY101" s="40"/>
      <c r="KMZ101" s="40"/>
      <c r="KNA101" s="40"/>
      <c r="KNB101" s="40"/>
      <c r="KNC101" s="40"/>
      <c r="KND101" s="40"/>
      <c r="KNE101" s="40"/>
      <c r="KNF101" s="40"/>
      <c r="KNG101" s="40"/>
      <c r="KNH101" s="40"/>
      <c r="KNI101" s="40"/>
      <c r="KNJ101" s="40"/>
      <c r="KNK101" s="40"/>
      <c r="KNL101" s="40"/>
      <c r="KNM101" s="40"/>
      <c r="KNN101" s="40"/>
      <c r="KNO101" s="40"/>
      <c r="KNP101" s="40"/>
      <c r="KNQ101" s="40"/>
      <c r="KNR101" s="40"/>
      <c r="KNS101" s="40"/>
      <c r="KNT101" s="40"/>
      <c r="KNU101" s="40"/>
      <c r="KNV101" s="40"/>
      <c r="KNW101" s="40"/>
      <c r="KNX101" s="40"/>
      <c r="KNY101" s="40"/>
      <c r="KNZ101" s="40"/>
      <c r="KOA101" s="40"/>
      <c r="KOB101" s="40"/>
      <c r="KOC101" s="40"/>
      <c r="KOD101" s="40"/>
      <c r="KOE101" s="40"/>
      <c r="KOF101" s="40"/>
      <c r="KOG101" s="40"/>
      <c r="KOH101" s="40"/>
      <c r="KOI101" s="40"/>
      <c r="KOJ101" s="40"/>
      <c r="KOK101" s="40"/>
      <c r="KOL101" s="40"/>
      <c r="KOM101" s="40"/>
      <c r="KON101" s="40"/>
      <c r="KOO101" s="40"/>
      <c r="KOP101" s="40"/>
      <c r="KOQ101" s="40"/>
      <c r="KOR101" s="40"/>
      <c r="KOS101" s="40"/>
      <c r="KOT101" s="40"/>
      <c r="KOU101" s="40"/>
      <c r="KOV101" s="40"/>
      <c r="KOW101" s="40"/>
      <c r="KOX101" s="40"/>
      <c r="KOY101" s="40"/>
      <c r="KOZ101" s="40"/>
      <c r="KPA101" s="40"/>
      <c r="KPB101" s="40"/>
      <c r="KPC101" s="40"/>
      <c r="KPD101" s="40"/>
      <c r="KPE101" s="40"/>
      <c r="KPF101" s="40"/>
      <c r="KPG101" s="40"/>
      <c r="KPH101" s="40"/>
      <c r="KPI101" s="40"/>
      <c r="KPJ101" s="40"/>
      <c r="KPK101" s="40"/>
      <c r="KPL101" s="40"/>
      <c r="KPM101" s="40"/>
      <c r="KPN101" s="40"/>
      <c r="KPO101" s="40"/>
      <c r="KPP101" s="40"/>
      <c r="KPQ101" s="40"/>
      <c r="KPR101" s="40"/>
      <c r="KPS101" s="40"/>
      <c r="KPT101" s="40"/>
      <c r="KPU101" s="40"/>
      <c r="KPV101" s="40"/>
      <c r="KPW101" s="40"/>
      <c r="KPX101" s="40"/>
      <c r="KPY101" s="40"/>
      <c r="KPZ101" s="40"/>
      <c r="KQA101" s="40"/>
      <c r="KQB101" s="40"/>
      <c r="KQC101" s="40"/>
      <c r="KQD101" s="40"/>
      <c r="KQE101" s="40"/>
      <c r="KQF101" s="40"/>
      <c r="KQG101" s="40"/>
      <c r="KQH101" s="40"/>
      <c r="KQI101" s="40"/>
      <c r="KQJ101" s="40"/>
      <c r="KQK101" s="40"/>
      <c r="KQL101" s="40"/>
      <c r="KQM101" s="40"/>
      <c r="KQN101" s="40"/>
      <c r="KQO101" s="40"/>
      <c r="KQP101" s="40"/>
      <c r="KQQ101" s="40"/>
      <c r="KQR101" s="40"/>
      <c r="KQS101" s="40"/>
      <c r="KQT101" s="40"/>
      <c r="KQU101" s="40"/>
      <c r="KQV101" s="40"/>
      <c r="KQW101" s="40"/>
      <c r="KQX101" s="40"/>
      <c r="KQY101" s="40"/>
      <c r="KQZ101" s="40"/>
      <c r="KRA101" s="40"/>
      <c r="KRB101" s="40"/>
      <c r="KRC101" s="40"/>
      <c r="KRD101" s="40"/>
      <c r="KRE101" s="40"/>
      <c r="KRF101" s="40"/>
      <c r="KRG101" s="40"/>
      <c r="KRH101" s="40"/>
      <c r="KRI101" s="40"/>
      <c r="KRJ101" s="40"/>
      <c r="KRK101" s="40"/>
      <c r="KRL101" s="40"/>
      <c r="KRM101" s="40"/>
      <c r="KRN101" s="40"/>
      <c r="KRO101" s="40"/>
      <c r="KRP101" s="40"/>
      <c r="KRQ101" s="40"/>
      <c r="KRR101" s="40"/>
      <c r="KRS101" s="40"/>
      <c r="KRT101" s="40"/>
      <c r="KRU101" s="40"/>
      <c r="KRV101" s="40"/>
      <c r="KRW101" s="40"/>
      <c r="KRX101" s="40"/>
      <c r="KRY101" s="40"/>
      <c r="KRZ101" s="40"/>
      <c r="KSA101" s="40"/>
      <c r="KSB101" s="40"/>
      <c r="KSC101" s="40"/>
      <c r="KSD101" s="40"/>
      <c r="KSE101" s="40"/>
      <c r="KSF101" s="40"/>
      <c r="KSG101" s="40"/>
      <c r="KSH101" s="40"/>
      <c r="KSI101" s="40"/>
      <c r="KSJ101" s="40"/>
      <c r="KSK101" s="40"/>
      <c r="KSL101" s="40"/>
      <c r="KSM101" s="40"/>
      <c r="KSN101" s="40"/>
      <c r="KSO101" s="40"/>
      <c r="KSP101" s="40"/>
      <c r="KSQ101" s="40"/>
      <c r="KSR101" s="40"/>
      <c r="KSS101" s="40"/>
      <c r="KST101" s="40"/>
      <c r="KSU101" s="40"/>
      <c r="KSV101" s="40"/>
      <c r="KSW101" s="40"/>
      <c r="KSX101" s="40"/>
      <c r="KSY101" s="40"/>
      <c r="KSZ101" s="40"/>
      <c r="KTA101" s="40"/>
      <c r="KTB101" s="40"/>
      <c r="KTC101" s="40"/>
      <c r="KTD101" s="40"/>
      <c r="KTE101" s="40"/>
      <c r="KTF101" s="40"/>
      <c r="KTG101" s="40"/>
      <c r="KTH101" s="40"/>
      <c r="KTI101" s="40"/>
      <c r="KTJ101" s="40"/>
      <c r="KTK101" s="40"/>
      <c r="KTL101" s="40"/>
      <c r="KTM101" s="40"/>
      <c r="KTN101" s="40"/>
      <c r="KTO101" s="40"/>
      <c r="KTP101" s="40"/>
      <c r="KTQ101" s="40"/>
      <c r="KTR101" s="40"/>
      <c r="KTS101" s="40"/>
      <c r="KTT101" s="40"/>
      <c r="KTU101" s="40"/>
      <c r="KTV101" s="40"/>
      <c r="KTW101" s="40"/>
      <c r="KTX101" s="40"/>
      <c r="KTY101" s="40"/>
      <c r="KTZ101" s="40"/>
      <c r="KUA101" s="40"/>
      <c r="KUB101" s="40"/>
      <c r="KUC101" s="40"/>
      <c r="KUD101" s="40"/>
      <c r="KUE101" s="40"/>
      <c r="KUF101" s="40"/>
      <c r="KUG101" s="40"/>
      <c r="KUH101" s="40"/>
      <c r="KUI101" s="40"/>
      <c r="KUJ101" s="40"/>
      <c r="KUK101" s="40"/>
      <c r="KUL101" s="40"/>
      <c r="KUM101" s="40"/>
      <c r="KUN101" s="40"/>
      <c r="KUO101" s="40"/>
      <c r="KUP101" s="40"/>
      <c r="KUQ101" s="40"/>
      <c r="KUR101" s="40"/>
      <c r="KUS101" s="40"/>
      <c r="KUT101" s="40"/>
      <c r="KUU101" s="40"/>
      <c r="KUV101" s="40"/>
      <c r="KUW101" s="40"/>
      <c r="KUX101" s="40"/>
      <c r="KUY101" s="40"/>
      <c r="KUZ101" s="40"/>
      <c r="KVA101" s="40"/>
      <c r="KVB101" s="40"/>
      <c r="KVC101" s="40"/>
      <c r="KVD101" s="40"/>
      <c r="KVE101" s="40"/>
      <c r="KVF101" s="40"/>
      <c r="KVG101" s="40"/>
      <c r="KVH101" s="40"/>
      <c r="KVI101" s="40"/>
      <c r="KVJ101" s="40"/>
      <c r="KVK101" s="40"/>
      <c r="KVL101" s="40"/>
      <c r="KVM101" s="40"/>
      <c r="KVN101" s="40"/>
      <c r="KVO101" s="40"/>
      <c r="KVP101" s="40"/>
      <c r="KVQ101" s="40"/>
      <c r="KVR101" s="40"/>
      <c r="KVS101" s="40"/>
      <c r="KVT101" s="40"/>
      <c r="KVU101" s="40"/>
      <c r="KVV101" s="40"/>
      <c r="KVW101" s="40"/>
      <c r="KVX101" s="40"/>
      <c r="KVY101" s="40"/>
      <c r="KVZ101" s="40"/>
      <c r="KWA101" s="40"/>
      <c r="KWB101" s="40"/>
      <c r="KWC101" s="40"/>
      <c r="KWD101" s="40"/>
      <c r="KWE101" s="40"/>
      <c r="KWF101" s="40"/>
      <c r="KWG101" s="40"/>
      <c r="KWH101" s="40"/>
      <c r="KWI101" s="40"/>
      <c r="KWJ101" s="40"/>
      <c r="KWK101" s="40"/>
      <c r="KWL101" s="40"/>
      <c r="KWM101" s="40"/>
      <c r="KWN101" s="40"/>
      <c r="KWO101" s="40"/>
      <c r="KWP101" s="40"/>
      <c r="KWQ101" s="40"/>
      <c r="KWR101" s="40"/>
      <c r="KWS101" s="40"/>
      <c r="KWT101" s="40"/>
      <c r="KWU101" s="40"/>
      <c r="KWV101" s="40"/>
      <c r="KWW101" s="40"/>
      <c r="KWX101" s="40"/>
      <c r="KWY101" s="40"/>
      <c r="KWZ101" s="40"/>
      <c r="KXA101" s="40"/>
      <c r="KXB101" s="40"/>
      <c r="KXC101" s="40"/>
      <c r="KXD101" s="40"/>
      <c r="KXE101" s="40"/>
      <c r="KXF101" s="40"/>
      <c r="KXG101" s="40"/>
      <c r="KXH101" s="40"/>
      <c r="KXI101" s="40"/>
      <c r="KXJ101" s="40"/>
      <c r="KXK101" s="40"/>
      <c r="KXL101" s="40"/>
      <c r="KXM101" s="40"/>
      <c r="KXN101" s="40"/>
      <c r="KXO101" s="40"/>
      <c r="KXP101" s="40"/>
      <c r="KXQ101" s="40"/>
      <c r="KXR101" s="40"/>
      <c r="KXS101" s="40"/>
      <c r="KXT101" s="40"/>
      <c r="KXU101" s="40"/>
      <c r="KXV101" s="40"/>
      <c r="KXW101" s="40"/>
      <c r="KXX101" s="40"/>
      <c r="KXY101" s="40"/>
      <c r="KXZ101" s="40"/>
      <c r="KYA101" s="40"/>
      <c r="KYB101" s="40"/>
      <c r="KYC101" s="40"/>
      <c r="KYD101" s="40"/>
      <c r="KYE101" s="40"/>
      <c r="KYF101" s="40"/>
      <c r="KYG101" s="40"/>
      <c r="KYH101" s="40"/>
      <c r="KYI101" s="40"/>
      <c r="KYJ101" s="40"/>
      <c r="KYK101" s="40"/>
      <c r="KYL101" s="40"/>
      <c r="KYM101" s="40"/>
      <c r="KYN101" s="40"/>
      <c r="KYO101" s="40"/>
      <c r="KYP101" s="40"/>
      <c r="KYQ101" s="40"/>
      <c r="KYR101" s="40"/>
      <c r="KYS101" s="40"/>
      <c r="KYT101" s="40"/>
      <c r="KYU101" s="40"/>
      <c r="KYV101" s="40"/>
      <c r="KYW101" s="40"/>
      <c r="KYX101" s="40"/>
      <c r="KYY101" s="40"/>
      <c r="KYZ101" s="40"/>
      <c r="KZA101" s="40"/>
      <c r="KZB101" s="40"/>
      <c r="KZC101" s="40"/>
      <c r="KZD101" s="40"/>
      <c r="KZE101" s="40"/>
      <c r="KZF101" s="40"/>
      <c r="KZG101" s="40"/>
      <c r="KZH101" s="40"/>
      <c r="KZI101" s="40"/>
      <c r="KZJ101" s="40"/>
      <c r="KZK101" s="40"/>
      <c r="KZL101" s="40"/>
      <c r="KZM101" s="40"/>
      <c r="KZN101" s="40"/>
      <c r="KZO101" s="40"/>
      <c r="KZP101" s="40"/>
      <c r="KZQ101" s="40"/>
      <c r="KZR101" s="40"/>
      <c r="KZS101" s="40"/>
      <c r="KZT101" s="40"/>
      <c r="KZU101" s="40"/>
      <c r="KZV101" s="40"/>
      <c r="KZW101" s="40"/>
      <c r="KZX101" s="40"/>
      <c r="KZY101" s="40"/>
      <c r="KZZ101" s="40"/>
      <c r="LAA101" s="40"/>
      <c r="LAB101" s="40"/>
      <c r="LAC101" s="40"/>
      <c r="LAD101" s="40"/>
      <c r="LAE101" s="40"/>
      <c r="LAF101" s="40"/>
      <c r="LAG101" s="40"/>
      <c r="LAH101" s="40"/>
      <c r="LAI101" s="40"/>
      <c r="LAJ101" s="40"/>
      <c r="LAK101" s="40"/>
      <c r="LAL101" s="40"/>
      <c r="LAM101" s="40"/>
      <c r="LAN101" s="40"/>
      <c r="LAO101" s="40"/>
      <c r="LAP101" s="40"/>
      <c r="LAQ101" s="40"/>
      <c r="LAR101" s="40"/>
      <c r="LAS101" s="40"/>
      <c r="LAT101" s="40"/>
      <c r="LAU101" s="40"/>
      <c r="LAV101" s="40"/>
      <c r="LAW101" s="40"/>
      <c r="LAX101" s="40"/>
      <c r="LAY101" s="40"/>
      <c r="LAZ101" s="40"/>
      <c r="LBA101" s="40"/>
      <c r="LBB101" s="40"/>
      <c r="LBC101" s="40"/>
      <c r="LBD101" s="40"/>
      <c r="LBE101" s="40"/>
      <c r="LBF101" s="40"/>
      <c r="LBG101" s="40"/>
      <c r="LBH101" s="40"/>
      <c r="LBI101" s="40"/>
      <c r="LBJ101" s="40"/>
      <c r="LBK101" s="40"/>
      <c r="LBL101" s="40"/>
      <c r="LBM101" s="40"/>
      <c r="LBN101" s="40"/>
      <c r="LBO101" s="40"/>
      <c r="LBP101" s="40"/>
      <c r="LBQ101" s="40"/>
      <c r="LBR101" s="40"/>
      <c r="LBS101" s="40"/>
      <c r="LBT101" s="40"/>
      <c r="LBU101" s="40"/>
      <c r="LBV101" s="40"/>
      <c r="LBW101" s="40"/>
      <c r="LBX101" s="40"/>
      <c r="LBY101" s="40"/>
      <c r="LBZ101" s="40"/>
      <c r="LCA101" s="40"/>
      <c r="LCB101" s="40"/>
      <c r="LCC101" s="40"/>
      <c r="LCD101" s="40"/>
      <c r="LCE101" s="40"/>
      <c r="LCF101" s="40"/>
      <c r="LCG101" s="40"/>
      <c r="LCH101" s="40"/>
      <c r="LCI101" s="40"/>
      <c r="LCJ101" s="40"/>
      <c r="LCK101" s="40"/>
      <c r="LCL101" s="40"/>
      <c r="LCM101" s="40"/>
      <c r="LCN101" s="40"/>
      <c r="LCO101" s="40"/>
      <c r="LCP101" s="40"/>
      <c r="LCQ101" s="40"/>
      <c r="LCR101" s="40"/>
      <c r="LCS101" s="40"/>
      <c r="LCT101" s="40"/>
      <c r="LCU101" s="40"/>
      <c r="LCV101" s="40"/>
      <c r="LCW101" s="40"/>
      <c r="LCX101" s="40"/>
      <c r="LCY101" s="40"/>
      <c r="LCZ101" s="40"/>
      <c r="LDA101" s="40"/>
      <c r="LDB101" s="40"/>
      <c r="LDC101" s="40"/>
      <c r="LDD101" s="40"/>
      <c r="LDE101" s="40"/>
      <c r="LDF101" s="40"/>
      <c r="LDG101" s="40"/>
      <c r="LDH101" s="40"/>
      <c r="LDI101" s="40"/>
      <c r="LDJ101" s="40"/>
      <c r="LDK101" s="40"/>
      <c r="LDL101" s="40"/>
      <c r="LDM101" s="40"/>
      <c r="LDN101" s="40"/>
      <c r="LDO101" s="40"/>
      <c r="LDP101" s="40"/>
      <c r="LDQ101" s="40"/>
      <c r="LDR101" s="40"/>
      <c r="LDS101" s="40"/>
      <c r="LDT101" s="40"/>
      <c r="LDU101" s="40"/>
      <c r="LDV101" s="40"/>
      <c r="LDW101" s="40"/>
      <c r="LDX101" s="40"/>
      <c r="LDY101" s="40"/>
      <c r="LDZ101" s="40"/>
      <c r="LEA101" s="40"/>
      <c r="LEB101" s="40"/>
      <c r="LEC101" s="40"/>
      <c r="LED101" s="40"/>
      <c r="LEE101" s="40"/>
      <c r="LEF101" s="40"/>
      <c r="LEG101" s="40"/>
      <c r="LEH101" s="40"/>
      <c r="LEI101" s="40"/>
      <c r="LEJ101" s="40"/>
      <c r="LEK101" s="40"/>
      <c r="LEL101" s="40"/>
      <c r="LEM101" s="40"/>
      <c r="LEN101" s="40"/>
      <c r="LEO101" s="40"/>
      <c r="LEP101" s="40"/>
      <c r="LEQ101" s="40"/>
      <c r="LER101" s="40"/>
      <c r="LES101" s="40"/>
      <c r="LET101" s="40"/>
      <c r="LEU101" s="40"/>
      <c r="LEV101" s="40"/>
      <c r="LEW101" s="40"/>
      <c r="LEX101" s="40"/>
      <c r="LEY101" s="40"/>
      <c r="LEZ101" s="40"/>
      <c r="LFA101" s="40"/>
      <c r="LFB101" s="40"/>
      <c r="LFC101" s="40"/>
      <c r="LFD101" s="40"/>
      <c r="LFE101" s="40"/>
      <c r="LFF101" s="40"/>
      <c r="LFG101" s="40"/>
      <c r="LFH101" s="40"/>
      <c r="LFI101" s="40"/>
      <c r="LFJ101" s="40"/>
      <c r="LFK101" s="40"/>
      <c r="LFL101" s="40"/>
      <c r="LFM101" s="40"/>
      <c r="LFN101" s="40"/>
      <c r="LFO101" s="40"/>
      <c r="LFP101" s="40"/>
      <c r="LFQ101" s="40"/>
      <c r="LFR101" s="40"/>
      <c r="LFS101" s="40"/>
      <c r="LFT101" s="40"/>
      <c r="LFU101" s="40"/>
      <c r="LFV101" s="40"/>
      <c r="LFW101" s="40"/>
      <c r="LFX101" s="40"/>
      <c r="LFY101" s="40"/>
      <c r="LFZ101" s="40"/>
      <c r="LGA101" s="40"/>
      <c r="LGB101" s="40"/>
      <c r="LGC101" s="40"/>
      <c r="LGD101" s="40"/>
      <c r="LGE101" s="40"/>
      <c r="LGF101" s="40"/>
      <c r="LGG101" s="40"/>
      <c r="LGH101" s="40"/>
      <c r="LGI101" s="40"/>
      <c r="LGJ101" s="40"/>
      <c r="LGK101" s="40"/>
      <c r="LGL101" s="40"/>
      <c r="LGM101" s="40"/>
      <c r="LGN101" s="40"/>
      <c r="LGO101" s="40"/>
      <c r="LGP101" s="40"/>
      <c r="LGQ101" s="40"/>
      <c r="LGR101" s="40"/>
      <c r="LGS101" s="40"/>
      <c r="LGT101" s="40"/>
      <c r="LGU101" s="40"/>
      <c r="LGV101" s="40"/>
      <c r="LGW101" s="40"/>
      <c r="LGX101" s="40"/>
      <c r="LGY101" s="40"/>
      <c r="LGZ101" s="40"/>
      <c r="LHA101" s="40"/>
      <c r="LHB101" s="40"/>
      <c r="LHC101" s="40"/>
      <c r="LHD101" s="40"/>
      <c r="LHE101" s="40"/>
      <c r="LHF101" s="40"/>
      <c r="LHG101" s="40"/>
      <c r="LHH101" s="40"/>
      <c r="LHI101" s="40"/>
      <c r="LHJ101" s="40"/>
      <c r="LHK101" s="40"/>
      <c r="LHL101" s="40"/>
      <c r="LHM101" s="40"/>
      <c r="LHN101" s="40"/>
      <c r="LHO101" s="40"/>
      <c r="LHP101" s="40"/>
      <c r="LHQ101" s="40"/>
      <c r="LHR101" s="40"/>
      <c r="LHS101" s="40"/>
      <c r="LHT101" s="40"/>
      <c r="LHU101" s="40"/>
      <c r="LHV101" s="40"/>
      <c r="LHW101" s="40"/>
      <c r="LHX101" s="40"/>
      <c r="LHY101" s="40"/>
      <c r="LHZ101" s="40"/>
      <c r="LIA101" s="40"/>
      <c r="LIB101" s="40"/>
      <c r="LIC101" s="40"/>
      <c r="LID101" s="40"/>
      <c r="LIE101" s="40"/>
      <c r="LIF101" s="40"/>
      <c r="LIG101" s="40"/>
      <c r="LIH101" s="40"/>
      <c r="LII101" s="40"/>
      <c r="LIJ101" s="40"/>
      <c r="LIK101" s="40"/>
      <c r="LIL101" s="40"/>
      <c r="LIM101" s="40"/>
      <c r="LIN101" s="40"/>
      <c r="LIO101" s="40"/>
      <c r="LIP101" s="40"/>
      <c r="LIQ101" s="40"/>
      <c r="LIR101" s="40"/>
      <c r="LIS101" s="40"/>
      <c r="LIT101" s="40"/>
      <c r="LIU101" s="40"/>
      <c r="LIV101" s="40"/>
      <c r="LIW101" s="40"/>
      <c r="LIX101" s="40"/>
      <c r="LIY101" s="40"/>
      <c r="LIZ101" s="40"/>
      <c r="LJA101" s="40"/>
      <c r="LJB101" s="40"/>
      <c r="LJC101" s="40"/>
      <c r="LJD101" s="40"/>
      <c r="LJE101" s="40"/>
      <c r="LJF101" s="40"/>
      <c r="LJG101" s="40"/>
      <c r="LJH101" s="40"/>
      <c r="LJI101" s="40"/>
      <c r="LJJ101" s="40"/>
      <c r="LJK101" s="40"/>
      <c r="LJL101" s="40"/>
      <c r="LJM101" s="40"/>
      <c r="LJN101" s="40"/>
      <c r="LJO101" s="40"/>
      <c r="LJP101" s="40"/>
      <c r="LJQ101" s="40"/>
      <c r="LJR101" s="40"/>
      <c r="LJS101" s="40"/>
      <c r="LJT101" s="40"/>
      <c r="LJU101" s="40"/>
      <c r="LJV101" s="40"/>
      <c r="LJW101" s="40"/>
      <c r="LJX101" s="40"/>
      <c r="LJY101" s="40"/>
      <c r="LJZ101" s="40"/>
      <c r="LKA101" s="40"/>
      <c r="LKB101" s="40"/>
      <c r="LKC101" s="40"/>
      <c r="LKD101" s="40"/>
      <c r="LKE101" s="40"/>
      <c r="LKF101" s="40"/>
      <c r="LKG101" s="40"/>
      <c r="LKH101" s="40"/>
      <c r="LKI101" s="40"/>
      <c r="LKJ101" s="40"/>
      <c r="LKK101" s="40"/>
      <c r="LKL101" s="40"/>
      <c r="LKM101" s="40"/>
      <c r="LKN101" s="40"/>
      <c r="LKO101" s="40"/>
      <c r="LKP101" s="40"/>
      <c r="LKQ101" s="40"/>
      <c r="LKR101" s="40"/>
      <c r="LKS101" s="40"/>
      <c r="LKT101" s="40"/>
      <c r="LKU101" s="40"/>
      <c r="LKV101" s="40"/>
      <c r="LKW101" s="40"/>
      <c r="LKX101" s="40"/>
      <c r="LKY101" s="40"/>
      <c r="LKZ101" s="40"/>
      <c r="LLA101" s="40"/>
      <c r="LLB101" s="40"/>
      <c r="LLC101" s="40"/>
      <c r="LLD101" s="40"/>
      <c r="LLE101" s="40"/>
      <c r="LLF101" s="40"/>
      <c r="LLG101" s="40"/>
      <c r="LLH101" s="40"/>
      <c r="LLI101" s="40"/>
      <c r="LLJ101" s="40"/>
      <c r="LLK101" s="40"/>
      <c r="LLL101" s="40"/>
      <c r="LLM101" s="40"/>
      <c r="LLN101" s="40"/>
      <c r="LLO101" s="40"/>
      <c r="LLP101" s="40"/>
      <c r="LLQ101" s="40"/>
      <c r="LLR101" s="40"/>
      <c r="LLS101" s="40"/>
      <c r="LLT101" s="40"/>
      <c r="LLU101" s="40"/>
      <c r="LLV101" s="40"/>
      <c r="LLW101" s="40"/>
      <c r="LLX101" s="40"/>
      <c r="LLY101" s="40"/>
      <c r="LLZ101" s="40"/>
      <c r="LMA101" s="40"/>
      <c r="LMB101" s="40"/>
      <c r="LMC101" s="40"/>
      <c r="LMD101" s="40"/>
      <c r="LME101" s="40"/>
      <c r="LMF101" s="40"/>
      <c r="LMG101" s="40"/>
      <c r="LMH101" s="40"/>
      <c r="LMI101" s="40"/>
      <c r="LMJ101" s="40"/>
      <c r="LMK101" s="40"/>
      <c r="LML101" s="40"/>
      <c r="LMM101" s="40"/>
      <c r="LMN101" s="40"/>
      <c r="LMO101" s="40"/>
      <c r="LMP101" s="40"/>
      <c r="LMQ101" s="40"/>
      <c r="LMR101" s="40"/>
      <c r="LMS101" s="40"/>
      <c r="LMT101" s="40"/>
      <c r="LMU101" s="40"/>
      <c r="LMV101" s="40"/>
      <c r="LMW101" s="40"/>
      <c r="LMX101" s="40"/>
      <c r="LMY101" s="40"/>
      <c r="LMZ101" s="40"/>
      <c r="LNA101" s="40"/>
      <c r="LNB101" s="40"/>
      <c r="LNC101" s="40"/>
      <c r="LND101" s="40"/>
      <c r="LNE101" s="40"/>
      <c r="LNF101" s="40"/>
      <c r="LNG101" s="40"/>
      <c r="LNH101" s="40"/>
      <c r="LNI101" s="40"/>
      <c r="LNJ101" s="40"/>
      <c r="LNK101" s="40"/>
      <c r="LNL101" s="40"/>
      <c r="LNM101" s="40"/>
      <c r="LNN101" s="40"/>
      <c r="LNO101" s="40"/>
      <c r="LNP101" s="40"/>
      <c r="LNQ101" s="40"/>
      <c r="LNR101" s="40"/>
      <c r="LNS101" s="40"/>
      <c r="LNT101" s="40"/>
      <c r="LNU101" s="40"/>
      <c r="LNV101" s="40"/>
      <c r="LNW101" s="40"/>
      <c r="LNX101" s="40"/>
      <c r="LNY101" s="40"/>
      <c r="LNZ101" s="40"/>
      <c r="LOA101" s="40"/>
      <c r="LOB101" s="40"/>
      <c r="LOC101" s="40"/>
      <c r="LOD101" s="40"/>
      <c r="LOE101" s="40"/>
      <c r="LOF101" s="40"/>
      <c r="LOG101" s="40"/>
      <c r="LOH101" s="40"/>
      <c r="LOI101" s="40"/>
      <c r="LOJ101" s="40"/>
      <c r="LOK101" s="40"/>
      <c r="LOL101" s="40"/>
      <c r="LOM101" s="40"/>
      <c r="LON101" s="40"/>
      <c r="LOO101" s="40"/>
      <c r="LOP101" s="40"/>
      <c r="LOQ101" s="40"/>
      <c r="LOR101" s="40"/>
      <c r="LOS101" s="40"/>
      <c r="LOT101" s="40"/>
      <c r="LOU101" s="40"/>
      <c r="LOV101" s="40"/>
      <c r="LOW101" s="40"/>
      <c r="LOX101" s="40"/>
      <c r="LOY101" s="40"/>
      <c r="LOZ101" s="40"/>
      <c r="LPA101" s="40"/>
      <c r="LPB101" s="40"/>
      <c r="LPC101" s="40"/>
      <c r="LPD101" s="40"/>
      <c r="LPE101" s="40"/>
      <c r="LPF101" s="40"/>
      <c r="LPG101" s="40"/>
      <c r="LPH101" s="40"/>
      <c r="LPI101" s="40"/>
      <c r="LPJ101" s="40"/>
      <c r="LPK101" s="40"/>
      <c r="LPL101" s="40"/>
      <c r="LPM101" s="40"/>
      <c r="LPN101" s="40"/>
      <c r="LPO101" s="40"/>
      <c r="LPP101" s="40"/>
      <c r="LPQ101" s="40"/>
      <c r="LPR101" s="40"/>
      <c r="LPS101" s="40"/>
      <c r="LPT101" s="40"/>
      <c r="LPU101" s="40"/>
      <c r="LPV101" s="40"/>
      <c r="LPW101" s="40"/>
      <c r="LPX101" s="40"/>
      <c r="LPY101" s="40"/>
      <c r="LPZ101" s="40"/>
      <c r="LQA101" s="40"/>
      <c r="LQB101" s="40"/>
      <c r="LQC101" s="40"/>
      <c r="LQD101" s="40"/>
      <c r="LQE101" s="40"/>
      <c r="LQF101" s="40"/>
      <c r="LQG101" s="40"/>
      <c r="LQH101" s="40"/>
      <c r="LQI101" s="40"/>
      <c r="LQJ101" s="40"/>
      <c r="LQK101" s="40"/>
      <c r="LQL101" s="40"/>
      <c r="LQM101" s="40"/>
      <c r="LQN101" s="40"/>
      <c r="LQO101" s="40"/>
      <c r="LQP101" s="40"/>
      <c r="LQQ101" s="40"/>
      <c r="LQR101" s="40"/>
      <c r="LQS101" s="40"/>
      <c r="LQT101" s="40"/>
      <c r="LQU101" s="40"/>
      <c r="LQV101" s="40"/>
      <c r="LQW101" s="40"/>
      <c r="LQX101" s="40"/>
      <c r="LQY101" s="40"/>
      <c r="LQZ101" s="40"/>
      <c r="LRA101" s="40"/>
      <c r="LRB101" s="40"/>
      <c r="LRC101" s="40"/>
      <c r="LRD101" s="40"/>
      <c r="LRE101" s="40"/>
      <c r="LRF101" s="40"/>
      <c r="LRG101" s="40"/>
      <c r="LRH101" s="40"/>
      <c r="LRI101" s="40"/>
      <c r="LRJ101" s="40"/>
      <c r="LRK101" s="40"/>
      <c r="LRL101" s="40"/>
      <c r="LRM101" s="40"/>
      <c r="LRN101" s="40"/>
      <c r="LRO101" s="40"/>
      <c r="LRP101" s="40"/>
      <c r="LRQ101" s="40"/>
      <c r="LRR101" s="40"/>
      <c r="LRS101" s="40"/>
      <c r="LRT101" s="40"/>
      <c r="LRU101" s="40"/>
      <c r="LRV101" s="40"/>
      <c r="LRW101" s="40"/>
      <c r="LRX101" s="40"/>
      <c r="LRY101" s="40"/>
      <c r="LRZ101" s="40"/>
      <c r="LSA101" s="40"/>
      <c r="LSB101" s="40"/>
      <c r="LSC101" s="40"/>
      <c r="LSD101" s="40"/>
      <c r="LSE101" s="40"/>
      <c r="LSF101" s="40"/>
      <c r="LSG101" s="40"/>
      <c r="LSH101" s="40"/>
      <c r="LSI101" s="40"/>
      <c r="LSJ101" s="40"/>
      <c r="LSK101" s="40"/>
      <c r="LSL101" s="40"/>
      <c r="LSM101" s="40"/>
      <c r="LSN101" s="40"/>
      <c r="LSO101" s="40"/>
      <c r="LSP101" s="40"/>
      <c r="LSQ101" s="40"/>
      <c r="LSR101" s="40"/>
      <c r="LSS101" s="40"/>
      <c r="LST101" s="40"/>
      <c r="LSU101" s="40"/>
      <c r="LSV101" s="40"/>
      <c r="LSW101" s="40"/>
      <c r="LSX101" s="40"/>
      <c r="LSY101" s="40"/>
      <c r="LSZ101" s="40"/>
      <c r="LTA101" s="40"/>
      <c r="LTB101" s="40"/>
      <c r="LTC101" s="40"/>
      <c r="LTD101" s="40"/>
      <c r="LTE101" s="40"/>
      <c r="LTF101" s="40"/>
      <c r="LTG101" s="40"/>
      <c r="LTH101" s="40"/>
      <c r="LTI101" s="40"/>
      <c r="LTJ101" s="40"/>
      <c r="LTK101" s="40"/>
      <c r="LTL101" s="40"/>
      <c r="LTM101" s="40"/>
      <c r="LTN101" s="40"/>
      <c r="LTO101" s="40"/>
      <c r="LTP101" s="40"/>
      <c r="LTQ101" s="40"/>
      <c r="LTR101" s="40"/>
      <c r="LTS101" s="40"/>
      <c r="LTT101" s="40"/>
      <c r="LTU101" s="40"/>
      <c r="LTV101" s="40"/>
      <c r="LTW101" s="40"/>
      <c r="LTX101" s="40"/>
      <c r="LTY101" s="40"/>
      <c r="LTZ101" s="40"/>
      <c r="LUA101" s="40"/>
      <c r="LUB101" s="40"/>
      <c r="LUC101" s="40"/>
      <c r="LUD101" s="40"/>
      <c r="LUE101" s="40"/>
      <c r="LUF101" s="40"/>
      <c r="LUG101" s="40"/>
      <c r="LUH101" s="40"/>
      <c r="LUI101" s="40"/>
      <c r="LUJ101" s="40"/>
      <c r="LUK101" s="40"/>
      <c r="LUL101" s="40"/>
      <c r="LUM101" s="40"/>
      <c r="LUN101" s="40"/>
      <c r="LUO101" s="40"/>
      <c r="LUP101" s="40"/>
      <c r="LUQ101" s="40"/>
      <c r="LUR101" s="40"/>
      <c r="LUS101" s="40"/>
      <c r="LUT101" s="40"/>
      <c r="LUU101" s="40"/>
      <c r="LUV101" s="40"/>
      <c r="LUW101" s="40"/>
      <c r="LUX101" s="40"/>
      <c r="LUY101" s="40"/>
      <c r="LUZ101" s="40"/>
      <c r="LVA101" s="40"/>
      <c r="LVB101" s="40"/>
      <c r="LVC101" s="40"/>
      <c r="LVD101" s="40"/>
      <c r="LVE101" s="40"/>
      <c r="LVF101" s="40"/>
      <c r="LVG101" s="40"/>
      <c r="LVH101" s="40"/>
      <c r="LVI101" s="40"/>
      <c r="LVJ101" s="40"/>
      <c r="LVK101" s="40"/>
      <c r="LVL101" s="40"/>
      <c r="LVM101" s="40"/>
      <c r="LVN101" s="40"/>
      <c r="LVO101" s="40"/>
      <c r="LVP101" s="40"/>
      <c r="LVQ101" s="40"/>
      <c r="LVR101" s="40"/>
      <c r="LVS101" s="40"/>
      <c r="LVT101" s="40"/>
      <c r="LVU101" s="40"/>
      <c r="LVV101" s="40"/>
      <c r="LVW101" s="40"/>
      <c r="LVX101" s="40"/>
      <c r="LVY101" s="40"/>
      <c r="LVZ101" s="40"/>
      <c r="LWA101" s="40"/>
      <c r="LWB101" s="40"/>
      <c r="LWC101" s="40"/>
      <c r="LWD101" s="40"/>
      <c r="LWE101" s="40"/>
      <c r="LWF101" s="40"/>
      <c r="LWG101" s="40"/>
      <c r="LWH101" s="40"/>
      <c r="LWI101" s="40"/>
      <c r="LWJ101" s="40"/>
      <c r="LWK101" s="40"/>
      <c r="LWL101" s="40"/>
      <c r="LWM101" s="40"/>
      <c r="LWN101" s="40"/>
      <c r="LWO101" s="40"/>
      <c r="LWP101" s="40"/>
      <c r="LWQ101" s="40"/>
      <c r="LWR101" s="40"/>
      <c r="LWS101" s="40"/>
      <c r="LWT101" s="40"/>
      <c r="LWU101" s="40"/>
      <c r="LWV101" s="40"/>
      <c r="LWW101" s="40"/>
      <c r="LWX101" s="40"/>
      <c r="LWY101" s="40"/>
      <c r="LWZ101" s="40"/>
      <c r="LXA101" s="40"/>
      <c r="LXB101" s="40"/>
      <c r="LXC101" s="40"/>
      <c r="LXD101" s="40"/>
      <c r="LXE101" s="40"/>
      <c r="LXF101" s="40"/>
      <c r="LXG101" s="40"/>
      <c r="LXH101" s="40"/>
      <c r="LXI101" s="40"/>
      <c r="LXJ101" s="40"/>
      <c r="LXK101" s="40"/>
      <c r="LXL101" s="40"/>
      <c r="LXM101" s="40"/>
      <c r="LXN101" s="40"/>
      <c r="LXO101" s="40"/>
      <c r="LXP101" s="40"/>
      <c r="LXQ101" s="40"/>
      <c r="LXR101" s="40"/>
      <c r="LXS101" s="40"/>
      <c r="LXT101" s="40"/>
      <c r="LXU101" s="40"/>
      <c r="LXV101" s="40"/>
      <c r="LXW101" s="40"/>
      <c r="LXX101" s="40"/>
      <c r="LXY101" s="40"/>
      <c r="LXZ101" s="40"/>
      <c r="LYA101" s="40"/>
      <c r="LYB101" s="40"/>
      <c r="LYC101" s="40"/>
      <c r="LYD101" s="40"/>
      <c r="LYE101" s="40"/>
      <c r="LYF101" s="40"/>
      <c r="LYG101" s="40"/>
      <c r="LYH101" s="40"/>
      <c r="LYI101" s="40"/>
      <c r="LYJ101" s="40"/>
      <c r="LYK101" s="40"/>
      <c r="LYL101" s="40"/>
      <c r="LYM101" s="40"/>
      <c r="LYN101" s="40"/>
      <c r="LYO101" s="40"/>
      <c r="LYP101" s="40"/>
      <c r="LYQ101" s="40"/>
      <c r="LYR101" s="40"/>
      <c r="LYS101" s="40"/>
      <c r="LYT101" s="40"/>
      <c r="LYU101" s="40"/>
      <c r="LYV101" s="40"/>
      <c r="LYW101" s="40"/>
      <c r="LYX101" s="40"/>
      <c r="LYY101" s="40"/>
      <c r="LYZ101" s="40"/>
      <c r="LZA101" s="40"/>
      <c r="LZB101" s="40"/>
      <c r="LZC101" s="40"/>
      <c r="LZD101" s="40"/>
      <c r="LZE101" s="40"/>
      <c r="LZF101" s="40"/>
      <c r="LZG101" s="40"/>
      <c r="LZH101" s="40"/>
      <c r="LZI101" s="40"/>
      <c r="LZJ101" s="40"/>
      <c r="LZK101" s="40"/>
      <c r="LZL101" s="40"/>
      <c r="LZM101" s="40"/>
      <c r="LZN101" s="40"/>
      <c r="LZO101" s="40"/>
      <c r="LZP101" s="40"/>
      <c r="LZQ101" s="40"/>
      <c r="LZR101" s="40"/>
      <c r="LZS101" s="40"/>
      <c r="LZT101" s="40"/>
      <c r="LZU101" s="40"/>
      <c r="LZV101" s="40"/>
      <c r="LZW101" s="40"/>
      <c r="LZX101" s="40"/>
      <c r="LZY101" s="40"/>
      <c r="LZZ101" s="40"/>
      <c r="MAA101" s="40"/>
      <c r="MAB101" s="40"/>
      <c r="MAC101" s="40"/>
      <c r="MAD101" s="40"/>
      <c r="MAE101" s="40"/>
      <c r="MAF101" s="40"/>
      <c r="MAG101" s="40"/>
      <c r="MAH101" s="40"/>
      <c r="MAI101" s="40"/>
      <c r="MAJ101" s="40"/>
      <c r="MAK101" s="40"/>
      <c r="MAL101" s="40"/>
      <c r="MAM101" s="40"/>
      <c r="MAN101" s="40"/>
      <c r="MAO101" s="40"/>
      <c r="MAP101" s="40"/>
      <c r="MAQ101" s="40"/>
      <c r="MAR101" s="40"/>
      <c r="MAS101" s="40"/>
      <c r="MAT101" s="40"/>
      <c r="MAU101" s="40"/>
      <c r="MAV101" s="40"/>
      <c r="MAW101" s="40"/>
      <c r="MAX101" s="40"/>
      <c r="MAY101" s="40"/>
      <c r="MAZ101" s="40"/>
      <c r="MBA101" s="40"/>
      <c r="MBB101" s="40"/>
      <c r="MBC101" s="40"/>
      <c r="MBD101" s="40"/>
      <c r="MBE101" s="40"/>
      <c r="MBF101" s="40"/>
      <c r="MBG101" s="40"/>
      <c r="MBH101" s="40"/>
      <c r="MBI101" s="40"/>
      <c r="MBJ101" s="40"/>
      <c r="MBK101" s="40"/>
      <c r="MBL101" s="40"/>
      <c r="MBM101" s="40"/>
      <c r="MBN101" s="40"/>
      <c r="MBO101" s="40"/>
      <c r="MBP101" s="40"/>
      <c r="MBQ101" s="40"/>
      <c r="MBR101" s="40"/>
      <c r="MBS101" s="40"/>
      <c r="MBT101" s="40"/>
      <c r="MBU101" s="40"/>
      <c r="MBV101" s="40"/>
      <c r="MBW101" s="40"/>
      <c r="MBX101" s="40"/>
      <c r="MBY101" s="40"/>
      <c r="MBZ101" s="40"/>
      <c r="MCA101" s="40"/>
      <c r="MCB101" s="40"/>
      <c r="MCC101" s="40"/>
      <c r="MCD101" s="40"/>
      <c r="MCE101" s="40"/>
      <c r="MCF101" s="40"/>
      <c r="MCG101" s="40"/>
      <c r="MCH101" s="40"/>
      <c r="MCI101" s="40"/>
      <c r="MCJ101" s="40"/>
      <c r="MCK101" s="40"/>
      <c r="MCL101" s="40"/>
      <c r="MCM101" s="40"/>
      <c r="MCN101" s="40"/>
      <c r="MCO101" s="40"/>
      <c r="MCP101" s="40"/>
      <c r="MCQ101" s="40"/>
      <c r="MCR101" s="40"/>
      <c r="MCS101" s="40"/>
      <c r="MCT101" s="40"/>
      <c r="MCU101" s="40"/>
      <c r="MCV101" s="40"/>
      <c r="MCW101" s="40"/>
      <c r="MCX101" s="40"/>
      <c r="MCY101" s="40"/>
      <c r="MCZ101" s="40"/>
      <c r="MDA101" s="40"/>
      <c r="MDB101" s="40"/>
      <c r="MDC101" s="40"/>
      <c r="MDD101" s="40"/>
      <c r="MDE101" s="40"/>
      <c r="MDF101" s="40"/>
      <c r="MDG101" s="40"/>
      <c r="MDH101" s="40"/>
      <c r="MDI101" s="40"/>
      <c r="MDJ101" s="40"/>
      <c r="MDK101" s="40"/>
      <c r="MDL101" s="40"/>
      <c r="MDM101" s="40"/>
      <c r="MDN101" s="40"/>
      <c r="MDO101" s="40"/>
      <c r="MDP101" s="40"/>
      <c r="MDQ101" s="40"/>
      <c r="MDR101" s="40"/>
      <c r="MDS101" s="40"/>
      <c r="MDT101" s="40"/>
      <c r="MDU101" s="40"/>
      <c r="MDV101" s="40"/>
      <c r="MDW101" s="40"/>
      <c r="MDX101" s="40"/>
      <c r="MDY101" s="40"/>
      <c r="MDZ101" s="40"/>
      <c r="MEA101" s="40"/>
      <c r="MEB101" s="40"/>
      <c r="MEC101" s="40"/>
      <c r="MED101" s="40"/>
      <c r="MEE101" s="40"/>
      <c r="MEF101" s="40"/>
      <c r="MEG101" s="40"/>
      <c r="MEH101" s="40"/>
      <c r="MEI101" s="40"/>
      <c r="MEJ101" s="40"/>
      <c r="MEK101" s="40"/>
      <c r="MEL101" s="40"/>
      <c r="MEM101" s="40"/>
      <c r="MEN101" s="40"/>
      <c r="MEO101" s="40"/>
      <c r="MEP101" s="40"/>
      <c r="MEQ101" s="40"/>
      <c r="MER101" s="40"/>
      <c r="MES101" s="40"/>
      <c r="MET101" s="40"/>
      <c r="MEU101" s="40"/>
      <c r="MEV101" s="40"/>
      <c r="MEW101" s="40"/>
      <c r="MEX101" s="40"/>
      <c r="MEY101" s="40"/>
      <c r="MEZ101" s="40"/>
      <c r="MFA101" s="40"/>
      <c r="MFB101" s="40"/>
      <c r="MFC101" s="40"/>
      <c r="MFD101" s="40"/>
      <c r="MFE101" s="40"/>
      <c r="MFF101" s="40"/>
      <c r="MFG101" s="40"/>
      <c r="MFH101" s="40"/>
      <c r="MFI101" s="40"/>
      <c r="MFJ101" s="40"/>
      <c r="MFK101" s="40"/>
      <c r="MFL101" s="40"/>
      <c r="MFM101" s="40"/>
      <c r="MFN101" s="40"/>
      <c r="MFO101" s="40"/>
      <c r="MFP101" s="40"/>
      <c r="MFQ101" s="40"/>
      <c r="MFR101" s="40"/>
      <c r="MFS101" s="40"/>
      <c r="MFT101" s="40"/>
      <c r="MFU101" s="40"/>
      <c r="MFV101" s="40"/>
      <c r="MFW101" s="40"/>
      <c r="MFX101" s="40"/>
      <c r="MFY101" s="40"/>
      <c r="MFZ101" s="40"/>
      <c r="MGA101" s="40"/>
      <c r="MGB101" s="40"/>
      <c r="MGC101" s="40"/>
      <c r="MGD101" s="40"/>
      <c r="MGE101" s="40"/>
      <c r="MGF101" s="40"/>
      <c r="MGG101" s="40"/>
      <c r="MGH101" s="40"/>
      <c r="MGI101" s="40"/>
      <c r="MGJ101" s="40"/>
      <c r="MGK101" s="40"/>
      <c r="MGL101" s="40"/>
      <c r="MGM101" s="40"/>
      <c r="MGN101" s="40"/>
      <c r="MGO101" s="40"/>
      <c r="MGP101" s="40"/>
      <c r="MGQ101" s="40"/>
      <c r="MGR101" s="40"/>
      <c r="MGS101" s="40"/>
      <c r="MGT101" s="40"/>
      <c r="MGU101" s="40"/>
      <c r="MGV101" s="40"/>
      <c r="MGW101" s="40"/>
      <c r="MGX101" s="40"/>
      <c r="MGY101" s="40"/>
      <c r="MGZ101" s="40"/>
      <c r="MHA101" s="40"/>
      <c r="MHB101" s="40"/>
      <c r="MHC101" s="40"/>
      <c r="MHD101" s="40"/>
      <c r="MHE101" s="40"/>
      <c r="MHF101" s="40"/>
      <c r="MHG101" s="40"/>
      <c r="MHH101" s="40"/>
      <c r="MHI101" s="40"/>
      <c r="MHJ101" s="40"/>
      <c r="MHK101" s="40"/>
      <c r="MHL101" s="40"/>
      <c r="MHM101" s="40"/>
      <c r="MHN101" s="40"/>
      <c r="MHO101" s="40"/>
      <c r="MHP101" s="40"/>
      <c r="MHQ101" s="40"/>
      <c r="MHR101" s="40"/>
      <c r="MHS101" s="40"/>
      <c r="MHT101" s="40"/>
      <c r="MHU101" s="40"/>
      <c r="MHV101" s="40"/>
      <c r="MHW101" s="40"/>
      <c r="MHX101" s="40"/>
      <c r="MHY101" s="40"/>
      <c r="MHZ101" s="40"/>
      <c r="MIA101" s="40"/>
      <c r="MIB101" s="40"/>
      <c r="MIC101" s="40"/>
      <c r="MID101" s="40"/>
      <c r="MIE101" s="40"/>
      <c r="MIF101" s="40"/>
      <c r="MIG101" s="40"/>
      <c r="MIH101" s="40"/>
      <c r="MII101" s="40"/>
      <c r="MIJ101" s="40"/>
      <c r="MIK101" s="40"/>
      <c r="MIL101" s="40"/>
      <c r="MIM101" s="40"/>
      <c r="MIN101" s="40"/>
      <c r="MIO101" s="40"/>
      <c r="MIP101" s="40"/>
      <c r="MIQ101" s="40"/>
      <c r="MIR101" s="40"/>
      <c r="MIS101" s="40"/>
      <c r="MIT101" s="40"/>
      <c r="MIU101" s="40"/>
      <c r="MIV101" s="40"/>
      <c r="MIW101" s="40"/>
      <c r="MIX101" s="40"/>
      <c r="MIY101" s="40"/>
      <c r="MIZ101" s="40"/>
      <c r="MJA101" s="40"/>
      <c r="MJB101" s="40"/>
      <c r="MJC101" s="40"/>
      <c r="MJD101" s="40"/>
      <c r="MJE101" s="40"/>
      <c r="MJF101" s="40"/>
      <c r="MJG101" s="40"/>
      <c r="MJH101" s="40"/>
      <c r="MJI101" s="40"/>
      <c r="MJJ101" s="40"/>
      <c r="MJK101" s="40"/>
      <c r="MJL101" s="40"/>
      <c r="MJM101" s="40"/>
      <c r="MJN101" s="40"/>
      <c r="MJO101" s="40"/>
      <c r="MJP101" s="40"/>
      <c r="MJQ101" s="40"/>
      <c r="MJR101" s="40"/>
      <c r="MJS101" s="40"/>
      <c r="MJT101" s="40"/>
      <c r="MJU101" s="40"/>
      <c r="MJV101" s="40"/>
      <c r="MJW101" s="40"/>
      <c r="MJX101" s="40"/>
      <c r="MJY101" s="40"/>
      <c r="MJZ101" s="40"/>
      <c r="MKA101" s="40"/>
      <c r="MKB101" s="40"/>
      <c r="MKC101" s="40"/>
      <c r="MKD101" s="40"/>
      <c r="MKE101" s="40"/>
      <c r="MKF101" s="40"/>
      <c r="MKG101" s="40"/>
      <c r="MKH101" s="40"/>
      <c r="MKI101" s="40"/>
      <c r="MKJ101" s="40"/>
      <c r="MKK101" s="40"/>
      <c r="MKL101" s="40"/>
      <c r="MKM101" s="40"/>
      <c r="MKN101" s="40"/>
      <c r="MKO101" s="40"/>
      <c r="MKP101" s="40"/>
      <c r="MKQ101" s="40"/>
      <c r="MKR101" s="40"/>
      <c r="MKS101" s="40"/>
      <c r="MKT101" s="40"/>
      <c r="MKU101" s="40"/>
      <c r="MKV101" s="40"/>
      <c r="MKW101" s="40"/>
      <c r="MKX101" s="40"/>
      <c r="MKY101" s="40"/>
      <c r="MKZ101" s="40"/>
      <c r="MLA101" s="40"/>
      <c r="MLB101" s="40"/>
      <c r="MLC101" s="40"/>
      <c r="MLD101" s="40"/>
      <c r="MLE101" s="40"/>
      <c r="MLF101" s="40"/>
      <c r="MLG101" s="40"/>
      <c r="MLH101" s="40"/>
      <c r="MLI101" s="40"/>
      <c r="MLJ101" s="40"/>
      <c r="MLK101" s="40"/>
      <c r="MLL101" s="40"/>
      <c r="MLM101" s="40"/>
      <c r="MLN101" s="40"/>
      <c r="MLO101" s="40"/>
      <c r="MLP101" s="40"/>
      <c r="MLQ101" s="40"/>
      <c r="MLR101" s="40"/>
      <c r="MLS101" s="40"/>
      <c r="MLT101" s="40"/>
      <c r="MLU101" s="40"/>
      <c r="MLV101" s="40"/>
      <c r="MLW101" s="40"/>
      <c r="MLX101" s="40"/>
      <c r="MLY101" s="40"/>
      <c r="MLZ101" s="40"/>
      <c r="MMA101" s="40"/>
      <c r="MMB101" s="40"/>
      <c r="MMC101" s="40"/>
      <c r="MMD101" s="40"/>
      <c r="MME101" s="40"/>
      <c r="MMF101" s="40"/>
      <c r="MMG101" s="40"/>
      <c r="MMH101" s="40"/>
      <c r="MMI101" s="40"/>
      <c r="MMJ101" s="40"/>
      <c r="MMK101" s="40"/>
      <c r="MML101" s="40"/>
      <c r="MMM101" s="40"/>
      <c r="MMN101" s="40"/>
      <c r="MMO101" s="40"/>
      <c r="MMP101" s="40"/>
      <c r="MMQ101" s="40"/>
      <c r="MMR101" s="40"/>
      <c r="MMS101" s="40"/>
      <c r="MMT101" s="40"/>
      <c r="MMU101" s="40"/>
      <c r="MMV101" s="40"/>
      <c r="MMW101" s="40"/>
      <c r="MMX101" s="40"/>
      <c r="MMY101" s="40"/>
      <c r="MMZ101" s="40"/>
      <c r="MNA101" s="40"/>
      <c r="MNB101" s="40"/>
      <c r="MNC101" s="40"/>
      <c r="MND101" s="40"/>
      <c r="MNE101" s="40"/>
      <c r="MNF101" s="40"/>
      <c r="MNG101" s="40"/>
      <c r="MNH101" s="40"/>
      <c r="MNI101" s="40"/>
      <c r="MNJ101" s="40"/>
      <c r="MNK101" s="40"/>
      <c r="MNL101" s="40"/>
      <c r="MNM101" s="40"/>
      <c r="MNN101" s="40"/>
      <c r="MNO101" s="40"/>
      <c r="MNP101" s="40"/>
      <c r="MNQ101" s="40"/>
      <c r="MNR101" s="40"/>
      <c r="MNS101" s="40"/>
      <c r="MNT101" s="40"/>
      <c r="MNU101" s="40"/>
      <c r="MNV101" s="40"/>
      <c r="MNW101" s="40"/>
      <c r="MNX101" s="40"/>
      <c r="MNY101" s="40"/>
      <c r="MNZ101" s="40"/>
      <c r="MOA101" s="40"/>
      <c r="MOB101" s="40"/>
      <c r="MOC101" s="40"/>
      <c r="MOD101" s="40"/>
      <c r="MOE101" s="40"/>
      <c r="MOF101" s="40"/>
      <c r="MOG101" s="40"/>
      <c r="MOH101" s="40"/>
      <c r="MOI101" s="40"/>
      <c r="MOJ101" s="40"/>
      <c r="MOK101" s="40"/>
      <c r="MOL101" s="40"/>
      <c r="MOM101" s="40"/>
      <c r="MON101" s="40"/>
      <c r="MOO101" s="40"/>
      <c r="MOP101" s="40"/>
      <c r="MOQ101" s="40"/>
      <c r="MOR101" s="40"/>
      <c r="MOS101" s="40"/>
      <c r="MOT101" s="40"/>
      <c r="MOU101" s="40"/>
      <c r="MOV101" s="40"/>
      <c r="MOW101" s="40"/>
      <c r="MOX101" s="40"/>
      <c r="MOY101" s="40"/>
      <c r="MOZ101" s="40"/>
      <c r="MPA101" s="40"/>
      <c r="MPB101" s="40"/>
      <c r="MPC101" s="40"/>
      <c r="MPD101" s="40"/>
      <c r="MPE101" s="40"/>
      <c r="MPF101" s="40"/>
      <c r="MPG101" s="40"/>
      <c r="MPH101" s="40"/>
      <c r="MPI101" s="40"/>
      <c r="MPJ101" s="40"/>
      <c r="MPK101" s="40"/>
      <c r="MPL101" s="40"/>
      <c r="MPM101" s="40"/>
      <c r="MPN101" s="40"/>
      <c r="MPO101" s="40"/>
      <c r="MPP101" s="40"/>
      <c r="MPQ101" s="40"/>
      <c r="MPR101" s="40"/>
      <c r="MPS101" s="40"/>
      <c r="MPT101" s="40"/>
      <c r="MPU101" s="40"/>
      <c r="MPV101" s="40"/>
      <c r="MPW101" s="40"/>
      <c r="MPX101" s="40"/>
      <c r="MPY101" s="40"/>
      <c r="MPZ101" s="40"/>
      <c r="MQA101" s="40"/>
      <c r="MQB101" s="40"/>
      <c r="MQC101" s="40"/>
      <c r="MQD101" s="40"/>
      <c r="MQE101" s="40"/>
      <c r="MQF101" s="40"/>
      <c r="MQG101" s="40"/>
      <c r="MQH101" s="40"/>
      <c r="MQI101" s="40"/>
      <c r="MQJ101" s="40"/>
      <c r="MQK101" s="40"/>
      <c r="MQL101" s="40"/>
      <c r="MQM101" s="40"/>
      <c r="MQN101" s="40"/>
      <c r="MQO101" s="40"/>
      <c r="MQP101" s="40"/>
      <c r="MQQ101" s="40"/>
      <c r="MQR101" s="40"/>
      <c r="MQS101" s="40"/>
      <c r="MQT101" s="40"/>
      <c r="MQU101" s="40"/>
      <c r="MQV101" s="40"/>
      <c r="MQW101" s="40"/>
      <c r="MQX101" s="40"/>
      <c r="MQY101" s="40"/>
      <c r="MQZ101" s="40"/>
      <c r="MRA101" s="40"/>
      <c r="MRB101" s="40"/>
      <c r="MRC101" s="40"/>
      <c r="MRD101" s="40"/>
      <c r="MRE101" s="40"/>
      <c r="MRF101" s="40"/>
      <c r="MRG101" s="40"/>
      <c r="MRH101" s="40"/>
      <c r="MRI101" s="40"/>
      <c r="MRJ101" s="40"/>
      <c r="MRK101" s="40"/>
      <c r="MRL101" s="40"/>
      <c r="MRM101" s="40"/>
      <c r="MRN101" s="40"/>
      <c r="MRO101" s="40"/>
      <c r="MRP101" s="40"/>
      <c r="MRQ101" s="40"/>
      <c r="MRR101" s="40"/>
      <c r="MRS101" s="40"/>
      <c r="MRT101" s="40"/>
      <c r="MRU101" s="40"/>
      <c r="MRV101" s="40"/>
      <c r="MRW101" s="40"/>
      <c r="MRX101" s="40"/>
      <c r="MRY101" s="40"/>
      <c r="MRZ101" s="40"/>
      <c r="MSA101" s="40"/>
      <c r="MSB101" s="40"/>
      <c r="MSC101" s="40"/>
      <c r="MSD101" s="40"/>
      <c r="MSE101" s="40"/>
      <c r="MSF101" s="40"/>
      <c r="MSG101" s="40"/>
      <c r="MSH101" s="40"/>
      <c r="MSI101" s="40"/>
      <c r="MSJ101" s="40"/>
      <c r="MSK101" s="40"/>
      <c r="MSL101" s="40"/>
      <c r="MSM101" s="40"/>
      <c r="MSN101" s="40"/>
      <c r="MSO101" s="40"/>
      <c r="MSP101" s="40"/>
      <c r="MSQ101" s="40"/>
      <c r="MSR101" s="40"/>
      <c r="MSS101" s="40"/>
      <c r="MST101" s="40"/>
      <c r="MSU101" s="40"/>
      <c r="MSV101" s="40"/>
      <c r="MSW101" s="40"/>
      <c r="MSX101" s="40"/>
      <c r="MSY101" s="40"/>
      <c r="MSZ101" s="40"/>
      <c r="MTA101" s="40"/>
      <c r="MTB101" s="40"/>
      <c r="MTC101" s="40"/>
      <c r="MTD101" s="40"/>
      <c r="MTE101" s="40"/>
      <c r="MTF101" s="40"/>
      <c r="MTG101" s="40"/>
      <c r="MTH101" s="40"/>
      <c r="MTI101" s="40"/>
      <c r="MTJ101" s="40"/>
      <c r="MTK101" s="40"/>
      <c r="MTL101" s="40"/>
      <c r="MTM101" s="40"/>
      <c r="MTN101" s="40"/>
      <c r="MTO101" s="40"/>
      <c r="MTP101" s="40"/>
      <c r="MTQ101" s="40"/>
      <c r="MTR101" s="40"/>
      <c r="MTS101" s="40"/>
      <c r="MTT101" s="40"/>
      <c r="MTU101" s="40"/>
      <c r="MTV101" s="40"/>
      <c r="MTW101" s="40"/>
      <c r="MTX101" s="40"/>
      <c r="MTY101" s="40"/>
      <c r="MTZ101" s="40"/>
      <c r="MUA101" s="40"/>
      <c r="MUB101" s="40"/>
      <c r="MUC101" s="40"/>
      <c r="MUD101" s="40"/>
      <c r="MUE101" s="40"/>
      <c r="MUF101" s="40"/>
      <c r="MUG101" s="40"/>
      <c r="MUH101" s="40"/>
      <c r="MUI101" s="40"/>
      <c r="MUJ101" s="40"/>
      <c r="MUK101" s="40"/>
      <c r="MUL101" s="40"/>
      <c r="MUM101" s="40"/>
      <c r="MUN101" s="40"/>
      <c r="MUO101" s="40"/>
      <c r="MUP101" s="40"/>
      <c r="MUQ101" s="40"/>
      <c r="MUR101" s="40"/>
      <c r="MUS101" s="40"/>
      <c r="MUT101" s="40"/>
      <c r="MUU101" s="40"/>
      <c r="MUV101" s="40"/>
      <c r="MUW101" s="40"/>
      <c r="MUX101" s="40"/>
      <c r="MUY101" s="40"/>
      <c r="MUZ101" s="40"/>
      <c r="MVA101" s="40"/>
      <c r="MVB101" s="40"/>
      <c r="MVC101" s="40"/>
      <c r="MVD101" s="40"/>
      <c r="MVE101" s="40"/>
      <c r="MVF101" s="40"/>
      <c r="MVG101" s="40"/>
      <c r="MVH101" s="40"/>
      <c r="MVI101" s="40"/>
      <c r="MVJ101" s="40"/>
      <c r="MVK101" s="40"/>
      <c r="MVL101" s="40"/>
      <c r="MVM101" s="40"/>
      <c r="MVN101" s="40"/>
      <c r="MVO101" s="40"/>
      <c r="MVP101" s="40"/>
      <c r="MVQ101" s="40"/>
      <c r="MVR101" s="40"/>
      <c r="MVS101" s="40"/>
      <c r="MVT101" s="40"/>
      <c r="MVU101" s="40"/>
      <c r="MVV101" s="40"/>
      <c r="MVW101" s="40"/>
      <c r="MVX101" s="40"/>
      <c r="MVY101" s="40"/>
      <c r="MVZ101" s="40"/>
      <c r="MWA101" s="40"/>
      <c r="MWB101" s="40"/>
      <c r="MWC101" s="40"/>
      <c r="MWD101" s="40"/>
      <c r="MWE101" s="40"/>
      <c r="MWF101" s="40"/>
      <c r="MWG101" s="40"/>
      <c r="MWH101" s="40"/>
      <c r="MWI101" s="40"/>
      <c r="MWJ101" s="40"/>
      <c r="MWK101" s="40"/>
      <c r="MWL101" s="40"/>
      <c r="MWM101" s="40"/>
      <c r="MWN101" s="40"/>
      <c r="MWO101" s="40"/>
      <c r="MWP101" s="40"/>
      <c r="MWQ101" s="40"/>
      <c r="MWR101" s="40"/>
      <c r="MWS101" s="40"/>
      <c r="MWT101" s="40"/>
      <c r="MWU101" s="40"/>
      <c r="MWV101" s="40"/>
      <c r="MWW101" s="40"/>
      <c r="MWX101" s="40"/>
      <c r="MWY101" s="40"/>
      <c r="MWZ101" s="40"/>
      <c r="MXA101" s="40"/>
      <c r="MXB101" s="40"/>
      <c r="MXC101" s="40"/>
      <c r="MXD101" s="40"/>
      <c r="MXE101" s="40"/>
      <c r="MXF101" s="40"/>
      <c r="MXG101" s="40"/>
      <c r="MXH101" s="40"/>
      <c r="MXI101" s="40"/>
      <c r="MXJ101" s="40"/>
      <c r="MXK101" s="40"/>
      <c r="MXL101" s="40"/>
      <c r="MXM101" s="40"/>
      <c r="MXN101" s="40"/>
      <c r="MXO101" s="40"/>
      <c r="MXP101" s="40"/>
      <c r="MXQ101" s="40"/>
      <c r="MXR101" s="40"/>
      <c r="MXS101" s="40"/>
      <c r="MXT101" s="40"/>
      <c r="MXU101" s="40"/>
      <c r="MXV101" s="40"/>
      <c r="MXW101" s="40"/>
      <c r="MXX101" s="40"/>
      <c r="MXY101" s="40"/>
      <c r="MXZ101" s="40"/>
      <c r="MYA101" s="40"/>
      <c r="MYB101" s="40"/>
      <c r="MYC101" s="40"/>
      <c r="MYD101" s="40"/>
      <c r="MYE101" s="40"/>
      <c r="MYF101" s="40"/>
      <c r="MYG101" s="40"/>
      <c r="MYH101" s="40"/>
      <c r="MYI101" s="40"/>
      <c r="MYJ101" s="40"/>
      <c r="MYK101" s="40"/>
      <c r="MYL101" s="40"/>
      <c r="MYM101" s="40"/>
      <c r="MYN101" s="40"/>
      <c r="MYO101" s="40"/>
      <c r="MYP101" s="40"/>
      <c r="MYQ101" s="40"/>
      <c r="MYR101" s="40"/>
      <c r="MYS101" s="40"/>
      <c r="MYT101" s="40"/>
      <c r="MYU101" s="40"/>
      <c r="MYV101" s="40"/>
      <c r="MYW101" s="40"/>
      <c r="MYX101" s="40"/>
      <c r="MYY101" s="40"/>
      <c r="MYZ101" s="40"/>
      <c r="MZA101" s="40"/>
      <c r="MZB101" s="40"/>
      <c r="MZC101" s="40"/>
      <c r="MZD101" s="40"/>
      <c r="MZE101" s="40"/>
      <c r="MZF101" s="40"/>
      <c r="MZG101" s="40"/>
      <c r="MZH101" s="40"/>
      <c r="MZI101" s="40"/>
      <c r="MZJ101" s="40"/>
      <c r="MZK101" s="40"/>
      <c r="MZL101" s="40"/>
      <c r="MZM101" s="40"/>
      <c r="MZN101" s="40"/>
      <c r="MZO101" s="40"/>
      <c r="MZP101" s="40"/>
      <c r="MZQ101" s="40"/>
      <c r="MZR101" s="40"/>
      <c r="MZS101" s="40"/>
      <c r="MZT101" s="40"/>
      <c r="MZU101" s="40"/>
      <c r="MZV101" s="40"/>
      <c r="MZW101" s="40"/>
      <c r="MZX101" s="40"/>
      <c r="MZY101" s="40"/>
      <c r="MZZ101" s="40"/>
      <c r="NAA101" s="40"/>
      <c r="NAB101" s="40"/>
      <c r="NAC101" s="40"/>
      <c r="NAD101" s="40"/>
      <c r="NAE101" s="40"/>
      <c r="NAF101" s="40"/>
      <c r="NAG101" s="40"/>
      <c r="NAH101" s="40"/>
      <c r="NAI101" s="40"/>
      <c r="NAJ101" s="40"/>
      <c r="NAK101" s="40"/>
      <c r="NAL101" s="40"/>
      <c r="NAM101" s="40"/>
      <c r="NAN101" s="40"/>
      <c r="NAO101" s="40"/>
      <c r="NAP101" s="40"/>
      <c r="NAQ101" s="40"/>
      <c r="NAR101" s="40"/>
      <c r="NAS101" s="40"/>
      <c r="NAT101" s="40"/>
      <c r="NAU101" s="40"/>
      <c r="NAV101" s="40"/>
      <c r="NAW101" s="40"/>
      <c r="NAX101" s="40"/>
      <c r="NAY101" s="40"/>
      <c r="NAZ101" s="40"/>
      <c r="NBA101" s="40"/>
      <c r="NBB101" s="40"/>
      <c r="NBC101" s="40"/>
      <c r="NBD101" s="40"/>
      <c r="NBE101" s="40"/>
      <c r="NBF101" s="40"/>
      <c r="NBG101" s="40"/>
      <c r="NBH101" s="40"/>
      <c r="NBI101" s="40"/>
      <c r="NBJ101" s="40"/>
      <c r="NBK101" s="40"/>
      <c r="NBL101" s="40"/>
      <c r="NBM101" s="40"/>
      <c r="NBN101" s="40"/>
      <c r="NBO101" s="40"/>
      <c r="NBP101" s="40"/>
      <c r="NBQ101" s="40"/>
      <c r="NBR101" s="40"/>
      <c r="NBS101" s="40"/>
      <c r="NBT101" s="40"/>
      <c r="NBU101" s="40"/>
      <c r="NBV101" s="40"/>
      <c r="NBW101" s="40"/>
      <c r="NBX101" s="40"/>
      <c r="NBY101" s="40"/>
      <c r="NBZ101" s="40"/>
      <c r="NCA101" s="40"/>
      <c r="NCB101" s="40"/>
      <c r="NCC101" s="40"/>
      <c r="NCD101" s="40"/>
      <c r="NCE101" s="40"/>
      <c r="NCF101" s="40"/>
      <c r="NCG101" s="40"/>
      <c r="NCH101" s="40"/>
      <c r="NCI101" s="40"/>
      <c r="NCJ101" s="40"/>
      <c r="NCK101" s="40"/>
      <c r="NCL101" s="40"/>
      <c r="NCM101" s="40"/>
      <c r="NCN101" s="40"/>
      <c r="NCO101" s="40"/>
      <c r="NCP101" s="40"/>
      <c r="NCQ101" s="40"/>
      <c r="NCR101" s="40"/>
      <c r="NCS101" s="40"/>
      <c r="NCT101" s="40"/>
      <c r="NCU101" s="40"/>
      <c r="NCV101" s="40"/>
      <c r="NCW101" s="40"/>
      <c r="NCX101" s="40"/>
      <c r="NCY101" s="40"/>
      <c r="NCZ101" s="40"/>
      <c r="NDA101" s="40"/>
      <c r="NDB101" s="40"/>
      <c r="NDC101" s="40"/>
      <c r="NDD101" s="40"/>
      <c r="NDE101" s="40"/>
      <c r="NDF101" s="40"/>
      <c r="NDG101" s="40"/>
      <c r="NDH101" s="40"/>
      <c r="NDI101" s="40"/>
      <c r="NDJ101" s="40"/>
      <c r="NDK101" s="40"/>
      <c r="NDL101" s="40"/>
      <c r="NDM101" s="40"/>
      <c r="NDN101" s="40"/>
      <c r="NDO101" s="40"/>
      <c r="NDP101" s="40"/>
      <c r="NDQ101" s="40"/>
      <c r="NDR101" s="40"/>
      <c r="NDS101" s="40"/>
      <c r="NDT101" s="40"/>
      <c r="NDU101" s="40"/>
      <c r="NDV101" s="40"/>
      <c r="NDW101" s="40"/>
      <c r="NDX101" s="40"/>
      <c r="NDY101" s="40"/>
      <c r="NDZ101" s="40"/>
      <c r="NEA101" s="40"/>
      <c r="NEB101" s="40"/>
      <c r="NEC101" s="40"/>
      <c r="NED101" s="40"/>
      <c r="NEE101" s="40"/>
      <c r="NEF101" s="40"/>
      <c r="NEG101" s="40"/>
      <c r="NEH101" s="40"/>
      <c r="NEI101" s="40"/>
      <c r="NEJ101" s="40"/>
      <c r="NEK101" s="40"/>
      <c r="NEL101" s="40"/>
      <c r="NEM101" s="40"/>
      <c r="NEN101" s="40"/>
      <c r="NEO101" s="40"/>
      <c r="NEP101" s="40"/>
      <c r="NEQ101" s="40"/>
      <c r="NER101" s="40"/>
      <c r="NES101" s="40"/>
      <c r="NET101" s="40"/>
      <c r="NEU101" s="40"/>
      <c r="NEV101" s="40"/>
      <c r="NEW101" s="40"/>
      <c r="NEX101" s="40"/>
      <c r="NEY101" s="40"/>
      <c r="NEZ101" s="40"/>
      <c r="NFA101" s="40"/>
      <c r="NFB101" s="40"/>
      <c r="NFC101" s="40"/>
      <c r="NFD101" s="40"/>
      <c r="NFE101" s="40"/>
      <c r="NFF101" s="40"/>
      <c r="NFG101" s="40"/>
      <c r="NFH101" s="40"/>
      <c r="NFI101" s="40"/>
      <c r="NFJ101" s="40"/>
      <c r="NFK101" s="40"/>
      <c r="NFL101" s="40"/>
      <c r="NFM101" s="40"/>
      <c r="NFN101" s="40"/>
      <c r="NFO101" s="40"/>
      <c r="NFP101" s="40"/>
      <c r="NFQ101" s="40"/>
      <c r="NFR101" s="40"/>
      <c r="NFS101" s="40"/>
      <c r="NFT101" s="40"/>
      <c r="NFU101" s="40"/>
      <c r="NFV101" s="40"/>
      <c r="NFW101" s="40"/>
      <c r="NFX101" s="40"/>
      <c r="NFY101" s="40"/>
      <c r="NFZ101" s="40"/>
      <c r="NGA101" s="40"/>
      <c r="NGB101" s="40"/>
      <c r="NGC101" s="40"/>
      <c r="NGD101" s="40"/>
      <c r="NGE101" s="40"/>
      <c r="NGF101" s="40"/>
      <c r="NGG101" s="40"/>
      <c r="NGH101" s="40"/>
      <c r="NGI101" s="40"/>
      <c r="NGJ101" s="40"/>
      <c r="NGK101" s="40"/>
      <c r="NGL101" s="40"/>
      <c r="NGM101" s="40"/>
      <c r="NGN101" s="40"/>
      <c r="NGO101" s="40"/>
      <c r="NGP101" s="40"/>
      <c r="NGQ101" s="40"/>
      <c r="NGR101" s="40"/>
      <c r="NGS101" s="40"/>
      <c r="NGT101" s="40"/>
      <c r="NGU101" s="40"/>
      <c r="NGV101" s="40"/>
      <c r="NGW101" s="40"/>
      <c r="NGX101" s="40"/>
      <c r="NGY101" s="40"/>
      <c r="NGZ101" s="40"/>
      <c r="NHA101" s="40"/>
      <c r="NHB101" s="40"/>
      <c r="NHC101" s="40"/>
      <c r="NHD101" s="40"/>
      <c r="NHE101" s="40"/>
      <c r="NHF101" s="40"/>
      <c r="NHG101" s="40"/>
      <c r="NHH101" s="40"/>
      <c r="NHI101" s="40"/>
      <c r="NHJ101" s="40"/>
      <c r="NHK101" s="40"/>
      <c r="NHL101" s="40"/>
      <c r="NHM101" s="40"/>
      <c r="NHN101" s="40"/>
      <c r="NHO101" s="40"/>
      <c r="NHP101" s="40"/>
      <c r="NHQ101" s="40"/>
      <c r="NHR101" s="40"/>
      <c r="NHS101" s="40"/>
      <c r="NHT101" s="40"/>
      <c r="NHU101" s="40"/>
      <c r="NHV101" s="40"/>
      <c r="NHW101" s="40"/>
      <c r="NHX101" s="40"/>
      <c r="NHY101" s="40"/>
      <c r="NHZ101" s="40"/>
      <c r="NIA101" s="40"/>
      <c r="NIB101" s="40"/>
      <c r="NIC101" s="40"/>
      <c r="NID101" s="40"/>
      <c r="NIE101" s="40"/>
      <c r="NIF101" s="40"/>
      <c r="NIG101" s="40"/>
      <c r="NIH101" s="40"/>
      <c r="NII101" s="40"/>
      <c r="NIJ101" s="40"/>
      <c r="NIK101" s="40"/>
      <c r="NIL101" s="40"/>
      <c r="NIM101" s="40"/>
      <c r="NIN101" s="40"/>
      <c r="NIO101" s="40"/>
      <c r="NIP101" s="40"/>
      <c r="NIQ101" s="40"/>
      <c r="NIR101" s="40"/>
      <c r="NIS101" s="40"/>
      <c r="NIT101" s="40"/>
      <c r="NIU101" s="40"/>
      <c r="NIV101" s="40"/>
      <c r="NIW101" s="40"/>
      <c r="NIX101" s="40"/>
      <c r="NIY101" s="40"/>
      <c r="NIZ101" s="40"/>
      <c r="NJA101" s="40"/>
      <c r="NJB101" s="40"/>
      <c r="NJC101" s="40"/>
      <c r="NJD101" s="40"/>
      <c r="NJE101" s="40"/>
      <c r="NJF101" s="40"/>
      <c r="NJG101" s="40"/>
      <c r="NJH101" s="40"/>
      <c r="NJI101" s="40"/>
      <c r="NJJ101" s="40"/>
      <c r="NJK101" s="40"/>
      <c r="NJL101" s="40"/>
      <c r="NJM101" s="40"/>
      <c r="NJN101" s="40"/>
      <c r="NJO101" s="40"/>
      <c r="NJP101" s="40"/>
      <c r="NJQ101" s="40"/>
      <c r="NJR101" s="40"/>
      <c r="NJS101" s="40"/>
      <c r="NJT101" s="40"/>
      <c r="NJU101" s="40"/>
      <c r="NJV101" s="40"/>
      <c r="NJW101" s="40"/>
      <c r="NJX101" s="40"/>
      <c r="NJY101" s="40"/>
      <c r="NJZ101" s="40"/>
      <c r="NKA101" s="40"/>
      <c r="NKB101" s="40"/>
      <c r="NKC101" s="40"/>
      <c r="NKD101" s="40"/>
      <c r="NKE101" s="40"/>
      <c r="NKF101" s="40"/>
      <c r="NKG101" s="40"/>
      <c r="NKH101" s="40"/>
      <c r="NKI101" s="40"/>
      <c r="NKJ101" s="40"/>
      <c r="NKK101" s="40"/>
      <c r="NKL101" s="40"/>
      <c r="NKM101" s="40"/>
      <c r="NKN101" s="40"/>
      <c r="NKO101" s="40"/>
      <c r="NKP101" s="40"/>
      <c r="NKQ101" s="40"/>
      <c r="NKR101" s="40"/>
      <c r="NKS101" s="40"/>
      <c r="NKT101" s="40"/>
      <c r="NKU101" s="40"/>
      <c r="NKV101" s="40"/>
      <c r="NKW101" s="40"/>
      <c r="NKX101" s="40"/>
      <c r="NKY101" s="40"/>
      <c r="NKZ101" s="40"/>
      <c r="NLA101" s="40"/>
      <c r="NLB101" s="40"/>
      <c r="NLC101" s="40"/>
      <c r="NLD101" s="40"/>
      <c r="NLE101" s="40"/>
      <c r="NLF101" s="40"/>
      <c r="NLG101" s="40"/>
      <c r="NLH101" s="40"/>
      <c r="NLI101" s="40"/>
      <c r="NLJ101" s="40"/>
      <c r="NLK101" s="40"/>
      <c r="NLL101" s="40"/>
      <c r="NLM101" s="40"/>
      <c r="NLN101" s="40"/>
      <c r="NLO101" s="40"/>
      <c r="NLP101" s="40"/>
      <c r="NLQ101" s="40"/>
      <c r="NLR101" s="40"/>
      <c r="NLS101" s="40"/>
      <c r="NLT101" s="40"/>
      <c r="NLU101" s="40"/>
      <c r="NLV101" s="40"/>
      <c r="NLW101" s="40"/>
      <c r="NLX101" s="40"/>
      <c r="NLY101" s="40"/>
      <c r="NLZ101" s="40"/>
      <c r="NMA101" s="40"/>
      <c r="NMB101" s="40"/>
      <c r="NMC101" s="40"/>
      <c r="NMD101" s="40"/>
      <c r="NME101" s="40"/>
      <c r="NMF101" s="40"/>
      <c r="NMG101" s="40"/>
      <c r="NMH101" s="40"/>
      <c r="NMI101" s="40"/>
      <c r="NMJ101" s="40"/>
      <c r="NMK101" s="40"/>
      <c r="NML101" s="40"/>
      <c r="NMM101" s="40"/>
      <c r="NMN101" s="40"/>
      <c r="NMO101" s="40"/>
      <c r="NMP101" s="40"/>
      <c r="NMQ101" s="40"/>
      <c r="NMR101" s="40"/>
      <c r="NMS101" s="40"/>
      <c r="NMT101" s="40"/>
      <c r="NMU101" s="40"/>
      <c r="NMV101" s="40"/>
      <c r="NMW101" s="40"/>
      <c r="NMX101" s="40"/>
      <c r="NMY101" s="40"/>
      <c r="NMZ101" s="40"/>
      <c r="NNA101" s="40"/>
      <c r="NNB101" s="40"/>
      <c r="NNC101" s="40"/>
      <c r="NND101" s="40"/>
      <c r="NNE101" s="40"/>
      <c r="NNF101" s="40"/>
      <c r="NNG101" s="40"/>
      <c r="NNH101" s="40"/>
      <c r="NNI101" s="40"/>
      <c r="NNJ101" s="40"/>
      <c r="NNK101" s="40"/>
      <c r="NNL101" s="40"/>
      <c r="NNM101" s="40"/>
      <c r="NNN101" s="40"/>
      <c r="NNO101" s="40"/>
      <c r="NNP101" s="40"/>
      <c r="NNQ101" s="40"/>
      <c r="NNR101" s="40"/>
      <c r="NNS101" s="40"/>
      <c r="NNT101" s="40"/>
      <c r="NNU101" s="40"/>
      <c r="NNV101" s="40"/>
      <c r="NNW101" s="40"/>
      <c r="NNX101" s="40"/>
      <c r="NNY101" s="40"/>
      <c r="NNZ101" s="40"/>
      <c r="NOA101" s="40"/>
      <c r="NOB101" s="40"/>
      <c r="NOC101" s="40"/>
      <c r="NOD101" s="40"/>
      <c r="NOE101" s="40"/>
      <c r="NOF101" s="40"/>
      <c r="NOG101" s="40"/>
      <c r="NOH101" s="40"/>
      <c r="NOI101" s="40"/>
      <c r="NOJ101" s="40"/>
      <c r="NOK101" s="40"/>
      <c r="NOL101" s="40"/>
      <c r="NOM101" s="40"/>
      <c r="NON101" s="40"/>
      <c r="NOO101" s="40"/>
      <c r="NOP101" s="40"/>
      <c r="NOQ101" s="40"/>
      <c r="NOR101" s="40"/>
      <c r="NOS101" s="40"/>
      <c r="NOT101" s="40"/>
      <c r="NOU101" s="40"/>
      <c r="NOV101" s="40"/>
      <c r="NOW101" s="40"/>
      <c r="NOX101" s="40"/>
      <c r="NOY101" s="40"/>
      <c r="NOZ101" s="40"/>
      <c r="NPA101" s="40"/>
      <c r="NPB101" s="40"/>
      <c r="NPC101" s="40"/>
      <c r="NPD101" s="40"/>
      <c r="NPE101" s="40"/>
      <c r="NPF101" s="40"/>
      <c r="NPG101" s="40"/>
      <c r="NPH101" s="40"/>
      <c r="NPI101" s="40"/>
      <c r="NPJ101" s="40"/>
      <c r="NPK101" s="40"/>
      <c r="NPL101" s="40"/>
      <c r="NPM101" s="40"/>
      <c r="NPN101" s="40"/>
      <c r="NPO101" s="40"/>
      <c r="NPP101" s="40"/>
      <c r="NPQ101" s="40"/>
      <c r="NPR101" s="40"/>
      <c r="NPS101" s="40"/>
      <c r="NPT101" s="40"/>
      <c r="NPU101" s="40"/>
      <c r="NPV101" s="40"/>
      <c r="NPW101" s="40"/>
      <c r="NPX101" s="40"/>
      <c r="NPY101" s="40"/>
      <c r="NPZ101" s="40"/>
      <c r="NQA101" s="40"/>
      <c r="NQB101" s="40"/>
      <c r="NQC101" s="40"/>
      <c r="NQD101" s="40"/>
      <c r="NQE101" s="40"/>
      <c r="NQF101" s="40"/>
      <c r="NQG101" s="40"/>
      <c r="NQH101" s="40"/>
      <c r="NQI101" s="40"/>
      <c r="NQJ101" s="40"/>
      <c r="NQK101" s="40"/>
      <c r="NQL101" s="40"/>
      <c r="NQM101" s="40"/>
      <c r="NQN101" s="40"/>
      <c r="NQO101" s="40"/>
      <c r="NQP101" s="40"/>
      <c r="NQQ101" s="40"/>
      <c r="NQR101" s="40"/>
      <c r="NQS101" s="40"/>
      <c r="NQT101" s="40"/>
      <c r="NQU101" s="40"/>
      <c r="NQV101" s="40"/>
      <c r="NQW101" s="40"/>
      <c r="NQX101" s="40"/>
      <c r="NQY101" s="40"/>
      <c r="NQZ101" s="40"/>
      <c r="NRA101" s="40"/>
      <c r="NRB101" s="40"/>
      <c r="NRC101" s="40"/>
      <c r="NRD101" s="40"/>
      <c r="NRE101" s="40"/>
      <c r="NRF101" s="40"/>
      <c r="NRG101" s="40"/>
      <c r="NRH101" s="40"/>
      <c r="NRI101" s="40"/>
      <c r="NRJ101" s="40"/>
      <c r="NRK101" s="40"/>
      <c r="NRL101" s="40"/>
      <c r="NRM101" s="40"/>
      <c r="NRN101" s="40"/>
      <c r="NRO101" s="40"/>
      <c r="NRP101" s="40"/>
      <c r="NRQ101" s="40"/>
      <c r="NRR101" s="40"/>
      <c r="NRS101" s="40"/>
      <c r="NRT101" s="40"/>
      <c r="NRU101" s="40"/>
      <c r="NRV101" s="40"/>
      <c r="NRW101" s="40"/>
      <c r="NRX101" s="40"/>
      <c r="NRY101" s="40"/>
      <c r="NRZ101" s="40"/>
      <c r="NSA101" s="40"/>
      <c r="NSB101" s="40"/>
      <c r="NSC101" s="40"/>
      <c r="NSD101" s="40"/>
      <c r="NSE101" s="40"/>
      <c r="NSF101" s="40"/>
      <c r="NSG101" s="40"/>
      <c r="NSH101" s="40"/>
      <c r="NSI101" s="40"/>
      <c r="NSJ101" s="40"/>
      <c r="NSK101" s="40"/>
      <c r="NSL101" s="40"/>
      <c r="NSM101" s="40"/>
      <c r="NSN101" s="40"/>
      <c r="NSO101" s="40"/>
      <c r="NSP101" s="40"/>
      <c r="NSQ101" s="40"/>
      <c r="NSR101" s="40"/>
      <c r="NSS101" s="40"/>
      <c r="NST101" s="40"/>
      <c r="NSU101" s="40"/>
      <c r="NSV101" s="40"/>
      <c r="NSW101" s="40"/>
      <c r="NSX101" s="40"/>
      <c r="NSY101" s="40"/>
      <c r="NSZ101" s="40"/>
      <c r="NTA101" s="40"/>
      <c r="NTB101" s="40"/>
      <c r="NTC101" s="40"/>
      <c r="NTD101" s="40"/>
      <c r="NTE101" s="40"/>
      <c r="NTF101" s="40"/>
      <c r="NTG101" s="40"/>
      <c r="NTH101" s="40"/>
      <c r="NTI101" s="40"/>
      <c r="NTJ101" s="40"/>
      <c r="NTK101" s="40"/>
      <c r="NTL101" s="40"/>
      <c r="NTM101" s="40"/>
      <c r="NTN101" s="40"/>
      <c r="NTO101" s="40"/>
      <c r="NTP101" s="40"/>
      <c r="NTQ101" s="40"/>
      <c r="NTR101" s="40"/>
      <c r="NTS101" s="40"/>
      <c r="NTT101" s="40"/>
      <c r="NTU101" s="40"/>
      <c r="NTV101" s="40"/>
      <c r="NTW101" s="40"/>
      <c r="NTX101" s="40"/>
      <c r="NTY101" s="40"/>
      <c r="NTZ101" s="40"/>
      <c r="NUA101" s="40"/>
      <c r="NUB101" s="40"/>
      <c r="NUC101" s="40"/>
      <c r="NUD101" s="40"/>
      <c r="NUE101" s="40"/>
      <c r="NUF101" s="40"/>
      <c r="NUG101" s="40"/>
      <c r="NUH101" s="40"/>
      <c r="NUI101" s="40"/>
      <c r="NUJ101" s="40"/>
      <c r="NUK101" s="40"/>
      <c r="NUL101" s="40"/>
      <c r="NUM101" s="40"/>
      <c r="NUN101" s="40"/>
      <c r="NUO101" s="40"/>
      <c r="NUP101" s="40"/>
      <c r="NUQ101" s="40"/>
      <c r="NUR101" s="40"/>
      <c r="NUS101" s="40"/>
      <c r="NUT101" s="40"/>
      <c r="NUU101" s="40"/>
      <c r="NUV101" s="40"/>
      <c r="NUW101" s="40"/>
      <c r="NUX101" s="40"/>
      <c r="NUY101" s="40"/>
      <c r="NUZ101" s="40"/>
      <c r="NVA101" s="40"/>
      <c r="NVB101" s="40"/>
      <c r="NVC101" s="40"/>
      <c r="NVD101" s="40"/>
      <c r="NVE101" s="40"/>
      <c r="NVF101" s="40"/>
      <c r="NVG101" s="40"/>
      <c r="NVH101" s="40"/>
      <c r="NVI101" s="40"/>
      <c r="NVJ101" s="40"/>
      <c r="NVK101" s="40"/>
      <c r="NVL101" s="40"/>
      <c r="NVM101" s="40"/>
      <c r="NVN101" s="40"/>
      <c r="NVO101" s="40"/>
      <c r="NVP101" s="40"/>
      <c r="NVQ101" s="40"/>
      <c r="NVR101" s="40"/>
      <c r="NVS101" s="40"/>
      <c r="NVT101" s="40"/>
      <c r="NVU101" s="40"/>
      <c r="NVV101" s="40"/>
      <c r="NVW101" s="40"/>
      <c r="NVX101" s="40"/>
      <c r="NVY101" s="40"/>
      <c r="NVZ101" s="40"/>
      <c r="NWA101" s="40"/>
      <c r="NWB101" s="40"/>
      <c r="NWC101" s="40"/>
      <c r="NWD101" s="40"/>
      <c r="NWE101" s="40"/>
      <c r="NWF101" s="40"/>
      <c r="NWG101" s="40"/>
      <c r="NWH101" s="40"/>
      <c r="NWI101" s="40"/>
      <c r="NWJ101" s="40"/>
      <c r="NWK101" s="40"/>
      <c r="NWL101" s="40"/>
      <c r="NWM101" s="40"/>
      <c r="NWN101" s="40"/>
      <c r="NWO101" s="40"/>
      <c r="NWP101" s="40"/>
      <c r="NWQ101" s="40"/>
      <c r="NWR101" s="40"/>
      <c r="NWS101" s="40"/>
      <c r="NWT101" s="40"/>
      <c r="NWU101" s="40"/>
      <c r="NWV101" s="40"/>
      <c r="NWW101" s="40"/>
      <c r="NWX101" s="40"/>
      <c r="NWY101" s="40"/>
      <c r="NWZ101" s="40"/>
      <c r="NXA101" s="40"/>
      <c r="NXB101" s="40"/>
      <c r="NXC101" s="40"/>
      <c r="NXD101" s="40"/>
      <c r="NXE101" s="40"/>
      <c r="NXF101" s="40"/>
      <c r="NXG101" s="40"/>
      <c r="NXH101" s="40"/>
      <c r="NXI101" s="40"/>
      <c r="NXJ101" s="40"/>
      <c r="NXK101" s="40"/>
      <c r="NXL101" s="40"/>
      <c r="NXM101" s="40"/>
      <c r="NXN101" s="40"/>
      <c r="NXO101" s="40"/>
      <c r="NXP101" s="40"/>
      <c r="NXQ101" s="40"/>
      <c r="NXR101" s="40"/>
      <c r="NXS101" s="40"/>
      <c r="NXT101" s="40"/>
      <c r="NXU101" s="40"/>
      <c r="NXV101" s="40"/>
      <c r="NXW101" s="40"/>
      <c r="NXX101" s="40"/>
      <c r="NXY101" s="40"/>
      <c r="NXZ101" s="40"/>
      <c r="NYA101" s="40"/>
      <c r="NYB101" s="40"/>
      <c r="NYC101" s="40"/>
      <c r="NYD101" s="40"/>
      <c r="NYE101" s="40"/>
      <c r="NYF101" s="40"/>
      <c r="NYG101" s="40"/>
      <c r="NYH101" s="40"/>
      <c r="NYI101" s="40"/>
      <c r="NYJ101" s="40"/>
      <c r="NYK101" s="40"/>
      <c r="NYL101" s="40"/>
      <c r="NYM101" s="40"/>
      <c r="NYN101" s="40"/>
      <c r="NYO101" s="40"/>
      <c r="NYP101" s="40"/>
      <c r="NYQ101" s="40"/>
      <c r="NYR101" s="40"/>
      <c r="NYS101" s="40"/>
      <c r="NYT101" s="40"/>
      <c r="NYU101" s="40"/>
      <c r="NYV101" s="40"/>
      <c r="NYW101" s="40"/>
      <c r="NYX101" s="40"/>
      <c r="NYY101" s="40"/>
      <c r="NYZ101" s="40"/>
      <c r="NZA101" s="40"/>
      <c r="NZB101" s="40"/>
      <c r="NZC101" s="40"/>
      <c r="NZD101" s="40"/>
      <c r="NZE101" s="40"/>
      <c r="NZF101" s="40"/>
      <c r="NZG101" s="40"/>
      <c r="NZH101" s="40"/>
      <c r="NZI101" s="40"/>
      <c r="NZJ101" s="40"/>
      <c r="NZK101" s="40"/>
      <c r="NZL101" s="40"/>
      <c r="NZM101" s="40"/>
      <c r="NZN101" s="40"/>
      <c r="NZO101" s="40"/>
      <c r="NZP101" s="40"/>
      <c r="NZQ101" s="40"/>
      <c r="NZR101" s="40"/>
      <c r="NZS101" s="40"/>
      <c r="NZT101" s="40"/>
      <c r="NZU101" s="40"/>
      <c r="NZV101" s="40"/>
      <c r="NZW101" s="40"/>
      <c r="NZX101" s="40"/>
      <c r="NZY101" s="40"/>
      <c r="NZZ101" s="40"/>
      <c r="OAA101" s="40"/>
      <c r="OAB101" s="40"/>
      <c r="OAC101" s="40"/>
      <c r="OAD101" s="40"/>
      <c r="OAE101" s="40"/>
      <c r="OAF101" s="40"/>
      <c r="OAG101" s="40"/>
      <c r="OAH101" s="40"/>
      <c r="OAI101" s="40"/>
      <c r="OAJ101" s="40"/>
      <c r="OAK101" s="40"/>
      <c r="OAL101" s="40"/>
      <c r="OAM101" s="40"/>
      <c r="OAN101" s="40"/>
      <c r="OAO101" s="40"/>
      <c r="OAP101" s="40"/>
      <c r="OAQ101" s="40"/>
      <c r="OAR101" s="40"/>
      <c r="OAS101" s="40"/>
      <c r="OAT101" s="40"/>
      <c r="OAU101" s="40"/>
      <c r="OAV101" s="40"/>
      <c r="OAW101" s="40"/>
      <c r="OAX101" s="40"/>
      <c r="OAY101" s="40"/>
      <c r="OAZ101" s="40"/>
      <c r="OBA101" s="40"/>
      <c r="OBB101" s="40"/>
      <c r="OBC101" s="40"/>
      <c r="OBD101" s="40"/>
      <c r="OBE101" s="40"/>
      <c r="OBF101" s="40"/>
      <c r="OBG101" s="40"/>
      <c r="OBH101" s="40"/>
      <c r="OBI101" s="40"/>
      <c r="OBJ101" s="40"/>
      <c r="OBK101" s="40"/>
      <c r="OBL101" s="40"/>
      <c r="OBM101" s="40"/>
      <c r="OBN101" s="40"/>
      <c r="OBO101" s="40"/>
      <c r="OBP101" s="40"/>
      <c r="OBQ101" s="40"/>
      <c r="OBR101" s="40"/>
      <c r="OBS101" s="40"/>
      <c r="OBT101" s="40"/>
      <c r="OBU101" s="40"/>
      <c r="OBV101" s="40"/>
      <c r="OBW101" s="40"/>
      <c r="OBX101" s="40"/>
      <c r="OBY101" s="40"/>
      <c r="OBZ101" s="40"/>
      <c r="OCA101" s="40"/>
      <c r="OCB101" s="40"/>
      <c r="OCC101" s="40"/>
      <c r="OCD101" s="40"/>
      <c r="OCE101" s="40"/>
      <c r="OCF101" s="40"/>
      <c r="OCG101" s="40"/>
      <c r="OCH101" s="40"/>
      <c r="OCI101" s="40"/>
      <c r="OCJ101" s="40"/>
      <c r="OCK101" s="40"/>
      <c r="OCL101" s="40"/>
      <c r="OCM101" s="40"/>
      <c r="OCN101" s="40"/>
      <c r="OCO101" s="40"/>
      <c r="OCP101" s="40"/>
      <c r="OCQ101" s="40"/>
      <c r="OCR101" s="40"/>
      <c r="OCS101" s="40"/>
      <c r="OCT101" s="40"/>
      <c r="OCU101" s="40"/>
      <c r="OCV101" s="40"/>
      <c r="OCW101" s="40"/>
      <c r="OCX101" s="40"/>
      <c r="OCY101" s="40"/>
      <c r="OCZ101" s="40"/>
      <c r="ODA101" s="40"/>
      <c r="ODB101" s="40"/>
      <c r="ODC101" s="40"/>
      <c r="ODD101" s="40"/>
      <c r="ODE101" s="40"/>
      <c r="ODF101" s="40"/>
      <c r="ODG101" s="40"/>
      <c r="ODH101" s="40"/>
      <c r="ODI101" s="40"/>
      <c r="ODJ101" s="40"/>
      <c r="ODK101" s="40"/>
      <c r="ODL101" s="40"/>
      <c r="ODM101" s="40"/>
      <c r="ODN101" s="40"/>
      <c r="ODO101" s="40"/>
      <c r="ODP101" s="40"/>
      <c r="ODQ101" s="40"/>
      <c r="ODR101" s="40"/>
      <c r="ODS101" s="40"/>
      <c r="ODT101" s="40"/>
      <c r="ODU101" s="40"/>
      <c r="ODV101" s="40"/>
      <c r="ODW101" s="40"/>
      <c r="ODX101" s="40"/>
      <c r="ODY101" s="40"/>
      <c r="ODZ101" s="40"/>
      <c r="OEA101" s="40"/>
      <c r="OEB101" s="40"/>
      <c r="OEC101" s="40"/>
      <c r="OED101" s="40"/>
      <c r="OEE101" s="40"/>
      <c r="OEF101" s="40"/>
      <c r="OEG101" s="40"/>
      <c r="OEH101" s="40"/>
      <c r="OEI101" s="40"/>
      <c r="OEJ101" s="40"/>
      <c r="OEK101" s="40"/>
      <c r="OEL101" s="40"/>
      <c r="OEM101" s="40"/>
      <c r="OEN101" s="40"/>
      <c r="OEO101" s="40"/>
      <c r="OEP101" s="40"/>
      <c r="OEQ101" s="40"/>
      <c r="OER101" s="40"/>
      <c r="OES101" s="40"/>
      <c r="OET101" s="40"/>
      <c r="OEU101" s="40"/>
      <c r="OEV101" s="40"/>
      <c r="OEW101" s="40"/>
      <c r="OEX101" s="40"/>
      <c r="OEY101" s="40"/>
      <c r="OEZ101" s="40"/>
      <c r="OFA101" s="40"/>
      <c r="OFB101" s="40"/>
      <c r="OFC101" s="40"/>
      <c r="OFD101" s="40"/>
      <c r="OFE101" s="40"/>
      <c r="OFF101" s="40"/>
      <c r="OFG101" s="40"/>
      <c r="OFH101" s="40"/>
      <c r="OFI101" s="40"/>
      <c r="OFJ101" s="40"/>
      <c r="OFK101" s="40"/>
      <c r="OFL101" s="40"/>
      <c r="OFM101" s="40"/>
      <c r="OFN101" s="40"/>
      <c r="OFO101" s="40"/>
      <c r="OFP101" s="40"/>
      <c r="OFQ101" s="40"/>
      <c r="OFR101" s="40"/>
      <c r="OFS101" s="40"/>
      <c r="OFT101" s="40"/>
      <c r="OFU101" s="40"/>
      <c r="OFV101" s="40"/>
      <c r="OFW101" s="40"/>
      <c r="OFX101" s="40"/>
      <c r="OFY101" s="40"/>
      <c r="OFZ101" s="40"/>
      <c r="OGA101" s="40"/>
      <c r="OGB101" s="40"/>
      <c r="OGC101" s="40"/>
      <c r="OGD101" s="40"/>
      <c r="OGE101" s="40"/>
      <c r="OGF101" s="40"/>
      <c r="OGG101" s="40"/>
      <c r="OGH101" s="40"/>
      <c r="OGI101" s="40"/>
      <c r="OGJ101" s="40"/>
      <c r="OGK101" s="40"/>
      <c r="OGL101" s="40"/>
      <c r="OGM101" s="40"/>
      <c r="OGN101" s="40"/>
      <c r="OGO101" s="40"/>
      <c r="OGP101" s="40"/>
      <c r="OGQ101" s="40"/>
      <c r="OGR101" s="40"/>
      <c r="OGS101" s="40"/>
      <c r="OGT101" s="40"/>
      <c r="OGU101" s="40"/>
      <c r="OGV101" s="40"/>
      <c r="OGW101" s="40"/>
      <c r="OGX101" s="40"/>
      <c r="OGY101" s="40"/>
      <c r="OGZ101" s="40"/>
      <c r="OHA101" s="40"/>
      <c r="OHB101" s="40"/>
      <c r="OHC101" s="40"/>
      <c r="OHD101" s="40"/>
      <c r="OHE101" s="40"/>
      <c r="OHF101" s="40"/>
      <c r="OHG101" s="40"/>
      <c r="OHH101" s="40"/>
      <c r="OHI101" s="40"/>
      <c r="OHJ101" s="40"/>
      <c r="OHK101" s="40"/>
      <c r="OHL101" s="40"/>
      <c r="OHM101" s="40"/>
      <c r="OHN101" s="40"/>
      <c r="OHO101" s="40"/>
      <c r="OHP101" s="40"/>
      <c r="OHQ101" s="40"/>
      <c r="OHR101" s="40"/>
      <c r="OHS101" s="40"/>
      <c r="OHT101" s="40"/>
      <c r="OHU101" s="40"/>
      <c r="OHV101" s="40"/>
      <c r="OHW101" s="40"/>
      <c r="OHX101" s="40"/>
      <c r="OHY101" s="40"/>
      <c r="OHZ101" s="40"/>
      <c r="OIA101" s="40"/>
      <c r="OIB101" s="40"/>
      <c r="OIC101" s="40"/>
      <c r="OID101" s="40"/>
      <c r="OIE101" s="40"/>
      <c r="OIF101" s="40"/>
      <c r="OIG101" s="40"/>
      <c r="OIH101" s="40"/>
      <c r="OII101" s="40"/>
      <c r="OIJ101" s="40"/>
      <c r="OIK101" s="40"/>
      <c r="OIL101" s="40"/>
      <c r="OIM101" s="40"/>
      <c r="OIN101" s="40"/>
      <c r="OIO101" s="40"/>
      <c r="OIP101" s="40"/>
      <c r="OIQ101" s="40"/>
      <c r="OIR101" s="40"/>
      <c r="OIS101" s="40"/>
      <c r="OIT101" s="40"/>
      <c r="OIU101" s="40"/>
      <c r="OIV101" s="40"/>
      <c r="OIW101" s="40"/>
      <c r="OIX101" s="40"/>
      <c r="OIY101" s="40"/>
      <c r="OIZ101" s="40"/>
      <c r="OJA101" s="40"/>
      <c r="OJB101" s="40"/>
      <c r="OJC101" s="40"/>
      <c r="OJD101" s="40"/>
      <c r="OJE101" s="40"/>
      <c r="OJF101" s="40"/>
      <c r="OJG101" s="40"/>
      <c r="OJH101" s="40"/>
      <c r="OJI101" s="40"/>
      <c r="OJJ101" s="40"/>
      <c r="OJK101" s="40"/>
      <c r="OJL101" s="40"/>
      <c r="OJM101" s="40"/>
      <c r="OJN101" s="40"/>
      <c r="OJO101" s="40"/>
      <c r="OJP101" s="40"/>
      <c r="OJQ101" s="40"/>
      <c r="OJR101" s="40"/>
      <c r="OJS101" s="40"/>
      <c r="OJT101" s="40"/>
      <c r="OJU101" s="40"/>
      <c r="OJV101" s="40"/>
      <c r="OJW101" s="40"/>
      <c r="OJX101" s="40"/>
      <c r="OJY101" s="40"/>
      <c r="OJZ101" s="40"/>
      <c r="OKA101" s="40"/>
      <c r="OKB101" s="40"/>
      <c r="OKC101" s="40"/>
      <c r="OKD101" s="40"/>
      <c r="OKE101" s="40"/>
      <c r="OKF101" s="40"/>
      <c r="OKG101" s="40"/>
      <c r="OKH101" s="40"/>
      <c r="OKI101" s="40"/>
      <c r="OKJ101" s="40"/>
      <c r="OKK101" s="40"/>
      <c r="OKL101" s="40"/>
      <c r="OKM101" s="40"/>
      <c r="OKN101" s="40"/>
      <c r="OKO101" s="40"/>
      <c r="OKP101" s="40"/>
      <c r="OKQ101" s="40"/>
      <c r="OKR101" s="40"/>
      <c r="OKS101" s="40"/>
      <c r="OKT101" s="40"/>
      <c r="OKU101" s="40"/>
      <c r="OKV101" s="40"/>
      <c r="OKW101" s="40"/>
      <c r="OKX101" s="40"/>
      <c r="OKY101" s="40"/>
      <c r="OKZ101" s="40"/>
      <c r="OLA101" s="40"/>
      <c r="OLB101" s="40"/>
      <c r="OLC101" s="40"/>
      <c r="OLD101" s="40"/>
      <c r="OLE101" s="40"/>
      <c r="OLF101" s="40"/>
      <c r="OLG101" s="40"/>
      <c r="OLH101" s="40"/>
      <c r="OLI101" s="40"/>
      <c r="OLJ101" s="40"/>
      <c r="OLK101" s="40"/>
      <c r="OLL101" s="40"/>
      <c r="OLM101" s="40"/>
      <c r="OLN101" s="40"/>
      <c r="OLO101" s="40"/>
      <c r="OLP101" s="40"/>
      <c r="OLQ101" s="40"/>
      <c r="OLR101" s="40"/>
      <c r="OLS101" s="40"/>
      <c r="OLT101" s="40"/>
      <c r="OLU101" s="40"/>
      <c r="OLV101" s="40"/>
      <c r="OLW101" s="40"/>
      <c r="OLX101" s="40"/>
      <c r="OLY101" s="40"/>
      <c r="OLZ101" s="40"/>
      <c r="OMA101" s="40"/>
      <c r="OMB101" s="40"/>
      <c r="OMC101" s="40"/>
      <c r="OMD101" s="40"/>
      <c r="OME101" s="40"/>
      <c r="OMF101" s="40"/>
      <c r="OMG101" s="40"/>
      <c r="OMH101" s="40"/>
      <c r="OMI101" s="40"/>
      <c r="OMJ101" s="40"/>
      <c r="OMK101" s="40"/>
      <c r="OML101" s="40"/>
      <c r="OMM101" s="40"/>
      <c r="OMN101" s="40"/>
      <c r="OMO101" s="40"/>
      <c r="OMP101" s="40"/>
      <c r="OMQ101" s="40"/>
      <c r="OMR101" s="40"/>
      <c r="OMS101" s="40"/>
      <c r="OMT101" s="40"/>
      <c r="OMU101" s="40"/>
      <c r="OMV101" s="40"/>
      <c r="OMW101" s="40"/>
      <c r="OMX101" s="40"/>
      <c r="OMY101" s="40"/>
      <c r="OMZ101" s="40"/>
      <c r="ONA101" s="40"/>
      <c r="ONB101" s="40"/>
      <c r="ONC101" s="40"/>
      <c r="OND101" s="40"/>
      <c r="ONE101" s="40"/>
      <c r="ONF101" s="40"/>
      <c r="ONG101" s="40"/>
      <c r="ONH101" s="40"/>
      <c r="ONI101" s="40"/>
      <c r="ONJ101" s="40"/>
      <c r="ONK101" s="40"/>
      <c r="ONL101" s="40"/>
      <c r="ONM101" s="40"/>
      <c r="ONN101" s="40"/>
      <c r="ONO101" s="40"/>
      <c r="ONP101" s="40"/>
      <c r="ONQ101" s="40"/>
      <c r="ONR101" s="40"/>
      <c r="ONS101" s="40"/>
      <c r="ONT101" s="40"/>
      <c r="ONU101" s="40"/>
      <c r="ONV101" s="40"/>
      <c r="ONW101" s="40"/>
      <c r="ONX101" s="40"/>
      <c r="ONY101" s="40"/>
      <c r="ONZ101" s="40"/>
      <c r="OOA101" s="40"/>
      <c r="OOB101" s="40"/>
      <c r="OOC101" s="40"/>
      <c r="OOD101" s="40"/>
      <c r="OOE101" s="40"/>
      <c r="OOF101" s="40"/>
      <c r="OOG101" s="40"/>
      <c r="OOH101" s="40"/>
      <c r="OOI101" s="40"/>
      <c r="OOJ101" s="40"/>
      <c r="OOK101" s="40"/>
      <c r="OOL101" s="40"/>
      <c r="OOM101" s="40"/>
      <c r="OON101" s="40"/>
      <c r="OOO101" s="40"/>
      <c r="OOP101" s="40"/>
      <c r="OOQ101" s="40"/>
      <c r="OOR101" s="40"/>
      <c r="OOS101" s="40"/>
      <c r="OOT101" s="40"/>
      <c r="OOU101" s="40"/>
      <c r="OOV101" s="40"/>
      <c r="OOW101" s="40"/>
      <c r="OOX101" s="40"/>
      <c r="OOY101" s="40"/>
      <c r="OOZ101" s="40"/>
      <c r="OPA101" s="40"/>
      <c r="OPB101" s="40"/>
      <c r="OPC101" s="40"/>
      <c r="OPD101" s="40"/>
      <c r="OPE101" s="40"/>
      <c r="OPF101" s="40"/>
      <c r="OPG101" s="40"/>
      <c r="OPH101" s="40"/>
      <c r="OPI101" s="40"/>
      <c r="OPJ101" s="40"/>
      <c r="OPK101" s="40"/>
      <c r="OPL101" s="40"/>
      <c r="OPM101" s="40"/>
      <c r="OPN101" s="40"/>
      <c r="OPO101" s="40"/>
      <c r="OPP101" s="40"/>
      <c r="OPQ101" s="40"/>
      <c r="OPR101" s="40"/>
      <c r="OPS101" s="40"/>
      <c r="OPT101" s="40"/>
      <c r="OPU101" s="40"/>
      <c r="OPV101" s="40"/>
      <c r="OPW101" s="40"/>
      <c r="OPX101" s="40"/>
      <c r="OPY101" s="40"/>
      <c r="OPZ101" s="40"/>
      <c r="OQA101" s="40"/>
      <c r="OQB101" s="40"/>
      <c r="OQC101" s="40"/>
      <c r="OQD101" s="40"/>
      <c r="OQE101" s="40"/>
      <c r="OQF101" s="40"/>
      <c r="OQG101" s="40"/>
      <c r="OQH101" s="40"/>
      <c r="OQI101" s="40"/>
      <c r="OQJ101" s="40"/>
      <c r="OQK101" s="40"/>
      <c r="OQL101" s="40"/>
      <c r="OQM101" s="40"/>
      <c r="OQN101" s="40"/>
      <c r="OQO101" s="40"/>
      <c r="OQP101" s="40"/>
      <c r="OQQ101" s="40"/>
      <c r="OQR101" s="40"/>
      <c r="OQS101" s="40"/>
      <c r="OQT101" s="40"/>
      <c r="OQU101" s="40"/>
      <c r="OQV101" s="40"/>
      <c r="OQW101" s="40"/>
      <c r="OQX101" s="40"/>
      <c r="OQY101" s="40"/>
      <c r="OQZ101" s="40"/>
      <c r="ORA101" s="40"/>
      <c r="ORB101" s="40"/>
      <c r="ORC101" s="40"/>
      <c r="ORD101" s="40"/>
      <c r="ORE101" s="40"/>
      <c r="ORF101" s="40"/>
      <c r="ORG101" s="40"/>
      <c r="ORH101" s="40"/>
      <c r="ORI101" s="40"/>
      <c r="ORJ101" s="40"/>
      <c r="ORK101" s="40"/>
      <c r="ORL101" s="40"/>
      <c r="ORM101" s="40"/>
      <c r="ORN101" s="40"/>
      <c r="ORO101" s="40"/>
      <c r="ORP101" s="40"/>
      <c r="ORQ101" s="40"/>
      <c r="ORR101" s="40"/>
      <c r="ORS101" s="40"/>
      <c r="ORT101" s="40"/>
      <c r="ORU101" s="40"/>
      <c r="ORV101" s="40"/>
      <c r="ORW101" s="40"/>
      <c r="ORX101" s="40"/>
      <c r="ORY101" s="40"/>
      <c r="ORZ101" s="40"/>
      <c r="OSA101" s="40"/>
      <c r="OSB101" s="40"/>
      <c r="OSC101" s="40"/>
      <c r="OSD101" s="40"/>
      <c r="OSE101" s="40"/>
      <c r="OSF101" s="40"/>
      <c r="OSG101" s="40"/>
      <c r="OSH101" s="40"/>
      <c r="OSI101" s="40"/>
      <c r="OSJ101" s="40"/>
      <c r="OSK101" s="40"/>
      <c r="OSL101" s="40"/>
      <c r="OSM101" s="40"/>
      <c r="OSN101" s="40"/>
      <c r="OSO101" s="40"/>
      <c r="OSP101" s="40"/>
      <c r="OSQ101" s="40"/>
      <c r="OSR101" s="40"/>
      <c r="OSS101" s="40"/>
      <c r="OST101" s="40"/>
      <c r="OSU101" s="40"/>
      <c r="OSV101" s="40"/>
      <c r="OSW101" s="40"/>
      <c r="OSX101" s="40"/>
      <c r="OSY101" s="40"/>
      <c r="OSZ101" s="40"/>
      <c r="OTA101" s="40"/>
      <c r="OTB101" s="40"/>
      <c r="OTC101" s="40"/>
      <c r="OTD101" s="40"/>
      <c r="OTE101" s="40"/>
      <c r="OTF101" s="40"/>
      <c r="OTG101" s="40"/>
      <c r="OTH101" s="40"/>
      <c r="OTI101" s="40"/>
      <c r="OTJ101" s="40"/>
      <c r="OTK101" s="40"/>
      <c r="OTL101" s="40"/>
      <c r="OTM101" s="40"/>
      <c r="OTN101" s="40"/>
      <c r="OTO101" s="40"/>
      <c r="OTP101" s="40"/>
      <c r="OTQ101" s="40"/>
      <c r="OTR101" s="40"/>
      <c r="OTS101" s="40"/>
      <c r="OTT101" s="40"/>
      <c r="OTU101" s="40"/>
      <c r="OTV101" s="40"/>
      <c r="OTW101" s="40"/>
      <c r="OTX101" s="40"/>
      <c r="OTY101" s="40"/>
      <c r="OTZ101" s="40"/>
      <c r="OUA101" s="40"/>
      <c r="OUB101" s="40"/>
      <c r="OUC101" s="40"/>
      <c r="OUD101" s="40"/>
      <c r="OUE101" s="40"/>
      <c r="OUF101" s="40"/>
      <c r="OUG101" s="40"/>
      <c r="OUH101" s="40"/>
      <c r="OUI101" s="40"/>
      <c r="OUJ101" s="40"/>
      <c r="OUK101" s="40"/>
      <c r="OUL101" s="40"/>
      <c r="OUM101" s="40"/>
      <c r="OUN101" s="40"/>
      <c r="OUO101" s="40"/>
      <c r="OUP101" s="40"/>
      <c r="OUQ101" s="40"/>
      <c r="OUR101" s="40"/>
      <c r="OUS101" s="40"/>
      <c r="OUT101" s="40"/>
      <c r="OUU101" s="40"/>
      <c r="OUV101" s="40"/>
      <c r="OUW101" s="40"/>
      <c r="OUX101" s="40"/>
      <c r="OUY101" s="40"/>
      <c r="OUZ101" s="40"/>
      <c r="OVA101" s="40"/>
      <c r="OVB101" s="40"/>
      <c r="OVC101" s="40"/>
      <c r="OVD101" s="40"/>
      <c r="OVE101" s="40"/>
      <c r="OVF101" s="40"/>
      <c r="OVG101" s="40"/>
      <c r="OVH101" s="40"/>
      <c r="OVI101" s="40"/>
      <c r="OVJ101" s="40"/>
      <c r="OVK101" s="40"/>
      <c r="OVL101" s="40"/>
      <c r="OVM101" s="40"/>
      <c r="OVN101" s="40"/>
      <c r="OVO101" s="40"/>
      <c r="OVP101" s="40"/>
      <c r="OVQ101" s="40"/>
      <c r="OVR101" s="40"/>
      <c r="OVS101" s="40"/>
      <c r="OVT101" s="40"/>
      <c r="OVU101" s="40"/>
      <c r="OVV101" s="40"/>
      <c r="OVW101" s="40"/>
      <c r="OVX101" s="40"/>
      <c r="OVY101" s="40"/>
      <c r="OVZ101" s="40"/>
      <c r="OWA101" s="40"/>
      <c r="OWB101" s="40"/>
      <c r="OWC101" s="40"/>
      <c r="OWD101" s="40"/>
      <c r="OWE101" s="40"/>
      <c r="OWF101" s="40"/>
      <c r="OWG101" s="40"/>
      <c r="OWH101" s="40"/>
      <c r="OWI101" s="40"/>
      <c r="OWJ101" s="40"/>
      <c r="OWK101" s="40"/>
      <c r="OWL101" s="40"/>
      <c r="OWM101" s="40"/>
      <c r="OWN101" s="40"/>
      <c r="OWO101" s="40"/>
      <c r="OWP101" s="40"/>
      <c r="OWQ101" s="40"/>
      <c r="OWR101" s="40"/>
      <c r="OWS101" s="40"/>
      <c r="OWT101" s="40"/>
      <c r="OWU101" s="40"/>
      <c r="OWV101" s="40"/>
      <c r="OWW101" s="40"/>
      <c r="OWX101" s="40"/>
      <c r="OWY101" s="40"/>
      <c r="OWZ101" s="40"/>
      <c r="OXA101" s="40"/>
      <c r="OXB101" s="40"/>
      <c r="OXC101" s="40"/>
      <c r="OXD101" s="40"/>
      <c r="OXE101" s="40"/>
      <c r="OXF101" s="40"/>
      <c r="OXG101" s="40"/>
      <c r="OXH101" s="40"/>
      <c r="OXI101" s="40"/>
      <c r="OXJ101" s="40"/>
      <c r="OXK101" s="40"/>
      <c r="OXL101" s="40"/>
      <c r="OXM101" s="40"/>
      <c r="OXN101" s="40"/>
      <c r="OXO101" s="40"/>
      <c r="OXP101" s="40"/>
      <c r="OXQ101" s="40"/>
      <c r="OXR101" s="40"/>
      <c r="OXS101" s="40"/>
      <c r="OXT101" s="40"/>
      <c r="OXU101" s="40"/>
      <c r="OXV101" s="40"/>
      <c r="OXW101" s="40"/>
      <c r="OXX101" s="40"/>
      <c r="OXY101" s="40"/>
      <c r="OXZ101" s="40"/>
      <c r="OYA101" s="40"/>
      <c r="OYB101" s="40"/>
      <c r="OYC101" s="40"/>
      <c r="OYD101" s="40"/>
      <c r="OYE101" s="40"/>
      <c r="OYF101" s="40"/>
      <c r="OYG101" s="40"/>
      <c r="OYH101" s="40"/>
      <c r="OYI101" s="40"/>
      <c r="OYJ101" s="40"/>
      <c r="OYK101" s="40"/>
      <c r="OYL101" s="40"/>
      <c r="OYM101" s="40"/>
      <c r="OYN101" s="40"/>
      <c r="OYO101" s="40"/>
      <c r="OYP101" s="40"/>
      <c r="OYQ101" s="40"/>
      <c r="OYR101" s="40"/>
      <c r="OYS101" s="40"/>
      <c r="OYT101" s="40"/>
      <c r="OYU101" s="40"/>
      <c r="OYV101" s="40"/>
      <c r="OYW101" s="40"/>
      <c r="OYX101" s="40"/>
      <c r="OYY101" s="40"/>
      <c r="OYZ101" s="40"/>
      <c r="OZA101" s="40"/>
      <c r="OZB101" s="40"/>
      <c r="OZC101" s="40"/>
      <c r="OZD101" s="40"/>
      <c r="OZE101" s="40"/>
      <c r="OZF101" s="40"/>
      <c r="OZG101" s="40"/>
      <c r="OZH101" s="40"/>
      <c r="OZI101" s="40"/>
      <c r="OZJ101" s="40"/>
      <c r="OZK101" s="40"/>
      <c r="OZL101" s="40"/>
      <c r="OZM101" s="40"/>
      <c r="OZN101" s="40"/>
      <c r="OZO101" s="40"/>
      <c r="OZP101" s="40"/>
      <c r="OZQ101" s="40"/>
      <c r="OZR101" s="40"/>
      <c r="OZS101" s="40"/>
      <c r="OZT101" s="40"/>
      <c r="OZU101" s="40"/>
      <c r="OZV101" s="40"/>
      <c r="OZW101" s="40"/>
      <c r="OZX101" s="40"/>
      <c r="OZY101" s="40"/>
      <c r="OZZ101" s="40"/>
      <c r="PAA101" s="40"/>
      <c r="PAB101" s="40"/>
      <c r="PAC101" s="40"/>
      <c r="PAD101" s="40"/>
      <c r="PAE101" s="40"/>
      <c r="PAF101" s="40"/>
      <c r="PAG101" s="40"/>
      <c r="PAH101" s="40"/>
      <c r="PAI101" s="40"/>
      <c r="PAJ101" s="40"/>
      <c r="PAK101" s="40"/>
      <c r="PAL101" s="40"/>
      <c r="PAM101" s="40"/>
      <c r="PAN101" s="40"/>
      <c r="PAO101" s="40"/>
      <c r="PAP101" s="40"/>
      <c r="PAQ101" s="40"/>
      <c r="PAR101" s="40"/>
      <c r="PAS101" s="40"/>
      <c r="PAT101" s="40"/>
      <c r="PAU101" s="40"/>
      <c r="PAV101" s="40"/>
      <c r="PAW101" s="40"/>
      <c r="PAX101" s="40"/>
      <c r="PAY101" s="40"/>
      <c r="PAZ101" s="40"/>
      <c r="PBA101" s="40"/>
      <c r="PBB101" s="40"/>
      <c r="PBC101" s="40"/>
      <c r="PBD101" s="40"/>
      <c r="PBE101" s="40"/>
      <c r="PBF101" s="40"/>
      <c r="PBG101" s="40"/>
      <c r="PBH101" s="40"/>
      <c r="PBI101" s="40"/>
      <c r="PBJ101" s="40"/>
      <c r="PBK101" s="40"/>
      <c r="PBL101" s="40"/>
      <c r="PBM101" s="40"/>
      <c r="PBN101" s="40"/>
      <c r="PBO101" s="40"/>
      <c r="PBP101" s="40"/>
      <c r="PBQ101" s="40"/>
      <c r="PBR101" s="40"/>
      <c r="PBS101" s="40"/>
      <c r="PBT101" s="40"/>
      <c r="PBU101" s="40"/>
      <c r="PBV101" s="40"/>
      <c r="PBW101" s="40"/>
      <c r="PBX101" s="40"/>
      <c r="PBY101" s="40"/>
      <c r="PBZ101" s="40"/>
      <c r="PCA101" s="40"/>
      <c r="PCB101" s="40"/>
      <c r="PCC101" s="40"/>
      <c r="PCD101" s="40"/>
      <c r="PCE101" s="40"/>
      <c r="PCF101" s="40"/>
      <c r="PCG101" s="40"/>
      <c r="PCH101" s="40"/>
      <c r="PCI101" s="40"/>
      <c r="PCJ101" s="40"/>
      <c r="PCK101" s="40"/>
      <c r="PCL101" s="40"/>
      <c r="PCM101" s="40"/>
      <c r="PCN101" s="40"/>
      <c r="PCO101" s="40"/>
      <c r="PCP101" s="40"/>
      <c r="PCQ101" s="40"/>
      <c r="PCR101" s="40"/>
      <c r="PCS101" s="40"/>
      <c r="PCT101" s="40"/>
      <c r="PCU101" s="40"/>
      <c r="PCV101" s="40"/>
      <c r="PCW101" s="40"/>
      <c r="PCX101" s="40"/>
      <c r="PCY101" s="40"/>
      <c r="PCZ101" s="40"/>
      <c r="PDA101" s="40"/>
      <c r="PDB101" s="40"/>
      <c r="PDC101" s="40"/>
      <c r="PDD101" s="40"/>
      <c r="PDE101" s="40"/>
      <c r="PDF101" s="40"/>
      <c r="PDG101" s="40"/>
      <c r="PDH101" s="40"/>
      <c r="PDI101" s="40"/>
      <c r="PDJ101" s="40"/>
      <c r="PDK101" s="40"/>
      <c r="PDL101" s="40"/>
      <c r="PDM101" s="40"/>
      <c r="PDN101" s="40"/>
      <c r="PDO101" s="40"/>
      <c r="PDP101" s="40"/>
      <c r="PDQ101" s="40"/>
      <c r="PDR101" s="40"/>
      <c r="PDS101" s="40"/>
      <c r="PDT101" s="40"/>
      <c r="PDU101" s="40"/>
      <c r="PDV101" s="40"/>
      <c r="PDW101" s="40"/>
      <c r="PDX101" s="40"/>
      <c r="PDY101" s="40"/>
      <c r="PDZ101" s="40"/>
      <c r="PEA101" s="40"/>
      <c r="PEB101" s="40"/>
      <c r="PEC101" s="40"/>
      <c r="PED101" s="40"/>
      <c r="PEE101" s="40"/>
      <c r="PEF101" s="40"/>
      <c r="PEG101" s="40"/>
      <c r="PEH101" s="40"/>
      <c r="PEI101" s="40"/>
      <c r="PEJ101" s="40"/>
      <c r="PEK101" s="40"/>
      <c r="PEL101" s="40"/>
      <c r="PEM101" s="40"/>
      <c r="PEN101" s="40"/>
      <c r="PEO101" s="40"/>
      <c r="PEP101" s="40"/>
      <c r="PEQ101" s="40"/>
      <c r="PER101" s="40"/>
      <c r="PES101" s="40"/>
      <c r="PET101" s="40"/>
      <c r="PEU101" s="40"/>
      <c r="PEV101" s="40"/>
      <c r="PEW101" s="40"/>
      <c r="PEX101" s="40"/>
      <c r="PEY101" s="40"/>
      <c r="PEZ101" s="40"/>
      <c r="PFA101" s="40"/>
      <c r="PFB101" s="40"/>
      <c r="PFC101" s="40"/>
      <c r="PFD101" s="40"/>
      <c r="PFE101" s="40"/>
      <c r="PFF101" s="40"/>
      <c r="PFG101" s="40"/>
      <c r="PFH101" s="40"/>
      <c r="PFI101" s="40"/>
      <c r="PFJ101" s="40"/>
      <c r="PFK101" s="40"/>
      <c r="PFL101" s="40"/>
      <c r="PFM101" s="40"/>
      <c r="PFN101" s="40"/>
      <c r="PFO101" s="40"/>
      <c r="PFP101" s="40"/>
      <c r="PFQ101" s="40"/>
      <c r="PFR101" s="40"/>
      <c r="PFS101" s="40"/>
      <c r="PFT101" s="40"/>
      <c r="PFU101" s="40"/>
      <c r="PFV101" s="40"/>
      <c r="PFW101" s="40"/>
      <c r="PFX101" s="40"/>
      <c r="PFY101" s="40"/>
      <c r="PFZ101" s="40"/>
      <c r="PGA101" s="40"/>
      <c r="PGB101" s="40"/>
      <c r="PGC101" s="40"/>
      <c r="PGD101" s="40"/>
      <c r="PGE101" s="40"/>
      <c r="PGF101" s="40"/>
      <c r="PGG101" s="40"/>
      <c r="PGH101" s="40"/>
      <c r="PGI101" s="40"/>
      <c r="PGJ101" s="40"/>
      <c r="PGK101" s="40"/>
      <c r="PGL101" s="40"/>
      <c r="PGM101" s="40"/>
      <c r="PGN101" s="40"/>
      <c r="PGO101" s="40"/>
      <c r="PGP101" s="40"/>
      <c r="PGQ101" s="40"/>
      <c r="PGR101" s="40"/>
      <c r="PGS101" s="40"/>
      <c r="PGT101" s="40"/>
      <c r="PGU101" s="40"/>
      <c r="PGV101" s="40"/>
      <c r="PGW101" s="40"/>
      <c r="PGX101" s="40"/>
      <c r="PGY101" s="40"/>
      <c r="PGZ101" s="40"/>
      <c r="PHA101" s="40"/>
      <c r="PHB101" s="40"/>
      <c r="PHC101" s="40"/>
      <c r="PHD101" s="40"/>
      <c r="PHE101" s="40"/>
      <c r="PHF101" s="40"/>
      <c r="PHG101" s="40"/>
      <c r="PHH101" s="40"/>
      <c r="PHI101" s="40"/>
      <c r="PHJ101" s="40"/>
      <c r="PHK101" s="40"/>
      <c r="PHL101" s="40"/>
      <c r="PHM101" s="40"/>
      <c r="PHN101" s="40"/>
      <c r="PHO101" s="40"/>
      <c r="PHP101" s="40"/>
      <c r="PHQ101" s="40"/>
      <c r="PHR101" s="40"/>
      <c r="PHS101" s="40"/>
      <c r="PHT101" s="40"/>
      <c r="PHU101" s="40"/>
      <c r="PHV101" s="40"/>
      <c r="PHW101" s="40"/>
      <c r="PHX101" s="40"/>
      <c r="PHY101" s="40"/>
      <c r="PHZ101" s="40"/>
      <c r="PIA101" s="40"/>
      <c r="PIB101" s="40"/>
      <c r="PIC101" s="40"/>
      <c r="PID101" s="40"/>
      <c r="PIE101" s="40"/>
      <c r="PIF101" s="40"/>
      <c r="PIG101" s="40"/>
      <c r="PIH101" s="40"/>
      <c r="PII101" s="40"/>
      <c r="PIJ101" s="40"/>
      <c r="PIK101" s="40"/>
      <c r="PIL101" s="40"/>
      <c r="PIM101" s="40"/>
      <c r="PIN101" s="40"/>
      <c r="PIO101" s="40"/>
      <c r="PIP101" s="40"/>
      <c r="PIQ101" s="40"/>
      <c r="PIR101" s="40"/>
      <c r="PIS101" s="40"/>
      <c r="PIT101" s="40"/>
      <c r="PIU101" s="40"/>
      <c r="PIV101" s="40"/>
      <c r="PIW101" s="40"/>
      <c r="PIX101" s="40"/>
      <c r="PIY101" s="40"/>
      <c r="PIZ101" s="40"/>
      <c r="PJA101" s="40"/>
      <c r="PJB101" s="40"/>
      <c r="PJC101" s="40"/>
      <c r="PJD101" s="40"/>
      <c r="PJE101" s="40"/>
      <c r="PJF101" s="40"/>
      <c r="PJG101" s="40"/>
      <c r="PJH101" s="40"/>
      <c r="PJI101" s="40"/>
      <c r="PJJ101" s="40"/>
      <c r="PJK101" s="40"/>
      <c r="PJL101" s="40"/>
      <c r="PJM101" s="40"/>
      <c r="PJN101" s="40"/>
      <c r="PJO101" s="40"/>
      <c r="PJP101" s="40"/>
      <c r="PJQ101" s="40"/>
      <c r="PJR101" s="40"/>
      <c r="PJS101" s="40"/>
      <c r="PJT101" s="40"/>
      <c r="PJU101" s="40"/>
      <c r="PJV101" s="40"/>
      <c r="PJW101" s="40"/>
      <c r="PJX101" s="40"/>
      <c r="PJY101" s="40"/>
      <c r="PJZ101" s="40"/>
      <c r="PKA101" s="40"/>
      <c r="PKB101" s="40"/>
      <c r="PKC101" s="40"/>
      <c r="PKD101" s="40"/>
      <c r="PKE101" s="40"/>
      <c r="PKF101" s="40"/>
      <c r="PKG101" s="40"/>
      <c r="PKH101" s="40"/>
      <c r="PKI101" s="40"/>
      <c r="PKJ101" s="40"/>
      <c r="PKK101" s="40"/>
      <c r="PKL101" s="40"/>
      <c r="PKM101" s="40"/>
      <c r="PKN101" s="40"/>
      <c r="PKO101" s="40"/>
      <c r="PKP101" s="40"/>
      <c r="PKQ101" s="40"/>
      <c r="PKR101" s="40"/>
      <c r="PKS101" s="40"/>
      <c r="PKT101" s="40"/>
      <c r="PKU101" s="40"/>
      <c r="PKV101" s="40"/>
      <c r="PKW101" s="40"/>
      <c r="PKX101" s="40"/>
      <c r="PKY101" s="40"/>
      <c r="PKZ101" s="40"/>
      <c r="PLA101" s="40"/>
      <c r="PLB101" s="40"/>
      <c r="PLC101" s="40"/>
      <c r="PLD101" s="40"/>
      <c r="PLE101" s="40"/>
      <c r="PLF101" s="40"/>
      <c r="PLG101" s="40"/>
      <c r="PLH101" s="40"/>
      <c r="PLI101" s="40"/>
      <c r="PLJ101" s="40"/>
      <c r="PLK101" s="40"/>
      <c r="PLL101" s="40"/>
      <c r="PLM101" s="40"/>
      <c r="PLN101" s="40"/>
      <c r="PLO101" s="40"/>
      <c r="PLP101" s="40"/>
      <c r="PLQ101" s="40"/>
      <c r="PLR101" s="40"/>
      <c r="PLS101" s="40"/>
      <c r="PLT101" s="40"/>
      <c r="PLU101" s="40"/>
      <c r="PLV101" s="40"/>
      <c r="PLW101" s="40"/>
      <c r="PLX101" s="40"/>
      <c r="PLY101" s="40"/>
      <c r="PLZ101" s="40"/>
      <c r="PMA101" s="40"/>
      <c r="PMB101" s="40"/>
      <c r="PMC101" s="40"/>
      <c r="PMD101" s="40"/>
      <c r="PME101" s="40"/>
      <c r="PMF101" s="40"/>
      <c r="PMG101" s="40"/>
      <c r="PMH101" s="40"/>
      <c r="PMI101" s="40"/>
      <c r="PMJ101" s="40"/>
      <c r="PMK101" s="40"/>
      <c r="PML101" s="40"/>
      <c r="PMM101" s="40"/>
      <c r="PMN101" s="40"/>
      <c r="PMO101" s="40"/>
      <c r="PMP101" s="40"/>
      <c r="PMQ101" s="40"/>
      <c r="PMR101" s="40"/>
      <c r="PMS101" s="40"/>
      <c r="PMT101" s="40"/>
      <c r="PMU101" s="40"/>
      <c r="PMV101" s="40"/>
      <c r="PMW101" s="40"/>
      <c r="PMX101" s="40"/>
      <c r="PMY101" s="40"/>
      <c r="PMZ101" s="40"/>
      <c r="PNA101" s="40"/>
      <c r="PNB101" s="40"/>
      <c r="PNC101" s="40"/>
      <c r="PND101" s="40"/>
      <c r="PNE101" s="40"/>
      <c r="PNF101" s="40"/>
      <c r="PNG101" s="40"/>
      <c r="PNH101" s="40"/>
      <c r="PNI101" s="40"/>
      <c r="PNJ101" s="40"/>
      <c r="PNK101" s="40"/>
      <c r="PNL101" s="40"/>
      <c r="PNM101" s="40"/>
      <c r="PNN101" s="40"/>
      <c r="PNO101" s="40"/>
      <c r="PNP101" s="40"/>
      <c r="PNQ101" s="40"/>
      <c r="PNR101" s="40"/>
      <c r="PNS101" s="40"/>
      <c r="PNT101" s="40"/>
      <c r="PNU101" s="40"/>
      <c r="PNV101" s="40"/>
      <c r="PNW101" s="40"/>
      <c r="PNX101" s="40"/>
      <c r="PNY101" s="40"/>
      <c r="PNZ101" s="40"/>
      <c r="POA101" s="40"/>
      <c r="POB101" s="40"/>
      <c r="POC101" s="40"/>
      <c r="POD101" s="40"/>
      <c r="POE101" s="40"/>
      <c r="POF101" s="40"/>
      <c r="POG101" s="40"/>
      <c r="POH101" s="40"/>
      <c r="POI101" s="40"/>
      <c r="POJ101" s="40"/>
      <c r="POK101" s="40"/>
      <c r="POL101" s="40"/>
      <c r="POM101" s="40"/>
      <c r="PON101" s="40"/>
      <c r="POO101" s="40"/>
      <c r="POP101" s="40"/>
      <c r="POQ101" s="40"/>
      <c r="POR101" s="40"/>
      <c r="POS101" s="40"/>
      <c r="POT101" s="40"/>
      <c r="POU101" s="40"/>
      <c r="POV101" s="40"/>
      <c r="POW101" s="40"/>
      <c r="POX101" s="40"/>
      <c r="POY101" s="40"/>
      <c r="POZ101" s="40"/>
      <c r="PPA101" s="40"/>
      <c r="PPB101" s="40"/>
      <c r="PPC101" s="40"/>
      <c r="PPD101" s="40"/>
      <c r="PPE101" s="40"/>
      <c r="PPF101" s="40"/>
      <c r="PPG101" s="40"/>
      <c r="PPH101" s="40"/>
      <c r="PPI101" s="40"/>
      <c r="PPJ101" s="40"/>
      <c r="PPK101" s="40"/>
      <c r="PPL101" s="40"/>
      <c r="PPM101" s="40"/>
      <c r="PPN101" s="40"/>
      <c r="PPO101" s="40"/>
      <c r="PPP101" s="40"/>
      <c r="PPQ101" s="40"/>
      <c r="PPR101" s="40"/>
      <c r="PPS101" s="40"/>
      <c r="PPT101" s="40"/>
      <c r="PPU101" s="40"/>
      <c r="PPV101" s="40"/>
      <c r="PPW101" s="40"/>
      <c r="PPX101" s="40"/>
      <c r="PPY101" s="40"/>
      <c r="PPZ101" s="40"/>
      <c r="PQA101" s="40"/>
      <c r="PQB101" s="40"/>
      <c r="PQC101" s="40"/>
      <c r="PQD101" s="40"/>
      <c r="PQE101" s="40"/>
      <c r="PQF101" s="40"/>
      <c r="PQG101" s="40"/>
      <c r="PQH101" s="40"/>
      <c r="PQI101" s="40"/>
      <c r="PQJ101" s="40"/>
      <c r="PQK101" s="40"/>
      <c r="PQL101" s="40"/>
      <c r="PQM101" s="40"/>
      <c r="PQN101" s="40"/>
      <c r="PQO101" s="40"/>
      <c r="PQP101" s="40"/>
      <c r="PQQ101" s="40"/>
      <c r="PQR101" s="40"/>
      <c r="PQS101" s="40"/>
      <c r="PQT101" s="40"/>
      <c r="PQU101" s="40"/>
      <c r="PQV101" s="40"/>
      <c r="PQW101" s="40"/>
      <c r="PQX101" s="40"/>
      <c r="PQY101" s="40"/>
      <c r="PQZ101" s="40"/>
      <c r="PRA101" s="40"/>
      <c r="PRB101" s="40"/>
      <c r="PRC101" s="40"/>
      <c r="PRD101" s="40"/>
      <c r="PRE101" s="40"/>
      <c r="PRF101" s="40"/>
      <c r="PRG101" s="40"/>
      <c r="PRH101" s="40"/>
      <c r="PRI101" s="40"/>
      <c r="PRJ101" s="40"/>
      <c r="PRK101" s="40"/>
      <c r="PRL101" s="40"/>
      <c r="PRM101" s="40"/>
      <c r="PRN101" s="40"/>
      <c r="PRO101" s="40"/>
      <c r="PRP101" s="40"/>
      <c r="PRQ101" s="40"/>
      <c r="PRR101" s="40"/>
      <c r="PRS101" s="40"/>
      <c r="PRT101" s="40"/>
      <c r="PRU101" s="40"/>
      <c r="PRV101" s="40"/>
      <c r="PRW101" s="40"/>
      <c r="PRX101" s="40"/>
      <c r="PRY101" s="40"/>
      <c r="PRZ101" s="40"/>
      <c r="PSA101" s="40"/>
      <c r="PSB101" s="40"/>
      <c r="PSC101" s="40"/>
      <c r="PSD101" s="40"/>
      <c r="PSE101" s="40"/>
      <c r="PSF101" s="40"/>
      <c r="PSG101" s="40"/>
      <c r="PSH101" s="40"/>
      <c r="PSI101" s="40"/>
      <c r="PSJ101" s="40"/>
      <c r="PSK101" s="40"/>
      <c r="PSL101" s="40"/>
      <c r="PSM101" s="40"/>
      <c r="PSN101" s="40"/>
      <c r="PSO101" s="40"/>
      <c r="PSP101" s="40"/>
      <c r="PSQ101" s="40"/>
      <c r="PSR101" s="40"/>
      <c r="PSS101" s="40"/>
      <c r="PST101" s="40"/>
      <c r="PSU101" s="40"/>
      <c r="PSV101" s="40"/>
      <c r="PSW101" s="40"/>
      <c r="PSX101" s="40"/>
      <c r="PSY101" s="40"/>
      <c r="PSZ101" s="40"/>
      <c r="PTA101" s="40"/>
      <c r="PTB101" s="40"/>
      <c r="PTC101" s="40"/>
      <c r="PTD101" s="40"/>
      <c r="PTE101" s="40"/>
      <c r="PTF101" s="40"/>
      <c r="PTG101" s="40"/>
      <c r="PTH101" s="40"/>
      <c r="PTI101" s="40"/>
      <c r="PTJ101" s="40"/>
      <c r="PTK101" s="40"/>
      <c r="PTL101" s="40"/>
      <c r="PTM101" s="40"/>
      <c r="PTN101" s="40"/>
      <c r="PTO101" s="40"/>
      <c r="PTP101" s="40"/>
      <c r="PTQ101" s="40"/>
      <c r="PTR101" s="40"/>
      <c r="PTS101" s="40"/>
      <c r="PTT101" s="40"/>
      <c r="PTU101" s="40"/>
      <c r="PTV101" s="40"/>
      <c r="PTW101" s="40"/>
      <c r="PTX101" s="40"/>
      <c r="PTY101" s="40"/>
      <c r="PTZ101" s="40"/>
      <c r="PUA101" s="40"/>
      <c r="PUB101" s="40"/>
      <c r="PUC101" s="40"/>
      <c r="PUD101" s="40"/>
      <c r="PUE101" s="40"/>
      <c r="PUF101" s="40"/>
      <c r="PUG101" s="40"/>
      <c r="PUH101" s="40"/>
      <c r="PUI101" s="40"/>
      <c r="PUJ101" s="40"/>
      <c r="PUK101" s="40"/>
      <c r="PUL101" s="40"/>
      <c r="PUM101" s="40"/>
      <c r="PUN101" s="40"/>
      <c r="PUO101" s="40"/>
      <c r="PUP101" s="40"/>
      <c r="PUQ101" s="40"/>
      <c r="PUR101" s="40"/>
      <c r="PUS101" s="40"/>
      <c r="PUT101" s="40"/>
      <c r="PUU101" s="40"/>
      <c r="PUV101" s="40"/>
      <c r="PUW101" s="40"/>
      <c r="PUX101" s="40"/>
      <c r="PUY101" s="40"/>
      <c r="PUZ101" s="40"/>
      <c r="PVA101" s="40"/>
      <c r="PVB101" s="40"/>
      <c r="PVC101" s="40"/>
      <c r="PVD101" s="40"/>
      <c r="PVE101" s="40"/>
      <c r="PVF101" s="40"/>
      <c r="PVG101" s="40"/>
      <c r="PVH101" s="40"/>
      <c r="PVI101" s="40"/>
      <c r="PVJ101" s="40"/>
      <c r="PVK101" s="40"/>
      <c r="PVL101" s="40"/>
      <c r="PVM101" s="40"/>
      <c r="PVN101" s="40"/>
      <c r="PVO101" s="40"/>
      <c r="PVP101" s="40"/>
      <c r="PVQ101" s="40"/>
      <c r="PVR101" s="40"/>
      <c r="PVS101" s="40"/>
      <c r="PVT101" s="40"/>
      <c r="PVU101" s="40"/>
      <c r="PVV101" s="40"/>
      <c r="PVW101" s="40"/>
      <c r="PVX101" s="40"/>
      <c r="PVY101" s="40"/>
      <c r="PVZ101" s="40"/>
      <c r="PWA101" s="40"/>
      <c r="PWB101" s="40"/>
      <c r="PWC101" s="40"/>
      <c r="PWD101" s="40"/>
      <c r="PWE101" s="40"/>
      <c r="PWF101" s="40"/>
      <c r="PWG101" s="40"/>
      <c r="PWH101" s="40"/>
      <c r="PWI101" s="40"/>
      <c r="PWJ101" s="40"/>
      <c r="PWK101" s="40"/>
      <c r="PWL101" s="40"/>
      <c r="PWM101" s="40"/>
      <c r="PWN101" s="40"/>
      <c r="PWO101" s="40"/>
      <c r="PWP101" s="40"/>
      <c r="PWQ101" s="40"/>
      <c r="PWR101" s="40"/>
      <c r="PWS101" s="40"/>
      <c r="PWT101" s="40"/>
      <c r="PWU101" s="40"/>
      <c r="PWV101" s="40"/>
      <c r="PWW101" s="40"/>
      <c r="PWX101" s="40"/>
      <c r="PWY101" s="40"/>
      <c r="PWZ101" s="40"/>
      <c r="PXA101" s="40"/>
      <c r="PXB101" s="40"/>
      <c r="PXC101" s="40"/>
      <c r="PXD101" s="40"/>
      <c r="PXE101" s="40"/>
      <c r="PXF101" s="40"/>
      <c r="PXG101" s="40"/>
      <c r="PXH101" s="40"/>
      <c r="PXI101" s="40"/>
      <c r="PXJ101" s="40"/>
      <c r="PXK101" s="40"/>
      <c r="PXL101" s="40"/>
      <c r="PXM101" s="40"/>
      <c r="PXN101" s="40"/>
      <c r="PXO101" s="40"/>
      <c r="PXP101" s="40"/>
      <c r="PXQ101" s="40"/>
      <c r="PXR101" s="40"/>
      <c r="PXS101" s="40"/>
      <c r="PXT101" s="40"/>
      <c r="PXU101" s="40"/>
      <c r="PXV101" s="40"/>
      <c r="PXW101" s="40"/>
      <c r="PXX101" s="40"/>
      <c r="PXY101" s="40"/>
      <c r="PXZ101" s="40"/>
      <c r="PYA101" s="40"/>
      <c r="PYB101" s="40"/>
      <c r="PYC101" s="40"/>
      <c r="PYD101" s="40"/>
      <c r="PYE101" s="40"/>
      <c r="PYF101" s="40"/>
      <c r="PYG101" s="40"/>
      <c r="PYH101" s="40"/>
      <c r="PYI101" s="40"/>
      <c r="PYJ101" s="40"/>
      <c r="PYK101" s="40"/>
      <c r="PYL101" s="40"/>
      <c r="PYM101" s="40"/>
      <c r="PYN101" s="40"/>
      <c r="PYO101" s="40"/>
      <c r="PYP101" s="40"/>
      <c r="PYQ101" s="40"/>
      <c r="PYR101" s="40"/>
      <c r="PYS101" s="40"/>
      <c r="PYT101" s="40"/>
      <c r="PYU101" s="40"/>
      <c r="PYV101" s="40"/>
      <c r="PYW101" s="40"/>
      <c r="PYX101" s="40"/>
      <c r="PYY101" s="40"/>
      <c r="PYZ101" s="40"/>
      <c r="PZA101" s="40"/>
      <c r="PZB101" s="40"/>
      <c r="PZC101" s="40"/>
      <c r="PZD101" s="40"/>
      <c r="PZE101" s="40"/>
      <c r="PZF101" s="40"/>
      <c r="PZG101" s="40"/>
      <c r="PZH101" s="40"/>
      <c r="PZI101" s="40"/>
      <c r="PZJ101" s="40"/>
      <c r="PZK101" s="40"/>
      <c r="PZL101" s="40"/>
      <c r="PZM101" s="40"/>
      <c r="PZN101" s="40"/>
      <c r="PZO101" s="40"/>
      <c r="PZP101" s="40"/>
      <c r="PZQ101" s="40"/>
      <c r="PZR101" s="40"/>
      <c r="PZS101" s="40"/>
      <c r="PZT101" s="40"/>
      <c r="PZU101" s="40"/>
      <c r="PZV101" s="40"/>
      <c r="PZW101" s="40"/>
      <c r="PZX101" s="40"/>
      <c r="PZY101" s="40"/>
      <c r="PZZ101" s="40"/>
      <c r="QAA101" s="40"/>
      <c r="QAB101" s="40"/>
      <c r="QAC101" s="40"/>
      <c r="QAD101" s="40"/>
      <c r="QAE101" s="40"/>
      <c r="QAF101" s="40"/>
      <c r="QAG101" s="40"/>
      <c r="QAH101" s="40"/>
      <c r="QAI101" s="40"/>
      <c r="QAJ101" s="40"/>
      <c r="QAK101" s="40"/>
      <c r="QAL101" s="40"/>
      <c r="QAM101" s="40"/>
      <c r="QAN101" s="40"/>
      <c r="QAO101" s="40"/>
      <c r="QAP101" s="40"/>
      <c r="QAQ101" s="40"/>
      <c r="QAR101" s="40"/>
      <c r="QAS101" s="40"/>
      <c r="QAT101" s="40"/>
      <c r="QAU101" s="40"/>
      <c r="QAV101" s="40"/>
      <c r="QAW101" s="40"/>
      <c r="QAX101" s="40"/>
      <c r="QAY101" s="40"/>
      <c r="QAZ101" s="40"/>
      <c r="QBA101" s="40"/>
      <c r="QBB101" s="40"/>
      <c r="QBC101" s="40"/>
      <c r="QBD101" s="40"/>
      <c r="QBE101" s="40"/>
      <c r="QBF101" s="40"/>
      <c r="QBG101" s="40"/>
      <c r="QBH101" s="40"/>
      <c r="QBI101" s="40"/>
      <c r="QBJ101" s="40"/>
      <c r="QBK101" s="40"/>
      <c r="QBL101" s="40"/>
      <c r="QBM101" s="40"/>
      <c r="QBN101" s="40"/>
      <c r="QBO101" s="40"/>
      <c r="QBP101" s="40"/>
      <c r="QBQ101" s="40"/>
      <c r="QBR101" s="40"/>
      <c r="QBS101" s="40"/>
      <c r="QBT101" s="40"/>
      <c r="QBU101" s="40"/>
      <c r="QBV101" s="40"/>
      <c r="QBW101" s="40"/>
      <c r="QBX101" s="40"/>
      <c r="QBY101" s="40"/>
      <c r="QBZ101" s="40"/>
      <c r="QCA101" s="40"/>
      <c r="QCB101" s="40"/>
      <c r="QCC101" s="40"/>
      <c r="QCD101" s="40"/>
      <c r="QCE101" s="40"/>
      <c r="QCF101" s="40"/>
      <c r="QCG101" s="40"/>
      <c r="QCH101" s="40"/>
      <c r="QCI101" s="40"/>
      <c r="QCJ101" s="40"/>
      <c r="QCK101" s="40"/>
      <c r="QCL101" s="40"/>
      <c r="QCM101" s="40"/>
      <c r="QCN101" s="40"/>
      <c r="QCO101" s="40"/>
      <c r="QCP101" s="40"/>
      <c r="QCQ101" s="40"/>
      <c r="QCR101" s="40"/>
      <c r="QCS101" s="40"/>
      <c r="QCT101" s="40"/>
      <c r="QCU101" s="40"/>
      <c r="QCV101" s="40"/>
      <c r="QCW101" s="40"/>
      <c r="QCX101" s="40"/>
      <c r="QCY101" s="40"/>
      <c r="QCZ101" s="40"/>
      <c r="QDA101" s="40"/>
      <c r="QDB101" s="40"/>
      <c r="QDC101" s="40"/>
      <c r="QDD101" s="40"/>
      <c r="QDE101" s="40"/>
      <c r="QDF101" s="40"/>
      <c r="QDG101" s="40"/>
      <c r="QDH101" s="40"/>
      <c r="QDI101" s="40"/>
      <c r="QDJ101" s="40"/>
      <c r="QDK101" s="40"/>
      <c r="QDL101" s="40"/>
      <c r="QDM101" s="40"/>
      <c r="QDN101" s="40"/>
      <c r="QDO101" s="40"/>
      <c r="QDP101" s="40"/>
      <c r="QDQ101" s="40"/>
      <c r="QDR101" s="40"/>
      <c r="QDS101" s="40"/>
      <c r="QDT101" s="40"/>
      <c r="QDU101" s="40"/>
      <c r="QDV101" s="40"/>
      <c r="QDW101" s="40"/>
      <c r="QDX101" s="40"/>
      <c r="QDY101" s="40"/>
      <c r="QDZ101" s="40"/>
      <c r="QEA101" s="40"/>
      <c r="QEB101" s="40"/>
      <c r="QEC101" s="40"/>
      <c r="QED101" s="40"/>
      <c r="QEE101" s="40"/>
      <c r="QEF101" s="40"/>
      <c r="QEG101" s="40"/>
      <c r="QEH101" s="40"/>
      <c r="QEI101" s="40"/>
      <c r="QEJ101" s="40"/>
      <c r="QEK101" s="40"/>
      <c r="QEL101" s="40"/>
      <c r="QEM101" s="40"/>
      <c r="QEN101" s="40"/>
      <c r="QEO101" s="40"/>
      <c r="QEP101" s="40"/>
      <c r="QEQ101" s="40"/>
      <c r="QER101" s="40"/>
      <c r="QES101" s="40"/>
      <c r="QET101" s="40"/>
      <c r="QEU101" s="40"/>
      <c r="QEV101" s="40"/>
      <c r="QEW101" s="40"/>
      <c r="QEX101" s="40"/>
      <c r="QEY101" s="40"/>
      <c r="QEZ101" s="40"/>
      <c r="QFA101" s="40"/>
      <c r="QFB101" s="40"/>
      <c r="QFC101" s="40"/>
      <c r="QFD101" s="40"/>
      <c r="QFE101" s="40"/>
      <c r="QFF101" s="40"/>
      <c r="QFG101" s="40"/>
      <c r="QFH101" s="40"/>
      <c r="QFI101" s="40"/>
      <c r="QFJ101" s="40"/>
      <c r="QFK101" s="40"/>
      <c r="QFL101" s="40"/>
      <c r="QFM101" s="40"/>
      <c r="QFN101" s="40"/>
      <c r="QFO101" s="40"/>
      <c r="QFP101" s="40"/>
      <c r="QFQ101" s="40"/>
      <c r="QFR101" s="40"/>
      <c r="QFS101" s="40"/>
      <c r="QFT101" s="40"/>
      <c r="QFU101" s="40"/>
      <c r="QFV101" s="40"/>
      <c r="QFW101" s="40"/>
      <c r="QFX101" s="40"/>
      <c r="QFY101" s="40"/>
      <c r="QFZ101" s="40"/>
      <c r="QGA101" s="40"/>
      <c r="QGB101" s="40"/>
      <c r="QGC101" s="40"/>
      <c r="QGD101" s="40"/>
      <c r="QGE101" s="40"/>
      <c r="QGF101" s="40"/>
      <c r="QGG101" s="40"/>
      <c r="QGH101" s="40"/>
      <c r="QGI101" s="40"/>
      <c r="QGJ101" s="40"/>
      <c r="QGK101" s="40"/>
      <c r="QGL101" s="40"/>
      <c r="QGM101" s="40"/>
      <c r="QGN101" s="40"/>
      <c r="QGO101" s="40"/>
      <c r="QGP101" s="40"/>
      <c r="QGQ101" s="40"/>
      <c r="QGR101" s="40"/>
      <c r="QGS101" s="40"/>
      <c r="QGT101" s="40"/>
      <c r="QGU101" s="40"/>
      <c r="QGV101" s="40"/>
      <c r="QGW101" s="40"/>
      <c r="QGX101" s="40"/>
      <c r="QGY101" s="40"/>
      <c r="QGZ101" s="40"/>
      <c r="QHA101" s="40"/>
      <c r="QHB101" s="40"/>
      <c r="QHC101" s="40"/>
      <c r="QHD101" s="40"/>
      <c r="QHE101" s="40"/>
      <c r="QHF101" s="40"/>
      <c r="QHG101" s="40"/>
      <c r="QHH101" s="40"/>
      <c r="QHI101" s="40"/>
      <c r="QHJ101" s="40"/>
      <c r="QHK101" s="40"/>
      <c r="QHL101" s="40"/>
      <c r="QHM101" s="40"/>
      <c r="QHN101" s="40"/>
      <c r="QHO101" s="40"/>
      <c r="QHP101" s="40"/>
      <c r="QHQ101" s="40"/>
      <c r="QHR101" s="40"/>
      <c r="QHS101" s="40"/>
      <c r="QHT101" s="40"/>
      <c r="QHU101" s="40"/>
      <c r="QHV101" s="40"/>
      <c r="QHW101" s="40"/>
      <c r="QHX101" s="40"/>
      <c r="QHY101" s="40"/>
      <c r="QHZ101" s="40"/>
      <c r="QIA101" s="40"/>
      <c r="QIB101" s="40"/>
      <c r="QIC101" s="40"/>
      <c r="QID101" s="40"/>
      <c r="QIE101" s="40"/>
      <c r="QIF101" s="40"/>
      <c r="QIG101" s="40"/>
      <c r="QIH101" s="40"/>
      <c r="QII101" s="40"/>
      <c r="QIJ101" s="40"/>
      <c r="QIK101" s="40"/>
      <c r="QIL101" s="40"/>
      <c r="QIM101" s="40"/>
      <c r="QIN101" s="40"/>
      <c r="QIO101" s="40"/>
      <c r="QIP101" s="40"/>
      <c r="QIQ101" s="40"/>
      <c r="QIR101" s="40"/>
      <c r="QIS101" s="40"/>
      <c r="QIT101" s="40"/>
      <c r="QIU101" s="40"/>
      <c r="QIV101" s="40"/>
      <c r="QIW101" s="40"/>
      <c r="QIX101" s="40"/>
      <c r="QIY101" s="40"/>
      <c r="QIZ101" s="40"/>
      <c r="QJA101" s="40"/>
      <c r="QJB101" s="40"/>
      <c r="QJC101" s="40"/>
      <c r="QJD101" s="40"/>
      <c r="QJE101" s="40"/>
      <c r="QJF101" s="40"/>
      <c r="QJG101" s="40"/>
      <c r="QJH101" s="40"/>
      <c r="QJI101" s="40"/>
      <c r="QJJ101" s="40"/>
      <c r="QJK101" s="40"/>
      <c r="QJL101" s="40"/>
      <c r="QJM101" s="40"/>
      <c r="QJN101" s="40"/>
      <c r="QJO101" s="40"/>
      <c r="QJP101" s="40"/>
      <c r="QJQ101" s="40"/>
      <c r="QJR101" s="40"/>
      <c r="QJS101" s="40"/>
      <c r="QJT101" s="40"/>
      <c r="QJU101" s="40"/>
      <c r="QJV101" s="40"/>
      <c r="QJW101" s="40"/>
      <c r="QJX101" s="40"/>
      <c r="QJY101" s="40"/>
      <c r="QJZ101" s="40"/>
      <c r="QKA101" s="40"/>
      <c r="QKB101" s="40"/>
      <c r="QKC101" s="40"/>
      <c r="QKD101" s="40"/>
      <c r="QKE101" s="40"/>
      <c r="QKF101" s="40"/>
      <c r="QKG101" s="40"/>
      <c r="QKH101" s="40"/>
      <c r="QKI101" s="40"/>
      <c r="QKJ101" s="40"/>
      <c r="QKK101" s="40"/>
      <c r="QKL101" s="40"/>
      <c r="QKM101" s="40"/>
      <c r="QKN101" s="40"/>
      <c r="QKO101" s="40"/>
      <c r="QKP101" s="40"/>
      <c r="QKQ101" s="40"/>
      <c r="QKR101" s="40"/>
      <c r="QKS101" s="40"/>
      <c r="QKT101" s="40"/>
      <c r="QKU101" s="40"/>
      <c r="QKV101" s="40"/>
      <c r="QKW101" s="40"/>
      <c r="QKX101" s="40"/>
      <c r="QKY101" s="40"/>
      <c r="QKZ101" s="40"/>
      <c r="QLA101" s="40"/>
      <c r="QLB101" s="40"/>
      <c r="QLC101" s="40"/>
      <c r="QLD101" s="40"/>
      <c r="QLE101" s="40"/>
      <c r="QLF101" s="40"/>
      <c r="QLG101" s="40"/>
      <c r="QLH101" s="40"/>
      <c r="QLI101" s="40"/>
      <c r="QLJ101" s="40"/>
      <c r="QLK101" s="40"/>
      <c r="QLL101" s="40"/>
      <c r="QLM101" s="40"/>
      <c r="QLN101" s="40"/>
      <c r="QLO101" s="40"/>
      <c r="QLP101" s="40"/>
      <c r="QLQ101" s="40"/>
      <c r="QLR101" s="40"/>
      <c r="QLS101" s="40"/>
      <c r="QLT101" s="40"/>
      <c r="QLU101" s="40"/>
      <c r="QLV101" s="40"/>
      <c r="QLW101" s="40"/>
      <c r="QLX101" s="40"/>
      <c r="QLY101" s="40"/>
      <c r="QLZ101" s="40"/>
      <c r="QMA101" s="40"/>
      <c r="QMB101" s="40"/>
      <c r="QMC101" s="40"/>
      <c r="QMD101" s="40"/>
      <c r="QME101" s="40"/>
      <c r="QMF101" s="40"/>
      <c r="QMG101" s="40"/>
      <c r="QMH101" s="40"/>
      <c r="QMI101" s="40"/>
      <c r="QMJ101" s="40"/>
      <c r="QMK101" s="40"/>
      <c r="QML101" s="40"/>
      <c r="QMM101" s="40"/>
      <c r="QMN101" s="40"/>
      <c r="QMO101" s="40"/>
      <c r="QMP101" s="40"/>
      <c r="QMQ101" s="40"/>
      <c r="QMR101" s="40"/>
      <c r="QMS101" s="40"/>
      <c r="QMT101" s="40"/>
      <c r="QMU101" s="40"/>
      <c r="QMV101" s="40"/>
      <c r="QMW101" s="40"/>
      <c r="QMX101" s="40"/>
      <c r="QMY101" s="40"/>
      <c r="QMZ101" s="40"/>
      <c r="QNA101" s="40"/>
      <c r="QNB101" s="40"/>
      <c r="QNC101" s="40"/>
      <c r="QND101" s="40"/>
      <c r="QNE101" s="40"/>
      <c r="QNF101" s="40"/>
      <c r="QNG101" s="40"/>
      <c r="QNH101" s="40"/>
      <c r="QNI101" s="40"/>
      <c r="QNJ101" s="40"/>
      <c r="QNK101" s="40"/>
      <c r="QNL101" s="40"/>
      <c r="QNM101" s="40"/>
      <c r="QNN101" s="40"/>
      <c r="QNO101" s="40"/>
      <c r="QNP101" s="40"/>
      <c r="QNQ101" s="40"/>
      <c r="QNR101" s="40"/>
      <c r="QNS101" s="40"/>
      <c r="QNT101" s="40"/>
      <c r="QNU101" s="40"/>
      <c r="QNV101" s="40"/>
      <c r="QNW101" s="40"/>
      <c r="QNX101" s="40"/>
      <c r="QNY101" s="40"/>
      <c r="QNZ101" s="40"/>
      <c r="QOA101" s="40"/>
      <c r="QOB101" s="40"/>
      <c r="QOC101" s="40"/>
      <c r="QOD101" s="40"/>
      <c r="QOE101" s="40"/>
      <c r="QOF101" s="40"/>
      <c r="QOG101" s="40"/>
      <c r="QOH101" s="40"/>
      <c r="QOI101" s="40"/>
      <c r="QOJ101" s="40"/>
      <c r="QOK101" s="40"/>
      <c r="QOL101" s="40"/>
      <c r="QOM101" s="40"/>
      <c r="QON101" s="40"/>
      <c r="QOO101" s="40"/>
      <c r="QOP101" s="40"/>
      <c r="QOQ101" s="40"/>
      <c r="QOR101" s="40"/>
      <c r="QOS101" s="40"/>
      <c r="QOT101" s="40"/>
      <c r="QOU101" s="40"/>
      <c r="QOV101" s="40"/>
      <c r="QOW101" s="40"/>
      <c r="QOX101" s="40"/>
      <c r="QOY101" s="40"/>
      <c r="QOZ101" s="40"/>
      <c r="QPA101" s="40"/>
      <c r="QPB101" s="40"/>
      <c r="QPC101" s="40"/>
      <c r="QPD101" s="40"/>
      <c r="QPE101" s="40"/>
      <c r="QPF101" s="40"/>
      <c r="QPG101" s="40"/>
      <c r="QPH101" s="40"/>
      <c r="QPI101" s="40"/>
      <c r="QPJ101" s="40"/>
      <c r="QPK101" s="40"/>
      <c r="QPL101" s="40"/>
      <c r="QPM101" s="40"/>
      <c r="QPN101" s="40"/>
      <c r="QPO101" s="40"/>
      <c r="QPP101" s="40"/>
      <c r="QPQ101" s="40"/>
      <c r="QPR101" s="40"/>
      <c r="QPS101" s="40"/>
      <c r="QPT101" s="40"/>
      <c r="QPU101" s="40"/>
      <c r="QPV101" s="40"/>
      <c r="QPW101" s="40"/>
      <c r="QPX101" s="40"/>
      <c r="QPY101" s="40"/>
      <c r="QPZ101" s="40"/>
      <c r="QQA101" s="40"/>
      <c r="QQB101" s="40"/>
      <c r="QQC101" s="40"/>
      <c r="QQD101" s="40"/>
      <c r="QQE101" s="40"/>
      <c r="QQF101" s="40"/>
      <c r="QQG101" s="40"/>
      <c r="QQH101" s="40"/>
      <c r="QQI101" s="40"/>
      <c r="QQJ101" s="40"/>
      <c r="QQK101" s="40"/>
      <c r="QQL101" s="40"/>
      <c r="QQM101" s="40"/>
      <c r="QQN101" s="40"/>
      <c r="QQO101" s="40"/>
      <c r="QQP101" s="40"/>
      <c r="QQQ101" s="40"/>
      <c r="QQR101" s="40"/>
      <c r="QQS101" s="40"/>
      <c r="QQT101" s="40"/>
      <c r="QQU101" s="40"/>
      <c r="QQV101" s="40"/>
      <c r="QQW101" s="40"/>
      <c r="QQX101" s="40"/>
      <c r="QQY101" s="40"/>
      <c r="QQZ101" s="40"/>
      <c r="QRA101" s="40"/>
      <c r="QRB101" s="40"/>
      <c r="QRC101" s="40"/>
      <c r="QRD101" s="40"/>
      <c r="QRE101" s="40"/>
      <c r="QRF101" s="40"/>
      <c r="QRG101" s="40"/>
      <c r="QRH101" s="40"/>
      <c r="QRI101" s="40"/>
      <c r="QRJ101" s="40"/>
      <c r="QRK101" s="40"/>
      <c r="QRL101" s="40"/>
      <c r="QRM101" s="40"/>
      <c r="QRN101" s="40"/>
      <c r="QRO101" s="40"/>
      <c r="QRP101" s="40"/>
      <c r="QRQ101" s="40"/>
      <c r="QRR101" s="40"/>
      <c r="QRS101" s="40"/>
      <c r="QRT101" s="40"/>
      <c r="QRU101" s="40"/>
      <c r="QRV101" s="40"/>
      <c r="QRW101" s="40"/>
      <c r="QRX101" s="40"/>
      <c r="QRY101" s="40"/>
      <c r="QRZ101" s="40"/>
      <c r="QSA101" s="40"/>
      <c r="QSB101" s="40"/>
      <c r="QSC101" s="40"/>
      <c r="QSD101" s="40"/>
      <c r="QSE101" s="40"/>
      <c r="QSF101" s="40"/>
      <c r="QSG101" s="40"/>
      <c r="QSH101" s="40"/>
      <c r="QSI101" s="40"/>
      <c r="QSJ101" s="40"/>
      <c r="QSK101" s="40"/>
      <c r="QSL101" s="40"/>
      <c r="QSM101" s="40"/>
      <c r="QSN101" s="40"/>
      <c r="QSO101" s="40"/>
      <c r="QSP101" s="40"/>
      <c r="QSQ101" s="40"/>
      <c r="QSR101" s="40"/>
      <c r="QSS101" s="40"/>
      <c r="QST101" s="40"/>
      <c r="QSU101" s="40"/>
      <c r="QSV101" s="40"/>
      <c r="QSW101" s="40"/>
      <c r="QSX101" s="40"/>
      <c r="QSY101" s="40"/>
      <c r="QSZ101" s="40"/>
      <c r="QTA101" s="40"/>
      <c r="QTB101" s="40"/>
      <c r="QTC101" s="40"/>
      <c r="QTD101" s="40"/>
      <c r="QTE101" s="40"/>
      <c r="QTF101" s="40"/>
      <c r="QTG101" s="40"/>
      <c r="QTH101" s="40"/>
      <c r="QTI101" s="40"/>
      <c r="QTJ101" s="40"/>
      <c r="QTK101" s="40"/>
      <c r="QTL101" s="40"/>
      <c r="QTM101" s="40"/>
      <c r="QTN101" s="40"/>
      <c r="QTO101" s="40"/>
      <c r="QTP101" s="40"/>
      <c r="QTQ101" s="40"/>
      <c r="QTR101" s="40"/>
      <c r="QTS101" s="40"/>
      <c r="QTT101" s="40"/>
      <c r="QTU101" s="40"/>
      <c r="QTV101" s="40"/>
      <c r="QTW101" s="40"/>
      <c r="QTX101" s="40"/>
      <c r="QTY101" s="40"/>
      <c r="QTZ101" s="40"/>
      <c r="QUA101" s="40"/>
      <c r="QUB101" s="40"/>
      <c r="QUC101" s="40"/>
      <c r="QUD101" s="40"/>
      <c r="QUE101" s="40"/>
      <c r="QUF101" s="40"/>
      <c r="QUG101" s="40"/>
      <c r="QUH101" s="40"/>
      <c r="QUI101" s="40"/>
      <c r="QUJ101" s="40"/>
      <c r="QUK101" s="40"/>
      <c r="QUL101" s="40"/>
      <c r="QUM101" s="40"/>
      <c r="QUN101" s="40"/>
      <c r="QUO101" s="40"/>
      <c r="QUP101" s="40"/>
      <c r="QUQ101" s="40"/>
      <c r="QUR101" s="40"/>
      <c r="QUS101" s="40"/>
      <c r="QUT101" s="40"/>
      <c r="QUU101" s="40"/>
      <c r="QUV101" s="40"/>
      <c r="QUW101" s="40"/>
      <c r="QUX101" s="40"/>
      <c r="QUY101" s="40"/>
      <c r="QUZ101" s="40"/>
      <c r="QVA101" s="40"/>
      <c r="QVB101" s="40"/>
      <c r="QVC101" s="40"/>
      <c r="QVD101" s="40"/>
      <c r="QVE101" s="40"/>
      <c r="QVF101" s="40"/>
      <c r="QVG101" s="40"/>
      <c r="QVH101" s="40"/>
      <c r="QVI101" s="40"/>
      <c r="QVJ101" s="40"/>
      <c r="QVK101" s="40"/>
      <c r="QVL101" s="40"/>
      <c r="QVM101" s="40"/>
      <c r="QVN101" s="40"/>
      <c r="QVO101" s="40"/>
      <c r="QVP101" s="40"/>
      <c r="QVQ101" s="40"/>
      <c r="QVR101" s="40"/>
      <c r="QVS101" s="40"/>
      <c r="QVT101" s="40"/>
      <c r="QVU101" s="40"/>
      <c r="QVV101" s="40"/>
      <c r="QVW101" s="40"/>
      <c r="QVX101" s="40"/>
      <c r="QVY101" s="40"/>
      <c r="QVZ101" s="40"/>
      <c r="QWA101" s="40"/>
      <c r="QWB101" s="40"/>
      <c r="QWC101" s="40"/>
      <c r="QWD101" s="40"/>
      <c r="QWE101" s="40"/>
      <c r="QWF101" s="40"/>
      <c r="QWG101" s="40"/>
      <c r="QWH101" s="40"/>
      <c r="QWI101" s="40"/>
      <c r="QWJ101" s="40"/>
      <c r="QWK101" s="40"/>
      <c r="QWL101" s="40"/>
      <c r="QWM101" s="40"/>
      <c r="QWN101" s="40"/>
      <c r="QWO101" s="40"/>
      <c r="QWP101" s="40"/>
      <c r="QWQ101" s="40"/>
      <c r="QWR101" s="40"/>
      <c r="QWS101" s="40"/>
      <c r="QWT101" s="40"/>
      <c r="QWU101" s="40"/>
      <c r="QWV101" s="40"/>
      <c r="QWW101" s="40"/>
      <c r="QWX101" s="40"/>
      <c r="QWY101" s="40"/>
      <c r="QWZ101" s="40"/>
      <c r="QXA101" s="40"/>
      <c r="QXB101" s="40"/>
      <c r="QXC101" s="40"/>
      <c r="QXD101" s="40"/>
      <c r="QXE101" s="40"/>
      <c r="QXF101" s="40"/>
      <c r="QXG101" s="40"/>
      <c r="QXH101" s="40"/>
      <c r="QXI101" s="40"/>
      <c r="QXJ101" s="40"/>
      <c r="QXK101" s="40"/>
      <c r="QXL101" s="40"/>
      <c r="QXM101" s="40"/>
      <c r="QXN101" s="40"/>
      <c r="QXO101" s="40"/>
      <c r="QXP101" s="40"/>
      <c r="QXQ101" s="40"/>
      <c r="QXR101" s="40"/>
      <c r="QXS101" s="40"/>
      <c r="QXT101" s="40"/>
      <c r="QXU101" s="40"/>
      <c r="QXV101" s="40"/>
      <c r="QXW101" s="40"/>
      <c r="QXX101" s="40"/>
      <c r="QXY101" s="40"/>
      <c r="QXZ101" s="40"/>
      <c r="QYA101" s="40"/>
      <c r="QYB101" s="40"/>
      <c r="QYC101" s="40"/>
      <c r="QYD101" s="40"/>
      <c r="QYE101" s="40"/>
      <c r="QYF101" s="40"/>
      <c r="QYG101" s="40"/>
      <c r="QYH101" s="40"/>
      <c r="QYI101" s="40"/>
      <c r="QYJ101" s="40"/>
      <c r="QYK101" s="40"/>
      <c r="QYL101" s="40"/>
      <c r="QYM101" s="40"/>
      <c r="QYN101" s="40"/>
      <c r="QYO101" s="40"/>
      <c r="QYP101" s="40"/>
      <c r="QYQ101" s="40"/>
      <c r="QYR101" s="40"/>
      <c r="QYS101" s="40"/>
      <c r="QYT101" s="40"/>
      <c r="QYU101" s="40"/>
      <c r="QYV101" s="40"/>
      <c r="QYW101" s="40"/>
      <c r="QYX101" s="40"/>
      <c r="QYY101" s="40"/>
      <c r="QYZ101" s="40"/>
      <c r="QZA101" s="40"/>
      <c r="QZB101" s="40"/>
      <c r="QZC101" s="40"/>
      <c r="QZD101" s="40"/>
      <c r="QZE101" s="40"/>
      <c r="QZF101" s="40"/>
      <c r="QZG101" s="40"/>
      <c r="QZH101" s="40"/>
      <c r="QZI101" s="40"/>
      <c r="QZJ101" s="40"/>
      <c r="QZK101" s="40"/>
      <c r="QZL101" s="40"/>
      <c r="QZM101" s="40"/>
      <c r="QZN101" s="40"/>
      <c r="QZO101" s="40"/>
      <c r="QZP101" s="40"/>
      <c r="QZQ101" s="40"/>
      <c r="QZR101" s="40"/>
      <c r="QZS101" s="40"/>
      <c r="QZT101" s="40"/>
      <c r="QZU101" s="40"/>
      <c r="QZV101" s="40"/>
      <c r="QZW101" s="40"/>
      <c r="QZX101" s="40"/>
      <c r="QZY101" s="40"/>
      <c r="QZZ101" s="40"/>
      <c r="RAA101" s="40"/>
      <c r="RAB101" s="40"/>
      <c r="RAC101" s="40"/>
      <c r="RAD101" s="40"/>
      <c r="RAE101" s="40"/>
      <c r="RAF101" s="40"/>
      <c r="RAG101" s="40"/>
      <c r="RAH101" s="40"/>
      <c r="RAI101" s="40"/>
      <c r="RAJ101" s="40"/>
      <c r="RAK101" s="40"/>
      <c r="RAL101" s="40"/>
      <c r="RAM101" s="40"/>
      <c r="RAN101" s="40"/>
      <c r="RAO101" s="40"/>
      <c r="RAP101" s="40"/>
      <c r="RAQ101" s="40"/>
      <c r="RAR101" s="40"/>
      <c r="RAS101" s="40"/>
      <c r="RAT101" s="40"/>
      <c r="RAU101" s="40"/>
      <c r="RAV101" s="40"/>
      <c r="RAW101" s="40"/>
      <c r="RAX101" s="40"/>
      <c r="RAY101" s="40"/>
      <c r="RAZ101" s="40"/>
      <c r="RBA101" s="40"/>
      <c r="RBB101" s="40"/>
      <c r="RBC101" s="40"/>
      <c r="RBD101" s="40"/>
      <c r="RBE101" s="40"/>
      <c r="RBF101" s="40"/>
      <c r="RBG101" s="40"/>
      <c r="RBH101" s="40"/>
      <c r="RBI101" s="40"/>
      <c r="RBJ101" s="40"/>
      <c r="RBK101" s="40"/>
      <c r="RBL101" s="40"/>
      <c r="RBM101" s="40"/>
      <c r="RBN101" s="40"/>
      <c r="RBO101" s="40"/>
      <c r="RBP101" s="40"/>
      <c r="RBQ101" s="40"/>
      <c r="RBR101" s="40"/>
      <c r="RBS101" s="40"/>
      <c r="RBT101" s="40"/>
      <c r="RBU101" s="40"/>
      <c r="RBV101" s="40"/>
      <c r="RBW101" s="40"/>
      <c r="RBX101" s="40"/>
      <c r="RBY101" s="40"/>
      <c r="RBZ101" s="40"/>
      <c r="RCA101" s="40"/>
      <c r="RCB101" s="40"/>
      <c r="RCC101" s="40"/>
      <c r="RCD101" s="40"/>
      <c r="RCE101" s="40"/>
      <c r="RCF101" s="40"/>
      <c r="RCG101" s="40"/>
      <c r="RCH101" s="40"/>
      <c r="RCI101" s="40"/>
      <c r="RCJ101" s="40"/>
      <c r="RCK101" s="40"/>
      <c r="RCL101" s="40"/>
      <c r="RCM101" s="40"/>
      <c r="RCN101" s="40"/>
      <c r="RCO101" s="40"/>
      <c r="RCP101" s="40"/>
      <c r="RCQ101" s="40"/>
      <c r="RCR101" s="40"/>
      <c r="RCS101" s="40"/>
      <c r="RCT101" s="40"/>
      <c r="RCU101" s="40"/>
      <c r="RCV101" s="40"/>
      <c r="RCW101" s="40"/>
      <c r="RCX101" s="40"/>
      <c r="RCY101" s="40"/>
      <c r="RCZ101" s="40"/>
      <c r="RDA101" s="40"/>
      <c r="RDB101" s="40"/>
      <c r="RDC101" s="40"/>
      <c r="RDD101" s="40"/>
      <c r="RDE101" s="40"/>
      <c r="RDF101" s="40"/>
      <c r="RDG101" s="40"/>
      <c r="RDH101" s="40"/>
      <c r="RDI101" s="40"/>
      <c r="RDJ101" s="40"/>
      <c r="RDK101" s="40"/>
      <c r="RDL101" s="40"/>
      <c r="RDM101" s="40"/>
      <c r="RDN101" s="40"/>
      <c r="RDO101" s="40"/>
      <c r="RDP101" s="40"/>
      <c r="RDQ101" s="40"/>
      <c r="RDR101" s="40"/>
      <c r="RDS101" s="40"/>
      <c r="RDT101" s="40"/>
      <c r="RDU101" s="40"/>
      <c r="RDV101" s="40"/>
      <c r="RDW101" s="40"/>
      <c r="RDX101" s="40"/>
      <c r="RDY101" s="40"/>
      <c r="RDZ101" s="40"/>
      <c r="REA101" s="40"/>
      <c r="REB101" s="40"/>
      <c r="REC101" s="40"/>
      <c r="RED101" s="40"/>
      <c r="REE101" s="40"/>
      <c r="REF101" s="40"/>
      <c r="REG101" s="40"/>
      <c r="REH101" s="40"/>
      <c r="REI101" s="40"/>
      <c r="REJ101" s="40"/>
      <c r="REK101" s="40"/>
      <c r="REL101" s="40"/>
      <c r="REM101" s="40"/>
      <c r="REN101" s="40"/>
      <c r="REO101" s="40"/>
      <c r="REP101" s="40"/>
      <c r="REQ101" s="40"/>
      <c r="RER101" s="40"/>
      <c r="RES101" s="40"/>
      <c r="RET101" s="40"/>
      <c r="REU101" s="40"/>
      <c r="REV101" s="40"/>
      <c r="REW101" s="40"/>
      <c r="REX101" s="40"/>
      <c r="REY101" s="40"/>
      <c r="REZ101" s="40"/>
      <c r="RFA101" s="40"/>
      <c r="RFB101" s="40"/>
      <c r="RFC101" s="40"/>
      <c r="RFD101" s="40"/>
      <c r="RFE101" s="40"/>
      <c r="RFF101" s="40"/>
      <c r="RFG101" s="40"/>
      <c r="RFH101" s="40"/>
      <c r="RFI101" s="40"/>
      <c r="RFJ101" s="40"/>
      <c r="RFK101" s="40"/>
      <c r="RFL101" s="40"/>
      <c r="RFM101" s="40"/>
      <c r="RFN101" s="40"/>
      <c r="RFO101" s="40"/>
      <c r="RFP101" s="40"/>
      <c r="RFQ101" s="40"/>
      <c r="RFR101" s="40"/>
      <c r="RFS101" s="40"/>
      <c r="RFT101" s="40"/>
      <c r="RFU101" s="40"/>
      <c r="RFV101" s="40"/>
      <c r="RFW101" s="40"/>
      <c r="RFX101" s="40"/>
      <c r="RFY101" s="40"/>
      <c r="RFZ101" s="40"/>
      <c r="RGA101" s="40"/>
      <c r="RGB101" s="40"/>
      <c r="RGC101" s="40"/>
      <c r="RGD101" s="40"/>
      <c r="RGE101" s="40"/>
      <c r="RGF101" s="40"/>
      <c r="RGG101" s="40"/>
      <c r="RGH101" s="40"/>
      <c r="RGI101" s="40"/>
      <c r="RGJ101" s="40"/>
      <c r="RGK101" s="40"/>
      <c r="RGL101" s="40"/>
      <c r="RGM101" s="40"/>
      <c r="RGN101" s="40"/>
      <c r="RGO101" s="40"/>
      <c r="RGP101" s="40"/>
      <c r="RGQ101" s="40"/>
      <c r="RGR101" s="40"/>
      <c r="RGS101" s="40"/>
      <c r="RGT101" s="40"/>
      <c r="RGU101" s="40"/>
      <c r="RGV101" s="40"/>
      <c r="RGW101" s="40"/>
      <c r="RGX101" s="40"/>
      <c r="RGY101" s="40"/>
      <c r="RGZ101" s="40"/>
      <c r="RHA101" s="40"/>
      <c r="RHB101" s="40"/>
      <c r="RHC101" s="40"/>
      <c r="RHD101" s="40"/>
      <c r="RHE101" s="40"/>
      <c r="RHF101" s="40"/>
      <c r="RHG101" s="40"/>
      <c r="RHH101" s="40"/>
      <c r="RHI101" s="40"/>
      <c r="RHJ101" s="40"/>
      <c r="RHK101" s="40"/>
      <c r="RHL101" s="40"/>
      <c r="RHM101" s="40"/>
      <c r="RHN101" s="40"/>
      <c r="RHO101" s="40"/>
      <c r="RHP101" s="40"/>
      <c r="RHQ101" s="40"/>
      <c r="RHR101" s="40"/>
      <c r="RHS101" s="40"/>
      <c r="RHT101" s="40"/>
      <c r="RHU101" s="40"/>
      <c r="RHV101" s="40"/>
      <c r="RHW101" s="40"/>
      <c r="RHX101" s="40"/>
      <c r="RHY101" s="40"/>
      <c r="RHZ101" s="40"/>
      <c r="RIA101" s="40"/>
      <c r="RIB101" s="40"/>
      <c r="RIC101" s="40"/>
      <c r="RID101" s="40"/>
      <c r="RIE101" s="40"/>
      <c r="RIF101" s="40"/>
      <c r="RIG101" s="40"/>
      <c r="RIH101" s="40"/>
      <c r="RII101" s="40"/>
      <c r="RIJ101" s="40"/>
      <c r="RIK101" s="40"/>
      <c r="RIL101" s="40"/>
      <c r="RIM101" s="40"/>
      <c r="RIN101" s="40"/>
      <c r="RIO101" s="40"/>
      <c r="RIP101" s="40"/>
      <c r="RIQ101" s="40"/>
      <c r="RIR101" s="40"/>
      <c r="RIS101" s="40"/>
      <c r="RIT101" s="40"/>
      <c r="RIU101" s="40"/>
      <c r="RIV101" s="40"/>
      <c r="RIW101" s="40"/>
      <c r="RIX101" s="40"/>
      <c r="RIY101" s="40"/>
      <c r="RIZ101" s="40"/>
      <c r="RJA101" s="40"/>
      <c r="RJB101" s="40"/>
      <c r="RJC101" s="40"/>
      <c r="RJD101" s="40"/>
      <c r="RJE101" s="40"/>
      <c r="RJF101" s="40"/>
      <c r="RJG101" s="40"/>
      <c r="RJH101" s="40"/>
      <c r="RJI101" s="40"/>
      <c r="RJJ101" s="40"/>
      <c r="RJK101" s="40"/>
      <c r="RJL101" s="40"/>
      <c r="RJM101" s="40"/>
      <c r="RJN101" s="40"/>
      <c r="RJO101" s="40"/>
      <c r="RJP101" s="40"/>
      <c r="RJQ101" s="40"/>
      <c r="RJR101" s="40"/>
      <c r="RJS101" s="40"/>
      <c r="RJT101" s="40"/>
      <c r="RJU101" s="40"/>
      <c r="RJV101" s="40"/>
      <c r="RJW101" s="40"/>
      <c r="RJX101" s="40"/>
      <c r="RJY101" s="40"/>
      <c r="RJZ101" s="40"/>
      <c r="RKA101" s="40"/>
      <c r="RKB101" s="40"/>
      <c r="RKC101" s="40"/>
      <c r="RKD101" s="40"/>
      <c r="RKE101" s="40"/>
      <c r="RKF101" s="40"/>
      <c r="RKG101" s="40"/>
      <c r="RKH101" s="40"/>
      <c r="RKI101" s="40"/>
      <c r="RKJ101" s="40"/>
      <c r="RKK101" s="40"/>
      <c r="RKL101" s="40"/>
      <c r="RKM101" s="40"/>
      <c r="RKN101" s="40"/>
      <c r="RKO101" s="40"/>
      <c r="RKP101" s="40"/>
      <c r="RKQ101" s="40"/>
      <c r="RKR101" s="40"/>
      <c r="RKS101" s="40"/>
      <c r="RKT101" s="40"/>
      <c r="RKU101" s="40"/>
      <c r="RKV101" s="40"/>
      <c r="RKW101" s="40"/>
      <c r="RKX101" s="40"/>
      <c r="RKY101" s="40"/>
      <c r="RKZ101" s="40"/>
      <c r="RLA101" s="40"/>
      <c r="RLB101" s="40"/>
      <c r="RLC101" s="40"/>
      <c r="RLD101" s="40"/>
      <c r="RLE101" s="40"/>
      <c r="RLF101" s="40"/>
      <c r="RLG101" s="40"/>
      <c r="RLH101" s="40"/>
      <c r="RLI101" s="40"/>
      <c r="RLJ101" s="40"/>
      <c r="RLK101" s="40"/>
      <c r="RLL101" s="40"/>
      <c r="RLM101" s="40"/>
      <c r="RLN101" s="40"/>
      <c r="RLO101" s="40"/>
      <c r="RLP101" s="40"/>
      <c r="RLQ101" s="40"/>
      <c r="RLR101" s="40"/>
      <c r="RLS101" s="40"/>
      <c r="RLT101" s="40"/>
      <c r="RLU101" s="40"/>
      <c r="RLV101" s="40"/>
      <c r="RLW101" s="40"/>
      <c r="RLX101" s="40"/>
      <c r="RLY101" s="40"/>
      <c r="RLZ101" s="40"/>
      <c r="RMA101" s="40"/>
      <c r="RMB101" s="40"/>
      <c r="RMC101" s="40"/>
      <c r="RMD101" s="40"/>
      <c r="RME101" s="40"/>
      <c r="RMF101" s="40"/>
      <c r="RMG101" s="40"/>
      <c r="RMH101" s="40"/>
      <c r="RMI101" s="40"/>
      <c r="RMJ101" s="40"/>
      <c r="RMK101" s="40"/>
      <c r="RML101" s="40"/>
      <c r="RMM101" s="40"/>
      <c r="RMN101" s="40"/>
      <c r="RMO101" s="40"/>
      <c r="RMP101" s="40"/>
      <c r="RMQ101" s="40"/>
      <c r="RMR101" s="40"/>
      <c r="RMS101" s="40"/>
      <c r="RMT101" s="40"/>
      <c r="RMU101" s="40"/>
      <c r="RMV101" s="40"/>
      <c r="RMW101" s="40"/>
      <c r="RMX101" s="40"/>
      <c r="RMY101" s="40"/>
      <c r="RMZ101" s="40"/>
      <c r="RNA101" s="40"/>
      <c r="RNB101" s="40"/>
      <c r="RNC101" s="40"/>
      <c r="RND101" s="40"/>
      <c r="RNE101" s="40"/>
      <c r="RNF101" s="40"/>
      <c r="RNG101" s="40"/>
      <c r="RNH101" s="40"/>
      <c r="RNI101" s="40"/>
      <c r="RNJ101" s="40"/>
      <c r="RNK101" s="40"/>
      <c r="RNL101" s="40"/>
      <c r="RNM101" s="40"/>
      <c r="RNN101" s="40"/>
      <c r="RNO101" s="40"/>
      <c r="RNP101" s="40"/>
      <c r="RNQ101" s="40"/>
      <c r="RNR101" s="40"/>
      <c r="RNS101" s="40"/>
      <c r="RNT101" s="40"/>
      <c r="RNU101" s="40"/>
      <c r="RNV101" s="40"/>
      <c r="RNW101" s="40"/>
      <c r="RNX101" s="40"/>
      <c r="RNY101" s="40"/>
      <c r="RNZ101" s="40"/>
      <c r="ROA101" s="40"/>
      <c r="ROB101" s="40"/>
      <c r="ROC101" s="40"/>
      <c r="ROD101" s="40"/>
      <c r="ROE101" s="40"/>
      <c r="ROF101" s="40"/>
      <c r="ROG101" s="40"/>
      <c r="ROH101" s="40"/>
      <c r="ROI101" s="40"/>
      <c r="ROJ101" s="40"/>
      <c r="ROK101" s="40"/>
      <c r="ROL101" s="40"/>
      <c r="ROM101" s="40"/>
      <c r="RON101" s="40"/>
      <c r="ROO101" s="40"/>
      <c r="ROP101" s="40"/>
      <c r="ROQ101" s="40"/>
      <c r="ROR101" s="40"/>
      <c r="ROS101" s="40"/>
      <c r="ROT101" s="40"/>
      <c r="ROU101" s="40"/>
      <c r="ROV101" s="40"/>
      <c r="ROW101" s="40"/>
      <c r="ROX101" s="40"/>
      <c r="ROY101" s="40"/>
      <c r="ROZ101" s="40"/>
      <c r="RPA101" s="40"/>
      <c r="RPB101" s="40"/>
      <c r="RPC101" s="40"/>
      <c r="RPD101" s="40"/>
      <c r="RPE101" s="40"/>
      <c r="RPF101" s="40"/>
      <c r="RPG101" s="40"/>
      <c r="RPH101" s="40"/>
      <c r="RPI101" s="40"/>
      <c r="RPJ101" s="40"/>
      <c r="RPK101" s="40"/>
      <c r="RPL101" s="40"/>
      <c r="RPM101" s="40"/>
      <c r="RPN101" s="40"/>
      <c r="RPO101" s="40"/>
      <c r="RPP101" s="40"/>
      <c r="RPQ101" s="40"/>
      <c r="RPR101" s="40"/>
      <c r="RPS101" s="40"/>
      <c r="RPT101" s="40"/>
      <c r="RPU101" s="40"/>
      <c r="RPV101" s="40"/>
      <c r="RPW101" s="40"/>
      <c r="RPX101" s="40"/>
      <c r="RPY101" s="40"/>
      <c r="RPZ101" s="40"/>
      <c r="RQA101" s="40"/>
      <c r="RQB101" s="40"/>
      <c r="RQC101" s="40"/>
      <c r="RQD101" s="40"/>
      <c r="RQE101" s="40"/>
      <c r="RQF101" s="40"/>
      <c r="RQG101" s="40"/>
      <c r="RQH101" s="40"/>
      <c r="RQI101" s="40"/>
      <c r="RQJ101" s="40"/>
      <c r="RQK101" s="40"/>
      <c r="RQL101" s="40"/>
      <c r="RQM101" s="40"/>
      <c r="RQN101" s="40"/>
      <c r="RQO101" s="40"/>
      <c r="RQP101" s="40"/>
      <c r="RQQ101" s="40"/>
      <c r="RQR101" s="40"/>
      <c r="RQS101" s="40"/>
      <c r="RQT101" s="40"/>
      <c r="RQU101" s="40"/>
      <c r="RQV101" s="40"/>
      <c r="RQW101" s="40"/>
      <c r="RQX101" s="40"/>
      <c r="RQY101" s="40"/>
      <c r="RQZ101" s="40"/>
      <c r="RRA101" s="40"/>
      <c r="RRB101" s="40"/>
      <c r="RRC101" s="40"/>
      <c r="RRD101" s="40"/>
      <c r="RRE101" s="40"/>
      <c r="RRF101" s="40"/>
      <c r="RRG101" s="40"/>
      <c r="RRH101" s="40"/>
      <c r="RRI101" s="40"/>
      <c r="RRJ101" s="40"/>
      <c r="RRK101" s="40"/>
      <c r="RRL101" s="40"/>
      <c r="RRM101" s="40"/>
      <c r="RRN101" s="40"/>
      <c r="RRO101" s="40"/>
      <c r="RRP101" s="40"/>
      <c r="RRQ101" s="40"/>
      <c r="RRR101" s="40"/>
      <c r="RRS101" s="40"/>
      <c r="RRT101" s="40"/>
      <c r="RRU101" s="40"/>
      <c r="RRV101" s="40"/>
      <c r="RRW101" s="40"/>
      <c r="RRX101" s="40"/>
      <c r="RRY101" s="40"/>
      <c r="RRZ101" s="40"/>
      <c r="RSA101" s="40"/>
      <c r="RSB101" s="40"/>
      <c r="RSC101" s="40"/>
      <c r="RSD101" s="40"/>
      <c r="RSE101" s="40"/>
      <c r="RSF101" s="40"/>
      <c r="RSG101" s="40"/>
      <c r="RSH101" s="40"/>
      <c r="RSI101" s="40"/>
      <c r="RSJ101" s="40"/>
      <c r="RSK101" s="40"/>
      <c r="RSL101" s="40"/>
      <c r="RSM101" s="40"/>
      <c r="RSN101" s="40"/>
      <c r="RSO101" s="40"/>
      <c r="RSP101" s="40"/>
      <c r="RSQ101" s="40"/>
      <c r="RSR101" s="40"/>
      <c r="RSS101" s="40"/>
      <c r="RST101" s="40"/>
      <c r="RSU101" s="40"/>
      <c r="RSV101" s="40"/>
      <c r="RSW101" s="40"/>
      <c r="RSX101" s="40"/>
      <c r="RSY101" s="40"/>
      <c r="RSZ101" s="40"/>
      <c r="RTA101" s="40"/>
      <c r="RTB101" s="40"/>
      <c r="RTC101" s="40"/>
      <c r="RTD101" s="40"/>
      <c r="RTE101" s="40"/>
      <c r="RTF101" s="40"/>
      <c r="RTG101" s="40"/>
      <c r="RTH101" s="40"/>
      <c r="RTI101" s="40"/>
      <c r="RTJ101" s="40"/>
      <c r="RTK101" s="40"/>
      <c r="RTL101" s="40"/>
      <c r="RTM101" s="40"/>
      <c r="RTN101" s="40"/>
      <c r="RTO101" s="40"/>
      <c r="RTP101" s="40"/>
      <c r="RTQ101" s="40"/>
      <c r="RTR101" s="40"/>
      <c r="RTS101" s="40"/>
      <c r="RTT101" s="40"/>
      <c r="RTU101" s="40"/>
      <c r="RTV101" s="40"/>
      <c r="RTW101" s="40"/>
      <c r="RTX101" s="40"/>
      <c r="RTY101" s="40"/>
      <c r="RTZ101" s="40"/>
      <c r="RUA101" s="40"/>
      <c r="RUB101" s="40"/>
      <c r="RUC101" s="40"/>
      <c r="RUD101" s="40"/>
      <c r="RUE101" s="40"/>
      <c r="RUF101" s="40"/>
      <c r="RUG101" s="40"/>
      <c r="RUH101" s="40"/>
      <c r="RUI101" s="40"/>
      <c r="RUJ101" s="40"/>
      <c r="RUK101" s="40"/>
      <c r="RUL101" s="40"/>
      <c r="RUM101" s="40"/>
      <c r="RUN101" s="40"/>
      <c r="RUO101" s="40"/>
      <c r="RUP101" s="40"/>
      <c r="RUQ101" s="40"/>
      <c r="RUR101" s="40"/>
      <c r="RUS101" s="40"/>
      <c r="RUT101" s="40"/>
      <c r="RUU101" s="40"/>
      <c r="RUV101" s="40"/>
      <c r="RUW101" s="40"/>
      <c r="RUX101" s="40"/>
      <c r="RUY101" s="40"/>
      <c r="RUZ101" s="40"/>
      <c r="RVA101" s="40"/>
      <c r="RVB101" s="40"/>
      <c r="RVC101" s="40"/>
      <c r="RVD101" s="40"/>
      <c r="RVE101" s="40"/>
      <c r="RVF101" s="40"/>
      <c r="RVG101" s="40"/>
      <c r="RVH101" s="40"/>
      <c r="RVI101" s="40"/>
      <c r="RVJ101" s="40"/>
      <c r="RVK101" s="40"/>
      <c r="RVL101" s="40"/>
      <c r="RVM101" s="40"/>
      <c r="RVN101" s="40"/>
      <c r="RVO101" s="40"/>
      <c r="RVP101" s="40"/>
      <c r="RVQ101" s="40"/>
      <c r="RVR101" s="40"/>
      <c r="RVS101" s="40"/>
      <c r="RVT101" s="40"/>
      <c r="RVU101" s="40"/>
      <c r="RVV101" s="40"/>
      <c r="RVW101" s="40"/>
      <c r="RVX101" s="40"/>
      <c r="RVY101" s="40"/>
      <c r="RVZ101" s="40"/>
      <c r="RWA101" s="40"/>
      <c r="RWB101" s="40"/>
      <c r="RWC101" s="40"/>
      <c r="RWD101" s="40"/>
      <c r="RWE101" s="40"/>
      <c r="RWF101" s="40"/>
      <c r="RWG101" s="40"/>
      <c r="RWH101" s="40"/>
      <c r="RWI101" s="40"/>
      <c r="RWJ101" s="40"/>
      <c r="RWK101" s="40"/>
      <c r="RWL101" s="40"/>
      <c r="RWM101" s="40"/>
      <c r="RWN101" s="40"/>
      <c r="RWO101" s="40"/>
      <c r="RWP101" s="40"/>
      <c r="RWQ101" s="40"/>
      <c r="RWR101" s="40"/>
      <c r="RWS101" s="40"/>
      <c r="RWT101" s="40"/>
      <c r="RWU101" s="40"/>
      <c r="RWV101" s="40"/>
      <c r="RWW101" s="40"/>
      <c r="RWX101" s="40"/>
      <c r="RWY101" s="40"/>
      <c r="RWZ101" s="40"/>
      <c r="RXA101" s="40"/>
      <c r="RXB101" s="40"/>
      <c r="RXC101" s="40"/>
      <c r="RXD101" s="40"/>
      <c r="RXE101" s="40"/>
      <c r="RXF101" s="40"/>
      <c r="RXG101" s="40"/>
      <c r="RXH101" s="40"/>
      <c r="RXI101" s="40"/>
      <c r="RXJ101" s="40"/>
      <c r="RXK101" s="40"/>
      <c r="RXL101" s="40"/>
      <c r="RXM101" s="40"/>
      <c r="RXN101" s="40"/>
      <c r="RXO101" s="40"/>
      <c r="RXP101" s="40"/>
      <c r="RXQ101" s="40"/>
      <c r="RXR101" s="40"/>
      <c r="RXS101" s="40"/>
      <c r="RXT101" s="40"/>
      <c r="RXU101" s="40"/>
      <c r="RXV101" s="40"/>
      <c r="RXW101" s="40"/>
      <c r="RXX101" s="40"/>
      <c r="RXY101" s="40"/>
      <c r="RXZ101" s="40"/>
      <c r="RYA101" s="40"/>
      <c r="RYB101" s="40"/>
      <c r="RYC101" s="40"/>
      <c r="RYD101" s="40"/>
      <c r="RYE101" s="40"/>
      <c r="RYF101" s="40"/>
      <c r="RYG101" s="40"/>
      <c r="RYH101" s="40"/>
      <c r="RYI101" s="40"/>
      <c r="RYJ101" s="40"/>
      <c r="RYK101" s="40"/>
      <c r="RYL101" s="40"/>
      <c r="RYM101" s="40"/>
      <c r="RYN101" s="40"/>
      <c r="RYO101" s="40"/>
      <c r="RYP101" s="40"/>
      <c r="RYQ101" s="40"/>
      <c r="RYR101" s="40"/>
      <c r="RYS101" s="40"/>
      <c r="RYT101" s="40"/>
      <c r="RYU101" s="40"/>
      <c r="RYV101" s="40"/>
      <c r="RYW101" s="40"/>
      <c r="RYX101" s="40"/>
      <c r="RYY101" s="40"/>
      <c r="RYZ101" s="40"/>
      <c r="RZA101" s="40"/>
      <c r="RZB101" s="40"/>
      <c r="RZC101" s="40"/>
      <c r="RZD101" s="40"/>
      <c r="RZE101" s="40"/>
      <c r="RZF101" s="40"/>
      <c r="RZG101" s="40"/>
      <c r="RZH101" s="40"/>
      <c r="RZI101" s="40"/>
      <c r="RZJ101" s="40"/>
      <c r="RZK101" s="40"/>
      <c r="RZL101" s="40"/>
      <c r="RZM101" s="40"/>
      <c r="RZN101" s="40"/>
      <c r="RZO101" s="40"/>
      <c r="RZP101" s="40"/>
      <c r="RZQ101" s="40"/>
      <c r="RZR101" s="40"/>
      <c r="RZS101" s="40"/>
      <c r="RZT101" s="40"/>
      <c r="RZU101" s="40"/>
      <c r="RZV101" s="40"/>
      <c r="RZW101" s="40"/>
      <c r="RZX101" s="40"/>
      <c r="RZY101" s="40"/>
      <c r="RZZ101" s="40"/>
      <c r="SAA101" s="40"/>
      <c r="SAB101" s="40"/>
      <c r="SAC101" s="40"/>
      <c r="SAD101" s="40"/>
      <c r="SAE101" s="40"/>
      <c r="SAF101" s="40"/>
      <c r="SAG101" s="40"/>
      <c r="SAH101" s="40"/>
      <c r="SAI101" s="40"/>
      <c r="SAJ101" s="40"/>
      <c r="SAK101" s="40"/>
      <c r="SAL101" s="40"/>
      <c r="SAM101" s="40"/>
      <c r="SAN101" s="40"/>
      <c r="SAO101" s="40"/>
      <c r="SAP101" s="40"/>
      <c r="SAQ101" s="40"/>
      <c r="SAR101" s="40"/>
      <c r="SAS101" s="40"/>
      <c r="SAT101" s="40"/>
      <c r="SAU101" s="40"/>
      <c r="SAV101" s="40"/>
      <c r="SAW101" s="40"/>
      <c r="SAX101" s="40"/>
      <c r="SAY101" s="40"/>
      <c r="SAZ101" s="40"/>
      <c r="SBA101" s="40"/>
      <c r="SBB101" s="40"/>
      <c r="SBC101" s="40"/>
      <c r="SBD101" s="40"/>
      <c r="SBE101" s="40"/>
      <c r="SBF101" s="40"/>
      <c r="SBG101" s="40"/>
      <c r="SBH101" s="40"/>
      <c r="SBI101" s="40"/>
      <c r="SBJ101" s="40"/>
      <c r="SBK101" s="40"/>
      <c r="SBL101" s="40"/>
      <c r="SBM101" s="40"/>
      <c r="SBN101" s="40"/>
      <c r="SBO101" s="40"/>
      <c r="SBP101" s="40"/>
      <c r="SBQ101" s="40"/>
      <c r="SBR101" s="40"/>
      <c r="SBS101" s="40"/>
      <c r="SBT101" s="40"/>
      <c r="SBU101" s="40"/>
      <c r="SBV101" s="40"/>
      <c r="SBW101" s="40"/>
      <c r="SBX101" s="40"/>
      <c r="SBY101" s="40"/>
      <c r="SBZ101" s="40"/>
      <c r="SCA101" s="40"/>
      <c r="SCB101" s="40"/>
      <c r="SCC101" s="40"/>
      <c r="SCD101" s="40"/>
      <c r="SCE101" s="40"/>
      <c r="SCF101" s="40"/>
      <c r="SCG101" s="40"/>
      <c r="SCH101" s="40"/>
      <c r="SCI101" s="40"/>
      <c r="SCJ101" s="40"/>
      <c r="SCK101" s="40"/>
      <c r="SCL101" s="40"/>
      <c r="SCM101" s="40"/>
      <c r="SCN101" s="40"/>
      <c r="SCO101" s="40"/>
      <c r="SCP101" s="40"/>
      <c r="SCQ101" s="40"/>
      <c r="SCR101" s="40"/>
      <c r="SCS101" s="40"/>
      <c r="SCT101" s="40"/>
      <c r="SCU101" s="40"/>
      <c r="SCV101" s="40"/>
      <c r="SCW101" s="40"/>
      <c r="SCX101" s="40"/>
      <c r="SCY101" s="40"/>
      <c r="SCZ101" s="40"/>
      <c r="SDA101" s="40"/>
      <c r="SDB101" s="40"/>
      <c r="SDC101" s="40"/>
      <c r="SDD101" s="40"/>
      <c r="SDE101" s="40"/>
      <c r="SDF101" s="40"/>
      <c r="SDG101" s="40"/>
      <c r="SDH101" s="40"/>
      <c r="SDI101" s="40"/>
      <c r="SDJ101" s="40"/>
      <c r="SDK101" s="40"/>
      <c r="SDL101" s="40"/>
      <c r="SDM101" s="40"/>
      <c r="SDN101" s="40"/>
      <c r="SDO101" s="40"/>
      <c r="SDP101" s="40"/>
      <c r="SDQ101" s="40"/>
      <c r="SDR101" s="40"/>
      <c r="SDS101" s="40"/>
      <c r="SDT101" s="40"/>
      <c r="SDU101" s="40"/>
      <c r="SDV101" s="40"/>
      <c r="SDW101" s="40"/>
      <c r="SDX101" s="40"/>
      <c r="SDY101" s="40"/>
      <c r="SDZ101" s="40"/>
      <c r="SEA101" s="40"/>
      <c r="SEB101" s="40"/>
      <c r="SEC101" s="40"/>
      <c r="SED101" s="40"/>
      <c r="SEE101" s="40"/>
      <c r="SEF101" s="40"/>
      <c r="SEG101" s="40"/>
      <c r="SEH101" s="40"/>
      <c r="SEI101" s="40"/>
      <c r="SEJ101" s="40"/>
      <c r="SEK101" s="40"/>
      <c r="SEL101" s="40"/>
      <c r="SEM101" s="40"/>
      <c r="SEN101" s="40"/>
      <c r="SEO101" s="40"/>
      <c r="SEP101" s="40"/>
      <c r="SEQ101" s="40"/>
      <c r="SER101" s="40"/>
      <c r="SES101" s="40"/>
      <c r="SET101" s="40"/>
      <c r="SEU101" s="40"/>
      <c r="SEV101" s="40"/>
      <c r="SEW101" s="40"/>
      <c r="SEX101" s="40"/>
      <c r="SEY101" s="40"/>
      <c r="SEZ101" s="40"/>
      <c r="SFA101" s="40"/>
      <c r="SFB101" s="40"/>
      <c r="SFC101" s="40"/>
      <c r="SFD101" s="40"/>
      <c r="SFE101" s="40"/>
      <c r="SFF101" s="40"/>
      <c r="SFG101" s="40"/>
      <c r="SFH101" s="40"/>
      <c r="SFI101" s="40"/>
      <c r="SFJ101" s="40"/>
      <c r="SFK101" s="40"/>
      <c r="SFL101" s="40"/>
      <c r="SFM101" s="40"/>
      <c r="SFN101" s="40"/>
      <c r="SFO101" s="40"/>
      <c r="SFP101" s="40"/>
      <c r="SFQ101" s="40"/>
      <c r="SFR101" s="40"/>
      <c r="SFS101" s="40"/>
      <c r="SFT101" s="40"/>
      <c r="SFU101" s="40"/>
      <c r="SFV101" s="40"/>
      <c r="SFW101" s="40"/>
      <c r="SFX101" s="40"/>
      <c r="SFY101" s="40"/>
      <c r="SFZ101" s="40"/>
      <c r="SGA101" s="40"/>
      <c r="SGB101" s="40"/>
      <c r="SGC101" s="40"/>
      <c r="SGD101" s="40"/>
      <c r="SGE101" s="40"/>
      <c r="SGF101" s="40"/>
      <c r="SGG101" s="40"/>
      <c r="SGH101" s="40"/>
      <c r="SGI101" s="40"/>
      <c r="SGJ101" s="40"/>
      <c r="SGK101" s="40"/>
      <c r="SGL101" s="40"/>
      <c r="SGM101" s="40"/>
      <c r="SGN101" s="40"/>
      <c r="SGO101" s="40"/>
      <c r="SGP101" s="40"/>
      <c r="SGQ101" s="40"/>
      <c r="SGR101" s="40"/>
      <c r="SGS101" s="40"/>
      <c r="SGT101" s="40"/>
      <c r="SGU101" s="40"/>
      <c r="SGV101" s="40"/>
      <c r="SGW101" s="40"/>
      <c r="SGX101" s="40"/>
      <c r="SGY101" s="40"/>
      <c r="SGZ101" s="40"/>
      <c r="SHA101" s="40"/>
      <c r="SHB101" s="40"/>
      <c r="SHC101" s="40"/>
      <c r="SHD101" s="40"/>
      <c r="SHE101" s="40"/>
      <c r="SHF101" s="40"/>
      <c r="SHG101" s="40"/>
      <c r="SHH101" s="40"/>
      <c r="SHI101" s="40"/>
      <c r="SHJ101" s="40"/>
      <c r="SHK101" s="40"/>
      <c r="SHL101" s="40"/>
      <c r="SHM101" s="40"/>
      <c r="SHN101" s="40"/>
      <c r="SHO101" s="40"/>
      <c r="SHP101" s="40"/>
      <c r="SHQ101" s="40"/>
      <c r="SHR101" s="40"/>
      <c r="SHS101" s="40"/>
      <c r="SHT101" s="40"/>
      <c r="SHU101" s="40"/>
      <c r="SHV101" s="40"/>
      <c r="SHW101" s="40"/>
      <c r="SHX101" s="40"/>
      <c r="SHY101" s="40"/>
      <c r="SHZ101" s="40"/>
      <c r="SIA101" s="40"/>
      <c r="SIB101" s="40"/>
      <c r="SIC101" s="40"/>
      <c r="SID101" s="40"/>
      <c r="SIE101" s="40"/>
      <c r="SIF101" s="40"/>
      <c r="SIG101" s="40"/>
      <c r="SIH101" s="40"/>
      <c r="SII101" s="40"/>
      <c r="SIJ101" s="40"/>
      <c r="SIK101" s="40"/>
      <c r="SIL101" s="40"/>
      <c r="SIM101" s="40"/>
      <c r="SIN101" s="40"/>
      <c r="SIO101" s="40"/>
      <c r="SIP101" s="40"/>
      <c r="SIQ101" s="40"/>
      <c r="SIR101" s="40"/>
      <c r="SIS101" s="40"/>
      <c r="SIT101" s="40"/>
      <c r="SIU101" s="40"/>
      <c r="SIV101" s="40"/>
      <c r="SIW101" s="40"/>
      <c r="SIX101" s="40"/>
      <c r="SIY101" s="40"/>
      <c r="SIZ101" s="40"/>
      <c r="SJA101" s="40"/>
      <c r="SJB101" s="40"/>
      <c r="SJC101" s="40"/>
      <c r="SJD101" s="40"/>
      <c r="SJE101" s="40"/>
      <c r="SJF101" s="40"/>
      <c r="SJG101" s="40"/>
      <c r="SJH101" s="40"/>
      <c r="SJI101" s="40"/>
      <c r="SJJ101" s="40"/>
      <c r="SJK101" s="40"/>
      <c r="SJL101" s="40"/>
      <c r="SJM101" s="40"/>
      <c r="SJN101" s="40"/>
      <c r="SJO101" s="40"/>
      <c r="SJP101" s="40"/>
      <c r="SJQ101" s="40"/>
      <c r="SJR101" s="40"/>
      <c r="SJS101" s="40"/>
      <c r="SJT101" s="40"/>
      <c r="SJU101" s="40"/>
      <c r="SJV101" s="40"/>
      <c r="SJW101" s="40"/>
      <c r="SJX101" s="40"/>
      <c r="SJY101" s="40"/>
      <c r="SJZ101" s="40"/>
      <c r="SKA101" s="40"/>
      <c r="SKB101" s="40"/>
      <c r="SKC101" s="40"/>
      <c r="SKD101" s="40"/>
      <c r="SKE101" s="40"/>
      <c r="SKF101" s="40"/>
      <c r="SKG101" s="40"/>
      <c r="SKH101" s="40"/>
      <c r="SKI101" s="40"/>
      <c r="SKJ101" s="40"/>
      <c r="SKK101" s="40"/>
      <c r="SKL101" s="40"/>
      <c r="SKM101" s="40"/>
      <c r="SKN101" s="40"/>
      <c r="SKO101" s="40"/>
      <c r="SKP101" s="40"/>
      <c r="SKQ101" s="40"/>
      <c r="SKR101" s="40"/>
      <c r="SKS101" s="40"/>
      <c r="SKT101" s="40"/>
      <c r="SKU101" s="40"/>
      <c r="SKV101" s="40"/>
      <c r="SKW101" s="40"/>
      <c r="SKX101" s="40"/>
      <c r="SKY101" s="40"/>
      <c r="SKZ101" s="40"/>
      <c r="SLA101" s="40"/>
      <c r="SLB101" s="40"/>
      <c r="SLC101" s="40"/>
      <c r="SLD101" s="40"/>
      <c r="SLE101" s="40"/>
      <c r="SLF101" s="40"/>
      <c r="SLG101" s="40"/>
      <c r="SLH101" s="40"/>
      <c r="SLI101" s="40"/>
      <c r="SLJ101" s="40"/>
      <c r="SLK101" s="40"/>
      <c r="SLL101" s="40"/>
      <c r="SLM101" s="40"/>
      <c r="SLN101" s="40"/>
      <c r="SLO101" s="40"/>
      <c r="SLP101" s="40"/>
      <c r="SLQ101" s="40"/>
      <c r="SLR101" s="40"/>
      <c r="SLS101" s="40"/>
      <c r="SLT101" s="40"/>
      <c r="SLU101" s="40"/>
      <c r="SLV101" s="40"/>
      <c r="SLW101" s="40"/>
      <c r="SLX101" s="40"/>
      <c r="SLY101" s="40"/>
      <c r="SLZ101" s="40"/>
      <c r="SMA101" s="40"/>
      <c r="SMB101" s="40"/>
      <c r="SMC101" s="40"/>
      <c r="SMD101" s="40"/>
      <c r="SME101" s="40"/>
      <c r="SMF101" s="40"/>
      <c r="SMG101" s="40"/>
      <c r="SMH101" s="40"/>
      <c r="SMI101" s="40"/>
      <c r="SMJ101" s="40"/>
      <c r="SMK101" s="40"/>
      <c r="SML101" s="40"/>
      <c r="SMM101" s="40"/>
      <c r="SMN101" s="40"/>
      <c r="SMO101" s="40"/>
      <c r="SMP101" s="40"/>
      <c r="SMQ101" s="40"/>
      <c r="SMR101" s="40"/>
      <c r="SMS101" s="40"/>
      <c r="SMT101" s="40"/>
      <c r="SMU101" s="40"/>
      <c r="SMV101" s="40"/>
      <c r="SMW101" s="40"/>
      <c r="SMX101" s="40"/>
      <c r="SMY101" s="40"/>
      <c r="SMZ101" s="40"/>
      <c r="SNA101" s="40"/>
      <c r="SNB101" s="40"/>
      <c r="SNC101" s="40"/>
      <c r="SND101" s="40"/>
      <c r="SNE101" s="40"/>
      <c r="SNF101" s="40"/>
      <c r="SNG101" s="40"/>
      <c r="SNH101" s="40"/>
      <c r="SNI101" s="40"/>
      <c r="SNJ101" s="40"/>
      <c r="SNK101" s="40"/>
      <c r="SNL101" s="40"/>
      <c r="SNM101" s="40"/>
      <c r="SNN101" s="40"/>
      <c r="SNO101" s="40"/>
      <c r="SNP101" s="40"/>
      <c r="SNQ101" s="40"/>
      <c r="SNR101" s="40"/>
      <c r="SNS101" s="40"/>
      <c r="SNT101" s="40"/>
      <c r="SNU101" s="40"/>
      <c r="SNV101" s="40"/>
      <c r="SNW101" s="40"/>
      <c r="SNX101" s="40"/>
      <c r="SNY101" s="40"/>
      <c r="SNZ101" s="40"/>
      <c r="SOA101" s="40"/>
      <c r="SOB101" s="40"/>
      <c r="SOC101" s="40"/>
      <c r="SOD101" s="40"/>
      <c r="SOE101" s="40"/>
      <c r="SOF101" s="40"/>
      <c r="SOG101" s="40"/>
      <c r="SOH101" s="40"/>
      <c r="SOI101" s="40"/>
      <c r="SOJ101" s="40"/>
      <c r="SOK101" s="40"/>
      <c r="SOL101" s="40"/>
      <c r="SOM101" s="40"/>
      <c r="SON101" s="40"/>
      <c r="SOO101" s="40"/>
      <c r="SOP101" s="40"/>
      <c r="SOQ101" s="40"/>
      <c r="SOR101" s="40"/>
      <c r="SOS101" s="40"/>
      <c r="SOT101" s="40"/>
      <c r="SOU101" s="40"/>
      <c r="SOV101" s="40"/>
      <c r="SOW101" s="40"/>
      <c r="SOX101" s="40"/>
      <c r="SOY101" s="40"/>
      <c r="SOZ101" s="40"/>
      <c r="SPA101" s="40"/>
      <c r="SPB101" s="40"/>
      <c r="SPC101" s="40"/>
      <c r="SPD101" s="40"/>
      <c r="SPE101" s="40"/>
      <c r="SPF101" s="40"/>
      <c r="SPG101" s="40"/>
      <c r="SPH101" s="40"/>
      <c r="SPI101" s="40"/>
      <c r="SPJ101" s="40"/>
      <c r="SPK101" s="40"/>
      <c r="SPL101" s="40"/>
      <c r="SPM101" s="40"/>
      <c r="SPN101" s="40"/>
      <c r="SPO101" s="40"/>
      <c r="SPP101" s="40"/>
      <c r="SPQ101" s="40"/>
      <c r="SPR101" s="40"/>
      <c r="SPS101" s="40"/>
      <c r="SPT101" s="40"/>
      <c r="SPU101" s="40"/>
      <c r="SPV101" s="40"/>
      <c r="SPW101" s="40"/>
      <c r="SPX101" s="40"/>
      <c r="SPY101" s="40"/>
      <c r="SPZ101" s="40"/>
      <c r="SQA101" s="40"/>
      <c r="SQB101" s="40"/>
      <c r="SQC101" s="40"/>
      <c r="SQD101" s="40"/>
      <c r="SQE101" s="40"/>
      <c r="SQF101" s="40"/>
      <c r="SQG101" s="40"/>
      <c r="SQH101" s="40"/>
      <c r="SQI101" s="40"/>
      <c r="SQJ101" s="40"/>
      <c r="SQK101" s="40"/>
      <c r="SQL101" s="40"/>
      <c r="SQM101" s="40"/>
      <c r="SQN101" s="40"/>
      <c r="SQO101" s="40"/>
      <c r="SQP101" s="40"/>
      <c r="SQQ101" s="40"/>
      <c r="SQR101" s="40"/>
      <c r="SQS101" s="40"/>
      <c r="SQT101" s="40"/>
      <c r="SQU101" s="40"/>
      <c r="SQV101" s="40"/>
      <c r="SQW101" s="40"/>
      <c r="SQX101" s="40"/>
      <c r="SQY101" s="40"/>
      <c r="SQZ101" s="40"/>
      <c r="SRA101" s="40"/>
      <c r="SRB101" s="40"/>
      <c r="SRC101" s="40"/>
      <c r="SRD101" s="40"/>
      <c r="SRE101" s="40"/>
      <c r="SRF101" s="40"/>
      <c r="SRG101" s="40"/>
      <c r="SRH101" s="40"/>
      <c r="SRI101" s="40"/>
      <c r="SRJ101" s="40"/>
      <c r="SRK101" s="40"/>
      <c r="SRL101" s="40"/>
      <c r="SRM101" s="40"/>
      <c r="SRN101" s="40"/>
      <c r="SRO101" s="40"/>
      <c r="SRP101" s="40"/>
      <c r="SRQ101" s="40"/>
      <c r="SRR101" s="40"/>
      <c r="SRS101" s="40"/>
      <c r="SRT101" s="40"/>
      <c r="SRU101" s="40"/>
      <c r="SRV101" s="40"/>
      <c r="SRW101" s="40"/>
      <c r="SRX101" s="40"/>
      <c r="SRY101" s="40"/>
      <c r="SRZ101" s="40"/>
      <c r="SSA101" s="40"/>
      <c r="SSB101" s="40"/>
      <c r="SSC101" s="40"/>
      <c r="SSD101" s="40"/>
      <c r="SSE101" s="40"/>
      <c r="SSF101" s="40"/>
      <c r="SSG101" s="40"/>
      <c r="SSH101" s="40"/>
      <c r="SSI101" s="40"/>
      <c r="SSJ101" s="40"/>
      <c r="SSK101" s="40"/>
      <c r="SSL101" s="40"/>
      <c r="SSM101" s="40"/>
      <c r="SSN101" s="40"/>
      <c r="SSO101" s="40"/>
      <c r="SSP101" s="40"/>
      <c r="SSQ101" s="40"/>
      <c r="SSR101" s="40"/>
      <c r="SSS101" s="40"/>
      <c r="SST101" s="40"/>
      <c r="SSU101" s="40"/>
      <c r="SSV101" s="40"/>
      <c r="SSW101" s="40"/>
      <c r="SSX101" s="40"/>
      <c r="SSY101" s="40"/>
      <c r="SSZ101" s="40"/>
      <c r="STA101" s="40"/>
      <c r="STB101" s="40"/>
      <c r="STC101" s="40"/>
      <c r="STD101" s="40"/>
      <c r="STE101" s="40"/>
      <c r="STF101" s="40"/>
      <c r="STG101" s="40"/>
      <c r="STH101" s="40"/>
      <c r="STI101" s="40"/>
      <c r="STJ101" s="40"/>
      <c r="STK101" s="40"/>
      <c r="STL101" s="40"/>
      <c r="STM101" s="40"/>
      <c r="STN101" s="40"/>
      <c r="STO101" s="40"/>
      <c r="STP101" s="40"/>
      <c r="STQ101" s="40"/>
      <c r="STR101" s="40"/>
      <c r="STS101" s="40"/>
      <c r="STT101" s="40"/>
      <c r="STU101" s="40"/>
      <c r="STV101" s="40"/>
      <c r="STW101" s="40"/>
      <c r="STX101" s="40"/>
      <c r="STY101" s="40"/>
      <c r="STZ101" s="40"/>
      <c r="SUA101" s="40"/>
      <c r="SUB101" s="40"/>
      <c r="SUC101" s="40"/>
      <c r="SUD101" s="40"/>
      <c r="SUE101" s="40"/>
      <c r="SUF101" s="40"/>
      <c r="SUG101" s="40"/>
      <c r="SUH101" s="40"/>
      <c r="SUI101" s="40"/>
      <c r="SUJ101" s="40"/>
      <c r="SUK101" s="40"/>
      <c r="SUL101" s="40"/>
      <c r="SUM101" s="40"/>
      <c r="SUN101" s="40"/>
      <c r="SUO101" s="40"/>
      <c r="SUP101" s="40"/>
      <c r="SUQ101" s="40"/>
      <c r="SUR101" s="40"/>
      <c r="SUS101" s="40"/>
      <c r="SUT101" s="40"/>
      <c r="SUU101" s="40"/>
      <c r="SUV101" s="40"/>
      <c r="SUW101" s="40"/>
      <c r="SUX101" s="40"/>
      <c r="SUY101" s="40"/>
      <c r="SUZ101" s="40"/>
      <c r="SVA101" s="40"/>
      <c r="SVB101" s="40"/>
      <c r="SVC101" s="40"/>
      <c r="SVD101" s="40"/>
      <c r="SVE101" s="40"/>
      <c r="SVF101" s="40"/>
      <c r="SVG101" s="40"/>
      <c r="SVH101" s="40"/>
      <c r="SVI101" s="40"/>
      <c r="SVJ101" s="40"/>
      <c r="SVK101" s="40"/>
      <c r="SVL101" s="40"/>
      <c r="SVM101" s="40"/>
      <c r="SVN101" s="40"/>
      <c r="SVO101" s="40"/>
      <c r="SVP101" s="40"/>
      <c r="SVQ101" s="40"/>
      <c r="SVR101" s="40"/>
      <c r="SVS101" s="40"/>
      <c r="SVT101" s="40"/>
      <c r="SVU101" s="40"/>
      <c r="SVV101" s="40"/>
      <c r="SVW101" s="40"/>
      <c r="SVX101" s="40"/>
      <c r="SVY101" s="40"/>
      <c r="SVZ101" s="40"/>
      <c r="SWA101" s="40"/>
      <c r="SWB101" s="40"/>
      <c r="SWC101" s="40"/>
      <c r="SWD101" s="40"/>
      <c r="SWE101" s="40"/>
      <c r="SWF101" s="40"/>
      <c r="SWG101" s="40"/>
      <c r="SWH101" s="40"/>
      <c r="SWI101" s="40"/>
      <c r="SWJ101" s="40"/>
      <c r="SWK101" s="40"/>
      <c r="SWL101" s="40"/>
      <c r="SWM101" s="40"/>
      <c r="SWN101" s="40"/>
      <c r="SWO101" s="40"/>
      <c r="SWP101" s="40"/>
      <c r="SWQ101" s="40"/>
      <c r="SWR101" s="40"/>
      <c r="SWS101" s="40"/>
      <c r="SWT101" s="40"/>
      <c r="SWU101" s="40"/>
      <c r="SWV101" s="40"/>
      <c r="SWW101" s="40"/>
      <c r="SWX101" s="40"/>
      <c r="SWY101" s="40"/>
      <c r="SWZ101" s="40"/>
      <c r="SXA101" s="40"/>
      <c r="SXB101" s="40"/>
      <c r="SXC101" s="40"/>
      <c r="SXD101" s="40"/>
      <c r="SXE101" s="40"/>
      <c r="SXF101" s="40"/>
      <c r="SXG101" s="40"/>
      <c r="SXH101" s="40"/>
      <c r="SXI101" s="40"/>
      <c r="SXJ101" s="40"/>
      <c r="SXK101" s="40"/>
      <c r="SXL101" s="40"/>
      <c r="SXM101" s="40"/>
      <c r="SXN101" s="40"/>
      <c r="SXO101" s="40"/>
      <c r="SXP101" s="40"/>
      <c r="SXQ101" s="40"/>
      <c r="SXR101" s="40"/>
      <c r="SXS101" s="40"/>
      <c r="SXT101" s="40"/>
      <c r="SXU101" s="40"/>
      <c r="SXV101" s="40"/>
      <c r="SXW101" s="40"/>
      <c r="SXX101" s="40"/>
      <c r="SXY101" s="40"/>
      <c r="SXZ101" s="40"/>
      <c r="SYA101" s="40"/>
      <c r="SYB101" s="40"/>
      <c r="SYC101" s="40"/>
      <c r="SYD101" s="40"/>
      <c r="SYE101" s="40"/>
      <c r="SYF101" s="40"/>
      <c r="SYG101" s="40"/>
      <c r="SYH101" s="40"/>
      <c r="SYI101" s="40"/>
      <c r="SYJ101" s="40"/>
      <c r="SYK101" s="40"/>
      <c r="SYL101" s="40"/>
      <c r="SYM101" s="40"/>
      <c r="SYN101" s="40"/>
      <c r="SYO101" s="40"/>
      <c r="SYP101" s="40"/>
      <c r="SYQ101" s="40"/>
      <c r="SYR101" s="40"/>
      <c r="SYS101" s="40"/>
      <c r="SYT101" s="40"/>
      <c r="SYU101" s="40"/>
      <c r="SYV101" s="40"/>
      <c r="SYW101" s="40"/>
      <c r="SYX101" s="40"/>
      <c r="SYY101" s="40"/>
      <c r="SYZ101" s="40"/>
      <c r="SZA101" s="40"/>
      <c r="SZB101" s="40"/>
      <c r="SZC101" s="40"/>
      <c r="SZD101" s="40"/>
      <c r="SZE101" s="40"/>
      <c r="SZF101" s="40"/>
      <c r="SZG101" s="40"/>
      <c r="SZH101" s="40"/>
      <c r="SZI101" s="40"/>
      <c r="SZJ101" s="40"/>
      <c r="SZK101" s="40"/>
      <c r="SZL101" s="40"/>
      <c r="SZM101" s="40"/>
      <c r="SZN101" s="40"/>
      <c r="SZO101" s="40"/>
      <c r="SZP101" s="40"/>
      <c r="SZQ101" s="40"/>
      <c r="SZR101" s="40"/>
      <c r="SZS101" s="40"/>
      <c r="SZT101" s="40"/>
      <c r="SZU101" s="40"/>
      <c r="SZV101" s="40"/>
      <c r="SZW101" s="40"/>
      <c r="SZX101" s="40"/>
      <c r="SZY101" s="40"/>
      <c r="SZZ101" s="40"/>
      <c r="TAA101" s="40"/>
      <c r="TAB101" s="40"/>
      <c r="TAC101" s="40"/>
      <c r="TAD101" s="40"/>
      <c r="TAE101" s="40"/>
      <c r="TAF101" s="40"/>
      <c r="TAG101" s="40"/>
      <c r="TAH101" s="40"/>
      <c r="TAI101" s="40"/>
      <c r="TAJ101" s="40"/>
      <c r="TAK101" s="40"/>
      <c r="TAL101" s="40"/>
      <c r="TAM101" s="40"/>
      <c r="TAN101" s="40"/>
      <c r="TAO101" s="40"/>
      <c r="TAP101" s="40"/>
      <c r="TAQ101" s="40"/>
      <c r="TAR101" s="40"/>
      <c r="TAS101" s="40"/>
      <c r="TAT101" s="40"/>
      <c r="TAU101" s="40"/>
      <c r="TAV101" s="40"/>
      <c r="TAW101" s="40"/>
      <c r="TAX101" s="40"/>
      <c r="TAY101" s="40"/>
      <c r="TAZ101" s="40"/>
      <c r="TBA101" s="40"/>
      <c r="TBB101" s="40"/>
      <c r="TBC101" s="40"/>
      <c r="TBD101" s="40"/>
      <c r="TBE101" s="40"/>
      <c r="TBF101" s="40"/>
      <c r="TBG101" s="40"/>
      <c r="TBH101" s="40"/>
      <c r="TBI101" s="40"/>
      <c r="TBJ101" s="40"/>
      <c r="TBK101" s="40"/>
      <c r="TBL101" s="40"/>
      <c r="TBM101" s="40"/>
      <c r="TBN101" s="40"/>
      <c r="TBO101" s="40"/>
      <c r="TBP101" s="40"/>
      <c r="TBQ101" s="40"/>
      <c r="TBR101" s="40"/>
      <c r="TBS101" s="40"/>
      <c r="TBT101" s="40"/>
      <c r="TBU101" s="40"/>
      <c r="TBV101" s="40"/>
      <c r="TBW101" s="40"/>
      <c r="TBX101" s="40"/>
      <c r="TBY101" s="40"/>
      <c r="TBZ101" s="40"/>
      <c r="TCA101" s="40"/>
      <c r="TCB101" s="40"/>
      <c r="TCC101" s="40"/>
      <c r="TCD101" s="40"/>
      <c r="TCE101" s="40"/>
      <c r="TCF101" s="40"/>
      <c r="TCG101" s="40"/>
      <c r="TCH101" s="40"/>
      <c r="TCI101" s="40"/>
      <c r="TCJ101" s="40"/>
      <c r="TCK101" s="40"/>
      <c r="TCL101" s="40"/>
      <c r="TCM101" s="40"/>
      <c r="TCN101" s="40"/>
      <c r="TCO101" s="40"/>
      <c r="TCP101" s="40"/>
      <c r="TCQ101" s="40"/>
      <c r="TCR101" s="40"/>
      <c r="TCS101" s="40"/>
      <c r="TCT101" s="40"/>
      <c r="TCU101" s="40"/>
      <c r="TCV101" s="40"/>
      <c r="TCW101" s="40"/>
      <c r="TCX101" s="40"/>
      <c r="TCY101" s="40"/>
      <c r="TCZ101" s="40"/>
      <c r="TDA101" s="40"/>
      <c r="TDB101" s="40"/>
      <c r="TDC101" s="40"/>
      <c r="TDD101" s="40"/>
      <c r="TDE101" s="40"/>
      <c r="TDF101" s="40"/>
      <c r="TDG101" s="40"/>
      <c r="TDH101" s="40"/>
      <c r="TDI101" s="40"/>
      <c r="TDJ101" s="40"/>
      <c r="TDK101" s="40"/>
      <c r="TDL101" s="40"/>
      <c r="TDM101" s="40"/>
      <c r="TDN101" s="40"/>
      <c r="TDO101" s="40"/>
      <c r="TDP101" s="40"/>
      <c r="TDQ101" s="40"/>
      <c r="TDR101" s="40"/>
      <c r="TDS101" s="40"/>
      <c r="TDT101" s="40"/>
      <c r="TDU101" s="40"/>
      <c r="TDV101" s="40"/>
      <c r="TDW101" s="40"/>
      <c r="TDX101" s="40"/>
      <c r="TDY101" s="40"/>
      <c r="TDZ101" s="40"/>
      <c r="TEA101" s="40"/>
      <c r="TEB101" s="40"/>
      <c r="TEC101" s="40"/>
      <c r="TED101" s="40"/>
      <c r="TEE101" s="40"/>
      <c r="TEF101" s="40"/>
      <c r="TEG101" s="40"/>
      <c r="TEH101" s="40"/>
      <c r="TEI101" s="40"/>
      <c r="TEJ101" s="40"/>
      <c r="TEK101" s="40"/>
      <c r="TEL101" s="40"/>
      <c r="TEM101" s="40"/>
      <c r="TEN101" s="40"/>
      <c r="TEO101" s="40"/>
      <c r="TEP101" s="40"/>
      <c r="TEQ101" s="40"/>
      <c r="TER101" s="40"/>
      <c r="TES101" s="40"/>
      <c r="TET101" s="40"/>
      <c r="TEU101" s="40"/>
      <c r="TEV101" s="40"/>
      <c r="TEW101" s="40"/>
      <c r="TEX101" s="40"/>
      <c r="TEY101" s="40"/>
      <c r="TEZ101" s="40"/>
      <c r="TFA101" s="40"/>
      <c r="TFB101" s="40"/>
      <c r="TFC101" s="40"/>
      <c r="TFD101" s="40"/>
      <c r="TFE101" s="40"/>
      <c r="TFF101" s="40"/>
      <c r="TFG101" s="40"/>
      <c r="TFH101" s="40"/>
      <c r="TFI101" s="40"/>
      <c r="TFJ101" s="40"/>
      <c r="TFK101" s="40"/>
      <c r="TFL101" s="40"/>
      <c r="TFM101" s="40"/>
      <c r="TFN101" s="40"/>
      <c r="TFO101" s="40"/>
      <c r="TFP101" s="40"/>
      <c r="TFQ101" s="40"/>
      <c r="TFR101" s="40"/>
      <c r="TFS101" s="40"/>
      <c r="TFT101" s="40"/>
      <c r="TFU101" s="40"/>
      <c r="TFV101" s="40"/>
      <c r="TFW101" s="40"/>
      <c r="TFX101" s="40"/>
      <c r="TFY101" s="40"/>
      <c r="TFZ101" s="40"/>
      <c r="TGA101" s="40"/>
      <c r="TGB101" s="40"/>
      <c r="TGC101" s="40"/>
      <c r="TGD101" s="40"/>
      <c r="TGE101" s="40"/>
      <c r="TGF101" s="40"/>
      <c r="TGG101" s="40"/>
      <c r="TGH101" s="40"/>
      <c r="TGI101" s="40"/>
      <c r="TGJ101" s="40"/>
      <c r="TGK101" s="40"/>
      <c r="TGL101" s="40"/>
      <c r="TGM101" s="40"/>
      <c r="TGN101" s="40"/>
      <c r="TGO101" s="40"/>
      <c r="TGP101" s="40"/>
      <c r="TGQ101" s="40"/>
      <c r="TGR101" s="40"/>
      <c r="TGS101" s="40"/>
      <c r="TGT101" s="40"/>
      <c r="TGU101" s="40"/>
      <c r="TGV101" s="40"/>
      <c r="TGW101" s="40"/>
      <c r="TGX101" s="40"/>
      <c r="TGY101" s="40"/>
      <c r="TGZ101" s="40"/>
      <c r="THA101" s="40"/>
      <c r="THB101" s="40"/>
      <c r="THC101" s="40"/>
      <c r="THD101" s="40"/>
      <c r="THE101" s="40"/>
      <c r="THF101" s="40"/>
      <c r="THG101" s="40"/>
      <c r="THH101" s="40"/>
      <c r="THI101" s="40"/>
      <c r="THJ101" s="40"/>
      <c r="THK101" s="40"/>
      <c r="THL101" s="40"/>
      <c r="THM101" s="40"/>
      <c r="THN101" s="40"/>
      <c r="THO101" s="40"/>
      <c r="THP101" s="40"/>
      <c r="THQ101" s="40"/>
      <c r="THR101" s="40"/>
      <c r="THS101" s="40"/>
      <c r="THT101" s="40"/>
      <c r="THU101" s="40"/>
      <c r="THV101" s="40"/>
      <c r="THW101" s="40"/>
      <c r="THX101" s="40"/>
      <c r="THY101" s="40"/>
      <c r="THZ101" s="40"/>
      <c r="TIA101" s="40"/>
      <c r="TIB101" s="40"/>
      <c r="TIC101" s="40"/>
      <c r="TID101" s="40"/>
      <c r="TIE101" s="40"/>
      <c r="TIF101" s="40"/>
      <c r="TIG101" s="40"/>
      <c r="TIH101" s="40"/>
      <c r="TII101" s="40"/>
      <c r="TIJ101" s="40"/>
      <c r="TIK101" s="40"/>
      <c r="TIL101" s="40"/>
      <c r="TIM101" s="40"/>
      <c r="TIN101" s="40"/>
      <c r="TIO101" s="40"/>
      <c r="TIP101" s="40"/>
      <c r="TIQ101" s="40"/>
      <c r="TIR101" s="40"/>
      <c r="TIS101" s="40"/>
      <c r="TIT101" s="40"/>
      <c r="TIU101" s="40"/>
      <c r="TIV101" s="40"/>
      <c r="TIW101" s="40"/>
      <c r="TIX101" s="40"/>
      <c r="TIY101" s="40"/>
      <c r="TIZ101" s="40"/>
      <c r="TJA101" s="40"/>
      <c r="TJB101" s="40"/>
      <c r="TJC101" s="40"/>
      <c r="TJD101" s="40"/>
      <c r="TJE101" s="40"/>
      <c r="TJF101" s="40"/>
      <c r="TJG101" s="40"/>
      <c r="TJH101" s="40"/>
      <c r="TJI101" s="40"/>
      <c r="TJJ101" s="40"/>
      <c r="TJK101" s="40"/>
      <c r="TJL101" s="40"/>
      <c r="TJM101" s="40"/>
      <c r="TJN101" s="40"/>
      <c r="TJO101" s="40"/>
      <c r="TJP101" s="40"/>
      <c r="TJQ101" s="40"/>
      <c r="TJR101" s="40"/>
      <c r="TJS101" s="40"/>
      <c r="TJT101" s="40"/>
      <c r="TJU101" s="40"/>
      <c r="TJV101" s="40"/>
      <c r="TJW101" s="40"/>
      <c r="TJX101" s="40"/>
      <c r="TJY101" s="40"/>
      <c r="TJZ101" s="40"/>
      <c r="TKA101" s="40"/>
      <c r="TKB101" s="40"/>
      <c r="TKC101" s="40"/>
      <c r="TKD101" s="40"/>
      <c r="TKE101" s="40"/>
      <c r="TKF101" s="40"/>
      <c r="TKG101" s="40"/>
      <c r="TKH101" s="40"/>
      <c r="TKI101" s="40"/>
      <c r="TKJ101" s="40"/>
      <c r="TKK101" s="40"/>
      <c r="TKL101" s="40"/>
      <c r="TKM101" s="40"/>
      <c r="TKN101" s="40"/>
      <c r="TKO101" s="40"/>
      <c r="TKP101" s="40"/>
      <c r="TKQ101" s="40"/>
      <c r="TKR101" s="40"/>
      <c r="TKS101" s="40"/>
      <c r="TKT101" s="40"/>
      <c r="TKU101" s="40"/>
      <c r="TKV101" s="40"/>
      <c r="TKW101" s="40"/>
      <c r="TKX101" s="40"/>
      <c r="TKY101" s="40"/>
      <c r="TKZ101" s="40"/>
      <c r="TLA101" s="40"/>
      <c r="TLB101" s="40"/>
      <c r="TLC101" s="40"/>
      <c r="TLD101" s="40"/>
      <c r="TLE101" s="40"/>
      <c r="TLF101" s="40"/>
      <c r="TLG101" s="40"/>
      <c r="TLH101" s="40"/>
      <c r="TLI101" s="40"/>
      <c r="TLJ101" s="40"/>
      <c r="TLK101" s="40"/>
      <c r="TLL101" s="40"/>
      <c r="TLM101" s="40"/>
      <c r="TLN101" s="40"/>
      <c r="TLO101" s="40"/>
      <c r="TLP101" s="40"/>
      <c r="TLQ101" s="40"/>
      <c r="TLR101" s="40"/>
      <c r="TLS101" s="40"/>
      <c r="TLT101" s="40"/>
      <c r="TLU101" s="40"/>
      <c r="TLV101" s="40"/>
      <c r="TLW101" s="40"/>
      <c r="TLX101" s="40"/>
      <c r="TLY101" s="40"/>
      <c r="TLZ101" s="40"/>
      <c r="TMA101" s="40"/>
      <c r="TMB101" s="40"/>
      <c r="TMC101" s="40"/>
      <c r="TMD101" s="40"/>
      <c r="TME101" s="40"/>
      <c r="TMF101" s="40"/>
      <c r="TMG101" s="40"/>
      <c r="TMH101" s="40"/>
      <c r="TMI101" s="40"/>
      <c r="TMJ101" s="40"/>
      <c r="TMK101" s="40"/>
      <c r="TML101" s="40"/>
      <c r="TMM101" s="40"/>
      <c r="TMN101" s="40"/>
      <c r="TMO101" s="40"/>
      <c r="TMP101" s="40"/>
      <c r="TMQ101" s="40"/>
      <c r="TMR101" s="40"/>
      <c r="TMS101" s="40"/>
      <c r="TMT101" s="40"/>
      <c r="TMU101" s="40"/>
      <c r="TMV101" s="40"/>
      <c r="TMW101" s="40"/>
      <c r="TMX101" s="40"/>
      <c r="TMY101" s="40"/>
      <c r="TMZ101" s="40"/>
      <c r="TNA101" s="40"/>
      <c r="TNB101" s="40"/>
      <c r="TNC101" s="40"/>
      <c r="TND101" s="40"/>
      <c r="TNE101" s="40"/>
      <c r="TNF101" s="40"/>
      <c r="TNG101" s="40"/>
      <c r="TNH101" s="40"/>
      <c r="TNI101" s="40"/>
      <c r="TNJ101" s="40"/>
      <c r="TNK101" s="40"/>
      <c r="TNL101" s="40"/>
      <c r="TNM101" s="40"/>
      <c r="TNN101" s="40"/>
      <c r="TNO101" s="40"/>
      <c r="TNP101" s="40"/>
      <c r="TNQ101" s="40"/>
      <c r="TNR101" s="40"/>
      <c r="TNS101" s="40"/>
      <c r="TNT101" s="40"/>
      <c r="TNU101" s="40"/>
      <c r="TNV101" s="40"/>
      <c r="TNW101" s="40"/>
      <c r="TNX101" s="40"/>
      <c r="TNY101" s="40"/>
      <c r="TNZ101" s="40"/>
      <c r="TOA101" s="40"/>
      <c r="TOB101" s="40"/>
      <c r="TOC101" s="40"/>
      <c r="TOD101" s="40"/>
      <c r="TOE101" s="40"/>
      <c r="TOF101" s="40"/>
      <c r="TOG101" s="40"/>
      <c r="TOH101" s="40"/>
      <c r="TOI101" s="40"/>
      <c r="TOJ101" s="40"/>
      <c r="TOK101" s="40"/>
      <c r="TOL101" s="40"/>
      <c r="TOM101" s="40"/>
      <c r="TON101" s="40"/>
      <c r="TOO101" s="40"/>
      <c r="TOP101" s="40"/>
      <c r="TOQ101" s="40"/>
      <c r="TOR101" s="40"/>
      <c r="TOS101" s="40"/>
      <c r="TOT101" s="40"/>
      <c r="TOU101" s="40"/>
      <c r="TOV101" s="40"/>
      <c r="TOW101" s="40"/>
      <c r="TOX101" s="40"/>
      <c r="TOY101" s="40"/>
      <c r="TOZ101" s="40"/>
      <c r="TPA101" s="40"/>
      <c r="TPB101" s="40"/>
      <c r="TPC101" s="40"/>
      <c r="TPD101" s="40"/>
      <c r="TPE101" s="40"/>
      <c r="TPF101" s="40"/>
      <c r="TPG101" s="40"/>
      <c r="TPH101" s="40"/>
      <c r="TPI101" s="40"/>
      <c r="TPJ101" s="40"/>
      <c r="TPK101" s="40"/>
      <c r="TPL101" s="40"/>
      <c r="TPM101" s="40"/>
      <c r="TPN101" s="40"/>
      <c r="TPO101" s="40"/>
      <c r="TPP101" s="40"/>
      <c r="TPQ101" s="40"/>
      <c r="TPR101" s="40"/>
      <c r="TPS101" s="40"/>
      <c r="TPT101" s="40"/>
      <c r="TPU101" s="40"/>
      <c r="TPV101" s="40"/>
      <c r="TPW101" s="40"/>
      <c r="TPX101" s="40"/>
      <c r="TPY101" s="40"/>
      <c r="TPZ101" s="40"/>
      <c r="TQA101" s="40"/>
      <c r="TQB101" s="40"/>
      <c r="TQC101" s="40"/>
      <c r="TQD101" s="40"/>
      <c r="TQE101" s="40"/>
      <c r="TQF101" s="40"/>
      <c r="TQG101" s="40"/>
      <c r="TQH101" s="40"/>
      <c r="TQI101" s="40"/>
      <c r="TQJ101" s="40"/>
      <c r="TQK101" s="40"/>
      <c r="TQL101" s="40"/>
      <c r="TQM101" s="40"/>
      <c r="TQN101" s="40"/>
      <c r="TQO101" s="40"/>
      <c r="TQP101" s="40"/>
      <c r="TQQ101" s="40"/>
      <c r="TQR101" s="40"/>
      <c r="TQS101" s="40"/>
      <c r="TQT101" s="40"/>
      <c r="TQU101" s="40"/>
      <c r="TQV101" s="40"/>
      <c r="TQW101" s="40"/>
      <c r="TQX101" s="40"/>
      <c r="TQY101" s="40"/>
      <c r="TQZ101" s="40"/>
      <c r="TRA101" s="40"/>
      <c r="TRB101" s="40"/>
      <c r="TRC101" s="40"/>
      <c r="TRD101" s="40"/>
      <c r="TRE101" s="40"/>
      <c r="TRF101" s="40"/>
      <c r="TRG101" s="40"/>
      <c r="TRH101" s="40"/>
      <c r="TRI101" s="40"/>
      <c r="TRJ101" s="40"/>
      <c r="TRK101" s="40"/>
      <c r="TRL101" s="40"/>
      <c r="TRM101" s="40"/>
      <c r="TRN101" s="40"/>
      <c r="TRO101" s="40"/>
      <c r="TRP101" s="40"/>
      <c r="TRQ101" s="40"/>
      <c r="TRR101" s="40"/>
      <c r="TRS101" s="40"/>
      <c r="TRT101" s="40"/>
      <c r="TRU101" s="40"/>
      <c r="TRV101" s="40"/>
      <c r="TRW101" s="40"/>
      <c r="TRX101" s="40"/>
      <c r="TRY101" s="40"/>
      <c r="TRZ101" s="40"/>
      <c r="TSA101" s="40"/>
      <c r="TSB101" s="40"/>
      <c r="TSC101" s="40"/>
      <c r="TSD101" s="40"/>
      <c r="TSE101" s="40"/>
      <c r="TSF101" s="40"/>
      <c r="TSG101" s="40"/>
      <c r="TSH101" s="40"/>
      <c r="TSI101" s="40"/>
      <c r="TSJ101" s="40"/>
      <c r="TSK101" s="40"/>
      <c r="TSL101" s="40"/>
      <c r="TSM101" s="40"/>
      <c r="TSN101" s="40"/>
      <c r="TSO101" s="40"/>
      <c r="TSP101" s="40"/>
      <c r="TSQ101" s="40"/>
      <c r="TSR101" s="40"/>
      <c r="TSS101" s="40"/>
      <c r="TST101" s="40"/>
      <c r="TSU101" s="40"/>
      <c r="TSV101" s="40"/>
      <c r="TSW101" s="40"/>
      <c r="TSX101" s="40"/>
      <c r="TSY101" s="40"/>
      <c r="TSZ101" s="40"/>
      <c r="TTA101" s="40"/>
      <c r="TTB101" s="40"/>
      <c r="TTC101" s="40"/>
      <c r="TTD101" s="40"/>
      <c r="TTE101" s="40"/>
      <c r="TTF101" s="40"/>
      <c r="TTG101" s="40"/>
      <c r="TTH101" s="40"/>
      <c r="TTI101" s="40"/>
      <c r="TTJ101" s="40"/>
      <c r="TTK101" s="40"/>
      <c r="TTL101" s="40"/>
      <c r="TTM101" s="40"/>
      <c r="TTN101" s="40"/>
      <c r="TTO101" s="40"/>
      <c r="TTP101" s="40"/>
      <c r="TTQ101" s="40"/>
      <c r="TTR101" s="40"/>
      <c r="TTS101" s="40"/>
      <c r="TTT101" s="40"/>
      <c r="TTU101" s="40"/>
      <c r="TTV101" s="40"/>
      <c r="TTW101" s="40"/>
      <c r="TTX101" s="40"/>
      <c r="TTY101" s="40"/>
      <c r="TTZ101" s="40"/>
      <c r="TUA101" s="40"/>
      <c r="TUB101" s="40"/>
      <c r="TUC101" s="40"/>
      <c r="TUD101" s="40"/>
      <c r="TUE101" s="40"/>
      <c r="TUF101" s="40"/>
      <c r="TUG101" s="40"/>
      <c r="TUH101" s="40"/>
      <c r="TUI101" s="40"/>
      <c r="TUJ101" s="40"/>
      <c r="TUK101" s="40"/>
      <c r="TUL101" s="40"/>
      <c r="TUM101" s="40"/>
      <c r="TUN101" s="40"/>
      <c r="TUO101" s="40"/>
      <c r="TUP101" s="40"/>
      <c r="TUQ101" s="40"/>
      <c r="TUR101" s="40"/>
      <c r="TUS101" s="40"/>
      <c r="TUT101" s="40"/>
      <c r="TUU101" s="40"/>
      <c r="TUV101" s="40"/>
      <c r="TUW101" s="40"/>
      <c r="TUX101" s="40"/>
      <c r="TUY101" s="40"/>
      <c r="TUZ101" s="40"/>
      <c r="TVA101" s="40"/>
      <c r="TVB101" s="40"/>
      <c r="TVC101" s="40"/>
      <c r="TVD101" s="40"/>
      <c r="TVE101" s="40"/>
      <c r="TVF101" s="40"/>
      <c r="TVG101" s="40"/>
      <c r="TVH101" s="40"/>
      <c r="TVI101" s="40"/>
      <c r="TVJ101" s="40"/>
      <c r="TVK101" s="40"/>
      <c r="TVL101" s="40"/>
      <c r="TVM101" s="40"/>
      <c r="TVN101" s="40"/>
      <c r="TVO101" s="40"/>
      <c r="TVP101" s="40"/>
      <c r="TVQ101" s="40"/>
      <c r="TVR101" s="40"/>
      <c r="TVS101" s="40"/>
      <c r="TVT101" s="40"/>
      <c r="TVU101" s="40"/>
      <c r="TVV101" s="40"/>
      <c r="TVW101" s="40"/>
      <c r="TVX101" s="40"/>
      <c r="TVY101" s="40"/>
      <c r="TVZ101" s="40"/>
      <c r="TWA101" s="40"/>
      <c r="TWB101" s="40"/>
      <c r="TWC101" s="40"/>
      <c r="TWD101" s="40"/>
      <c r="TWE101" s="40"/>
      <c r="TWF101" s="40"/>
      <c r="TWG101" s="40"/>
      <c r="TWH101" s="40"/>
      <c r="TWI101" s="40"/>
      <c r="TWJ101" s="40"/>
      <c r="TWK101" s="40"/>
      <c r="TWL101" s="40"/>
      <c r="TWM101" s="40"/>
      <c r="TWN101" s="40"/>
      <c r="TWO101" s="40"/>
      <c r="TWP101" s="40"/>
      <c r="TWQ101" s="40"/>
      <c r="TWR101" s="40"/>
      <c r="TWS101" s="40"/>
      <c r="TWT101" s="40"/>
      <c r="TWU101" s="40"/>
      <c r="TWV101" s="40"/>
      <c r="TWW101" s="40"/>
      <c r="TWX101" s="40"/>
      <c r="TWY101" s="40"/>
      <c r="TWZ101" s="40"/>
      <c r="TXA101" s="40"/>
      <c r="TXB101" s="40"/>
      <c r="TXC101" s="40"/>
      <c r="TXD101" s="40"/>
      <c r="TXE101" s="40"/>
      <c r="TXF101" s="40"/>
      <c r="TXG101" s="40"/>
      <c r="TXH101" s="40"/>
      <c r="TXI101" s="40"/>
      <c r="TXJ101" s="40"/>
      <c r="TXK101" s="40"/>
      <c r="TXL101" s="40"/>
      <c r="TXM101" s="40"/>
      <c r="TXN101" s="40"/>
      <c r="TXO101" s="40"/>
      <c r="TXP101" s="40"/>
      <c r="TXQ101" s="40"/>
      <c r="TXR101" s="40"/>
      <c r="TXS101" s="40"/>
      <c r="TXT101" s="40"/>
      <c r="TXU101" s="40"/>
      <c r="TXV101" s="40"/>
      <c r="TXW101" s="40"/>
      <c r="TXX101" s="40"/>
      <c r="TXY101" s="40"/>
      <c r="TXZ101" s="40"/>
      <c r="TYA101" s="40"/>
      <c r="TYB101" s="40"/>
      <c r="TYC101" s="40"/>
      <c r="TYD101" s="40"/>
      <c r="TYE101" s="40"/>
      <c r="TYF101" s="40"/>
      <c r="TYG101" s="40"/>
      <c r="TYH101" s="40"/>
      <c r="TYI101" s="40"/>
      <c r="TYJ101" s="40"/>
      <c r="TYK101" s="40"/>
      <c r="TYL101" s="40"/>
      <c r="TYM101" s="40"/>
      <c r="TYN101" s="40"/>
      <c r="TYO101" s="40"/>
      <c r="TYP101" s="40"/>
      <c r="TYQ101" s="40"/>
      <c r="TYR101" s="40"/>
      <c r="TYS101" s="40"/>
      <c r="TYT101" s="40"/>
      <c r="TYU101" s="40"/>
      <c r="TYV101" s="40"/>
      <c r="TYW101" s="40"/>
      <c r="TYX101" s="40"/>
      <c r="TYY101" s="40"/>
      <c r="TYZ101" s="40"/>
      <c r="TZA101" s="40"/>
      <c r="TZB101" s="40"/>
      <c r="TZC101" s="40"/>
      <c r="TZD101" s="40"/>
      <c r="TZE101" s="40"/>
      <c r="TZF101" s="40"/>
      <c r="TZG101" s="40"/>
      <c r="TZH101" s="40"/>
      <c r="TZI101" s="40"/>
      <c r="TZJ101" s="40"/>
      <c r="TZK101" s="40"/>
      <c r="TZL101" s="40"/>
      <c r="TZM101" s="40"/>
      <c r="TZN101" s="40"/>
      <c r="TZO101" s="40"/>
      <c r="TZP101" s="40"/>
      <c r="TZQ101" s="40"/>
      <c r="TZR101" s="40"/>
      <c r="TZS101" s="40"/>
      <c r="TZT101" s="40"/>
      <c r="TZU101" s="40"/>
      <c r="TZV101" s="40"/>
      <c r="TZW101" s="40"/>
      <c r="TZX101" s="40"/>
      <c r="TZY101" s="40"/>
      <c r="TZZ101" s="40"/>
      <c r="UAA101" s="40"/>
      <c r="UAB101" s="40"/>
      <c r="UAC101" s="40"/>
      <c r="UAD101" s="40"/>
      <c r="UAE101" s="40"/>
      <c r="UAF101" s="40"/>
      <c r="UAG101" s="40"/>
      <c r="UAH101" s="40"/>
      <c r="UAI101" s="40"/>
      <c r="UAJ101" s="40"/>
      <c r="UAK101" s="40"/>
      <c r="UAL101" s="40"/>
      <c r="UAM101" s="40"/>
      <c r="UAN101" s="40"/>
      <c r="UAO101" s="40"/>
      <c r="UAP101" s="40"/>
      <c r="UAQ101" s="40"/>
      <c r="UAR101" s="40"/>
      <c r="UAS101" s="40"/>
      <c r="UAT101" s="40"/>
      <c r="UAU101" s="40"/>
      <c r="UAV101" s="40"/>
      <c r="UAW101" s="40"/>
      <c r="UAX101" s="40"/>
      <c r="UAY101" s="40"/>
      <c r="UAZ101" s="40"/>
      <c r="UBA101" s="40"/>
      <c r="UBB101" s="40"/>
      <c r="UBC101" s="40"/>
      <c r="UBD101" s="40"/>
      <c r="UBE101" s="40"/>
      <c r="UBF101" s="40"/>
      <c r="UBG101" s="40"/>
      <c r="UBH101" s="40"/>
      <c r="UBI101" s="40"/>
      <c r="UBJ101" s="40"/>
      <c r="UBK101" s="40"/>
      <c r="UBL101" s="40"/>
      <c r="UBM101" s="40"/>
      <c r="UBN101" s="40"/>
      <c r="UBO101" s="40"/>
      <c r="UBP101" s="40"/>
      <c r="UBQ101" s="40"/>
      <c r="UBR101" s="40"/>
      <c r="UBS101" s="40"/>
      <c r="UBT101" s="40"/>
      <c r="UBU101" s="40"/>
      <c r="UBV101" s="40"/>
      <c r="UBW101" s="40"/>
      <c r="UBX101" s="40"/>
      <c r="UBY101" s="40"/>
      <c r="UBZ101" s="40"/>
      <c r="UCA101" s="40"/>
      <c r="UCB101" s="40"/>
      <c r="UCC101" s="40"/>
      <c r="UCD101" s="40"/>
      <c r="UCE101" s="40"/>
      <c r="UCF101" s="40"/>
      <c r="UCG101" s="40"/>
      <c r="UCH101" s="40"/>
      <c r="UCI101" s="40"/>
      <c r="UCJ101" s="40"/>
      <c r="UCK101" s="40"/>
      <c r="UCL101" s="40"/>
      <c r="UCM101" s="40"/>
      <c r="UCN101" s="40"/>
      <c r="UCO101" s="40"/>
      <c r="UCP101" s="40"/>
      <c r="UCQ101" s="40"/>
      <c r="UCR101" s="40"/>
      <c r="UCS101" s="40"/>
      <c r="UCT101" s="40"/>
      <c r="UCU101" s="40"/>
      <c r="UCV101" s="40"/>
      <c r="UCW101" s="40"/>
      <c r="UCX101" s="40"/>
      <c r="UCY101" s="40"/>
      <c r="UCZ101" s="40"/>
      <c r="UDA101" s="40"/>
      <c r="UDB101" s="40"/>
      <c r="UDC101" s="40"/>
      <c r="UDD101" s="40"/>
      <c r="UDE101" s="40"/>
      <c r="UDF101" s="40"/>
      <c r="UDG101" s="40"/>
      <c r="UDH101" s="40"/>
      <c r="UDI101" s="40"/>
      <c r="UDJ101" s="40"/>
      <c r="UDK101" s="40"/>
      <c r="UDL101" s="40"/>
      <c r="UDM101" s="40"/>
      <c r="UDN101" s="40"/>
      <c r="UDO101" s="40"/>
      <c r="UDP101" s="40"/>
      <c r="UDQ101" s="40"/>
      <c r="UDR101" s="40"/>
      <c r="UDS101" s="40"/>
      <c r="UDT101" s="40"/>
      <c r="UDU101" s="40"/>
      <c r="UDV101" s="40"/>
      <c r="UDW101" s="40"/>
      <c r="UDX101" s="40"/>
      <c r="UDY101" s="40"/>
      <c r="UDZ101" s="40"/>
      <c r="UEA101" s="40"/>
      <c r="UEB101" s="40"/>
      <c r="UEC101" s="40"/>
      <c r="UED101" s="40"/>
      <c r="UEE101" s="40"/>
      <c r="UEF101" s="40"/>
      <c r="UEG101" s="40"/>
      <c r="UEH101" s="40"/>
      <c r="UEI101" s="40"/>
      <c r="UEJ101" s="40"/>
      <c r="UEK101" s="40"/>
      <c r="UEL101" s="40"/>
      <c r="UEM101" s="40"/>
      <c r="UEN101" s="40"/>
      <c r="UEO101" s="40"/>
      <c r="UEP101" s="40"/>
      <c r="UEQ101" s="40"/>
      <c r="UER101" s="40"/>
      <c r="UES101" s="40"/>
      <c r="UET101" s="40"/>
      <c r="UEU101" s="40"/>
      <c r="UEV101" s="40"/>
      <c r="UEW101" s="40"/>
      <c r="UEX101" s="40"/>
      <c r="UEY101" s="40"/>
      <c r="UEZ101" s="40"/>
      <c r="UFA101" s="40"/>
      <c r="UFB101" s="40"/>
      <c r="UFC101" s="40"/>
      <c r="UFD101" s="40"/>
      <c r="UFE101" s="40"/>
      <c r="UFF101" s="40"/>
      <c r="UFG101" s="40"/>
      <c r="UFH101" s="40"/>
      <c r="UFI101" s="40"/>
      <c r="UFJ101" s="40"/>
      <c r="UFK101" s="40"/>
      <c r="UFL101" s="40"/>
      <c r="UFM101" s="40"/>
      <c r="UFN101" s="40"/>
      <c r="UFO101" s="40"/>
      <c r="UFP101" s="40"/>
      <c r="UFQ101" s="40"/>
      <c r="UFR101" s="40"/>
      <c r="UFS101" s="40"/>
      <c r="UFT101" s="40"/>
      <c r="UFU101" s="40"/>
      <c r="UFV101" s="40"/>
      <c r="UFW101" s="40"/>
      <c r="UFX101" s="40"/>
      <c r="UFY101" s="40"/>
      <c r="UFZ101" s="40"/>
      <c r="UGA101" s="40"/>
      <c r="UGB101" s="40"/>
      <c r="UGC101" s="40"/>
      <c r="UGD101" s="40"/>
      <c r="UGE101" s="40"/>
      <c r="UGF101" s="40"/>
      <c r="UGG101" s="40"/>
      <c r="UGH101" s="40"/>
      <c r="UGI101" s="40"/>
      <c r="UGJ101" s="40"/>
      <c r="UGK101" s="40"/>
      <c r="UGL101" s="40"/>
      <c r="UGM101" s="40"/>
      <c r="UGN101" s="40"/>
      <c r="UGO101" s="40"/>
      <c r="UGP101" s="40"/>
      <c r="UGQ101" s="40"/>
      <c r="UGR101" s="40"/>
      <c r="UGS101" s="40"/>
      <c r="UGT101" s="40"/>
      <c r="UGU101" s="40"/>
      <c r="UGV101" s="40"/>
      <c r="UGW101" s="40"/>
      <c r="UGX101" s="40"/>
      <c r="UGY101" s="40"/>
      <c r="UGZ101" s="40"/>
      <c r="UHA101" s="40"/>
      <c r="UHB101" s="40"/>
      <c r="UHC101" s="40"/>
      <c r="UHD101" s="40"/>
      <c r="UHE101" s="40"/>
      <c r="UHF101" s="40"/>
      <c r="UHG101" s="40"/>
      <c r="UHH101" s="40"/>
      <c r="UHI101" s="40"/>
      <c r="UHJ101" s="40"/>
      <c r="UHK101" s="40"/>
      <c r="UHL101" s="40"/>
      <c r="UHM101" s="40"/>
      <c r="UHN101" s="40"/>
      <c r="UHO101" s="40"/>
      <c r="UHP101" s="40"/>
      <c r="UHQ101" s="40"/>
      <c r="UHR101" s="40"/>
      <c r="UHS101" s="40"/>
      <c r="UHT101" s="40"/>
      <c r="UHU101" s="40"/>
      <c r="UHV101" s="40"/>
      <c r="UHW101" s="40"/>
      <c r="UHX101" s="40"/>
      <c r="UHY101" s="40"/>
      <c r="UHZ101" s="40"/>
      <c r="UIA101" s="40"/>
      <c r="UIB101" s="40"/>
      <c r="UIC101" s="40"/>
      <c r="UID101" s="40"/>
      <c r="UIE101" s="40"/>
      <c r="UIF101" s="40"/>
      <c r="UIG101" s="40"/>
      <c r="UIH101" s="40"/>
      <c r="UII101" s="40"/>
      <c r="UIJ101" s="40"/>
      <c r="UIK101" s="40"/>
      <c r="UIL101" s="40"/>
      <c r="UIM101" s="40"/>
      <c r="UIN101" s="40"/>
      <c r="UIO101" s="40"/>
      <c r="UIP101" s="40"/>
      <c r="UIQ101" s="40"/>
      <c r="UIR101" s="40"/>
      <c r="UIS101" s="40"/>
      <c r="UIT101" s="40"/>
      <c r="UIU101" s="40"/>
      <c r="UIV101" s="40"/>
      <c r="UIW101" s="40"/>
      <c r="UIX101" s="40"/>
      <c r="UIY101" s="40"/>
      <c r="UIZ101" s="40"/>
      <c r="UJA101" s="40"/>
      <c r="UJB101" s="40"/>
      <c r="UJC101" s="40"/>
      <c r="UJD101" s="40"/>
      <c r="UJE101" s="40"/>
      <c r="UJF101" s="40"/>
      <c r="UJG101" s="40"/>
      <c r="UJH101" s="40"/>
      <c r="UJI101" s="40"/>
      <c r="UJJ101" s="40"/>
      <c r="UJK101" s="40"/>
      <c r="UJL101" s="40"/>
      <c r="UJM101" s="40"/>
      <c r="UJN101" s="40"/>
      <c r="UJO101" s="40"/>
      <c r="UJP101" s="40"/>
      <c r="UJQ101" s="40"/>
      <c r="UJR101" s="40"/>
      <c r="UJS101" s="40"/>
      <c r="UJT101" s="40"/>
      <c r="UJU101" s="40"/>
      <c r="UJV101" s="40"/>
      <c r="UJW101" s="40"/>
      <c r="UJX101" s="40"/>
      <c r="UJY101" s="40"/>
      <c r="UJZ101" s="40"/>
      <c r="UKA101" s="40"/>
      <c r="UKB101" s="40"/>
      <c r="UKC101" s="40"/>
      <c r="UKD101" s="40"/>
      <c r="UKE101" s="40"/>
      <c r="UKF101" s="40"/>
      <c r="UKG101" s="40"/>
      <c r="UKH101" s="40"/>
      <c r="UKI101" s="40"/>
      <c r="UKJ101" s="40"/>
      <c r="UKK101" s="40"/>
      <c r="UKL101" s="40"/>
      <c r="UKM101" s="40"/>
      <c r="UKN101" s="40"/>
      <c r="UKO101" s="40"/>
      <c r="UKP101" s="40"/>
      <c r="UKQ101" s="40"/>
      <c r="UKR101" s="40"/>
      <c r="UKS101" s="40"/>
      <c r="UKT101" s="40"/>
      <c r="UKU101" s="40"/>
      <c r="UKV101" s="40"/>
      <c r="UKW101" s="40"/>
      <c r="UKX101" s="40"/>
      <c r="UKY101" s="40"/>
      <c r="UKZ101" s="40"/>
      <c r="ULA101" s="40"/>
      <c r="ULB101" s="40"/>
      <c r="ULC101" s="40"/>
      <c r="ULD101" s="40"/>
      <c r="ULE101" s="40"/>
      <c r="ULF101" s="40"/>
      <c r="ULG101" s="40"/>
      <c r="ULH101" s="40"/>
      <c r="ULI101" s="40"/>
      <c r="ULJ101" s="40"/>
      <c r="ULK101" s="40"/>
      <c r="ULL101" s="40"/>
      <c r="ULM101" s="40"/>
      <c r="ULN101" s="40"/>
      <c r="ULO101" s="40"/>
      <c r="ULP101" s="40"/>
      <c r="ULQ101" s="40"/>
      <c r="ULR101" s="40"/>
      <c r="ULS101" s="40"/>
      <c r="ULT101" s="40"/>
      <c r="ULU101" s="40"/>
      <c r="ULV101" s="40"/>
      <c r="ULW101" s="40"/>
      <c r="ULX101" s="40"/>
      <c r="ULY101" s="40"/>
      <c r="ULZ101" s="40"/>
      <c r="UMA101" s="40"/>
      <c r="UMB101" s="40"/>
      <c r="UMC101" s="40"/>
      <c r="UMD101" s="40"/>
      <c r="UME101" s="40"/>
      <c r="UMF101" s="40"/>
      <c r="UMG101" s="40"/>
      <c r="UMH101" s="40"/>
      <c r="UMI101" s="40"/>
      <c r="UMJ101" s="40"/>
      <c r="UMK101" s="40"/>
      <c r="UML101" s="40"/>
      <c r="UMM101" s="40"/>
      <c r="UMN101" s="40"/>
      <c r="UMO101" s="40"/>
      <c r="UMP101" s="40"/>
      <c r="UMQ101" s="40"/>
      <c r="UMR101" s="40"/>
      <c r="UMS101" s="40"/>
      <c r="UMT101" s="40"/>
      <c r="UMU101" s="40"/>
      <c r="UMV101" s="40"/>
      <c r="UMW101" s="40"/>
      <c r="UMX101" s="40"/>
      <c r="UMY101" s="40"/>
      <c r="UMZ101" s="40"/>
      <c r="UNA101" s="40"/>
      <c r="UNB101" s="40"/>
      <c r="UNC101" s="40"/>
      <c r="UND101" s="40"/>
      <c r="UNE101" s="40"/>
      <c r="UNF101" s="40"/>
      <c r="UNG101" s="40"/>
      <c r="UNH101" s="40"/>
      <c r="UNI101" s="40"/>
      <c r="UNJ101" s="40"/>
      <c r="UNK101" s="40"/>
      <c r="UNL101" s="40"/>
      <c r="UNM101" s="40"/>
      <c r="UNN101" s="40"/>
      <c r="UNO101" s="40"/>
      <c r="UNP101" s="40"/>
      <c r="UNQ101" s="40"/>
      <c r="UNR101" s="40"/>
      <c r="UNS101" s="40"/>
      <c r="UNT101" s="40"/>
      <c r="UNU101" s="40"/>
      <c r="UNV101" s="40"/>
      <c r="UNW101" s="40"/>
      <c r="UNX101" s="40"/>
      <c r="UNY101" s="40"/>
      <c r="UNZ101" s="40"/>
      <c r="UOA101" s="40"/>
      <c r="UOB101" s="40"/>
      <c r="UOC101" s="40"/>
      <c r="UOD101" s="40"/>
      <c r="UOE101" s="40"/>
      <c r="UOF101" s="40"/>
      <c r="UOG101" s="40"/>
      <c r="UOH101" s="40"/>
      <c r="UOI101" s="40"/>
      <c r="UOJ101" s="40"/>
      <c r="UOK101" s="40"/>
      <c r="UOL101" s="40"/>
      <c r="UOM101" s="40"/>
      <c r="UON101" s="40"/>
      <c r="UOO101" s="40"/>
      <c r="UOP101" s="40"/>
      <c r="UOQ101" s="40"/>
      <c r="UOR101" s="40"/>
      <c r="UOS101" s="40"/>
      <c r="UOT101" s="40"/>
      <c r="UOU101" s="40"/>
      <c r="UOV101" s="40"/>
      <c r="UOW101" s="40"/>
      <c r="UOX101" s="40"/>
      <c r="UOY101" s="40"/>
      <c r="UOZ101" s="40"/>
      <c r="UPA101" s="40"/>
      <c r="UPB101" s="40"/>
      <c r="UPC101" s="40"/>
      <c r="UPD101" s="40"/>
      <c r="UPE101" s="40"/>
      <c r="UPF101" s="40"/>
      <c r="UPG101" s="40"/>
      <c r="UPH101" s="40"/>
      <c r="UPI101" s="40"/>
      <c r="UPJ101" s="40"/>
      <c r="UPK101" s="40"/>
      <c r="UPL101" s="40"/>
      <c r="UPM101" s="40"/>
      <c r="UPN101" s="40"/>
      <c r="UPO101" s="40"/>
      <c r="UPP101" s="40"/>
      <c r="UPQ101" s="40"/>
      <c r="UPR101" s="40"/>
      <c r="UPS101" s="40"/>
      <c r="UPT101" s="40"/>
      <c r="UPU101" s="40"/>
      <c r="UPV101" s="40"/>
      <c r="UPW101" s="40"/>
      <c r="UPX101" s="40"/>
      <c r="UPY101" s="40"/>
      <c r="UPZ101" s="40"/>
      <c r="UQA101" s="40"/>
      <c r="UQB101" s="40"/>
      <c r="UQC101" s="40"/>
      <c r="UQD101" s="40"/>
      <c r="UQE101" s="40"/>
      <c r="UQF101" s="40"/>
      <c r="UQG101" s="40"/>
      <c r="UQH101" s="40"/>
      <c r="UQI101" s="40"/>
      <c r="UQJ101" s="40"/>
      <c r="UQK101" s="40"/>
      <c r="UQL101" s="40"/>
      <c r="UQM101" s="40"/>
      <c r="UQN101" s="40"/>
      <c r="UQO101" s="40"/>
      <c r="UQP101" s="40"/>
      <c r="UQQ101" s="40"/>
      <c r="UQR101" s="40"/>
      <c r="UQS101" s="40"/>
      <c r="UQT101" s="40"/>
      <c r="UQU101" s="40"/>
      <c r="UQV101" s="40"/>
      <c r="UQW101" s="40"/>
      <c r="UQX101" s="40"/>
      <c r="UQY101" s="40"/>
      <c r="UQZ101" s="40"/>
      <c r="URA101" s="40"/>
      <c r="URB101" s="40"/>
      <c r="URC101" s="40"/>
      <c r="URD101" s="40"/>
      <c r="URE101" s="40"/>
      <c r="URF101" s="40"/>
      <c r="URG101" s="40"/>
      <c r="URH101" s="40"/>
      <c r="URI101" s="40"/>
      <c r="URJ101" s="40"/>
      <c r="URK101" s="40"/>
      <c r="URL101" s="40"/>
      <c r="URM101" s="40"/>
      <c r="URN101" s="40"/>
      <c r="URO101" s="40"/>
      <c r="URP101" s="40"/>
      <c r="URQ101" s="40"/>
      <c r="URR101" s="40"/>
      <c r="URS101" s="40"/>
      <c r="URT101" s="40"/>
      <c r="URU101" s="40"/>
      <c r="URV101" s="40"/>
      <c r="URW101" s="40"/>
      <c r="URX101" s="40"/>
      <c r="URY101" s="40"/>
      <c r="URZ101" s="40"/>
      <c r="USA101" s="40"/>
      <c r="USB101" s="40"/>
      <c r="USC101" s="40"/>
      <c r="USD101" s="40"/>
      <c r="USE101" s="40"/>
      <c r="USF101" s="40"/>
      <c r="USG101" s="40"/>
      <c r="USH101" s="40"/>
      <c r="USI101" s="40"/>
      <c r="USJ101" s="40"/>
      <c r="USK101" s="40"/>
      <c r="USL101" s="40"/>
      <c r="USM101" s="40"/>
      <c r="USN101" s="40"/>
      <c r="USO101" s="40"/>
      <c r="USP101" s="40"/>
      <c r="USQ101" s="40"/>
      <c r="USR101" s="40"/>
      <c r="USS101" s="40"/>
      <c r="UST101" s="40"/>
      <c r="USU101" s="40"/>
      <c r="USV101" s="40"/>
      <c r="USW101" s="40"/>
      <c r="USX101" s="40"/>
      <c r="USY101" s="40"/>
      <c r="USZ101" s="40"/>
      <c r="UTA101" s="40"/>
      <c r="UTB101" s="40"/>
      <c r="UTC101" s="40"/>
      <c r="UTD101" s="40"/>
      <c r="UTE101" s="40"/>
      <c r="UTF101" s="40"/>
      <c r="UTG101" s="40"/>
      <c r="UTH101" s="40"/>
      <c r="UTI101" s="40"/>
      <c r="UTJ101" s="40"/>
      <c r="UTK101" s="40"/>
      <c r="UTL101" s="40"/>
      <c r="UTM101" s="40"/>
      <c r="UTN101" s="40"/>
      <c r="UTO101" s="40"/>
      <c r="UTP101" s="40"/>
      <c r="UTQ101" s="40"/>
      <c r="UTR101" s="40"/>
      <c r="UTS101" s="40"/>
      <c r="UTT101" s="40"/>
      <c r="UTU101" s="40"/>
      <c r="UTV101" s="40"/>
      <c r="UTW101" s="40"/>
      <c r="UTX101" s="40"/>
      <c r="UTY101" s="40"/>
      <c r="UTZ101" s="40"/>
      <c r="UUA101" s="40"/>
      <c r="UUB101" s="40"/>
      <c r="UUC101" s="40"/>
      <c r="UUD101" s="40"/>
      <c r="UUE101" s="40"/>
      <c r="UUF101" s="40"/>
      <c r="UUG101" s="40"/>
      <c r="UUH101" s="40"/>
      <c r="UUI101" s="40"/>
      <c r="UUJ101" s="40"/>
      <c r="UUK101" s="40"/>
      <c r="UUL101" s="40"/>
      <c r="UUM101" s="40"/>
      <c r="UUN101" s="40"/>
      <c r="UUO101" s="40"/>
      <c r="UUP101" s="40"/>
      <c r="UUQ101" s="40"/>
      <c r="UUR101" s="40"/>
      <c r="UUS101" s="40"/>
      <c r="UUT101" s="40"/>
      <c r="UUU101" s="40"/>
      <c r="UUV101" s="40"/>
      <c r="UUW101" s="40"/>
      <c r="UUX101" s="40"/>
      <c r="UUY101" s="40"/>
      <c r="UUZ101" s="40"/>
      <c r="UVA101" s="40"/>
      <c r="UVB101" s="40"/>
      <c r="UVC101" s="40"/>
      <c r="UVD101" s="40"/>
      <c r="UVE101" s="40"/>
      <c r="UVF101" s="40"/>
      <c r="UVG101" s="40"/>
      <c r="UVH101" s="40"/>
      <c r="UVI101" s="40"/>
      <c r="UVJ101" s="40"/>
      <c r="UVK101" s="40"/>
      <c r="UVL101" s="40"/>
      <c r="UVM101" s="40"/>
      <c r="UVN101" s="40"/>
      <c r="UVO101" s="40"/>
      <c r="UVP101" s="40"/>
      <c r="UVQ101" s="40"/>
      <c r="UVR101" s="40"/>
      <c r="UVS101" s="40"/>
      <c r="UVT101" s="40"/>
      <c r="UVU101" s="40"/>
      <c r="UVV101" s="40"/>
      <c r="UVW101" s="40"/>
      <c r="UVX101" s="40"/>
      <c r="UVY101" s="40"/>
      <c r="UVZ101" s="40"/>
      <c r="UWA101" s="40"/>
      <c r="UWB101" s="40"/>
      <c r="UWC101" s="40"/>
      <c r="UWD101" s="40"/>
      <c r="UWE101" s="40"/>
      <c r="UWF101" s="40"/>
      <c r="UWG101" s="40"/>
      <c r="UWH101" s="40"/>
      <c r="UWI101" s="40"/>
      <c r="UWJ101" s="40"/>
      <c r="UWK101" s="40"/>
      <c r="UWL101" s="40"/>
      <c r="UWM101" s="40"/>
      <c r="UWN101" s="40"/>
      <c r="UWO101" s="40"/>
      <c r="UWP101" s="40"/>
      <c r="UWQ101" s="40"/>
      <c r="UWR101" s="40"/>
      <c r="UWS101" s="40"/>
      <c r="UWT101" s="40"/>
      <c r="UWU101" s="40"/>
      <c r="UWV101" s="40"/>
      <c r="UWW101" s="40"/>
      <c r="UWX101" s="40"/>
      <c r="UWY101" s="40"/>
      <c r="UWZ101" s="40"/>
      <c r="UXA101" s="40"/>
      <c r="UXB101" s="40"/>
      <c r="UXC101" s="40"/>
      <c r="UXD101" s="40"/>
      <c r="UXE101" s="40"/>
      <c r="UXF101" s="40"/>
      <c r="UXG101" s="40"/>
      <c r="UXH101" s="40"/>
      <c r="UXI101" s="40"/>
      <c r="UXJ101" s="40"/>
      <c r="UXK101" s="40"/>
      <c r="UXL101" s="40"/>
      <c r="UXM101" s="40"/>
      <c r="UXN101" s="40"/>
      <c r="UXO101" s="40"/>
      <c r="UXP101" s="40"/>
      <c r="UXQ101" s="40"/>
      <c r="UXR101" s="40"/>
      <c r="UXS101" s="40"/>
      <c r="UXT101" s="40"/>
      <c r="UXU101" s="40"/>
      <c r="UXV101" s="40"/>
      <c r="UXW101" s="40"/>
      <c r="UXX101" s="40"/>
      <c r="UXY101" s="40"/>
      <c r="UXZ101" s="40"/>
      <c r="UYA101" s="40"/>
      <c r="UYB101" s="40"/>
      <c r="UYC101" s="40"/>
      <c r="UYD101" s="40"/>
      <c r="UYE101" s="40"/>
      <c r="UYF101" s="40"/>
      <c r="UYG101" s="40"/>
      <c r="UYH101" s="40"/>
      <c r="UYI101" s="40"/>
      <c r="UYJ101" s="40"/>
      <c r="UYK101" s="40"/>
      <c r="UYL101" s="40"/>
      <c r="UYM101" s="40"/>
      <c r="UYN101" s="40"/>
      <c r="UYO101" s="40"/>
      <c r="UYP101" s="40"/>
      <c r="UYQ101" s="40"/>
      <c r="UYR101" s="40"/>
      <c r="UYS101" s="40"/>
      <c r="UYT101" s="40"/>
      <c r="UYU101" s="40"/>
      <c r="UYV101" s="40"/>
      <c r="UYW101" s="40"/>
      <c r="UYX101" s="40"/>
      <c r="UYY101" s="40"/>
      <c r="UYZ101" s="40"/>
      <c r="UZA101" s="40"/>
      <c r="UZB101" s="40"/>
      <c r="UZC101" s="40"/>
      <c r="UZD101" s="40"/>
      <c r="UZE101" s="40"/>
      <c r="UZF101" s="40"/>
      <c r="UZG101" s="40"/>
      <c r="UZH101" s="40"/>
      <c r="UZI101" s="40"/>
      <c r="UZJ101" s="40"/>
      <c r="UZK101" s="40"/>
      <c r="UZL101" s="40"/>
      <c r="UZM101" s="40"/>
      <c r="UZN101" s="40"/>
      <c r="UZO101" s="40"/>
      <c r="UZP101" s="40"/>
      <c r="UZQ101" s="40"/>
      <c r="UZR101" s="40"/>
      <c r="UZS101" s="40"/>
      <c r="UZT101" s="40"/>
      <c r="UZU101" s="40"/>
      <c r="UZV101" s="40"/>
      <c r="UZW101" s="40"/>
      <c r="UZX101" s="40"/>
      <c r="UZY101" s="40"/>
      <c r="UZZ101" s="40"/>
      <c r="VAA101" s="40"/>
      <c r="VAB101" s="40"/>
      <c r="VAC101" s="40"/>
      <c r="VAD101" s="40"/>
      <c r="VAE101" s="40"/>
      <c r="VAF101" s="40"/>
      <c r="VAG101" s="40"/>
      <c r="VAH101" s="40"/>
      <c r="VAI101" s="40"/>
      <c r="VAJ101" s="40"/>
      <c r="VAK101" s="40"/>
      <c r="VAL101" s="40"/>
      <c r="VAM101" s="40"/>
      <c r="VAN101" s="40"/>
      <c r="VAO101" s="40"/>
      <c r="VAP101" s="40"/>
      <c r="VAQ101" s="40"/>
      <c r="VAR101" s="40"/>
      <c r="VAS101" s="40"/>
      <c r="VAT101" s="40"/>
      <c r="VAU101" s="40"/>
      <c r="VAV101" s="40"/>
      <c r="VAW101" s="40"/>
      <c r="VAX101" s="40"/>
      <c r="VAY101" s="40"/>
      <c r="VAZ101" s="40"/>
      <c r="VBA101" s="40"/>
      <c r="VBB101" s="40"/>
      <c r="VBC101" s="40"/>
      <c r="VBD101" s="40"/>
      <c r="VBE101" s="40"/>
      <c r="VBF101" s="40"/>
      <c r="VBG101" s="40"/>
      <c r="VBH101" s="40"/>
      <c r="VBI101" s="40"/>
      <c r="VBJ101" s="40"/>
      <c r="VBK101" s="40"/>
      <c r="VBL101" s="40"/>
      <c r="VBM101" s="40"/>
      <c r="VBN101" s="40"/>
      <c r="VBO101" s="40"/>
      <c r="VBP101" s="40"/>
      <c r="VBQ101" s="40"/>
      <c r="VBR101" s="40"/>
      <c r="VBS101" s="40"/>
      <c r="VBT101" s="40"/>
      <c r="VBU101" s="40"/>
      <c r="VBV101" s="40"/>
      <c r="VBW101" s="40"/>
      <c r="VBX101" s="40"/>
      <c r="VBY101" s="40"/>
      <c r="VBZ101" s="40"/>
      <c r="VCA101" s="40"/>
      <c r="VCB101" s="40"/>
      <c r="VCC101" s="40"/>
      <c r="VCD101" s="40"/>
      <c r="VCE101" s="40"/>
      <c r="VCF101" s="40"/>
      <c r="VCG101" s="40"/>
      <c r="VCH101" s="40"/>
      <c r="VCI101" s="40"/>
      <c r="VCJ101" s="40"/>
      <c r="VCK101" s="40"/>
      <c r="VCL101" s="40"/>
      <c r="VCM101" s="40"/>
      <c r="VCN101" s="40"/>
      <c r="VCO101" s="40"/>
      <c r="VCP101" s="40"/>
      <c r="VCQ101" s="40"/>
      <c r="VCR101" s="40"/>
      <c r="VCS101" s="40"/>
      <c r="VCT101" s="40"/>
      <c r="VCU101" s="40"/>
      <c r="VCV101" s="40"/>
      <c r="VCW101" s="40"/>
      <c r="VCX101" s="40"/>
      <c r="VCY101" s="40"/>
      <c r="VCZ101" s="40"/>
      <c r="VDA101" s="40"/>
      <c r="VDB101" s="40"/>
      <c r="VDC101" s="40"/>
      <c r="VDD101" s="40"/>
      <c r="VDE101" s="40"/>
      <c r="VDF101" s="40"/>
      <c r="VDG101" s="40"/>
      <c r="VDH101" s="40"/>
      <c r="VDI101" s="40"/>
      <c r="VDJ101" s="40"/>
      <c r="VDK101" s="40"/>
      <c r="VDL101" s="40"/>
      <c r="VDM101" s="40"/>
      <c r="VDN101" s="40"/>
      <c r="VDO101" s="40"/>
      <c r="VDP101" s="40"/>
      <c r="VDQ101" s="40"/>
      <c r="VDR101" s="40"/>
      <c r="VDS101" s="40"/>
      <c r="VDT101" s="40"/>
      <c r="VDU101" s="40"/>
      <c r="VDV101" s="40"/>
      <c r="VDW101" s="40"/>
      <c r="VDX101" s="40"/>
      <c r="VDY101" s="40"/>
      <c r="VDZ101" s="40"/>
      <c r="VEA101" s="40"/>
      <c r="VEB101" s="40"/>
      <c r="VEC101" s="40"/>
      <c r="VED101" s="40"/>
      <c r="VEE101" s="40"/>
      <c r="VEF101" s="40"/>
      <c r="VEG101" s="40"/>
      <c r="VEH101" s="40"/>
      <c r="VEI101" s="40"/>
      <c r="VEJ101" s="40"/>
      <c r="VEK101" s="40"/>
      <c r="VEL101" s="40"/>
      <c r="VEM101" s="40"/>
      <c r="VEN101" s="40"/>
      <c r="VEO101" s="40"/>
      <c r="VEP101" s="40"/>
      <c r="VEQ101" s="40"/>
      <c r="VER101" s="40"/>
      <c r="VES101" s="40"/>
      <c r="VET101" s="40"/>
      <c r="VEU101" s="40"/>
      <c r="VEV101" s="40"/>
      <c r="VEW101" s="40"/>
      <c r="VEX101" s="40"/>
      <c r="VEY101" s="40"/>
      <c r="VEZ101" s="40"/>
      <c r="VFA101" s="40"/>
      <c r="VFB101" s="40"/>
      <c r="VFC101" s="40"/>
      <c r="VFD101" s="40"/>
      <c r="VFE101" s="40"/>
      <c r="VFF101" s="40"/>
      <c r="VFG101" s="40"/>
      <c r="VFH101" s="40"/>
      <c r="VFI101" s="40"/>
      <c r="VFJ101" s="40"/>
      <c r="VFK101" s="40"/>
      <c r="VFL101" s="40"/>
      <c r="VFM101" s="40"/>
      <c r="VFN101" s="40"/>
      <c r="VFO101" s="40"/>
      <c r="VFP101" s="40"/>
      <c r="VFQ101" s="40"/>
      <c r="VFR101" s="40"/>
      <c r="VFS101" s="40"/>
      <c r="VFT101" s="40"/>
      <c r="VFU101" s="40"/>
      <c r="VFV101" s="40"/>
      <c r="VFW101" s="40"/>
      <c r="VFX101" s="40"/>
      <c r="VFY101" s="40"/>
      <c r="VFZ101" s="40"/>
      <c r="VGA101" s="40"/>
      <c r="VGB101" s="40"/>
      <c r="VGC101" s="40"/>
      <c r="VGD101" s="40"/>
      <c r="VGE101" s="40"/>
      <c r="VGF101" s="40"/>
      <c r="VGG101" s="40"/>
      <c r="VGH101" s="40"/>
      <c r="VGI101" s="40"/>
      <c r="VGJ101" s="40"/>
      <c r="VGK101" s="40"/>
      <c r="VGL101" s="40"/>
      <c r="VGM101" s="40"/>
      <c r="VGN101" s="40"/>
      <c r="VGO101" s="40"/>
      <c r="VGP101" s="40"/>
      <c r="VGQ101" s="40"/>
      <c r="VGR101" s="40"/>
      <c r="VGS101" s="40"/>
      <c r="VGT101" s="40"/>
      <c r="VGU101" s="40"/>
      <c r="VGV101" s="40"/>
      <c r="VGW101" s="40"/>
      <c r="VGX101" s="40"/>
      <c r="VGY101" s="40"/>
      <c r="VGZ101" s="40"/>
      <c r="VHA101" s="40"/>
      <c r="VHB101" s="40"/>
      <c r="VHC101" s="40"/>
      <c r="VHD101" s="40"/>
      <c r="VHE101" s="40"/>
      <c r="VHF101" s="40"/>
      <c r="VHG101" s="40"/>
      <c r="VHH101" s="40"/>
      <c r="VHI101" s="40"/>
      <c r="VHJ101" s="40"/>
      <c r="VHK101" s="40"/>
      <c r="VHL101" s="40"/>
      <c r="VHM101" s="40"/>
      <c r="VHN101" s="40"/>
      <c r="VHO101" s="40"/>
      <c r="VHP101" s="40"/>
      <c r="VHQ101" s="40"/>
      <c r="VHR101" s="40"/>
      <c r="VHS101" s="40"/>
      <c r="VHT101" s="40"/>
      <c r="VHU101" s="40"/>
      <c r="VHV101" s="40"/>
      <c r="VHW101" s="40"/>
      <c r="VHX101" s="40"/>
      <c r="VHY101" s="40"/>
      <c r="VHZ101" s="40"/>
      <c r="VIA101" s="40"/>
      <c r="VIB101" s="40"/>
      <c r="VIC101" s="40"/>
      <c r="VID101" s="40"/>
      <c r="VIE101" s="40"/>
      <c r="VIF101" s="40"/>
      <c r="VIG101" s="40"/>
      <c r="VIH101" s="40"/>
      <c r="VII101" s="40"/>
      <c r="VIJ101" s="40"/>
      <c r="VIK101" s="40"/>
      <c r="VIL101" s="40"/>
      <c r="VIM101" s="40"/>
      <c r="VIN101" s="40"/>
      <c r="VIO101" s="40"/>
      <c r="VIP101" s="40"/>
      <c r="VIQ101" s="40"/>
      <c r="VIR101" s="40"/>
      <c r="VIS101" s="40"/>
      <c r="VIT101" s="40"/>
      <c r="VIU101" s="40"/>
      <c r="VIV101" s="40"/>
      <c r="VIW101" s="40"/>
      <c r="VIX101" s="40"/>
      <c r="VIY101" s="40"/>
      <c r="VIZ101" s="40"/>
      <c r="VJA101" s="40"/>
      <c r="VJB101" s="40"/>
      <c r="VJC101" s="40"/>
      <c r="VJD101" s="40"/>
      <c r="VJE101" s="40"/>
      <c r="VJF101" s="40"/>
      <c r="VJG101" s="40"/>
      <c r="VJH101" s="40"/>
      <c r="VJI101" s="40"/>
      <c r="VJJ101" s="40"/>
      <c r="VJK101" s="40"/>
      <c r="VJL101" s="40"/>
      <c r="VJM101" s="40"/>
      <c r="VJN101" s="40"/>
      <c r="VJO101" s="40"/>
      <c r="VJP101" s="40"/>
      <c r="VJQ101" s="40"/>
      <c r="VJR101" s="40"/>
      <c r="VJS101" s="40"/>
      <c r="VJT101" s="40"/>
      <c r="VJU101" s="40"/>
      <c r="VJV101" s="40"/>
      <c r="VJW101" s="40"/>
      <c r="VJX101" s="40"/>
      <c r="VJY101" s="40"/>
      <c r="VJZ101" s="40"/>
      <c r="VKA101" s="40"/>
      <c r="VKB101" s="40"/>
      <c r="VKC101" s="40"/>
      <c r="VKD101" s="40"/>
      <c r="VKE101" s="40"/>
      <c r="VKF101" s="40"/>
      <c r="VKG101" s="40"/>
      <c r="VKH101" s="40"/>
      <c r="VKI101" s="40"/>
      <c r="VKJ101" s="40"/>
      <c r="VKK101" s="40"/>
      <c r="VKL101" s="40"/>
      <c r="VKM101" s="40"/>
      <c r="VKN101" s="40"/>
      <c r="VKO101" s="40"/>
      <c r="VKP101" s="40"/>
      <c r="VKQ101" s="40"/>
      <c r="VKR101" s="40"/>
      <c r="VKS101" s="40"/>
      <c r="VKT101" s="40"/>
      <c r="VKU101" s="40"/>
      <c r="VKV101" s="40"/>
      <c r="VKW101" s="40"/>
      <c r="VKX101" s="40"/>
      <c r="VKY101" s="40"/>
      <c r="VKZ101" s="40"/>
      <c r="VLA101" s="40"/>
      <c r="VLB101" s="40"/>
      <c r="VLC101" s="40"/>
      <c r="VLD101" s="40"/>
      <c r="VLE101" s="40"/>
      <c r="VLF101" s="40"/>
      <c r="VLG101" s="40"/>
      <c r="VLH101" s="40"/>
      <c r="VLI101" s="40"/>
      <c r="VLJ101" s="40"/>
      <c r="VLK101" s="40"/>
      <c r="VLL101" s="40"/>
      <c r="VLM101" s="40"/>
      <c r="VLN101" s="40"/>
      <c r="VLO101" s="40"/>
      <c r="VLP101" s="40"/>
      <c r="VLQ101" s="40"/>
      <c r="VLR101" s="40"/>
      <c r="VLS101" s="40"/>
      <c r="VLT101" s="40"/>
      <c r="VLU101" s="40"/>
      <c r="VLV101" s="40"/>
      <c r="VLW101" s="40"/>
      <c r="VLX101" s="40"/>
      <c r="VLY101" s="40"/>
      <c r="VLZ101" s="40"/>
      <c r="VMA101" s="40"/>
      <c r="VMB101" s="40"/>
      <c r="VMC101" s="40"/>
      <c r="VMD101" s="40"/>
      <c r="VME101" s="40"/>
      <c r="VMF101" s="40"/>
      <c r="VMG101" s="40"/>
      <c r="VMH101" s="40"/>
      <c r="VMI101" s="40"/>
      <c r="VMJ101" s="40"/>
      <c r="VMK101" s="40"/>
      <c r="VML101" s="40"/>
      <c r="VMM101" s="40"/>
      <c r="VMN101" s="40"/>
      <c r="VMO101" s="40"/>
      <c r="VMP101" s="40"/>
      <c r="VMQ101" s="40"/>
      <c r="VMR101" s="40"/>
      <c r="VMS101" s="40"/>
      <c r="VMT101" s="40"/>
      <c r="VMU101" s="40"/>
      <c r="VMV101" s="40"/>
      <c r="VMW101" s="40"/>
      <c r="VMX101" s="40"/>
      <c r="VMY101" s="40"/>
      <c r="VMZ101" s="40"/>
      <c r="VNA101" s="40"/>
      <c r="VNB101" s="40"/>
      <c r="VNC101" s="40"/>
      <c r="VND101" s="40"/>
      <c r="VNE101" s="40"/>
      <c r="VNF101" s="40"/>
      <c r="VNG101" s="40"/>
      <c r="VNH101" s="40"/>
      <c r="VNI101" s="40"/>
      <c r="VNJ101" s="40"/>
      <c r="VNK101" s="40"/>
      <c r="VNL101" s="40"/>
      <c r="VNM101" s="40"/>
      <c r="VNN101" s="40"/>
      <c r="VNO101" s="40"/>
      <c r="VNP101" s="40"/>
      <c r="VNQ101" s="40"/>
      <c r="VNR101" s="40"/>
      <c r="VNS101" s="40"/>
      <c r="VNT101" s="40"/>
      <c r="VNU101" s="40"/>
      <c r="VNV101" s="40"/>
      <c r="VNW101" s="40"/>
      <c r="VNX101" s="40"/>
      <c r="VNY101" s="40"/>
      <c r="VNZ101" s="40"/>
      <c r="VOA101" s="40"/>
      <c r="VOB101" s="40"/>
      <c r="VOC101" s="40"/>
      <c r="VOD101" s="40"/>
      <c r="VOE101" s="40"/>
      <c r="VOF101" s="40"/>
      <c r="VOG101" s="40"/>
      <c r="VOH101" s="40"/>
      <c r="VOI101" s="40"/>
      <c r="VOJ101" s="40"/>
      <c r="VOK101" s="40"/>
      <c r="VOL101" s="40"/>
      <c r="VOM101" s="40"/>
      <c r="VON101" s="40"/>
      <c r="VOO101" s="40"/>
      <c r="VOP101" s="40"/>
      <c r="VOQ101" s="40"/>
      <c r="VOR101" s="40"/>
      <c r="VOS101" s="40"/>
      <c r="VOT101" s="40"/>
      <c r="VOU101" s="40"/>
      <c r="VOV101" s="40"/>
      <c r="VOW101" s="40"/>
      <c r="VOX101" s="40"/>
      <c r="VOY101" s="40"/>
      <c r="VOZ101" s="40"/>
      <c r="VPA101" s="40"/>
      <c r="VPB101" s="40"/>
      <c r="VPC101" s="40"/>
      <c r="VPD101" s="40"/>
      <c r="VPE101" s="40"/>
      <c r="VPF101" s="40"/>
      <c r="VPG101" s="40"/>
      <c r="VPH101" s="40"/>
      <c r="VPI101" s="40"/>
      <c r="VPJ101" s="40"/>
      <c r="VPK101" s="40"/>
      <c r="VPL101" s="40"/>
      <c r="VPM101" s="40"/>
      <c r="VPN101" s="40"/>
      <c r="VPO101" s="40"/>
      <c r="VPP101" s="40"/>
      <c r="VPQ101" s="40"/>
      <c r="VPR101" s="40"/>
      <c r="VPS101" s="40"/>
      <c r="VPT101" s="40"/>
      <c r="VPU101" s="40"/>
      <c r="VPV101" s="40"/>
      <c r="VPW101" s="40"/>
      <c r="VPX101" s="40"/>
      <c r="VPY101" s="40"/>
      <c r="VPZ101" s="40"/>
      <c r="VQA101" s="40"/>
      <c r="VQB101" s="40"/>
      <c r="VQC101" s="40"/>
      <c r="VQD101" s="40"/>
      <c r="VQE101" s="40"/>
      <c r="VQF101" s="40"/>
      <c r="VQG101" s="40"/>
      <c r="VQH101" s="40"/>
      <c r="VQI101" s="40"/>
      <c r="VQJ101" s="40"/>
      <c r="VQK101" s="40"/>
      <c r="VQL101" s="40"/>
      <c r="VQM101" s="40"/>
      <c r="VQN101" s="40"/>
      <c r="VQO101" s="40"/>
      <c r="VQP101" s="40"/>
      <c r="VQQ101" s="40"/>
      <c r="VQR101" s="40"/>
      <c r="VQS101" s="40"/>
      <c r="VQT101" s="40"/>
      <c r="VQU101" s="40"/>
      <c r="VQV101" s="40"/>
      <c r="VQW101" s="40"/>
      <c r="VQX101" s="40"/>
      <c r="VQY101" s="40"/>
      <c r="VQZ101" s="40"/>
      <c r="VRA101" s="40"/>
      <c r="VRB101" s="40"/>
      <c r="VRC101" s="40"/>
      <c r="VRD101" s="40"/>
      <c r="VRE101" s="40"/>
      <c r="VRF101" s="40"/>
      <c r="VRG101" s="40"/>
      <c r="VRH101" s="40"/>
      <c r="VRI101" s="40"/>
      <c r="VRJ101" s="40"/>
      <c r="VRK101" s="40"/>
      <c r="VRL101" s="40"/>
      <c r="VRM101" s="40"/>
      <c r="VRN101" s="40"/>
      <c r="VRO101" s="40"/>
      <c r="VRP101" s="40"/>
      <c r="VRQ101" s="40"/>
      <c r="VRR101" s="40"/>
      <c r="VRS101" s="40"/>
      <c r="VRT101" s="40"/>
      <c r="VRU101" s="40"/>
      <c r="VRV101" s="40"/>
      <c r="VRW101" s="40"/>
      <c r="VRX101" s="40"/>
      <c r="VRY101" s="40"/>
      <c r="VRZ101" s="40"/>
      <c r="VSA101" s="40"/>
      <c r="VSB101" s="40"/>
      <c r="VSC101" s="40"/>
      <c r="VSD101" s="40"/>
      <c r="VSE101" s="40"/>
      <c r="VSF101" s="40"/>
      <c r="VSG101" s="40"/>
      <c r="VSH101" s="40"/>
      <c r="VSI101" s="40"/>
      <c r="VSJ101" s="40"/>
      <c r="VSK101" s="40"/>
      <c r="VSL101" s="40"/>
      <c r="VSM101" s="40"/>
      <c r="VSN101" s="40"/>
      <c r="VSO101" s="40"/>
      <c r="VSP101" s="40"/>
      <c r="VSQ101" s="40"/>
      <c r="VSR101" s="40"/>
      <c r="VSS101" s="40"/>
      <c r="VST101" s="40"/>
      <c r="VSU101" s="40"/>
      <c r="VSV101" s="40"/>
      <c r="VSW101" s="40"/>
      <c r="VSX101" s="40"/>
      <c r="VSY101" s="40"/>
      <c r="VSZ101" s="40"/>
      <c r="VTA101" s="40"/>
      <c r="VTB101" s="40"/>
      <c r="VTC101" s="40"/>
      <c r="VTD101" s="40"/>
      <c r="VTE101" s="40"/>
      <c r="VTF101" s="40"/>
      <c r="VTG101" s="40"/>
      <c r="VTH101" s="40"/>
      <c r="VTI101" s="40"/>
      <c r="VTJ101" s="40"/>
      <c r="VTK101" s="40"/>
      <c r="VTL101" s="40"/>
      <c r="VTM101" s="40"/>
      <c r="VTN101" s="40"/>
      <c r="VTO101" s="40"/>
      <c r="VTP101" s="40"/>
      <c r="VTQ101" s="40"/>
      <c r="VTR101" s="40"/>
      <c r="VTS101" s="40"/>
      <c r="VTT101" s="40"/>
      <c r="VTU101" s="40"/>
      <c r="VTV101" s="40"/>
      <c r="VTW101" s="40"/>
      <c r="VTX101" s="40"/>
      <c r="VTY101" s="40"/>
      <c r="VTZ101" s="40"/>
      <c r="VUA101" s="40"/>
      <c r="VUB101" s="40"/>
      <c r="VUC101" s="40"/>
      <c r="VUD101" s="40"/>
      <c r="VUE101" s="40"/>
      <c r="VUF101" s="40"/>
      <c r="VUG101" s="40"/>
      <c r="VUH101" s="40"/>
      <c r="VUI101" s="40"/>
      <c r="VUJ101" s="40"/>
      <c r="VUK101" s="40"/>
      <c r="VUL101" s="40"/>
      <c r="VUM101" s="40"/>
      <c r="VUN101" s="40"/>
      <c r="VUO101" s="40"/>
      <c r="VUP101" s="40"/>
      <c r="VUQ101" s="40"/>
      <c r="VUR101" s="40"/>
      <c r="VUS101" s="40"/>
      <c r="VUT101" s="40"/>
      <c r="VUU101" s="40"/>
      <c r="VUV101" s="40"/>
      <c r="VUW101" s="40"/>
      <c r="VUX101" s="40"/>
      <c r="VUY101" s="40"/>
      <c r="VUZ101" s="40"/>
      <c r="VVA101" s="40"/>
      <c r="VVB101" s="40"/>
      <c r="VVC101" s="40"/>
      <c r="VVD101" s="40"/>
      <c r="VVE101" s="40"/>
      <c r="VVF101" s="40"/>
      <c r="VVG101" s="40"/>
      <c r="VVH101" s="40"/>
      <c r="VVI101" s="40"/>
      <c r="VVJ101" s="40"/>
      <c r="VVK101" s="40"/>
      <c r="VVL101" s="40"/>
      <c r="VVM101" s="40"/>
      <c r="VVN101" s="40"/>
      <c r="VVO101" s="40"/>
      <c r="VVP101" s="40"/>
      <c r="VVQ101" s="40"/>
      <c r="VVR101" s="40"/>
      <c r="VVS101" s="40"/>
      <c r="VVT101" s="40"/>
      <c r="VVU101" s="40"/>
      <c r="VVV101" s="40"/>
      <c r="VVW101" s="40"/>
      <c r="VVX101" s="40"/>
      <c r="VVY101" s="40"/>
      <c r="VVZ101" s="40"/>
      <c r="VWA101" s="40"/>
      <c r="VWB101" s="40"/>
      <c r="VWC101" s="40"/>
      <c r="VWD101" s="40"/>
      <c r="VWE101" s="40"/>
      <c r="VWF101" s="40"/>
      <c r="VWG101" s="40"/>
      <c r="VWH101" s="40"/>
      <c r="VWI101" s="40"/>
      <c r="VWJ101" s="40"/>
      <c r="VWK101" s="40"/>
      <c r="VWL101" s="40"/>
      <c r="VWM101" s="40"/>
      <c r="VWN101" s="40"/>
      <c r="VWO101" s="40"/>
      <c r="VWP101" s="40"/>
      <c r="VWQ101" s="40"/>
      <c r="VWR101" s="40"/>
      <c r="VWS101" s="40"/>
      <c r="VWT101" s="40"/>
      <c r="VWU101" s="40"/>
      <c r="VWV101" s="40"/>
      <c r="VWW101" s="40"/>
      <c r="VWX101" s="40"/>
      <c r="VWY101" s="40"/>
      <c r="VWZ101" s="40"/>
      <c r="VXA101" s="40"/>
      <c r="VXB101" s="40"/>
      <c r="VXC101" s="40"/>
      <c r="VXD101" s="40"/>
      <c r="VXE101" s="40"/>
      <c r="VXF101" s="40"/>
      <c r="VXG101" s="40"/>
      <c r="VXH101" s="40"/>
      <c r="VXI101" s="40"/>
      <c r="VXJ101" s="40"/>
      <c r="VXK101" s="40"/>
      <c r="VXL101" s="40"/>
      <c r="VXM101" s="40"/>
      <c r="VXN101" s="40"/>
      <c r="VXO101" s="40"/>
      <c r="VXP101" s="40"/>
      <c r="VXQ101" s="40"/>
      <c r="VXR101" s="40"/>
      <c r="VXS101" s="40"/>
      <c r="VXT101" s="40"/>
      <c r="VXU101" s="40"/>
      <c r="VXV101" s="40"/>
      <c r="VXW101" s="40"/>
      <c r="VXX101" s="40"/>
      <c r="VXY101" s="40"/>
      <c r="VXZ101" s="40"/>
      <c r="VYA101" s="40"/>
      <c r="VYB101" s="40"/>
      <c r="VYC101" s="40"/>
      <c r="VYD101" s="40"/>
      <c r="VYE101" s="40"/>
      <c r="VYF101" s="40"/>
      <c r="VYG101" s="40"/>
      <c r="VYH101" s="40"/>
      <c r="VYI101" s="40"/>
      <c r="VYJ101" s="40"/>
      <c r="VYK101" s="40"/>
      <c r="VYL101" s="40"/>
      <c r="VYM101" s="40"/>
      <c r="VYN101" s="40"/>
      <c r="VYO101" s="40"/>
      <c r="VYP101" s="40"/>
      <c r="VYQ101" s="40"/>
      <c r="VYR101" s="40"/>
      <c r="VYS101" s="40"/>
      <c r="VYT101" s="40"/>
      <c r="VYU101" s="40"/>
      <c r="VYV101" s="40"/>
      <c r="VYW101" s="40"/>
      <c r="VYX101" s="40"/>
      <c r="VYY101" s="40"/>
      <c r="VYZ101" s="40"/>
      <c r="VZA101" s="40"/>
      <c r="VZB101" s="40"/>
      <c r="VZC101" s="40"/>
      <c r="VZD101" s="40"/>
      <c r="VZE101" s="40"/>
      <c r="VZF101" s="40"/>
      <c r="VZG101" s="40"/>
      <c r="VZH101" s="40"/>
      <c r="VZI101" s="40"/>
      <c r="VZJ101" s="40"/>
      <c r="VZK101" s="40"/>
      <c r="VZL101" s="40"/>
      <c r="VZM101" s="40"/>
      <c r="VZN101" s="40"/>
      <c r="VZO101" s="40"/>
      <c r="VZP101" s="40"/>
      <c r="VZQ101" s="40"/>
      <c r="VZR101" s="40"/>
      <c r="VZS101" s="40"/>
      <c r="VZT101" s="40"/>
      <c r="VZU101" s="40"/>
      <c r="VZV101" s="40"/>
      <c r="VZW101" s="40"/>
      <c r="VZX101" s="40"/>
      <c r="VZY101" s="40"/>
      <c r="VZZ101" s="40"/>
      <c r="WAA101" s="40"/>
      <c r="WAB101" s="40"/>
      <c r="WAC101" s="40"/>
      <c r="WAD101" s="40"/>
      <c r="WAE101" s="40"/>
      <c r="WAF101" s="40"/>
      <c r="WAG101" s="40"/>
      <c r="WAH101" s="40"/>
      <c r="WAI101" s="40"/>
      <c r="WAJ101" s="40"/>
      <c r="WAK101" s="40"/>
      <c r="WAL101" s="40"/>
      <c r="WAM101" s="40"/>
      <c r="WAN101" s="40"/>
      <c r="WAO101" s="40"/>
      <c r="WAP101" s="40"/>
      <c r="WAQ101" s="40"/>
      <c r="WAR101" s="40"/>
      <c r="WAS101" s="40"/>
      <c r="WAT101" s="40"/>
      <c r="WAU101" s="40"/>
      <c r="WAV101" s="40"/>
      <c r="WAW101" s="40"/>
      <c r="WAX101" s="40"/>
      <c r="WAY101" s="40"/>
      <c r="WAZ101" s="40"/>
      <c r="WBA101" s="40"/>
      <c r="WBB101" s="40"/>
      <c r="WBC101" s="40"/>
      <c r="WBD101" s="40"/>
      <c r="WBE101" s="40"/>
      <c r="WBF101" s="40"/>
      <c r="WBG101" s="40"/>
      <c r="WBH101" s="40"/>
      <c r="WBI101" s="40"/>
      <c r="WBJ101" s="40"/>
      <c r="WBK101" s="40"/>
      <c r="WBL101" s="40"/>
      <c r="WBM101" s="40"/>
      <c r="WBN101" s="40"/>
      <c r="WBO101" s="40"/>
      <c r="WBP101" s="40"/>
      <c r="WBQ101" s="40"/>
      <c r="WBR101" s="40"/>
      <c r="WBS101" s="40"/>
      <c r="WBT101" s="40"/>
      <c r="WBU101" s="40"/>
      <c r="WBV101" s="40"/>
      <c r="WBW101" s="40"/>
      <c r="WBX101" s="40"/>
      <c r="WBY101" s="40"/>
      <c r="WBZ101" s="40"/>
      <c r="WCA101" s="40"/>
      <c r="WCB101" s="40"/>
      <c r="WCC101" s="40"/>
      <c r="WCD101" s="40"/>
      <c r="WCE101" s="40"/>
      <c r="WCF101" s="40"/>
      <c r="WCG101" s="40"/>
      <c r="WCH101" s="40"/>
      <c r="WCI101" s="40"/>
      <c r="WCJ101" s="40"/>
      <c r="WCK101" s="40"/>
      <c r="WCL101" s="40"/>
      <c r="WCM101" s="40"/>
      <c r="WCN101" s="40"/>
      <c r="WCO101" s="40"/>
      <c r="WCP101" s="40"/>
      <c r="WCQ101" s="40"/>
      <c r="WCR101" s="40"/>
      <c r="WCS101" s="40"/>
      <c r="WCT101" s="40"/>
      <c r="WCU101" s="40"/>
      <c r="WCV101" s="40"/>
      <c r="WCW101" s="40"/>
      <c r="WCX101" s="40"/>
      <c r="WCY101" s="40"/>
      <c r="WCZ101" s="40"/>
      <c r="WDA101" s="40"/>
      <c r="WDB101" s="40"/>
      <c r="WDC101" s="40"/>
      <c r="WDD101" s="40"/>
      <c r="WDE101" s="40"/>
      <c r="WDF101" s="40"/>
      <c r="WDG101" s="40"/>
      <c r="WDH101" s="40"/>
      <c r="WDI101" s="40"/>
      <c r="WDJ101" s="40"/>
      <c r="WDK101" s="40"/>
      <c r="WDL101" s="40"/>
      <c r="WDM101" s="40"/>
      <c r="WDN101" s="40"/>
      <c r="WDO101" s="40"/>
      <c r="WDP101" s="40"/>
      <c r="WDQ101" s="40"/>
      <c r="WDR101" s="40"/>
      <c r="WDS101" s="40"/>
      <c r="WDT101" s="40"/>
      <c r="WDU101" s="40"/>
      <c r="WDV101" s="40"/>
      <c r="WDW101" s="40"/>
      <c r="WDX101" s="40"/>
      <c r="WDY101" s="40"/>
      <c r="WDZ101" s="40"/>
      <c r="WEA101" s="40"/>
      <c r="WEB101" s="40"/>
      <c r="WEC101" s="40"/>
      <c r="WED101" s="40"/>
      <c r="WEE101" s="40"/>
      <c r="WEF101" s="40"/>
      <c r="WEG101" s="40"/>
      <c r="WEH101" s="40"/>
      <c r="WEI101" s="40"/>
      <c r="WEJ101" s="40"/>
      <c r="WEK101" s="40"/>
      <c r="WEL101" s="40"/>
      <c r="WEM101" s="40"/>
      <c r="WEN101" s="40"/>
      <c r="WEO101" s="40"/>
      <c r="WEP101" s="40"/>
      <c r="WEQ101" s="40"/>
      <c r="WER101" s="40"/>
      <c r="WES101" s="40"/>
      <c r="WET101" s="40"/>
      <c r="WEU101" s="40"/>
      <c r="WEV101" s="40"/>
      <c r="WEW101" s="40"/>
      <c r="WEX101" s="40"/>
      <c r="WEY101" s="40"/>
      <c r="WEZ101" s="40"/>
      <c r="WFA101" s="40"/>
      <c r="WFB101" s="40"/>
      <c r="WFC101" s="40"/>
      <c r="WFD101" s="40"/>
      <c r="WFE101" s="40"/>
      <c r="WFF101" s="40"/>
      <c r="WFG101" s="40"/>
      <c r="WFH101" s="40"/>
      <c r="WFI101" s="40"/>
      <c r="WFJ101" s="40"/>
      <c r="WFK101" s="40"/>
      <c r="WFL101" s="40"/>
      <c r="WFM101" s="40"/>
      <c r="WFN101" s="40"/>
      <c r="WFO101" s="40"/>
      <c r="WFP101" s="40"/>
      <c r="WFQ101" s="40"/>
      <c r="WFR101" s="40"/>
      <c r="WFS101" s="40"/>
      <c r="WFT101" s="40"/>
      <c r="WFU101" s="40"/>
      <c r="WFV101" s="40"/>
      <c r="WFW101" s="40"/>
      <c r="WFX101" s="40"/>
      <c r="WFY101" s="40"/>
      <c r="WFZ101" s="40"/>
      <c r="WGA101" s="40"/>
      <c r="WGB101" s="40"/>
      <c r="WGC101" s="40"/>
      <c r="WGD101" s="40"/>
      <c r="WGE101" s="40"/>
      <c r="WGF101" s="40"/>
      <c r="WGG101" s="40"/>
      <c r="WGH101" s="40"/>
      <c r="WGI101" s="40"/>
      <c r="WGJ101" s="40"/>
      <c r="WGK101" s="40"/>
      <c r="WGL101" s="40"/>
      <c r="WGM101" s="40"/>
      <c r="WGN101" s="40"/>
      <c r="WGO101" s="40"/>
      <c r="WGP101" s="40"/>
      <c r="WGQ101" s="40"/>
      <c r="WGR101" s="40"/>
      <c r="WGS101" s="40"/>
      <c r="WGT101" s="40"/>
      <c r="WGU101" s="40"/>
      <c r="WGV101" s="40"/>
      <c r="WGW101" s="40"/>
      <c r="WGX101" s="40"/>
      <c r="WGY101" s="40"/>
      <c r="WGZ101" s="40"/>
      <c r="WHA101" s="40"/>
      <c r="WHB101" s="40"/>
      <c r="WHC101" s="40"/>
      <c r="WHD101" s="40"/>
      <c r="WHE101" s="40"/>
      <c r="WHF101" s="40"/>
      <c r="WHG101" s="40"/>
      <c r="WHH101" s="40"/>
      <c r="WHI101" s="40"/>
      <c r="WHJ101" s="40"/>
      <c r="WHK101" s="40"/>
      <c r="WHL101" s="40"/>
      <c r="WHM101" s="40"/>
      <c r="WHN101" s="40"/>
      <c r="WHO101" s="40"/>
      <c r="WHP101" s="40"/>
      <c r="WHQ101" s="40"/>
      <c r="WHR101" s="40"/>
      <c r="WHS101" s="40"/>
      <c r="WHT101" s="40"/>
      <c r="WHU101" s="40"/>
      <c r="WHV101" s="40"/>
      <c r="WHW101" s="40"/>
      <c r="WHX101" s="40"/>
      <c r="WHY101" s="40"/>
      <c r="WHZ101" s="40"/>
      <c r="WIA101" s="40"/>
      <c r="WIB101" s="40"/>
      <c r="WIC101" s="40"/>
      <c r="WID101" s="40"/>
      <c r="WIE101" s="40"/>
      <c r="WIF101" s="40"/>
      <c r="WIG101" s="40"/>
      <c r="WIH101" s="40"/>
      <c r="WII101" s="40"/>
      <c r="WIJ101" s="40"/>
      <c r="WIK101" s="40"/>
      <c r="WIL101" s="40"/>
      <c r="WIM101" s="40"/>
      <c r="WIN101" s="40"/>
      <c r="WIO101" s="40"/>
      <c r="WIP101" s="40"/>
      <c r="WIQ101" s="40"/>
      <c r="WIR101" s="40"/>
      <c r="WIS101" s="40"/>
      <c r="WIT101" s="40"/>
      <c r="WIU101" s="40"/>
      <c r="WIV101" s="40"/>
      <c r="WIW101" s="40"/>
      <c r="WIX101" s="40"/>
      <c r="WIY101" s="40"/>
      <c r="WIZ101" s="40"/>
      <c r="WJA101" s="40"/>
      <c r="WJB101" s="40"/>
      <c r="WJC101" s="40"/>
      <c r="WJD101" s="40"/>
      <c r="WJE101" s="40"/>
      <c r="WJF101" s="40"/>
      <c r="WJG101" s="40"/>
      <c r="WJH101" s="40"/>
      <c r="WJI101" s="40"/>
      <c r="WJJ101" s="40"/>
      <c r="WJK101" s="40"/>
      <c r="WJL101" s="40"/>
      <c r="WJM101" s="40"/>
      <c r="WJN101" s="40"/>
      <c r="WJO101" s="40"/>
      <c r="WJP101" s="40"/>
      <c r="WJQ101" s="40"/>
      <c r="WJR101" s="40"/>
      <c r="WJS101" s="40"/>
      <c r="WJT101" s="40"/>
      <c r="WJU101" s="40"/>
      <c r="WJV101" s="40"/>
      <c r="WJW101" s="40"/>
      <c r="WJX101" s="40"/>
      <c r="WJY101" s="40"/>
      <c r="WJZ101" s="40"/>
      <c r="WKA101" s="40"/>
      <c r="WKB101" s="40"/>
      <c r="WKC101" s="40"/>
      <c r="WKD101" s="40"/>
      <c r="WKE101" s="40"/>
      <c r="WKF101" s="40"/>
      <c r="WKG101" s="40"/>
      <c r="WKH101" s="40"/>
      <c r="WKI101" s="40"/>
      <c r="WKJ101" s="40"/>
      <c r="WKK101" s="40"/>
      <c r="WKL101" s="40"/>
      <c r="WKM101" s="40"/>
      <c r="WKN101" s="40"/>
      <c r="WKO101" s="40"/>
      <c r="WKP101" s="40"/>
      <c r="WKQ101" s="40"/>
      <c r="WKR101" s="40"/>
      <c r="WKS101" s="40"/>
      <c r="WKT101" s="40"/>
      <c r="WKU101" s="40"/>
      <c r="WKV101" s="40"/>
      <c r="WKW101" s="40"/>
      <c r="WKX101" s="40"/>
      <c r="WKY101" s="40"/>
      <c r="WKZ101" s="40"/>
      <c r="WLA101" s="40"/>
      <c r="WLB101" s="40"/>
      <c r="WLC101" s="40"/>
      <c r="WLD101" s="40"/>
      <c r="WLE101" s="40"/>
      <c r="WLF101" s="40"/>
      <c r="WLG101" s="40"/>
      <c r="WLH101" s="40"/>
      <c r="WLI101" s="40"/>
      <c r="WLJ101" s="40"/>
      <c r="WLK101" s="40"/>
      <c r="WLL101" s="40"/>
      <c r="WLM101" s="40"/>
      <c r="WLN101" s="40"/>
      <c r="WLO101" s="40"/>
      <c r="WLP101" s="40"/>
      <c r="WLQ101" s="40"/>
      <c r="WLR101" s="40"/>
      <c r="WLS101" s="40"/>
      <c r="WLT101" s="40"/>
      <c r="WLU101" s="40"/>
      <c r="WLV101" s="40"/>
      <c r="WLW101" s="40"/>
      <c r="WLX101" s="40"/>
      <c r="WLY101" s="40"/>
      <c r="WLZ101" s="40"/>
      <c r="WMA101" s="40"/>
      <c r="WMB101" s="40"/>
      <c r="WMC101" s="40"/>
      <c r="WMD101" s="40"/>
      <c r="WME101" s="40"/>
      <c r="WMF101" s="40"/>
      <c r="WMG101" s="40"/>
      <c r="WMH101" s="40"/>
      <c r="WMI101" s="40"/>
      <c r="WMJ101" s="40"/>
      <c r="WMK101" s="40"/>
      <c r="WML101" s="40"/>
      <c r="WMM101" s="40"/>
      <c r="WMN101" s="40"/>
      <c r="WMO101" s="40"/>
      <c r="WMP101" s="40"/>
      <c r="WMQ101" s="40"/>
      <c r="WMR101" s="40"/>
      <c r="WMS101" s="40"/>
      <c r="WMT101" s="40"/>
      <c r="WMU101" s="40"/>
      <c r="WMV101" s="40"/>
      <c r="WMW101" s="40"/>
      <c r="WMX101" s="40"/>
      <c r="WMY101" s="40"/>
      <c r="WMZ101" s="40"/>
      <c r="WNA101" s="40"/>
      <c r="WNB101" s="40"/>
      <c r="WNC101" s="40"/>
      <c r="WND101" s="40"/>
      <c r="WNE101" s="40"/>
      <c r="WNF101" s="40"/>
      <c r="WNG101" s="40"/>
      <c r="WNH101" s="40"/>
      <c r="WNI101" s="40"/>
      <c r="WNJ101" s="40"/>
      <c r="WNK101" s="40"/>
      <c r="WNL101" s="40"/>
      <c r="WNM101" s="40"/>
      <c r="WNN101" s="40"/>
      <c r="WNO101" s="40"/>
      <c r="WNP101" s="40"/>
      <c r="WNQ101" s="40"/>
      <c r="WNR101" s="40"/>
      <c r="WNS101" s="40"/>
      <c r="WNT101" s="40"/>
      <c r="WNU101" s="40"/>
      <c r="WNV101" s="40"/>
      <c r="WNW101" s="40"/>
      <c r="WNX101" s="40"/>
      <c r="WNY101" s="40"/>
      <c r="WNZ101" s="40"/>
      <c r="WOA101" s="40"/>
      <c r="WOB101" s="40"/>
      <c r="WOC101" s="40"/>
      <c r="WOD101" s="40"/>
      <c r="WOE101" s="40"/>
      <c r="WOF101" s="40"/>
      <c r="WOG101" s="40"/>
      <c r="WOH101" s="40"/>
      <c r="WOI101" s="40"/>
      <c r="WOJ101" s="40"/>
      <c r="WOK101" s="40"/>
      <c r="WOL101" s="40"/>
      <c r="WOM101" s="40"/>
      <c r="WON101" s="40"/>
      <c r="WOO101" s="40"/>
      <c r="WOP101" s="40"/>
      <c r="WOQ101" s="40"/>
      <c r="WOR101" s="40"/>
      <c r="WOS101" s="40"/>
      <c r="WOT101" s="40"/>
      <c r="WOU101" s="40"/>
      <c r="WOV101" s="40"/>
      <c r="WOW101" s="40"/>
      <c r="WOX101" s="40"/>
      <c r="WOY101" s="40"/>
      <c r="WOZ101" s="40"/>
      <c r="WPA101" s="40"/>
      <c r="WPB101" s="40"/>
      <c r="WPC101" s="40"/>
      <c r="WPD101" s="40"/>
      <c r="WPE101" s="40"/>
      <c r="WPF101" s="40"/>
      <c r="WPG101" s="40"/>
      <c r="WPH101" s="40"/>
      <c r="WPI101" s="40"/>
      <c r="WPJ101" s="40"/>
      <c r="WPK101" s="40"/>
      <c r="WPL101" s="40"/>
      <c r="WPM101" s="40"/>
      <c r="WPN101" s="40"/>
      <c r="WPO101" s="40"/>
      <c r="WPP101" s="40"/>
      <c r="WPQ101" s="40"/>
      <c r="WPR101" s="40"/>
      <c r="WPS101" s="40"/>
      <c r="WPT101" s="40"/>
      <c r="WPU101" s="40"/>
      <c r="WPV101" s="40"/>
      <c r="WPW101" s="40"/>
      <c r="WPX101" s="40"/>
      <c r="WPY101" s="40"/>
      <c r="WPZ101" s="40"/>
      <c r="WQA101" s="40"/>
      <c r="WQB101" s="40"/>
      <c r="WQC101" s="40"/>
      <c r="WQD101" s="40"/>
      <c r="WQE101" s="40"/>
      <c r="WQF101" s="40"/>
      <c r="WQG101" s="40"/>
      <c r="WQH101" s="40"/>
      <c r="WQI101" s="40"/>
      <c r="WQJ101" s="40"/>
      <c r="WQK101" s="40"/>
      <c r="WQL101" s="40"/>
      <c r="WQM101" s="40"/>
      <c r="WQN101" s="40"/>
      <c r="WQO101" s="40"/>
      <c r="WQP101" s="40"/>
      <c r="WQQ101" s="40"/>
      <c r="WQR101" s="40"/>
      <c r="WQS101" s="40"/>
      <c r="WQT101" s="40"/>
      <c r="WQU101" s="40"/>
      <c r="WQV101" s="40"/>
      <c r="WQW101" s="40"/>
      <c r="WQX101" s="40"/>
      <c r="WQY101" s="40"/>
      <c r="WQZ101" s="40"/>
      <c r="WRA101" s="40"/>
      <c r="WRB101" s="40"/>
      <c r="WRC101" s="40"/>
      <c r="WRD101" s="40"/>
      <c r="WRE101" s="40"/>
      <c r="WRF101" s="40"/>
      <c r="WRG101" s="40"/>
      <c r="WRH101" s="40"/>
      <c r="WRI101" s="40"/>
      <c r="WRJ101" s="40"/>
      <c r="WRK101" s="40"/>
      <c r="WRL101" s="40"/>
      <c r="WRM101" s="40"/>
      <c r="WRN101" s="40"/>
      <c r="WRO101" s="40"/>
      <c r="WRP101" s="40"/>
      <c r="WRQ101" s="40"/>
      <c r="WRR101" s="40"/>
      <c r="WRS101" s="40"/>
      <c r="WRT101" s="40"/>
      <c r="WRU101" s="40"/>
      <c r="WRV101" s="40"/>
      <c r="WRW101" s="40"/>
      <c r="WRX101" s="40"/>
      <c r="WRY101" s="40"/>
      <c r="WRZ101" s="40"/>
      <c r="WSA101" s="40"/>
      <c r="WSB101" s="40"/>
      <c r="WSC101" s="40"/>
      <c r="WSD101" s="40"/>
      <c r="WSE101" s="40"/>
      <c r="WSF101" s="40"/>
      <c r="WSG101" s="40"/>
      <c r="WSH101" s="40"/>
      <c r="WSI101" s="40"/>
      <c r="WSJ101" s="40"/>
      <c r="WSK101" s="40"/>
      <c r="WSL101" s="40"/>
      <c r="WSM101" s="40"/>
      <c r="WSN101" s="40"/>
      <c r="WSO101" s="40"/>
      <c r="WSP101" s="40"/>
      <c r="WSQ101" s="40"/>
      <c r="WSR101" s="40"/>
      <c r="WSS101" s="40"/>
      <c r="WST101" s="40"/>
      <c r="WSU101" s="40"/>
      <c r="WSV101" s="40"/>
      <c r="WSW101" s="40"/>
      <c r="WSX101" s="40"/>
      <c r="WSY101" s="40"/>
      <c r="WSZ101" s="40"/>
      <c r="WTA101" s="40"/>
      <c r="WTB101" s="40"/>
      <c r="WTC101" s="40"/>
      <c r="WTD101" s="40"/>
      <c r="WTE101" s="40"/>
      <c r="WTF101" s="40"/>
      <c r="WTG101" s="40"/>
      <c r="WTH101" s="40"/>
      <c r="WTI101" s="40"/>
      <c r="WTJ101" s="40"/>
      <c r="WTK101" s="40"/>
      <c r="WTL101" s="40"/>
      <c r="WTM101" s="40"/>
      <c r="WTN101" s="40"/>
      <c r="WTO101" s="40"/>
      <c r="WTP101" s="40"/>
      <c r="WTQ101" s="40"/>
      <c r="WTR101" s="40"/>
      <c r="WTS101" s="40"/>
      <c r="WTT101" s="40"/>
      <c r="WTU101" s="40"/>
      <c r="WTV101" s="40"/>
      <c r="WTW101" s="40"/>
      <c r="WTX101" s="40"/>
      <c r="WTY101" s="40"/>
      <c r="WTZ101" s="40"/>
      <c r="WUA101" s="40"/>
      <c r="WUB101" s="40"/>
      <c r="WUC101" s="40"/>
      <c r="WUD101" s="40"/>
      <c r="WUE101" s="40"/>
      <c r="WUF101" s="40"/>
      <c r="WUG101" s="40"/>
      <c r="WUH101" s="40"/>
      <c r="WUI101" s="40"/>
      <c r="WUJ101" s="40"/>
      <c r="WUK101" s="40"/>
      <c r="WUL101" s="40"/>
      <c r="WUM101" s="40"/>
      <c r="WUN101" s="40"/>
      <c r="WUO101" s="40"/>
      <c r="WUP101" s="40"/>
      <c r="WUQ101" s="40"/>
      <c r="WUR101" s="40"/>
      <c r="WUS101" s="40"/>
      <c r="WUT101" s="40"/>
      <c r="WUU101" s="40"/>
      <c r="WUV101" s="40"/>
      <c r="WUW101" s="40"/>
      <c r="WUX101" s="40"/>
      <c r="WUY101" s="40"/>
      <c r="WUZ101" s="40"/>
      <c r="WVA101" s="40"/>
      <c r="WVB101" s="40"/>
      <c r="WVC101" s="40"/>
      <c r="WVD101" s="40"/>
      <c r="WVE101" s="40"/>
      <c r="WVF101" s="40"/>
      <c r="WVG101" s="40"/>
      <c r="WVH101" s="40"/>
      <c r="WVI101" s="40"/>
      <c r="WVJ101" s="40"/>
      <c r="WVK101" s="40"/>
      <c r="WVL101" s="40"/>
      <c r="WVM101" s="40"/>
      <c r="WVN101" s="40"/>
      <c r="WVO101" s="40"/>
      <c r="WVP101" s="40"/>
      <c r="WVQ101" s="40"/>
      <c r="WVR101" s="40"/>
      <c r="WVS101" s="40"/>
      <c r="WVT101" s="40"/>
      <c r="WVU101" s="40"/>
      <c r="WVV101" s="40"/>
      <c r="WVW101" s="40"/>
      <c r="WVX101" s="40"/>
      <c r="WVY101" s="40"/>
      <c r="WVZ101" s="40"/>
      <c r="WWA101" s="40"/>
      <c r="WWB101" s="40"/>
      <c r="WWC101" s="40"/>
      <c r="WWD101" s="40"/>
      <c r="WWE101" s="40"/>
      <c r="WWF101" s="40"/>
      <c r="WWG101" s="40"/>
      <c r="WWH101" s="40"/>
      <c r="WWI101" s="40"/>
      <c r="WWJ101" s="40"/>
      <c r="WWK101" s="40"/>
      <c r="WWL101" s="40"/>
      <c r="WWM101" s="40"/>
      <c r="WWN101" s="40"/>
      <c r="WWO101" s="40"/>
      <c r="WWP101" s="40"/>
      <c r="WWQ101" s="40"/>
      <c r="WWR101" s="40"/>
      <c r="WWS101" s="40"/>
      <c r="WWT101" s="40"/>
      <c r="WWU101" s="40"/>
      <c r="WWV101" s="40"/>
      <c r="WWW101" s="40"/>
      <c r="WWX101" s="40"/>
      <c r="WWY101" s="40"/>
      <c r="WWZ101" s="40"/>
      <c r="WXA101" s="40"/>
      <c r="WXB101" s="40"/>
      <c r="WXC101" s="40"/>
      <c r="WXD101" s="40"/>
      <c r="WXE101" s="40"/>
      <c r="WXF101" s="40"/>
      <c r="WXG101" s="40"/>
      <c r="WXH101" s="40"/>
      <c r="WXI101" s="40"/>
      <c r="WXJ101" s="40"/>
      <c r="WXK101" s="40"/>
      <c r="WXL101" s="40"/>
      <c r="WXM101" s="40"/>
      <c r="WXN101" s="40"/>
      <c r="WXO101" s="40"/>
      <c r="WXP101" s="40"/>
      <c r="WXQ101" s="40"/>
      <c r="WXR101" s="40"/>
      <c r="WXS101" s="40"/>
      <c r="WXT101" s="40"/>
      <c r="WXU101" s="40"/>
      <c r="WXV101" s="40"/>
      <c r="WXW101" s="40"/>
      <c r="WXX101" s="40"/>
      <c r="WXY101" s="40"/>
      <c r="WXZ101" s="40"/>
      <c r="WYA101" s="40"/>
      <c r="WYB101" s="40"/>
      <c r="WYC101" s="40"/>
      <c r="WYD101" s="40"/>
      <c r="WYE101" s="40"/>
      <c r="WYF101" s="40"/>
      <c r="WYG101" s="40"/>
      <c r="WYH101" s="40"/>
      <c r="WYI101" s="40"/>
      <c r="WYJ101" s="40"/>
      <c r="WYK101" s="40"/>
      <c r="WYL101" s="40"/>
      <c r="WYM101" s="40"/>
      <c r="WYN101" s="40"/>
      <c r="WYO101" s="40"/>
      <c r="WYP101" s="40"/>
      <c r="WYQ101" s="40"/>
      <c r="WYR101" s="40"/>
      <c r="WYS101" s="40"/>
      <c r="WYT101" s="40"/>
      <c r="WYU101" s="40"/>
      <c r="WYV101" s="40"/>
      <c r="WYW101" s="40"/>
      <c r="WYX101" s="40"/>
      <c r="WYY101" s="40"/>
      <c r="WYZ101" s="40"/>
      <c r="WZA101" s="40"/>
      <c r="WZB101" s="40"/>
      <c r="WZC101" s="40"/>
      <c r="WZD101" s="40"/>
      <c r="WZE101" s="40"/>
      <c r="WZF101" s="40"/>
      <c r="WZG101" s="40"/>
      <c r="WZH101" s="40"/>
      <c r="WZI101" s="40"/>
      <c r="WZJ101" s="40"/>
      <c r="WZK101" s="40"/>
      <c r="WZL101" s="40"/>
      <c r="WZM101" s="40"/>
      <c r="WZN101" s="40"/>
      <c r="WZO101" s="40"/>
      <c r="WZP101" s="40"/>
      <c r="WZQ101" s="40"/>
      <c r="WZR101" s="40"/>
      <c r="WZS101" s="40"/>
      <c r="WZT101" s="40"/>
      <c r="WZU101" s="40"/>
      <c r="WZV101" s="40"/>
      <c r="WZW101" s="40"/>
      <c r="WZX101" s="40"/>
      <c r="WZY101" s="40"/>
      <c r="WZZ101" s="40"/>
      <c r="XAA101" s="40"/>
      <c r="XAB101" s="40"/>
      <c r="XAC101" s="40"/>
      <c r="XAD101" s="40"/>
      <c r="XAE101" s="40"/>
      <c r="XAF101" s="40"/>
      <c r="XAG101" s="40"/>
      <c r="XAH101" s="40"/>
      <c r="XAI101" s="40"/>
      <c r="XAJ101" s="40"/>
      <c r="XAK101" s="40"/>
      <c r="XAL101" s="40"/>
      <c r="XAM101" s="40"/>
      <c r="XAN101" s="40"/>
      <c r="XAO101" s="40"/>
      <c r="XAP101" s="40"/>
      <c r="XAQ101" s="40"/>
      <c r="XAR101" s="40"/>
      <c r="XAS101" s="40"/>
      <c r="XAT101" s="40"/>
      <c r="XAU101" s="40"/>
      <c r="XAV101" s="40"/>
      <c r="XAW101" s="40"/>
      <c r="XAX101" s="40"/>
      <c r="XAY101" s="40"/>
      <c r="XAZ101" s="40"/>
      <c r="XBA101" s="40"/>
      <c r="XBB101" s="40"/>
      <c r="XBC101" s="40"/>
      <c r="XBD101" s="40"/>
      <c r="XBE101" s="40"/>
      <c r="XBF101" s="40"/>
      <c r="XBG101" s="40"/>
      <c r="XBH101" s="40"/>
      <c r="XBI101" s="40"/>
      <c r="XBJ101" s="40"/>
      <c r="XBK101" s="40"/>
      <c r="XBL101" s="40"/>
      <c r="XBM101" s="40"/>
      <c r="XBN101" s="40"/>
      <c r="XBO101" s="40"/>
      <c r="XBP101" s="40"/>
      <c r="XBQ101" s="40"/>
      <c r="XBR101" s="40"/>
      <c r="XBS101" s="40"/>
      <c r="XBT101" s="40"/>
      <c r="XBU101" s="40"/>
      <c r="XBV101" s="40"/>
      <c r="XBW101" s="40"/>
      <c r="XBX101" s="40"/>
      <c r="XBY101" s="40"/>
      <c r="XBZ101" s="40"/>
      <c r="XCA101" s="40"/>
      <c r="XCB101" s="40"/>
      <c r="XCC101" s="40"/>
      <c r="XCD101" s="40"/>
      <c r="XCE101" s="40"/>
      <c r="XCF101" s="40"/>
      <c r="XCG101" s="40"/>
      <c r="XCH101" s="40"/>
      <c r="XCI101" s="40"/>
      <c r="XCJ101" s="40"/>
      <c r="XCK101" s="40"/>
      <c r="XCL101" s="40"/>
      <c r="XCM101" s="40"/>
      <c r="XCN101" s="40"/>
      <c r="XCO101" s="40"/>
      <c r="XCP101" s="40"/>
      <c r="XCQ101" s="40"/>
      <c r="XCR101" s="40"/>
      <c r="XCS101" s="40"/>
      <c r="XCT101" s="40"/>
      <c r="XCU101" s="40"/>
      <c r="XCV101" s="40"/>
      <c r="XCW101" s="40"/>
      <c r="XCX101" s="40"/>
      <c r="XCY101" s="40"/>
      <c r="XCZ101" s="40"/>
      <c r="XDA101" s="40"/>
      <c r="XDB101" s="40"/>
      <c r="XDC101" s="40"/>
      <c r="XDD101" s="40"/>
      <c r="XDE101" s="40"/>
      <c r="XDF101" s="40"/>
      <c r="XDG101" s="40"/>
      <c r="XDH101" s="40"/>
      <c r="XDI101" s="40"/>
      <c r="XDJ101" s="40"/>
      <c r="XDK101" s="40"/>
      <c r="XDL101" s="40"/>
      <c r="XDM101" s="40"/>
      <c r="XDN101" s="40"/>
      <c r="XDO101" s="40"/>
      <c r="XDP101" s="40"/>
      <c r="XDQ101" s="40"/>
      <c r="XDR101" s="40"/>
      <c r="XDS101" s="40"/>
      <c r="XDT101" s="40"/>
      <c r="XDU101" s="40"/>
      <c r="XDV101" s="40"/>
      <c r="XDW101" s="40"/>
      <c r="XDX101" s="40"/>
      <c r="XDY101" s="40"/>
      <c r="XDZ101" s="40"/>
      <c r="XEA101" s="40"/>
      <c r="XEB101" s="40"/>
      <c r="XEC101" s="40"/>
      <c r="XED101" s="40"/>
      <c r="XEE101" s="40"/>
      <c r="XEF101" s="40"/>
      <c r="XEG101" s="40"/>
      <c r="XEH101" s="40"/>
      <c r="XEI101" s="40"/>
      <c r="XEJ101" s="40"/>
      <c r="XEK101" s="40"/>
      <c r="XEL101" s="40"/>
      <c r="XEM101" s="40"/>
      <c r="XEN101" s="40"/>
      <c r="XEO101" s="40"/>
      <c r="XEP101" s="40"/>
      <c r="XEQ101" s="40"/>
      <c r="XER101" s="40"/>
      <c r="XES101" s="40"/>
      <c r="XET101" s="40"/>
      <c r="XEU101" s="40"/>
      <c r="XEV101" s="40"/>
      <c r="XEW101" s="40"/>
      <c r="XEX101" s="40"/>
      <c r="XEY101" s="40"/>
      <c r="XEZ101" s="40"/>
      <c r="XFA101" s="40"/>
      <c r="XFB101" s="40"/>
      <c r="XFC101" s="40"/>
      <c r="XFD101" s="40"/>
    </row>
    <row r="102" spans="2:16384" ht="30" customHeight="1">
      <c r="B102" s="350"/>
      <c r="C102" s="138"/>
      <c r="D102" s="223"/>
      <c r="E102" s="277"/>
      <c r="F102" s="94"/>
      <c r="G102" s="183"/>
      <c r="H102" s="183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  <c r="GL102" s="40"/>
      <c r="GM102" s="40"/>
      <c r="GN102" s="40"/>
      <c r="GO102" s="40"/>
      <c r="GP102" s="40"/>
      <c r="GQ102" s="40"/>
      <c r="GR102" s="40"/>
      <c r="GS102" s="40"/>
      <c r="GT102" s="40"/>
      <c r="GU102" s="40"/>
      <c r="GV102" s="40"/>
      <c r="GW102" s="40"/>
      <c r="GX102" s="40"/>
      <c r="GY102" s="40"/>
      <c r="GZ102" s="40"/>
      <c r="HA102" s="40"/>
      <c r="HB102" s="40"/>
      <c r="HC102" s="40"/>
      <c r="HD102" s="40"/>
      <c r="HE102" s="40"/>
      <c r="HF102" s="40"/>
      <c r="HG102" s="40"/>
      <c r="HH102" s="40"/>
      <c r="HI102" s="40"/>
      <c r="HJ102" s="40"/>
      <c r="HK102" s="40"/>
      <c r="HL102" s="40"/>
      <c r="HM102" s="40"/>
      <c r="HN102" s="40"/>
      <c r="HO102" s="40"/>
      <c r="HP102" s="40"/>
      <c r="HQ102" s="40"/>
      <c r="HR102" s="40"/>
      <c r="HS102" s="40"/>
      <c r="HT102" s="40"/>
      <c r="HU102" s="40"/>
      <c r="HV102" s="40"/>
      <c r="HW102" s="40"/>
      <c r="HX102" s="40"/>
      <c r="HY102" s="40"/>
      <c r="HZ102" s="40"/>
      <c r="IA102" s="40"/>
      <c r="IB102" s="40"/>
      <c r="IC102" s="40"/>
      <c r="ID102" s="40"/>
      <c r="IE102" s="40"/>
      <c r="IF102" s="40"/>
      <c r="IG102" s="40"/>
      <c r="IH102" s="40"/>
      <c r="II102" s="40"/>
      <c r="IJ102" s="40"/>
      <c r="IK102" s="40"/>
      <c r="IL102" s="40"/>
      <c r="IM102" s="40"/>
      <c r="IN102" s="40"/>
      <c r="IO102" s="40"/>
      <c r="IP102" s="40"/>
      <c r="IQ102" s="40"/>
      <c r="IR102" s="40"/>
      <c r="IS102" s="40"/>
      <c r="IT102" s="40"/>
      <c r="IU102" s="40"/>
      <c r="IV102" s="40"/>
      <c r="IW102" s="40"/>
      <c r="IX102" s="40"/>
      <c r="IY102" s="40"/>
      <c r="IZ102" s="40"/>
      <c r="JA102" s="40"/>
      <c r="JB102" s="40"/>
      <c r="JC102" s="40"/>
      <c r="JD102" s="40"/>
      <c r="JE102" s="40"/>
      <c r="JF102" s="40"/>
      <c r="JG102" s="40"/>
      <c r="JH102" s="40"/>
      <c r="JI102" s="40"/>
      <c r="JJ102" s="40"/>
      <c r="JK102" s="40"/>
      <c r="JL102" s="40"/>
      <c r="JM102" s="40"/>
      <c r="JN102" s="40"/>
      <c r="JO102" s="40"/>
      <c r="JP102" s="40"/>
      <c r="JQ102" s="40"/>
      <c r="JR102" s="40"/>
      <c r="JS102" s="40"/>
      <c r="JT102" s="40"/>
      <c r="JU102" s="40"/>
      <c r="JV102" s="40"/>
      <c r="JW102" s="40"/>
      <c r="JX102" s="40"/>
      <c r="JY102" s="40"/>
      <c r="JZ102" s="40"/>
      <c r="KA102" s="40"/>
      <c r="KB102" s="40"/>
      <c r="KC102" s="40"/>
      <c r="KD102" s="40"/>
      <c r="KE102" s="40"/>
      <c r="KF102" s="40"/>
      <c r="KG102" s="40"/>
      <c r="KH102" s="40"/>
      <c r="KI102" s="40"/>
      <c r="KJ102" s="40"/>
      <c r="KK102" s="40"/>
      <c r="KL102" s="40"/>
      <c r="KM102" s="40"/>
      <c r="KN102" s="40"/>
      <c r="KO102" s="40"/>
      <c r="KP102" s="40"/>
      <c r="KQ102" s="40"/>
      <c r="KR102" s="40"/>
      <c r="KS102" s="40"/>
      <c r="KT102" s="40"/>
      <c r="KU102" s="40"/>
      <c r="KV102" s="40"/>
      <c r="KW102" s="40"/>
      <c r="KX102" s="40"/>
      <c r="KY102" s="40"/>
      <c r="KZ102" s="40"/>
      <c r="LA102" s="40"/>
      <c r="LB102" s="40"/>
      <c r="LC102" s="40"/>
      <c r="LD102" s="40"/>
      <c r="LE102" s="40"/>
      <c r="LF102" s="40"/>
      <c r="LG102" s="40"/>
      <c r="LH102" s="40"/>
      <c r="LI102" s="40"/>
      <c r="LJ102" s="40"/>
      <c r="LK102" s="40"/>
      <c r="LL102" s="40"/>
      <c r="LM102" s="40"/>
      <c r="LN102" s="40"/>
      <c r="LO102" s="40"/>
      <c r="LP102" s="40"/>
      <c r="LQ102" s="40"/>
      <c r="LR102" s="40"/>
      <c r="LS102" s="40"/>
      <c r="LT102" s="40"/>
      <c r="LU102" s="40"/>
      <c r="LV102" s="40"/>
      <c r="LW102" s="40"/>
      <c r="LX102" s="40"/>
      <c r="LY102" s="40"/>
      <c r="LZ102" s="40"/>
      <c r="MA102" s="40"/>
      <c r="MB102" s="40"/>
      <c r="MC102" s="40"/>
      <c r="MD102" s="40"/>
      <c r="ME102" s="40"/>
      <c r="MF102" s="40"/>
      <c r="MG102" s="40"/>
      <c r="MH102" s="40"/>
      <c r="MI102" s="40"/>
      <c r="MJ102" s="40"/>
      <c r="MK102" s="40"/>
      <c r="ML102" s="40"/>
      <c r="MM102" s="40"/>
      <c r="MN102" s="40"/>
      <c r="MO102" s="40"/>
      <c r="MP102" s="40"/>
      <c r="MQ102" s="40"/>
      <c r="MR102" s="40"/>
      <c r="MS102" s="40"/>
      <c r="MT102" s="40"/>
      <c r="MU102" s="40"/>
      <c r="MV102" s="40"/>
      <c r="MW102" s="40"/>
      <c r="MX102" s="40"/>
      <c r="MY102" s="40"/>
      <c r="MZ102" s="40"/>
      <c r="NA102" s="40"/>
      <c r="NB102" s="40"/>
      <c r="NC102" s="40"/>
      <c r="ND102" s="40"/>
      <c r="NE102" s="40"/>
      <c r="NF102" s="40"/>
      <c r="NG102" s="40"/>
      <c r="NH102" s="40"/>
      <c r="NI102" s="40"/>
      <c r="NJ102" s="40"/>
      <c r="NK102" s="40"/>
      <c r="NL102" s="40"/>
      <c r="NM102" s="40"/>
      <c r="NN102" s="40"/>
      <c r="NO102" s="40"/>
      <c r="NP102" s="40"/>
      <c r="NQ102" s="40"/>
      <c r="NR102" s="40"/>
      <c r="NS102" s="40"/>
      <c r="NT102" s="40"/>
      <c r="NU102" s="40"/>
      <c r="NV102" s="40"/>
      <c r="NW102" s="40"/>
      <c r="NX102" s="40"/>
      <c r="NY102" s="40"/>
      <c r="NZ102" s="40"/>
      <c r="OA102" s="40"/>
      <c r="OB102" s="40"/>
      <c r="OC102" s="40"/>
      <c r="OD102" s="40"/>
      <c r="OE102" s="40"/>
      <c r="OF102" s="40"/>
      <c r="OG102" s="40"/>
      <c r="OH102" s="40"/>
      <c r="OI102" s="40"/>
      <c r="OJ102" s="40"/>
      <c r="OK102" s="40"/>
      <c r="OL102" s="40"/>
      <c r="OM102" s="40"/>
      <c r="ON102" s="40"/>
      <c r="OO102" s="40"/>
      <c r="OP102" s="40"/>
      <c r="OQ102" s="40"/>
      <c r="OR102" s="40"/>
      <c r="OS102" s="40"/>
      <c r="OT102" s="40"/>
      <c r="OU102" s="40"/>
      <c r="OV102" s="40"/>
      <c r="OW102" s="40"/>
      <c r="OX102" s="40"/>
      <c r="OY102" s="40"/>
      <c r="OZ102" s="40"/>
      <c r="PA102" s="40"/>
      <c r="PB102" s="40"/>
      <c r="PC102" s="40"/>
      <c r="PD102" s="40"/>
      <c r="PE102" s="40"/>
      <c r="PF102" s="40"/>
      <c r="PG102" s="40"/>
      <c r="PH102" s="40"/>
      <c r="PI102" s="40"/>
      <c r="PJ102" s="40"/>
      <c r="PK102" s="40"/>
      <c r="PL102" s="40"/>
      <c r="PM102" s="40"/>
      <c r="PN102" s="40"/>
      <c r="PO102" s="40"/>
      <c r="PP102" s="40"/>
      <c r="PQ102" s="40"/>
      <c r="PR102" s="40"/>
      <c r="PS102" s="40"/>
      <c r="PT102" s="40"/>
      <c r="PU102" s="40"/>
      <c r="PV102" s="40"/>
      <c r="PW102" s="40"/>
      <c r="PX102" s="40"/>
      <c r="PY102" s="40"/>
      <c r="PZ102" s="40"/>
      <c r="QA102" s="40"/>
      <c r="QB102" s="40"/>
      <c r="QC102" s="40"/>
      <c r="QD102" s="40"/>
      <c r="QE102" s="40"/>
      <c r="QF102" s="40"/>
      <c r="QG102" s="40"/>
      <c r="QH102" s="40"/>
      <c r="QI102" s="40"/>
      <c r="QJ102" s="40"/>
      <c r="QK102" s="40"/>
      <c r="QL102" s="40"/>
      <c r="QM102" s="40"/>
      <c r="QN102" s="40"/>
      <c r="QO102" s="40"/>
      <c r="QP102" s="40"/>
      <c r="QQ102" s="40"/>
      <c r="QR102" s="40"/>
      <c r="QS102" s="40"/>
      <c r="QT102" s="40"/>
      <c r="QU102" s="40"/>
      <c r="QV102" s="40"/>
      <c r="QW102" s="40"/>
      <c r="QX102" s="40"/>
      <c r="QY102" s="40"/>
      <c r="QZ102" s="40"/>
      <c r="RA102" s="40"/>
      <c r="RB102" s="40"/>
      <c r="RC102" s="40"/>
      <c r="RD102" s="40"/>
      <c r="RE102" s="40"/>
      <c r="RF102" s="40"/>
      <c r="RG102" s="40"/>
      <c r="RH102" s="40"/>
      <c r="RI102" s="40"/>
      <c r="RJ102" s="40"/>
      <c r="RK102" s="40"/>
      <c r="RL102" s="40"/>
      <c r="RM102" s="40"/>
      <c r="RN102" s="40"/>
      <c r="RO102" s="40"/>
      <c r="RP102" s="40"/>
      <c r="RQ102" s="40"/>
      <c r="RR102" s="40"/>
      <c r="RS102" s="40"/>
      <c r="RT102" s="40"/>
      <c r="RU102" s="40"/>
      <c r="RV102" s="40"/>
      <c r="RW102" s="40"/>
      <c r="RX102" s="40"/>
      <c r="RY102" s="40"/>
      <c r="RZ102" s="40"/>
      <c r="SA102" s="40"/>
      <c r="SB102" s="40"/>
      <c r="SC102" s="40"/>
      <c r="SD102" s="40"/>
      <c r="SE102" s="40"/>
      <c r="SF102" s="40"/>
      <c r="SG102" s="40"/>
      <c r="SH102" s="40"/>
      <c r="SI102" s="40"/>
      <c r="SJ102" s="40"/>
      <c r="SK102" s="40"/>
      <c r="SL102" s="40"/>
      <c r="SM102" s="40"/>
      <c r="SN102" s="40"/>
      <c r="SO102" s="40"/>
      <c r="SP102" s="40"/>
      <c r="SQ102" s="40"/>
      <c r="SR102" s="40"/>
      <c r="SS102" s="40"/>
      <c r="ST102" s="40"/>
      <c r="SU102" s="40"/>
      <c r="SV102" s="40"/>
      <c r="SW102" s="40"/>
      <c r="SX102" s="40"/>
      <c r="SY102" s="40"/>
      <c r="SZ102" s="40"/>
      <c r="TA102" s="40"/>
      <c r="TB102" s="40"/>
      <c r="TC102" s="40"/>
      <c r="TD102" s="40"/>
      <c r="TE102" s="40"/>
      <c r="TF102" s="40"/>
      <c r="TG102" s="40"/>
      <c r="TH102" s="40"/>
      <c r="TI102" s="40"/>
      <c r="TJ102" s="40"/>
      <c r="TK102" s="40"/>
      <c r="TL102" s="40"/>
      <c r="TM102" s="40"/>
      <c r="TN102" s="40"/>
      <c r="TO102" s="40"/>
      <c r="TP102" s="40"/>
      <c r="TQ102" s="40"/>
      <c r="TR102" s="40"/>
      <c r="TS102" s="40"/>
      <c r="TT102" s="40"/>
      <c r="TU102" s="40"/>
      <c r="TV102" s="40"/>
      <c r="TW102" s="40"/>
      <c r="TX102" s="40"/>
      <c r="TY102" s="40"/>
      <c r="TZ102" s="40"/>
      <c r="UA102" s="40"/>
      <c r="UB102" s="40"/>
      <c r="UC102" s="40"/>
      <c r="UD102" s="40"/>
      <c r="UE102" s="40"/>
      <c r="UF102" s="40"/>
      <c r="UG102" s="40"/>
      <c r="UH102" s="40"/>
      <c r="UI102" s="40"/>
      <c r="UJ102" s="40"/>
      <c r="UK102" s="40"/>
      <c r="UL102" s="40"/>
      <c r="UM102" s="40"/>
      <c r="UN102" s="40"/>
      <c r="UO102" s="40"/>
      <c r="UP102" s="40"/>
      <c r="UQ102" s="40"/>
      <c r="UR102" s="40"/>
      <c r="US102" s="40"/>
      <c r="UT102" s="40"/>
      <c r="UU102" s="40"/>
      <c r="UV102" s="40"/>
      <c r="UW102" s="40"/>
      <c r="UX102" s="40"/>
      <c r="UY102" s="40"/>
      <c r="UZ102" s="40"/>
      <c r="VA102" s="40"/>
      <c r="VB102" s="40"/>
      <c r="VC102" s="40"/>
      <c r="VD102" s="40"/>
      <c r="VE102" s="40"/>
      <c r="VF102" s="40"/>
      <c r="VG102" s="40"/>
      <c r="VH102" s="40"/>
      <c r="VI102" s="40"/>
      <c r="VJ102" s="40"/>
      <c r="VK102" s="40"/>
      <c r="VL102" s="40"/>
      <c r="VM102" s="40"/>
      <c r="VN102" s="40"/>
      <c r="VO102" s="40"/>
      <c r="VP102" s="40"/>
      <c r="VQ102" s="40"/>
      <c r="VR102" s="40"/>
      <c r="VS102" s="40"/>
      <c r="VT102" s="40"/>
      <c r="VU102" s="40"/>
      <c r="VV102" s="40"/>
      <c r="VW102" s="40"/>
      <c r="VX102" s="40"/>
      <c r="VY102" s="40"/>
      <c r="VZ102" s="40"/>
      <c r="WA102" s="40"/>
      <c r="WB102" s="40"/>
      <c r="WC102" s="40"/>
      <c r="WD102" s="40"/>
      <c r="WE102" s="40"/>
      <c r="WF102" s="40"/>
      <c r="WG102" s="40"/>
      <c r="WH102" s="40"/>
      <c r="WI102" s="40"/>
      <c r="WJ102" s="40"/>
      <c r="WK102" s="40"/>
      <c r="WL102" s="40"/>
      <c r="WM102" s="40"/>
      <c r="WN102" s="40"/>
      <c r="WO102" s="40"/>
      <c r="WP102" s="40"/>
      <c r="WQ102" s="40"/>
      <c r="WR102" s="40"/>
      <c r="WS102" s="40"/>
      <c r="WT102" s="40"/>
      <c r="WU102" s="40"/>
      <c r="WV102" s="40"/>
      <c r="WW102" s="40"/>
      <c r="WX102" s="40"/>
      <c r="WY102" s="40"/>
      <c r="WZ102" s="40"/>
      <c r="XA102" s="40"/>
      <c r="XB102" s="40"/>
      <c r="XC102" s="40"/>
      <c r="XD102" s="40"/>
      <c r="XE102" s="40"/>
      <c r="XF102" s="40"/>
      <c r="XG102" s="40"/>
      <c r="XH102" s="40"/>
      <c r="XI102" s="40"/>
      <c r="XJ102" s="40"/>
      <c r="XK102" s="40"/>
      <c r="XL102" s="40"/>
      <c r="XM102" s="40"/>
      <c r="XN102" s="40"/>
      <c r="XO102" s="40"/>
      <c r="XP102" s="40"/>
      <c r="XQ102" s="40"/>
      <c r="XR102" s="40"/>
      <c r="XS102" s="40"/>
      <c r="XT102" s="40"/>
      <c r="XU102" s="40"/>
      <c r="XV102" s="40"/>
      <c r="XW102" s="40"/>
      <c r="XX102" s="40"/>
      <c r="XY102" s="40"/>
      <c r="XZ102" s="40"/>
      <c r="YA102" s="40"/>
      <c r="YB102" s="40"/>
      <c r="YC102" s="40"/>
      <c r="YD102" s="40"/>
      <c r="YE102" s="40"/>
      <c r="YF102" s="40"/>
      <c r="YG102" s="40"/>
      <c r="YH102" s="40"/>
      <c r="YI102" s="40"/>
      <c r="YJ102" s="40"/>
      <c r="YK102" s="40"/>
      <c r="YL102" s="40"/>
      <c r="YM102" s="40"/>
      <c r="YN102" s="40"/>
      <c r="YO102" s="40"/>
      <c r="YP102" s="40"/>
      <c r="YQ102" s="40"/>
      <c r="YR102" s="40"/>
      <c r="YS102" s="40"/>
      <c r="YT102" s="40"/>
      <c r="YU102" s="40"/>
      <c r="YV102" s="40"/>
      <c r="YW102" s="40"/>
      <c r="YX102" s="40"/>
      <c r="YY102" s="40"/>
      <c r="YZ102" s="40"/>
      <c r="ZA102" s="40"/>
      <c r="ZB102" s="40"/>
      <c r="ZC102" s="40"/>
      <c r="ZD102" s="40"/>
      <c r="ZE102" s="40"/>
      <c r="ZF102" s="40"/>
      <c r="ZG102" s="40"/>
      <c r="ZH102" s="40"/>
      <c r="ZI102" s="40"/>
      <c r="ZJ102" s="40"/>
      <c r="ZK102" s="40"/>
      <c r="ZL102" s="40"/>
      <c r="ZM102" s="40"/>
      <c r="ZN102" s="40"/>
      <c r="ZO102" s="40"/>
      <c r="ZP102" s="40"/>
      <c r="ZQ102" s="40"/>
      <c r="ZR102" s="40"/>
      <c r="ZS102" s="40"/>
      <c r="ZT102" s="40"/>
      <c r="ZU102" s="40"/>
      <c r="ZV102" s="40"/>
      <c r="ZW102" s="40"/>
      <c r="ZX102" s="40"/>
      <c r="ZY102" s="40"/>
      <c r="ZZ102" s="40"/>
      <c r="AAA102" s="40"/>
      <c r="AAB102" s="40"/>
      <c r="AAC102" s="40"/>
      <c r="AAD102" s="40"/>
      <c r="AAE102" s="40"/>
      <c r="AAF102" s="40"/>
      <c r="AAG102" s="40"/>
      <c r="AAH102" s="40"/>
      <c r="AAI102" s="40"/>
      <c r="AAJ102" s="40"/>
      <c r="AAK102" s="40"/>
      <c r="AAL102" s="40"/>
      <c r="AAM102" s="40"/>
      <c r="AAN102" s="40"/>
      <c r="AAO102" s="40"/>
      <c r="AAP102" s="40"/>
      <c r="AAQ102" s="40"/>
      <c r="AAR102" s="40"/>
      <c r="AAS102" s="40"/>
      <c r="AAT102" s="40"/>
      <c r="AAU102" s="40"/>
      <c r="AAV102" s="40"/>
      <c r="AAW102" s="40"/>
      <c r="AAX102" s="40"/>
      <c r="AAY102" s="40"/>
      <c r="AAZ102" s="40"/>
      <c r="ABA102" s="40"/>
      <c r="ABB102" s="40"/>
      <c r="ABC102" s="40"/>
      <c r="ABD102" s="40"/>
      <c r="ABE102" s="40"/>
      <c r="ABF102" s="40"/>
      <c r="ABG102" s="40"/>
      <c r="ABH102" s="40"/>
      <c r="ABI102" s="40"/>
      <c r="ABJ102" s="40"/>
      <c r="ABK102" s="40"/>
      <c r="ABL102" s="40"/>
      <c r="ABM102" s="40"/>
      <c r="ABN102" s="40"/>
      <c r="ABO102" s="40"/>
      <c r="ABP102" s="40"/>
      <c r="ABQ102" s="40"/>
      <c r="ABR102" s="40"/>
      <c r="ABS102" s="40"/>
      <c r="ABT102" s="40"/>
      <c r="ABU102" s="40"/>
      <c r="ABV102" s="40"/>
      <c r="ABW102" s="40"/>
      <c r="ABX102" s="40"/>
      <c r="ABY102" s="40"/>
      <c r="ABZ102" s="40"/>
      <c r="ACA102" s="40"/>
      <c r="ACB102" s="40"/>
      <c r="ACC102" s="40"/>
      <c r="ACD102" s="40"/>
      <c r="ACE102" s="40"/>
      <c r="ACF102" s="40"/>
      <c r="ACG102" s="40"/>
      <c r="ACH102" s="40"/>
      <c r="ACI102" s="40"/>
      <c r="ACJ102" s="40"/>
      <c r="ACK102" s="40"/>
      <c r="ACL102" s="40"/>
      <c r="ACM102" s="40"/>
      <c r="ACN102" s="40"/>
      <c r="ACO102" s="40"/>
      <c r="ACP102" s="40"/>
      <c r="ACQ102" s="40"/>
      <c r="ACR102" s="40"/>
      <c r="ACS102" s="40"/>
      <c r="ACT102" s="40"/>
      <c r="ACU102" s="40"/>
      <c r="ACV102" s="40"/>
      <c r="ACW102" s="40"/>
      <c r="ACX102" s="40"/>
      <c r="ACY102" s="40"/>
      <c r="ACZ102" s="40"/>
      <c r="ADA102" s="40"/>
      <c r="ADB102" s="40"/>
      <c r="ADC102" s="40"/>
      <c r="ADD102" s="40"/>
      <c r="ADE102" s="40"/>
      <c r="ADF102" s="40"/>
      <c r="ADG102" s="40"/>
      <c r="ADH102" s="40"/>
      <c r="ADI102" s="40"/>
      <c r="ADJ102" s="40"/>
      <c r="ADK102" s="40"/>
      <c r="ADL102" s="40"/>
      <c r="ADM102" s="40"/>
      <c r="ADN102" s="40"/>
      <c r="ADO102" s="40"/>
      <c r="ADP102" s="40"/>
      <c r="ADQ102" s="40"/>
      <c r="ADR102" s="40"/>
      <c r="ADS102" s="40"/>
      <c r="ADT102" s="40"/>
      <c r="ADU102" s="40"/>
      <c r="ADV102" s="40"/>
      <c r="ADW102" s="40"/>
      <c r="ADX102" s="40"/>
      <c r="ADY102" s="40"/>
      <c r="ADZ102" s="40"/>
      <c r="AEA102" s="40"/>
      <c r="AEB102" s="40"/>
      <c r="AEC102" s="40"/>
      <c r="AED102" s="40"/>
      <c r="AEE102" s="40"/>
      <c r="AEF102" s="40"/>
      <c r="AEG102" s="40"/>
      <c r="AEH102" s="40"/>
      <c r="AEI102" s="40"/>
      <c r="AEJ102" s="40"/>
      <c r="AEK102" s="40"/>
      <c r="AEL102" s="40"/>
      <c r="AEM102" s="40"/>
      <c r="AEN102" s="40"/>
      <c r="AEO102" s="40"/>
      <c r="AEP102" s="40"/>
      <c r="AEQ102" s="40"/>
      <c r="AER102" s="40"/>
      <c r="AES102" s="40"/>
      <c r="AET102" s="40"/>
      <c r="AEU102" s="40"/>
      <c r="AEV102" s="40"/>
      <c r="AEW102" s="40"/>
      <c r="AEX102" s="40"/>
      <c r="AEY102" s="40"/>
      <c r="AEZ102" s="40"/>
      <c r="AFA102" s="40"/>
      <c r="AFB102" s="40"/>
      <c r="AFC102" s="40"/>
      <c r="AFD102" s="40"/>
      <c r="AFE102" s="40"/>
      <c r="AFF102" s="40"/>
      <c r="AFG102" s="40"/>
      <c r="AFH102" s="40"/>
      <c r="AFI102" s="40"/>
      <c r="AFJ102" s="40"/>
      <c r="AFK102" s="40"/>
      <c r="AFL102" s="40"/>
      <c r="AFM102" s="40"/>
      <c r="AFN102" s="40"/>
      <c r="AFO102" s="40"/>
      <c r="AFP102" s="40"/>
      <c r="AFQ102" s="40"/>
      <c r="AFR102" s="40"/>
      <c r="AFS102" s="40"/>
      <c r="AFT102" s="40"/>
      <c r="AFU102" s="40"/>
      <c r="AFV102" s="40"/>
      <c r="AFW102" s="40"/>
      <c r="AFX102" s="40"/>
      <c r="AFY102" s="40"/>
      <c r="AFZ102" s="40"/>
      <c r="AGA102" s="40"/>
      <c r="AGB102" s="40"/>
      <c r="AGC102" s="40"/>
      <c r="AGD102" s="40"/>
      <c r="AGE102" s="40"/>
      <c r="AGF102" s="40"/>
      <c r="AGG102" s="40"/>
      <c r="AGH102" s="40"/>
      <c r="AGI102" s="40"/>
      <c r="AGJ102" s="40"/>
      <c r="AGK102" s="40"/>
      <c r="AGL102" s="40"/>
      <c r="AGM102" s="40"/>
      <c r="AGN102" s="40"/>
      <c r="AGO102" s="40"/>
      <c r="AGP102" s="40"/>
      <c r="AGQ102" s="40"/>
      <c r="AGR102" s="40"/>
      <c r="AGS102" s="40"/>
      <c r="AGT102" s="40"/>
      <c r="AGU102" s="40"/>
      <c r="AGV102" s="40"/>
      <c r="AGW102" s="40"/>
      <c r="AGX102" s="40"/>
      <c r="AGY102" s="40"/>
      <c r="AGZ102" s="40"/>
      <c r="AHA102" s="40"/>
      <c r="AHB102" s="40"/>
      <c r="AHC102" s="40"/>
      <c r="AHD102" s="40"/>
      <c r="AHE102" s="40"/>
      <c r="AHF102" s="40"/>
      <c r="AHG102" s="40"/>
      <c r="AHH102" s="40"/>
      <c r="AHI102" s="40"/>
      <c r="AHJ102" s="40"/>
      <c r="AHK102" s="40"/>
      <c r="AHL102" s="40"/>
      <c r="AHM102" s="40"/>
      <c r="AHN102" s="40"/>
      <c r="AHO102" s="40"/>
      <c r="AHP102" s="40"/>
      <c r="AHQ102" s="40"/>
      <c r="AHR102" s="40"/>
      <c r="AHS102" s="40"/>
      <c r="AHT102" s="40"/>
      <c r="AHU102" s="40"/>
      <c r="AHV102" s="40"/>
      <c r="AHW102" s="40"/>
      <c r="AHX102" s="40"/>
      <c r="AHY102" s="40"/>
      <c r="AHZ102" s="40"/>
      <c r="AIA102" s="40"/>
      <c r="AIB102" s="40"/>
      <c r="AIC102" s="40"/>
      <c r="AID102" s="40"/>
      <c r="AIE102" s="40"/>
      <c r="AIF102" s="40"/>
      <c r="AIG102" s="40"/>
      <c r="AIH102" s="40"/>
      <c r="AII102" s="40"/>
      <c r="AIJ102" s="40"/>
      <c r="AIK102" s="40"/>
      <c r="AIL102" s="40"/>
      <c r="AIM102" s="40"/>
      <c r="AIN102" s="40"/>
      <c r="AIO102" s="40"/>
      <c r="AIP102" s="40"/>
      <c r="AIQ102" s="40"/>
      <c r="AIR102" s="40"/>
      <c r="AIS102" s="40"/>
      <c r="AIT102" s="40"/>
      <c r="AIU102" s="40"/>
      <c r="AIV102" s="40"/>
      <c r="AIW102" s="40"/>
      <c r="AIX102" s="40"/>
      <c r="AIY102" s="40"/>
      <c r="AIZ102" s="40"/>
      <c r="AJA102" s="40"/>
      <c r="AJB102" s="40"/>
      <c r="AJC102" s="40"/>
      <c r="AJD102" s="40"/>
      <c r="AJE102" s="40"/>
      <c r="AJF102" s="40"/>
      <c r="AJG102" s="40"/>
      <c r="AJH102" s="40"/>
      <c r="AJI102" s="40"/>
      <c r="AJJ102" s="40"/>
      <c r="AJK102" s="40"/>
      <c r="AJL102" s="40"/>
      <c r="AJM102" s="40"/>
      <c r="AJN102" s="40"/>
      <c r="AJO102" s="40"/>
      <c r="AJP102" s="40"/>
      <c r="AJQ102" s="40"/>
      <c r="AJR102" s="40"/>
      <c r="AJS102" s="40"/>
      <c r="AJT102" s="40"/>
      <c r="AJU102" s="40"/>
      <c r="AJV102" s="40"/>
      <c r="AJW102" s="40"/>
      <c r="AJX102" s="40"/>
      <c r="AJY102" s="40"/>
      <c r="AJZ102" s="40"/>
      <c r="AKA102" s="40"/>
      <c r="AKB102" s="40"/>
      <c r="AKC102" s="40"/>
      <c r="AKD102" s="40"/>
      <c r="AKE102" s="40"/>
      <c r="AKF102" s="40"/>
      <c r="AKG102" s="40"/>
      <c r="AKH102" s="40"/>
      <c r="AKI102" s="40"/>
      <c r="AKJ102" s="40"/>
      <c r="AKK102" s="40"/>
      <c r="AKL102" s="40"/>
      <c r="AKM102" s="40"/>
      <c r="AKN102" s="40"/>
      <c r="AKO102" s="40"/>
      <c r="AKP102" s="40"/>
      <c r="AKQ102" s="40"/>
      <c r="AKR102" s="40"/>
      <c r="AKS102" s="40"/>
      <c r="AKT102" s="40"/>
      <c r="AKU102" s="40"/>
      <c r="AKV102" s="40"/>
      <c r="AKW102" s="40"/>
      <c r="AKX102" s="40"/>
      <c r="AKY102" s="40"/>
      <c r="AKZ102" s="40"/>
      <c r="ALA102" s="40"/>
      <c r="ALB102" s="40"/>
      <c r="ALC102" s="40"/>
      <c r="ALD102" s="40"/>
      <c r="ALE102" s="40"/>
      <c r="ALF102" s="40"/>
      <c r="ALG102" s="40"/>
      <c r="ALH102" s="40"/>
      <c r="ALI102" s="40"/>
      <c r="ALJ102" s="40"/>
      <c r="ALK102" s="40"/>
      <c r="ALL102" s="40"/>
      <c r="ALM102" s="40"/>
      <c r="ALN102" s="40"/>
      <c r="ALO102" s="40"/>
      <c r="ALP102" s="40"/>
      <c r="ALQ102" s="40"/>
      <c r="ALR102" s="40"/>
      <c r="ALS102" s="40"/>
      <c r="ALT102" s="40"/>
      <c r="ALU102" s="40"/>
      <c r="ALV102" s="40"/>
      <c r="ALW102" s="40"/>
      <c r="ALX102" s="40"/>
      <c r="ALY102" s="40"/>
      <c r="ALZ102" s="40"/>
      <c r="AMA102" s="40"/>
      <c r="AMB102" s="40"/>
      <c r="AMC102" s="40"/>
      <c r="AMD102" s="40"/>
      <c r="AME102" s="40"/>
      <c r="AMF102" s="40"/>
      <c r="AMG102" s="40"/>
      <c r="AMH102" s="40"/>
      <c r="AMI102" s="40"/>
      <c r="AMJ102" s="40"/>
      <c r="AMK102" s="40"/>
      <c r="AML102" s="40"/>
      <c r="AMM102" s="40"/>
      <c r="AMN102" s="40"/>
      <c r="AMO102" s="40"/>
      <c r="AMP102" s="40"/>
      <c r="AMQ102" s="40"/>
      <c r="AMR102" s="40"/>
      <c r="AMS102" s="40"/>
      <c r="AMT102" s="40"/>
      <c r="AMU102" s="40"/>
      <c r="AMV102" s="40"/>
      <c r="AMW102" s="40"/>
      <c r="AMX102" s="40"/>
      <c r="AMY102" s="40"/>
      <c r="AMZ102" s="40"/>
      <c r="ANA102" s="40"/>
      <c r="ANB102" s="40"/>
      <c r="ANC102" s="40"/>
      <c r="AND102" s="40"/>
      <c r="ANE102" s="40"/>
      <c r="ANF102" s="40"/>
      <c r="ANG102" s="40"/>
      <c r="ANH102" s="40"/>
      <c r="ANI102" s="40"/>
      <c r="ANJ102" s="40"/>
      <c r="ANK102" s="40"/>
      <c r="ANL102" s="40"/>
      <c r="ANM102" s="40"/>
      <c r="ANN102" s="40"/>
      <c r="ANO102" s="40"/>
      <c r="ANP102" s="40"/>
      <c r="ANQ102" s="40"/>
      <c r="ANR102" s="40"/>
      <c r="ANS102" s="40"/>
      <c r="ANT102" s="40"/>
      <c r="ANU102" s="40"/>
      <c r="ANV102" s="40"/>
      <c r="ANW102" s="40"/>
      <c r="ANX102" s="40"/>
      <c r="ANY102" s="40"/>
      <c r="ANZ102" s="40"/>
      <c r="AOA102" s="40"/>
      <c r="AOB102" s="40"/>
      <c r="AOC102" s="40"/>
      <c r="AOD102" s="40"/>
      <c r="AOE102" s="40"/>
      <c r="AOF102" s="40"/>
      <c r="AOG102" s="40"/>
      <c r="AOH102" s="40"/>
      <c r="AOI102" s="40"/>
      <c r="AOJ102" s="40"/>
      <c r="AOK102" s="40"/>
      <c r="AOL102" s="40"/>
      <c r="AOM102" s="40"/>
      <c r="AON102" s="40"/>
      <c r="AOO102" s="40"/>
      <c r="AOP102" s="40"/>
      <c r="AOQ102" s="40"/>
      <c r="AOR102" s="40"/>
      <c r="AOS102" s="40"/>
      <c r="AOT102" s="40"/>
      <c r="AOU102" s="40"/>
      <c r="AOV102" s="40"/>
      <c r="AOW102" s="40"/>
      <c r="AOX102" s="40"/>
      <c r="AOY102" s="40"/>
      <c r="AOZ102" s="40"/>
      <c r="APA102" s="40"/>
      <c r="APB102" s="40"/>
      <c r="APC102" s="40"/>
      <c r="APD102" s="40"/>
      <c r="APE102" s="40"/>
      <c r="APF102" s="40"/>
      <c r="APG102" s="40"/>
      <c r="APH102" s="40"/>
      <c r="API102" s="40"/>
      <c r="APJ102" s="40"/>
      <c r="APK102" s="40"/>
      <c r="APL102" s="40"/>
      <c r="APM102" s="40"/>
      <c r="APN102" s="40"/>
      <c r="APO102" s="40"/>
      <c r="APP102" s="40"/>
      <c r="APQ102" s="40"/>
      <c r="APR102" s="40"/>
      <c r="APS102" s="40"/>
      <c r="APT102" s="40"/>
      <c r="APU102" s="40"/>
      <c r="APV102" s="40"/>
      <c r="APW102" s="40"/>
      <c r="APX102" s="40"/>
      <c r="APY102" s="40"/>
      <c r="APZ102" s="40"/>
      <c r="AQA102" s="40"/>
      <c r="AQB102" s="40"/>
      <c r="AQC102" s="40"/>
      <c r="AQD102" s="40"/>
      <c r="AQE102" s="40"/>
      <c r="AQF102" s="40"/>
      <c r="AQG102" s="40"/>
      <c r="AQH102" s="40"/>
      <c r="AQI102" s="40"/>
      <c r="AQJ102" s="40"/>
      <c r="AQK102" s="40"/>
      <c r="AQL102" s="40"/>
      <c r="AQM102" s="40"/>
      <c r="AQN102" s="40"/>
      <c r="AQO102" s="40"/>
      <c r="AQP102" s="40"/>
      <c r="AQQ102" s="40"/>
      <c r="AQR102" s="40"/>
      <c r="AQS102" s="40"/>
      <c r="AQT102" s="40"/>
      <c r="AQU102" s="40"/>
      <c r="AQV102" s="40"/>
      <c r="AQW102" s="40"/>
      <c r="AQX102" s="40"/>
      <c r="AQY102" s="40"/>
      <c r="AQZ102" s="40"/>
      <c r="ARA102" s="40"/>
      <c r="ARB102" s="40"/>
      <c r="ARC102" s="40"/>
      <c r="ARD102" s="40"/>
      <c r="ARE102" s="40"/>
      <c r="ARF102" s="40"/>
      <c r="ARG102" s="40"/>
      <c r="ARH102" s="40"/>
      <c r="ARI102" s="40"/>
      <c r="ARJ102" s="40"/>
      <c r="ARK102" s="40"/>
      <c r="ARL102" s="40"/>
      <c r="ARM102" s="40"/>
      <c r="ARN102" s="40"/>
      <c r="ARO102" s="40"/>
      <c r="ARP102" s="40"/>
      <c r="ARQ102" s="40"/>
      <c r="ARR102" s="40"/>
      <c r="ARS102" s="40"/>
      <c r="ART102" s="40"/>
      <c r="ARU102" s="40"/>
      <c r="ARV102" s="40"/>
      <c r="ARW102" s="40"/>
      <c r="ARX102" s="40"/>
      <c r="ARY102" s="40"/>
      <c r="ARZ102" s="40"/>
      <c r="ASA102" s="40"/>
      <c r="ASB102" s="40"/>
      <c r="ASC102" s="40"/>
      <c r="ASD102" s="40"/>
      <c r="ASE102" s="40"/>
      <c r="ASF102" s="40"/>
      <c r="ASG102" s="40"/>
      <c r="ASH102" s="40"/>
      <c r="ASI102" s="40"/>
      <c r="ASJ102" s="40"/>
      <c r="ASK102" s="40"/>
      <c r="ASL102" s="40"/>
      <c r="ASM102" s="40"/>
      <c r="ASN102" s="40"/>
      <c r="ASO102" s="40"/>
      <c r="ASP102" s="40"/>
      <c r="ASQ102" s="40"/>
      <c r="ASR102" s="40"/>
      <c r="ASS102" s="40"/>
      <c r="AST102" s="40"/>
      <c r="ASU102" s="40"/>
      <c r="ASV102" s="40"/>
      <c r="ASW102" s="40"/>
      <c r="ASX102" s="40"/>
      <c r="ASY102" s="40"/>
      <c r="ASZ102" s="40"/>
      <c r="ATA102" s="40"/>
      <c r="ATB102" s="40"/>
      <c r="ATC102" s="40"/>
      <c r="ATD102" s="40"/>
      <c r="ATE102" s="40"/>
      <c r="ATF102" s="40"/>
      <c r="ATG102" s="40"/>
      <c r="ATH102" s="40"/>
      <c r="ATI102" s="40"/>
      <c r="ATJ102" s="40"/>
      <c r="ATK102" s="40"/>
      <c r="ATL102" s="40"/>
      <c r="ATM102" s="40"/>
      <c r="ATN102" s="40"/>
      <c r="ATO102" s="40"/>
      <c r="ATP102" s="40"/>
      <c r="ATQ102" s="40"/>
      <c r="ATR102" s="40"/>
      <c r="ATS102" s="40"/>
      <c r="ATT102" s="40"/>
      <c r="ATU102" s="40"/>
      <c r="ATV102" s="40"/>
      <c r="ATW102" s="40"/>
      <c r="ATX102" s="40"/>
      <c r="ATY102" s="40"/>
      <c r="ATZ102" s="40"/>
      <c r="AUA102" s="40"/>
      <c r="AUB102" s="40"/>
      <c r="AUC102" s="40"/>
      <c r="AUD102" s="40"/>
      <c r="AUE102" s="40"/>
      <c r="AUF102" s="40"/>
      <c r="AUG102" s="40"/>
      <c r="AUH102" s="40"/>
      <c r="AUI102" s="40"/>
      <c r="AUJ102" s="40"/>
      <c r="AUK102" s="40"/>
      <c r="AUL102" s="40"/>
      <c r="AUM102" s="40"/>
      <c r="AUN102" s="40"/>
      <c r="AUO102" s="40"/>
      <c r="AUP102" s="40"/>
      <c r="AUQ102" s="40"/>
      <c r="AUR102" s="40"/>
      <c r="AUS102" s="40"/>
      <c r="AUT102" s="40"/>
      <c r="AUU102" s="40"/>
      <c r="AUV102" s="40"/>
      <c r="AUW102" s="40"/>
      <c r="AUX102" s="40"/>
      <c r="AUY102" s="40"/>
      <c r="AUZ102" s="40"/>
      <c r="AVA102" s="40"/>
      <c r="AVB102" s="40"/>
      <c r="AVC102" s="40"/>
      <c r="AVD102" s="40"/>
      <c r="AVE102" s="40"/>
      <c r="AVF102" s="40"/>
      <c r="AVG102" s="40"/>
      <c r="AVH102" s="40"/>
      <c r="AVI102" s="40"/>
      <c r="AVJ102" s="40"/>
      <c r="AVK102" s="40"/>
      <c r="AVL102" s="40"/>
      <c r="AVM102" s="40"/>
      <c r="AVN102" s="40"/>
      <c r="AVO102" s="40"/>
      <c r="AVP102" s="40"/>
      <c r="AVQ102" s="40"/>
      <c r="AVR102" s="40"/>
      <c r="AVS102" s="40"/>
      <c r="AVT102" s="40"/>
      <c r="AVU102" s="40"/>
      <c r="AVV102" s="40"/>
      <c r="AVW102" s="40"/>
      <c r="AVX102" s="40"/>
      <c r="AVY102" s="40"/>
      <c r="AVZ102" s="40"/>
      <c r="AWA102" s="40"/>
      <c r="AWB102" s="40"/>
      <c r="AWC102" s="40"/>
      <c r="AWD102" s="40"/>
      <c r="AWE102" s="40"/>
      <c r="AWF102" s="40"/>
      <c r="AWG102" s="40"/>
      <c r="AWH102" s="40"/>
      <c r="AWI102" s="40"/>
      <c r="AWJ102" s="40"/>
      <c r="AWK102" s="40"/>
      <c r="AWL102" s="40"/>
      <c r="AWM102" s="40"/>
      <c r="AWN102" s="40"/>
      <c r="AWO102" s="40"/>
      <c r="AWP102" s="40"/>
      <c r="AWQ102" s="40"/>
      <c r="AWR102" s="40"/>
      <c r="AWS102" s="40"/>
      <c r="AWT102" s="40"/>
      <c r="AWU102" s="40"/>
      <c r="AWV102" s="40"/>
      <c r="AWW102" s="40"/>
      <c r="AWX102" s="40"/>
      <c r="AWY102" s="40"/>
      <c r="AWZ102" s="40"/>
      <c r="AXA102" s="40"/>
      <c r="AXB102" s="40"/>
      <c r="AXC102" s="40"/>
      <c r="AXD102" s="40"/>
      <c r="AXE102" s="40"/>
      <c r="AXF102" s="40"/>
      <c r="AXG102" s="40"/>
      <c r="AXH102" s="40"/>
      <c r="AXI102" s="40"/>
      <c r="AXJ102" s="40"/>
      <c r="AXK102" s="40"/>
      <c r="AXL102" s="40"/>
      <c r="AXM102" s="40"/>
      <c r="AXN102" s="40"/>
      <c r="AXO102" s="40"/>
      <c r="AXP102" s="40"/>
      <c r="AXQ102" s="40"/>
      <c r="AXR102" s="40"/>
      <c r="AXS102" s="40"/>
      <c r="AXT102" s="40"/>
      <c r="AXU102" s="40"/>
      <c r="AXV102" s="40"/>
      <c r="AXW102" s="40"/>
      <c r="AXX102" s="40"/>
      <c r="AXY102" s="40"/>
      <c r="AXZ102" s="40"/>
      <c r="AYA102" s="40"/>
      <c r="AYB102" s="40"/>
      <c r="AYC102" s="40"/>
      <c r="AYD102" s="40"/>
      <c r="AYE102" s="40"/>
      <c r="AYF102" s="40"/>
      <c r="AYG102" s="40"/>
      <c r="AYH102" s="40"/>
      <c r="AYI102" s="40"/>
      <c r="AYJ102" s="40"/>
      <c r="AYK102" s="40"/>
      <c r="AYL102" s="40"/>
      <c r="AYM102" s="40"/>
      <c r="AYN102" s="40"/>
      <c r="AYO102" s="40"/>
      <c r="AYP102" s="40"/>
      <c r="AYQ102" s="40"/>
      <c r="AYR102" s="40"/>
      <c r="AYS102" s="40"/>
      <c r="AYT102" s="40"/>
      <c r="AYU102" s="40"/>
      <c r="AYV102" s="40"/>
      <c r="AYW102" s="40"/>
      <c r="AYX102" s="40"/>
      <c r="AYY102" s="40"/>
      <c r="AYZ102" s="40"/>
      <c r="AZA102" s="40"/>
      <c r="AZB102" s="40"/>
      <c r="AZC102" s="40"/>
      <c r="AZD102" s="40"/>
      <c r="AZE102" s="40"/>
      <c r="AZF102" s="40"/>
      <c r="AZG102" s="40"/>
      <c r="AZH102" s="40"/>
      <c r="AZI102" s="40"/>
      <c r="AZJ102" s="40"/>
      <c r="AZK102" s="40"/>
      <c r="AZL102" s="40"/>
      <c r="AZM102" s="40"/>
      <c r="AZN102" s="40"/>
      <c r="AZO102" s="40"/>
      <c r="AZP102" s="40"/>
      <c r="AZQ102" s="40"/>
      <c r="AZR102" s="40"/>
      <c r="AZS102" s="40"/>
      <c r="AZT102" s="40"/>
      <c r="AZU102" s="40"/>
      <c r="AZV102" s="40"/>
      <c r="AZW102" s="40"/>
      <c r="AZX102" s="40"/>
      <c r="AZY102" s="40"/>
      <c r="AZZ102" s="40"/>
      <c r="BAA102" s="40"/>
      <c r="BAB102" s="40"/>
      <c r="BAC102" s="40"/>
      <c r="BAD102" s="40"/>
      <c r="BAE102" s="40"/>
      <c r="BAF102" s="40"/>
      <c r="BAG102" s="40"/>
      <c r="BAH102" s="40"/>
      <c r="BAI102" s="40"/>
      <c r="BAJ102" s="40"/>
      <c r="BAK102" s="40"/>
      <c r="BAL102" s="40"/>
      <c r="BAM102" s="40"/>
      <c r="BAN102" s="40"/>
      <c r="BAO102" s="40"/>
      <c r="BAP102" s="40"/>
      <c r="BAQ102" s="40"/>
      <c r="BAR102" s="40"/>
      <c r="BAS102" s="40"/>
      <c r="BAT102" s="40"/>
      <c r="BAU102" s="40"/>
      <c r="BAV102" s="40"/>
      <c r="BAW102" s="40"/>
      <c r="BAX102" s="40"/>
      <c r="BAY102" s="40"/>
      <c r="BAZ102" s="40"/>
      <c r="BBA102" s="40"/>
      <c r="BBB102" s="40"/>
      <c r="BBC102" s="40"/>
      <c r="BBD102" s="40"/>
      <c r="BBE102" s="40"/>
      <c r="BBF102" s="40"/>
      <c r="BBG102" s="40"/>
      <c r="BBH102" s="40"/>
      <c r="BBI102" s="40"/>
      <c r="BBJ102" s="40"/>
      <c r="BBK102" s="40"/>
      <c r="BBL102" s="40"/>
      <c r="BBM102" s="40"/>
      <c r="BBN102" s="40"/>
      <c r="BBO102" s="40"/>
      <c r="BBP102" s="40"/>
      <c r="BBQ102" s="40"/>
      <c r="BBR102" s="40"/>
      <c r="BBS102" s="40"/>
      <c r="BBT102" s="40"/>
      <c r="BBU102" s="40"/>
      <c r="BBV102" s="40"/>
      <c r="BBW102" s="40"/>
      <c r="BBX102" s="40"/>
      <c r="BBY102" s="40"/>
      <c r="BBZ102" s="40"/>
      <c r="BCA102" s="40"/>
      <c r="BCB102" s="40"/>
      <c r="BCC102" s="40"/>
      <c r="BCD102" s="40"/>
      <c r="BCE102" s="40"/>
      <c r="BCF102" s="40"/>
      <c r="BCG102" s="40"/>
      <c r="BCH102" s="40"/>
      <c r="BCI102" s="40"/>
      <c r="BCJ102" s="40"/>
      <c r="BCK102" s="40"/>
      <c r="BCL102" s="40"/>
      <c r="BCM102" s="40"/>
      <c r="BCN102" s="40"/>
      <c r="BCO102" s="40"/>
      <c r="BCP102" s="40"/>
      <c r="BCQ102" s="40"/>
      <c r="BCR102" s="40"/>
      <c r="BCS102" s="40"/>
      <c r="BCT102" s="40"/>
      <c r="BCU102" s="40"/>
      <c r="BCV102" s="40"/>
      <c r="BCW102" s="40"/>
      <c r="BCX102" s="40"/>
      <c r="BCY102" s="40"/>
      <c r="BCZ102" s="40"/>
      <c r="BDA102" s="40"/>
      <c r="BDB102" s="40"/>
      <c r="BDC102" s="40"/>
      <c r="BDD102" s="40"/>
      <c r="BDE102" s="40"/>
      <c r="BDF102" s="40"/>
      <c r="BDG102" s="40"/>
      <c r="BDH102" s="40"/>
      <c r="BDI102" s="40"/>
      <c r="BDJ102" s="40"/>
      <c r="BDK102" s="40"/>
      <c r="BDL102" s="40"/>
      <c r="BDM102" s="40"/>
      <c r="BDN102" s="40"/>
      <c r="BDO102" s="40"/>
      <c r="BDP102" s="40"/>
      <c r="BDQ102" s="40"/>
      <c r="BDR102" s="40"/>
      <c r="BDS102" s="40"/>
      <c r="BDT102" s="40"/>
      <c r="BDU102" s="40"/>
      <c r="BDV102" s="40"/>
      <c r="BDW102" s="40"/>
      <c r="BDX102" s="40"/>
      <c r="BDY102" s="40"/>
      <c r="BDZ102" s="40"/>
      <c r="BEA102" s="40"/>
      <c r="BEB102" s="40"/>
      <c r="BEC102" s="40"/>
      <c r="BED102" s="40"/>
      <c r="BEE102" s="40"/>
      <c r="BEF102" s="40"/>
      <c r="BEG102" s="40"/>
      <c r="BEH102" s="40"/>
      <c r="BEI102" s="40"/>
      <c r="BEJ102" s="40"/>
      <c r="BEK102" s="40"/>
      <c r="BEL102" s="40"/>
      <c r="BEM102" s="40"/>
      <c r="BEN102" s="40"/>
      <c r="BEO102" s="40"/>
      <c r="BEP102" s="40"/>
      <c r="BEQ102" s="40"/>
      <c r="BER102" s="40"/>
      <c r="BES102" s="40"/>
      <c r="BET102" s="40"/>
      <c r="BEU102" s="40"/>
      <c r="BEV102" s="40"/>
      <c r="BEW102" s="40"/>
      <c r="BEX102" s="40"/>
      <c r="BEY102" s="40"/>
      <c r="BEZ102" s="40"/>
      <c r="BFA102" s="40"/>
      <c r="BFB102" s="40"/>
      <c r="BFC102" s="40"/>
      <c r="BFD102" s="40"/>
      <c r="BFE102" s="40"/>
      <c r="BFF102" s="40"/>
      <c r="BFG102" s="40"/>
      <c r="BFH102" s="40"/>
      <c r="BFI102" s="40"/>
      <c r="BFJ102" s="40"/>
      <c r="BFK102" s="40"/>
      <c r="BFL102" s="40"/>
      <c r="BFM102" s="40"/>
      <c r="BFN102" s="40"/>
      <c r="BFO102" s="40"/>
      <c r="BFP102" s="40"/>
      <c r="BFQ102" s="40"/>
      <c r="BFR102" s="40"/>
      <c r="BFS102" s="40"/>
      <c r="BFT102" s="40"/>
      <c r="BFU102" s="40"/>
      <c r="BFV102" s="40"/>
      <c r="BFW102" s="40"/>
      <c r="BFX102" s="40"/>
      <c r="BFY102" s="40"/>
      <c r="BFZ102" s="40"/>
      <c r="BGA102" s="40"/>
      <c r="BGB102" s="40"/>
      <c r="BGC102" s="40"/>
      <c r="BGD102" s="40"/>
      <c r="BGE102" s="40"/>
      <c r="BGF102" s="40"/>
      <c r="BGG102" s="40"/>
      <c r="BGH102" s="40"/>
      <c r="BGI102" s="40"/>
      <c r="BGJ102" s="40"/>
      <c r="BGK102" s="40"/>
      <c r="BGL102" s="40"/>
      <c r="BGM102" s="40"/>
      <c r="BGN102" s="40"/>
      <c r="BGO102" s="40"/>
      <c r="BGP102" s="40"/>
      <c r="BGQ102" s="40"/>
      <c r="BGR102" s="40"/>
      <c r="BGS102" s="40"/>
      <c r="BGT102" s="40"/>
      <c r="BGU102" s="40"/>
      <c r="BGV102" s="40"/>
      <c r="BGW102" s="40"/>
      <c r="BGX102" s="40"/>
      <c r="BGY102" s="40"/>
      <c r="BGZ102" s="40"/>
      <c r="BHA102" s="40"/>
      <c r="BHB102" s="40"/>
      <c r="BHC102" s="40"/>
      <c r="BHD102" s="40"/>
      <c r="BHE102" s="40"/>
      <c r="BHF102" s="40"/>
      <c r="BHG102" s="40"/>
      <c r="BHH102" s="40"/>
      <c r="BHI102" s="40"/>
      <c r="BHJ102" s="40"/>
      <c r="BHK102" s="40"/>
      <c r="BHL102" s="40"/>
      <c r="BHM102" s="40"/>
      <c r="BHN102" s="40"/>
      <c r="BHO102" s="40"/>
      <c r="BHP102" s="40"/>
      <c r="BHQ102" s="40"/>
      <c r="BHR102" s="40"/>
      <c r="BHS102" s="40"/>
      <c r="BHT102" s="40"/>
      <c r="BHU102" s="40"/>
      <c r="BHV102" s="40"/>
      <c r="BHW102" s="40"/>
      <c r="BHX102" s="40"/>
      <c r="BHY102" s="40"/>
      <c r="BHZ102" s="40"/>
      <c r="BIA102" s="40"/>
      <c r="BIB102" s="40"/>
      <c r="BIC102" s="40"/>
      <c r="BID102" s="40"/>
      <c r="BIE102" s="40"/>
      <c r="BIF102" s="40"/>
      <c r="BIG102" s="40"/>
      <c r="BIH102" s="40"/>
      <c r="BII102" s="40"/>
      <c r="BIJ102" s="40"/>
      <c r="BIK102" s="40"/>
      <c r="BIL102" s="40"/>
      <c r="BIM102" s="40"/>
      <c r="BIN102" s="40"/>
      <c r="BIO102" s="40"/>
      <c r="BIP102" s="40"/>
      <c r="BIQ102" s="40"/>
      <c r="BIR102" s="40"/>
      <c r="BIS102" s="40"/>
      <c r="BIT102" s="40"/>
      <c r="BIU102" s="40"/>
      <c r="BIV102" s="40"/>
      <c r="BIW102" s="40"/>
      <c r="BIX102" s="40"/>
      <c r="BIY102" s="40"/>
      <c r="BIZ102" s="40"/>
      <c r="BJA102" s="40"/>
      <c r="BJB102" s="40"/>
      <c r="BJC102" s="40"/>
      <c r="BJD102" s="40"/>
      <c r="BJE102" s="40"/>
      <c r="BJF102" s="40"/>
      <c r="BJG102" s="40"/>
      <c r="BJH102" s="40"/>
      <c r="BJI102" s="40"/>
      <c r="BJJ102" s="40"/>
      <c r="BJK102" s="40"/>
      <c r="BJL102" s="40"/>
      <c r="BJM102" s="40"/>
      <c r="BJN102" s="40"/>
      <c r="BJO102" s="40"/>
      <c r="BJP102" s="40"/>
      <c r="BJQ102" s="40"/>
      <c r="BJR102" s="40"/>
      <c r="BJS102" s="40"/>
      <c r="BJT102" s="40"/>
      <c r="BJU102" s="40"/>
      <c r="BJV102" s="40"/>
      <c r="BJW102" s="40"/>
      <c r="BJX102" s="40"/>
      <c r="BJY102" s="40"/>
      <c r="BJZ102" s="40"/>
      <c r="BKA102" s="40"/>
      <c r="BKB102" s="40"/>
      <c r="BKC102" s="40"/>
      <c r="BKD102" s="40"/>
      <c r="BKE102" s="40"/>
      <c r="BKF102" s="40"/>
      <c r="BKG102" s="40"/>
      <c r="BKH102" s="40"/>
      <c r="BKI102" s="40"/>
      <c r="BKJ102" s="40"/>
      <c r="BKK102" s="40"/>
      <c r="BKL102" s="40"/>
      <c r="BKM102" s="40"/>
      <c r="BKN102" s="40"/>
      <c r="BKO102" s="40"/>
      <c r="BKP102" s="40"/>
      <c r="BKQ102" s="40"/>
      <c r="BKR102" s="40"/>
      <c r="BKS102" s="40"/>
      <c r="BKT102" s="40"/>
      <c r="BKU102" s="40"/>
      <c r="BKV102" s="40"/>
      <c r="BKW102" s="40"/>
      <c r="BKX102" s="40"/>
      <c r="BKY102" s="40"/>
      <c r="BKZ102" s="40"/>
      <c r="BLA102" s="40"/>
      <c r="BLB102" s="40"/>
      <c r="BLC102" s="40"/>
      <c r="BLD102" s="40"/>
      <c r="BLE102" s="40"/>
      <c r="BLF102" s="40"/>
      <c r="BLG102" s="40"/>
      <c r="BLH102" s="40"/>
      <c r="BLI102" s="40"/>
      <c r="BLJ102" s="40"/>
      <c r="BLK102" s="40"/>
      <c r="BLL102" s="40"/>
      <c r="BLM102" s="40"/>
      <c r="BLN102" s="40"/>
      <c r="BLO102" s="40"/>
      <c r="BLP102" s="40"/>
      <c r="BLQ102" s="40"/>
      <c r="BLR102" s="40"/>
      <c r="BLS102" s="40"/>
      <c r="BLT102" s="40"/>
      <c r="BLU102" s="40"/>
      <c r="BLV102" s="40"/>
      <c r="BLW102" s="40"/>
      <c r="BLX102" s="40"/>
      <c r="BLY102" s="40"/>
      <c r="BLZ102" s="40"/>
      <c r="BMA102" s="40"/>
      <c r="BMB102" s="40"/>
      <c r="BMC102" s="40"/>
      <c r="BMD102" s="40"/>
      <c r="BME102" s="40"/>
      <c r="BMF102" s="40"/>
      <c r="BMG102" s="40"/>
      <c r="BMH102" s="40"/>
      <c r="BMI102" s="40"/>
      <c r="BMJ102" s="40"/>
      <c r="BMK102" s="40"/>
      <c r="BML102" s="40"/>
      <c r="BMM102" s="40"/>
      <c r="BMN102" s="40"/>
      <c r="BMO102" s="40"/>
      <c r="BMP102" s="40"/>
      <c r="BMQ102" s="40"/>
      <c r="BMR102" s="40"/>
      <c r="BMS102" s="40"/>
      <c r="BMT102" s="40"/>
      <c r="BMU102" s="40"/>
      <c r="BMV102" s="40"/>
      <c r="BMW102" s="40"/>
      <c r="BMX102" s="40"/>
      <c r="BMY102" s="40"/>
      <c r="BMZ102" s="40"/>
      <c r="BNA102" s="40"/>
      <c r="BNB102" s="40"/>
      <c r="BNC102" s="40"/>
      <c r="BND102" s="40"/>
      <c r="BNE102" s="40"/>
      <c r="BNF102" s="40"/>
      <c r="BNG102" s="40"/>
      <c r="BNH102" s="40"/>
      <c r="BNI102" s="40"/>
      <c r="BNJ102" s="40"/>
      <c r="BNK102" s="40"/>
      <c r="BNL102" s="40"/>
      <c r="BNM102" s="40"/>
      <c r="BNN102" s="40"/>
      <c r="BNO102" s="40"/>
      <c r="BNP102" s="40"/>
      <c r="BNQ102" s="40"/>
      <c r="BNR102" s="40"/>
      <c r="BNS102" s="40"/>
      <c r="BNT102" s="40"/>
      <c r="BNU102" s="40"/>
      <c r="BNV102" s="40"/>
      <c r="BNW102" s="40"/>
      <c r="BNX102" s="40"/>
      <c r="BNY102" s="40"/>
      <c r="BNZ102" s="40"/>
      <c r="BOA102" s="40"/>
      <c r="BOB102" s="40"/>
      <c r="BOC102" s="40"/>
      <c r="BOD102" s="40"/>
      <c r="BOE102" s="40"/>
      <c r="BOF102" s="40"/>
      <c r="BOG102" s="40"/>
      <c r="BOH102" s="40"/>
      <c r="BOI102" s="40"/>
      <c r="BOJ102" s="40"/>
      <c r="BOK102" s="40"/>
      <c r="BOL102" s="40"/>
      <c r="BOM102" s="40"/>
      <c r="BON102" s="40"/>
      <c r="BOO102" s="40"/>
      <c r="BOP102" s="40"/>
      <c r="BOQ102" s="40"/>
      <c r="BOR102" s="40"/>
      <c r="BOS102" s="40"/>
      <c r="BOT102" s="40"/>
      <c r="BOU102" s="40"/>
      <c r="BOV102" s="40"/>
      <c r="BOW102" s="40"/>
      <c r="BOX102" s="40"/>
      <c r="BOY102" s="40"/>
      <c r="BOZ102" s="40"/>
      <c r="BPA102" s="40"/>
      <c r="BPB102" s="40"/>
      <c r="BPC102" s="40"/>
      <c r="BPD102" s="40"/>
      <c r="BPE102" s="40"/>
      <c r="BPF102" s="40"/>
      <c r="BPG102" s="40"/>
      <c r="BPH102" s="40"/>
      <c r="BPI102" s="40"/>
      <c r="BPJ102" s="40"/>
      <c r="BPK102" s="40"/>
      <c r="BPL102" s="40"/>
      <c r="BPM102" s="40"/>
      <c r="BPN102" s="40"/>
      <c r="BPO102" s="40"/>
      <c r="BPP102" s="40"/>
      <c r="BPQ102" s="40"/>
      <c r="BPR102" s="40"/>
      <c r="BPS102" s="40"/>
      <c r="BPT102" s="40"/>
      <c r="BPU102" s="40"/>
      <c r="BPV102" s="40"/>
      <c r="BPW102" s="40"/>
      <c r="BPX102" s="40"/>
      <c r="BPY102" s="40"/>
      <c r="BPZ102" s="40"/>
      <c r="BQA102" s="40"/>
      <c r="BQB102" s="40"/>
      <c r="BQC102" s="40"/>
      <c r="BQD102" s="40"/>
      <c r="BQE102" s="40"/>
      <c r="BQF102" s="40"/>
      <c r="BQG102" s="40"/>
      <c r="BQH102" s="40"/>
      <c r="BQI102" s="40"/>
      <c r="BQJ102" s="40"/>
      <c r="BQK102" s="40"/>
      <c r="BQL102" s="40"/>
      <c r="BQM102" s="40"/>
      <c r="BQN102" s="40"/>
      <c r="BQO102" s="40"/>
      <c r="BQP102" s="40"/>
      <c r="BQQ102" s="40"/>
      <c r="BQR102" s="40"/>
      <c r="BQS102" s="40"/>
      <c r="BQT102" s="40"/>
      <c r="BQU102" s="40"/>
      <c r="BQV102" s="40"/>
      <c r="BQW102" s="40"/>
      <c r="BQX102" s="40"/>
      <c r="BQY102" s="40"/>
      <c r="BQZ102" s="40"/>
      <c r="BRA102" s="40"/>
      <c r="BRB102" s="40"/>
      <c r="BRC102" s="40"/>
      <c r="BRD102" s="40"/>
      <c r="BRE102" s="40"/>
      <c r="BRF102" s="40"/>
      <c r="BRG102" s="40"/>
      <c r="BRH102" s="40"/>
      <c r="BRI102" s="40"/>
      <c r="BRJ102" s="40"/>
      <c r="BRK102" s="40"/>
      <c r="BRL102" s="40"/>
      <c r="BRM102" s="40"/>
      <c r="BRN102" s="40"/>
      <c r="BRO102" s="40"/>
      <c r="BRP102" s="40"/>
      <c r="BRQ102" s="40"/>
      <c r="BRR102" s="40"/>
      <c r="BRS102" s="40"/>
      <c r="BRT102" s="40"/>
      <c r="BRU102" s="40"/>
      <c r="BRV102" s="40"/>
      <c r="BRW102" s="40"/>
      <c r="BRX102" s="40"/>
      <c r="BRY102" s="40"/>
      <c r="BRZ102" s="40"/>
      <c r="BSA102" s="40"/>
      <c r="BSB102" s="40"/>
      <c r="BSC102" s="40"/>
      <c r="BSD102" s="40"/>
      <c r="BSE102" s="40"/>
      <c r="BSF102" s="40"/>
      <c r="BSG102" s="40"/>
      <c r="BSH102" s="40"/>
      <c r="BSI102" s="40"/>
      <c r="BSJ102" s="40"/>
      <c r="BSK102" s="40"/>
      <c r="BSL102" s="40"/>
      <c r="BSM102" s="40"/>
      <c r="BSN102" s="40"/>
      <c r="BSO102" s="40"/>
      <c r="BSP102" s="40"/>
      <c r="BSQ102" s="40"/>
      <c r="BSR102" s="40"/>
      <c r="BSS102" s="40"/>
      <c r="BST102" s="40"/>
      <c r="BSU102" s="40"/>
      <c r="BSV102" s="40"/>
      <c r="BSW102" s="40"/>
      <c r="BSX102" s="40"/>
      <c r="BSY102" s="40"/>
      <c r="BSZ102" s="40"/>
      <c r="BTA102" s="40"/>
      <c r="BTB102" s="40"/>
      <c r="BTC102" s="40"/>
      <c r="BTD102" s="40"/>
      <c r="BTE102" s="40"/>
      <c r="BTF102" s="40"/>
      <c r="BTG102" s="40"/>
      <c r="BTH102" s="40"/>
      <c r="BTI102" s="40"/>
      <c r="BTJ102" s="40"/>
      <c r="BTK102" s="40"/>
      <c r="BTL102" s="40"/>
      <c r="BTM102" s="40"/>
      <c r="BTN102" s="40"/>
      <c r="BTO102" s="40"/>
      <c r="BTP102" s="40"/>
      <c r="BTQ102" s="40"/>
      <c r="BTR102" s="40"/>
      <c r="BTS102" s="40"/>
      <c r="BTT102" s="40"/>
      <c r="BTU102" s="40"/>
      <c r="BTV102" s="40"/>
      <c r="BTW102" s="40"/>
      <c r="BTX102" s="40"/>
      <c r="BTY102" s="40"/>
      <c r="BTZ102" s="40"/>
      <c r="BUA102" s="40"/>
      <c r="BUB102" s="40"/>
      <c r="BUC102" s="40"/>
      <c r="BUD102" s="40"/>
      <c r="BUE102" s="40"/>
      <c r="BUF102" s="40"/>
      <c r="BUG102" s="40"/>
      <c r="BUH102" s="40"/>
      <c r="BUI102" s="40"/>
      <c r="BUJ102" s="40"/>
      <c r="BUK102" s="40"/>
      <c r="BUL102" s="40"/>
      <c r="BUM102" s="40"/>
      <c r="BUN102" s="40"/>
      <c r="BUO102" s="40"/>
      <c r="BUP102" s="40"/>
      <c r="BUQ102" s="40"/>
      <c r="BUR102" s="40"/>
      <c r="BUS102" s="40"/>
      <c r="BUT102" s="40"/>
      <c r="BUU102" s="40"/>
      <c r="BUV102" s="40"/>
      <c r="BUW102" s="40"/>
      <c r="BUX102" s="40"/>
      <c r="BUY102" s="40"/>
      <c r="BUZ102" s="40"/>
      <c r="BVA102" s="40"/>
      <c r="BVB102" s="40"/>
      <c r="BVC102" s="40"/>
      <c r="BVD102" s="40"/>
      <c r="BVE102" s="40"/>
      <c r="BVF102" s="40"/>
      <c r="BVG102" s="40"/>
      <c r="BVH102" s="40"/>
      <c r="BVI102" s="40"/>
      <c r="BVJ102" s="40"/>
      <c r="BVK102" s="40"/>
      <c r="BVL102" s="40"/>
      <c r="BVM102" s="40"/>
      <c r="BVN102" s="40"/>
      <c r="BVO102" s="40"/>
      <c r="BVP102" s="40"/>
      <c r="BVQ102" s="40"/>
      <c r="BVR102" s="40"/>
      <c r="BVS102" s="40"/>
      <c r="BVT102" s="40"/>
      <c r="BVU102" s="40"/>
      <c r="BVV102" s="40"/>
      <c r="BVW102" s="40"/>
      <c r="BVX102" s="40"/>
      <c r="BVY102" s="40"/>
      <c r="BVZ102" s="40"/>
      <c r="BWA102" s="40"/>
      <c r="BWB102" s="40"/>
      <c r="BWC102" s="40"/>
      <c r="BWD102" s="40"/>
      <c r="BWE102" s="40"/>
      <c r="BWF102" s="40"/>
      <c r="BWG102" s="40"/>
      <c r="BWH102" s="40"/>
      <c r="BWI102" s="40"/>
      <c r="BWJ102" s="40"/>
      <c r="BWK102" s="40"/>
      <c r="BWL102" s="40"/>
      <c r="BWM102" s="40"/>
      <c r="BWN102" s="40"/>
      <c r="BWO102" s="40"/>
      <c r="BWP102" s="40"/>
      <c r="BWQ102" s="40"/>
      <c r="BWR102" s="40"/>
      <c r="BWS102" s="40"/>
      <c r="BWT102" s="40"/>
      <c r="BWU102" s="40"/>
      <c r="BWV102" s="40"/>
      <c r="BWW102" s="40"/>
      <c r="BWX102" s="40"/>
      <c r="BWY102" s="40"/>
      <c r="BWZ102" s="40"/>
      <c r="BXA102" s="40"/>
      <c r="BXB102" s="40"/>
      <c r="BXC102" s="40"/>
      <c r="BXD102" s="40"/>
      <c r="BXE102" s="40"/>
      <c r="BXF102" s="40"/>
      <c r="BXG102" s="40"/>
      <c r="BXH102" s="40"/>
      <c r="BXI102" s="40"/>
      <c r="BXJ102" s="40"/>
      <c r="BXK102" s="40"/>
      <c r="BXL102" s="40"/>
      <c r="BXM102" s="40"/>
      <c r="BXN102" s="40"/>
      <c r="BXO102" s="40"/>
      <c r="BXP102" s="40"/>
      <c r="BXQ102" s="40"/>
      <c r="BXR102" s="40"/>
      <c r="BXS102" s="40"/>
      <c r="BXT102" s="40"/>
      <c r="BXU102" s="40"/>
      <c r="BXV102" s="40"/>
      <c r="BXW102" s="40"/>
      <c r="BXX102" s="40"/>
      <c r="BXY102" s="40"/>
      <c r="BXZ102" s="40"/>
      <c r="BYA102" s="40"/>
      <c r="BYB102" s="40"/>
      <c r="BYC102" s="40"/>
      <c r="BYD102" s="40"/>
      <c r="BYE102" s="40"/>
      <c r="BYF102" s="40"/>
      <c r="BYG102" s="40"/>
      <c r="BYH102" s="40"/>
      <c r="BYI102" s="40"/>
      <c r="BYJ102" s="40"/>
      <c r="BYK102" s="40"/>
      <c r="BYL102" s="40"/>
      <c r="BYM102" s="40"/>
      <c r="BYN102" s="40"/>
      <c r="BYO102" s="40"/>
      <c r="BYP102" s="40"/>
      <c r="BYQ102" s="40"/>
      <c r="BYR102" s="40"/>
      <c r="BYS102" s="40"/>
      <c r="BYT102" s="40"/>
      <c r="BYU102" s="40"/>
      <c r="BYV102" s="40"/>
      <c r="BYW102" s="40"/>
      <c r="BYX102" s="40"/>
      <c r="BYY102" s="40"/>
      <c r="BYZ102" s="40"/>
      <c r="BZA102" s="40"/>
      <c r="BZB102" s="40"/>
      <c r="BZC102" s="40"/>
      <c r="BZD102" s="40"/>
      <c r="BZE102" s="40"/>
      <c r="BZF102" s="40"/>
      <c r="BZG102" s="40"/>
      <c r="BZH102" s="40"/>
      <c r="BZI102" s="40"/>
      <c r="BZJ102" s="40"/>
      <c r="BZK102" s="40"/>
      <c r="BZL102" s="40"/>
      <c r="BZM102" s="40"/>
      <c r="BZN102" s="40"/>
      <c r="BZO102" s="40"/>
      <c r="BZP102" s="40"/>
      <c r="BZQ102" s="40"/>
      <c r="BZR102" s="40"/>
      <c r="BZS102" s="40"/>
      <c r="BZT102" s="40"/>
      <c r="BZU102" s="40"/>
      <c r="BZV102" s="40"/>
      <c r="BZW102" s="40"/>
      <c r="BZX102" s="40"/>
      <c r="BZY102" s="40"/>
      <c r="BZZ102" s="40"/>
      <c r="CAA102" s="40"/>
      <c r="CAB102" s="40"/>
      <c r="CAC102" s="40"/>
      <c r="CAD102" s="40"/>
      <c r="CAE102" s="40"/>
      <c r="CAF102" s="40"/>
      <c r="CAG102" s="40"/>
      <c r="CAH102" s="40"/>
      <c r="CAI102" s="40"/>
      <c r="CAJ102" s="40"/>
      <c r="CAK102" s="40"/>
      <c r="CAL102" s="40"/>
      <c r="CAM102" s="40"/>
      <c r="CAN102" s="40"/>
      <c r="CAO102" s="40"/>
      <c r="CAP102" s="40"/>
      <c r="CAQ102" s="40"/>
      <c r="CAR102" s="40"/>
      <c r="CAS102" s="40"/>
      <c r="CAT102" s="40"/>
      <c r="CAU102" s="40"/>
      <c r="CAV102" s="40"/>
      <c r="CAW102" s="40"/>
      <c r="CAX102" s="40"/>
      <c r="CAY102" s="40"/>
      <c r="CAZ102" s="40"/>
      <c r="CBA102" s="40"/>
      <c r="CBB102" s="40"/>
      <c r="CBC102" s="40"/>
      <c r="CBD102" s="40"/>
      <c r="CBE102" s="40"/>
      <c r="CBF102" s="40"/>
      <c r="CBG102" s="40"/>
      <c r="CBH102" s="40"/>
      <c r="CBI102" s="40"/>
      <c r="CBJ102" s="40"/>
      <c r="CBK102" s="40"/>
      <c r="CBL102" s="40"/>
      <c r="CBM102" s="40"/>
      <c r="CBN102" s="40"/>
      <c r="CBO102" s="40"/>
      <c r="CBP102" s="40"/>
      <c r="CBQ102" s="40"/>
      <c r="CBR102" s="40"/>
      <c r="CBS102" s="40"/>
      <c r="CBT102" s="40"/>
      <c r="CBU102" s="40"/>
      <c r="CBV102" s="40"/>
      <c r="CBW102" s="40"/>
      <c r="CBX102" s="40"/>
      <c r="CBY102" s="40"/>
      <c r="CBZ102" s="40"/>
      <c r="CCA102" s="40"/>
      <c r="CCB102" s="40"/>
      <c r="CCC102" s="40"/>
      <c r="CCD102" s="40"/>
      <c r="CCE102" s="40"/>
      <c r="CCF102" s="40"/>
      <c r="CCG102" s="40"/>
      <c r="CCH102" s="40"/>
      <c r="CCI102" s="40"/>
      <c r="CCJ102" s="40"/>
      <c r="CCK102" s="40"/>
      <c r="CCL102" s="40"/>
      <c r="CCM102" s="40"/>
      <c r="CCN102" s="40"/>
      <c r="CCO102" s="40"/>
      <c r="CCP102" s="40"/>
      <c r="CCQ102" s="40"/>
      <c r="CCR102" s="40"/>
      <c r="CCS102" s="40"/>
      <c r="CCT102" s="40"/>
      <c r="CCU102" s="40"/>
      <c r="CCV102" s="40"/>
      <c r="CCW102" s="40"/>
      <c r="CCX102" s="40"/>
      <c r="CCY102" s="40"/>
      <c r="CCZ102" s="40"/>
      <c r="CDA102" s="40"/>
      <c r="CDB102" s="40"/>
      <c r="CDC102" s="40"/>
      <c r="CDD102" s="40"/>
      <c r="CDE102" s="40"/>
      <c r="CDF102" s="40"/>
      <c r="CDG102" s="40"/>
      <c r="CDH102" s="40"/>
      <c r="CDI102" s="40"/>
      <c r="CDJ102" s="40"/>
      <c r="CDK102" s="40"/>
      <c r="CDL102" s="40"/>
      <c r="CDM102" s="40"/>
      <c r="CDN102" s="40"/>
      <c r="CDO102" s="40"/>
      <c r="CDP102" s="40"/>
      <c r="CDQ102" s="40"/>
      <c r="CDR102" s="40"/>
      <c r="CDS102" s="40"/>
      <c r="CDT102" s="40"/>
      <c r="CDU102" s="40"/>
      <c r="CDV102" s="40"/>
      <c r="CDW102" s="40"/>
      <c r="CDX102" s="40"/>
      <c r="CDY102" s="40"/>
      <c r="CDZ102" s="40"/>
      <c r="CEA102" s="40"/>
      <c r="CEB102" s="40"/>
      <c r="CEC102" s="40"/>
      <c r="CED102" s="40"/>
      <c r="CEE102" s="40"/>
      <c r="CEF102" s="40"/>
      <c r="CEG102" s="40"/>
      <c r="CEH102" s="40"/>
      <c r="CEI102" s="40"/>
      <c r="CEJ102" s="40"/>
      <c r="CEK102" s="40"/>
      <c r="CEL102" s="40"/>
      <c r="CEM102" s="40"/>
      <c r="CEN102" s="40"/>
      <c r="CEO102" s="40"/>
      <c r="CEP102" s="40"/>
      <c r="CEQ102" s="40"/>
      <c r="CER102" s="40"/>
      <c r="CES102" s="40"/>
      <c r="CET102" s="40"/>
      <c r="CEU102" s="40"/>
      <c r="CEV102" s="40"/>
      <c r="CEW102" s="40"/>
      <c r="CEX102" s="40"/>
      <c r="CEY102" s="40"/>
      <c r="CEZ102" s="40"/>
      <c r="CFA102" s="40"/>
      <c r="CFB102" s="40"/>
      <c r="CFC102" s="40"/>
      <c r="CFD102" s="40"/>
      <c r="CFE102" s="40"/>
      <c r="CFF102" s="40"/>
      <c r="CFG102" s="40"/>
      <c r="CFH102" s="40"/>
      <c r="CFI102" s="40"/>
      <c r="CFJ102" s="40"/>
      <c r="CFK102" s="40"/>
      <c r="CFL102" s="40"/>
      <c r="CFM102" s="40"/>
      <c r="CFN102" s="40"/>
      <c r="CFO102" s="40"/>
      <c r="CFP102" s="40"/>
      <c r="CFQ102" s="40"/>
      <c r="CFR102" s="40"/>
      <c r="CFS102" s="40"/>
      <c r="CFT102" s="40"/>
      <c r="CFU102" s="40"/>
      <c r="CFV102" s="40"/>
      <c r="CFW102" s="40"/>
      <c r="CFX102" s="40"/>
      <c r="CFY102" s="40"/>
      <c r="CFZ102" s="40"/>
      <c r="CGA102" s="40"/>
      <c r="CGB102" s="40"/>
      <c r="CGC102" s="40"/>
      <c r="CGD102" s="40"/>
      <c r="CGE102" s="40"/>
      <c r="CGF102" s="40"/>
      <c r="CGG102" s="40"/>
      <c r="CGH102" s="40"/>
      <c r="CGI102" s="40"/>
      <c r="CGJ102" s="40"/>
      <c r="CGK102" s="40"/>
      <c r="CGL102" s="40"/>
      <c r="CGM102" s="40"/>
      <c r="CGN102" s="40"/>
      <c r="CGO102" s="40"/>
      <c r="CGP102" s="40"/>
      <c r="CGQ102" s="40"/>
      <c r="CGR102" s="40"/>
      <c r="CGS102" s="40"/>
      <c r="CGT102" s="40"/>
      <c r="CGU102" s="40"/>
      <c r="CGV102" s="40"/>
      <c r="CGW102" s="40"/>
      <c r="CGX102" s="40"/>
      <c r="CGY102" s="40"/>
      <c r="CGZ102" s="40"/>
      <c r="CHA102" s="40"/>
      <c r="CHB102" s="40"/>
      <c r="CHC102" s="40"/>
      <c r="CHD102" s="40"/>
      <c r="CHE102" s="40"/>
      <c r="CHF102" s="40"/>
      <c r="CHG102" s="40"/>
      <c r="CHH102" s="40"/>
      <c r="CHI102" s="40"/>
      <c r="CHJ102" s="40"/>
      <c r="CHK102" s="40"/>
      <c r="CHL102" s="40"/>
      <c r="CHM102" s="40"/>
      <c r="CHN102" s="40"/>
      <c r="CHO102" s="40"/>
      <c r="CHP102" s="40"/>
      <c r="CHQ102" s="40"/>
      <c r="CHR102" s="40"/>
      <c r="CHS102" s="40"/>
      <c r="CHT102" s="40"/>
      <c r="CHU102" s="40"/>
      <c r="CHV102" s="40"/>
      <c r="CHW102" s="40"/>
      <c r="CHX102" s="40"/>
      <c r="CHY102" s="40"/>
      <c r="CHZ102" s="40"/>
      <c r="CIA102" s="40"/>
      <c r="CIB102" s="40"/>
      <c r="CIC102" s="40"/>
      <c r="CID102" s="40"/>
      <c r="CIE102" s="40"/>
      <c r="CIF102" s="40"/>
      <c r="CIG102" s="40"/>
      <c r="CIH102" s="40"/>
      <c r="CII102" s="40"/>
      <c r="CIJ102" s="40"/>
      <c r="CIK102" s="40"/>
      <c r="CIL102" s="40"/>
      <c r="CIM102" s="40"/>
      <c r="CIN102" s="40"/>
      <c r="CIO102" s="40"/>
      <c r="CIP102" s="40"/>
      <c r="CIQ102" s="40"/>
      <c r="CIR102" s="40"/>
      <c r="CIS102" s="40"/>
      <c r="CIT102" s="40"/>
      <c r="CIU102" s="40"/>
      <c r="CIV102" s="40"/>
      <c r="CIW102" s="40"/>
      <c r="CIX102" s="40"/>
      <c r="CIY102" s="40"/>
      <c r="CIZ102" s="40"/>
      <c r="CJA102" s="40"/>
      <c r="CJB102" s="40"/>
      <c r="CJC102" s="40"/>
      <c r="CJD102" s="40"/>
      <c r="CJE102" s="40"/>
      <c r="CJF102" s="40"/>
      <c r="CJG102" s="40"/>
      <c r="CJH102" s="40"/>
      <c r="CJI102" s="40"/>
      <c r="CJJ102" s="40"/>
      <c r="CJK102" s="40"/>
      <c r="CJL102" s="40"/>
      <c r="CJM102" s="40"/>
      <c r="CJN102" s="40"/>
      <c r="CJO102" s="40"/>
      <c r="CJP102" s="40"/>
      <c r="CJQ102" s="40"/>
      <c r="CJR102" s="40"/>
      <c r="CJS102" s="40"/>
      <c r="CJT102" s="40"/>
      <c r="CJU102" s="40"/>
      <c r="CJV102" s="40"/>
      <c r="CJW102" s="40"/>
      <c r="CJX102" s="40"/>
      <c r="CJY102" s="40"/>
      <c r="CJZ102" s="40"/>
      <c r="CKA102" s="40"/>
      <c r="CKB102" s="40"/>
      <c r="CKC102" s="40"/>
      <c r="CKD102" s="40"/>
      <c r="CKE102" s="40"/>
      <c r="CKF102" s="40"/>
      <c r="CKG102" s="40"/>
      <c r="CKH102" s="40"/>
      <c r="CKI102" s="40"/>
      <c r="CKJ102" s="40"/>
      <c r="CKK102" s="40"/>
      <c r="CKL102" s="40"/>
      <c r="CKM102" s="40"/>
      <c r="CKN102" s="40"/>
      <c r="CKO102" s="40"/>
      <c r="CKP102" s="40"/>
      <c r="CKQ102" s="40"/>
      <c r="CKR102" s="40"/>
      <c r="CKS102" s="40"/>
      <c r="CKT102" s="40"/>
      <c r="CKU102" s="40"/>
      <c r="CKV102" s="40"/>
      <c r="CKW102" s="40"/>
      <c r="CKX102" s="40"/>
      <c r="CKY102" s="40"/>
      <c r="CKZ102" s="40"/>
      <c r="CLA102" s="40"/>
      <c r="CLB102" s="40"/>
      <c r="CLC102" s="40"/>
      <c r="CLD102" s="40"/>
      <c r="CLE102" s="40"/>
      <c r="CLF102" s="40"/>
      <c r="CLG102" s="40"/>
      <c r="CLH102" s="40"/>
      <c r="CLI102" s="40"/>
      <c r="CLJ102" s="40"/>
      <c r="CLK102" s="40"/>
      <c r="CLL102" s="40"/>
      <c r="CLM102" s="40"/>
      <c r="CLN102" s="40"/>
      <c r="CLO102" s="40"/>
      <c r="CLP102" s="40"/>
      <c r="CLQ102" s="40"/>
      <c r="CLR102" s="40"/>
      <c r="CLS102" s="40"/>
      <c r="CLT102" s="40"/>
      <c r="CLU102" s="40"/>
      <c r="CLV102" s="40"/>
      <c r="CLW102" s="40"/>
      <c r="CLX102" s="40"/>
      <c r="CLY102" s="40"/>
      <c r="CLZ102" s="40"/>
      <c r="CMA102" s="40"/>
      <c r="CMB102" s="40"/>
      <c r="CMC102" s="40"/>
      <c r="CMD102" s="40"/>
      <c r="CME102" s="40"/>
      <c r="CMF102" s="40"/>
      <c r="CMG102" s="40"/>
      <c r="CMH102" s="40"/>
      <c r="CMI102" s="40"/>
      <c r="CMJ102" s="40"/>
      <c r="CMK102" s="40"/>
      <c r="CML102" s="40"/>
      <c r="CMM102" s="40"/>
      <c r="CMN102" s="40"/>
      <c r="CMO102" s="40"/>
      <c r="CMP102" s="40"/>
      <c r="CMQ102" s="40"/>
      <c r="CMR102" s="40"/>
      <c r="CMS102" s="40"/>
      <c r="CMT102" s="40"/>
      <c r="CMU102" s="40"/>
      <c r="CMV102" s="40"/>
      <c r="CMW102" s="40"/>
      <c r="CMX102" s="40"/>
      <c r="CMY102" s="40"/>
      <c r="CMZ102" s="40"/>
      <c r="CNA102" s="40"/>
      <c r="CNB102" s="40"/>
      <c r="CNC102" s="40"/>
      <c r="CND102" s="40"/>
      <c r="CNE102" s="40"/>
      <c r="CNF102" s="40"/>
      <c r="CNG102" s="40"/>
      <c r="CNH102" s="40"/>
      <c r="CNI102" s="40"/>
      <c r="CNJ102" s="40"/>
      <c r="CNK102" s="40"/>
      <c r="CNL102" s="40"/>
      <c r="CNM102" s="40"/>
      <c r="CNN102" s="40"/>
      <c r="CNO102" s="40"/>
      <c r="CNP102" s="40"/>
      <c r="CNQ102" s="40"/>
      <c r="CNR102" s="40"/>
      <c r="CNS102" s="40"/>
      <c r="CNT102" s="40"/>
      <c r="CNU102" s="40"/>
      <c r="CNV102" s="40"/>
      <c r="CNW102" s="40"/>
      <c r="CNX102" s="40"/>
      <c r="CNY102" s="40"/>
      <c r="CNZ102" s="40"/>
      <c r="COA102" s="40"/>
      <c r="COB102" s="40"/>
      <c r="COC102" s="40"/>
      <c r="COD102" s="40"/>
      <c r="COE102" s="40"/>
      <c r="COF102" s="40"/>
      <c r="COG102" s="40"/>
      <c r="COH102" s="40"/>
      <c r="COI102" s="40"/>
      <c r="COJ102" s="40"/>
      <c r="COK102" s="40"/>
      <c r="COL102" s="40"/>
      <c r="COM102" s="40"/>
      <c r="CON102" s="40"/>
      <c r="COO102" s="40"/>
      <c r="COP102" s="40"/>
      <c r="COQ102" s="40"/>
      <c r="COR102" s="40"/>
      <c r="COS102" s="40"/>
      <c r="COT102" s="40"/>
      <c r="COU102" s="40"/>
      <c r="COV102" s="40"/>
      <c r="COW102" s="40"/>
      <c r="COX102" s="40"/>
      <c r="COY102" s="40"/>
      <c r="COZ102" s="40"/>
      <c r="CPA102" s="40"/>
      <c r="CPB102" s="40"/>
      <c r="CPC102" s="40"/>
      <c r="CPD102" s="40"/>
      <c r="CPE102" s="40"/>
      <c r="CPF102" s="40"/>
      <c r="CPG102" s="40"/>
      <c r="CPH102" s="40"/>
      <c r="CPI102" s="40"/>
      <c r="CPJ102" s="40"/>
      <c r="CPK102" s="40"/>
      <c r="CPL102" s="40"/>
      <c r="CPM102" s="40"/>
      <c r="CPN102" s="40"/>
      <c r="CPO102" s="40"/>
      <c r="CPP102" s="40"/>
      <c r="CPQ102" s="40"/>
      <c r="CPR102" s="40"/>
      <c r="CPS102" s="40"/>
      <c r="CPT102" s="40"/>
      <c r="CPU102" s="40"/>
      <c r="CPV102" s="40"/>
      <c r="CPW102" s="40"/>
      <c r="CPX102" s="40"/>
      <c r="CPY102" s="40"/>
      <c r="CPZ102" s="40"/>
      <c r="CQA102" s="40"/>
      <c r="CQB102" s="40"/>
      <c r="CQC102" s="40"/>
      <c r="CQD102" s="40"/>
      <c r="CQE102" s="40"/>
      <c r="CQF102" s="40"/>
      <c r="CQG102" s="40"/>
      <c r="CQH102" s="40"/>
      <c r="CQI102" s="40"/>
      <c r="CQJ102" s="40"/>
      <c r="CQK102" s="40"/>
      <c r="CQL102" s="40"/>
      <c r="CQM102" s="40"/>
      <c r="CQN102" s="40"/>
      <c r="CQO102" s="40"/>
      <c r="CQP102" s="40"/>
      <c r="CQQ102" s="40"/>
      <c r="CQR102" s="40"/>
      <c r="CQS102" s="40"/>
      <c r="CQT102" s="40"/>
      <c r="CQU102" s="40"/>
      <c r="CQV102" s="40"/>
      <c r="CQW102" s="40"/>
      <c r="CQX102" s="40"/>
      <c r="CQY102" s="40"/>
      <c r="CQZ102" s="40"/>
      <c r="CRA102" s="40"/>
      <c r="CRB102" s="40"/>
      <c r="CRC102" s="40"/>
      <c r="CRD102" s="40"/>
      <c r="CRE102" s="40"/>
      <c r="CRF102" s="40"/>
      <c r="CRG102" s="40"/>
      <c r="CRH102" s="40"/>
      <c r="CRI102" s="40"/>
      <c r="CRJ102" s="40"/>
      <c r="CRK102" s="40"/>
      <c r="CRL102" s="40"/>
      <c r="CRM102" s="40"/>
      <c r="CRN102" s="40"/>
      <c r="CRO102" s="40"/>
      <c r="CRP102" s="40"/>
      <c r="CRQ102" s="40"/>
      <c r="CRR102" s="40"/>
      <c r="CRS102" s="40"/>
      <c r="CRT102" s="40"/>
      <c r="CRU102" s="40"/>
      <c r="CRV102" s="40"/>
      <c r="CRW102" s="40"/>
      <c r="CRX102" s="40"/>
      <c r="CRY102" s="40"/>
      <c r="CRZ102" s="40"/>
      <c r="CSA102" s="40"/>
      <c r="CSB102" s="40"/>
      <c r="CSC102" s="40"/>
      <c r="CSD102" s="40"/>
      <c r="CSE102" s="40"/>
      <c r="CSF102" s="40"/>
      <c r="CSG102" s="40"/>
      <c r="CSH102" s="40"/>
      <c r="CSI102" s="40"/>
      <c r="CSJ102" s="40"/>
      <c r="CSK102" s="40"/>
      <c r="CSL102" s="40"/>
      <c r="CSM102" s="40"/>
      <c r="CSN102" s="40"/>
      <c r="CSO102" s="40"/>
      <c r="CSP102" s="40"/>
      <c r="CSQ102" s="40"/>
      <c r="CSR102" s="40"/>
      <c r="CSS102" s="40"/>
      <c r="CST102" s="40"/>
      <c r="CSU102" s="40"/>
      <c r="CSV102" s="40"/>
      <c r="CSW102" s="40"/>
      <c r="CSX102" s="40"/>
      <c r="CSY102" s="40"/>
      <c r="CSZ102" s="40"/>
      <c r="CTA102" s="40"/>
      <c r="CTB102" s="40"/>
      <c r="CTC102" s="40"/>
      <c r="CTD102" s="40"/>
      <c r="CTE102" s="40"/>
      <c r="CTF102" s="40"/>
      <c r="CTG102" s="40"/>
      <c r="CTH102" s="40"/>
      <c r="CTI102" s="40"/>
      <c r="CTJ102" s="40"/>
      <c r="CTK102" s="40"/>
      <c r="CTL102" s="40"/>
      <c r="CTM102" s="40"/>
      <c r="CTN102" s="40"/>
      <c r="CTO102" s="40"/>
      <c r="CTP102" s="40"/>
      <c r="CTQ102" s="40"/>
      <c r="CTR102" s="40"/>
      <c r="CTS102" s="40"/>
      <c r="CTT102" s="40"/>
      <c r="CTU102" s="40"/>
      <c r="CTV102" s="40"/>
      <c r="CTW102" s="40"/>
      <c r="CTX102" s="40"/>
      <c r="CTY102" s="40"/>
      <c r="CTZ102" s="40"/>
      <c r="CUA102" s="40"/>
      <c r="CUB102" s="40"/>
      <c r="CUC102" s="40"/>
      <c r="CUD102" s="40"/>
      <c r="CUE102" s="40"/>
      <c r="CUF102" s="40"/>
      <c r="CUG102" s="40"/>
      <c r="CUH102" s="40"/>
      <c r="CUI102" s="40"/>
      <c r="CUJ102" s="40"/>
      <c r="CUK102" s="40"/>
      <c r="CUL102" s="40"/>
      <c r="CUM102" s="40"/>
      <c r="CUN102" s="40"/>
      <c r="CUO102" s="40"/>
      <c r="CUP102" s="40"/>
      <c r="CUQ102" s="40"/>
      <c r="CUR102" s="40"/>
      <c r="CUS102" s="40"/>
      <c r="CUT102" s="40"/>
      <c r="CUU102" s="40"/>
      <c r="CUV102" s="40"/>
      <c r="CUW102" s="40"/>
      <c r="CUX102" s="40"/>
      <c r="CUY102" s="40"/>
      <c r="CUZ102" s="40"/>
      <c r="CVA102" s="40"/>
      <c r="CVB102" s="40"/>
      <c r="CVC102" s="40"/>
      <c r="CVD102" s="40"/>
      <c r="CVE102" s="40"/>
      <c r="CVF102" s="40"/>
      <c r="CVG102" s="40"/>
      <c r="CVH102" s="40"/>
      <c r="CVI102" s="40"/>
      <c r="CVJ102" s="40"/>
      <c r="CVK102" s="40"/>
      <c r="CVL102" s="40"/>
      <c r="CVM102" s="40"/>
      <c r="CVN102" s="40"/>
      <c r="CVO102" s="40"/>
      <c r="CVP102" s="40"/>
      <c r="CVQ102" s="40"/>
      <c r="CVR102" s="40"/>
      <c r="CVS102" s="40"/>
      <c r="CVT102" s="40"/>
      <c r="CVU102" s="40"/>
      <c r="CVV102" s="40"/>
      <c r="CVW102" s="40"/>
      <c r="CVX102" s="40"/>
      <c r="CVY102" s="40"/>
      <c r="CVZ102" s="40"/>
      <c r="CWA102" s="40"/>
      <c r="CWB102" s="40"/>
      <c r="CWC102" s="40"/>
      <c r="CWD102" s="40"/>
      <c r="CWE102" s="40"/>
      <c r="CWF102" s="40"/>
      <c r="CWG102" s="40"/>
      <c r="CWH102" s="40"/>
      <c r="CWI102" s="40"/>
      <c r="CWJ102" s="40"/>
      <c r="CWK102" s="40"/>
      <c r="CWL102" s="40"/>
      <c r="CWM102" s="40"/>
      <c r="CWN102" s="40"/>
      <c r="CWO102" s="40"/>
      <c r="CWP102" s="40"/>
      <c r="CWQ102" s="40"/>
      <c r="CWR102" s="40"/>
      <c r="CWS102" s="40"/>
      <c r="CWT102" s="40"/>
      <c r="CWU102" s="40"/>
      <c r="CWV102" s="40"/>
      <c r="CWW102" s="40"/>
      <c r="CWX102" s="40"/>
      <c r="CWY102" s="40"/>
      <c r="CWZ102" s="40"/>
      <c r="CXA102" s="40"/>
      <c r="CXB102" s="40"/>
      <c r="CXC102" s="40"/>
      <c r="CXD102" s="40"/>
      <c r="CXE102" s="40"/>
      <c r="CXF102" s="40"/>
      <c r="CXG102" s="40"/>
      <c r="CXH102" s="40"/>
      <c r="CXI102" s="40"/>
      <c r="CXJ102" s="40"/>
      <c r="CXK102" s="40"/>
      <c r="CXL102" s="40"/>
      <c r="CXM102" s="40"/>
      <c r="CXN102" s="40"/>
      <c r="CXO102" s="40"/>
      <c r="CXP102" s="40"/>
      <c r="CXQ102" s="40"/>
      <c r="CXR102" s="40"/>
      <c r="CXS102" s="40"/>
      <c r="CXT102" s="40"/>
      <c r="CXU102" s="40"/>
      <c r="CXV102" s="40"/>
      <c r="CXW102" s="40"/>
      <c r="CXX102" s="40"/>
      <c r="CXY102" s="40"/>
      <c r="CXZ102" s="40"/>
      <c r="CYA102" s="40"/>
      <c r="CYB102" s="40"/>
      <c r="CYC102" s="40"/>
      <c r="CYD102" s="40"/>
      <c r="CYE102" s="40"/>
      <c r="CYF102" s="40"/>
      <c r="CYG102" s="40"/>
      <c r="CYH102" s="40"/>
      <c r="CYI102" s="40"/>
      <c r="CYJ102" s="40"/>
      <c r="CYK102" s="40"/>
      <c r="CYL102" s="40"/>
      <c r="CYM102" s="40"/>
      <c r="CYN102" s="40"/>
      <c r="CYO102" s="40"/>
      <c r="CYP102" s="40"/>
      <c r="CYQ102" s="40"/>
      <c r="CYR102" s="40"/>
      <c r="CYS102" s="40"/>
      <c r="CYT102" s="40"/>
      <c r="CYU102" s="40"/>
      <c r="CYV102" s="40"/>
      <c r="CYW102" s="40"/>
      <c r="CYX102" s="40"/>
      <c r="CYY102" s="40"/>
      <c r="CYZ102" s="40"/>
      <c r="CZA102" s="40"/>
      <c r="CZB102" s="40"/>
      <c r="CZC102" s="40"/>
      <c r="CZD102" s="40"/>
      <c r="CZE102" s="40"/>
      <c r="CZF102" s="40"/>
      <c r="CZG102" s="40"/>
      <c r="CZH102" s="40"/>
      <c r="CZI102" s="40"/>
      <c r="CZJ102" s="40"/>
      <c r="CZK102" s="40"/>
      <c r="CZL102" s="40"/>
      <c r="CZM102" s="40"/>
      <c r="CZN102" s="40"/>
      <c r="CZO102" s="40"/>
      <c r="CZP102" s="40"/>
      <c r="CZQ102" s="40"/>
      <c r="CZR102" s="40"/>
      <c r="CZS102" s="40"/>
      <c r="CZT102" s="40"/>
      <c r="CZU102" s="40"/>
      <c r="CZV102" s="40"/>
      <c r="CZW102" s="40"/>
      <c r="CZX102" s="40"/>
      <c r="CZY102" s="40"/>
      <c r="CZZ102" s="40"/>
      <c r="DAA102" s="40"/>
      <c r="DAB102" s="40"/>
      <c r="DAC102" s="40"/>
      <c r="DAD102" s="40"/>
      <c r="DAE102" s="40"/>
      <c r="DAF102" s="40"/>
      <c r="DAG102" s="40"/>
      <c r="DAH102" s="40"/>
      <c r="DAI102" s="40"/>
      <c r="DAJ102" s="40"/>
      <c r="DAK102" s="40"/>
      <c r="DAL102" s="40"/>
      <c r="DAM102" s="40"/>
      <c r="DAN102" s="40"/>
      <c r="DAO102" s="40"/>
      <c r="DAP102" s="40"/>
      <c r="DAQ102" s="40"/>
      <c r="DAR102" s="40"/>
      <c r="DAS102" s="40"/>
      <c r="DAT102" s="40"/>
      <c r="DAU102" s="40"/>
      <c r="DAV102" s="40"/>
      <c r="DAW102" s="40"/>
      <c r="DAX102" s="40"/>
      <c r="DAY102" s="40"/>
      <c r="DAZ102" s="40"/>
      <c r="DBA102" s="40"/>
      <c r="DBB102" s="40"/>
      <c r="DBC102" s="40"/>
      <c r="DBD102" s="40"/>
      <c r="DBE102" s="40"/>
      <c r="DBF102" s="40"/>
      <c r="DBG102" s="40"/>
      <c r="DBH102" s="40"/>
      <c r="DBI102" s="40"/>
      <c r="DBJ102" s="40"/>
      <c r="DBK102" s="40"/>
      <c r="DBL102" s="40"/>
      <c r="DBM102" s="40"/>
      <c r="DBN102" s="40"/>
      <c r="DBO102" s="40"/>
      <c r="DBP102" s="40"/>
      <c r="DBQ102" s="40"/>
      <c r="DBR102" s="40"/>
      <c r="DBS102" s="40"/>
      <c r="DBT102" s="40"/>
      <c r="DBU102" s="40"/>
      <c r="DBV102" s="40"/>
      <c r="DBW102" s="40"/>
      <c r="DBX102" s="40"/>
      <c r="DBY102" s="40"/>
      <c r="DBZ102" s="40"/>
      <c r="DCA102" s="40"/>
      <c r="DCB102" s="40"/>
      <c r="DCC102" s="40"/>
      <c r="DCD102" s="40"/>
      <c r="DCE102" s="40"/>
      <c r="DCF102" s="40"/>
      <c r="DCG102" s="40"/>
      <c r="DCH102" s="40"/>
      <c r="DCI102" s="40"/>
      <c r="DCJ102" s="40"/>
      <c r="DCK102" s="40"/>
      <c r="DCL102" s="40"/>
      <c r="DCM102" s="40"/>
      <c r="DCN102" s="40"/>
      <c r="DCO102" s="40"/>
      <c r="DCP102" s="40"/>
      <c r="DCQ102" s="40"/>
      <c r="DCR102" s="40"/>
      <c r="DCS102" s="40"/>
      <c r="DCT102" s="40"/>
      <c r="DCU102" s="40"/>
      <c r="DCV102" s="40"/>
      <c r="DCW102" s="40"/>
      <c r="DCX102" s="40"/>
      <c r="DCY102" s="40"/>
      <c r="DCZ102" s="40"/>
      <c r="DDA102" s="40"/>
      <c r="DDB102" s="40"/>
      <c r="DDC102" s="40"/>
      <c r="DDD102" s="40"/>
      <c r="DDE102" s="40"/>
      <c r="DDF102" s="40"/>
      <c r="DDG102" s="40"/>
      <c r="DDH102" s="40"/>
      <c r="DDI102" s="40"/>
      <c r="DDJ102" s="40"/>
      <c r="DDK102" s="40"/>
      <c r="DDL102" s="40"/>
      <c r="DDM102" s="40"/>
      <c r="DDN102" s="40"/>
      <c r="DDO102" s="40"/>
      <c r="DDP102" s="40"/>
      <c r="DDQ102" s="40"/>
      <c r="DDR102" s="40"/>
      <c r="DDS102" s="40"/>
      <c r="DDT102" s="40"/>
      <c r="DDU102" s="40"/>
      <c r="DDV102" s="40"/>
      <c r="DDW102" s="40"/>
      <c r="DDX102" s="40"/>
      <c r="DDY102" s="40"/>
      <c r="DDZ102" s="40"/>
      <c r="DEA102" s="40"/>
      <c r="DEB102" s="40"/>
      <c r="DEC102" s="40"/>
      <c r="DED102" s="40"/>
      <c r="DEE102" s="40"/>
      <c r="DEF102" s="40"/>
      <c r="DEG102" s="40"/>
      <c r="DEH102" s="40"/>
      <c r="DEI102" s="40"/>
      <c r="DEJ102" s="40"/>
      <c r="DEK102" s="40"/>
      <c r="DEL102" s="40"/>
      <c r="DEM102" s="40"/>
      <c r="DEN102" s="40"/>
      <c r="DEO102" s="40"/>
      <c r="DEP102" s="40"/>
      <c r="DEQ102" s="40"/>
      <c r="DER102" s="40"/>
      <c r="DES102" s="40"/>
      <c r="DET102" s="40"/>
      <c r="DEU102" s="40"/>
      <c r="DEV102" s="40"/>
      <c r="DEW102" s="40"/>
      <c r="DEX102" s="40"/>
      <c r="DEY102" s="40"/>
      <c r="DEZ102" s="40"/>
      <c r="DFA102" s="40"/>
      <c r="DFB102" s="40"/>
      <c r="DFC102" s="40"/>
      <c r="DFD102" s="40"/>
      <c r="DFE102" s="40"/>
      <c r="DFF102" s="40"/>
      <c r="DFG102" s="40"/>
      <c r="DFH102" s="40"/>
      <c r="DFI102" s="40"/>
      <c r="DFJ102" s="40"/>
      <c r="DFK102" s="40"/>
      <c r="DFL102" s="40"/>
      <c r="DFM102" s="40"/>
      <c r="DFN102" s="40"/>
      <c r="DFO102" s="40"/>
      <c r="DFP102" s="40"/>
      <c r="DFQ102" s="40"/>
      <c r="DFR102" s="40"/>
      <c r="DFS102" s="40"/>
      <c r="DFT102" s="40"/>
      <c r="DFU102" s="40"/>
      <c r="DFV102" s="40"/>
      <c r="DFW102" s="40"/>
      <c r="DFX102" s="40"/>
      <c r="DFY102" s="40"/>
      <c r="DFZ102" s="40"/>
      <c r="DGA102" s="40"/>
      <c r="DGB102" s="40"/>
      <c r="DGC102" s="40"/>
      <c r="DGD102" s="40"/>
      <c r="DGE102" s="40"/>
      <c r="DGF102" s="40"/>
      <c r="DGG102" s="40"/>
      <c r="DGH102" s="40"/>
      <c r="DGI102" s="40"/>
      <c r="DGJ102" s="40"/>
      <c r="DGK102" s="40"/>
      <c r="DGL102" s="40"/>
      <c r="DGM102" s="40"/>
      <c r="DGN102" s="40"/>
      <c r="DGO102" s="40"/>
      <c r="DGP102" s="40"/>
      <c r="DGQ102" s="40"/>
      <c r="DGR102" s="40"/>
      <c r="DGS102" s="40"/>
      <c r="DGT102" s="40"/>
      <c r="DGU102" s="40"/>
      <c r="DGV102" s="40"/>
      <c r="DGW102" s="40"/>
      <c r="DGX102" s="40"/>
      <c r="DGY102" s="40"/>
      <c r="DGZ102" s="40"/>
      <c r="DHA102" s="40"/>
      <c r="DHB102" s="40"/>
      <c r="DHC102" s="40"/>
      <c r="DHD102" s="40"/>
      <c r="DHE102" s="40"/>
      <c r="DHF102" s="40"/>
      <c r="DHG102" s="40"/>
      <c r="DHH102" s="40"/>
      <c r="DHI102" s="40"/>
      <c r="DHJ102" s="40"/>
      <c r="DHK102" s="40"/>
      <c r="DHL102" s="40"/>
      <c r="DHM102" s="40"/>
      <c r="DHN102" s="40"/>
      <c r="DHO102" s="40"/>
      <c r="DHP102" s="40"/>
      <c r="DHQ102" s="40"/>
      <c r="DHR102" s="40"/>
      <c r="DHS102" s="40"/>
      <c r="DHT102" s="40"/>
      <c r="DHU102" s="40"/>
      <c r="DHV102" s="40"/>
      <c r="DHW102" s="40"/>
      <c r="DHX102" s="40"/>
      <c r="DHY102" s="40"/>
      <c r="DHZ102" s="40"/>
      <c r="DIA102" s="40"/>
      <c r="DIB102" s="40"/>
      <c r="DIC102" s="40"/>
      <c r="DID102" s="40"/>
      <c r="DIE102" s="40"/>
      <c r="DIF102" s="40"/>
      <c r="DIG102" s="40"/>
      <c r="DIH102" s="40"/>
      <c r="DII102" s="40"/>
      <c r="DIJ102" s="40"/>
      <c r="DIK102" s="40"/>
      <c r="DIL102" s="40"/>
      <c r="DIM102" s="40"/>
      <c r="DIN102" s="40"/>
      <c r="DIO102" s="40"/>
      <c r="DIP102" s="40"/>
      <c r="DIQ102" s="40"/>
      <c r="DIR102" s="40"/>
      <c r="DIS102" s="40"/>
      <c r="DIT102" s="40"/>
      <c r="DIU102" s="40"/>
      <c r="DIV102" s="40"/>
      <c r="DIW102" s="40"/>
      <c r="DIX102" s="40"/>
      <c r="DIY102" s="40"/>
      <c r="DIZ102" s="40"/>
      <c r="DJA102" s="40"/>
      <c r="DJB102" s="40"/>
      <c r="DJC102" s="40"/>
      <c r="DJD102" s="40"/>
      <c r="DJE102" s="40"/>
      <c r="DJF102" s="40"/>
      <c r="DJG102" s="40"/>
      <c r="DJH102" s="40"/>
      <c r="DJI102" s="40"/>
      <c r="DJJ102" s="40"/>
      <c r="DJK102" s="40"/>
      <c r="DJL102" s="40"/>
      <c r="DJM102" s="40"/>
      <c r="DJN102" s="40"/>
      <c r="DJO102" s="40"/>
      <c r="DJP102" s="40"/>
      <c r="DJQ102" s="40"/>
      <c r="DJR102" s="40"/>
      <c r="DJS102" s="40"/>
      <c r="DJT102" s="40"/>
      <c r="DJU102" s="40"/>
      <c r="DJV102" s="40"/>
      <c r="DJW102" s="40"/>
      <c r="DJX102" s="40"/>
      <c r="DJY102" s="40"/>
      <c r="DJZ102" s="40"/>
      <c r="DKA102" s="40"/>
      <c r="DKB102" s="40"/>
      <c r="DKC102" s="40"/>
      <c r="DKD102" s="40"/>
      <c r="DKE102" s="40"/>
      <c r="DKF102" s="40"/>
      <c r="DKG102" s="40"/>
      <c r="DKH102" s="40"/>
      <c r="DKI102" s="40"/>
      <c r="DKJ102" s="40"/>
      <c r="DKK102" s="40"/>
      <c r="DKL102" s="40"/>
      <c r="DKM102" s="40"/>
      <c r="DKN102" s="40"/>
      <c r="DKO102" s="40"/>
      <c r="DKP102" s="40"/>
      <c r="DKQ102" s="40"/>
      <c r="DKR102" s="40"/>
      <c r="DKS102" s="40"/>
      <c r="DKT102" s="40"/>
      <c r="DKU102" s="40"/>
      <c r="DKV102" s="40"/>
      <c r="DKW102" s="40"/>
      <c r="DKX102" s="40"/>
      <c r="DKY102" s="40"/>
      <c r="DKZ102" s="40"/>
      <c r="DLA102" s="40"/>
      <c r="DLB102" s="40"/>
      <c r="DLC102" s="40"/>
      <c r="DLD102" s="40"/>
      <c r="DLE102" s="40"/>
      <c r="DLF102" s="40"/>
      <c r="DLG102" s="40"/>
      <c r="DLH102" s="40"/>
      <c r="DLI102" s="40"/>
      <c r="DLJ102" s="40"/>
      <c r="DLK102" s="40"/>
      <c r="DLL102" s="40"/>
      <c r="DLM102" s="40"/>
      <c r="DLN102" s="40"/>
      <c r="DLO102" s="40"/>
      <c r="DLP102" s="40"/>
      <c r="DLQ102" s="40"/>
      <c r="DLR102" s="40"/>
      <c r="DLS102" s="40"/>
      <c r="DLT102" s="40"/>
      <c r="DLU102" s="40"/>
      <c r="DLV102" s="40"/>
      <c r="DLW102" s="40"/>
      <c r="DLX102" s="40"/>
      <c r="DLY102" s="40"/>
      <c r="DLZ102" s="40"/>
      <c r="DMA102" s="40"/>
      <c r="DMB102" s="40"/>
      <c r="DMC102" s="40"/>
      <c r="DMD102" s="40"/>
      <c r="DME102" s="40"/>
      <c r="DMF102" s="40"/>
      <c r="DMG102" s="40"/>
      <c r="DMH102" s="40"/>
      <c r="DMI102" s="40"/>
      <c r="DMJ102" s="40"/>
      <c r="DMK102" s="40"/>
      <c r="DML102" s="40"/>
      <c r="DMM102" s="40"/>
      <c r="DMN102" s="40"/>
      <c r="DMO102" s="40"/>
      <c r="DMP102" s="40"/>
      <c r="DMQ102" s="40"/>
      <c r="DMR102" s="40"/>
      <c r="DMS102" s="40"/>
      <c r="DMT102" s="40"/>
      <c r="DMU102" s="40"/>
      <c r="DMV102" s="40"/>
      <c r="DMW102" s="40"/>
      <c r="DMX102" s="40"/>
      <c r="DMY102" s="40"/>
      <c r="DMZ102" s="40"/>
      <c r="DNA102" s="40"/>
      <c r="DNB102" s="40"/>
      <c r="DNC102" s="40"/>
      <c r="DND102" s="40"/>
      <c r="DNE102" s="40"/>
      <c r="DNF102" s="40"/>
      <c r="DNG102" s="40"/>
      <c r="DNH102" s="40"/>
      <c r="DNI102" s="40"/>
      <c r="DNJ102" s="40"/>
      <c r="DNK102" s="40"/>
      <c r="DNL102" s="40"/>
      <c r="DNM102" s="40"/>
      <c r="DNN102" s="40"/>
      <c r="DNO102" s="40"/>
      <c r="DNP102" s="40"/>
      <c r="DNQ102" s="40"/>
      <c r="DNR102" s="40"/>
      <c r="DNS102" s="40"/>
      <c r="DNT102" s="40"/>
      <c r="DNU102" s="40"/>
      <c r="DNV102" s="40"/>
      <c r="DNW102" s="40"/>
      <c r="DNX102" s="40"/>
      <c r="DNY102" s="40"/>
      <c r="DNZ102" s="40"/>
      <c r="DOA102" s="40"/>
      <c r="DOB102" s="40"/>
      <c r="DOC102" s="40"/>
      <c r="DOD102" s="40"/>
      <c r="DOE102" s="40"/>
      <c r="DOF102" s="40"/>
      <c r="DOG102" s="40"/>
      <c r="DOH102" s="40"/>
      <c r="DOI102" s="40"/>
      <c r="DOJ102" s="40"/>
      <c r="DOK102" s="40"/>
      <c r="DOL102" s="40"/>
      <c r="DOM102" s="40"/>
      <c r="DON102" s="40"/>
      <c r="DOO102" s="40"/>
      <c r="DOP102" s="40"/>
      <c r="DOQ102" s="40"/>
      <c r="DOR102" s="40"/>
      <c r="DOS102" s="40"/>
      <c r="DOT102" s="40"/>
      <c r="DOU102" s="40"/>
      <c r="DOV102" s="40"/>
      <c r="DOW102" s="40"/>
      <c r="DOX102" s="40"/>
      <c r="DOY102" s="40"/>
      <c r="DOZ102" s="40"/>
      <c r="DPA102" s="40"/>
      <c r="DPB102" s="40"/>
      <c r="DPC102" s="40"/>
      <c r="DPD102" s="40"/>
      <c r="DPE102" s="40"/>
      <c r="DPF102" s="40"/>
      <c r="DPG102" s="40"/>
      <c r="DPH102" s="40"/>
      <c r="DPI102" s="40"/>
      <c r="DPJ102" s="40"/>
      <c r="DPK102" s="40"/>
      <c r="DPL102" s="40"/>
      <c r="DPM102" s="40"/>
      <c r="DPN102" s="40"/>
      <c r="DPO102" s="40"/>
      <c r="DPP102" s="40"/>
      <c r="DPQ102" s="40"/>
      <c r="DPR102" s="40"/>
      <c r="DPS102" s="40"/>
      <c r="DPT102" s="40"/>
      <c r="DPU102" s="40"/>
      <c r="DPV102" s="40"/>
      <c r="DPW102" s="40"/>
      <c r="DPX102" s="40"/>
      <c r="DPY102" s="40"/>
      <c r="DPZ102" s="40"/>
      <c r="DQA102" s="40"/>
      <c r="DQB102" s="40"/>
      <c r="DQC102" s="40"/>
      <c r="DQD102" s="40"/>
      <c r="DQE102" s="40"/>
      <c r="DQF102" s="40"/>
      <c r="DQG102" s="40"/>
      <c r="DQH102" s="40"/>
      <c r="DQI102" s="40"/>
      <c r="DQJ102" s="40"/>
      <c r="DQK102" s="40"/>
      <c r="DQL102" s="40"/>
      <c r="DQM102" s="40"/>
      <c r="DQN102" s="40"/>
      <c r="DQO102" s="40"/>
      <c r="DQP102" s="40"/>
      <c r="DQQ102" s="40"/>
      <c r="DQR102" s="40"/>
      <c r="DQS102" s="40"/>
      <c r="DQT102" s="40"/>
      <c r="DQU102" s="40"/>
      <c r="DQV102" s="40"/>
      <c r="DQW102" s="40"/>
      <c r="DQX102" s="40"/>
      <c r="DQY102" s="40"/>
      <c r="DQZ102" s="40"/>
      <c r="DRA102" s="40"/>
      <c r="DRB102" s="40"/>
      <c r="DRC102" s="40"/>
      <c r="DRD102" s="40"/>
      <c r="DRE102" s="40"/>
      <c r="DRF102" s="40"/>
      <c r="DRG102" s="40"/>
      <c r="DRH102" s="40"/>
      <c r="DRI102" s="40"/>
      <c r="DRJ102" s="40"/>
      <c r="DRK102" s="40"/>
      <c r="DRL102" s="40"/>
      <c r="DRM102" s="40"/>
      <c r="DRN102" s="40"/>
      <c r="DRO102" s="40"/>
      <c r="DRP102" s="40"/>
      <c r="DRQ102" s="40"/>
      <c r="DRR102" s="40"/>
      <c r="DRS102" s="40"/>
      <c r="DRT102" s="40"/>
      <c r="DRU102" s="40"/>
      <c r="DRV102" s="40"/>
      <c r="DRW102" s="40"/>
      <c r="DRX102" s="40"/>
      <c r="DRY102" s="40"/>
      <c r="DRZ102" s="40"/>
      <c r="DSA102" s="40"/>
      <c r="DSB102" s="40"/>
      <c r="DSC102" s="40"/>
      <c r="DSD102" s="40"/>
      <c r="DSE102" s="40"/>
      <c r="DSF102" s="40"/>
      <c r="DSG102" s="40"/>
      <c r="DSH102" s="40"/>
      <c r="DSI102" s="40"/>
      <c r="DSJ102" s="40"/>
      <c r="DSK102" s="40"/>
      <c r="DSL102" s="40"/>
      <c r="DSM102" s="40"/>
      <c r="DSN102" s="40"/>
      <c r="DSO102" s="40"/>
      <c r="DSP102" s="40"/>
      <c r="DSQ102" s="40"/>
      <c r="DSR102" s="40"/>
      <c r="DSS102" s="40"/>
      <c r="DST102" s="40"/>
      <c r="DSU102" s="40"/>
      <c r="DSV102" s="40"/>
      <c r="DSW102" s="40"/>
      <c r="DSX102" s="40"/>
      <c r="DSY102" s="40"/>
      <c r="DSZ102" s="40"/>
      <c r="DTA102" s="40"/>
      <c r="DTB102" s="40"/>
      <c r="DTC102" s="40"/>
      <c r="DTD102" s="40"/>
      <c r="DTE102" s="40"/>
      <c r="DTF102" s="40"/>
      <c r="DTG102" s="40"/>
      <c r="DTH102" s="40"/>
      <c r="DTI102" s="40"/>
      <c r="DTJ102" s="40"/>
      <c r="DTK102" s="40"/>
      <c r="DTL102" s="40"/>
      <c r="DTM102" s="40"/>
      <c r="DTN102" s="40"/>
      <c r="DTO102" s="40"/>
      <c r="DTP102" s="40"/>
      <c r="DTQ102" s="40"/>
      <c r="DTR102" s="40"/>
      <c r="DTS102" s="40"/>
      <c r="DTT102" s="40"/>
      <c r="DTU102" s="40"/>
      <c r="DTV102" s="40"/>
      <c r="DTW102" s="40"/>
      <c r="DTX102" s="40"/>
      <c r="DTY102" s="40"/>
      <c r="DTZ102" s="40"/>
      <c r="DUA102" s="40"/>
      <c r="DUB102" s="40"/>
      <c r="DUC102" s="40"/>
      <c r="DUD102" s="40"/>
      <c r="DUE102" s="40"/>
      <c r="DUF102" s="40"/>
      <c r="DUG102" s="40"/>
      <c r="DUH102" s="40"/>
      <c r="DUI102" s="40"/>
      <c r="DUJ102" s="40"/>
      <c r="DUK102" s="40"/>
      <c r="DUL102" s="40"/>
      <c r="DUM102" s="40"/>
      <c r="DUN102" s="40"/>
      <c r="DUO102" s="40"/>
      <c r="DUP102" s="40"/>
      <c r="DUQ102" s="40"/>
      <c r="DUR102" s="40"/>
      <c r="DUS102" s="40"/>
      <c r="DUT102" s="40"/>
      <c r="DUU102" s="40"/>
      <c r="DUV102" s="40"/>
      <c r="DUW102" s="40"/>
      <c r="DUX102" s="40"/>
      <c r="DUY102" s="40"/>
      <c r="DUZ102" s="40"/>
      <c r="DVA102" s="40"/>
      <c r="DVB102" s="40"/>
      <c r="DVC102" s="40"/>
      <c r="DVD102" s="40"/>
      <c r="DVE102" s="40"/>
      <c r="DVF102" s="40"/>
      <c r="DVG102" s="40"/>
      <c r="DVH102" s="40"/>
      <c r="DVI102" s="40"/>
      <c r="DVJ102" s="40"/>
      <c r="DVK102" s="40"/>
      <c r="DVL102" s="40"/>
      <c r="DVM102" s="40"/>
      <c r="DVN102" s="40"/>
      <c r="DVO102" s="40"/>
      <c r="DVP102" s="40"/>
      <c r="DVQ102" s="40"/>
      <c r="DVR102" s="40"/>
      <c r="DVS102" s="40"/>
      <c r="DVT102" s="40"/>
      <c r="DVU102" s="40"/>
      <c r="DVV102" s="40"/>
      <c r="DVW102" s="40"/>
      <c r="DVX102" s="40"/>
      <c r="DVY102" s="40"/>
      <c r="DVZ102" s="40"/>
      <c r="DWA102" s="40"/>
      <c r="DWB102" s="40"/>
      <c r="DWC102" s="40"/>
      <c r="DWD102" s="40"/>
      <c r="DWE102" s="40"/>
      <c r="DWF102" s="40"/>
      <c r="DWG102" s="40"/>
      <c r="DWH102" s="40"/>
      <c r="DWI102" s="40"/>
      <c r="DWJ102" s="40"/>
      <c r="DWK102" s="40"/>
      <c r="DWL102" s="40"/>
      <c r="DWM102" s="40"/>
      <c r="DWN102" s="40"/>
      <c r="DWO102" s="40"/>
      <c r="DWP102" s="40"/>
      <c r="DWQ102" s="40"/>
      <c r="DWR102" s="40"/>
      <c r="DWS102" s="40"/>
      <c r="DWT102" s="40"/>
      <c r="DWU102" s="40"/>
      <c r="DWV102" s="40"/>
      <c r="DWW102" s="40"/>
      <c r="DWX102" s="40"/>
      <c r="DWY102" s="40"/>
      <c r="DWZ102" s="40"/>
      <c r="DXA102" s="40"/>
      <c r="DXB102" s="40"/>
      <c r="DXC102" s="40"/>
      <c r="DXD102" s="40"/>
      <c r="DXE102" s="40"/>
      <c r="DXF102" s="40"/>
      <c r="DXG102" s="40"/>
      <c r="DXH102" s="40"/>
      <c r="DXI102" s="40"/>
      <c r="DXJ102" s="40"/>
      <c r="DXK102" s="40"/>
      <c r="DXL102" s="40"/>
      <c r="DXM102" s="40"/>
      <c r="DXN102" s="40"/>
      <c r="DXO102" s="40"/>
      <c r="DXP102" s="40"/>
      <c r="DXQ102" s="40"/>
      <c r="DXR102" s="40"/>
      <c r="DXS102" s="40"/>
      <c r="DXT102" s="40"/>
      <c r="DXU102" s="40"/>
      <c r="DXV102" s="40"/>
      <c r="DXW102" s="40"/>
      <c r="DXX102" s="40"/>
      <c r="DXY102" s="40"/>
      <c r="DXZ102" s="40"/>
      <c r="DYA102" s="40"/>
      <c r="DYB102" s="40"/>
      <c r="DYC102" s="40"/>
      <c r="DYD102" s="40"/>
      <c r="DYE102" s="40"/>
      <c r="DYF102" s="40"/>
      <c r="DYG102" s="40"/>
      <c r="DYH102" s="40"/>
      <c r="DYI102" s="40"/>
      <c r="DYJ102" s="40"/>
      <c r="DYK102" s="40"/>
      <c r="DYL102" s="40"/>
      <c r="DYM102" s="40"/>
      <c r="DYN102" s="40"/>
      <c r="DYO102" s="40"/>
      <c r="DYP102" s="40"/>
      <c r="DYQ102" s="40"/>
      <c r="DYR102" s="40"/>
      <c r="DYS102" s="40"/>
      <c r="DYT102" s="40"/>
      <c r="DYU102" s="40"/>
      <c r="DYV102" s="40"/>
      <c r="DYW102" s="40"/>
      <c r="DYX102" s="40"/>
      <c r="DYY102" s="40"/>
      <c r="DYZ102" s="40"/>
      <c r="DZA102" s="40"/>
      <c r="DZB102" s="40"/>
      <c r="DZC102" s="40"/>
      <c r="DZD102" s="40"/>
      <c r="DZE102" s="40"/>
      <c r="DZF102" s="40"/>
      <c r="DZG102" s="40"/>
      <c r="DZH102" s="40"/>
      <c r="DZI102" s="40"/>
      <c r="DZJ102" s="40"/>
      <c r="DZK102" s="40"/>
      <c r="DZL102" s="40"/>
      <c r="DZM102" s="40"/>
      <c r="DZN102" s="40"/>
      <c r="DZO102" s="40"/>
      <c r="DZP102" s="40"/>
      <c r="DZQ102" s="40"/>
      <c r="DZR102" s="40"/>
      <c r="DZS102" s="40"/>
      <c r="DZT102" s="40"/>
      <c r="DZU102" s="40"/>
      <c r="DZV102" s="40"/>
      <c r="DZW102" s="40"/>
      <c r="DZX102" s="40"/>
      <c r="DZY102" s="40"/>
      <c r="DZZ102" s="40"/>
      <c r="EAA102" s="40"/>
      <c r="EAB102" s="40"/>
      <c r="EAC102" s="40"/>
      <c r="EAD102" s="40"/>
      <c r="EAE102" s="40"/>
      <c r="EAF102" s="40"/>
      <c r="EAG102" s="40"/>
      <c r="EAH102" s="40"/>
      <c r="EAI102" s="40"/>
      <c r="EAJ102" s="40"/>
      <c r="EAK102" s="40"/>
      <c r="EAL102" s="40"/>
      <c r="EAM102" s="40"/>
      <c r="EAN102" s="40"/>
      <c r="EAO102" s="40"/>
      <c r="EAP102" s="40"/>
      <c r="EAQ102" s="40"/>
      <c r="EAR102" s="40"/>
      <c r="EAS102" s="40"/>
      <c r="EAT102" s="40"/>
      <c r="EAU102" s="40"/>
      <c r="EAV102" s="40"/>
      <c r="EAW102" s="40"/>
      <c r="EAX102" s="40"/>
      <c r="EAY102" s="40"/>
      <c r="EAZ102" s="40"/>
      <c r="EBA102" s="40"/>
      <c r="EBB102" s="40"/>
      <c r="EBC102" s="40"/>
      <c r="EBD102" s="40"/>
      <c r="EBE102" s="40"/>
      <c r="EBF102" s="40"/>
      <c r="EBG102" s="40"/>
      <c r="EBH102" s="40"/>
      <c r="EBI102" s="40"/>
      <c r="EBJ102" s="40"/>
      <c r="EBK102" s="40"/>
      <c r="EBL102" s="40"/>
      <c r="EBM102" s="40"/>
      <c r="EBN102" s="40"/>
      <c r="EBO102" s="40"/>
      <c r="EBP102" s="40"/>
      <c r="EBQ102" s="40"/>
      <c r="EBR102" s="40"/>
      <c r="EBS102" s="40"/>
      <c r="EBT102" s="40"/>
      <c r="EBU102" s="40"/>
      <c r="EBV102" s="40"/>
      <c r="EBW102" s="40"/>
      <c r="EBX102" s="40"/>
      <c r="EBY102" s="40"/>
      <c r="EBZ102" s="40"/>
      <c r="ECA102" s="40"/>
      <c r="ECB102" s="40"/>
      <c r="ECC102" s="40"/>
      <c r="ECD102" s="40"/>
      <c r="ECE102" s="40"/>
      <c r="ECF102" s="40"/>
      <c r="ECG102" s="40"/>
      <c r="ECH102" s="40"/>
      <c r="ECI102" s="40"/>
      <c r="ECJ102" s="40"/>
      <c r="ECK102" s="40"/>
      <c r="ECL102" s="40"/>
      <c r="ECM102" s="40"/>
      <c r="ECN102" s="40"/>
      <c r="ECO102" s="40"/>
      <c r="ECP102" s="40"/>
      <c r="ECQ102" s="40"/>
      <c r="ECR102" s="40"/>
      <c r="ECS102" s="40"/>
      <c r="ECT102" s="40"/>
      <c r="ECU102" s="40"/>
      <c r="ECV102" s="40"/>
      <c r="ECW102" s="40"/>
      <c r="ECX102" s="40"/>
      <c r="ECY102" s="40"/>
      <c r="ECZ102" s="40"/>
      <c r="EDA102" s="40"/>
      <c r="EDB102" s="40"/>
      <c r="EDC102" s="40"/>
      <c r="EDD102" s="40"/>
      <c r="EDE102" s="40"/>
      <c r="EDF102" s="40"/>
      <c r="EDG102" s="40"/>
      <c r="EDH102" s="40"/>
      <c r="EDI102" s="40"/>
      <c r="EDJ102" s="40"/>
      <c r="EDK102" s="40"/>
      <c r="EDL102" s="40"/>
      <c r="EDM102" s="40"/>
      <c r="EDN102" s="40"/>
      <c r="EDO102" s="40"/>
      <c r="EDP102" s="40"/>
      <c r="EDQ102" s="40"/>
      <c r="EDR102" s="40"/>
      <c r="EDS102" s="40"/>
      <c r="EDT102" s="40"/>
      <c r="EDU102" s="40"/>
      <c r="EDV102" s="40"/>
      <c r="EDW102" s="40"/>
      <c r="EDX102" s="40"/>
      <c r="EDY102" s="40"/>
      <c r="EDZ102" s="40"/>
      <c r="EEA102" s="40"/>
      <c r="EEB102" s="40"/>
      <c r="EEC102" s="40"/>
      <c r="EED102" s="40"/>
      <c r="EEE102" s="40"/>
      <c r="EEF102" s="40"/>
      <c r="EEG102" s="40"/>
      <c r="EEH102" s="40"/>
      <c r="EEI102" s="40"/>
      <c r="EEJ102" s="40"/>
      <c r="EEK102" s="40"/>
      <c r="EEL102" s="40"/>
      <c r="EEM102" s="40"/>
      <c r="EEN102" s="40"/>
      <c r="EEO102" s="40"/>
      <c r="EEP102" s="40"/>
      <c r="EEQ102" s="40"/>
      <c r="EER102" s="40"/>
      <c r="EES102" s="40"/>
      <c r="EET102" s="40"/>
      <c r="EEU102" s="40"/>
      <c r="EEV102" s="40"/>
      <c r="EEW102" s="40"/>
      <c r="EEX102" s="40"/>
      <c r="EEY102" s="40"/>
      <c r="EEZ102" s="40"/>
      <c r="EFA102" s="40"/>
      <c r="EFB102" s="40"/>
      <c r="EFC102" s="40"/>
      <c r="EFD102" s="40"/>
      <c r="EFE102" s="40"/>
      <c r="EFF102" s="40"/>
      <c r="EFG102" s="40"/>
      <c r="EFH102" s="40"/>
      <c r="EFI102" s="40"/>
      <c r="EFJ102" s="40"/>
      <c r="EFK102" s="40"/>
      <c r="EFL102" s="40"/>
      <c r="EFM102" s="40"/>
      <c r="EFN102" s="40"/>
      <c r="EFO102" s="40"/>
      <c r="EFP102" s="40"/>
      <c r="EFQ102" s="40"/>
      <c r="EFR102" s="40"/>
      <c r="EFS102" s="40"/>
      <c r="EFT102" s="40"/>
      <c r="EFU102" s="40"/>
      <c r="EFV102" s="40"/>
      <c r="EFW102" s="40"/>
      <c r="EFX102" s="40"/>
      <c r="EFY102" s="40"/>
      <c r="EFZ102" s="40"/>
      <c r="EGA102" s="40"/>
      <c r="EGB102" s="40"/>
      <c r="EGC102" s="40"/>
      <c r="EGD102" s="40"/>
      <c r="EGE102" s="40"/>
      <c r="EGF102" s="40"/>
      <c r="EGG102" s="40"/>
      <c r="EGH102" s="40"/>
      <c r="EGI102" s="40"/>
      <c r="EGJ102" s="40"/>
      <c r="EGK102" s="40"/>
      <c r="EGL102" s="40"/>
      <c r="EGM102" s="40"/>
      <c r="EGN102" s="40"/>
      <c r="EGO102" s="40"/>
      <c r="EGP102" s="40"/>
      <c r="EGQ102" s="40"/>
      <c r="EGR102" s="40"/>
      <c r="EGS102" s="40"/>
      <c r="EGT102" s="40"/>
      <c r="EGU102" s="40"/>
      <c r="EGV102" s="40"/>
      <c r="EGW102" s="40"/>
      <c r="EGX102" s="40"/>
      <c r="EGY102" s="40"/>
      <c r="EGZ102" s="40"/>
      <c r="EHA102" s="40"/>
      <c r="EHB102" s="40"/>
      <c r="EHC102" s="40"/>
      <c r="EHD102" s="40"/>
      <c r="EHE102" s="40"/>
      <c r="EHF102" s="40"/>
      <c r="EHG102" s="40"/>
      <c r="EHH102" s="40"/>
      <c r="EHI102" s="40"/>
      <c r="EHJ102" s="40"/>
      <c r="EHK102" s="40"/>
      <c r="EHL102" s="40"/>
      <c r="EHM102" s="40"/>
      <c r="EHN102" s="40"/>
      <c r="EHO102" s="40"/>
      <c r="EHP102" s="40"/>
      <c r="EHQ102" s="40"/>
      <c r="EHR102" s="40"/>
      <c r="EHS102" s="40"/>
      <c r="EHT102" s="40"/>
      <c r="EHU102" s="40"/>
      <c r="EHV102" s="40"/>
      <c r="EHW102" s="40"/>
      <c r="EHX102" s="40"/>
      <c r="EHY102" s="40"/>
      <c r="EHZ102" s="40"/>
      <c r="EIA102" s="40"/>
      <c r="EIB102" s="40"/>
      <c r="EIC102" s="40"/>
      <c r="EID102" s="40"/>
      <c r="EIE102" s="40"/>
      <c r="EIF102" s="40"/>
      <c r="EIG102" s="40"/>
      <c r="EIH102" s="40"/>
      <c r="EII102" s="40"/>
      <c r="EIJ102" s="40"/>
      <c r="EIK102" s="40"/>
      <c r="EIL102" s="40"/>
      <c r="EIM102" s="40"/>
      <c r="EIN102" s="40"/>
      <c r="EIO102" s="40"/>
      <c r="EIP102" s="40"/>
      <c r="EIQ102" s="40"/>
      <c r="EIR102" s="40"/>
      <c r="EIS102" s="40"/>
      <c r="EIT102" s="40"/>
      <c r="EIU102" s="40"/>
      <c r="EIV102" s="40"/>
      <c r="EIW102" s="40"/>
      <c r="EIX102" s="40"/>
      <c r="EIY102" s="40"/>
      <c r="EIZ102" s="40"/>
      <c r="EJA102" s="40"/>
      <c r="EJB102" s="40"/>
      <c r="EJC102" s="40"/>
      <c r="EJD102" s="40"/>
      <c r="EJE102" s="40"/>
      <c r="EJF102" s="40"/>
      <c r="EJG102" s="40"/>
      <c r="EJH102" s="40"/>
      <c r="EJI102" s="40"/>
      <c r="EJJ102" s="40"/>
      <c r="EJK102" s="40"/>
      <c r="EJL102" s="40"/>
      <c r="EJM102" s="40"/>
      <c r="EJN102" s="40"/>
      <c r="EJO102" s="40"/>
      <c r="EJP102" s="40"/>
      <c r="EJQ102" s="40"/>
      <c r="EJR102" s="40"/>
      <c r="EJS102" s="40"/>
      <c r="EJT102" s="40"/>
      <c r="EJU102" s="40"/>
      <c r="EJV102" s="40"/>
      <c r="EJW102" s="40"/>
      <c r="EJX102" s="40"/>
      <c r="EJY102" s="40"/>
      <c r="EJZ102" s="40"/>
      <c r="EKA102" s="40"/>
      <c r="EKB102" s="40"/>
      <c r="EKC102" s="40"/>
      <c r="EKD102" s="40"/>
      <c r="EKE102" s="40"/>
      <c r="EKF102" s="40"/>
      <c r="EKG102" s="40"/>
      <c r="EKH102" s="40"/>
      <c r="EKI102" s="40"/>
      <c r="EKJ102" s="40"/>
      <c r="EKK102" s="40"/>
      <c r="EKL102" s="40"/>
      <c r="EKM102" s="40"/>
      <c r="EKN102" s="40"/>
      <c r="EKO102" s="40"/>
      <c r="EKP102" s="40"/>
      <c r="EKQ102" s="40"/>
      <c r="EKR102" s="40"/>
      <c r="EKS102" s="40"/>
      <c r="EKT102" s="40"/>
      <c r="EKU102" s="40"/>
      <c r="EKV102" s="40"/>
      <c r="EKW102" s="40"/>
      <c r="EKX102" s="40"/>
      <c r="EKY102" s="40"/>
      <c r="EKZ102" s="40"/>
      <c r="ELA102" s="40"/>
      <c r="ELB102" s="40"/>
      <c r="ELC102" s="40"/>
      <c r="ELD102" s="40"/>
      <c r="ELE102" s="40"/>
      <c r="ELF102" s="40"/>
      <c r="ELG102" s="40"/>
      <c r="ELH102" s="40"/>
      <c r="ELI102" s="40"/>
      <c r="ELJ102" s="40"/>
      <c r="ELK102" s="40"/>
      <c r="ELL102" s="40"/>
      <c r="ELM102" s="40"/>
      <c r="ELN102" s="40"/>
      <c r="ELO102" s="40"/>
      <c r="ELP102" s="40"/>
      <c r="ELQ102" s="40"/>
      <c r="ELR102" s="40"/>
      <c r="ELS102" s="40"/>
      <c r="ELT102" s="40"/>
      <c r="ELU102" s="40"/>
      <c r="ELV102" s="40"/>
      <c r="ELW102" s="40"/>
      <c r="ELX102" s="40"/>
      <c r="ELY102" s="40"/>
      <c r="ELZ102" s="40"/>
      <c r="EMA102" s="40"/>
      <c r="EMB102" s="40"/>
      <c r="EMC102" s="40"/>
      <c r="EMD102" s="40"/>
      <c r="EME102" s="40"/>
      <c r="EMF102" s="40"/>
      <c r="EMG102" s="40"/>
      <c r="EMH102" s="40"/>
      <c r="EMI102" s="40"/>
      <c r="EMJ102" s="40"/>
      <c r="EMK102" s="40"/>
      <c r="EML102" s="40"/>
      <c r="EMM102" s="40"/>
      <c r="EMN102" s="40"/>
      <c r="EMO102" s="40"/>
      <c r="EMP102" s="40"/>
      <c r="EMQ102" s="40"/>
      <c r="EMR102" s="40"/>
      <c r="EMS102" s="40"/>
      <c r="EMT102" s="40"/>
      <c r="EMU102" s="40"/>
      <c r="EMV102" s="40"/>
      <c r="EMW102" s="40"/>
      <c r="EMX102" s="40"/>
      <c r="EMY102" s="40"/>
      <c r="EMZ102" s="40"/>
      <c r="ENA102" s="40"/>
      <c r="ENB102" s="40"/>
      <c r="ENC102" s="40"/>
      <c r="END102" s="40"/>
      <c r="ENE102" s="40"/>
      <c r="ENF102" s="40"/>
      <c r="ENG102" s="40"/>
      <c r="ENH102" s="40"/>
      <c r="ENI102" s="40"/>
      <c r="ENJ102" s="40"/>
      <c r="ENK102" s="40"/>
      <c r="ENL102" s="40"/>
      <c r="ENM102" s="40"/>
      <c r="ENN102" s="40"/>
      <c r="ENO102" s="40"/>
      <c r="ENP102" s="40"/>
      <c r="ENQ102" s="40"/>
      <c r="ENR102" s="40"/>
      <c r="ENS102" s="40"/>
      <c r="ENT102" s="40"/>
      <c r="ENU102" s="40"/>
      <c r="ENV102" s="40"/>
      <c r="ENW102" s="40"/>
      <c r="ENX102" s="40"/>
      <c r="ENY102" s="40"/>
      <c r="ENZ102" s="40"/>
      <c r="EOA102" s="40"/>
      <c r="EOB102" s="40"/>
      <c r="EOC102" s="40"/>
      <c r="EOD102" s="40"/>
      <c r="EOE102" s="40"/>
      <c r="EOF102" s="40"/>
      <c r="EOG102" s="40"/>
      <c r="EOH102" s="40"/>
      <c r="EOI102" s="40"/>
      <c r="EOJ102" s="40"/>
      <c r="EOK102" s="40"/>
      <c r="EOL102" s="40"/>
      <c r="EOM102" s="40"/>
      <c r="EON102" s="40"/>
      <c r="EOO102" s="40"/>
      <c r="EOP102" s="40"/>
      <c r="EOQ102" s="40"/>
      <c r="EOR102" s="40"/>
      <c r="EOS102" s="40"/>
      <c r="EOT102" s="40"/>
      <c r="EOU102" s="40"/>
      <c r="EOV102" s="40"/>
      <c r="EOW102" s="40"/>
      <c r="EOX102" s="40"/>
      <c r="EOY102" s="40"/>
      <c r="EOZ102" s="40"/>
      <c r="EPA102" s="40"/>
      <c r="EPB102" s="40"/>
      <c r="EPC102" s="40"/>
      <c r="EPD102" s="40"/>
      <c r="EPE102" s="40"/>
      <c r="EPF102" s="40"/>
      <c r="EPG102" s="40"/>
      <c r="EPH102" s="40"/>
      <c r="EPI102" s="40"/>
      <c r="EPJ102" s="40"/>
      <c r="EPK102" s="40"/>
      <c r="EPL102" s="40"/>
      <c r="EPM102" s="40"/>
      <c r="EPN102" s="40"/>
      <c r="EPO102" s="40"/>
      <c r="EPP102" s="40"/>
      <c r="EPQ102" s="40"/>
      <c r="EPR102" s="40"/>
      <c r="EPS102" s="40"/>
      <c r="EPT102" s="40"/>
      <c r="EPU102" s="40"/>
      <c r="EPV102" s="40"/>
      <c r="EPW102" s="40"/>
      <c r="EPX102" s="40"/>
      <c r="EPY102" s="40"/>
      <c r="EPZ102" s="40"/>
      <c r="EQA102" s="40"/>
      <c r="EQB102" s="40"/>
      <c r="EQC102" s="40"/>
      <c r="EQD102" s="40"/>
      <c r="EQE102" s="40"/>
      <c r="EQF102" s="40"/>
      <c r="EQG102" s="40"/>
      <c r="EQH102" s="40"/>
      <c r="EQI102" s="40"/>
      <c r="EQJ102" s="40"/>
      <c r="EQK102" s="40"/>
      <c r="EQL102" s="40"/>
      <c r="EQM102" s="40"/>
      <c r="EQN102" s="40"/>
      <c r="EQO102" s="40"/>
      <c r="EQP102" s="40"/>
      <c r="EQQ102" s="40"/>
      <c r="EQR102" s="40"/>
      <c r="EQS102" s="40"/>
      <c r="EQT102" s="40"/>
      <c r="EQU102" s="40"/>
      <c r="EQV102" s="40"/>
      <c r="EQW102" s="40"/>
      <c r="EQX102" s="40"/>
      <c r="EQY102" s="40"/>
      <c r="EQZ102" s="40"/>
      <c r="ERA102" s="40"/>
      <c r="ERB102" s="40"/>
      <c r="ERC102" s="40"/>
      <c r="ERD102" s="40"/>
      <c r="ERE102" s="40"/>
      <c r="ERF102" s="40"/>
      <c r="ERG102" s="40"/>
      <c r="ERH102" s="40"/>
      <c r="ERI102" s="40"/>
      <c r="ERJ102" s="40"/>
      <c r="ERK102" s="40"/>
      <c r="ERL102" s="40"/>
      <c r="ERM102" s="40"/>
      <c r="ERN102" s="40"/>
      <c r="ERO102" s="40"/>
      <c r="ERP102" s="40"/>
      <c r="ERQ102" s="40"/>
      <c r="ERR102" s="40"/>
      <c r="ERS102" s="40"/>
      <c r="ERT102" s="40"/>
      <c r="ERU102" s="40"/>
      <c r="ERV102" s="40"/>
      <c r="ERW102" s="40"/>
      <c r="ERX102" s="40"/>
      <c r="ERY102" s="40"/>
      <c r="ERZ102" s="40"/>
      <c r="ESA102" s="40"/>
      <c r="ESB102" s="40"/>
      <c r="ESC102" s="40"/>
      <c r="ESD102" s="40"/>
      <c r="ESE102" s="40"/>
      <c r="ESF102" s="40"/>
      <c r="ESG102" s="40"/>
      <c r="ESH102" s="40"/>
      <c r="ESI102" s="40"/>
      <c r="ESJ102" s="40"/>
      <c r="ESK102" s="40"/>
      <c r="ESL102" s="40"/>
      <c r="ESM102" s="40"/>
      <c r="ESN102" s="40"/>
      <c r="ESO102" s="40"/>
      <c r="ESP102" s="40"/>
      <c r="ESQ102" s="40"/>
      <c r="ESR102" s="40"/>
      <c r="ESS102" s="40"/>
      <c r="EST102" s="40"/>
      <c r="ESU102" s="40"/>
      <c r="ESV102" s="40"/>
      <c r="ESW102" s="40"/>
      <c r="ESX102" s="40"/>
      <c r="ESY102" s="40"/>
      <c r="ESZ102" s="40"/>
      <c r="ETA102" s="40"/>
      <c r="ETB102" s="40"/>
      <c r="ETC102" s="40"/>
      <c r="ETD102" s="40"/>
      <c r="ETE102" s="40"/>
      <c r="ETF102" s="40"/>
      <c r="ETG102" s="40"/>
      <c r="ETH102" s="40"/>
      <c r="ETI102" s="40"/>
      <c r="ETJ102" s="40"/>
      <c r="ETK102" s="40"/>
      <c r="ETL102" s="40"/>
      <c r="ETM102" s="40"/>
      <c r="ETN102" s="40"/>
      <c r="ETO102" s="40"/>
      <c r="ETP102" s="40"/>
      <c r="ETQ102" s="40"/>
      <c r="ETR102" s="40"/>
      <c r="ETS102" s="40"/>
      <c r="ETT102" s="40"/>
      <c r="ETU102" s="40"/>
      <c r="ETV102" s="40"/>
      <c r="ETW102" s="40"/>
      <c r="ETX102" s="40"/>
      <c r="ETY102" s="40"/>
      <c r="ETZ102" s="40"/>
      <c r="EUA102" s="40"/>
      <c r="EUB102" s="40"/>
      <c r="EUC102" s="40"/>
      <c r="EUD102" s="40"/>
      <c r="EUE102" s="40"/>
      <c r="EUF102" s="40"/>
      <c r="EUG102" s="40"/>
      <c r="EUH102" s="40"/>
      <c r="EUI102" s="40"/>
      <c r="EUJ102" s="40"/>
      <c r="EUK102" s="40"/>
      <c r="EUL102" s="40"/>
      <c r="EUM102" s="40"/>
      <c r="EUN102" s="40"/>
      <c r="EUO102" s="40"/>
      <c r="EUP102" s="40"/>
      <c r="EUQ102" s="40"/>
      <c r="EUR102" s="40"/>
      <c r="EUS102" s="40"/>
      <c r="EUT102" s="40"/>
      <c r="EUU102" s="40"/>
      <c r="EUV102" s="40"/>
      <c r="EUW102" s="40"/>
      <c r="EUX102" s="40"/>
      <c r="EUY102" s="40"/>
      <c r="EUZ102" s="40"/>
      <c r="EVA102" s="40"/>
      <c r="EVB102" s="40"/>
      <c r="EVC102" s="40"/>
      <c r="EVD102" s="40"/>
      <c r="EVE102" s="40"/>
      <c r="EVF102" s="40"/>
      <c r="EVG102" s="40"/>
      <c r="EVH102" s="40"/>
      <c r="EVI102" s="40"/>
      <c r="EVJ102" s="40"/>
      <c r="EVK102" s="40"/>
      <c r="EVL102" s="40"/>
      <c r="EVM102" s="40"/>
      <c r="EVN102" s="40"/>
      <c r="EVO102" s="40"/>
      <c r="EVP102" s="40"/>
      <c r="EVQ102" s="40"/>
      <c r="EVR102" s="40"/>
      <c r="EVS102" s="40"/>
      <c r="EVT102" s="40"/>
      <c r="EVU102" s="40"/>
      <c r="EVV102" s="40"/>
      <c r="EVW102" s="40"/>
      <c r="EVX102" s="40"/>
      <c r="EVY102" s="40"/>
      <c r="EVZ102" s="40"/>
      <c r="EWA102" s="40"/>
      <c r="EWB102" s="40"/>
      <c r="EWC102" s="40"/>
      <c r="EWD102" s="40"/>
      <c r="EWE102" s="40"/>
      <c r="EWF102" s="40"/>
      <c r="EWG102" s="40"/>
      <c r="EWH102" s="40"/>
      <c r="EWI102" s="40"/>
      <c r="EWJ102" s="40"/>
      <c r="EWK102" s="40"/>
      <c r="EWL102" s="40"/>
      <c r="EWM102" s="40"/>
      <c r="EWN102" s="40"/>
      <c r="EWO102" s="40"/>
      <c r="EWP102" s="40"/>
      <c r="EWQ102" s="40"/>
      <c r="EWR102" s="40"/>
      <c r="EWS102" s="40"/>
      <c r="EWT102" s="40"/>
      <c r="EWU102" s="40"/>
      <c r="EWV102" s="40"/>
      <c r="EWW102" s="40"/>
      <c r="EWX102" s="40"/>
      <c r="EWY102" s="40"/>
      <c r="EWZ102" s="40"/>
      <c r="EXA102" s="40"/>
      <c r="EXB102" s="40"/>
      <c r="EXC102" s="40"/>
      <c r="EXD102" s="40"/>
      <c r="EXE102" s="40"/>
      <c r="EXF102" s="40"/>
      <c r="EXG102" s="40"/>
      <c r="EXH102" s="40"/>
      <c r="EXI102" s="40"/>
      <c r="EXJ102" s="40"/>
      <c r="EXK102" s="40"/>
      <c r="EXL102" s="40"/>
      <c r="EXM102" s="40"/>
      <c r="EXN102" s="40"/>
      <c r="EXO102" s="40"/>
      <c r="EXP102" s="40"/>
      <c r="EXQ102" s="40"/>
      <c r="EXR102" s="40"/>
      <c r="EXS102" s="40"/>
      <c r="EXT102" s="40"/>
      <c r="EXU102" s="40"/>
      <c r="EXV102" s="40"/>
      <c r="EXW102" s="40"/>
      <c r="EXX102" s="40"/>
      <c r="EXY102" s="40"/>
      <c r="EXZ102" s="40"/>
      <c r="EYA102" s="40"/>
      <c r="EYB102" s="40"/>
      <c r="EYC102" s="40"/>
      <c r="EYD102" s="40"/>
      <c r="EYE102" s="40"/>
      <c r="EYF102" s="40"/>
      <c r="EYG102" s="40"/>
      <c r="EYH102" s="40"/>
      <c r="EYI102" s="40"/>
      <c r="EYJ102" s="40"/>
      <c r="EYK102" s="40"/>
      <c r="EYL102" s="40"/>
      <c r="EYM102" s="40"/>
      <c r="EYN102" s="40"/>
      <c r="EYO102" s="40"/>
      <c r="EYP102" s="40"/>
      <c r="EYQ102" s="40"/>
      <c r="EYR102" s="40"/>
      <c r="EYS102" s="40"/>
      <c r="EYT102" s="40"/>
      <c r="EYU102" s="40"/>
      <c r="EYV102" s="40"/>
      <c r="EYW102" s="40"/>
      <c r="EYX102" s="40"/>
      <c r="EYY102" s="40"/>
      <c r="EYZ102" s="40"/>
      <c r="EZA102" s="40"/>
      <c r="EZB102" s="40"/>
      <c r="EZC102" s="40"/>
      <c r="EZD102" s="40"/>
      <c r="EZE102" s="40"/>
      <c r="EZF102" s="40"/>
      <c r="EZG102" s="40"/>
      <c r="EZH102" s="40"/>
      <c r="EZI102" s="40"/>
      <c r="EZJ102" s="40"/>
      <c r="EZK102" s="40"/>
      <c r="EZL102" s="40"/>
      <c r="EZM102" s="40"/>
      <c r="EZN102" s="40"/>
      <c r="EZO102" s="40"/>
      <c r="EZP102" s="40"/>
      <c r="EZQ102" s="40"/>
      <c r="EZR102" s="40"/>
      <c r="EZS102" s="40"/>
      <c r="EZT102" s="40"/>
      <c r="EZU102" s="40"/>
      <c r="EZV102" s="40"/>
      <c r="EZW102" s="40"/>
      <c r="EZX102" s="40"/>
      <c r="EZY102" s="40"/>
      <c r="EZZ102" s="40"/>
      <c r="FAA102" s="40"/>
      <c r="FAB102" s="40"/>
      <c r="FAC102" s="40"/>
      <c r="FAD102" s="40"/>
      <c r="FAE102" s="40"/>
      <c r="FAF102" s="40"/>
      <c r="FAG102" s="40"/>
      <c r="FAH102" s="40"/>
      <c r="FAI102" s="40"/>
      <c r="FAJ102" s="40"/>
      <c r="FAK102" s="40"/>
      <c r="FAL102" s="40"/>
      <c r="FAM102" s="40"/>
      <c r="FAN102" s="40"/>
      <c r="FAO102" s="40"/>
      <c r="FAP102" s="40"/>
      <c r="FAQ102" s="40"/>
      <c r="FAR102" s="40"/>
      <c r="FAS102" s="40"/>
      <c r="FAT102" s="40"/>
      <c r="FAU102" s="40"/>
      <c r="FAV102" s="40"/>
      <c r="FAW102" s="40"/>
      <c r="FAX102" s="40"/>
      <c r="FAY102" s="40"/>
      <c r="FAZ102" s="40"/>
      <c r="FBA102" s="40"/>
      <c r="FBB102" s="40"/>
      <c r="FBC102" s="40"/>
      <c r="FBD102" s="40"/>
      <c r="FBE102" s="40"/>
      <c r="FBF102" s="40"/>
      <c r="FBG102" s="40"/>
      <c r="FBH102" s="40"/>
      <c r="FBI102" s="40"/>
      <c r="FBJ102" s="40"/>
      <c r="FBK102" s="40"/>
      <c r="FBL102" s="40"/>
      <c r="FBM102" s="40"/>
      <c r="FBN102" s="40"/>
      <c r="FBO102" s="40"/>
      <c r="FBP102" s="40"/>
      <c r="FBQ102" s="40"/>
      <c r="FBR102" s="40"/>
      <c r="FBS102" s="40"/>
      <c r="FBT102" s="40"/>
      <c r="FBU102" s="40"/>
      <c r="FBV102" s="40"/>
      <c r="FBW102" s="40"/>
      <c r="FBX102" s="40"/>
      <c r="FBY102" s="40"/>
      <c r="FBZ102" s="40"/>
      <c r="FCA102" s="40"/>
      <c r="FCB102" s="40"/>
      <c r="FCC102" s="40"/>
      <c r="FCD102" s="40"/>
      <c r="FCE102" s="40"/>
      <c r="FCF102" s="40"/>
      <c r="FCG102" s="40"/>
      <c r="FCH102" s="40"/>
      <c r="FCI102" s="40"/>
      <c r="FCJ102" s="40"/>
      <c r="FCK102" s="40"/>
      <c r="FCL102" s="40"/>
      <c r="FCM102" s="40"/>
      <c r="FCN102" s="40"/>
      <c r="FCO102" s="40"/>
      <c r="FCP102" s="40"/>
      <c r="FCQ102" s="40"/>
      <c r="FCR102" s="40"/>
      <c r="FCS102" s="40"/>
      <c r="FCT102" s="40"/>
      <c r="FCU102" s="40"/>
      <c r="FCV102" s="40"/>
      <c r="FCW102" s="40"/>
      <c r="FCX102" s="40"/>
      <c r="FCY102" s="40"/>
      <c r="FCZ102" s="40"/>
      <c r="FDA102" s="40"/>
      <c r="FDB102" s="40"/>
      <c r="FDC102" s="40"/>
      <c r="FDD102" s="40"/>
      <c r="FDE102" s="40"/>
      <c r="FDF102" s="40"/>
      <c r="FDG102" s="40"/>
      <c r="FDH102" s="40"/>
      <c r="FDI102" s="40"/>
      <c r="FDJ102" s="40"/>
      <c r="FDK102" s="40"/>
      <c r="FDL102" s="40"/>
      <c r="FDM102" s="40"/>
      <c r="FDN102" s="40"/>
      <c r="FDO102" s="40"/>
      <c r="FDP102" s="40"/>
      <c r="FDQ102" s="40"/>
      <c r="FDR102" s="40"/>
      <c r="FDS102" s="40"/>
      <c r="FDT102" s="40"/>
      <c r="FDU102" s="40"/>
      <c r="FDV102" s="40"/>
      <c r="FDW102" s="40"/>
      <c r="FDX102" s="40"/>
      <c r="FDY102" s="40"/>
      <c r="FDZ102" s="40"/>
      <c r="FEA102" s="40"/>
      <c r="FEB102" s="40"/>
      <c r="FEC102" s="40"/>
      <c r="FED102" s="40"/>
      <c r="FEE102" s="40"/>
      <c r="FEF102" s="40"/>
      <c r="FEG102" s="40"/>
      <c r="FEH102" s="40"/>
      <c r="FEI102" s="40"/>
      <c r="FEJ102" s="40"/>
      <c r="FEK102" s="40"/>
      <c r="FEL102" s="40"/>
      <c r="FEM102" s="40"/>
      <c r="FEN102" s="40"/>
      <c r="FEO102" s="40"/>
      <c r="FEP102" s="40"/>
      <c r="FEQ102" s="40"/>
      <c r="FER102" s="40"/>
      <c r="FES102" s="40"/>
      <c r="FET102" s="40"/>
      <c r="FEU102" s="40"/>
      <c r="FEV102" s="40"/>
      <c r="FEW102" s="40"/>
      <c r="FEX102" s="40"/>
      <c r="FEY102" s="40"/>
      <c r="FEZ102" s="40"/>
      <c r="FFA102" s="40"/>
      <c r="FFB102" s="40"/>
      <c r="FFC102" s="40"/>
      <c r="FFD102" s="40"/>
      <c r="FFE102" s="40"/>
      <c r="FFF102" s="40"/>
      <c r="FFG102" s="40"/>
      <c r="FFH102" s="40"/>
      <c r="FFI102" s="40"/>
      <c r="FFJ102" s="40"/>
      <c r="FFK102" s="40"/>
      <c r="FFL102" s="40"/>
      <c r="FFM102" s="40"/>
      <c r="FFN102" s="40"/>
      <c r="FFO102" s="40"/>
      <c r="FFP102" s="40"/>
      <c r="FFQ102" s="40"/>
      <c r="FFR102" s="40"/>
      <c r="FFS102" s="40"/>
      <c r="FFT102" s="40"/>
      <c r="FFU102" s="40"/>
      <c r="FFV102" s="40"/>
      <c r="FFW102" s="40"/>
      <c r="FFX102" s="40"/>
      <c r="FFY102" s="40"/>
      <c r="FFZ102" s="40"/>
      <c r="FGA102" s="40"/>
      <c r="FGB102" s="40"/>
      <c r="FGC102" s="40"/>
      <c r="FGD102" s="40"/>
      <c r="FGE102" s="40"/>
      <c r="FGF102" s="40"/>
      <c r="FGG102" s="40"/>
      <c r="FGH102" s="40"/>
      <c r="FGI102" s="40"/>
      <c r="FGJ102" s="40"/>
      <c r="FGK102" s="40"/>
      <c r="FGL102" s="40"/>
      <c r="FGM102" s="40"/>
      <c r="FGN102" s="40"/>
      <c r="FGO102" s="40"/>
      <c r="FGP102" s="40"/>
      <c r="FGQ102" s="40"/>
      <c r="FGR102" s="40"/>
      <c r="FGS102" s="40"/>
      <c r="FGT102" s="40"/>
      <c r="FGU102" s="40"/>
      <c r="FGV102" s="40"/>
      <c r="FGW102" s="40"/>
      <c r="FGX102" s="40"/>
      <c r="FGY102" s="40"/>
      <c r="FGZ102" s="40"/>
      <c r="FHA102" s="40"/>
      <c r="FHB102" s="40"/>
      <c r="FHC102" s="40"/>
      <c r="FHD102" s="40"/>
      <c r="FHE102" s="40"/>
      <c r="FHF102" s="40"/>
      <c r="FHG102" s="40"/>
      <c r="FHH102" s="40"/>
      <c r="FHI102" s="40"/>
      <c r="FHJ102" s="40"/>
      <c r="FHK102" s="40"/>
      <c r="FHL102" s="40"/>
      <c r="FHM102" s="40"/>
      <c r="FHN102" s="40"/>
      <c r="FHO102" s="40"/>
      <c r="FHP102" s="40"/>
      <c r="FHQ102" s="40"/>
      <c r="FHR102" s="40"/>
      <c r="FHS102" s="40"/>
      <c r="FHT102" s="40"/>
      <c r="FHU102" s="40"/>
      <c r="FHV102" s="40"/>
      <c r="FHW102" s="40"/>
      <c r="FHX102" s="40"/>
      <c r="FHY102" s="40"/>
      <c r="FHZ102" s="40"/>
      <c r="FIA102" s="40"/>
      <c r="FIB102" s="40"/>
      <c r="FIC102" s="40"/>
      <c r="FID102" s="40"/>
      <c r="FIE102" s="40"/>
      <c r="FIF102" s="40"/>
      <c r="FIG102" s="40"/>
      <c r="FIH102" s="40"/>
      <c r="FII102" s="40"/>
      <c r="FIJ102" s="40"/>
      <c r="FIK102" s="40"/>
      <c r="FIL102" s="40"/>
      <c r="FIM102" s="40"/>
      <c r="FIN102" s="40"/>
      <c r="FIO102" s="40"/>
      <c r="FIP102" s="40"/>
      <c r="FIQ102" s="40"/>
      <c r="FIR102" s="40"/>
      <c r="FIS102" s="40"/>
      <c r="FIT102" s="40"/>
      <c r="FIU102" s="40"/>
      <c r="FIV102" s="40"/>
      <c r="FIW102" s="40"/>
      <c r="FIX102" s="40"/>
      <c r="FIY102" s="40"/>
      <c r="FIZ102" s="40"/>
      <c r="FJA102" s="40"/>
      <c r="FJB102" s="40"/>
      <c r="FJC102" s="40"/>
      <c r="FJD102" s="40"/>
      <c r="FJE102" s="40"/>
      <c r="FJF102" s="40"/>
      <c r="FJG102" s="40"/>
      <c r="FJH102" s="40"/>
      <c r="FJI102" s="40"/>
      <c r="FJJ102" s="40"/>
      <c r="FJK102" s="40"/>
      <c r="FJL102" s="40"/>
      <c r="FJM102" s="40"/>
      <c r="FJN102" s="40"/>
      <c r="FJO102" s="40"/>
      <c r="FJP102" s="40"/>
      <c r="FJQ102" s="40"/>
      <c r="FJR102" s="40"/>
      <c r="FJS102" s="40"/>
      <c r="FJT102" s="40"/>
      <c r="FJU102" s="40"/>
      <c r="FJV102" s="40"/>
      <c r="FJW102" s="40"/>
      <c r="FJX102" s="40"/>
      <c r="FJY102" s="40"/>
      <c r="FJZ102" s="40"/>
      <c r="FKA102" s="40"/>
      <c r="FKB102" s="40"/>
      <c r="FKC102" s="40"/>
      <c r="FKD102" s="40"/>
      <c r="FKE102" s="40"/>
      <c r="FKF102" s="40"/>
      <c r="FKG102" s="40"/>
      <c r="FKH102" s="40"/>
      <c r="FKI102" s="40"/>
      <c r="FKJ102" s="40"/>
      <c r="FKK102" s="40"/>
      <c r="FKL102" s="40"/>
      <c r="FKM102" s="40"/>
      <c r="FKN102" s="40"/>
      <c r="FKO102" s="40"/>
      <c r="FKP102" s="40"/>
      <c r="FKQ102" s="40"/>
      <c r="FKR102" s="40"/>
      <c r="FKS102" s="40"/>
      <c r="FKT102" s="40"/>
      <c r="FKU102" s="40"/>
      <c r="FKV102" s="40"/>
      <c r="FKW102" s="40"/>
      <c r="FKX102" s="40"/>
      <c r="FKY102" s="40"/>
      <c r="FKZ102" s="40"/>
      <c r="FLA102" s="40"/>
      <c r="FLB102" s="40"/>
      <c r="FLC102" s="40"/>
      <c r="FLD102" s="40"/>
      <c r="FLE102" s="40"/>
      <c r="FLF102" s="40"/>
      <c r="FLG102" s="40"/>
      <c r="FLH102" s="40"/>
      <c r="FLI102" s="40"/>
      <c r="FLJ102" s="40"/>
      <c r="FLK102" s="40"/>
      <c r="FLL102" s="40"/>
      <c r="FLM102" s="40"/>
      <c r="FLN102" s="40"/>
      <c r="FLO102" s="40"/>
      <c r="FLP102" s="40"/>
      <c r="FLQ102" s="40"/>
      <c r="FLR102" s="40"/>
      <c r="FLS102" s="40"/>
      <c r="FLT102" s="40"/>
      <c r="FLU102" s="40"/>
      <c r="FLV102" s="40"/>
      <c r="FLW102" s="40"/>
      <c r="FLX102" s="40"/>
      <c r="FLY102" s="40"/>
      <c r="FLZ102" s="40"/>
      <c r="FMA102" s="40"/>
      <c r="FMB102" s="40"/>
      <c r="FMC102" s="40"/>
      <c r="FMD102" s="40"/>
      <c r="FME102" s="40"/>
      <c r="FMF102" s="40"/>
      <c r="FMG102" s="40"/>
      <c r="FMH102" s="40"/>
      <c r="FMI102" s="40"/>
      <c r="FMJ102" s="40"/>
      <c r="FMK102" s="40"/>
      <c r="FML102" s="40"/>
      <c r="FMM102" s="40"/>
      <c r="FMN102" s="40"/>
      <c r="FMO102" s="40"/>
      <c r="FMP102" s="40"/>
      <c r="FMQ102" s="40"/>
      <c r="FMR102" s="40"/>
      <c r="FMS102" s="40"/>
      <c r="FMT102" s="40"/>
      <c r="FMU102" s="40"/>
      <c r="FMV102" s="40"/>
      <c r="FMW102" s="40"/>
      <c r="FMX102" s="40"/>
      <c r="FMY102" s="40"/>
      <c r="FMZ102" s="40"/>
      <c r="FNA102" s="40"/>
      <c r="FNB102" s="40"/>
      <c r="FNC102" s="40"/>
      <c r="FND102" s="40"/>
      <c r="FNE102" s="40"/>
      <c r="FNF102" s="40"/>
      <c r="FNG102" s="40"/>
      <c r="FNH102" s="40"/>
      <c r="FNI102" s="40"/>
      <c r="FNJ102" s="40"/>
      <c r="FNK102" s="40"/>
      <c r="FNL102" s="40"/>
      <c r="FNM102" s="40"/>
      <c r="FNN102" s="40"/>
      <c r="FNO102" s="40"/>
      <c r="FNP102" s="40"/>
      <c r="FNQ102" s="40"/>
      <c r="FNR102" s="40"/>
      <c r="FNS102" s="40"/>
      <c r="FNT102" s="40"/>
      <c r="FNU102" s="40"/>
      <c r="FNV102" s="40"/>
      <c r="FNW102" s="40"/>
      <c r="FNX102" s="40"/>
      <c r="FNY102" s="40"/>
      <c r="FNZ102" s="40"/>
      <c r="FOA102" s="40"/>
      <c r="FOB102" s="40"/>
      <c r="FOC102" s="40"/>
      <c r="FOD102" s="40"/>
      <c r="FOE102" s="40"/>
      <c r="FOF102" s="40"/>
      <c r="FOG102" s="40"/>
      <c r="FOH102" s="40"/>
      <c r="FOI102" s="40"/>
      <c r="FOJ102" s="40"/>
      <c r="FOK102" s="40"/>
      <c r="FOL102" s="40"/>
      <c r="FOM102" s="40"/>
      <c r="FON102" s="40"/>
      <c r="FOO102" s="40"/>
      <c r="FOP102" s="40"/>
      <c r="FOQ102" s="40"/>
      <c r="FOR102" s="40"/>
      <c r="FOS102" s="40"/>
      <c r="FOT102" s="40"/>
      <c r="FOU102" s="40"/>
      <c r="FOV102" s="40"/>
      <c r="FOW102" s="40"/>
      <c r="FOX102" s="40"/>
      <c r="FOY102" s="40"/>
      <c r="FOZ102" s="40"/>
      <c r="FPA102" s="40"/>
      <c r="FPB102" s="40"/>
      <c r="FPC102" s="40"/>
      <c r="FPD102" s="40"/>
      <c r="FPE102" s="40"/>
      <c r="FPF102" s="40"/>
      <c r="FPG102" s="40"/>
      <c r="FPH102" s="40"/>
      <c r="FPI102" s="40"/>
      <c r="FPJ102" s="40"/>
      <c r="FPK102" s="40"/>
      <c r="FPL102" s="40"/>
      <c r="FPM102" s="40"/>
      <c r="FPN102" s="40"/>
      <c r="FPO102" s="40"/>
      <c r="FPP102" s="40"/>
      <c r="FPQ102" s="40"/>
      <c r="FPR102" s="40"/>
      <c r="FPS102" s="40"/>
      <c r="FPT102" s="40"/>
      <c r="FPU102" s="40"/>
      <c r="FPV102" s="40"/>
      <c r="FPW102" s="40"/>
      <c r="FPX102" s="40"/>
      <c r="FPY102" s="40"/>
      <c r="FPZ102" s="40"/>
      <c r="FQA102" s="40"/>
      <c r="FQB102" s="40"/>
      <c r="FQC102" s="40"/>
      <c r="FQD102" s="40"/>
      <c r="FQE102" s="40"/>
      <c r="FQF102" s="40"/>
      <c r="FQG102" s="40"/>
      <c r="FQH102" s="40"/>
      <c r="FQI102" s="40"/>
      <c r="FQJ102" s="40"/>
      <c r="FQK102" s="40"/>
      <c r="FQL102" s="40"/>
      <c r="FQM102" s="40"/>
      <c r="FQN102" s="40"/>
      <c r="FQO102" s="40"/>
      <c r="FQP102" s="40"/>
      <c r="FQQ102" s="40"/>
      <c r="FQR102" s="40"/>
      <c r="FQS102" s="40"/>
      <c r="FQT102" s="40"/>
      <c r="FQU102" s="40"/>
      <c r="FQV102" s="40"/>
      <c r="FQW102" s="40"/>
      <c r="FQX102" s="40"/>
      <c r="FQY102" s="40"/>
      <c r="FQZ102" s="40"/>
      <c r="FRA102" s="40"/>
      <c r="FRB102" s="40"/>
      <c r="FRC102" s="40"/>
      <c r="FRD102" s="40"/>
      <c r="FRE102" s="40"/>
      <c r="FRF102" s="40"/>
      <c r="FRG102" s="40"/>
      <c r="FRH102" s="40"/>
      <c r="FRI102" s="40"/>
      <c r="FRJ102" s="40"/>
      <c r="FRK102" s="40"/>
      <c r="FRL102" s="40"/>
      <c r="FRM102" s="40"/>
      <c r="FRN102" s="40"/>
      <c r="FRO102" s="40"/>
      <c r="FRP102" s="40"/>
      <c r="FRQ102" s="40"/>
      <c r="FRR102" s="40"/>
      <c r="FRS102" s="40"/>
      <c r="FRT102" s="40"/>
      <c r="FRU102" s="40"/>
      <c r="FRV102" s="40"/>
      <c r="FRW102" s="40"/>
      <c r="FRX102" s="40"/>
      <c r="FRY102" s="40"/>
      <c r="FRZ102" s="40"/>
      <c r="FSA102" s="40"/>
      <c r="FSB102" s="40"/>
      <c r="FSC102" s="40"/>
      <c r="FSD102" s="40"/>
      <c r="FSE102" s="40"/>
      <c r="FSF102" s="40"/>
      <c r="FSG102" s="40"/>
      <c r="FSH102" s="40"/>
      <c r="FSI102" s="40"/>
      <c r="FSJ102" s="40"/>
      <c r="FSK102" s="40"/>
      <c r="FSL102" s="40"/>
      <c r="FSM102" s="40"/>
      <c r="FSN102" s="40"/>
      <c r="FSO102" s="40"/>
      <c r="FSP102" s="40"/>
      <c r="FSQ102" s="40"/>
      <c r="FSR102" s="40"/>
      <c r="FSS102" s="40"/>
      <c r="FST102" s="40"/>
      <c r="FSU102" s="40"/>
      <c r="FSV102" s="40"/>
      <c r="FSW102" s="40"/>
      <c r="FSX102" s="40"/>
      <c r="FSY102" s="40"/>
      <c r="FSZ102" s="40"/>
      <c r="FTA102" s="40"/>
      <c r="FTB102" s="40"/>
      <c r="FTC102" s="40"/>
      <c r="FTD102" s="40"/>
      <c r="FTE102" s="40"/>
      <c r="FTF102" s="40"/>
      <c r="FTG102" s="40"/>
      <c r="FTH102" s="40"/>
      <c r="FTI102" s="40"/>
      <c r="FTJ102" s="40"/>
      <c r="FTK102" s="40"/>
      <c r="FTL102" s="40"/>
      <c r="FTM102" s="40"/>
      <c r="FTN102" s="40"/>
      <c r="FTO102" s="40"/>
      <c r="FTP102" s="40"/>
      <c r="FTQ102" s="40"/>
      <c r="FTR102" s="40"/>
      <c r="FTS102" s="40"/>
      <c r="FTT102" s="40"/>
      <c r="FTU102" s="40"/>
      <c r="FTV102" s="40"/>
      <c r="FTW102" s="40"/>
      <c r="FTX102" s="40"/>
      <c r="FTY102" s="40"/>
      <c r="FTZ102" s="40"/>
      <c r="FUA102" s="40"/>
      <c r="FUB102" s="40"/>
      <c r="FUC102" s="40"/>
      <c r="FUD102" s="40"/>
      <c r="FUE102" s="40"/>
      <c r="FUF102" s="40"/>
      <c r="FUG102" s="40"/>
      <c r="FUH102" s="40"/>
      <c r="FUI102" s="40"/>
      <c r="FUJ102" s="40"/>
      <c r="FUK102" s="40"/>
      <c r="FUL102" s="40"/>
      <c r="FUM102" s="40"/>
      <c r="FUN102" s="40"/>
      <c r="FUO102" s="40"/>
      <c r="FUP102" s="40"/>
      <c r="FUQ102" s="40"/>
      <c r="FUR102" s="40"/>
      <c r="FUS102" s="40"/>
      <c r="FUT102" s="40"/>
      <c r="FUU102" s="40"/>
      <c r="FUV102" s="40"/>
      <c r="FUW102" s="40"/>
      <c r="FUX102" s="40"/>
      <c r="FUY102" s="40"/>
      <c r="FUZ102" s="40"/>
      <c r="FVA102" s="40"/>
      <c r="FVB102" s="40"/>
      <c r="FVC102" s="40"/>
      <c r="FVD102" s="40"/>
      <c r="FVE102" s="40"/>
      <c r="FVF102" s="40"/>
      <c r="FVG102" s="40"/>
      <c r="FVH102" s="40"/>
      <c r="FVI102" s="40"/>
      <c r="FVJ102" s="40"/>
      <c r="FVK102" s="40"/>
      <c r="FVL102" s="40"/>
      <c r="FVM102" s="40"/>
      <c r="FVN102" s="40"/>
      <c r="FVO102" s="40"/>
      <c r="FVP102" s="40"/>
      <c r="FVQ102" s="40"/>
      <c r="FVR102" s="40"/>
      <c r="FVS102" s="40"/>
      <c r="FVT102" s="40"/>
      <c r="FVU102" s="40"/>
      <c r="FVV102" s="40"/>
      <c r="FVW102" s="40"/>
      <c r="FVX102" s="40"/>
      <c r="FVY102" s="40"/>
      <c r="FVZ102" s="40"/>
      <c r="FWA102" s="40"/>
      <c r="FWB102" s="40"/>
      <c r="FWC102" s="40"/>
      <c r="FWD102" s="40"/>
      <c r="FWE102" s="40"/>
      <c r="FWF102" s="40"/>
      <c r="FWG102" s="40"/>
      <c r="FWH102" s="40"/>
      <c r="FWI102" s="40"/>
      <c r="FWJ102" s="40"/>
      <c r="FWK102" s="40"/>
      <c r="FWL102" s="40"/>
      <c r="FWM102" s="40"/>
      <c r="FWN102" s="40"/>
      <c r="FWO102" s="40"/>
      <c r="FWP102" s="40"/>
      <c r="FWQ102" s="40"/>
      <c r="FWR102" s="40"/>
      <c r="FWS102" s="40"/>
      <c r="FWT102" s="40"/>
      <c r="FWU102" s="40"/>
      <c r="FWV102" s="40"/>
      <c r="FWW102" s="40"/>
      <c r="FWX102" s="40"/>
      <c r="FWY102" s="40"/>
      <c r="FWZ102" s="40"/>
      <c r="FXA102" s="40"/>
      <c r="FXB102" s="40"/>
      <c r="FXC102" s="40"/>
      <c r="FXD102" s="40"/>
      <c r="FXE102" s="40"/>
      <c r="FXF102" s="40"/>
      <c r="FXG102" s="40"/>
      <c r="FXH102" s="40"/>
      <c r="FXI102" s="40"/>
      <c r="FXJ102" s="40"/>
      <c r="FXK102" s="40"/>
      <c r="FXL102" s="40"/>
      <c r="FXM102" s="40"/>
      <c r="FXN102" s="40"/>
      <c r="FXO102" s="40"/>
      <c r="FXP102" s="40"/>
      <c r="FXQ102" s="40"/>
      <c r="FXR102" s="40"/>
      <c r="FXS102" s="40"/>
      <c r="FXT102" s="40"/>
      <c r="FXU102" s="40"/>
      <c r="FXV102" s="40"/>
      <c r="FXW102" s="40"/>
      <c r="FXX102" s="40"/>
      <c r="FXY102" s="40"/>
      <c r="FXZ102" s="40"/>
      <c r="FYA102" s="40"/>
      <c r="FYB102" s="40"/>
      <c r="FYC102" s="40"/>
      <c r="FYD102" s="40"/>
      <c r="FYE102" s="40"/>
      <c r="FYF102" s="40"/>
      <c r="FYG102" s="40"/>
      <c r="FYH102" s="40"/>
      <c r="FYI102" s="40"/>
      <c r="FYJ102" s="40"/>
      <c r="FYK102" s="40"/>
      <c r="FYL102" s="40"/>
      <c r="FYM102" s="40"/>
      <c r="FYN102" s="40"/>
      <c r="FYO102" s="40"/>
      <c r="FYP102" s="40"/>
      <c r="FYQ102" s="40"/>
      <c r="FYR102" s="40"/>
      <c r="FYS102" s="40"/>
      <c r="FYT102" s="40"/>
      <c r="FYU102" s="40"/>
      <c r="FYV102" s="40"/>
      <c r="FYW102" s="40"/>
      <c r="FYX102" s="40"/>
      <c r="FYY102" s="40"/>
      <c r="FYZ102" s="40"/>
      <c r="FZA102" s="40"/>
      <c r="FZB102" s="40"/>
      <c r="FZC102" s="40"/>
      <c r="FZD102" s="40"/>
      <c r="FZE102" s="40"/>
      <c r="FZF102" s="40"/>
      <c r="FZG102" s="40"/>
      <c r="FZH102" s="40"/>
      <c r="FZI102" s="40"/>
      <c r="FZJ102" s="40"/>
      <c r="FZK102" s="40"/>
      <c r="FZL102" s="40"/>
      <c r="FZM102" s="40"/>
      <c r="FZN102" s="40"/>
      <c r="FZO102" s="40"/>
      <c r="FZP102" s="40"/>
      <c r="FZQ102" s="40"/>
      <c r="FZR102" s="40"/>
      <c r="FZS102" s="40"/>
      <c r="FZT102" s="40"/>
      <c r="FZU102" s="40"/>
      <c r="FZV102" s="40"/>
      <c r="FZW102" s="40"/>
      <c r="FZX102" s="40"/>
      <c r="FZY102" s="40"/>
      <c r="FZZ102" s="40"/>
      <c r="GAA102" s="40"/>
      <c r="GAB102" s="40"/>
      <c r="GAC102" s="40"/>
      <c r="GAD102" s="40"/>
      <c r="GAE102" s="40"/>
      <c r="GAF102" s="40"/>
      <c r="GAG102" s="40"/>
      <c r="GAH102" s="40"/>
      <c r="GAI102" s="40"/>
      <c r="GAJ102" s="40"/>
      <c r="GAK102" s="40"/>
      <c r="GAL102" s="40"/>
      <c r="GAM102" s="40"/>
      <c r="GAN102" s="40"/>
      <c r="GAO102" s="40"/>
      <c r="GAP102" s="40"/>
      <c r="GAQ102" s="40"/>
      <c r="GAR102" s="40"/>
      <c r="GAS102" s="40"/>
      <c r="GAT102" s="40"/>
      <c r="GAU102" s="40"/>
      <c r="GAV102" s="40"/>
      <c r="GAW102" s="40"/>
      <c r="GAX102" s="40"/>
      <c r="GAY102" s="40"/>
      <c r="GAZ102" s="40"/>
      <c r="GBA102" s="40"/>
      <c r="GBB102" s="40"/>
      <c r="GBC102" s="40"/>
      <c r="GBD102" s="40"/>
      <c r="GBE102" s="40"/>
      <c r="GBF102" s="40"/>
      <c r="GBG102" s="40"/>
      <c r="GBH102" s="40"/>
      <c r="GBI102" s="40"/>
      <c r="GBJ102" s="40"/>
      <c r="GBK102" s="40"/>
      <c r="GBL102" s="40"/>
      <c r="GBM102" s="40"/>
      <c r="GBN102" s="40"/>
      <c r="GBO102" s="40"/>
      <c r="GBP102" s="40"/>
      <c r="GBQ102" s="40"/>
      <c r="GBR102" s="40"/>
      <c r="GBS102" s="40"/>
      <c r="GBT102" s="40"/>
      <c r="GBU102" s="40"/>
      <c r="GBV102" s="40"/>
      <c r="GBW102" s="40"/>
      <c r="GBX102" s="40"/>
      <c r="GBY102" s="40"/>
      <c r="GBZ102" s="40"/>
      <c r="GCA102" s="40"/>
      <c r="GCB102" s="40"/>
      <c r="GCC102" s="40"/>
      <c r="GCD102" s="40"/>
      <c r="GCE102" s="40"/>
      <c r="GCF102" s="40"/>
      <c r="GCG102" s="40"/>
      <c r="GCH102" s="40"/>
      <c r="GCI102" s="40"/>
      <c r="GCJ102" s="40"/>
      <c r="GCK102" s="40"/>
      <c r="GCL102" s="40"/>
      <c r="GCM102" s="40"/>
      <c r="GCN102" s="40"/>
      <c r="GCO102" s="40"/>
      <c r="GCP102" s="40"/>
      <c r="GCQ102" s="40"/>
      <c r="GCR102" s="40"/>
      <c r="GCS102" s="40"/>
      <c r="GCT102" s="40"/>
      <c r="GCU102" s="40"/>
      <c r="GCV102" s="40"/>
      <c r="GCW102" s="40"/>
      <c r="GCX102" s="40"/>
      <c r="GCY102" s="40"/>
      <c r="GCZ102" s="40"/>
      <c r="GDA102" s="40"/>
      <c r="GDB102" s="40"/>
      <c r="GDC102" s="40"/>
      <c r="GDD102" s="40"/>
      <c r="GDE102" s="40"/>
      <c r="GDF102" s="40"/>
      <c r="GDG102" s="40"/>
      <c r="GDH102" s="40"/>
      <c r="GDI102" s="40"/>
      <c r="GDJ102" s="40"/>
      <c r="GDK102" s="40"/>
      <c r="GDL102" s="40"/>
      <c r="GDM102" s="40"/>
      <c r="GDN102" s="40"/>
      <c r="GDO102" s="40"/>
      <c r="GDP102" s="40"/>
      <c r="GDQ102" s="40"/>
      <c r="GDR102" s="40"/>
      <c r="GDS102" s="40"/>
      <c r="GDT102" s="40"/>
      <c r="GDU102" s="40"/>
      <c r="GDV102" s="40"/>
      <c r="GDW102" s="40"/>
      <c r="GDX102" s="40"/>
      <c r="GDY102" s="40"/>
      <c r="GDZ102" s="40"/>
      <c r="GEA102" s="40"/>
      <c r="GEB102" s="40"/>
      <c r="GEC102" s="40"/>
      <c r="GED102" s="40"/>
      <c r="GEE102" s="40"/>
      <c r="GEF102" s="40"/>
      <c r="GEG102" s="40"/>
      <c r="GEH102" s="40"/>
      <c r="GEI102" s="40"/>
      <c r="GEJ102" s="40"/>
      <c r="GEK102" s="40"/>
      <c r="GEL102" s="40"/>
      <c r="GEM102" s="40"/>
      <c r="GEN102" s="40"/>
      <c r="GEO102" s="40"/>
      <c r="GEP102" s="40"/>
      <c r="GEQ102" s="40"/>
      <c r="GER102" s="40"/>
      <c r="GES102" s="40"/>
      <c r="GET102" s="40"/>
      <c r="GEU102" s="40"/>
      <c r="GEV102" s="40"/>
      <c r="GEW102" s="40"/>
      <c r="GEX102" s="40"/>
      <c r="GEY102" s="40"/>
      <c r="GEZ102" s="40"/>
      <c r="GFA102" s="40"/>
      <c r="GFB102" s="40"/>
      <c r="GFC102" s="40"/>
      <c r="GFD102" s="40"/>
      <c r="GFE102" s="40"/>
      <c r="GFF102" s="40"/>
      <c r="GFG102" s="40"/>
      <c r="GFH102" s="40"/>
      <c r="GFI102" s="40"/>
      <c r="GFJ102" s="40"/>
      <c r="GFK102" s="40"/>
      <c r="GFL102" s="40"/>
      <c r="GFM102" s="40"/>
      <c r="GFN102" s="40"/>
      <c r="GFO102" s="40"/>
      <c r="GFP102" s="40"/>
      <c r="GFQ102" s="40"/>
      <c r="GFR102" s="40"/>
      <c r="GFS102" s="40"/>
      <c r="GFT102" s="40"/>
      <c r="GFU102" s="40"/>
      <c r="GFV102" s="40"/>
      <c r="GFW102" s="40"/>
      <c r="GFX102" s="40"/>
      <c r="GFY102" s="40"/>
      <c r="GFZ102" s="40"/>
      <c r="GGA102" s="40"/>
      <c r="GGB102" s="40"/>
      <c r="GGC102" s="40"/>
      <c r="GGD102" s="40"/>
      <c r="GGE102" s="40"/>
      <c r="GGF102" s="40"/>
      <c r="GGG102" s="40"/>
      <c r="GGH102" s="40"/>
      <c r="GGI102" s="40"/>
      <c r="GGJ102" s="40"/>
      <c r="GGK102" s="40"/>
      <c r="GGL102" s="40"/>
      <c r="GGM102" s="40"/>
      <c r="GGN102" s="40"/>
      <c r="GGO102" s="40"/>
      <c r="GGP102" s="40"/>
      <c r="GGQ102" s="40"/>
      <c r="GGR102" s="40"/>
      <c r="GGS102" s="40"/>
      <c r="GGT102" s="40"/>
      <c r="GGU102" s="40"/>
      <c r="GGV102" s="40"/>
      <c r="GGW102" s="40"/>
      <c r="GGX102" s="40"/>
      <c r="GGY102" s="40"/>
      <c r="GGZ102" s="40"/>
      <c r="GHA102" s="40"/>
      <c r="GHB102" s="40"/>
      <c r="GHC102" s="40"/>
      <c r="GHD102" s="40"/>
      <c r="GHE102" s="40"/>
      <c r="GHF102" s="40"/>
      <c r="GHG102" s="40"/>
      <c r="GHH102" s="40"/>
      <c r="GHI102" s="40"/>
      <c r="GHJ102" s="40"/>
      <c r="GHK102" s="40"/>
      <c r="GHL102" s="40"/>
      <c r="GHM102" s="40"/>
      <c r="GHN102" s="40"/>
      <c r="GHO102" s="40"/>
      <c r="GHP102" s="40"/>
      <c r="GHQ102" s="40"/>
      <c r="GHR102" s="40"/>
      <c r="GHS102" s="40"/>
      <c r="GHT102" s="40"/>
      <c r="GHU102" s="40"/>
      <c r="GHV102" s="40"/>
      <c r="GHW102" s="40"/>
      <c r="GHX102" s="40"/>
      <c r="GHY102" s="40"/>
      <c r="GHZ102" s="40"/>
      <c r="GIA102" s="40"/>
      <c r="GIB102" s="40"/>
      <c r="GIC102" s="40"/>
      <c r="GID102" s="40"/>
      <c r="GIE102" s="40"/>
      <c r="GIF102" s="40"/>
      <c r="GIG102" s="40"/>
      <c r="GIH102" s="40"/>
      <c r="GII102" s="40"/>
      <c r="GIJ102" s="40"/>
      <c r="GIK102" s="40"/>
      <c r="GIL102" s="40"/>
      <c r="GIM102" s="40"/>
      <c r="GIN102" s="40"/>
      <c r="GIO102" s="40"/>
      <c r="GIP102" s="40"/>
      <c r="GIQ102" s="40"/>
      <c r="GIR102" s="40"/>
      <c r="GIS102" s="40"/>
      <c r="GIT102" s="40"/>
      <c r="GIU102" s="40"/>
      <c r="GIV102" s="40"/>
      <c r="GIW102" s="40"/>
      <c r="GIX102" s="40"/>
      <c r="GIY102" s="40"/>
      <c r="GIZ102" s="40"/>
      <c r="GJA102" s="40"/>
      <c r="GJB102" s="40"/>
      <c r="GJC102" s="40"/>
      <c r="GJD102" s="40"/>
      <c r="GJE102" s="40"/>
      <c r="GJF102" s="40"/>
      <c r="GJG102" s="40"/>
      <c r="GJH102" s="40"/>
      <c r="GJI102" s="40"/>
      <c r="GJJ102" s="40"/>
      <c r="GJK102" s="40"/>
      <c r="GJL102" s="40"/>
      <c r="GJM102" s="40"/>
      <c r="GJN102" s="40"/>
      <c r="GJO102" s="40"/>
      <c r="GJP102" s="40"/>
      <c r="GJQ102" s="40"/>
      <c r="GJR102" s="40"/>
      <c r="GJS102" s="40"/>
      <c r="GJT102" s="40"/>
      <c r="GJU102" s="40"/>
      <c r="GJV102" s="40"/>
      <c r="GJW102" s="40"/>
      <c r="GJX102" s="40"/>
      <c r="GJY102" s="40"/>
      <c r="GJZ102" s="40"/>
      <c r="GKA102" s="40"/>
      <c r="GKB102" s="40"/>
      <c r="GKC102" s="40"/>
      <c r="GKD102" s="40"/>
      <c r="GKE102" s="40"/>
      <c r="GKF102" s="40"/>
      <c r="GKG102" s="40"/>
      <c r="GKH102" s="40"/>
      <c r="GKI102" s="40"/>
      <c r="GKJ102" s="40"/>
      <c r="GKK102" s="40"/>
      <c r="GKL102" s="40"/>
      <c r="GKM102" s="40"/>
      <c r="GKN102" s="40"/>
      <c r="GKO102" s="40"/>
      <c r="GKP102" s="40"/>
      <c r="GKQ102" s="40"/>
      <c r="GKR102" s="40"/>
      <c r="GKS102" s="40"/>
      <c r="GKT102" s="40"/>
      <c r="GKU102" s="40"/>
      <c r="GKV102" s="40"/>
      <c r="GKW102" s="40"/>
      <c r="GKX102" s="40"/>
      <c r="GKY102" s="40"/>
      <c r="GKZ102" s="40"/>
      <c r="GLA102" s="40"/>
      <c r="GLB102" s="40"/>
      <c r="GLC102" s="40"/>
      <c r="GLD102" s="40"/>
      <c r="GLE102" s="40"/>
      <c r="GLF102" s="40"/>
      <c r="GLG102" s="40"/>
      <c r="GLH102" s="40"/>
      <c r="GLI102" s="40"/>
      <c r="GLJ102" s="40"/>
      <c r="GLK102" s="40"/>
      <c r="GLL102" s="40"/>
      <c r="GLM102" s="40"/>
      <c r="GLN102" s="40"/>
      <c r="GLO102" s="40"/>
      <c r="GLP102" s="40"/>
      <c r="GLQ102" s="40"/>
      <c r="GLR102" s="40"/>
      <c r="GLS102" s="40"/>
      <c r="GLT102" s="40"/>
      <c r="GLU102" s="40"/>
      <c r="GLV102" s="40"/>
      <c r="GLW102" s="40"/>
      <c r="GLX102" s="40"/>
      <c r="GLY102" s="40"/>
      <c r="GLZ102" s="40"/>
      <c r="GMA102" s="40"/>
      <c r="GMB102" s="40"/>
      <c r="GMC102" s="40"/>
      <c r="GMD102" s="40"/>
      <c r="GME102" s="40"/>
      <c r="GMF102" s="40"/>
      <c r="GMG102" s="40"/>
      <c r="GMH102" s="40"/>
      <c r="GMI102" s="40"/>
      <c r="GMJ102" s="40"/>
      <c r="GMK102" s="40"/>
      <c r="GML102" s="40"/>
      <c r="GMM102" s="40"/>
      <c r="GMN102" s="40"/>
      <c r="GMO102" s="40"/>
      <c r="GMP102" s="40"/>
      <c r="GMQ102" s="40"/>
      <c r="GMR102" s="40"/>
      <c r="GMS102" s="40"/>
      <c r="GMT102" s="40"/>
      <c r="GMU102" s="40"/>
      <c r="GMV102" s="40"/>
      <c r="GMW102" s="40"/>
      <c r="GMX102" s="40"/>
      <c r="GMY102" s="40"/>
      <c r="GMZ102" s="40"/>
      <c r="GNA102" s="40"/>
      <c r="GNB102" s="40"/>
      <c r="GNC102" s="40"/>
      <c r="GND102" s="40"/>
      <c r="GNE102" s="40"/>
      <c r="GNF102" s="40"/>
      <c r="GNG102" s="40"/>
      <c r="GNH102" s="40"/>
      <c r="GNI102" s="40"/>
      <c r="GNJ102" s="40"/>
      <c r="GNK102" s="40"/>
      <c r="GNL102" s="40"/>
      <c r="GNM102" s="40"/>
      <c r="GNN102" s="40"/>
      <c r="GNO102" s="40"/>
      <c r="GNP102" s="40"/>
      <c r="GNQ102" s="40"/>
      <c r="GNR102" s="40"/>
      <c r="GNS102" s="40"/>
      <c r="GNT102" s="40"/>
      <c r="GNU102" s="40"/>
      <c r="GNV102" s="40"/>
      <c r="GNW102" s="40"/>
      <c r="GNX102" s="40"/>
      <c r="GNY102" s="40"/>
      <c r="GNZ102" s="40"/>
      <c r="GOA102" s="40"/>
      <c r="GOB102" s="40"/>
      <c r="GOC102" s="40"/>
      <c r="GOD102" s="40"/>
      <c r="GOE102" s="40"/>
      <c r="GOF102" s="40"/>
      <c r="GOG102" s="40"/>
      <c r="GOH102" s="40"/>
      <c r="GOI102" s="40"/>
      <c r="GOJ102" s="40"/>
      <c r="GOK102" s="40"/>
      <c r="GOL102" s="40"/>
      <c r="GOM102" s="40"/>
      <c r="GON102" s="40"/>
      <c r="GOO102" s="40"/>
      <c r="GOP102" s="40"/>
      <c r="GOQ102" s="40"/>
      <c r="GOR102" s="40"/>
      <c r="GOS102" s="40"/>
      <c r="GOT102" s="40"/>
      <c r="GOU102" s="40"/>
      <c r="GOV102" s="40"/>
      <c r="GOW102" s="40"/>
      <c r="GOX102" s="40"/>
      <c r="GOY102" s="40"/>
      <c r="GOZ102" s="40"/>
      <c r="GPA102" s="40"/>
      <c r="GPB102" s="40"/>
      <c r="GPC102" s="40"/>
      <c r="GPD102" s="40"/>
      <c r="GPE102" s="40"/>
      <c r="GPF102" s="40"/>
      <c r="GPG102" s="40"/>
      <c r="GPH102" s="40"/>
      <c r="GPI102" s="40"/>
      <c r="GPJ102" s="40"/>
      <c r="GPK102" s="40"/>
      <c r="GPL102" s="40"/>
      <c r="GPM102" s="40"/>
      <c r="GPN102" s="40"/>
      <c r="GPO102" s="40"/>
      <c r="GPP102" s="40"/>
      <c r="GPQ102" s="40"/>
      <c r="GPR102" s="40"/>
      <c r="GPS102" s="40"/>
      <c r="GPT102" s="40"/>
      <c r="GPU102" s="40"/>
      <c r="GPV102" s="40"/>
      <c r="GPW102" s="40"/>
      <c r="GPX102" s="40"/>
      <c r="GPY102" s="40"/>
      <c r="GPZ102" s="40"/>
      <c r="GQA102" s="40"/>
      <c r="GQB102" s="40"/>
      <c r="GQC102" s="40"/>
      <c r="GQD102" s="40"/>
      <c r="GQE102" s="40"/>
      <c r="GQF102" s="40"/>
      <c r="GQG102" s="40"/>
      <c r="GQH102" s="40"/>
      <c r="GQI102" s="40"/>
      <c r="GQJ102" s="40"/>
      <c r="GQK102" s="40"/>
      <c r="GQL102" s="40"/>
      <c r="GQM102" s="40"/>
      <c r="GQN102" s="40"/>
      <c r="GQO102" s="40"/>
      <c r="GQP102" s="40"/>
      <c r="GQQ102" s="40"/>
      <c r="GQR102" s="40"/>
      <c r="GQS102" s="40"/>
      <c r="GQT102" s="40"/>
      <c r="GQU102" s="40"/>
      <c r="GQV102" s="40"/>
      <c r="GQW102" s="40"/>
      <c r="GQX102" s="40"/>
      <c r="GQY102" s="40"/>
      <c r="GQZ102" s="40"/>
      <c r="GRA102" s="40"/>
      <c r="GRB102" s="40"/>
      <c r="GRC102" s="40"/>
      <c r="GRD102" s="40"/>
      <c r="GRE102" s="40"/>
      <c r="GRF102" s="40"/>
      <c r="GRG102" s="40"/>
      <c r="GRH102" s="40"/>
      <c r="GRI102" s="40"/>
      <c r="GRJ102" s="40"/>
      <c r="GRK102" s="40"/>
      <c r="GRL102" s="40"/>
      <c r="GRM102" s="40"/>
      <c r="GRN102" s="40"/>
      <c r="GRO102" s="40"/>
      <c r="GRP102" s="40"/>
      <c r="GRQ102" s="40"/>
      <c r="GRR102" s="40"/>
      <c r="GRS102" s="40"/>
      <c r="GRT102" s="40"/>
      <c r="GRU102" s="40"/>
      <c r="GRV102" s="40"/>
      <c r="GRW102" s="40"/>
      <c r="GRX102" s="40"/>
      <c r="GRY102" s="40"/>
      <c r="GRZ102" s="40"/>
      <c r="GSA102" s="40"/>
      <c r="GSB102" s="40"/>
      <c r="GSC102" s="40"/>
      <c r="GSD102" s="40"/>
      <c r="GSE102" s="40"/>
      <c r="GSF102" s="40"/>
      <c r="GSG102" s="40"/>
      <c r="GSH102" s="40"/>
      <c r="GSI102" s="40"/>
      <c r="GSJ102" s="40"/>
      <c r="GSK102" s="40"/>
      <c r="GSL102" s="40"/>
      <c r="GSM102" s="40"/>
      <c r="GSN102" s="40"/>
      <c r="GSO102" s="40"/>
      <c r="GSP102" s="40"/>
      <c r="GSQ102" s="40"/>
      <c r="GSR102" s="40"/>
      <c r="GSS102" s="40"/>
      <c r="GST102" s="40"/>
      <c r="GSU102" s="40"/>
      <c r="GSV102" s="40"/>
      <c r="GSW102" s="40"/>
      <c r="GSX102" s="40"/>
      <c r="GSY102" s="40"/>
      <c r="GSZ102" s="40"/>
      <c r="GTA102" s="40"/>
      <c r="GTB102" s="40"/>
      <c r="GTC102" s="40"/>
      <c r="GTD102" s="40"/>
      <c r="GTE102" s="40"/>
      <c r="GTF102" s="40"/>
      <c r="GTG102" s="40"/>
      <c r="GTH102" s="40"/>
      <c r="GTI102" s="40"/>
      <c r="GTJ102" s="40"/>
      <c r="GTK102" s="40"/>
      <c r="GTL102" s="40"/>
      <c r="GTM102" s="40"/>
      <c r="GTN102" s="40"/>
      <c r="GTO102" s="40"/>
      <c r="GTP102" s="40"/>
      <c r="GTQ102" s="40"/>
      <c r="GTR102" s="40"/>
      <c r="GTS102" s="40"/>
      <c r="GTT102" s="40"/>
      <c r="GTU102" s="40"/>
      <c r="GTV102" s="40"/>
      <c r="GTW102" s="40"/>
      <c r="GTX102" s="40"/>
      <c r="GTY102" s="40"/>
      <c r="GTZ102" s="40"/>
      <c r="GUA102" s="40"/>
      <c r="GUB102" s="40"/>
      <c r="GUC102" s="40"/>
      <c r="GUD102" s="40"/>
      <c r="GUE102" s="40"/>
      <c r="GUF102" s="40"/>
      <c r="GUG102" s="40"/>
      <c r="GUH102" s="40"/>
      <c r="GUI102" s="40"/>
      <c r="GUJ102" s="40"/>
      <c r="GUK102" s="40"/>
      <c r="GUL102" s="40"/>
      <c r="GUM102" s="40"/>
      <c r="GUN102" s="40"/>
      <c r="GUO102" s="40"/>
      <c r="GUP102" s="40"/>
      <c r="GUQ102" s="40"/>
      <c r="GUR102" s="40"/>
      <c r="GUS102" s="40"/>
      <c r="GUT102" s="40"/>
      <c r="GUU102" s="40"/>
      <c r="GUV102" s="40"/>
      <c r="GUW102" s="40"/>
      <c r="GUX102" s="40"/>
      <c r="GUY102" s="40"/>
      <c r="GUZ102" s="40"/>
      <c r="GVA102" s="40"/>
      <c r="GVB102" s="40"/>
      <c r="GVC102" s="40"/>
      <c r="GVD102" s="40"/>
      <c r="GVE102" s="40"/>
      <c r="GVF102" s="40"/>
      <c r="GVG102" s="40"/>
      <c r="GVH102" s="40"/>
      <c r="GVI102" s="40"/>
      <c r="GVJ102" s="40"/>
      <c r="GVK102" s="40"/>
      <c r="GVL102" s="40"/>
      <c r="GVM102" s="40"/>
      <c r="GVN102" s="40"/>
      <c r="GVO102" s="40"/>
      <c r="GVP102" s="40"/>
      <c r="GVQ102" s="40"/>
      <c r="GVR102" s="40"/>
      <c r="GVS102" s="40"/>
      <c r="GVT102" s="40"/>
      <c r="GVU102" s="40"/>
      <c r="GVV102" s="40"/>
      <c r="GVW102" s="40"/>
      <c r="GVX102" s="40"/>
      <c r="GVY102" s="40"/>
      <c r="GVZ102" s="40"/>
      <c r="GWA102" s="40"/>
      <c r="GWB102" s="40"/>
      <c r="GWC102" s="40"/>
      <c r="GWD102" s="40"/>
      <c r="GWE102" s="40"/>
      <c r="GWF102" s="40"/>
      <c r="GWG102" s="40"/>
      <c r="GWH102" s="40"/>
      <c r="GWI102" s="40"/>
      <c r="GWJ102" s="40"/>
      <c r="GWK102" s="40"/>
      <c r="GWL102" s="40"/>
      <c r="GWM102" s="40"/>
      <c r="GWN102" s="40"/>
      <c r="GWO102" s="40"/>
      <c r="GWP102" s="40"/>
      <c r="GWQ102" s="40"/>
      <c r="GWR102" s="40"/>
      <c r="GWS102" s="40"/>
      <c r="GWT102" s="40"/>
      <c r="GWU102" s="40"/>
      <c r="GWV102" s="40"/>
      <c r="GWW102" s="40"/>
      <c r="GWX102" s="40"/>
      <c r="GWY102" s="40"/>
      <c r="GWZ102" s="40"/>
      <c r="GXA102" s="40"/>
      <c r="GXB102" s="40"/>
      <c r="GXC102" s="40"/>
      <c r="GXD102" s="40"/>
      <c r="GXE102" s="40"/>
      <c r="GXF102" s="40"/>
      <c r="GXG102" s="40"/>
      <c r="GXH102" s="40"/>
      <c r="GXI102" s="40"/>
      <c r="GXJ102" s="40"/>
      <c r="GXK102" s="40"/>
      <c r="GXL102" s="40"/>
      <c r="GXM102" s="40"/>
      <c r="GXN102" s="40"/>
      <c r="GXO102" s="40"/>
      <c r="GXP102" s="40"/>
      <c r="GXQ102" s="40"/>
      <c r="GXR102" s="40"/>
      <c r="GXS102" s="40"/>
      <c r="GXT102" s="40"/>
      <c r="GXU102" s="40"/>
      <c r="GXV102" s="40"/>
      <c r="GXW102" s="40"/>
      <c r="GXX102" s="40"/>
      <c r="GXY102" s="40"/>
      <c r="GXZ102" s="40"/>
      <c r="GYA102" s="40"/>
      <c r="GYB102" s="40"/>
      <c r="GYC102" s="40"/>
      <c r="GYD102" s="40"/>
      <c r="GYE102" s="40"/>
      <c r="GYF102" s="40"/>
      <c r="GYG102" s="40"/>
      <c r="GYH102" s="40"/>
      <c r="GYI102" s="40"/>
      <c r="GYJ102" s="40"/>
      <c r="GYK102" s="40"/>
      <c r="GYL102" s="40"/>
      <c r="GYM102" s="40"/>
      <c r="GYN102" s="40"/>
      <c r="GYO102" s="40"/>
      <c r="GYP102" s="40"/>
      <c r="GYQ102" s="40"/>
      <c r="GYR102" s="40"/>
      <c r="GYS102" s="40"/>
      <c r="GYT102" s="40"/>
      <c r="GYU102" s="40"/>
      <c r="GYV102" s="40"/>
      <c r="GYW102" s="40"/>
      <c r="GYX102" s="40"/>
      <c r="GYY102" s="40"/>
      <c r="GYZ102" s="40"/>
      <c r="GZA102" s="40"/>
      <c r="GZB102" s="40"/>
      <c r="GZC102" s="40"/>
      <c r="GZD102" s="40"/>
      <c r="GZE102" s="40"/>
      <c r="GZF102" s="40"/>
      <c r="GZG102" s="40"/>
      <c r="GZH102" s="40"/>
      <c r="GZI102" s="40"/>
      <c r="GZJ102" s="40"/>
      <c r="GZK102" s="40"/>
      <c r="GZL102" s="40"/>
      <c r="GZM102" s="40"/>
      <c r="GZN102" s="40"/>
      <c r="GZO102" s="40"/>
      <c r="GZP102" s="40"/>
      <c r="GZQ102" s="40"/>
      <c r="GZR102" s="40"/>
      <c r="GZS102" s="40"/>
      <c r="GZT102" s="40"/>
      <c r="GZU102" s="40"/>
      <c r="GZV102" s="40"/>
      <c r="GZW102" s="40"/>
      <c r="GZX102" s="40"/>
      <c r="GZY102" s="40"/>
      <c r="GZZ102" s="40"/>
      <c r="HAA102" s="40"/>
      <c r="HAB102" s="40"/>
      <c r="HAC102" s="40"/>
      <c r="HAD102" s="40"/>
      <c r="HAE102" s="40"/>
      <c r="HAF102" s="40"/>
      <c r="HAG102" s="40"/>
      <c r="HAH102" s="40"/>
      <c r="HAI102" s="40"/>
      <c r="HAJ102" s="40"/>
      <c r="HAK102" s="40"/>
      <c r="HAL102" s="40"/>
      <c r="HAM102" s="40"/>
      <c r="HAN102" s="40"/>
      <c r="HAO102" s="40"/>
      <c r="HAP102" s="40"/>
      <c r="HAQ102" s="40"/>
      <c r="HAR102" s="40"/>
      <c r="HAS102" s="40"/>
      <c r="HAT102" s="40"/>
      <c r="HAU102" s="40"/>
      <c r="HAV102" s="40"/>
      <c r="HAW102" s="40"/>
      <c r="HAX102" s="40"/>
      <c r="HAY102" s="40"/>
      <c r="HAZ102" s="40"/>
      <c r="HBA102" s="40"/>
      <c r="HBB102" s="40"/>
      <c r="HBC102" s="40"/>
      <c r="HBD102" s="40"/>
      <c r="HBE102" s="40"/>
      <c r="HBF102" s="40"/>
      <c r="HBG102" s="40"/>
      <c r="HBH102" s="40"/>
      <c r="HBI102" s="40"/>
      <c r="HBJ102" s="40"/>
      <c r="HBK102" s="40"/>
      <c r="HBL102" s="40"/>
      <c r="HBM102" s="40"/>
      <c r="HBN102" s="40"/>
      <c r="HBO102" s="40"/>
      <c r="HBP102" s="40"/>
      <c r="HBQ102" s="40"/>
      <c r="HBR102" s="40"/>
      <c r="HBS102" s="40"/>
      <c r="HBT102" s="40"/>
      <c r="HBU102" s="40"/>
      <c r="HBV102" s="40"/>
      <c r="HBW102" s="40"/>
      <c r="HBX102" s="40"/>
      <c r="HBY102" s="40"/>
      <c r="HBZ102" s="40"/>
      <c r="HCA102" s="40"/>
      <c r="HCB102" s="40"/>
      <c r="HCC102" s="40"/>
      <c r="HCD102" s="40"/>
      <c r="HCE102" s="40"/>
      <c r="HCF102" s="40"/>
      <c r="HCG102" s="40"/>
      <c r="HCH102" s="40"/>
      <c r="HCI102" s="40"/>
      <c r="HCJ102" s="40"/>
      <c r="HCK102" s="40"/>
      <c r="HCL102" s="40"/>
      <c r="HCM102" s="40"/>
      <c r="HCN102" s="40"/>
      <c r="HCO102" s="40"/>
      <c r="HCP102" s="40"/>
      <c r="HCQ102" s="40"/>
      <c r="HCR102" s="40"/>
      <c r="HCS102" s="40"/>
      <c r="HCT102" s="40"/>
      <c r="HCU102" s="40"/>
      <c r="HCV102" s="40"/>
      <c r="HCW102" s="40"/>
      <c r="HCX102" s="40"/>
      <c r="HCY102" s="40"/>
      <c r="HCZ102" s="40"/>
      <c r="HDA102" s="40"/>
      <c r="HDB102" s="40"/>
      <c r="HDC102" s="40"/>
      <c r="HDD102" s="40"/>
      <c r="HDE102" s="40"/>
      <c r="HDF102" s="40"/>
      <c r="HDG102" s="40"/>
      <c r="HDH102" s="40"/>
      <c r="HDI102" s="40"/>
      <c r="HDJ102" s="40"/>
      <c r="HDK102" s="40"/>
      <c r="HDL102" s="40"/>
      <c r="HDM102" s="40"/>
      <c r="HDN102" s="40"/>
      <c r="HDO102" s="40"/>
      <c r="HDP102" s="40"/>
      <c r="HDQ102" s="40"/>
      <c r="HDR102" s="40"/>
      <c r="HDS102" s="40"/>
      <c r="HDT102" s="40"/>
      <c r="HDU102" s="40"/>
      <c r="HDV102" s="40"/>
      <c r="HDW102" s="40"/>
      <c r="HDX102" s="40"/>
      <c r="HDY102" s="40"/>
      <c r="HDZ102" s="40"/>
      <c r="HEA102" s="40"/>
      <c r="HEB102" s="40"/>
      <c r="HEC102" s="40"/>
      <c r="HED102" s="40"/>
      <c r="HEE102" s="40"/>
      <c r="HEF102" s="40"/>
      <c r="HEG102" s="40"/>
      <c r="HEH102" s="40"/>
      <c r="HEI102" s="40"/>
      <c r="HEJ102" s="40"/>
      <c r="HEK102" s="40"/>
      <c r="HEL102" s="40"/>
      <c r="HEM102" s="40"/>
      <c r="HEN102" s="40"/>
      <c r="HEO102" s="40"/>
      <c r="HEP102" s="40"/>
      <c r="HEQ102" s="40"/>
      <c r="HER102" s="40"/>
      <c r="HES102" s="40"/>
      <c r="HET102" s="40"/>
      <c r="HEU102" s="40"/>
      <c r="HEV102" s="40"/>
      <c r="HEW102" s="40"/>
      <c r="HEX102" s="40"/>
      <c r="HEY102" s="40"/>
      <c r="HEZ102" s="40"/>
      <c r="HFA102" s="40"/>
      <c r="HFB102" s="40"/>
      <c r="HFC102" s="40"/>
      <c r="HFD102" s="40"/>
      <c r="HFE102" s="40"/>
      <c r="HFF102" s="40"/>
      <c r="HFG102" s="40"/>
      <c r="HFH102" s="40"/>
      <c r="HFI102" s="40"/>
      <c r="HFJ102" s="40"/>
      <c r="HFK102" s="40"/>
      <c r="HFL102" s="40"/>
      <c r="HFM102" s="40"/>
      <c r="HFN102" s="40"/>
      <c r="HFO102" s="40"/>
      <c r="HFP102" s="40"/>
      <c r="HFQ102" s="40"/>
      <c r="HFR102" s="40"/>
      <c r="HFS102" s="40"/>
      <c r="HFT102" s="40"/>
      <c r="HFU102" s="40"/>
      <c r="HFV102" s="40"/>
      <c r="HFW102" s="40"/>
      <c r="HFX102" s="40"/>
      <c r="HFY102" s="40"/>
      <c r="HFZ102" s="40"/>
      <c r="HGA102" s="40"/>
      <c r="HGB102" s="40"/>
      <c r="HGC102" s="40"/>
      <c r="HGD102" s="40"/>
      <c r="HGE102" s="40"/>
      <c r="HGF102" s="40"/>
      <c r="HGG102" s="40"/>
      <c r="HGH102" s="40"/>
      <c r="HGI102" s="40"/>
      <c r="HGJ102" s="40"/>
      <c r="HGK102" s="40"/>
      <c r="HGL102" s="40"/>
      <c r="HGM102" s="40"/>
      <c r="HGN102" s="40"/>
      <c r="HGO102" s="40"/>
      <c r="HGP102" s="40"/>
      <c r="HGQ102" s="40"/>
      <c r="HGR102" s="40"/>
      <c r="HGS102" s="40"/>
      <c r="HGT102" s="40"/>
      <c r="HGU102" s="40"/>
      <c r="HGV102" s="40"/>
      <c r="HGW102" s="40"/>
      <c r="HGX102" s="40"/>
      <c r="HGY102" s="40"/>
      <c r="HGZ102" s="40"/>
      <c r="HHA102" s="40"/>
      <c r="HHB102" s="40"/>
      <c r="HHC102" s="40"/>
      <c r="HHD102" s="40"/>
      <c r="HHE102" s="40"/>
      <c r="HHF102" s="40"/>
      <c r="HHG102" s="40"/>
      <c r="HHH102" s="40"/>
      <c r="HHI102" s="40"/>
      <c r="HHJ102" s="40"/>
      <c r="HHK102" s="40"/>
      <c r="HHL102" s="40"/>
      <c r="HHM102" s="40"/>
      <c r="HHN102" s="40"/>
      <c r="HHO102" s="40"/>
      <c r="HHP102" s="40"/>
      <c r="HHQ102" s="40"/>
      <c r="HHR102" s="40"/>
      <c r="HHS102" s="40"/>
      <c r="HHT102" s="40"/>
      <c r="HHU102" s="40"/>
      <c r="HHV102" s="40"/>
      <c r="HHW102" s="40"/>
      <c r="HHX102" s="40"/>
      <c r="HHY102" s="40"/>
      <c r="HHZ102" s="40"/>
      <c r="HIA102" s="40"/>
      <c r="HIB102" s="40"/>
      <c r="HIC102" s="40"/>
      <c r="HID102" s="40"/>
      <c r="HIE102" s="40"/>
      <c r="HIF102" s="40"/>
      <c r="HIG102" s="40"/>
      <c r="HIH102" s="40"/>
      <c r="HII102" s="40"/>
      <c r="HIJ102" s="40"/>
      <c r="HIK102" s="40"/>
      <c r="HIL102" s="40"/>
      <c r="HIM102" s="40"/>
      <c r="HIN102" s="40"/>
      <c r="HIO102" s="40"/>
      <c r="HIP102" s="40"/>
      <c r="HIQ102" s="40"/>
      <c r="HIR102" s="40"/>
      <c r="HIS102" s="40"/>
      <c r="HIT102" s="40"/>
      <c r="HIU102" s="40"/>
      <c r="HIV102" s="40"/>
      <c r="HIW102" s="40"/>
      <c r="HIX102" s="40"/>
      <c r="HIY102" s="40"/>
      <c r="HIZ102" s="40"/>
      <c r="HJA102" s="40"/>
      <c r="HJB102" s="40"/>
      <c r="HJC102" s="40"/>
      <c r="HJD102" s="40"/>
      <c r="HJE102" s="40"/>
      <c r="HJF102" s="40"/>
      <c r="HJG102" s="40"/>
      <c r="HJH102" s="40"/>
      <c r="HJI102" s="40"/>
      <c r="HJJ102" s="40"/>
      <c r="HJK102" s="40"/>
      <c r="HJL102" s="40"/>
      <c r="HJM102" s="40"/>
      <c r="HJN102" s="40"/>
      <c r="HJO102" s="40"/>
      <c r="HJP102" s="40"/>
      <c r="HJQ102" s="40"/>
      <c r="HJR102" s="40"/>
      <c r="HJS102" s="40"/>
      <c r="HJT102" s="40"/>
      <c r="HJU102" s="40"/>
      <c r="HJV102" s="40"/>
      <c r="HJW102" s="40"/>
      <c r="HJX102" s="40"/>
      <c r="HJY102" s="40"/>
      <c r="HJZ102" s="40"/>
      <c r="HKA102" s="40"/>
      <c r="HKB102" s="40"/>
      <c r="HKC102" s="40"/>
      <c r="HKD102" s="40"/>
      <c r="HKE102" s="40"/>
      <c r="HKF102" s="40"/>
      <c r="HKG102" s="40"/>
      <c r="HKH102" s="40"/>
      <c r="HKI102" s="40"/>
      <c r="HKJ102" s="40"/>
      <c r="HKK102" s="40"/>
      <c r="HKL102" s="40"/>
      <c r="HKM102" s="40"/>
      <c r="HKN102" s="40"/>
      <c r="HKO102" s="40"/>
      <c r="HKP102" s="40"/>
      <c r="HKQ102" s="40"/>
      <c r="HKR102" s="40"/>
      <c r="HKS102" s="40"/>
      <c r="HKT102" s="40"/>
      <c r="HKU102" s="40"/>
      <c r="HKV102" s="40"/>
      <c r="HKW102" s="40"/>
      <c r="HKX102" s="40"/>
      <c r="HKY102" s="40"/>
      <c r="HKZ102" s="40"/>
      <c r="HLA102" s="40"/>
      <c r="HLB102" s="40"/>
      <c r="HLC102" s="40"/>
      <c r="HLD102" s="40"/>
      <c r="HLE102" s="40"/>
      <c r="HLF102" s="40"/>
      <c r="HLG102" s="40"/>
      <c r="HLH102" s="40"/>
      <c r="HLI102" s="40"/>
      <c r="HLJ102" s="40"/>
      <c r="HLK102" s="40"/>
      <c r="HLL102" s="40"/>
      <c r="HLM102" s="40"/>
      <c r="HLN102" s="40"/>
      <c r="HLO102" s="40"/>
      <c r="HLP102" s="40"/>
      <c r="HLQ102" s="40"/>
      <c r="HLR102" s="40"/>
      <c r="HLS102" s="40"/>
      <c r="HLT102" s="40"/>
      <c r="HLU102" s="40"/>
      <c r="HLV102" s="40"/>
      <c r="HLW102" s="40"/>
      <c r="HLX102" s="40"/>
      <c r="HLY102" s="40"/>
      <c r="HLZ102" s="40"/>
      <c r="HMA102" s="40"/>
      <c r="HMB102" s="40"/>
      <c r="HMC102" s="40"/>
      <c r="HMD102" s="40"/>
      <c r="HME102" s="40"/>
      <c r="HMF102" s="40"/>
      <c r="HMG102" s="40"/>
      <c r="HMH102" s="40"/>
      <c r="HMI102" s="40"/>
      <c r="HMJ102" s="40"/>
      <c r="HMK102" s="40"/>
      <c r="HML102" s="40"/>
      <c r="HMM102" s="40"/>
      <c r="HMN102" s="40"/>
      <c r="HMO102" s="40"/>
      <c r="HMP102" s="40"/>
      <c r="HMQ102" s="40"/>
      <c r="HMR102" s="40"/>
      <c r="HMS102" s="40"/>
      <c r="HMT102" s="40"/>
      <c r="HMU102" s="40"/>
      <c r="HMV102" s="40"/>
      <c r="HMW102" s="40"/>
      <c r="HMX102" s="40"/>
      <c r="HMY102" s="40"/>
      <c r="HMZ102" s="40"/>
      <c r="HNA102" s="40"/>
      <c r="HNB102" s="40"/>
      <c r="HNC102" s="40"/>
      <c r="HND102" s="40"/>
      <c r="HNE102" s="40"/>
      <c r="HNF102" s="40"/>
      <c r="HNG102" s="40"/>
      <c r="HNH102" s="40"/>
      <c r="HNI102" s="40"/>
      <c r="HNJ102" s="40"/>
      <c r="HNK102" s="40"/>
      <c r="HNL102" s="40"/>
      <c r="HNM102" s="40"/>
      <c r="HNN102" s="40"/>
      <c r="HNO102" s="40"/>
      <c r="HNP102" s="40"/>
      <c r="HNQ102" s="40"/>
      <c r="HNR102" s="40"/>
      <c r="HNS102" s="40"/>
      <c r="HNT102" s="40"/>
      <c r="HNU102" s="40"/>
      <c r="HNV102" s="40"/>
      <c r="HNW102" s="40"/>
      <c r="HNX102" s="40"/>
      <c r="HNY102" s="40"/>
      <c r="HNZ102" s="40"/>
      <c r="HOA102" s="40"/>
      <c r="HOB102" s="40"/>
      <c r="HOC102" s="40"/>
      <c r="HOD102" s="40"/>
      <c r="HOE102" s="40"/>
      <c r="HOF102" s="40"/>
      <c r="HOG102" s="40"/>
      <c r="HOH102" s="40"/>
      <c r="HOI102" s="40"/>
      <c r="HOJ102" s="40"/>
      <c r="HOK102" s="40"/>
      <c r="HOL102" s="40"/>
      <c r="HOM102" s="40"/>
      <c r="HON102" s="40"/>
      <c r="HOO102" s="40"/>
      <c r="HOP102" s="40"/>
      <c r="HOQ102" s="40"/>
      <c r="HOR102" s="40"/>
      <c r="HOS102" s="40"/>
      <c r="HOT102" s="40"/>
      <c r="HOU102" s="40"/>
      <c r="HOV102" s="40"/>
      <c r="HOW102" s="40"/>
      <c r="HOX102" s="40"/>
      <c r="HOY102" s="40"/>
      <c r="HOZ102" s="40"/>
      <c r="HPA102" s="40"/>
      <c r="HPB102" s="40"/>
      <c r="HPC102" s="40"/>
      <c r="HPD102" s="40"/>
      <c r="HPE102" s="40"/>
      <c r="HPF102" s="40"/>
      <c r="HPG102" s="40"/>
      <c r="HPH102" s="40"/>
      <c r="HPI102" s="40"/>
      <c r="HPJ102" s="40"/>
      <c r="HPK102" s="40"/>
      <c r="HPL102" s="40"/>
      <c r="HPM102" s="40"/>
      <c r="HPN102" s="40"/>
      <c r="HPO102" s="40"/>
      <c r="HPP102" s="40"/>
      <c r="HPQ102" s="40"/>
      <c r="HPR102" s="40"/>
      <c r="HPS102" s="40"/>
      <c r="HPT102" s="40"/>
      <c r="HPU102" s="40"/>
      <c r="HPV102" s="40"/>
      <c r="HPW102" s="40"/>
      <c r="HPX102" s="40"/>
      <c r="HPY102" s="40"/>
      <c r="HPZ102" s="40"/>
      <c r="HQA102" s="40"/>
      <c r="HQB102" s="40"/>
      <c r="HQC102" s="40"/>
      <c r="HQD102" s="40"/>
      <c r="HQE102" s="40"/>
      <c r="HQF102" s="40"/>
      <c r="HQG102" s="40"/>
      <c r="HQH102" s="40"/>
      <c r="HQI102" s="40"/>
      <c r="HQJ102" s="40"/>
      <c r="HQK102" s="40"/>
      <c r="HQL102" s="40"/>
      <c r="HQM102" s="40"/>
      <c r="HQN102" s="40"/>
      <c r="HQO102" s="40"/>
      <c r="HQP102" s="40"/>
      <c r="HQQ102" s="40"/>
      <c r="HQR102" s="40"/>
      <c r="HQS102" s="40"/>
      <c r="HQT102" s="40"/>
      <c r="HQU102" s="40"/>
      <c r="HQV102" s="40"/>
      <c r="HQW102" s="40"/>
      <c r="HQX102" s="40"/>
      <c r="HQY102" s="40"/>
      <c r="HQZ102" s="40"/>
      <c r="HRA102" s="40"/>
      <c r="HRB102" s="40"/>
      <c r="HRC102" s="40"/>
      <c r="HRD102" s="40"/>
      <c r="HRE102" s="40"/>
      <c r="HRF102" s="40"/>
      <c r="HRG102" s="40"/>
      <c r="HRH102" s="40"/>
      <c r="HRI102" s="40"/>
      <c r="HRJ102" s="40"/>
      <c r="HRK102" s="40"/>
      <c r="HRL102" s="40"/>
      <c r="HRM102" s="40"/>
      <c r="HRN102" s="40"/>
      <c r="HRO102" s="40"/>
      <c r="HRP102" s="40"/>
      <c r="HRQ102" s="40"/>
      <c r="HRR102" s="40"/>
      <c r="HRS102" s="40"/>
      <c r="HRT102" s="40"/>
      <c r="HRU102" s="40"/>
      <c r="HRV102" s="40"/>
      <c r="HRW102" s="40"/>
      <c r="HRX102" s="40"/>
      <c r="HRY102" s="40"/>
      <c r="HRZ102" s="40"/>
      <c r="HSA102" s="40"/>
      <c r="HSB102" s="40"/>
      <c r="HSC102" s="40"/>
      <c r="HSD102" s="40"/>
      <c r="HSE102" s="40"/>
      <c r="HSF102" s="40"/>
      <c r="HSG102" s="40"/>
      <c r="HSH102" s="40"/>
      <c r="HSI102" s="40"/>
      <c r="HSJ102" s="40"/>
      <c r="HSK102" s="40"/>
      <c r="HSL102" s="40"/>
      <c r="HSM102" s="40"/>
      <c r="HSN102" s="40"/>
      <c r="HSO102" s="40"/>
      <c r="HSP102" s="40"/>
      <c r="HSQ102" s="40"/>
      <c r="HSR102" s="40"/>
      <c r="HSS102" s="40"/>
      <c r="HST102" s="40"/>
      <c r="HSU102" s="40"/>
      <c r="HSV102" s="40"/>
      <c r="HSW102" s="40"/>
      <c r="HSX102" s="40"/>
      <c r="HSY102" s="40"/>
      <c r="HSZ102" s="40"/>
      <c r="HTA102" s="40"/>
      <c r="HTB102" s="40"/>
      <c r="HTC102" s="40"/>
      <c r="HTD102" s="40"/>
      <c r="HTE102" s="40"/>
      <c r="HTF102" s="40"/>
      <c r="HTG102" s="40"/>
      <c r="HTH102" s="40"/>
      <c r="HTI102" s="40"/>
      <c r="HTJ102" s="40"/>
      <c r="HTK102" s="40"/>
      <c r="HTL102" s="40"/>
      <c r="HTM102" s="40"/>
      <c r="HTN102" s="40"/>
      <c r="HTO102" s="40"/>
      <c r="HTP102" s="40"/>
      <c r="HTQ102" s="40"/>
      <c r="HTR102" s="40"/>
      <c r="HTS102" s="40"/>
      <c r="HTT102" s="40"/>
      <c r="HTU102" s="40"/>
      <c r="HTV102" s="40"/>
      <c r="HTW102" s="40"/>
      <c r="HTX102" s="40"/>
      <c r="HTY102" s="40"/>
      <c r="HTZ102" s="40"/>
      <c r="HUA102" s="40"/>
      <c r="HUB102" s="40"/>
      <c r="HUC102" s="40"/>
      <c r="HUD102" s="40"/>
      <c r="HUE102" s="40"/>
      <c r="HUF102" s="40"/>
      <c r="HUG102" s="40"/>
      <c r="HUH102" s="40"/>
      <c r="HUI102" s="40"/>
      <c r="HUJ102" s="40"/>
      <c r="HUK102" s="40"/>
      <c r="HUL102" s="40"/>
      <c r="HUM102" s="40"/>
      <c r="HUN102" s="40"/>
      <c r="HUO102" s="40"/>
      <c r="HUP102" s="40"/>
      <c r="HUQ102" s="40"/>
      <c r="HUR102" s="40"/>
      <c r="HUS102" s="40"/>
      <c r="HUT102" s="40"/>
      <c r="HUU102" s="40"/>
      <c r="HUV102" s="40"/>
      <c r="HUW102" s="40"/>
      <c r="HUX102" s="40"/>
      <c r="HUY102" s="40"/>
      <c r="HUZ102" s="40"/>
      <c r="HVA102" s="40"/>
      <c r="HVB102" s="40"/>
      <c r="HVC102" s="40"/>
      <c r="HVD102" s="40"/>
      <c r="HVE102" s="40"/>
      <c r="HVF102" s="40"/>
      <c r="HVG102" s="40"/>
      <c r="HVH102" s="40"/>
      <c r="HVI102" s="40"/>
      <c r="HVJ102" s="40"/>
      <c r="HVK102" s="40"/>
      <c r="HVL102" s="40"/>
      <c r="HVM102" s="40"/>
      <c r="HVN102" s="40"/>
      <c r="HVO102" s="40"/>
      <c r="HVP102" s="40"/>
      <c r="HVQ102" s="40"/>
      <c r="HVR102" s="40"/>
      <c r="HVS102" s="40"/>
      <c r="HVT102" s="40"/>
      <c r="HVU102" s="40"/>
      <c r="HVV102" s="40"/>
      <c r="HVW102" s="40"/>
      <c r="HVX102" s="40"/>
      <c r="HVY102" s="40"/>
      <c r="HVZ102" s="40"/>
      <c r="HWA102" s="40"/>
      <c r="HWB102" s="40"/>
      <c r="HWC102" s="40"/>
      <c r="HWD102" s="40"/>
      <c r="HWE102" s="40"/>
      <c r="HWF102" s="40"/>
      <c r="HWG102" s="40"/>
      <c r="HWH102" s="40"/>
      <c r="HWI102" s="40"/>
      <c r="HWJ102" s="40"/>
      <c r="HWK102" s="40"/>
      <c r="HWL102" s="40"/>
      <c r="HWM102" s="40"/>
      <c r="HWN102" s="40"/>
      <c r="HWO102" s="40"/>
      <c r="HWP102" s="40"/>
      <c r="HWQ102" s="40"/>
      <c r="HWR102" s="40"/>
      <c r="HWS102" s="40"/>
      <c r="HWT102" s="40"/>
      <c r="HWU102" s="40"/>
      <c r="HWV102" s="40"/>
      <c r="HWW102" s="40"/>
      <c r="HWX102" s="40"/>
      <c r="HWY102" s="40"/>
      <c r="HWZ102" s="40"/>
      <c r="HXA102" s="40"/>
      <c r="HXB102" s="40"/>
      <c r="HXC102" s="40"/>
      <c r="HXD102" s="40"/>
      <c r="HXE102" s="40"/>
      <c r="HXF102" s="40"/>
      <c r="HXG102" s="40"/>
      <c r="HXH102" s="40"/>
      <c r="HXI102" s="40"/>
      <c r="HXJ102" s="40"/>
      <c r="HXK102" s="40"/>
      <c r="HXL102" s="40"/>
      <c r="HXM102" s="40"/>
      <c r="HXN102" s="40"/>
      <c r="HXO102" s="40"/>
      <c r="HXP102" s="40"/>
      <c r="HXQ102" s="40"/>
      <c r="HXR102" s="40"/>
      <c r="HXS102" s="40"/>
      <c r="HXT102" s="40"/>
      <c r="HXU102" s="40"/>
      <c r="HXV102" s="40"/>
      <c r="HXW102" s="40"/>
      <c r="HXX102" s="40"/>
      <c r="HXY102" s="40"/>
      <c r="HXZ102" s="40"/>
      <c r="HYA102" s="40"/>
      <c r="HYB102" s="40"/>
      <c r="HYC102" s="40"/>
      <c r="HYD102" s="40"/>
      <c r="HYE102" s="40"/>
      <c r="HYF102" s="40"/>
      <c r="HYG102" s="40"/>
      <c r="HYH102" s="40"/>
      <c r="HYI102" s="40"/>
      <c r="HYJ102" s="40"/>
      <c r="HYK102" s="40"/>
      <c r="HYL102" s="40"/>
      <c r="HYM102" s="40"/>
      <c r="HYN102" s="40"/>
      <c r="HYO102" s="40"/>
      <c r="HYP102" s="40"/>
      <c r="HYQ102" s="40"/>
      <c r="HYR102" s="40"/>
      <c r="HYS102" s="40"/>
      <c r="HYT102" s="40"/>
      <c r="HYU102" s="40"/>
      <c r="HYV102" s="40"/>
      <c r="HYW102" s="40"/>
      <c r="HYX102" s="40"/>
      <c r="HYY102" s="40"/>
      <c r="HYZ102" s="40"/>
      <c r="HZA102" s="40"/>
      <c r="HZB102" s="40"/>
      <c r="HZC102" s="40"/>
      <c r="HZD102" s="40"/>
      <c r="HZE102" s="40"/>
      <c r="HZF102" s="40"/>
      <c r="HZG102" s="40"/>
      <c r="HZH102" s="40"/>
      <c r="HZI102" s="40"/>
      <c r="HZJ102" s="40"/>
      <c r="HZK102" s="40"/>
      <c r="HZL102" s="40"/>
      <c r="HZM102" s="40"/>
      <c r="HZN102" s="40"/>
      <c r="HZO102" s="40"/>
      <c r="HZP102" s="40"/>
      <c r="HZQ102" s="40"/>
      <c r="HZR102" s="40"/>
      <c r="HZS102" s="40"/>
      <c r="HZT102" s="40"/>
      <c r="HZU102" s="40"/>
      <c r="HZV102" s="40"/>
      <c r="HZW102" s="40"/>
      <c r="HZX102" s="40"/>
      <c r="HZY102" s="40"/>
      <c r="HZZ102" s="40"/>
      <c r="IAA102" s="40"/>
      <c r="IAB102" s="40"/>
      <c r="IAC102" s="40"/>
      <c r="IAD102" s="40"/>
      <c r="IAE102" s="40"/>
      <c r="IAF102" s="40"/>
      <c r="IAG102" s="40"/>
      <c r="IAH102" s="40"/>
      <c r="IAI102" s="40"/>
      <c r="IAJ102" s="40"/>
      <c r="IAK102" s="40"/>
      <c r="IAL102" s="40"/>
      <c r="IAM102" s="40"/>
      <c r="IAN102" s="40"/>
      <c r="IAO102" s="40"/>
      <c r="IAP102" s="40"/>
      <c r="IAQ102" s="40"/>
      <c r="IAR102" s="40"/>
      <c r="IAS102" s="40"/>
      <c r="IAT102" s="40"/>
      <c r="IAU102" s="40"/>
      <c r="IAV102" s="40"/>
      <c r="IAW102" s="40"/>
      <c r="IAX102" s="40"/>
      <c r="IAY102" s="40"/>
      <c r="IAZ102" s="40"/>
      <c r="IBA102" s="40"/>
      <c r="IBB102" s="40"/>
      <c r="IBC102" s="40"/>
      <c r="IBD102" s="40"/>
      <c r="IBE102" s="40"/>
      <c r="IBF102" s="40"/>
      <c r="IBG102" s="40"/>
      <c r="IBH102" s="40"/>
      <c r="IBI102" s="40"/>
      <c r="IBJ102" s="40"/>
      <c r="IBK102" s="40"/>
      <c r="IBL102" s="40"/>
      <c r="IBM102" s="40"/>
      <c r="IBN102" s="40"/>
      <c r="IBO102" s="40"/>
      <c r="IBP102" s="40"/>
      <c r="IBQ102" s="40"/>
      <c r="IBR102" s="40"/>
      <c r="IBS102" s="40"/>
      <c r="IBT102" s="40"/>
      <c r="IBU102" s="40"/>
      <c r="IBV102" s="40"/>
      <c r="IBW102" s="40"/>
      <c r="IBX102" s="40"/>
      <c r="IBY102" s="40"/>
      <c r="IBZ102" s="40"/>
      <c r="ICA102" s="40"/>
      <c r="ICB102" s="40"/>
      <c r="ICC102" s="40"/>
      <c r="ICD102" s="40"/>
      <c r="ICE102" s="40"/>
      <c r="ICF102" s="40"/>
      <c r="ICG102" s="40"/>
      <c r="ICH102" s="40"/>
      <c r="ICI102" s="40"/>
      <c r="ICJ102" s="40"/>
      <c r="ICK102" s="40"/>
      <c r="ICL102" s="40"/>
      <c r="ICM102" s="40"/>
      <c r="ICN102" s="40"/>
      <c r="ICO102" s="40"/>
      <c r="ICP102" s="40"/>
      <c r="ICQ102" s="40"/>
      <c r="ICR102" s="40"/>
      <c r="ICS102" s="40"/>
      <c r="ICT102" s="40"/>
      <c r="ICU102" s="40"/>
      <c r="ICV102" s="40"/>
      <c r="ICW102" s="40"/>
      <c r="ICX102" s="40"/>
      <c r="ICY102" s="40"/>
      <c r="ICZ102" s="40"/>
      <c r="IDA102" s="40"/>
      <c r="IDB102" s="40"/>
      <c r="IDC102" s="40"/>
      <c r="IDD102" s="40"/>
      <c r="IDE102" s="40"/>
      <c r="IDF102" s="40"/>
      <c r="IDG102" s="40"/>
      <c r="IDH102" s="40"/>
      <c r="IDI102" s="40"/>
      <c r="IDJ102" s="40"/>
      <c r="IDK102" s="40"/>
      <c r="IDL102" s="40"/>
      <c r="IDM102" s="40"/>
      <c r="IDN102" s="40"/>
      <c r="IDO102" s="40"/>
      <c r="IDP102" s="40"/>
      <c r="IDQ102" s="40"/>
      <c r="IDR102" s="40"/>
      <c r="IDS102" s="40"/>
      <c r="IDT102" s="40"/>
      <c r="IDU102" s="40"/>
      <c r="IDV102" s="40"/>
      <c r="IDW102" s="40"/>
      <c r="IDX102" s="40"/>
      <c r="IDY102" s="40"/>
      <c r="IDZ102" s="40"/>
      <c r="IEA102" s="40"/>
      <c r="IEB102" s="40"/>
      <c r="IEC102" s="40"/>
      <c r="IED102" s="40"/>
      <c r="IEE102" s="40"/>
      <c r="IEF102" s="40"/>
      <c r="IEG102" s="40"/>
      <c r="IEH102" s="40"/>
      <c r="IEI102" s="40"/>
      <c r="IEJ102" s="40"/>
      <c r="IEK102" s="40"/>
      <c r="IEL102" s="40"/>
      <c r="IEM102" s="40"/>
      <c r="IEN102" s="40"/>
      <c r="IEO102" s="40"/>
      <c r="IEP102" s="40"/>
      <c r="IEQ102" s="40"/>
      <c r="IER102" s="40"/>
      <c r="IES102" s="40"/>
      <c r="IET102" s="40"/>
      <c r="IEU102" s="40"/>
      <c r="IEV102" s="40"/>
      <c r="IEW102" s="40"/>
      <c r="IEX102" s="40"/>
      <c r="IEY102" s="40"/>
      <c r="IEZ102" s="40"/>
      <c r="IFA102" s="40"/>
      <c r="IFB102" s="40"/>
      <c r="IFC102" s="40"/>
      <c r="IFD102" s="40"/>
      <c r="IFE102" s="40"/>
      <c r="IFF102" s="40"/>
      <c r="IFG102" s="40"/>
      <c r="IFH102" s="40"/>
      <c r="IFI102" s="40"/>
      <c r="IFJ102" s="40"/>
      <c r="IFK102" s="40"/>
      <c r="IFL102" s="40"/>
      <c r="IFM102" s="40"/>
      <c r="IFN102" s="40"/>
      <c r="IFO102" s="40"/>
      <c r="IFP102" s="40"/>
      <c r="IFQ102" s="40"/>
      <c r="IFR102" s="40"/>
      <c r="IFS102" s="40"/>
      <c r="IFT102" s="40"/>
      <c r="IFU102" s="40"/>
      <c r="IFV102" s="40"/>
      <c r="IFW102" s="40"/>
      <c r="IFX102" s="40"/>
      <c r="IFY102" s="40"/>
      <c r="IFZ102" s="40"/>
      <c r="IGA102" s="40"/>
      <c r="IGB102" s="40"/>
      <c r="IGC102" s="40"/>
      <c r="IGD102" s="40"/>
      <c r="IGE102" s="40"/>
      <c r="IGF102" s="40"/>
      <c r="IGG102" s="40"/>
      <c r="IGH102" s="40"/>
      <c r="IGI102" s="40"/>
      <c r="IGJ102" s="40"/>
      <c r="IGK102" s="40"/>
      <c r="IGL102" s="40"/>
      <c r="IGM102" s="40"/>
      <c r="IGN102" s="40"/>
      <c r="IGO102" s="40"/>
      <c r="IGP102" s="40"/>
      <c r="IGQ102" s="40"/>
      <c r="IGR102" s="40"/>
      <c r="IGS102" s="40"/>
      <c r="IGT102" s="40"/>
      <c r="IGU102" s="40"/>
      <c r="IGV102" s="40"/>
      <c r="IGW102" s="40"/>
      <c r="IGX102" s="40"/>
      <c r="IGY102" s="40"/>
      <c r="IGZ102" s="40"/>
      <c r="IHA102" s="40"/>
      <c r="IHB102" s="40"/>
      <c r="IHC102" s="40"/>
      <c r="IHD102" s="40"/>
      <c r="IHE102" s="40"/>
      <c r="IHF102" s="40"/>
      <c r="IHG102" s="40"/>
      <c r="IHH102" s="40"/>
      <c r="IHI102" s="40"/>
      <c r="IHJ102" s="40"/>
      <c r="IHK102" s="40"/>
      <c r="IHL102" s="40"/>
      <c r="IHM102" s="40"/>
      <c r="IHN102" s="40"/>
      <c r="IHO102" s="40"/>
      <c r="IHP102" s="40"/>
      <c r="IHQ102" s="40"/>
      <c r="IHR102" s="40"/>
      <c r="IHS102" s="40"/>
      <c r="IHT102" s="40"/>
      <c r="IHU102" s="40"/>
      <c r="IHV102" s="40"/>
      <c r="IHW102" s="40"/>
      <c r="IHX102" s="40"/>
      <c r="IHY102" s="40"/>
      <c r="IHZ102" s="40"/>
      <c r="IIA102" s="40"/>
      <c r="IIB102" s="40"/>
      <c r="IIC102" s="40"/>
      <c r="IID102" s="40"/>
      <c r="IIE102" s="40"/>
      <c r="IIF102" s="40"/>
      <c r="IIG102" s="40"/>
      <c r="IIH102" s="40"/>
      <c r="III102" s="40"/>
      <c r="IIJ102" s="40"/>
      <c r="IIK102" s="40"/>
      <c r="IIL102" s="40"/>
      <c r="IIM102" s="40"/>
      <c r="IIN102" s="40"/>
      <c r="IIO102" s="40"/>
      <c r="IIP102" s="40"/>
      <c r="IIQ102" s="40"/>
      <c r="IIR102" s="40"/>
      <c r="IIS102" s="40"/>
      <c r="IIT102" s="40"/>
      <c r="IIU102" s="40"/>
      <c r="IIV102" s="40"/>
      <c r="IIW102" s="40"/>
      <c r="IIX102" s="40"/>
      <c r="IIY102" s="40"/>
      <c r="IIZ102" s="40"/>
      <c r="IJA102" s="40"/>
      <c r="IJB102" s="40"/>
      <c r="IJC102" s="40"/>
      <c r="IJD102" s="40"/>
      <c r="IJE102" s="40"/>
      <c r="IJF102" s="40"/>
      <c r="IJG102" s="40"/>
      <c r="IJH102" s="40"/>
      <c r="IJI102" s="40"/>
      <c r="IJJ102" s="40"/>
      <c r="IJK102" s="40"/>
      <c r="IJL102" s="40"/>
      <c r="IJM102" s="40"/>
      <c r="IJN102" s="40"/>
      <c r="IJO102" s="40"/>
      <c r="IJP102" s="40"/>
      <c r="IJQ102" s="40"/>
      <c r="IJR102" s="40"/>
      <c r="IJS102" s="40"/>
      <c r="IJT102" s="40"/>
      <c r="IJU102" s="40"/>
      <c r="IJV102" s="40"/>
      <c r="IJW102" s="40"/>
      <c r="IJX102" s="40"/>
      <c r="IJY102" s="40"/>
      <c r="IJZ102" s="40"/>
      <c r="IKA102" s="40"/>
      <c r="IKB102" s="40"/>
      <c r="IKC102" s="40"/>
      <c r="IKD102" s="40"/>
      <c r="IKE102" s="40"/>
      <c r="IKF102" s="40"/>
      <c r="IKG102" s="40"/>
      <c r="IKH102" s="40"/>
      <c r="IKI102" s="40"/>
      <c r="IKJ102" s="40"/>
      <c r="IKK102" s="40"/>
      <c r="IKL102" s="40"/>
      <c r="IKM102" s="40"/>
      <c r="IKN102" s="40"/>
      <c r="IKO102" s="40"/>
      <c r="IKP102" s="40"/>
      <c r="IKQ102" s="40"/>
      <c r="IKR102" s="40"/>
      <c r="IKS102" s="40"/>
      <c r="IKT102" s="40"/>
      <c r="IKU102" s="40"/>
      <c r="IKV102" s="40"/>
      <c r="IKW102" s="40"/>
      <c r="IKX102" s="40"/>
      <c r="IKY102" s="40"/>
      <c r="IKZ102" s="40"/>
      <c r="ILA102" s="40"/>
      <c r="ILB102" s="40"/>
      <c r="ILC102" s="40"/>
      <c r="ILD102" s="40"/>
      <c r="ILE102" s="40"/>
      <c r="ILF102" s="40"/>
      <c r="ILG102" s="40"/>
      <c r="ILH102" s="40"/>
      <c r="ILI102" s="40"/>
      <c r="ILJ102" s="40"/>
      <c r="ILK102" s="40"/>
      <c r="ILL102" s="40"/>
      <c r="ILM102" s="40"/>
      <c r="ILN102" s="40"/>
      <c r="ILO102" s="40"/>
      <c r="ILP102" s="40"/>
      <c r="ILQ102" s="40"/>
      <c r="ILR102" s="40"/>
      <c r="ILS102" s="40"/>
      <c r="ILT102" s="40"/>
      <c r="ILU102" s="40"/>
      <c r="ILV102" s="40"/>
      <c r="ILW102" s="40"/>
      <c r="ILX102" s="40"/>
      <c r="ILY102" s="40"/>
      <c r="ILZ102" s="40"/>
      <c r="IMA102" s="40"/>
      <c r="IMB102" s="40"/>
      <c r="IMC102" s="40"/>
      <c r="IMD102" s="40"/>
      <c r="IME102" s="40"/>
      <c r="IMF102" s="40"/>
      <c r="IMG102" s="40"/>
      <c r="IMH102" s="40"/>
      <c r="IMI102" s="40"/>
      <c r="IMJ102" s="40"/>
      <c r="IMK102" s="40"/>
      <c r="IML102" s="40"/>
      <c r="IMM102" s="40"/>
      <c r="IMN102" s="40"/>
      <c r="IMO102" s="40"/>
      <c r="IMP102" s="40"/>
      <c r="IMQ102" s="40"/>
      <c r="IMR102" s="40"/>
      <c r="IMS102" s="40"/>
      <c r="IMT102" s="40"/>
      <c r="IMU102" s="40"/>
      <c r="IMV102" s="40"/>
      <c r="IMW102" s="40"/>
      <c r="IMX102" s="40"/>
      <c r="IMY102" s="40"/>
      <c r="IMZ102" s="40"/>
      <c r="INA102" s="40"/>
      <c r="INB102" s="40"/>
      <c r="INC102" s="40"/>
      <c r="IND102" s="40"/>
      <c r="INE102" s="40"/>
      <c r="INF102" s="40"/>
      <c r="ING102" s="40"/>
      <c r="INH102" s="40"/>
      <c r="INI102" s="40"/>
      <c r="INJ102" s="40"/>
      <c r="INK102" s="40"/>
      <c r="INL102" s="40"/>
      <c r="INM102" s="40"/>
      <c r="INN102" s="40"/>
      <c r="INO102" s="40"/>
      <c r="INP102" s="40"/>
      <c r="INQ102" s="40"/>
      <c r="INR102" s="40"/>
      <c r="INS102" s="40"/>
      <c r="INT102" s="40"/>
      <c r="INU102" s="40"/>
      <c r="INV102" s="40"/>
      <c r="INW102" s="40"/>
      <c r="INX102" s="40"/>
      <c r="INY102" s="40"/>
      <c r="INZ102" s="40"/>
      <c r="IOA102" s="40"/>
      <c r="IOB102" s="40"/>
      <c r="IOC102" s="40"/>
      <c r="IOD102" s="40"/>
      <c r="IOE102" s="40"/>
      <c r="IOF102" s="40"/>
      <c r="IOG102" s="40"/>
      <c r="IOH102" s="40"/>
      <c r="IOI102" s="40"/>
      <c r="IOJ102" s="40"/>
      <c r="IOK102" s="40"/>
      <c r="IOL102" s="40"/>
      <c r="IOM102" s="40"/>
      <c r="ION102" s="40"/>
      <c r="IOO102" s="40"/>
      <c r="IOP102" s="40"/>
      <c r="IOQ102" s="40"/>
      <c r="IOR102" s="40"/>
      <c r="IOS102" s="40"/>
      <c r="IOT102" s="40"/>
      <c r="IOU102" s="40"/>
      <c r="IOV102" s="40"/>
      <c r="IOW102" s="40"/>
      <c r="IOX102" s="40"/>
      <c r="IOY102" s="40"/>
      <c r="IOZ102" s="40"/>
      <c r="IPA102" s="40"/>
      <c r="IPB102" s="40"/>
      <c r="IPC102" s="40"/>
      <c r="IPD102" s="40"/>
      <c r="IPE102" s="40"/>
      <c r="IPF102" s="40"/>
      <c r="IPG102" s="40"/>
      <c r="IPH102" s="40"/>
      <c r="IPI102" s="40"/>
      <c r="IPJ102" s="40"/>
      <c r="IPK102" s="40"/>
      <c r="IPL102" s="40"/>
      <c r="IPM102" s="40"/>
      <c r="IPN102" s="40"/>
      <c r="IPO102" s="40"/>
      <c r="IPP102" s="40"/>
      <c r="IPQ102" s="40"/>
      <c r="IPR102" s="40"/>
      <c r="IPS102" s="40"/>
      <c r="IPT102" s="40"/>
      <c r="IPU102" s="40"/>
      <c r="IPV102" s="40"/>
      <c r="IPW102" s="40"/>
      <c r="IPX102" s="40"/>
      <c r="IPY102" s="40"/>
      <c r="IPZ102" s="40"/>
      <c r="IQA102" s="40"/>
      <c r="IQB102" s="40"/>
      <c r="IQC102" s="40"/>
      <c r="IQD102" s="40"/>
      <c r="IQE102" s="40"/>
      <c r="IQF102" s="40"/>
      <c r="IQG102" s="40"/>
      <c r="IQH102" s="40"/>
      <c r="IQI102" s="40"/>
      <c r="IQJ102" s="40"/>
      <c r="IQK102" s="40"/>
      <c r="IQL102" s="40"/>
      <c r="IQM102" s="40"/>
      <c r="IQN102" s="40"/>
      <c r="IQO102" s="40"/>
      <c r="IQP102" s="40"/>
      <c r="IQQ102" s="40"/>
      <c r="IQR102" s="40"/>
      <c r="IQS102" s="40"/>
      <c r="IQT102" s="40"/>
      <c r="IQU102" s="40"/>
      <c r="IQV102" s="40"/>
      <c r="IQW102" s="40"/>
      <c r="IQX102" s="40"/>
      <c r="IQY102" s="40"/>
      <c r="IQZ102" s="40"/>
      <c r="IRA102" s="40"/>
      <c r="IRB102" s="40"/>
      <c r="IRC102" s="40"/>
      <c r="IRD102" s="40"/>
      <c r="IRE102" s="40"/>
      <c r="IRF102" s="40"/>
      <c r="IRG102" s="40"/>
      <c r="IRH102" s="40"/>
      <c r="IRI102" s="40"/>
      <c r="IRJ102" s="40"/>
      <c r="IRK102" s="40"/>
      <c r="IRL102" s="40"/>
      <c r="IRM102" s="40"/>
      <c r="IRN102" s="40"/>
      <c r="IRO102" s="40"/>
      <c r="IRP102" s="40"/>
      <c r="IRQ102" s="40"/>
      <c r="IRR102" s="40"/>
      <c r="IRS102" s="40"/>
      <c r="IRT102" s="40"/>
      <c r="IRU102" s="40"/>
      <c r="IRV102" s="40"/>
      <c r="IRW102" s="40"/>
      <c r="IRX102" s="40"/>
      <c r="IRY102" s="40"/>
      <c r="IRZ102" s="40"/>
      <c r="ISA102" s="40"/>
      <c r="ISB102" s="40"/>
      <c r="ISC102" s="40"/>
      <c r="ISD102" s="40"/>
      <c r="ISE102" s="40"/>
      <c r="ISF102" s="40"/>
      <c r="ISG102" s="40"/>
      <c r="ISH102" s="40"/>
      <c r="ISI102" s="40"/>
      <c r="ISJ102" s="40"/>
      <c r="ISK102" s="40"/>
      <c r="ISL102" s="40"/>
      <c r="ISM102" s="40"/>
      <c r="ISN102" s="40"/>
      <c r="ISO102" s="40"/>
      <c r="ISP102" s="40"/>
      <c r="ISQ102" s="40"/>
      <c r="ISR102" s="40"/>
      <c r="ISS102" s="40"/>
      <c r="IST102" s="40"/>
      <c r="ISU102" s="40"/>
      <c r="ISV102" s="40"/>
      <c r="ISW102" s="40"/>
      <c r="ISX102" s="40"/>
      <c r="ISY102" s="40"/>
      <c r="ISZ102" s="40"/>
      <c r="ITA102" s="40"/>
      <c r="ITB102" s="40"/>
      <c r="ITC102" s="40"/>
      <c r="ITD102" s="40"/>
      <c r="ITE102" s="40"/>
      <c r="ITF102" s="40"/>
      <c r="ITG102" s="40"/>
      <c r="ITH102" s="40"/>
      <c r="ITI102" s="40"/>
      <c r="ITJ102" s="40"/>
      <c r="ITK102" s="40"/>
      <c r="ITL102" s="40"/>
      <c r="ITM102" s="40"/>
      <c r="ITN102" s="40"/>
      <c r="ITO102" s="40"/>
      <c r="ITP102" s="40"/>
      <c r="ITQ102" s="40"/>
      <c r="ITR102" s="40"/>
      <c r="ITS102" s="40"/>
      <c r="ITT102" s="40"/>
      <c r="ITU102" s="40"/>
      <c r="ITV102" s="40"/>
      <c r="ITW102" s="40"/>
      <c r="ITX102" s="40"/>
      <c r="ITY102" s="40"/>
      <c r="ITZ102" s="40"/>
      <c r="IUA102" s="40"/>
      <c r="IUB102" s="40"/>
      <c r="IUC102" s="40"/>
      <c r="IUD102" s="40"/>
      <c r="IUE102" s="40"/>
      <c r="IUF102" s="40"/>
      <c r="IUG102" s="40"/>
      <c r="IUH102" s="40"/>
      <c r="IUI102" s="40"/>
      <c r="IUJ102" s="40"/>
      <c r="IUK102" s="40"/>
      <c r="IUL102" s="40"/>
      <c r="IUM102" s="40"/>
      <c r="IUN102" s="40"/>
      <c r="IUO102" s="40"/>
      <c r="IUP102" s="40"/>
      <c r="IUQ102" s="40"/>
      <c r="IUR102" s="40"/>
      <c r="IUS102" s="40"/>
      <c r="IUT102" s="40"/>
      <c r="IUU102" s="40"/>
      <c r="IUV102" s="40"/>
      <c r="IUW102" s="40"/>
      <c r="IUX102" s="40"/>
      <c r="IUY102" s="40"/>
      <c r="IUZ102" s="40"/>
      <c r="IVA102" s="40"/>
      <c r="IVB102" s="40"/>
      <c r="IVC102" s="40"/>
      <c r="IVD102" s="40"/>
      <c r="IVE102" s="40"/>
      <c r="IVF102" s="40"/>
      <c r="IVG102" s="40"/>
      <c r="IVH102" s="40"/>
      <c r="IVI102" s="40"/>
      <c r="IVJ102" s="40"/>
      <c r="IVK102" s="40"/>
      <c r="IVL102" s="40"/>
      <c r="IVM102" s="40"/>
      <c r="IVN102" s="40"/>
      <c r="IVO102" s="40"/>
      <c r="IVP102" s="40"/>
      <c r="IVQ102" s="40"/>
      <c r="IVR102" s="40"/>
      <c r="IVS102" s="40"/>
      <c r="IVT102" s="40"/>
      <c r="IVU102" s="40"/>
      <c r="IVV102" s="40"/>
      <c r="IVW102" s="40"/>
      <c r="IVX102" s="40"/>
      <c r="IVY102" s="40"/>
      <c r="IVZ102" s="40"/>
      <c r="IWA102" s="40"/>
      <c r="IWB102" s="40"/>
      <c r="IWC102" s="40"/>
      <c r="IWD102" s="40"/>
      <c r="IWE102" s="40"/>
      <c r="IWF102" s="40"/>
      <c r="IWG102" s="40"/>
      <c r="IWH102" s="40"/>
      <c r="IWI102" s="40"/>
      <c r="IWJ102" s="40"/>
      <c r="IWK102" s="40"/>
      <c r="IWL102" s="40"/>
      <c r="IWM102" s="40"/>
      <c r="IWN102" s="40"/>
      <c r="IWO102" s="40"/>
      <c r="IWP102" s="40"/>
      <c r="IWQ102" s="40"/>
      <c r="IWR102" s="40"/>
      <c r="IWS102" s="40"/>
      <c r="IWT102" s="40"/>
      <c r="IWU102" s="40"/>
      <c r="IWV102" s="40"/>
      <c r="IWW102" s="40"/>
      <c r="IWX102" s="40"/>
      <c r="IWY102" s="40"/>
      <c r="IWZ102" s="40"/>
      <c r="IXA102" s="40"/>
      <c r="IXB102" s="40"/>
      <c r="IXC102" s="40"/>
      <c r="IXD102" s="40"/>
      <c r="IXE102" s="40"/>
      <c r="IXF102" s="40"/>
      <c r="IXG102" s="40"/>
      <c r="IXH102" s="40"/>
      <c r="IXI102" s="40"/>
      <c r="IXJ102" s="40"/>
      <c r="IXK102" s="40"/>
      <c r="IXL102" s="40"/>
      <c r="IXM102" s="40"/>
      <c r="IXN102" s="40"/>
      <c r="IXO102" s="40"/>
      <c r="IXP102" s="40"/>
      <c r="IXQ102" s="40"/>
      <c r="IXR102" s="40"/>
      <c r="IXS102" s="40"/>
      <c r="IXT102" s="40"/>
      <c r="IXU102" s="40"/>
      <c r="IXV102" s="40"/>
      <c r="IXW102" s="40"/>
      <c r="IXX102" s="40"/>
      <c r="IXY102" s="40"/>
      <c r="IXZ102" s="40"/>
      <c r="IYA102" s="40"/>
      <c r="IYB102" s="40"/>
      <c r="IYC102" s="40"/>
      <c r="IYD102" s="40"/>
      <c r="IYE102" s="40"/>
      <c r="IYF102" s="40"/>
      <c r="IYG102" s="40"/>
      <c r="IYH102" s="40"/>
      <c r="IYI102" s="40"/>
      <c r="IYJ102" s="40"/>
      <c r="IYK102" s="40"/>
      <c r="IYL102" s="40"/>
      <c r="IYM102" s="40"/>
      <c r="IYN102" s="40"/>
      <c r="IYO102" s="40"/>
      <c r="IYP102" s="40"/>
      <c r="IYQ102" s="40"/>
      <c r="IYR102" s="40"/>
      <c r="IYS102" s="40"/>
      <c r="IYT102" s="40"/>
      <c r="IYU102" s="40"/>
      <c r="IYV102" s="40"/>
      <c r="IYW102" s="40"/>
      <c r="IYX102" s="40"/>
      <c r="IYY102" s="40"/>
      <c r="IYZ102" s="40"/>
      <c r="IZA102" s="40"/>
      <c r="IZB102" s="40"/>
      <c r="IZC102" s="40"/>
      <c r="IZD102" s="40"/>
      <c r="IZE102" s="40"/>
      <c r="IZF102" s="40"/>
      <c r="IZG102" s="40"/>
      <c r="IZH102" s="40"/>
      <c r="IZI102" s="40"/>
      <c r="IZJ102" s="40"/>
      <c r="IZK102" s="40"/>
      <c r="IZL102" s="40"/>
      <c r="IZM102" s="40"/>
      <c r="IZN102" s="40"/>
      <c r="IZO102" s="40"/>
      <c r="IZP102" s="40"/>
      <c r="IZQ102" s="40"/>
      <c r="IZR102" s="40"/>
      <c r="IZS102" s="40"/>
      <c r="IZT102" s="40"/>
      <c r="IZU102" s="40"/>
      <c r="IZV102" s="40"/>
      <c r="IZW102" s="40"/>
      <c r="IZX102" s="40"/>
      <c r="IZY102" s="40"/>
      <c r="IZZ102" s="40"/>
      <c r="JAA102" s="40"/>
      <c r="JAB102" s="40"/>
      <c r="JAC102" s="40"/>
      <c r="JAD102" s="40"/>
      <c r="JAE102" s="40"/>
      <c r="JAF102" s="40"/>
      <c r="JAG102" s="40"/>
      <c r="JAH102" s="40"/>
      <c r="JAI102" s="40"/>
      <c r="JAJ102" s="40"/>
      <c r="JAK102" s="40"/>
      <c r="JAL102" s="40"/>
      <c r="JAM102" s="40"/>
      <c r="JAN102" s="40"/>
      <c r="JAO102" s="40"/>
      <c r="JAP102" s="40"/>
      <c r="JAQ102" s="40"/>
      <c r="JAR102" s="40"/>
      <c r="JAS102" s="40"/>
      <c r="JAT102" s="40"/>
      <c r="JAU102" s="40"/>
      <c r="JAV102" s="40"/>
      <c r="JAW102" s="40"/>
      <c r="JAX102" s="40"/>
      <c r="JAY102" s="40"/>
      <c r="JAZ102" s="40"/>
      <c r="JBA102" s="40"/>
      <c r="JBB102" s="40"/>
      <c r="JBC102" s="40"/>
      <c r="JBD102" s="40"/>
      <c r="JBE102" s="40"/>
      <c r="JBF102" s="40"/>
      <c r="JBG102" s="40"/>
      <c r="JBH102" s="40"/>
      <c r="JBI102" s="40"/>
      <c r="JBJ102" s="40"/>
      <c r="JBK102" s="40"/>
      <c r="JBL102" s="40"/>
      <c r="JBM102" s="40"/>
      <c r="JBN102" s="40"/>
      <c r="JBO102" s="40"/>
      <c r="JBP102" s="40"/>
      <c r="JBQ102" s="40"/>
      <c r="JBR102" s="40"/>
      <c r="JBS102" s="40"/>
      <c r="JBT102" s="40"/>
      <c r="JBU102" s="40"/>
      <c r="JBV102" s="40"/>
      <c r="JBW102" s="40"/>
      <c r="JBX102" s="40"/>
      <c r="JBY102" s="40"/>
      <c r="JBZ102" s="40"/>
      <c r="JCA102" s="40"/>
      <c r="JCB102" s="40"/>
      <c r="JCC102" s="40"/>
      <c r="JCD102" s="40"/>
      <c r="JCE102" s="40"/>
      <c r="JCF102" s="40"/>
      <c r="JCG102" s="40"/>
      <c r="JCH102" s="40"/>
      <c r="JCI102" s="40"/>
      <c r="JCJ102" s="40"/>
      <c r="JCK102" s="40"/>
      <c r="JCL102" s="40"/>
      <c r="JCM102" s="40"/>
      <c r="JCN102" s="40"/>
      <c r="JCO102" s="40"/>
      <c r="JCP102" s="40"/>
      <c r="JCQ102" s="40"/>
      <c r="JCR102" s="40"/>
      <c r="JCS102" s="40"/>
      <c r="JCT102" s="40"/>
      <c r="JCU102" s="40"/>
      <c r="JCV102" s="40"/>
      <c r="JCW102" s="40"/>
      <c r="JCX102" s="40"/>
      <c r="JCY102" s="40"/>
      <c r="JCZ102" s="40"/>
      <c r="JDA102" s="40"/>
      <c r="JDB102" s="40"/>
      <c r="JDC102" s="40"/>
      <c r="JDD102" s="40"/>
      <c r="JDE102" s="40"/>
      <c r="JDF102" s="40"/>
      <c r="JDG102" s="40"/>
      <c r="JDH102" s="40"/>
      <c r="JDI102" s="40"/>
      <c r="JDJ102" s="40"/>
      <c r="JDK102" s="40"/>
      <c r="JDL102" s="40"/>
      <c r="JDM102" s="40"/>
      <c r="JDN102" s="40"/>
      <c r="JDO102" s="40"/>
      <c r="JDP102" s="40"/>
      <c r="JDQ102" s="40"/>
      <c r="JDR102" s="40"/>
      <c r="JDS102" s="40"/>
      <c r="JDT102" s="40"/>
      <c r="JDU102" s="40"/>
      <c r="JDV102" s="40"/>
      <c r="JDW102" s="40"/>
      <c r="JDX102" s="40"/>
      <c r="JDY102" s="40"/>
      <c r="JDZ102" s="40"/>
      <c r="JEA102" s="40"/>
      <c r="JEB102" s="40"/>
      <c r="JEC102" s="40"/>
      <c r="JED102" s="40"/>
      <c r="JEE102" s="40"/>
      <c r="JEF102" s="40"/>
      <c r="JEG102" s="40"/>
      <c r="JEH102" s="40"/>
      <c r="JEI102" s="40"/>
      <c r="JEJ102" s="40"/>
      <c r="JEK102" s="40"/>
      <c r="JEL102" s="40"/>
      <c r="JEM102" s="40"/>
      <c r="JEN102" s="40"/>
      <c r="JEO102" s="40"/>
      <c r="JEP102" s="40"/>
      <c r="JEQ102" s="40"/>
      <c r="JER102" s="40"/>
      <c r="JES102" s="40"/>
      <c r="JET102" s="40"/>
      <c r="JEU102" s="40"/>
      <c r="JEV102" s="40"/>
      <c r="JEW102" s="40"/>
      <c r="JEX102" s="40"/>
      <c r="JEY102" s="40"/>
      <c r="JEZ102" s="40"/>
      <c r="JFA102" s="40"/>
      <c r="JFB102" s="40"/>
      <c r="JFC102" s="40"/>
      <c r="JFD102" s="40"/>
      <c r="JFE102" s="40"/>
      <c r="JFF102" s="40"/>
      <c r="JFG102" s="40"/>
      <c r="JFH102" s="40"/>
      <c r="JFI102" s="40"/>
      <c r="JFJ102" s="40"/>
      <c r="JFK102" s="40"/>
      <c r="JFL102" s="40"/>
      <c r="JFM102" s="40"/>
      <c r="JFN102" s="40"/>
      <c r="JFO102" s="40"/>
      <c r="JFP102" s="40"/>
      <c r="JFQ102" s="40"/>
      <c r="JFR102" s="40"/>
      <c r="JFS102" s="40"/>
      <c r="JFT102" s="40"/>
      <c r="JFU102" s="40"/>
      <c r="JFV102" s="40"/>
      <c r="JFW102" s="40"/>
      <c r="JFX102" s="40"/>
      <c r="JFY102" s="40"/>
      <c r="JFZ102" s="40"/>
      <c r="JGA102" s="40"/>
      <c r="JGB102" s="40"/>
      <c r="JGC102" s="40"/>
      <c r="JGD102" s="40"/>
      <c r="JGE102" s="40"/>
      <c r="JGF102" s="40"/>
      <c r="JGG102" s="40"/>
      <c r="JGH102" s="40"/>
      <c r="JGI102" s="40"/>
      <c r="JGJ102" s="40"/>
      <c r="JGK102" s="40"/>
      <c r="JGL102" s="40"/>
      <c r="JGM102" s="40"/>
      <c r="JGN102" s="40"/>
      <c r="JGO102" s="40"/>
      <c r="JGP102" s="40"/>
      <c r="JGQ102" s="40"/>
      <c r="JGR102" s="40"/>
      <c r="JGS102" s="40"/>
      <c r="JGT102" s="40"/>
      <c r="JGU102" s="40"/>
      <c r="JGV102" s="40"/>
      <c r="JGW102" s="40"/>
      <c r="JGX102" s="40"/>
      <c r="JGY102" s="40"/>
      <c r="JGZ102" s="40"/>
      <c r="JHA102" s="40"/>
      <c r="JHB102" s="40"/>
      <c r="JHC102" s="40"/>
      <c r="JHD102" s="40"/>
      <c r="JHE102" s="40"/>
      <c r="JHF102" s="40"/>
      <c r="JHG102" s="40"/>
      <c r="JHH102" s="40"/>
      <c r="JHI102" s="40"/>
      <c r="JHJ102" s="40"/>
      <c r="JHK102" s="40"/>
      <c r="JHL102" s="40"/>
      <c r="JHM102" s="40"/>
      <c r="JHN102" s="40"/>
      <c r="JHO102" s="40"/>
      <c r="JHP102" s="40"/>
      <c r="JHQ102" s="40"/>
      <c r="JHR102" s="40"/>
      <c r="JHS102" s="40"/>
      <c r="JHT102" s="40"/>
      <c r="JHU102" s="40"/>
      <c r="JHV102" s="40"/>
      <c r="JHW102" s="40"/>
      <c r="JHX102" s="40"/>
      <c r="JHY102" s="40"/>
      <c r="JHZ102" s="40"/>
      <c r="JIA102" s="40"/>
      <c r="JIB102" s="40"/>
      <c r="JIC102" s="40"/>
      <c r="JID102" s="40"/>
      <c r="JIE102" s="40"/>
      <c r="JIF102" s="40"/>
      <c r="JIG102" s="40"/>
      <c r="JIH102" s="40"/>
      <c r="JII102" s="40"/>
      <c r="JIJ102" s="40"/>
      <c r="JIK102" s="40"/>
      <c r="JIL102" s="40"/>
      <c r="JIM102" s="40"/>
      <c r="JIN102" s="40"/>
      <c r="JIO102" s="40"/>
      <c r="JIP102" s="40"/>
      <c r="JIQ102" s="40"/>
      <c r="JIR102" s="40"/>
      <c r="JIS102" s="40"/>
      <c r="JIT102" s="40"/>
      <c r="JIU102" s="40"/>
      <c r="JIV102" s="40"/>
      <c r="JIW102" s="40"/>
      <c r="JIX102" s="40"/>
      <c r="JIY102" s="40"/>
      <c r="JIZ102" s="40"/>
      <c r="JJA102" s="40"/>
      <c r="JJB102" s="40"/>
      <c r="JJC102" s="40"/>
      <c r="JJD102" s="40"/>
      <c r="JJE102" s="40"/>
      <c r="JJF102" s="40"/>
      <c r="JJG102" s="40"/>
      <c r="JJH102" s="40"/>
      <c r="JJI102" s="40"/>
      <c r="JJJ102" s="40"/>
      <c r="JJK102" s="40"/>
      <c r="JJL102" s="40"/>
      <c r="JJM102" s="40"/>
      <c r="JJN102" s="40"/>
      <c r="JJO102" s="40"/>
      <c r="JJP102" s="40"/>
      <c r="JJQ102" s="40"/>
      <c r="JJR102" s="40"/>
      <c r="JJS102" s="40"/>
      <c r="JJT102" s="40"/>
      <c r="JJU102" s="40"/>
      <c r="JJV102" s="40"/>
      <c r="JJW102" s="40"/>
      <c r="JJX102" s="40"/>
      <c r="JJY102" s="40"/>
      <c r="JJZ102" s="40"/>
      <c r="JKA102" s="40"/>
      <c r="JKB102" s="40"/>
      <c r="JKC102" s="40"/>
      <c r="JKD102" s="40"/>
      <c r="JKE102" s="40"/>
      <c r="JKF102" s="40"/>
      <c r="JKG102" s="40"/>
      <c r="JKH102" s="40"/>
      <c r="JKI102" s="40"/>
      <c r="JKJ102" s="40"/>
      <c r="JKK102" s="40"/>
      <c r="JKL102" s="40"/>
      <c r="JKM102" s="40"/>
      <c r="JKN102" s="40"/>
      <c r="JKO102" s="40"/>
      <c r="JKP102" s="40"/>
      <c r="JKQ102" s="40"/>
      <c r="JKR102" s="40"/>
      <c r="JKS102" s="40"/>
      <c r="JKT102" s="40"/>
      <c r="JKU102" s="40"/>
      <c r="JKV102" s="40"/>
      <c r="JKW102" s="40"/>
      <c r="JKX102" s="40"/>
      <c r="JKY102" s="40"/>
      <c r="JKZ102" s="40"/>
      <c r="JLA102" s="40"/>
      <c r="JLB102" s="40"/>
      <c r="JLC102" s="40"/>
      <c r="JLD102" s="40"/>
      <c r="JLE102" s="40"/>
      <c r="JLF102" s="40"/>
      <c r="JLG102" s="40"/>
      <c r="JLH102" s="40"/>
      <c r="JLI102" s="40"/>
      <c r="JLJ102" s="40"/>
      <c r="JLK102" s="40"/>
      <c r="JLL102" s="40"/>
      <c r="JLM102" s="40"/>
      <c r="JLN102" s="40"/>
      <c r="JLO102" s="40"/>
      <c r="JLP102" s="40"/>
      <c r="JLQ102" s="40"/>
      <c r="JLR102" s="40"/>
      <c r="JLS102" s="40"/>
      <c r="JLT102" s="40"/>
      <c r="JLU102" s="40"/>
      <c r="JLV102" s="40"/>
      <c r="JLW102" s="40"/>
      <c r="JLX102" s="40"/>
      <c r="JLY102" s="40"/>
      <c r="JLZ102" s="40"/>
      <c r="JMA102" s="40"/>
      <c r="JMB102" s="40"/>
      <c r="JMC102" s="40"/>
      <c r="JMD102" s="40"/>
      <c r="JME102" s="40"/>
      <c r="JMF102" s="40"/>
      <c r="JMG102" s="40"/>
      <c r="JMH102" s="40"/>
      <c r="JMI102" s="40"/>
      <c r="JMJ102" s="40"/>
      <c r="JMK102" s="40"/>
      <c r="JML102" s="40"/>
      <c r="JMM102" s="40"/>
      <c r="JMN102" s="40"/>
      <c r="JMO102" s="40"/>
      <c r="JMP102" s="40"/>
      <c r="JMQ102" s="40"/>
      <c r="JMR102" s="40"/>
      <c r="JMS102" s="40"/>
      <c r="JMT102" s="40"/>
      <c r="JMU102" s="40"/>
      <c r="JMV102" s="40"/>
      <c r="JMW102" s="40"/>
      <c r="JMX102" s="40"/>
      <c r="JMY102" s="40"/>
      <c r="JMZ102" s="40"/>
      <c r="JNA102" s="40"/>
      <c r="JNB102" s="40"/>
      <c r="JNC102" s="40"/>
      <c r="JND102" s="40"/>
      <c r="JNE102" s="40"/>
      <c r="JNF102" s="40"/>
      <c r="JNG102" s="40"/>
      <c r="JNH102" s="40"/>
      <c r="JNI102" s="40"/>
      <c r="JNJ102" s="40"/>
      <c r="JNK102" s="40"/>
      <c r="JNL102" s="40"/>
      <c r="JNM102" s="40"/>
      <c r="JNN102" s="40"/>
      <c r="JNO102" s="40"/>
      <c r="JNP102" s="40"/>
      <c r="JNQ102" s="40"/>
      <c r="JNR102" s="40"/>
      <c r="JNS102" s="40"/>
      <c r="JNT102" s="40"/>
      <c r="JNU102" s="40"/>
      <c r="JNV102" s="40"/>
      <c r="JNW102" s="40"/>
      <c r="JNX102" s="40"/>
      <c r="JNY102" s="40"/>
      <c r="JNZ102" s="40"/>
      <c r="JOA102" s="40"/>
      <c r="JOB102" s="40"/>
      <c r="JOC102" s="40"/>
      <c r="JOD102" s="40"/>
      <c r="JOE102" s="40"/>
      <c r="JOF102" s="40"/>
      <c r="JOG102" s="40"/>
      <c r="JOH102" s="40"/>
      <c r="JOI102" s="40"/>
      <c r="JOJ102" s="40"/>
      <c r="JOK102" s="40"/>
      <c r="JOL102" s="40"/>
      <c r="JOM102" s="40"/>
      <c r="JON102" s="40"/>
      <c r="JOO102" s="40"/>
      <c r="JOP102" s="40"/>
      <c r="JOQ102" s="40"/>
      <c r="JOR102" s="40"/>
      <c r="JOS102" s="40"/>
      <c r="JOT102" s="40"/>
      <c r="JOU102" s="40"/>
      <c r="JOV102" s="40"/>
      <c r="JOW102" s="40"/>
      <c r="JOX102" s="40"/>
      <c r="JOY102" s="40"/>
      <c r="JOZ102" s="40"/>
      <c r="JPA102" s="40"/>
      <c r="JPB102" s="40"/>
      <c r="JPC102" s="40"/>
      <c r="JPD102" s="40"/>
      <c r="JPE102" s="40"/>
      <c r="JPF102" s="40"/>
      <c r="JPG102" s="40"/>
      <c r="JPH102" s="40"/>
      <c r="JPI102" s="40"/>
      <c r="JPJ102" s="40"/>
      <c r="JPK102" s="40"/>
      <c r="JPL102" s="40"/>
      <c r="JPM102" s="40"/>
      <c r="JPN102" s="40"/>
      <c r="JPO102" s="40"/>
      <c r="JPP102" s="40"/>
      <c r="JPQ102" s="40"/>
      <c r="JPR102" s="40"/>
      <c r="JPS102" s="40"/>
      <c r="JPT102" s="40"/>
      <c r="JPU102" s="40"/>
      <c r="JPV102" s="40"/>
      <c r="JPW102" s="40"/>
      <c r="JPX102" s="40"/>
      <c r="JPY102" s="40"/>
      <c r="JPZ102" s="40"/>
      <c r="JQA102" s="40"/>
      <c r="JQB102" s="40"/>
      <c r="JQC102" s="40"/>
      <c r="JQD102" s="40"/>
      <c r="JQE102" s="40"/>
      <c r="JQF102" s="40"/>
      <c r="JQG102" s="40"/>
      <c r="JQH102" s="40"/>
      <c r="JQI102" s="40"/>
      <c r="JQJ102" s="40"/>
      <c r="JQK102" s="40"/>
      <c r="JQL102" s="40"/>
      <c r="JQM102" s="40"/>
      <c r="JQN102" s="40"/>
      <c r="JQO102" s="40"/>
      <c r="JQP102" s="40"/>
      <c r="JQQ102" s="40"/>
      <c r="JQR102" s="40"/>
      <c r="JQS102" s="40"/>
      <c r="JQT102" s="40"/>
      <c r="JQU102" s="40"/>
      <c r="JQV102" s="40"/>
      <c r="JQW102" s="40"/>
      <c r="JQX102" s="40"/>
      <c r="JQY102" s="40"/>
      <c r="JQZ102" s="40"/>
      <c r="JRA102" s="40"/>
      <c r="JRB102" s="40"/>
      <c r="JRC102" s="40"/>
      <c r="JRD102" s="40"/>
      <c r="JRE102" s="40"/>
      <c r="JRF102" s="40"/>
      <c r="JRG102" s="40"/>
      <c r="JRH102" s="40"/>
      <c r="JRI102" s="40"/>
      <c r="JRJ102" s="40"/>
      <c r="JRK102" s="40"/>
      <c r="JRL102" s="40"/>
      <c r="JRM102" s="40"/>
      <c r="JRN102" s="40"/>
      <c r="JRO102" s="40"/>
      <c r="JRP102" s="40"/>
      <c r="JRQ102" s="40"/>
      <c r="JRR102" s="40"/>
      <c r="JRS102" s="40"/>
      <c r="JRT102" s="40"/>
      <c r="JRU102" s="40"/>
      <c r="JRV102" s="40"/>
      <c r="JRW102" s="40"/>
      <c r="JRX102" s="40"/>
      <c r="JRY102" s="40"/>
      <c r="JRZ102" s="40"/>
      <c r="JSA102" s="40"/>
      <c r="JSB102" s="40"/>
      <c r="JSC102" s="40"/>
      <c r="JSD102" s="40"/>
      <c r="JSE102" s="40"/>
      <c r="JSF102" s="40"/>
      <c r="JSG102" s="40"/>
      <c r="JSH102" s="40"/>
      <c r="JSI102" s="40"/>
      <c r="JSJ102" s="40"/>
      <c r="JSK102" s="40"/>
      <c r="JSL102" s="40"/>
      <c r="JSM102" s="40"/>
      <c r="JSN102" s="40"/>
      <c r="JSO102" s="40"/>
      <c r="JSP102" s="40"/>
      <c r="JSQ102" s="40"/>
      <c r="JSR102" s="40"/>
      <c r="JSS102" s="40"/>
      <c r="JST102" s="40"/>
      <c r="JSU102" s="40"/>
      <c r="JSV102" s="40"/>
      <c r="JSW102" s="40"/>
      <c r="JSX102" s="40"/>
      <c r="JSY102" s="40"/>
      <c r="JSZ102" s="40"/>
      <c r="JTA102" s="40"/>
      <c r="JTB102" s="40"/>
      <c r="JTC102" s="40"/>
      <c r="JTD102" s="40"/>
      <c r="JTE102" s="40"/>
      <c r="JTF102" s="40"/>
      <c r="JTG102" s="40"/>
      <c r="JTH102" s="40"/>
      <c r="JTI102" s="40"/>
      <c r="JTJ102" s="40"/>
      <c r="JTK102" s="40"/>
      <c r="JTL102" s="40"/>
      <c r="JTM102" s="40"/>
      <c r="JTN102" s="40"/>
      <c r="JTO102" s="40"/>
      <c r="JTP102" s="40"/>
      <c r="JTQ102" s="40"/>
      <c r="JTR102" s="40"/>
      <c r="JTS102" s="40"/>
      <c r="JTT102" s="40"/>
      <c r="JTU102" s="40"/>
      <c r="JTV102" s="40"/>
      <c r="JTW102" s="40"/>
      <c r="JTX102" s="40"/>
      <c r="JTY102" s="40"/>
      <c r="JTZ102" s="40"/>
      <c r="JUA102" s="40"/>
      <c r="JUB102" s="40"/>
      <c r="JUC102" s="40"/>
      <c r="JUD102" s="40"/>
      <c r="JUE102" s="40"/>
      <c r="JUF102" s="40"/>
      <c r="JUG102" s="40"/>
      <c r="JUH102" s="40"/>
      <c r="JUI102" s="40"/>
      <c r="JUJ102" s="40"/>
      <c r="JUK102" s="40"/>
      <c r="JUL102" s="40"/>
      <c r="JUM102" s="40"/>
      <c r="JUN102" s="40"/>
      <c r="JUO102" s="40"/>
      <c r="JUP102" s="40"/>
      <c r="JUQ102" s="40"/>
      <c r="JUR102" s="40"/>
      <c r="JUS102" s="40"/>
      <c r="JUT102" s="40"/>
      <c r="JUU102" s="40"/>
      <c r="JUV102" s="40"/>
      <c r="JUW102" s="40"/>
      <c r="JUX102" s="40"/>
      <c r="JUY102" s="40"/>
      <c r="JUZ102" s="40"/>
      <c r="JVA102" s="40"/>
      <c r="JVB102" s="40"/>
      <c r="JVC102" s="40"/>
      <c r="JVD102" s="40"/>
      <c r="JVE102" s="40"/>
      <c r="JVF102" s="40"/>
      <c r="JVG102" s="40"/>
      <c r="JVH102" s="40"/>
      <c r="JVI102" s="40"/>
      <c r="JVJ102" s="40"/>
      <c r="JVK102" s="40"/>
      <c r="JVL102" s="40"/>
      <c r="JVM102" s="40"/>
      <c r="JVN102" s="40"/>
      <c r="JVO102" s="40"/>
      <c r="JVP102" s="40"/>
      <c r="JVQ102" s="40"/>
      <c r="JVR102" s="40"/>
      <c r="JVS102" s="40"/>
      <c r="JVT102" s="40"/>
      <c r="JVU102" s="40"/>
      <c r="JVV102" s="40"/>
      <c r="JVW102" s="40"/>
      <c r="JVX102" s="40"/>
      <c r="JVY102" s="40"/>
      <c r="JVZ102" s="40"/>
      <c r="JWA102" s="40"/>
      <c r="JWB102" s="40"/>
      <c r="JWC102" s="40"/>
      <c r="JWD102" s="40"/>
      <c r="JWE102" s="40"/>
      <c r="JWF102" s="40"/>
      <c r="JWG102" s="40"/>
      <c r="JWH102" s="40"/>
      <c r="JWI102" s="40"/>
      <c r="JWJ102" s="40"/>
      <c r="JWK102" s="40"/>
      <c r="JWL102" s="40"/>
      <c r="JWM102" s="40"/>
      <c r="JWN102" s="40"/>
      <c r="JWO102" s="40"/>
      <c r="JWP102" s="40"/>
      <c r="JWQ102" s="40"/>
      <c r="JWR102" s="40"/>
      <c r="JWS102" s="40"/>
      <c r="JWT102" s="40"/>
      <c r="JWU102" s="40"/>
      <c r="JWV102" s="40"/>
      <c r="JWW102" s="40"/>
      <c r="JWX102" s="40"/>
      <c r="JWY102" s="40"/>
      <c r="JWZ102" s="40"/>
      <c r="JXA102" s="40"/>
      <c r="JXB102" s="40"/>
      <c r="JXC102" s="40"/>
      <c r="JXD102" s="40"/>
      <c r="JXE102" s="40"/>
      <c r="JXF102" s="40"/>
      <c r="JXG102" s="40"/>
      <c r="JXH102" s="40"/>
      <c r="JXI102" s="40"/>
      <c r="JXJ102" s="40"/>
      <c r="JXK102" s="40"/>
      <c r="JXL102" s="40"/>
      <c r="JXM102" s="40"/>
      <c r="JXN102" s="40"/>
      <c r="JXO102" s="40"/>
      <c r="JXP102" s="40"/>
      <c r="JXQ102" s="40"/>
      <c r="JXR102" s="40"/>
      <c r="JXS102" s="40"/>
      <c r="JXT102" s="40"/>
      <c r="JXU102" s="40"/>
      <c r="JXV102" s="40"/>
      <c r="JXW102" s="40"/>
      <c r="JXX102" s="40"/>
      <c r="JXY102" s="40"/>
      <c r="JXZ102" s="40"/>
      <c r="JYA102" s="40"/>
      <c r="JYB102" s="40"/>
      <c r="JYC102" s="40"/>
      <c r="JYD102" s="40"/>
      <c r="JYE102" s="40"/>
      <c r="JYF102" s="40"/>
      <c r="JYG102" s="40"/>
      <c r="JYH102" s="40"/>
      <c r="JYI102" s="40"/>
      <c r="JYJ102" s="40"/>
      <c r="JYK102" s="40"/>
      <c r="JYL102" s="40"/>
      <c r="JYM102" s="40"/>
      <c r="JYN102" s="40"/>
      <c r="JYO102" s="40"/>
      <c r="JYP102" s="40"/>
      <c r="JYQ102" s="40"/>
      <c r="JYR102" s="40"/>
      <c r="JYS102" s="40"/>
      <c r="JYT102" s="40"/>
      <c r="JYU102" s="40"/>
      <c r="JYV102" s="40"/>
      <c r="JYW102" s="40"/>
      <c r="JYX102" s="40"/>
      <c r="JYY102" s="40"/>
      <c r="JYZ102" s="40"/>
      <c r="JZA102" s="40"/>
      <c r="JZB102" s="40"/>
      <c r="JZC102" s="40"/>
      <c r="JZD102" s="40"/>
      <c r="JZE102" s="40"/>
      <c r="JZF102" s="40"/>
      <c r="JZG102" s="40"/>
      <c r="JZH102" s="40"/>
      <c r="JZI102" s="40"/>
      <c r="JZJ102" s="40"/>
      <c r="JZK102" s="40"/>
      <c r="JZL102" s="40"/>
      <c r="JZM102" s="40"/>
      <c r="JZN102" s="40"/>
      <c r="JZO102" s="40"/>
      <c r="JZP102" s="40"/>
      <c r="JZQ102" s="40"/>
      <c r="JZR102" s="40"/>
      <c r="JZS102" s="40"/>
      <c r="JZT102" s="40"/>
      <c r="JZU102" s="40"/>
      <c r="JZV102" s="40"/>
      <c r="JZW102" s="40"/>
      <c r="JZX102" s="40"/>
      <c r="JZY102" s="40"/>
      <c r="JZZ102" s="40"/>
      <c r="KAA102" s="40"/>
      <c r="KAB102" s="40"/>
      <c r="KAC102" s="40"/>
      <c r="KAD102" s="40"/>
      <c r="KAE102" s="40"/>
      <c r="KAF102" s="40"/>
      <c r="KAG102" s="40"/>
      <c r="KAH102" s="40"/>
      <c r="KAI102" s="40"/>
      <c r="KAJ102" s="40"/>
      <c r="KAK102" s="40"/>
      <c r="KAL102" s="40"/>
      <c r="KAM102" s="40"/>
      <c r="KAN102" s="40"/>
      <c r="KAO102" s="40"/>
      <c r="KAP102" s="40"/>
      <c r="KAQ102" s="40"/>
      <c r="KAR102" s="40"/>
      <c r="KAS102" s="40"/>
      <c r="KAT102" s="40"/>
      <c r="KAU102" s="40"/>
      <c r="KAV102" s="40"/>
      <c r="KAW102" s="40"/>
      <c r="KAX102" s="40"/>
      <c r="KAY102" s="40"/>
      <c r="KAZ102" s="40"/>
      <c r="KBA102" s="40"/>
      <c r="KBB102" s="40"/>
      <c r="KBC102" s="40"/>
      <c r="KBD102" s="40"/>
      <c r="KBE102" s="40"/>
      <c r="KBF102" s="40"/>
      <c r="KBG102" s="40"/>
      <c r="KBH102" s="40"/>
      <c r="KBI102" s="40"/>
      <c r="KBJ102" s="40"/>
      <c r="KBK102" s="40"/>
      <c r="KBL102" s="40"/>
      <c r="KBM102" s="40"/>
      <c r="KBN102" s="40"/>
      <c r="KBO102" s="40"/>
      <c r="KBP102" s="40"/>
      <c r="KBQ102" s="40"/>
      <c r="KBR102" s="40"/>
      <c r="KBS102" s="40"/>
      <c r="KBT102" s="40"/>
      <c r="KBU102" s="40"/>
      <c r="KBV102" s="40"/>
      <c r="KBW102" s="40"/>
      <c r="KBX102" s="40"/>
      <c r="KBY102" s="40"/>
      <c r="KBZ102" s="40"/>
      <c r="KCA102" s="40"/>
      <c r="KCB102" s="40"/>
      <c r="KCC102" s="40"/>
      <c r="KCD102" s="40"/>
      <c r="KCE102" s="40"/>
      <c r="KCF102" s="40"/>
      <c r="KCG102" s="40"/>
      <c r="KCH102" s="40"/>
      <c r="KCI102" s="40"/>
      <c r="KCJ102" s="40"/>
      <c r="KCK102" s="40"/>
      <c r="KCL102" s="40"/>
      <c r="KCM102" s="40"/>
      <c r="KCN102" s="40"/>
      <c r="KCO102" s="40"/>
      <c r="KCP102" s="40"/>
      <c r="KCQ102" s="40"/>
      <c r="KCR102" s="40"/>
      <c r="KCS102" s="40"/>
      <c r="KCT102" s="40"/>
      <c r="KCU102" s="40"/>
      <c r="KCV102" s="40"/>
      <c r="KCW102" s="40"/>
      <c r="KCX102" s="40"/>
      <c r="KCY102" s="40"/>
      <c r="KCZ102" s="40"/>
      <c r="KDA102" s="40"/>
      <c r="KDB102" s="40"/>
      <c r="KDC102" s="40"/>
      <c r="KDD102" s="40"/>
      <c r="KDE102" s="40"/>
      <c r="KDF102" s="40"/>
      <c r="KDG102" s="40"/>
      <c r="KDH102" s="40"/>
      <c r="KDI102" s="40"/>
      <c r="KDJ102" s="40"/>
      <c r="KDK102" s="40"/>
      <c r="KDL102" s="40"/>
      <c r="KDM102" s="40"/>
      <c r="KDN102" s="40"/>
      <c r="KDO102" s="40"/>
      <c r="KDP102" s="40"/>
      <c r="KDQ102" s="40"/>
      <c r="KDR102" s="40"/>
      <c r="KDS102" s="40"/>
      <c r="KDT102" s="40"/>
      <c r="KDU102" s="40"/>
      <c r="KDV102" s="40"/>
      <c r="KDW102" s="40"/>
      <c r="KDX102" s="40"/>
      <c r="KDY102" s="40"/>
      <c r="KDZ102" s="40"/>
      <c r="KEA102" s="40"/>
      <c r="KEB102" s="40"/>
      <c r="KEC102" s="40"/>
      <c r="KED102" s="40"/>
      <c r="KEE102" s="40"/>
      <c r="KEF102" s="40"/>
      <c r="KEG102" s="40"/>
      <c r="KEH102" s="40"/>
      <c r="KEI102" s="40"/>
      <c r="KEJ102" s="40"/>
      <c r="KEK102" s="40"/>
      <c r="KEL102" s="40"/>
      <c r="KEM102" s="40"/>
      <c r="KEN102" s="40"/>
      <c r="KEO102" s="40"/>
      <c r="KEP102" s="40"/>
      <c r="KEQ102" s="40"/>
      <c r="KER102" s="40"/>
      <c r="KES102" s="40"/>
      <c r="KET102" s="40"/>
      <c r="KEU102" s="40"/>
      <c r="KEV102" s="40"/>
      <c r="KEW102" s="40"/>
      <c r="KEX102" s="40"/>
      <c r="KEY102" s="40"/>
      <c r="KEZ102" s="40"/>
      <c r="KFA102" s="40"/>
      <c r="KFB102" s="40"/>
      <c r="KFC102" s="40"/>
      <c r="KFD102" s="40"/>
      <c r="KFE102" s="40"/>
      <c r="KFF102" s="40"/>
      <c r="KFG102" s="40"/>
      <c r="KFH102" s="40"/>
      <c r="KFI102" s="40"/>
      <c r="KFJ102" s="40"/>
      <c r="KFK102" s="40"/>
      <c r="KFL102" s="40"/>
      <c r="KFM102" s="40"/>
      <c r="KFN102" s="40"/>
      <c r="KFO102" s="40"/>
      <c r="KFP102" s="40"/>
      <c r="KFQ102" s="40"/>
      <c r="KFR102" s="40"/>
      <c r="KFS102" s="40"/>
      <c r="KFT102" s="40"/>
      <c r="KFU102" s="40"/>
      <c r="KFV102" s="40"/>
      <c r="KFW102" s="40"/>
      <c r="KFX102" s="40"/>
      <c r="KFY102" s="40"/>
      <c r="KFZ102" s="40"/>
      <c r="KGA102" s="40"/>
      <c r="KGB102" s="40"/>
      <c r="KGC102" s="40"/>
      <c r="KGD102" s="40"/>
      <c r="KGE102" s="40"/>
      <c r="KGF102" s="40"/>
      <c r="KGG102" s="40"/>
      <c r="KGH102" s="40"/>
      <c r="KGI102" s="40"/>
      <c r="KGJ102" s="40"/>
      <c r="KGK102" s="40"/>
      <c r="KGL102" s="40"/>
      <c r="KGM102" s="40"/>
      <c r="KGN102" s="40"/>
      <c r="KGO102" s="40"/>
      <c r="KGP102" s="40"/>
      <c r="KGQ102" s="40"/>
      <c r="KGR102" s="40"/>
      <c r="KGS102" s="40"/>
      <c r="KGT102" s="40"/>
      <c r="KGU102" s="40"/>
      <c r="KGV102" s="40"/>
      <c r="KGW102" s="40"/>
      <c r="KGX102" s="40"/>
      <c r="KGY102" s="40"/>
      <c r="KGZ102" s="40"/>
      <c r="KHA102" s="40"/>
      <c r="KHB102" s="40"/>
      <c r="KHC102" s="40"/>
      <c r="KHD102" s="40"/>
      <c r="KHE102" s="40"/>
      <c r="KHF102" s="40"/>
      <c r="KHG102" s="40"/>
      <c r="KHH102" s="40"/>
      <c r="KHI102" s="40"/>
      <c r="KHJ102" s="40"/>
      <c r="KHK102" s="40"/>
      <c r="KHL102" s="40"/>
      <c r="KHM102" s="40"/>
      <c r="KHN102" s="40"/>
      <c r="KHO102" s="40"/>
      <c r="KHP102" s="40"/>
      <c r="KHQ102" s="40"/>
      <c r="KHR102" s="40"/>
      <c r="KHS102" s="40"/>
      <c r="KHT102" s="40"/>
      <c r="KHU102" s="40"/>
      <c r="KHV102" s="40"/>
      <c r="KHW102" s="40"/>
      <c r="KHX102" s="40"/>
      <c r="KHY102" s="40"/>
      <c r="KHZ102" s="40"/>
      <c r="KIA102" s="40"/>
      <c r="KIB102" s="40"/>
      <c r="KIC102" s="40"/>
      <c r="KID102" s="40"/>
      <c r="KIE102" s="40"/>
      <c r="KIF102" s="40"/>
      <c r="KIG102" s="40"/>
      <c r="KIH102" s="40"/>
      <c r="KII102" s="40"/>
      <c r="KIJ102" s="40"/>
      <c r="KIK102" s="40"/>
      <c r="KIL102" s="40"/>
      <c r="KIM102" s="40"/>
      <c r="KIN102" s="40"/>
      <c r="KIO102" s="40"/>
      <c r="KIP102" s="40"/>
      <c r="KIQ102" s="40"/>
      <c r="KIR102" s="40"/>
      <c r="KIS102" s="40"/>
      <c r="KIT102" s="40"/>
      <c r="KIU102" s="40"/>
      <c r="KIV102" s="40"/>
      <c r="KIW102" s="40"/>
      <c r="KIX102" s="40"/>
      <c r="KIY102" s="40"/>
      <c r="KIZ102" s="40"/>
      <c r="KJA102" s="40"/>
      <c r="KJB102" s="40"/>
      <c r="KJC102" s="40"/>
      <c r="KJD102" s="40"/>
      <c r="KJE102" s="40"/>
      <c r="KJF102" s="40"/>
      <c r="KJG102" s="40"/>
      <c r="KJH102" s="40"/>
      <c r="KJI102" s="40"/>
      <c r="KJJ102" s="40"/>
      <c r="KJK102" s="40"/>
      <c r="KJL102" s="40"/>
      <c r="KJM102" s="40"/>
      <c r="KJN102" s="40"/>
      <c r="KJO102" s="40"/>
      <c r="KJP102" s="40"/>
      <c r="KJQ102" s="40"/>
      <c r="KJR102" s="40"/>
      <c r="KJS102" s="40"/>
      <c r="KJT102" s="40"/>
      <c r="KJU102" s="40"/>
      <c r="KJV102" s="40"/>
      <c r="KJW102" s="40"/>
      <c r="KJX102" s="40"/>
      <c r="KJY102" s="40"/>
      <c r="KJZ102" s="40"/>
      <c r="KKA102" s="40"/>
      <c r="KKB102" s="40"/>
      <c r="KKC102" s="40"/>
      <c r="KKD102" s="40"/>
      <c r="KKE102" s="40"/>
      <c r="KKF102" s="40"/>
      <c r="KKG102" s="40"/>
      <c r="KKH102" s="40"/>
      <c r="KKI102" s="40"/>
      <c r="KKJ102" s="40"/>
      <c r="KKK102" s="40"/>
      <c r="KKL102" s="40"/>
      <c r="KKM102" s="40"/>
      <c r="KKN102" s="40"/>
      <c r="KKO102" s="40"/>
      <c r="KKP102" s="40"/>
      <c r="KKQ102" s="40"/>
      <c r="KKR102" s="40"/>
      <c r="KKS102" s="40"/>
      <c r="KKT102" s="40"/>
      <c r="KKU102" s="40"/>
      <c r="KKV102" s="40"/>
      <c r="KKW102" s="40"/>
      <c r="KKX102" s="40"/>
      <c r="KKY102" s="40"/>
      <c r="KKZ102" s="40"/>
      <c r="KLA102" s="40"/>
      <c r="KLB102" s="40"/>
      <c r="KLC102" s="40"/>
      <c r="KLD102" s="40"/>
      <c r="KLE102" s="40"/>
      <c r="KLF102" s="40"/>
      <c r="KLG102" s="40"/>
      <c r="KLH102" s="40"/>
      <c r="KLI102" s="40"/>
      <c r="KLJ102" s="40"/>
      <c r="KLK102" s="40"/>
      <c r="KLL102" s="40"/>
      <c r="KLM102" s="40"/>
      <c r="KLN102" s="40"/>
      <c r="KLO102" s="40"/>
      <c r="KLP102" s="40"/>
      <c r="KLQ102" s="40"/>
      <c r="KLR102" s="40"/>
      <c r="KLS102" s="40"/>
      <c r="KLT102" s="40"/>
      <c r="KLU102" s="40"/>
      <c r="KLV102" s="40"/>
      <c r="KLW102" s="40"/>
      <c r="KLX102" s="40"/>
      <c r="KLY102" s="40"/>
      <c r="KLZ102" s="40"/>
      <c r="KMA102" s="40"/>
      <c r="KMB102" s="40"/>
      <c r="KMC102" s="40"/>
      <c r="KMD102" s="40"/>
      <c r="KME102" s="40"/>
      <c r="KMF102" s="40"/>
      <c r="KMG102" s="40"/>
      <c r="KMH102" s="40"/>
      <c r="KMI102" s="40"/>
      <c r="KMJ102" s="40"/>
      <c r="KMK102" s="40"/>
      <c r="KML102" s="40"/>
      <c r="KMM102" s="40"/>
      <c r="KMN102" s="40"/>
      <c r="KMO102" s="40"/>
      <c r="KMP102" s="40"/>
      <c r="KMQ102" s="40"/>
      <c r="KMR102" s="40"/>
      <c r="KMS102" s="40"/>
      <c r="KMT102" s="40"/>
      <c r="KMU102" s="40"/>
      <c r="KMV102" s="40"/>
      <c r="KMW102" s="40"/>
      <c r="KMX102" s="40"/>
      <c r="KMY102" s="40"/>
      <c r="KMZ102" s="40"/>
      <c r="KNA102" s="40"/>
      <c r="KNB102" s="40"/>
      <c r="KNC102" s="40"/>
      <c r="KND102" s="40"/>
      <c r="KNE102" s="40"/>
      <c r="KNF102" s="40"/>
      <c r="KNG102" s="40"/>
      <c r="KNH102" s="40"/>
      <c r="KNI102" s="40"/>
      <c r="KNJ102" s="40"/>
      <c r="KNK102" s="40"/>
      <c r="KNL102" s="40"/>
      <c r="KNM102" s="40"/>
      <c r="KNN102" s="40"/>
      <c r="KNO102" s="40"/>
      <c r="KNP102" s="40"/>
      <c r="KNQ102" s="40"/>
      <c r="KNR102" s="40"/>
      <c r="KNS102" s="40"/>
      <c r="KNT102" s="40"/>
      <c r="KNU102" s="40"/>
      <c r="KNV102" s="40"/>
      <c r="KNW102" s="40"/>
      <c r="KNX102" s="40"/>
      <c r="KNY102" s="40"/>
      <c r="KNZ102" s="40"/>
      <c r="KOA102" s="40"/>
      <c r="KOB102" s="40"/>
      <c r="KOC102" s="40"/>
      <c r="KOD102" s="40"/>
      <c r="KOE102" s="40"/>
      <c r="KOF102" s="40"/>
      <c r="KOG102" s="40"/>
      <c r="KOH102" s="40"/>
      <c r="KOI102" s="40"/>
      <c r="KOJ102" s="40"/>
      <c r="KOK102" s="40"/>
      <c r="KOL102" s="40"/>
      <c r="KOM102" s="40"/>
      <c r="KON102" s="40"/>
      <c r="KOO102" s="40"/>
      <c r="KOP102" s="40"/>
      <c r="KOQ102" s="40"/>
      <c r="KOR102" s="40"/>
      <c r="KOS102" s="40"/>
      <c r="KOT102" s="40"/>
      <c r="KOU102" s="40"/>
      <c r="KOV102" s="40"/>
      <c r="KOW102" s="40"/>
      <c r="KOX102" s="40"/>
      <c r="KOY102" s="40"/>
      <c r="KOZ102" s="40"/>
      <c r="KPA102" s="40"/>
      <c r="KPB102" s="40"/>
      <c r="KPC102" s="40"/>
      <c r="KPD102" s="40"/>
      <c r="KPE102" s="40"/>
      <c r="KPF102" s="40"/>
      <c r="KPG102" s="40"/>
      <c r="KPH102" s="40"/>
      <c r="KPI102" s="40"/>
      <c r="KPJ102" s="40"/>
      <c r="KPK102" s="40"/>
      <c r="KPL102" s="40"/>
      <c r="KPM102" s="40"/>
      <c r="KPN102" s="40"/>
      <c r="KPO102" s="40"/>
      <c r="KPP102" s="40"/>
      <c r="KPQ102" s="40"/>
      <c r="KPR102" s="40"/>
      <c r="KPS102" s="40"/>
      <c r="KPT102" s="40"/>
      <c r="KPU102" s="40"/>
      <c r="KPV102" s="40"/>
      <c r="KPW102" s="40"/>
      <c r="KPX102" s="40"/>
      <c r="KPY102" s="40"/>
      <c r="KPZ102" s="40"/>
      <c r="KQA102" s="40"/>
      <c r="KQB102" s="40"/>
      <c r="KQC102" s="40"/>
      <c r="KQD102" s="40"/>
      <c r="KQE102" s="40"/>
      <c r="KQF102" s="40"/>
      <c r="KQG102" s="40"/>
      <c r="KQH102" s="40"/>
      <c r="KQI102" s="40"/>
      <c r="KQJ102" s="40"/>
      <c r="KQK102" s="40"/>
      <c r="KQL102" s="40"/>
      <c r="KQM102" s="40"/>
      <c r="KQN102" s="40"/>
      <c r="KQO102" s="40"/>
      <c r="KQP102" s="40"/>
      <c r="KQQ102" s="40"/>
      <c r="KQR102" s="40"/>
      <c r="KQS102" s="40"/>
      <c r="KQT102" s="40"/>
      <c r="KQU102" s="40"/>
      <c r="KQV102" s="40"/>
      <c r="KQW102" s="40"/>
      <c r="KQX102" s="40"/>
      <c r="KQY102" s="40"/>
      <c r="KQZ102" s="40"/>
      <c r="KRA102" s="40"/>
      <c r="KRB102" s="40"/>
      <c r="KRC102" s="40"/>
      <c r="KRD102" s="40"/>
      <c r="KRE102" s="40"/>
      <c r="KRF102" s="40"/>
      <c r="KRG102" s="40"/>
      <c r="KRH102" s="40"/>
      <c r="KRI102" s="40"/>
      <c r="KRJ102" s="40"/>
      <c r="KRK102" s="40"/>
      <c r="KRL102" s="40"/>
      <c r="KRM102" s="40"/>
      <c r="KRN102" s="40"/>
      <c r="KRO102" s="40"/>
      <c r="KRP102" s="40"/>
      <c r="KRQ102" s="40"/>
      <c r="KRR102" s="40"/>
      <c r="KRS102" s="40"/>
      <c r="KRT102" s="40"/>
      <c r="KRU102" s="40"/>
      <c r="KRV102" s="40"/>
      <c r="KRW102" s="40"/>
      <c r="KRX102" s="40"/>
      <c r="KRY102" s="40"/>
      <c r="KRZ102" s="40"/>
      <c r="KSA102" s="40"/>
      <c r="KSB102" s="40"/>
      <c r="KSC102" s="40"/>
      <c r="KSD102" s="40"/>
      <c r="KSE102" s="40"/>
      <c r="KSF102" s="40"/>
      <c r="KSG102" s="40"/>
      <c r="KSH102" s="40"/>
      <c r="KSI102" s="40"/>
      <c r="KSJ102" s="40"/>
      <c r="KSK102" s="40"/>
      <c r="KSL102" s="40"/>
      <c r="KSM102" s="40"/>
      <c r="KSN102" s="40"/>
      <c r="KSO102" s="40"/>
      <c r="KSP102" s="40"/>
      <c r="KSQ102" s="40"/>
      <c r="KSR102" s="40"/>
      <c r="KSS102" s="40"/>
      <c r="KST102" s="40"/>
      <c r="KSU102" s="40"/>
      <c r="KSV102" s="40"/>
      <c r="KSW102" s="40"/>
      <c r="KSX102" s="40"/>
      <c r="KSY102" s="40"/>
      <c r="KSZ102" s="40"/>
      <c r="KTA102" s="40"/>
      <c r="KTB102" s="40"/>
      <c r="KTC102" s="40"/>
      <c r="KTD102" s="40"/>
      <c r="KTE102" s="40"/>
      <c r="KTF102" s="40"/>
      <c r="KTG102" s="40"/>
      <c r="KTH102" s="40"/>
      <c r="KTI102" s="40"/>
      <c r="KTJ102" s="40"/>
      <c r="KTK102" s="40"/>
      <c r="KTL102" s="40"/>
      <c r="KTM102" s="40"/>
      <c r="KTN102" s="40"/>
      <c r="KTO102" s="40"/>
      <c r="KTP102" s="40"/>
      <c r="KTQ102" s="40"/>
      <c r="KTR102" s="40"/>
      <c r="KTS102" s="40"/>
      <c r="KTT102" s="40"/>
      <c r="KTU102" s="40"/>
      <c r="KTV102" s="40"/>
      <c r="KTW102" s="40"/>
      <c r="KTX102" s="40"/>
      <c r="KTY102" s="40"/>
      <c r="KTZ102" s="40"/>
      <c r="KUA102" s="40"/>
      <c r="KUB102" s="40"/>
      <c r="KUC102" s="40"/>
      <c r="KUD102" s="40"/>
      <c r="KUE102" s="40"/>
      <c r="KUF102" s="40"/>
      <c r="KUG102" s="40"/>
      <c r="KUH102" s="40"/>
      <c r="KUI102" s="40"/>
      <c r="KUJ102" s="40"/>
      <c r="KUK102" s="40"/>
      <c r="KUL102" s="40"/>
      <c r="KUM102" s="40"/>
      <c r="KUN102" s="40"/>
      <c r="KUO102" s="40"/>
      <c r="KUP102" s="40"/>
      <c r="KUQ102" s="40"/>
      <c r="KUR102" s="40"/>
      <c r="KUS102" s="40"/>
      <c r="KUT102" s="40"/>
      <c r="KUU102" s="40"/>
      <c r="KUV102" s="40"/>
      <c r="KUW102" s="40"/>
      <c r="KUX102" s="40"/>
      <c r="KUY102" s="40"/>
      <c r="KUZ102" s="40"/>
      <c r="KVA102" s="40"/>
      <c r="KVB102" s="40"/>
      <c r="KVC102" s="40"/>
      <c r="KVD102" s="40"/>
      <c r="KVE102" s="40"/>
      <c r="KVF102" s="40"/>
      <c r="KVG102" s="40"/>
      <c r="KVH102" s="40"/>
      <c r="KVI102" s="40"/>
      <c r="KVJ102" s="40"/>
      <c r="KVK102" s="40"/>
      <c r="KVL102" s="40"/>
      <c r="KVM102" s="40"/>
      <c r="KVN102" s="40"/>
      <c r="KVO102" s="40"/>
      <c r="KVP102" s="40"/>
      <c r="KVQ102" s="40"/>
      <c r="KVR102" s="40"/>
      <c r="KVS102" s="40"/>
      <c r="KVT102" s="40"/>
      <c r="KVU102" s="40"/>
      <c r="KVV102" s="40"/>
      <c r="KVW102" s="40"/>
      <c r="KVX102" s="40"/>
      <c r="KVY102" s="40"/>
      <c r="KVZ102" s="40"/>
      <c r="KWA102" s="40"/>
      <c r="KWB102" s="40"/>
      <c r="KWC102" s="40"/>
      <c r="KWD102" s="40"/>
      <c r="KWE102" s="40"/>
      <c r="KWF102" s="40"/>
      <c r="KWG102" s="40"/>
      <c r="KWH102" s="40"/>
      <c r="KWI102" s="40"/>
      <c r="KWJ102" s="40"/>
      <c r="KWK102" s="40"/>
      <c r="KWL102" s="40"/>
      <c r="KWM102" s="40"/>
      <c r="KWN102" s="40"/>
      <c r="KWO102" s="40"/>
      <c r="KWP102" s="40"/>
      <c r="KWQ102" s="40"/>
      <c r="KWR102" s="40"/>
      <c r="KWS102" s="40"/>
      <c r="KWT102" s="40"/>
      <c r="KWU102" s="40"/>
      <c r="KWV102" s="40"/>
      <c r="KWW102" s="40"/>
      <c r="KWX102" s="40"/>
      <c r="KWY102" s="40"/>
      <c r="KWZ102" s="40"/>
      <c r="KXA102" s="40"/>
      <c r="KXB102" s="40"/>
      <c r="KXC102" s="40"/>
      <c r="KXD102" s="40"/>
      <c r="KXE102" s="40"/>
      <c r="KXF102" s="40"/>
      <c r="KXG102" s="40"/>
      <c r="KXH102" s="40"/>
      <c r="KXI102" s="40"/>
      <c r="KXJ102" s="40"/>
      <c r="KXK102" s="40"/>
      <c r="KXL102" s="40"/>
      <c r="KXM102" s="40"/>
      <c r="KXN102" s="40"/>
      <c r="KXO102" s="40"/>
      <c r="KXP102" s="40"/>
      <c r="KXQ102" s="40"/>
      <c r="KXR102" s="40"/>
      <c r="KXS102" s="40"/>
      <c r="KXT102" s="40"/>
      <c r="KXU102" s="40"/>
      <c r="KXV102" s="40"/>
      <c r="KXW102" s="40"/>
      <c r="KXX102" s="40"/>
      <c r="KXY102" s="40"/>
      <c r="KXZ102" s="40"/>
      <c r="KYA102" s="40"/>
      <c r="KYB102" s="40"/>
      <c r="KYC102" s="40"/>
      <c r="KYD102" s="40"/>
      <c r="KYE102" s="40"/>
      <c r="KYF102" s="40"/>
      <c r="KYG102" s="40"/>
      <c r="KYH102" s="40"/>
      <c r="KYI102" s="40"/>
      <c r="KYJ102" s="40"/>
      <c r="KYK102" s="40"/>
      <c r="KYL102" s="40"/>
      <c r="KYM102" s="40"/>
      <c r="KYN102" s="40"/>
      <c r="KYO102" s="40"/>
      <c r="KYP102" s="40"/>
      <c r="KYQ102" s="40"/>
      <c r="KYR102" s="40"/>
      <c r="KYS102" s="40"/>
      <c r="KYT102" s="40"/>
      <c r="KYU102" s="40"/>
      <c r="KYV102" s="40"/>
      <c r="KYW102" s="40"/>
      <c r="KYX102" s="40"/>
      <c r="KYY102" s="40"/>
      <c r="KYZ102" s="40"/>
      <c r="KZA102" s="40"/>
      <c r="KZB102" s="40"/>
      <c r="KZC102" s="40"/>
      <c r="KZD102" s="40"/>
      <c r="KZE102" s="40"/>
      <c r="KZF102" s="40"/>
      <c r="KZG102" s="40"/>
      <c r="KZH102" s="40"/>
      <c r="KZI102" s="40"/>
      <c r="KZJ102" s="40"/>
      <c r="KZK102" s="40"/>
      <c r="KZL102" s="40"/>
      <c r="KZM102" s="40"/>
      <c r="KZN102" s="40"/>
      <c r="KZO102" s="40"/>
      <c r="KZP102" s="40"/>
      <c r="KZQ102" s="40"/>
      <c r="KZR102" s="40"/>
      <c r="KZS102" s="40"/>
      <c r="KZT102" s="40"/>
      <c r="KZU102" s="40"/>
      <c r="KZV102" s="40"/>
      <c r="KZW102" s="40"/>
      <c r="KZX102" s="40"/>
      <c r="KZY102" s="40"/>
      <c r="KZZ102" s="40"/>
      <c r="LAA102" s="40"/>
      <c r="LAB102" s="40"/>
      <c r="LAC102" s="40"/>
      <c r="LAD102" s="40"/>
      <c r="LAE102" s="40"/>
      <c r="LAF102" s="40"/>
      <c r="LAG102" s="40"/>
      <c r="LAH102" s="40"/>
      <c r="LAI102" s="40"/>
      <c r="LAJ102" s="40"/>
      <c r="LAK102" s="40"/>
      <c r="LAL102" s="40"/>
      <c r="LAM102" s="40"/>
      <c r="LAN102" s="40"/>
      <c r="LAO102" s="40"/>
      <c r="LAP102" s="40"/>
      <c r="LAQ102" s="40"/>
      <c r="LAR102" s="40"/>
      <c r="LAS102" s="40"/>
      <c r="LAT102" s="40"/>
      <c r="LAU102" s="40"/>
      <c r="LAV102" s="40"/>
      <c r="LAW102" s="40"/>
      <c r="LAX102" s="40"/>
      <c r="LAY102" s="40"/>
      <c r="LAZ102" s="40"/>
      <c r="LBA102" s="40"/>
      <c r="LBB102" s="40"/>
      <c r="LBC102" s="40"/>
      <c r="LBD102" s="40"/>
      <c r="LBE102" s="40"/>
      <c r="LBF102" s="40"/>
      <c r="LBG102" s="40"/>
      <c r="LBH102" s="40"/>
      <c r="LBI102" s="40"/>
      <c r="LBJ102" s="40"/>
      <c r="LBK102" s="40"/>
      <c r="LBL102" s="40"/>
      <c r="LBM102" s="40"/>
      <c r="LBN102" s="40"/>
      <c r="LBO102" s="40"/>
      <c r="LBP102" s="40"/>
      <c r="LBQ102" s="40"/>
      <c r="LBR102" s="40"/>
      <c r="LBS102" s="40"/>
      <c r="LBT102" s="40"/>
      <c r="LBU102" s="40"/>
      <c r="LBV102" s="40"/>
      <c r="LBW102" s="40"/>
      <c r="LBX102" s="40"/>
      <c r="LBY102" s="40"/>
      <c r="LBZ102" s="40"/>
      <c r="LCA102" s="40"/>
      <c r="LCB102" s="40"/>
      <c r="LCC102" s="40"/>
      <c r="LCD102" s="40"/>
      <c r="LCE102" s="40"/>
      <c r="LCF102" s="40"/>
      <c r="LCG102" s="40"/>
      <c r="LCH102" s="40"/>
      <c r="LCI102" s="40"/>
      <c r="LCJ102" s="40"/>
      <c r="LCK102" s="40"/>
      <c r="LCL102" s="40"/>
      <c r="LCM102" s="40"/>
      <c r="LCN102" s="40"/>
      <c r="LCO102" s="40"/>
      <c r="LCP102" s="40"/>
      <c r="LCQ102" s="40"/>
      <c r="LCR102" s="40"/>
      <c r="LCS102" s="40"/>
      <c r="LCT102" s="40"/>
      <c r="LCU102" s="40"/>
      <c r="LCV102" s="40"/>
      <c r="LCW102" s="40"/>
      <c r="LCX102" s="40"/>
      <c r="LCY102" s="40"/>
      <c r="LCZ102" s="40"/>
      <c r="LDA102" s="40"/>
      <c r="LDB102" s="40"/>
      <c r="LDC102" s="40"/>
      <c r="LDD102" s="40"/>
      <c r="LDE102" s="40"/>
      <c r="LDF102" s="40"/>
      <c r="LDG102" s="40"/>
      <c r="LDH102" s="40"/>
      <c r="LDI102" s="40"/>
      <c r="LDJ102" s="40"/>
      <c r="LDK102" s="40"/>
      <c r="LDL102" s="40"/>
      <c r="LDM102" s="40"/>
      <c r="LDN102" s="40"/>
      <c r="LDO102" s="40"/>
      <c r="LDP102" s="40"/>
      <c r="LDQ102" s="40"/>
      <c r="LDR102" s="40"/>
      <c r="LDS102" s="40"/>
      <c r="LDT102" s="40"/>
      <c r="LDU102" s="40"/>
      <c r="LDV102" s="40"/>
      <c r="LDW102" s="40"/>
      <c r="LDX102" s="40"/>
      <c r="LDY102" s="40"/>
      <c r="LDZ102" s="40"/>
      <c r="LEA102" s="40"/>
      <c r="LEB102" s="40"/>
      <c r="LEC102" s="40"/>
      <c r="LED102" s="40"/>
      <c r="LEE102" s="40"/>
      <c r="LEF102" s="40"/>
      <c r="LEG102" s="40"/>
      <c r="LEH102" s="40"/>
      <c r="LEI102" s="40"/>
      <c r="LEJ102" s="40"/>
      <c r="LEK102" s="40"/>
      <c r="LEL102" s="40"/>
      <c r="LEM102" s="40"/>
      <c r="LEN102" s="40"/>
      <c r="LEO102" s="40"/>
      <c r="LEP102" s="40"/>
      <c r="LEQ102" s="40"/>
      <c r="LER102" s="40"/>
      <c r="LES102" s="40"/>
      <c r="LET102" s="40"/>
      <c r="LEU102" s="40"/>
      <c r="LEV102" s="40"/>
      <c r="LEW102" s="40"/>
      <c r="LEX102" s="40"/>
      <c r="LEY102" s="40"/>
      <c r="LEZ102" s="40"/>
      <c r="LFA102" s="40"/>
      <c r="LFB102" s="40"/>
      <c r="LFC102" s="40"/>
      <c r="LFD102" s="40"/>
      <c r="LFE102" s="40"/>
      <c r="LFF102" s="40"/>
      <c r="LFG102" s="40"/>
      <c r="LFH102" s="40"/>
      <c r="LFI102" s="40"/>
      <c r="LFJ102" s="40"/>
      <c r="LFK102" s="40"/>
      <c r="LFL102" s="40"/>
      <c r="LFM102" s="40"/>
      <c r="LFN102" s="40"/>
      <c r="LFO102" s="40"/>
      <c r="LFP102" s="40"/>
      <c r="LFQ102" s="40"/>
      <c r="LFR102" s="40"/>
      <c r="LFS102" s="40"/>
      <c r="LFT102" s="40"/>
      <c r="LFU102" s="40"/>
      <c r="LFV102" s="40"/>
      <c r="LFW102" s="40"/>
      <c r="LFX102" s="40"/>
      <c r="LFY102" s="40"/>
      <c r="LFZ102" s="40"/>
      <c r="LGA102" s="40"/>
      <c r="LGB102" s="40"/>
      <c r="LGC102" s="40"/>
      <c r="LGD102" s="40"/>
      <c r="LGE102" s="40"/>
      <c r="LGF102" s="40"/>
      <c r="LGG102" s="40"/>
      <c r="LGH102" s="40"/>
      <c r="LGI102" s="40"/>
      <c r="LGJ102" s="40"/>
      <c r="LGK102" s="40"/>
      <c r="LGL102" s="40"/>
      <c r="LGM102" s="40"/>
      <c r="LGN102" s="40"/>
      <c r="LGO102" s="40"/>
      <c r="LGP102" s="40"/>
      <c r="LGQ102" s="40"/>
      <c r="LGR102" s="40"/>
      <c r="LGS102" s="40"/>
      <c r="LGT102" s="40"/>
      <c r="LGU102" s="40"/>
      <c r="LGV102" s="40"/>
      <c r="LGW102" s="40"/>
      <c r="LGX102" s="40"/>
      <c r="LGY102" s="40"/>
      <c r="LGZ102" s="40"/>
      <c r="LHA102" s="40"/>
      <c r="LHB102" s="40"/>
      <c r="LHC102" s="40"/>
      <c r="LHD102" s="40"/>
      <c r="LHE102" s="40"/>
      <c r="LHF102" s="40"/>
      <c r="LHG102" s="40"/>
      <c r="LHH102" s="40"/>
      <c r="LHI102" s="40"/>
      <c r="LHJ102" s="40"/>
      <c r="LHK102" s="40"/>
      <c r="LHL102" s="40"/>
      <c r="LHM102" s="40"/>
      <c r="LHN102" s="40"/>
      <c r="LHO102" s="40"/>
      <c r="LHP102" s="40"/>
      <c r="LHQ102" s="40"/>
      <c r="LHR102" s="40"/>
      <c r="LHS102" s="40"/>
      <c r="LHT102" s="40"/>
      <c r="LHU102" s="40"/>
      <c r="LHV102" s="40"/>
      <c r="LHW102" s="40"/>
      <c r="LHX102" s="40"/>
      <c r="LHY102" s="40"/>
      <c r="LHZ102" s="40"/>
      <c r="LIA102" s="40"/>
      <c r="LIB102" s="40"/>
      <c r="LIC102" s="40"/>
      <c r="LID102" s="40"/>
      <c r="LIE102" s="40"/>
      <c r="LIF102" s="40"/>
      <c r="LIG102" s="40"/>
      <c r="LIH102" s="40"/>
      <c r="LII102" s="40"/>
      <c r="LIJ102" s="40"/>
      <c r="LIK102" s="40"/>
      <c r="LIL102" s="40"/>
      <c r="LIM102" s="40"/>
      <c r="LIN102" s="40"/>
      <c r="LIO102" s="40"/>
      <c r="LIP102" s="40"/>
      <c r="LIQ102" s="40"/>
      <c r="LIR102" s="40"/>
      <c r="LIS102" s="40"/>
      <c r="LIT102" s="40"/>
      <c r="LIU102" s="40"/>
      <c r="LIV102" s="40"/>
      <c r="LIW102" s="40"/>
      <c r="LIX102" s="40"/>
      <c r="LIY102" s="40"/>
      <c r="LIZ102" s="40"/>
      <c r="LJA102" s="40"/>
      <c r="LJB102" s="40"/>
      <c r="LJC102" s="40"/>
      <c r="LJD102" s="40"/>
      <c r="LJE102" s="40"/>
      <c r="LJF102" s="40"/>
      <c r="LJG102" s="40"/>
      <c r="LJH102" s="40"/>
      <c r="LJI102" s="40"/>
      <c r="LJJ102" s="40"/>
      <c r="LJK102" s="40"/>
      <c r="LJL102" s="40"/>
      <c r="LJM102" s="40"/>
      <c r="LJN102" s="40"/>
      <c r="LJO102" s="40"/>
      <c r="LJP102" s="40"/>
      <c r="LJQ102" s="40"/>
      <c r="LJR102" s="40"/>
      <c r="LJS102" s="40"/>
      <c r="LJT102" s="40"/>
      <c r="LJU102" s="40"/>
      <c r="LJV102" s="40"/>
      <c r="LJW102" s="40"/>
      <c r="LJX102" s="40"/>
      <c r="LJY102" s="40"/>
      <c r="LJZ102" s="40"/>
      <c r="LKA102" s="40"/>
      <c r="LKB102" s="40"/>
      <c r="LKC102" s="40"/>
      <c r="LKD102" s="40"/>
      <c r="LKE102" s="40"/>
      <c r="LKF102" s="40"/>
      <c r="LKG102" s="40"/>
      <c r="LKH102" s="40"/>
      <c r="LKI102" s="40"/>
      <c r="LKJ102" s="40"/>
      <c r="LKK102" s="40"/>
      <c r="LKL102" s="40"/>
      <c r="LKM102" s="40"/>
      <c r="LKN102" s="40"/>
      <c r="LKO102" s="40"/>
      <c r="LKP102" s="40"/>
      <c r="LKQ102" s="40"/>
      <c r="LKR102" s="40"/>
      <c r="LKS102" s="40"/>
      <c r="LKT102" s="40"/>
      <c r="LKU102" s="40"/>
      <c r="LKV102" s="40"/>
      <c r="LKW102" s="40"/>
      <c r="LKX102" s="40"/>
      <c r="LKY102" s="40"/>
      <c r="LKZ102" s="40"/>
      <c r="LLA102" s="40"/>
      <c r="LLB102" s="40"/>
      <c r="LLC102" s="40"/>
      <c r="LLD102" s="40"/>
      <c r="LLE102" s="40"/>
      <c r="LLF102" s="40"/>
      <c r="LLG102" s="40"/>
      <c r="LLH102" s="40"/>
      <c r="LLI102" s="40"/>
      <c r="LLJ102" s="40"/>
      <c r="LLK102" s="40"/>
      <c r="LLL102" s="40"/>
      <c r="LLM102" s="40"/>
      <c r="LLN102" s="40"/>
      <c r="LLO102" s="40"/>
      <c r="LLP102" s="40"/>
      <c r="LLQ102" s="40"/>
      <c r="LLR102" s="40"/>
      <c r="LLS102" s="40"/>
      <c r="LLT102" s="40"/>
      <c r="LLU102" s="40"/>
      <c r="LLV102" s="40"/>
      <c r="LLW102" s="40"/>
      <c r="LLX102" s="40"/>
      <c r="LLY102" s="40"/>
      <c r="LLZ102" s="40"/>
      <c r="LMA102" s="40"/>
      <c r="LMB102" s="40"/>
      <c r="LMC102" s="40"/>
      <c r="LMD102" s="40"/>
      <c r="LME102" s="40"/>
      <c r="LMF102" s="40"/>
      <c r="LMG102" s="40"/>
      <c r="LMH102" s="40"/>
      <c r="LMI102" s="40"/>
      <c r="LMJ102" s="40"/>
      <c r="LMK102" s="40"/>
      <c r="LML102" s="40"/>
      <c r="LMM102" s="40"/>
      <c r="LMN102" s="40"/>
      <c r="LMO102" s="40"/>
      <c r="LMP102" s="40"/>
      <c r="LMQ102" s="40"/>
      <c r="LMR102" s="40"/>
      <c r="LMS102" s="40"/>
      <c r="LMT102" s="40"/>
      <c r="LMU102" s="40"/>
      <c r="LMV102" s="40"/>
      <c r="LMW102" s="40"/>
      <c r="LMX102" s="40"/>
      <c r="LMY102" s="40"/>
      <c r="LMZ102" s="40"/>
      <c r="LNA102" s="40"/>
      <c r="LNB102" s="40"/>
      <c r="LNC102" s="40"/>
      <c r="LND102" s="40"/>
      <c r="LNE102" s="40"/>
      <c r="LNF102" s="40"/>
      <c r="LNG102" s="40"/>
      <c r="LNH102" s="40"/>
      <c r="LNI102" s="40"/>
      <c r="LNJ102" s="40"/>
      <c r="LNK102" s="40"/>
      <c r="LNL102" s="40"/>
      <c r="LNM102" s="40"/>
      <c r="LNN102" s="40"/>
      <c r="LNO102" s="40"/>
      <c r="LNP102" s="40"/>
      <c r="LNQ102" s="40"/>
      <c r="LNR102" s="40"/>
      <c r="LNS102" s="40"/>
      <c r="LNT102" s="40"/>
      <c r="LNU102" s="40"/>
      <c r="LNV102" s="40"/>
      <c r="LNW102" s="40"/>
      <c r="LNX102" s="40"/>
      <c r="LNY102" s="40"/>
      <c r="LNZ102" s="40"/>
      <c r="LOA102" s="40"/>
      <c r="LOB102" s="40"/>
      <c r="LOC102" s="40"/>
      <c r="LOD102" s="40"/>
      <c r="LOE102" s="40"/>
      <c r="LOF102" s="40"/>
      <c r="LOG102" s="40"/>
      <c r="LOH102" s="40"/>
      <c r="LOI102" s="40"/>
      <c r="LOJ102" s="40"/>
      <c r="LOK102" s="40"/>
      <c r="LOL102" s="40"/>
      <c r="LOM102" s="40"/>
      <c r="LON102" s="40"/>
      <c r="LOO102" s="40"/>
      <c r="LOP102" s="40"/>
      <c r="LOQ102" s="40"/>
      <c r="LOR102" s="40"/>
      <c r="LOS102" s="40"/>
      <c r="LOT102" s="40"/>
      <c r="LOU102" s="40"/>
      <c r="LOV102" s="40"/>
      <c r="LOW102" s="40"/>
      <c r="LOX102" s="40"/>
      <c r="LOY102" s="40"/>
      <c r="LOZ102" s="40"/>
      <c r="LPA102" s="40"/>
      <c r="LPB102" s="40"/>
      <c r="LPC102" s="40"/>
      <c r="LPD102" s="40"/>
      <c r="LPE102" s="40"/>
      <c r="LPF102" s="40"/>
      <c r="LPG102" s="40"/>
      <c r="LPH102" s="40"/>
      <c r="LPI102" s="40"/>
      <c r="LPJ102" s="40"/>
      <c r="LPK102" s="40"/>
      <c r="LPL102" s="40"/>
      <c r="LPM102" s="40"/>
      <c r="LPN102" s="40"/>
      <c r="LPO102" s="40"/>
      <c r="LPP102" s="40"/>
      <c r="LPQ102" s="40"/>
      <c r="LPR102" s="40"/>
      <c r="LPS102" s="40"/>
      <c r="LPT102" s="40"/>
      <c r="LPU102" s="40"/>
      <c r="LPV102" s="40"/>
      <c r="LPW102" s="40"/>
      <c r="LPX102" s="40"/>
      <c r="LPY102" s="40"/>
      <c r="LPZ102" s="40"/>
      <c r="LQA102" s="40"/>
      <c r="LQB102" s="40"/>
      <c r="LQC102" s="40"/>
      <c r="LQD102" s="40"/>
      <c r="LQE102" s="40"/>
      <c r="LQF102" s="40"/>
      <c r="LQG102" s="40"/>
      <c r="LQH102" s="40"/>
      <c r="LQI102" s="40"/>
      <c r="LQJ102" s="40"/>
      <c r="LQK102" s="40"/>
      <c r="LQL102" s="40"/>
      <c r="LQM102" s="40"/>
      <c r="LQN102" s="40"/>
      <c r="LQO102" s="40"/>
      <c r="LQP102" s="40"/>
      <c r="LQQ102" s="40"/>
      <c r="LQR102" s="40"/>
      <c r="LQS102" s="40"/>
      <c r="LQT102" s="40"/>
      <c r="LQU102" s="40"/>
      <c r="LQV102" s="40"/>
      <c r="LQW102" s="40"/>
      <c r="LQX102" s="40"/>
      <c r="LQY102" s="40"/>
      <c r="LQZ102" s="40"/>
      <c r="LRA102" s="40"/>
      <c r="LRB102" s="40"/>
      <c r="LRC102" s="40"/>
      <c r="LRD102" s="40"/>
      <c r="LRE102" s="40"/>
      <c r="LRF102" s="40"/>
      <c r="LRG102" s="40"/>
      <c r="LRH102" s="40"/>
      <c r="LRI102" s="40"/>
      <c r="LRJ102" s="40"/>
      <c r="LRK102" s="40"/>
      <c r="LRL102" s="40"/>
      <c r="LRM102" s="40"/>
      <c r="LRN102" s="40"/>
      <c r="LRO102" s="40"/>
      <c r="LRP102" s="40"/>
      <c r="LRQ102" s="40"/>
      <c r="LRR102" s="40"/>
      <c r="LRS102" s="40"/>
      <c r="LRT102" s="40"/>
      <c r="LRU102" s="40"/>
      <c r="LRV102" s="40"/>
      <c r="LRW102" s="40"/>
      <c r="LRX102" s="40"/>
      <c r="LRY102" s="40"/>
      <c r="LRZ102" s="40"/>
      <c r="LSA102" s="40"/>
      <c r="LSB102" s="40"/>
      <c r="LSC102" s="40"/>
      <c r="LSD102" s="40"/>
      <c r="LSE102" s="40"/>
      <c r="LSF102" s="40"/>
      <c r="LSG102" s="40"/>
      <c r="LSH102" s="40"/>
      <c r="LSI102" s="40"/>
      <c r="LSJ102" s="40"/>
      <c r="LSK102" s="40"/>
      <c r="LSL102" s="40"/>
      <c r="LSM102" s="40"/>
      <c r="LSN102" s="40"/>
      <c r="LSO102" s="40"/>
      <c r="LSP102" s="40"/>
      <c r="LSQ102" s="40"/>
      <c r="LSR102" s="40"/>
      <c r="LSS102" s="40"/>
      <c r="LST102" s="40"/>
      <c r="LSU102" s="40"/>
      <c r="LSV102" s="40"/>
      <c r="LSW102" s="40"/>
      <c r="LSX102" s="40"/>
      <c r="LSY102" s="40"/>
      <c r="LSZ102" s="40"/>
      <c r="LTA102" s="40"/>
      <c r="LTB102" s="40"/>
      <c r="LTC102" s="40"/>
      <c r="LTD102" s="40"/>
      <c r="LTE102" s="40"/>
      <c r="LTF102" s="40"/>
      <c r="LTG102" s="40"/>
      <c r="LTH102" s="40"/>
      <c r="LTI102" s="40"/>
      <c r="LTJ102" s="40"/>
      <c r="LTK102" s="40"/>
      <c r="LTL102" s="40"/>
      <c r="LTM102" s="40"/>
      <c r="LTN102" s="40"/>
      <c r="LTO102" s="40"/>
      <c r="LTP102" s="40"/>
      <c r="LTQ102" s="40"/>
      <c r="LTR102" s="40"/>
      <c r="LTS102" s="40"/>
      <c r="LTT102" s="40"/>
      <c r="LTU102" s="40"/>
      <c r="LTV102" s="40"/>
      <c r="LTW102" s="40"/>
      <c r="LTX102" s="40"/>
      <c r="LTY102" s="40"/>
      <c r="LTZ102" s="40"/>
      <c r="LUA102" s="40"/>
      <c r="LUB102" s="40"/>
      <c r="LUC102" s="40"/>
      <c r="LUD102" s="40"/>
      <c r="LUE102" s="40"/>
      <c r="LUF102" s="40"/>
      <c r="LUG102" s="40"/>
      <c r="LUH102" s="40"/>
      <c r="LUI102" s="40"/>
      <c r="LUJ102" s="40"/>
      <c r="LUK102" s="40"/>
      <c r="LUL102" s="40"/>
      <c r="LUM102" s="40"/>
      <c r="LUN102" s="40"/>
      <c r="LUO102" s="40"/>
      <c r="LUP102" s="40"/>
      <c r="LUQ102" s="40"/>
      <c r="LUR102" s="40"/>
      <c r="LUS102" s="40"/>
      <c r="LUT102" s="40"/>
      <c r="LUU102" s="40"/>
      <c r="LUV102" s="40"/>
      <c r="LUW102" s="40"/>
      <c r="LUX102" s="40"/>
      <c r="LUY102" s="40"/>
      <c r="LUZ102" s="40"/>
      <c r="LVA102" s="40"/>
      <c r="LVB102" s="40"/>
      <c r="LVC102" s="40"/>
      <c r="LVD102" s="40"/>
      <c r="LVE102" s="40"/>
      <c r="LVF102" s="40"/>
      <c r="LVG102" s="40"/>
      <c r="LVH102" s="40"/>
      <c r="LVI102" s="40"/>
      <c r="LVJ102" s="40"/>
      <c r="LVK102" s="40"/>
      <c r="LVL102" s="40"/>
      <c r="LVM102" s="40"/>
      <c r="LVN102" s="40"/>
      <c r="LVO102" s="40"/>
      <c r="LVP102" s="40"/>
      <c r="LVQ102" s="40"/>
      <c r="LVR102" s="40"/>
      <c r="LVS102" s="40"/>
      <c r="LVT102" s="40"/>
      <c r="LVU102" s="40"/>
      <c r="LVV102" s="40"/>
      <c r="LVW102" s="40"/>
      <c r="LVX102" s="40"/>
      <c r="LVY102" s="40"/>
      <c r="LVZ102" s="40"/>
      <c r="LWA102" s="40"/>
      <c r="LWB102" s="40"/>
      <c r="LWC102" s="40"/>
      <c r="LWD102" s="40"/>
      <c r="LWE102" s="40"/>
      <c r="LWF102" s="40"/>
      <c r="LWG102" s="40"/>
      <c r="LWH102" s="40"/>
      <c r="LWI102" s="40"/>
      <c r="LWJ102" s="40"/>
      <c r="LWK102" s="40"/>
      <c r="LWL102" s="40"/>
      <c r="LWM102" s="40"/>
      <c r="LWN102" s="40"/>
      <c r="LWO102" s="40"/>
      <c r="LWP102" s="40"/>
      <c r="LWQ102" s="40"/>
      <c r="LWR102" s="40"/>
      <c r="LWS102" s="40"/>
      <c r="LWT102" s="40"/>
      <c r="LWU102" s="40"/>
      <c r="LWV102" s="40"/>
      <c r="LWW102" s="40"/>
      <c r="LWX102" s="40"/>
      <c r="LWY102" s="40"/>
      <c r="LWZ102" s="40"/>
      <c r="LXA102" s="40"/>
      <c r="LXB102" s="40"/>
      <c r="LXC102" s="40"/>
      <c r="LXD102" s="40"/>
      <c r="LXE102" s="40"/>
      <c r="LXF102" s="40"/>
      <c r="LXG102" s="40"/>
      <c r="LXH102" s="40"/>
      <c r="LXI102" s="40"/>
      <c r="LXJ102" s="40"/>
      <c r="LXK102" s="40"/>
      <c r="LXL102" s="40"/>
      <c r="LXM102" s="40"/>
      <c r="LXN102" s="40"/>
      <c r="LXO102" s="40"/>
      <c r="LXP102" s="40"/>
      <c r="LXQ102" s="40"/>
      <c r="LXR102" s="40"/>
      <c r="LXS102" s="40"/>
      <c r="LXT102" s="40"/>
      <c r="LXU102" s="40"/>
      <c r="LXV102" s="40"/>
      <c r="LXW102" s="40"/>
      <c r="LXX102" s="40"/>
      <c r="LXY102" s="40"/>
      <c r="LXZ102" s="40"/>
      <c r="LYA102" s="40"/>
      <c r="LYB102" s="40"/>
      <c r="LYC102" s="40"/>
      <c r="LYD102" s="40"/>
      <c r="LYE102" s="40"/>
      <c r="LYF102" s="40"/>
      <c r="LYG102" s="40"/>
      <c r="LYH102" s="40"/>
      <c r="LYI102" s="40"/>
      <c r="LYJ102" s="40"/>
      <c r="LYK102" s="40"/>
      <c r="LYL102" s="40"/>
      <c r="LYM102" s="40"/>
      <c r="LYN102" s="40"/>
      <c r="LYO102" s="40"/>
      <c r="LYP102" s="40"/>
      <c r="LYQ102" s="40"/>
      <c r="LYR102" s="40"/>
      <c r="LYS102" s="40"/>
      <c r="LYT102" s="40"/>
      <c r="LYU102" s="40"/>
      <c r="LYV102" s="40"/>
      <c r="LYW102" s="40"/>
      <c r="LYX102" s="40"/>
      <c r="LYY102" s="40"/>
      <c r="LYZ102" s="40"/>
      <c r="LZA102" s="40"/>
      <c r="LZB102" s="40"/>
      <c r="LZC102" s="40"/>
      <c r="LZD102" s="40"/>
      <c r="LZE102" s="40"/>
      <c r="LZF102" s="40"/>
      <c r="LZG102" s="40"/>
      <c r="LZH102" s="40"/>
      <c r="LZI102" s="40"/>
      <c r="LZJ102" s="40"/>
      <c r="LZK102" s="40"/>
      <c r="LZL102" s="40"/>
      <c r="LZM102" s="40"/>
      <c r="LZN102" s="40"/>
      <c r="LZO102" s="40"/>
      <c r="LZP102" s="40"/>
      <c r="LZQ102" s="40"/>
      <c r="LZR102" s="40"/>
      <c r="LZS102" s="40"/>
      <c r="LZT102" s="40"/>
      <c r="LZU102" s="40"/>
      <c r="LZV102" s="40"/>
      <c r="LZW102" s="40"/>
      <c r="LZX102" s="40"/>
      <c r="LZY102" s="40"/>
      <c r="LZZ102" s="40"/>
      <c r="MAA102" s="40"/>
      <c r="MAB102" s="40"/>
      <c r="MAC102" s="40"/>
      <c r="MAD102" s="40"/>
      <c r="MAE102" s="40"/>
      <c r="MAF102" s="40"/>
      <c r="MAG102" s="40"/>
      <c r="MAH102" s="40"/>
      <c r="MAI102" s="40"/>
      <c r="MAJ102" s="40"/>
      <c r="MAK102" s="40"/>
      <c r="MAL102" s="40"/>
      <c r="MAM102" s="40"/>
      <c r="MAN102" s="40"/>
      <c r="MAO102" s="40"/>
      <c r="MAP102" s="40"/>
      <c r="MAQ102" s="40"/>
      <c r="MAR102" s="40"/>
      <c r="MAS102" s="40"/>
      <c r="MAT102" s="40"/>
      <c r="MAU102" s="40"/>
      <c r="MAV102" s="40"/>
      <c r="MAW102" s="40"/>
      <c r="MAX102" s="40"/>
      <c r="MAY102" s="40"/>
      <c r="MAZ102" s="40"/>
      <c r="MBA102" s="40"/>
      <c r="MBB102" s="40"/>
      <c r="MBC102" s="40"/>
      <c r="MBD102" s="40"/>
      <c r="MBE102" s="40"/>
      <c r="MBF102" s="40"/>
      <c r="MBG102" s="40"/>
      <c r="MBH102" s="40"/>
      <c r="MBI102" s="40"/>
      <c r="MBJ102" s="40"/>
      <c r="MBK102" s="40"/>
      <c r="MBL102" s="40"/>
      <c r="MBM102" s="40"/>
      <c r="MBN102" s="40"/>
      <c r="MBO102" s="40"/>
      <c r="MBP102" s="40"/>
      <c r="MBQ102" s="40"/>
      <c r="MBR102" s="40"/>
      <c r="MBS102" s="40"/>
      <c r="MBT102" s="40"/>
      <c r="MBU102" s="40"/>
      <c r="MBV102" s="40"/>
      <c r="MBW102" s="40"/>
      <c r="MBX102" s="40"/>
      <c r="MBY102" s="40"/>
      <c r="MBZ102" s="40"/>
      <c r="MCA102" s="40"/>
      <c r="MCB102" s="40"/>
      <c r="MCC102" s="40"/>
      <c r="MCD102" s="40"/>
      <c r="MCE102" s="40"/>
      <c r="MCF102" s="40"/>
      <c r="MCG102" s="40"/>
      <c r="MCH102" s="40"/>
      <c r="MCI102" s="40"/>
      <c r="MCJ102" s="40"/>
      <c r="MCK102" s="40"/>
      <c r="MCL102" s="40"/>
      <c r="MCM102" s="40"/>
      <c r="MCN102" s="40"/>
      <c r="MCO102" s="40"/>
      <c r="MCP102" s="40"/>
      <c r="MCQ102" s="40"/>
      <c r="MCR102" s="40"/>
      <c r="MCS102" s="40"/>
      <c r="MCT102" s="40"/>
      <c r="MCU102" s="40"/>
      <c r="MCV102" s="40"/>
      <c r="MCW102" s="40"/>
      <c r="MCX102" s="40"/>
      <c r="MCY102" s="40"/>
      <c r="MCZ102" s="40"/>
      <c r="MDA102" s="40"/>
      <c r="MDB102" s="40"/>
      <c r="MDC102" s="40"/>
      <c r="MDD102" s="40"/>
      <c r="MDE102" s="40"/>
      <c r="MDF102" s="40"/>
      <c r="MDG102" s="40"/>
      <c r="MDH102" s="40"/>
      <c r="MDI102" s="40"/>
      <c r="MDJ102" s="40"/>
      <c r="MDK102" s="40"/>
      <c r="MDL102" s="40"/>
      <c r="MDM102" s="40"/>
      <c r="MDN102" s="40"/>
      <c r="MDO102" s="40"/>
      <c r="MDP102" s="40"/>
      <c r="MDQ102" s="40"/>
      <c r="MDR102" s="40"/>
      <c r="MDS102" s="40"/>
      <c r="MDT102" s="40"/>
      <c r="MDU102" s="40"/>
      <c r="MDV102" s="40"/>
      <c r="MDW102" s="40"/>
      <c r="MDX102" s="40"/>
      <c r="MDY102" s="40"/>
      <c r="MDZ102" s="40"/>
      <c r="MEA102" s="40"/>
      <c r="MEB102" s="40"/>
      <c r="MEC102" s="40"/>
      <c r="MED102" s="40"/>
      <c r="MEE102" s="40"/>
      <c r="MEF102" s="40"/>
      <c r="MEG102" s="40"/>
      <c r="MEH102" s="40"/>
      <c r="MEI102" s="40"/>
      <c r="MEJ102" s="40"/>
      <c r="MEK102" s="40"/>
      <c r="MEL102" s="40"/>
      <c r="MEM102" s="40"/>
      <c r="MEN102" s="40"/>
      <c r="MEO102" s="40"/>
      <c r="MEP102" s="40"/>
      <c r="MEQ102" s="40"/>
      <c r="MER102" s="40"/>
      <c r="MES102" s="40"/>
      <c r="MET102" s="40"/>
      <c r="MEU102" s="40"/>
      <c r="MEV102" s="40"/>
      <c r="MEW102" s="40"/>
      <c r="MEX102" s="40"/>
      <c r="MEY102" s="40"/>
      <c r="MEZ102" s="40"/>
      <c r="MFA102" s="40"/>
      <c r="MFB102" s="40"/>
      <c r="MFC102" s="40"/>
      <c r="MFD102" s="40"/>
      <c r="MFE102" s="40"/>
      <c r="MFF102" s="40"/>
      <c r="MFG102" s="40"/>
      <c r="MFH102" s="40"/>
      <c r="MFI102" s="40"/>
      <c r="MFJ102" s="40"/>
      <c r="MFK102" s="40"/>
      <c r="MFL102" s="40"/>
      <c r="MFM102" s="40"/>
      <c r="MFN102" s="40"/>
      <c r="MFO102" s="40"/>
      <c r="MFP102" s="40"/>
      <c r="MFQ102" s="40"/>
      <c r="MFR102" s="40"/>
      <c r="MFS102" s="40"/>
      <c r="MFT102" s="40"/>
      <c r="MFU102" s="40"/>
      <c r="MFV102" s="40"/>
      <c r="MFW102" s="40"/>
      <c r="MFX102" s="40"/>
      <c r="MFY102" s="40"/>
      <c r="MFZ102" s="40"/>
      <c r="MGA102" s="40"/>
      <c r="MGB102" s="40"/>
      <c r="MGC102" s="40"/>
      <c r="MGD102" s="40"/>
      <c r="MGE102" s="40"/>
      <c r="MGF102" s="40"/>
      <c r="MGG102" s="40"/>
      <c r="MGH102" s="40"/>
      <c r="MGI102" s="40"/>
      <c r="MGJ102" s="40"/>
      <c r="MGK102" s="40"/>
      <c r="MGL102" s="40"/>
      <c r="MGM102" s="40"/>
      <c r="MGN102" s="40"/>
      <c r="MGO102" s="40"/>
      <c r="MGP102" s="40"/>
      <c r="MGQ102" s="40"/>
      <c r="MGR102" s="40"/>
      <c r="MGS102" s="40"/>
      <c r="MGT102" s="40"/>
      <c r="MGU102" s="40"/>
      <c r="MGV102" s="40"/>
      <c r="MGW102" s="40"/>
      <c r="MGX102" s="40"/>
      <c r="MGY102" s="40"/>
      <c r="MGZ102" s="40"/>
      <c r="MHA102" s="40"/>
      <c r="MHB102" s="40"/>
      <c r="MHC102" s="40"/>
      <c r="MHD102" s="40"/>
      <c r="MHE102" s="40"/>
      <c r="MHF102" s="40"/>
      <c r="MHG102" s="40"/>
      <c r="MHH102" s="40"/>
      <c r="MHI102" s="40"/>
      <c r="MHJ102" s="40"/>
      <c r="MHK102" s="40"/>
      <c r="MHL102" s="40"/>
      <c r="MHM102" s="40"/>
      <c r="MHN102" s="40"/>
      <c r="MHO102" s="40"/>
      <c r="MHP102" s="40"/>
      <c r="MHQ102" s="40"/>
      <c r="MHR102" s="40"/>
      <c r="MHS102" s="40"/>
      <c r="MHT102" s="40"/>
      <c r="MHU102" s="40"/>
      <c r="MHV102" s="40"/>
      <c r="MHW102" s="40"/>
      <c r="MHX102" s="40"/>
      <c r="MHY102" s="40"/>
      <c r="MHZ102" s="40"/>
      <c r="MIA102" s="40"/>
      <c r="MIB102" s="40"/>
      <c r="MIC102" s="40"/>
      <c r="MID102" s="40"/>
      <c r="MIE102" s="40"/>
      <c r="MIF102" s="40"/>
      <c r="MIG102" s="40"/>
      <c r="MIH102" s="40"/>
      <c r="MII102" s="40"/>
      <c r="MIJ102" s="40"/>
      <c r="MIK102" s="40"/>
      <c r="MIL102" s="40"/>
      <c r="MIM102" s="40"/>
      <c r="MIN102" s="40"/>
      <c r="MIO102" s="40"/>
      <c r="MIP102" s="40"/>
      <c r="MIQ102" s="40"/>
      <c r="MIR102" s="40"/>
      <c r="MIS102" s="40"/>
      <c r="MIT102" s="40"/>
      <c r="MIU102" s="40"/>
      <c r="MIV102" s="40"/>
      <c r="MIW102" s="40"/>
      <c r="MIX102" s="40"/>
      <c r="MIY102" s="40"/>
      <c r="MIZ102" s="40"/>
      <c r="MJA102" s="40"/>
      <c r="MJB102" s="40"/>
      <c r="MJC102" s="40"/>
      <c r="MJD102" s="40"/>
      <c r="MJE102" s="40"/>
      <c r="MJF102" s="40"/>
      <c r="MJG102" s="40"/>
      <c r="MJH102" s="40"/>
      <c r="MJI102" s="40"/>
      <c r="MJJ102" s="40"/>
      <c r="MJK102" s="40"/>
      <c r="MJL102" s="40"/>
      <c r="MJM102" s="40"/>
      <c r="MJN102" s="40"/>
      <c r="MJO102" s="40"/>
      <c r="MJP102" s="40"/>
      <c r="MJQ102" s="40"/>
      <c r="MJR102" s="40"/>
      <c r="MJS102" s="40"/>
      <c r="MJT102" s="40"/>
      <c r="MJU102" s="40"/>
      <c r="MJV102" s="40"/>
      <c r="MJW102" s="40"/>
      <c r="MJX102" s="40"/>
      <c r="MJY102" s="40"/>
      <c r="MJZ102" s="40"/>
      <c r="MKA102" s="40"/>
      <c r="MKB102" s="40"/>
      <c r="MKC102" s="40"/>
      <c r="MKD102" s="40"/>
      <c r="MKE102" s="40"/>
      <c r="MKF102" s="40"/>
      <c r="MKG102" s="40"/>
      <c r="MKH102" s="40"/>
      <c r="MKI102" s="40"/>
      <c r="MKJ102" s="40"/>
      <c r="MKK102" s="40"/>
      <c r="MKL102" s="40"/>
      <c r="MKM102" s="40"/>
      <c r="MKN102" s="40"/>
      <c r="MKO102" s="40"/>
      <c r="MKP102" s="40"/>
      <c r="MKQ102" s="40"/>
      <c r="MKR102" s="40"/>
      <c r="MKS102" s="40"/>
      <c r="MKT102" s="40"/>
      <c r="MKU102" s="40"/>
      <c r="MKV102" s="40"/>
      <c r="MKW102" s="40"/>
      <c r="MKX102" s="40"/>
      <c r="MKY102" s="40"/>
      <c r="MKZ102" s="40"/>
      <c r="MLA102" s="40"/>
      <c r="MLB102" s="40"/>
      <c r="MLC102" s="40"/>
      <c r="MLD102" s="40"/>
      <c r="MLE102" s="40"/>
      <c r="MLF102" s="40"/>
      <c r="MLG102" s="40"/>
      <c r="MLH102" s="40"/>
      <c r="MLI102" s="40"/>
      <c r="MLJ102" s="40"/>
      <c r="MLK102" s="40"/>
      <c r="MLL102" s="40"/>
      <c r="MLM102" s="40"/>
      <c r="MLN102" s="40"/>
      <c r="MLO102" s="40"/>
      <c r="MLP102" s="40"/>
      <c r="MLQ102" s="40"/>
      <c r="MLR102" s="40"/>
      <c r="MLS102" s="40"/>
      <c r="MLT102" s="40"/>
      <c r="MLU102" s="40"/>
      <c r="MLV102" s="40"/>
      <c r="MLW102" s="40"/>
      <c r="MLX102" s="40"/>
      <c r="MLY102" s="40"/>
      <c r="MLZ102" s="40"/>
      <c r="MMA102" s="40"/>
      <c r="MMB102" s="40"/>
      <c r="MMC102" s="40"/>
      <c r="MMD102" s="40"/>
      <c r="MME102" s="40"/>
      <c r="MMF102" s="40"/>
      <c r="MMG102" s="40"/>
      <c r="MMH102" s="40"/>
      <c r="MMI102" s="40"/>
      <c r="MMJ102" s="40"/>
      <c r="MMK102" s="40"/>
      <c r="MML102" s="40"/>
      <c r="MMM102" s="40"/>
      <c r="MMN102" s="40"/>
      <c r="MMO102" s="40"/>
      <c r="MMP102" s="40"/>
      <c r="MMQ102" s="40"/>
      <c r="MMR102" s="40"/>
      <c r="MMS102" s="40"/>
      <c r="MMT102" s="40"/>
      <c r="MMU102" s="40"/>
      <c r="MMV102" s="40"/>
      <c r="MMW102" s="40"/>
      <c r="MMX102" s="40"/>
      <c r="MMY102" s="40"/>
      <c r="MMZ102" s="40"/>
      <c r="MNA102" s="40"/>
      <c r="MNB102" s="40"/>
      <c r="MNC102" s="40"/>
      <c r="MND102" s="40"/>
      <c r="MNE102" s="40"/>
      <c r="MNF102" s="40"/>
      <c r="MNG102" s="40"/>
      <c r="MNH102" s="40"/>
      <c r="MNI102" s="40"/>
      <c r="MNJ102" s="40"/>
      <c r="MNK102" s="40"/>
      <c r="MNL102" s="40"/>
      <c r="MNM102" s="40"/>
      <c r="MNN102" s="40"/>
      <c r="MNO102" s="40"/>
      <c r="MNP102" s="40"/>
      <c r="MNQ102" s="40"/>
      <c r="MNR102" s="40"/>
      <c r="MNS102" s="40"/>
      <c r="MNT102" s="40"/>
      <c r="MNU102" s="40"/>
      <c r="MNV102" s="40"/>
      <c r="MNW102" s="40"/>
      <c r="MNX102" s="40"/>
      <c r="MNY102" s="40"/>
      <c r="MNZ102" s="40"/>
      <c r="MOA102" s="40"/>
      <c r="MOB102" s="40"/>
      <c r="MOC102" s="40"/>
      <c r="MOD102" s="40"/>
      <c r="MOE102" s="40"/>
      <c r="MOF102" s="40"/>
      <c r="MOG102" s="40"/>
      <c r="MOH102" s="40"/>
      <c r="MOI102" s="40"/>
      <c r="MOJ102" s="40"/>
      <c r="MOK102" s="40"/>
      <c r="MOL102" s="40"/>
      <c r="MOM102" s="40"/>
      <c r="MON102" s="40"/>
      <c r="MOO102" s="40"/>
      <c r="MOP102" s="40"/>
      <c r="MOQ102" s="40"/>
      <c r="MOR102" s="40"/>
      <c r="MOS102" s="40"/>
      <c r="MOT102" s="40"/>
      <c r="MOU102" s="40"/>
      <c r="MOV102" s="40"/>
      <c r="MOW102" s="40"/>
      <c r="MOX102" s="40"/>
      <c r="MOY102" s="40"/>
      <c r="MOZ102" s="40"/>
      <c r="MPA102" s="40"/>
      <c r="MPB102" s="40"/>
      <c r="MPC102" s="40"/>
      <c r="MPD102" s="40"/>
      <c r="MPE102" s="40"/>
      <c r="MPF102" s="40"/>
      <c r="MPG102" s="40"/>
      <c r="MPH102" s="40"/>
      <c r="MPI102" s="40"/>
      <c r="MPJ102" s="40"/>
      <c r="MPK102" s="40"/>
      <c r="MPL102" s="40"/>
      <c r="MPM102" s="40"/>
      <c r="MPN102" s="40"/>
      <c r="MPO102" s="40"/>
      <c r="MPP102" s="40"/>
      <c r="MPQ102" s="40"/>
      <c r="MPR102" s="40"/>
      <c r="MPS102" s="40"/>
      <c r="MPT102" s="40"/>
      <c r="MPU102" s="40"/>
      <c r="MPV102" s="40"/>
      <c r="MPW102" s="40"/>
      <c r="MPX102" s="40"/>
      <c r="MPY102" s="40"/>
      <c r="MPZ102" s="40"/>
      <c r="MQA102" s="40"/>
      <c r="MQB102" s="40"/>
      <c r="MQC102" s="40"/>
      <c r="MQD102" s="40"/>
      <c r="MQE102" s="40"/>
      <c r="MQF102" s="40"/>
      <c r="MQG102" s="40"/>
      <c r="MQH102" s="40"/>
      <c r="MQI102" s="40"/>
      <c r="MQJ102" s="40"/>
      <c r="MQK102" s="40"/>
      <c r="MQL102" s="40"/>
      <c r="MQM102" s="40"/>
      <c r="MQN102" s="40"/>
      <c r="MQO102" s="40"/>
      <c r="MQP102" s="40"/>
      <c r="MQQ102" s="40"/>
      <c r="MQR102" s="40"/>
      <c r="MQS102" s="40"/>
      <c r="MQT102" s="40"/>
      <c r="MQU102" s="40"/>
      <c r="MQV102" s="40"/>
      <c r="MQW102" s="40"/>
      <c r="MQX102" s="40"/>
      <c r="MQY102" s="40"/>
      <c r="MQZ102" s="40"/>
      <c r="MRA102" s="40"/>
      <c r="MRB102" s="40"/>
      <c r="MRC102" s="40"/>
      <c r="MRD102" s="40"/>
      <c r="MRE102" s="40"/>
      <c r="MRF102" s="40"/>
      <c r="MRG102" s="40"/>
      <c r="MRH102" s="40"/>
      <c r="MRI102" s="40"/>
      <c r="MRJ102" s="40"/>
      <c r="MRK102" s="40"/>
      <c r="MRL102" s="40"/>
      <c r="MRM102" s="40"/>
      <c r="MRN102" s="40"/>
      <c r="MRO102" s="40"/>
      <c r="MRP102" s="40"/>
      <c r="MRQ102" s="40"/>
      <c r="MRR102" s="40"/>
      <c r="MRS102" s="40"/>
      <c r="MRT102" s="40"/>
      <c r="MRU102" s="40"/>
      <c r="MRV102" s="40"/>
      <c r="MRW102" s="40"/>
      <c r="MRX102" s="40"/>
      <c r="MRY102" s="40"/>
      <c r="MRZ102" s="40"/>
      <c r="MSA102" s="40"/>
      <c r="MSB102" s="40"/>
      <c r="MSC102" s="40"/>
      <c r="MSD102" s="40"/>
      <c r="MSE102" s="40"/>
      <c r="MSF102" s="40"/>
      <c r="MSG102" s="40"/>
      <c r="MSH102" s="40"/>
      <c r="MSI102" s="40"/>
      <c r="MSJ102" s="40"/>
      <c r="MSK102" s="40"/>
      <c r="MSL102" s="40"/>
      <c r="MSM102" s="40"/>
      <c r="MSN102" s="40"/>
      <c r="MSO102" s="40"/>
      <c r="MSP102" s="40"/>
      <c r="MSQ102" s="40"/>
      <c r="MSR102" s="40"/>
      <c r="MSS102" s="40"/>
      <c r="MST102" s="40"/>
      <c r="MSU102" s="40"/>
      <c r="MSV102" s="40"/>
      <c r="MSW102" s="40"/>
      <c r="MSX102" s="40"/>
      <c r="MSY102" s="40"/>
      <c r="MSZ102" s="40"/>
      <c r="MTA102" s="40"/>
      <c r="MTB102" s="40"/>
      <c r="MTC102" s="40"/>
      <c r="MTD102" s="40"/>
      <c r="MTE102" s="40"/>
      <c r="MTF102" s="40"/>
      <c r="MTG102" s="40"/>
      <c r="MTH102" s="40"/>
      <c r="MTI102" s="40"/>
      <c r="MTJ102" s="40"/>
      <c r="MTK102" s="40"/>
      <c r="MTL102" s="40"/>
      <c r="MTM102" s="40"/>
      <c r="MTN102" s="40"/>
      <c r="MTO102" s="40"/>
      <c r="MTP102" s="40"/>
      <c r="MTQ102" s="40"/>
      <c r="MTR102" s="40"/>
      <c r="MTS102" s="40"/>
      <c r="MTT102" s="40"/>
      <c r="MTU102" s="40"/>
      <c r="MTV102" s="40"/>
      <c r="MTW102" s="40"/>
      <c r="MTX102" s="40"/>
      <c r="MTY102" s="40"/>
      <c r="MTZ102" s="40"/>
      <c r="MUA102" s="40"/>
      <c r="MUB102" s="40"/>
      <c r="MUC102" s="40"/>
      <c r="MUD102" s="40"/>
      <c r="MUE102" s="40"/>
      <c r="MUF102" s="40"/>
      <c r="MUG102" s="40"/>
      <c r="MUH102" s="40"/>
      <c r="MUI102" s="40"/>
      <c r="MUJ102" s="40"/>
      <c r="MUK102" s="40"/>
      <c r="MUL102" s="40"/>
      <c r="MUM102" s="40"/>
      <c r="MUN102" s="40"/>
      <c r="MUO102" s="40"/>
      <c r="MUP102" s="40"/>
      <c r="MUQ102" s="40"/>
      <c r="MUR102" s="40"/>
      <c r="MUS102" s="40"/>
      <c r="MUT102" s="40"/>
      <c r="MUU102" s="40"/>
      <c r="MUV102" s="40"/>
      <c r="MUW102" s="40"/>
      <c r="MUX102" s="40"/>
      <c r="MUY102" s="40"/>
      <c r="MUZ102" s="40"/>
      <c r="MVA102" s="40"/>
      <c r="MVB102" s="40"/>
      <c r="MVC102" s="40"/>
      <c r="MVD102" s="40"/>
      <c r="MVE102" s="40"/>
      <c r="MVF102" s="40"/>
      <c r="MVG102" s="40"/>
      <c r="MVH102" s="40"/>
      <c r="MVI102" s="40"/>
      <c r="MVJ102" s="40"/>
      <c r="MVK102" s="40"/>
      <c r="MVL102" s="40"/>
      <c r="MVM102" s="40"/>
      <c r="MVN102" s="40"/>
      <c r="MVO102" s="40"/>
      <c r="MVP102" s="40"/>
      <c r="MVQ102" s="40"/>
      <c r="MVR102" s="40"/>
      <c r="MVS102" s="40"/>
      <c r="MVT102" s="40"/>
      <c r="MVU102" s="40"/>
      <c r="MVV102" s="40"/>
      <c r="MVW102" s="40"/>
      <c r="MVX102" s="40"/>
      <c r="MVY102" s="40"/>
      <c r="MVZ102" s="40"/>
      <c r="MWA102" s="40"/>
      <c r="MWB102" s="40"/>
      <c r="MWC102" s="40"/>
      <c r="MWD102" s="40"/>
      <c r="MWE102" s="40"/>
      <c r="MWF102" s="40"/>
      <c r="MWG102" s="40"/>
      <c r="MWH102" s="40"/>
      <c r="MWI102" s="40"/>
      <c r="MWJ102" s="40"/>
      <c r="MWK102" s="40"/>
      <c r="MWL102" s="40"/>
      <c r="MWM102" s="40"/>
      <c r="MWN102" s="40"/>
      <c r="MWO102" s="40"/>
      <c r="MWP102" s="40"/>
      <c r="MWQ102" s="40"/>
      <c r="MWR102" s="40"/>
      <c r="MWS102" s="40"/>
      <c r="MWT102" s="40"/>
      <c r="MWU102" s="40"/>
      <c r="MWV102" s="40"/>
      <c r="MWW102" s="40"/>
      <c r="MWX102" s="40"/>
      <c r="MWY102" s="40"/>
      <c r="MWZ102" s="40"/>
      <c r="MXA102" s="40"/>
      <c r="MXB102" s="40"/>
      <c r="MXC102" s="40"/>
      <c r="MXD102" s="40"/>
      <c r="MXE102" s="40"/>
      <c r="MXF102" s="40"/>
      <c r="MXG102" s="40"/>
      <c r="MXH102" s="40"/>
      <c r="MXI102" s="40"/>
      <c r="MXJ102" s="40"/>
      <c r="MXK102" s="40"/>
      <c r="MXL102" s="40"/>
      <c r="MXM102" s="40"/>
      <c r="MXN102" s="40"/>
      <c r="MXO102" s="40"/>
      <c r="MXP102" s="40"/>
      <c r="MXQ102" s="40"/>
      <c r="MXR102" s="40"/>
      <c r="MXS102" s="40"/>
      <c r="MXT102" s="40"/>
      <c r="MXU102" s="40"/>
      <c r="MXV102" s="40"/>
      <c r="MXW102" s="40"/>
      <c r="MXX102" s="40"/>
      <c r="MXY102" s="40"/>
      <c r="MXZ102" s="40"/>
      <c r="MYA102" s="40"/>
      <c r="MYB102" s="40"/>
      <c r="MYC102" s="40"/>
      <c r="MYD102" s="40"/>
      <c r="MYE102" s="40"/>
      <c r="MYF102" s="40"/>
      <c r="MYG102" s="40"/>
      <c r="MYH102" s="40"/>
      <c r="MYI102" s="40"/>
      <c r="MYJ102" s="40"/>
      <c r="MYK102" s="40"/>
      <c r="MYL102" s="40"/>
      <c r="MYM102" s="40"/>
      <c r="MYN102" s="40"/>
      <c r="MYO102" s="40"/>
      <c r="MYP102" s="40"/>
      <c r="MYQ102" s="40"/>
      <c r="MYR102" s="40"/>
      <c r="MYS102" s="40"/>
      <c r="MYT102" s="40"/>
      <c r="MYU102" s="40"/>
      <c r="MYV102" s="40"/>
      <c r="MYW102" s="40"/>
      <c r="MYX102" s="40"/>
      <c r="MYY102" s="40"/>
      <c r="MYZ102" s="40"/>
      <c r="MZA102" s="40"/>
      <c r="MZB102" s="40"/>
      <c r="MZC102" s="40"/>
      <c r="MZD102" s="40"/>
      <c r="MZE102" s="40"/>
      <c r="MZF102" s="40"/>
      <c r="MZG102" s="40"/>
      <c r="MZH102" s="40"/>
      <c r="MZI102" s="40"/>
      <c r="MZJ102" s="40"/>
      <c r="MZK102" s="40"/>
      <c r="MZL102" s="40"/>
      <c r="MZM102" s="40"/>
      <c r="MZN102" s="40"/>
      <c r="MZO102" s="40"/>
      <c r="MZP102" s="40"/>
      <c r="MZQ102" s="40"/>
      <c r="MZR102" s="40"/>
      <c r="MZS102" s="40"/>
      <c r="MZT102" s="40"/>
      <c r="MZU102" s="40"/>
      <c r="MZV102" s="40"/>
      <c r="MZW102" s="40"/>
      <c r="MZX102" s="40"/>
      <c r="MZY102" s="40"/>
      <c r="MZZ102" s="40"/>
      <c r="NAA102" s="40"/>
      <c r="NAB102" s="40"/>
      <c r="NAC102" s="40"/>
      <c r="NAD102" s="40"/>
      <c r="NAE102" s="40"/>
      <c r="NAF102" s="40"/>
      <c r="NAG102" s="40"/>
      <c r="NAH102" s="40"/>
      <c r="NAI102" s="40"/>
      <c r="NAJ102" s="40"/>
      <c r="NAK102" s="40"/>
      <c r="NAL102" s="40"/>
      <c r="NAM102" s="40"/>
      <c r="NAN102" s="40"/>
      <c r="NAO102" s="40"/>
      <c r="NAP102" s="40"/>
      <c r="NAQ102" s="40"/>
      <c r="NAR102" s="40"/>
      <c r="NAS102" s="40"/>
      <c r="NAT102" s="40"/>
      <c r="NAU102" s="40"/>
      <c r="NAV102" s="40"/>
      <c r="NAW102" s="40"/>
      <c r="NAX102" s="40"/>
      <c r="NAY102" s="40"/>
      <c r="NAZ102" s="40"/>
      <c r="NBA102" s="40"/>
      <c r="NBB102" s="40"/>
      <c r="NBC102" s="40"/>
      <c r="NBD102" s="40"/>
      <c r="NBE102" s="40"/>
      <c r="NBF102" s="40"/>
      <c r="NBG102" s="40"/>
      <c r="NBH102" s="40"/>
      <c r="NBI102" s="40"/>
      <c r="NBJ102" s="40"/>
      <c r="NBK102" s="40"/>
      <c r="NBL102" s="40"/>
      <c r="NBM102" s="40"/>
      <c r="NBN102" s="40"/>
      <c r="NBO102" s="40"/>
      <c r="NBP102" s="40"/>
      <c r="NBQ102" s="40"/>
      <c r="NBR102" s="40"/>
      <c r="NBS102" s="40"/>
      <c r="NBT102" s="40"/>
      <c r="NBU102" s="40"/>
      <c r="NBV102" s="40"/>
      <c r="NBW102" s="40"/>
      <c r="NBX102" s="40"/>
      <c r="NBY102" s="40"/>
      <c r="NBZ102" s="40"/>
      <c r="NCA102" s="40"/>
      <c r="NCB102" s="40"/>
      <c r="NCC102" s="40"/>
      <c r="NCD102" s="40"/>
      <c r="NCE102" s="40"/>
      <c r="NCF102" s="40"/>
      <c r="NCG102" s="40"/>
      <c r="NCH102" s="40"/>
      <c r="NCI102" s="40"/>
      <c r="NCJ102" s="40"/>
      <c r="NCK102" s="40"/>
      <c r="NCL102" s="40"/>
      <c r="NCM102" s="40"/>
      <c r="NCN102" s="40"/>
      <c r="NCO102" s="40"/>
      <c r="NCP102" s="40"/>
      <c r="NCQ102" s="40"/>
      <c r="NCR102" s="40"/>
      <c r="NCS102" s="40"/>
      <c r="NCT102" s="40"/>
      <c r="NCU102" s="40"/>
      <c r="NCV102" s="40"/>
      <c r="NCW102" s="40"/>
      <c r="NCX102" s="40"/>
      <c r="NCY102" s="40"/>
      <c r="NCZ102" s="40"/>
      <c r="NDA102" s="40"/>
      <c r="NDB102" s="40"/>
      <c r="NDC102" s="40"/>
      <c r="NDD102" s="40"/>
      <c r="NDE102" s="40"/>
      <c r="NDF102" s="40"/>
      <c r="NDG102" s="40"/>
      <c r="NDH102" s="40"/>
      <c r="NDI102" s="40"/>
      <c r="NDJ102" s="40"/>
      <c r="NDK102" s="40"/>
      <c r="NDL102" s="40"/>
      <c r="NDM102" s="40"/>
      <c r="NDN102" s="40"/>
      <c r="NDO102" s="40"/>
      <c r="NDP102" s="40"/>
      <c r="NDQ102" s="40"/>
      <c r="NDR102" s="40"/>
      <c r="NDS102" s="40"/>
      <c r="NDT102" s="40"/>
      <c r="NDU102" s="40"/>
      <c r="NDV102" s="40"/>
      <c r="NDW102" s="40"/>
      <c r="NDX102" s="40"/>
      <c r="NDY102" s="40"/>
      <c r="NDZ102" s="40"/>
      <c r="NEA102" s="40"/>
      <c r="NEB102" s="40"/>
      <c r="NEC102" s="40"/>
      <c r="NED102" s="40"/>
      <c r="NEE102" s="40"/>
      <c r="NEF102" s="40"/>
      <c r="NEG102" s="40"/>
      <c r="NEH102" s="40"/>
      <c r="NEI102" s="40"/>
      <c r="NEJ102" s="40"/>
      <c r="NEK102" s="40"/>
      <c r="NEL102" s="40"/>
      <c r="NEM102" s="40"/>
      <c r="NEN102" s="40"/>
      <c r="NEO102" s="40"/>
      <c r="NEP102" s="40"/>
      <c r="NEQ102" s="40"/>
      <c r="NER102" s="40"/>
      <c r="NES102" s="40"/>
      <c r="NET102" s="40"/>
      <c r="NEU102" s="40"/>
      <c r="NEV102" s="40"/>
      <c r="NEW102" s="40"/>
      <c r="NEX102" s="40"/>
      <c r="NEY102" s="40"/>
      <c r="NEZ102" s="40"/>
      <c r="NFA102" s="40"/>
      <c r="NFB102" s="40"/>
      <c r="NFC102" s="40"/>
      <c r="NFD102" s="40"/>
      <c r="NFE102" s="40"/>
      <c r="NFF102" s="40"/>
      <c r="NFG102" s="40"/>
      <c r="NFH102" s="40"/>
      <c r="NFI102" s="40"/>
      <c r="NFJ102" s="40"/>
      <c r="NFK102" s="40"/>
      <c r="NFL102" s="40"/>
      <c r="NFM102" s="40"/>
      <c r="NFN102" s="40"/>
      <c r="NFO102" s="40"/>
      <c r="NFP102" s="40"/>
      <c r="NFQ102" s="40"/>
      <c r="NFR102" s="40"/>
      <c r="NFS102" s="40"/>
      <c r="NFT102" s="40"/>
      <c r="NFU102" s="40"/>
      <c r="NFV102" s="40"/>
      <c r="NFW102" s="40"/>
      <c r="NFX102" s="40"/>
      <c r="NFY102" s="40"/>
      <c r="NFZ102" s="40"/>
      <c r="NGA102" s="40"/>
      <c r="NGB102" s="40"/>
      <c r="NGC102" s="40"/>
      <c r="NGD102" s="40"/>
      <c r="NGE102" s="40"/>
      <c r="NGF102" s="40"/>
      <c r="NGG102" s="40"/>
      <c r="NGH102" s="40"/>
      <c r="NGI102" s="40"/>
      <c r="NGJ102" s="40"/>
      <c r="NGK102" s="40"/>
      <c r="NGL102" s="40"/>
      <c r="NGM102" s="40"/>
      <c r="NGN102" s="40"/>
      <c r="NGO102" s="40"/>
      <c r="NGP102" s="40"/>
      <c r="NGQ102" s="40"/>
      <c r="NGR102" s="40"/>
      <c r="NGS102" s="40"/>
      <c r="NGT102" s="40"/>
      <c r="NGU102" s="40"/>
      <c r="NGV102" s="40"/>
      <c r="NGW102" s="40"/>
      <c r="NGX102" s="40"/>
      <c r="NGY102" s="40"/>
      <c r="NGZ102" s="40"/>
      <c r="NHA102" s="40"/>
      <c r="NHB102" s="40"/>
      <c r="NHC102" s="40"/>
      <c r="NHD102" s="40"/>
      <c r="NHE102" s="40"/>
      <c r="NHF102" s="40"/>
      <c r="NHG102" s="40"/>
      <c r="NHH102" s="40"/>
      <c r="NHI102" s="40"/>
      <c r="NHJ102" s="40"/>
      <c r="NHK102" s="40"/>
      <c r="NHL102" s="40"/>
      <c r="NHM102" s="40"/>
      <c r="NHN102" s="40"/>
      <c r="NHO102" s="40"/>
      <c r="NHP102" s="40"/>
      <c r="NHQ102" s="40"/>
      <c r="NHR102" s="40"/>
      <c r="NHS102" s="40"/>
      <c r="NHT102" s="40"/>
      <c r="NHU102" s="40"/>
      <c r="NHV102" s="40"/>
      <c r="NHW102" s="40"/>
      <c r="NHX102" s="40"/>
      <c r="NHY102" s="40"/>
      <c r="NHZ102" s="40"/>
      <c r="NIA102" s="40"/>
      <c r="NIB102" s="40"/>
      <c r="NIC102" s="40"/>
      <c r="NID102" s="40"/>
      <c r="NIE102" s="40"/>
      <c r="NIF102" s="40"/>
      <c r="NIG102" s="40"/>
      <c r="NIH102" s="40"/>
      <c r="NII102" s="40"/>
      <c r="NIJ102" s="40"/>
      <c r="NIK102" s="40"/>
      <c r="NIL102" s="40"/>
      <c r="NIM102" s="40"/>
      <c r="NIN102" s="40"/>
      <c r="NIO102" s="40"/>
      <c r="NIP102" s="40"/>
      <c r="NIQ102" s="40"/>
      <c r="NIR102" s="40"/>
      <c r="NIS102" s="40"/>
      <c r="NIT102" s="40"/>
      <c r="NIU102" s="40"/>
      <c r="NIV102" s="40"/>
      <c r="NIW102" s="40"/>
      <c r="NIX102" s="40"/>
      <c r="NIY102" s="40"/>
      <c r="NIZ102" s="40"/>
      <c r="NJA102" s="40"/>
      <c r="NJB102" s="40"/>
      <c r="NJC102" s="40"/>
      <c r="NJD102" s="40"/>
      <c r="NJE102" s="40"/>
      <c r="NJF102" s="40"/>
      <c r="NJG102" s="40"/>
      <c r="NJH102" s="40"/>
      <c r="NJI102" s="40"/>
      <c r="NJJ102" s="40"/>
      <c r="NJK102" s="40"/>
      <c r="NJL102" s="40"/>
      <c r="NJM102" s="40"/>
      <c r="NJN102" s="40"/>
      <c r="NJO102" s="40"/>
      <c r="NJP102" s="40"/>
      <c r="NJQ102" s="40"/>
      <c r="NJR102" s="40"/>
      <c r="NJS102" s="40"/>
      <c r="NJT102" s="40"/>
      <c r="NJU102" s="40"/>
      <c r="NJV102" s="40"/>
      <c r="NJW102" s="40"/>
      <c r="NJX102" s="40"/>
      <c r="NJY102" s="40"/>
      <c r="NJZ102" s="40"/>
      <c r="NKA102" s="40"/>
      <c r="NKB102" s="40"/>
      <c r="NKC102" s="40"/>
      <c r="NKD102" s="40"/>
      <c r="NKE102" s="40"/>
      <c r="NKF102" s="40"/>
      <c r="NKG102" s="40"/>
      <c r="NKH102" s="40"/>
      <c r="NKI102" s="40"/>
      <c r="NKJ102" s="40"/>
      <c r="NKK102" s="40"/>
      <c r="NKL102" s="40"/>
      <c r="NKM102" s="40"/>
      <c r="NKN102" s="40"/>
      <c r="NKO102" s="40"/>
      <c r="NKP102" s="40"/>
      <c r="NKQ102" s="40"/>
      <c r="NKR102" s="40"/>
      <c r="NKS102" s="40"/>
      <c r="NKT102" s="40"/>
      <c r="NKU102" s="40"/>
      <c r="NKV102" s="40"/>
      <c r="NKW102" s="40"/>
      <c r="NKX102" s="40"/>
      <c r="NKY102" s="40"/>
      <c r="NKZ102" s="40"/>
      <c r="NLA102" s="40"/>
      <c r="NLB102" s="40"/>
      <c r="NLC102" s="40"/>
      <c r="NLD102" s="40"/>
      <c r="NLE102" s="40"/>
      <c r="NLF102" s="40"/>
      <c r="NLG102" s="40"/>
      <c r="NLH102" s="40"/>
      <c r="NLI102" s="40"/>
      <c r="NLJ102" s="40"/>
      <c r="NLK102" s="40"/>
      <c r="NLL102" s="40"/>
      <c r="NLM102" s="40"/>
      <c r="NLN102" s="40"/>
      <c r="NLO102" s="40"/>
      <c r="NLP102" s="40"/>
      <c r="NLQ102" s="40"/>
      <c r="NLR102" s="40"/>
      <c r="NLS102" s="40"/>
      <c r="NLT102" s="40"/>
      <c r="NLU102" s="40"/>
      <c r="NLV102" s="40"/>
      <c r="NLW102" s="40"/>
      <c r="NLX102" s="40"/>
      <c r="NLY102" s="40"/>
      <c r="NLZ102" s="40"/>
      <c r="NMA102" s="40"/>
      <c r="NMB102" s="40"/>
      <c r="NMC102" s="40"/>
      <c r="NMD102" s="40"/>
      <c r="NME102" s="40"/>
      <c r="NMF102" s="40"/>
      <c r="NMG102" s="40"/>
      <c r="NMH102" s="40"/>
      <c r="NMI102" s="40"/>
      <c r="NMJ102" s="40"/>
      <c r="NMK102" s="40"/>
      <c r="NML102" s="40"/>
      <c r="NMM102" s="40"/>
      <c r="NMN102" s="40"/>
      <c r="NMO102" s="40"/>
      <c r="NMP102" s="40"/>
      <c r="NMQ102" s="40"/>
      <c r="NMR102" s="40"/>
      <c r="NMS102" s="40"/>
      <c r="NMT102" s="40"/>
      <c r="NMU102" s="40"/>
      <c r="NMV102" s="40"/>
      <c r="NMW102" s="40"/>
      <c r="NMX102" s="40"/>
      <c r="NMY102" s="40"/>
      <c r="NMZ102" s="40"/>
      <c r="NNA102" s="40"/>
      <c r="NNB102" s="40"/>
      <c r="NNC102" s="40"/>
      <c r="NND102" s="40"/>
      <c r="NNE102" s="40"/>
      <c r="NNF102" s="40"/>
      <c r="NNG102" s="40"/>
      <c r="NNH102" s="40"/>
      <c r="NNI102" s="40"/>
      <c r="NNJ102" s="40"/>
      <c r="NNK102" s="40"/>
      <c r="NNL102" s="40"/>
      <c r="NNM102" s="40"/>
      <c r="NNN102" s="40"/>
      <c r="NNO102" s="40"/>
      <c r="NNP102" s="40"/>
      <c r="NNQ102" s="40"/>
      <c r="NNR102" s="40"/>
      <c r="NNS102" s="40"/>
      <c r="NNT102" s="40"/>
      <c r="NNU102" s="40"/>
      <c r="NNV102" s="40"/>
      <c r="NNW102" s="40"/>
      <c r="NNX102" s="40"/>
      <c r="NNY102" s="40"/>
      <c r="NNZ102" s="40"/>
      <c r="NOA102" s="40"/>
      <c r="NOB102" s="40"/>
      <c r="NOC102" s="40"/>
      <c r="NOD102" s="40"/>
      <c r="NOE102" s="40"/>
      <c r="NOF102" s="40"/>
      <c r="NOG102" s="40"/>
      <c r="NOH102" s="40"/>
      <c r="NOI102" s="40"/>
      <c r="NOJ102" s="40"/>
      <c r="NOK102" s="40"/>
      <c r="NOL102" s="40"/>
      <c r="NOM102" s="40"/>
      <c r="NON102" s="40"/>
      <c r="NOO102" s="40"/>
      <c r="NOP102" s="40"/>
      <c r="NOQ102" s="40"/>
      <c r="NOR102" s="40"/>
      <c r="NOS102" s="40"/>
      <c r="NOT102" s="40"/>
      <c r="NOU102" s="40"/>
      <c r="NOV102" s="40"/>
      <c r="NOW102" s="40"/>
      <c r="NOX102" s="40"/>
      <c r="NOY102" s="40"/>
      <c r="NOZ102" s="40"/>
      <c r="NPA102" s="40"/>
      <c r="NPB102" s="40"/>
      <c r="NPC102" s="40"/>
      <c r="NPD102" s="40"/>
      <c r="NPE102" s="40"/>
      <c r="NPF102" s="40"/>
      <c r="NPG102" s="40"/>
      <c r="NPH102" s="40"/>
      <c r="NPI102" s="40"/>
      <c r="NPJ102" s="40"/>
      <c r="NPK102" s="40"/>
      <c r="NPL102" s="40"/>
      <c r="NPM102" s="40"/>
      <c r="NPN102" s="40"/>
      <c r="NPO102" s="40"/>
      <c r="NPP102" s="40"/>
      <c r="NPQ102" s="40"/>
      <c r="NPR102" s="40"/>
      <c r="NPS102" s="40"/>
      <c r="NPT102" s="40"/>
      <c r="NPU102" s="40"/>
      <c r="NPV102" s="40"/>
      <c r="NPW102" s="40"/>
      <c r="NPX102" s="40"/>
      <c r="NPY102" s="40"/>
      <c r="NPZ102" s="40"/>
      <c r="NQA102" s="40"/>
      <c r="NQB102" s="40"/>
      <c r="NQC102" s="40"/>
      <c r="NQD102" s="40"/>
      <c r="NQE102" s="40"/>
      <c r="NQF102" s="40"/>
      <c r="NQG102" s="40"/>
      <c r="NQH102" s="40"/>
      <c r="NQI102" s="40"/>
      <c r="NQJ102" s="40"/>
      <c r="NQK102" s="40"/>
      <c r="NQL102" s="40"/>
      <c r="NQM102" s="40"/>
      <c r="NQN102" s="40"/>
      <c r="NQO102" s="40"/>
      <c r="NQP102" s="40"/>
      <c r="NQQ102" s="40"/>
      <c r="NQR102" s="40"/>
      <c r="NQS102" s="40"/>
      <c r="NQT102" s="40"/>
      <c r="NQU102" s="40"/>
      <c r="NQV102" s="40"/>
      <c r="NQW102" s="40"/>
      <c r="NQX102" s="40"/>
      <c r="NQY102" s="40"/>
      <c r="NQZ102" s="40"/>
      <c r="NRA102" s="40"/>
      <c r="NRB102" s="40"/>
      <c r="NRC102" s="40"/>
      <c r="NRD102" s="40"/>
      <c r="NRE102" s="40"/>
      <c r="NRF102" s="40"/>
      <c r="NRG102" s="40"/>
      <c r="NRH102" s="40"/>
      <c r="NRI102" s="40"/>
      <c r="NRJ102" s="40"/>
      <c r="NRK102" s="40"/>
      <c r="NRL102" s="40"/>
      <c r="NRM102" s="40"/>
      <c r="NRN102" s="40"/>
      <c r="NRO102" s="40"/>
      <c r="NRP102" s="40"/>
      <c r="NRQ102" s="40"/>
      <c r="NRR102" s="40"/>
      <c r="NRS102" s="40"/>
      <c r="NRT102" s="40"/>
      <c r="NRU102" s="40"/>
      <c r="NRV102" s="40"/>
      <c r="NRW102" s="40"/>
      <c r="NRX102" s="40"/>
      <c r="NRY102" s="40"/>
      <c r="NRZ102" s="40"/>
      <c r="NSA102" s="40"/>
      <c r="NSB102" s="40"/>
      <c r="NSC102" s="40"/>
      <c r="NSD102" s="40"/>
      <c r="NSE102" s="40"/>
      <c r="NSF102" s="40"/>
      <c r="NSG102" s="40"/>
      <c r="NSH102" s="40"/>
      <c r="NSI102" s="40"/>
      <c r="NSJ102" s="40"/>
      <c r="NSK102" s="40"/>
      <c r="NSL102" s="40"/>
      <c r="NSM102" s="40"/>
      <c r="NSN102" s="40"/>
      <c r="NSO102" s="40"/>
      <c r="NSP102" s="40"/>
      <c r="NSQ102" s="40"/>
      <c r="NSR102" s="40"/>
      <c r="NSS102" s="40"/>
      <c r="NST102" s="40"/>
      <c r="NSU102" s="40"/>
      <c r="NSV102" s="40"/>
      <c r="NSW102" s="40"/>
      <c r="NSX102" s="40"/>
      <c r="NSY102" s="40"/>
      <c r="NSZ102" s="40"/>
      <c r="NTA102" s="40"/>
      <c r="NTB102" s="40"/>
      <c r="NTC102" s="40"/>
      <c r="NTD102" s="40"/>
      <c r="NTE102" s="40"/>
      <c r="NTF102" s="40"/>
      <c r="NTG102" s="40"/>
      <c r="NTH102" s="40"/>
      <c r="NTI102" s="40"/>
      <c r="NTJ102" s="40"/>
      <c r="NTK102" s="40"/>
      <c r="NTL102" s="40"/>
      <c r="NTM102" s="40"/>
      <c r="NTN102" s="40"/>
      <c r="NTO102" s="40"/>
      <c r="NTP102" s="40"/>
      <c r="NTQ102" s="40"/>
      <c r="NTR102" s="40"/>
      <c r="NTS102" s="40"/>
      <c r="NTT102" s="40"/>
      <c r="NTU102" s="40"/>
      <c r="NTV102" s="40"/>
      <c r="NTW102" s="40"/>
      <c r="NTX102" s="40"/>
      <c r="NTY102" s="40"/>
      <c r="NTZ102" s="40"/>
      <c r="NUA102" s="40"/>
      <c r="NUB102" s="40"/>
      <c r="NUC102" s="40"/>
      <c r="NUD102" s="40"/>
      <c r="NUE102" s="40"/>
      <c r="NUF102" s="40"/>
      <c r="NUG102" s="40"/>
      <c r="NUH102" s="40"/>
      <c r="NUI102" s="40"/>
      <c r="NUJ102" s="40"/>
      <c r="NUK102" s="40"/>
      <c r="NUL102" s="40"/>
      <c r="NUM102" s="40"/>
      <c r="NUN102" s="40"/>
      <c r="NUO102" s="40"/>
      <c r="NUP102" s="40"/>
      <c r="NUQ102" s="40"/>
      <c r="NUR102" s="40"/>
      <c r="NUS102" s="40"/>
      <c r="NUT102" s="40"/>
      <c r="NUU102" s="40"/>
      <c r="NUV102" s="40"/>
      <c r="NUW102" s="40"/>
      <c r="NUX102" s="40"/>
      <c r="NUY102" s="40"/>
      <c r="NUZ102" s="40"/>
      <c r="NVA102" s="40"/>
      <c r="NVB102" s="40"/>
      <c r="NVC102" s="40"/>
      <c r="NVD102" s="40"/>
      <c r="NVE102" s="40"/>
      <c r="NVF102" s="40"/>
      <c r="NVG102" s="40"/>
      <c r="NVH102" s="40"/>
      <c r="NVI102" s="40"/>
      <c r="NVJ102" s="40"/>
      <c r="NVK102" s="40"/>
      <c r="NVL102" s="40"/>
      <c r="NVM102" s="40"/>
      <c r="NVN102" s="40"/>
      <c r="NVO102" s="40"/>
      <c r="NVP102" s="40"/>
      <c r="NVQ102" s="40"/>
      <c r="NVR102" s="40"/>
      <c r="NVS102" s="40"/>
      <c r="NVT102" s="40"/>
      <c r="NVU102" s="40"/>
      <c r="NVV102" s="40"/>
      <c r="NVW102" s="40"/>
      <c r="NVX102" s="40"/>
      <c r="NVY102" s="40"/>
      <c r="NVZ102" s="40"/>
      <c r="NWA102" s="40"/>
      <c r="NWB102" s="40"/>
      <c r="NWC102" s="40"/>
      <c r="NWD102" s="40"/>
      <c r="NWE102" s="40"/>
      <c r="NWF102" s="40"/>
      <c r="NWG102" s="40"/>
      <c r="NWH102" s="40"/>
      <c r="NWI102" s="40"/>
      <c r="NWJ102" s="40"/>
      <c r="NWK102" s="40"/>
      <c r="NWL102" s="40"/>
      <c r="NWM102" s="40"/>
      <c r="NWN102" s="40"/>
      <c r="NWO102" s="40"/>
      <c r="NWP102" s="40"/>
      <c r="NWQ102" s="40"/>
      <c r="NWR102" s="40"/>
      <c r="NWS102" s="40"/>
      <c r="NWT102" s="40"/>
      <c r="NWU102" s="40"/>
      <c r="NWV102" s="40"/>
      <c r="NWW102" s="40"/>
      <c r="NWX102" s="40"/>
      <c r="NWY102" s="40"/>
      <c r="NWZ102" s="40"/>
      <c r="NXA102" s="40"/>
      <c r="NXB102" s="40"/>
      <c r="NXC102" s="40"/>
      <c r="NXD102" s="40"/>
      <c r="NXE102" s="40"/>
      <c r="NXF102" s="40"/>
      <c r="NXG102" s="40"/>
      <c r="NXH102" s="40"/>
      <c r="NXI102" s="40"/>
      <c r="NXJ102" s="40"/>
      <c r="NXK102" s="40"/>
      <c r="NXL102" s="40"/>
      <c r="NXM102" s="40"/>
      <c r="NXN102" s="40"/>
      <c r="NXO102" s="40"/>
      <c r="NXP102" s="40"/>
      <c r="NXQ102" s="40"/>
      <c r="NXR102" s="40"/>
      <c r="NXS102" s="40"/>
      <c r="NXT102" s="40"/>
      <c r="NXU102" s="40"/>
      <c r="NXV102" s="40"/>
      <c r="NXW102" s="40"/>
      <c r="NXX102" s="40"/>
      <c r="NXY102" s="40"/>
      <c r="NXZ102" s="40"/>
      <c r="NYA102" s="40"/>
      <c r="NYB102" s="40"/>
      <c r="NYC102" s="40"/>
      <c r="NYD102" s="40"/>
      <c r="NYE102" s="40"/>
      <c r="NYF102" s="40"/>
      <c r="NYG102" s="40"/>
      <c r="NYH102" s="40"/>
      <c r="NYI102" s="40"/>
      <c r="NYJ102" s="40"/>
      <c r="NYK102" s="40"/>
      <c r="NYL102" s="40"/>
      <c r="NYM102" s="40"/>
      <c r="NYN102" s="40"/>
      <c r="NYO102" s="40"/>
      <c r="NYP102" s="40"/>
      <c r="NYQ102" s="40"/>
      <c r="NYR102" s="40"/>
      <c r="NYS102" s="40"/>
      <c r="NYT102" s="40"/>
      <c r="NYU102" s="40"/>
      <c r="NYV102" s="40"/>
      <c r="NYW102" s="40"/>
      <c r="NYX102" s="40"/>
      <c r="NYY102" s="40"/>
      <c r="NYZ102" s="40"/>
      <c r="NZA102" s="40"/>
      <c r="NZB102" s="40"/>
      <c r="NZC102" s="40"/>
      <c r="NZD102" s="40"/>
      <c r="NZE102" s="40"/>
      <c r="NZF102" s="40"/>
      <c r="NZG102" s="40"/>
      <c r="NZH102" s="40"/>
      <c r="NZI102" s="40"/>
      <c r="NZJ102" s="40"/>
      <c r="NZK102" s="40"/>
      <c r="NZL102" s="40"/>
      <c r="NZM102" s="40"/>
      <c r="NZN102" s="40"/>
      <c r="NZO102" s="40"/>
      <c r="NZP102" s="40"/>
      <c r="NZQ102" s="40"/>
      <c r="NZR102" s="40"/>
      <c r="NZS102" s="40"/>
      <c r="NZT102" s="40"/>
      <c r="NZU102" s="40"/>
      <c r="NZV102" s="40"/>
      <c r="NZW102" s="40"/>
      <c r="NZX102" s="40"/>
      <c r="NZY102" s="40"/>
      <c r="NZZ102" s="40"/>
      <c r="OAA102" s="40"/>
      <c r="OAB102" s="40"/>
      <c r="OAC102" s="40"/>
      <c r="OAD102" s="40"/>
      <c r="OAE102" s="40"/>
      <c r="OAF102" s="40"/>
      <c r="OAG102" s="40"/>
      <c r="OAH102" s="40"/>
      <c r="OAI102" s="40"/>
      <c r="OAJ102" s="40"/>
      <c r="OAK102" s="40"/>
      <c r="OAL102" s="40"/>
      <c r="OAM102" s="40"/>
      <c r="OAN102" s="40"/>
      <c r="OAO102" s="40"/>
      <c r="OAP102" s="40"/>
      <c r="OAQ102" s="40"/>
      <c r="OAR102" s="40"/>
      <c r="OAS102" s="40"/>
      <c r="OAT102" s="40"/>
      <c r="OAU102" s="40"/>
      <c r="OAV102" s="40"/>
      <c r="OAW102" s="40"/>
      <c r="OAX102" s="40"/>
      <c r="OAY102" s="40"/>
      <c r="OAZ102" s="40"/>
      <c r="OBA102" s="40"/>
      <c r="OBB102" s="40"/>
      <c r="OBC102" s="40"/>
      <c r="OBD102" s="40"/>
      <c r="OBE102" s="40"/>
      <c r="OBF102" s="40"/>
      <c r="OBG102" s="40"/>
      <c r="OBH102" s="40"/>
      <c r="OBI102" s="40"/>
      <c r="OBJ102" s="40"/>
      <c r="OBK102" s="40"/>
      <c r="OBL102" s="40"/>
      <c r="OBM102" s="40"/>
      <c r="OBN102" s="40"/>
      <c r="OBO102" s="40"/>
      <c r="OBP102" s="40"/>
      <c r="OBQ102" s="40"/>
      <c r="OBR102" s="40"/>
      <c r="OBS102" s="40"/>
      <c r="OBT102" s="40"/>
      <c r="OBU102" s="40"/>
      <c r="OBV102" s="40"/>
      <c r="OBW102" s="40"/>
      <c r="OBX102" s="40"/>
      <c r="OBY102" s="40"/>
      <c r="OBZ102" s="40"/>
      <c r="OCA102" s="40"/>
      <c r="OCB102" s="40"/>
      <c r="OCC102" s="40"/>
      <c r="OCD102" s="40"/>
      <c r="OCE102" s="40"/>
      <c r="OCF102" s="40"/>
      <c r="OCG102" s="40"/>
      <c r="OCH102" s="40"/>
      <c r="OCI102" s="40"/>
      <c r="OCJ102" s="40"/>
      <c r="OCK102" s="40"/>
      <c r="OCL102" s="40"/>
      <c r="OCM102" s="40"/>
      <c r="OCN102" s="40"/>
      <c r="OCO102" s="40"/>
      <c r="OCP102" s="40"/>
      <c r="OCQ102" s="40"/>
      <c r="OCR102" s="40"/>
      <c r="OCS102" s="40"/>
      <c r="OCT102" s="40"/>
      <c r="OCU102" s="40"/>
      <c r="OCV102" s="40"/>
      <c r="OCW102" s="40"/>
      <c r="OCX102" s="40"/>
      <c r="OCY102" s="40"/>
      <c r="OCZ102" s="40"/>
      <c r="ODA102" s="40"/>
      <c r="ODB102" s="40"/>
      <c r="ODC102" s="40"/>
      <c r="ODD102" s="40"/>
      <c r="ODE102" s="40"/>
      <c r="ODF102" s="40"/>
      <c r="ODG102" s="40"/>
      <c r="ODH102" s="40"/>
      <c r="ODI102" s="40"/>
      <c r="ODJ102" s="40"/>
      <c r="ODK102" s="40"/>
      <c r="ODL102" s="40"/>
      <c r="ODM102" s="40"/>
      <c r="ODN102" s="40"/>
      <c r="ODO102" s="40"/>
      <c r="ODP102" s="40"/>
      <c r="ODQ102" s="40"/>
      <c r="ODR102" s="40"/>
      <c r="ODS102" s="40"/>
      <c r="ODT102" s="40"/>
      <c r="ODU102" s="40"/>
      <c r="ODV102" s="40"/>
      <c r="ODW102" s="40"/>
      <c r="ODX102" s="40"/>
      <c r="ODY102" s="40"/>
      <c r="ODZ102" s="40"/>
      <c r="OEA102" s="40"/>
      <c r="OEB102" s="40"/>
      <c r="OEC102" s="40"/>
      <c r="OED102" s="40"/>
      <c r="OEE102" s="40"/>
      <c r="OEF102" s="40"/>
      <c r="OEG102" s="40"/>
      <c r="OEH102" s="40"/>
      <c r="OEI102" s="40"/>
      <c r="OEJ102" s="40"/>
      <c r="OEK102" s="40"/>
      <c r="OEL102" s="40"/>
      <c r="OEM102" s="40"/>
      <c r="OEN102" s="40"/>
      <c r="OEO102" s="40"/>
      <c r="OEP102" s="40"/>
      <c r="OEQ102" s="40"/>
      <c r="OER102" s="40"/>
      <c r="OES102" s="40"/>
      <c r="OET102" s="40"/>
      <c r="OEU102" s="40"/>
      <c r="OEV102" s="40"/>
      <c r="OEW102" s="40"/>
      <c r="OEX102" s="40"/>
      <c r="OEY102" s="40"/>
      <c r="OEZ102" s="40"/>
      <c r="OFA102" s="40"/>
      <c r="OFB102" s="40"/>
      <c r="OFC102" s="40"/>
      <c r="OFD102" s="40"/>
      <c r="OFE102" s="40"/>
      <c r="OFF102" s="40"/>
      <c r="OFG102" s="40"/>
      <c r="OFH102" s="40"/>
      <c r="OFI102" s="40"/>
      <c r="OFJ102" s="40"/>
      <c r="OFK102" s="40"/>
      <c r="OFL102" s="40"/>
      <c r="OFM102" s="40"/>
      <c r="OFN102" s="40"/>
      <c r="OFO102" s="40"/>
      <c r="OFP102" s="40"/>
      <c r="OFQ102" s="40"/>
      <c r="OFR102" s="40"/>
      <c r="OFS102" s="40"/>
      <c r="OFT102" s="40"/>
      <c r="OFU102" s="40"/>
      <c r="OFV102" s="40"/>
      <c r="OFW102" s="40"/>
      <c r="OFX102" s="40"/>
      <c r="OFY102" s="40"/>
      <c r="OFZ102" s="40"/>
      <c r="OGA102" s="40"/>
      <c r="OGB102" s="40"/>
      <c r="OGC102" s="40"/>
      <c r="OGD102" s="40"/>
      <c r="OGE102" s="40"/>
      <c r="OGF102" s="40"/>
      <c r="OGG102" s="40"/>
      <c r="OGH102" s="40"/>
      <c r="OGI102" s="40"/>
      <c r="OGJ102" s="40"/>
      <c r="OGK102" s="40"/>
      <c r="OGL102" s="40"/>
      <c r="OGM102" s="40"/>
      <c r="OGN102" s="40"/>
      <c r="OGO102" s="40"/>
      <c r="OGP102" s="40"/>
      <c r="OGQ102" s="40"/>
      <c r="OGR102" s="40"/>
      <c r="OGS102" s="40"/>
      <c r="OGT102" s="40"/>
      <c r="OGU102" s="40"/>
      <c r="OGV102" s="40"/>
      <c r="OGW102" s="40"/>
      <c r="OGX102" s="40"/>
      <c r="OGY102" s="40"/>
      <c r="OGZ102" s="40"/>
      <c r="OHA102" s="40"/>
      <c r="OHB102" s="40"/>
      <c r="OHC102" s="40"/>
      <c r="OHD102" s="40"/>
      <c r="OHE102" s="40"/>
      <c r="OHF102" s="40"/>
      <c r="OHG102" s="40"/>
      <c r="OHH102" s="40"/>
      <c r="OHI102" s="40"/>
      <c r="OHJ102" s="40"/>
      <c r="OHK102" s="40"/>
      <c r="OHL102" s="40"/>
      <c r="OHM102" s="40"/>
      <c r="OHN102" s="40"/>
      <c r="OHO102" s="40"/>
      <c r="OHP102" s="40"/>
      <c r="OHQ102" s="40"/>
      <c r="OHR102" s="40"/>
      <c r="OHS102" s="40"/>
      <c r="OHT102" s="40"/>
      <c r="OHU102" s="40"/>
      <c r="OHV102" s="40"/>
      <c r="OHW102" s="40"/>
      <c r="OHX102" s="40"/>
      <c r="OHY102" s="40"/>
      <c r="OHZ102" s="40"/>
      <c r="OIA102" s="40"/>
      <c r="OIB102" s="40"/>
      <c r="OIC102" s="40"/>
      <c r="OID102" s="40"/>
      <c r="OIE102" s="40"/>
      <c r="OIF102" s="40"/>
      <c r="OIG102" s="40"/>
      <c r="OIH102" s="40"/>
      <c r="OII102" s="40"/>
      <c r="OIJ102" s="40"/>
      <c r="OIK102" s="40"/>
      <c r="OIL102" s="40"/>
      <c r="OIM102" s="40"/>
      <c r="OIN102" s="40"/>
      <c r="OIO102" s="40"/>
      <c r="OIP102" s="40"/>
      <c r="OIQ102" s="40"/>
      <c r="OIR102" s="40"/>
      <c r="OIS102" s="40"/>
      <c r="OIT102" s="40"/>
      <c r="OIU102" s="40"/>
      <c r="OIV102" s="40"/>
      <c r="OIW102" s="40"/>
      <c r="OIX102" s="40"/>
      <c r="OIY102" s="40"/>
      <c r="OIZ102" s="40"/>
      <c r="OJA102" s="40"/>
      <c r="OJB102" s="40"/>
      <c r="OJC102" s="40"/>
      <c r="OJD102" s="40"/>
      <c r="OJE102" s="40"/>
      <c r="OJF102" s="40"/>
      <c r="OJG102" s="40"/>
      <c r="OJH102" s="40"/>
      <c r="OJI102" s="40"/>
      <c r="OJJ102" s="40"/>
      <c r="OJK102" s="40"/>
      <c r="OJL102" s="40"/>
      <c r="OJM102" s="40"/>
      <c r="OJN102" s="40"/>
      <c r="OJO102" s="40"/>
      <c r="OJP102" s="40"/>
      <c r="OJQ102" s="40"/>
      <c r="OJR102" s="40"/>
      <c r="OJS102" s="40"/>
      <c r="OJT102" s="40"/>
      <c r="OJU102" s="40"/>
      <c r="OJV102" s="40"/>
      <c r="OJW102" s="40"/>
      <c r="OJX102" s="40"/>
      <c r="OJY102" s="40"/>
      <c r="OJZ102" s="40"/>
      <c r="OKA102" s="40"/>
      <c r="OKB102" s="40"/>
      <c r="OKC102" s="40"/>
      <c r="OKD102" s="40"/>
      <c r="OKE102" s="40"/>
      <c r="OKF102" s="40"/>
      <c r="OKG102" s="40"/>
      <c r="OKH102" s="40"/>
      <c r="OKI102" s="40"/>
      <c r="OKJ102" s="40"/>
      <c r="OKK102" s="40"/>
      <c r="OKL102" s="40"/>
      <c r="OKM102" s="40"/>
      <c r="OKN102" s="40"/>
      <c r="OKO102" s="40"/>
      <c r="OKP102" s="40"/>
      <c r="OKQ102" s="40"/>
      <c r="OKR102" s="40"/>
      <c r="OKS102" s="40"/>
      <c r="OKT102" s="40"/>
      <c r="OKU102" s="40"/>
      <c r="OKV102" s="40"/>
      <c r="OKW102" s="40"/>
      <c r="OKX102" s="40"/>
      <c r="OKY102" s="40"/>
      <c r="OKZ102" s="40"/>
      <c r="OLA102" s="40"/>
      <c r="OLB102" s="40"/>
      <c r="OLC102" s="40"/>
      <c r="OLD102" s="40"/>
      <c r="OLE102" s="40"/>
      <c r="OLF102" s="40"/>
      <c r="OLG102" s="40"/>
      <c r="OLH102" s="40"/>
      <c r="OLI102" s="40"/>
      <c r="OLJ102" s="40"/>
      <c r="OLK102" s="40"/>
      <c r="OLL102" s="40"/>
      <c r="OLM102" s="40"/>
      <c r="OLN102" s="40"/>
      <c r="OLO102" s="40"/>
      <c r="OLP102" s="40"/>
      <c r="OLQ102" s="40"/>
      <c r="OLR102" s="40"/>
      <c r="OLS102" s="40"/>
      <c r="OLT102" s="40"/>
      <c r="OLU102" s="40"/>
      <c r="OLV102" s="40"/>
      <c r="OLW102" s="40"/>
      <c r="OLX102" s="40"/>
      <c r="OLY102" s="40"/>
      <c r="OLZ102" s="40"/>
      <c r="OMA102" s="40"/>
      <c r="OMB102" s="40"/>
      <c r="OMC102" s="40"/>
      <c r="OMD102" s="40"/>
      <c r="OME102" s="40"/>
      <c r="OMF102" s="40"/>
      <c r="OMG102" s="40"/>
      <c r="OMH102" s="40"/>
      <c r="OMI102" s="40"/>
      <c r="OMJ102" s="40"/>
      <c r="OMK102" s="40"/>
      <c r="OML102" s="40"/>
      <c r="OMM102" s="40"/>
      <c r="OMN102" s="40"/>
      <c r="OMO102" s="40"/>
      <c r="OMP102" s="40"/>
      <c r="OMQ102" s="40"/>
      <c r="OMR102" s="40"/>
      <c r="OMS102" s="40"/>
      <c r="OMT102" s="40"/>
      <c r="OMU102" s="40"/>
      <c r="OMV102" s="40"/>
      <c r="OMW102" s="40"/>
      <c r="OMX102" s="40"/>
      <c r="OMY102" s="40"/>
      <c r="OMZ102" s="40"/>
      <c r="ONA102" s="40"/>
      <c r="ONB102" s="40"/>
      <c r="ONC102" s="40"/>
      <c r="OND102" s="40"/>
      <c r="ONE102" s="40"/>
      <c r="ONF102" s="40"/>
      <c r="ONG102" s="40"/>
      <c r="ONH102" s="40"/>
      <c r="ONI102" s="40"/>
      <c r="ONJ102" s="40"/>
      <c r="ONK102" s="40"/>
      <c r="ONL102" s="40"/>
      <c r="ONM102" s="40"/>
      <c r="ONN102" s="40"/>
      <c r="ONO102" s="40"/>
      <c r="ONP102" s="40"/>
      <c r="ONQ102" s="40"/>
      <c r="ONR102" s="40"/>
      <c r="ONS102" s="40"/>
      <c r="ONT102" s="40"/>
      <c r="ONU102" s="40"/>
      <c r="ONV102" s="40"/>
      <c r="ONW102" s="40"/>
      <c r="ONX102" s="40"/>
      <c r="ONY102" s="40"/>
      <c r="ONZ102" s="40"/>
      <c r="OOA102" s="40"/>
      <c r="OOB102" s="40"/>
      <c r="OOC102" s="40"/>
      <c r="OOD102" s="40"/>
      <c r="OOE102" s="40"/>
      <c r="OOF102" s="40"/>
      <c r="OOG102" s="40"/>
      <c r="OOH102" s="40"/>
      <c r="OOI102" s="40"/>
      <c r="OOJ102" s="40"/>
      <c r="OOK102" s="40"/>
      <c r="OOL102" s="40"/>
      <c r="OOM102" s="40"/>
      <c r="OON102" s="40"/>
      <c r="OOO102" s="40"/>
      <c r="OOP102" s="40"/>
      <c r="OOQ102" s="40"/>
      <c r="OOR102" s="40"/>
      <c r="OOS102" s="40"/>
      <c r="OOT102" s="40"/>
      <c r="OOU102" s="40"/>
      <c r="OOV102" s="40"/>
      <c r="OOW102" s="40"/>
      <c r="OOX102" s="40"/>
      <c r="OOY102" s="40"/>
      <c r="OOZ102" s="40"/>
      <c r="OPA102" s="40"/>
      <c r="OPB102" s="40"/>
      <c r="OPC102" s="40"/>
      <c r="OPD102" s="40"/>
      <c r="OPE102" s="40"/>
      <c r="OPF102" s="40"/>
      <c r="OPG102" s="40"/>
      <c r="OPH102" s="40"/>
      <c r="OPI102" s="40"/>
      <c r="OPJ102" s="40"/>
      <c r="OPK102" s="40"/>
      <c r="OPL102" s="40"/>
      <c r="OPM102" s="40"/>
      <c r="OPN102" s="40"/>
      <c r="OPO102" s="40"/>
      <c r="OPP102" s="40"/>
      <c r="OPQ102" s="40"/>
      <c r="OPR102" s="40"/>
      <c r="OPS102" s="40"/>
      <c r="OPT102" s="40"/>
      <c r="OPU102" s="40"/>
      <c r="OPV102" s="40"/>
      <c r="OPW102" s="40"/>
      <c r="OPX102" s="40"/>
      <c r="OPY102" s="40"/>
      <c r="OPZ102" s="40"/>
      <c r="OQA102" s="40"/>
      <c r="OQB102" s="40"/>
      <c r="OQC102" s="40"/>
      <c r="OQD102" s="40"/>
      <c r="OQE102" s="40"/>
      <c r="OQF102" s="40"/>
      <c r="OQG102" s="40"/>
      <c r="OQH102" s="40"/>
      <c r="OQI102" s="40"/>
      <c r="OQJ102" s="40"/>
      <c r="OQK102" s="40"/>
      <c r="OQL102" s="40"/>
      <c r="OQM102" s="40"/>
      <c r="OQN102" s="40"/>
      <c r="OQO102" s="40"/>
      <c r="OQP102" s="40"/>
      <c r="OQQ102" s="40"/>
      <c r="OQR102" s="40"/>
      <c r="OQS102" s="40"/>
      <c r="OQT102" s="40"/>
      <c r="OQU102" s="40"/>
      <c r="OQV102" s="40"/>
      <c r="OQW102" s="40"/>
      <c r="OQX102" s="40"/>
      <c r="OQY102" s="40"/>
      <c r="OQZ102" s="40"/>
      <c r="ORA102" s="40"/>
      <c r="ORB102" s="40"/>
      <c r="ORC102" s="40"/>
      <c r="ORD102" s="40"/>
      <c r="ORE102" s="40"/>
      <c r="ORF102" s="40"/>
      <c r="ORG102" s="40"/>
      <c r="ORH102" s="40"/>
      <c r="ORI102" s="40"/>
      <c r="ORJ102" s="40"/>
      <c r="ORK102" s="40"/>
      <c r="ORL102" s="40"/>
      <c r="ORM102" s="40"/>
      <c r="ORN102" s="40"/>
      <c r="ORO102" s="40"/>
      <c r="ORP102" s="40"/>
      <c r="ORQ102" s="40"/>
      <c r="ORR102" s="40"/>
      <c r="ORS102" s="40"/>
      <c r="ORT102" s="40"/>
      <c r="ORU102" s="40"/>
      <c r="ORV102" s="40"/>
      <c r="ORW102" s="40"/>
      <c r="ORX102" s="40"/>
      <c r="ORY102" s="40"/>
      <c r="ORZ102" s="40"/>
      <c r="OSA102" s="40"/>
      <c r="OSB102" s="40"/>
      <c r="OSC102" s="40"/>
      <c r="OSD102" s="40"/>
      <c r="OSE102" s="40"/>
      <c r="OSF102" s="40"/>
      <c r="OSG102" s="40"/>
      <c r="OSH102" s="40"/>
      <c r="OSI102" s="40"/>
      <c r="OSJ102" s="40"/>
      <c r="OSK102" s="40"/>
      <c r="OSL102" s="40"/>
      <c r="OSM102" s="40"/>
      <c r="OSN102" s="40"/>
      <c r="OSO102" s="40"/>
      <c r="OSP102" s="40"/>
      <c r="OSQ102" s="40"/>
      <c r="OSR102" s="40"/>
      <c r="OSS102" s="40"/>
      <c r="OST102" s="40"/>
      <c r="OSU102" s="40"/>
      <c r="OSV102" s="40"/>
      <c r="OSW102" s="40"/>
      <c r="OSX102" s="40"/>
      <c r="OSY102" s="40"/>
      <c r="OSZ102" s="40"/>
      <c r="OTA102" s="40"/>
      <c r="OTB102" s="40"/>
      <c r="OTC102" s="40"/>
      <c r="OTD102" s="40"/>
      <c r="OTE102" s="40"/>
      <c r="OTF102" s="40"/>
      <c r="OTG102" s="40"/>
      <c r="OTH102" s="40"/>
      <c r="OTI102" s="40"/>
      <c r="OTJ102" s="40"/>
      <c r="OTK102" s="40"/>
      <c r="OTL102" s="40"/>
      <c r="OTM102" s="40"/>
      <c r="OTN102" s="40"/>
      <c r="OTO102" s="40"/>
      <c r="OTP102" s="40"/>
      <c r="OTQ102" s="40"/>
      <c r="OTR102" s="40"/>
      <c r="OTS102" s="40"/>
      <c r="OTT102" s="40"/>
      <c r="OTU102" s="40"/>
      <c r="OTV102" s="40"/>
      <c r="OTW102" s="40"/>
      <c r="OTX102" s="40"/>
      <c r="OTY102" s="40"/>
      <c r="OTZ102" s="40"/>
      <c r="OUA102" s="40"/>
      <c r="OUB102" s="40"/>
      <c r="OUC102" s="40"/>
      <c r="OUD102" s="40"/>
      <c r="OUE102" s="40"/>
      <c r="OUF102" s="40"/>
      <c r="OUG102" s="40"/>
      <c r="OUH102" s="40"/>
      <c r="OUI102" s="40"/>
      <c r="OUJ102" s="40"/>
      <c r="OUK102" s="40"/>
      <c r="OUL102" s="40"/>
      <c r="OUM102" s="40"/>
      <c r="OUN102" s="40"/>
      <c r="OUO102" s="40"/>
      <c r="OUP102" s="40"/>
      <c r="OUQ102" s="40"/>
      <c r="OUR102" s="40"/>
      <c r="OUS102" s="40"/>
      <c r="OUT102" s="40"/>
      <c r="OUU102" s="40"/>
      <c r="OUV102" s="40"/>
      <c r="OUW102" s="40"/>
      <c r="OUX102" s="40"/>
      <c r="OUY102" s="40"/>
      <c r="OUZ102" s="40"/>
      <c r="OVA102" s="40"/>
      <c r="OVB102" s="40"/>
      <c r="OVC102" s="40"/>
      <c r="OVD102" s="40"/>
      <c r="OVE102" s="40"/>
      <c r="OVF102" s="40"/>
      <c r="OVG102" s="40"/>
      <c r="OVH102" s="40"/>
      <c r="OVI102" s="40"/>
      <c r="OVJ102" s="40"/>
      <c r="OVK102" s="40"/>
      <c r="OVL102" s="40"/>
      <c r="OVM102" s="40"/>
      <c r="OVN102" s="40"/>
      <c r="OVO102" s="40"/>
      <c r="OVP102" s="40"/>
      <c r="OVQ102" s="40"/>
      <c r="OVR102" s="40"/>
      <c r="OVS102" s="40"/>
      <c r="OVT102" s="40"/>
      <c r="OVU102" s="40"/>
      <c r="OVV102" s="40"/>
      <c r="OVW102" s="40"/>
      <c r="OVX102" s="40"/>
      <c r="OVY102" s="40"/>
      <c r="OVZ102" s="40"/>
      <c r="OWA102" s="40"/>
      <c r="OWB102" s="40"/>
      <c r="OWC102" s="40"/>
      <c r="OWD102" s="40"/>
      <c r="OWE102" s="40"/>
      <c r="OWF102" s="40"/>
      <c r="OWG102" s="40"/>
      <c r="OWH102" s="40"/>
      <c r="OWI102" s="40"/>
      <c r="OWJ102" s="40"/>
      <c r="OWK102" s="40"/>
      <c r="OWL102" s="40"/>
      <c r="OWM102" s="40"/>
      <c r="OWN102" s="40"/>
      <c r="OWO102" s="40"/>
      <c r="OWP102" s="40"/>
      <c r="OWQ102" s="40"/>
      <c r="OWR102" s="40"/>
      <c r="OWS102" s="40"/>
      <c r="OWT102" s="40"/>
      <c r="OWU102" s="40"/>
      <c r="OWV102" s="40"/>
      <c r="OWW102" s="40"/>
      <c r="OWX102" s="40"/>
      <c r="OWY102" s="40"/>
      <c r="OWZ102" s="40"/>
      <c r="OXA102" s="40"/>
      <c r="OXB102" s="40"/>
      <c r="OXC102" s="40"/>
      <c r="OXD102" s="40"/>
      <c r="OXE102" s="40"/>
      <c r="OXF102" s="40"/>
      <c r="OXG102" s="40"/>
      <c r="OXH102" s="40"/>
      <c r="OXI102" s="40"/>
      <c r="OXJ102" s="40"/>
      <c r="OXK102" s="40"/>
      <c r="OXL102" s="40"/>
      <c r="OXM102" s="40"/>
      <c r="OXN102" s="40"/>
      <c r="OXO102" s="40"/>
      <c r="OXP102" s="40"/>
      <c r="OXQ102" s="40"/>
      <c r="OXR102" s="40"/>
      <c r="OXS102" s="40"/>
      <c r="OXT102" s="40"/>
      <c r="OXU102" s="40"/>
      <c r="OXV102" s="40"/>
      <c r="OXW102" s="40"/>
      <c r="OXX102" s="40"/>
      <c r="OXY102" s="40"/>
      <c r="OXZ102" s="40"/>
      <c r="OYA102" s="40"/>
      <c r="OYB102" s="40"/>
      <c r="OYC102" s="40"/>
      <c r="OYD102" s="40"/>
      <c r="OYE102" s="40"/>
      <c r="OYF102" s="40"/>
      <c r="OYG102" s="40"/>
      <c r="OYH102" s="40"/>
      <c r="OYI102" s="40"/>
      <c r="OYJ102" s="40"/>
      <c r="OYK102" s="40"/>
      <c r="OYL102" s="40"/>
      <c r="OYM102" s="40"/>
      <c r="OYN102" s="40"/>
      <c r="OYO102" s="40"/>
      <c r="OYP102" s="40"/>
      <c r="OYQ102" s="40"/>
      <c r="OYR102" s="40"/>
      <c r="OYS102" s="40"/>
      <c r="OYT102" s="40"/>
      <c r="OYU102" s="40"/>
      <c r="OYV102" s="40"/>
      <c r="OYW102" s="40"/>
      <c r="OYX102" s="40"/>
      <c r="OYY102" s="40"/>
      <c r="OYZ102" s="40"/>
      <c r="OZA102" s="40"/>
      <c r="OZB102" s="40"/>
      <c r="OZC102" s="40"/>
      <c r="OZD102" s="40"/>
      <c r="OZE102" s="40"/>
      <c r="OZF102" s="40"/>
      <c r="OZG102" s="40"/>
      <c r="OZH102" s="40"/>
      <c r="OZI102" s="40"/>
      <c r="OZJ102" s="40"/>
      <c r="OZK102" s="40"/>
      <c r="OZL102" s="40"/>
      <c r="OZM102" s="40"/>
      <c r="OZN102" s="40"/>
      <c r="OZO102" s="40"/>
      <c r="OZP102" s="40"/>
      <c r="OZQ102" s="40"/>
      <c r="OZR102" s="40"/>
      <c r="OZS102" s="40"/>
      <c r="OZT102" s="40"/>
      <c r="OZU102" s="40"/>
      <c r="OZV102" s="40"/>
      <c r="OZW102" s="40"/>
      <c r="OZX102" s="40"/>
      <c r="OZY102" s="40"/>
      <c r="OZZ102" s="40"/>
      <c r="PAA102" s="40"/>
      <c r="PAB102" s="40"/>
      <c r="PAC102" s="40"/>
      <c r="PAD102" s="40"/>
      <c r="PAE102" s="40"/>
      <c r="PAF102" s="40"/>
      <c r="PAG102" s="40"/>
      <c r="PAH102" s="40"/>
      <c r="PAI102" s="40"/>
      <c r="PAJ102" s="40"/>
      <c r="PAK102" s="40"/>
      <c r="PAL102" s="40"/>
      <c r="PAM102" s="40"/>
      <c r="PAN102" s="40"/>
      <c r="PAO102" s="40"/>
      <c r="PAP102" s="40"/>
      <c r="PAQ102" s="40"/>
      <c r="PAR102" s="40"/>
      <c r="PAS102" s="40"/>
      <c r="PAT102" s="40"/>
      <c r="PAU102" s="40"/>
      <c r="PAV102" s="40"/>
      <c r="PAW102" s="40"/>
      <c r="PAX102" s="40"/>
      <c r="PAY102" s="40"/>
      <c r="PAZ102" s="40"/>
      <c r="PBA102" s="40"/>
      <c r="PBB102" s="40"/>
      <c r="PBC102" s="40"/>
      <c r="PBD102" s="40"/>
      <c r="PBE102" s="40"/>
      <c r="PBF102" s="40"/>
      <c r="PBG102" s="40"/>
      <c r="PBH102" s="40"/>
      <c r="PBI102" s="40"/>
      <c r="PBJ102" s="40"/>
      <c r="PBK102" s="40"/>
      <c r="PBL102" s="40"/>
      <c r="PBM102" s="40"/>
      <c r="PBN102" s="40"/>
      <c r="PBO102" s="40"/>
      <c r="PBP102" s="40"/>
      <c r="PBQ102" s="40"/>
      <c r="PBR102" s="40"/>
      <c r="PBS102" s="40"/>
      <c r="PBT102" s="40"/>
      <c r="PBU102" s="40"/>
      <c r="PBV102" s="40"/>
      <c r="PBW102" s="40"/>
      <c r="PBX102" s="40"/>
      <c r="PBY102" s="40"/>
      <c r="PBZ102" s="40"/>
      <c r="PCA102" s="40"/>
      <c r="PCB102" s="40"/>
      <c r="PCC102" s="40"/>
      <c r="PCD102" s="40"/>
      <c r="PCE102" s="40"/>
      <c r="PCF102" s="40"/>
      <c r="PCG102" s="40"/>
      <c r="PCH102" s="40"/>
      <c r="PCI102" s="40"/>
      <c r="PCJ102" s="40"/>
      <c r="PCK102" s="40"/>
      <c r="PCL102" s="40"/>
      <c r="PCM102" s="40"/>
      <c r="PCN102" s="40"/>
      <c r="PCO102" s="40"/>
      <c r="PCP102" s="40"/>
      <c r="PCQ102" s="40"/>
      <c r="PCR102" s="40"/>
      <c r="PCS102" s="40"/>
      <c r="PCT102" s="40"/>
      <c r="PCU102" s="40"/>
      <c r="PCV102" s="40"/>
      <c r="PCW102" s="40"/>
      <c r="PCX102" s="40"/>
      <c r="PCY102" s="40"/>
      <c r="PCZ102" s="40"/>
      <c r="PDA102" s="40"/>
      <c r="PDB102" s="40"/>
      <c r="PDC102" s="40"/>
      <c r="PDD102" s="40"/>
      <c r="PDE102" s="40"/>
      <c r="PDF102" s="40"/>
      <c r="PDG102" s="40"/>
      <c r="PDH102" s="40"/>
      <c r="PDI102" s="40"/>
      <c r="PDJ102" s="40"/>
      <c r="PDK102" s="40"/>
      <c r="PDL102" s="40"/>
      <c r="PDM102" s="40"/>
      <c r="PDN102" s="40"/>
      <c r="PDO102" s="40"/>
      <c r="PDP102" s="40"/>
      <c r="PDQ102" s="40"/>
      <c r="PDR102" s="40"/>
      <c r="PDS102" s="40"/>
      <c r="PDT102" s="40"/>
      <c r="PDU102" s="40"/>
      <c r="PDV102" s="40"/>
      <c r="PDW102" s="40"/>
      <c r="PDX102" s="40"/>
      <c r="PDY102" s="40"/>
      <c r="PDZ102" s="40"/>
      <c r="PEA102" s="40"/>
      <c r="PEB102" s="40"/>
      <c r="PEC102" s="40"/>
      <c r="PED102" s="40"/>
      <c r="PEE102" s="40"/>
      <c r="PEF102" s="40"/>
      <c r="PEG102" s="40"/>
      <c r="PEH102" s="40"/>
      <c r="PEI102" s="40"/>
      <c r="PEJ102" s="40"/>
      <c r="PEK102" s="40"/>
      <c r="PEL102" s="40"/>
      <c r="PEM102" s="40"/>
      <c r="PEN102" s="40"/>
      <c r="PEO102" s="40"/>
      <c r="PEP102" s="40"/>
      <c r="PEQ102" s="40"/>
      <c r="PER102" s="40"/>
      <c r="PES102" s="40"/>
      <c r="PET102" s="40"/>
      <c r="PEU102" s="40"/>
      <c r="PEV102" s="40"/>
      <c r="PEW102" s="40"/>
      <c r="PEX102" s="40"/>
      <c r="PEY102" s="40"/>
      <c r="PEZ102" s="40"/>
      <c r="PFA102" s="40"/>
      <c r="PFB102" s="40"/>
      <c r="PFC102" s="40"/>
      <c r="PFD102" s="40"/>
      <c r="PFE102" s="40"/>
      <c r="PFF102" s="40"/>
      <c r="PFG102" s="40"/>
      <c r="PFH102" s="40"/>
      <c r="PFI102" s="40"/>
      <c r="PFJ102" s="40"/>
      <c r="PFK102" s="40"/>
      <c r="PFL102" s="40"/>
      <c r="PFM102" s="40"/>
      <c r="PFN102" s="40"/>
      <c r="PFO102" s="40"/>
      <c r="PFP102" s="40"/>
      <c r="PFQ102" s="40"/>
      <c r="PFR102" s="40"/>
      <c r="PFS102" s="40"/>
      <c r="PFT102" s="40"/>
      <c r="PFU102" s="40"/>
      <c r="PFV102" s="40"/>
      <c r="PFW102" s="40"/>
      <c r="PFX102" s="40"/>
      <c r="PFY102" s="40"/>
      <c r="PFZ102" s="40"/>
      <c r="PGA102" s="40"/>
      <c r="PGB102" s="40"/>
      <c r="PGC102" s="40"/>
      <c r="PGD102" s="40"/>
      <c r="PGE102" s="40"/>
      <c r="PGF102" s="40"/>
      <c r="PGG102" s="40"/>
      <c r="PGH102" s="40"/>
      <c r="PGI102" s="40"/>
      <c r="PGJ102" s="40"/>
      <c r="PGK102" s="40"/>
      <c r="PGL102" s="40"/>
      <c r="PGM102" s="40"/>
      <c r="PGN102" s="40"/>
      <c r="PGO102" s="40"/>
      <c r="PGP102" s="40"/>
      <c r="PGQ102" s="40"/>
      <c r="PGR102" s="40"/>
      <c r="PGS102" s="40"/>
      <c r="PGT102" s="40"/>
      <c r="PGU102" s="40"/>
      <c r="PGV102" s="40"/>
      <c r="PGW102" s="40"/>
      <c r="PGX102" s="40"/>
      <c r="PGY102" s="40"/>
      <c r="PGZ102" s="40"/>
      <c r="PHA102" s="40"/>
      <c r="PHB102" s="40"/>
      <c r="PHC102" s="40"/>
      <c r="PHD102" s="40"/>
      <c r="PHE102" s="40"/>
      <c r="PHF102" s="40"/>
      <c r="PHG102" s="40"/>
      <c r="PHH102" s="40"/>
      <c r="PHI102" s="40"/>
      <c r="PHJ102" s="40"/>
      <c r="PHK102" s="40"/>
      <c r="PHL102" s="40"/>
      <c r="PHM102" s="40"/>
      <c r="PHN102" s="40"/>
      <c r="PHO102" s="40"/>
      <c r="PHP102" s="40"/>
      <c r="PHQ102" s="40"/>
      <c r="PHR102" s="40"/>
      <c r="PHS102" s="40"/>
      <c r="PHT102" s="40"/>
      <c r="PHU102" s="40"/>
      <c r="PHV102" s="40"/>
      <c r="PHW102" s="40"/>
      <c r="PHX102" s="40"/>
      <c r="PHY102" s="40"/>
      <c r="PHZ102" s="40"/>
      <c r="PIA102" s="40"/>
      <c r="PIB102" s="40"/>
      <c r="PIC102" s="40"/>
      <c r="PID102" s="40"/>
      <c r="PIE102" s="40"/>
      <c r="PIF102" s="40"/>
      <c r="PIG102" s="40"/>
      <c r="PIH102" s="40"/>
      <c r="PII102" s="40"/>
      <c r="PIJ102" s="40"/>
      <c r="PIK102" s="40"/>
      <c r="PIL102" s="40"/>
      <c r="PIM102" s="40"/>
      <c r="PIN102" s="40"/>
      <c r="PIO102" s="40"/>
      <c r="PIP102" s="40"/>
      <c r="PIQ102" s="40"/>
      <c r="PIR102" s="40"/>
      <c r="PIS102" s="40"/>
      <c r="PIT102" s="40"/>
      <c r="PIU102" s="40"/>
      <c r="PIV102" s="40"/>
      <c r="PIW102" s="40"/>
      <c r="PIX102" s="40"/>
      <c r="PIY102" s="40"/>
      <c r="PIZ102" s="40"/>
      <c r="PJA102" s="40"/>
      <c r="PJB102" s="40"/>
      <c r="PJC102" s="40"/>
      <c r="PJD102" s="40"/>
      <c r="PJE102" s="40"/>
      <c r="PJF102" s="40"/>
      <c r="PJG102" s="40"/>
      <c r="PJH102" s="40"/>
      <c r="PJI102" s="40"/>
      <c r="PJJ102" s="40"/>
      <c r="PJK102" s="40"/>
      <c r="PJL102" s="40"/>
      <c r="PJM102" s="40"/>
      <c r="PJN102" s="40"/>
      <c r="PJO102" s="40"/>
      <c r="PJP102" s="40"/>
      <c r="PJQ102" s="40"/>
      <c r="PJR102" s="40"/>
      <c r="PJS102" s="40"/>
      <c r="PJT102" s="40"/>
      <c r="PJU102" s="40"/>
      <c r="PJV102" s="40"/>
      <c r="PJW102" s="40"/>
      <c r="PJX102" s="40"/>
      <c r="PJY102" s="40"/>
      <c r="PJZ102" s="40"/>
      <c r="PKA102" s="40"/>
      <c r="PKB102" s="40"/>
      <c r="PKC102" s="40"/>
      <c r="PKD102" s="40"/>
      <c r="PKE102" s="40"/>
      <c r="PKF102" s="40"/>
      <c r="PKG102" s="40"/>
      <c r="PKH102" s="40"/>
      <c r="PKI102" s="40"/>
      <c r="PKJ102" s="40"/>
      <c r="PKK102" s="40"/>
      <c r="PKL102" s="40"/>
      <c r="PKM102" s="40"/>
      <c r="PKN102" s="40"/>
      <c r="PKO102" s="40"/>
      <c r="PKP102" s="40"/>
      <c r="PKQ102" s="40"/>
      <c r="PKR102" s="40"/>
      <c r="PKS102" s="40"/>
      <c r="PKT102" s="40"/>
      <c r="PKU102" s="40"/>
      <c r="PKV102" s="40"/>
      <c r="PKW102" s="40"/>
      <c r="PKX102" s="40"/>
      <c r="PKY102" s="40"/>
      <c r="PKZ102" s="40"/>
      <c r="PLA102" s="40"/>
      <c r="PLB102" s="40"/>
      <c r="PLC102" s="40"/>
      <c r="PLD102" s="40"/>
      <c r="PLE102" s="40"/>
      <c r="PLF102" s="40"/>
      <c r="PLG102" s="40"/>
      <c r="PLH102" s="40"/>
      <c r="PLI102" s="40"/>
      <c r="PLJ102" s="40"/>
      <c r="PLK102" s="40"/>
      <c r="PLL102" s="40"/>
      <c r="PLM102" s="40"/>
      <c r="PLN102" s="40"/>
      <c r="PLO102" s="40"/>
      <c r="PLP102" s="40"/>
      <c r="PLQ102" s="40"/>
      <c r="PLR102" s="40"/>
      <c r="PLS102" s="40"/>
      <c r="PLT102" s="40"/>
      <c r="PLU102" s="40"/>
      <c r="PLV102" s="40"/>
      <c r="PLW102" s="40"/>
      <c r="PLX102" s="40"/>
      <c r="PLY102" s="40"/>
      <c r="PLZ102" s="40"/>
      <c r="PMA102" s="40"/>
      <c r="PMB102" s="40"/>
      <c r="PMC102" s="40"/>
      <c r="PMD102" s="40"/>
      <c r="PME102" s="40"/>
      <c r="PMF102" s="40"/>
      <c r="PMG102" s="40"/>
      <c r="PMH102" s="40"/>
      <c r="PMI102" s="40"/>
      <c r="PMJ102" s="40"/>
      <c r="PMK102" s="40"/>
      <c r="PML102" s="40"/>
      <c r="PMM102" s="40"/>
      <c r="PMN102" s="40"/>
      <c r="PMO102" s="40"/>
      <c r="PMP102" s="40"/>
      <c r="PMQ102" s="40"/>
      <c r="PMR102" s="40"/>
      <c r="PMS102" s="40"/>
      <c r="PMT102" s="40"/>
      <c r="PMU102" s="40"/>
      <c r="PMV102" s="40"/>
      <c r="PMW102" s="40"/>
      <c r="PMX102" s="40"/>
      <c r="PMY102" s="40"/>
      <c r="PMZ102" s="40"/>
      <c r="PNA102" s="40"/>
      <c r="PNB102" s="40"/>
      <c r="PNC102" s="40"/>
      <c r="PND102" s="40"/>
      <c r="PNE102" s="40"/>
      <c r="PNF102" s="40"/>
      <c r="PNG102" s="40"/>
      <c r="PNH102" s="40"/>
      <c r="PNI102" s="40"/>
      <c r="PNJ102" s="40"/>
      <c r="PNK102" s="40"/>
      <c r="PNL102" s="40"/>
      <c r="PNM102" s="40"/>
      <c r="PNN102" s="40"/>
      <c r="PNO102" s="40"/>
      <c r="PNP102" s="40"/>
      <c r="PNQ102" s="40"/>
      <c r="PNR102" s="40"/>
      <c r="PNS102" s="40"/>
      <c r="PNT102" s="40"/>
      <c r="PNU102" s="40"/>
      <c r="PNV102" s="40"/>
      <c r="PNW102" s="40"/>
      <c r="PNX102" s="40"/>
      <c r="PNY102" s="40"/>
      <c r="PNZ102" s="40"/>
      <c r="POA102" s="40"/>
      <c r="POB102" s="40"/>
      <c r="POC102" s="40"/>
      <c r="POD102" s="40"/>
      <c r="POE102" s="40"/>
      <c r="POF102" s="40"/>
      <c r="POG102" s="40"/>
      <c r="POH102" s="40"/>
      <c r="POI102" s="40"/>
      <c r="POJ102" s="40"/>
      <c r="POK102" s="40"/>
      <c r="POL102" s="40"/>
      <c r="POM102" s="40"/>
      <c r="PON102" s="40"/>
      <c r="POO102" s="40"/>
      <c r="POP102" s="40"/>
      <c r="POQ102" s="40"/>
      <c r="POR102" s="40"/>
      <c r="POS102" s="40"/>
      <c r="POT102" s="40"/>
      <c r="POU102" s="40"/>
      <c r="POV102" s="40"/>
      <c r="POW102" s="40"/>
      <c r="POX102" s="40"/>
      <c r="POY102" s="40"/>
      <c r="POZ102" s="40"/>
      <c r="PPA102" s="40"/>
      <c r="PPB102" s="40"/>
      <c r="PPC102" s="40"/>
      <c r="PPD102" s="40"/>
      <c r="PPE102" s="40"/>
      <c r="PPF102" s="40"/>
      <c r="PPG102" s="40"/>
      <c r="PPH102" s="40"/>
      <c r="PPI102" s="40"/>
      <c r="PPJ102" s="40"/>
      <c r="PPK102" s="40"/>
      <c r="PPL102" s="40"/>
      <c r="PPM102" s="40"/>
      <c r="PPN102" s="40"/>
      <c r="PPO102" s="40"/>
      <c r="PPP102" s="40"/>
      <c r="PPQ102" s="40"/>
      <c r="PPR102" s="40"/>
      <c r="PPS102" s="40"/>
      <c r="PPT102" s="40"/>
      <c r="PPU102" s="40"/>
      <c r="PPV102" s="40"/>
      <c r="PPW102" s="40"/>
      <c r="PPX102" s="40"/>
      <c r="PPY102" s="40"/>
      <c r="PPZ102" s="40"/>
      <c r="PQA102" s="40"/>
      <c r="PQB102" s="40"/>
      <c r="PQC102" s="40"/>
      <c r="PQD102" s="40"/>
      <c r="PQE102" s="40"/>
      <c r="PQF102" s="40"/>
      <c r="PQG102" s="40"/>
      <c r="PQH102" s="40"/>
      <c r="PQI102" s="40"/>
      <c r="PQJ102" s="40"/>
      <c r="PQK102" s="40"/>
      <c r="PQL102" s="40"/>
      <c r="PQM102" s="40"/>
      <c r="PQN102" s="40"/>
      <c r="PQO102" s="40"/>
      <c r="PQP102" s="40"/>
      <c r="PQQ102" s="40"/>
      <c r="PQR102" s="40"/>
      <c r="PQS102" s="40"/>
      <c r="PQT102" s="40"/>
      <c r="PQU102" s="40"/>
      <c r="PQV102" s="40"/>
      <c r="PQW102" s="40"/>
      <c r="PQX102" s="40"/>
      <c r="PQY102" s="40"/>
      <c r="PQZ102" s="40"/>
      <c r="PRA102" s="40"/>
      <c r="PRB102" s="40"/>
      <c r="PRC102" s="40"/>
      <c r="PRD102" s="40"/>
      <c r="PRE102" s="40"/>
      <c r="PRF102" s="40"/>
      <c r="PRG102" s="40"/>
      <c r="PRH102" s="40"/>
      <c r="PRI102" s="40"/>
      <c r="PRJ102" s="40"/>
      <c r="PRK102" s="40"/>
      <c r="PRL102" s="40"/>
      <c r="PRM102" s="40"/>
      <c r="PRN102" s="40"/>
      <c r="PRO102" s="40"/>
      <c r="PRP102" s="40"/>
      <c r="PRQ102" s="40"/>
      <c r="PRR102" s="40"/>
      <c r="PRS102" s="40"/>
      <c r="PRT102" s="40"/>
      <c r="PRU102" s="40"/>
      <c r="PRV102" s="40"/>
      <c r="PRW102" s="40"/>
      <c r="PRX102" s="40"/>
      <c r="PRY102" s="40"/>
      <c r="PRZ102" s="40"/>
      <c r="PSA102" s="40"/>
      <c r="PSB102" s="40"/>
      <c r="PSC102" s="40"/>
      <c r="PSD102" s="40"/>
      <c r="PSE102" s="40"/>
      <c r="PSF102" s="40"/>
      <c r="PSG102" s="40"/>
      <c r="PSH102" s="40"/>
      <c r="PSI102" s="40"/>
      <c r="PSJ102" s="40"/>
      <c r="PSK102" s="40"/>
      <c r="PSL102" s="40"/>
      <c r="PSM102" s="40"/>
      <c r="PSN102" s="40"/>
      <c r="PSO102" s="40"/>
      <c r="PSP102" s="40"/>
      <c r="PSQ102" s="40"/>
      <c r="PSR102" s="40"/>
      <c r="PSS102" s="40"/>
      <c r="PST102" s="40"/>
      <c r="PSU102" s="40"/>
      <c r="PSV102" s="40"/>
      <c r="PSW102" s="40"/>
      <c r="PSX102" s="40"/>
      <c r="PSY102" s="40"/>
      <c r="PSZ102" s="40"/>
      <c r="PTA102" s="40"/>
      <c r="PTB102" s="40"/>
      <c r="PTC102" s="40"/>
      <c r="PTD102" s="40"/>
      <c r="PTE102" s="40"/>
      <c r="PTF102" s="40"/>
      <c r="PTG102" s="40"/>
      <c r="PTH102" s="40"/>
      <c r="PTI102" s="40"/>
      <c r="PTJ102" s="40"/>
      <c r="PTK102" s="40"/>
      <c r="PTL102" s="40"/>
      <c r="PTM102" s="40"/>
      <c r="PTN102" s="40"/>
      <c r="PTO102" s="40"/>
      <c r="PTP102" s="40"/>
      <c r="PTQ102" s="40"/>
      <c r="PTR102" s="40"/>
      <c r="PTS102" s="40"/>
      <c r="PTT102" s="40"/>
      <c r="PTU102" s="40"/>
      <c r="PTV102" s="40"/>
      <c r="PTW102" s="40"/>
      <c r="PTX102" s="40"/>
      <c r="PTY102" s="40"/>
      <c r="PTZ102" s="40"/>
      <c r="PUA102" s="40"/>
      <c r="PUB102" s="40"/>
      <c r="PUC102" s="40"/>
      <c r="PUD102" s="40"/>
      <c r="PUE102" s="40"/>
      <c r="PUF102" s="40"/>
      <c r="PUG102" s="40"/>
      <c r="PUH102" s="40"/>
      <c r="PUI102" s="40"/>
      <c r="PUJ102" s="40"/>
      <c r="PUK102" s="40"/>
      <c r="PUL102" s="40"/>
      <c r="PUM102" s="40"/>
      <c r="PUN102" s="40"/>
      <c r="PUO102" s="40"/>
      <c r="PUP102" s="40"/>
      <c r="PUQ102" s="40"/>
      <c r="PUR102" s="40"/>
      <c r="PUS102" s="40"/>
      <c r="PUT102" s="40"/>
      <c r="PUU102" s="40"/>
      <c r="PUV102" s="40"/>
      <c r="PUW102" s="40"/>
      <c r="PUX102" s="40"/>
      <c r="PUY102" s="40"/>
      <c r="PUZ102" s="40"/>
      <c r="PVA102" s="40"/>
      <c r="PVB102" s="40"/>
      <c r="PVC102" s="40"/>
      <c r="PVD102" s="40"/>
      <c r="PVE102" s="40"/>
      <c r="PVF102" s="40"/>
      <c r="PVG102" s="40"/>
      <c r="PVH102" s="40"/>
      <c r="PVI102" s="40"/>
      <c r="PVJ102" s="40"/>
      <c r="PVK102" s="40"/>
      <c r="PVL102" s="40"/>
      <c r="PVM102" s="40"/>
      <c r="PVN102" s="40"/>
      <c r="PVO102" s="40"/>
      <c r="PVP102" s="40"/>
      <c r="PVQ102" s="40"/>
      <c r="PVR102" s="40"/>
      <c r="PVS102" s="40"/>
      <c r="PVT102" s="40"/>
      <c r="PVU102" s="40"/>
      <c r="PVV102" s="40"/>
      <c r="PVW102" s="40"/>
      <c r="PVX102" s="40"/>
      <c r="PVY102" s="40"/>
      <c r="PVZ102" s="40"/>
      <c r="PWA102" s="40"/>
      <c r="PWB102" s="40"/>
      <c r="PWC102" s="40"/>
      <c r="PWD102" s="40"/>
      <c r="PWE102" s="40"/>
      <c r="PWF102" s="40"/>
      <c r="PWG102" s="40"/>
      <c r="PWH102" s="40"/>
      <c r="PWI102" s="40"/>
      <c r="PWJ102" s="40"/>
      <c r="PWK102" s="40"/>
      <c r="PWL102" s="40"/>
      <c r="PWM102" s="40"/>
      <c r="PWN102" s="40"/>
      <c r="PWO102" s="40"/>
      <c r="PWP102" s="40"/>
      <c r="PWQ102" s="40"/>
      <c r="PWR102" s="40"/>
      <c r="PWS102" s="40"/>
      <c r="PWT102" s="40"/>
      <c r="PWU102" s="40"/>
      <c r="PWV102" s="40"/>
      <c r="PWW102" s="40"/>
      <c r="PWX102" s="40"/>
      <c r="PWY102" s="40"/>
      <c r="PWZ102" s="40"/>
      <c r="PXA102" s="40"/>
      <c r="PXB102" s="40"/>
      <c r="PXC102" s="40"/>
      <c r="PXD102" s="40"/>
      <c r="PXE102" s="40"/>
      <c r="PXF102" s="40"/>
      <c r="PXG102" s="40"/>
      <c r="PXH102" s="40"/>
      <c r="PXI102" s="40"/>
      <c r="PXJ102" s="40"/>
      <c r="PXK102" s="40"/>
      <c r="PXL102" s="40"/>
      <c r="PXM102" s="40"/>
      <c r="PXN102" s="40"/>
      <c r="PXO102" s="40"/>
      <c r="PXP102" s="40"/>
      <c r="PXQ102" s="40"/>
      <c r="PXR102" s="40"/>
      <c r="PXS102" s="40"/>
      <c r="PXT102" s="40"/>
      <c r="PXU102" s="40"/>
      <c r="PXV102" s="40"/>
      <c r="PXW102" s="40"/>
      <c r="PXX102" s="40"/>
      <c r="PXY102" s="40"/>
      <c r="PXZ102" s="40"/>
      <c r="PYA102" s="40"/>
      <c r="PYB102" s="40"/>
      <c r="PYC102" s="40"/>
      <c r="PYD102" s="40"/>
      <c r="PYE102" s="40"/>
      <c r="PYF102" s="40"/>
      <c r="PYG102" s="40"/>
      <c r="PYH102" s="40"/>
      <c r="PYI102" s="40"/>
      <c r="PYJ102" s="40"/>
      <c r="PYK102" s="40"/>
      <c r="PYL102" s="40"/>
      <c r="PYM102" s="40"/>
      <c r="PYN102" s="40"/>
      <c r="PYO102" s="40"/>
      <c r="PYP102" s="40"/>
      <c r="PYQ102" s="40"/>
      <c r="PYR102" s="40"/>
      <c r="PYS102" s="40"/>
      <c r="PYT102" s="40"/>
      <c r="PYU102" s="40"/>
      <c r="PYV102" s="40"/>
      <c r="PYW102" s="40"/>
      <c r="PYX102" s="40"/>
      <c r="PYY102" s="40"/>
      <c r="PYZ102" s="40"/>
      <c r="PZA102" s="40"/>
      <c r="PZB102" s="40"/>
      <c r="PZC102" s="40"/>
      <c r="PZD102" s="40"/>
      <c r="PZE102" s="40"/>
      <c r="PZF102" s="40"/>
      <c r="PZG102" s="40"/>
      <c r="PZH102" s="40"/>
      <c r="PZI102" s="40"/>
      <c r="PZJ102" s="40"/>
      <c r="PZK102" s="40"/>
      <c r="PZL102" s="40"/>
      <c r="PZM102" s="40"/>
      <c r="PZN102" s="40"/>
      <c r="PZO102" s="40"/>
      <c r="PZP102" s="40"/>
      <c r="PZQ102" s="40"/>
      <c r="PZR102" s="40"/>
      <c r="PZS102" s="40"/>
      <c r="PZT102" s="40"/>
      <c r="PZU102" s="40"/>
      <c r="PZV102" s="40"/>
      <c r="PZW102" s="40"/>
      <c r="PZX102" s="40"/>
      <c r="PZY102" s="40"/>
      <c r="PZZ102" s="40"/>
      <c r="QAA102" s="40"/>
      <c r="QAB102" s="40"/>
      <c r="QAC102" s="40"/>
      <c r="QAD102" s="40"/>
      <c r="QAE102" s="40"/>
      <c r="QAF102" s="40"/>
      <c r="QAG102" s="40"/>
      <c r="QAH102" s="40"/>
      <c r="QAI102" s="40"/>
      <c r="QAJ102" s="40"/>
      <c r="QAK102" s="40"/>
      <c r="QAL102" s="40"/>
      <c r="QAM102" s="40"/>
      <c r="QAN102" s="40"/>
      <c r="QAO102" s="40"/>
      <c r="QAP102" s="40"/>
      <c r="QAQ102" s="40"/>
      <c r="QAR102" s="40"/>
      <c r="QAS102" s="40"/>
      <c r="QAT102" s="40"/>
      <c r="QAU102" s="40"/>
      <c r="QAV102" s="40"/>
      <c r="QAW102" s="40"/>
      <c r="QAX102" s="40"/>
      <c r="QAY102" s="40"/>
      <c r="QAZ102" s="40"/>
      <c r="QBA102" s="40"/>
      <c r="QBB102" s="40"/>
      <c r="QBC102" s="40"/>
      <c r="QBD102" s="40"/>
      <c r="QBE102" s="40"/>
      <c r="QBF102" s="40"/>
      <c r="QBG102" s="40"/>
      <c r="QBH102" s="40"/>
      <c r="QBI102" s="40"/>
      <c r="QBJ102" s="40"/>
      <c r="QBK102" s="40"/>
      <c r="QBL102" s="40"/>
      <c r="QBM102" s="40"/>
      <c r="QBN102" s="40"/>
      <c r="QBO102" s="40"/>
      <c r="QBP102" s="40"/>
      <c r="QBQ102" s="40"/>
      <c r="QBR102" s="40"/>
      <c r="QBS102" s="40"/>
      <c r="QBT102" s="40"/>
      <c r="QBU102" s="40"/>
      <c r="QBV102" s="40"/>
      <c r="QBW102" s="40"/>
      <c r="QBX102" s="40"/>
      <c r="QBY102" s="40"/>
      <c r="QBZ102" s="40"/>
      <c r="QCA102" s="40"/>
      <c r="QCB102" s="40"/>
      <c r="QCC102" s="40"/>
      <c r="QCD102" s="40"/>
      <c r="QCE102" s="40"/>
      <c r="QCF102" s="40"/>
      <c r="QCG102" s="40"/>
      <c r="QCH102" s="40"/>
      <c r="QCI102" s="40"/>
      <c r="QCJ102" s="40"/>
      <c r="QCK102" s="40"/>
      <c r="QCL102" s="40"/>
      <c r="QCM102" s="40"/>
      <c r="QCN102" s="40"/>
      <c r="QCO102" s="40"/>
      <c r="QCP102" s="40"/>
      <c r="QCQ102" s="40"/>
      <c r="QCR102" s="40"/>
      <c r="QCS102" s="40"/>
      <c r="QCT102" s="40"/>
      <c r="QCU102" s="40"/>
      <c r="QCV102" s="40"/>
      <c r="QCW102" s="40"/>
      <c r="QCX102" s="40"/>
      <c r="QCY102" s="40"/>
      <c r="QCZ102" s="40"/>
      <c r="QDA102" s="40"/>
      <c r="QDB102" s="40"/>
      <c r="QDC102" s="40"/>
      <c r="QDD102" s="40"/>
      <c r="QDE102" s="40"/>
      <c r="QDF102" s="40"/>
      <c r="QDG102" s="40"/>
      <c r="QDH102" s="40"/>
      <c r="QDI102" s="40"/>
      <c r="QDJ102" s="40"/>
      <c r="QDK102" s="40"/>
      <c r="QDL102" s="40"/>
      <c r="QDM102" s="40"/>
      <c r="QDN102" s="40"/>
      <c r="QDO102" s="40"/>
      <c r="QDP102" s="40"/>
      <c r="QDQ102" s="40"/>
      <c r="QDR102" s="40"/>
      <c r="QDS102" s="40"/>
      <c r="QDT102" s="40"/>
      <c r="QDU102" s="40"/>
      <c r="QDV102" s="40"/>
      <c r="QDW102" s="40"/>
      <c r="QDX102" s="40"/>
      <c r="QDY102" s="40"/>
      <c r="QDZ102" s="40"/>
      <c r="QEA102" s="40"/>
      <c r="QEB102" s="40"/>
      <c r="QEC102" s="40"/>
      <c r="QED102" s="40"/>
      <c r="QEE102" s="40"/>
      <c r="QEF102" s="40"/>
      <c r="QEG102" s="40"/>
      <c r="QEH102" s="40"/>
      <c r="QEI102" s="40"/>
      <c r="QEJ102" s="40"/>
      <c r="QEK102" s="40"/>
      <c r="QEL102" s="40"/>
      <c r="QEM102" s="40"/>
      <c r="QEN102" s="40"/>
      <c r="QEO102" s="40"/>
      <c r="QEP102" s="40"/>
      <c r="QEQ102" s="40"/>
      <c r="QER102" s="40"/>
      <c r="QES102" s="40"/>
      <c r="QET102" s="40"/>
      <c r="QEU102" s="40"/>
      <c r="QEV102" s="40"/>
      <c r="QEW102" s="40"/>
      <c r="QEX102" s="40"/>
      <c r="QEY102" s="40"/>
      <c r="QEZ102" s="40"/>
      <c r="QFA102" s="40"/>
      <c r="QFB102" s="40"/>
      <c r="QFC102" s="40"/>
      <c r="QFD102" s="40"/>
      <c r="QFE102" s="40"/>
      <c r="QFF102" s="40"/>
      <c r="QFG102" s="40"/>
      <c r="QFH102" s="40"/>
      <c r="QFI102" s="40"/>
      <c r="QFJ102" s="40"/>
      <c r="QFK102" s="40"/>
      <c r="QFL102" s="40"/>
      <c r="QFM102" s="40"/>
      <c r="QFN102" s="40"/>
      <c r="QFO102" s="40"/>
      <c r="QFP102" s="40"/>
      <c r="QFQ102" s="40"/>
      <c r="QFR102" s="40"/>
      <c r="QFS102" s="40"/>
      <c r="QFT102" s="40"/>
      <c r="QFU102" s="40"/>
      <c r="QFV102" s="40"/>
      <c r="QFW102" s="40"/>
      <c r="QFX102" s="40"/>
      <c r="QFY102" s="40"/>
      <c r="QFZ102" s="40"/>
      <c r="QGA102" s="40"/>
      <c r="QGB102" s="40"/>
      <c r="QGC102" s="40"/>
      <c r="QGD102" s="40"/>
      <c r="QGE102" s="40"/>
      <c r="QGF102" s="40"/>
      <c r="QGG102" s="40"/>
      <c r="QGH102" s="40"/>
      <c r="QGI102" s="40"/>
      <c r="QGJ102" s="40"/>
      <c r="QGK102" s="40"/>
      <c r="QGL102" s="40"/>
      <c r="QGM102" s="40"/>
      <c r="QGN102" s="40"/>
      <c r="QGO102" s="40"/>
      <c r="QGP102" s="40"/>
      <c r="QGQ102" s="40"/>
      <c r="QGR102" s="40"/>
      <c r="QGS102" s="40"/>
      <c r="QGT102" s="40"/>
      <c r="QGU102" s="40"/>
      <c r="QGV102" s="40"/>
      <c r="QGW102" s="40"/>
      <c r="QGX102" s="40"/>
      <c r="QGY102" s="40"/>
      <c r="QGZ102" s="40"/>
      <c r="QHA102" s="40"/>
      <c r="QHB102" s="40"/>
      <c r="QHC102" s="40"/>
      <c r="QHD102" s="40"/>
      <c r="QHE102" s="40"/>
      <c r="QHF102" s="40"/>
      <c r="QHG102" s="40"/>
      <c r="QHH102" s="40"/>
      <c r="QHI102" s="40"/>
      <c r="QHJ102" s="40"/>
      <c r="QHK102" s="40"/>
      <c r="QHL102" s="40"/>
      <c r="QHM102" s="40"/>
      <c r="QHN102" s="40"/>
      <c r="QHO102" s="40"/>
      <c r="QHP102" s="40"/>
      <c r="QHQ102" s="40"/>
      <c r="QHR102" s="40"/>
      <c r="QHS102" s="40"/>
      <c r="QHT102" s="40"/>
      <c r="QHU102" s="40"/>
      <c r="QHV102" s="40"/>
      <c r="QHW102" s="40"/>
      <c r="QHX102" s="40"/>
      <c r="QHY102" s="40"/>
      <c r="QHZ102" s="40"/>
      <c r="QIA102" s="40"/>
      <c r="QIB102" s="40"/>
      <c r="QIC102" s="40"/>
      <c r="QID102" s="40"/>
      <c r="QIE102" s="40"/>
      <c r="QIF102" s="40"/>
      <c r="QIG102" s="40"/>
      <c r="QIH102" s="40"/>
      <c r="QII102" s="40"/>
      <c r="QIJ102" s="40"/>
      <c r="QIK102" s="40"/>
      <c r="QIL102" s="40"/>
      <c r="QIM102" s="40"/>
      <c r="QIN102" s="40"/>
      <c r="QIO102" s="40"/>
      <c r="QIP102" s="40"/>
      <c r="QIQ102" s="40"/>
      <c r="QIR102" s="40"/>
      <c r="QIS102" s="40"/>
      <c r="QIT102" s="40"/>
      <c r="QIU102" s="40"/>
      <c r="QIV102" s="40"/>
      <c r="QIW102" s="40"/>
      <c r="QIX102" s="40"/>
      <c r="QIY102" s="40"/>
      <c r="QIZ102" s="40"/>
      <c r="QJA102" s="40"/>
      <c r="QJB102" s="40"/>
      <c r="QJC102" s="40"/>
      <c r="QJD102" s="40"/>
      <c r="QJE102" s="40"/>
      <c r="QJF102" s="40"/>
      <c r="QJG102" s="40"/>
      <c r="QJH102" s="40"/>
      <c r="QJI102" s="40"/>
      <c r="QJJ102" s="40"/>
      <c r="QJK102" s="40"/>
      <c r="QJL102" s="40"/>
      <c r="QJM102" s="40"/>
      <c r="QJN102" s="40"/>
      <c r="QJO102" s="40"/>
      <c r="QJP102" s="40"/>
      <c r="QJQ102" s="40"/>
      <c r="QJR102" s="40"/>
      <c r="QJS102" s="40"/>
      <c r="QJT102" s="40"/>
      <c r="QJU102" s="40"/>
      <c r="QJV102" s="40"/>
      <c r="QJW102" s="40"/>
      <c r="QJX102" s="40"/>
      <c r="QJY102" s="40"/>
      <c r="QJZ102" s="40"/>
      <c r="QKA102" s="40"/>
      <c r="QKB102" s="40"/>
      <c r="QKC102" s="40"/>
      <c r="QKD102" s="40"/>
      <c r="QKE102" s="40"/>
      <c r="QKF102" s="40"/>
      <c r="QKG102" s="40"/>
      <c r="QKH102" s="40"/>
      <c r="QKI102" s="40"/>
      <c r="QKJ102" s="40"/>
      <c r="QKK102" s="40"/>
      <c r="QKL102" s="40"/>
      <c r="QKM102" s="40"/>
      <c r="QKN102" s="40"/>
      <c r="QKO102" s="40"/>
      <c r="QKP102" s="40"/>
      <c r="QKQ102" s="40"/>
      <c r="QKR102" s="40"/>
      <c r="QKS102" s="40"/>
      <c r="QKT102" s="40"/>
      <c r="QKU102" s="40"/>
      <c r="QKV102" s="40"/>
      <c r="QKW102" s="40"/>
      <c r="QKX102" s="40"/>
      <c r="QKY102" s="40"/>
      <c r="QKZ102" s="40"/>
      <c r="QLA102" s="40"/>
      <c r="QLB102" s="40"/>
      <c r="QLC102" s="40"/>
      <c r="QLD102" s="40"/>
      <c r="QLE102" s="40"/>
      <c r="QLF102" s="40"/>
      <c r="QLG102" s="40"/>
      <c r="QLH102" s="40"/>
      <c r="QLI102" s="40"/>
      <c r="QLJ102" s="40"/>
      <c r="QLK102" s="40"/>
      <c r="QLL102" s="40"/>
      <c r="QLM102" s="40"/>
      <c r="QLN102" s="40"/>
      <c r="QLO102" s="40"/>
      <c r="QLP102" s="40"/>
      <c r="QLQ102" s="40"/>
      <c r="QLR102" s="40"/>
      <c r="QLS102" s="40"/>
      <c r="QLT102" s="40"/>
      <c r="QLU102" s="40"/>
      <c r="QLV102" s="40"/>
      <c r="QLW102" s="40"/>
      <c r="QLX102" s="40"/>
      <c r="QLY102" s="40"/>
      <c r="QLZ102" s="40"/>
      <c r="QMA102" s="40"/>
      <c r="QMB102" s="40"/>
      <c r="QMC102" s="40"/>
      <c r="QMD102" s="40"/>
      <c r="QME102" s="40"/>
      <c r="QMF102" s="40"/>
      <c r="QMG102" s="40"/>
      <c r="QMH102" s="40"/>
      <c r="QMI102" s="40"/>
      <c r="QMJ102" s="40"/>
      <c r="QMK102" s="40"/>
      <c r="QML102" s="40"/>
      <c r="QMM102" s="40"/>
      <c r="QMN102" s="40"/>
      <c r="QMO102" s="40"/>
      <c r="QMP102" s="40"/>
      <c r="QMQ102" s="40"/>
      <c r="QMR102" s="40"/>
      <c r="QMS102" s="40"/>
      <c r="QMT102" s="40"/>
      <c r="QMU102" s="40"/>
      <c r="QMV102" s="40"/>
      <c r="QMW102" s="40"/>
      <c r="QMX102" s="40"/>
      <c r="QMY102" s="40"/>
      <c r="QMZ102" s="40"/>
      <c r="QNA102" s="40"/>
      <c r="QNB102" s="40"/>
      <c r="QNC102" s="40"/>
      <c r="QND102" s="40"/>
      <c r="QNE102" s="40"/>
      <c r="QNF102" s="40"/>
      <c r="QNG102" s="40"/>
      <c r="QNH102" s="40"/>
      <c r="QNI102" s="40"/>
      <c r="QNJ102" s="40"/>
      <c r="QNK102" s="40"/>
      <c r="QNL102" s="40"/>
      <c r="QNM102" s="40"/>
      <c r="QNN102" s="40"/>
      <c r="QNO102" s="40"/>
      <c r="QNP102" s="40"/>
      <c r="QNQ102" s="40"/>
      <c r="QNR102" s="40"/>
      <c r="QNS102" s="40"/>
      <c r="QNT102" s="40"/>
      <c r="QNU102" s="40"/>
      <c r="QNV102" s="40"/>
      <c r="QNW102" s="40"/>
      <c r="QNX102" s="40"/>
      <c r="QNY102" s="40"/>
      <c r="QNZ102" s="40"/>
      <c r="QOA102" s="40"/>
      <c r="QOB102" s="40"/>
      <c r="QOC102" s="40"/>
      <c r="QOD102" s="40"/>
      <c r="QOE102" s="40"/>
      <c r="QOF102" s="40"/>
      <c r="QOG102" s="40"/>
      <c r="QOH102" s="40"/>
      <c r="QOI102" s="40"/>
      <c r="QOJ102" s="40"/>
      <c r="QOK102" s="40"/>
      <c r="QOL102" s="40"/>
      <c r="QOM102" s="40"/>
      <c r="QON102" s="40"/>
      <c r="QOO102" s="40"/>
      <c r="QOP102" s="40"/>
      <c r="QOQ102" s="40"/>
      <c r="QOR102" s="40"/>
      <c r="QOS102" s="40"/>
      <c r="QOT102" s="40"/>
      <c r="QOU102" s="40"/>
      <c r="QOV102" s="40"/>
      <c r="QOW102" s="40"/>
      <c r="QOX102" s="40"/>
      <c r="QOY102" s="40"/>
      <c r="QOZ102" s="40"/>
      <c r="QPA102" s="40"/>
      <c r="QPB102" s="40"/>
      <c r="QPC102" s="40"/>
      <c r="QPD102" s="40"/>
      <c r="QPE102" s="40"/>
      <c r="QPF102" s="40"/>
      <c r="QPG102" s="40"/>
      <c r="QPH102" s="40"/>
      <c r="QPI102" s="40"/>
      <c r="QPJ102" s="40"/>
      <c r="QPK102" s="40"/>
      <c r="QPL102" s="40"/>
      <c r="QPM102" s="40"/>
      <c r="QPN102" s="40"/>
      <c r="QPO102" s="40"/>
      <c r="QPP102" s="40"/>
      <c r="QPQ102" s="40"/>
      <c r="QPR102" s="40"/>
      <c r="QPS102" s="40"/>
      <c r="QPT102" s="40"/>
      <c r="QPU102" s="40"/>
      <c r="QPV102" s="40"/>
      <c r="QPW102" s="40"/>
      <c r="QPX102" s="40"/>
      <c r="QPY102" s="40"/>
      <c r="QPZ102" s="40"/>
      <c r="QQA102" s="40"/>
      <c r="QQB102" s="40"/>
      <c r="QQC102" s="40"/>
      <c r="QQD102" s="40"/>
      <c r="QQE102" s="40"/>
      <c r="QQF102" s="40"/>
      <c r="QQG102" s="40"/>
      <c r="QQH102" s="40"/>
      <c r="QQI102" s="40"/>
      <c r="QQJ102" s="40"/>
      <c r="QQK102" s="40"/>
      <c r="QQL102" s="40"/>
      <c r="QQM102" s="40"/>
      <c r="QQN102" s="40"/>
      <c r="QQO102" s="40"/>
      <c r="QQP102" s="40"/>
      <c r="QQQ102" s="40"/>
      <c r="QQR102" s="40"/>
      <c r="QQS102" s="40"/>
      <c r="QQT102" s="40"/>
      <c r="QQU102" s="40"/>
      <c r="QQV102" s="40"/>
      <c r="QQW102" s="40"/>
      <c r="QQX102" s="40"/>
      <c r="QQY102" s="40"/>
      <c r="QQZ102" s="40"/>
      <c r="QRA102" s="40"/>
      <c r="QRB102" s="40"/>
      <c r="QRC102" s="40"/>
      <c r="QRD102" s="40"/>
      <c r="QRE102" s="40"/>
      <c r="QRF102" s="40"/>
      <c r="QRG102" s="40"/>
      <c r="QRH102" s="40"/>
      <c r="QRI102" s="40"/>
      <c r="QRJ102" s="40"/>
      <c r="QRK102" s="40"/>
      <c r="QRL102" s="40"/>
      <c r="QRM102" s="40"/>
      <c r="QRN102" s="40"/>
      <c r="QRO102" s="40"/>
      <c r="QRP102" s="40"/>
      <c r="QRQ102" s="40"/>
      <c r="QRR102" s="40"/>
      <c r="QRS102" s="40"/>
      <c r="QRT102" s="40"/>
      <c r="QRU102" s="40"/>
      <c r="QRV102" s="40"/>
      <c r="QRW102" s="40"/>
      <c r="QRX102" s="40"/>
      <c r="QRY102" s="40"/>
      <c r="QRZ102" s="40"/>
      <c r="QSA102" s="40"/>
      <c r="QSB102" s="40"/>
      <c r="QSC102" s="40"/>
      <c r="QSD102" s="40"/>
      <c r="QSE102" s="40"/>
      <c r="QSF102" s="40"/>
      <c r="QSG102" s="40"/>
      <c r="QSH102" s="40"/>
      <c r="QSI102" s="40"/>
      <c r="QSJ102" s="40"/>
      <c r="QSK102" s="40"/>
      <c r="QSL102" s="40"/>
      <c r="QSM102" s="40"/>
      <c r="QSN102" s="40"/>
      <c r="QSO102" s="40"/>
      <c r="QSP102" s="40"/>
      <c r="QSQ102" s="40"/>
      <c r="QSR102" s="40"/>
      <c r="QSS102" s="40"/>
      <c r="QST102" s="40"/>
      <c r="QSU102" s="40"/>
      <c r="QSV102" s="40"/>
      <c r="QSW102" s="40"/>
      <c r="QSX102" s="40"/>
      <c r="QSY102" s="40"/>
      <c r="QSZ102" s="40"/>
      <c r="QTA102" s="40"/>
      <c r="QTB102" s="40"/>
      <c r="QTC102" s="40"/>
      <c r="QTD102" s="40"/>
      <c r="QTE102" s="40"/>
      <c r="QTF102" s="40"/>
      <c r="QTG102" s="40"/>
      <c r="QTH102" s="40"/>
      <c r="QTI102" s="40"/>
      <c r="QTJ102" s="40"/>
      <c r="QTK102" s="40"/>
      <c r="QTL102" s="40"/>
      <c r="QTM102" s="40"/>
      <c r="QTN102" s="40"/>
      <c r="QTO102" s="40"/>
      <c r="QTP102" s="40"/>
      <c r="QTQ102" s="40"/>
      <c r="QTR102" s="40"/>
      <c r="QTS102" s="40"/>
      <c r="QTT102" s="40"/>
      <c r="QTU102" s="40"/>
      <c r="QTV102" s="40"/>
      <c r="QTW102" s="40"/>
      <c r="QTX102" s="40"/>
      <c r="QTY102" s="40"/>
      <c r="QTZ102" s="40"/>
      <c r="QUA102" s="40"/>
      <c r="QUB102" s="40"/>
      <c r="QUC102" s="40"/>
      <c r="QUD102" s="40"/>
      <c r="QUE102" s="40"/>
      <c r="QUF102" s="40"/>
      <c r="QUG102" s="40"/>
      <c r="QUH102" s="40"/>
      <c r="QUI102" s="40"/>
      <c r="QUJ102" s="40"/>
      <c r="QUK102" s="40"/>
      <c r="QUL102" s="40"/>
      <c r="QUM102" s="40"/>
      <c r="QUN102" s="40"/>
      <c r="QUO102" s="40"/>
      <c r="QUP102" s="40"/>
      <c r="QUQ102" s="40"/>
      <c r="QUR102" s="40"/>
      <c r="QUS102" s="40"/>
      <c r="QUT102" s="40"/>
      <c r="QUU102" s="40"/>
      <c r="QUV102" s="40"/>
      <c r="QUW102" s="40"/>
      <c r="QUX102" s="40"/>
      <c r="QUY102" s="40"/>
      <c r="QUZ102" s="40"/>
      <c r="QVA102" s="40"/>
      <c r="QVB102" s="40"/>
      <c r="QVC102" s="40"/>
      <c r="QVD102" s="40"/>
      <c r="QVE102" s="40"/>
      <c r="QVF102" s="40"/>
      <c r="QVG102" s="40"/>
      <c r="QVH102" s="40"/>
      <c r="QVI102" s="40"/>
      <c r="QVJ102" s="40"/>
      <c r="QVK102" s="40"/>
      <c r="QVL102" s="40"/>
      <c r="QVM102" s="40"/>
      <c r="QVN102" s="40"/>
      <c r="QVO102" s="40"/>
      <c r="QVP102" s="40"/>
      <c r="QVQ102" s="40"/>
      <c r="QVR102" s="40"/>
      <c r="QVS102" s="40"/>
      <c r="QVT102" s="40"/>
      <c r="QVU102" s="40"/>
      <c r="QVV102" s="40"/>
      <c r="QVW102" s="40"/>
      <c r="QVX102" s="40"/>
      <c r="QVY102" s="40"/>
      <c r="QVZ102" s="40"/>
      <c r="QWA102" s="40"/>
      <c r="QWB102" s="40"/>
      <c r="QWC102" s="40"/>
      <c r="QWD102" s="40"/>
      <c r="QWE102" s="40"/>
      <c r="QWF102" s="40"/>
      <c r="QWG102" s="40"/>
      <c r="QWH102" s="40"/>
      <c r="QWI102" s="40"/>
      <c r="QWJ102" s="40"/>
      <c r="QWK102" s="40"/>
      <c r="QWL102" s="40"/>
      <c r="QWM102" s="40"/>
      <c r="QWN102" s="40"/>
      <c r="QWO102" s="40"/>
      <c r="QWP102" s="40"/>
      <c r="QWQ102" s="40"/>
      <c r="QWR102" s="40"/>
      <c r="QWS102" s="40"/>
      <c r="QWT102" s="40"/>
      <c r="QWU102" s="40"/>
      <c r="QWV102" s="40"/>
      <c r="QWW102" s="40"/>
      <c r="QWX102" s="40"/>
      <c r="QWY102" s="40"/>
      <c r="QWZ102" s="40"/>
      <c r="QXA102" s="40"/>
      <c r="QXB102" s="40"/>
      <c r="QXC102" s="40"/>
      <c r="QXD102" s="40"/>
      <c r="QXE102" s="40"/>
      <c r="QXF102" s="40"/>
      <c r="QXG102" s="40"/>
      <c r="QXH102" s="40"/>
      <c r="QXI102" s="40"/>
      <c r="QXJ102" s="40"/>
      <c r="QXK102" s="40"/>
      <c r="QXL102" s="40"/>
      <c r="QXM102" s="40"/>
      <c r="QXN102" s="40"/>
      <c r="QXO102" s="40"/>
      <c r="QXP102" s="40"/>
      <c r="QXQ102" s="40"/>
      <c r="QXR102" s="40"/>
      <c r="QXS102" s="40"/>
      <c r="QXT102" s="40"/>
      <c r="QXU102" s="40"/>
      <c r="QXV102" s="40"/>
      <c r="QXW102" s="40"/>
      <c r="QXX102" s="40"/>
      <c r="QXY102" s="40"/>
      <c r="QXZ102" s="40"/>
      <c r="QYA102" s="40"/>
      <c r="QYB102" s="40"/>
      <c r="QYC102" s="40"/>
      <c r="QYD102" s="40"/>
      <c r="QYE102" s="40"/>
      <c r="QYF102" s="40"/>
      <c r="QYG102" s="40"/>
      <c r="QYH102" s="40"/>
      <c r="QYI102" s="40"/>
      <c r="QYJ102" s="40"/>
      <c r="QYK102" s="40"/>
      <c r="QYL102" s="40"/>
      <c r="QYM102" s="40"/>
      <c r="QYN102" s="40"/>
      <c r="QYO102" s="40"/>
      <c r="QYP102" s="40"/>
      <c r="QYQ102" s="40"/>
      <c r="QYR102" s="40"/>
      <c r="QYS102" s="40"/>
      <c r="QYT102" s="40"/>
      <c r="QYU102" s="40"/>
      <c r="QYV102" s="40"/>
      <c r="QYW102" s="40"/>
      <c r="QYX102" s="40"/>
      <c r="QYY102" s="40"/>
      <c r="QYZ102" s="40"/>
      <c r="QZA102" s="40"/>
      <c r="QZB102" s="40"/>
      <c r="QZC102" s="40"/>
      <c r="QZD102" s="40"/>
      <c r="QZE102" s="40"/>
      <c r="QZF102" s="40"/>
      <c r="QZG102" s="40"/>
      <c r="QZH102" s="40"/>
      <c r="QZI102" s="40"/>
      <c r="QZJ102" s="40"/>
      <c r="QZK102" s="40"/>
      <c r="QZL102" s="40"/>
      <c r="QZM102" s="40"/>
      <c r="QZN102" s="40"/>
      <c r="QZO102" s="40"/>
      <c r="QZP102" s="40"/>
      <c r="QZQ102" s="40"/>
      <c r="QZR102" s="40"/>
      <c r="QZS102" s="40"/>
      <c r="QZT102" s="40"/>
      <c r="QZU102" s="40"/>
      <c r="QZV102" s="40"/>
      <c r="QZW102" s="40"/>
      <c r="QZX102" s="40"/>
      <c r="QZY102" s="40"/>
      <c r="QZZ102" s="40"/>
      <c r="RAA102" s="40"/>
      <c r="RAB102" s="40"/>
      <c r="RAC102" s="40"/>
      <c r="RAD102" s="40"/>
      <c r="RAE102" s="40"/>
      <c r="RAF102" s="40"/>
      <c r="RAG102" s="40"/>
      <c r="RAH102" s="40"/>
      <c r="RAI102" s="40"/>
      <c r="RAJ102" s="40"/>
      <c r="RAK102" s="40"/>
      <c r="RAL102" s="40"/>
      <c r="RAM102" s="40"/>
      <c r="RAN102" s="40"/>
      <c r="RAO102" s="40"/>
      <c r="RAP102" s="40"/>
      <c r="RAQ102" s="40"/>
      <c r="RAR102" s="40"/>
      <c r="RAS102" s="40"/>
      <c r="RAT102" s="40"/>
      <c r="RAU102" s="40"/>
      <c r="RAV102" s="40"/>
      <c r="RAW102" s="40"/>
      <c r="RAX102" s="40"/>
      <c r="RAY102" s="40"/>
      <c r="RAZ102" s="40"/>
      <c r="RBA102" s="40"/>
      <c r="RBB102" s="40"/>
      <c r="RBC102" s="40"/>
      <c r="RBD102" s="40"/>
      <c r="RBE102" s="40"/>
      <c r="RBF102" s="40"/>
      <c r="RBG102" s="40"/>
      <c r="RBH102" s="40"/>
      <c r="RBI102" s="40"/>
      <c r="RBJ102" s="40"/>
      <c r="RBK102" s="40"/>
      <c r="RBL102" s="40"/>
      <c r="RBM102" s="40"/>
      <c r="RBN102" s="40"/>
      <c r="RBO102" s="40"/>
      <c r="RBP102" s="40"/>
      <c r="RBQ102" s="40"/>
      <c r="RBR102" s="40"/>
      <c r="RBS102" s="40"/>
      <c r="RBT102" s="40"/>
      <c r="RBU102" s="40"/>
      <c r="RBV102" s="40"/>
      <c r="RBW102" s="40"/>
      <c r="RBX102" s="40"/>
      <c r="RBY102" s="40"/>
      <c r="RBZ102" s="40"/>
      <c r="RCA102" s="40"/>
      <c r="RCB102" s="40"/>
      <c r="RCC102" s="40"/>
      <c r="RCD102" s="40"/>
      <c r="RCE102" s="40"/>
      <c r="RCF102" s="40"/>
      <c r="RCG102" s="40"/>
      <c r="RCH102" s="40"/>
      <c r="RCI102" s="40"/>
      <c r="RCJ102" s="40"/>
      <c r="RCK102" s="40"/>
      <c r="RCL102" s="40"/>
      <c r="RCM102" s="40"/>
      <c r="RCN102" s="40"/>
      <c r="RCO102" s="40"/>
      <c r="RCP102" s="40"/>
      <c r="RCQ102" s="40"/>
      <c r="RCR102" s="40"/>
      <c r="RCS102" s="40"/>
      <c r="RCT102" s="40"/>
      <c r="RCU102" s="40"/>
      <c r="RCV102" s="40"/>
      <c r="RCW102" s="40"/>
      <c r="RCX102" s="40"/>
      <c r="RCY102" s="40"/>
      <c r="RCZ102" s="40"/>
      <c r="RDA102" s="40"/>
      <c r="RDB102" s="40"/>
      <c r="RDC102" s="40"/>
      <c r="RDD102" s="40"/>
      <c r="RDE102" s="40"/>
      <c r="RDF102" s="40"/>
      <c r="RDG102" s="40"/>
      <c r="RDH102" s="40"/>
      <c r="RDI102" s="40"/>
      <c r="RDJ102" s="40"/>
      <c r="RDK102" s="40"/>
      <c r="RDL102" s="40"/>
      <c r="RDM102" s="40"/>
      <c r="RDN102" s="40"/>
      <c r="RDO102" s="40"/>
      <c r="RDP102" s="40"/>
      <c r="RDQ102" s="40"/>
      <c r="RDR102" s="40"/>
      <c r="RDS102" s="40"/>
      <c r="RDT102" s="40"/>
      <c r="RDU102" s="40"/>
      <c r="RDV102" s="40"/>
      <c r="RDW102" s="40"/>
      <c r="RDX102" s="40"/>
      <c r="RDY102" s="40"/>
      <c r="RDZ102" s="40"/>
      <c r="REA102" s="40"/>
      <c r="REB102" s="40"/>
      <c r="REC102" s="40"/>
      <c r="RED102" s="40"/>
      <c r="REE102" s="40"/>
      <c r="REF102" s="40"/>
      <c r="REG102" s="40"/>
      <c r="REH102" s="40"/>
      <c r="REI102" s="40"/>
      <c r="REJ102" s="40"/>
      <c r="REK102" s="40"/>
      <c r="REL102" s="40"/>
      <c r="REM102" s="40"/>
      <c r="REN102" s="40"/>
      <c r="REO102" s="40"/>
      <c r="REP102" s="40"/>
      <c r="REQ102" s="40"/>
      <c r="RER102" s="40"/>
      <c r="RES102" s="40"/>
      <c r="RET102" s="40"/>
      <c r="REU102" s="40"/>
      <c r="REV102" s="40"/>
      <c r="REW102" s="40"/>
      <c r="REX102" s="40"/>
      <c r="REY102" s="40"/>
      <c r="REZ102" s="40"/>
      <c r="RFA102" s="40"/>
      <c r="RFB102" s="40"/>
      <c r="RFC102" s="40"/>
      <c r="RFD102" s="40"/>
      <c r="RFE102" s="40"/>
      <c r="RFF102" s="40"/>
      <c r="RFG102" s="40"/>
      <c r="RFH102" s="40"/>
      <c r="RFI102" s="40"/>
      <c r="RFJ102" s="40"/>
      <c r="RFK102" s="40"/>
      <c r="RFL102" s="40"/>
      <c r="RFM102" s="40"/>
      <c r="RFN102" s="40"/>
      <c r="RFO102" s="40"/>
      <c r="RFP102" s="40"/>
      <c r="RFQ102" s="40"/>
      <c r="RFR102" s="40"/>
      <c r="RFS102" s="40"/>
      <c r="RFT102" s="40"/>
      <c r="RFU102" s="40"/>
      <c r="RFV102" s="40"/>
      <c r="RFW102" s="40"/>
      <c r="RFX102" s="40"/>
      <c r="RFY102" s="40"/>
      <c r="RFZ102" s="40"/>
      <c r="RGA102" s="40"/>
      <c r="RGB102" s="40"/>
      <c r="RGC102" s="40"/>
      <c r="RGD102" s="40"/>
      <c r="RGE102" s="40"/>
      <c r="RGF102" s="40"/>
      <c r="RGG102" s="40"/>
      <c r="RGH102" s="40"/>
      <c r="RGI102" s="40"/>
      <c r="RGJ102" s="40"/>
      <c r="RGK102" s="40"/>
      <c r="RGL102" s="40"/>
      <c r="RGM102" s="40"/>
      <c r="RGN102" s="40"/>
      <c r="RGO102" s="40"/>
      <c r="RGP102" s="40"/>
      <c r="RGQ102" s="40"/>
      <c r="RGR102" s="40"/>
      <c r="RGS102" s="40"/>
      <c r="RGT102" s="40"/>
      <c r="RGU102" s="40"/>
      <c r="RGV102" s="40"/>
      <c r="RGW102" s="40"/>
      <c r="RGX102" s="40"/>
      <c r="RGY102" s="40"/>
      <c r="RGZ102" s="40"/>
      <c r="RHA102" s="40"/>
      <c r="RHB102" s="40"/>
      <c r="RHC102" s="40"/>
      <c r="RHD102" s="40"/>
      <c r="RHE102" s="40"/>
      <c r="RHF102" s="40"/>
      <c r="RHG102" s="40"/>
      <c r="RHH102" s="40"/>
      <c r="RHI102" s="40"/>
      <c r="RHJ102" s="40"/>
      <c r="RHK102" s="40"/>
      <c r="RHL102" s="40"/>
      <c r="RHM102" s="40"/>
      <c r="RHN102" s="40"/>
      <c r="RHO102" s="40"/>
      <c r="RHP102" s="40"/>
      <c r="RHQ102" s="40"/>
      <c r="RHR102" s="40"/>
      <c r="RHS102" s="40"/>
      <c r="RHT102" s="40"/>
      <c r="RHU102" s="40"/>
      <c r="RHV102" s="40"/>
      <c r="RHW102" s="40"/>
      <c r="RHX102" s="40"/>
      <c r="RHY102" s="40"/>
      <c r="RHZ102" s="40"/>
      <c r="RIA102" s="40"/>
      <c r="RIB102" s="40"/>
      <c r="RIC102" s="40"/>
      <c r="RID102" s="40"/>
      <c r="RIE102" s="40"/>
      <c r="RIF102" s="40"/>
      <c r="RIG102" s="40"/>
      <c r="RIH102" s="40"/>
      <c r="RII102" s="40"/>
      <c r="RIJ102" s="40"/>
      <c r="RIK102" s="40"/>
      <c r="RIL102" s="40"/>
      <c r="RIM102" s="40"/>
      <c r="RIN102" s="40"/>
      <c r="RIO102" s="40"/>
      <c r="RIP102" s="40"/>
      <c r="RIQ102" s="40"/>
      <c r="RIR102" s="40"/>
      <c r="RIS102" s="40"/>
      <c r="RIT102" s="40"/>
      <c r="RIU102" s="40"/>
      <c r="RIV102" s="40"/>
      <c r="RIW102" s="40"/>
      <c r="RIX102" s="40"/>
      <c r="RIY102" s="40"/>
      <c r="RIZ102" s="40"/>
      <c r="RJA102" s="40"/>
      <c r="RJB102" s="40"/>
      <c r="RJC102" s="40"/>
      <c r="RJD102" s="40"/>
      <c r="RJE102" s="40"/>
      <c r="RJF102" s="40"/>
      <c r="RJG102" s="40"/>
      <c r="RJH102" s="40"/>
      <c r="RJI102" s="40"/>
      <c r="RJJ102" s="40"/>
      <c r="RJK102" s="40"/>
      <c r="RJL102" s="40"/>
      <c r="RJM102" s="40"/>
      <c r="RJN102" s="40"/>
      <c r="RJO102" s="40"/>
      <c r="RJP102" s="40"/>
      <c r="RJQ102" s="40"/>
      <c r="RJR102" s="40"/>
      <c r="RJS102" s="40"/>
      <c r="RJT102" s="40"/>
      <c r="RJU102" s="40"/>
      <c r="RJV102" s="40"/>
      <c r="RJW102" s="40"/>
      <c r="RJX102" s="40"/>
      <c r="RJY102" s="40"/>
      <c r="RJZ102" s="40"/>
      <c r="RKA102" s="40"/>
      <c r="RKB102" s="40"/>
      <c r="RKC102" s="40"/>
      <c r="RKD102" s="40"/>
      <c r="RKE102" s="40"/>
      <c r="RKF102" s="40"/>
      <c r="RKG102" s="40"/>
      <c r="RKH102" s="40"/>
      <c r="RKI102" s="40"/>
      <c r="RKJ102" s="40"/>
      <c r="RKK102" s="40"/>
      <c r="RKL102" s="40"/>
      <c r="RKM102" s="40"/>
      <c r="RKN102" s="40"/>
      <c r="RKO102" s="40"/>
      <c r="RKP102" s="40"/>
      <c r="RKQ102" s="40"/>
      <c r="RKR102" s="40"/>
      <c r="RKS102" s="40"/>
      <c r="RKT102" s="40"/>
      <c r="RKU102" s="40"/>
      <c r="RKV102" s="40"/>
      <c r="RKW102" s="40"/>
      <c r="RKX102" s="40"/>
      <c r="RKY102" s="40"/>
      <c r="RKZ102" s="40"/>
      <c r="RLA102" s="40"/>
      <c r="RLB102" s="40"/>
      <c r="RLC102" s="40"/>
      <c r="RLD102" s="40"/>
      <c r="RLE102" s="40"/>
      <c r="RLF102" s="40"/>
      <c r="RLG102" s="40"/>
      <c r="RLH102" s="40"/>
      <c r="RLI102" s="40"/>
      <c r="RLJ102" s="40"/>
      <c r="RLK102" s="40"/>
      <c r="RLL102" s="40"/>
      <c r="RLM102" s="40"/>
      <c r="RLN102" s="40"/>
      <c r="RLO102" s="40"/>
      <c r="RLP102" s="40"/>
      <c r="RLQ102" s="40"/>
      <c r="RLR102" s="40"/>
      <c r="RLS102" s="40"/>
      <c r="RLT102" s="40"/>
      <c r="RLU102" s="40"/>
      <c r="RLV102" s="40"/>
      <c r="RLW102" s="40"/>
      <c r="RLX102" s="40"/>
      <c r="RLY102" s="40"/>
      <c r="RLZ102" s="40"/>
      <c r="RMA102" s="40"/>
      <c r="RMB102" s="40"/>
      <c r="RMC102" s="40"/>
      <c r="RMD102" s="40"/>
      <c r="RME102" s="40"/>
      <c r="RMF102" s="40"/>
      <c r="RMG102" s="40"/>
      <c r="RMH102" s="40"/>
      <c r="RMI102" s="40"/>
      <c r="RMJ102" s="40"/>
      <c r="RMK102" s="40"/>
      <c r="RML102" s="40"/>
      <c r="RMM102" s="40"/>
      <c r="RMN102" s="40"/>
      <c r="RMO102" s="40"/>
      <c r="RMP102" s="40"/>
      <c r="RMQ102" s="40"/>
      <c r="RMR102" s="40"/>
      <c r="RMS102" s="40"/>
      <c r="RMT102" s="40"/>
      <c r="RMU102" s="40"/>
      <c r="RMV102" s="40"/>
      <c r="RMW102" s="40"/>
      <c r="RMX102" s="40"/>
      <c r="RMY102" s="40"/>
      <c r="RMZ102" s="40"/>
      <c r="RNA102" s="40"/>
      <c r="RNB102" s="40"/>
      <c r="RNC102" s="40"/>
      <c r="RND102" s="40"/>
      <c r="RNE102" s="40"/>
      <c r="RNF102" s="40"/>
      <c r="RNG102" s="40"/>
      <c r="RNH102" s="40"/>
      <c r="RNI102" s="40"/>
      <c r="RNJ102" s="40"/>
      <c r="RNK102" s="40"/>
      <c r="RNL102" s="40"/>
      <c r="RNM102" s="40"/>
      <c r="RNN102" s="40"/>
      <c r="RNO102" s="40"/>
      <c r="RNP102" s="40"/>
      <c r="RNQ102" s="40"/>
      <c r="RNR102" s="40"/>
      <c r="RNS102" s="40"/>
      <c r="RNT102" s="40"/>
      <c r="RNU102" s="40"/>
      <c r="RNV102" s="40"/>
      <c r="RNW102" s="40"/>
      <c r="RNX102" s="40"/>
      <c r="RNY102" s="40"/>
      <c r="RNZ102" s="40"/>
      <c r="ROA102" s="40"/>
      <c r="ROB102" s="40"/>
      <c r="ROC102" s="40"/>
      <c r="ROD102" s="40"/>
      <c r="ROE102" s="40"/>
      <c r="ROF102" s="40"/>
      <c r="ROG102" s="40"/>
      <c r="ROH102" s="40"/>
      <c r="ROI102" s="40"/>
      <c r="ROJ102" s="40"/>
      <c r="ROK102" s="40"/>
      <c r="ROL102" s="40"/>
      <c r="ROM102" s="40"/>
      <c r="RON102" s="40"/>
      <c r="ROO102" s="40"/>
      <c r="ROP102" s="40"/>
      <c r="ROQ102" s="40"/>
      <c r="ROR102" s="40"/>
      <c r="ROS102" s="40"/>
      <c r="ROT102" s="40"/>
      <c r="ROU102" s="40"/>
      <c r="ROV102" s="40"/>
      <c r="ROW102" s="40"/>
      <c r="ROX102" s="40"/>
      <c r="ROY102" s="40"/>
      <c r="ROZ102" s="40"/>
      <c r="RPA102" s="40"/>
      <c r="RPB102" s="40"/>
      <c r="RPC102" s="40"/>
      <c r="RPD102" s="40"/>
      <c r="RPE102" s="40"/>
      <c r="RPF102" s="40"/>
      <c r="RPG102" s="40"/>
      <c r="RPH102" s="40"/>
      <c r="RPI102" s="40"/>
      <c r="RPJ102" s="40"/>
      <c r="RPK102" s="40"/>
      <c r="RPL102" s="40"/>
      <c r="RPM102" s="40"/>
      <c r="RPN102" s="40"/>
      <c r="RPO102" s="40"/>
      <c r="RPP102" s="40"/>
      <c r="RPQ102" s="40"/>
      <c r="RPR102" s="40"/>
      <c r="RPS102" s="40"/>
      <c r="RPT102" s="40"/>
      <c r="RPU102" s="40"/>
      <c r="RPV102" s="40"/>
      <c r="RPW102" s="40"/>
      <c r="RPX102" s="40"/>
      <c r="RPY102" s="40"/>
      <c r="RPZ102" s="40"/>
      <c r="RQA102" s="40"/>
      <c r="RQB102" s="40"/>
      <c r="RQC102" s="40"/>
      <c r="RQD102" s="40"/>
      <c r="RQE102" s="40"/>
      <c r="RQF102" s="40"/>
      <c r="RQG102" s="40"/>
      <c r="RQH102" s="40"/>
      <c r="RQI102" s="40"/>
      <c r="RQJ102" s="40"/>
      <c r="RQK102" s="40"/>
      <c r="RQL102" s="40"/>
      <c r="RQM102" s="40"/>
      <c r="RQN102" s="40"/>
      <c r="RQO102" s="40"/>
      <c r="RQP102" s="40"/>
      <c r="RQQ102" s="40"/>
      <c r="RQR102" s="40"/>
      <c r="RQS102" s="40"/>
      <c r="RQT102" s="40"/>
      <c r="RQU102" s="40"/>
      <c r="RQV102" s="40"/>
      <c r="RQW102" s="40"/>
      <c r="RQX102" s="40"/>
      <c r="RQY102" s="40"/>
      <c r="RQZ102" s="40"/>
      <c r="RRA102" s="40"/>
      <c r="RRB102" s="40"/>
      <c r="RRC102" s="40"/>
      <c r="RRD102" s="40"/>
      <c r="RRE102" s="40"/>
      <c r="RRF102" s="40"/>
      <c r="RRG102" s="40"/>
      <c r="RRH102" s="40"/>
      <c r="RRI102" s="40"/>
      <c r="RRJ102" s="40"/>
      <c r="RRK102" s="40"/>
      <c r="RRL102" s="40"/>
      <c r="RRM102" s="40"/>
      <c r="RRN102" s="40"/>
      <c r="RRO102" s="40"/>
      <c r="RRP102" s="40"/>
      <c r="RRQ102" s="40"/>
      <c r="RRR102" s="40"/>
      <c r="RRS102" s="40"/>
      <c r="RRT102" s="40"/>
      <c r="RRU102" s="40"/>
      <c r="RRV102" s="40"/>
      <c r="RRW102" s="40"/>
      <c r="RRX102" s="40"/>
      <c r="RRY102" s="40"/>
      <c r="RRZ102" s="40"/>
      <c r="RSA102" s="40"/>
      <c r="RSB102" s="40"/>
      <c r="RSC102" s="40"/>
      <c r="RSD102" s="40"/>
      <c r="RSE102" s="40"/>
      <c r="RSF102" s="40"/>
      <c r="RSG102" s="40"/>
      <c r="RSH102" s="40"/>
      <c r="RSI102" s="40"/>
      <c r="RSJ102" s="40"/>
      <c r="RSK102" s="40"/>
      <c r="RSL102" s="40"/>
      <c r="RSM102" s="40"/>
      <c r="RSN102" s="40"/>
      <c r="RSO102" s="40"/>
      <c r="RSP102" s="40"/>
      <c r="RSQ102" s="40"/>
      <c r="RSR102" s="40"/>
      <c r="RSS102" s="40"/>
      <c r="RST102" s="40"/>
      <c r="RSU102" s="40"/>
      <c r="RSV102" s="40"/>
      <c r="RSW102" s="40"/>
      <c r="RSX102" s="40"/>
      <c r="RSY102" s="40"/>
      <c r="RSZ102" s="40"/>
      <c r="RTA102" s="40"/>
      <c r="RTB102" s="40"/>
      <c r="RTC102" s="40"/>
      <c r="RTD102" s="40"/>
      <c r="RTE102" s="40"/>
      <c r="RTF102" s="40"/>
      <c r="RTG102" s="40"/>
      <c r="RTH102" s="40"/>
      <c r="RTI102" s="40"/>
      <c r="RTJ102" s="40"/>
      <c r="RTK102" s="40"/>
      <c r="RTL102" s="40"/>
      <c r="RTM102" s="40"/>
      <c r="RTN102" s="40"/>
      <c r="RTO102" s="40"/>
      <c r="RTP102" s="40"/>
      <c r="RTQ102" s="40"/>
      <c r="RTR102" s="40"/>
      <c r="RTS102" s="40"/>
      <c r="RTT102" s="40"/>
      <c r="RTU102" s="40"/>
      <c r="RTV102" s="40"/>
      <c r="RTW102" s="40"/>
      <c r="RTX102" s="40"/>
      <c r="RTY102" s="40"/>
      <c r="RTZ102" s="40"/>
      <c r="RUA102" s="40"/>
      <c r="RUB102" s="40"/>
      <c r="RUC102" s="40"/>
      <c r="RUD102" s="40"/>
      <c r="RUE102" s="40"/>
      <c r="RUF102" s="40"/>
      <c r="RUG102" s="40"/>
      <c r="RUH102" s="40"/>
      <c r="RUI102" s="40"/>
      <c r="RUJ102" s="40"/>
      <c r="RUK102" s="40"/>
      <c r="RUL102" s="40"/>
      <c r="RUM102" s="40"/>
      <c r="RUN102" s="40"/>
      <c r="RUO102" s="40"/>
      <c r="RUP102" s="40"/>
      <c r="RUQ102" s="40"/>
      <c r="RUR102" s="40"/>
      <c r="RUS102" s="40"/>
      <c r="RUT102" s="40"/>
      <c r="RUU102" s="40"/>
      <c r="RUV102" s="40"/>
      <c r="RUW102" s="40"/>
      <c r="RUX102" s="40"/>
      <c r="RUY102" s="40"/>
      <c r="RUZ102" s="40"/>
      <c r="RVA102" s="40"/>
      <c r="RVB102" s="40"/>
      <c r="RVC102" s="40"/>
      <c r="RVD102" s="40"/>
      <c r="RVE102" s="40"/>
      <c r="RVF102" s="40"/>
      <c r="RVG102" s="40"/>
      <c r="RVH102" s="40"/>
      <c r="RVI102" s="40"/>
      <c r="RVJ102" s="40"/>
      <c r="RVK102" s="40"/>
      <c r="RVL102" s="40"/>
      <c r="RVM102" s="40"/>
      <c r="RVN102" s="40"/>
      <c r="RVO102" s="40"/>
      <c r="RVP102" s="40"/>
      <c r="RVQ102" s="40"/>
      <c r="RVR102" s="40"/>
      <c r="RVS102" s="40"/>
      <c r="RVT102" s="40"/>
      <c r="RVU102" s="40"/>
      <c r="RVV102" s="40"/>
      <c r="RVW102" s="40"/>
      <c r="RVX102" s="40"/>
      <c r="RVY102" s="40"/>
      <c r="RVZ102" s="40"/>
      <c r="RWA102" s="40"/>
      <c r="RWB102" s="40"/>
      <c r="RWC102" s="40"/>
      <c r="RWD102" s="40"/>
      <c r="RWE102" s="40"/>
      <c r="RWF102" s="40"/>
      <c r="RWG102" s="40"/>
      <c r="RWH102" s="40"/>
      <c r="RWI102" s="40"/>
      <c r="RWJ102" s="40"/>
      <c r="RWK102" s="40"/>
      <c r="RWL102" s="40"/>
      <c r="RWM102" s="40"/>
      <c r="RWN102" s="40"/>
      <c r="RWO102" s="40"/>
      <c r="RWP102" s="40"/>
      <c r="RWQ102" s="40"/>
      <c r="RWR102" s="40"/>
      <c r="RWS102" s="40"/>
      <c r="RWT102" s="40"/>
      <c r="RWU102" s="40"/>
      <c r="RWV102" s="40"/>
      <c r="RWW102" s="40"/>
      <c r="RWX102" s="40"/>
      <c r="RWY102" s="40"/>
      <c r="RWZ102" s="40"/>
      <c r="RXA102" s="40"/>
      <c r="RXB102" s="40"/>
      <c r="RXC102" s="40"/>
      <c r="RXD102" s="40"/>
      <c r="RXE102" s="40"/>
      <c r="RXF102" s="40"/>
      <c r="RXG102" s="40"/>
      <c r="RXH102" s="40"/>
      <c r="RXI102" s="40"/>
      <c r="RXJ102" s="40"/>
      <c r="RXK102" s="40"/>
      <c r="RXL102" s="40"/>
      <c r="RXM102" s="40"/>
      <c r="RXN102" s="40"/>
      <c r="RXO102" s="40"/>
      <c r="RXP102" s="40"/>
      <c r="RXQ102" s="40"/>
      <c r="RXR102" s="40"/>
      <c r="RXS102" s="40"/>
      <c r="RXT102" s="40"/>
      <c r="RXU102" s="40"/>
      <c r="RXV102" s="40"/>
      <c r="RXW102" s="40"/>
      <c r="RXX102" s="40"/>
      <c r="RXY102" s="40"/>
      <c r="RXZ102" s="40"/>
      <c r="RYA102" s="40"/>
      <c r="RYB102" s="40"/>
      <c r="RYC102" s="40"/>
      <c r="RYD102" s="40"/>
      <c r="RYE102" s="40"/>
      <c r="RYF102" s="40"/>
      <c r="RYG102" s="40"/>
      <c r="RYH102" s="40"/>
      <c r="RYI102" s="40"/>
      <c r="RYJ102" s="40"/>
      <c r="RYK102" s="40"/>
      <c r="RYL102" s="40"/>
      <c r="RYM102" s="40"/>
      <c r="RYN102" s="40"/>
      <c r="RYO102" s="40"/>
      <c r="RYP102" s="40"/>
      <c r="RYQ102" s="40"/>
      <c r="RYR102" s="40"/>
      <c r="RYS102" s="40"/>
      <c r="RYT102" s="40"/>
      <c r="RYU102" s="40"/>
      <c r="RYV102" s="40"/>
      <c r="RYW102" s="40"/>
      <c r="RYX102" s="40"/>
      <c r="RYY102" s="40"/>
      <c r="RYZ102" s="40"/>
      <c r="RZA102" s="40"/>
      <c r="RZB102" s="40"/>
      <c r="RZC102" s="40"/>
      <c r="RZD102" s="40"/>
      <c r="RZE102" s="40"/>
      <c r="RZF102" s="40"/>
      <c r="RZG102" s="40"/>
      <c r="RZH102" s="40"/>
      <c r="RZI102" s="40"/>
      <c r="RZJ102" s="40"/>
      <c r="RZK102" s="40"/>
      <c r="RZL102" s="40"/>
      <c r="RZM102" s="40"/>
      <c r="RZN102" s="40"/>
      <c r="RZO102" s="40"/>
      <c r="RZP102" s="40"/>
      <c r="RZQ102" s="40"/>
      <c r="RZR102" s="40"/>
      <c r="RZS102" s="40"/>
      <c r="RZT102" s="40"/>
      <c r="RZU102" s="40"/>
      <c r="RZV102" s="40"/>
      <c r="RZW102" s="40"/>
      <c r="RZX102" s="40"/>
      <c r="RZY102" s="40"/>
      <c r="RZZ102" s="40"/>
      <c r="SAA102" s="40"/>
      <c r="SAB102" s="40"/>
      <c r="SAC102" s="40"/>
      <c r="SAD102" s="40"/>
      <c r="SAE102" s="40"/>
      <c r="SAF102" s="40"/>
      <c r="SAG102" s="40"/>
      <c r="SAH102" s="40"/>
      <c r="SAI102" s="40"/>
      <c r="SAJ102" s="40"/>
      <c r="SAK102" s="40"/>
      <c r="SAL102" s="40"/>
      <c r="SAM102" s="40"/>
      <c r="SAN102" s="40"/>
      <c r="SAO102" s="40"/>
      <c r="SAP102" s="40"/>
      <c r="SAQ102" s="40"/>
      <c r="SAR102" s="40"/>
      <c r="SAS102" s="40"/>
      <c r="SAT102" s="40"/>
      <c r="SAU102" s="40"/>
      <c r="SAV102" s="40"/>
      <c r="SAW102" s="40"/>
      <c r="SAX102" s="40"/>
      <c r="SAY102" s="40"/>
      <c r="SAZ102" s="40"/>
      <c r="SBA102" s="40"/>
      <c r="SBB102" s="40"/>
      <c r="SBC102" s="40"/>
      <c r="SBD102" s="40"/>
      <c r="SBE102" s="40"/>
      <c r="SBF102" s="40"/>
      <c r="SBG102" s="40"/>
      <c r="SBH102" s="40"/>
      <c r="SBI102" s="40"/>
      <c r="SBJ102" s="40"/>
      <c r="SBK102" s="40"/>
      <c r="SBL102" s="40"/>
      <c r="SBM102" s="40"/>
      <c r="SBN102" s="40"/>
      <c r="SBO102" s="40"/>
      <c r="SBP102" s="40"/>
      <c r="SBQ102" s="40"/>
      <c r="SBR102" s="40"/>
      <c r="SBS102" s="40"/>
      <c r="SBT102" s="40"/>
      <c r="SBU102" s="40"/>
      <c r="SBV102" s="40"/>
      <c r="SBW102" s="40"/>
      <c r="SBX102" s="40"/>
      <c r="SBY102" s="40"/>
      <c r="SBZ102" s="40"/>
      <c r="SCA102" s="40"/>
      <c r="SCB102" s="40"/>
      <c r="SCC102" s="40"/>
      <c r="SCD102" s="40"/>
      <c r="SCE102" s="40"/>
      <c r="SCF102" s="40"/>
      <c r="SCG102" s="40"/>
      <c r="SCH102" s="40"/>
      <c r="SCI102" s="40"/>
      <c r="SCJ102" s="40"/>
      <c r="SCK102" s="40"/>
      <c r="SCL102" s="40"/>
      <c r="SCM102" s="40"/>
      <c r="SCN102" s="40"/>
      <c r="SCO102" s="40"/>
      <c r="SCP102" s="40"/>
      <c r="SCQ102" s="40"/>
      <c r="SCR102" s="40"/>
      <c r="SCS102" s="40"/>
      <c r="SCT102" s="40"/>
      <c r="SCU102" s="40"/>
      <c r="SCV102" s="40"/>
      <c r="SCW102" s="40"/>
      <c r="SCX102" s="40"/>
      <c r="SCY102" s="40"/>
      <c r="SCZ102" s="40"/>
      <c r="SDA102" s="40"/>
      <c r="SDB102" s="40"/>
      <c r="SDC102" s="40"/>
      <c r="SDD102" s="40"/>
      <c r="SDE102" s="40"/>
      <c r="SDF102" s="40"/>
      <c r="SDG102" s="40"/>
      <c r="SDH102" s="40"/>
      <c r="SDI102" s="40"/>
      <c r="SDJ102" s="40"/>
      <c r="SDK102" s="40"/>
      <c r="SDL102" s="40"/>
      <c r="SDM102" s="40"/>
      <c r="SDN102" s="40"/>
      <c r="SDO102" s="40"/>
      <c r="SDP102" s="40"/>
      <c r="SDQ102" s="40"/>
      <c r="SDR102" s="40"/>
      <c r="SDS102" s="40"/>
      <c r="SDT102" s="40"/>
      <c r="SDU102" s="40"/>
      <c r="SDV102" s="40"/>
      <c r="SDW102" s="40"/>
      <c r="SDX102" s="40"/>
      <c r="SDY102" s="40"/>
      <c r="SDZ102" s="40"/>
      <c r="SEA102" s="40"/>
      <c r="SEB102" s="40"/>
      <c r="SEC102" s="40"/>
      <c r="SED102" s="40"/>
      <c r="SEE102" s="40"/>
      <c r="SEF102" s="40"/>
      <c r="SEG102" s="40"/>
      <c r="SEH102" s="40"/>
      <c r="SEI102" s="40"/>
      <c r="SEJ102" s="40"/>
      <c r="SEK102" s="40"/>
      <c r="SEL102" s="40"/>
      <c r="SEM102" s="40"/>
      <c r="SEN102" s="40"/>
      <c r="SEO102" s="40"/>
      <c r="SEP102" s="40"/>
      <c r="SEQ102" s="40"/>
      <c r="SER102" s="40"/>
      <c r="SES102" s="40"/>
      <c r="SET102" s="40"/>
      <c r="SEU102" s="40"/>
      <c r="SEV102" s="40"/>
      <c r="SEW102" s="40"/>
      <c r="SEX102" s="40"/>
      <c r="SEY102" s="40"/>
      <c r="SEZ102" s="40"/>
      <c r="SFA102" s="40"/>
      <c r="SFB102" s="40"/>
      <c r="SFC102" s="40"/>
      <c r="SFD102" s="40"/>
      <c r="SFE102" s="40"/>
      <c r="SFF102" s="40"/>
      <c r="SFG102" s="40"/>
      <c r="SFH102" s="40"/>
      <c r="SFI102" s="40"/>
      <c r="SFJ102" s="40"/>
      <c r="SFK102" s="40"/>
      <c r="SFL102" s="40"/>
      <c r="SFM102" s="40"/>
      <c r="SFN102" s="40"/>
      <c r="SFO102" s="40"/>
      <c r="SFP102" s="40"/>
      <c r="SFQ102" s="40"/>
      <c r="SFR102" s="40"/>
      <c r="SFS102" s="40"/>
      <c r="SFT102" s="40"/>
      <c r="SFU102" s="40"/>
      <c r="SFV102" s="40"/>
      <c r="SFW102" s="40"/>
      <c r="SFX102" s="40"/>
      <c r="SFY102" s="40"/>
      <c r="SFZ102" s="40"/>
      <c r="SGA102" s="40"/>
      <c r="SGB102" s="40"/>
      <c r="SGC102" s="40"/>
      <c r="SGD102" s="40"/>
      <c r="SGE102" s="40"/>
      <c r="SGF102" s="40"/>
      <c r="SGG102" s="40"/>
      <c r="SGH102" s="40"/>
      <c r="SGI102" s="40"/>
      <c r="SGJ102" s="40"/>
      <c r="SGK102" s="40"/>
      <c r="SGL102" s="40"/>
      <c r="SGM102" s="40"/>
      <c r="SGN102" s="40"/>
      <c r="SGO102" s="40"/>
      <c r="SGP102" s="40"/>
      <c r="SGQ102" s="40"/>
      <c r="SGR102" s="40"/>
      <c r="SGS102" s="40"/>
      <c r="SGT102" s="40"/>
      <c r="SGU102" s="40"/>
      <c r="SGV102" s="40"/>
      <c r="SGW102" s="40"/>
      <c r="SGX102" s="40"/>
      <c r="SGY102" s="40"/>
      <c r="SGZ102" s="40"/>
      <c r="SHA102" s="40"/>
      <c r="SHB102" s="40"/>
      <c r="SHC102" s="40"/>
      <c r="SHD102" s="40"/>
      <c r="SHE102" s="40"/>
      <c r="SHF102" s="40"/>
      <c r="SHG102" s="40"/>
      <c r="SHH102" s="40"/>
      <c r="SHI102" s="40"/>
      <c r="SHJ102" s="40"/>
      <c r="SHK102" s="40"/>
      <c r="SHL102" s="40"/>
      <c r="SHM102" s="40"/>
      <c r="SHN102" s="40"/>
      <c r="SHO102" s="40"/>
      <c r="SHP102" s="40"/>
      <c r="SHQ102" s="40"/>
      <c r="SHR102" s="40"/>
      <c r="SHS102" s="40"/>
      <c r="SHT102" s="40"/>
      <c r="SHU102" s="40"/>
      <c r="SHV102" s="40"/>
      <c r="SHW102" s="40"/>
      <c r="SHX102" s="40"/>
      <c r="SHY102" s="40"/>
      <c r="SHZ102" s="40"/>
      <c r="SIA102" s="40"/>
      <c r="SIB102" s="40"/>
      <c r="SIC102" s="40"/>
      <c r="SID102" s="40"/>
      <c r="SIE102" s="40"/>
      <c r="SIF102" s="40"/>
      <c r="SIG102" s="40"/>
      <c r="SIH102" s="40"/>
      <c r="SII102" s="40"/>
      <c r="SIJ102" s="40"/>
      <c r="SIK102" s="40"/>
      <c r="SIL102" s="40"/>
      <c r="SIM102" s="40"/>
      <c r="SIN102" s="40"/>
      <c r="SIO102" s="40"/>
      <c r="SIP102" s="40"/>
      <c r="SIQ102" s="40"/>
      <c r="SIR102" s="40"/>
      <c r="SIS102" s="40"/>
      <c r="SIT102" s="40"/>
      <c r="SIU102" s="40"/>
      <c r="SIV102" s="40"/>
      <c r="SIW102" s="40"/>
      <c r="SIX102" s="40"/>
      <c r="SIY102" s="40"/>
      <c r="SIZ102" s="40"/>
      <c r="SJA102" s="40"/>
      <c r="SJB102" s="40"/>
      <c r="SJC102" s="40"/>
      <c r="SJD102" s="40"/>
      <c r="SJE102" s="40"/>
      <c r="SJF102" s="40"/>
      <c r="SJG102" s="40"/>
      <c r="SJH102" s="40"/>
      <c r="SJI102" s="40"/>
      <c r="SJJ102" s="40"/>
      <c r="SJK102" s="40"/>
      <c r="SJL102" s="40"/>
      <c r="SJM102" s="40"/>
      <c r="SJN102" s="40"/>
      <c r="SJO102" s="40"/>
      <c r="SJP102" s="40"/>
      <c r="SJQ102" s="40"/>
      <c r="SJR102" s="40"/>
      <c r="SJS102" s="40"/>
      <c r="SJT102" s="40"/>
      <c r="SJU102" s="40"/>
      <c r="SJV102" s="40"/>
      <c r="SJW102" s="40"/>
      <c r="SJX102" s="40"/>
      <c r="SJY102" s="40"/>
      <c r="SJZ102" s="40"/>
      <c r="SKA102" s="40"/>
      <c r="SKB102" s="40"/>
      <c r="SKC102" s="40"/>
      <c r="SKD102" s="40"/>
      <c r="SKE102" s="40"/>
      <c r="SKF102" s="40"/>
      <c r="SKG102" s="40"/>
      <c r="SKH102" s="40"/>
      <c r="SKI102" s="40"/>
      <c r="SKJ102" s="40"/>
      <c r="SKK102" s="40"/>
      <c r="SKL102" s="40"/>
      <c r="SKM102" s="40"/>
      <c r="SKN102" s="40"/>
      <c r="SKO102" s="40"/>
      <c r="SKP102" s="40"/>
      <c r="SKQ102" s="40"/>
      <c r="SKR102" s="40"/>
      <c r="SKS102" s="40"/>
      <c r="SKT102" s="40"/>
      <c r="SKU102" s="40"/>
      <c r="SKV102" s="40"/>
      <c r="SKW102" s="40"/>
      <c r="SKX102" s="40"/>
      <c r="SKY102" s="40"/>
      <c r="SKZ102" s="40"/>
      <c r="SLA102" s="40"/>
      <c r="SLB102" s="40"/>
      <c r="SLC102" s="40"/>
      <c r="SLD102" s="40"/>
      <c r="SLE102" s="40"/>
      <c r="SLF102" s="40"/>
      <c r="SLG102" s="40"/>
      <c r="SLH102" s="40"/>
      <c r="SLI102" s="40"/>
      <c r="SLJ102" s="40"/>
      <c r="SLK102" s="40"/>
      <c r="SLL102" s="40"/>
      <c r="SLM102" s="40"/>
      <c r="SLN102" s="40"/>
      <c r="SLO102" s="40"/>
      <c r="SLP102" s="40"/>
      <c r="SLQ102" s="40"/>
      <c r="SLR102" s="40"/>
      <c r="SLS102" s="40"/>
      <c r="SLT102" s="40"/>
      <c r="SLU102" s="40"/>
      <c r="SLV102" s="40"/>
      <c r="SLW102" s="40"/>
      <c r="SLX102" s="40"/>
      <c r="SLY102" s="40"/>
      <c r="SLZ102" s="40"/>
      <c r="SMA102" s="40"/>
      <c r="SMB102" s="40"/>
      <c r="SMC102" s="40"/>
      <c r="SMD102" s="40"/>
      <c r="SME102" s="40"/>
      <c r="SMF102" s="40"/>
      <c r="SMG102" s="40"/>
      <c r="SMH102" s="40"/>
      <c r="SMI102" s="40"/>
      <c r="SMJ102" s="40"/>
      <c r="SMK102" s="40"/>
      <c r="SML102" s="40"/>
      <c r="SMM102" s="40"/>
      <c r="SMN102" s="40"/>
      <c r="SMO102" s="40"/>
      <c r="SMP102" s="40"/>
      <c r="SMQ102" s="40"/>
      <c r="SMR102" s="40"/>
      <c r="SMS102" s="40"/>
      <c r="SMT102" s="40"/>
      <c r="SMU102" s="40"/>
      <c r="SMV102" s="40"/>
      <c r="SMW102" s="40"/>
      <c r="SMX102" s="40"/>
      <c r="SMY102" s="40"/>
      <c r="SMZ102" s="40"/>
      <c r="SNA102" s="40"/>
      <c r="SNB102" s="40"/>
      <c r="SNC102" s="40"/>
      <c r="SND102" s="40"/>
      <c r="SNE102" s="40"/>
      <c r="SNF102" s="40"/>
      <c r="SNG102" s="40"/>
      <c r="SNH102" s="40"/>
      <c r="SNI102" s="40"/>
      <c r="SNJ102" s="40"/>
      <c r="SNK102" s="40"/>
      <c r="SNL102" s="40"/>
      <c r="SNM102" s="40"/>
      <c r="SNN102" s="40"/>
      <c r="SNO102" s="40"/>
      <c r="SNP102" s="40"/>
      <c r="SNQ102" s="40"/>
      <c r="SNR102" s="40"/>
      <c r="SNS102" s="40"/>
      <c r="SNT102" s="40"/>
      <c r="SNU102" s="40"/>
      <c r="SNV102" s="40"/>
      <c r="SNW102" s="40"/>
      <c r="SNX102" s="40"/>
      <c r="SNY102" s="40"/>
      <c r="SNZ102" s="40"/>
      <c r="SOA102" s="40"/>
      <c r="SOB102" s="40"/>
      <c r="SOC102" s="40"/>
      <c r="SOD102" s="40"/>
      <c r="SOE102" s="40"/>
      <c r="SOF102" s="40"/>
      <c r="SOG102" s="40"/>
      <c r="SOH102" s="40"/>
      <c r="SOI102" s="40"/>
      <c r="SOJ102" s="40"/>
      <c r="SOK102" s="40"/>
      <c r="SOL102" s="40"/>
      <c r="SOM102" s="40"/>
      <c r="SON102" s="40"/>
      <c r="SOO102" s="40"/>
      <c r="SOP102" s="40"/>
      <c r="SOQ102" s="40"/>
      <c r="SOR102" s="40"/>
      <c r="SOS102" s="40"/>
      <c r="SOT102" s="40"/>
      <c r="SOU102" s="40"/>
      <c r="SOV102" s="40"/>
      <c r="SOW102" s="40"/>
      <c r="SOX102" s="40"/>
      <c r="SOY102" s="40"/>
      <c r="SOZ102" s="40"/>
      <c r="SPA102" s="40"/>
      <c r="SPB102" s="40"/>
      <c r="SPC102" s="40"/>
      <c r="SPD102" s="40"/>
      <c r="SPE102" s="40"/>
      <c r="SPF102" s="40"/>
      <c r="SPG102" s="40"/>
      <c r="SPH102" s="40"/>
      <c r="SPI102" s="40"/>
      <c r="SPJ102" s="40"/>
      <c r="SPK102" s="40"/>
      <c r="SPL102" s="40"/>
      <c r="SPM102" s="40"/>
      <c r="SPN102" s="40"/>
      <c r="SPO102" s="40"/>
      <c r="SPP102" s="40"/>
      <c r="SPQ102" s="40"/>
      <c r="SPR102" s="40"/>
      <c r="SPS102" s="40"/>
      <c r="SPT102" s="40"/>
      <c r="SPU102" s="40"/>
      <c r="SPV102" s="40"/>
      <c r="SPW102" s="40"/>
      <c r="SPX102" s="40"/>
      <c r="SPY102" s="40"/>
      <c r="SPZ102" s="40"/>
      <c r="SQA102" s="40"/>
      <c r="SQB102" s="40"/>
      <c r="SQC102" s="40"/>
      <c r="SQD102" s="40"/>
      <c r="SQE102" s="40"/>
      <c r="SQF102" s="40"/>
      <c r="SQG102" s="40"/>
      <c r="SQH102" s="40"/>
      <c r="SQI102" s="40"/>
      <c r="SQJ102" s="40"/>
      <c r="SQK102" s="40"/>
      <c r="SQL102" s="40"/>
      <c r="SQM102" s="40"/>
      <c r="SQN102" s="40"/>
      <c r="SQO102" s="40"/>
      <c r="SQP102" s="40"/>
      <c r="SQQ102" s="40"/>
      <c r="SQR102" s="40"/>
      <c r="SQS102" s="40"/>
      <c r="SQT102" s="40"/>
      <c r="SQU102" s="40"/>
      <c r="SQV102" s="40"/>
      <c r="SQW102" s="40"/>
      <c r="SQX102" s="40"/>
      <c r="SQY102" s="40"/>
      <c r="SQZ102" s="40"/>
      <c r="SRA102" s="40"/>
      <c r="SRB102" s="40"/>
      <c r="SRC102" s="40"/>
      <c r="SRD102" s="40"/>
      <c r="SRE102" s="40"/>
      <c r="SRF102" s="40"/>
      <c r="SRG102" s="40"/>
      <c r="SRH102" s="40"/>
      <c r="SRI102" s="40"/>
      <c r="SRJ102" s="40"/>
      <c r="SRK102" s="40"/>
      <c r="SRL102" s="40"/>
      <c r="SRM102" s="40"/>
      <c r="SRN102" s="40"/>
      <c r="SRO102" s="40"/>
      <c r="SRP102" s="40"/>
      <c r="SRQ102" s="40"/>
      <c r="SRR102" s="40"/>
      <c r="SRS102" s="40"/>
      <c r="SRT102" s="40"/>
      <c r="SRU102" s="40"/>
      <c r="SRV102" s="40"/>
      <c r="SRW102" s="40"/>
      <c r="SRX102" s="40"/>
      <c r="SRY102" s="40"/>
      <c r="SRZ102" s="40"/>
      <c r="SSA102" s="40"/>
      <c r="SSB102" s="40"/>
      <c r="SSC102" s="40"/>
      <c r="SSD102" s="40"/>
      <c r="SSE102" s="40"/>
      <c r="SSF102" s="40"/>
      <c r="SSG102" s="40"/>
      <c r="SSH102" s="40"/>
      <c r="SSI102" s="40"/>
      <c r="SSJ102" s="40"/>
      <c r="SSK102" s="40"/>
      <c r="SSL102" s="40"/>
      <c r="SSM102" s="40"/>
      <c r="SSN102" s="40"/>
      <c r="SSO102" s="40"/>
      <c r="SSP102" s="40"/>
      <c r="SSQ102" s="40"/>
      <c r="SSR102" s="40"/>
      <c r="SSS102" s="40"/>
      <c r="SST102" s="40"/>
      <c r="SSU102" s="40"/>
      <c r="SSV102" s="40"/>
      <c r="SSW102" s="40"/>
      <c r="SSX102" s="40"/>
      <c r="SSY102" s="40"/>
      <c r="SSZ102" s="40"/>
      <c r="STA102" s="40"/>
      <c r="STB102" s="40"/>
      <c r="STC102" s="40"/>
      <c r="STD102" s="40"/>
      <c r="STE102" s="40"/>
      <c r="STF102" s="40"/>
      <c r="STG102" s="40"/>
      <c r="STH102" s="40"/>
      <c r="STI102" s="40"/>
      <c r="STJ102" s="40"/>
      <c r="STK102" s="40"/>
      <c r="STL102" s="40"/>
      <c r="STM102" s="40"/>
      <c r="STN102" s="40"/>
      <c r="STO102" s="40"/>
      <c r="STP102" s="40"/>
      <c r="STQ102" s="40"/>
      <c r="STR102" s="40"/>
      <c r="STS102" s="40"/>
      <c r="STT102" s="40"/>
      <c r="STU102" s="40"/>
      <c r="STV102" s="40"/>
      <c r="STW102" s="40"/>
      <c r="STX102" s="40"/>
      <c r="STY102" s="40"/>
      <c r="STZ102" s="40"/>
      <c r="SUA102" s="40"/>
      <c r="SUB102" s="40"/>
      <c r="SUC102" s="40"/>
      <c r="SUD102" s="40"/>
      <c r="SUE102" s="40"/>
      <c r="SUF102" s="40"/>
      <c r="SUG102" s="40"/>
      <c r="SUH102" s="40"/>
      <c r="SUI102" s="40"/>
      <c r="SUJ102" s="40"/>
      <c r="SUK102" s="40"/>
      <c r="SUL102" s="40"/>
      <c r="SUM102" s="40"/>
      <c r="SUN102" s="40"/>
      <c r="SUO102" s="40"/>
      <c r="SUP102" s="40"/>
      <c r="SUQ102" s="40"/>
      <c r="SUR102" s="40"/>
      <c r="SUS102" s="40"/>
      <c r="SUT102" s="40"/>
      <c r="SUU102" s="40"/>
      <c r="SUV102" s="40"/>
      <c r="SUW102" s="40"/>
      <c r="SUX102" s="40"/>
      <c r="SUY102" s="40"/>
      <c r="SUZ102" s="40"/>
      <c r="SVA102" s="40"/>
      <c r="SVB102" s="40"/>
      <c r="SVC102" s="40"/>
      <c r="SVD102" s="40"/>
      <c r="SVE102" s="40"/>
      <c r="SVF102" s="40"/>
      <c r="SVG102" s="40"/>
      <c r="SVH102" s="40"/>
      <c r="SVI102" s="40"/>
      <c r="SVJ102" s="40"/>
      <c r="SVK102" s="40"/>
      <c r="SVL102" s="40"/>
      <c r="SVM102" s="40"/>
      <c r="SVN102" s="40"/>
      <c r="SVO102" s="40"/>
      <c r="SVP102" s="40"/>
      <c r="SVQ102" s="40"/>
      <c r="SVR102" s="40"/>
      <c r="SVS102" s="40"/>
      <c r="SVT102" s="40"/>
      <c r="SVU102" s="40"/>
      <c r="SVV102" s="40"/>
      <c r="SVW102" s="40"/>
      <c r="SVX102" s="40"/>
      <c r="SVY102" s="40"/>
      <c r="SVZ102" s="40"/>
      <c r="SWA102" s="40"/>
      <c r="SWB102" s="40"/>
      <c r="SWC102" s="40"/>
      <c r="SWD102" s="40"/>
      <c r="SWE102" s="40"/>
      <c r="SWF102" s="40"/>
      <c r="SWG102" s="40"/>
      <c r="SWH102" s="40"/>
      <c r="SWI102" s="40"/>
      <c r="SWJ102" s="40"/>
      <c r="SWK102" s="40"/>
      <c r="SWL102" s="40"/>
      <c r="SWM102" s="40"/>
      <c r="SWN102" s="40"/>
      <c r="SWO102" s="40"/>
      <c r="SWP102" s="40"/>
      <c r="SWQ102" s="40"/>
      <c r="SWR102" s="40"/>
      <c r="SWS102" s="40"/>
      <c r="SWT102" s="40"/>
      <c r="SWU102" s="40"/>
      <c r="SWV102" s="40"/>
      <c r="SWW102" s="40"/>
      <c r="SWX102" s="40"/>
      <c r="SWY102" s="40"/>
      <c r="SWZ102" s="40"/>
      <c r="SXA102" s="40"/>
      <c r="SXB102" s="40"/>
      <c r="SXC102" s="40"/>
      <c r="SXD102" s="40"/>
      <c r="SXE102" s="40"/>
      <c r="SXF102" s="40"/>
      <c r="SXG102" s="40"/>
      <c r="SXH102" s="40"/>
      <c r="SXI102" s="40"/>
      <c r="SXJ102" s="40"/>
      <c r="SXK102" s="40"/>
      <c r="SXL102" s="40"/>
      <c r="SXM102" s="40"/>
      <c r="SXN102" s="40"/>
      <c r="SXO102" s="40"/>
      <c r="SXP102" s="40"/>
      <c r="SXQ102" s="40"/>
      <c r="SXR102" s="40"/>
      <c r="SXS102" s="40"/>
      <c r="SXT102" s="40"/>
      <c r="SXU102" s="40"/>
      <c r="SXV102" s="40"/>
      <c r="SXW102" s="40"/>
      <c r="SXX102" s="40"/>
      <c r="SXY102" s="40"/>
      <c r="SXZ102" s="40"/>
      <c r="SYA102" s="40"/>
      <c r="SYB102" s="40"/>
      <c r="SYC102" s="40"/>
      <c r="SYD102" s="40"/>
      <c r="SYE102" s="40"/>
      <c r="SYF102" s="40"/>
      <c r="SYG102" s="40"/>
      <c r="SYH102" s="40"/>
      <c r="SYI102" s="40"/>
      <c r="SYJ102" s="40"/>
      <c r="SYK102" s="40"/>
      <c r="SYL102" s="40"/>
      <c r="SYM102" s="40"/>
      <c r="SYN102" s="40"/>
      <c r="SYO102" s="40"/>
      <c r="SYP102" s="40"/>
      <c r="SYQ102" s="40"/>
      <c r="SYR102" s="40"/>
      <c r="SYS102" s="40"/>
      <c r="SYT102" s="40"/>
      <c r="SYU102" s="40"/>
      <c r="SYV102" s="40"/>
      <c r="SYW102" s="40"/>
      <c r="SYX102" s="40"/>
      <c r="SYY102" s="40"/>
      <c r="SYZ102" s="40"/>
      <c r="SZA102" s="40"/>
      <c r="SZB102" s="40"/>
      <c r="SZC102" s="40"/>
      <c r="SZD102" s="40"/>
      <c r="SZE102" s="40"/>
      <c r="SZF102" s="40"/>
      <c r="SZG102" s="40"/>
      <c r="SZH102" s="40"/>
      <c r="SZI102" s="40"/>
      <c r="SZJ102" s="40"/>
      <c r="SZK102" s="40"/>
      <c r="SZL102" s="40"/>
      <c r="SZM102" s="40"/>
      <c r="SZN102" s="40"/>
      <c r="SZO102" s="40"/>
      <c r="SZP102" s="40"/>
      <c r="SZQ102" s="40"/>
      <c r="SZR102" s="40"/>
      <c r="SZS102" s="40"/>
      <c r="SZT102" s="40"/>
      <c r="SZU102" s="40"/>
      <c r="SZV102" s="40"/>
      <c r="SZW102" s="40"/>
      <c r="SZX102" s="40"/>
      <c r="SZY102" s="40"/>
      <c r="SZZ102" s="40"/>
      <c r="TAA102" s="40"/>
      <c r="TAB102" s="40"/>
      <c r="TAC102" s="40"/>
      <c r="TAD102" s="40"/>
      <c r="TAE102" s="40"/>
      <c r="TAF102" s="40"/>
      <c r="TAG102" s="40"/>
      <c r="TAH102" s="40"/>
      <c r="TAI102" s="40"/>
      <c r="TAJ102" s="40"/>
      <c r="TAK102" s="40"/>
      <c r="TAL102" s="40"/>
      <c r="TAM102" s="40"/>
      <c r="TAN102" s="40"/>
      <c r="TAO102" s="40"/>
      <c r="TAP102" s="40"/>
      <c r="TAQ102" s="40"/>
      <c r="TAR102" s="40"/>
      <c r="TAS102" s="40"/>
      <c r="TAT102" s="40"/>
      <c r="TAU102" s="40"/>
      <c r="TAV102" s="40"/>
      <c r="TAW102" s="40"/>
      <c r="TAX102" s="40"/>
      <c r="TAY102" s="40"/>
      <c r="TAZ102" s="40"/>
      <c r="TBA102" s="40"/>
      <c r="TBB102" s="40"/>
      <c r="TBC102" s="40"/>
      <c r="TBD102" s="40"/>
      <c r="TBE102" s="40"/>
      <c r="TBF102" s="40"/>
      <c r="TBG102" s="40"/>
      <c r="TBH102" s="40"/>
      <c r="TBI102" s="40"/>
      <c r="TBJ102" s="40"/>
      <c r="TBK102" s="40"/>
      <c r="TBL102" s="40"/>
      <c r="TBM102" s="40"/>
      <c r="TBN102" s="40"/>
      <c r="TBO102" s="40"/>
      <c r="TBP102" s="40"/>
      <c r="TBQ102" s="40"/>
      <c r="TBR102" s="40"/>
      <c r="TBS102" s="40"/>
      <c r="TBT102" s="40"/>
      <c r="TBU102" s="40"/>
      <c r="TBV102" s="40"/>
      <c r="TBW102" s="40"/>
      <c r="TBX102" s="40"/>
      <c r="TBY102" s="40"/>
      <c r="TBZ102" s="40"/>
      <c r="TCA102" s="40"/>
      <c r="TCB102" s="40"/>
      <c r="TCC102" s="40"/>
      <c r="TCD102" s="40"/>
      <c r="TCE102" s="40"/>
      <c r="TCF102" s="40"/>
      <c r="TCG102" s="40"/>
      <c r="TCH102" s="40"/>
      <c r="TCI102" s="40"/>
      <c r="TCJ102" s="40"/>
      <c r="TCK102" s="40"/>
      <c r="TCL102" s="40"/>
      <c r="TCM102" s="40"/>
      <c r="TCN102" s="40"/>
      <c r="TCO102" s="40"/>
      <c r="TCP102" s="40"/>
      <c r="TCQ102" s="40"/>
      <c r="TCR102" s="40"/>
      <c r="TCS102" s="40"/>
      <c r="TCT102" s="40"/>
      <c r="TCU102" s="40"/>
      <c r="TCV102" s="40"/>
      <c r="TCW102" s="40"/>
      <c r="TCX102" s="40"/>
      <c r="TCY102" s="40"/>
      <c r="TCZ102" s="40"/>
      <c r="TDA102" s="40"/>
      <c r="TDB102" s="40"/>
      <c r="TDC102" s="40"/>
      <c r="TDD102" s="40"/>
      <c r="TDE102" s="40"/>
      <c r="TDF102" s="40"/>
      <c r="TDG102" s="40"/>
      <c r="TDH102" s="40"/>
      <c r="TDI102" s="40"/>
      <c r="TDJ102" s="40"/>
      <c r="TDK102" s="40"/>
      <c r="TDL102" s="40"/>
      <c r="TDM102" s="40"/>
      <c r="TDN102" s="40"/>
      <c r="TDO102" s="40"/>
      <c r="TDP102" s="40"/>
      <c r="TDQ102" s="40"/>
      <c r="TDR102" s="40"/>
      <c r="TDS102" s="40"/>
      <c r="TDT102" s="40"/>
      <c r="TDU102" s="40"/>
      <c r="TDV102" s="40"/>
      <c r="TDW102" s="40"/>
      <c r="TDX102" s="40"/>
      <c r="TDY102" s="40"/>
      <c r="TDZ102" s="40"/>
      <c r="TEA102" s="40"/>
      <c r="TEB102" s="40"/>
      <c r="TEC102" s="40"/>
      <c r="TED102" s="40"/>
      <c r="TEE102" s="40"/>
      <c r="TEF102" s="40"/>
      <c r="TEG102" s="40"/>
      <c r="TEH102" s="40"/>
      <c r="TEI102" s="40"/>
      <c r="TEJ102" s="40"/>
      <c r="TEK102" s="40"/>
      <c r="TEL102" s="40"/>
      <c r="TEM102" s="40"/>
      <c r="TEN102" s="40"/>
      <c r="TEO102" s="40"/>
      <c r="TEP102" s="40"/>
      <c r="TEQ102" s="40"/>
      <c r="TER102" s="40"/>
      <c r="TES102" s="40"/>
      <c r="TET102" s="40"/>
      <c r="TEU102" s="40"/>
      <c r="TEV102" s="40"/>
      <c r="TEW102" s="40"/>
      <c r="TEX102" s="40"/>
      <c r="TEY102" s="40"/>
      <c r="TEZ102" s="40"/>
      <c r="TFA102" s="40"/>
      <c r="TFB102" s="40"/>
      <c r="TFC102" s="40"/>
      <c r="TFD102" s="40"/>
      <c r="TFE102" s="40"/>
      <c r="TFF102" s="40"/>
      <c r="TFG102" s="40"/>
      <c r="TFH102" s="40"/>
      <c r="TFI102" s="40"/>
      <c r="TFJ102" s="40"/>
      <c r="TFK102" s="40"/>
      <c r="TFL102" s="40"/>
      <c r="TFM102" s="40"/>
      <c r="TFN102" s="40"/>
      <c r="TFO102" s="40"/>
      <c r="TFP102" s="40"/>
      <c r="TFQ102" s="40"/>
      <c r="TFR102" s="40"/>
      <c r="TFS102" s="40"/>
      <c r="TFT102" s="40"/>
      <c r="TFU102" s="40"/>
      <c r="TFV102" s="40"/>
      <c r="TFW102" s="40"/>
      <c r="TFX102" s="40"/>
      <c r="TFY102" s="40"/>
      <c r="TFZ102" s="40"/>
      <c r="TGA102" s="40"/>
      <c r="TGB102" s="40"/>
      <c r="TGC102" s="40"/>
      <c r="TGD102" s="40"/>
      <c r="TGE102" s="40"/>
      <c r="TGF102" s="40"/>
      <c r="TGG102" s="40"/>
      <c r="TGH102" s="40"/>
      <c r="TGI102" s="40"/>
      <c r="TGJ102" s="40"/>
      <c r="TGK102" s="40"/>
      <c r="TGL102" s="40"/>
      <c r="TGM102" s="40"/>
      <c r="TGN102" s="40"/>
      <c r="TGO102" s="40"/>
      <c r="TGP102" s="40"/>
      <c r="TGQ102" s="40"/>
      <c r="TGR102" s="40"/>
      <c r="TGS102" s="40"/>
      <c r="TGT102" s="40"/>
      <c r="TGU102" s="40"/>
      <c r="TGV102" s="40"/>
      <c r="TGW102" s="40"/>
      <c r="TGX102" s="40"/>
      <c r="TGY102" s="40"/>
      <c r="TGZ102" s="40"/>
      <c r="THA102" s="40"/>
      <c r="THB102" s="40"/>
      <c r="THC102" s="40"/>
      <c r="THD102" s="40"/>
      <c r="THE102" s="40"/>
      <c r="THF102" s="40"/>
      <c r="THG102" s="40"/>
      <c r="THH102" s="40"/>
      <c r="THI102" s="40"/>
      <c r="THJ102" s="40"/>
      <c r="THK102" s="40"/>
      <c r="THL102" s="40"/>
      <c r="THM102" s="40"/>
      <c r="THN102" s="40"/>
      <c r="THO102" s="40"/>
      <c r="THP102" s="40"/>
      <c r="THQ102" s="40"/>
      <c r="THR102" s="40"/>
      <c r="THS102" s="40"/>
      <c r="THT102" s="40"/>
      <c r="THU102" s="40"/>
      <c r="THV102" s="40"/>
      <c r="THW102" s="40"/>
      <c r="THX102" s="40"/>
      <c r="THY102" s="40"/>
      <c r="THZ102" s="40"/>
      <c r="TIA102" s="40"/>
      <c r="TIB102" s="40"/>
      <c r="TIC102" s="40"/>
      <c r="TID102" s="40"/>
      <c r="TIE102" s="40"/>
      <c r="TIF102" s="40"/>
      <c r="TIG102" s="40"/>
      <c r="TIH102" s="40"/>
      <c r="TII102" s="40"/>
      <c r="TIJ102" s="40"/>
      <c r="TIK102" s="40"/>
      <c r="TIL102" s="40"/>
      <c r="TIM102" s="40"/>
      <c r="TIN102" s="40"/>
      <c r="TIO102" s="40"/>
      <c r="TIP102" s="40"/>
      <c r="TIQ102" s="40"/>
      <c r="TIR102" s="40"/>
      <c r="TIS102" s="40"/>
      <c r="TIT102" s="40"/>
      <c r="TIU102" s="40"/>
      <c r="TIV102" s="40"/>
      <c r="TIW102" s="40"/>
      <c r="TIX102" s="40"/>
      <c r="TIY102" s="40"/>
      <c r="TIZ102" s="40"/>
      <c r="TJA102" s="40"/>
      <c r="TJB102" s="40"/>
      <c r="TJC102" s="40"/>
      <c r="TJD102" s="40"/>
      <c r="TJE102" s="40"/>
      <c r="TJF102" s="40"/>
      <c r="TJG102" s="40"/>
      <c r="TJH102" s="40"/>
      <c r="TJI102" s="40"/>
      <c r="TJJ102" s="40"/>
      <c r="TJK102" s="40"/>
      <c r="TJL102" s="40"/>
      <c r="TJM102" s="40"/>
      <c r="TJN102" s="40"/>
      <c r="TJO102" s="40"/>
      <c r="TJP102" s="40"/>
      <c r="TJQ102" s="40"/>
      <c r="TJR102" s="40"/>
      <c r="TJS102" s="40"/>
      <c r="TJT102" s="40"/>
      <c r="TJU102" s="40"/>
      <c r="TJV102" s="40"/>
      <c r="TJW102" s="40"/>
      <c r="TJX102" s="40"/>
      <c r="TJY102" s="40"/>
      <c r="TJZ102" s="40"/>
      <c r="TKA102" s="40"/>
      <c r="TKB102" s="40"/>
      <c r="TKC102" s="40"/>
      <c r="TKD102" s="40"/>
      <c r="TKE102" s="40"/>
      <c r="TKF102" s="40"/>
      <c r="TKG102" s="40"/>
      <c r="TKH102" s="40"/>
      <c r="TKI102" s="40"/>
      <c r="TKJ102" s="40"/>
      <c r="TKK102" s="40"/>
      <c r="TKL102" s="40"/>
      <c r="TKM102" s="40"/>
      <c r="TKN102" s="40"/>
      <c r="TKO102" s="40"/>
      <c r="TKP102" s="40"/>
      <c r="TKQ102" s="40"/>
      <c r="TKR102" s="40"/>
      <c r="TKS102" s="40"/>
      <c r="TKT102" s="40"/>
      <c r="TKU102" s="40"/>
      <c r="TKV102" s="40"/>
      <c r="TKW102" s="40"/>
      <c r="TKX102" s="40"/>
      <c r="TKY102" s="40"/>
      <c r="TKZ102" s="40"/>
      <c r="TLA102" s="40"/>
      <c r="TLB102" s="40"/>
      <c r="TLC102" s="40"/>
      <c r="TLD102" s="40"/>
      <c r="TLE102" s="40"/>
      <c r="TLF102" s="40"/>
      <c r="TLG102" s="40"/>
      <c r="TLH102" s="40"/>
      <c r="TLI102" s="40"/>
      <c r="TLJ102" s="40"/>
      <c r="TLK102" s="40"/>
      <c r="TLL102" s="40"/>
      <c r="TLM102" s="40"/>
      <c r="TLN102" s="40"/>
      <c r="TLO102" s="40"/>
      <c r="TLP102" s="40"/>
      <c r="TLQ102" s="40"/>
      <c r="TLR102" s="40"/>
      <c r="TLS102" s="40"/>
      <c r="TLT102" s="40"/>
      <c r="TLU102" s="40"/>
      <c r="TLV102" s="40"/>
      <c r="TLW102" s="40"/>
      <c r="TLX102" s="40"/>
      <c r="TLY102" s="40"/>
      <c r="TLZ102" s="40"/>
      <c r="TMA102" s="40"/>
      <c r="TMB102" s="40"/>
      <c r="TMC102" s="40"/>
      <c r="TMD102" s="40"/>
      <c r="TME102" s="40"/>
      <c r="TMF102" s="40"/>
      <c r="TMG102" s="40"/>
      <c r="TMH102" s="40"/>
      <c r="TMI102" s="40"/>
      <c r="TMJ102" s="40"/>
      <c r="TMK102" s="40"/>
      <c r="TML102" s="40"/>
      <c r="TMM102" s="40"/>
      <c r="TMN102" s="40"/>
      <c r="TMO102" s="40"/>
      <c r="TMP102" s="40"/>
      <c r="TMQ102" s="40"/>
      <c r="TMR102" s="40"/>
      <c r="TMS102" s="40"/>
      <c r="TMT102" s="40"/>
      <c r="TMU102" s="40"/>
      <c r="TMV102" s="40"/>
      <c r="TMW102" s="40"/>
      <c r="TMX102" s="40"/>
      <c r="TMY102" s="40"/>
      <c r="TMZ102" s="40"/>
      <c r="TNA102" s="40"/>
      <c r="TNB102" s="40"/>
      <c r="TNC102" s="40"/>
      <c r="TND102" s="40"/>
      <c r="TNE102" s="40"/>
      <c r="TNF102" s="40"/>
      <c r="TNG102" s="40"/>
      <c r="TNH102" s="40"/>
      <c r="TNI102" s="40"/>
      <c r="TNJ102" s="40"/>
      <c r="TNK102" s="40"/>
      <c r="TNL102" s="40"/>
      <c r="TNM102" s="40"/>
      <c r="TNN102" s="40"/>
      <c r="TNO102" s="40"/>
      <c r="TNP102" s="40"/>
      <c r="TNQ102" s="40"/>
      <c r="TNR102" s="40"/>
      <c r="TNS102" s="40"/>
      <c r="TNT102" s="40"/>
      <c r="TNU102" s="40"/>
      <c r="TNV102" s="40"/>
      <c r="TNW102" s="40"/>
      <c r="TNX102" s="40"/>
      <c r="TNY102" s="40"/>
      <c r="TNZ102" s="40"/>
      <c r="TOA102" s="40"/>
      <c r="TOB102" s="40"/>
      <c r="TOC102" s="40"/>
      <c r="TOD102" s="40"/>
      <c r="TOE102" s="40"/>
      <c r="TOF102" s="40"/>
      <c r="TOG102" s="40"/>
      <c r="TOH102" s="40"/>
      <c r="TOI102" s="40"/>
      <c r="TOJ102" s="40"/>
      <c r="TOK102" s="40"/>
      <c r="TOL102" s="40"/>
      <c r="TOM102" s="40"/>
      <c r="TON102" s="40"/>
      <c r="TOO102" s="40"/>
      <c r="TOP102" s="40"/>
      <c r="TOQ102" s="40"/>
      <c r="TOR102" s="40"/>
      <c r="TOS102" s="40"/>
      <c r="TOT102" s="40"/>
      <c r="TOU102" s="40"/>
      <c r="TOV102" s="40"/>
      <c r="TOW102" s="40"/>
      <c r="TOX102" s="40"/>
      <c r="TOY102" s="40"/>
      <c r="TOZ102" s="40"/>
      <c r="TPA102" s="40"/>
      <c r="TPB102" s="40"/>
      <c r="TPC102" s="40"/>
      <c r="TPD102" s="40"/>
      <c r="TPE102" s="40"/>
      <c r="TPF102" s="40"/>
      <c r="TPG102" s="40"/>
      <c r="TPH102" s="40"/>
      <c r="TPI102" s="40"/>
      <c r="TPJ102" s="40"/>
      <c r="TPK102" s="40"/>
      <c r="TPL102" s="40"/>
      <c r="TPM102" s="40"/>
      <c r="TPN102" s="40"/>
      <c r="TPO102" s="40"/>
      <c r="TPP102" s="40"/>
      <c r="TPQ102" s="40"/>
      <c r="TPR102" s="40"/>
      <c r="TPS102" s="40"/>
      <c r="TPT102" s="40"/>
      <c r="TPU102" s="40"/>
      <c r="TPV102" s="40"/>
      <c r="TPW102" s="40"/>
      <c r="TPX102" s="40"/>
      <c r="TPY102" s="40"/>
      <c r="TPZ102" s="40"/>
      <c r="TQA102" s="40"/>
      <c r="TQB102" s="40"/>
      <c r="TQC102" s="40"/>
      <c r="TQD102" s="40"/>
      <c r="TQE102" s="40"/>
      <c r="TQF102" s="40"/>
      <c r="TQG102" s="40"/>
      <c r="TQH102" s="40"/>
      <c r="TQI102" s="40"/>
      <c r="TQJ102" s="40"/>
      <c r="TQK102" s="40"/>
      <c r="TQL102" s="40"/>
      <c r="TQM102" s="40"/>
      <c r="TQN102" s="40"/>
      <c r="TQO102" s="40"/>
      <c r="TQP102" s="40"/>
      <c r="TQQ102" s="40"/>
      <c r="TQR102" s="40"/>
      <c r="TQS102" s="40"/>
      <c r="TQT102" s="40"/>
      <c r="TQU102" s="40"/>
      <c r="TQV102" s="40"/>
      <c r="TQW102" s="40"/>
      <c r="TQX102" s="40"/>
      <c r="TQY102" s="40"/>
      <c r="TQZ102" s="40"/>
      <c r="TRA102" s="40"/>
      <c r="TRB102" s="40"/>
      <c r="TRC102" s="40"/>
      <c r="TRD102" s="40"/>
      <c r="TRE102" s="40"/>
      <c r="TRF102" s="40"/>
      <c r="TRG102" s="40"/>
      <c r="TRH102" s="40"/>
      <c r="TRI102" s="40"/>
      <c r="TRJ102" s="40"/>
      <c r="TRK102" s="40"/>
      <c r="TRL102" s="40"/>
      <c r="TRM102" s="40"/>
      <c r="TRN102" s="40"/>
      <c r="TRO102" s="40"/>
      <c r="TRP102" s="40"/>
      <c r="TRQ102" s="40"/>
      <c r="TRR102" s="40"/>
      <c r="TRS102" s="40"/>
      <c r="TRT102" s="40"/>
      <c r="TRU102" s="40"/>
      <c r="TRV102" s="40"/>
      <c r="TRW102" s="40"/>
      <c r="TRX102" s="40"/>
      <c r="TRY102" s="40"/>
      <c r="TRZ102" s="40"/>
      <c r="TSA102" s="40"/>
      <c r="TSB102" s="40"/>
      <c r="TSC102" s="40"/>
      <c r="TSD102" s="40"/>
      <c r="TSE102" s="40"/>
      <c r="TSF102" s="40"/>
      <c r="TSG102" s="40"/>
      <c r="TSH102" s="40"/>
      <c r="TSI102" s="40"/>
      <c r="TSJ102" s="40"/>
      <c r="TSK102" s="40"/>
      <c r="TSL102" s="40"/>
      <c r="TSM102" s="40"/>
      <c r="TSN102" s="40"/>
      <c r="TSO102" s="40"/>
      <c r="TSP102" s="40"/>
      <c r="TSQ102" s="40"/>
      <c r="TSR102" s="40"/>
      <c r="TSS102" s="40"/>
      <c r="TST102" s="40"/>
      <c r="TSU102" s="40"/>
      <c r="TSV102" s="40"/>
      <c r="TSW102" s="40"/>
      <c r="TSX102" s="40"/>
      <c r="TSY102" s="40"/>
      <c r="TSZ102" s="40"/>
      <c r="TTA102" s="40"/>
      <c r="TTB102" s="40"/>
      <c r="TTC102" s="40"/>
      <c r="TTD102" s="40"/>
      <c r="TTE102" s="40"/>
      <c r="TTF102" s="40"/>
      <c r="TTG102" s="40"/>
      <c r="TTH102" s="40"/>
      <c r="TTI102" s="40"/>
      <c r="TTJ102" s="40"/>
      <c r="TTK102" s="40"/>
      <c r="TTL102" s="40"/>
      <c r="TTM102" s="40"/>
      <c r="TTN102" s="40"/>
      <c r="TTO102" s="40"/>
      <c r="TTP102" s="40"/>
      <c r="TTQ102" s="40"/>
      <c r="TTR102" s="40"/>
      <c r="TTS102" s="40"/>
      <c r="TTT102" s="40"/>
      <c r="TTU102" s="40"/>
      <c r="TTV102" s="40"/>
      <c r="TTW102" s="40"/>
      <c r="TTX102" s="40"/>
      <c r="TTY102" s="40"/>
      <c r="TTZ102" s="40"/>
      <c r="TUA102" s="40"/>
      <c r="TUB102" s="40"/>
      <c r="TUC102" s="40"/>
      <c r="TUD102" s="40"/>
      <c r="TUE102" s="40"/>
      <c r="TUF102" s="40"/>
      <c r="TUG102" s="40"/>
      <c r="TUH102" s="40"/>
      <c r="TUI102" s="40"/>
      <c r="TUJ102" s="40"/>
      <c r="TUK102" s="40"/>
      <c r="TUL102" s="40"/>
      <c r="TUM102" s="40"/>
      <c r="TUN102" s="40"/>
      <c r="TUO102" s="40"/>
      <c r="TUP102" s="40"/>
      <c r="TUQ102" s="40"/>
      <c r="TUR102" s="40"/>
      <c r="TUS102" s="40"/>
      <c r="TUT102" s="40"/>
      <c r="TUU102" s="40"/>
      <c r="TUV102" s="40"/>
      <c r="TUW102" s="40"/>
      <c r="TUX102" s="40"/>
      <c r="TUY102" s="40"/>
      <c r="TUZ102" s="40"/>
      <c r="TVA102" s="40"/>
      <c r="TVB102" s="40"/>
      <c r="TVC102" s="40"/>
      <c r="TVD102" s="40"/>
      <c r="TVE102" s="40"/>
      <c r="TVF102" s="40"/>
      <c r="TVG102" s="40"/>
      <c r="TVH102" s="40"/>
      <c r="TVI102" s="40"/>
      <c r="TVJ102" s="40"/>
      <c r="TVK102" s="40"/>
      <c r="TVL102" s="40"/>
      <c r="TVM102" s="40"/>
      <c r="TVN102" s="40"/>
      <c r="TVO102" s="40"/>
      <c r="TVP102" s="40"/>
      <c r="TVQ102" s="40"/>
      <c r="TVR102" s="40"/>
      <c r="TVS102" s="40"/>
      <c r="TVT102" s="40"/>
      <c r="TVU102" s="40"/>
      <c r="TVV102" s="40"/>
      <c r="TVW102" s="40"/>
      <c r="TVX102" s="40"/>
      <c r="TVY102" s="40"/>
      <c r="TVZ102" s="40"/>
      <c r="TWA102" s="40"/>
      <c r="TWB102" s="40"/>
      <c r="TWC102" s="40"/>
      <c r="TWD102" s="40"/>
      <c r="TWE102" s="40"/>
      <c r="TWF102" s="40"/>
      <c r="TWG102" s="40"/>
      <c r="TWH102" s="40"/>
      <c r="TWI102" s="40"/>
      <c r="TWJ102" s="40"/>
      <c r="TWK102" s="40"/>
      <c r="TWL102" s="40"/>
      <c r="TWM102" s="40"/>
      <c r="TWN102" s="40"/>
      <c r="TWO102" s="40"/>
      <c r="TWP102" s="40"/>
      <c r="TWQ102" s="40"/>
      <c r="TWR102" s="40"/>
      <c r="TWS102" s="40"/>
      <c r="TWT102" s="40"/>
      <c r="TWU102" s="40"/>
      <c r="TWV102" s="40"/>
      <c r="TWW102" s="40"/>
      <c r="TWX102" s="40"/>
      <c r="TWY102" s="40"/>
      <c r="TWZ102" s="40"/>
      <c r="TXA102" s="40"/>
      <c r="TXB102" s="40"/>
      <c r="TXC102" s="40"/>
      <c r="TXD102" s="40"/>
      <c r="TXE102" s="40"/>
      <c r="TXF102" s="40"/>
      <c r="TXG102" s="40"/>
      <c r="TXH102" s="40"/>
      <c r="TXI102" s="40"/>
      <c r="TXJ102" s="40"/>
      <c r="TXK102" s="40"/>
      <c r="TXL102" s="40"/>
      <c r="TXM102" s="40"/>
      <c r="TXN102" s="40"/>
      <c r="TXO102" s="40"/>
      <c r="TXP102" s="40"/>
      <c r="TXQ102" s="40"/>
      <c r="TXR102" s="40"/>
      <c r="TXS102" s="40"/>
      <c r="TXT102" s="40"/>
      <c r="TXU102" s="40"/>
      <c r="TXV102" s="40"/>
      <c r="TXW102" s="40"/>
      <c r="TXX102" s="40"/>
      <c r="TXY102" s="40"/>
      <c r="TXZ102" s="40"/>
      <c r="TYA102" s="40"/>
      <c r="TYB102" s="40"/>
      <c r="TYC102" s="40"/>
      <c r="TYD102" s="40"/>
      <c r="TYE102" s="40"/>
      <c r="TYF102" s="40"/>
      <c r="TYG102" s="40"/>
      <c r="TYH102" s="40"/>
      <c r="TYI102" s="40"/>
      <c r="TYJ102" s="40"/>
      <c r="TYK102" s="40"/>
      <c r="TYL102" s="40"/>
      <c r="TYM102" s="40"/>
      <c r="TYN102" s="40"/>
      <c r="TYO102" s="40"/>
      <c r="TYP102" s="40"/>
      <c r="TYQ102" s="40"/>
      <c r="TYR102" s="40"/>
      <c r="TYS102" s="40"/>
      <c r="TYT102" s="40"/>
      <c r="TYU102" s="40"/>
      <c r="TYV102" s="40"/>
      <c r="TYW102" s="40"/>
      <c r="TYX102" s="40"/>
      <c r="TYY102" s="40"/>
      <c r="TYZ102" s="40"/>
      <c r="TZA102" s="40"/>
      <c r="TZB102" s="40"/>
      <c r="TZC102" s="40"/>
      <c r="TZD102" s="40"/>
      <c r="TZE102" s="40"/>
      <c r="TZF102" s="40"/>
      <c r="TZG102" s="40"/>
      <c r="TZH102" s="40"/>
      <c r="TZI102" s="40"/>
      <c r="TZJ102" s="40"/>
      <c r="TZK102" s="40"/>
      <c r="TZL102" s="40"/>
      <c r="TZM102" s="40"/>
      <c r="TZN102" s="40"/>
      <c r="TZO102" s="40"/>
      <c r="TZP102" s="40"/>
      <c r="TZQ102" s="40"/>
      <c r="TZR102" s="40"/>
      <c r="TZS102" s="40"/>
      <c r="TZT102" s="40"/>
      <c r="TZU102" s="40"/>
      <c r="TZV102" s="40"/>
      <c r="TZW102" s="40"/>
      <c r="TZX102" s="40"/>
      <c r="TZY102" s="40"/>
      <c r="TZZ102" s="40"/>
      <c r="UAA102" s="40"/>
      <c r="UAB102" s="40"/>
      <c r="UAC102" s="40"/>
      <c r="UAD102" s="40"/>
      <c r="UAE102" s="40"/>
      <c r="UAF102" s="40"/>
      <c r="UAG102" s="40"/>
      <c r="UAH102" s="40"/>
      <c r="UAI102" s="40"/>
      <c r="UAJ102" s="40"/>
      <c r="UAK102" s="40"/>
      <c r="UAL102" s="40"/>
      <c r="UAM102" s="40"/>
      <c r="UAN102" s="40"/>
      <c r="UAO102" s="40"/>
      <c r="UAP102" s="40"/>
      <c r="UAQ102" s="40"/>
      <c r="UAR102" s="40"/>
      <c r="UAS102" s="40"/>
      <c r="UAT102" s="40"/>
      <c r="UAU102" s="40"/>
      <c r="UAV102" s="40"/>
      <c r="UAW102" s="40"/>
      <c r="UAX102" s="40"/>
      <c r="UAY102" s="40"/>
      <c r="UAZ102" s="40"/>
      <c r="UBA102" s="40"/>
      <c r="UBB102" s="40"/>
      <c r="UBC102" s="40"/>
      <c r="UBD102" s="40"/>
      <c r="UBE102" s="40"/>
      <c r="UBF102" s="40"/>
      <c r="UBG102" s="40"/>
      <c r="UBH102" s="40"/>
      <c r="UBI102" s="40"/>
      <c r="UBJ102" s="40"/>
      <c r="UBK102" s="40"/>
      <c r="UBL102" s="40"/>
      <c r="UBM102" s="40"/>
      <c r="UBN102" s="40"/>
      <c r="UBO102" s="40"/>
      <c r="UBP102" s="40"/>
      <c r="UBQ102" s="40"/>
      <c r="UBR102" s="40"/>
      <c r="UBS102" s="40"/>
      <c r="UBT102" s="40"/>
      <c r="UBU102" s="40"/>
      <c r="UBV102" s="40"/>
      <c r="UBW102" s="40"/>
      <c r="UBX102" s="40"/>
      <c r="UBY102" s="40"/>
      <c r="UBZ102" s="40"/>
      <c r="UCA102" s="40"/>
      <c r="UCB102" s="40"/>
      <c r="UCC102" s="40"/>
      <c r="UCD102" s="40"/>
      <c r="UCE102" s="40"/>
      <c r="UCF102" s="40"/>
      <c r="UCG102" s="40"/>
      <c r="UCH102" s="40"/>
      <c r="UCI102" s="40"/>
      <c r="UCJ102" s="40"/>
      <c r="UCK102" s="40"/>
      <c r="UCL102" s="40"/>
      <c r="UCM102" s="40"/>
      <c r="UCN102" s="40"/>
      <c r="UCO102" s="40"/>
      <c r="UCP102" s="40"/>
      <c r="UCQ102" s="40"/>
      <c r="UCR102" s="40"/>
      <c r="UCS102" s="40"/>
      <c r="UCT102" s="40"/>
      <c r="UCU102" s="40"/>
      <c r="UCV102" s="40"/>
      <c r="UCW102" s="40"/>
      <c r="UCX102" s="40"/>
      <c r="UCY102" s="40"/>
      <c r="UCZ102" s="40"/>
      <c r="UDA102" s="40"/>
      <c r="UDB102" s="40"/>
      <c r="UDC102" s="40"/>
      <c r="UDD102" s="40"/>
      <c r="UDE102" s="40"/>
      <c r="UDF102" s="40"/>
      <c r="UDG102" s="40"/>
      <c r="UDH102" s="40"/>
      <c r="UDI102" s="40"/>
      <c r="UDJ102" s="40"/>
      <c r="UDK102" s="40"/>
      <c r="UDL102" s="40"/>
      <c r="UDM102" s="40"/>
      <c r="UDN102" s="40"/>
      <c r="UDO102" s="40"/>
      <c r="UDP102" s="40"/>
      <c r="UDQ102" s="40"/>
      <c r="UDR102" s="40"/>
      <c r="UDS102" s="40"/>
      <c r="UDT102" s="40"/>
      <c r="UDU102" s="40"/>
      <c r="UDV102" s="40"/>
      <c r="UDW102" s="40"/>
      <c r="UDX102" s="40"/>
      <c r="UDY102" s="40"/>
      <c r="UDZ102" s="40"/>
      <c r="UEA102" s="40"/>
      <c r="UEB102" s="40"/>
      <c r="UEC102" s="40"/>
      <c r="UED102" s="40"/>
      <c r="UEE102" s="40"/>
      <c r="UEF102" s="40"/>
      <c r="UEG102" s="40"/>
      <c r="UEH102" s="40"/>
      <c r="UEI102" s="40"/>
      <c r="UEJ102" s="40"/>
      <c r="UEK102" s="40"/>
      <c r="UEL102" s="40"/>
      <c r="UEM102" s="40"/>
      <c r="UEN102" s="40"/>
      <c r="UEO102" s="40"/>
      <c r="UEP102" s="40"/>
      <c r="UEQ102" s="40"/>
      <c r="UER102" s="40"/>
      <c r="UES102" s="40"/>
      <c r="UET102" s="40"/>
      <c r="UEU102" s="40"/>
      <c r="UEV102" s="40"/>
      <c r="UEW102" s="40"/>
      <c r="UEX102" s="40"/>
      <c r="UEY102" s="40"/>
      <c r="UEZ102" s="40"/>
      <c r="UFA102" s="40"/>
      <c r="UFB102" s="40"/>
      <c r="UFC102" s="40"/>
      <c r="UFD102" s="40"/>
      <c r="UFE102" s="40"/>
      <c r="UFF102" s="40"/>
      <c r="UFG102" s="40"/>
      <c r="UFH102" s="40"/>
      <c r="UFI102" s="40"/>
      <c r="UFJ102" s="40"/>
      <c r="UFK102" s="40"/>
      <c r="UFL102" s="40"/>
      <c r="UFM102" s="40"/>
      <c r="UFN102" s="40"/>
      <c r="UFO102" s="40"/>
      <c r="UFP102" s="40"/>
      <c r="UFQ102" s="40"/>
      <c r="UFR102" s="40"/>
      <c r="UFS102" s="40"/>
      <c r="UFT102" s="40"/>
      <c r="UFU102" s="40"/>
      <c r="UFV102" s="40"/>
      <c r="UFW102" s="40"/>
      <c r="UFX102" s="40"/>
      <c r="UFY102" s="40"/>
      <c r="UFZ102" s="40"/>
      <c r="UGA102" s="40"/>
      <c r="UGB102" s="40"/>
      <c r="UGC102" s="40"/>
      <c r="UGD102" s="40"/>
      <c r="UGE102" s="40"/>
      <c r="UGF102" s="40"/>
      <c r="UGG102" s="40"/>
      <c r="UGH102" s="40"/>
      <c r="UGI102" s="40"/>
      <c r="UGJ102" s="40"/>
      <c r="UGK102" s="40"/>
      <c r="UGL102" s="40"/>
      <c r="UGM102" s="40"/>
      <c r="UGN102" s="40"/>
      <c r="UGO102" s="40"/>
      <c r="UGP102" s="40"/>
      <c r="UGQ102" s="40"/>
      <c r="UGR102" s="40"/>
      <c r="UGS102" s="40"/>
      <c r="UGT102" s="40"/>
      <c r="UGU102" s="40"/>
      <c r="UGV102" s="40"/>
      <c r="UGW102" s="40"/>
      <c r="UGX102" s="40"/>
      <c r="UGY102" s="40"/>
      <c r="UGZ102" s="40"/>
      <c r="UHA102" s="40"/>
      <c r="UHB102" s="40"/>
      <c r="UHC102" s="40"/>
      <c r="UHD102" s="40"/>
      <c r="UHE102" s="40"/>
      <c r="UHF102" s="40"/>
      <c r="UHG102" s="40"/>
      <c r="UHH102" s="40"/>
      <c r="UHI102" s="40"/>
      <c r="UHJ102" s="40"/>
      <c r="UHK102" s="40"/>
      <c r="UHL102" s="40"/>
      <c r="UHM102" s="40"/>
      <c r="UHN102" s="40"/>
      <c r="UHO102" s="40"/>
      <c r="UHP102" s="40"/>
      <c r="UHQ102" s="40"/>
      <c r="UHR102" s="40"/>
      <c r="UHS102" s="40"/>
      <c r="UHT102" s="40"/>
      <c r="UHU102" s="40"/>
      <c r="UHV102" s="40"/>
      <c r="UHW102" s="40"/>
      <c r="UHX102" s="40"/>
      <c r="UHY102" s="40"/>
      <c r="UHZ102" s="40"/>
      <c r="UIA102" s="40"/>
      <c r="UIB102" s="40"/>
      <c r="UIC102" s="40"/>
      <c r="UID102" s="40"/>
      <c r="UIE102" s="40"/>
      <c r="UIF102" s="40"/>
      <c r="UIG102" s="40"/>
      <c r="UIH102" s="40"/>
      <c r="UII102" s="40"/>
      <c r="UIJ102" s="40"/>
      <c r="UIK102" s="40"/>
      <c r="UIL102" s="40"/>
      <c r="UIM102" s="40"/>
      <c r="UIN102" s="40"/>
      <c r="UIO102" s="40"/>
      <c r="UIP102" s="40"/>
      <c r="UIQ102" s="40"/>
      <c r="UIR102" s="40"/>
      <c r="UIS102" s="40"/>
      <c r="UIT102" s="40"/>
      <c r="UIU102" s="40"/>
      <c r="UIV102" s="40"/>
      <c r="UIW102" s="40"/>
      <c r="UIX102" s="40"/>
      <c r="UIY102" s="40"/>
      <c r="UIZ102" s="40"/>
      <c r="UJA102" s="40"/>
      <c r="UJB102" s="40"/>
      <c r="UJC102" s="40"/>
      <c r="UJD102" s="40"/>
      <c r="UJE102" s="40"/>
      <c r="UJF102" s="40"/>
      <c r="UJG102" s="40"/>
      <c r="UJH102" s="40"/>
      <c r="UJI102" s="40"/>
      <c r="UJJ102" s="40"/>
      <c r="UJK102" s="40"/>
      <c r="UJL102" s="40"/>
      <c r="UJM102" s="40"/>
      <c r="UJN102" s="40"/>
      <c r="UJO102" s="40"/>
      <c r="UJP102" s="40"/>
      <c r="UJQ102" s="40"/>
      <c r="UJR102" s="40"/>
      <c r="UJS102" s="40"/>
      <c r="UJT102" s="40"/>
      <c r="UJU102" s="40"/>
      <c r="UJV102" s="40"/>
      <c r="UJW102" s="40"/>
      <c r="UJX102" s="40"/>
      <c r="UJY102" s="40"/>
      <c r="UJZ102" s="40"/>
      <c r="UKA102" s="40"/>
      <c r="UKB102" s="40"/>
      <c r="UKC102" s="40"/>
      <c r="UKD102" s="40"/>
      <c r="UKE102" s="40"/>
      <c r="UKF102" s="40"/>
      <c r="UKG102" s="40"/>
      <c r="UKH102" s="40"/>
      <c r="UKI102" s="40"/>
      <c r="UKJ102" s="40"/>
      <c r="UKK102" s="40"/>
      <c r="UKL102" s="40"/>
      <c r="UKM102" s="40"/>
      <c r="UKN102" s="40"/>
      <c r="UKO102" s="40"/>
      <c r="UKP102" s="40"/>
      <c r="UKQ102" s="40"/>
      <c r="UKR102" s="40"/>
      <c r="UKS102" s="40"/>
      <c r="UKT102" s="40"/>
      <c r="UKU102" s="40"/>
      <c r="UKV102" s="40"/>
      <c r="UKW102" s="40"/>
      <c r="UKX102" s="40"/>
      <c r="UKY102" s="40"/>
      <c r="UKZ102" s="40"/>
      <c r="ULA102" s="40"/>
      <c r="ULB102" s="40"/>
      <c r="ULC102" s="40"/>
      <c r="ULD102" s="40"/>
      <c r="ULE102" s="40"/>
      <c r="ULF102" s="40"/>
      <c r="ULG102" s="40"/>
      <c r="ULH102" s="40"/>
      <c r="ULI102" s="40"/>
      <c r="ULJ102" s="40"/>
      <c r="ULK102" s="40"/>
      <c r="ULL102" s="40"/>
      <c r="ULM102" s="40"/>
      <c r="ULN102" s="40"/>
      <c r="ULO102" s="40"/>
      <c r="ULP102" s="40"/>
      <c r="ULQ102" s="40"/>
      <c r="ULR102" s="40"/>
      <c r="ULS102" s="40"/>
      <c r="ULT102" s="40"/>
      <c r="ULU102" s="40"/>
      <c r="ULV102" s="40"/>
      <c r="ULW102" s="40"/>
      <c r="ULX102" s="40"/>
      <c r="ULY102" s="40"/>
      <c r="ULZ102" s="40"/>
      <c r="UMA102" s="40"/>
      <c r="UMB102" s="40"/>
      <c r="UMC102" s="40"/>
      <c r="UMD102" s="40"/>
      <c r="UME102" s="40"/>
      <c r="UMF102" s="40"/>
      <c r="UMG102" s="40"/>
      <c r="UMH102" s="40"/>
      <c r="UMI102" s="40"/>
      <c r="UMJ102" s="40"/>
      <c r="UMK102" s="40"/>
      <c r="UML102" s="40"/>
      <c r="UMM102" s="40"/>
      <c r="UMN102" s="40"/>
      <c r="UMO102" s="40"/>
      <c r="UMP102" s="40"/>
      <c r="UMQ102" s="40"/>
      <c r="UMR102" s="40"/>
      <c r="UMS102" s="40"/>
      <c r="UMT102" s="40"/>
      <c r="UMU102" s="40"/>
      <c r="UMV102" s="40"/>
      <c r="UMW102" s="40"/>
      <c r="UMX102" s="40"/>
      <c r="UMY102" s="40"/>
      <c r="UMZ102" s="40"/>
      <c r="UNA102" s="40"/>
      <c r="UNB102" s="40"/>
      <c r="UNC102" s="40"/>
      <c r="UND102" s="40"/>
      <c r="UNE102" s="40"/>
      <c r="UNF102" s="40"/>
      <c r="UNG102" s="40"/>
      <c r="UNH102" s="40"/>
      <c r="UNI102" s="40"/>
      <c r="UNJ102" s="40"/>
      <c r="UNK102" s="40"/>
      <c r="UNL102" s="40"/>
      <c r="UNM102" s="40"/>
      <c r="UNN102" s="40"/>
      <c r="UNO102" s="40"/>
      <c r="UNP102" s="40"/>
      <c r="UNQ102" s="40"/>
      <c r="UNR102" s="40"/>
      <c r="UNS102" s="40"/>
      <c r="UNT102" s="40"/>
      <c r="UNU102" s="40"/>
      <c r="UNV102" s="40"/>
      <c r="UNW102" s="40"/>
      <c r="UNX102" s="40"/>
      <c r="UNY102" s="40"/>
      <c r="UNZ102" s="40"/>
      <c r="UOA102" s="40"/>
      <c r="UOB102" s="40"/>
      <c r="UOC102" s="40"/>
      <c r="UOD102" s="40"/>
      <c r="UOE102" s="40"/>
      <c r="UOF102" s="40"/>
      <c r="UOG102" s="40"/>
      <c r="UOH102" s="40"/>
      <c r="UOI102" s="40"/>
      <c r="UOJ102" s="40"/>
      <c r="UOK102" s="40"/>
      <c r="UOL102" s="40"/>
      <c r="UOM102" s="40"/>
      <c r="UON102" s="40"/>
      <c r="UOO102" s="40"/>
      <c r="UOP102" s="40"/>
      <c r="UOQ102" s="40"/>
      <c r="UOR102" s="40"/>
      <c r="UOS102" s="40"/>
      <c r="UOT102" s="40"/>
      <c r="UOU102" s="40"/>
      <c r="UOV102" s="40"/>
      <c r="UOW102" s="40"/>
      <c r="UOX102" s="40"/>
      <c r="UOY102" s="40"/>
      <c r="UOZ102" s="40"/>
      <c r="UPA102" s="40"/>
      <c r="UPB102" s="40"/>
      <c r="UPC102" s="40"/>
      <c r="UPD102" s="40"/>
      <c r="UPE102" s="40"/>
      <c r="UPF102" s="40"/>
      <c r="UPG102" s="40"/>
      <c r="UPH102" s="40"/>
      <c r="UPI102" s="40"/>
      <c r="UPJ102" s="40"/>
      <c r="UPK102" s="40"/>
      <c r="UPL102" s="40"/>
      <c r="UPM102" s="40"/>
      <c r="UPN102" s="40"/>
      <c r="UPO102" s="40"/>
      <c r="UPP102" s="40"/>
      <c r="UPQ102" s="40"/>
      <c r="UPR102" s="40"/>
      <c r="UPS102" s="40"/>
      <c r="UPT102" s="40"/>
      <c r="UPU102" s="40"/>
      <c r="UPV102" s="40"/>
      <c r="UPW102" s="40"/>
      <c r="UPX102" s="40"/>
      <c r="UPY102" s="40"/>
      <c r="UPZ102" s="40"/>
      <c r="UQA102" s="40"/>
      <c r="UQB102" s="40"/>
      <c r="UQC102" s="40"/>
      <c r="UQD102" s="40"/>
      <c r="UQE102" s="40"/>
      <c r="UQF102" s="40"/>
      <c r="UQG102" s="40"/>
      <c r="UQH102" s="40"/>
      <c r="UQI102" s="40"/>
      <c r="UQJ102" s="40"/>
      <c r="UQK102" s="40"/>
      <c r="UQL102" s="40"/>
      <c r="UQM102" s="40"/>
      <c r="UQN102" s="40"/>
      <c r="UQO102" s="40"/>
      <c r="UQP102" s="40"/>
      <c r="UQQ102" s="40"/>
      <c r="UQR102" s="40"/>
      <c r="UQS102" s="40"/>
      <c r="UQT102" s="40"/>
      <c r="UQU102" s="40"/>
      <c r="UQV102" s="40"/>
      <c r="UQW102" s="40"/>
      <c r="UQX102" s="40"/>
      <c r="UQY102" s="40"/>
      <c r="UQZ102" s="40"/>
      <c r="URA102" s="40"/>
      <c r="URB102" s="40"/>
      <c r="URC102" s="40"/>
      <c r="URD102" s="40"/>
      <c r="URE102" s="40"/>
      <c r="URF102" s="40"/>
      <c r="URG102" s="40"/>
      <c r="URH102" s="40"/>
      <c r="URI102" s="40"/>
      <c r="URJ102" s="40"/>
      <c r="URK102" s="40"/>
      <c r="URL102" s="40"/>
      <c r="URM102" s="40"/>
      <c r="URN102" s="40"/>
      <c r="URO102" s="40"/>
      <c r="URP102" s="40"/>
      <c r="URQ102" s="40"/>
      <c r="URR102" s="40"/>
      <c r="URS102" s="40"/>
      <c r="URT102" s="40"/>
      <c r="URU102" s="40"/>
      <c r="URV102" s="40"/>
      <c r="URW102" s="40"/>
      <c r="URX102" s="40"/>
      <c r="URY102" s="40"/>
      <c r="URZ102" s="40"/>
      <c r="USA102" s="40"/>
      <c r="USB102" s="40"/>
      <c r="USC102" s="40"/>
      <c r="USD102" s="40"/>
      <c r="USE102" s="40"/>
      <c r="USF102" s="40"/>
      <c r="USG102" s="40"/>
      <c r="USH102" s="40"/>
      <c r="USI102" s="40"/>
      <c r="USJ102" s="40"/>
      <c r="USK102" s="40"/>
      <c r="USL102" s="40"/>
      <c r="USM102" s="40"/>
      <c r="USN102" s="40"/>
      <c r="USO102" s="40"/>
      <c r="USP102" s="40"/>
      <c r="USQ102" s="40"/>
      <c r="USR102" s="40"/>
      <c r="USS102" s="40"/>
      <c r="UST102" s="40"/>
      <c r="USU102" s="40"/>
      <c r="USV102" s="40"/>
      <c r="USW102" s="40"/>
      <c r="USX102" s="40"/>
      <c r="USY102" s="40"/>
      <c r="USZ102" s="40"/>
      <c r="UTA102" s="40"/>
      <c r="UTB102" s="40"/>
      <c r="UTC102" s="40"/>
      <c r="UTD102" s="40"/>
      <c r="UTE102" s="40"/>
      <c r="UTF102" s="40"/>
      <c r="UTG102" s="40"/>
      <c r="UTH102" s="40"/>
      <c r="UTI102" s="40"/>
      <c r="UTJ102" s="40"/>
      <c r="UTK102" s="40"/>
      <c r="UTL102" s="40"/>
      <c r="UTM102" s="40"/>
      <c r="UTN102" s="40"/>
      <c r="UTO102" s="40"/>
      <c r="UTP102" s="40"/>
      <c r="UTQ102" s="40"/>
      <c r="UTR102" s="40"/>
      <c r="UTS102" s="40"/>
      <c r="UTT102" s="40"/>
      <c r="UTU102" s="40"/>
      <c r="UTV102" s="40"/>
      <c r="UTW102" s="40"/>
      <c r="UTX102" s="40"/>
      <c r="UTY102" s="40"/>
      <c r="UTZ102" s="40"/>
      <c r="UUA102" s="40"/>
      <c r="UUB102" s="40"/>
      <c r="UUC102" s="40"/>
      <c r="UUD102" s="40"/>
      <c r="UUE102" s="40"/>
      <c r="UUF102" s="40"/>
      <c r="UUG102" s="40"/>
      <c r="UUH102" s="40"/>
      <c r="UUI102" s="40"/>
      <c r="UUJ102" s="40"/>
      <c r="UUK102" s="40"/>
      <c r="UUL102" s="40"/>
      <c r="UUM102" s="40"/>
      <c r="UUN102" s="40"/>
      <c r="UUO102" s="40"/>
      <c r="UUP102" s="40"/>
      <c r="UUQ102" s="40"/>
      <c r="UUR102" s="40"/>
      <c r="UUS102" s="40"/>
      <c r="UUT102" s="40"/>
      <c r="UUU102" s="40"/>
      <c r="UUV102" s="40"/>
      <c r="UUW102" s="40"/>
      <c r="UUX102" s="40"/>
      <c r="UUY102" s="40"/>
      <c r="UUZ102" s="40"/>
      <c r="UVA102" s="40"/>
      <c r="UVB102" s="40"/>
      <c r="UVC102" s="40"/>
      <c r="UVD102" s="40"/>
      <c r="UVE102" s="40"/>
      <c r="UVF102" s="40"/>
      <c r="UVG102" s="40"/>
      <c r="UVH102" s="40"/>
      <c r="UVI102" s="40"/>
      <c r="UVJ102" s="40"/>
      <c r="UVK102" s="40"/>
      <c r="UVL102" s="40"/>
      <c r="UVM102" s="40"/>
      <c r="UVN102" s="40"/>
      <c r="UVO102" s="40"/>
      <c r="UVP102" s="40"/>
      <c r="UVQ102" s="40"/>
      <c r="UVR102" s="40"/>
      <c r="UVS102" s="40"/>
      <c r="UVT102" s="40"/>
      <c r="UVU102" s="40"/>
      <c r="UVV102" s="40"/>
      <c r="UVW102" s="40"/>
      <c r="UVX102" s="40"/>
      <c r="UVY102" s="40"/>
      <c r="UVZ102" s="40"/>
      <c r="UWA102" s="40"/>
      <c r="UWB102" s="40"/>
      <c r="UWC102" s="40"/>
      <c r="UWD102" s="40"/>
      <c r="UWE102" s="40"/>
      <c r="UWF102" s="40"/>
      <c r="UWG102" s="40"/>
      <c r="UWH102" s="40"/>
      <c r="UWI102" s="40"/>
      <c r="UWJ102" s="40"/>
      <c r="UWK102" s="40"/>
      <c r="UWL102" s="40"/>
      <c r="UWM102" s="40"/>
      <c r="UWN102" s="40"/>
      <c r="UWO102" s="40"/>
      <c r="UWP102" s="40"/>
      <c r="UWQ102" s="40"/>
      <c r="UWR102" s="40"/>
      <c r="UWS102" s="40"/>
      <c r="UWT102" s="40"/>
      <c r="UWU102" s="40"/>
      <c r="UWV102" s="40"/>
      <c r="UWW102" s="40"/>
      <c r="UWX102" s="40"/>
      <c r="UWY102" s="40"/>
      <c r="UWZ102" s="40"/>
      <c r="UXA102" s="40"/>
      <c r="UXB102" s="40"/>
      <c r="UXC102" s="40"/>
      <c r="UXD102" s="40"/>
      <c r="UXE102" s="40"/>
      <c r="UXF102" s="40"/>
      <c r="UXG102" s="40"/>
      <c r="UXH102" s="40"/>
      <c r="UXI102" s="40"/>
      <c r="UXJ102" s="40"/>
      <c r="UXK102" s="40"/>
      <c r="UXL102" s="40"/>
      <c r="UXM102" s="40"/>
      <c r="UXN102" s="40"/>
      <c r="UXO102" s="40"/>
      <c r="UXP102" s="40"/>
      <c r="UXQ102" s="40"/>
      <c r="UXR102" s="40"/>
      <c r="UXS102" s="40"/>
      <c r="UXT102" s="40"/>
      <c r="UXU102" s="40"/>
      <c r="UXV102" s="40"/>
      <c r="UXW102" s="40"/>
      <c r="UXX102" s="40"/>
      <c r="UXY102" s="40"/>
      <c r="UXZ102" s="40"/>
      <c r="UYA102" s="40"/>
      <c r="UYB102" s="40"/>
      <c r="UYC102" s="40"/>
      <c r="UYD102" s="40"/>
      <c r="UYE102" s="40"/>
      <c r="UYF102" s="40"/>
      <c r="UYG102" s="40"/>
      <c r="UYH102" s="40"/>
      <c r="UYI102" s="40"/>
      <c r="UYJ102" s="40"/>
      <c r="UYK102" s="40"/>
      <c r="UYL102" s="40"/>
      <c r="UYM102" s="40"/>
      <c r="UYN102" s="40"/>
      <c r="UYO102" s="40"/>
      <c r="UYP102" s="40"/>
      <c r="UYQ102" s="40"/>
      <c r="UYR102" s="40"/>
      <c r="UYS102" s="40"/>
      <c r="UYT102" s="40"/>
      <c r="UYU102" s="40"/>
      <c r="UYV102" s="40"/>
      <c r="UYW102" s="40"/>
      <c r="UYX102" s="40"/>
      <c r="UYY102" s="40"/>
      <c r="UYZ102" s="40"/>
      <c r="UZA102" s="40"/>
      <c r="UZB102" s="40"/>
      <c r="UZC102" s="40"/>
      <c r="UZD102" s="40"/>
      <c r="UZE102" s="40"/>
      <c r="UZF102" s="40"/>
      <c r="UZG102" s="40"/>
      <c r="UZH102" s="40"/>
      <c r="UZI102" s="40"/>
      <c r="UZJ102" s="40"/>
      <c r="UZK102" s="40"/>
      <c r="UZL102" s="40"/>
      <c r="UZM102" s="40"/>
      <c r="UZN102" s="40"/>
      <c r="UZO102" s="40"/>
      <c r="UZP102" s="40"/>
      <c r="UZQ102" s="40"/>
      <c r="UZR102" s="40"/>
      <c r="UZS102" s="40"/>
      <c r="UZT102" s="40"/>
      <c r="UZU102" s="40"/>
      <c r="UZV102" s="40"/>
      <c r="UZW102" s="40"/>
      <c r="UZX102" s="40"/>
      <c r="UZY102" s="40"/>
      <c r="UZZ102" s="40"/>
      <c r="VAA102" s="40"/>
      <c r="VAB102" s="40"/>
      <c r="VAC102" s="40"/>
      <c r="VAD102" s="40"/>
      <c r="VAE102" s="40"/>
      <c r="VAF102" s="40"/>
      <c r="VAG102" s="40"/>
      <c r="VAH102" s="40"/>
      <c r="VAI102" s="40"/>
      <c r="VAJ102" s="40"/>
      <c r="VAK102" s="40"/>
      <c r="VAL102" s="40"/>
      <c r="VAM102" s="40"/>
      <c r="VAN102" s="40"/>
      <c r="VAO102" s="40"/>
      <c r="VAP102" s="40"/>
      <c r="VAQ102" s="40"/>
      <c r="VAR102" s="40"/>
      <c r="VAS102" s="40"/>
      <c r="VAT102" s="40"/>
      <c r="VAU102" s="40"/>
      <c r="VAV102" s="40"/>
      <c r="VAW102" s="40"/>
      <c r="VAX102" s="40"/>
      <c r="VAY102" s="40"/>
      <c r="VAZ102" s="40"/>
      <c r="VBA102" s="40"/>
      <c r="VBB102" s="40"/>
      <c r="VBC102" s="40"/>
      <c r="VBD102" s="40"/>
      <c r="VBE102" s="40"/>
      <c r="VBF102" s="40"/>
      <c r="VBG102" s="40"/>
      <c r="VBH102" s="40"/>
      <c r="VBI102" s="40"/>
      <c r="VBJ102" s="40"/>
      <c r="VBK102" s="40"/>
      <c r="VBL102" s="40"/>
      <c r="VBM102" s="40"/>
      <c r="VBN102" s="40"/>
      <c r="VBO102" s="40"/>
      <c r="VBP102" s="40"/>
      <c r="VBQ102" s="40"/>
      <c r="VBR102" s="40"/>
      <c r="VBS102" s="40"/>
      <c r="VBT102" s="40"/>
      <c r="VBU102" s="40"/>
      <c r="VBV102" s="40"/>
      <c r="VBW102" s="40"/>
      <c r="VBX102" s="40"/>
      <c r="VBY102" s="40"/>
      <c r="VBZ102" s="40"/>
      <c r="VCA102" s="40"/>
      <c r="VCB102" s="40"/>
      <c r="VCC102" s="40"/>
      <c r="VCD102" s="40"/>
      <c r="VCE102" s="40"/>
      <c r="VCF102" s="40"/>
      <c r="VCG102" s="40"/>
      <c r="VCH102" s="40"/>
      <c r="VCI102" s="40"/>
      <c r="VCJ102" s="40"/>
      <c r="VCK102" s="40"/>
      <c r="VCL102" s="40"/>
      <c r="VCM102" s="40"/>
      <c r="VCN102" s="40"/>
      <c r="VCO102" s="40"/>
      <c r="VCP102" s="40"/>
      <c r="VCQ102" s="40"/>
      <c r="VCR102" s="40"/>
      <c r="VCS102" s="40"/>
      <c r="VCT102" s="40"/>
      <c r="VCU102" s="40"/>
      <c r="VCV102" s="40"/>
      <c r="VCW102" s="40"/>
      <c r="VCX102" s="40"/>
      <c r="VCY102" s="40"/>
      <c r="VCZ102" s="40"/>
      <c r="VDA102" s="40"/>
      <c r="VDB102" s="40"/>
      <c r="VDC102" s="40"/>
      <c r="VDD102" s="40"/>
      <c r="VDE102" s="40"/>
      <c r="VDF102" s="40"/>
      <c r="VDG102" s="40"/>
      <c r="VDH102" s="40"/>
      <c r="VDI102" s="40"/>
      <c r="VDJ102" s="40"/>
      <c r="VDK102" s="40"/>
      <c r="VDL102" s="40"/>
      <c r="VDM102" s="40"/>
      <c r="VDN102" s="40"/>
      <c r="VDO102" s="40"/>
      <c r="VDP102" s="40"/>
      <c r="VDQ102" s="40"/>
      <c r="VDR102" s="40"/>
      <c r="VDS102" s="40"/>
      <c r="VDT102" s="40"/>
      <c r="VDU102" s="40"/>
      <c r="VDV102" s="40"/>
      <c r="VDW102" s="40"/>
      <c r="VDX102" s="40"/>
      <c r="VDY102" s="40"/>
      <c r="VDZ102" s="40"/>
      <c r="VEA102" s="40"/>
      <c r="VEB102" s="40"/>
      <c r="VEC102" s="40"/>
      <c r="VED102" s="40"/>
      <c r="VEE102" s="40"/>
      <c r="VEF102" s="40"/>
      <c r="VEG102" s="40"/>
      <c r="VEH102" s="40"/>
      <c r="VEI102" s="40"/>
      <c r="VEJ102" s="40"/>
      <c r="VEK102" s="40"/>
      <c r="VEL102" s="40"/>
      <c r="VEM102" s="40"/>
      <c r="VEN102" s="40"/>
      <c r="VEO102" s="40"/>
      <c r="VEP102" s="40"/>
      <c r="VEQ102" s="40"/>
      <c r="VER102" s="40"/>
      <c r="VES102" s="40"/>
      <c r="VET102" s="40"/>
      <c r="VEU102" s="40"/>
      <c r="VEV102" s="40"/>
      <c r="VEW102" s="40"/>
      <c r="VEX102" s="40"/>
      <c r="VEY102" s="40"/>
      <c r="VEZ102" s="40"/>
      <c r="VFA102" s="40"/>
      <c r="VFB102" s="40"/>
      <c r="VFC102" s="40"/>
      <c r="VFD102" s="40"/>
      <c r="VFE102" s="40"/>
      <c r="VFF102" s="40"/>
      <c r="VFG102" s="40"/>
      <c r="VFH102" s="40"/>
      <c r="VFI102" s="40"/>
      <c r="VFJ102" s="40"/>
      <c r="VFK102" s="40"/>
      <c r="VFL102" s="40"/>
      <c r="VFM102" s="40"/>
      <c r="VFN102" s="40"/>
      <c r="VFO102" s="40"/>
      <c r="VFP102" s="40"/>
      <c r="VFQ102" s="40"/>
      <c r="VFR102" s="40"/>
      <c r="VFS102" s="40"/>
      <c r="VFT102" s="40"/>
      <c r="VFU102" s="40"/>
      <c r="VFV102" s="40"/>
      <c r="VFW102" s="40"/>
      <c r="VFX102" s="40"/>
      <c r="VFY102" s="40"/>
      <c r="VFZ102" s="40"/>
      <c r="VGA102" s="40"/>
      <c r="VGB102" s="40"/>
      <c r="VGC102" s="40"/>
      <c r="VGD102" s="40"/>
      <c r="VGE102" s="40"/>
      <c r="VGF102" s="40"/>
      <c r="VGG102" s="40"/>
      <c r="VGH102" s="40"/>
      <c r="VGI102" s="40"/>
      <c r="VGJ102" s="40"/>
      <c r="VGK102" s="40"/>
      <c r="VGL102" s="40"/>
      <c r="VGM102" s="40"/>
      <c r="VGN102" s="40"/>
      <c r="VGO102" s="40"/>
      <c r="VGP102" s="40"/>
      <c r="VGQ102" s="40"/>
      <c r="VGR102" s="40"/>
      <c r="VGS102" s="40"/>
      <c r="VGT102" s="40"/>
      <c r="VGU102" s="40"/>
      <c r="VGV102" s="40"/>
      <c r="VGW102" s="40"/>
      <c r="VGX102" s="40"/>
      <c r="VGY102" s="40"/>
      <c r="VGZ102" s="40"/>
      <c r="VHA102" s="40"/>
      <c r="VHB102" s="40"/>
      <c r="VHC102" s="40"/>
      <c r="VHD102" s="40"/>
      <c r="VHE102" s="40"/>
      <c r="VHF102" s="40"/>
      <c r="VHG102" s="40"/>
      <c r="VHH102" s="40"/>
      <c r="VHI102" s="40"/>
      <c r="VHJ102" s="40"/>
      <c r="VHK102" s="40"/>
      <c r="VHL102" s="40"/>
      <c r="VHM102" s="40"/>
      <c r="VHN102" s="40"/>
      <c r="VHO102" s="40"/>
      <c r="VHP102" s="40"/>
      <c r="VHQ102" s="40"/>
      <c r="VHR102" s="40"/>
      <c r="VHS102" s="40"/>
      <c r="VHT102" s="40"/>
      <c r="VHU102" s="40"/>
      <c r="VHV102" s="40"/>
      <c r="VHW102" s="40"/>
      <c r="VHX102" s="40"/>
      <c r="VHY102" s="40"/>
      <c r="VHZ102" s="40"/>
      <c r="VIA102" s="40"/>
      <c r="VIB102" s="40"/>
      <c r="VIC102" s="40"/>
      <c r="VID102" s="40"/>
      <c r="VIE102" s="40"/>
      <c r="VIF102" s="40"/>
      <c r="VIG102" s="40"/>
      <c r="VIH102" s="40"/>
      <c r="VII102" s="40"/>
      <c r="VIJ102" s="40"/>
      <c r="VIK102" s="40"/>
      <c r="VIL102" s="40"/>
      <c r="VIM102" s="40"/>
      <c r="VIN102" s="40"/>
      <c r="VIO102" s="40"/>
      <c r="VIP102" s="40"/>
      <c r="VIQ102" s="40"/>
      <c r="VIR102" s="40"/>
      <c r="VIS102" s="40"/>
      <c r="VIT102" s="40"/>
      <c r="VIU102" s="40"/>
      <c r="VIV102" s="40"/>
      <c r="VIW102" s="40"/>
      <c r="VIX102" s="40"/>
      <c r="VIY102" s="40"/>
      <c r="VIZ102" s="40"/>
      <c r="VJA102" s="40"/>
      <c r="VJB102" s="40"/>
      <c r="VJC102" s="40"/>
      <c r="VJD102" s="40"/>
      <c r="VJE102" s="40"/>
      <c r="VJF102" s="40"/>
      <c r="VJG102" s="40"/>
      <c r="VJH102" s="40"/>
      <c r="VJI102" s="40"/>
      <c r="VJJ102" s="40"/>
      <c r="VJK102" s="40"/>
      <c r="VJL102" s="40"/>
      <c r="VJM102" s="40"/>
      <c r="VJN102" s="40"/>
      <c r="VJO102" s="40"/>
      <c r="VJP102" s="40"/>
      <c r="VJQ102" s="40"/>
      <c r="VJR102" s="40"/>
      <c r="VJS102" s="40"/>
      <c r="VJT102" s="40"/>
      <c r="VJU102" s="40"/>
      <c r="VJV102" s="40"/>
      <c r="VJW102" s="40"/>
      <c r="VJX102" s="40"/>
      <c r="VJY102" s="40"/>
      <c r="VJZ102" s="40"/>
      <c r="VKA102" s="40"/>
      <c r="VKB102" s="40"/>
      <c r="VKC102" s="40"/>
      <c r="VKD102" s="40"/>
      <c r="VKE102" s="40"/>
      <c r="VKF102" s="40"/>
      <c r="VKG102" s="40"/>
      <c r="VKH102" s="40"/>
      <c r="VKI102" s="40"/>
      <c r="VKJ102" s="40"/>
      <c r="VKK102" s="40"/>
      <c r="VKL102" s="40"/>
      <c r="VKM102" s="40"/>
      <c r="VKN102" s="40"/>
      <c r="VKO102" s="40"/>
      <c r="VKP102" s="40"/>
      <c r="VKQ102" s="40"/>
      <c r="VKR102" s="40"/>
      <c r="VKS102" s="40"/>
      <c r="VKT102" s="40"/>
      <c r="VKU102" s="40"/>
      <c r="VKV102" s="40"/>
      <c r="VKW102" s="40"/>
      <c r="VKX102" s="40"/>
      <c r="VKY102" s="40"/>
      <c r="VKZ102" s="40"/>
      <c r="VLA102" s="40"/>
      <c r="VLB102" s="40"/>
      <c r="VLC102" s="40"/>
      <c r="VLD102" s="40"/>
      <c r="VLE102" s="40"/>
      <c r="VLF102" s="40"/>
      <c r="VLG102" s="40"/>
      <c r="VLH102" s="40"/>
      <c r="VLI102" s="40"/>
      <c r="VLJ102" s="40"/>
      <c r="VLK102" s="40"/>
      <c r="VLL102" s="40"/>
      <c r="VLM102" s="40"/>
      <c r="VLN102" s="40"/>
      <c r="VLO102" s="40"/>
      <c r="VLP102" s="40"/>
      <c r="VLQ102" s="40"/>
      <c r="VLR102" s="40"/>
      <c r="VLS102" s="40"/>
      <c r="VLT102" s="40"/>
      <c r="VLU102" s="40"/>
      <c r="VLV102" s="40"/>
      <c r="VLW102" s="40"/>
      <c r="VLX102" s="40"/>
      <c r="VLY102" s="40"/>
      <c r="VLZ102" s="40"/>
      <c r="VMA102" s="40"/>
      <c r="VMB102" s="40"/>
      <c r="VMC102" s="40"/>
      <c r="VMD102" s="40"/>
      <c r="VME102" s="40"/>
      <c r="VMF102" s="40"/>
      <c r="VMG102" s="40"/>
      <c r="VMH102" s="40"/>
      <c r="VMI102" s="40"/>
      <c r="VMJ102" s="40"/>
      <c r="VMK102" s="40"/>
      <c r="VML102" s="40"/>
      <c r="VMM102" s="40"/>
      <c r="VMN102" s="40"/>
      <c r="VMO102" s="40"/>
      <c r="VMP102" s="40"/>
      <c r="VMQ102" s="40"/>
      <c r="VMR102" s="40"/>
      <c r="VMS102" s="40"/>
      <c r="VMT102" s="40"/>
      <c r="VMU102" s="40"/>
      <c r="VMV102" s="40"/>
      <c r="VMW102" s="40"/>
      <c r="VMX102" s="40"/>
      <c r="VMY102" s="40"/>
      <c r="VMZ102" s="40"/>
      <c r="VNA102" s="40"/>
      <c r="VNB102" s="40"/>
      <c r="VNC102" s="40"/>
      <c r="VND102" s="40"/>
      <c r="VNE102" s="40"/>
      <c r="VNF102" s="40"/>
      <c r="VNG102" s="40"/>
      <c r="VNH102" s="40"/>
      <c r="VNI102" s="40"/>
      <c r="VNJ102" s="40"/>
      <c r="VNK102" s="40"/>
      <c r="VNL102" s="40"/>
      <c r="VNM102" s="40"/>
      <c r="VNN102" s="40"/>
      <c r="VNO102" s="40"/>
      <c r="VNP102" s="40"/>
      <c r="VNQ102" s="40"/>
      <c r="VNR102" s="40"/>
      <c r="VNS102" s="40"/>
      <c r="VNT102" s="40"/>
      <c r="VNU102" s="40"/>
      <c r="VNV102" s="40"/>
      <c r="VNW102" s="40"/>
      <c r="VNX102" s="40"/>
      <c r="VNY102" s="40"/>
      <c r="VNZ102" s="40"/>
      <c r="VOA102" s="40"/>
      <c r="VOB102" s="40"/>
      <c r="VOC102" s="40"/>
      <c r="VOD102" s="40"/>
      <c r="VOE102" s="40"/>
      <c r="VOF102" s="40"/>
      <c r="VOG102" s="40"/>
      <c r="VOH102" s="40"/>
      <c r="VOI102" s="40"/>
      <c r="VOJ102" s="40"/>
      <c r="VOK102" s="40"/>
      <c r="VOL102" s="40"/>
      <c r="VOM102" s="40"/>
      <c r="VON102" s="40"/>
      <c r="VOO102" s="40"/>
      <c r="VOP102" s="40"/>
      <c r="VOQ102" s="40"/>
      <c r="VOR102" s="40"/>
      <c r="VOS102" s="40"/>
      <c r="VOT102" s="40"/>
      <c r="VOU102" s="40"/>
      <c r="VOV102" s="40"/>
      <c r="VOW102" s="40"/>
      <c r="VOX102" s="40"/>
      <c r="VOY102" s="40"/>
      <c r="VOZ102" s="40"/>
      <c r="VPA102" s="40"/>
      <c r="VPB102" s="40"/>
      <c r="VPC102" s="40"/>
      <c r="VPD102" s="40"/>
      <c r="VPE102" s="40"/>
      <c r="VPF102" s="40"/>
      <c r="VPG102" s="40"/>
      <c r="VPH102" s="40"/>
      <c r="VPI102" s="40"/>
      <c r="VPJ102" s="40"/>
      <c r="VPK102" s="40"/>
      <c r="VPL102" s="40"/>
      <c r="VPM102" s="40"/>
      <c r="VPN102" s="40"/>
      <c r="VPO102" s="40"/>
      <c r="VPP102" s="40"/>
      <c r="VPQ102" s="40"/>
      <c r="VPR102" s="40"/>
      <c r="VPS102" s="40"/>
      <c r="VPT102" s="40"/>
      <c r="VPU102" s="40"/>
      <c r="VPV102" s="40"/>
      <c r="VPW102" s="40"/>
      <c r="VPX102" s="40"/>
      <c r="VPY102" s="40"/>
      <c r="VPZ102" s="40"/>
      <c r="VQA102" s="40"/>
      <c r="VQB102" s="40"/>
      <c r="VQC102" s="40"/>
      <c r="VQD102" s="40"/>
      <c r="VQE102" s="40"/>
      <c r="VQF102" s="40"/>
      <c r="VQG102" s="40"/>
      <c r="VQH102" s="40"/>
      <c r="VQI102" s="40"/>
      <c r="VQJ102" s="40"/>
      <c r="VQK102" s="40"/>
      <c r="VQL102" s="40"/>
      <c r="VQM102" s="40"/>
      <c r="VQN102" s="40"/>
      <c r="VQO102" s="40"/>
      <c r="VQP102" s="40"/>
      <c r="VQQ102" s="40"/>
      <c r="VQR102" s="40"/>
      <c r="VQS102" s="40"/>
      <c r="VQT102" s="40"/>
      <c r="VQU102" s="40"/>
      <c r="VQV102" s="40"/>
      <c r="VQW102" s="40"/>
      <c r="VQX102" s="40"/>
      <c r="VQY102" s="40"/>
      <c r="VQZ102" s="40"/>
      <c r="VRA102" s="40"/>
      <c r="VRB102" s="40"/>
      <c r="VRC102" s="40"/>
      <c r="VRD102" s="40"/>
      <c r="VRE102" s="40"/>
      <c r="VRF102" s="40"/>
      <c r="VRG102" s="40"/>
      <c r="VRH102" s="40"/>
      <c r="VRI102" s="40"/>
      <c r="VRJ102" s="40"/>
      <c r="VRK102" s="40"/>
      <c r="VRL102" s="40"/>
      <c r="VRM102" s="40"/>
      <c r="VRN102" s="40"/>
      <c r="VRO102" s="40"/>
      <c r="VRP102" s="40"/>
      <c r="VRQ102" s="40"/>
      <c r="VRR102" s="40"/>
      <c r="VRS102" s="40"/>
      <c r="VRT102" s="40"/>
      <c r="VRU102" s="40"/>
      <c r="VRV102" s="40"/>
      <c r="VRW102" s="40"/>
      <c r="VRX102" s="40"/>
      <c r="VRY102" s="40"/>
      <c r="VRZ102" s="40"/>
      <c r="VSA102" s="40"/>
      <c r="VSB102" s="40"/>
      <c r="VSC102" s="40"/>
      <c r="VSD102" s="40"/>
      <c r="VSE102" s="40"/>
      <c r="VSF102" s="40"/>
      <c r="VSG102" s="40"/>
      <c r="VSH102" s="40"/>
      <c r="VSI102" s="40"/>
      <c r="VSJ102" s="40"/>
      <c r="VSK102" s="40"/>
      <c r="VSL102" s="40"/>
      <c r="VSM102" s="40"/>
      <c r="VSN102" s="40"/>
      <c r="VSO102" s="40"/>
      <c r="VSP102" s="40"/>
      <c r="VSQ102" s="40"/>
      <c r="VSR102" s="40"/>
      <c r="VSS102" s="40"/>
      <c r="VST102" s="40"/>
      <c r="VSU102" s="40"/>
      <c r="VSV102" s="40"/>
      <c r="VSW102" s="40"/>
      <c r="VSX102" s="40"/>
      <c r="VSY102" s="40"/>
      <c r="VSZ102" s="40"/>
      <c r="VTA102" s="40"/>
      <c r="VTB102" s="40"/>
      <c r="VTC102" s="40"/>
      <c r="VTD102" s="40"/>
      <c r="VTE102" s="40"/>
      <c r="VTF102" s="40"/>
      <c r="VTG102" s="40"/>
      <c r="VTH102" s="40"/>
      <c r="VTI102" s="40"/>
      <c r="VTJ102" s="40"/>
      <c r="VTK102" s="40"/>
      <c r="VTL102" s="40"/>
      <c r="VTM102" s="40"/>
      <c r="VTN102" s="40"/>
      <c r="VTO102" s="40"/>
      <c r="VTP102" s="40"/>
      <c r="VTQ102" s="40"/>
      <c r="VTR102" s="40"/>
      <c r="VTS102" s="40"/>
      <c r="VTT102" s="40"/>
      <c r="VTU102" s="40"/>
      <c r="VTV102" s="40"/>
      <c r="VTW102" s="40"/>
      <c r="VTX102" s="40"/>
      <c r="VTY102" s="40"/>
      <c r="VTZ102" s="40"/>
      <c r="VUA102" s="40"/>
      <c r="VUB102" s="40"/>
      <c r="VUC102" s="40"/>
      <c r="VUD102" s="40"/>
      <c r="VUE102" s="40"/>
      <c r="VUF102" s="40"/>
      <c r="VUG102" s="40"/>
      <c r="VUH102" s="40"/>
      <c r="VUI102" s="40"/>
      <c r="VUJ102" s="40"/>
      <c r="VUK102" s="40"/>
      <c r="VUL102" s="40"/>
      <c r="VUM102" s="40"/>
      <c r="VUN102" s="40"/>
      <c r="VUO102" s="40"/>
      <c r="VUP102" s="40"/>
      <c r="VUQ102" s="40"/>
      <c r="VUR102" s="40"/>
      <c r="VUS102" s="40"/>
      <c r="VUT102" s="40"/>
      <c r="VUU102" s="40"/>
      <c r="VUV102" s="40"/>
      <c r="VUW102" s="40"/>
      <c r="VUX102" s="40"/>
      <c r="VUY102" s="40"/>
      <c r="VUZ102" s="40"/>
      <c r="VVA102" s="40"/>
      <c r="VVB102" s="40"/>
      <c r="VVC102" s="40"/>
      <c r="VVD102" s="40"/>
      <c r="VVE102" s="40"/>
      <c r="VVF102" s="40"/>
      <c r="VVG102" s="40"/>
      <c r="VVH102" s="40"/>
      <c r="VVI102" s="40"/>
      <c r="VVJ102" s="40"/>
      <c r="VVK102" s="40"/>
      <c r="VVL102" s="40"/>
      <c r="VVM102" s="40"/>
      <c r="VVN102" s="40"/>
      <c r="VVO102" s="40"/>
      <c r="VVP102" s="40"/>
      <c r="VVQ102" s="40"/>
      <c r="VVR102" s="40"/>
      <c r="VVS102" s="40"/>
      <c r="VVT102" s="40"/>
      <c r="VVU102" s="40"/>
      <c r="VVV102" s="40"/>
      <c r="VVW102" s="40"/>
      <c r="VVX102" s="40"/>
      <c r="VVY102" s="40"/>
      <c r="VVZ102" s="40"/>
      <c r="VWA102" s="40"/>
      <c r="VWB102" s="40"/>
      <c r="VWC102" s="40"/>
      <c r="VWD102" s="40"/>
      <c r="VWE102" s="40"/>
      <c r="VWF102" s="40"/>
      <c r="VWG102" s="40"/>
      <c r="VWH102" s="40"/>
      <c r="VWI102" s="40"/>
      <c r="VWJ102" s="40"/>
      <c r="VWK102" s="40"/>
      <c r="VWL102" s="40"/>
      <c r="VWM102" s="40"/>
      <c r="VWN102" s="40"/>
      <c r="VWO102" s="40"/>
      <c r="VWP102" s="40"/>
      <c r="VWQ102" s="40"/>
      <c r="VWR102" s="40"/>
      <c r="VWS102" s="40"/>
      <c r="VWT102" s="40"/>
      <c r="VWU102" s="40"/>
      <c r="VWV102" s="40"/>
      <c r="VWW102" s="40"/>
      <c r="VWX102" s="40"/>
      <c r="VWY102" s="40"/>
      <c r="VWZ102" s="40"/>
      <c r="VXA102" s="40"/>
      <c r="VXB102" s="40"/>
      <c r="VXC102" s="40"/>
      <c r="VXD102" s="40"/>
      <c r="VXE102" s="40"/>
      <c r="VXF102" s="40"/>
      <c r="VXG102" s="40"/>
      <c r="VXH102" s="40"/>
      <c r="VXI102" s="40"/>
      <c r="VXJ102" s="40"/>
      <c r="VXK102" s="40"/>
      <c r="VXL102" s="40"/>
      <c r="VXM102" s="40"/>
      <c r="VXN102" s="40"/>
      <c r="VXO102" s="40"/>
      <c r="VXP102" s="40"/>
      <c r="VXQ102" s="40"/>
      <c r="VXR102" s="40"/>
      <c r="VXS102" s="40"/>
      <c r="VXT102" s="40"/>
      <c r="VXU102" s="40"/>
      <c r="VXV102" s="40"/>
      <c r="VXW102" s="40"/>
      <c r="VXX102" s="40"/>
      <c r="VXY102" s="40"/>
      <c r="VXZ102" s="40"/>
      <c r="VYA102" s="40"/>
      <c r="VYB102" s="40"/>
      <c r="VYC102" s="40"/>
      <c r="VYD102" s="40"/>
      <c r="VYE102" s="40"/>
      <c r="VYF102" s="40"/>
      <c r="VYG102" s="40"/>
      <c r="VYH102" s="40"/>
      <c r="VYI102" s="40"/>
      <c r="VYJ102" s="40"/>
      <c r="VYK102" s="40"/>
      <c r="VYL102" s="40"/>
      <c r="VYM102" s="40"/>
      <c r="VYN102" s="40"/>
      <c r="VYO102" s="40"/>
      <c r="VYP102" s="40"/>
      <c r="VYQ102" s="40"/>
      <c r="VYR102" s="40"/>
      <c r="VYS102" s="40"/>
      <c r="VYT102" s="40"/>
      <c r="VYU102" s="40"/>
      <c r="VYV102" s="40"/>
      <c r="VYW102" s="40"/>
      <c r="VYX102" s="40"/>
      <c r="VYY102" s="40"/>
      <c r="VYZ102" s="40"/>
      <c r="VZA102" s="40"/>
      <c r="VZB102" s="40"/>
      <c r="VZC102" s="40"/>
      <c r="VZD102" s="40"/>
      <c r="VZE102" s="40"/>
      <c r="VZF102" s="40"/>
      <c r="VZG102" s="40"/>
      <c r="VZH102" s="40"/>
      <c r="VZI102" s="40"/>
      <c r="VZJ102" s="40"/>
      <c r="VZK102" s="40"/>
      <c r="VZL102" s="40"/>
      <c r="VZM102" s="40"/>
      <c r="VZN102" s="40"/>
      <c r="VZO102" s="40"/>
      <c r="VZP102" s="40"/>
      <c r="VZQ102" s="40"/>
      <c r="VZR102" s="40"/>
      <c r="VZS102" s="40"/>
      <c r="VZT102" s="40"/>
      <c r="VZU102" s="40"/>
      <c r="VZV102" s="40"/>
      <c r="VZW102" s="40"/>
      <c r="VZX102" s="40"/>
      <c r="VZY102" s="40"/>
      <c r="VZZ102" s="40"/>
      <c r="WAA102" s="40"/>
      <c r="WAB102" s="40"/>
      <c r="WAC102" s="40"/>
      <c r="WAD102" s="40"/>
      <c r="WAE102" s="40"/>
      <c r="WAF102" s="40"/>
      <c r="WAG102" s="40"/>
      <c r="WAH102" s="40"/>
      <c r="WAI102" s="40"/>
      <c r="WAJ102" s="40"/>
      <c r="WAK102" s="40"/>
      <c r="WAL102" s="40"/>
      <c r="WAM102" s="40"/>
      <c r="WAN102" s="40"/>
      <c r="WAO102" s="40"/>
      <c r="WAP102" s="40"/>
      <c r="WAQ102" s="40"/>
      <c r="WAR102" s="40"/>
      <c r="WAS102" s="40"/>
      <c r="WAT102" s="40"/>
      <c r="WAU102" s="40"/>
      <c r="WAV102" s="40"/>
      <c r="WAW102" s="40"/>
      <c r="WAX102" s="40"/>
      <c r="WAY102" s="40"/>
      <c r="WAZ102" s="40"/>
      <c r="WBA102" s="40"/>
      <c r="WBB102" s="40"/>
      <c r="WBC102" s="40"/>
      <c r="WBD102" s="40"/>
      <c r="WBE102" s="40"/>
      <c r="WBF102" s="40"/>
      <c r="WBG102" s="40"/>
      <c r="WBH102" s="40"/>
      <c r="WBI102" s="40"/>
      <c r="WBJ102" s="40"/>
      <c r="WBK102" s="40"/>
      <c r="WBL102" s="40"/>
      <c r="WBM102" s="40"/>
      <c r="WBN102" s="40"/>
      <c r="WBO102" s="40"/>
      <c r="WBP102" s="40"/>
      <c r="WBQ102" s="40"/>
      <c r="WBR102" s="40"/>
      <c r="WBS102" s="40"/>
      <c r="WBT102" s="40"/>
      <c r="WBU102" s="40"/>
      <c r="WBV102" s="40"/>
      <c r="WBW102" s="40"/>
      <c r="WBX102" s="40"/>
      <c r="WBY102" s="40"/>
      <c r="WBZ102" s="40"/>
      <c r="WCA102" s="40"/>
      <c r="WCB102" s="40"/>
      <c r="WCC102" s="40"/>
      <c r="WCD102" s="40"/>
      <c r="WCE102" s="40"/>
      <c r="WCF102" s="40"/>
      <c r="WCG102" s="40"/>
      <c r="WCH102" s="40"/>
      <c r="WCI102" s="40"/>
      <c r="WCJ102" s="40"/>
      <c r="WCK102" s="40"/>
      <c r="WCL102" s="40"/>
      <c r="WCM102" s="40"/>
      <c r="WCN102" s="40"/>
      <c r="WCO102" s="40"/>
      <c r="WCP102" s="40"/>
      <c r="WCQ102" s="40"/>
      <c r="WCR102" s="40"/>
      <c r="WCS102" s="40"/>
      <c r="WCT102" s="40"/>
      <c r="WCU102" s="40"/>
      <c r="WCV102" s="40"/>
      <c r="WCW102" s="40"/>
      <c r="WCX102" s="40"/>
      <c r="WCY102" s="40"/>
      <c r="WCZ102" s="40"/>
      <c r="WDA102" s="40"/>
      <c r="WDB102" s="40"/>
      <c r="WDC102" s="40"/>
      <c r="WDD102" s="40"/>
      <c r="WDE102" s="40"/>
      <c r="WDF102" s="40"/>
      <c r="WDG102" s="40"/>
      <c r="WDH102" s="40"/>
      <c r="WDI102" s="40"/>
      <c r="WDJ102" s="40"/>
      <c r="WDK102" s="40"/>
      <c r="WDL102" s="40"/>
      <c r="WDM102" s="40"/>
      <c r="WDN102" s="40"/>
      <c r="WDO102" s="40"/>
      <c r="WDP102" s="40"/>
      <c r="WDQ102" s="40"/>
      <c r="WDR102" s="40"/>
      <c r="WDS102" s="40"/>
      <c r="WDT102" s="40"/>
      <c r="WDU102" s="40"/>
      <c r="WDV102" s="40"/>
      <c r="WDW102" s="40"/>
      <c r="WDX102" s="40"/>
      <c r="WDY102" s="40"/>
      <c r="WDZ102" s="40"/>
      <c r="WEA102" s="40"/>
      <c r="WEB102" s="40"/>
      <c r="WEC102" s="40"/>
      <c r="WED102" s="40"/>
      <c r="WEE102" s="40"/>
      <c r="WEF102" s="40"/>
      <c r="WEG102" s="40"/>
      <c r="WEH102" s="40"/>
      <c r="WEI102" s="40"/>
      <c r="WEJ102" s="40"/>
      <c r="WEK102" s="40"/>
      <c r="WEL102" s="40"/>
      <c r="WEM102" s="40"/>
      <c r="WEN102" s="40"/>
      <c r="WEO102" s="40"/>
      <c r="WEP102" s="40"/>
      <c r="WEQ102" s="40"/>
      <c r="WER102" s="40"/>
      <c r="WES102" s="40"/>
      <c r="WET102" s="40"/>
      <c r="WEU102" s="40"/>
      <c r="WEV102" s="40"/>
      <c r="WEW102" s="40"/>
      <c r="WEX102" s="40"/>
      <c r="WEY102" s="40"/>
      <c r="WEZ102" s="40"/>
      <c r="WFA102" s="40"/>
      <c r="WFB102" s="40"/>
      <c r="WFC102" s="40"/>
      <c r="WFD102" s="40"/>
      <c r="WFE102" s="40"/>
      <c r="WFF102" s="40"/>
      <c r="WFG102" s="40"/>
      <c r="WFH102" s="40"/>
      <c r="WFI102" s="40"/>
      <c r="WFJ102" s="40"/>
      <c r="WFK102" s="40"/>
      <c r="WFL102" s="40"/>
      <c r="WFM102" s="40"/>
      <c r="WFN102" s="40"/>
      <c r="WFO102" s="40"/>
      <c r="WFP102" s="40"/>
      <c r="WFQ102" s="40"/>
      <c r="WFR102" s="40"/>
      <c r="WFS102" s="40"/>
      <c r="WFT102" s="40"/>
      <c r="WFU102" s="40"/>
      <c r="WFV102" s="40"/>
      <c r="WFW102" s="40"/>
      <c r="WFX102" s="40"/>
      <c r="WFY102" s="40"/>
      <c r="WFZ102" s="40"/>
      <c r="WGA102" s="40"/>
      <c r="WGB102" s="40"/>
      <c r="WGC102" s="40"/>
      <c r="WGD102" s="40"/>
      <c r="WGE102" s="40"/>
      <c r="WGF102" s="40"/>
      <c r="WGG102" s="40"/>
      <c r="WGH102" s="40"/>
      <c r="WGI102" s="40"/>
      <c r="WGJ102" s="40"/>
      <c r="WGK102" s="40"/>
      <c r="WGL102" s="40"/>
      <c r="WGM102" s="40"/>
      <c r="WGN102" s="40"/>
      <c r="WGO102" s="40"/>
      <c r="WGP102" s="40"/>
      <c r="WGQ102" s="40"/>
      <c r="WGR102" s="40"/>
      <c r="WGS102" s="40"/>
      <c r="WGT102" s="40"/>
      <c r="WGU102" s="40"/>
      <c r="WGV102" s="40"/>
      <c r="WGW102" s="40"/>
      <c r="WGX102" s="40"/>
      <c r="WGY102" s="40"/>
      <c r="WGZ102" s="40"/>
      <c r="WHA102" s="40"/>
      <c r="WHB102" s="40"/>
      <c r="WHC102" s="40"/>
      <c r="WHD102" s="40"/>
      <c r="WHE102" s="40"/>
      <c r="WHF102" s="40"/>
      <c r="WHG102" s="40"/>
      <c r="WHH102" s="40"/>
      <c r="WHI102" s="40"/>
      <c r="WHJ102" s="40"/>
      <c r="WHK102" s="40"/>
      <c r="WHL102" s="40"/>
      <c r="WHM102" s="40"/>
      <c r="WHN102" s="40"/>
      <c r="WHO102" s="40"/>
      <c r="WHP102" s="40"/>
      <c r="WHQ102" s="40"/>
      <c r="WHR102" s="40"/>
      <c r="WHS102" s="40"/>
      <c r="WHT102" s="40"/>
      <c r="WHU102" s="40"/>
      <c r="WHV102" s="40"/>
      <c r="WHW102" s="40"/>
      <c r="WHX102" s="40"/>
      <c r="WHY102" s="40"/>
      <c r="WHZ102" s="40"/>
      <c r="WIA102" s="40"/>
      <c r="WIB102" s="40"/>
      <c r="WIC102" s="40"/>
      <c r="WID102" s="40"/>
      <c r="WIE102" s="40"/>
      <c r="WIF102" s="40"/>
      <c r="WIG102" s="40"/>
      <c r="WIH102" s="40"/>
      <c r="WII102" s="40"/>
      <c r="WIJ102" s="40"/>
      <c r="WIK102" s="40"/>
      <c r="WIL102" s="40"/>
      <c r="WIM102" s="40"/>
      <c r="WIN102" s="40"/>
      <c r="WIO102" s="40"/>
      <c r="WIP102" s="40"/>
      <c r="WIQ102" s="40"/>
      <c r="WIR102" s="40"/>
      <c r="WIS102" s="40"/>
      <c r="WIT102" s="40"/>
      <c r="WIU102" s="40"/>
      <c r="WIV102" s="40"/>
      <c r="WIW102" s="40"/>
      <c r="WIX102" s="40"/>
      <c r="WIY102" s="40"/>
      <c r="WIZ102" s="40"/>
      <c r="WJA102" s="40"/>
      <c r="WJB102" s="40"/>
      <c r="WJC102" s="40"/>
      <c r="WJD102" s="40"/>
      <c r="WJE102" s="40"/>
      <c r="WJF102" s="40"/>
      <c r="WJG102" s="40"/>
      <c r="WJH102" s="40"/>
      <c r="WJI102" s="40"/>
      <c r="WJJ102" s="40"/>
      <c r="WJK102" s="40"/>
      <c r="WJL102" s="40"/>
      <c r="WJM102" s="40"/>
      <c r="WJN102" s="40"/>
      <c r="WJO102" s="40"/>
      <c r="WJP102" s="40"/>
      <c r="WJQ102" s="40"/>
      <c r="WJR102" s="40"/>
      <c r="WJS102" s="40"/>
      <c r="WJT102" s="40"/>
      <c r="WJU102" s="40"/>
      <c r="WJV102" s="40"/>
      <c r="WJW102" s="40"/>
      <c r="WJX102" s="40"/>
      <c r="WJY102" s="40"/>
      <c r="WJZ102" s="40"/>
      <c r="WKA102" s="40"/>
      <c r="WKB102" s="40"/>
      <c r="WKC102" s="40"/>
      <c r="WKD102" s="40"/>
      <c r="WKE102" s="40"/>
      <c r="WKF102" s="40"/>
      <c r="WKG102" s="40"/>
      <c r="WKH102" s="40"/>
      <c r="WKI102" s="40"/>
      <c r="WKJ102" s="40"/>
      <c r="WKK102" s="40"/>
      <c r="WKL102" s="40"/>
      <c r="WKM102" s="40"/>
      <c r="WKN102" s="40"/>
      <c r="WKO102" s="40"/>
      <c r="WKP102" s="40"/>
      <c r="WKQ102" s="40"/>
      <c r="WKR102" s="40"/>
      <c r="WKS102" s="40"/>
      <c r="WKT102" s="40"/>
      <c r="WKU102" s="40"/>
      <c r="WKV102" s="40"/>
      <c r="WKW102" s="40"/>
      <c r="WKX102" s="40"/>
      <c r="WKY102" s="40"/>
      <c r="WKZ102" s="40"/>
      <c r="WLA102" s="40"/>
      <c r="WLB102" s="40"/>
      <c r="WLC102" s="40"/>
      <c r="WLD102" s="40"/>
      <c r="WLE102" s="40"/>
      <c r="WLF102" s="40"/>
      <c r="WLG102" s="40"/>
      <c r="WLH102" s="40"/>
      <c r="WLI102" s="40"/>
      <c r="WLJ102" s="40"/>
      <c r="WLK102" s="40"/>
      <c r="WLL102" s="40"/>
      <c r="WLM102" s="40"/>
      <c r="WLN102" s="40"/>
      <c r="WLO102" s="40"/>
      <c r="WLP102" s="40"/>
      <c r="WLQ102" s="40"/>
      <c r="WLR102" s="40"/>
      <c r="WLS102" s="40"/>
      <c r="WLT102" s="40"/>
      <c r="WLU102" s="40"/>
      <c r="WLV102" s="40"/>
      <c r="WLW102" s="40"/>
      <c r="WLX102" s="40"/>
      <c r="WLY102" s="40"/>
      <c r="WLZ102" s="40"/>
      <c r="WMA102" s="40"/>
      <c r="WMB102" s="40"/>
      <c r="WMC102" s="40"/>
      <c r="WMD102" s="40"/>
      <c r="WME102" s="40"/>
      <c r="WMF102" s="40"/>
      <c r="WMG102" s="40"/>
      <c r="WMH102" s="40"/>
      <c r="WMI102" s="40"/>
      <c r="WMJ102" s="40"/>
      <c r="WMK102" s="40"/>
      <c r="WML102" s="40"/>
      <c r="WMM102" s="40"/>
      <c r="WMN102" s="40"/>
      <c r="WMO102" s="40"/>
      <c r="WMP102" s="40"/>
      <c r="WMQ102" s="40"/>
      <c r="WMR102" s="40"/>
      <c r="WMS102" s="40"/>
      <c r="WMT102" s="40"/>
      <c r="WMU102" s="40"/>
      <c r="WMV102" s="40"/>
      <c r="WMW102" s="40"/>
      <c r="WMX102" s="40"/>
      <c r="WMY102" s="40"/>
      <c r="WMZ102" s="40"/>
      <c r="WNA102" s="40"/>
      <c r="WNB102" s="40"/>
      <c r="WNC102" s="40"/>
      <c r="WND102" s="40"/>
      <c r="WNE102" s="40"/>
      <c r="WNF102" s="40"/>
      <c r="WNG102" s="40"/>
      <c r="WNH102" s="40"/>
      <c r="WNI102" s="40"/>
      <c r="WNJ102" s="40"/>
      <c r="WNK102" s="40"/>
      <c r="WNL102" s="40"/>
      <c r="WNM102" s="40"/>
      <c r="WNN102" s="40"/>
      <c r="WNO102" s="40"/>
      <c r="WNP102" s="40"/>
      <c r="WNQ102" s="40"/>
      <c r="WNR102" s="40"/>
      <c r="WNS102" s="40"/>
      <c r="WNT102" s="40"/>
      <c r="WNU102" s="40"/>
      <c r="WNV102" s="40"/>
      <c r="WNW102" s="40"/>
      <c r="WNX102" s="40"/>
      <c r="WNY102" s="40"/>
      <c r="WNZ102" s="40"/>
      <c r="WOA102" s="40"/>
      <c r="WOB102" s="40"/>
      <c r="WOC102" s="40"/>
      <c r="WOD102" s="40"/>
      <c r="WOE102" s="40"/>
      <c r="WOF102" s="40"/>
      <c r="WOG102" s="40"/>
      <c r="WOH102" s="40"/>
      <c r="WOI102" s="40"/>
      <c r="WOJ102" s="40"/>
      <c r="WOK102" s="40"/>
      <c r="WOL102" s="40"/>
      <c r="WOM102" s="40"/>
      <c r="WON102" s="40"/>
      <c r="WOO102" s="40"/>
      <c r="WOP102" s="40"/>
      <c r="WOQ102" s="40"/>
      <c r="WOR102" s="40"/>
      <c r="WOS102" s="40"/>
      <c r="WOT102" s="40"/>
      <c r="WOU102" s="40"/>
      <c r="WOV102" s="40"/>
      <c r="WOW102" s="40"/>
      <c r="WOX102" s="40"/>
      <c r="WOY102" s="40"/>
      <c r="WOZ102" s="40"/>
      <c r="WPA102" s="40"/>
      <c r="WPB102" s="40"/>
      <c r="WPC102" s="40"/>
      <c r="WPD102" s="40"/>
      <c r="WPE102" s="40"/>
      <c r="WPF102" s="40"/>
      <c r="WPG102" s="40"/>
      <c r="WPH102" s="40"/>
      <c r="WPI102" s="40"/>
      <c r="WPJ102" s="40"/>
      <c r="WPK102" s="40"/>
      <c r="WPL102" s="40"/>
      <c r="WPM102" s="40"/>
      <c r="WPN102" s="40"/>
      <c r="WPO102" s="40"/>
      <c r="WPP102" s="40"/>
      <c r="WPQ102" s="40"/>
      <c r="WPR102" s="40"/>
      <c r="WPS102" s="40"/>
      <c r="WPT102" s="40"/>
      <c r="WPU102" s="40"/>
      <c r="WPV102" s="40"/>
      <c r="WPW102" s="40"/>
      <c r="WPX102" s="40"/>
      <c r="WPY102" s="40"/>
      <c r="WPZ102" s="40"/>
      <c r="WQA102" s="40"/>
      <c r="WQB102" s="40"/>
      <c r="WQC102" s="40"/>
      <c r="WQD102" s="40"/>
      <c r="WQE102" s="40"/>
      <c r="WQF102" s="40"/>
      <c r="WQG102" s="40"/>
      <c r="WQH102" s="40"/>
      <c r="WQI102" s="40"/>
      <c r="WQJ102" s="40"/>
      <c r="WQK102" s="40"/>
      <c r="WQL102" s="40"/>
      <c r="WQM102" s="40"/>
      <c r="WQN102" s="40"/>
      <c r="WQO102" s="40"/>
      <c r="WQP102" s="40"/>
      <c r="WQQ102" s="40"/>
      <c r="WQR102" s="40"/>
      <c r="WQS102" s="40"/>
      <c r="WQT102" s="40"/>
      <c r="WQU102" s="40"/>
      <c r="WQV102" s="40"/>
      <c r="WQW102" s="40"/>
      <c r="WQX102" s="40"/>
      <c r="WQY102" s="40"/>
      <c r="WQZ102" s="40"/>
      <c r="WRA102" s="40"/>
      <c r="WRB102" s="40"/>
      <c r="WRC102" s="40"/>
      <c r="WRD102" s="40"/>
      <c r="WRE102" s="40"/>
      <c r="WRF102" s="40"/>
      <c r="WRG102" s="40"/>
      <c r="WRH102" s="40"/>
      <c r="WRI102" s="40"/>
      <c r="WRJ102" s="40"/>
      <c r="WRK102" s="40"/>
      <c r="WRL102" s="40"/>
      <c r="WRM102" s="40"/>
      <c r="WRN102" s="40"/>
      <c r="WRO102" s="40"/>
      <c r="WRP102" s="40"/>
      <c r="WRQ102" s="40"/>
      <c r="WRR102" s="40"/>
      <c r="WRS102" s="40"/>
      <c r="WRT102" s="40"/>
      <c r="WRU102" s="40"/>
      <c r="WRV102" s="40"/>
      <c r="WRW102" s="40"/>
      <c r="WRX102" s="40"/>
      <c r="WRY102" s="40"/>
      <c r="WRZ102" s="40"/>
      <c r="WSA102" s="40"/>
      <c r="WSB102" s="40"/>
      <c r="WSC102" s="40"/>
      <c r="WSD102" s="40"/>
      <c r="WSE102" s="40"/>
      <c r="WSF102" s="40"/>
      <c r="WSG102" s="40"/>
      <c r="WSH102" s="40"/>
      <c r="WSI102" s="40"/>
      <c r="WSJ102" s="40"/>
      <c r="WSK102" s="40"/>
      <c r="WSL102" s="40"/>
      <c r="WSM102" s="40"/>
      <c r="WSN102" s="40"/>
      <c r="WSO102" s="40"/>
      <c r="WSP102" s="40"/>
      <c r="WSQ102" s="40"/>
      <c r="WSR102" s="40"/>
      <c r="WSS102" s="40"/>
      <c r="WST102" s="40"/>
      <c r="WSU102" s="40"/>
      <c r="WSV102" s="40"/>
      <c r="WSW102" s="40"/>
      <c r="WSX102" s="40"/>
      <c r="WSY102" s="40"/>
      <c r="WSZ102" s="40"/>
      <c r="WTA102" s="40"/>
      <c r="WTB102" s="40"/>
      <c r="WTC102" s="40"/>
      <c r="WTD102" s="40"/>
      <c r="WTE102" s="40"/>
      <c r="WTF102" s="40"/>
      <c r="WTG102" s="40"/>
      <c r="WTH102" s="40"/>
      <c r="WTI102" s="40"/>
      <c r="WTJ102" s="40"/>
      <c r="WTK102" s="40"/>
      <c r="WTL102" s="40"/>
      <c r="WTM102" s="40"/>
      <c r="WTN102" s="40"/>
      <c r="WTO102" s="40"/>
      <c r="WTP102" s="40"/>
      <c r="WTQ102" s="40"/>
      <c r="WTR102" s="40"/>
      <c r="WTS102" s="40"/>
      <c r="WTT102" s="40"/>
      <c r="WTU102" s="40"/>
      <c r="WTV102" s="40"/>
      <c r="WTW102" s="40"/>
      <c r="WTX102" s="40"/>
      <c r="WTY102" s="40"/>
      <c r="WTZ102" s="40"/>
      <c r="WUA102" s="40"/>
      <c r="WUB102" s="40"/>
      <c r="WUC102" s="40"/>
      <c r="WUD102" s="40"/>
      <c r="WUE102" s="40"/>
      <c r="WUF102" s="40"/>
      <c r="WUG102" s="40"/>
      <c r="WUH102" s="40"/>
      <c r="WUI102" s="40"/>
      <c r="WUJ102" s="40"/>
      <c r="WUK102" s="40"/>
      <c r="WUL102" s="40"/>
      <c r="WUM102" s="40"/>
      <c r="WUN102" s="40"/>
      <c r="WUO102" s="40"/>
      <c r="WUP102" s="40"/>
      <c r="WUQ102" s="40"/>
      <c r="WUR102" s="40"/>
      <c r="WUS102" s="40"/>
      <c r="WUT102" s="40"/>
      <c r="WUU102" s="40"/>
      <c r="WUV102" s="40"/>
      <c r="WUW102" s="40"/>
      <c r="WUX102" s="40"/>
      <c r="WUY102" s="40"/>
      <c r="WUZ102" s="40"/>
      <c r="WVA102" s="40"/>
      <c r="WVB102" s="40"/>
      <c r="WVC102" s="40"/>
      <c r="WVD102" s="40"/>
      <c r="WVE102" s="40"/>
      <c r="WVF102" s="40"/>
      <c r="WVG102" s="40"/>
      <c r="WVH102" s="40"/>
      <c r="WVI102" s="40"/>
      <c r="WVJ102" s="40"/>
      <c r="WVK102" s="40"/>
      <c r="WVL102" s="40"/>
      <c r="WVM102" s="40"/>
      <c r="WVN102" s="40"/>
      <c r="WVO102" s="40"/>
      <c r="WVP102" s="40"/>
      <c r="WVQ102" s="40"/>
      <c r="WVR102" s="40"/>
      <c r="WVS102" s="40"/>
      <c r="WVT102" s="40"/>
      <c r="WVU102" s="40"/>
      <c r="WVV102" s="40"/>
      <c r="WVW102" s="40"/>
      <c r="WVX102" s="40"/>
      <c r="WVY102" s="40"/>
      <c r="WVZ102" s="40"/>
      <c r="WWA102" s="40"/>
      <c r="WWB102" s="40"/>
      <c r="WWC102" s="40"/>
      <c r="WWD102" s="40"/>
      <c r="WWE102" s="40"/>
      <c r="WWF102" s="40"/>
      <c r="WWG102" s="40"/>
      <c r="WWH102" s="40"/>
      <c r="WWI102" s="40"/>
      <c r="WWJ102" s="40"/>
      <c r="WWK102" s="40"/>
      <c r="WWL102" s="40"/>
      <c r="WWM102" s="40"/>
      <c r="WWN102" s="40"/>
      <c r="WWO102" s="40"/>
      <c r="WWP102" s="40"/>
      <c r="WWQ102" s="40"/>
      <c r="WWR102" s="40"/>
      <c r="WWS102" s="40"/>
      <c r="WWT102" s="40"/>
      <c r="WWU102" s="40"/>
      <c r="WWV102" s="40"/>
      <c r="WWW102" s="40"/>
      <c r="WWX102" s="40"/>
      <c r="WWY102" s="40"/>
      <c r="WWZ102" s="40"/>
      <c r="WXA102" s="40"/>
      <c r="WXB102" s="40"/>
      <c r="WXC102" s="40"/>
      <c r="WXD102" s="40"/>
      <c r="WXE102" s="40"/>
      <c r="WXF102" s="40"/>
      <c r="WXG102" s="40"/>
      <c r="WXH102" s="40"/>
      <c r="WXI102" s="40"/>
      <c r="WXJ102" s="40"/>
      <c r="WXK102" s="40"/>
      <c r="WXL102" s="40"/>
      <c r="WXM102" s="40"/>
      <c r="WXN102" s="40"/>
      <c r="WXO102" s="40"/>
      <c r="WXP102" s="40"/>
      <c r="WXQ102" s="40"/>
      <c r="WXR102" s="40"/>
      <c r="WXS102" s="40"/>
      <c r="WXT102" s="40"/>
      <c r="WXU102" s="40"/>
      <c r="WXV102" s="40"/>
      <c r="WXW102" s="40"/>
      <c r="WXX102" s="40"/>
      <c r="WXY102" s="40"/>
      <c r="WXZ102" s="40"/>
      <c r="WYA102" s="40"/>
      <c r="WYB102" s="40"/>
      <c r="WYC102" s="40"/>
      <c r="WYD102" s="40"/>
      <c r="WYE102" s="40"/>
      <c r="WYF102" s="40"/>
      <c r="WYG102" s="40"/>
      <c r="WYH102" s="40"/>
      <c r="WYI102" s="40"/>
      <c r="WYJ102" s="40"/>
      <c r="WYK102" s="40"/>
      <c r="WYL102" s="40"/>
      <c r="WYM102" s="40"/>
      <c r="WYN102" s="40"/>
      <c r="WYO102" s="40"/>
      <c r="WYP102" s="40"/>
      <c r="WYQ102" s="40"/>
      <c r="WYR102" s="40"/>
      <c r="WYS102" s="40"/>
      <c r="WYT102" s="40"/>
      <c r="WYU102" s="40"/>
      <c r="WYV102" s="40"/>
      <c r="WYW102" s="40"/>
      <c r="WYX102" s="40"/>
      <c r="WYY102" s="40"/>
      <c r="WYZ102" s="40"/>
      <c r="WZA102" s="40"/>
      <c r="WZB102" s="40"/>
      <c r="WZC102" s="40"/>
      <c r="WZD102" s="40"/>
      <c r="WZE102" s="40"/>
      <c r="WZF102" s="40"/>
      <c r="WZG102" s="40"/>
      <c r="WZH102" s="40"/>
      <c r="WZI102" s="40"/>
      <c r="WZJ102" s="40"/>
      <c r="WZK102" s="40"/>
      <c r="WZL102" s="40"/>
      <c r="WZM102" s="40"/>
      <c r="WZN102" s="40"/>
      <c r="WZO102" s="40"/>
      <c r="WZP102" s="40"/>
      <c r="WZQ102" s="40"/>
      <c r="WZR102" s="40"/>
      <c r="WZS102" s="40"/>
      <c r="WZT102" s="40"/>
      <c r="WZU102" s="40"/>
      <c r="WZV102" s="40"/>
      <c r="WZW102" s="40"/>
      <c r="WZX102" s="40"/>
      <c r="WZY102" s="40"/>
      <c r="WZZ102" s="40"/>
      <c r="XAA102" s="40"/>
      <c r="XAB102" s="40"/>
      <c r="XAC102" s="40"/>
      <c r="XAD102" s="40"/>
      <c r="XAE102" s="40"/>
      <c r="XAF102" s="40"/>
      <c r="XAG102" s="40"/>
      <c r="XAH102" s="40"/>
      <c r="XAI102" s="40"/>
      <c r="XAJ102" s="40"/>
      <c r="XAK102" s="40"/>
      <c r="XAL102" s="40"/>
      <c r="XAM102" s="40"/>
      <c r="XAN102" s="40"/>
      <c r="XAO102" s="40"/>
      <c r="XAP102" s="40"/>
      <c r="XAQ102" s="40"/>
      <c r="XAR102" s="40"/>
      <c r="XAS102" s="40"/>
      <c r="XAT102" s="40"/>
      <c r="XAU102" s="40"/>
      <c r="XAV102" s="40"/>
      <c r="XAW102" s="40"/>
      <c r="XAX102" s="40"/>
      <c r="XAY102" s="40"/>
      <c r="XAZ102" s="40"/>
      <c r="XBA102" s="40"/>
      <c r="XBB102" s="40"/>
      <c r="XBC102" s="40"/>
      <c r="XBD102" s="40"/>
      <c r="XBE102" s="40"/>
      <c r="XBF102" s="40"/>
      <c r="XBG102" s="40"/>
      <c r="XBH102" s="40"/>
      <c r="XBI102" s="40"/>
      <c r="XBJ102" s="40"/>
      <c r="XBK102" s="40"/>
      <c r="XBL102" s="40"/>
      <c r="XBM102" s="40"/>
      <c r="XBN102" s="40"/>
      <c r="XBO102" s="40"/>
      <c r="XBP102" s="40"/>
      <c r="XBQ102" s="40"/>
      <c r="XBR102" s="40"/>
      <c r="XBS102" s="40"/>
      <c r="XBT102" s="40"/>
      <c r="XBU102" s="40"/>
      <c r="XBV102" s="40"/>
      <c r="XBW102" s="40"/>
      <c r="XBX102" s="40"/>
      <c r="XBY102" s="40"/>
      <c r="XBZ102" s="40"/>
      <c r="XCA102" s="40"/>
      <c r="XCB102" s="40"/>
      <c r="XCC102" s="40"/>
      <c r="XCD102" s="40"/>
      <c r="XCE102" s="40"/>
      <c r="XCF102" s="40"/>
      <c r="XCG102" s="40"/>
      <c r="XCH102" s="40"/>
      <c r="XCI102" s="40"/>
      <c r="XCJ102" s="40"/>
      <c r="XCK102" s="40"/>
      <c r="XCL102" s="40"/>
      <c r="XCM102" s="40"/>
      <c r="XCN102" s="40"/>
      <c r="XCO102" s="40"/>
      <c r="XCP102" s="40"/>
      <c r="XCQ102" s="40"/>
      <c r="XCR102" s="40"/>
      <c r="XCS102" s="40"/>
      <c r="XCT102" s="40"/>
      <c r="XCU102" s="40"/>
      <c r="XCV102" s="40"/>
      <c r="XCW102" s="40"/>
      <c r="XCX102" s="40"/>
      <c r="XCY102" s="40"/>
      <c r="XCZ102" s="40"/>
      <c r="XDA102" s="40"/>
      <c r="XDB102" s="40"/>
      <c r="XDC102" s="40"/>
      <c r="XDD102" s="40"/>
      <c r="XDE102" s="40"/>
      <c r="XDF102" s="40"/>
      <c r="XDG102" s="40"/>
      <c r="XDH102" s="40"/>
      <c r="XDI102" s="40"/>
      <c r="XDJ102" s="40"/>
      <c r="XDK102" s="40"/>
      <c r="XDL102" s="40"/>
      <c r="XDM102" s="40"/>
      <c r="XDN102" s="40"/>
      <c r="XDO102" s="40"/>
      <c r="XDP102" s="40"/>
      <c r="XDQ102" s="40"/>
      <c r="XDR102" s="40"/>
      <c r="XDS102" s="40"/>
      <c r="XDT102" s="40"/>
      <c r="XDU102" s="40"/>
      <c r="XDV102" s="40"/>
      <c r="XDW102" s="40"/>
      <c r="XDX102" s="40"/>
      <c r="XDY102" s="40"/>
      <c r="XDZ102" s="40"/>
      <c r="XEA102" s="40"/>
      <c r="XEB102" s="40"/>
      <c r="XEC102" s="40"/>
      <c r="XED102" s="40"/>
      <c r="XEE102" s="40"/>
      <c r="XEF102" s="40"/>
      <c r="XEG102" s="40"/>
      <c r="XEH102" s="40"/>
      <c r="XEI102" s="40"/>
      <c r="XEJ102" s="40"/>
      <c r="XEK102" s="40"/>
      <c r="XEL102" s="40"/>
      <c r="XEM102" s="40"/>
      <c r="XEN102" s="40"/>
      <c r="XEO102" s="40"/>
      <c r="XEP102" s="40"/>
      <c r="XEQ102" s="40"/>
      <c r="XER102" s="40"/>
      <c r="XES102" s="40"/>
      <c r="XET102" s="40"/>
      <c r="XEU102" s="40"/>
      <c r="XEV102" s="40"/>
      <c r="XEW102" s="40"/>
      <c r="XEX102" s="40"/>
      <c r="XEY102" s="40"/>
      <c r="XEZ102" s="40"/>
      <c r="XFA102" s="40"/>
      <c r="XFB102" s="40"/>
      <c r="XFC102" s="40"/>
      <c r="XFD102" s="40"/>
    </row>
    <row r="103" spans="2:16384" ht="30" customHeight="1">
      <c r="B103" s="350">
        <f>SUM(B74:B100)</f>
        <v>6467181.1100000003</v>
      </c>
      <c r="C103" s="138" t="s">
        <v>9</v>
      </c>
      <c r="D103" s="223"/>
      <c r="E103" s="277"/>
      <c r="F103" s="94"/>
      <c r="G103" s="183"/>
      <c r="H103" s="183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  <c r="GL103" s="40"/>
      <c r="GM103" s="40"/>
      <c r="GN103" s="40"/>
      <c r="GO103" s="40"/>
      <c r="GP103" s="40"/>
      <c r="GQ103" s="40"/>
      <c r="GR103" s="40"/>
      <c r="GS103" s="40"/>
      <c r="GT103" s="40"/>
      <c r="GU103" s="40"/>
      <c r="GV103" s="40"/>
      <c r="GW103" s="40"/>
      <c r="GX103" s="40"/>
      <c r="GY103" s="40"/>
      <c r="GZ103" s="40"/>
      <c r="HA103" s="40"/>
      <c r="HB103" s="40"/>
      <c r="HC103" s="40"/>
      <c r="HD103" s="40"/>
      <c r="HE103" s="40"/>
      <c r="HF103" s="40"/>
      <c r="HG103" s="40"/>
      <c r="HH103" s="40"/>
      <c r="HI103" s="40"/>
      <c r="HJ103" s="40"/>
      <c r="HK103" s="40"/>
      <c r="HL103" s="40"/>
      <c r="HM103" s="40"/>
      <c r="HN103" s="40"/>
      <c r="HO103" s="40"/>
      <c r="HP103" s="40"/>
      <c r="HQ103" s="40"/>
      <c r="HR103" s="40"/>
      <c r="HS103" s="40"/>
      <c r="HT103" s="40"/>
      <c r="HU103" s="40"/>
      <c r="HV103" s="40"/>
      <c r="HW103" s="40"/>
      <c r="HX103" s="40"/>
      <c r="HY103" s="40"/>
      <c r="HZ103" s="40"/>
      <c r="IA103" s="40"/>
      <c r="IB103" s="40"/>
      <c r="IC103" s="40"/>
      <c r="ID103" s="40"/>
      <c r="IE103" s="40"/>
      <c r="IF103" s="40"/>
      <c r="IG103" s="40"/>
      <c r="IH103" s="40"/>
      <c r="II103" s="40"/>
      <c r="IJ103" s="40"/>
      <c r="IK103" s="40"/>
      <c r="IL103" s="40"/>
      <c r="IM103" s="40"/>
      <c r="IN103" s="40"/>
      <c r="IO103" s="40"/>
      <c r="IP103" s="40"/>
      <c r="IQ103" s="40"/>
      <c r="IR103" s="40"/>
      <c r="IS103" s="40"/>
      <c r="IT103" s="40"/>
      <c r="IU103" s="40"/>
      <c r="IV103" s="40"/>
      <c r="IW103" s="40"/>
      <c r="IX103" s="40"/>
      <c r="IY103" s="40"/>
      <c r="IZ103" s="40"/>
      <c r="JA103" s="40"/>
      <c r="JB103" s="40"/>
      <c r="JC103" s="40"/>
      <c r="JD103" s="40"/>
      <c r="JE103" s="40"/>
      <c r="JF103" s="40"/>
      <c r="JG103" s="40"/>
      <c r="JH103" s="40"/>
      <c r="JI103" s="40"/>
      <c r="JJ103" s="40"/>
      <c r="JK103" s="40"/>
      <c r="JL103" s="40"/>
      <c r="JM103" s="40"/>
      <c r="JN103" s="40"/>
      <c r="JO103" s="40"/>
      <c r="JP103" s="40"/>
      <c r="JQ103" s="40"/>
      <c r="JR103" s="40"/>
      <c r="JS103" s="40"/>
      <c r="JT103" s="40"/>
      <c r="JU103" s="40"/>
      <c r="JV103" s="40"/>
      <c r="JW103" s="40"/>
      <c r="JX103" s="40"/>
      <c r="JY103" s="40"/>
      <c r="JZ103" s="40"/>
      <c r="KA103" s="40"/>
      <c r="KB103" s="40"/>
      <c r="KC103" s="40"/>
      <c r="KD103" s="40"/>
      <c r="KE103" s="40"/>
      <c r="KF103" s="40"/>
      <c r="KG103" s="40"/>
      <c r="KH103" s="40"/>
      <c r="KI103" s="40"/>
      <c r="KJ103" s="40"/>
      <c r="KK103" s="40"/>
      <c r="KL103" s="40"/>
      <c r="KM103" s="40"/>
      <c r="KN103" s="40"/>
      <c r="KO103" s="40"/>
      <c r="KP103" s="40"/>
      <c r="KQ103" s="40"/>
      <c r="KR103" s="40"/>
      <c r="KS103" s="40"/>
      <c r="KT103" s="40"/>
      <c r="KU103" s="40"/>
      <c r="KV103" s="40"/>
      <c r="KW103" s="40"/>
      <c r="KX103" s="40"/>
      <c r="KY103" s="40"/>
      <c r="KZ103" s="40"/>
      <c r="LA103" s="40"/>
      <c r="LB103" s="40"/>
      <c r="LC103" s="40"/>
      <c r="LD103" s="40"/>
      <c r="LE103" s="40"/>
      <c r="LF103" s="40"/>
      <c r="LG103" s="40"/>
      <c r="LH103" s="40"/>
      <c r="LI103" s="40"/>
      <c r="LJ103" s="40"/>
      <c r="LK103" s="40"/>
      <c r="LL103" s="40"/>
      <c r="LM103" s="40"/>
      <c r="LN103" s="40"/>
      <c r="LO103" s="40"/>
      <c r="LP103" s="40"/>
      <c r="LQ103" s="40"/>
      <c r="LR103" s="40"/>
      <c r="LS103" s="40"/>
      <c r="LT103" s="40"/>
      <c r="LU103" s="40"/>
      <c r="LV103" s="40"/>
      <c r="LW103" s="40"/>
      <c r="LX103" s="40"/>
      <c r="LY103" s="40"/>
      <c r="LZ103" s="40"/>
      <c r="MA103" s="40"/>
      <c r="MB103" s="40"/>
      <c r="MC103" s="40"/>
      <c r="MD103" s="40"/>
      <c r="ME103" s="40"/>
      <c r="MF103" s="40"/>
      <c r="MG103" s="40"/>
      <c r="MH103" s="40"/>
      <c r="MI103" s="40"/>
      <c r="MJ103" s="40"/>
      <c r="MK103" s="40"/>
      <c r="ML103" s="40"/>
      <c r="MM103" s="40"/>
      <c r="MN103" s="40"/>
      <c r="MO103" s="40"/>
      <c r="MP103" s="40"/>
      <c r="MQ103" s="40"/>
      <c r="MR103" s="40"/>
      <c r="MS103" s="40"/>
      <c r="MT103" s="40"/>
      <c r="MU103" s="40"/>
      <c r="MV103" s="40"/>
      <c r="MW103" s="40"/>
      <c r="MX103" s="40"/>
      <c r="MY103" s="40"/>
      <c r="MZ103" s="40"/>
      <c r="NA103" s="40"/>
      <c r="NB103" s="40"/>
      <c r="NC103" s="40"/>
      <c r="ND103" s="40"/>
      <c r="NE103" s="40"/>
      <c r="NF103" s="40"/>
      <c r="NG103" s="40"/>
      <c r="NH103" s="40"/>
      <c r="NI103" s="40"/>
      <c r="NJ103" s="40"/>
      <c r="NK103" s="40"/>
      <c r="NL103" s="40"/>
      <c r="NM103" s="40"/>
      <c r="NN103" s="40"/>
      <c r="NO103" s="40"/>
      <c r="NP103" s="40"/>
      <c r="NQ103" s="40"/>
      <c r="NR103" s="40"/>
      <c r="NS103" s="40"/>
      <c r="NT103" s="40"/>
      <c r="NU103" s="40"/>
      <c r="NV103" s="40"/>
      <c r="NW103" s="40"/>
      <c r="NX103" s="40"/>
      <c r="NY103" s="40"/>
      <c r="NZ103" s="40"/>
      <c r="OA103" s="40"/>
      <c r="OB103" s="40"/>
      <c r="OC103" s="40"/>
      <c r="OD103" s="40"/>
      <c r="OE103" s="40"/>
      <c r="OF103" s="40"/>
      <c r="OG103" s="40"/>
      <c r="OH103" s="40"/>
      <c r="OI103" s="40"/>
      <c r="OJ103" s="40"/>
      <c r="OK103" s="40"/>
      <c r="OL103" s="40"/>
      <c r="OM103" s="40"/>
      <c r="ON103" s="40"/>
      <c r="OO103" s="40"/>
      <c r="OP103" s="40"/>
      <c r="OQ103" s="40"/>
      <c r="OR103" s="40"/>
      <c r="OS103" s="40"/>
      <c r="OT103" s="40"/>
      <c r="OU103" s="40"/>
      <c r="OV103" s="40"/>
      <c r="OW103" s="40"/>
      <c r="OX103" s="40"/>
      <c r="OY103" s="40"/>
      <c r="OZ103" s="40"/>
      <c r="PA103" s="40"/>
      <c r="PB103" s="40"/>
      <c r="PC103" s="40"/>
      <c r="PD103" s="40"/>
      <c r="PE103" s="40"/>
      <c r="PF103" s="40"/>
      <c r="PG103" s="40"/>
      <c r="PH103" s="40"/>
      <c r="PI103" s="40"/>
      <c r="PJ103" s="40"/>
      <c r="PK103" s="40"/>
      <c r="PL103" s="40"/>
      <c r="PM103" s="40"/>
      <c r="PN103" s="40"/>
      <c r="PO103" s="40"/>
      <c r="PP103" s="40"/>
      <c r="PQ103" s="40"/>
      <c r="PR103" s="40"/>
      <c r="PS103" s="40"/>
      <c r="PT103" s="40"/>
      <c r="PU103" s="40"/>
      <c r="PV103" s="40"/>
      <c r="PW103" s="40"/>
      <c r="PX103" s="40"/>
      <c r="PY103" s="40"/>
      <c r="PZ103" s="40"/>
      <c r="QA103" s="40"/>
      <c r="QB103" s="40"/>
      <c r="QC103" s="40"/>
      <c r="QD103" s="40"/>
      <c r="QE103" s="40"/>
      <c r="QF103" s="40"/>
      <c r="QG103" s="40"/>
      <c r="QH103" s="40"/>
      <c r="QI103" s="40"/>
      <c r="QJ103" s="40"/>
      <c r="QK103" s="40"/>
      <c r="QL103" s="40"/>
      <c r="QM103" s="40"/>
      <c r="QN103" s="40"/>
      <c r="QO103" s="40"/>
      <c r="QP103" s="40"/>
      <c r="QQ103" s="40"/>
      <c r="QR103" s="40"/>
      <c r="QS103" s="40"/>
      <c r="QT103" s="40"/>
      <c r="QU103" s="40"/>
      <c r="QV103" s="40"/>
      <c r="QW103" s="40"/>
      <c r="QX103" s="40"/>
      <c r="QY103" s="40"/>
      <c r="QZ103" s="40"/>
      <c r="RA103" s="40"/>
      <c r="RB103" s="40"/>
      <c r="RC103" s="40"/>
      <c r="RD103" s="40"/>
      <c r="RE103" s="40"/>
      <c r="RF103" s="40"/>
      <c r="RG103" s="40"/>
      <c r="RH103" s="40"/>
      <c r="RI103" s="40"/>
      <c r="RJ103" s="40"/>
      <c r="RK103" s="40"/>
      <c r="RL103" s="40"/>
      <c r="RM103" s="40"/>
      <c r="RN103" s="40"/>
      <c r="RO103" s="40"/>
      <c r="RP103" s="40"/>
      <c r="RQ103" s="40"/>
      <c r="RR103" s="40"/>
      <c r="RS103" s="40"/>
      <c r="RT103" s="40"/>
      <c r="RU103" s="40"/>
      <c r="RV103" s="40"/>
      <c r="RW103" s="40"/>
      <c r="RX103" s="40"/>
      <c r="RY103" s="40"/>
      <c r="RZ103" s="40"/>
      <c r="SA103" s="40"/>
      <c r="SB103" s="40"/>
      <c r="SC103" s="40"/>
      <c r="SD103" s="40"/>
      <c r="SE103" s="40"/>
      <c r="SF103" s="40"/>
      <c r="SG103" s="40"/>
      <c r="SH103" s="40"/>
      <c r="SI103" s="40"/>
      <c r="SJ103" s="40"/>
      <c r="SK103" s="40"/>
      <c r="SL103" s="40"/>
      <c r="SM103" s="40"/>
      <c r="SN103" s="40"/>
      <c r="SO103" s="40"/>
      <c r="SP103" s="40"/>
      <c r="SQ103" s="40"/>
      <c r="SR103" s="40"/>
      <c r="SS103" s="40"/>
      <c r="ST103" s="40"/>
      <c r="SU103" s="40"/>
      <c r="SV103" s="40"/>
      <c r="SW103" s="40"/>
      <c r="SX103" s="40"/>
      <c r="SY103" s="40"/>
      <c r="SZ103" s="40"/>
      <c r="TA103" s="40"/>
      <c r="TB103" s="40"/>
      <c r="TC103" s="40"/>
      <c r="TD103" s="40"/>
      <c r="TE103" s="40"/>
      <c r="TF103" s="40"/>
      <c r="TG103" s="40"/>
      <c r="TH103" s="40"/>
      <c r="TI103" s="40"/>
      <c r="TJ103" s="40"/>
      <c r="TK103" s="40"/>
      <c r="TL103" s="40"/>
      <c r="TM103" s="40"/>
      <c r="TN103" s="40"/>
      <c r="TO103" s="40"/>
      <c r="TP103" s="40"/>
      <c r="TQ103" s="40"/>
      <c r="TR103" s="40"/>
      <c r="TS103" s="40"/>
      <c r="TT103" s="40"/>
      <c r="TU103" s="40"/>
      <c r="TV103" s="40"/>
      <c r="TW103" s="40"/>
      <c r="TX103" s="40"/>
      <c r="TY103" s="40"/>
      <c r="TZ103" s="40"/>
      <c r="UA103" s="40"/>
      <c r="UB103" s="40"/>
      <c r="UC103" s="40"/>
      <c r="UD103" s="40"/>
      <c r="UE103" s="40"/>
      <c r="UF103" s="40"/>
      <c r="UG103" s="40"/>
      <c r="UH103" s="40"/>
      <c r="UI103" s="40"/>
      <c r="UJ103" s="40"/>
      <c r="UK103" s="40"/>
      <c r="UL103" s="40"/>
      <c r="UM103" s="40"/>
      <c r="UN103" s="40"/>
      <c r="UO103" s="40"/>
      <c r="UP103" s="40"/>
      <c r="UQ103" s="40"/>
      <c r="UR103" s="40"/>
      <c r="US103" s="40"/>
      <c r="UT103" s="40"/>
      <c r="UU103" s="40"/>
      <c r="UV103" s="40"/>
      <c r="UW103" s="40"/>
      <c r="UX103" s="40"/>
      <c r="UY103" s="40"/>
      <c r="UZ103" s="40"/>
      <c r="VA103" s="40"/>
      <c r="VB103" s="40"/>
      <c r="VC103" s="40"/>
      <c r="VD103" s="40"/>
      <c r="VE103" s="40"/>
      <c r="VF103" s="40"/>
      <c r="VG103" s="40"/>
      <c r="VH103" s="40"/>
      <c r="VI103" s="40"/>
      <c r="VJ103" s="40"/>
      <c r="VK103" s="40"/>
      <c r="VL103" s="40"/>
      <c r="VM103" s="40"/>
      <c r="VN103" s="40"/>
      <c r="VO103" s="40"/>
      <c r="VP103" s="40"/>
      <c r="VQ103" s="40"/>
      <c r="VR103" s="40"/>
      <c r="VS103" s="40"/>
      <c r="VT103" s="40"/>
      <c r="VU103" s="40"/>
      <c r="VV103" s="40"/>
      <c r="VW103" s="40"/>
      <c r="VX103" s="40"/>
      <c r="VY103" s="40"/>
      <c r="VZ103" s="40"/>
      <c r="WA103" s="40"/>
      <c r="WB103" s="40"/>
      <c r="WC103" s="40"/>
      <c r="WD103" s="40"/>
      <c r="WE103" s="40"/>
      <c r="WF103" s="40"/>
      <c r="WG103" s="40"/>
      <c r="WH103" s="40"/>
      <c r="WI103" s="40"/>
      <c r="WJ103" s="40"/>
      <c r="WK103" s="40"/>
      <c r="WL103" s="40"/>
      <c r="WM103" s="40"/>
      <c r="WN103" s="40"/>
      <c r="WO103" s="40"/>
      <c r="WP103" s="40"/>
      <c r="WQ103" s="40"/>
      <c r="WR103" s="40"/>
      <c r="WS103" s="40"/>
      <c r="WT103" s="40"/>
      <c r="WU103" s="40"/>
      <c r="WV103" s="40"/>
      <c r="WW103" s="40"/>
      <c r="WX103" s="40"/>
      <c r="WY103" s="40"/>
      <c r="WZ103" s="40"/>
      <c r="XA103" s="40"/>
      <c r="XB103" s="40"/>
      <c r="XC103" s="40"/>
      <c r="XD103" s="40"/>
      <c r="XE103" s="40"/>
      <c r="XF103" s="40"/>
      <c r="XG103" s="40"/>
      <c r="XH103" s="40"/>
      <c r="XI103" s="40"/>
      <c r="XJ103" s="40"/>
      <c r="XK103" s="40"/>
      <c r="XL103" s="40"/>
      <c r="XM103" s="40"/>
      <c r="XN103" s="40"/>
      <c r="XO103" s="40"/>
      <c r="XP103" s="40"/>
      <c r="XQ103" s="40"/>
      <c r="XR103" s="40"/>
      <c r="XS103" s="40"/>
      <c r="XT103" s="40"/>
      <c r="XU103" s="40"/>
      <c r="XV103" s="40"/>
      <c r="XW103" s="40"/>
      <c r="XX103" s="40"/>
      <c r="XY103" s="40"/>
      <c r="XZ103" s="40"/>
      <c r="YA103" s="40"/>
      <c r="YB103" s="40"/>
      <c r="YC103" s="40"/>
      <c r="YD103" s="40"/>
      <c r="YE103" s="40"/>
      <c r="YF103" s="40"/>
      <c r="YG103" s="40"/>
      <c r="YH103" s="40"/>
      <c r="YI103" s="40"/>
      <c r="YJ103" s="40"/>
      <c r="YK103" s="40"/>
      <c r="YL103" s="40"/>
      <c r="YM103" s="40"/>
      <c r="YN103" s="40"/>
      <c r="YO103" s="40"/>
      <c r="YP103" s="40"/>
      <c r="YQ103" s="40"/>
      <c r="YR103" s="40"/>
      <c r="YS103" s="40"/>
      <c r="YT103" s="40"/>
      <c r="YU103" s="40"/>
      <c r="YV103" s="40"/>
      <c r="YW103" s="40"/>
      <c r="YX103" s="40"/>
      <c r="YY103" s="40"/>
      <c r="YZ103" s="40"/>
      <c r="ZA103" s="40"/>
      <c r="ZB103" s="40"/>
      <c r="ZC103" s="40"/>
      <c r="ZD103" s="40"/>
      <c r="ZE103" s="40"/>
      <c r="ZF103" s="40"/>
      <c r="ZG103" s="40"/>
      <c r="ZH103" s="40"/>
      <c r="ZI103" s="40"/>
      <c r="ZJ103" s="40"/>
      <c r="ZK103" s="40"/>
      <c r="ZL103" s="40"/>
      <c r="ZM103" s="40"/>
      <c r="ZN103" s="40"/>
      <c r="ZO103" s="40"/>
      <c r="ZP103" s="40"/>
      <c r="ZQ103" s="40"/>
      <c r="ZR103" s="40"/>
      <c r="ZS103" s="40"/>
      <c r="ZT103" s="40"/>
      <c r="ZU103" s="40"/>
      <c r="ZV103" s="40"/>
      <c r="ZW103" s="40"/>
      <c r="ZX103" s="40"/>
      <c r="ZY103" s="40"/>
      <c r="ZZ103" s="40"/>
      <c r="AAA103" s="40"/>
      <c r="AAB103" s="40"/>
      <c r="AAC103" s="40"/>
      <c r="AAD103" s="40"/>
      <c r="AAE103" s="40"/>
      <c r="AAF103" s="40"/>
      <c r="AAG103" s="40"/>
      <c r="AAH103" s="40"/>
      <c r="AAI103" s="40"/>
      <c r="AAJ103" s="40"/>
      <c r="AAK103" s="40"/>
      <c r="AAL103" s="40"/>
      <c r="AAM103" s="40"/>
      <c r="AAN103" s="40"/>
      <c r="AAO103" s="40"/>
      <c r="AAP103" s="40"/>
      <c r="AAQ103" s="40"/>
      <c r="AAR103" s="40"/>
      <c r="AAS103" s="40"/>
      <c r="AAT103" s="40"/>
      <c r="AAU103" s="40"/>
      <c r="AAV103" s="40"/>
      <c r="AAW103" s="40"/>
      <c r="AAX103" s="40"/>
      <c r="AAY103" s="40"/>
      <c r="AAZ103" s="40"/>
      <c r="ABA103" s="40"/>
      <c r="ABB103" s="40"/>
      <c r="ABC103" s="40"/>
      <c r="ABD103" s="40"/>
      <c r="ABE103" s="40"/>
      <c r="ABF103" s="40"/>
      <c r="ABG103" s="40"/>
      <c r="ABH103" s="40"/>
      <c r="ABI103" s="40"/>
      <c r="ABJ103" s="40"/>
      <c r="ABK103" s="40"/>
      <c r="ABL103" s="40"/>
      <c r="ABM103" s="40"/>
      <c r="ABN103" s="40"/>
      <c r="ABO103" s="40"/>
      <c r="ABP103" s="40"/>
      <c r="ABQ103" s="40"/>
      <c r="ABR103" s="40"/>
      <c r="ABS103" s="40"/>
      <c r="ABT103" s="40"/>
      <c r="ABU103" s="40"/>
      <c r="ABV103" s="40"/>
      <c r="ABW103" s="40"/>
      <c r="ABX103" s="40"/>
      <c r="ABY103" s="40"/>
      <c r="ABZ103" s="40"/>
      <c r="ACA103" s="40"/>
      <c r="ACB103" s="40"/>
      <c r="ACC103" s="40"/>
      <c r="ACD103" s="40"/>
      <c r="ACE103" s="40"/>
      <c r="ACF103" s="40"/>
      <c r="ACG103" s="40"/>
      <c r="ACH103" s="40"/>
      <c r="ACI103" s="40"/>
      <c r="ACJ103" s="40"/>
      <c r="ACK103" s="40"/>
      <c r="ACL103" s="40"/>
      <c r="ACM103" s="40"/>
      <c r="ACN103" s="40"/>
      <c r="ACO103" s="40"/>
      <c r="ACP103" s="40"/>
      <c r="ACQ103" s="40"/>
      <c r="ACR103" s="40"/>
      <c r="ACS103" s="40"/>
      <c r="ACT103" s="40"/>
      <c r="ACU103" s="40"/>
      <c r="ACV103" s="40"/>
      <c r="ACW103" s="40"/>
      <c r="ACX103" s="40"/>
      <c r="ACY103" s="40"/>
      <c r="ACZ103" s="40"/>
      <c r="ADA103" s="40"/>
      <c r="ADB103" s="40"/>
      <c r="ADC103" s="40"/>
      <c r="ADD103" s="40"/>
      <c r="ADE103" s="40"/>
      <c r="ADF103" s="40"/>
      <c r="ADG103" s="40"/>
      <c r="ADH103" s="40"/>
      <c r="ADI103" s="40"/>
      <c r="ADJ103" s="40"/>
      <c r="ADK103" s="40"/>
      <c r="ADL103" s="40"/>
      <c r="ADM103" s="40"/>
      <c r="ADN103" s="40"/>
      <c r="ADO103" s="40"/>
      <c r="ADP103" s="40"/>
      <c r="ADQ103" s="40"/>
      <c r="ADR103" s="40"/>
      <c r="ADS103" s="40"/>
      <c r="ADT103" s="40"/>
      <c r="ADU103" s="40"/>
      <c r="ADV103" s="40"/>
      <c r="ADW103" s="40"/>
      <c r="ADX103" s="40"/>
      <c r="ADY103" s="40"/>
      <c r="ADZ103" s="40"/>
      <c r="AEA103" s="40"/>
      <c r="AEB103" s="40"/>
      <c r="AEC103" s="40"/>
      <c r="AED103" s="40"/>
      <c r="AEE103" s="40"/>
      <c r="AEF103" s="40"/>
      <c r="AEG103" s="40"/>
      <c r="AEH103" s="40"/>
      <c r="AEI103" s="40"/>
      <c r="AEJ103" s="40"/>
      <c r="AEK103" s="40"/>
      <c r="AEL103" s="40"/>
      <c r="AEM103" s="40"/>
      <c r="AEN103" s="40"/>
      <c r="AEO103" s="40"/>
      <c r="AEP103" s="40"/>
      <c r="AEQ103" s="40"/>
      <c r="AER103" s="40"/>
      <c r="AES103" s="40"/>
      <c r="AET103" s="40"/>
      <c r="AEU103" s="40"/>
      <c r="AEV103" s="40"/>
      <c r="AEW103" s="40"/>
      <c r="AEX103" s="40"/>
      <c r="AEY103" s="40"/>
      <c r="AEZ103" s="40"/>
      <c r="AFA103" s="40"/>
      <c r="AFB103" s="40"/>
      <c r="AFC103" s="40"/>
      <c r="AFD103" s="40"/>
      <c r="AFE103" s="40"/>
      <c r="AFF103" s="40"/>
      <c r="AFG103" s="40"/>
      <c r="AFH103" s="40"/>
      <c r="AFI103" s="40"/>
      <c r="AFJ103" s="40"/>
      <c r="AFK103" s="40"/>
      <c r="AFL103" s="40"/>
      <c r="AFM103" s="40"/>
      <c r="AFN103" s="40"/>
      <c r="AFO103" s="40"/>
      <c r="AFP103" s="40"/>
      <c r="AFQ103" s="40"/>
      <c r="AFR103" s="40"/>
      <c r="AFS103" s="40"/>
      <c r="AFT103" s="40"/>
      <c r="AFU103" s="40"/>
      <c r="AFV103" s="40"/>
      <c r="AFW103" s="40"/>
      <c r="AFX103" s="40"/>
      <c r="AFY103" s="40"/>
      <c r="AFZ103" s="40"/>
      <c r="AGA103" s="40"/>
      <c r="AGB103" s="40"/>
      <c r="AGC103" s="40"/>
      <c r="AGD103" s="40"/>
      <c r="AGE103" s="40"/>
      <c r="AGF103" s="40"/>
      <c r="AGG103" s="40"/>
      <c r="AGH103" s="40"/>
      <c r="AGI103" s="40"/>
      <c r="AGJ103" s="40"/>
      <c r="AGK103" s="40"/>
      <c r="AGL103" s="40"/>
      <c r="AGM103" s="40"/>
      <c r="AGN103" s="40"/>
      <c r="AGO103" s="40"/>
      <c r="AGP103" s="40"/>
      <c r="AGQ103" s="40"/>
      <c r="AGR103" s="40"/>
      <c r="AGS103" s="40"/>
      <c r="AGT103" s="40"/>
      <c r="AGU103" s="40"/>
      <c r="AGV103" s="40"/>
      <c r="AGW103" s="40"/>
      <c r="AGX103" s="40"/>
      <c r="AGY103" s="40"/>
      <c r="AGZ103" s="40"/>
      <c r="AHA103" s="40"/>
      <c r="AHB103" s="40"/>
      <c r="AHC103" s="40"/>
      <c r="AHD103" s="40"/>
      <c r="AHE103" s="40"/>
      <c r="AHF103" s="40"/>
      <c r="AHG103" s="40"/>
      <c r="AHH103" s="40"/>
      <c r="AHI103" s="40"/>
      <c r="AHJ103" s="40"/>
      <c r="AHK103" s="40"/>
      <c r="AHL103" s="40"/>
      <c r="AHM103" s="40"/>
      <c r="AHN103" s="40"/>
      <c r="AHO103" s="40"/>
      <c r="AHP103" s="40"/>
      <c r="AHQ103" s="40"/>
      <c r="AHR103" s="40"/>
      <c r="AHS103" s="40"/>
      <c r="AHT103" s="40"/>
      <c r="AHU103" s="40"/>
      <c r="AHV103" s="40"/>
      <c r="AHW103" s="40"/>
      <c r="AHX103" s="40"/>
      <c r="AHY103" s="40"/>
      <c r="AHZ103" s="40"/>
      <c r="AIA103" s="40"/>
      <c r="AIB103" s="40"/>
      <c r="AIC103" s="40"/>
      <c r="AID103" s="40"/>
      <c r="AIE103" s="40"/>
      <c r="AIF103" s="40"/>
      <c r="AIG103" s="40"/>
      <c r="AIH103" s="40"/>
      <c r="AII103" s="40"/>
      <c r="AIJ103" s="40"/>
      <c r="AIK103" s="40"/>
      <c r="AIL103" s="40"/>
      <c r="AIM103" s="40"/>
      <c r="AIN103" s="40"/>
      <c r="AIO103" s="40"/>
      <c r="AIP103" s="40"/>
      <c r="AIQ103" s="40"/>
      <c r="AIR103" s="40"/>
      <c r="AIS103" s="40"/>
      <c r="AIT103" s="40"/>
      <c r="AIU103" s="40"/>
      <c r="AIV103" s="40"/>
      <c r="AIW103" s="40"/>
      <c r="AIX103" s="40"/>
      <c r="AIY103" s="40"/>
      <c r="AIZ103" s="40"/>
      <c r="AJA103" s="40"/>
      <c r="AJB103" s="40"/>
      <c r="AJC103" s="40"/>
      <c r="AJD103" s="40"/>
      <c r="AJE103" s="40"/>
      <c r="AJF103" s="40"/>
      <c r="AJG103" s="40"/>
      <c r="AJH103" s="40"/>
      <c r="AJI103" s="40"/>
      <c r="AJJ103" s="40"/>
      <c r="AJK103" s="40"/>
      <c r="AJL103" s="40"/>
      <c r="AJM103" s="40"/>
      <c r="AJN103" s="40"/>
      <c r="AJO103" s="40"/>
      <c r="AJP103" s="40"/>
      <c r="AJQ103" s="40"/>
      <c r="AJR103" s="40"/>
      <c r="AJS103" s="40"/>
      <c r="AJT103" s="40"/>
      <c r="AJU103" s="40"/>
      <c r="AJV103" s="40"/>
      <c r="AJW103" s="40"/>
      <c r="AJX103" s="40"/>
      <c r="AJY103" s="40"/>
      <c r="AJZ103" s="40"/>
      <c r="AKA103" s="40"/>
      <c r="AKB103" s="40"/>
      <c r="AKC103" s="40"/>
      <c r="AKD103" s="40"/>
      <c r="AKE103" s="40"/>
      <c r="AKF103" s="40"/>
      <c r="AKG103" s="40"/>
      <c r="AKH103" s="40"/>
      <c r="AKI103" s="40"/>
      <c r="AKJ103" s="40"/>
      <c r="AKK103" s="40"/>
      <c r="AKL103" s="40"/>
      <c r="AKM103" s="40"/>
      <c r="AKN103" s="40"/>
      <c r="AKO103" s="40"/>
      <c r="AKP103" s="40"/>
      <c r="AKQ103" s="40"/>
      <c r="AKR103" s="40"/>
      <c r="AKS103" s="40"/>
      <c r="AKT103" s="40"/>
      <c r="AKU103" s="40"/>
      <c r="AKV103" s="40"/>
      <c r="AKW103" s="40"/>
      <c r="AKX103" s="40"/>
      <c r="AKY103" s="40"/>
      <c r="AKZ103" s="40"/>
      <c r="ALA103" s="40"/>
      <c r="ALB103" s="40"/>
      <c r="ALC103" s="40"/>
      <c r="ALD103" s="40"/>
      <c r="ALE103" s="40"/>
      <c r="ALF103" s="40"/>
      <c r="ALG103" s="40"/>
      <c r="ALH103" s="40"/>
      <c r="ALI103" s="40"/>
      <c r="ALJ103" s="40"/>
      <c r="ALK103" s="40"/>
      <c r="ALL103" s="40"/>
      <c r="ALM103" s="40"/>
      <c r="ALN103" s="40"/>
      <c r="ALO103" s="40"/>
      <c r="ALP103" s="40"/>
      <c r="ALQ103" s="40"/>
      <c r="ALR103" s="40"/>
      <c r="ALS103" s="40"/>
      <c r="ALT103" s="40"/>
      <c r="ALU103" s="40"/>
      <c r="ALV103" s="40"/>
      <c r="ALW103" s="40"/>
      <c r="ALX103" s="40"/>
      <c r="ALY103" s="40"/>
      <c r="ALZ103" s="40"/>
      <c r="AMA103" s="40"/>
      <c r="AMB103" s="40"/>
      <c r="AMC103" s="40"/>
      <c r="AMD103" s="40"/>
      <c r="AME103" s="40"/>
      <c r="AMF103" s="40"/>
      <c r="AMG103" s="40"/>
      <c r="AMH103" s="40"/>
      <c r="AMI103" s="40"/>
      <c r="AMJ103" s="40"/>
      <c r="AMK103" s="40"/>
      <c r="AML103" s="40"/>
      <c r="AMM103" s="40"/>
      <c r="AMN103" s="40"/>
      <c r="AMO103" s="40"/>
      <c r="AMP103" s="40"/>
      <c r="AMQ103" s="40"/>
      <c r="AMR103" s="40"/>
      <c r="AMS103" s="40"/>
      <c r="AMT103" s="40"/>
      <c r="AMU103" s="40"/>
      <c r="AMV103" s="40"/>
      <c r="AMW103" s="40"/>
      <c r="AMX103" s="40"/>
      <c r="AMY103" s="40"/>
      <c r="AMZ103" s="40"/>
      <c r="ANA103" s="40"/>
      <c r="ANB103" s="40"/>
      <c r="ANC103" s="40"/>
      <c r="AND103" s="40"/>
      <c r="ANE103" s="40"/>
      <c r="ANF103" s="40"/>
      <c r="ANG103" s="40"/>
      <c r="ANH103" s="40"/>
      <c r="ANI103" s="40"/>
      <c r="ANJ103" s="40"/>
      <c r="ANK103" s="40"/>
      <c r="ANL103" s="40"/>
      <c r="ANM103" s="40"/>
      <c r="ANN103" s="40"/>
      <c r="ANO103" s="40"/>
      <c r="ANP103" s="40"/>
      <c r="ANQ103" s="40"/>
      <c r="ANR103" s="40"/>
      <c r="ANS103" s="40"/>
      <c r="ANT103" s="40"/>
      <c r="ANU103" s="40"/>
      <c r="ANV103" s="40"/>
      <c r="ANW103" s="40"/>
      <c r="ANX103" s="40"/>
      <c r="ANY103" s="40"/>
      <c r="ANZ103" s="40"/>
      <c r="AOA103" s="40"/>
      <c r="AOB103" s="40"/>
      <c r="AOC103" s="40"/>
      <c r="AOD103" s="40"/>
      <c r="AOE103" s="40"/>
      <c r="AOF103" s="40"/>
      <c r="AOG103" s="40"/>
      <c r="AOH103" s="40"/>
      <c r="AOI103" s="40"/>
      <c r="AOJ103" s="40"/>
      <c r="AOK103" s="40"/>
      <c r="AOL103" s="40"/>
      <c r="AOM103" s="40"/>
      <c r="AON103" s="40"/>
      <c r="AOO103" s="40"/>
      <c r="AOP103" s="40"/>
      <c r="AOQ103" s="40"/>
      <c r="AOR103" s="40"/>
      <c r="AOS103" s="40"/>
      <c r="AOT103" s="40"/>
      <c r="AOU103" s="40"/>
      <c r="AOV103" s="40"/>
      <c r="AOW103" s="40"/>
      <c r="AOX103" s="40"/>
      <c r="AOY103" s="40"/>
      <c r="AOZ103" s="40"/>
      <c r="APA103" s="40"/>
      <c r="APB103" s="40"/>
      <c r="APC103" s="40"/>
      <c r="APD103" s="40"/>
      <c r="APE103" s="40"/>
      <c r="APF103" s="40"/>
      <c r="APG103" s="40"/>
      <c r="APH103" s="40"/>
      <c r="API103" s="40"/>
      <c r="APJ103" s="40"/>
      <c r="APK103" s="40"/>
      <c r="APL103" s="40"/>
      <c r="APM103" s="40"/>
      <c r="APN103" s="40"/>
      <c r="APO103" s="40"/>
      <c r="APP103" s="40"/>
      <c r="APQ103" s="40"/>
      <c r="APR103" s="40"/>
      <c r="APS103" s="40"/>
      <c r="APT103" s="40"/>
      <c r="APU103" s="40"/>
      <c r="APV103" s="40"/>
      <c r="APW103" s="40"/>
      <c r="APX103" s="40"/>
      <c r="APY103" s="40"/>
      <c r="APZ103" s="40"/>
      <c r="AQA103" s="40"/>
      <c r="AQB103" s="40"/>
      <c r="AQC103" s="40"/>
      <c r="AQD103" s="40"/>
      <c r="AQE103" s="40"/>
      <c r="AQF103" s="40"/>
      <c r="AQG103" s="40"/>
      <c r="AQH103" s="40"/>
      <c r="AQI103" s="40"/>
      <c r="AQJ103" s="40"/>
      <c r="AQK103" s="40"/>
      <c r="AQL103" s="40"/>
      <c r="AQM103" s="40"/>
      <c r="AQN103" s="40"/>
      <c r="AQO103" s="40"/>
      <c r="AQP103" s="40"/>
      <c r="AQQ103" s="40"/>
      <c r="AQR103" s="40"/>
      <c r="AQS103" s="40"/>
      <c r="AQT103" s="40"/>
      <c r="AQU103" s="40"/>
      <c r="AQV103" s="40"/>
      <c r="AQW103" s="40"/>
      <c r="AQX103" s="40"/>
      <c r="AQY103" s="40"/>
      <c r="AQZ103" s="40"/>
      <c r="ARA103" s="40"/>
      <c r="ARB103" s="40"/>
      <c r="ARC103" s="40"/>
      <c r="ARD103" s="40"/>
      <c r="ARE103" s="40"/>
      <c r="ARF103" s="40"/>
      <c r="ARG103" s="40"/>
      <c r="ARH103" s="40"/>
      <c r="ARI103" s="40"/>
      <c r="ARJ103" s="40"/>
      <c r="ARK103" s="40"/>
      <c r="ARL103" s="40"/>
      <c r="ARM103" s="40"/>
      <c r="ARN103" s="40"/>
      <c r="ARO103" s="40"/>
      <c r="ARP103" s="40"/>
      <c r="ARQ103" s="40"/>
      <c r="ARR103" s="40"/>
      <c r="ARS103" s="40"/>
      <c r="ART103" s="40"/>
      <c r="ARU103" s="40"/>
      <c r="ARV103" s="40"/>
      <c r="ARW103" s="40"/>
      <c r="ARX103" s="40"/>
      <c r="ARY103" s="40"/>
      <c r="ARZ103" s="40"/>
      <c r="ASA103" s="40"/>
      <c r="ASB103" s="40"/>
      <c r="ASC103" s="40"/>
      <c r="ASD103" s="40"/>
      <c r="ASE103" s="40"/>
      <c r="ASF103" s="40"/>
      <c r="ASG103" s="40"/>
      <c r="ASH103" s="40"/>
      <c r="ASI103" s="40"/>
      <c r="ASJ103" s="40"/>
      <c r="ASK103" s="40"/>
      <c r="ASL103" s="40"/>
      <c r="ASM103" s="40"/>
      <c r="ASN103" s="40"/>
      <c r="ASO103" s="40"/>
      <c r="ASP103" s="40"/>
      <c r="ASQ103" s="40"/>
      <c r="ASR103" s="40"/>
      <c r="ASS103" s="40"/>
      <c r="AST103" s="40"/>
      <c r="ASU103" s="40"/>
      <c r="ASV103" s="40"/>
      <c r="ASW103" s="40"/>
      <c r="ASX103" s="40"/>
      <c r="ASY103" s="40"/>
      <c r="ASZ103" s="40"/>
      <c r="ATA103" s="40"/>
      <c r="ATB103" s="40"/>
      <c r="ATC103" s="40"/>
      <c r="ATD103" s="40"/>
      <c r="ATE103" s="40"/>
      <c r="ATF103" s="40"/>
      <c r="ATG103" s="40"/>
      <c r="ATH103" s="40"/>
      <c r="ATI103" s="40"/>
      <c r="ATJ103" s="40"/>
      <c r="ATK103" s="40"/>
      <c r="ATL103" s="40"/>
      <c r="ATM103" s="40"/>
      <c r="ATN103" s="40"/>
      <c r="ATO103" s="40"/>
      <c r="ATP103" s="40"/>
      <c r="ATQ103" s="40"/>
      <c r="ATR103" s="40"/>
      <c r="ATS103" s="40"/>
      <c r="ATT103" s="40"/>
      <c r="ATU103" s="40"/>
      <c r="ATV103" s="40"/>
      <c r="ATW103" s="40"/>
      <c r="ATX103" s="40"/>
      <c r="ATY103" s="40"/>
      <c r="ATZ103" s="40"/>
      <c r="AUA103" s="40"/>
      <c r="AUB103" s="40"/>
      <c r="AUC103" s="40"/>
      <c r="AUD103" s="40"/>
      <c r="AUE103" s="40"/>
      <c r="AUF103" s="40"/>
      <c r="AUG103" s="40"/>
      <c r="AUH103" s="40"/>
      <c r="AUI103" s="40"/>
      <c r="AUJ103" s="40"/>
      <c r="AUK103" s="40"/>
      <c r="AUL103" s="40"/>
      <c r="AUM103" s="40"/>
      <c r="AUN103" s="40"/>
      <c r="AUO103" s="40"/>
      <c r="AUP103" s="40"/>
      <c r="AUQ103" s="40"/>
      <c r="AUR103" s="40"/>
      <c r="AUS103" s="40"/>
      <c r="AUT103" s="40"/>
      <c r="AUU103" s="40"/>
      <c r="AUV103" s="40"/>
      <c r="AUW103" s="40"/>
      <c r="AUX103" s="40"/>
      <c r="AUY103" s="40"/>
      <c r="AUZ103" s="40"/>
      <c r="AVA103" s="40"/>
      <c r="AVB103" s="40"/>
      <c r="AVC103" s="40"/>
      <c r="AVD103" s="40"/>
      <c r="AVE103" s="40"/>
      <c r="AVF103" s="40"/>
      <c r="AVG103" s="40"/>
      <c r="AVH103" s="40"/>
      <c r="AVI103" s="40"/>
      <c r="AVJ103" s="40"/>
      <c r="AVK103" s="40"/>
      <c r="AVL103" s="40"/>
      <c r="AVM103" s="40"/>
      <c r="AVN103" s="40"/>
      <c r="AVO103" s="40"/>
      <c r="AVP103" s="40"/>
      <c r="AVQ103" s="40"/>
      <c r="AVR103" s="40"/>
      <c r="AVS103" s="40"/>
      <c r="AVT103" s="40"/>
      <c r="AVU103" s="40"/>
      <c r="AVV103" s="40"/>
      <c r="AVW103" s="40"/>
      <c r="AVX103" s="40"/>
      <c r="AVY103" s="40"/>
      <c r="AVZ103" s="40"/>
      <c r="AWA103" s="40"/>
      <c r="AWB103" s="40"/>
      <c r="AWC103" s="40"/>
      <c r="AWD103" s="40"/>
      <c r="AWE103" s="40"/>
      <c r="AWF103" s="40"/>
      <c r="AWG103" s="40"/>
      <c r="AWH103" s="40"/>
      <c r="AWI103" s="40"/>
      <c r="AWJ103" s="40"/>
      <c r="AWK103" s="40"/>
      <c r="AWL103" s="40"/>
      <c r="AWM103" s="40"/>
      <c r="AWN103" s="40"/>
      <c r="AWO103" s="40"/>
      <c r="AWP103" s="40"/>
      <c r="AWQ103" s="40"/>
      <c r="AWR103" s="40"/>
      <c r="AWS103" s="40"/>
      <c r="AWT103" s="40"/>
      <c r="AWU103" s="40"/>
      <c r="AWV103" s="40"/>
      <c r="AWW103" s="40"/>
      <c r="AWX103" s="40"/>
      <c r="AWY103" s="40"/>
      <c r="AWZ103" s="40"/>
      <c r="AXA103" s="40"/>
      <c r="AXB103" s="40"/>
      <c r="AXC103" s="40"/>
      <c r="AXD103" s="40"/>
      <c r="AXE103" s="40"/>
      <c r="AXF103" s="40"/>
      <c r="AXG103" s="40"/>
      <c r="AXH103" s="40"/>
      <c r="AXI103" s="40"/>
      <c r="AXJ103" s="40"/>
      <c r="AXK103" s="40"/>
      <c r="AXL103" s="40"/>
      <c r="AXM103" s="40"/>
      <c r="AXN103" s="40"/>
      <c r="AXO103" s="40"/>
      <c r="AXP103" s="40"/>
      <c r="AXQ103" s="40"/>
      <c r="AXR103" s="40"/>
      <c r="AXS103" s="40"/>
      <c r="AXT103" s="40"/>
      <c r="AXU103" s="40"/>
      <c r="AXV103" s="40"/>
      <c r="AXW103" s="40"/>
      <c r="AXX103" s="40"/>
      <c r="AXY103" s="40"/>
      <c r="AXZ103" s="40"/>
      <c r="AYA103" s="40"/>
      <c r="AYB103" s="40"/>
      <c r="AYC103" s="40"/>
      <c r="AYD103" s="40"/>
      <c r="AYE103" s="40"/>
      <c r="AYF103" s="40"/>
      <c r="AYG103" s="40"/>
      <c r="AYH103" s="40"/>
      <c r="AYI103" s="40"/>
      <c r="AYJ103" s="40"/>
      <c r="AYK103" s="40"/>
      <c r="AYL103" s="40"/>
      <c r="AYM103" s="40"/>
      <c r="AYN103" s="40"/>
      <c r="AYO103" s="40"/>
      <c r="AYP103" s="40"/>
      <c r="AYQ103" s="40"/>
      <c r="AYR103" s="40"/>
      <c r="AYS103" s="40"/>
      <c r="AYT103" s="40"/>
      <c r="AYU103" s="40"/>
      <c r="AYV103" s="40"/>
      <c r="AYW103" s="40"/>
      <c r="AYX103" s="40"/>
      <c r="AYY103" s="40"/>
      <c r="AYZ103" s="40"/>
      <c r="AZA103" s="40"/>
      <c r="AZB103" s="40"/>
      <c r="AZC103" s="40"/>
      <c r="AZD103" s="40"/>
      <c r="AZE103" s="40"/>
      <c r="AZF103" s="40"/>
      <c r="AZG103" s="40"/>
      <c r="AZH103" s="40"/>
      <c r="AZI103" s="40"/>
      <c r="AZJ103" s="40"/>
      <c r="AZK103" s="40"/>
      <c r="AZL103" s="40"/>
      <c r="AZM103" s="40"/>
      <c r="AZN103" s="40"/>
      <c r="AZO103" s="40"/>
      <c r="AZP103" s="40"/>
      <c r="AZQ103" s="40"/>
      <c r="AZR103" s="40"/>
      <c r="AZS103" s="40"/>
      <c r="AZT103" s="40"/>
      <c r="AZU103" s="40"/>
      <c r="AZV103" s="40"/>
      <c r="AZW103" s="40"/>
      <c r="AZX103" s="40"/>
      <c r="AZY103" s="40"/>
      <c r="AZZ103" s="40"/>
      <c r="BAA103" s="40"/>
      <c r="BAB103" s="40"/>
      <c r="BAC103" s="40"/>
      <c r="BAD103" s="40"/>
      <c r="BAE103" s="40"/>
      <c r="BAF103" s="40"/>
      <c r="BAG103" s="40"/>
      <c r="BAH103" s="40"/>
      <c r="BAI103" s="40"/>
      <c r="BAJ103" s="40"/>
      <c r="BAK103" s="40"/>
      <c r="BAL103" s="40"/>
      <c r="BAM103" s="40"/>
      <c r="BAN103" s="40"/>
      <c r="BAO103" s="40"/>
      <c r="BAP103" s="40"/>
      <c r="BAQ103" s="40"/>
      <c r="BAR103" s="40"/>
      <c r="BAS103" s="40"/>
      <c r="BAT103" s="40"/>
      <c r="BAU103" s="40"/>
      <c r="BAV103" s="40"/>
      <c r="BAW103" s="40"/>
      <c r="BAX103" s="40"/>
      <c r="BAY103" s="40"/>
      <c r="BAZ103" s="40"/>
      <c r="BBA103" s="40"/>
      <c r="BBB103" s="40"/>
      <c r="BBC103" s="40"/>
      <c r="BBD103" s="40"/>
      <c r="BBE103" s="40"/>
      <c r="BBF103" s="40"/>
      <c r="BBG103" s="40"/>
      <c r="BBH103" s="40"/>
      <c r="BBI103" s="40"/>
      <c r="BBJ103" s="40"/>
      <c r="BBK103" s="40"/>
      <c r="BBL103" s="40"/>
      <c r="BBM103" s="40"/>
      <c r="BBN103" s="40"/>
      <c r="BBO103" s="40"/>
      <c r="BBP103" s="40"/>
      <c r="BBQ103" s="40"/>
      <c r="BBR103" s="40"/>
      <c r="BBS103" s="40"/>
      <c r="BBT103" s="40"/>
      <c r="BBU103" s="40"/>
      <c r="BBV103" s="40"/>
      <c r="BBW103" s="40"/>
      <c r="BBX103" s="40"/>
      <c r="BBY103" s="40"/>
      <c r="BBZ103" s="40"/>
      <c r="BCA103" s="40"/>
      <c r="BCB103" s="40"/>
      <c r="BCC103" s="40"/>
      <c r="BCD103" s="40"/>
      <c r="BCE103" s="40"/>
      <c r="BCF103" s="40"/>
      <c r="BCG103" s="40"/>
      <c r="BCH103" s="40"/>
      <c r="BCI103" s="40"/>
      <c r="BCJ103" s="40"/>
      <c r="BCK103" s="40"/>
      <c r="BCL103" s="40"/>
      <c r="BCM103" s="40"/>
      <c r="BCN103" s="40"/>
      <c r="BCO103" s="40"/>
      <c r="BCP103" s="40"/>
      <c r="BCQ103" s="40"/>
      <c r="BCR103" s="40"/>
      <c r="BCS103" s="40"/>
      <c r="BCT103" s="40"/>
      <c r="BCU103" s="40"/>
      <c r="BCV103" s="40"/>
      <c r="BCW103" s="40"/>
      <c r="BCX103" s="40"/>
      <c r="BCY103" s="40"/>
      <c r="BCZ103" s="40"/>
      <c r="BDA103" s="40"/>
      <c r="BDB103" s="40"/>
      <c r="BDC103" s="40"/>
      <c r="BDD103" s="40"/>
      <c r="BDE103" s="40"/>
      <c r="BDF103" s="40"/>
      <c r="BDG103" s="40"/>
      <c r="BDH103" s="40"/>
      <c r="BDI103" s="40"/>
      <c r="BDJ103" s="40"/>
      <c r="BDK103" s="40"/>
      <c r="BDL103" s="40"/>
      <c r="BDM103" s="40"/>
      <c r="BDN103" s="40"/>
      <c r="BDO103" s="40"/>
      <c r="BDP103" s="40"/>
      <c r="BDQ103" s="40"/>
      <c r="BDR103" s="40"/>
      <c r="BDS103" s="40"/>
      <c r="BDT103" s="40"/>
      <c r="BDU103" s="40"/>
      <c r="BDV103" s="40"/>
      <c r="BDW103" s="40"/>
      <c r="BDX103" s="40"/>
      <c r="BDY103" s="40"/>
      <c r="BDZ103" s="40"/>
      <c r="BEA103" s="40"/>
      <c r="BEB103" s="40"/>
      <c r="BEC103" s="40"/>
      <c r="BED103" s="40"/>
      <c r="BEE103" s="40"/>
      <c r="BEF103" s="40"/>
      <c r="BEG103" s="40"/>
      <c r="BEH103" s="40"/>
      <c r="BEI103" s="40"/>
      <c r="BEJ103" s="40"/>
      <c r="BEK103" s="40"/>
      <c r="BEL103" s="40"/>
      <c r="BEM103" s="40"/>
      <c r="BEN103" s="40"/>
      <c r="BEO103" s="40"/>
      <c r="BEP103" s="40"/>
      <c r="BEQ103" s="40"/>
      <c r="BER103" s="40"/>
      <c r="BES103" s="40"/>
      <c r="BET103" s="40"/>
      <c r="BEU103" s="40"/>
      <c r="BEV103" s="40"/>
      <c r="BEW103" s="40"/>
      <c r="BEX103" s="40"/>
      <c r="BEY103" s="40"/>
      <c r="BEZ103" s="40"/>
      <c r="BFA103" s="40"/>
      <c r="BFB103" s="40"/>
      <c r="BFC103" s="40"/>
      <c r="BFD103" s="40"/>
      <c r="BFE103" s="40"/>
      <c r="BFF103" s="40"/>
      <c r="BFG103" s="40"/>
      <c r="BFH103" s="40"/>
      <c r="BFI103" s="40"/>
      <c r="BFJ103" s="40"/>
      <c r="BFK103" s="40"/>
      <c r="BFL103" s="40"/>
      <c r="BFM103" s="40"/>
      <c r="BFN103" s="40"/>
      <c r="BFO103" s="40"/>
      <c r="BFP103" s="40"/>
      <c r="BFQ103" s="40"/>
      <c r="BFR103" s="40"/>
      <c r="BFS103" s="40"/>
      <c r="BFT103" s="40"/>
      <c r="BFU103" s="40"/>
      <c r="BFV103" s="40"/>
      <c r="BFW103" s="40"/>
      <c r="BFX103" s="40"/>
      <c r="BFY103" s="40"/>
      <c r="BFZ103" s="40"/>
      <c r="BGA103" s="40"/>
      <c r="BGB103" s="40"/>
      <c r="BGC103" s="40"/>
      <c r="BGD103" s="40"/>
      <c r="BGE103" s="40"/>
      <c r="BGF103" s="40"/>
      <c r="BGG103" s="40"/>
      <c r="BGH103" s="40"/>
      <c r="BGI103" s="40"/>
      <c r="BGJ103" s="40"/>
      <c r="BGK103" s="40"/>
      <c r="BGL103" s="40"/>
      <c r="BGM103" s="40"/>
      <c r="BGN103" s="40"/>
      <c r="BGO103" s="40"/>
      <c r="BGP103" s="40"/>
      <c r="BGQ103" s="40"/>
      <c r="BGR103" s="40"/>
      <c r="BGS103" s="40"/>
      <c r="BGT103" s="40"/>
      <c r="BGU103" s="40"/>
      <c r="BGV103" s="40"/>
      <c r="BGW103" s="40"/>
      <c r="BGX103" s="40"/>
      <c r="BGY103" s="40"/>
      <c r="BGZ103" s="40"/>
      <c r="BHA103" s="40"/>
      <c r="BHB103" s="40"/>
      <c r="BHC103" s="40"/>
      <c r="BHD103" s="40"/>
      <c r="BHE103" s="40"/>
      <c r="BHF103" s="40"/>
      <c r="BHG103" s="40"/>
      <c r="BHH103" s="40"/>
      <c r="BHI103" s="40"/>
      <c r="BHJ103" s="40"/>
      <c r="BHK103" s="40"/>
      <c r="BHL103" s="40"/>
      <c r="BHM103" s="40"/>
      <c r="BHN103" s="40"/>
      <c r="BHO103" s="40"/>
      <c r="BHP103" s="40"/>
      <c r="BHQ103" s="40"/>
      <c r="BHR103" s="40"/>
      <c r="BHS103" s="40"/>
      <c r="BHT103" s="40"/>
      <c r="BHU103" s="40"/>
      <c r="BHV103" s="40"/>
      <c r="BHW103" s="40"/>
      <c r="BHX103" s="40"/>
      <c r="BHY103" s="40"/>
      <c r="BHZ103" s="40"/>
      <c r="BIA103" s="40"/>
      <c r="BIB103" s="40"/>
      <c r="BIC103" s="40"/>
      <c r="BID103" s="40"/>
      <c r="BIE103" s="40"/>
      <c r="BIF103" s="40"/>
      <c r="BIG103" s="40"/>
      <c r="BIH103" s="40"/>
      <c r="BII103" s="40"/>
      <c r="BIJ103" s="40"/>
      <c r="BIK103" s="40"/>
      <c r="BIL103" s="40"/>
      <c r="BIM103" s="40"/>
      <c r="BIN103" s="40"/>
      <c r="BIO103" s="40"/>
      <c r="BIP103" s="40"/>
      <c r="BIQ103" s="40"/>
      <c r="BIR103" s="40"/>
      <c r="BIS103" s="40"/>
      <c r="BIT103" s="40"/>
      <c r="BIU103" s="40"/>
      <c r="BIV103" s="40"/>
      <c r="BIW103" s="40"/>
      <c r="BIX103" s="40"/>
      <c r="BIY103" s="40"/>
      <c r="BIZ103" s="40"/>
      <c r="BJA103" s="40"/>
      <c r="BJB103" s="40"/>
      <c r="BJC103" s="40"/>
      <c r="BJD103" s="40"/>
      <c r="BJE103" s="40"/>
      <c r="BJF103" s="40"/>
      <c r="BJG103" s="40"/>
      <c r="BJH103" s="40"/>
      <c r="BJI103" s="40"/>
      <c r="BJJ103" s="40"/>
      <c r="BJK103" s="40"/>
      <c r="BJL103" s="40"/>
      <c r="BJM103" s="40"/>
      <c r="BJN103" s="40"/>
      <c r="BJO103" s="40"/>
      <c r="BJP103" s="40"/>
      <c r="BJQ103" s="40"/>
      <c r="BJR103" s="40"/>
      <c r="BJS103" s="40"/>
      <c r="BJT103" s="40"/>
      <c r="BJU103" s="40"/>
      <c r="BJV103" s="40"/>
      <c r="BJW103" s="40"/>
      <c r="BJX103" s="40"/>
      <c r="BJY103" s="40"/>
      <c r="BJZ103" s="40"/>
      <c r="BKA103" s="40"/>
      <c r="BKB103" s="40"/>
      <c r="BKC103" s="40"/>
      <c r="BKD103" s="40"/>
      <c r="BKE103" s="40"/>
      <c r="BKF103" s="40"/>
      <c r="BKG103" s="40"/>
      <c r="BKH103" s="40"/>
      <c r="BKI103" s="40"/>
      <c r="BKJ103" s="40"/>
      <c r="BKK103" s="40"/>
      <c r="BKL103" s="40"/>
      <c r="BKM103" s="40"/>
      <c r="BKN103" s="40"/>
      <c r="BKO103" s="40"/>
      <c r="BKP103" s="40"/>
      <c r="BKQ103" s="40"/>
      <c r="BKR103" s="40"/>
      <c r="BKS103" s="40"/>
      <c r="BKT103" s="40"/>
      <c r="BKU103" s="40"/>
      <c r="BKV103" s="40"/>
      <c r="BKW103" s="40"/>
      <c r="BKX103" s="40"/>
      <c r="BKY103" s="40"/>
      <c r="BKZ103" s="40"/>
      <c r="BLA103" s="40"/>
      <c r="BLB103" s="40"/>
      <c r="BLC103" s="40"/>
      <c r="BLD103" s="40"/>
      <c r="BLE103" s="40"/>
      <c r="BLF103" s="40"/>
      <c r="BLG103" s="40"/>
      <c r="BLH103" s="40"/>
      <c r="BLI103" s="40"/>
      <c r="BLJ103" s="40"/>
      <c r="BLK103" s="40"/>
      <c r="BLL103" s="40"/>
      <c r="BLM103" s="40"/>
      <c r="BLN103" s="40"/>
      <c r="BLO103" s="40"/>
      <c r="BLP103" s="40"/>
      <c r="BLQ103" s="40"/>
      <c r="BLR103" s="40"/>
      <c r="BLS103" s="40"/>
      <c r="BLT103" s="40"/>
      <c r="BLU103" s="40"/>
      <c r="BLV103" s="40"/>
      <c r="BLW103" s="40"/>
      <c r="BLX103" s="40"/>
      <c r="BLY103" s="40"/>
      <c r="BLZ103" s="40"/>
      <c r="BMA103" s="40"/>
      <c r="BMB103" s="40"/>
      <c r="BMC103" s="40"/>
      <c r="BMD103" s="40"/>
      <c r="BME103" s="40"/>
      <c r="BMF103" s="40"/>
      <c r="BMG103" s="40"/>
      <c r="BMH103" s="40"/>
      <c r="BMI103" s="40"/>
      <c r="BMJ103" s="40"/>
      <c r="BMK103" s="40"/>
      <c r="BML103" s="40"/>
      <c r="BMM103" s="40"/>
      <c r="BMN103" s="40"/>
      <c r="BMO103" s="40"/>
      <c r="BMP103" s="40"/>
      <c r="BMQ103" s="40"/>
      <c r="BMR103" s="40"/>
      <c r="BMS103" s="40"/>
      <c r="BMT103" s="40"/>
      <c r="BMU103" s="40"/>
      <c r="BMV103" s="40"/>
      <c r="BMW103" s="40"/>
      <c r="BMX103" s="40"/>
      <c r="BMY103" s="40"/>
      <c r="BMZ103" s="40"/>
      <c r="BNA103" s="40"/>
      <c r="BNB103" s="40"/>
      <c r="BNC103" s="40"/>
      <c r="BND103" s="40"/>
      <c r="BNE103" s="40"/>
      <c r="BNF103" s="40"/>
      <c r="BNG103" s="40"/>
      <c r="BNH103" s="40"/>
      <c r="BNI103" s="40"/>
      <c r="BNJ103" s="40"/>
      <c r="BNK103" s="40"/>
      <c r="BNL103" s="40"/>
      <c r="BNM103" s="40"/>
      <c r="BNN103" s="40"/>
      <c r="BNO103" s="40"/>
      <c r="BNP103" s="40"/>
      <c r="BNQ103" s="40"/>
      <c r="BNR103" s="40"/>
      <c r="BNS103" s="40"/>
      <c r="BNT103" s="40"/>
      <c r="BNU103" s="40"/>
      <c r="BNV103" s="40"/>
      <c r="BNW103" s="40"/>
      <c r="BNX103" s="40"/>
      <c r="BNY103" s="40"/>
      <c r="BNZ103" s="40"/>
      <c r="BOA103" s="40"/>
      <c r="BOB103" s="40"/>
      <c r="BOC103" s="40"/>
      <c r="BOD103" s="40"/>
      <c r="BOE103" s="40"/>
      <c r="BOF103" s="40"/>
      <c r="BOG103" s="40"/>
      <c r="BOH103" s="40"/>
      <c r="BOI103" s="40"/>
      <c r="BOJ103" s="40"/>
      <c r="BOK103" s="40"/>
      <c r="BOL103" s="40"/>
      <c r="BOM103" s="40"/>
      <c r="BON103" s="40"/>
      <c r="BOO103" s="40"/>
      <c r="BOP103" s="40"/>
      <c r="BOQ103" s="40"/>
      <c r="BOR103" s="40"/>
      <c r="BOS103" s="40"/>
      <c r="BOT103" s="40"/>
      <c r="BOU103" s="40"/>
      <c r="BOV103" s="40"/>
      <c r="BOW103" s="40"/>
      <c r="BOX103" s="40"/>
      <c r="BOY103" s="40"/>
      <c r="BOZ103" s="40"/>
      <c r="BPA103" s="40"/>
      <c r="BPB103" s="40"/>
      <c r="BPC103" s="40"/>
      <c r="BPD103" s="40"/>
      <c r="BPE103" s="40"/>
      <c r="BPF103" s="40"/>
      <c r="BPG103" s="40"/>
      <c r="BPH103" s="40"/>
      <c r="BPI103" s="40"/>
      <c r="BPJ103" s="40"/>
      <c r="BPK103" s="40"/>
      <c r="BPL103" s="40"/>
      <c r="BPM103" s="40"/>
      <c r="BPN103" s="40"/>
      <c r="BPO103" s="40"/>
      <c r="BPP103" s="40"/>
      <c r="BPQ103" s="40"/>
      <c r="BPR103" s="40"/>
      <c r="BPS103" s="40"/>
      <c r="BPT103" s="40"/>
      <c r="BPU103" s="40"/>
      <c r="BPV103" s="40"/>
      <c r="BPW103" s="40"/>
      <c r="BPX103" s="40"/>
      <c r="BPY103" s="40"/>
      <c r="BPZ103" s="40"/>
      <c r="BQA103" s="40"/>
      <c r="BQB103" s="40"/>
      <c r="BQC103" s="40"/>
      <c r="BQD103" s="40"/>
      <c r="BQE103" s="40"/>
      <c r="BQF103" s="40"/>
      <c r="BQG103" s="40"/>
      <c r="BQH103" s="40"/>
      <c r="BQI103" s="40"/>
      <c r="BQJ103" s="40"/>
      <c r="BQK103" s="40"/>
      <c r="BQL103" s="40"/>
      <c r="BQM103" s="40"/>
      <c r="BQN103" s="40"/>
      <c r="BQO103" s="40"/>
      <c r="BQP103" s="40"/>
      <c r="BQQ103" s="40"/>
      <c r="BQR103" s="40"/>
      <c r="BQS103" s="40"/>
      <c r="BQT103" s="40"/>
      <c r="BQU103" s="40"/>
      <c r="BQV103" s="40"/>
      <c r="BQW103" s="40"/>
      <c r="BQX103" s="40"/>
      <c r="BQY103" s="40"/>
      <c r="BQZ103" s="40"/>
      <c r="BRA103" s="40"/>
      <c r="BRB103" s="40"/>
      <c r="BRC103" s="40"/>
      <c r="BRD103" s="40"/>
      <c r="BRE103" s="40"/>
      <c r="BRF103" s="40"/>
      <c r="BRG103" s="40"/>
      <c r="BRH103" s="40"/>
      <c r="BRI103" s="40"/>
      <c r="BRJ103" s="40"/>
      <c r="BRK103" s="40"/>
      <c r="BRL103" s="40"/>
      <c r="BRM103" s="40"/>
      <c r="BRN103" s="40"/>
      <c r="BRO103" s="40"/>
      <c r="BRP103" s="40"/>
      <c r="BRQ103" s="40"/>
      <c r="BRR103" s="40"/>
      <c r="BRS103" s="40"/>
      <c r="BRT103" s="40"/>
      <c r="BRU103" s="40"/>
      <c r="BRV103" s="40"/>
      <c r="BRW103" s="40"/>
      <c r="BRX103" s="40"/>
      <c r="BRY103" s="40"/>
      <c r="BRZ103" s="40"/>
      <c r="BSA103" s="40"/>
      <c r="BSB103" s="40"/>
      <c r="BSC103" s="40"/>
      <c r="BSD103" s="40"/>
      <c r="BSE103" s="40"/>
      <c r="BSF103" s="40"/>
      <c r="BSG103" s="40"/>
      <c r="BSH103" s="40"/>
      <c r="BSI103" s="40"/>
      <c r="BSJ103" s="40"/>
      <c r="BSK103" s="40"/>
      <c r="BSL103" s="40"/>
      <c r="BSM103" s="40"/>
      <c r="BSN103" s="40"/>
      <c r="BSO103" s="40"/>
      <c r="BSP103" s="40"/>
      <c r="BSQ103" s="40"/>
      <c r="BSR103" s="40"/>
      <c r="BSS103" s="40"/>
      <c r="BST103" s="40"/>
      <c r="BSU103" s="40"/>
      <c r="BSV103" s="40"/>
      <c r="BSW103" s="40"/>
      <c r="BSX103" s="40"/>
      <c r="BSY103" s="40"/>
      <c r="BSZ103" s="40"/>
      <c r="BTA103" s="40"/>
      <c r="BTB103" s="40"/>
      <c r="BTC103" s="40"/>
      <c r="BTD103" s="40"/>
      <c r="BTE103" s="40"/>
      <c r="BTF103" s="40"/>
      <c r="BTG103" s="40"/>
      <c r="BTH103" s="40"/>
      <c r="BTI103" s="40"/>
      <c r="BTJ103" s="40"/>
      <c r="BTK103" s="40"/>
      <c r="BTL103" s="40"/>
      <c r="BTM103" s="40"/>
      <c r="BTN103" s="40"/>
      <c r="BTO103" s="40"/>
      <c r="BTP103" s="40"/>
      <c r="BTQ103" s="40"/>
      <c r="BTR103" s="40"/>
      <c r="BTS103" s="40"/>
      <c r="BTT103" s="40"/>
      <c r="BTU103" s="40"/>
      <c r="BTV103" s="40"/>
      <c r="BTW103" s="40"/>
      <c r="BTX103" s="40"/>
      <c r="BTY103" s="40"/>
      <c r="BTZ103" s="40"/>
      <c r="BUA103" s="40"/>
      <c r="BUB103" s="40"/>
      <c r="BUC103" s="40"/>
      <c r="BUD103" s="40"/>
      <c r="BUE103" s="40"/>
      <c r="BUF103" s="40"/>
      <c r="BUG103" s="40"/>
      <c r="BUH103" s="40"/>
      <c r="BUI103" s="40"/>
      <c r="BUJ103" s="40"/>
      <c r="BUK103" s="40"/>
      <c r="BUL103" s="40"/>
      <c r="BUM103" s="40"/>
      <c r="BUN103" s="40"/>
      <c r="BUO103" s="40"/>
      <c r="BUP103" s="40"/>
      <c r="BUQ103" s="40"/>
      <c r="BUR103" s="40"/>
      <c r="BUS103" s="40"/>
      <c r="BUT103" s="40"/>
      <c r="BUU103" s="40"/>
      <c r="BUV103" s="40"/>
      <c r="BUW103" s="40"/>
      <c r="BUX103" s="40"/>
      <c r="BUY103" s="40"/>
      <c r="BUZ103" s="40"/>
      <c r="BVA103" s="40"/>
      <c r="BVB103" s="40"/>
      <c r="BVC103" s="40"/>
      <c r="BVD103" s="40"/>
      <c r="BVE103" s="40"/>
      <c r="BVF103" s="40"/>
      <c r="BVG103" s="40"/>
      <c r="BVH103" s="40"/>
      <c r="BVI103" s="40"/>
      <c r="BVJ103" s="40"/>
      <c r="BVK103" s="40"/>
      <c r="BVL103" s="40"/>
      <c r="BVM103" s="40"/>
      <c r="BVN103" s="40"/>
      <c r="BVO103" s="40"/>
      <c r="BVP103" s="40"/>
      <c r="BVQ103" s="40"/>
      <c r="BVR103" s="40"/>
      <c r="BVS103" s="40"/>
      <c r="BVT103" s="40"/>
      <c r="BVU103" s="40"/>
      <c r="BVV103" s="40"/>
      <c r="BVW103" s="40"/>
      <c r="BVX103" s="40"/>
      <c r="BVY103" s="40"/>
      <c r="BVZ103" s="40"/>
      <c r="BWA103" s="40"/>
      <c r="BWB103" s="40"/>
      <c r="BWC103" s="40"/>
      <c r="BWD103" s="40"/>
      <c r="BWE103" s="40"/>
      <c r="BWF103" s="40"/>
      <c r="BWG103" s="40"/>
      <c r="BWH103" s="40"/>
      <c r="BWI103" s="40"/>
      <c r="BWJ103" s="40"/>
      <c r="BWK103" s="40"/>
      <c r="BWL103" s="40"/>
      <c r="BWM103" s="40"/>
      <c r="BWN103" s="40"/>
      <c r="BWO103" s="40"/>
      <c r="BWP103" s="40"/>
      <c r="BWQ103" s="40"/>
      <c r="BWR103" s="40"/>
      <c r="BWS103" s="40"/>
      <c r="BWT103" s="40"/>
      <c r="BWU103" s="40"/>
      <c r="BWV103" s="40"/>
      <c r="BWW103" s="40"/>
      <c r="BWX103" s="40"/>
      <c r="BWY103" s="40"/>
      <c r="BWZ103" s="40"/>
      <c r="BXA103" s="40"/>
      <c r="BXB103" s="40"/>
      <c r="BXC103" s="40"/>
      <c r="BXD103" s="40"/>
      <c r="BXE103" s="40"/>
      <c r="BXF103" s="40"/>
      <c r="BXG103" s="40"/>
      <c r="BXH103" s="40"/>
      <c r="BXI103" s="40"/>
      <c r="BXJ103" s="40"/>
      <c r="BXK103" s="40"/>
      <c r="BXL103" s="40"/>
      <c r="BXM103" s="40"/>
      <c r="BXN103" s="40"/>
      <c r="BXO103" s="40"/>
      <c r="BXP103" s="40"/>
      <c r="BXQ103" s="40"/>
      <c r="BXR103" s="40"/>
      <c r="BXS103" s="40"/>
      <c r="BXT103" s="40"/>
      <c r="BXU103" s="40"/>
      <c r="BXV103" s="40"/>
      <c r="BXW103" s="40"/>
      <c r="BXX103" s="40"/>
      <c r="BXY103" s="40"/>
      <c r="BXZ103" s="40"/>
      <c r="BYA103" s="40"/>
      <c r="BYB103" s="40"/>
      <c r="BYC103" s="40"/>
      <c r="BYD103" s="40"/>
      <c r="BYE103" s="40"/>
      <c r="BYF103" s="40"/>
      <c r="BYG103" s="40"/>
      <c r="BYH103" s="40"/>
      <c r="BYI103" s="40"/>
      <c r="BYJ103" s="40"/>
      <c r="BYK103" s="40"/>
      <c r="BYL103" s="40"/>
      <c r="BYM103" s="40"/>
      <c r="BYN103" s="40"/>
      <c r="BYO103" s="40"/>
      <c r="BYP103" s="40"/>
      <c r="BYQ103" s="40"/>
      <c r="BYR103" s="40"/>
      <c r="BYS103" s="40"/>
      <c r="BYT103" s="40"/>
      <c r="BYU103" s="40"/>
      <c r="BYV103" s="40"/>
      <c r="BYW103" s="40"/>
      <c r="BYX103" s="40"/>
      <c r="BYY103" s="40"/>
      <c r="BYZ103" s="40"/>
      <c r="BZA103" s="40"/>
      <c r="BZB103" s="40"/>
      <c r="BZC103" s="40"/>
      <c r="BZD103" s="40"/>
      <c r="BZE103" s="40"/>
      <c r="BZF103" s="40"/>
      <c r="BZG103" s="40"/>
      <c r="BZH103" s="40"/>
      <c r="BZI103" s="40"/>
      <c r="BZJ103" s="40"/>
      <c r="BZK103" s="40"/>
      <c r="BZL103" s="40"/>
      <c r="BZM103" s="40"/>
      <c r="BZN103" s="40"/>
      <c r="BZO103" s="40"/>
      <c r="BZP103" s="40"/>
      <c r="BZQ103" s="40"/>
      <c r="BZR103" s="40"/>
      <c r="BZS103" s="40"/>
      <c r="BZT103" s="40"/>
      <c r="BZU103" s="40"/>
      <c r="BZV103" s="40"/>
      <c r="BZW103" s="40"/>
      <c r="BZX103" s="40"/>
      <c r="BZY103" s="40"/>
      <c r="BZZ103" s="40"/>
      <c r="CAA103" s="40"/>
      <c r="CAB103" s="40"/>
      <c r="CAC103" s="40"/>
      <c r="CAD103" s="40"/>
      <c r="CAE103" s="40"/>
      <c r="CAF103" s="40"/>
      <c r="CAG103" s="40"/>
      <c r="CAH103" s="40"/>
      <c r="CAI103" s="40"/>
      <c r="CAJ103" s="40"/>
      <c r="CAK103" s="40"/>
      <c r="CAL103" s="40"/>
      <c r="CAM103" s="40"/>
      <c r="CAN103" s="40"/>
      <c r="CAO103" s="40"/>
      <c r="CAP103" s="40"/>
      <c r="CAQ103" s="40"/>
      <c r="CAR103" s="40"/>
      <c r="CAS103" s="40"/>
      <c r="CAT103" s="40"/>
      <c r="CAU103" s="40"/>
      <c r="CAV103" s="40"/>
      <c r="CAW103" s="40"/>
      <c r="CAX103" s="40"/>
      <c r="CAY103" s="40"/>
      <c r="CAZ103" s="40"/>
      <c r="CBA103" s="40"/>
      <c r="CBB103" s="40"/>
      <c r="CBC103" s="40"/>
      <c r="CBD103" s="40"/>
      <c r="CBE103" s="40"/>
      <c r="CBF103" s="40"/>
      <c r="CBG103" s="40"/>
      <c r="CBH103" s="40"/>
      <c r="CBI103" s="40"/>
      <c r="CBJ103" s="40"/>
      <c r="CBK103" s="40"/>
      <c r="CBL103" s="40"/>
      <c r="CBM103" s="40"/>
      <c r="CBN103" s="40"/>
      <c r="CBO103" s="40"/>
      <c r="CBP103" s="40"/>
      <c r="CBQ103" s="40"/>
      <c r="CBR103" s="40"/>
      <c r="CBS103" s="40"/>
      <c r="CBT103" s="40"/>
      <c r="CBU103" s="40"/>
      <c r="CBV103" s="40"/>
      <c r="CBW103" s="40"/>
      <c r="CBX103" s="40"/>
      <c r="CBY103" s="40"/>
      <c r="CBZ103" s="40"/>
      <c r="CCA103" s="40"/>
      <c r="CCB103" s="40"/>
      <c r="CCC103" s="40"/>
      <c r="CCD103" s="40"/>
      <c r="CCE103" s="40"/>
      <c r="CCF103" s="40"/>
      <c r="CCG103" s="40"/>
      <c r="CCH103" s="40"/>
      <c r="CCI103" s="40"/>
      <c r="CCJ103" s="40"/>
      <c r="CCK103" s="40"/>
      <c r="CCL103" s="40"/>
      <c r="CCM103" s="40"/>
      <c r="CCN103" s="40"/>
      <c r="CCO103" s="40"/>
      <c r="CCP103" s="40"/>
      <c r="CCQ103" s="40"/>
      <c r="CCR103" s="40"/>
      <c r="CCS103" s="40"/>
      <c r="CCT103" s="40"/>
      <c r="CCU103" s="40"/>
      <c r="CCV103" s="40"/>
      <c r="CCW103" s="40"/>
      <c r="CCX103" s="40"/>
      <c r="CCY103" s="40"/>
      <c r="CCZ103" s="40"/>
      <c r="CDA103" s="40"/>
      <c r="CDB103" s="40"/>
      <c r="CDC103" s="40"/>
      <c r="CDD103" s="40"/>
      <c r="CDE103" s="40"/>
      <c r="CDF103" s="40"/>
      <c r="CDG103" s="40"/>
      <c r="CDH103" s="40"/>
      <c r="CDI103" s="40"/>
      <c r="CDJ103" s="40"/>
      <c r="CDK103" s="40"/>
      <c r="CDL103" s="40"/>
      <c r="CDM103" s="40"/>
      <c r="CDN103" s="40"/>
      <c r="CDO103" s="40"/>
      <c r="CDP103" s="40"/>
      <c r="CDQ103" s="40"/>
      <c r="CDR103" s="40"/>
      <c r="CDS103" s="40"/>
      <c r="CDT103" s="40"/>
      <c r="CDU103" s="40"/>
      <c r="CDV103" s="40"/>
      <c r="CDW103" s="40"/>
      <c r="CDX103" s="40"/>
      <c r="CDY103" s="40"/>
      <c r="CDZ103" s="40"/>
      <c r="CEA103" s="40"/>
      <c r="CEB103" s="40"/>
      <c r="CEC103" s="40"/>
      <c r="CED103" s="40"/>
      <c r="CEE103" s="40"/>
      <c r="CEF103" s="40"/>
      <c r="CEG103" s="40"/>
      <c r="CEH103" s="40"/>
      <c r="CEI103" s="40"/>
      <c r="CEJ103" s="40"/>
      <c r="CEK103" s="40"/>
      <c r="CEL103" s="40"/>
      <c r="CEM103" s="40"/>
      <c r="CEN103" s="40"/>
      <c r="CEO103" s="40"/>
      <c r="CEP103" s="40"/>
      <c r="CEQ103" s="40"/>
      <c r="CER103" s="40"/>
      <c r="CES103" s="40"/>
      <c r="CET103" s="40"/>
      <c r="CEU103" s="40"/>
      <c r="CEV103" s="40"/>
      <c r="CEW103" s="40"/>
      <c r="CEX103" s="40"/>
      <c r="CEY103" s="40"/>
      <c r="CEZ103" s="40"/>
      <c r="CFA103" s="40"/>
      <c r="CFB103" s="40"/>
      <c r="CFC103" s="40"/>
      <c r="CFD103" s="40"/>
      <c r="CFE103" s="40"/>
      <c r="CFF103" s="40"/>
      <c r="CFG103" s="40"/>
      <c r="CFH103" s="40"/>
      <c r="CFI103" s="40"/>
      <c r="CFJ103" s="40"/>
      <c r="CFK103" s="40"/>
      <c r="CFL103" s="40"/>
      <c r="CFM103" s="40"/>
      <c r="CFN103" s="40"/>
      <c r="CFO103" s="40"/>
      <c r="CFP103" s="40"/>
      <c r="CFQ103" s="40"/>
      <c r="CFR103" s="40"/>
      <c r="CFS103" s="40"/>
      <c r="CFT103" s="40"/>
      <c r="CFU103" s="40"/>
      <c r="CFV103" s="40"/>
      <c r="CFW103" s="40"/>
      <c r="CFX103" s="40"/>
      <c r="CFY103" s="40"/>
      <c r="CFZ103" s="40"/>
      <c r="CGA103" s="40"/>
      <c r="CGB103" s="40"/>
      <c r="CGC103" s="40"/>
      <c r="CGD103" s="40"/>
      <c r="CGE103" s="40"/>
      <c r="CGF103" s="40"/>
      <c r="CGG103" s="40"/>
      <c r="CGH103" s="40"/>
      <c r="CGI103" s="40"/>
      <c r="CGJ103" s="40"/>
      <c r="CGK103" s="40"/>
      <c r="CGL103" s="40"/>
      <c r="CGM103" s="40"/>
      <c r="CGN103" s="40"/>
      <c r="CGO103" s="40"/>
      <c r="CGP103" s="40"/>
      <c r="CGQ103" s="40"/>
      <c r="CGR103" s="40"/>
      <c r="CGS103" s="40"/>
      <c r="CGT103" s="40"/>
      <c r="CGU103" s="40"/>
      <c r="CGV103" s="40"/>
      <c r="CGW103" s="40"/>
      <c r="CGX103" s="40"/>
      <c r="CGY103" s="40"/>
      <c r="CGZ103" s="40"/>
      <c r="CHA103" s="40"/>
      <c r="CHB103" s="40"/>
      <c r="CHC103" s="40"/>
      <c r="CHD103" s="40"/>
      <c r="CHE103" s="40"/>
      <c r="CHF103" s="40"/>
      <c r="CHG103" s="40"/>
      <c r="CHH103" s="40"/>
      <c r="CHI103" s="40"/>
      <c r="CHJ103" s="40"/>
      <c r="CHK103" s="40"/>
      <c r="CHL103" s="40"/>
      <c r="CHM103" s="40"/>
      <c r="CHN103" s="40"/>
      <c r="CHO103" s="40"/>
      <c r="CHP103" s="40"/>
      <c r="CHQ103" s="40"/>
      <c r="CHR103" s="40"/>
      <c r="CHS103" s="40"/>
      <c r="CHT103" s="40"/>
      <c r="CHU103" s="40"/>
      <c r="CHV103" s="40"/>
      <c r="CHW103" s="40"/>
      <c r="CHX103" s="40"/>
      <c r="CHY103" s="40"/>
      <c r="CHZ103" s="40"/>
      <c r="CIA103" s="40"/>
      <c r="CIB103" s="40"/>
      <c r="CIC103" s="40"/>
      <c r="CID103" s="40"/>
      <c r="CIE103" s="40"/>
      <c r="CIF103" s="40"/>
      <c r="CIG103" s="40"/>
      <c r="CIH103" s="40"/>
      <c r="CII103" s="40"/>
      <c r="CIJ103" s="40"/>
      <c r="CIK103" s="40"/>
      <c r="CIL103" s="40"/>
      <c r="CIM103" s="40"/>
      <c r="CIN103" s="40"/>
      <c r="CIO103" s="40"/>
      <c r="CIP103" s="40"/>
      <c r="CIQ103" s="40"/>
      <c r="CIR103" s="40"/>
      <c r="CIS103" s="40"/>
      <c r="CIT103" s="40"/>
      <c r="CIU103" s="40"/>
      <c r="CIV103" s="40"/>
      <c r="CIW103" s="40"/>
      <c r="CIX103" s="40"/>
      <c r="CIY103" s="40"/>
      <c r="CIZ103" s="40"/>
      <c r="CJA103" s="40"/>
      <c r="CJB103" s="40"/>
      <c r="CJC103" s="40"/>
      <c r="CJD103" s="40"/>
      <c r="CJE103" s="40"/>
      <c r="CJF103" s="40"/>
      <c r="CJG103" s="40"/>
      <c r="CJH103" s="40"/>
      <c r="CJI103" s="40"/>
      <c r="CJJ103" s="40"/>
      <c r="CJK103" s="40"/>
      <c r="CJL103" s="40"/>
      <c r="CJM103" s="40"/>
      <c r="CJN103" s="40"/>
      <c r="CJO103" s="40"/>
      <c r="CJP103" s="40"/>
      <c r="CJQ103" s="40"/>
      <c r="CJR103" s="40"/>
      <c r="CJS103" s="40"/>
      <c r="CJT103" s="40"/>
      <c r="CJU103" s="40"/>
      <c r="CJV103" s="40"/>
      <c r="CJW103" s="40"/>
      <c r="CJX103" s="40"/>
      <c r="CJY103" s="40"/>
      <c r="CJZ103" s="40"/>
      <c r="CKA103" s="40"/>
      <c r="CKB103" s="40"/>
      <c r="CKC103" s="40"/>
      <c r="CKD103" s="40"/>
      <c r="CKE103" s="40"/>
      <c r="CKF103" s="40"/>
      <c r="CKG103" s="40"/>
      <c r="CKH103" s="40"/>
      <c r="CKI103" s="40"/>
      <c r="CKJ103" s="40"/>
      <c r="CKK103" s="40"/>
      <c r="CKL103" s="40"/>
      <c r="CKM103" s="40"/>
      <c r="CKN103" s="40"/>
      <c r="CKO103" s="40"/>
      <c r="CKP103" s="40"/>
      <c r="CKQ103" s="40"/>
      <c r="CKR103" s="40"/>
      <c r="CKS103" s="40"/>
      <c r="CKT103" s="40"/>
      <c r="CKU103" s="40"/>
      <c r="CKV103" s="40"/>
      <c r="CKW103" s="40"/>
      <c r="CKX103" s="40"/>
      <c r="CKY103" s="40"/>
      <c r="CKZ103" s="40"/>
      <c r="CLA103" s="40"/>
      <c r="CLB103" s="40"/>
      <c r="CLC103" s="40"/>
      <c r="CLD103" s="40"/>
      <c r="CLE103" s="40"/>
      <c r="CLF103" s="40"/>
      <c r="CLG103" s="40"/>
      <c r="CLH103" s="40"/>
      <c r="CLI103" s="40"/>
      <c r="CLJ103" s="40"/>
      <c r="CLK103" s="40"/>
      <c r="CLL103" s="40"/>
      <c r="CLM103" s="40"/>
      <c r="CLN103" s="40"/>
      <c r="CLO103" s="40"/>
      <c r="CLP103" s="40"/>
      <c r="CLQ103" s="40"/>
      <c r="CLR103" s="40"/>
      <c r="CLS103" s="40"/>
      <c r="CLT103" s="40"/>
      <c r="CLU103" s="40"/>
      <c r="CLV103" s="40"/>
      <c r="CLW103" s="40"/>
      <c r="CLX103" s="40"/>
      <c r="CLY103" s="40"/>
      <c r="CLZ103" s="40"/>
      <c r="CMA103" s="40"/>
      <c r="CMB103" s="40"/>
      <c r="CMC103" s="40"/>
      <c r="CMD103" s="40"/>
      <c r="CME103" s="40"/>
      <c r="CMF103" s="40"/>
      <c r="CMG103" s="40"/>
      <c r="CMH103" s="40"/>
      <c r="CMI103" s="40"/>
      <c r="CMJ103" s="40"/>
      <c r="CMK103" s="40"/>
      <c r="CML103" s="40"/>
      <c r="CMM103" s="40"/>
      <c r="CMN103" s="40"/>
      <c r="CMO103" s="40"/>
      <c r="CMP103" s="40"/>
      <c r="CMQ103" s="40"/>
      <c r="CMR103" s="40"/>
      <c r="CMS103" s="40"/>
      <c r="CMT103" s="40"/>
      <c r="CMU103" s="40"/>
      <c r="CMV103" s="40"/>
      <c r="CMW103" s="40"/>
      <c r="CMX103" s="40"/>
      <c r="CMY103" s="40"/>
      <c r="CMZ103" s="40"/>
      <c r="CNA103" s="40"/>
      <c r="CNB103" s="40"/>
      <c r="CNC103" s="40"/>
      <c r="CND103" s="40"/>
      <c r="CNE103" s="40"/>
      <c r="CNF103" s="40"/>
      <c r="CNG103" s="40"/>
      <c r="CNH103" s="40"/>
      <c r="CNI103" s="40"/>
      <c r="CNJ103" s="40"/>
      <c r="CNK103" s="40"/>
      <c r="CNL103" s="40"/>
      <c r="CNM103" s="40"/>
      <c r="CNN103" s="40"/>
      <c r="CNO103" s="40"/>
      <c r="CNP103" s="40"/>
      <c r="CNQ103" s="40"/>
      <c r="CNR103" s="40"/>
      <c r="CNS103" s="40"/>
      <c r="CNT103" s="40"/>
      <c r="CNU103" s="40"/>
      <c r="CNV103" s="40"/>
      <c r="CNW103" s="40"/>
      <c r="CNX103" s="40"/>
      <c r="CNY103" s="40"/>
      <c r="CNZ103" s="40"/>
      <c r="COA103" s="40"/>
      <c r="COB103" s="40"/>
      <c r="COC103" s="40"/>
      <c r="COD103" s="40"/>
      <c r="COE103" s="40"/>
      <c r="COF103" s="40"/>
      <c r="COG103" s="40"/>
      <c r="COH103" s="40"/>
      <c r="COI103" s="40"/>
      <c r="COJ103" s="40"/>
      <c r="COK103" s="40"/>
      <c r="COL103" s="40"/>
      <c r="COM103" s="40"/>
      <c r="CON103" s="40"/>
      <c r="COO103" s="40"/>
      <c r="COP103" s="40"/>
      <c r="COQ103" s="40"/>
      <c r="COR103" s="40"/>
      <c r="COS103" s="40"/>
      <c r="COT103" s="40"/>
      <c r="COU103" s="40"/>
      <c r="COV103" s="40"/>
      <c r="COW103" s="40"/>
      <c r="COX103" s="40"/>
      <c r="COY103" s="40"/>
      <c r="COZ103" s="40"/>
      <c r="CPA103" s="40"/>
      <c r="CPB103" s="40"/>
      <c r="CPC103" s="40"/>
      <c r="CPD103" s="40"/>
      <c r="CPE103" s="40"/>
      <c r="CPF103" s="40"/>
      <c r="CPG103" s="40"/>
      <c r="CPH103" s="40"/>
      <c r="CPI103" s="40"/>
      <c r="CPJ103" s="40"/>
      <c r="CPK103" s="40"/>
      <c r="CPL103" s="40"/>
      <c r="CPM103" s="40"/>
      <c r="CPN103" s="40"/>
      <c r="CPO103" s="40"/>
      <c r="CPP103" s="40"/>
      <c r="CPQ103" s="40"/>
      <c r="CPR103" s="40"/>
      <c r="CPS103" s="40"/>
      <c r="CPT103" s="40"/>
      <c r="CPU103" s="40"/>
      <c r="CPV103" s="40"/>
      <c r="CPW103" s="40"/>
      <c r="CPX103" s="40"/>
      <c r="CPY103" s="40"/>
      <c r="CPZ103" s="40"/>
      <c r="CQA103" s="40"/>
      <c r="CQB103" s="40"/>
      <c r="CQC103" s="40"/>
      <c r="CQD103" s="40"/>
      <c r="CQE103" s="40"/>
      <c r="CQF103" s="40"/>
      <c r="CQG103" s="40"/>
      <c r="CQH103" s="40"/>
      <c r="CQI103" s="40"/>
      <c r="CQJ103" s="40"/>
      <c r="CQK103" s="40"/>
      <c r="CQL103" s="40"/>
      <c r="CQM103" s="40"/>
      <c r="CQN103" s="40"/>
      <c r="CQO103" s="40"/>
      <c r="CQP103" s="40"/>
      <c r="CQQ103" s="40"/>
      <c r="CQR103" s="40"/>
      <c r="CQS103" s="40"/>
      <c r="CQT103" s="40"/>
      <c r="CQU103" s="40"/>
      <c r="CQV103" s="40"/>
      <c r="CQW103" s="40"/>
      <c r="CQX103" s="40"/>
      <c r="CQY103" s="40"/>
      <c r="CQZ103" s="40"/>
      <c r="CRA103" s="40"/>
      <c r="CRB103" s="40"/>
      <c r="CRC103" s="40"/>
      <c r="CRD103" s="40"/>
      <c r="CRE103" s="40"/>
      <c r="CRF103" s="40"/>
      <c r="CRG103" s="40"/>
      <c r="CRH103" s="40"/>
      <c r="CRI103" s="40"/>
      <c r="CRJ103" s="40"/>
      <c r="CRK103" s="40"/>
      <c r="CRL103" s="40"/>
      <c r="CRM103" s="40"/>
      <c r="CRN103" s="40"/>
      <c r="CRO103" s="40"/>
      <c r="CRP103" s="40"/>
      <c r="CRQ103" s="40"/>
      <c r="CRR103" s="40"/>
      <c r="CRS103" s="40"/>
      <c r="CRT103" s="40"/>
      <c r="CRU103" s="40"/>
      <c r="CRV103" s="40"/>
      <c r="CRW103" s="40"/>
      <c r="CRX103" s="40"/>
      <c r="CRY103" s="40"/>
      <c r="CRZ103" s="40"/>
      <c r="CSA103" s="40"/>
      <c r="CSB103" s="40"/>
      <c r="CSC103" s="40"/>
      <c r="CSD103" s="40"/>
      <c r="CSE103" s="40"/>
      <c r="CSF103" s="40"/>
      <c r="CSG103" s="40"/>
      <c r="CSH103" s="40"/>
      <c r="CSI103" s="40"/>
      <c r="CSJ103" s="40"/>
      <c r="CSK103" s="40"/>
      <c r="CSL103" s="40"/>
      <c r="CSM103" s="40"/>
      <c r="CSN103" s="40"/>
      <c r="CSO103" s="40"/>
      <c r="CSP103" s="40"/>
      <c r="CSQ103" s="40"/>
      <c r="CSR103" s="40"/>
      <c r="CSS103" s="40"/>
      <c r="CST103" s="40"/>
      <c r="CSU103" s="40"/>
      <c r="CSV103" s="40"/>
      <c r="CSW103" s="40"/>
      <c r="CSX103" s="40"/>
      <c r="CSY103" s="40"/>
      <c r="CSZ103" s="40"/>
      <c r="CTA103" s="40"/>
      <c r="CTB103" s="40"/>
      <c r="CTC103" s="40"/>
      <c r="CTD103" s="40"/>
      <c r="CTE103" s="40"/>
      <c r="CTF103" s="40"/>
      <c r="CTG103" s="40"/>
      <c r="CTH103" s="40"/>
      <c r="CTI103" s="40"/>
      <c r="CTJ103" s="40"/>
      <c r="CTK103" s="40"/>
      <c r="CTL103" s="40"/>
      <c r="CTM103" s="40"/>
      <c r="CTN103" s="40"/>
      <c r="CTO103" s="40"/>
      <c r="CTP103" s="40"/>
      <c r="CTQ103" s="40"/>
      <c r="CTR103" s="40"/>
      <c r="CTS103" s="40"/>
      <c r="CTT103" s="40"/>
      <c r="CTU103" s="40"/>
      <c r="CTV103" s="40"/>
      <c r="CTW103" s="40"/>
      <c r="CTX103" s="40"/>
      <c r="CTY103" s="40"/>
      <c r="CTZ103" s="40"/>
      <c r="CUA103" s="40"/>
      <c r="CUB103" s="40"/>
      <c r="CUC103" s="40"/>
      <c r="CUD103" s="40"/>
      <c r="CUE103" s="40"/>
      <c r="CUF103" s="40"/>
      <c r="CUG103" s="40"/>
      <c r="CUH103" s="40"/>
      <c r="CUI103" s="40"/>
      <c r="CUJ103" s="40"/>
      <c r="CUK103" s="40"/>
      <c r="CUL103" s="40"/>
      <c r="CUM103" s="40"/>
      <c r="CUN103" s="40"/>
      <c r="CUO103" s="40"/>
      <c r="CUP103" s="40"/>
      <c r="CUQ103" s="40"/>
      <c r="CUR103" s="40"/>
      <c r="CUS103" s="40"/>
      <c r="CUT103" s="40"/>
      <c r="CUU103" s="40"/>
      <c r="CUV103" s="40"/>
      <c r="CUW103" s="40"/>
      <c r="CUX103" s="40"/>
      <c r="CUY103" s="40"/>
      <c r="CUZ103" s="40"/>
      <c r="CVA103" s="40"/>
      <c r="CVB103" s="40"/>
      <c r="CVC103" s="40"/>
      <c r="CVD103" s="40"/>
      <c r="CVE103" s="40"/>
      <c r="CVF103" s="40"/>
      <c r="CVG103" s="40"/>
      <c r="CVH103" s="40"/>
      <c r="CVI103" s="40"/>
      <c r="CVJ103" s="40"/>
      <c r="CVK103" s="40"/>
      <c r="CVL103" s="40"/>
      <c r="CVM103" s="40"/>
      <c r="CVN103" s="40"/>
      <c r="CVO103" s="40"/>
      <c r="CVP103" s="40"/>
      <c r="CVQ103" s="40"/>
      <c r="CVR103" s="40"/>
      <c r="CVS103" s="40"/>
      <c r="CVT103" s="40"/>
      <c r="CVU103" s="40"/>
      <c r="CVV103" s="40"/>
      <c r="CVW103" s="40"/>
      <c r="CVX103" s="40"/>
      <c r="CVY103" s="40"/>
      <c r="CVZ103" s="40"/>
      <c r="CWA103" s="40"/>
      <c r="CWB103" s="40"/>
      <c r="CWC103" s="40"/>
      <c r="CWD103" s="40"/>
      <c r="CWE103" s="40"/>
      <c r="CWF103" s="40"/>
      <c r="CWG103" s="40"/>
      <c r="CWH103" s="40"/>
      <c r="CWI103" s="40"/>
      <c r="CWJ103" s="40"/>
      <c r="CWK103" s="40"/>
      <c r="CWL103" s="40"/>
      <c r="CWM103" s="40"/>
      <c r="CWN103" s="40"/>
      <c r="CWO103" s="40"/>
      <c r="CWP103" s="40"/>
      <c r="CWQ103" s="40"/>
      <c r="CWR103" s="40"/>
      <c r="CWS103" s="40"/>
      <c r="CWT103" s="40"/>
      <c r="CWU103" s="40"/>
      <c r="CWV103" s="40"/>
      <c r="CWW103" s="40"/>
      <c r="CWX103" s="40"/>
      <c r="CWY103" s="40"/>
      <c r="CWZ103" s="40"/>
      <c r="CXA103" s="40"/>
      <c r="CXB103" s="40"/>
      <c r="CXC103" s="40"/>
      <c r="CXD103" s="40"/>
      <c r="CXE103" s="40"/>
      <c r="CXF103" s="40"/>
      <c r="CXG103" s="40"/>
      <c r="CXH103" s="40"/>
      <c r="CXI103" s="40"/>
      <c r="CXJ103" s="40"/>
      <c r="CXK103" s="40"/>
      <c r="CXL103" s="40"/>
      <c r="CXM103" s="40"/>
      <c r="CXN103" s="40"/>
      <c r="CXO103" s="40"/>
      <c r="CXP103" s="40"/>
      <c r="CXQ103" s="40"/>
      <c r="CXR103" s="40"/>
      <c r="CXS103" s="40"/>
      <c r="CXT103" s="40"/>
      <c r="CXU103" s="40"/>
      <c r="CXV103" s="40"/>
      <c r="CXW103" s="40"/>
      <c r="CXX103" s="40"/>
      <c r="CXY103" s="40"/>
      <c r="CXZ103" s="40"/>
      <c r="CYA103" s="40"/>
      <c r="CYB103" s="40"/>
      <c r="CYC103" s="40"/>
      <c r="CYD103" s="40"/>
      <c r="CYE103" s="40"/>
      <c r="CYF103" s="40"/>
      <c r="CYG103" s="40"/>
      <c r="CYH103" s="40"/>
      <c r="CYI103" s="40"/>
      <c r="CYJ103" s="40"/>
      <c r="CYK103" s="40"/>
      <c r="CYL103" s="40"/>
      <c r="CYM103" s="40"/>
      <c r="CYN103" s="40"/>
      <c r="CYO103" s="40"/>
      <c r="CYP103" s="40"/>
      <c r="CYQ103" s="40"/>
      <c r="CYR103" s="40"/>
      <c r="CYS103" s="40"/>
      <c r="CYT103" s="40"/>
      <c r="CYU103" s="40"/>
      <c r="CYV103" s="40"/>
      <c r="CYW103" s="40"/>
      <c r="CYX103" s="40"/>
      <c r="CYY103" s="40"/>
      <c r="CYZ103" s="40"/>
      <c r="CZA103" s="40"/>
      <c r="CZB103" s="40"/>
      <c r="CZC103" s="40"/>
      <c r="CZD103" s="40"/>
      <c r="CZE103" s="40"/>
      <c r="CZF103" s="40"/>
      <c r="CZG103" s="40"/>
      <c r="CZH103" s="40"/>
      <c r="CZI103" s="40"/>
      <c r="CZJ103" s="40"/>
      <c r="CZK103" s="40"/>
      <c r="CZL103" s="40"/>
      <c r="CZM103" s="40"/>
      <c r="CZN103" s="40"/>
      <c r="CZO103" s="40"/>
      <c r="CZP103" s="40"/>
      <c r="CZQ103" s="40"/>
      <c r="CZR103" s="40"/>
      <c r="CZS103" s="40"/>
      <c r="CZT103" s="40"/>
      <c r="CZU103" s="40"/>
      <c r="CZV103" s="40"/>
      <c r="CZW103" s="40"/>
      <c r="CZX103" s="40"/>
      <c r="CZY103" s="40"/>
      <c r="CZZ103" s="40"/>
      <c r="DAA103" s="40"/>
      <c r="DAB103" s="40"/>
      <c r="DAC103" s="40"/>
      <c r="DAD103" s="40"/>
      <c r="DAE103" s="40"/>
      <c r="DAF103" s="40"/>
      <c r="DAG103" s="40"/>
      <c r="DAH103" s="40"/>
      <c r="DAI103" s="40"/>
      <c r="DAJ103" s="40"/>
      <c r="DAK103" s="40"/>
      <c r="DAL103" s="40"/>
      <c r="DAM103" s="40"/>
      <c r="DAN103" s="40"/>
      <c r="DAO103" s="40"/>
      <c r="DAP103" s="40"/>
      <c r="DAQ103" s="40"/>
      <c r="DAR103" s="40"/>
      <c r="DAS103" s="40"/>
      <c r="DAT103" s="40"/>
      <c r="DAU103" s="40"/>
      <c r="DAV103" s="40"/>
      <c r="DAW103" s="40"/>
      <c r="DAX103" s="40"/>
      <c r="DAY103" s="40"/>
      <c r="DAZ103" s="40"/>
      <c r="DBA103" s="40"/>
      <c r="DBB103" s="40"/>
      <c r="DBC103" s="40"/>
      <c r="DBD103" s="40"/>
      <c r="DBE103" s="40"/>
      <c r="DBF103" s="40"/>
      <c r="DBG103" s="40"/>
      <c r="DBH103" s="40"/>
      <c r="DBI103" s="40"/>
      <c r="DBJ103" s="40"/>
      <c r="DBK103" s="40"/>
      <c r="DBL103" s="40"/>
      <c r="DBM103" s="40"/>
      <c r="DBN103" s="40"/>
      <c r="DBO103" s="40"/>
      <c r="DBP103" s="40"/>
      <c r="DBQ103" s="40"/>
      <c r="DBR103" s="40"/>
      <c r="DBS103" s="40"/>
      <c r="DBT103" s="40"/>
      <c r="DBU103" s="40"/>
      <c r="DBV103" s="40"/>
      <c r="DBW103" s="40"/>
      <c r="DBX103" s="40"/>
      <c r="DBY103" s="40"/>
      <c r="DBZ103" s="40"/>
      <c r="DCA103" s="40"/>
      <c r="DCB103" s="40"/>
      <c r="DCC103" s="40"/>
      <c r="DCD103" s="40"/>
      <c r="DCE103" s="40"/>
      <c r="DCF103" s="40"/>
      <c r="DCG103" s="40"/>
      <c r="DCH103" s="40"/>
      <c r="DCI103" s="40"/>
      <c r="DCJ103" s="40"/>
      <c r="DCK103" s="40"/>
      <c r="DCL103" s="40"/>
      <c r="DCM103" s="40"/>
      <c r="DCN103" s="40"/>
      <c r="DCO103" s="40"/>
      <c r="DCP103" s="40"/>
      <c r="DCQ103" s="40"/>
      <c r="DCR103" s="40"/>
      <c r="DCS103" s="40"/>
      <c r="DCT103" s="40"/>
      <c r="DCU103" s="40"/>
      <c r="DCV103" s="40"/>
      <c r="DCW103" s="40"/>
      <c r="DCX103" s="40"/>
      <c r="DCY103" s="40"/>
      <c r="DCZ103" s="40"/>
      <c r="DDA103" s="40"/>
      <c r="DDB103" s="40"/>
      <c r="DDC103" s="40"/>
      <c r="DDD103" s="40"/>
      <c r="DDE103" s="40"/>
      <c r="DDF103" s="40"/>
      <c r="DDG103" s="40"/>
      <c r="DDH103" s="40"/>
      <c r="DDI103" s="40"/>
      <c r="DDJ103" s="40"/>
      <c r="DDK103" s="40"/>
      <c r="DDL103" s="40"/>
      <c r="DDM103" s="40"/>
      <c r="DDN103" s="40"/>
      <c r="DDO103" s="40"/>
      <c r="DDP103" s="40"/>
      <c r="DDQ103" s="40"/>
      <c r="DDR103" s="40"/>
      <c r="DDS103" s="40"/>
      <c r="DDT103" s="40"/>
      <c r="DDU103" s="40"/>
      <c r="DDV103" s="40"/>
      <c r="DDW103" s="40"/>
      <c r="DDX103" s="40"/>
      <c r="DDY103" s="40"/>
      <c r="DDZ103" s="40"/>
      <c r="DEA103" s="40"/>
      <c r="DEB103" s="40"/>
      <c r="DEC103" s="40"/>
      <c r="DED103" s="40"/>
      <c r="DEE103" s="40"/>
      <c r="DEF103" s="40"/>
      <c r="DEG103" s="40"/>
      <c r="DEH103" s="40"/>
      <c r="DEI103" s="40"/>
      <c r="DEJ103" s="40"/>
      <c r="DEK103" s="40"/>
      <c r="DEL103" s="40"/>
      <c r="DEM103" s="40"/>
      <c r="DEN103" s="40"/>
      <c r="DEO103" s="40"/>
      <c r="DEP103" s="40"/>
      <c r="DEQ103" s="40"/>
      <c r="DER103" s="40"/>
      <c r="DES103" s="40"/>
      <c r="DET103" s="40"/>
      <c r="DEU103" s="40"/>
      <c r="DEV103" s="40"/>
      <c r="DEW103" s="40"/>
      <c r="DEX103" s="40"/>
      <c r="DEY103" s="40"/>
      <c r="DEZ103" s="40"/>
      <c r="DFA103" s="40"/>
      <c r="DFB103" s="40"/>
      <c r="DFC103" s="40"/>
      <c r="DFD103" s="40"/>
      <c r="DFE103" s="40"/>
      <c r="DFF103" s="40"/>
      <c r="DFG103" s="40"/>
      <c r="DFH103" s="40"/>
      <c r="DFI103" s="40"/>
      <c r="DFJ103" s="40"/>
      <c r="DFK103" s="40"/>
      <c r="DFL103" s="40"/>
      <c r="DFM103" s="40"/>
      <c r="DFN103" s="40"/>
      <c r="DFO103" s="40"/>
      <c r="DFP103" s="40"/>
      <c r="DFQ103" s="40"/>
      <c r="DFR103" s="40"/>
      <c r="DFS103" s="40"/>
      <c r="DFT103" s="40"/>
      <c r="DFU103" s="40"/>
      <c r="DFV103" s="40"/>
      <c r="DFW103" s="40"/>
      <c r="DFX103" s="40"/>
      <c r="DFY103" s="40"/>
      <c r="DFZ103" s="40"/>
      <c r="DGA103" s="40"/>
      <c r="DGB103" s="40"/>
      <c r="DGC103" s="40"/>
      <c r="DGD103" s="40"/>
      <c r="DGE103" s="40"/>
      <c r="DGF103" s="40"/>
      <c r="DGG103" s="40"/>
      <c r="DGH103" s="40"/>
      <c r="DGI103" s="40"/>
      <c r="DGJ103" s="40"/>
      <c r="DGK103" s="40"/>
      <c r="DGL103" s="40"/>
      <c r="DGM103" s="40"/>
      <c r="DGN103" s="40"/>
      <c r="DGO103" s="40"/>
      <c r="DGP103" s="40"/>
      <c r="DGQ103" s="40"/>
      <c r="DGR103" s="40"/>
      <c r="DGS103" s="40"/>
      <c r="DGT103" s="40"/>
      <c r="DGU103" s="40"/>
      <c r="DGV103" s="40"/>
      <c r="DGW103" s="40"/>
      <c r="DGX103" s="40"/>
      <c r="DGY103" s="40"/>
      <c r="DGZ103" s="40"/>
      <c r="DHA103" s="40"/>
      <c r="DHB103" s="40"/>
      <c r="DHC103" s="40"/>
      <c r="DHD103" s="40"/>
      <c r="DHE103" s="40"/>
      <c r="DHF103" s="40"/>
      <c r="DHG103" s="40"/>
      <c r="DHH103" s="40"/>
      <c r="DHI103" s="40"/>
      <c r="DHJ103" s="40"/>
      <c r="DHK103" s="40"/>
      <c r="DHL103" s="40"/>
      <c r="DHM103" s="40"/>
      <c r="DHN103" s="40"/>
      <c r="DHO103" s="40"/>
      <c r="DHP103" s="40"/>
      <c r="DHQ103" s="40"/>
      <c r="DHR103" s="40"/>
      <c r="DHS103" s="40"/>
      <c r="DHT103" s="40"/>
      <c r="DHU103" s="40"/>
      <c r="DHV103" s="40"/>
      <c r="DHW103" s="40"/>
      <c r="DHX103" s="40"/>
      <c r="DHY103" s="40"/>
      <c r="DHZ103" s="40"/>
      <c r="DIA103" s="40"/>
      <c r="DIB103" s="40"/>
      <c r="DIC103" s="40"/>
      <c r="DID103" s="40"/>
      <c r="DIE103" s="40"/>
      <c r="DIF103" s="40"/>
      <c r="DIG103" s="40"/>
      <c r="DIH103" s="40"/>
      <c r="DII103" s="40"/>
      <c r="DIJ103" s="40"/>
      <c r="DIK103" s="40"/>
      <c r="DIL103" s="40"/>
      <c r="DIM103" s="40"/>
      <c r="DIN103" s="40"/>
      <c r="DIO103" s="40"/>
      <c r="DIP103" s="40"/>
      <c r="DIQ103" s="40"/>
      <c r="DIR103" s="40"/>
      <c r="DIS103" s="40"/>
      <c r="DIT103" s="40"/>
      <c r="DIU103" s="40"/>
      <c r="DIV103" s="40"/>
      <c r="DIW103" s="40"/>
      <c r="DIX103" s="40"/>
      <c r="DIY103" s="40"/>
      <c r="DIZ103" s="40"/>
      <c r="DJA103" s="40"/>
      <c r="DJB103" s="40"/>
      <c r="DJC103" s="40"/>
      <c r="DJD103" s="40"/>
      <c r="DJE103" s="40"/>
      <c r="DJF103" s="40"/>
      <c r="DJG103" s="40"/>
      <c r="DJH103" s="40"/>
      <c r="DJI103" s="40"/>
      <c r="DJJ103" s="40"/>
      <c r="DJK103" s="40"/>
      <c r="DJL103" s="40"/>
      <c r="DJM103" s="40"/>
      <c r="DJN103" s="40"/>
      <c r="DJO103" s="40"/>
      <c r="DJP103" s="40"/>
      <c r="DJQ103" s="40"/>
      <c r="DJR103" s="40"/>
      <c r="DJS103" s="40"/>
      <c r="DJT103" s="40"/>
      <c r="DJU103" s="40"/>
      <c r="DJV103" s="40"/>
      <c r="DJW103" s="40"/>
      <c r="DJX103" s="40"/>
      <c r="DJY103" s="40"/>
      <c r="DJZ103" s="40"/>
      <c r="DKA103" s="40"/>
      <c r="DKB103" s="40"/>
      <c r="DKC103" s="40"/>
      <c r="DKD103" s="40"/>
      <c r="DKE103" s="40"/>
      <c r="DKF103" s="40"/>
      <c r="DKG103" s="40"/>
      <c r="DKH103" s="40"/>
      <c r="DKI103" s="40"/>
      <c r="DKJ103" s="40"/>
      <c r="DKK103" s="40"/>
      <c r="DKL103" s="40"/>
      <c r="DKM103" s="40"/>
      <c r="DKN103" s="40"/>
      <c r="DKO103" s="40"/>
      <c r="DKP103" s="40"/>
      <c r="DKQ103" s="40"/>
      <c r="DKR103" s="40"/>
      <c r="DKS103" s="40"/>
      <c r="DKT103" s="40"/>
      <c r="DKU103" s="40"/>
      <c r="DKV103" s="40"/>
      <c r="DKW103" s="40"/>
      <c r="DKX103" s="40"/>
      <c r="DKY103" s="40"/>
      <c r="DKZ103" s="40"/>
      <c r="DLA103" s="40"/>
      <c r="DLB103" s="40"/>
      <c r="DLC103" s="40"/>
      <c r="DLD103" s="40"/>
      <c r="DLE103" s="40"/>
      <c r="DLF103" s="40"/>
      <c r="DLG103" s="40"/>
      <c r="DLH103" s="40"/>
      <c r="DLI103" s="40"/>
      <c r="DLJ103" s="40"/>
      <c r="DLK103" s="40"/>
      <c r="DLL103" s="40"/>
      <c r="DLM103" s="40"/>
      <c r="DLN103" s="40"/>
      <c r="DLO103" s="40"/>
      <c r="DLP103" s="40"/>
      <c r="DLQ103" s="40"/>
      <c r="DLR103" s="40"/>
      <c r="DLS103" s="40"/>
      <c r="DLT103" s="40"/>
      <c r="DLU103" s="40"/>
      <c r="DLV103" s="40"/>
      <c r="DLW103" s="40"/>
      <c r="DLX103" s="40"/>
      <c r="DLY103" s="40"/>
      <c r="DLZ103" s="40"/>
      <c r="DMA103" s="40"/>
      <c r="DMB103" s="40"/>
      <c r="DMC103" s="40"/>
      <c r="DMD103" s="40"/>
      <c r="DME103" s="40"/>
      <c r="DMF103" s="40"/>
      <c r="DMG103" s="40"/>
      <c r="DMH103" s="40"/>
      <c r="DMI103" s="40"/>
      <c r="DMJ103" s="40"/>
      <c r="DMK103" s="40"/>
      <c r="DML103" s="40"/>
      <c r="DMM103" s="40"/>
      <c r="DMN103" s="40"/>
      <c r="DMO103" s="40"/>
      <c r="DMP103" s="40"/>
      <c r="DMQ103" s="40"/>
      <c r="DMR103" s="40"/>
      <c r="DMS103" s="40"/>
      <c r="DMT103" s="40"/>
      <c r="DMU103" s="40"/>
      <c r="DMV103" s="40"/>
      <c r="DMW103" s="40"/>
      <c r="DMX103" s="40"/>
      <c r="DMY103" s="40"/>
      <c r="DMZ103" s="40"/>
      <c r="DNA103" s="40"/>
      <c r="DNB103" s="40"/>
      <c r="DNC103" s="40"/>
      <c r="DND103" s="40"/>
      <c r="DNE103" s="40"/>
      <c r="DNF103" s="40"/>
      <c r="DNG103" s="40"/>
      <c r="DNH103" s="40"/>
      <c r="DNI103" s="40"/>
      <c r="DNJ103" s="40"/>
      <c r="DNK103" s="40"/>
      <c r="DNL103" s="40"/>
      <c r="DNM103" s="40"/>
      <c r="DNN103" s="40"/>
      <c r="DNO103" s="40"/>
      <c r="DNP103" s="40"/>
      <c r="DNQ103" s="40"/>
      <c r="DNR103" s="40"/>
      <c r="DNS103" s="40"/>
      <c r="DNT103" s="40"/>
      <c r="DNU103" s="40"/>
      <c r="DNV103" s="40"/>
      <c r="DNW103" s="40"/>
      <c r="DNX103" s="40"/>
      <c r="DNY103" s="40"/>
      <c r="DNZ103" s="40"/>
      <c r="DOA103" s="40"/>
      <c r="DOB103" s="40"/>
      <c r="DOC103" s="40"/>
      <c r="DOD103" s="40"/>
      <c r="DOE103" s="40"/>
      <c r="DOF103" s="40"/>
      <c r="DOG103" s="40"/>
      <c r="DOH103" s="40"/>
      <c r="DOI103" s="40"/>
      <c r="DOJ103" s="40"/>
      <c r="DOK103" s="40"/>
      <c r="DOL103" s="40"/>
      <c r="DOM103" s="40"/>
      <c r="DON103" s="40"/>
      <c r="DOO103" s="40"/>
      <c r="DOP103" s="40"/>
      <c r="DOQ103" s="40"/>
      <c r="DOR103" s="40"/>
      <c r="DOS103" s="40"/>
      <c r="DOT103" s="40"/>
      <c r="DOU103" s="40"/>
      <c r="DOV103" s="40"/>
      <c r="DOW103" s="40"/>
      <c r="DOX103" s="40"/>
      <c r="DOY103" s="40"/>
      <c r="DOZ103" s="40"/>
      <c r="DPA103" s="40"/>
      <c r="DPB103" s="40"/>
      <c r="DPC103" s="40"/>
      <c r="DPD103" s="40"/>
      <c r="DPE103" s="40"/>
      <c r="DPF103" s="40"/>
      <c r="DPG103" s="40"/>
      <c r="DPH103" s="40"/>
      <c r="DPI103" s="40"/>
      <c r="DPJ103" s="40"/>
      <c r="DPK103" s="40"/>
      <c r="DPL103" s="40"/>
      <c r="DPM103" s="40"/>
      <c r="DPN103" s="40"/>
      <c r="DPO103" s="40"/>
      <c r="DPP103" s="40"/>
      <c r="DPQ103" s="40"/>
      <c r="DPR103" s="40"/>
      <c r="DPS103" s="40"/>
      <c r="DPT103" s="40"/>
      <c r="DPU103" s="40"/>
      <c r="DPV103" s="40"/>
      <c r="DPW103" s="40"/>
      <c r="DPX103" s="40"/>
      <c r="DPY103" s="40"/>
      <c r="DPZ103" s="40"/>
      <c r="DQA103" s="40"/>
      <c r="DQB103" s="40"/>
      <c r="DQC103" s="40"/>
      <c r="DQD103" s="40"/>
      <c r="DQE103" s="40"/>
      <c r="DQF103" s="40"/>
      <c r="DQG103" s="40"/>
      <c r="DQH103" s="40"/>
      <c r="DQI103" s="40"/>
      <c r="DQJ103" s="40"/>
      <c r="DQK103" s="40"/>
      <c r="DQL103" s="40"/>
      <c r="DQM103" s="40"/>
      <c r="DQN103" s="40"/>
      <c r="DQO103" s="40"/>
      <c r="DQP103" s="40"/>
      <c r="DQQ103" s="40"/>
      <c r="DQR103" s="40"/>
      <c r="DQS103" s="40"/>
      <c r="DQT103" s="40"/>
      <c r="DQU103" s="40"/>
      <c r="DQV103" s="40"/>
      <c r="DQW103" s="40"/>
      <c r="DQX103" s="40"/>
      <c r="DQY103" s="40"/>
      <c r="DQZ103" s="40"/>
      <c r="DRA103" s="40"/>
      <c r="DRB103" s="40"/>
      <c r="DRC103" s="40"/>
      <c r="DRD103" s="40"/>
      <c r="DRE103" s="40"/>
      <c r="DRF103" s="40"/>
      <c r="DRG103" s="40"/>
      <c r="DRH103" s="40"/>
      <c r="DRI103" s="40"/>
      <c r="DRJ103" s="40"/>
      <c r="DRK103" s="40"/>
      <c r="DRL103" s="40"/>
      <c r="DRM103" s="40"/>
      <c r="DRN103" s="40"/>
      <c r="DRO103" s="40"/>
      <c r="DRP103" s="40"/>
      <c r="DRQ103" s="40"/>
      <c r="DRR103" s="40"/>
      <c r="DRS103" s="40"/>
      <c r="DRT103" s="40"/>
      <c r="DRU103" s="40"/>
      <c r="DRV103" s="40"/>
      <c r="DRW103" s="40"/>
      <c r="DRX103" s="40"/>
      <c r="DRY103" s="40"/>
      <c r="DRZ103" s="40"/>
      <c r="DSA103" s="40"/>
      <c r="DSB103" s="40"/>
      <c r="DSC103" s="40"/>
      <c r="DSD103" s="40"/>
      <c r="DSE103" s="40"/>
      <c r="DSF103" s="40"/>
      <c r="DSG103" s="40"/>
      <c r="DSH103" s="40"/>
      <c r="DSI103" s="40"/>
      <c r="DSJ103" s="40"/>
      <c r="DSK103" s="40"/>
      <c r="DSL103" s="40"/>
      <c r="DSM103" s="40"/>
      <c r="DSN103" s="40"/>
      <c r="DSO103" s="40"/>
      <c r="DSP103" s="40"/>
      <c r="DSQ103" s="40"/>
      <c r="DSR103" s="40"/>
      <c r="DSS103" s="40"/>
      <c r="DST103" s="40"/>
      <c r="DSU103" s="40"/>
      <c r="DSV103" s="40"/>
      <c r="DSW103" s="40"/>
      <c r="DSX103" s="40"/>
      <c r="DSY103" s="40"/>
      <c r="DSZ103" s="40"/>
      <c r="DTA103" s="40"/>
      <c r="DTB103" s="40"/>
      <c r="DTC103" s="40"/>
      <c r="DTD103" s="40"/>
      <c r="DTE103" s="40"/>
      <c r="DTF103" s="40"/>
      <c r="DTG103" s="40"/>
      <c r="DTH103" s="40"/>
      <c r="DTI103" s="40"/>
      <c r="DTJ103" s="40"/>
      <c r="DTK103" s="40"/>
      <c r="DTL103" s="40"/>
      <c r="DTM103" s="40"/>
      <c r="DTN103" s="40"/>
      <c r="DTO103" s="40"/>
      <c r="DTP103" s="40"/>
      <c r="DTQ103" s="40"/>
      <c r="DTR103" s="40"/>
      <c r="DTS103" s="40"/>
      <c r="DTT103" s="40"/>
      <c r="DTU103" s="40"/>
      <c r="DTV103" s="40"/>
      <c r="DTW103" s="40"/>
      <c r="DTX103" s="40"/>
      <c r="DTY103" s="40"/>
      <c r="DTZ103" s="40"/>
      <c r="DUA103" s="40"/>
      <c r="DUB103" s="40"/>
      <c r="DUC103" s="40"/>
      <c r="DUD103" s="40"/>
      <c r="DUE103" s="40"/>
      <c r="DUF103" s="40"/>
      <c r="DUG103" s="40"/>
      <c r="DUH103" s="40"/>
      <c r="DUI103" s="40"/>
      <c r="DUJ103" s="40"/>
      <c r="DUK103" s="40"/>
      <c r="DUL103" s="40"/>
      <c r="DUM103" s="40"/>
      <c r="DUN103" s="40"/>
      <c r="DUO103" s="40"/>
      <c r="DUP103" s="40"/>
      <c r="DUQ103" s="40"/>
      <c r="DUR103" s="40"/>
      <c r="DUS103" s="40"/>
      <c r="DUT103" s="40"/>
      <c r="DUU103" s="40"/>
      <c r="DUV103" s="40"/>
      <c r="DUW103" s="40"/>
      <c r="DUX103" s="40"/>
      <c r="DUY103" s="40"/>
      <c r="DUZ103" s="40"/>
      <c r="DVA103" s="40"/>
      <c r="DVB103" s="40"/>
      <c r="DVC103" s="40"/>
      <c r="DVD103" s="40"/>
      <c r="DVE103" s="40"/>
      <c r="DVF103" s="40"/>
      <c r="DVG103" s="40"/>
      <c r="DVH103" s="40"/>
      <c r="DVI103" s="40"/>
      <c r="DVJ103" s="40"/>
      <c r="DVK103" s="40"/>
      <c r="DVL103" s="40"/>
      <c r="DVM103" s="40"/>
      <c r="DVN103" s="40"/>
      <c r="DVO103" s="40"/>
      <c r="DVP103" s="40"/>
      <c r="DVQ103" s="40"/>
      <c r="DVR103" s="40"/>
      <c r="DVS103" s="40"/>
      <c r="DVT103" s="40"/>
      <c r="DVU103" s="40"/>
      <c r="DVV103" s="40"/>
      <c r="DVW103" s="40"/>
      <c r="DVX103" s="40"/>
      <c r="DVY103" s="40"/>
      <c r="DVZ103" s="40"/>
      <c r="DWA103" s="40"/>
      <c r="DWB103" s="40"/>
      <c r="DWC103" s="40"/>
      <c r="DWD103" s="40"/>
      <c r="DWE103" s="40"/>
      <c r="DWF103" s="40"/>
      <c r="DWG103" s="40"/>
      <c r="DWH103" s="40"/>
      <c r="DWI103" s="40"/>
      <c r="DWJ103" s="40"/>
      <c r="DWK103" s="40"/>
      <c r="DWL103" s="40"/>
      <c r="DWM103" s="40"/>
      <c r="DWN103" s="40"/>
      <c r="DWO103" s="40"/>
      <c r="DWP103" s="40"/>
      <c r="DWQ103" s="40"/>
      <c r="DWR103" s="40"/>
      <c r="DWS103" s="40"/>
      <c r="DWT103" s="40"/>
      <c r="DWU103" s="40"/>
      <c r="DWV103" s="40"/>
      <c r="DWW103" s="40"/>
      <c r="DWX103" s="40"/>
      <c r="DWY103" s="40"/>
      <c r="DWZ103" s="40"/>
      <c r="DXA103" s="40"/>
      <c r="DXB103" s="40"/>
      <c r="DXC103" s="40"/>
      <c r="DXD103" s="40"/>
      <c r="DXE103" s="40"/>
      <c r="DXF103" s="40"/>
      <c r="DXG103" s="40"/>
      <c r="DXH103" s="40"/>
      <c r="DXI103" s="40"/>
      <c r="DXJ103" s="40"/>
      <c r="DXK103" s="40"/>
      <c r="DXL103" s="40"/>
      <c r="DXM103" s="40"/>
      <c r="DXN103" s="40"/>
      <c r="DXO103" s="40"/>
      <c r="DXP103" s="40"/>
      <c r="DXQ103" s="40"/>
      <c r="DXR103" s="40"/>
      <c r="DXS103" s="40"/>
      <c r="DXT103" s="40"/>
      <c r="DXU103" s="40"/>
      <c r="DXV103" s="40"/>
      <c r="DXW103" s="40"/>
      <c r="DXX103" s="40"/>
      <c r="DXY103" s="40"/>
      <c r="DXZ103" s="40"/>
      <c r="DYA103" s="40"/>
      <c r="DYB103" s="40"/>
      <c r="DYC103" s="40"/>
      <c r="DYD103" s="40"/>
      <c r="DYE103" s="40"/>
      <c r="DYF103" s="40"/>
      <c r="DYG103" s="40"/>
      <c r="DYH103" s="40"/>
      <c r="DYI103" s="40"/>
      <c r="DYJ103" s="40"/>
      <c r="DYK103" s="40"/>
      <c r="DYL103" s="40"/>
      <c r="DYM103" s="40"/>
      <c r="DYN103" s="40"/>
      <c r="DYO103" s="40"/>
      <c r="DYP103" s="40"/>
      <c r="DYQ103" s="40"/>
      <c r="DYR103" s="40"/>
      <c r="DYS103" s="40"/>
      <c r="DYT103" s="40"/>
      <c r="DYU103" s="40"/>
      <c r="DYV103" s="40"/>
      <c r="DYW103" s="40"/>
      <c r="DYX103" s="40"/>
      <c r="DYY103" s="40"/>
      <c r="DYZ103" s="40"/>
      <c r="DZA103" s="40"/>
      <c r="DZB103" s="40"/>
      <c r="DZC103" s="40"/>
      <c r="DZD103" s="40"/>
      <c r="DZE103" s="40"/>
      <c r="DZF103" s="40"/>
      <c r="DZG103" s="40"/>
      <c r="DZH103" s="40"/>
      <c r="DZI103" s="40"/>
      <c r="DZJ103" s="40"/>
      <c r="DZK103" s="40"/>
      <c r="DZL103" s="40"/>
      <c r="DZM103" s="40"/>
      <c r="DZN103" s="40"/>
      <c r="DZO103" s="40"/>
      <c r="DZP103" s="40"/>
      <c r="DZQ103" s="40"/>
      <c r="DZR103" s="40"/>
      <c r="DZS103" s="40"/>
      <c r="DZT103" s="40"/>
      <c r="DZU103" s="40"/>
      <c r="DZV103" s="40"/>
      <c r="DZW103" s="40"/>
      <c r="DZX103" s="40"/>
      <c r="DZY103" s="40"/>
      <c r="DZZ103" s="40"/>
      <c r="EAA103" s="40"/>
      <c r="EAB103" s="40"/>
      <c r="EAC103" s="40"/>
      <c r="EAD103" s="40"/>
      <c r="EAE103" s="40"/>
      <c r="EAF103" s="40"/>
      <c r="EAG103" s="40"/>
      <c r="EAH103" s="40"/>
      <c r="EAI103" s="40"/>
      <c r="EAJ103" s="40"/>
      <c r="EAK103" s="40"/>
      <c r="EAL103" s="40"/>
      <c r="EAM103" s="40"/>
      <c r="EAN103" s="40"/>
      <c r="EAO103" s="40"/>
      <c r="EAP103" s="40"/>
      <c r="EAQ103" s="40"/>
      <c r="EAR103" s="40"/>
      <c r="EAS103" s="40"/>
      <c r="EAT103" s="40"/>
      <c r="EAU103" s="40"/>
      <c r="EAV103" s="40"/>
      <c r="EAW103" s="40"/>
      <c r="EAX103" s="40"/>
      <c r="EAY103" s="40"/>
      <c r="EAZ103" s="40"/>
      <c r="EBA103" s="40"/>
      <c r="EBB103" s="40"/>
      <c r="EBC103" s="40"/>
      <c r="EBD103" s="40"/>
      <c r="EBE103" s="40"/>
      <c r="EBF103" s="40"/>
      <c r="EBG103" s="40"/>
      <c r="EBH103" s="40"/>
      <c r="EBI103" s="40"/>
      <c r="EBJ103" s="40"/>
      <c r="EBK103" s="40"/>
      <c r="EBL103" s="40"/>
      <c r="EBM103" s="40"/>
      <c r="EBN103" s="40"/>
      <c r="EBO103" s="40"/>
      <c r="EBP103" s="40"/>
      <c r="EBQ103" s="40"/>
      <c r="EBR103" s="40"/>
      <c r="EBS103" s="40"/>
      <c r="EBT103" s="40"/>
      <c r="EBU103" s="40"/>
      <c r="EBV103" s="40"/>
      <c r="EBW103" s="40"/>
      <c r="EBX103" s="40"/>
      <c r="EBY103" s="40"/>
      <c r="EBZ103" s="40"/>
      <c r="ECA103" s="40"/>
      <c r="ECB103" s="40"/>
      <c r="ECC103" s="40"/>
      <c r="ECD103" s="40"/>
      <c r="ECE103" s="40"/>
      <c r="ECF103" s="40"/>
      <c r="ECG103" s="40"/>
      <c r="ECH103" s="40"/>
      <c r="ECI103" s="40"/>
      <c r="ECJ103" s="40"/>
      <c r="ECK103" s="40"/>
      <c r="ECL103" s="40"/>
      <c r="ECM103" s="40"/>
      <c r="ECN103" s="40"/>
      <c r="ECO103" s="40"/>
      <c r="ECP103" s="40"/>
      <c r="ECQ103" s="40"/>
      <c r="ECR103" s="40"/>
      <c r="ECS103" s="40"/>
      <c r="ECT103" s="40"/>
      <c r="ECU103" s="40"/>
      <c r="ECV103" s="40"/>
      <c r="ECW103" s="40"/>
      <c r="ECX103" s="40"/>
      <c r="ECY103" s="40"/>
      <c r="ECZ103" s="40"/>
      <c r="EDA103" s="40"/>
      <c r="EDB103" s="40"/>
      <c r="EDC103" s="40"/>
      <c r="EDD103" s="40"/>
      <c r="EDE103" s="40"/>
      <c r="EDF103" s="40"/>
      <c r="EDG103" s="40"/>
      <c r="EDH103" s="40"/>
      <c r="EDI103" s="40"/>
      <c r="EDJ103" s="40"/>
      <c r="EDK103" s="40"/>
      <c r="EDL103" s="40"/>
      <c r="EDM103" s="40"/>
      <c r="EDN103" s="40"/>
      <c r="EDO103" s="40"/>
      <c r="EDP103" s="40"/>
      <c r="EDQ103" s="40"/>
      <c r="EDR103" s="40"/>
      <c r="EDS103" s="40"/>
      <c r="EDT103" s="40"/>
      <c r="EDU103" s="40"/>
      <c r="EDV103" s="40"/>
      <c r="EDW103" s="40"/>
      <c r="EDX103" s="40"/>
      <c r="EDY103" s="40"/>
      <c r="EDZ103" s="40"/>
      <c r="EEA103" s="40"/>
      <c r="EEB103" s="40"/>
      <c r="EEC103" s="40"/>
      <c r="EED103" s="40"/>
      <c r="EEE103" s="40"/>
      <c r="EEF103" s="40"/>
      <c r="EEG103" s="40"/>
      <c r="EEH103" s="40"/>
      <c r="EEI103" s="40"/>
      <c r="EEJ103" s="40"/>
      <c r="EEK103" s="40"/>
      <c r="EEL103" s="40"/>
      <c r="EEM103" s="40"/>
      <c r="EEN103" s="40"/>
      <c r="EEO103" s="40"/>
      <c r="EEP103" s="40"/>
      <c r="EEQ103" s="40"/>
      <c r="EER103" s="40"/>
      <c r="EES103" s="40"/>
      <c r="EET103" s="40"/>
      <c r="EEU103" s="40"/>
      <c r="EEV103" s="40"/>
      <c r="EEW103" s="40"/>
      <c r="EEX103" s="40"/>
      <c r="EEY103" s="40"/>
      <c r="EEZ103" s="40"/>
      <c r="EFA103" s="40"/>
      <c r="EFB103" s="40"/>
      <c r="EFC103" s="40"/>
      <c r="EFD103" s="40"/>
      <c r="EFE103" s="40"/>
      <c r="EFF103" s="40"/>
      <c r="EFG103" s="40"/>
      <c r="EFH103" s="40"/>
      <c r="EFI103" s="40"/>
      <c r="EFJ103" s="40"/>
      <c r="EFK103" s="40"/>
      <c r="EFL103" s="40"/>
      <c r="EFM103" s="40"/>
      <c r="EFN103" s="40"/>
      <c r="EFO103" s="40"/>
      <c r="EFP103" s="40"/>
      <c r="EFQ103" s="40"/>
      <c r="EFR103" s="40"/>
      <c r="EFS103" s="40"/>
      <c r="EFT103" s="40"/>
      <c r="EFU103" s="40"/>
      <c r="EFV103" s="40"/>
      <c r="EFW103" s="40"/>
      <c r="EFX103" s="40"/>
      <c r="EFY103" s="40"/>
      <c r="EFZ103" s="40"/>
      <c r="EGA103" s="40"/>
      <c r="EGB103" s="40"/>
      <c r="EGC103" s="40"/>
      <c r="EGD103" s="40"/>
      <c r="EGE103" s="40"/>
      <c r="EGF103" s="40"/>
      <c r="EGG103" s="40"/>
      <c r="EGH103" s="40"/>
      <c r="EGI103" s="40"/>
      <c r="EGJ103" s="40"/>
      <c r="EGK103" s="40"/>
      <c r="EGL103" s="40"/>
      <c r="EGM103" s="40"/>
      <c r="EGN103" s="40"/>
      <c r="EGO103" s="40"/>
      <c r="EGP103" s="40"/>
      <c r="EGQ103" s="40"/>
      <c r="EGR103" s="40"/>
      <c r="EGS103" s="40"/>
      <c r="EGT103" s="40"/>
      <c r="EGU103" s="40"/>
      <c r="EGV103" s="40"/>
      <c r="EGW103" s="40"/>
      <c r="EGX103" s="40"/>
      <c r="EGY103" s="40"/>
      <c r="EGZ103" s="40"/>
      <c r="EHA103" s="40"/>
      <c r="EHB103" s="40"/>
      <c r="EHC103" s="40"/>
      <c r="EHD103" s="40"/>
      <c r="EHE103" s="40"/>
      <c r="EHF103" s="40"/>
      <c r="EHG103" s="40"/>
      <c r="EHH103" s="40"/>
      <c r="EHI103" s="40"/>
      <c r="EHJ103" s="40"/>
      <c r="EHK103" s="40"/>
      <c r="EHL103" s="40"/>
      <c r="EHM103" s="40"/>
      <c r="EHN103" s="40"/>
      <c r="EHO103" s="40"/>
      <c r="EHP103" s="40"/>
      <c r="EHQ103" s="40"/>
      <c r="EHR103" s="40"/>
      <c r="EHS103" s="40"/>
      <c r="EHT103" s="40"/>
      <c r="EHU103" s="40"/>
      <c r="EHV103" s="40"/>
      <c r="EHW103" s="40"/>
      <c r="EHX103" s="40"/>
      <c r="EHY103" s="40"/>
      <c r="EHZ103" s="40"/>
      <c r="EIA103" s="40"/>
      <c r="EIB103" s="40"/>
      <c r="EIC103" s="40"/>
      <c r="EID103" s="40"/>
      <c r="EIE103" s="40"/>
      <c r="EIF103" s="40"/>
      <c r="EIG103" s="40"/>
      <c r="EIH103" s="40"/>
      <c r="EII103" s="40"/>
      <c r="EIJ103" s="40"/>
      <c r="EIK103" s="40"/>
      <c r="EIL103" s="40"/>
      <c r="EIM103" s="40"/>
      <c r="EIN103" s="40"/>
      <c r="EIO103" s="40"/>
      <c r="EIP103" s="40"/>
      <c r="EIQ103" s="40"/>
      <c r="EIR103" s="40"/>
      <c r="EIS103" s="40"/>
      <c r="EIT103" s="40"/>
      <c r="EIU103" s="40"/>
      <c r="EIV103" s="40"/>
      <c r="EIW103" s="40"/>
      <c r="EIX103" s="40"/>
      <c r="EIY103" s="40"/>
      <c r="EIZ103" s="40"/>
      <c r="EJA103" s="40"/>
      <c r="EJB103" s="40"/>
      <c r="EJC103" s="40"/>
      <c r="EJD103" s="40"/>
      <c r="EJE103" s="40"/>
      <c r="EJF103" s="40"/>
      <c r="EJG103" s="40"/>
      <c r="EJH103" s="40"/>
      <c r="EJI103" s="40"/>
      <c r="EJJ103" s="40"/>
      <c r="EJK103" s="40"/>
      <c r="EJL103" s="40"/>
      <c r="EJM103" s="40"/>
      <c r="EJN103" s="40"/>
      <c r="EJO103" s="40"/>
      <c r="EJP103" s="40"/>
      <c r="EJQ103" s="40"/>
      <c r="EJR103" s="40"/>
      <c r="EJS103" s="40"/>
      <c r="EJT103" s="40"/>
      <c r="EJU103" s="40"/>
      <c r="EJV103" s="40"/>
      <c r="EJW103" s="40"/>
      <c r="EJX103" s="40"/>
      <c r="EJY103" s="40"/>
      <c r="EJZ103" s="40"/>
      <c r="EKA103" s="40"/>
      <c r="EKB103" s="40"/>
      <c r="EKC103" s="40"/>
      <c r="EKD103" s="40"/>
      <c r="EKE103" s="40"/>
      <c r="EKF103" s="40"/>
      <c r="EKG103" s="40"/>
      <c r="EKH103" s="40"/>
      <c r="EKI103" s="40"/>
      <c r="EKJ103" s="40"/>
      <c r="EKK103" s="40"/>
      <c r="EKL103" s="40"/>
      <c r="EKM103" s="40"/>
      <c r="EKN103" s="40"/>
      <c r="EKO103" s="40"/>
      <c r="EKP103" s="40"/>
      <c r="EKQ103" s="40"/>
      <c r="EKR103" s="40"/>
      <c r="EKS103" s="40"/>
      <c r="EKT103" s="40"/>
      <c r="EKU103" s="40"/>
      <c r="EKV103" s="40"/>
      <c r="EKW103" s="40"/>
      <c r="EKX103" s="40"/>
      <c r="EKY103" s="40"/>
      <c r="EKZ103" s="40"/>
      <c r="ELA103" s="40"/>
      <c r="ELB103" s="40"/>
      <c r="ELC103" s="40"/>
      <c r="ELD103" s="40"/>
      <c r="ELE103" s="40"/>
      <c r="ELF103" s="40"/>
      <c r="ELG103" s="40"/>
      <c r="ELH103" s="40"/>
      <c r="ELI103" s="40"/>
      <c r="ELJ103" s="40"/>
      <c r="ELK103" s="40"/>
      <c r="ELL103" s="40"/>
      <c r="ELM103" s="40"/>
      <c r="ELN103" s="40"/>
      <c r="ELO103" s="40"/>
      <c r="ELP103" s="40"/>
      <c r="ELQ103" s="40"/>
      <c r="ELR103" s="40"/>
      <c r="ELS103" s="40"/>
      <c r="ELT103" s="40"/>
      <c r="ELU103" s="40"/>
      <c r="ELV103" s="40"/>
      <c r="ELW103" s="40"/>
      <c r="ELX103" s="40"/>
      <c r="ELY103" s="40"/>
      <c r="ELZ103" s="40"/>
      <c r="EMA103" s="40"/>
      <c r="EMB103" s="40"/>
      <c r="EMC103" s="40"/>
      <c r="EMD103" s="40"/>
      <c r="EME103" s="40"/>
      <c r="EMF103" s="40"/>
      <c r="EMG103" s="40"/>
      <c r="EMH103" s="40"/>
      <c r="EMI103" s="40"/>
      <c r="EMJ103" s="40"/>
      <c r="EMK103" s="40"/>
      <c r="EML103" s="40"/>
      <c r="EMM103" s="40"/>
      <c r="EMN103" s="40"/>
      <c r="EMO103" s="40"/>
      <c r="EMP103" s="40"/>
      <c r="EMQ103" s="40"/>
      <c r="EMR103" s="40"/>
      <c r="EMS103" s="40"/>
      <c r="EMT103" s="40"/>
      <c r="EMU103" s="40"/>
      <c r="EMV103" s="40"/>
      <c r="EMW103" s="40"/>
      <c r="EMX103" s="40"/>
      <c r="EMY103" s="40"/>
      <c r="EMZ103" s="40"/>
      <c r="ENA103" s="40"/>
      <c r="ENB103" s="40"/>
      <c r="ENC103" s="40"/>
      <c r="END103" s="40"/>
      <c r="ENE103" s="40"/>
      <c r="ENF103" s="40"/>
      <c r="ENG103" s="40"/>
      <c r="ENH103" s="40"/>
      <c r="ENI103" s="40"/>
      <c r="ENJ103" s="40"/>
      <c r="ENK103" s="40"/>
      <c r="ENL103" s="40"/>
      <c r="ENM103" s="40"/>
      <c r="ENN103" s="40"/>
      <c r="ENO103" s="40"/>
      <c r="ENP103" s="40"/>
      <c r="ENQ103" s="40"/>
      <c r="ENR103" s="40"/>
      <c r="ENS103" s="40"/>
      <c r="ENT103" s="40"/>
      <c r="ENU103" s="40"/>
      <c r="ENV103" s="40"/>
      <c r="ENW103" s="40"/>
      <c r="ENX103" s="40"/>
      <c r="ENY103" s="40"/>
      <c r="ENZ103" s="40"/>
      <c r="EOA103" s="40"/>
      <c r="EOB103" s="40"/>
      <c r="EOC103" s="40"/>
      <c r="EOD103" s="40"/>
      <c r="EOE103" s="40"/>
      <c r="EOF103" s="40"/>
      <c r="EOG103" s="40"/>
      <c r="EOH103" s="40"/>
      <c r="EOI103" s="40"/>
      <c r="EOJ103" s="40"/>
      <c r="EOK103" s="40"/>
      <c r="EOL103" s="40"/>
      <c r="EOM103" s="40"/>
      <c r="EON103" s="40"/>
      <c r="EOO103" s="40"/>
      <c r="EOP103" s="40"/>
      <c r="EOQ103" s="40"/>
      <c r="EOR103" s="40"/>
      <c r="EOS103" s="40"/>
      <c r="EOT103" s="40"/>
      <c r="EOU103" s="40"/>
      <c r="EOV103" s="40"/>
      <c r="EOW103" s="40"/>
      <c r="EOX103" s="40"/>
      <c r="EOY103" s="40"/>
      <c r="EOZ103" s="40"/>
      <c r="EPA103" s="40"/>
      <c r="EPB103" s="40"/>
      <c r="EPC103" s="40"/>
      <c r="EPD103" s="40"/>
      <c r="EPE103" s="40"/>
      <c r="EPF103" s="40"/>
      <c r="EPG103" s="40"/>
      <c r="EPH103" s="40"/>
      <c r="EPI103" s="40"/>
      <c r="EPJ103" s="40"/>
      <c r="EPK103" s="40"/>
      <c r="EPL103" s="40"/>
      <c r="EPM103" s="40"/>
      <c r="EPN103" s="40"/>
      <c r="EPO103" s="40"/>
      <c r="EPP103" s="40"/>
      <c r="EPQ103" s="40"/>
      <c r="EPR103" s="40"/>
      <c r="EPS103" s="40"/>
      <c r="EPT103" s="40"/>
      <c r="EPU103" s="40"/>
      <c r="EPV103" s="40"/>
      <c r="EPW103" s="40"/>
      <c r="EPX103" s="40"/>
      <c r="EPY103" s="40"/>
      <c r="EPZ103" s="40"/>
      <c r="EQA103" s="40"/>
      <c r="EQB103" s="40"/>
      <c r="EQC103" s="40"/>
      <c r="EQD103" s="40"/>
      <c r="EQE103" s="40"/>
      <c r="EQF103" s="40"/>
      <c r="EQG103" s="40"/>
      <c r="EQH103" s="40"/>
      <c r="EQI103" s="40"/>
      <c r="EQJ103" s="40"/>
      <c r="EQK103" s="40"/>
      <c r="EQL103" s="40"/>
      <c r="EQM103" s="40"/>
      <c r="EQN103" s="40"/>
      <c r="EQO103" s="40"/>
      <c r="EQP103" s="40"/>
      <c r="EQQ103" s="40"/>
      <c r="EQR103" s="40"/>
      <c r="EQS103" s="40"/>
      <c r="EQT103" s="40"/>
      <c r="EQU103" s="40"/>
      <c r="EQV103" s="40"/>
      <c r="EQW103" s="40"/>
      <c r="EQX103" s="40"/>
      <c r="EQY103" s="40"/>
      <c r="EQZ103" s="40"/>
      <c r="ERA103" s="40"/>
      <c r="ERB103" s="40"/>
      <c r="ERC103" s="40"/>
      <c r="ERD103" s="40"/>
      <c r="ERE103" s="40"/>
      <c r="ERF103" s="40"/>
      <c r="ERG103" s="40"/>
      <c r="ERH103" s="40"/>
      <c r="ERI103" s="40"/>
      <c r="ERJ103" s="40"/>
      <c r="ERK103" s="40"/>
      <c r="ERL103" s="40"/>
      <c r="ERM103" s="40"/>
      <c r="ERN103" s="40"/>
      <c r="ERO103" s="40"/>
      <c r="ERP103" s="40"/>
      <c r="ERQ103" s="40"/>
      <c r="ERR103" s="40"/>
      <c r="ERS103" s="40"/>
      <c r="ERT103" s="40"/>
      <c r="ERU103" s="40"/>
      <c r="ERV103" s="40"/>
      <c r="ERW103" s="40"/>
      <c r="ERX103" s="40"/>
      <c r="ERY103" s="40"/>
      <c r="ERZ103" s="40"/>
      <c r="ESA103" s="40"/>
      <c r="ESB103" s="40"/>
      <c r="ESC103" s="40"/>
      <c r="ESD103" s="40"/>
      <c r="ESE103" s="40"/>
      <c r="ESF103" s="40"/>
      <c r="ESG103" s="40"/>
      <c r="ESH103" s="40"/>
      <c r="ESI103" s="40"/>
      <c r="ESJ103" s="40"/>
      <c r="ESK103" s="40"/>
      <c r="ESL103" s="40"/>
      <c r="ESM103" s="40"/>
      <c r="ESN103" s="40"/>
      <c r="ESO103" s="40"/>
      <c r="ESP103" s="40"/>
      <c r="ESQ103" s="40"/>
      <c r="ESR103" s="40"/>
      <c r="ESS103" s="40"/>
      <c r="EST103" s="40"/>
      <c r="ESU103" s="40"/>
      <c r="ESV103" s="40"/>
      <c r="ESW103" s="40"/>
      <c r="ESX103" s="40"/>
      <c r="ESY103" s="40"/>
      <c r="ESZ103" s="40"/>
      <c r="ETA103" s="40"/>
      <c r="ETB103" s="40"/>
      <c r="ETC103" s="40"/>
      <c r="ETD103" s="40"/>
      <c r="ETE103" s="40"/>
      <c r="ETF103" s="40"/>
      <c r="ETG103" s="40"/>
      <c r="ETH103" s="40"/>
      <c r="ETI103" s="40"/>
      <c r="ETJ103" s="40"/>
      <c r="ETK103" s="40"/>
      <c r="ETL103" s="40"/>
      <c r="ETM103" s="40"/>
      <c r="ETN103" s="40"/>
      <c r="ETO103" s="40"/>
      <c r="ETP103" s="40"/>
      <c r="ETQ103" s="40"/>
      <c r="ETR103" s="40"/>
      <c r="ETS103" s="40"/>
      <c r="ETT103" s="40"/>
      <c r="ETU103" s="40"/>
      <c r="ETV103" s="40"/>
      <c r="ETW103" s="40"/>
      <c r="ETX103" s="40"/>
      <c r="ETY103" s="40"/>
      <c r="ETZ103" s="40"/>
      <c r="EUA103" s="40"/>
      <c r="EUB103" s="40"/>
      <c r="EUC103" s="40"/>
      <c r="EUD103" s="40"/>
      <c r="EUE103" s="40"/>
      <c r="EUF103" s="40"/>
      <c r="EUG103" s="40"/>
      <c r="EUH103" s="40"/>
      <c r="EUI103" s="40"/>
      <c r="EUJ103" s="40"/>
      <c r="EUK103" s="40"/>
      <c r="EUL103" s="40"/>
      <c r="EUM103" s="40"/>
      <c r="EUN103" s="40"/>
      <c r="EUO103" s="40"/>
      <c r="EUP103" s="40"/>
      <c r="EUQ103" s="40"/>
      <c r="EUR103" s="40"/>
      <c r="EUS103" s="40"/>
      <c r="EUT103" s="40"/>
      <c r="EUU103" s="40"/>
      <c r="EUV103" s="40"/>
      <c r="EUW103" s="40"/>
      <c r="EUX103" s="40"/>
      <c r="EUY103" s="40"/>
      <c r="EUZ103" s="40"/>
      <c r="EVA103" s="40"/>
      <c r="EVB103" s="40"/>
      <c r="EVC103" s="40"/>
      <c r="EVD103" s="40"/>
      <c r="EVE103" s="40"/>
      <c r="EVF103" s="40"/>
      <c r="EVG103" s="40"/>
      <c r="EVH103" s="40"/>
      <c r="EVI103" s="40"/>
      <c r="EVJ103" s="40"/>
      <c r="EVK103" s="40"/>
      <c r="EVL103" s="40"/>
      <c r="EVM103" s="40"/>
      <c r="EVN103" s="40"/>
      <c r="EVO103" s="40"/>
      <c r="EVP103" s="40"/>
      <c r="EVQ103" s="40"/>
      <c r="EVR103" s="40"/>
      <c r="EVS103" s="40"/>
      <c r="EVT103" s="40"/>
      <c r="EVU103" s="40"/>
      <c r="EVV103" s="40"/>
      <c r="EVW103" s="40"/>
      <c r="EVX103" s="40"/>
      <c r="EVY103" s="40"/>
      <c r="EVZ103" s="40"/>
      <c r="EWA103" s="40"/>
      <c r="EWB103" s="40"/>
      <c r="EWC103" s="40"/>
      <c r="EWD103" s="40"/>
      <c r="EWE103" s="40"/>
      <c r="EWF103" s="40"/>
      <c r="EWG103" s="40"/>
      <c r="EWH103" s="40"/>
      <c r="EWI103" s="40"/>
      <c r="EWJ103" s="40"/>
      <c r="EWK103" s="40"/>
      <c r="EWL103" s="40"/>
      <c r="EWM103" s="40"/>
      <c r="EWN103" s="40"/>
      <c r="EWO103" s="40"/>
      <c r="EWP103" s="40"/>
      <c r="EWQ103" s="40"/>
      <c r="EWR103" s="40"/>
      <c r="EWS103" s="40"/>
      <c r="EWT103" s="40"/>
      <c r="EWU103" s="40"/>
      <c r="EWV103" s="40"/>
      <c r="EWW103" s="40"/>
      <c r="EWX103" s="40"/>
      <c r="EWY103" s="40"/>
      <c r="EWZ103" s="40"/>
      <c r="EXA103" s="40"/>
      <c r="EXB103" s="40"/>
      <c r="EXC103" s="40"/>
      <c r="EXD103" s="40"/>
      <c r="EXE103" s="40"/>
      <c r="EXF103" s="40"/>
      <c r="EXG103" s="40"/>
      <c r="EXH103" s="40"/>
      <c r="EXI103" s="40"/>
      <c r="EXJ103" s="40"/>
      <c r="EXK103" s="40"/>
      <c r="EXL103" s="40"/>
      <c r="EXM103" s="40"/>
      <c r="EXN103" s="40"/>
      <c r="EXO103" s="40"/>
      <c r="EXP103" s="40"/>
      <c r="EXQ103" s="40"/>
      <c r="EXR103" s="40"/>
      <c r="EXS103" s="40"/>
      <c r="EXT103" s="40"/>
      <c r="EXU103" s="40"/>
      <c r="EXV103" s="40"/>
      <c r="EXW103" s="40"/>
      <c r="EXX103" s="40"/>
      <c r="EXY103" s="40"/>
      <c r="EXZ103" s="40"/>
      <c r="EYA103" s="40"/>
      <c r="EYB103" s="40"/>
      <c r="EYC103" s="40"/>
      <c r="EYD103" s="40"/>
      <c r="EYE103" s="40"/>
      <c r="EYF103" s="40"/>
      <c r="EYG103" s="40"/>
      <c r="EYH103" s="40"/>
      <c r="EYI103" s="40"/>
      <c r="EYJ103" s="40"/>
      <c r="EYK103" s="40"/>
      <c r="EYL103" s="40"/>
      <c r="EYM103" s="40"/>
      <c r="EYN103" s="40"/>
      <c r="EYO103" s="40"/>
      <c r="EYP103" s="40"/>
      <c r="EYQ103" s="40"/>
      <c r="EYR103" s="40"/>
      <c r="EYS103" s="40"/>
      <c r="EYT103" s="40"/>
      <c r="EYU103" s="40"/>
      <c r="EYV103" s="40"/>
      <c r="EYW103" s="40"/>
      <c r="EYX103" s="40"/>
      <c r="EYY103" s="40"/>
      <c r="EYZ103" s="40"/>
      <c r="EZA103" s="40"/>
      <c r="EZB103" s="40"/>
      <c r="EZC103" s="40"/>
      <c r="EZD103" s="40"/>
      <c r="EZE103" s="40"/>
      <c r="EZF103" s="40"/>
      <c r="EZG103" s="40"/>
      <c r="EZH103" s="40"/>
      <c r="EZI103" s="40"/>
      <c r="EZJ103" s="40"/>
      <c r="EZK103" s="40"/>
      <c r="EZL103" s="40"/>
      <c r="EZM103" s="40"/>
      <c r="EZN103" s="40"/>
      <c r="EZO103" s="40"/>
      <c r="EZP103" s="40"/>
      <c r="EZQ103" s="40"/>
      <c r="EZR103" s="40"/>
      <c r="EZS103" s="40"/>
      <c r="EZT103" s="40"/>
      <c r="EZU103" s="40"/>
      <c r="EZV103" s="40"/>
      <c r="EZW103" s="40"/>
      <c r="EZX103" s="40"/>
      <c r="EZY103" s="40"/>
      <c r="EZZ103" s="40"/>
      <c r="FAA103" s="40"/>
      <c r="FAB103" s="40"/>
      <c r="FAC103" s="40"/>
      <c r="FAD103" s="40"/>
      <c r="FAE103" s="40"/>
      <c r="FAF103" s="40"/>
      <c r="FAG103" s="40"/>
      <c r="FAH103" s="40"/>
      <c r="FAI103" s="40"/>
      <c r="FAJ103" s="40"/>
      <c r="FAK103" s="40"/>
      <c r="FAL103" s="40"/>
      <c r="FAM103" s="40"/>
      <c r="FAN103" s="40"/>
      <c r="FAO103" s="40"/>
      <c r="FAP103" s="40"/>
      <c r="FAQ103" s="40"/>
      <c r="FAR103" s="40"/>
      <c r="FAS103" s="40"/>
      <c r="FAT103" s="40"/>
      <c r="FAU103" s="40"/>
      <c r="FAV103" s="40"/>
      <c r="FAW103" s="40"/>
      <c r="FAX103" s="40"/>
      <c r="FAY103" s="40"/>
      <c r="FAZ103" s="40"/>
      <c r="FBA103" s="40"/>
      <c r="FBB103" s="40"/>
      <c r="FBC103" s="40"/>
      <c r="FBD103" s="40"/>
      <c r="FBE103" s="40"/>
      <c r="FBF103" s="40"/>
      <c r="FBG103" s="40"/>
      <c r="FBH103" s="40"/>
      <c r="FBI103" s="40"/>
      <c r="FBJ103" s="40"/>
      <c r="FBK103" s="40"/>
      <c r="FBL103" s="40"/>
      <c r="FBM103" s="40"/>
      <c r="FBN103" s="40"/>
      <c r="FBO103" s="40"/>
      <c r="FBP103" s="40"/>
      <c r="FBQ103" s="40"/>
      <c r="FBR103" s="40"/>
      <c r="FBS103" s="40"/>
      <c r="FBT103" s="40"/>
      <c r="FBU103" s="40"/>
      <c r="FBV103" s="40"/>
      <c r="FBW103" s="40"/>
      <c r="FBX103" s="40"/>
      <c r="FBY103" s="40"/>
      <c r="FBZ103" s="40"/>
      <c r="FCA103" s="40"/>
      <c r="FCB103" s="40"/>
      <c r="FCC103" s="40"/>
      <c r="FCD103" s="40"/>
      <c r="FCE103" s="40"/>
      <c r="FCF103" s="40"/>
      <c r="FCG103" s="40"/>
      <c r="FCH103" s="40"/>
      <c r="FCI103" s="40"/>
      <c r="FCJ103" s="40"/>
      <c r="FCK103" s="40"/>
      <c r="FCL103" s="40"/>
      <c r="FCM103" s="40"/>
      <c r="FCN103" s="40"/>
      <c r="FCO103" s="40"/>
      <c r="FCP103" s="40"/>
      <c r="FCQ103" s="40"/>
      <c r="FCR103" s="40"/>
      <c r="FCS103" s="40"/>
      <c r="FCT103" s="40"/>
      <c r="FCU103" s="40"/>
      <c r="FCV103" s="40"/>
      <c r="FCW103" s="40"/>
      <c r="FCX103" s="40"/>
      <c r="FCY103" s="40"/>
      <c r="FCZ103" s="40"/>
      <c r="FDA103" s="40"/>
      <c r="FDB103" s="40"/>
      <c r="FDC103" s="40"/>
      <c r="FDD103" s="40"/>
      <c r="FDE103" s="40"/>
      <c r="FDF103" s="40"/>
      <c r="FDG103" s="40"/>
      <c r="FDH103" s="40"/>
      <c r="FDI103" s="40"/>
      <c r="FDJ103" s="40"/>
      <c r="FDK103" s="40"/>
      <c r="FDL103" s="40"/>
      <c r="FDM103" s="40"/>
      <c r="FDN103" s="40"/>
      <c r="FDO103" s="40"/>
      <c r="FDP103" s="40"/>
      <c r="FDQ103" s="40"/>
      <c r="FDR103" s="40"/>
      <c r="FDS103" s="40"/>
      <c r="FDT103" s="40"/>
      <c r="FDU103" s="40"/>
      <c r="FDV103" s="40"/>
      <c r="FDW103" s="40"/>
      <c r="FDX103" s="40"/>
      <c r="FDY103" s="40"/>
      <c r="FDZ103" s="40"/>
      <c r="FEA103" s="40"/>
      <c r="FEB103" s="40"/>
      <c r="FEC103" s="40"/>
      <c r="FED103" s="40"/>
      <c r="FEE103" s="40"/>
      <c r="FEF103" s="40"/>
      <c r="FEG103" s="40"/>
      <c r="FEH103" s="40"/>
      <c r="FEI103" s="40"/>
      <c r="FEJ103" s="40"/>
      <c r="FEK103" s="40"/>
      <c r="FEL103" s="40"/>
      <c r="FEM103" s="40"/>
      <c r="FEN103" s="40"/>
      <c r="FEO103" s="40"/>
      <c r="FEP103" s="40"/>
      <c r="FEQ103" s="40"/>
      <c r="FER103" s="40"/>
      <c r="FES103" s="40"/>
      <c r="FET103" s="40"/>
      <c r="FEU103" s="40"/>
      <c r="FEV103" s="40"/>
      <c r="FEW103" s="40"/>
      <c r="FEX103" s="40"/>
      <c r="FEY103" s="40"/>
      <c r="FEZ103" s="40"/>
      <c r="FFA103" s="40"/>
      <c r="FFB103" s="40"/>
      <c r="FFC103" s="40"/>
      <c r="FFD103" s="40"/>
      <c r="FFE103" s="40"/>
      <c r="FFF103" s="40"/>
      <c r="FFG103" s="40"/>
      <c r="FFH103" s="40"/>
      <c r="FFI103" s="40"/>
      <c r="FFJ103" s="40"/>
      <c r="FFK103" s="40"/>
      <c r="FFL103" s="40"/>
      <c r="FFM103" s="40"/>
      <c r="FFN103" s="40"/>
      <c r="FFO103" s="40"/>
      <c r="FFP103" s="40"/>
      <c r="FFQ103" s="40"/>
      <c r="FFR103" s="40"/>
      <c r="FFS103" s="40"/>
      <c r="FFT103" s="40"/>
      <c r="FFU103" s="40"/>
      <c r="FFV103" s="40"/>
      <c r="FFW103" s="40"/>
      <c r="FFX103" s="40"/>
      <c r="FFY103" s="40"/>
      <c r="FFZ103" s="40"/>
      <c r="FGA103" s="40"/>
      <c r="FGB103" s="40"/>
      <c r="FGC103" s="40"/>
      <c r="FGD103" s="40"/>
      <c r="FGE103" s="40"/>
      <c r="FGF103" s="40"/>
      <c r="FGG103" s="40"/>
      <c r="FGH103" s="40"/>
      <c r="FGI103" s="40"/>
      <c r="FGJ103" s="40"/>
      <c r="FGK103" s="40"/>
      <c r="FGL103" s="40"/>
      <c r="FGM103" s="40"/>
      <c r="FGN103" s="40"/>
      <c r="FGO103" s="40"/>
      <c r="FGP103" s="40"/>
      <c r="FGQ103" s="40"/>
      <c r="FGR103" s="40"/>
      <c r="FGS103" s="40"/>
      <c r="FGT103" s="40"/>
      <c r="FGU103" s="40"/>
      <c r="FGV103" s="40"/>
      <c r="FGW103" s="40"/>
      <c r="FGX103" s="40"/>
      <c r="FGY103" s="40"/>
      <c r="FGZ103" s="40"/>
      <c r="FHA103" s="40"/>
      <c r="FHB103" s="40"/>
      <c r="FHC103" s="40"/>
      <c r="FHD103" s="40"/>
      <c r="FHE103" s="40"/>
      <c r="FHF103" s="40"/>
      <c r="FHG103" s="40"/>
      <c r="FHH103" s="40"/>
      <c r="FHI103" s="40"/>
      <c r="FHJ103" s="40"/>
      <c r="FHK103" s="40"/>
      <c r="FHL103" s="40"/>
      <c r="FHM103" s="40"/>
      <c r="FHN103" s="40"/>
      <c r="FHO103" s="40"/>
      <c r="FHP103" s="40"/>
      <c r="FHQ103" s="40"/>
      <c r="FHR103" s="40"/>
      <c r="FHS103" s="40"/>
      <c r="FHT103" s="40"/>
      <c r="FHU103" s="40"/>
      <c r="FHV103" s="40"/>
      <c r="FHW103" s="40"/>
      <c r="FHX103" s="40"/>
      <c r="FHY103" s="40"/>
      <c r="FHZ103" s="40"/>
      <c r="FIA103" s="40"/>
      <c r="FIB103" s="40"/>
      <c r="FIC103" s="40"/>
      <c r="FID103" s="40"/>
      <c r="FIE103" s="40"/>
      <c r="FIF103" s="40"/>
      <c r="FIG103" s="40"/>
      <c r="FIH103" s="40"/>
      <c r="FII103" s="40"/>
      <c r="FIJ103" s="40"/>
      <c r="FIK103" s="40"/>
      <c r="FIL103" s="40"/>
      <c r="FIM103" s="40"/>
      <c r="FIN103" s="40"/>
      <c r="FIO103" s="40"/>
      <c r="FIP103" s="40"/>
      <c r="FIQ103" s="40"/>
      <c r="FIR103" s="40"/>
      <c r="FIS103" s="40"/>
      <c r="FIT103" s="40"/>
      <c r="FIU103" s="40"/>
      <c r="FIV103" s="40"/>
      <c r="FIW103" s="40"/>
      <c r="FIX103" s="40"/>
      <c r="FIY103" s="40"/>
      <c r="FIZ103" s="40"/>
      <c r="FJA103" s="40"/>
      <c r="FJB103" s="40"/>
      <c r="FJC103" s="40"/>
      <c r="FJD103" s="40"/>
      <c r="FJE103" s="40"/>
      <c r="FJF103" s="40"/>
      <c r="FJG103" s="40"/>
      <c r="FJH103" s="40"/>
      <c r="FJI103" s="40"/>
      <c r="FJJ103" s="40"/>
      <c r="FJK103" s="40"/>
      <c r="FJL103" s="40"/>
      <c r="FJM103" s="40"/>
      <c r="FJN103" s="40"/>
      <c r="FJO103" s="40"/>
      <c r="FJP103" s="40"/>
      <c r="FJQ103" s="40"/>
      <c r="FJR103" s="40"/>
      <c r="FJS103" s="40"/>
      <c r="FJT103" s="40"/>
      <c r="FJU103" s="40"/>
      <c r="FJV103" s="40"/>
      <c r="FJW103" s="40"/>
      <c r="FJX103" s="40"/>
      <c r="FJY103" s="40"/>
      <c r="FJZ103" s="40"/>
      <c r="FKA103" s="40"/>
      <c r="FKB103" s="40"/>
      <c r="FKC103" s="40"/>
      <c r="FKD103" s="40"/>
      <c r="FKE103" s="40"/>
      <c r="FKF103" s="40"/>
      <c r="FKG103" s="40"/>
      <c r="FKH103" s="40"/>
      <c r="FKI103" s="40"/>
      <c r="FKJ103" s="40"/>
      <c r="FKK103" s="40"/>
      <c r="FKL103" s="40"/>
      <c r="FKM103" s="40"/>
      <c r="FKN103" s="40"/>
      <c r="FKO103" s="40"/>
      <c r="FKP103" s="40"/>
      <c r="FKQ103" s="40"/>
      <c r="FKR103" s="40"/>
      <c r="FKS103" s="40"/>
      <c r="FKT103" s="40"/>
      <c r="FKU103" s="40"/>
      <c r="FKV103" s="40"/>
      <c r="FKW103" s="40"/>
      <c r="FKX103" s="40"/>
      <c r="FKY103" s="40"/>
      <c r="FKZ103" s="40"/>
      <c r="FLA103" s="40"/>
      <c r="FLB103" s="40"/>
      <c r="FLC103" s="40"/>
      <c r="FLD103" s="40"/>
      <c r="FLE103" s="40"/>
      <c r="FLF103" s="40"/>
      <c r="FLG103" s="40"/>
      <c r="FLH103" s="40"/>
      <c r="FLI103" s="40"/>
      <c r="FLJ103" s="40"/>
      <c r="FLK103" s="40"/>
      <c r="FLL103" s="40"/>
      <c r="FLM103" s="40"/>
      <c r="FLN103" s="40"/>
      <c r="FLO103" s="40"/>
      <c r="FLP103" s="40"/>
      <c r="FLQ103" s="40"/>
      <c r="FLR103" s="40"/>
      <c r="FLS103" s="40"/>
      <c r="FLT103" s="40"/>
      <c r="FLU103" s="40"/>
      <c r="FLV103" s="40"/>
      <c r="FLW103" s="40"/>
      <c r="FLX103" s="40"/>
      <c r="FLY103" s="40"/>
      <c r="FLZ103" s="40"/>
      <c r="FMA103" s="40"/>
      <c r="FMB103" s="40"/>
      <c r="FMC103" s="40"/>
      <c r="FMD103" s="40"/>
      <c r="FME103" s="40"/>
      <c r="FMF103" s="40"/>
      <c r="FMG103" s="40"/>
      <c r="FMH103" s="40"/>
      <c r="FMI103" s="40"/>
      <c r="FMJ103" s="40"/>
      <c r="FMK103" s="40"/>
      <c r="FML103" s="40"/>
      <c r="FMM103" s="40"/>
      <c r="FMN103" s="40"/>
      <c r="FMO103" s="40"/>
      <c r="FMP103" s="40"/>
      <c r="FMQ103" s="40"/>
      <c r="FMR103" s="40"/>
      <c r="FMS103" s="40"/>
      <c r="FMT103" s="40"/>
      <c r="FMU103" s="40"/>
      <c r="FMV103" s="40"/>
      <c r="FMW103" s="40"/>
      <c r="FMX103" s="40"/>
      <c r="FMY103" s="40"/>
      <c r="FMZ103" s="40"/>
      <c r="FNA103" s="40"/>
      <c r="FNB103" s="40"/>
      <c r="FNC103" s="40"/>
      <c r="FND103" s="40"/>
      <c r="FNE103" s="40"/>
      <c r="FNF103" s="40"/>
      <c r="FNG103" s="40"/>
      <c r="FNH103" s="40"/>
      <c r="FNI103" s="40"/>
      <c r="FNJ103" s="40"/>
      <c r="FNK103" s="40"/>
      <c r="FNL103" s="40"/>
      <c r="FNM103" s="40"/>
      <c r="FNN103" s="40"/>
      <c r="FNO103" s="40"/>
      <c r="FNP103" s="40"/>
      <c r="FNQ103" s="40"/>
      <c r="FNR103" s="40"/>
      <c r="FNS103" s="40"/>
      <c r="FNT103" s="40"/>
      <c r="FNU103" s="40"/>
      <c r="FNV103" s="40"/>
      <c r="FNW103" s="40"/>
      <c r="FNX103" s="40"/>
      <c r="FNY103" s="40"/>
      <c r="FNZ103" s="40"/>
      <c r="FOA103" s="40"/>
      <c r="FOB103" s="40"/>
      <c r="FOC103" s="40"/>
      <c r="FOD103" s="40"/>
      <c r="FOE103" s="40"/>
      <c r="FOF103" s="40"/>
      <c r="FOG103" s="40"/>
      <c r="FOH103" s="40"/>
      <c r="FOI103" s="40"/>
      <c r="FOJ103" s="40"/>
      <c r="FOK103" s="40"/>
      <c r="FOL103" s="40"/>
      <c r="FOM103" s="40"/>
      <c r="FON103" s="40"/>
      <c r="FOO103" s="40"/>
      <c r="FOP103" s="40"/>
      <c r="FOQ103" s="40"/>
      <c r="FOR103" s="40"/>
      <c r="FOS103" s="40"/>
      <c r="FOT103" s="40"/>
      <c r="FOU103" s="40"/>
      <c r="FOV103" s="40"/>
      <c r="FOW103" s="40"/>
      <c r="FOX103" s="40"/>
      <c r="FOY103" s="40"/>
      <c r="FOZ103" s="40"/>
      <c r="FPA103" s="40"/>
      <c r="FPB103" s="40"/>
      <c r="FPC103" s="40"/>
      <c r="FPD103" s="40"/>
      <c r="FPE103" s="40"/>
      <c r="FPF103" s="40"/>
      <c r="FPG103" s="40"/>
      <c r="FPH103" s="40"/>
      <c r="FPI103" s="40"/>
      <c r="FPJ103" s="40"/>
      <c r="FPK103" s="40"/>
      <c r="FPL103" s="40"/>
      <c r="FPM103" s="40"/>
      <c r="FPN103" s="40"/>
      <c r="FPO103" s="40"/>
      <c r="FPP103" s="40"/>
      <c r="FPQ103" s="40"/>
      <c r="FPR103" s="40"/>
      <c r="FPS103" s="40"/>
      <c r="FPT103" s="40"/>
      <c r="FPU103" s="40"/>
      <c r="FPV103" s="40"/>
      <c r="FPW103" s="40"/>
      <c r="FPX103" s="40"/>
      <c r="FPY103" s="40"/>
      <c r="FPZ103" s="40"/>
      <c r="FQA103" s="40"/>
      <c r="FQB103" s="40"/>
      <c r="FQC103" s="40"/>
      <c r="FQD103" s="40"/>
      <c r="FQE103" s="40"/>
      <c r="FQF103" s="40"/>
      <c r="FQG103" s="40"/>
      <c r="FQH103" s="40"/>
      <c r="FQI103" s="40"/>
      <c r="FQJ103" s="40"/>
      <c r="FQK103" s="40"/>
      <c r="FQL103" s="40"/>
      <c r="FQM103" s="40"/>
      <c r="FQN103" s="40"/>
      <c r="FQO103" s="40"/>
      <c r="FQP103" s="40"/>
      <c r="FQQ103" s="40"/>
      <c r="FQR103" s="40"/>
      <c r="FQS103" s="40"/>
      <c r="FQT103" s="40"/>
      <c r="FQU103" s="40"/>
      <c r="FQV103" s="40"/>
      <c r="FQW103" s="40"/>
      <c r="FQX103" s="40"/>
      <c r="FQY103" s="40"/>
      <c r="FQZ103" s="40"/>
      <c r="FRA103" s="40"/>
      <c r="FRB103" s="40"/>
      <c r="FRC103" s="40"/>
      <c r="FRD103" s="40"/>
      <c r="FRE103" s="40"/>
      <c r="FRF103" s="40"/>
      <c r="FRG103" s="40"/>
      <c r="FRH103" s="40"/>
      <c r="FRI103" s="40"/>
      <c r="FRJ103" s="40"/>
      <c r="FRK103" s="40"/>
      <c r="FRL103" s="40"/>
      <c r="FRM103" s="40"/>
      <c r="FRN103" s="40"/>
      <c r="FRO103" s="40"/>
      <c r="FRP103" s="40"/>
      <c r="FRQ103" s="40"/>
      <c r="FRR103" s="40"/>
      <c r="FRS103" s="40"/>
      <c r="FRT103" s="40"/>
      <c r="FRU103" s="40"/>
      <c r="FRV103" s="40"/>
      <c r="FRW103" s="40"/>
      <c r="FRX103" s="40"/>
      <c r="FRY103" s="40"/>
      <c r="FRZ103" s="40"/>
      <c r="FSA103" s="40"/>
      <c r="FSB103" s="40"/>
      <c r="FSC103" s="40"/>
      <c r="FSD103" s="40"/>
      <c r="FSE103" s="40"/>
      <c r="FSF103" s="40"/>
      <c r="FSG103" s="40"/>
      <c r="FSH103" s="40"/>
      <c r="FSI103" s="40"/>
      <c r="FSJ103" s="40"/>
      <c r="FSK103" s="40"/>
      <c r="FSL103" s="40"/>
      <c r="FSM103" s="40"/>
      <c r="FSN103" s="40"/>
      <c r="FSO103" s="40"/>
      <c r="FSP103" s="40"/>
      <c r="FSQ103" s="40"/>
      <c r="FSR103" s="40"/>
      <c r="FSS103" s="40"/>
      <c r="FST103" s="40"/>
      <c r="FSU103" s="40"/>
      <c r="FSV103" s="40"/>
      <c r="FSW103" s="40"/>
      <c r="FSX103" s="40"/>
      <c r="FSY103" s="40"/>
      <c r="FSZ103" s="40"/>
      <c r="FTA103" s="40"/>
      <c r="FTB103" s="40"/>
      <c r="FTC103" s="40"/>
      <c r="FTD103" s="40"/>
      <c r="FTE103" s="40"/>
      <c r="FTF103" s="40"/>
      <c r="FTG103" s="40"/>
      <c r="FTH103" s="40"/>
      <c r="FTI103" s="40"/>
      <c r="FTJ103" s="40"/>
      <c r="FTK103" s="40"/>
      <c r="FTL103" s="40"/>
      <c r="FTM103" s="40"/>
      <c r="FTN103" s="40"/>
      <c r="FTO103" s="40"/>
      <c r="FTP103" s="40"/>
      <c r="FTQ103" s="40"/>
      <c r="FTR103" s="40"/>
      <c r="FTS103" s="40"/>
      <c r="FTT103" s="40"/>
      <c r="FTU103" s="40"/>
      <c r="FTV103" s="40"/>
      <c r="FTW103" s="40"/>
      <c r="FTX103" s="40"/>
      <c r="FTY103" s="40"/>
      <c r="FTZ103" s="40"/>
      <c r="FUA103" s="40"/>
      <c r="FUB103" s="40"/>
      <c r="FUC103" s="40"/>
      <c r="FUD103" s="40"/>
      <c r="FUE103" s="40"/>
      <c r="FUF103" s="40"/>
      <c r="FUG103" s="40"/>
      <c r="FUH103" s="40"/>
      <c r="FUI103" s="40"/>
      <c r="FUJ103" s="40"/>
      <c r="FUK103" s="40"/>
      <c r="FUL103" s="40"/>
      <c r="FUM103" s="40"/>
      <c r="FUN103" s="40"/>
      <c r="FUO103" s="40"/>
      <c r="FUP103" s="40"/>
      <c r="FUQ103" s="40"/>
      <c r="FUR103" s="40"/>
      <c r="FUS103" s="40"/>
      <c r="FUT103" s="40"/>
      <c r="FUU103" s="40"/>
      <c r="FUV103" s="40"/>
      <c r="FUW103" s="40"/>
      <c r="FUX103" s="40"/>
      <c r="FUY103" s="40"/>
      <c r="FUZ103" s="40"/>
      <c r="FVA103" s="40"/>
      <c r="FVB103" s="40"/>
      <c r="FVC103" s="40"/>
      <c r="FVD103" s="40"/>
      <c r="FVE103" s="40"/>
      <c r="FVF103" s="40"/>
      <c r="FVG103" s="40"/>
      <c r="FVH103" s="40"/>
      <c r="FVI103" s="40"/>
      <c r="FVJ103" s="40"/>
      <c r="FVK103" s="40"/>
      <c r="FVL103" s="40"/>
      <c r="FVM103" s="40"/>
      <c r="FVN103" s="40"/>
      <c r="FVO103" s="40"/>
      <c r="FVP103" s="40"/>
      <c r="FVQ103" s="40"/>
      <c r="FVR103" s="40"/>
      <c r="FVS103" s="40"/>
      <c r="FVT103" s="40"/>
      <c r="FVU103" s="40"/>
      <c r="FVV103" s="40"/>
      <c r="FVW103" s="40"/>
      <c r="FVX103" s="40"/>
      <c r="FVY103" s="40"/>
      <c r="FVZ103" s="40"/>
      <c r="FWA103" s="40"/>
      <c r="FWB103" s="40"/>
      <c r="FWC103" s="40"/>
      <c r="FWD103" s="40"/>
      <c r="FWE103" s="40"/>
      <c r="FWF103" s="40"/>
      <c r="FWG103" s="40"/>
      <c r="FWH103" s="40"/>
      <c r="FWI103" s="40"/>
      <c r="FWJ103" s="40"/>
      <c r="FWK103" s="40"/>
      <c r="FWL103" s="40"/>
      <c r="FWM103" s="40"/>
      <c r="FWN103" s="40"/>
      <c r="FWO103" s="40"/>
      <c r="FWP103" s="40"/>
      <c r="FWQ103" s="40"/>
      <c r="FWR103" s="40"/>
      <c r="FWS103" s="40"/>
      <c r="FWT103" s="40"/>
      <c r="FWU103" s="40"/>
      <c r="FWV103" s="40"/>
      <c r="FWW103" s="40"/>
      <c r="FWX103" s="40"/>
      <c r="FWY103" s="40"/>
      <c r="FWZ103" s="40"/>
      <c r="FXA103" s="40"/>
      <c r="FXB103" s="40"/>
      <c r="FXC103" s="40"/>
      <c r="FXD103" s="40"/>
      <c r="FXE103" s="40"/>
      <c r="FXF103" s="40"/>
      <c r="FXG103" s="40"/>
      <c r="FXH103" s="40"/>
      <c r="FXI103" s="40"/>
      <c r="FXJ103" s="40"/>
      <c r="FXK103" s="40"/>
      <c r="FXL103" s="40"/>
      <c r="FXM103" s="40"/>
      <c r="FXN103" s="40"/>
      <c r="FXO103" s="40"/>
      <c r="FXP103" s="40"/>
      <c r="FXQ103" s="40"/>
      <c r="FXR103" s="40"/>
      <c r="FXS103" s="40"/>
      <c r="FXT103" s="40"/>
      <c r="FXU103" s="40"/>
      <c r="FXV103" s="40"/>
      <c r="FXW103" s="40"/>
      <c r="FXX103" s="40"/>
      <c r="FXY103" s="40"/>
      <c r="FXZ103" s="40"/>
      <c r="FYA103" s="40"/>
      <c r="FYB103" s="40"/>
      <c r="FYC103" s="40"/>
      <c r="FYD103" s="40"/>
      <c r="FYE103" s="40"/>
      <c r="FYF103" s="40"/>
      <c r="FYG103" s="40"/>
      <c r="FYH103" s="40"/>
      <c r="FYI103" s="40"/>
      <c r="FYJ103" s="40"/>
      <c r="FYK103" s="40"/>
      <c r="FYL103" s="40"/>
      <c r="FYM103" s="40"/>
      <c r="FYN103" s="40"/>
      <c r="FYO103" s="40"/>
      <c r="FYP103" s="40"/>
      <c r="FYQ103" s="40"/>
      <c r="FYR103" s="40"/>
      <c r="FYS103" s="40"/>
      <c r="FYT103" s="40"/>
      <c r="FYU103" s="40"/>
      <c r="FYV103" s="40"/>
      <c r="FYW103" s="40"/>
      <c r="FYX103" s="40"/>
      <c r="FYY103" s="40"/>
      <c r="FYZ103" s="40"/>
      <c r="FZA103" s="40"/>
      <c r="FZB103" s="40"/>
      <c r="FZC103" s="40"/>
      <c r="FZD103" s="40"/>
      <c r="FZE103" s="40"/>
      <c r="FZF103" s="40"/>
      <c r="FZG103" s="40"/>
      <c r="FZH103" s="40"/>
      <c r="FZI103" s="40"/>
      <c r="FZJ103" s="40"/>
      <c r="FZK103" s="40"/>
      <c r="FZL103" s="40"/>
      <c r="FZM103" s="40"/>
      <c r="FZN103" s="40"/>
      <c r="FZO103" s="40"/>
      <c r="FZP103" s="40"/>
      <c r="FZQ103" s="40"/>
      <c r="FZR103" s="40"/>
      <c r="FZS103" s="40"/>
      <c r="FZT103" s="40"/>
      <c r="FZU103" s="40"/>
      <c r="FZV103" s="40"/>
      <c r="FZW103" s="40"/>
      <c r="FZX103" s="40"/>
      <c r="FZY103" s="40"/>
      <c r="FZZ103" s="40"/>
      <c r="GAA103" s="40"/>
      <c r="GAB103" s="40"/>
      <c r="GAC103" s="40"/>
      <c r="GAD103" s="40"/>
      <c r="GAE103" s="40"/>
      <c r="GAF103" s="40"/>
      <c r="GAG103" s="40"/>
      <c r="GAH103" s="40"/>
      <c r="GAI103" s="40"/>
      <c r="GAJ103" s="40"/>
      <c r="GAK103" s="40"/>
      <c r="GAL103" s="40"/>
      <c r="GAM103" s="40"/>
      <c r="GAN103" s="40"/>
      <c r="GAO103" s="40"/>
      <c r="GAP103" s="40"/>
      <c r="GAQ103" s="40"/>
      <c r="GAR103" s="40"/>
      <c r="GAS103" s="40"/>
      <c r="GAT103" s="40"/>
      <c r="GAU103" s="40"/>
      <c r="GAV103" s="40"/>
      <c r="GAW103" s="40"/>
      <c r="GAX103" s="40"/>
      <c r="GAY103" s="40"/>
      <c r="GAZ103" s="40"/>
      <c r="GBA103" s="40"/>
      <c r="GBB103" s="40"/>
      <c r="GBC103" s="40"/>
      <c r="GBD103" s="40"/>
      <c r="GBE103" s="40"/>
      <c r="GBF103" s="40"/>
      <c r="GBG103" s="40"/>
      <c r="GBH103" s="40"/>
      <c r="GBI103" s="40"/>
      <c r="GBJ103" s="40"/>
      <c r="GBK103" s="40"/>
      <c r="GBL103" s="40"/>
      <c r="GBM103" s="40"/>
      <c r="GBN103" s="40"/>
      <c r="GBO103" s="40"/>
      <c r="GBP103" s="40"/>
      <c r="GBQ103" s="40"/>
      <c r="GBR103" s="40"/>
      <c r="GBS103" s="40"/>
      <c r="GBT103" s="40"/>
      <c r="GBU103" s="40"/>
      <c r="GBV103" s="40"/>
      <c r="GBW103" s="40"/>
      <c r="GBX103" s="40"/>
      <c r="GBY103" s="40"/>
      <c r="GBZ103" s="40"/>
      <c r="GCA103" s="40"/>
      <c r="GCB103" s="40"/>
      <c r="GCC103" s="40"/>
      <c r="GCD103" s="40"/>
      <c r="GCE103" s="40"/>
      <c r="GCF103" s="40"/>
      <c r="GCG103" s="40"/>
      <c r="GCH103" s="40"/>
      <c r="GCI103" s="40"/>
      <c r="GCJ103" s="40"/>
      <c r="GCK103" s="40"/>
      <c r="GCL103" s="40"/>
      <c r="GCM103" s="40"/>
      <c r="GCN103" s="40"/>
      <c r="GCO103" s="40"/>
      <c r="GCP103" s="40"/>
      <c r="GCQ103" s="40"/>
      <c r="GCR103" s="40"/>
      <c r="GCS103" s="40"/>
      <c r="GCT103" s="40"/>
      <c r="GCU103" s="40"/>
      <c r="GCV103" s="40"/>
      <c r="GCW103" s="40"/>
      <c r="GCX103" s="40"/>
      <c r="GCY103" s="40"/>
      <c r="GCZ103" s="40"/>
      <c r="GDA103" s="40"/>
      <c r="GDB103" s="40"/>
      <c r="GDC103" s="40"/>
      <c r="GDD103" s="40"/>
      <c r="GDE103" s="40"/>
      <c r="GDF103" s="40"/>
      <c r="GDG103" s="40"/>
      <c r="GDH103" s="40"/>
      <c r="GDI103" s="40"/>
      <c r="GDJ103" s="40"/>
      <c r="GDK103" s="40"/>
      <c r="GDL103" s="40"/>
      <c r="GDM103" s="40"/>
      <c r="GDN103" s="40"/>
      <c r="GDO103" s="40"/>
      <c r="GDP103" s="40"/>
      <c r="GDQ103" s="40"/>
      <c r="GDR103" s="40"/>
      <c r="GDS103" s="40"/>
      <c r="GDT103" s="40"/>
      <c r="GDU103" s="40"/>
      <c r="GDV103" s="40"/>
      <c r="GDW103" s="40"/>
      <c r="GDX103" s="40"/>
      <c r="GDY103" s="40"/>
      <c r="GDZ103" s="40"/>
      <c r="GEA103" s="40"/>
      <c r="GEB103" s="40"/>
      <c r="GEC103" s="40"/>
      <c r="GED103" s="40"/>
      <c r="GEE103" s="40"/>
      <c r="GEF103" s="40"/>
      <c r="GEG103" s="40"/>
      <c r="GEH103" s="40"/>
      <c r="GEI103" s="40"/>
      <c r="GEJ103" s="40"/>
      <c r="GEK103" s="40"/>
      <c r="GEL103" s="40"/>
      <c r="GEM103" s="40"/>
      <c r="GEN103" s="40"/>
      <c r="GEO103" s="40"/>
      <c r="GEP103" s="40"/>
      <c r="GEQ103" s="40"/>
      <c r="GER103" s="40"/>
      <c r="GES103" s="40"/>
      <c r="GET103" s="40"/>
      <c r="GEU103" s="40"/>
      <c r="GEV103" s="40"/>
      <c r="GEW103" s="40"/>
      <c r="GEX103" s="40"/>
      <c r="GEY103" s="40"/>
      <c r="GEZ103" s="40"/>
      <c r="GFA103" s="40"/>
      <c r="GFB103" s="40"/>
      <c r="GFC103" s="40"/>
      <c r="GFD103" s="40"/>
      <c r="GFE103" s="40"/>
      <c r="GFF103" s="40"/>
      <c r="GFG103" s="40"/>
      <c r="GFH103" s="40"/>
      <c r="GFI103" s="40"/>
      <c r="GFJ103" s="40"/>
      <c r="GFK103" s="40"/>
      <c r="GFL103" s="40"/>
      <c r="GFM103" s="40"/>
      <c r="GFN103" s="40"/>
      <c r="GFO103" s="40"/>
      <c r="GFP103" s="40"/>
      <c r="GFQ103" s="40"/>
      <c r="GFR103" s="40"/>
      <c r="GFS103" s="40"/>
      <c r="GFT103" s="40"/>
      <c r="GFU103" s="40"/>
      <c r="GFV103" s="40"/>
      <c r="GFW103" s="40"/>
      <c r="GFX103" s="40"/>
      <c r="GFY103" s="40"/>
      <c r="GFZ103" s="40"/>
      <c r="GGA103" s="40"/>
      <c r="GGB103" s="40"/>
      <c r="GGC103" s="40"/>
      <c r="GGD103" s="40"/>
      <c r="GGE103" s="40"/>
      <c r="GGF103" s="40"/>
      <c r="GGG103" s="40"/>
      <c r="GGH103" s="40"/>
      <c r="GGI103" s="40"/>
      <c r="GGJ103" s="40"/>
      <c r="GGK103" s="40"/>
      <c r="GGL103" s="40"/>
      <c r="GGM103" s="40"/>
      <c r="GGN103" s="40"/>
      <c r="GGO103" s="40"/>
      <c r="GGP103" s="40"/>
      <c r="GGQ103" s="40"/>
      <c r="GGR103" s="40"/>
      <c r="GGS103" s="40"/>
      <c r="GGT103" s="40"/>
      <c r="GGU103" s="40"/>
      <c r="GGV103" s="40"/>
      <c r="GGW103" s="40"/>
      <c r="GGX103" s="40"/>
      <c r="GGY103" s="40"/>
      <c r="GGZ103" s="40"/>
      <c r="GHA103" s="40"/>
      <c r="GHB103" s="40"/>
      <c r="GHC103" s="40"/>
      <c r="GHD103" s="40"/>
      <c r="GHE103" s="40"/>
      <c r="GHF103" s="40"/>
      <c r="GHG103" s="40"/>
      <c r="GHH103" s="40"/>
      <c r="GHI103" s="40"/>
      <c r="GHJ103" s="40"/>
      <c r="GHK103" s="40"/>
      <c r="GHL103" s="40"/>
      <c r="GHM103" s="40"/>
      <c r="GHN103" s="40"/>
      <c r="GHO103" s="40"/>
      <c r="GHP103" s="40"/>
      <c r="GHQ103" s="40"/>
      <c r="GHR103" s="40"/>
      <c r="GHS103" s="40"/>
      <c r="GHT103" s="40"/>
      <c r="GHU103" s="40"/>
      <c r="GHV103" s="40"/>
      <c r="GHW103" s="40"/>
      <c r="GHX103" s="40"/>
      <c r="GHY103" s="40"/>
      <c r="GHZ103" s="40"/>
      <c r="GIA103" s="40"/>
      <c r="GIB103" s="40"/>
      <c r="GIC103" s="40"/>
      <c r="GID103" s="40"/>
      <c r="GIE103" s="40"/>
      <c r="GIF103" s="40"/>
      <c r="GIG103" s="40"/>
      <c r="GIH103" s="40"/>
      <c r="GII103" s="40"/>
      <c r="GIJ103" s="40"/>
      <c r="GIK103" s="40"/>
      <c r="GIL103" s="40"/>
      <c r="GIM103" s="40"/>
      <c r="GIN103" s="40"/>
      <c r="GIO103" s="40"/>
      <c r="GIP103" s="40"/>
      <c r="GIQ103" s="40"/>
      <c r="GIR103" s="40"/>
      <c r="GIS103" s="40"/>
      <c r="GIT103" s="40"/>
      <c r="GIU103" s="40"/>
      <c r="GIV103" s="40"/>
      <c r="GIW103" s="40"/>
      <c r="GIX103" s="40"/>
      <c r="GIY103" s="40"/>
      <c r="GIZ103" s="40"/>
      <c r="GJA103" s="40"/>
      <c r="GJB103" s="40"/>
      <c r="GJC103" s="40"/>
      <c r="GJD103" s="40"/>
      <c r="GJE103" s="40"/>
      <c r="GJF103" s="40"/>
      <c r="GJG103" s="40"/>
      <c r="GJH103" s="40"/>
      <c r="GJI103" s="40"/>
      <c r="GJJ103" s="40"/>
      <c r="GJK103" s="40"/>
      <c r="GJL103" s="40"/>
      <c r="GJM103" s="40"/>
      <c r="GJN103" s="40"/>
      <c r="GJO103" s="40"/>
      <c r="GJP103" s="40"/>
      <c r="GJQ103" s="40"/>
      <c r="GJR103" s="40"/>
      <c r="GJS103" s="40"/>
      <c r="GJT103" s="40"/>
      <c r="GJU103" s="40"/>
      <c r="GJV103" s="40"/>
      <c r="GJW103" s="40"/>
      <c r="GJX103" s="40"/>
      <c r="GJY103" s="40"/>
      <c r="GJZ103" s="40"/>
      <c r="GKA103" s="40"/>
      <c r="GKB103" s="40"/>
      <c r="GKC103" s="40"/>
      <c r="GKD103" s="40"/>
      <c r="GKE103" s="40"/>
      <c r="GKF103" s="40"/>
      <c r="GKG103" s="40"/>
      <c r="GKH103" s="40"/>
      <c r="GKI103" s="40"/>
      <c r="GKJ103" s="40"/>
      <c r="GKK103" s="40"/>
      <c r="GKL103" s="40"/>
      <c r="GKM103" s="40"/>
      <c r="GKN103" s="40"/>
      <c r="GKO103" s="40"/>
      <c r="GKP103" s="40"/>
      <c r="GKQ103" s="40"/>
      <c r="GKR103" s="40"/>
      <c r="GKS103" s="40"/>
      <c r="GKT103" s="40"/>
      <c r="GKU103" s="40"/>
      <c r="GKV103" s="40"/>
      <c r="GKW103" s="40"/>
      <c r="GKX103" s="40"/>
      <c r="GKY103" s="40"/>
      <c r="GKZ103" s="40"/>
      <c r="GLA103" s="40"/>
      <c r="GLB103" s="40"/>
      <c r="GLC103" s="40"/>
      <c r="GLD103" s="40"/>
      <c r="GLE103" s="40"/>
      <c r="GLF103" s="40"/>
      <c r="GLG103" s="40"/>
      <c r="GLH103" s="40"/>
      <c r="GLI103" s="40"/>
      <c r="GLJ103" s="40"/>
      <c r="GLK103" s="40"/>
      <c r="GLL103" s="40"/>
      <c r="GLM103" s="40"/>
      <c r="GLN103" s="40"/>
      <c r="GLO103" s="40"/>
      <c r="GLP103" s="40"/>
      <c r="GLQ103" s="40"/>
      <c r="GLR103" s="40"/>
      <c r="GLS103" s="40"/>
      <c r="GLT103" s="40"/>
      <c r="GLU103" s="40"/>
      <c r="GLV103" s="40"/>
      <c r="GLW103" s="40"/>
      <c r="GLX103" s="40"/>
      <c r="GLY103" s="40"/>
      <c r="GLZ103" s="40"/>
      <c r="GMA103" s="40"/>
      <c r="GMB103" s="40"/>
      <c r="GMC103" s="40"/>
      <c r="GMD103" s="40"/>
      <c r="GME103" s="40"/>
      <c r="GMF103" s="40"/>
      <c r="GMG103" s="40"/>
      <c r="GMH103" s="40"/>
      <c r="GMI103" s="40"/>
      <c r="GMJ103" s="40"/>
      <c r="GMK103" s="40"/>
      <c r="GML103" s="40"/>
      <c r="GMM103" s="40"/>
      <c r="GMN103" s="40"/>
      <c r="GMO103" s="40"/>
      <c r="GMP103" s="40"/>
      <c r="GMQ103" s="40"/>
      <c r="GMR103" s="40"/>
      <c r="GMS103" s="40"/>
      <c r="GMT103" s="40"/>
      <c r="GMU103" s="40"/>
      <c r="GMV103" s="40"/>
      <c r="GMW103" s="40"/>
      <c r="GMX103" s="40"/>
      <c r="GMY103" s="40"/>
      <c r="GMZ103" s="40"/>
      <c r="GNA103" s="40"/>
      <c r="GNB103" s="40"/>
      <c r="GNC103" s="40"/>
      <c r="GND103" s="40"/>
      <c r="GNE103" s="40"/>
      <c r="GNF103" s="40"/>
      <c r="GNG103" s="40"/>
      <c r="GNH103" s="40"/>
      <c r="GNI103" s="40"/>
      <c r="GNJ103" s="40"/>
      <c r="GNK103" s="40"/>
      <c r="GNL103" s="40"/>
      <c r="GNM103" s="40"/>
      <c r="GNN103" s="40"/>
      <c r="GNO103" s="40"/>
      <c r="GNP103" s="40"/>
      <c r="GNQ103" s="40"/>
      <c r="GNR103" s="40"/>
      <c r="GNS103" s="40"/>
      <c r="GNT103" s="40"/>
      <c r="GNU103" s="40"/>
      <c r="GNV103" s="40"/>
      <c r="GNW103" s="40"/>
      <c r="GNX103" s="40"/>
      <c r="GNY103" s="40"/>
      <c r="GNZ103" s="40"/>
      <c r="GOA103" s="40"/>
      <c r="GOB103" s="40"/>
      <c r="GOC103" s="40"/>
      <c r="GOD103" s="40"/>
      <c r="GOE103" s="40"/>
      <c r="GOF103" s="40"/>
      <c r="GOG103" s="40"/>
      <c r="GOH103" s="40"/>
      <c r="GOI103" s="40"/>
      <c r="GOJ103" s="40"/>
      <c r="GOK103" s="40"/>
      <c r="GOL103" s="40"/>
      <c r="GOM103" s="40"/>
      <c r="GON103" s="40"/>
      <c r="GOO103" s="40"/>
      <c r="GOP103" s="40"/>
      <c r="GOQ103" s="40"/>
      <c r="GOR103" s="40"/>
      <c r="GOS103" s="40"/>
      <c r="GOT103" s="40"/>
      <c r="GOU103" s="40"/>
      <c r="GOV103" s="40"/>
      <c r="GOW103" s="40"/>
      <c r="GOX103" s="40"/>
      <c r="GOY103" s="40"/>
      <c r="GOZ103" s="40"/>
      <c r="GPA103" s="40"/>
      <c r="GPB103" s="40"/>
      <c r="GPC103" s="40"/>
      <c r="GPD103" s="40"/>
      <c r="GPE103" s="40"/>
      <c r="GPF103" s="40"/>
      <c r="GPG103" s="40"/>
      <c r="GPH103" s="40"/>
      <c r="GPI103" s="40"/>
      <c r="GPJ103" s="40"/>
      <c r="GPK103" s="40"/>
      <c r="GPL103" s="40"/>
      <c r="GPM103" s="40"/>
      <c r="GPN103" s="40"/>
      <c r="GPO103" s="40"/>
      <c r="GPP103" s="40"/>
      <c r="GPQ103" s="40"/>
      <c r="GPR103" s="40"/>
      <c r="GPS103" s="40"/>
      <c r="GPT103" s="40"/>
      <c r="GPU103" s="40"/>
      <c r="GPV103" s="40"/>
      <c r="GPW103" s="40"/>
      <c r="GPX103" s="40"/>
      <c r="GPY103" s="40"/>
      <c r="GPZ103" s="40"/>
      <c r="GQA103" s="40"/>
      <c r="GQB103" s="40"/>
      <c r="GQC103" s="40"/>
      <c r="GQD103" s="40"/>
      <c r="GQE103" s="40"/>
      <c r="GQF103" s="40"/>
      <c r="GQG103" s="40"/>
      <c r="GQH103" s="40"/>
      <c r="GQI103" s="40"/>
      <c r="GQJ103" s="40"/>
      <c r="GQK103" s="40"/>
      <c r="GQL103" s="40"/>
      <c r="GQM103" s="40"/>
      <c r="GQN103" s="40"/>
      <c r="GQO103" s="40"/>
      <c r="GQP103" s="40"/>
      <c r="GQQ103" s="40"/>
      <c r="GQR103" s="40"/>
      <c r="GQS103" s="40"/>
      <c r="GQT103" s="40"/>
      <c r="GQU103" s="40"/>
      <c r="GQV103" s="40"/>
      <c r="GQW103" s="40"/>
      <c r="GQX103" s="40"/>
      <c r="GQY103" s="40"/>
      <c r="GQZ103" s="40"/>
      <c r="GRA103" s="40"/>
      <c r="GRB103" s="40"/>
      <c r="GRC103" s="40"/>
      <c r="GRD103" s="40"/>
      <c r="GRE103" s="40"/>
      <c r="GRF103" s="40"/>
      <c r="GRG103" s="40"/>
      <c r="GRH103" s="40"/>
      <c r="GRI103" s="40"/>
      <c r="GRJ103" s="40"/>
      <c r="GRK103" s="40"/>
      <c r="GRL103" s="40"/>
      <c r="GRM103" s="40"/>
      <c r="GRN103" s="40"/>
      <c r="GRO103" s="40"/>
      <c r="GRP103" s="40"/>
      <c r="GRQ103" s="40"/>
      <c r="GRR103" s="40"/>
      <c r="GRS103" s="40"/>
      <c r="GRT103" s="40"/>
      <c r="GRU103" s="40"/>
      <c r="GRV103" s="40"/>
      <c r="GRW103" s="40"/>
      <c r="GRX103" s="40"/>
      <c r="GRY103" s="40"/>
      <c r="GRZ103" s="40"/>
      <c r="GSA103" s="40"/>
      <c r="GSB103" s="40"/>
      <c r="GSC103" s="40"/>
      <c r="GSD103" s="40"/>
      <c r="GSE103" s="40"/>
      <c r="GSF103" s="40"/>
      <c r="GSG103" s="40"/>
      <c r="GSH103" s="40"/>
      <c r="GSI103" s="40"/>
      <c r="GSJ103" s="40"/>
      <c r="GSK103" s="40"/>
      <c r="GSL103" s="40"/>
      <c r="GSM103" s="40"/>
      <c r="GSN103" s="40"/>
      <c r="GSO103" s="40"/>
      <c r="GSP103" s="40"/>
      <c r="GSQ103" s="40"/>
      <c r="GSR103" s="40"/>
      <c r="GSS103" s="40"/>
      <c r="GST103" s="40"/>
      <c r="GSU103" s="40"/>
      <c r="GSV103" s="40"/>
      <c r="GSW103" s="40"/>
      <c r="GSX103" s="40"/>
      <c r="GSY103" s="40"/>
      <c r="GSZ103" s="40"/>
      <c r="GTA103" s="40"/>
      <c r="GTB103" s="40"/>
      <c r="GTC103" s="40"/>
      <c r="GTD103" s="40"/>
      <c r="GTE103" s="40"/>
      <c r="GTF103" s="40"/>
      <c r="GTG103" s="40"/>
      <c r="GTH103" s="40"/>
      <c r="GTI103" s="40"/>
      <c r="GTJ103" s="40"/>
      <c r="GTK103" s="40"/>
      <c r="GTL103" s="40"/>
      <c r="GTM103" s="40"/>
      <c r="GTN103" s="40"/>
      <c r="GTO103" s="40"/>
      <c r="GTP103" s="40"/>
      <c r="GTQ103" s="40"/>
      <c r="GTR103" s="40"/>
      <c r="GTS103" s="40"/>
      <c r="GTT103" s="40"/>
      <c r="GTU103" s="40"/>
      <c r="GTV103" s="40"/>
      <c r="GTW103" s="40"/>
      <c r="GTX103" s="40"/>
      <c r="GTY103" s="40"/>
      <c r="GTZ103" s="40"/>
      <c r="GUA103" s="40"/>
      <c r="GUB103" s="40"/>
      <c r="GUC103" s="40"/>
      <c r="GUD103" s="40"/>
      <c r="GUE103" s="40"/>
      <c r="GUF103" s="40"/>
      <c r="GUG103" s="40"/>
      <c r="GUH103" s="40"/>
      <c r="GUI103" s="40"/>
      <c r="GUJ103" s="40"/>
      <c r="GUK103" s="40"/>
      <c r="GUL103" s="40"/>
      <c r="GUM103" s="40"/>
      <c r="GUN103" s="40"/>
      <c r="GUO103" s="40"/>
      <c r="GUP103" s="40"/>
      <c r="GUQ103" s="40"/>
      <c r="GUR103" s="40"/>
      <c r="GUS103" s="40"/>
      <c r="GUT103" s="40"/>
      <c r="GUU103" s="40"/>
      <c r="GUV103" s="40"/>
      <c r="GUW103" s="40"/>
      <c r="GUX103" s="40"/>
      <c r="GUY103" s="40"/>
      <c r="GUZ103" s="40"/>
      <c r="GVA103" s="40"/>
      <c r="GVB103" s="40"/>
      <c r="GVC103" s="40"/>
      <c r="GVD103" s="40"/>
      <c r="GVE103" s="40"/>
      <c r="GVF103" s="40"/>
      <c r="GVG103" s="40"/>
      <c r="GVH103" s="40"/>
      <c r="GVI103" s="40"/>
      <c r="GVJ103" s="40"/>
      <c r="GVK103" s="40"/>
      <c r="GVL103" s="40"/>
      <c r="GVM103" s="40"/>
      <c r="GVN103" s="40"/>
      <c r="GVO103" s="40"/>
      <c r="GVP103" s="40"/>
      <c r="GVQ103" s="40"/>
      <c r="GVR103" s="40"/>
      <c r="GVS103" s="40"/>
      <c r="GVT103" s="40"/>
      <c r="GVU103" s="40"/>
      <c r="GVV103" s="40"/>
      <c r="GVW103" s="40"/>
      <c r="GVX103" s="40"/>
      <c r="GVY103" s="40"/>
      <c r="GVZ103" s="40"/>
      <c r="GWA103" s="40"/>
      <c r="GWB103" s="40"/>
      <c r="GWC103" s="40"/>
      <c r="GWD103" s="40"/>
      <c r="GWE103" s="40"/>
      <c r="GWF103" s="40"/>
      <c r="GWG103" s="40"/>
      <c r="GWH103" s="40"/>
      <c r="GWI103" s="40"/>
      <c r="GWJ103" s="40"/>
      <c r="GWK103" s="40"/>
      <c r="GWL103" s="40"/>
      <c r="GWM103" s="40"/>
      <c r="GWN103" s="40"/>
      <c r="GWO103" s="40"/>
      <c r="GWP103" s="40"/>
      <c r="GWQ103" s="40"/>
      <c r="GWR103" s="40"/>
      <c r="GWS103" s="40"/>
      <c r="GWT103" s="40"/>
      <c r="GWU103" s="40"/>
      <c r="GWV103" s="40"/>
      <c r="GWW103" s="40"/>
      <c r="GWX103" s="40"/>
      <c r="GWY103" s="40"/>
      <c r="GWZ103" s="40"/>
      <c r="GXA103" s="40"/>
      <c r="GXB103" s="40"/>
      <c r="GXC103" s="40"/>
      <c r="GXD103" s="40"/>
      <c r="GXE103" s="40"/>
      <c r="GXF103" s="40"/>
      <c r="GXG103" s="40"/>
      <c r="GXH103" s="40"/>
      <c r="GXI103" s="40"/>
      <c r="GXJ103" s="40"/>
      <c r="GXK103" s="40"/>
      <c r="GXL103" s="40"/>
      <c r="GXM103" s="40"/>
      <c r="GXN103" s="40"/>
      <c r="GXO103" s="40"/>
      <c r="GXP103" s="40"/>
      <c r="GXQ103" s="40"/>
      <c r="GXR103" s="40"/>
      <c r="GXS103" s="40"/>
      <c r="GXT103" s="40"/>
      <c r="GXU103" s="40"/>
      <c r="GXV103" s="40"/>
      <c r="GXW103" s="40"/>
      <c r="GXX103" s="40"/>
      <c r="GXY103" s="40"/>
      <c r="GXZ103" s="40"/>
      <c r="GYA103" s="40"/>
      <c r="GYB103" s="40"/>
      <c r="GYC103" s="40"/>
      <c r="GYD103" s="40"/>
      <c r="GYE103" s="40"/>
      <c r="GYF103" s="40"/>
      <c r="GYG103" s="40"/>
      <c r="GYH103" s="40"/>
      <c r="GYI103" s="40"/>
      <c r="GYJ103" s="40"/>
      <c r="GYK103" s="40"/>
      <c r="GYL103" s="40"/>
      <c r="GYM103" s="40"/>
      <c r="GYN103" s="40"/>
      <c r="GYO103" s="40"/>
      <c r="GYP103" s="40"/>
      <c r="GYQ103" s="40"/>
      <c r="GYR103" s="40"/>
      <c r="GYS103" s="40"/>
      <c r="GYT103" s="40"/>
      <c r="GYU103" s="40"/>
      <c r="GYV103" s="40"/>
      <c r="GYW103" s="40"/>
      <c r="GYX103" s="40"/>
      <c r="GYY103" s="40"/>
      <c r="GYZ103" s="40"/>
      <c r="GZA103" s="40"/>
      <c r="GZB103" s="40"/>
      <c r="GZC103" s="40"/>
      <c r="GZD103" s="40"/>
      <c r="GZE103" s="40"/>
      <c r="GZF103" s="40"/>
      <c r="GZG103" s="40"/>
      <c r="GZH103" s="40"/>
      <c r="GZI103" s="40"/>
      <c r="GZJ103" s="40"/>
      <c r="GZK103" s="40"/>
      <c r="GZL103" s="40"/>
      <c r="GZM103" s="40"/>
      <c r="GZN103" s="40"/>
      <c r="GZO103" s="40"/>
      <c r="GZP103" s="40"/>
      <c r="GZQ103" s="40"/>
      <c r="GZR103" s="40"/>
      <c r="GZS103" s="40"/>
      <c r="GZT103" s="40"/>
      <c r="GZU103" s="40"/>
      <c r="GZV103" s="40"/>
      <c r="GZW103" s="40"/>
      <c r="GZX103" s="40"/>
      <c r="GZY103" s="40"/>
      <c r="GZZ103" s="40"/>
      <c r="HAA103" s="40"/>
      <c r="HAB103" s="40"/>
      <c r="HAC103" s="40"/>
      <c r="HAD103" s="40"/>
      <c r="HAE103" s="40"/>
      <c r="HAF103" s="40"/>
      <c r="HAG103" s="40"/>
      <c r="HAH103" s="40"/>
      <c r="HAI103" s="40"/>
      <c r="HAJ103" s="40"/>
      <c r="HAK103" s="40"/>
      <c r="HAL103" s="40"/>
      <c r="HAM103" s="40"/>
      <c r="HAN103" s="40"/>
      <c r="HAO103" s="40"/>
      <c r="HAP103" s="40"/>
      <c r="HAQ103" s="40"/>
      <c r="HAR103" s="40"/>
      <c r="HAS103" s="40"/>
      <c r="HAT103" s="40"/>
      <c r="HAU103" s="40"/>
      <c r="HAV103" s="40"/>
      <c r="HAW103" s="40"/>
      <c r="HAX103" s="40"/>
      <c r="HAY103" s="40"/>
      <c r="HAZ103" s="40"/>
      <c r="HBA103" s="40"/>
      <c r="HBB103" s="40"/>
      <c r="HBC103" s="40"/>
      <c r="HBD103" s="40"/>
      <c r="HBE103" s="40"/>
      <c r="HBF103" s="40"/>
      <c r="HBG103" s="40"/>
      <c r="HBH103" s="40"/>
      <c r="HBI103" s="40"/>
      <c r="HBJ103" s="40"/>
      <c r="HBK103" s="40"/>
      <c r="HBL103" s="40"/>
      <c r="HBM103" s="40"/>
      <c r="HBN103" s="40"/>
      <c r="HBO103" s="40"/>
      <c r="HBP103" s="40"/>
      <c r="HBQ103" s="40"/>
      <c r="HBR103" s="40"/>
      <c r="HBS103" s="40"/>
      <c r="HBT103" s="40"/>
      <c r="HBU103" s="40"/>
      <c r="HBV103" s="40"/>
      <c r="HBW103" s="40"/>
      <c r="HBX103" s="40"/>
      <c r="HBY103" s="40"/>
      <c r="HBZ103" s="40"/>
      <c r="HCA103" s="40"/>
      <c r="HCB103" s="40"/>
      <c r="HCC103" s="40"/>
      <c r="HCD103" s="40"/>
      <c r="HCE103" s="40"/>
      <c r="HCF103" s="40"/>
      <c r="HCG103" s="40"/>
      <c r="HCH103" s="40"/>
      <c r="HCI103" s="40"/>
      <c r="HCJ103" s="40"/>
      <c r="HCK103" s="40"/>
      <c r="HCL103" s="40"/>
      <c r="HCM103" s="40"/>
      <c r="HCN103" s="40"/>
      <c r="HCO103" s="40"/>
      <c r="HCP103" s="40"/>
      <c r="HCQ103" s="40"/>
      <c r="HCR103" s="40"/>
      <c r="HCS103" s="40"/>
      <c r="HCT103" s="40"/>
      <c r="HCU103" s="40"/>
      <c r="HCV103" s="40"/>
      <c r="HCW103" s="40"/>
      <c r="HCX103" s="40"/>
      <c r="HCY103" s="40"/>
      <c r="HCZ103" s="40"/>
      <c r="HDA103" s="40"/>
      <c r="HDB103" s="40"/>
      <c r="HDC103" s="40"/>
      <c r="HDD103" s="40"/>
      <c r="HDE103" s="40"/>
      <c r="HDF103" s="40"/>
      <c r="HDG103" s="40"/>
      <c r="HDH103" s="40"/>
      <c r="HDI103" s="40"/>
      <c r="HDJ103" s="40"/>
      <c r="HDK103" s="40"/>
      <c r="HDL103" s="40"/>
      <c r="HDM103" s="40"/>
      <c r="HDN103" s="40"/>
      <c r="HDO103" s="40"/>
      <c r="HDP103" s="40"/>
      <c r="HDQ103" s="40"/>
      <c r="HDR103" s="40"/>
      <c r="HDS103" s="40"/>
      <c r="HDT103" s="40"/>
      <c r="HDU103" s="40"/>
      <c r="HDV103" s="40"/>
      <c r="HDW103" s="40"/>
      <c r="HDX103" s="40"/>
      <c r="HDY103" s="40"/>
      <c r="HDZ103" s="40"/>
      <c r="HEA103" s="40"/>
      <c r="HEB103" s="40"/>
      <c r="HEC103" s="40"/>
      <c r="HED103" s="40"/>
      <c r="HEE103" s="40"/>
      <c r="HEF103" s="40"/>
      <c r="HEG103" s="40"/>
      <c r="HEH103" s="40"/>
      <c r="HEI103" s="40"/>
      <c r="HEJ103" s="40"/>
      <c r="HEK103" s="40"/>
      <c r="HEL103" s="40"/>
      <c r="HEM103" s="40"/>
      <c r="HEN103" s="40"/>
      <c r="HEO103" s="40"/>
      <c r="HEP103" s="40"/>
      <c r="HEQ103" s="40"/>
      <c r="HER103" s="40"/>
      <c r="HES103" s="40"/>
      <c r="HET103" s="40"/>
      <c r="HEU103" s="40"/>
      <c r="HEV103" s="40"/>
      <c r="HEW103" s="40"/>
      <c r="HEX103" s="40"/>
      <c r="HEY103" s="40"/>
      <c r="HEZ103" s="40"/>
      <c r="HFA103" s="40"/>
      <c r="HFB103" s="40"/>
      <c r="HFC103" s="40"/>
      <c r="HFD103" s="40"/>
      <c r="HFE103" s="40"/>
      <c r="HFF103" s="40"/>
      <c r="HFG103" s="40"/>
      <c r="HFH103" s="40"/>
      <c r="HFI103" s="40"/>
      <c r="HFJ103" s="40"/>
      <c r="HFK103" s="40"/>
      <c r="HFL103" s="40"/>
      <c r="HFM103" s="40"/>
      <c r="HFN103" s="40"/>
      <c r="HFO103" s="40"/>
      <c r="HFP103" s="40"/>
      <c r="HFQ103" s="40"/>
      <c r="HFR103" s="40"/>
      <c r="HFS103" s="40"/>
      <c r="HFT103" s="40"/>
      <c r="HFU103" s="40"/>
      <c r="HFV103" s="40"/>
      <c r="HFW103" s="40"/>
      <c r="HFX103" s="40"/>
      <c r="HFY103" s="40"/>
      <c r="HFZ103" s="40"/>
      <c r="HGA103" s="40"/>
      <c r="HGB103" s="40"/>
      <c r="HGC103" s="40"/>
      <c r="HGD103" s="40"/>
      <c r="HGE103" s="40"/>
      <c r="HGF103" s="40"/>
      <c r="HGG103" s="40"/>
      <c r="HGH103" s="40"/>
      <c r="HGI103" s="40"/>
      <c r="HGJ103" s="40"/>
      <c r="HGK103" s="40"/>
      <c r="HGL103" s="40"/>
      <c r="HGM103" s="40"/>
      <c r="HGN103" s="40"/>
      <c r="HGO103" s="40"/>
      <c r="HGP103" s="40"/>
      <c r="HGQ103" s="40"/>
      <c r="HGR103" s="40"/>
      <c r="HGS103" s="40"/>
      <c r="HGT103" s="40"/>
      <c r="HGU103" s="40"/>
      <c r="HGV103" s="40"/>
      <c r="HGW103" s="40"/>
      <c r="HGX103" s="40"/>
      <c r="HGY103" s="40"/>
      <c r="HGZ103" s="40"/>
      <c r="HHA103" s="40"/>
      <c r="HHB103" s="40"/>
      <c r="HHC103" s="40"/>
      <c r="HHD103" s="40"/>
      <c r="HHE103" s="40"/>
      <c r="HHF103" s="40"/>
      <c r="HHG103" s="40"/>
      <c r="HHH103" s="40"/>
      <c r="HHI103" s="40"/>
      <c r="HHJ103" s="40"/>
      <c r="HHK103" s="40"/>
      <c r="HHL103" s="40"/>
      <c r="HHM103" s="40"/>
      <c r="HHN103" s="40"/>
      <c r="HHO103" s="40"/>
      <c r="HHP103" s="40"/>
      <c r="HHQ103" s="40"/>
      <c r="HHR103" s="40"/>
      <c r="HHS103" s="40"/>
      <c r="HHT103" s="40"/>
      <c r="HHU103" s="40"/>
      <c r="HHV103" s="40"/>
      <c r="HHW103" s="40"/>
      <c r="HHX103" s="40"/>
      <c r="HHY103" s="40"/>
      <c r="HHZ103" s="40"/>
      <c r="HIA103" s="40"/>
      <c r="HIB103" s="40"/>
      <c r="HIC103" s="40"/>
      <c r="HID103" s="40"/>
      <c r="HIE103" s="40"/>
      <c r="HIF103" s="40"/>
      <c r="HIG103" s="40"/>
      <c r="HIH103" s="40"/>
      <c r="HII103" s="40"/>
      <c r="HIJ103" s="40"/>
      <c r="HIK103" s="40"/>
      <c r="HIL103" s="40"/>
      <c r="HIM103" s="40"/>
      <c r="HIN103" s="40"/>
      <c r="HIO103" s="40"/>
      <c r="HIP103" s="40"/>
      <c r="HIQ103" s="40"/>
      <c r="HIR103" s="40"/>
      <c r="HIS103" s="40"/>
      <c r="HIT103" s="40"/>
      <c r="HIU103" s="40"/>
      <c r="HIV103" s="40"/>
      <c r="HIW103" s="40"/>
      <c r="HIX103" s="40"/>
      <c r="HIY103" s="40"/>
      <c r="HIZ103" s="40"/>
      <c r="HJA103" s="40"/>
      <c r="HJB103" s="40"/>
      <c r="HJC103" s="40"/>
      <c r="HJD103" s="40"/>
      <c r="HJE103" s="40"/>
      <c r="HJF103" s="40"/>
      <c r="HJG103" s="40"/>
      <c r="HJH103" s="40"/>
      <c r="HJI103" s="40"/>
      <c r="HJJ103" s="40"/>
      <c r="HJK103" s="40"/>
      <c r="HJL103" s="40"/>
      <c r="HJM103" s="40"/>
      <c r="HJN103" s="40"/>
      <c r="HJO103" s="40"/>
      <c r="HJP103" s="40"/>
      <c r="HJQ103" s="40"/>
      <c r="HJR103" s="40"/>
      <c r="HJS103" s="40"/>
      <c r="HJT103" s="40"/>
      <c r="HJU103" s="40"/>
      <c r="HJV103" s="40"/>
      <c r="HJW103" s="40"/>
      <c r="HJX103" s="40"/>
      <c r="HJY103" s="40"/>
      <c r="HJZ103" s="40"/>
      <c r="HKA103" s="40"/>
      <c r="HKB103" s="40"/>
      <c r="HKC103" s="40"/>
      <c r="HKD103" s="40"/>
      <c r="HKE103" s="40"/>
      <c r="HKF103" s="40"/>
      <c r="HKG103" s="40"/>
      <c r="HKH103" s="40"/>
      <c r="HKI103" s="40"/>
      <c r="HKJ103" s="40"/>
      <c r="HKK103" s="40"/>
      <c r="HKL103" s="40"/>
      <c r="HKM103" s="40"/>
      <c r="HKN103" s="40"/>
      <c r="HKO103" s="40"/>
      <c r="HKP103" s="40"/>
      <c r="HKQ103" s="40"/>
      <c r="HKR103" s="40"/>
      <c r="HKS103" s="40"/>
      <c r="HKT103" s="40"/>
      <c r="HKU103" s="40"/>
      <c r="HKV103" s="40"/>
      <c r="HKW103" s="40"/>
      <c r="HKX103" s="40"/>
      <c r="HKY103" s="40"/>
      <c r="HKZ103" s="40"/>
      <c r="HLA103" s="40"/>
      <c r="HLB103" s="40"/>
      <c r="HLC103" s="40"/>
      <c r="HLD103" s="40"/>
      <c r="HLE103" s="40"/>
      <c r="HLF103" s="40"/>
      <c r="HLG103" s="40"/>
      <c r="HLH103" s="40"/>
      <c r="HLI103" s="40"/>
      <c r="HLJ103" s="40"/>
      <c r="HLK103" s="40"/>
      <c r="HLL103" s="40"/>
      <c r="HLM103" s="40"/>
      <c r="HLN103" s="40"/>
      <c r="HLO103" s="40"/>
      <c r="HLP103" s="40"/>
      <c r="HLQ103" s="40"/>
      <c r="HLR103" s="40"/>
      <c r="HLS103" s="40"/>
      <c r="HLT103" s="40"/>
      <c r="HLU103" s="40"/>
      <c r="HLV103" s="40"/>
      <c r="HLW103" s="40"/>
      <c r="HLX103" s="40"/>
      <c r="HLY103" s="40"/>
      <c r="HLZ103" s="40"/>
      <c r="HMA103" s="40"/>
      <c r="HMB103" s="40"/>
      <c r="HMC103" s="40"/>
      <c r="HMD103" s="40"/>
      <c r="HME103" s="40"/>
      <c r="HMF103" s="40"/>
      <c r="HMG103" s="40"/>
      <c r="HMH103" s="40"/>
      <c r="HMI103" s="40"/>
      <c r="HMJ103" s="40"/>
      <c r="HMK103" s="40"/>
      <c r="HML103" s="40"/>
      <c r="HMM103" s="40"/>
      <c r="HMN103" s="40"/>
      <c r="HMO103" s="40"/>
      <c r="HMP103" s="40"/>
      <c r="HMQ103" s="40"/>
      <c r="HMR103" s="40"/>
      <c r="HMS103" s="40"/>
      <c r="HMT103" s="40"/>
      <c r="HMU103" s="40"/>
      <c r="HMV103" s="40"/>
      <c r="HMW103" s="40"/>
      <c r="HMX103" s="40"/>
      <c r="HMY103" s="40"/>
      <c r="HMZ103" s="40"/>
      <c r="HNA103" s="40"/>
      <c r="HNB103" s="40"/>
      <c r="HNC103" s="40"/>
      <c r="HND103" s="40"/>
      <c r="HNE103" s="40"/>
      <c r="HNF103" s="40"/>
      <c r="HNG103" s="40"/>
      <c r="HNH103" s="40"/>
      <c r="HNI103" s="40"/>
      <c r="HNJ103" s="40"/>
      <c r="HNK103" s="40"/>
      <c r="HNL103" s="40"/>
      <c r="HNM103" s="40"/>
      <c r="HNN103" s="40"/>
      <c r="HNO103" s="40"/>
      <c r="HNP103" s="40"/>
      <c r="HNQ103" s="40"/>
      <c r="HNR103" s="40"/>
      <c r="HNS103" s="40"/>
      <c r="HNT103" s="40"/>
      <c r="HNU103" s="40"/>
      <c r="HNV103" s="40"/>
      <c r="HNW103" s="40"/>
      <c r="HNX103" s="40"/>
      <c r="HNY103" s="40"/>
      <c r="HNZ103" s="40"/>
      <c r="HOA103" s="40"/>
      <c r="HOB103" s="40"/>
      <c r="HOC103" s="40"/>
      <c r="HOD103" s="40"/>
      <c r="HOE103" s="40"/>
      <c r="HOF103" s="40"/>
      <c r="HOG103" s="40"/>
      <c r="HOH103" s="40"/>
      <c r="HOI103" s="40"/>
      <c r="HOJ103" s="40"/>
      <c r="HOK103" s="40"/>
      <c r="HOL103" s="40"/>
      <c r="HOM103" s="40"/>
      <c r="HON103" s="40"/>
      <c r="HOO103" s="40"/>
      <c r="HOP103" s="40"/>
      <c r="HOQ103" s="40"/>
      <c r="HOR103" s="40"/>
      <c r="HOS103" s="40"/>
      <c r="HOT103" s="40"/>
      <c r="HOU103" s="40"/>
      <c r="HOV103" s="40"/>
      <c r="HOW103" s="40"/>
      <c r="HOX103" s="40"/>
      <c r="HOY103" s="40"/>
      <c r="HOZ103" s="40"/>
      <c r="HPA103" s="40"/>
      <c r="HPB103" s="40"/>
      <c r="HPC103" s="40"/>
      <c r="HPD103" s="40"/>
      <c r="HPE103" s="40"/>
      <c r="HPF103" s="40"/>
      <c r="HPG103" s="40"/>
      <c r="HPH103" s="40"/>
      <c r="HPI103" s="40"/>
      <c r="HPJ103" s="40"/>
      <c r="HPK103" s="40"/>
      <c r="HPL103" s="40"/>
      <c r="HPM103" s="40"/>
      <c r="HPN103" s="40"/>
      <c r="HPO103" s="40"/>
      <c r="HPP103" s="40"/>
      <c r="HPQ103" s="40"/>
      <c r="HPR103" s="40"/>
      <c r="HPS103" s="40"/>
      <c r="HPT103" s="40"/>
      <c r="HPU103" s="40"/>
      <c r="HPV103" s="40"/>
      <c r="HPW103" s="40"/>
      <c r="HPX103" s="40"/>
      <c r="HPY103" s="40"/>
      <c r="HPZ103" s="40"/>
      <c r="HQA103" s="40"/>
      <c r="HQB103" s="40"/>
      <c r="HQC103" s="40"/>
      <c r="HQD103" s="40"/>
      <c r="HQE103" s="40"/>
      <c r="HQF103" s="40"/>
      <c r="HQG103" s="40"/>
      <c r="HQH103" s="40"/>
      <c r="HQI103" s="40"/>
      <c r="HQJ103" s="40"/>
      <c r="HQK103" s="40"/>
      <c r="HQL103" s="40"/>
      <c r="HQM103" s="40"/>
      <c r="HQN103" s="40"/>
      <c r="HQO103" s="40"/>
      <c r="HQP103" s="40"/>
      <c r="HQQ103" s="40"/>
      <c r="HQR103" s="40"/>
      <c r="HQS103" s="40"/>
      <c r="HQT103" s="40"/>
      <c r="HQU103" s="40"/>
      <c r="HQV103" s="40"/>
      <c r="HQW103" s="40"/>
      <c r="HQX103" s="40"/>
      <c r="HQY103" s="40"/>
      <c r="HQZ103" s="40"/>
      <c r="HRA103" s="40"/>
      <c r="HRB103" s="40"/>
      <c r="HRC103" s="40"/>
      <c r="HRD103" s="40"/>
      <c r="HRE103" s="40"/>
      <c r="HRF103" s="40"/>
      <c r="HRG103" s="40"/>
      <c r="HRH103" s="40"/>
      <c r="HRI103" s="40"/>
      <c r="HRJ103" s="40"/>
      <c r="HRK103" s="40"/>
      <c r="HRL103" s="40"/>
      <c r="HRM103" s="40"/>
      <c r="HRN103" s="40"/>
      <c r="HRO103" s="40"/>
      <c r="HRP103" s="40"/>
      <c r="HRQ103" s="40"/>
      <c r="HRR103" s="40"/>
      <c r="HRS103" s="40"/>
      <c r="HRT103" s="40"/>
      <c r="HRU103" s="40"/>
      <c r="HRV103" s="40"/>
      <c r="HRW103" s="40"/>
      <c r="HRX103" s="40"/>
      <c r="HRY103" s="40"/>
      <c r="HRZ103" s="40"/>
      <c r="HSA103" s="40"/>
      <c r="HSB103" s="40"/>
      <c r="HSC103" s="40"/>
      <c r="HSD103" s="40"/>
      <c r="HSE103" s="40"/>
      <c r="HSF103" s="40"/>
      <c r="HSG103" s="40"/>
      <c r="HSH103" s="40"/>
      <c r="HSI103" s="40"/>
      <c r="HSJ103" s="40"/>
      <c r="HSK103" s="40"/>
      <c r="HSL103" s="40"/>
      <c r="HSM103" s="40"/>
      <c r="HSN103" s="40"/>
      <c r="HSO103" s="40"/>
      <c r="HSP103" s="40"/>
      <c r="HSQ103" s="40"/>
      <c r="HSR103" s="40"/>
      <c r="HSS103" s="40"/>
      <c r="HST103" s="40"/>
      <c r="HSU103" s="40"/>
      <c r="HSV103" s="40"/>
      <c r="HSW103" s="40"/>
      <c r="HSX103" s="40"/>
      <c r="HSY103" s="40"/>
      <c r="HSZ103" s="40"/>
      <c r="HTA103" s="40"/>
      <c r="HTB103" s="40"/>
      <c r="HTC103" s="40"/>
      <c r="HTD103" s="40"/>
      <c r="HTE103" s="40"/>
      <c r="HTF103" s="40"/>
      <c r="HTG103" s="40"/>
      <c r="HTH103" s="40"/>
      <c r="HTI103" s="40"/>
      <c r="HTJ103" s="40"/>
      <c r="HTK103" s="40"/>
      <c r="HTL103" s="40"/>
      <c r="HTM103" s="40"/>
      <c r="HTN103" s="40"/>
      <c r="HTO103" s="40"/>
      <c r="HTP103" s="40"/>
      <c r="HTQ103" s="40"/>
      <c r="HTR103" s="40"/>
      <c r="HTS103" s="40"/>
      <c r="HTT103" s="40"/>
      <c r="HTU103" s="40"/>
      <c r="HTV103" s="40"/>
      <c r="HTW103" s="40"/>
      <c r="HTX103" s="40"/>
      <c r="HTY103" s="40"/>
      <c r="HTZ103" s="40"/>
      <c r="HUA103" s="40"/>
      <c r="HUB103" s="40"/>
      <c r="HUC103" s="40"/>
      <c r="HUD103" s="40"/>
      <c r="HUE103" s="40"/>
      <c r="HUF103" s="40"/>
      <c r="HUG103" s="40"/>
      <c r="HUH103" s="40"/>
      <c r="HUI103" s="40"/>
      <c r="HUJ103" s="40"/>
      <c r="HUK103" s="40"/>
      <c r="HUL103" s="40"/>
      <c r="HUM103" s="40"/>
      <c r="HUN103" s="40"/>
      <c r="HUO103" s="40"/>
      <c r="HUP103" s="40"/>
      <c r="HUQ103" s="40"/>
      <c r="HUR103" s="40"/>
      <c r="HUS103" s="40"/>
      <c r="HUT103" s="40"/>
      <c r="HUU103" s="40"/>
      <c r="HUV103" s="40"/>
      <c r="HUW103" s="40"/>
      <c r="HUX103" s="40"/>
      <c r="HUY103" s="40"/>
      <c r="HUZ103" s="40"/>
      <c r="HVA103" s="40"/>
      <c r="HVB103" s="40"/>
      <c r="HVC103" s="40"/>
      <c r="HVD103" s="40"/>
      <c r="HVE103" s="40"/>
      <c r="HVF103" s="40"/>
      <c r="HVG103" s="40"/>
      <c r="HVH103" s="40"/>
      <c r="HVI103" s="40"/>
      <c r="HVJ103" s="40"/>
      <c r="HVK103" s="40"/>
      <c r="HVL103" s="40"/>
      <c r="HVM103" s="40"/>
      <c r="HVN103" s="40"/>
      <c r="HVO103" s="40"/>
      <c r="HVP103" s="40"/>
      <c r="HVQ103" s="40"/>
      <c r="HVR103" s="40"/>
      <c r="HVS103" s="40"/>
      <c r="HVT103" s="40"/>
      <c r="HVU103" s="40"/>
      <c r="HVV103" s="40"/>
      <c r="HVW103" s="40"/>
      <c r="HVX103" s="40"/>
      <c r="HVY103" s="40"/>
      <c r="HVZ103" s="40"/>
      <c r="HWA103" s="40"/>
      <c r="HWB103" s="40"/>
      <c r="HWC103" s="40"/>
      <c r="HWD103" s="40"/>
      <c r="HWE103" s="40"/>
      <c r="HWF103" s="40"/>
      <c r="HWG103" s="40"/>
      <c r="HWH103" s="40"/>
      <c r="HWI103" s="40"/>
      <c r="HWJ103" s="40"/>
      <c r="HWK103" s="40"/>
      <c r="HWL103" s="40"/>
      <c r="HWM103" s="40"/>
      <c r="HWN103" s="40"/>
      <c r="HWO103" s="40"/>
      <c r="HWP103" s="40"/>
      <c r="HWQ103" s="40"/>
      <c r="HWR103" s="40"/>
      <c r="HWS103" s="40"/>
      <c r="HWT103" s="40"/>
      <c r="HWU103" s="40"/>
      <c r="HWV103" s="40"/>
      <c r="HWW103" s="40"/>
      <c r="HWX103" s="40"/>
      <c r="HWY103" s="40"/>
      <c r="HWZ103" s="40"/>
      <c r="HXA103" s="40"/>
      <c r="HXB103" s="40"/>
      <c r="HXC103" s="40"/>
      <c r="HXD103" s="40"/>
      <c r="HXE103" s="40"/>
      <c r="HXF103" s="40"/>
      <c r="HXG103" s="40"/>
      <c r="HXH103" s="40"/>
      <c r="HXI103" s="40"/>
      <c r="HXJ103" s="40"/>
      <c r="HXK103" s="40"/>
      <c r="HXL103" s="40"/>
      <c r="HXM103" s="40"/>
      <c r="HXN103" s="40"/>
      <c r="HXO103" s="40"/>
      <c r="HXP103" s="40"/>
      <c r="HXQ103" s="40"/>
      <c r="HXR103" s="40"/>
      <c r="HXS103" s="40"/>
      <c r="HXT103" s="40"/>
      <c r="HXU103" s="40"/>
      <c r="HXV103" s="40"/>
      <c r="HXW103" s="40"/>
      <c r="HXX103" s="40"/>
      <c r="HXY103" s="40"/>
      <c r="HXZ103" s="40"/>
      <c r="HYA103" s="40"/>
      <c r="HYB103" s="40"/>
      <c r="HYC103" s="40"/>
      <c r="HYD103" s="40"/>
      <c r="HYE103" s="40"/>
      <c r="HYF103" s="40"/>
      <c r="HYG103" s="40"/>
      <c r="HYH103" s="40"/>
      <c r="HYI103" s="40"/>
      <c r="HYJ103" s="40"/>
      <c r="HYK103" s="40"/>
      <c r="HYL103" s="40"/>
      <c r="HYM103" s="40"/>
      <c r="HYN103" s="40"/>
      <c r="HYO103" s="40"/>
      <c r="HYP103" s="40"/>
      <c r="HYQ103" s="40"/>
      <c r="HYR103" s="40"/>
      <c r="HYS103" s="40"/>
      <c r="HYT103" s="40"/>
      <c r="HYU103" s="40"/>
      <c r="HYV103" s="40"/>
      <c r="HYW103" s="40"/>
      <c r="HYX103" s="40"/>
      <c r="HYY103" s="40"/>
      <c r="HYZ103" s="40"/>
      <c r="HZA103" s="40"/>
      <c r="HZB103" s="40"/>
      <c r="HZC103" s="40"/>
      <c r="HZD103" s="40"/>
      <c r="HZE103" s="40"/>
      <c r="HZF103" s="40"/>
      <c r="HZG103" s="40"/>
      <c r="HZH103" s="40"/>
      <c r="HZI103" s="40"/>
      <c r="HZJ103" s="40"/>
      <c r="HZK103" s="40"/>
      <c r="HZL103" s="40"/>
      <c r="HZM103" s="40"/>
      <c r="HZN103" s="40"/>
      <c r="HZO103" s="40"/>
      <c r="HZP103" s="40"/>
      <c r="HZQ103" s="40"/>
      <c r="HZR103" s="40"/>
      <c r="HZS103" s="40"/>
      <c r="HZT103" s="40"/>
      <c r="HZU103" s="40"/>
      <c r="HZV103" s="40"/>
      <c r="HZW103" s="40"/>
      <c r="HZX103" s="40"/>
      <c r="HZY103" s="40"/>
      <c r="HZZ103" s="40"/>
      <c r="IAA103" s="40"/>
      <c r="IAB103" s="40"/>
      <c r="IAC103" s="40"/>
      <c r="IAD103" s="40"/>
      <c r="IAE103" s="40"/>
      <c r="IAF103" s="40"/>
      <c r="IAG103" s="40"/>
      <c r="IAH103" s="40"/>
      <c r="IAI103" s="40"/>
      <c r="IAJ103" s="40"/>
      <c r="IAK103" s="40"/>
      <c r="IAL103" s="40"/>
      <c r="IAM103" s="40"/>
      <c r="IAN103" s="40"/>
      <c r="IAO103" s="40"/>
      <c r="IAP103" s="40"/>
      <c r="IAQ103" s="40"/>
      <c r="IAR103" s="40"/>
      <c r="IAS103" s="40"/>
      <c r="IAT103" s="40"/>
      <c r="IAU103" s="40"/>
      <c r="IAV103" s="40"/>
      <c r="IAW103" s="40"/>
      <c r="IAX103" s="40"/>
      <c r="IAY103" s="40"/>
      <c r="IAZ103" s="40"/>
      <c r="IBA103" s="40"/>
      <c r="IBB103" s="40"/>
      <c r="IBC103" s="40"/>
      <c r="IBD103" s="40"/>
      <c r="IBE103" s="40"/>
      <c r="IBF103" s="40"/>
      <c r="IBG103" s="40"/>
      <c r="IBH103" s="40"/>
      <c r="IBI103" s="40"/>
      <c r="IBJ103" s="40"/>
      <c r="IBK103" s="40"/>
      <c r="IBL103" s="40"/>
      <c r="IBM103" s="40"/>
      <c r="IBN103" s="40"/>
      <c r="IBO103" s="40"/>
      <c r="IBP103" s="40"/>
      <c r="IBQ103" s="40"/>
      <c r="IBR103" s="40"/>
      <c r="IBS103" s="40"/>
      <c r="IBT103" s="40"/>
      <c r="IBU103" s="40"/>
      <c r="IBV103" s="40"/>
      <c r="IBW103" s="40"/>
      <c r="IBX103" s="40"/>
      <c r="IBY103" s="40"/>
      <c r="IBZ103" s="40"/>
      <c r="ICA103" s="40"/>
      <c r="ICB103" s="40"/>
      <c r="ICC103" s="40"/>
      <c r="ICD103" s="40"/>
      <c r="ICE103" s="40"/>
      <c r="ICF103" s="40"/>
      <c r="ICG103" s="40"/>
      <c r="ICH103" s="40"/>
      <c r="ICI103" s="40"/>
      <c r="ICJ103" s="40"/>
      <c r="ICK103" s="40"/>
      <c r="ICL103" s="40"/>
      <c r="ICM103" s="40"/>
      <c r="ICN103" s="40"/>
      <c r="ICO103" s="40"/>
      <c r="ICP103" s="40"/>
      <c r="ICQ103" s="40"/>
      <c r="ICR103" s="40"/>
      <c r="ICS103" s="40"/>
      <c r="ICT103" s="40"/>
      <c r="ICU103" s="40"/>
      <c r="ICV103" s="40"/>
      <c r="ICW103" s="40"/>
      <c r="ICX103" s="40"/>
      <c r="ICY103" s="40"/>
      <c r="ICZ103" s="40"/>
      <c r="IDA103" s="40"/>
      <c r="IDB103" s="40"/>
      <c r="IDC103" s="40"/>
      <c r="IDD103" s="40"/>
      <c r="IDE103" s="40"/>
      <c r="IDF103" s="40"/>
      <c r="IDG103" s="40"/>
      <c r="IDH103" s="40"/>
      <c r="IDI103" s="40"/>
      <c r="IDJ103" s="40"/>
      <c r="IDK103" s="40"/>
      <c r="IDL103" s="40"/>
      <c r="IDM103" s="40"/>
      <c r="IDN103" s="40"/>
      <c r="IDO103" s="40"/>
      <c r="IDP103" s="40"/>
      <c r="IDQ103" s="40"/>
      <c r="IDR103" s="40"/>
      <c r="IDS103" s="40"/>
      <c r="IDT103" s="40"/>
      <c r="IDU103" s="40"/>
      <c r="IDV103" s="40"/>
      <c r="IDW103" s="40"/>
      <c r="IDX103" s="40"/>
      <c r="IDY103" s="40"/>
      <c r="IDZ103" s="40"/>
      <c r="IEA103" s="40"/>
      <c r="IEB103" s="40"/>
      <c r="IEC103" s="40"/>
      <c r="IED103" s="40"/>
      <c r="IEE103" s="40"/>
      <c r="IEF103" s="40"/>
      <c r="IEG103" s="40"/>
      <c r="IEH103" s="40"/>
      <c r="IEI103" s="40"/>
      <c r="IEJ103" s="40"/>
      <c r="IEK103" s="40"/>
      <c r="IEL103" s="40"/>
      <c r="IEM103" s="40"/>
      <c r="IEN103" s="40"/>
      <c r="IEO103" s="40"/>
      <c r="IEP103" s="40"/>
      <c r="IEQ103" s="40"/>
      <c r="IER103" s="40"/>
      <c r="IES103" s="40"/>
      <c r="IET103" s="40"/>
      <c r="IEU103" s="40"/>
      <c r="IEV103" s="40"/>
      <c r="IEW103" s="40"/>
      <c r="IEX103" s="40"/>
      <c r="IEY103" s="40"/>
      <c r="IEZ103" s="40"/>
      <c r="IFA103" s="40"/>
      <c r="IFB103" s="40"/>
      <c r="IFC103" s="40"/>
      <c r="IFD103" s="40"/>
      <c r="IFE103" s="40"/>
      <c r="IFF103" s="40"/>
      <c r="IFG103" s="40"/>
      <c r="IFH103" s="40"/>
      <c r="IFI103" s="40"/>
      <c r="IFJ103" s="40"/>
      <c r="IFK103" s="40"/>
      <c r="IFL103" s="40"/>
      <c r="IFM103" s="40"/>
      <c r="IFN103" s="40"/>
      <c r="IFO103" s="40"/>
      <c r="IFP103" s="40"/>
      <c r="IFQ103" s="40"/>
      <c r="IFR103" s="40"/>
      <c r="IFS103" s="40"/>
      <c r="IFT103" s="40"/>
      <c r="IFU103" s="40"/>
      <c r="IFV103" s="40"/>
      <c r="IFW103" s="40"/>
      <c r="IFX103" s="40"/>
      <c r="IFY103" s="40"/>
      <c r="IFZ103" s="40"/>
      <c r="IGA103" s="40"/>
      <c r="IGB103" s="40"/>
      <c r="IGC103" s="40"/>
      <c r="IGD103" s="40"/>
      <c r="IGE103" s="40"/>
      <c r="IGF103" s="40"/>
      <c r="IGG103" s="40"/>
      <c r="IGH103" s="40"/>
      <c r="IGI103" s="40"/>
      <c r="IGJ103" s="40"/>
      <c r="IGK103" s="40"/>
      <c r="IGL103" s="40"/>
      <c r="IGM103" s="40"/>
      <c r="IGN103" s="40"/>
      <c r="IGO103" s="40"/>
      <c r="IGP103" s="40"/>
      <c r="IGQ103" s="40"/>
      <c r="IGR103" s="40"/>
      <c r="IGS103" s="40"/>
      <c r="IGT103" s="40"/>
      <c r="IGU103" s="40"/>
      <c r="IGV103" s="40"/>
      <c r="IGW103" s="40"/>
      <c r="IGX103" s="40"/>
      <c r="IGY103" s="40"/>
      <c r="IGZ103" s="40"/>
      <c r="IHA103" s="40"/>
      <c r="IHB103" s="40"/>
      <c r="IHC103" s="40"/>
      <c r="IHD103" s="40"/>
      <c r="IHE103" s="40"/>
      <c r="IHF103" s="40"/>
      <c r="IHG103" s="40"/>
      <c r="IHH103" s="40"/>
      <c r="IHI103" s="40"/>
      <c r="IHJ103" s="40"/>
      <c r="IHK103" s="40"/>
      <c r="IHL103" s="40"/>
      <c r="IHM103" s="40"/>
      <c r="IHN103" s="40"/>
      <c r="IHO103" s="40"/>
      <c r="IHP103" s="40"/>
      <c r="IHQ103" s="40"/>
      <c r="IHR103" s="40"/>
      <c r="IHS103" s="40"/>
      <c r="IHT103" s="40"/>
      <c r="IHU103" s="40"/>
      <c r="IHV103" s="40"/>
      <c r="IHW103" s="40"/>
      <c r="IHX103" s="40"/>
      <c r="IHY103" s="40"/>
      <c r="IHZ103" s="40"/>
      <c r="IIA103" s="40"/>
      <c r="IIB103" s="40"/>
      <c r="IIC103" s="40"/>
      <c r="IID103" s="40"/>
      <c r="IIE103" s="40"/>
      <c r="IIF103" s="40"/>
      <c r="IIG103" s="40"/>
      <c r="IIH103" s="40"/>
      <c r="III103" s="40"/>
      <c r="IIJ103" s="40"/>
      <c r="IIK103" s="40"/>
      <c r="IIL103" s="40"/>
      <c r="IIM103" s="40"/>
      <c r="IIN103" s="40"/>
      <c r="IIO103" s="40"/>
      <c r="IIP103" s="40"/>
      <c r="IIQ103" s="40"/>
      <c r="IIR103" s="40"/>
      <c r="IIS103" s="40"/>
      <c r="IIT103" s="40"/>
      <c r="IIU103" s="40"/>
      <c r="IIV103" s="40"/>
      <c r="IIW103" s="40"/>
      <c r="IIX103" s="40"/>
      <c r="IIY103" s="40"/>
      <c r="IIZ103" s="40"/>
      <c r="IJA103" s="40"/>
      <c r="IJB103" s="40"/>
      <c r="IJC103" s="40"/>
      <c r="IJD103" s="40"/>
      <c r="IJE103" s="40"/>
      <c r="IJF103" s="40"/>
      <c r="IJG103" s="40"/>
      <c r="IJH103" s="40"/>
      <c r="IJI103" s="40"/>
      <c r="IJJ103" s="40"/>
      <c r="IJK103" s="40"/>
      <c r="IJL103" s="40"/>
      <c r="IJM103" s="40"/>
      <c r="IJN103" s="40"/>
      <c r="IJO103" s="40"/>
      <c r="IJP103" s="40"/>
      <c r="IJQ103" s="40"/>
      <c r="IJR103" s="40"/>
      <c r="IJS103" s="40"/>
      <c r="IJT103" s="40"/>
      <c r="IJU103" s="40"/>
      <c r="IJV103" s="40"/>
      <c r="IJW103" s="40"/>
      <c r="IJX103" s="40"/>
      <c r="IJY103" s="40"/>
      <c r="IJZ103" s="40"/>
      <c r="IKA103" s="40"/>
      <c r="IKB103" s="40"/>
      <c r="IKC103" s="40"/>
      <c r="IKD103" s="40"/>
      <c r="IKE103" s="40"/>
      <c r="IKF103" s="40"/>
      <c r="IKG103" s="40"/>
      <c r="IKH103" s="40"/>
      <c r="IKI103" s="40"/>
      <c r="IKJ103" s="40"/>
      <c r="IKK103" s="40"/>
      <c r="IKL103" s="40"/>
      <c r="IKM103" s="40"/>
      <c r="IKN103" s="40"/>
      <c r="IKO103" s="40"/>
      <c r="IKP103" s="40"/>
      <c r="IKQ103" s="40"/>
      <c r="IKR103" s="40"/>
      <c r="IKS103" s="40"/>
      <c r="IKT103" s="40"/>
      <c r="IKU103" s="40"/>
      <c r="IKV103" s="40"/>
      <c r="IKW103" s="40"/>
      <c r="IKX103" s="40"/>
      <c r="IKY103" s="40"/>
      <c r="IKZ103" s="40"/>
      <c r="ILA103" s="40"/>
      <c r="ILB103" s="40"/>
      <c r="ILC103" s="40"/>
      <c r="ILD103" s="40"/>
      <c r="ILE103" s="40"/>
      <c r="ILF103" s="40"/>
      <c r="ILG103" s="40"/>
      <c r="ILH103" s="40"/>
      <c r="ILI103" s="40"/>
      <c r="ILJ103" s="40"/>
      <c r="ILK103" s="40"/>
      <c r="ILL103" s="40"/>
      <c r="ILM103" s="40"/>
      <c r="ILN103" s="40"/>
      <c r="ILO103" s="40"/>
      <c r="ILP103" s="40"/>
      <c r="ILQ103" s="40"/>
      <c r="ILR103" s="40"/>
      <c r="ILS103" s="40"/>
      <c r="ILT103" s="40"/>
      <c r="ILU103" s="40"/>
      <c r="ILV103" s="40"/>
      <c r="ILW103" s="40"/>
      <c r="ILX103" s="40"/>
      <c r="ILY103" s="40"/>
      <c r="ILZ103" s="40"/>
      <c r="IMA103" s="40"/>
      <c r="IMB103" s="40"/>
      <c r="IMC103" s="40"/>
      <c r="IMD103" s="40"/>
      <c r="IME103" s="40"/>
      <c r="IMF103" s="40"/>
      <c r="IMG103" s="40"/>
      <c r="IMH103" s="40"/>
      <c r="IMI103" s="40"/>
      <c r="IMJ103" s="40"/>
      <c r="IMK103" s="40"/>
      <c r="IML103" s="40"/>
      <c r="IMM103" s="40"/>
      <c r="IMN103" s="40"/>
      <c r="IMO103" s="40"/>
      <c r="IMP103" s="40"/>
      <c r="IMQ103" s="40"/>
      <c r="IMR103" s="40"/>
      <c r="IMS103" s="40"/>
      <c r="IMT103" s="40"/>
      <c r="IMU103" s="40"/>
      <c r="IMV103" s="40"/>
      <c r="IMW103" s="40"/>
      <c r="IMX103" s="40"/>
      <c r="IMY103" s="40"/>
      <c r="IMZ103" s="40"/>
      <c r="INA103" s="40"/>
      <c r="INB103" s="40"/>
      <c r="INC103" s="40"/>
      <c r="IND103" s="40"/>
      <c r="INE103" s="40"/>
      <c r="INF103" s="40"/>
      <c r="ING103" s="40"/>
      <c r="INH103" s="40"/>
      <c r="INI103" s="40"/>
      <c r="INJ103" s="40"/>
      <c r="INK103" s="40"/>
      <c r="INL103" s="40"/>
      <c r="INM103" s="40"/>
      <c r="INN103" s="40"/>
      <c r="INO103" s="40"/>
      <c r="INP103" s="40"/>
      <c r="INQ103" s="40"/>
      <c r="INR103" s="40"/>
      <c r="INS103" s="40"/>
      <c r="INT103" s="40"/>
      <c r="INU103" s="40"/>
      <c r="INV103" s="40"/>
      <c r="INW103" s="40"/>
      <c r="INX103" s="40"/>
      <c r="INY103" s="40"/>
      <c r="INZ103" s="40"/>
      <c r="IOA103" s="40"/>
      <c r="IOB103" s="40"/>
      <c r="IOC103" s="40"/>
      <c r="IOD103" s="40"/>
      <c r="IOE103" s="40"/>
      <c r="IOF103" s="40"/>
      <c r="IOG103" s="40"/>
      <c r="IOH103" s="40"/>
      <c r="IOI103" s="40"/>
      <c r="IOJ103" s="40"/>
      <c r="IOK103" s="40"/>
      <c r="IOL103" s="40"/>
      <c r="IOM103" s="40"/>
      <c r="ION103" s="40"/>
      <c r="IOO103" s="40"/>
      <c r="IOP103" s="40"/>
      <c r="IOQ103" s="40"/>
      <c r="IOR103" s="40"/>
      <c r="IOS103" s="40"/>
      <c r="IOT103" s="40"/>
      <c r="IOU103" s="40"/>
      <c r="IOV103" s="40"/>
      <c r="IOW103" s="40"/>
      <c r="IOX103" s="40"/>
      <c r="IOY103" s="40"/>
      <c r="IOZ103" s="40"/>
      <c r="IPA103" s="40"/>
      <c r="IPB103" s="40"/>
      <c r="IPC103" s="40"/>
      <c r="IPD103" s="40"/>
      <c r="IPE103" s="40"/>
      <c r="IPF103" s="40"/>
      <c r="IPG103" s="40"/>
      <c r="IPH103" s="40"/>
      <c r="IPI103" s="40"/>
      <c r="IPJ103" s="40"/>
      <c r="IPK103" s="40"/>
      <c r="IPL103" s="40"/>
      <c r="IPM103" s="40"/>
      <c r="IPN103" s="40"/>
      <c r="IPO103" s="40"/>
      <c r="IPP103" s="40"/>
      <c r="IPQ103" s="40"/>
      <c r="IPR103" s="40"/>
      <c r="IPS103" s="40"/>
      <c r="IPT103" s="40"/>
      <c r="IPU103" s="40"/>
      <c r="IPV103" s="40"/>
      <c r="IPW103" s="40"/>
      <c r="IPX103" s="40"/>
      <c r="IPY103" s="40"/>
      <c r="IPZ103" s="40"/>
      <c r="IQA103" s="40"/>
      <c r="IQB103" s="40"/>
      <c r="IQC103" s="40"/>
      <c r="IQD103" s="40"/>
      <c r="IQE103" s="40"/>
      <c r="IQF103" s="40"/>
      <c r="IQG103" s="40"/>
      <c r="IQH103" s="40"/>
      <c r="IQI103" s="40"/>
      <c r="IQJ103" s="40"/>
      <c r="IQK103" s="40"/>
      <c r="IQL103" s="40"/>
      <c r="IQM103" s="40"/>
      <c r="IQN103" s="40"/>
      <c r="IQO103" s="40"/>
      <c r="IQP103" s="40"/>
      <c r="IQQ103" s="40"/>
      <c r="IQR103" s="40"/>
      <c r="IQS103" s="40"/>
      <c r="IQT103" s="40"/>
      <c r="IQU103" s="40"/>
      <c r="IQV103" s="40"/>
      <c r="IQW103" s="40"/>
      <c r="IQX103" s="40"/>
      <c r="IQY103" s="40"/>
      <c r="IQZ103" s="40"/>
      <c r="IRA103" s="40"/>
      <c r="IRB103" s="40"/>
      <c r="IRC103" s="40"/>
      <c r="IRD103" s="40"/>
      <c r="IRE103" s="40"/>
      <c r="IRF103" s="40"/>
      <c r="IRG103" s="40"/>
      <c r="IRH103" s="40"/>
      <c r="IRI103" s="40"/>
      <c r="IRJ103" s="40"/>
      <c r="IRK103" s="40"/>
      <c r="IRL103" s="40"/>
      <c r="IRM103" s="40"/>
      <c r="IRN103" s="40"/>
      <c r="IRO103" s="40"/>
      <c r="IRP103" s="40"/>
      <c r="IRQ103" s="40"/>
      <c r="IRR103" s="40"/>
      <c r="IRS103" s="40"/>
      <c r="IRT103" s="40"/>
      <c r="IRU103" s="40"/>
      <c r="IRV103" s="40"/>
      <c r="IRW103" s="40"/>
      <c r="IRX103" s="40"/>
      <c r="IRY103" s="40"/>
      <c r="IRZ103" s="40"/>
      <c r="ISA103" s="40"/>
      <c r="ISB103" s="40"/>
      <c r="ISC103" s="40"/>
      <c r="ISD103" s="40"/>
      <c r="ISE103" s="40"/>
      <c r="ISF103" s="40"/>
      <c r="ISG103" s="40"/>
      <c r="ISH103" s="40"/>
      <c r="ISI103" s="40"/>
      <c r="ISJ103" s="40"/>
      <c r="ISK103" s="40"/>
      <c r="ISL103" s="40"/>
      <c r="ISM103" s="40"/>
      <c r="ISN103" s="40"/>
      <c r="ISO103" s="40"/>
      <c r="ISP103" s="40"/>
      <c r="ISQ103" s="40"/>
      <c r="ISR103" s="40"/>
      <c r="ISS103" s="40"/>
      <c r="IST103" s="40"/>
      <c r="ISU103" s="40"/>
      <c r="ISV103" s="40"/>
      <c r="ISW103" s="40"/>
      <c r="ISX103" s="40"/>
      <c r="ISY103" s="40"/>
      <c r="ISZ103" s="40"/>
      <c r="ITA103" s="40"/>
      <c r="ITB103" s="40"/>
      <c r="ITC103" s="40"/>
      <c r="ITD103" s="40"/>
      <c r="ITE103" s="40"/>
      <c r="ITF103" s="40"/>
      <c r="ITG103" s="40"/>
      <c r="ITH103" s="40"/>
      <c r="ITI103" s="40"/>
      <c r="ITJ103" s="40"/>
      <c r="ITK103" s="40"/>
      <c r="ITL103" s="40"/>
      <c r="ITM103" s="40"/>
      <c r="ITN103" s="40"/>
      <c r="ITO103" s="40"/>
      <c r="ITP103" s="40"/>
      <c r="ITQ103" s="40"/>
      <c r="ITR103" s="40"/>
      <c r="ITS103" s="40"/>
      <c r="ITT103" s="40"/>
      <c r="ITU103" s="40"/>
      <c r="ITV103" s="40"/>
      <c r="ITW103" s="40"/>
      <c r="ITX103" s="40"/>
      <c r="ITY103" s="40"/>
      <c r="ITZ103" s="40"/>
      <c r="IUA103" s="40"/>
      <c r="IUB103" s="40"/>
      <c r="IUC103" s="40"/>
      <c r="IUD103" s="40"/>
      <c r="IUE103" s="40"/>
      <c r="IUF103" s="40"/>
      <c r="IUG103" s="40"/>
      <c r="IUH103" s="40"/>
      <c r="IUI103" s="40"/>
      <c r="IUJ103" s="40"/>
      <c r="IUK103" s="40"/>
      <c r="IUL103" s="40"/>
      <c r="IUM103" s="40"/>
      <c r="IUN103" s="40"/>
      <c r="IUO103" s="40"/>
      <c r="IUP103" s="40"/>
      <c r="IUQ103" s="40"/>
      <c r="IUR103" s="40"/>
      <c r="IUS103" s="40"/>
      <c r="IUT103" s="40"/>
      <c r="IUU103" s="40"/>
      <c r="IUV103" s="40"/>
      <c r="IUW103" s="40"/>
      <c r="IUX103" s="40"/>
      <c r="IUY103" s="40"/>
      <c r="IUZ103" s="40"/>
      <c r="IVA103" s="40"/>
      <c r="IVB103" s="40"/>
      <c r="IVC103" s="40"/>
      <c r="IVD103" s="40"/>
      <c r="IVE103" s="40"/>
      <c r="IVF103" s="40"/>
      <c r="IVG103" s="40"/>
      <c r="IVH103" s="40"/>
      <c r="IVI103" s="40"/>
      <c r="IVJ103" s="40"/>
      <c r="IVK103" s="40"/>
      <c r="IVL103" s="40"/>
      <c r="IVM103" s="40"/>
      <c r="IVN103" s="40"/>
      <c r="IVO103" s="40"/>
      <c r="IVP103" s="40"/>
      <c r="IVQ103" s="40"/>
      <c r="IVR103" s="40"/>
      <c r="IVS103" s="40"/>
      <c r="IVT103" s="40"/>
      <c r="IVU103" s="40"/>
      <c r="IVV103" s="40"/>
      <c r="IVW103" s="40"/>
      <c r="IVX103" s="40"/>
      <c r="IVY103" s="40"/>
      <c r="IVZ103" s="40"/>
      <c r="IWA103" s="40"/>
      <c r="IWB103" s="40"/>
      <c r="IWC103" s="40"/>
      <c r="IWD103" s="40"/>
      <c r="IWE103" s="40"/>
      <c r="IWF103" s="40"/>
      <c r="IWG103" s="40"/>
      <c r="IWH103" s="40"/>
      <c r="IWI103" s="40"/>
      <c r="IWJ103" s="40"/>
      <c r="IWK103" s="40"/>
      <c r="IWL103" s="40"/>
      <c r="IWM103" s="40"/>
      <c r="IWN103" s="40"/>
      <c r="IWO103" s="40"/>
      <c r="IWP103" s="40"/>
      <c r="IWQ103" s="40"/>
      <c r="IWR103" s="40"/>
      <c r="IWS103" s="40"/>
      <c r="IWT103" s="40"/>
      <c r="IWU103" s="40"/>
      <c r="IWV103" s="40"/>
      <c r="IWW103" s="40"/>
      <c r="IWX103" s="40"/>
      <c r="IWY103" s="40"/>
      <c r="IWZ103" s="40"/>
      <c r="IXA103" s="40"/>
      <c r="IXB103" s="40"/>
      <c r="IXC103" s="40"/>
      <c r="IXD103" s="40"/>
      <c r="IXE103" s="40"/>
      <c r="IXF103" s="40"/>
      <c r="IXG103" s="40"/>
      <c r="IXH103" s="40"/>
      <c r="IXI103" s="40"/>
      <c r="IXJ103" s="40"/>
      <c r="IXK103" s="40"/>
      <c r="IXL103" s="40"/>
      <c r="IXM103" s="40"/>
      <c r="IXN103" s="40"/>
      <c r="IXO103" s="40"/>
      <c r="IXP103" s="40"/>
      <c r="IXQ103" s="40"/>
      <c r="IXR103" s="40"/>
      <c r="IXS103" s="40"/>
      <c r="IXT103" s="40"/>
      <c r="IXU103" s="40"/>
      <c r="IXV103" s="40"/>
      <c r="IXW103" s="40"/>
      <c r="IXX103" s="40"/>
      <c r="IXY103" s="40"/>
      <c r="IXZ103" s="40"/>
      <c r="IYA103" s="40"/>
      <c r="IYB103" s="40"/>
      <c r="IYC103" s="40"/>
      <c r="IYD103" s="40"/>
      <c r="IYE103" s="40"/>
      <c r="IYF103" s="40"/>
      <c r="IYG103" s="40"/>
      <c r="IYH103" s="40"/>
      <c r="IYI103" s="40"/>
      <c r="IYJ103" s="40"/>
      <c r="IYK103" s="40"/>
      <c r="IYL103" s="40"/>
      <c r="IYM103" s="40"/>
      <c r="IYN103" s="40"/>
      <c r="IYO103" s="40"/>
      <c r="IYP103" s="40"/>
      <c r="IYQ103" s="40"/>
      <c r="IYR103" s="40"/>
      <c r="IYS103" s="40"/>
      <c r="IYT103" s="40"/>
      <c r="IYU103" s="40"/>
      <c r="IYV103" s="40"/>
      <c r="IYW103" s="40"/>
      <c r="IYX103" s="40"/>
      <c r="IYY103" s="40"/>
      <c r="IYZ103" s="40"/>
      <c r="IZA103" s="40"/>
      <c r="IZB103" s="40"/>
      <c r="IZC103" s="40"/>
      <c r="IZD103" s="40"/>
      <c r="IZE103" s="40"/>
      <c r="IZF103" s="40"/>
      <c r="IZG103" s="40"/>
      <c r="IZH103" s="40"/>
      <c r="IZI103" s="40"/>
      <c r="IZJ103" s="40"/>
      <c r="IZK103" s="40"/>
      <c r="IZL103" s="40"/>
      <c r="IZM103" s="40"/>
      <c r="IZN103" s="40"/>
      <c r="IZO103" s="40"/>
      <c r="IZP103" s="40"/>
      <c r="IZQ103" s="40"/>
      <c r="IZR103" s="40"/>
      <c r="IZS103" s="40"/>
      <c r="IZT103" s="40"/>
      <c r="IZU103" s="40"/>
      <c r="IZV103" s="40"/>
      <c r="IZW103" s="40"/>
      <c r="IZX103" s="40"/>
      <c r="IZY103" s="40"/>
      <c r="IZZ103" s="40"/>
      <c r="JAA103" s="40"/>
      <c r="JAB103" s="40"/>
      <c r="JAC103" s="40"/>
      <c r="JAD103" s="40"/>
      <c r="JAE103" s="40"/>
      <c r="JAF103" s="40"/>
      <c r="JAG103" s="40"/>
      <c r="JAH103" s="40"/>
      <c r="JAI103" s="40"/>
      <c r="JAJ103" s="40"/>
      <c r="JAK103" s="40"/>
      <c r="JAL103" s="40"/>
      <c r="JAM103" s="40"/>
      <c r="JAN103" s="40"/>
      <c r="JAO103" s="40"/>
      <c r="JAP103" s="40"/>
      <c r="JAQ103" s="40"/>
      <c r="JAR103" s="40"/>
      <c r="JAS103" s="40"/>
      <c r="JAT103" s="40"/>
      <c r="JAU103" s="40"/>
      <c r="JAV103" s="40"/>
      <c r="JAW103" s="40"/>
      <c r="JAX103" s="40"/>
      <c r="JAY103" s="40"/>
      <c r="JAZ103" s="40"/>
      <c r="JBA103" s="40"/>
      <c r="JBB103" s="40"/>
      <c r="JBC103" s="40"/>
      <c r="JBD103" s="40"/>
      <c r="JBE103" s="40"/>
      <c r="JBF103" s="40"/>
      <c r="JBG103" s="40"/>
      <c r="JBH103" s="40"/>
      <c r="JBI103" s="40"/>
      <c r="JBJ103" s="40"/>
      <c r="JBK103" s="40"/>
      <c r="JBL103" s="40"/>
      <c r="JBM103" s="40"/>
      <c r="JBN103" s="40"/>
      <c r="JBO103" s="40"/>
      <c r="JBP103" s="40"/>
      <c r="JBQ103" s="40"/>
      <c r="JBR103" s="40"/>
      <c r="JBS103" s="40"/>
      <c r="JBT103" s="40"/>
      <c r="JBU103" s="40"/>
      <c r="JBV103" s="40"/>
      <c r="JBW103" s="40"/>
      <c r="JBX103" s="40"/>
      <c r="JBY103" s="40"/>
      <c r="JBZ103" s="40"/>
      <c r="JCA103" s="40"/>
      <c r="JCB103" s="40"/>
      <c r="JCC103" s="40"/>
      <c r="JCD103" s="40"/>
      <c r="JCE103" s="40"/>
      <c r="JCF103" s="40"/>
      <c r="JCG103" s="40"/>
      <c r="JCH103" s="40"/>
      <c r="JCI103" s="40"/>
      <c r="JCJ103" s="40"/>
      <c r="JCK103" s="40"/>
      <c r="JCL103" s="40"/>
      <c r="JCM103" s="40"/>
      <c r="JCN103" s="40"/>
      <c r="JCO103" s="40"/>
      <c r="JCP103" s="40"/>
      <c r="JCQ103" s="40"/>
      <c r="JCR103" s="40"/>
      <c r="JCS103" s="40"/>
      <c r="JCT103" s="40"/>
      <c r="JCU103" s="40"/>
      <c r="JCV103" s="40"/>
      <c r="JCW103" s="40"/>
      <c r="JCX103" s="40"/>
      <c r="JCY103" s="40"/>
      <c r="JCZ103" s="40"/>
      <c r="JDA103" s="40"/>
      <c r="JDB103" s="40"/>
      <c r="JDC103" s="40"/>
      <c r="JDD103" s="40"/>
      <c r="JDE103" s="40"/>
      <c r="JDF103" s="40"/>
      <c r="JDG103" s="40"/>
      <c r="JDH103" s="40"/>
      <c r="JDI103" s="40"/>
      <c r="JDJ103" s="40"/>
      <c r="JDK103" s="40"/>
      <c r="JDL103" s="40"/>
      <c r="JDM103" s="40"/>
      <c r="JDN103" s="40"/>
      <c r="JDO103" s="40"/>
      <c r="JDP103" s="40"/>
      <c r="JDQ103" s="40"/>
      <c r="JDR103" s="40"/>
      <c r="JDS103" s="40"/>
      <c r="JDT103" s="40"/>
      <c r="JDU103" s="40"/>
      <c r="JDV103" s="40"/>
      <c r="JDW103" s="40"/>
      <c r="JDX103" s="40"/>
      <c r="JDY103" s="40"/>
      <c r="JDZ103" s="40"/>
      <c r="JEA103" s="40"/>
      <c r="JEB103" s="40"/>
      <c r="JEC103" s="40"/>
      <c r="JED103" s="40"/>
      <c r="JEE103" s="40"/>
      <c r="JEF103" s="40"/>
      <c r="JEG103" s="40"/>
      <c r="JEH103" s="40"/>
      <c r="JEI103" s="40"/>
      <c r="JEJ103" s="40"/>
      <c r="JEK103" s="40"/>
      <c r="JEL103" s="40"/>
      <c r="JEM103" s="40"/>
      <c r="JEN103" s="40"/>
      <c r="JEO103" s="40"/>
      <c r="JEP103" s="40"/>
      <c r="JEQ103" s="40"/>
      <c r="JER103" s="40"/>
      <c r="JES103" s="40"/>
      <c r="JET103" s="40"/>
      <c r="JEU103" s="40"/>
      <c r="JEV103" s="40"/>
      <c r="JEW103" s="40"/>
      <c r="JEX103" s="40"/>
      <c r="JEY103" s="40"/>
      <c r="JEZ103" s="40"/>
      <c r="JFA103" s="40"/>
      <c r="JFB103" s="40"/>
      <c r="JFC103" s="40"/>
      <c r="JFD103" s="40"/>
      <c r="JFE103" s="40"/>
      <c r="JFF103" s="40"/>
      <c r="JFG103" s="40"/>
      <c r="JFH103" s="40"/>
      <c r="JFI103" s="40"/>
      <c r="JFJ103" s="40"/>
      <c r="JFK103" s="40"/>
      <c r="JFL103" s="40"/>
      <c r="JFM103" s="40"/>
      <c r="JFN103" s="40"/>
      <c r="JFO103" s="40"/>
      <c r="JFP103" s="40"/>
      <c r="JFQ103" s="40"/>
      <c r="JFR103" s="40"/>
      <c r="JFS103" s="40"/>
      <c r="JFT103" s="40"/>
      <c r="JFU103" s="40"/>
      <c r="JFV103" s="40"/>
      <c r="JFW103" s="40"/>
      <c r="JFX103" s="40"/>
      <c r="JFY103" s="40"/>
      <c r="JFZ103" s="40"/>
      <c r="JGA103" s="40"/>
      <c r="JGB103" s="40"/>
      <c r="JGC103" s="40"/>
      <c r="JGD103" s="40"/>
      <c r="JGE103" s="40"/>
      <c r="JGF103" s="40"/>
      <c r="JGG103" s="40"/>
      <c r="JGH103" s="40"/>
      <c r="JGI103" s="40"/>
      <c r="JGJ103" s="40"/>
      <c r="JGK103" s="40"/>
      <c r="JGL103" s="40"/>
      <c r="JGM103" s="40"/>
      <c r="JGN103" s="40"/>
      <c r="JGO103" s="40"/>
      <c r="JGP103" s="40"/>
      <c r="JGQ103" s="40"/>
      <c r="JGR103" s="40"/>
      <c r="JGS103" s="40"/>
      <c r="JGT103" s="40"/>
      <c r="JGU103" s="40"/>
      <c r="JGV103" s="40"/>
      <c r="JGW103" s="40"/>
      <c r="JGX103" s="40"/>
      <c r="JGY103" s="40"/>
      <c r="JGZ103" s="40"/>
      <c r="JHA103" s="40"/>
      <c r="JHB103" s="40"/>
      <c r="JHC103" s="40"/>
      <c r="JHD103" s="40"/>
      <c r="JHE103" s="40"/>
      <c r="JHF103" s="40"/>
      <c r="JHG103" s="40"/>
      <c r="JHH103" s="40"/>
      <c r="JHI103" s="40"/>
      <c r="JHJ103" s="40"/>
      <c r="JHK103" s="40"/>
      <c r="JHL103" s="40"/>
      <c r="JHM103" s="40"/>
      <c r="JHN103" s="40"/>
      <c r="JHO103" s="40"/>
      <c r="JHP103" s="40"/>
      <c r="JHQ103" s="40"/>
      <c r="JHR103" s="40"/>
      <c r="JHS103" s="40"/>
      <c r="JHT103" s="40"/>
      <c r="JHU103" s="40"/>
      <c r="JHV103" s="40"/>
      <c r="JHW103" s="40"/>
      <c r="JHX103" s="40"/>
      <c r="JHY103" s="40"/>
      <c r="JHZ103" s="40"/>
      <c r="JIA103" s="40"/>
      <c r="JIB103" s="40"/>
      <c r="JIC103" s="40"/>
      <c r="JID103" s="40"/>
      <c r="JIE103" s="40"/>
      <c r="JIF103" s="40"/>
      <c r="JIG103" s="40"/>
      <c r="JIH103" s="40"/>
      <c r="JII103" s="40"/>
      <c r="JIJ103" s="40"/>
      <c r="JIK103" s="40"/>
      <c r="JIL103" s="40"/>
      <c r="JIM103" s="40"/>
      <c r="JIN103" s="40"/>
      <c r="JIO103" s="40"/>
      <c r="JIP103" s="40"/>
      <c r="JIQ103" s="40"/>
      <c r="JIR103" s="40"/>
      <c r="JIS103" s="40"/>
      <c r="JIT103" s="40"/>
      <c r="JIU103" s="40"/>
      <c r="JIV103" s="40"/>
      <c r="JIW103" s="40"/>
      <c r="JIX103" s="40"/>
      <c r="JIY103" s="40"/>
      <c r="JIZ103" s="40"/>
      <c r="JJA103" s="40"/>
      <c r="JJB103" s="40"/>
      <c r="JJC103" s="40"/>
      <c r="JJD103" s="40"/>
      <c r="JJE103" s="40"/>
      <c r="JJF103" s="40"/>
      <c r="JJG103" s="40"/>
      <c r="JJH103" s="40"/>
      <c r="JJI103" s="40"/>
      <c r="JJJ103" s="40"/>
      <c r="JJK103" s="40"/>
      <c r="JJL103" s="40"/>
      <c r="JJM103" s="40"/>
      <c r="JJN103" s="40"/>
      <c r="JJO103" s="40"/>
      <c r="JJP103" s="40"/>
      <c r="JJQ103" s="40"/>
      <c r="JJR103" s="40"/>
      <c r="JJS103" s="40"/>
      <c r="JJT103" s="40"/>
      <c r="JJU103" s="40"/>
      <c r="JJV103" s="40"/>
      <c r="JJW103" s="40"/>
      <c r="JJX103" s="40"/>
      <c r="JJY103" s="40"/>
      <c r="JJZ103" s="40"/>
      <c r="JKA103" s="40"/>
      <c r="JKB103" s="40"/>
      <c r="JKC103" s="40"/>
      <c r="JKD103" s="40"/>
      <c r="JKE103" s="40"/>
      <c r="JKF103" s="40"/>
      <c r="JKG103" s="40"/>
      <c r="JKH103" s="40"/>
      <c r="JKI103" s="40"/>
      <c r="JKJ103" s="40"/>
      <c r="JKK103" s="40"/>
      <c r="JKL103" s="40"/>
      <c r="JKM103" s="40"/>
      <c r="JKN103" s="40"/>
      <c r="JKO103" s="40"/>
      <c r="JKP103" s="40"/>
      <c r="JKQ103" s="40"/>
      <c r="JKR103" s="40"/>
      <c r="JKS103" s="40"/>
      <c r="JKT103" s="40"/>
      <c r="JKU103" s="40"/>
      <c r="JKV103" s="40"/>
      <c r="JKW103" s="40"/>
      <c r="JKX103" s="40"/>
      <c r="JKY103" s="40"/>
      <c r="JKZ103" s="40"/>
      <c r="JLA103" s="40"/>
      <c r="JLB103" s="40"/>
      <c r="JLC103" s="40"/>
      <c r="JLD103" s="40"/>
      <c r="JLE103" s="40"/>
      <c r="JLF103" s="40"/>
      <c r="JLG103" s="40"/>
      <c r="JLH103" s="40"/>
      <c r="JLI103" s="40"/>
      <c r="JLJ103" s="40"/>
      <c r="JLK103" s="40"/>
      <c r="JLL103" s="40"/>
      <c r="JLM103" s="40"/>
      <c r="JLN103" s="40"/>
      <c r="JLO103" s="40"/>
      <c r="JLP103" s="40"/>
      <c r="JLQ103" s="40"/>
      <c r="JLR103" s="40"/>
      <c r="JLS103" s="40"/>
      <c r="JLT103" s="40"/>
      <c r="JLU103" s="40"/>
      <c r="JLV103" s="40"/>
      <c r="JLW103" s="40"/>
      <c r="JLX103" s="40"/>
      <c r="JLY103" s="40"/>
      <c r="JLZ103" s="40"/>
      <c r="JMA103" s="40"/>
      <c r="JMB103" s="40"/>
      <c r="JMC103" s="40"/>
      <c r="JMD103" s="40"/>
      <c r="JME103" s="40"/>
      <c r="JMF103" s="40"/>
      <c r="JMG103" s="40"/>
      <c r="JMH103" s="40"/>
      <c r="JMI103" s="40"/>
      <c r="JMJ103" s="40"/>
      <c r="JMK103" s="40"/>
      <c r="JML103" s="40"/>
      <c r="JMM103" s="40"/>
      <c r="JMN103" s="40"/>
      <c r="JMO103" s="40"/>
      <c r="JMP103" s="40"/>
      <c r="JMQ103" s="40"/>
      <c r="JMR103" s="40"/>
      <c r="JMS103" s="40"/>
      <c r="JMT103" s="40"/>
      <c r="JMU103" s="40"/>
      <c r="JMV103" s="40"/>
      <c r="JMW103" s="40"/>
      <c r="JMX103" s="40"/>
      <c r="JMY103" s="40"/>
      <c r="JMZ103" s="40"/>
      <c r="JNA103" s="40"/>
      <c r="JNB103" s="40"/>
      <c r="JNC103" s="40"/>
      <c r="JND103" s="40"/>
      <c r="JNE103" s="40"/>
      <c r="JNF103" s="40"/>
      <c r="JNG103" s="40"/>
      <c r="JNH103" s="40"/>
      <c r="JNI103" s="40"/>
      <c r="JNJ103" s="40"/>
      <c r="JNK103" s="40"/>
      <c r="JNL103" s="40"/>
      <c r="JNM103" s="40"/>
      <c r="JNN103" s="40"/>
      <c r="JNO103" s="40"/>
      <c r="JNP103" s="40"/>
      <c r="JNQ103" s="40"/>
      <c r="JNR103" s="40"/>
      <c r="JNS103" s="40"/>
      <c r="JNT103" s="40"/>
      <c r="JNU103" s="40"/>
      <c r="JNV103" s="40"/>
      <c r="JNW103" s="40"/>
      <c r="JNX103" s="40"/>
      <c r="JNY103" s="40"/>
      <c r="JNZ103" s="40"/>
      <c r="JOA103" s="40"/>
      <c r="JOB103" s="40"/>
      <c r="JOC103" s="40"/>
      <c r="JOD103" s="40"/>
      <c r="JOE103" s="40"/>
      <c r="JOF103" s="40"/>
      <c r="JOG103" s="40"/>
      <c r="JOH103" s="40"/>
      <c r="JOI103" s="40"/>
      <c r="JOJ103" s="40"/>
      <c r="JOK103" s="40"/>
      <c r="JOL103" s="40"/>
      <c r="JOM103" s="40"/>
      <c r="JON103" s="40"/>
      <c r="JOO103" s="40"/>
      <c r="JOP103" s="40"/>
      <c r="JOQ103" s="40"/>
      <c r="JOR103" s="40"/>
      <c r="JOS103" s="40"/>
      <c r="JOT103" s="40"/>
      <c r="JOU103" s="40"/>
      <c r="JOV103" s="40"/>
      <c r="JOW103" s="40"/>
      <c r="JOX103" s="40"/>
      <c r="JOY103" s="40"/>
      <c r="JOZ103" s="40"/>
      <c r="JPA103" s="40"/>
      <c r="JPB103" s="40"/>
      <c r="JPC103" s="40"/>
      <c r="JPD103" s="40"/>
      <c r="JPE103" s="40"/>
      <c r="JPF103" s="40"/>
      <c r="JPG103" s="40"/>
      <c r="JPH103" s="40"/>
      <c r="JPI103" s="40"/>
      <c r="JPJ103" s="40"/>
      <c r="JPK103" s="40"/>
      <c r="JPL103" s="40"/>
      <c r="JPM103" s="40"/>
      <c r="JPN103" s="40"/>
      <c r="JPO103" s="40"/>
      <c r="JPP103" s="40"/>
      <c r="JPQ103" s="40"/>
      <c r="JPR103" s="40"/>
      <c r="JPS103" s="40"/>
      <c r="JPT103" s="40"/>
      <c r="JPU103" s="40"/>
      <c r="JPV103" s="40"/>
      <c r="JPW103" s="40"/>
      <c r="JPX103" s="40"/>
      <c r="JPY103" s="40"/>
      <c r="JPZ103" s="40"/>
      <c r="JQA103" s="40"/>
      <c r="JQB103" s="40"/>
      <c r="JQC103" s="40"/>
      <c r="JQD103" s="40"/>
      <c r="JQE103" s="40"/>
      <c r="JQF103" s="40"/>
      <c r="JQG103" s="40"/>
      <c r="JQH103" s="40"/>
      <c r="JQI103" s="40"/>
      <c r="JQJ103" s="40"/>
      <c r="JQK103" s="40"/>
      <c r="JQL103" s="40"/>
      <c r="JQM103" s="40"/>
      <c r="JQN103" s="40"/>
      <c r="JQO103" s="40"/>
      <c r="JQP103" s="40"/>
      <c r="JQQ103" s="40"/>
      <c r="JQR103" s="40"/>
      <c r="JQS103" s="40"/>
      <c r="JQT103" s="40"/>
      <c r="JQU103" s="40"/>
      <c r="JQV103" s="40"/>
      <c r="JQW103" s="40"/>
      <c r="JQX103" s="40"/>
      <c r="JQY103" s="40"/>
      <c r="JQZ103" s="40"/>
      <c r="JRA103" s="40"/>
      <c r="JRB103" s="40"/>
      <c r="JRC103" s="40"/>
      <c r="JRD103" s="40"/>
      <c r="JRE103" s="40"/>
      <c r="JRF103" s="40"/>
      <c r="JRG103" s="40"/>
      <c r="JRH103" s="40"/>
      <c r="JRI103" s="40"/>
      <c r="JRJ103" s="40"/>
      <c r="JRK103" s="40"/>
      <c r="JRL103" s="40"/>
      <c r="JRM103" s="40"/>
      <c r="JRN103" s="40"/>
      <c r="JRO103" s="40"/>
      <c r="JRP103" s="40"/>
      <c r="JRQ103" s="40"/>
      <c r="JRR103" s="40"/>
      <c r="JRS103" s="40"/>
      <c r="JRT103" s="40"/>
      <c r="JRU103" s="40"/>
      <c r="JRV103" s="40"/>
      <c r="JRW103" s="40"/>
      <c r="JRX103" s="40"/>
      <c r="JRY103" s="40"/>
      <c r="JRZ103" s="40"/>
      <c r="JSA103" s="40"/>
      <c r="JSB103" s="40"/>
      <c r="JSC103" s="40"/>
      <c r="JSD103" s="40"/>
      <c r="JSE103" s="40"/>
      <c r="JSF103" s="40"/>
      <c r="JSG103" s="40"/>
      <c r="JSH103" s="40"/>
      <c r="JSI103" s="40"/>
      <c r="JSJ103" s="40"/>
      <c r="JSK103" s="40"/>
      <c r="JSL103" s="40"/>
      <c r="JSM103" s="40"/>
      <c r="JSN103" s="40"/>
      <c r="JSO103" s="40"/>
      <c r="JSP103" s="40"/>
      <c r="JSQ103" s="40"/>
      <c r="JSR103" s="40"/>
      <c r="JSS103" s="40"/>
      <c r="JST103" s="40"/>
      <c r="JSU103" s="40"/>
      <c r="JSV103" s="40"/>
      <c r="JSW103" s="40"/>
      <c r="JSX103" s="40"/>
      <c r="JSY103" s="40"/>
      <c r="JSZ103" s="40"/>
      <c r="JTA103" s="40"/>
      <c r="JTB103" s="40"/>
      <c r="JTC103" s="40"/>
      <c r="JTD103" s="40"/>
      <c r="JTE103" s="40"/>
      <c r="JTF103" s="40"/>
      <c r="JTG103" s="40"/>
      <c r="JTH103" s="40"/>
      <c r="JTI103" s="40"/>
      <c r="JTJ103" s="40"/>
      <c r="JTK103" s="40"/>
      <c r="JTL103" s="40"/>
      <c r="JTM103" s="40"/>
      <c r="JTN103" s="40"/>
      <c r="JTO103" s="40"/>
      <c r="JTP103" s="40"/>
      <c r="JTQ103" s="40"/>
      <c r="JTR103" s="40"/>
      <c r="JTS103" s="40"/>
      <c r="JTT103" s="40"/>
      <c r="JTU103" s="40"/>
      <c r="JTV103" s="40"/>
      <c r="JTW103" s="40"/>
      <c r="JTX103" s="40"/>
      <c r="JTY103" s="40"/>
      <c r="JTZ103" s="40"/>
      <c r="JUA103" s="40"/>
      <c r="JUB103" s="40"/>
      <c r="JUC103" s="40"/>
      <c r="JUD103" s="40"/>
      <c r="JUE103" s="40"/>
      <c r="JUF103" s="40"/>
      <c r="JUG103" s="40"/>
      <c r="JUH103" s="40"/>
      <c r="JUI103" s="40"/>
      <c r="JUJ103" s="40"/>
      <c r="JUK103" s="40"/>
      <c r="JUL103" s="40"/>
      <c r="JUM103" s="40"/>
      <c r="JUN103" s="40"/>
      <c r="JUO103" s="40"/>
      <c r="JUP103" s="40"/>
      <c r="JUQ103" s="40"/>
      <c r="JUR103" s="40"/>
      <c r="JUS103" s="40"/>
      <c r="JUT103" s="40"/>
      <c r="JUU103" s="40"/>
      <c r="JUV103" s="40"/>
      <c r="JUW103" s="40"/>
      <c r="JUX103" s="40"/>
      <c r="JUY103" s="40"/>
      <c r="JUZ103" s="40"/>
      <c r="JVA103" s="40"/>
      <c r="JVB103" s="40"/>
      <c r="JVC103" s="40"/>
      <c r="JVD103" s="40"/>
      <c r="JVE103" s="40"/>
      <c r="JVF103" s="40"/>
      <c r="JVG103" s="40"/>
      <c r="JVH103" s="40"/>
      <c r="JVI103" s="40"/>
      <c r="JVJ103" s="40"/>
      <c r="JVK103" s="40"/>
      <c r="JVL103" s="40"/>
      <c r="JVM103" s="40"/>
      <c r="JVN103" s="40"/>
      <c r="JVO103" s="40"/>
      <c r="JVP103" s="40"/>
      <c r="JVQ103" s="40"/>
      <c r="JVR103" s="40"/>
      <c r="JVS103" s="40"/>
      <c r="JVT103" s="40"/>
      <c r="JVU103" s="40"/>
      <c r="JVV103" s="40"/>
      <c r="JVW103" s="40"/>
      <c r="JVX103" s="40"/>
      <c r="JVY103" s="40"/>
      <c r="JVZ103" s="40"/>
      <c r="JWA103" s="40"/>
      <c r="JWB103" s="40"/>
      <c r="JWC103" s="40"/>
      <c r="JWD103" s="40"/>
      <c r="JWE103" s="40"/>
      <c r="JWF103" s="40"/>
      <c r="JWG103" s="40"/>
      <c r="JWH103" s="40"/>
      <c r="JWI103" s="40"/>
      <c r="JWJ103" s="40"/>
      <c r="JWK103" s="40"/>
      <c r="JWL103" s="40"/>
      <c r="JWM103" s="40"/>
      <c r="JWN103" s="40"/>
      <c r="JWO103" s="40"/>
      <c r="JWP103" s="40"/>
      <c r="JWQ103" s="40"/>
      <c r="JWR103" s="40"/>
      <c r="JWS103" s="40"/>
      <c r="JWT103" s="40"/>
      <c r="JWU103" s="40"/>
      <c r="JWV103" s="40"/>
      <c r="JWW103" s="40"/>
      <c r="JWX103" s="40"/>
      <c r="JWY103" s="40"/>
      <c r="JWZ103" s="40"/>
      <c r="JXA103" s="40"/>
      <c r="JXB103" s="40"/>
      <c r="JXC103" s="40"/>
      <c r="JXD103" s="40"/>
      <c r="JXE103" s="40"/>
      <c r="JXF103" s="40"/>
      <c r="JXG103" s="40"/>
      <c r="JXH103" s="40"/>
      <c r="JXI103" s="40"/>
      <c r="JXJ103" s="40"/>
      <c r="JXK103" s="40"/>
      <c r="JXL103" s="40"/>
      <c r="JXM103" s="40"/>
      <c r="JXN103" s="40"/>
      <c r="JXO103" s="40"/>
      <c r="JXP103" s="40"/>
      <c r="JXQ103" s="40"/>
      <c r="JXR103" s="40"/>
      <c r="JXS103" s="40"/>
      <c r="JXT103" s="40"/>
      <c r="JXU103" s="40"/>
      <c r="JXV103" s="40"/>
      <c r="JXW103" s="40"/>
      <c r="JXX103" s="40"/>
      <c r="JXY103" s="40"/>
      <c r="JXZ103" s="40"/>
      <c r="JYA103" s="40"/>
      <c r="JYB103" s="40"/>
      <c r="JYC103" s="40"/>
      <c r="JYD103" s="40"/>
      <c r="JYE103" s="40"/>
      <c r="JYF103" s="40"/>
      <c r="JYG103" s="40"/>
      <c r="JYH103" s="40"/>
      <c r="JYI103" s="40"/>
      <c r="JYJ103" s="40"/>
      <c r="JYK103" s="40"/>
      <c r="JYL103" s="40"/>
      <c r="JYM103" s="40"/>
      <c r="JYN103" s="40"/>
      <c r="JYO103" s="40"/>
      <c r="JYP103" s="40"/>
      <c r="JYQ103" s="40"/>
      <c r="JYR103" s="40"/>
      <c r="JYS103" s="40"/>
      <c r="JYT103" s="40"/>
      <c r="JYU103" s="40"/>
      <c r="JYV103" s="40"/>
      <c r="JYW103" s="40"/>
      <c r="JYX103" s="40"/>
      <c r="JYY103" s="40"/>
      <c r="JYZ103" s="40"/>
      <c r="JZA103" s="40"/>
      <c r="JZB103" s="40"/>
      <c r="JZC103" s="40"/>
      <c r="JZD103" s="40"/>
      <c r="JZE103" s="40"/>
      <c r="JZF103" s="40"/>
      <c r="JZG103" s="40"/>
      <c r="JZH103" s="40"/>
      <c r="JZI103" s="40"/>
      <c r="JZJ103" s="40"/>
      <c r="JZK103" s="40"/>
      <c r="JZL103" s="40"/>
      <c r="JZM103" s="40"/>
      <c r="JZN103" s="40"/>
      <c r="JZO103" s="40"/>
      <c r="JZP103" s="40"/>
      <c r="JZQ103" s="40"/>
      <c r="JZR103" s="40"/>
      <c r="JZS103" s="40"/>
      <c r="JZT103" s="40"/>
      <c r="JZU103" s="40"/>
      <c r="JZV103" s="40"/>
      <c r="JZW103" s="40"/>
      <c r="JZX103" s="40"/>
      <c r="JZY103" s="40"/>
      <c r="JZZ103" s="40"/>
      <c r="KAA103" s="40"/>
      <c r="KAB103" s="40"/>
      <c r="KAC103" s="40"/>
      <c r="KAD103" s="40"/>
      <c r="KAE103" s="40"/>
      <c r="KAF103" s="40"/>
      <c r="KAG103" s="40"/>
      <c r="KAH103" s="40"/>
      <c r="KAI103" s="40"/>
      <c r="KAJ103" s="40"/>
      <c r="KAK103" s="40"/>
      <c r="KAL103" s="40"/>
      <c r="KAM103" s="40"/>
      <c r="KAN103" s="40"/>
      <c r="KAO103" s="40"/>
      <c r="KAP103" s="40"/>
      <c r="KAQ103" s="40"/>
      <c r="KAR103" s="40"/>
      <c r="KAS103" s="40"/>
      <c r="KAT103" s="40"/>
      <c r="KAU103" s="40"/>
      <c r="KAV103" s="40"/>
      <c r="KAW103" s="40"/>
      <c r="KAX103" s="40"/>
      <c r="KAY103" s="40"/>
      <c r="KAZ103" s="40"/>
      <c r="KBA103" s="40"/>
      <c r="KBB103" s="40"/>
      <c r="KBC103" s="40"/>
      <c r="KBD103" s="40"/>
      <c r="KBE103" s="40"/>
      <c r="KBF103" s="40"/>
      <c r="KBG103" s="40"/>
      <c r="KBH103" s="40"/>
      <c r="KBI103" s="40"/>
      <c r="KBJ103" s="40"/>
      <c r="KBK103" s="40"/>
      <c r="KBL103" s="40"/>
      <c r="KBM103" s="40"/>
      <c r="KBN103" s="40"/>
      <c r="KBO103" s="40"/>
      <c r="KBP103" s="40"/>
      <c r="KBQ103" s="40"/>
      <c r="KBR103" s="40"/>
      <c r="KBS103" s="40"/>
      <c r="KBT103" s="40"/>
      <c r="KBU103" s="40"/>
      <c r="KBV103" s="40"/>
      <c r="KBW103" s="40"/>
      <c r="KBX103" s="40"/>
      <c r="KBY103" s="40"/>
      <c r="KBZ103" s="40"/>
      <c r="KCA103" s="40"/>
      <c r="KCB103" s="40"/>
      <c r="KCC103" s="40"/>
      <c r="KCD103" s="40"/>
      <c r="KCE103" s="40"/>
      <c r="KCF103" s="40"/>
      <c r="KCG103" s="40"/>
      <c r="KCH103" s="40"/>
      <c r="KCI103" s="40"/>
      <c r="KCJ103" s="40"/>
      <c r="KCK103" s="40"/>
      <c r="KCL103" s="40"/>
      <c r="KCM103" s="40"/>
      <c r="KCN103" s="40"/>
      <c r="KCO103" s="40"/>
      <c r="KCP103" s="40"/>
      <c r="KCQ103" s="40"/>
      <c r="KCR103" s="40"/>
      <c r="KCS103" s="40"/>
      <c r="KCT103" s="40"/>
      <c r="KCU103" s="40"/>
      <c r="KCV103" s="40"/>
      <c r="KCW103" s="40"/>
      <c r="KCX103" s="40"/>
      <c r="KCY103" s="40"/>
      <c r="KCZ103" s="40"/>
      <c r="KDA103" s="40"/>
      <c r="KDB103" s="40"/>
      <c r="KDC103" s="40"/>
      <c r="KDD103" s="40"/>
      <c r="KDE103" s="40"/>
      <c r="KDF103" s="40"/>
      <c r="KDG103" s="40"/>
      <c r="KDH103" s="40"/>
      <c r="KDI103" s="40"/>
      <c r="KDJ103" s="40"/>
      <c r="KDK103" s="40"/>
      <c r="KDL103" s="40"/>
      <c r="KDM103" s="40"/>
      <c r="KDN103" s="40"/>
      <c r="KDO103" s="40"/>
      <c r="KDP103" s="40"/>
      <c r="KDQ103" s="40"/>
      <c r="KDR103" s="40"/>
      <c r="KDS103" s="40"/>
      <c r="KDT103" s="40"/>
      <c r="KDU103" s="40"/>
      <c r="KDV103" s="40"/>
      <c r="KDW103" s="40"/>
      <c r="KDX103" s="40"/>
      <c r="KDY103" s="40"/>
      <c r="KDZ103" s="40"/>
      <c r="KEA103" s="40"/>
      <c r="KEB103" s="40"/>
      <c r="KEC103" s="40"/>
      <c r="KED103" s="40"/>
      <c r="KEE103" s="40"/>
      <c r="KEF103" s="40"/>
      <c r="KEG103" s="40"/>
      <c r="KEH103" s="40"/>
      <c r="KEI103" s="40"/>
      <c r="KEJ103" s="40"/>
      <c r="KEK103" s="40"/>
      <c r="KEL103" s="40"/>
      <c r="KEM103" s="40"/>
      <c r="KEN103" s="40"/>
      <c r="KEO103" s="40"/>
      <c r="KEP103" s="40"/>
      <c r="KEQ103" s="40"/>
      <c r="KER103" s="40"/>
      <c r="KES103" s="40"/>
      <c r="KET103" s="40"/>
      <c r="KEU103" s="40"/>
      <c r="KEV103" s="40"/>
      <c r="KEW103" s="40"/>
      <c r="KEX103" s="40"/>
      <c r="KEY103" s="40"/>
      <c r="KEZ103" s="40"/>
      <c r="KFA103" s="40"/>
      <c r="KFB103" s="40"/>
      <c r="KFC103" s="40"/>
      <c r="KFD103" s="40"/>
      <c r="KFE103" s="40"/>
      <c r="KFF103" s="40"/>
      <c r="KFG103" s="40"/>
      <c r="KFH103" s="40"/>
      <c r="KFI103" s="40"/>
      <c r="KFJ103" s="40"/>
      <c r="KFK103" s="40"/>
      <c r="KFL103" s="40"/>
      <c r="KFM103" s="40"/>
      <c r="KFN103" s="40"/>
      <c r="KFO103" s="40"/>
      <c r="KFP103" s="40"/>
      <c r="KFQ103" s="40"/>
      <c r="KFR103" s="40"/>
      <c r="KFS103" s="40"/>
      <c r="KFT103" s="40"/>
      <c r="KFU103" s="40"/>
      <c r="KFV103" s="40"/>
      <c r="KFW103" s="40"/>
      <c r="KFX103" s="40"/>
      <c r="KFY103" s="40"/>
      <c r="KFZ103" s="40"/>
      <c r="KGA103" s="40"/>
      <c r="KGB103" s="40"/>
      <c r="KGC103" s="40"/>
      <c r="KGD103" s="40"/>
      <c r="KGE103" s="40"/>
      <c r="KGF103" s="40"/>
      <c r="KGG103" s="40"/>
      <c r="KGH103" s="40"/>
      <c r="KGI103" s="40"/>
      <c r="KGJ103" s="40"/>
      <c r="KGK103" s="40"/>
      <c r="KGL103" s="40"/>
      <c r="KGM103" s="40"/>
      <c r="KGN103" s="40"/>
      <c r="KGO103" s="40"/>
      <c r="KGP103" s="40"/>
      <c r="KGQ103" s="40"/>
      <c r="KGR103" s="40"/>
      <c r="KGS103" s="40"/>
      <c r="KGT103" s="40"/>
      <c r="KGU103" s="40"/>
      <c r="KGV103" s="40"/>
      <c r="KGW103" s="40"/>
      <c r="KGX103" s="40"/>
      <c r="KGY103" s="40"/>
      <c r="KGZ103" s="40"/>
      <c r="KHA103" s="40"/>
      <c r="KHB103" s="40"/>
      <c r="KHC103" s="40"/>
      <c r="KHD103" s="40"/>
      <c r="KHE103" s="40"/>
      <c r="KHF103" s="40"/>
      <c r="KHG103" s="40"/>
      <c r="KHH103" s="40"/>
      <c r="KHI103" s="40"/>
      <c r="KHJ103" s="40"/>
      <c r="KHK103" s="40"/>
      <c r="KHL103" s="40"/>
      <c r="KHM103" s="40"/>
      <c r="KHN103" s="40"/>
      <c r="KHO103" s="40"/>
      <c r="KHP103" s="40"/>
      <c r="KHQ103" s="40"/>
      <c r="KHR103" s="40"/>
      <c r="KHS103" s="40"/>
      <c r="KHT103" s="40"/>
      <c r="KHU103" s="40"/>
      <c r="KHV103" s="40"/>
      <c r="KHW103" s="40"/>
      <c r="KHX103" s="40"/>
      <c r="KHY103" s="40"/>
      <c r="KHZ103" s="40"/>
      <c r="KIA103" s="40"/>
      <c r="KIB103" s="40"/>
      <c r="KIC103" s="40"/>
      <c r="KID103" s="40"/>
      <c r="KIE103" s="40"/>
      <c r="KIF103" s="40"/>
      <c r="KIG103" s="40"/>
      <c r="KIH103" s="40"/>
      <c r="KII103" s="40"/>
      <c r="KIJ103" s="40"/>
      <c r="KIK103" s="40"/>
      <c r="KIL103" s="40"/>
      <c r="KIM103" s="40"/>
      <c r="KIN103" s="40"/>
      <c r="KIO103" s="40"/>
      <c r="KIP103" s="40"/>
      <c r="KIQ103" s="40"/>
      <c r="KIR103" s="40"/>
      <c r="KIS103" s="40"/>
      <c r="KIT103" s="40"/>
      <c r="KIU103" s="40"/>
      <c r="KIV103" s="40"/>
      <c r="KIW103" s="40"/>
      <c r="KIX103" s="40"/>
      <c r="KIY103" s="40"/>
      <c r="KIZ103" s="40"/>
      <c r="KJA103" s="40"/>
      <c r="KJB103" s="40"/>
      <c r="KJC103" s="40"/>
      <c r="KJD103" s="40"/>
      <c r="KJE103" s="40"/>
      <c r="KJF103" s="40"/>
      <c r="KJG103" s="40"/>
      <c r="KJH103" s="40"/>
      <c r="KJI103" s="40"/>
      <c r="KJJ103" s="40"/>
      <c r="KJK103" s="40"/>
      <c r="KJL103" s="40"/>
      <c r="KJM103" s="40"/>
      <c r="KJN103" s="40"/>
      <c r="KJO103" s="40"/>
      <c r="KJP103" s="40"/>
      <c r="KJQ103" s="40"/>
      <c r="KJR103" s="40"/>
      <c r="KJS103" s="40"/>
      <c r="KJT103" s="40"/>
      <c r="KJU103" s="40"/>
      <c r="KJV103" s="40"/>
      <c r="KJW103" s="40"/>
      <c r="KJX103" s="40"/>
      <c r="KJY103" s="40"/>
      <c r="KJZ103" s="40"/>
      <c r="KKA103" s="40"/>
      <c r="KKB103" s="40"/>
      <c r="KKC103" s="40"/>
      <c r="KKD103" s="40"/>
      <c r="KKE103" s="40"/>
      <c r="KKF103" s="40"/>
      <c r="KKG103" s="40"/>
      <c r="KKH103" s="40"/>
      <c r="KKI103" s="40"/>
      <c r="KKJ103" s="40"/>
      <c r="KKK103" s="40"/>
      <c r="KKL103" s="40"/>
      <c r="KKM103" s="40"/>
      <c r="KKN103" s="40"/>
      <c r="KKO103" s="40"/>
      <c r="KKP103" s="40"/>
      <c r="KKQ103" s="40"/>
      <c r="KKR103" s="40"/>
      <c r="KKS103" s="40"/>
      <c r="KKT103" s="40"/>
      <c r="KKU103" s="40"/>
      <c r="KKV103" s="40"/>
      <c r="KKW103" s="40"/>
      <c r="KKX103" s="40"/>
      <c r="KKY103" s="40"/>
      <c r="KKZ103" s="40"/>
      <c r="KLA103" s="40"/>
      <c r="KLB103" s="40"/>
      <c r="KLC103" s="40"/>
      <c r="KLD103" s="40"/>
      <c r="KLE103" s="40"/>
      <c r="KLF103" s="40"/>
      <c r="KLG103" s="40"/>
      <c r="KLH103" s="40"/>
      <c r="KLI103" s="40"/>
      <c r="KLJ103" s="40"/>
      <c r="KLK103" s="40"/>
      <c r="KLL103" s="40"/>
      <c r="KLM103" s="40"/>
      <c r="KLN103" s="40"/>
      <c r="KLO103" s="40"/>
      <c r="KLP103" s="40"/>
      <c r="KLQ103" s="40"/>
      <c r="KLR103" s="40"/>
      <c r="KLS103" s="40"/>
      <c r="KLT103" s="40"/>
      <c r="KLU103" s="40"/>
      <c r="KLV103" s="40"/>
      <c r="KLW103" s="40"/>
      <c r="KLX103" s="40"/>
      <c r="KLY103" s="40"/>
      <c r="KLZ103" s="40"/>
      <c r="KMA103" s="40"/>
      <c r="KMB103" s="40"/>
      <c r="KMC103" s="40"/>
      <c r="KMD103" s="40"/>
      <c r="KME103" s="40"/>
      <c r="KMF103" s="40"/>
      <c r="KMG103" s="40"/>
      <c r="KMH103" s="40"/>
      <c r="KMI103" s="40"/>
      <c r="KMJ103" s="40"/>
      <c r="KMK103" s="40"/>
      <c r="KML103" s="40"/>
      <c r="KMM103" s="40"/>
      <c r="KMN103" s="40"/>
      <c r="KMO103" s="40"/>
      <c r="KMP103" s="40"/>
      <c r="KMQ103" s="40"/>
      <c r="KMR103" s="40"/>
      <c r="KMS103" s="40"/>
      <c r="KMT103" s="40"/>
      <c r="KMU103" s="40"/>
      <c r="KMV103" s="40"/>
      <c r="KMW103" s="40"/>
      <c r="KMX103" s="40"/>
      <c r="KMY103" s="40"/>
      <c r="KMZ103" s="40"/>
      <c r="KNA103" s="40"/>
      <c r="KNB103" s="40"/>
      <c r="KNC103" s="40"/>
      <c r="KND103" s="40"/>
      <c r="KNE103" s="40"/>
      <c r="KNF103" s="40"/>
      <c r="KNG103" s="40"/>
      <c r="KNH103" s="40"/>
      <c r="KNI103" s="40"/>
      <c r="KNJ103" s="40"/>
      <c r="KNK103" s="40"/>
      <c r="KNL103" s="40"/>
      <c r="KNM103" s="40"/>
      <c r="KNN103" s="40"/>
      <c r="KNO103" s="40"/>
      <c r="KNP103" s="40"/>
      <c r="KNQ103" s="40"/>
      <c r="KNR103" s="40"/>
      <c r="KNS103" s="40"/>
      <c r="KNT103" s="40"/>
      <c r="KNU103" s="40"/>
      <c r="KNV103" s="40"/>
      <c r="KNW103" s="40"/>
      <c r="KNX103" s="40"/>
      <c r="KNY103" s="40"/>
      <c r="KNZ103" s="40"/>
      <c r="KOA103" s="40"/>
      <c r="KOB103" s="40"/>
      <c r="KOC103" s="40"/>
      <c r="KOD103" s="40"/>
      <c r="KOE103" s="40"/>
      <c r="KOF103" s="40"/>
      <c r="KOG103" s="40"/>
      <c r="KOH103" s="40"/>
      <c r="KOI103" s="40"/>
      <c r="KOJ103" s="40"/>
      <c r="KOK103" s="40"/>
      <c r="KOL103" s="40"/>
      <c r="KOM103" s="40"/>
      <c r="KON103" s="40"/>
      <c r="KOO103" s="40"/>
      <c r="KOP103" s="40"/>
      <c r="KOQ103" s="40"/>
      <c r="KOR103" s="40"/>
      <c r="KOS103" s="40"/>
      <c r="KOT103" s="40"/>
      <c r="KOU103" s="40"/>
      <c r="KOV103" s="40"/>
      <c r="KOW103" s="40"/>
      <c r="KOX103" s="40"/>
      <c r="KOY103" s="40"/>
      <c r="KOZ103" s="40"/>
      <c r="KPA103" s="40"/>
      <c r="KPB103" s="40"/>
      <c r="KPC103" s="40"/>
      <c r="KPD103" s="40"/>
      <c r="KPE103" s="40"/>
      <c r="KPF103" s="40"/>
      <c r="KPG103" s="40"/>
      <c r="KPH103" s="40"/>
      <c r="KPI103" s="40"/>
      <c r="KPJ103" s="40"/>
      <c r="KPK103" s="40"/>
      <c r="KPL103" s="40"/>
      <c r="KPM103" s="40"/>
      <c r="KPN103" s="40"/>
      <c r="KPO103" s="40"/>
      <c r="KPP103" s="40"/>
      <c r="KPQ103" s="40"/>
      <c r="KPR103" s="40"/>
      <c r="KPS103" s="40"/>
      <c r="KPT103" s="40"/>
      <c r="KPU103" s="40"/>
      <c r="KPV103" s="40"/>
      <c r="KPW103" s="40"/>
      <c r="KPX103" s="40"/>
      <c r="KPY103" s="40"/>
      <c r="KPZ103" s="40"/>
      <c r="KQA103" s="40"/>
      <c r="KQB103" s="40"/>
      <c r="KQC103" s="40"/>
      <c r="KQD103" s="40"/>
      <c r="KQE103" s="40"/>
      <c r="KQF103" s="40"/>
      <c r="KQG103" s="40"/>
      <c r="KQH103" s="40"/>
      <c r="KQI103" s="40"/>
      <c r="KQJ103" s="40"/>
      <c r="KQK103" s="40"/>
      <c r="KQL103" s="40"/>
      <c r="KQM103" s="40"/>
      <c r="KQN103" s="40"/>
      <c r="KQO103" s="40"/>
      <c r="KQP103" s="40"/>
      <c r="KQQ103" s="40"/>
      <c r="KQR103" s="40"/>
      <c r="KQS103" s="40"/>
      <c r="KQT103" s="40"/>
      <c r="KQU103" s="40"/>
      <c r="KQV103" s="40"/>
      <c r="KQW103" s="40"/>
      <c r="KQX103" s="40"/>
      <c r="KQY103" s="40"/>
      <c r="KQZ103" s="40"/>
      <c r="KRA103" s="40"/>
      <c r="KRB103" s="40"/>
      <c r="KRC103" s="40"/>
      <c r="KRD103" s="40"/>
      <c r="KRE103" s="40"/>
      <c r="KRF103" s="40"/>
      <c r="KRG103" s="40"/>
      <c r="KRH103" s="40"/>
      <c r="KRI103" s="40"/>
      <c r="KRJ103" s="40"/>
      <c r="KRK103" s="40"/>
      <c r="KRL103" s="40"/>
      <c r="KRM103" s="40"/>
      <c r="KRN103" s="40"/>
      <c r="KRO103" s="40"/>
      <c r="KRP103" s="40"/>
      <c r="KRQ103" s="40"/>
      <c r="KRR103" s="40"/>
      <c r="KRS103" s="40"/>
      <c r="KRT103" s="40"/>
      <c r="KRU103" s="40"/>
      <c r="KRV103" s="40"/>
      <c r="KRW103" s="40"/>
      <c r="KRX103" s="40"/>
      <c r="KRY103" s="40"/>
      <c r="KRZ103" s="40"/>
      <c r="KSA103" s="40"/>
      <c r="KSB103" s="40"/>
      <c r="KSC103" s="40"/>
      <c r="KSD103" s="40"/>
      <c r="KSE103" s="40"/>
      <c r="KSF103" s="40"/>
      <c r="KSG103" s="40"/>
      <c r="KSH103" s="40"/>
      <c r="KSI103" s="40"/>
      <c r="KSJ103" s="40"/>
      <c r="KSK103" s="40"/>
      <c r="KSL103" s="40"/>
      <c r="KSM103" s="40"/>
      <c r="KSN103" s="40"/>
      <c r="KSO103" s="40"/>
      <c r="KSP103" s="40"/>
      <c r="KSQ103" s="40"/>
      <c r="KSR103" s="40"/>
      <c r="KSS103" s="40"/>
      <c r="KST103" s="40"/>
      <c r="KSU103" s="40"/>
      <c r="KSV103" s="40"/>
      <c r="KSW103" s="40"/>
      <c r="KSX103" s="40"/>
      <c r="KSY103" s="40"/>
      <c r="KSZ103" s="40"/>
      <c r="KTA103" s="40"/>
      <c r="KTB103" s="40"/>
      <c r="KTC103" s="40"/>
      <c r="KTD103" s="40"/>
      <c r="KTE103" s="40"/>
      <c r="KTF103" s="40"/>
      <c r="KTG103" s="40"/>
      <c r="KTH103" s="40"/>
      <c r="KTI103" s="40"/>
      <c r="KTJ103" s="40"/>
      <c r="KTK103" s="40"/>
      <c r="KTL103" s="40"/>
      <c r="KTM103" s="40"/>
      <c r="KTN103" s="40"/>
      <c r="KTO103" s="40"/>
      <c r="KTP103" s="40"/>
      <c r="KTQ103" s="40"/>
      <c r="KTR103" s="40"/>
      <c r="KTS103" s="40"/>
      <c r="KTT103" s="40"/>
      <c r="KTU103" s="40"/>
      <c r="KTV103" s="40"/>
      <c r="KTW103" s="40"/>
      <c r="KTX103" s="40"/>
      <c r="KTY103" s="40"/>
      <c r="KTZ103" s="40"/>
      <c r="KUA103" s="40"/>
      <c r="KUB103" s="40"/>
      <c r="KUC103" s="40"/>
      <c r="KUD103" s="40"/>
      <c r="KUE103" s="40"/>
      <c r="KUF103" s="40"/>
      <c r="KUG103" s="40"/>
      <c r="KUH103" s="40"/>
      <c r="KUI103" s="40"/>
      <c r="KUJ103" s="40"/>
      <c r="KUK103" s="40"/>
      <c r="KUL103" s="40"/>
      <c r="KUM103" s="40"/>
      <c r="KUN103" s="40"/>
      <c r="KUO103" s="40"/>
      <c r="KUP103" s="40"/>
      <c r="KUQ103" s="40"/>
      <c r="KUR103" s="40"/>
      <c r="KUS103" s="40"/>
      <c r="KUT103" s="40"/>
      <c r="KUU103" s="40"/>
      <c r="KUV103" s="40"/>
      <c r="KUW103" s="40"/>
      <c r="KUX103" s="40"/>
      <c r="KUY103" s="40"/>
      <c r="KUZ103" s="40"/>
      <c r="KVA103" s="40"/>
      <c r="KVB103" s="40"/>
      <c r="KVC103" s="40"/>
      <c r="KVD103" s="40"/>
      <c r="KVE103" s="40"/>
      <c r="KVF103" s="40"/>
      <c r="KVG103" s="40"/>
      <c r="KVH103" s="40"/>
      <c r="KVI103" s="40"/>
      <c r="KVJ103" s="40"/>
      <c r="KVK103" s="40"/>
      <c r="KVL103" s="40"/>
      <c r="KVM103" s="40"/>
      <c r="KVN103" s="40"/>
      <c r="KVO103" s="40"/>
      <c r="KVP103" s="40"/>
      <c r="KVQ103" s="40"/>
      <c r="KVR103" s="40"/>
      <c r="KVS103" s="40"/>
      <c r="KVT103" s="40"/>
      <c r="KVU103" s="40"/>
      <c r="KVV103" s="40"/>
      <c r="KVW103" s="40"/>
      <c r="KVX103" s="40"/>
      <c r="KVY103" s="40"/>
      <c r="KVZ103" s="40"/>
      <c r="KWA103" s="40"/>
      <c r="KWB103" s="40"/>
      <c r="KWC103" s="40"/>
      <c r="KWD103" s="40"/>
      <c r="KWE103" s="40"/>
      <c r="KWF103" s="40"/>
      <c r="KWG103" s="40"/>
      <c r="KWH103" s="40"/>
      <c r="KWI103" s="40"/>
      <c r="KWJ103" s="40"/>
      <c r="KWK103" s="40"/>
      <c r="KWL103" s="40"/>
      <c r="KWM103" s="40"/>
      <c r="KWN103" s="40"/>
      <c r="KWO103" s="40"/>
      <c r="KWP103" s="40"/>
      <c r="KWQ103" s="40"/>
      <c r="KWR103" s="40"/>
      <c r="KWS103" s="40"/>
      <c r="KWT103" s="40"/>
      <c r="KWU103" s="40"/>
      <c r="KWV103" s="40"/>
      <c r="KWW103" s="40"/>
      <c r="KWX103" s="40"/>
      <c r="KWY103" s="40"/>
      <c r="KWZ103" s="40"/>
      <c r="KXA103" s="40"/>
      <c r="KXB103" s="40"/>
      <c r="KXC103" s="40"/>
      <c r="KXD103" s="40"/>
      <c r="KXE103" s="40"/>
      <c r="KXF103" s="40"/>
      <c r="KXG103" s="40"/>
      <c r="KXH103" s="40"/>
      <c r="KXI103" s="40"/>
      <c r="KXJ103" s="40"/>
      <c r="KXK103" s="40"/>
      <c r="KXL103" s="40"/>
      <c r="KXM103" s="40"/>
      <c r="KXN103" s="40"/>
      <c r="KXO103" s="40"/>
      <c r="KXP103" s="40"/>
      <c r="KXQ103" s="40"/>
      <c r="KXR103" s="40"/>
      <c r="KXS103" s="40"/>
      <c r="KXT103" s="40"/>
      <c r="KXU103" s="40"/>
      <c r="KXV103" s="40"/>
      <c r="KXW103" s="40"/>
      <c r="KXX103" s="40"/>
      <c r="KXY103" s="40"/>
      <c r="KXZ103" s="40"/>
      <c r="KYA103" s="40"/>
      <c r="KYB103" s="40"/>
      <c r="KYC103" s="40"/>
      <c r="KYD103" s="40"/>
      <c r="KYE103" s="40"/>
      <c r="KYF103" s="40"/>
      <c r="KYG103" s="40"/>
      <c r="KYH103" s="40"/>
      <c r="KYI103" s="40"/>
      <c r="KYJ103" s="40"/>
      <c r="KYK103" s="40"/>
      <c r="KYL103" s="40"/>
      <c r="KYM103" s="40"/>
      <c r="KYN103" s="40"/>
      <c r="KYO103" s="40"/>
      <c r="KYP103" s="40"/>
      <c r="KYQ103" s="40"/>
      <c r="KYR103" s="40"/>
      <c r="KYS103" s="40"/>
      <c r="KYT103" s="40"/>
      <c r="KYU103" s="40"/>
      <c r="KYV103" s="40"/>
      <c r="KYW103" s="40"/>
      <c r="KYX103" s="40"/>
      <c r="KYY103" s="40"/>
      <c r="KYZ103" s="40"/>
      <c r="KZA103" s="40"/>
      <c r="KZB103" s="40"/>
      <c r="KZC103" s="40"/>
      <c r="KZD103" s="40"/>
      <c r="KZE103" s="40"/>
      <c r="KZF103" s="40"/>
      <c r="KZG103" s="40"/>
      <c r="KZH103" s="40"/>
      <c r="KZI103" s="40"/>
      <c r="KZJ103" s="40"/>
      <c r="KZK103" s="40"/>
      <c r="KZL103" s="40"/>
      <c r="KZM103" s="40"/>
      <c r="KZN103" s="40"/>
      <c r="KZO103" s="40"/>
      <c r="KZP103" s="40"/>
      <c r="KZQ103" s="40"/>
      <c r="KZR103" s="40"/>
      <c r="KZS103" s="40"/>
      <c r="KZT103" s="40"/>
      <c r="KZU103" s="40"/>
      <c r="KZV103" s="40"/>
      <c r="KZW103" s="40"/>
      <c r="KZX103" s="40"/>
      <c r="KZY103" s="40"/>
      <c r="KZZ103" s="40"/>
      <c r="LAA103" s="40"/>
      <c r="LAB103" s="40"/>
      <c r="LAC103" s="40"/>
      <c r="LAD103" s="40"/>
      <c r="LAE103" s="40"/>
      <c r="LAF103" s="40"/>
      <c r="LAG103" s="40"/>
      <c r="LAH103" s="40"/>
      <c r="LAI103" s="40"/>
      <c r="LAJ103" s="40"/>
      <c r="LAK103" s="40"/>
      <c r="LAL103" s="40"/>
      <c r="LAM103" s="40"/>
      <c r="LAN103" s="40"/>
      <c r="LAO103" s="40"/>
      <c r="LAP103" s="40"/>
      <c r="LAQ103" s="40"/>
      <c r="LAR103" s="40"/>
      <c r="LAS103" s="40"/>
      <c r="LAT103" s="40"/>
      <c r="LAU103" s="40"/>
      <c r="LAV103" s="40"/>
      <c r="LAW103" s="40"/>
      <c r="LAX103" s="40"/>
      <c r="LAY103" s="40"/>
      <c r="LAZ103" s="40"/>
      <c r="LBA103" s="40"/>
      <c r="LBB103" s="40"/>
      <c r="LBC103" s="40"/>
      <c r="LBD103" s="40"/>
      <c r="LBE103" s="40"/>
      <c r="LBF103" s="40"/>
      <c r="LBG103" s="40"/>
      <c r="LBH103" s="40"/>
      <c r="LBI103" s="40"/>
      <c r="LBJ103" s="40"/>
      <c r="LBK103" s="40"/>
      <c r="LBL103" s="40"/>
      <c r="LBM103" s="40"/>
      <c r="LBN103" s="40"/>
      <c r="LBO103" s="40"/>
      <c r="LBP103" s="40"/>
      <c r="LBQ103" s="40"/>
      <c r="LBR103" s="40"/>
      <c r="LBS103" s="40"/>
      <c r="LBT103" s="40"/>
      <c r="LBU103" s="40"/>
      <c r="LBV103" s="40"/>
      <c r="LBW103" s="40"/>
      <c r="LBX103" s="40"/>
      <c r="LBY103" s="40"/>
      <c r="LBZ103" s="40"/>
      <c r="LCA103" s="40"/>
      <c r="LCB103" s="40"/>
      <c r="LCC103" s="40"/>
      <c r="LCD103" s="40"/>
      <c r="LCE103" s="40"/>
      <c r="LCF103" s="40"/>
      <c r="LCG103" s="40"/>
      <c r="LCH103" s="40"/>
      <c r="LCI103" s="40"/>
      <c r="LCJ103" s="40"/>
      <c r="LCK103" s="40"/>
      <c r="LCL103" s="40"/>
      <c r="LCM103" s="40"/>
      <c r="LCN103" s="40"/>
      <c r="LCO103" s="40"/>
      <c r="LCP103" s="40"/>
      <c r="LCQ103" s="40"/>
      <c r="LCR103" s="40"/>
      <c r="LCS103" s="40"/>
      <c r="LCT103" s="40"/>
      <c r="LCU103" s="40"/>
      <c r="LCV103" s="40"/>
      <c r="LCW103" s="40"/>
      <c r="LCX103" s="40"/>
      <c r="LCY103" s="40"/>
      <c r="LCZ103" s="40"/>
      <c r="LDA103" s="40"/>
      <c r="LDB103" s="40"/>
      <c r="LDC103" s="40"/>
      <c r="LDD103" s="40"/>
      <c r="LDE103" s="40"/>
      <c r="LDF103" s="40"/>
      <c r="LDG103" s="40"/>
      <c r="LDH103" s="40"/>
      <c r="LDI103" s="40"/>
      <c r="LDJ103" s="40"/>
      <c r="LDK103" s="40"/>
      <c r="LDL103" s="40"/>
      <c r="LDM103" s="40"/>
      <c r="LDN103" s="40"/>
      <c r="LDO103" s="40"/>
      <c r="LDP103" s="40"/>
      <c r="LDQ103" s="40"/>
      <c r="LDR103" s="40"/>
      <c r="LDS103" s="40"/>
      <c r="LDT103" s="40"/>
      <c r="LDU103" s="40"/>
      <c r="LDV103" s="40"/>
      <c r="LDW103" s="40"/>
      <c r="LDX103" s="40"/>
      <c r="LDY103" s="40"/>
      <c r="LDZ103" s="40"/>
      <c r="LEA103" s="40"/>
      <c r="LEB103" s="40"/>
      <c r="LEC103" s="40"/>
      <c r="LED103" s="40"/>
      <c r="LEE103" s="40"/>
      <c r="LEF103" s="40"/>
      <c r="LEG103" s="40"/>
      <c r="LEH103" s="40"/>
      <c r="LEI103" s="40"/>
      <c r="LEJ103" s="40"/>
      <c r="LEK103" s="40"/>
      <c r="LEL103" s="40"/>
      <c r="LEM103" s="40"/>
      <c r="LEN103" s="40"/>
      <c r="LEO103" s="40"/>
      <c r="LEP103" s="40"/>
      <c r="LEQ103" s="40"/>
      <c r="LER103" s="40"/>
      <c r="LES103" s="40"/>
      <c r="LET103" s="40"/>
      <c r="LEU103" s="40"/>
      <c r="LEV103" s="40"/>
      <c r="LEW103" s="40"/>
      <c r="LEX103" s="40"/>
      <c r="LEY103" s="40"/>
      <c r="LEZ103" s="40"/>
      <c r="LFA103" s="40"/>
      <c r="LFB103" s="40"/>
      <c r="LFC103" s="40"/>
      <c r="LFD103" s="40"/>
      <c r="LFE103" s="40"/>
      <c r="LFF103" s="40"/>
      <c r="LFG103" s="40"/>
      <c r="LFH103" s="40"/>
      <c r="LFI103" s="40"/>
      <c r="LFJ103" s="40"/>
      <c r="LFK103" s="40"/>
      <c r="LFL103" s="40"/>
      <c r="LFM103" s="40"/>
      <c r="LFN103" s="40"/>
      <c r="LFO103" s="40"/>
      <c r="LFP103" s="40"/>
      <c r="LFQ103" s="40"/>
      <c r="LFR103" s="40"/>
      <c r="LFS103" s="40"/>
      <c r="LFT103" s="40"/>
      <c r="LFU103" s="40"/>
      <c r="LFV103" s="40"/>
      <c r="LFW103" s="40"/>
      <c r="LFX103" s="40"/>
      <c r="LFY103" s="40"/>
      <c r="LFZ103" s="40"/>
      <c r="LGA103" s="40"/>
      <c r="LGB103" s="40"/>
      <c r="LGC103" s="40"/>
      <c r="LGD103" s="40"/>
      <c r="LGE103" s="40"/>
      <c r="LGF103" s="40"/>
      <c r="LGG103" s="40"/>
      <c r="LGH103" s="40"/>
      <c r="LGI103" s="40"/>
      <c r="LGJ103" s="40"/>
      <c r="LGK103" s="40"/>
      <c r="LGL103" s="40"/>
      <c r="LGM103" s="40"/>
      <c r="LGN103" s="40"/>
      <c r="LGO103" s="40"/>
      <c r="LGP103" s="40"/>
      <c r="LGQ103" s="40"/>
      <c r="LGR103" s="40"/>
      <c r="LGS103" s="40"/>
      <c r="LGT103" s="40"/>
      <c r="LGU103" s="40"/>
      <c r="LGV103" s="40"/>
      <c r="LGW103" s="40"/>
      <c r="LGX103" s="40"/>
      <c r="LGY103" s="40"/>
      <c r="LGZ103" s="40"/>
      <c r="LHA103" s="40"/>
      <c r="LHB103" s="40"/>
      <c r="LHC103" s="40"/>
      <c r="LHD103" s="40"/>
      <c r="LHE103" s="40"/>
      <c r="LHF103" s="40"/>
      <c r="LHG103" s="40"/>
      <c r="LHH103" s="40"/>
      <c r="LHI103" s="40"/>
      <c r="LHJ103" s="40"/>
      <c r="LHK103" s="40"/>
      <c r="LHL103" s="40"/>
      <c r="LHM103" s="40"/>
      <c r="LHN103" s="40"/>
      <c r="LHO103" s="40"/>
      <c r="LHP103" s="40"/>
      <c r="LHQ103" s="40"/>
      <c r="LHR103" s="40"/>
      <c r="LHS103" s="40"/>
      <c r="LHT103" s="40"/>
      <c r="LHU103" s="40"/>
      <c r="LHV103" s="40"/>
      <c r="LHW103" s="40"/>
      <c r="LHX103" s="40"/>
      <c r="LHY103" s="40"/>
      <c r="LHZ103" s="40"/>
      <c r="LIA103" s="40"/>
      <c r="LIB103" s="40"/>
      <c r="LIC103" s="40"/>
      <c r="LID103" s="40"/>
      <c r="LIE103" s="40"/>
      <c r="LIF103" s="40"/>
      <c r="LIG103" s="40"/>
      <c r="LIH103" s="40"/>
      <c r="LII103" s="40"/>
      <c r="LIJ103" s="40"/>
      <c r="LIK103" s="40"/>
      <c r="LIL103" s="40"/>
      <c r="LIM103" s="40"/>
      <c r="LIN103" s="40"/>
      <c r="LIO103" s="40"/>
      <c r="LIP103" s="40"/>
      <c r="LIQ103" s="40"/>
      <c r="LIR103" s="40"/>
      <c r="LIS103" s="40"/>
      <c r="LIT103" s="40"/>
      <c r="LIU103" s="40"/>
      <c r="LIV103" s="40"/>
      <c r="LIW103" s="40"/>
      <c r="LIX103" s="40"/>
      <c r="LIY103" s="40"/>
      <c r="LIZ103" s="40"/>
      <c r="LJA103" s="40"/>
      <c r="LJB103" s="40"/>
      <c r="LJC103" s="40"/>
      <c r="LJD103" s="40"/>
      <c r="LJE103" s="40"/>
      <c r="LJF103" s="40"/>
      <c r="LJG103" s="40"/>
      <c r="LJH103" s="40"/>
      <c r="LJI103" s="40"/>
      <c r="LJJ103" s="40"/>
      <c r="LJK103" s="40"/>
      <c r="LJL103" s="40"/>
      <c r="LJM103" s="40"/>
      <c r="LJN103" s="40"/>
      <c r="LJO103" s="40"/>
      <c r="LJP103" s="40"/>
      <c r="LJQ103" s="40"/>
      <c r="LJR103" s="40"/>
      <c r="LJS103" s="40"/>
      <c r="LJT103" s="40"/>
      <c r="LJU103" s="40"/>
      <c r="LJV103" s="40"/>
      <c r="LJW103" s="40"/>
      <c r="LJX103" s="40"/>
      <c r="LJY103" s="40"/>
      <c r="LJZ103" s="40"/>
      <c r="LKA103" s="40"/>
      <c r="LKB103" s="40"/>
      <c r="LKC103" s="40"/>
      <c r="LKD103" s="40"/>
      <c r="LKE103" s="40"/>
      <c r="LKF103" s="40"/>
      <c r="LKG103" s="40"/>
      <c r="LKH103" s="40"/>
      <c r="LKI103" s="40"/>
      <c r="LKJ103" s="40"/>
      <c r="LKK103" s="40"/>
      <c r="LKL103" s="40"/>
      <c r="LKM103" s="40"/>
      <c r="LKN103" s="40"/>
      <c r="LKO103" s="40"/>
      <c r="LKP103" s="40"/>
      <c r="LKQ103" s="40"/>
      <c r="LKR103" s="40"/>
      <c r="LKS103" s="40"/>
      <c r="LKT103" s="40"/>
      <c r="LKU103" s="40"/>
      <c r="LKV103" s="40"/>
      <c r="LKW103" s="40"/>
      <c r="LKX103" s="40"/>
      <c r="LKY103" s="40"/>
      <c r="LKZ103" s="40"/>
      <c r="LLA103" s="40"/>
      <c r="LLB103" s="40"/>
      <c r="LLC103" s="40"/>
      <c r="LLD103" s="40"/>
      <c r="LLE103" s="40"/>
      <c r="LLF103" s="40"/>
      <c r="LLG103" s="40"/>
      <c r="LLH103" s="40"/>
      <c r="LLI103" s="40"/>
      <c r="LLJ103" s="40"/>
      <c r="LLK103" s="40"/>
      <c r="LLL103" s="40"/>
      <c r="LLM103" s="40"/>
      <c r="LLN103" s="40"/>
      <c r="LLO103" s="40"/>
      <c r="LLP103" s="40"/>
      <c r="LLQ103" s="40"/>
      <c r="LLR103" s="40"/>
      <c r="LLS103" s="40"/>
      <c r="LLT103" s="40"/>
      <c r="LLU103" s="40"/>
      <c r="LLV103" s="40"/>
      <c r="LLW103" s="40"/>
      <c r="LLX103" s="40"/>
      <c r="LLY103" s="40"/>
      <c r="LLZ103" s="40"/>
      <c r="LMA103" s="40"/>
      <c r="LMB103" s="40"/>
      <c r="LMC103" s="40"/>
      <c r="LMD103" s="40"/>
      <c r="LME103" s="40"/>
      <c r="LMF103" s="40"/>
      <c r="LMG103" s="40"/>
      <c r="LMH103" s="40"/>
      <c r="LMI103" s="40"/>
      <c r="LMJ103" s="40"/>
      <c r="LMK103" s="40"/>
      <c r="LML103" s="40"/>
      <c r="LMM103" s="40"/>
      <c r="LMN103" s="40"/>
      <c r="LMO103" s="40"/>
      <c r="LMP103" s="40"/>
      <c r="LMQ103" s="40"/>
      <c r="LMR103" s="40"/>
      <c r="LMS103" s="40"/>
      <c r="LMT103" s="40"/>
      <c r="LMU103" s="40"/>
      <c r="LMV103" s="40"/>
      <c r="LMW103" s="40"/>
      <c r="LMX103" s="40"/>
      <c r="LMY103" s="40"/>
      <c r="LMZ103" s="40"/>
      <c r="LNA103" s="40"/>
      <c r="LNB103" s="40"/>
      <c r="LNC103" s="40"/>
      <c r="LND103" s="40"/>
      <c r="LNE103" s="40"/>
      <c r="LNF103" s="40"/>
      <c r="LNG103" s="40"/>
      <c r="LNH103" s="40"/>
      <c r="LNI103" s="40"/>
      <c r="LNJ103" s="40"/>
      <c r="LNK103" s="40"/>
      <c r="LNL103" s="40"/>
      <c r="LNM103" s="40"/>
      <c r="LNN103" s="40"/>
      <c r="LNO103" s="40"/>
      <c r="LNP103" s="40"/>
      <c r="LNQ103" s="40"/>
      <c r="LNR103" s="40"/>
      <c r="LNS103" s="40"/>
      <c r="LNT103" s="40"/>
      <c r="LNU103" s="40"/>
      <c r="LNV103" s="40"/>
      <c r="LNW103" s="40"/>
      <c r="LNX103" s="40"/>
      <c r="LNY103" s="40"/>
      <c r="LNZ103" s="40"/>
      <c r="LOA103" s="40"/>
      <c r="LOB103" s="40"/>
      <c r="LOC103" s="40"/>
      <c r="LOD103" s="40"/>
      <c r="LOE103" s="40"/>
      <c r="LOF103" s="40"/>
      <c r="LOG103" s="40"/>
      <c r="LOH103" s="40"/>
      <c r="LOI103" s="40"/>
      <c r="LOJ103" s="40"/>
      <c r="LOK103" s="40"/>
      <c r="LOL103" s="40"/>
      <c r="LOM103" s="40"/>
      <c r="LON103" s="40"/>
      <c r="LOO103" s="40"/>
      <c r="LOP103" s="40"/>
      <c r="LOQ103" s="40"/>
      <c r="LOR103" s="40"/>
      <c r="LOS103" s="40"/>
      <c r="LOT103" s="40"/>
      <c r="LOU103" s="40"/>
      <c r="LOV103" s="40"/>
      <c r="LOW103" s="40"/>
      <c r="LOX103" s="40"/>
      <c r="LOY103" s="40"/>
      <c r="LOZ103" s="40"/>
      <c r="LPA103" s="40"/>
      <c r="LPB103" s="40"/>
      <c r="LPC103" s="40"/>
      <c r="LPD103" s="40"/>
      <c r="LPE103" s="40"/>
      <c r="LPF103" s="40"/>
      <c r="LPG103" s="40"/>
      <c r="LPH103" s="40"/>
      <c r="LPI103" s="40"/>
      <c r="LPJ103" s="40"/>
      <c r="LPK103" s="40"/>
      <c r="LPL103" s="40"/>
      <c r="LPM103" s="40"/>
      <c r="LPN103" s="40"/>
      <c r="LPO103" s="40"/>
      <c r="LPP103" s="40"/>
      <c r="LPQ103" s="40"/>
      <c r="LPR103" s="40"/>
      <c r="LPS103" s="40"/>
      <c r="LPT103" s="40"/>
      <c r="LPU103" s="40"/>
      <c r="LPV103" s="40"/>
      <c r="LPW103" s="40"/>
      <c r="LPX103" s="40"/>
      <c r="LPY103" s="40"/>
      <c r="LPZ103" s="40"/>
      <c r="LQA103" s="40"/>
      <c r="LQB103" s="40"/>
      <c r="LQC103" s="40"/>
      <c r="LQD103" s="40"/>
      <c r="LQE103" s="40"/>
      <c r="LQF103" s="40"/>
      <c r="LQG103" s="40"/>
      <c r="LQH103" s="40"/>
      <c r="LQI103" s="40"/>
      <c r="LQJ103" s="40"/>
      <c r="LQK103" s="40"/>
      <c r="LQL103" s="40"/>
      <c r="LQM103" s="40"/>
      <c r="LQN103" s="40"/>
      <c r="LQO103" s="40"/>
      <c r="LQP103" s="40"/>
      <c r="LQQ103" s="40"/>
      <c r="LQR103" s="40"/>
      <c r="LQS103" s="40"/>
      <c r="LQT103" s="40"/>
      <c r="LQU103" s="40"/>
      <c r="LQV103" s="40"/>
      <c r="LQW103" s="40"/>
      <c r="LQX103" s="40"/>
      <c r="LQY103" s="40"/>
      <c r="LQZ103" s="40"/>
      <c r="LRA103" s="40"/>
      <c r="LRB103" s="40"/>
      <c r="LRC103" s="40"/>
      <c r="LRD103" s="40"/>
      <c r="LRE103" s="40"/>
      <c r="LRF103" s="40"/>
      <c r="LRG103" s="40"/>
      <c r="LRH103" s="40"/>
      <c r="LRI103" s="40"/>
      <c r="LRJ103" s="40"/>
      <c r="LRK103" s="40"/>
      <c r="LRL103" s="40"/>
      <c r="LRM103" s="40"/>
      <c r="LRN103" s="40"/>
      <c r="LRO103" s="40"/>
      <c r="LRP103" s="40"/>
      <c r="LRQ103" s="40"/>
      <c r="LRR103" s="40"/>
      <c r="LRS103" s="40"/>
      <c r="LRT103" s="40"/>
      <c r="LRU103" s="40"/>
      <c r="LRV103" s="40"/>
      <c r="LRW103" s="40"/>
      <c r="LRX103" s="40"/>
      <c r="LRY103" s="40"/>
      <c r="LRZ103" s="40"/>
      <c r="LSA103" s="40"/>
      <c r="LSB103" s="40"/>
      <c r="LSC103" s="40"/>
      <c r="LSD103" s="40"/>
      <c r="LSE103" s="40"/>
      <c r="LSF103" s="40"/>
      <c r="LSG103" s="40"/>
      <c r="LSH103" s="40"/>
      <c r="LSI103" s="40"/>
      <c r="LSJ103" s="40"/>
      <c r="LSK103" s="40"/>
      <c r="LSL103" s="40"/>
      <c r="LSM103" s="40"/>
      <c r="LSN103" s="40"/>
      <c r="LSO103" s="40"/>
      <c r="LSP103" s="40"/>
      <c r="LSQ103" s="40"/>
      <c r="LSR103" s="40"/>
      <c r="LSS103" s="40"/>
      <c r="LST103" s="40"/>
      <c r="LSU103" s="40"/>
      <c r="LSV103" s="40"/>
      <c r="LSW103" s="40"/>
      <c r="LSX103" s="40"/>
      <c r="LSY103" s="40"/>
      <c r="LSZ103" s="40"/>
      <c r="LTA103" s="40"/>
      <c r="LTB103" s="40"/>
      <c r="LTC103" s="40"/>
      <c r="LTD103" s="40"/>
      <c r="LTE103" s="40"/>
      <c r="LTF103" s="40"/>
      <c r="LTG103" s="40"/>
      <c r="LTH103" s="40"/>
      <c r="LTI103" s="40"/>
      <c r="LTJ103" s="40"/>
      <c r="LTK103" s="40"/>
      <c r="LTL103" s="40"/>
      <c r="LTM103" s="40"/>
      <c r="LTN103" s="40"/>
      <c r="LTO103" s="40"/>
      <c r="LTP103" s="40"/>
      <c r="LTQ103" s="40"/>
      <c r="LTR103" s="40"/>
      <c r="LTS103" s="40"/>
      <c r="LTT103" s="40"/>
      <c r="LTU103" s="40"/>
      <c r="LTV103" s="40"/>
      <c r="LTW103" s="40"/>
      <c r="LTX103" s="40"/>
      <c r="LTY103" s="40"/>
      <c r="LTZ103" s="40"/>
      <c r="LUA103" s="40"/>
      <c r="LUB103" s="40"/>
      <c r="LUC103" s="40"/>
      <c r="LUD103" s="40"/>
      <c r="LUE103" s="40"/>
      <c r="LUF103" s="40"/>
      <c r="LUG103" s="40"/>
      <c r="LUH103" s="40"/>
      <c r="LUI103" s="40"/>
      <c r="LUJ103" s="40"/>
      <c r="LUK103" s="40"/>
      <c r="LUL103" s="40"/>
      <c r="LUM103" s="40"/>
      <c r="LUN103" s="40"/>
      <c r="LUO103" s="40"/>
      <c r="LUP103" s="40"/>
      <c r="LUQ103" s="40"/>
      <c r="LUR103" s="40"/>
      <c r="LUS103" s="40"/>
      <c r="LUT103" s="40"/>
      <c r="LUU103" s="40"/>
      <c r="LUV103" s="40"/>
      <c r="LUW103" s="40"/>
      <c r="LUX103" s="40"/>
      <c r="LUY103" s="40"/>
      <c r="LUZ103" s="40"/>
      <c r="LVA103" s="40"/>
      <c r="LVB103" s="40"/>
      <c r="LVC103" s="40"/>
      <c r="LVD103" s="40"/>
      <c r="LVE103" s="40"/>
      <c r="LVF103" s="40"/>
      <c r="LVG103" s="40"/>
      <c r="LVH103" s="40"/>
      <c r="LVI103" s="40"/>
      <c r="LVJ103" s="40"/>
      <c r="LVK103" s="40"/>
      <c r="LVL103" s="40"/>
      <c r="LVM103" s="40"/>
      <c r="LVN103" s="40"/>
      <c r="LVO103" s="40"/>
      <c r="LVP103" s="40"/>
      <c r="LVQ103" s="40"/>
      <c r="LVR103" s="40"/>
      <c r="LVS103" s="40"/>
      <c r="LVT103" s="40"/>
      <c r="LVU103" s="40"/>
      <c r="LVV103" s="40"/>
      <c r="LVW103" s="40"/>
      <c r="LVX103" s="40"/>
      <c r="LVY103" s="40"/>
      <c r="LVZ103" s="40"/>
      <c r="LWA103" s="40"/>
      <c r="LWB103" s="40"/>
      <c r="LWC103" s="40"/>
      <c r="LWD103" s="40"/>
      <c r="LWE103" s="40"/>
      <c r="LWF103" s="40"/>
      <c r="LWG103" s="40"/>
      <c r="LWH103" s="40"/>
      <c r="LWI103" s="40"/>
      <c r="LWJ103" s="40"/>
      <c r="LWK103" s="40"/>
      <c r="LWL103" s="40"/>
      <c r="LWM103" s="40"/>
      <c r="LWN103" s="40"/>
      <c r="LWO103" s="40"/>
      <c r="LWP103" s="40"/>
      <c r="LWQ103" s="40"/>
      <c r="LWR103" s="40"/>
      <c r="LWS103" s="40"/>
      <c r="LWT103" s="40"/>
      <c r="LWU103" s="40"/>
      <c r="LWV103" s="40"/>
      <c r="LWW103" s="40"/>
      <c r="LWX103" s="40"/>
      <c r="LWY103" s="40"/>
      <c r="LWZ103" s="40"/>
      <c r="LXA103" s="40"/>
      <c r="LXB103" s="40"/>
      <c r="LXC103" s="40"/>
      <c r="LXD103" s="40"/>
      <c r="LXE103" s="40"/>
      <c r="LXF103" s="40"/>
      <c r="LXG103" s="40"/>
      <c r="LXH103" s="40"/>
      <c r="LXI103" s="40"/>
      <c r="LXJ103" s="40"/>
      <c r="LXK103" s="40"/>
      <c r="LXL103" s="40"/>
      <c r="LXM103" s="40"/>
      <c r="LXN103" s="40"/>
      <c r="LXO103" s="40"/>
      <c r="LXP103" s="40"/>
      <c r="LXQ103" s="40"/>
      <c r="LXR103" s="40"/>
      <c r="LXS103" s="40"/>
      <c r="LXT103" s="40"/>
      <c r="LXU103" s="40"/>
      <c r="LXV103" s="40"/>
      <c r="LXW103" s="40"/>
      <c r="LXX103" s="40"/>
      <c r="LXY103" s="40"/>
      <c r="LXZ103" s="40"/>
      <c r="LYA103" s="40"/>
      <c r="LYB103" s="40"/>
      <c r="LYC103" s="40"/>
      <c r="LYD103" s="40"/>
      <c r="LYE103" s="40"/>
      <c r="LYF103" s="40"/>
      <c r="LYG103" s="40"/>
      <c r="LYH103" s="40"/>
      <c r="LYI103" s="40"/>
      <c r="LYJ103" s="40"/>
      <c r="LYK103" s="40"/>
      <c r="LYL103" s="40"/>
      <c r="LYM103" s="40"/>
      <c r="LYN103" s="40"/>
      <c r="LYO103" s="40"/>
      <c r="LYP103" s="40"/>
      <c r="LYQ103" s="40"/>
      <c r="LYR103" s="40"/>
      <c r="LYS103" s="40"/>
      <c r="LYT103" s="40"/>
      <c r="LYU103" s="40"/>
      <c r="LYV103" s="40"/>
      <c r="LYW103" s="40"/>
      <c r="LYX103" s="40"/>
      <c r="LYY103" s="40"/>
      <c r="LYZ103" s="40"/>
      <c r="LZA103" s="40"/>
      <c r="LZB103" s="40"/>
      <c r="LZC103" s="40"/>
      <c r="LZD103" s="40"/>
      <c r="LZE103" s="40"/>
      <c r="LZF103" s="40"/>
      <c r="LZG103" s="40"/>
      <c r="LZH103" s="40"/>
      <c r="LZI103" s="40"/>
      <c r="LZJ103" s="40"/>
      <c r="LZK103" s="40"/>
      <c r="LZL103" s="40"/>
      <c r="LZM103" s="40"/>
      <c r="LZN103" s="40"/>
      <c r="LZO103" s="40"/>
      <c r="LZP103" s="40"/>
      <c r="LZQ103" s="40"/>
      <c r="LZR103" s="40"/>
      <c r="LZS103" s="40"/>
      <c r="LZT103" s="40"/>
      <c r="LZU103" s="40"/>
      <c r="LZV103" s="40"/>
      <c r="LZW103" s="40"/>
      <c r="LZX103" s="40"/>
      <c r="LZY103" s="40"/>
      <c r="LZZ103" s="40"/>
      <c r="MAA103" s="40"/>
      <c r="MAB103" s="40"/>
      <c r="MAC103" s="40"/>
      <c r="MAD103" s="40"/>
      <c r="MAE103" s="40"/>
      <c r="MAF103" s="40"/>
      <c r="MAG103" s="40"/>
      <c r="MAH103" s="40"/>
      <c r="MAI103" s="40"/>
      <c r="MAJ103" s="40"/>
      <c r="MAK103" s="40"/>
      <c r="MAL103" s="40"/>
      <c r="MAM103" s="40"/>
      <c r="MAN103" s="40"/>
      <c r="MAO103" s="40"/>
      <c r="MAP103" s="40"/>
      <c r="MAQ103" s="40"/>
      <c r="MAR103" s="40"/>
      <c r="MAS103" s="40"/>
      <c r="MAT103" s="40"/>
      <c r="MAU103" s="40"/>
      <c r="MAV103" s="40"/>
      <c r="MAW103" s="40"/>
      <c r="MAX103" s="40"/>
      <c r="MAY103" s="40"/>
      <c r="MAZ103" s="40"/>
      <c r="MBA103" s="40"/>
      <c r="MBB103" s="40"/>
      <c r="MBC103" s="40"/>
      <c r="MBD103" s="40"/>
      <c r="MBE103" s="40"/>
      <c r="MBF103" s="40"/>
      <c r="MBG103" s="40"/>
      <c r="MBH103" s="40"/>
      <c r="MBI103" s="40"/>
      <c r="MBJ103" s="40"/>
      <c r="MBK103" s="40"/>
      <c r="MBL103" s="40"/>
      <c r="MBM103" s="40"/>
      <c r="MBN103" s="40"/>
      <c r="MBO103" s="40"/>
      <c r="MBP103" s="40"/>
      <c r="MBQ103" s="40"/>
      <c r="MBR103" s="40"/>
      <c r="MBS103" s="40"/>
      <c r="MBT103" s="40"/>
      <c r="MBU103" s="40"/>
      <c r="MBV103" s="40"/>
      <c r="MBW103" s="40"/>
      <c r="MBX103" s="40"/>
      <c r="MBY103" s="40"/>
      <c r="MBZ103" s="40"/>
      <c r="MCA103" s="40"/>
      <c r="MCB103" s="40"/>
      <c r="MCC103" s="40"/>
      <c r="MCD103" s="40"/>
      <c r="MCE103" s="40"/>
      <c r="MCF103" s="40"/>
      <c r="MCG103" s="40"/>
      <c r="MCH103" s="40"/>
      <c r="MCI103" s="40"/>
      <c r="MCJ103" s="40"/>
      <c r="MCK103" s="40"/>
      <c r="MCL103" s="40"/>
      <c r="MCM103" s="40"/>
      <c r="MCN103" s="40"/>
      <c r="MCO103" s="40"/>
      <c r="MCP103" s="40"/>
      <c r="MCQ103" s="40"/>
      <c r="MCR103" s="40"/>
      <c r="MCS103" s="40"/>
      <c r="MCT103" s="40"/>
      <c r="MCU103" s="40"/>
      <c r="MCV103" s="40"/>
      <c r="MCW103" s="40"/>
      <c r="MCX103" s="40"/>
      <c r="MCY103" s="40"/>
      <c r="MCZ103" s="40"/>
      <c r="MDA103" s="40"/>
      <c r="MDB103" s="40"/>
      <c r="MDC103" s="40"/>
      <c r="MDD103" s="40"/>
      <c r="MDE103" s="40"/>
      <c r="MDF103" s="40"/>
      <c r="MDG103" s="40"/>
      <c r="MDH103" s="40"/>
      <c r="MDI103" s="40"/>
      <c r="MDJ103" s="40"/>
      <c r="MDK103" s="40"/>
      <c r="MDL103" s="40"/>
      <c r="MDM103" s="40"/>
      <c r="MDN103" s="40"/>
      <c r="MDO103" s="40"/>
      <c r="MDP103" s="40"/>
      <c r="MDQ103" s="40"/>
      <c r="MDR103" s="40"/>
      <c r="MDS103" s="40"/>
      <c r="MDT103" s="40"/>
      <c r="MDU103" s="40"/>
      <c r="MDV103" s="40"/>
      <c r="MDW103" s="40"/>
      <c r="MDX103" s="40"/>
      <c r="MDY103" s="40"/>
      <c r="MDZ103" s="40"/>
      <c r="MEA103" s="40"/>
      <c r="MEB103" s="40"/>
      <c r="MEC103" s="40"/>
      <c r="MED103" s="40"/>
      <c r="MEE103" s="40"/>
      <c r="MEF103" s="40"/>
      <c r="MEG103" s="40"/>
      <c r="MEH103" s="40"/>
      <c r="MEI103" s="40"/>
      <c r="MEJ103" s="40"/>
      <c r="MEK103" s="40"/>
      <c r="MEL103" s="40"/>
      <c r="MEM103" s="40"/>
      <c r="MEN103" s="40"/>
      <c r="MEO103" s="40"/>
      <c r="MEP103" s="40"/>
      <c r="MEQ103" s="40"/>
      <c r="MER103" s="40"/>
      <c r="MES103" s="40"/>
      <c r="MET103" s="40"/>
      <c r="MEU103" s="40"/>
      <c r="MEV103" s="40"/>
      <c r="MEW103" s="40"/>
      <c r="MEX103" s="40"/>
      <c r="MEY103" s="40"/>
      <c r="MEZ103" s="40"/>
      <c r="MFA103" s="40"/>
      <c r="MFB103" s="40"/>
      <c r="MFC103" s="40"/>
      <c r="MFD103" s="40"/>
      <c r="MFE103" s="40"/>
      <c r="MFF103" s="40"/>
      <c r="MFG103" s="40"/>
      <c r="MFH103" s="40"/>
      <c r="MFI103" s="40"/>
      <c r="MFJ103" s="40"/>
      <c r="MFK103" s="40"/>
      <c r="MFL103" s="40"/>
      <c r="MFM103" s="40"/>
      <c r="MFN103" s="40"/>
      <c r="MFO103" s="40"/>
      <c r="MFP103" s="40"/>
      <c r="MFQ103" s="40"/>
      <c r="MFR103" s="40"/>
      <c r="MFS103" s="40"/>
      <c r="MFT103" s="40"/>
      <c r="MFU103" s="40"/>
      <c r="MFV103" s="40"/>
      <c r="MFW103" s="40"/>
      <c r="MFX103" s="40"/>
      <c r="MFY103" s="40"/>
      <c r="MFZ103" s="40"/>
      <c r="MGA103" s="40"/>
      <c r="MGB103" s="40"/>
      <c r="MGC103" s="40"/>
      <c r="MGD103" s="40"/>
      <c r="MGE103" s="40"/>
      <c r="MGF103" s="40"/>
      <c r="MGG103" s="40"/>
      <c r="MGH103" s="40"/>
      <c r="MGI103" s="40"/>
      <c r="MGJ103" s="40"/>
      <c r="MGK103" s="40"/>
      <c r="MGL103" s="40"/>
      <c r="MGM103" s="40"/>
      <c r="MGN103" s="40"/>
      <c r="MGO103" s="40"/>
      <c r="MGP103" s="40"/>
      <c r="MGQ103" s="40"/>
      <c r="MGR103" s="40"/>
      <c r="MGS103" s="40"/>
      <c r="MGT103" s="40"/>
      <c r="MGU103" s="40"/>
      <c r="MGV103" s="40"/>
      <c r="MGW103" s="40"/>
      <c r="MGX103" s="40"/>
      <c r="MGY103" s="40"/>
      <c r="MGZ103" s="40"/>
      <c r="MHA103" s="40"/>
      <c r="MHB103" s="40"/>
      <c r="MHC103" s="40"/>
      <c r="MHD103" s="40"/>
      <c r="MHE103" s="40"/>
      <c r="MHF103" s="40"/>
      <c r="MHG103" s="40"/>
      <c r="MHH103" s="40"/>
      <c r="MHI103" s="40"/>
      <c r="MHJ103" s="40"/>
      <c r="MHK103" s="40"/>
      <c r="MHL103" s="40"/>
      <c r="MHM103" s="40"/>
      <c r="MHN103" s="40"/>
      <c r="MHO103" s="40"/>
      <c r="MHP103" s="40"/>
      <c r="MHQ103" s="40"/>
      <c r="MHR103" s="40"/>
      <c r="MHS103" s="40"/>
      <c r="MHT103" s="40"/>
      <c r="MHU103" s="40"/>
      <c r="MHV103" s="40"/>
      <c r="MHW103" s="40"/>
      <c r="MHX103" s="40"/>
      <c r="MHY103" s="40"/>
      <c r="MHZ103" s="40"/>
      <c r="MIA103" s="40"/>
      <c r="MIB103" s="40"/>
      <c r="MIC103" s="40"/>
      <c r="MID103" s="40"/>
      <c r="MIE103" s="40"/>
      <c r="MIF103" s="40"/>
      <c r="MIG103" s="40"/>
      <c r="MIH103" s="40"/>
      <c r="MII103" s="40"/>
      <c r="MIJ103" s="40"/>
      <c r="MIK103" s="40"/>
      <c r="MIL103" s="40"/>
      <c r="MIM103" s="40"/>
      <c r="MIN103" s="40"/>
      <c r="MIO103" s="40"/>
      <c r="MIP103" s="40"/>
      <c r="MIQ103" s="40"/>
      <c r="MIR103" s="40"/>
      <c r="MIS103" s="40"/>
      <c r="MIT103" s="40"/>
      <c r="MIU103" s="40"/>
      <c r="MIV103" s="40"/>
      <c r="MIW103" s="40"/>
      <c r="MIX103" s="40"/>
      <c r="MIY103" s="40"/>
      <c r="MIZ103" s="40"/>
      <c r="MJA103" s="40"/>
      <c r="MJB103" s="40"/>
      <c r="MJC103" s="40"/>
      <c r="MJD103" s="40"/>
      <c r="MJE103" s="40"/>
      <c r="MJF103" s="40"/>
      <c r="MJG103" s="40"/>
      <c r="MJH103" s="40"/>
      <c r="MJI103" s="40"/>
      <c r="MJJ103" s="40"/>
      <c r="MJK103" s="40"/>
      <c r="MJL103" s="40"/>
      <c r="MJM103" s="40"/>
      <c r="MJN103" s="40"/>
      <c r="MJO103" s="40"/>
      <c r="MJP103" s="40"/>
      <c r="MJQ103" s="40"/>
      <c r="MJR103" s="40"/>
      <c r="MJS103" s="40"/>
      <c r="MJT103" s="40"/>
      <c r="MJU103" s="40"/>
      <c r="MJV103" s="40"/>
      <c r="MJW103" s="40"/>
      <c r="MJX103" s="40"/>
      <c r="MJY103" s="40"/>
      <c r="MJZ103" s="40"/>
      <c r="MKA103" s="40"/>
      <c r="MKB103" s="40"/>
      <c r="MKC103" s="40"/>
      <c r="MKD103" s="40"/>
      <c r="MKE103" s="40"/>
      <c r="MKF103" s="40"/>
      <c r="MKG103" s="40"/>
      <c r="MKH103" s="40"/>
      <c r="MKI103" s="40"/>
      <c r="MKJ103" s="40"/>
      <c r="MKK103" s="40"/>
      <c r="MKL103" s="40"/>
      <c r="MKM103" s="40"/>
      <c r="MKN103" s="40"/>
      <c r="MKO103" s="40"/>
      <c r="MKP103" s="40"/>
      <c r="MKQ103" s="40"/>
      <c r="MKR103" s="40"/>
      <c r="MKS103" s="40"/>
      <c r="MKT103" s="40"/>
      <c r="MKU103" s="40"/>
      <c r="MKV103" s="40"/>
      <c r="MKW103" s="40"/>
      <c r="MKX103" s="40"/>
      <c r="MKY103" s="40"/>
      <c r="MKZ103" s="40"/>
      <c r="MLA103" s="40"/>
      <c r="MLB103" s="40"/>
      <c r="MLC103" s="40"/>
      <c r="MLD103" s="40"/>
      <c r="MLE103" s="40"/>
      <c r="MLF103" s="40"/>
      <c r="MLG103" s="40"/>
      <c r="MLH103" s="40"/>
      <c r="MLI103" s="40"/>
      <c r="MLJ103" s="40"/>
      <c r="MLK103" s="40"/>
      <c r="MLL103" s="40"/>
      <c r="MLM103" s="40"/>
      <c r="MLN103" s="40"/>
      <c r="MLO103" s="40"/>
      <c r="MLP103" s="40"/>
      <c r="MLQ103" s="40"/>
      <c r="MLR103" s="40"/>
      <c r="MLS103" s="40"/>
      <c r="MLT103" s="40"/>
      <c r="MLU103" s="40"/>
      <c r="MLV103" s="40"/>
      <c r="MLW103" s="40"/>
      <c r="MLX103" s="40"/>
      <c r="MLY103" s="40"/>
      <c r="MLZ103" s="40"/>
      <c r="MMA103" s="40"/>
      <c r="MMB103" s="40"/>
      <c r="MMC103" s="40"/>
      <c r="MMD103" s="40"/>
      <c r="MME103" s="40"/>
      <c r="MMF103" s="40"/>
      <c r="MMG103" s="40"/>
      <c r="MMH103" s="40"/>
      <c r="MMI103" s="40"/>
      <c r="MMJ103" s="40"/>
      <c r="MMK103" s="40"/>
      <c r="MML103" s="40"/>
      <c r="MMM103" s="40"/>
      <c r="MMN103" s="40"/>
      <c r="MMO103" s="40"/>
      <c r="MMP103" s="40"/>
      <c r="MMQ103" s="40"/>
      <c r="MMR103" s="40"/>
      <c r="MMS103" s="40"/>
      <c r="MMT103" s="40"/>
      <c r="MMU103" s="40"/>
      <c r="MMV103" s="40"/>
      <c r="MMW103" s="40"/>
      <c r="MMX103" s="40"/>
      <c r="MMY103" s="40"/>
      <c r="MMZ103" s="40"/>
      <c r="MNA103" s="40"/>
      <c r="MNB103" s="40"/>
      <c r="MNC103" s="40"/>
      <c r="MND103" s="40"/>
      <c r="MNE103" s="40"/>
      <c r="MNF103" s="40"/>
      <c r="MNG103" s="40"/>
      <c r="MNH103" s="40"/>
      <c r="MNI103" s="40"/>
      <c r="MNJ103" s="40"/>
      <c r="MNK103" s="40"/>
      <c r="MNL103" s="40"/>
      <c r="MNM103" s="40"/>
      <c r="MNN103" s="40"/>
      <c r="MNO103" s="40"/>
      <c r="MNP103" s="40"/>
      <c r="MNQ103" s="40"/>
      <c r="MNR103" s="40"/>
      <c r="MNS103" s="40"/>
      <c r="MNT103" s="40"/>
      <c r="MNU103" s="40"/>
      <c r="MNV103" s="40"/>
      <c r="MNW103" s="40"/>
      <c r="MNX103" s="40"/>
      <c r="MNY103" s="40"/>
      <c r="MNZ103" s="40"/>
      <c r="MOA103" s="40"/>
      <c r="MOB103" s="40"/>
      <c r="MOC103" s="40"/>
      <c r="MOD103" s="40"/>
      <c r="MOE103" s="40"/>
      <c r="MOF103" s="40"/>
      <c r="MOG103" s="40"/>
      <c r="MOH103" s="40"/>
      <c r="MOI103" s="40"/>
      <c r="MOJ103" s="40"/>
      <c r="MOK103" s="40"/>
      <c r="MOL103" s="40"/>
      <c r="MOM103" s="40"/>
      <c r="MON103" s="40"/>
      <c r="MOO103" s="40"/>
      <c r="MOP103" s="40"/>
      <c r="MOQ103" s="40"/>
      <c r="MOR103" s="40"/>
      <c r="MOS103" s="40"/>
      <c r="MOT103" s="40"/>
      <c r="MOU103" s="40"/>
      <c r="MOV103" s="40"/>
      <c r="MOW103" s="40"/>
      <c r="MOX103" s="40"/>
      <c r="MOY103" s="40"/>
      <c r="MOZ103" s="40"/>
      <c r="MPA103" s="40"/>
      <c r="MPB103" s="40"/>
      <c r="MPC103" s="40"/>
      <c r="MPD103" s="40"/>
      <c r="MPE103" s="40"/>
      <c r="MPF103" s="40"/>
      <c r="MPG103" s="40"/>
      <c r="MPH103" s="40"/>
      <c r="MPI103" s="40"/>
      <c r="MPJ103" s="40"/>
      <c r="MPK103" s="40"/>
      <c r="MPL103" s="40"/>
      <c r="MPM103" s="40"/>
      <c r="MPN103" s="40"/>
      <c r="MPO103" s="40"/>
      <c r="MPP103" s="40"/>
      <c r="MPQ103" s="40"/>
      <c r="MPR103" s="40"/>
      <c r="MPS103" s="40"/>
      <c r="MPT103" s="40"/>
      <c r="MPU103" s="40"/>
      <c r="MPV103" s="40"/>
      <c r="MPW103" s="40"/>
      <c r="MPX103" s="40"/>
      <c r="MPY103" s="40"/>
      <c r="MPZ103" s="40"/>
      <c r="MQA103" s="40"/>
      <c r="MQB103" s="40"/>
      <c r="MQC103" s="40"/>
      <c r="MQD103" s="40"/>
      <c r="MQE103" s="40"/>
      <c r="MQF103" s="40"/>
      <c r="MQG103" s="40"/>
      <c r="MQH103" s="40"/>
      <c r="MQI103" s="40"/>
      <c r="MQJ103" s="40"/>
      <c r="MQK103" s="40"/>
      <c r="MQL103" s="40"/>
      <c r="MQM103" s="40"/>
      <c r="MQN103" s="40"/>
      <c r="MQO103" s="40"/>
      <c r="MQP103" s="40"/>
      <c r="MQQ103" s="40"/>
      <c r="MQR103" s="40"/>
      <c r="MQS103" s="40"/>
      <c r="MQT103" s="40"/>
      <c r="MQU103" s="40"/>
      <c r="MQV103" s="40"/>
      <c r="MQW103" s="40"/>
      <c r="MQX103" s="40"/>
      <c r="MQY103" s="40"/>
      <c r="MQZ103" s="40"/>
      <c r="MRA103" s="40"/>
      <c r="MRB103" s="40"/>
      <c r="MRC103" s="40"/>
      <c r="MRD103" s="40"/>
      <c r="MRE103" s="40"/>
      <c r="MRF103" s="40"/>
      <c r="MRG103" s="40"/>
      <c r="MRH103" s="40"/>
      <c r="MRI103" s="40"/>
      <c r="MRJ103" s="40"/>
      <c r="MRK103" s="40"/>
      <c r="MRL103" s="40"/>
      <c r="MRM103" s="40"/>
      <c r="MRN103" s="40"/>
      <c r="MRO103" s="40"/>
      <c r="MRP103" s="40"/>
      <c r="MRQ103" s="40"/>
      <c r="MRR103" s="40"/>
      <c r="MRS103" s="40"/>
      <c r="MRT103" s="40"/>
      <c r="MRU103" s="40"/>
      <c r="MRV103" s="40"/>
      <c r="MRW103" s="40"/>
      <c r="MRX103" s="40"/>
      <c r="MRY103" s="40"/>
      <c r="MRZ103" s="40"/>
      <c r="MSA103" s="40"/>
      <c r="MSB103" s="40"/>
      <c r="MSC103" s="40"/>
      <c r="MSD103" s="40"/>
      <c r="MSE103" s="40"/>
      <c r="MSF103" s="40"/>
      <c r="MSG103" s="40"/>
      <c r="MSH103" s="40"/>
      <c r="MSI103" s="40"/>
      <c r="MSJ103" s="40"/>
      <c r="MSK103" s="40"/>
      <c r="MSL103" s="40"/>
      <c r="MSM103" s="40"/>
      <c r="MSN103" s="40"/>
      <c r="MSO103" s="40"/>
      <c r="MSP103" s="40"/>
      <c r="MSQ103" s="40"/>
      <c r="MSR103" s="40"/>
      <c r="MSS103" s="40"/>
      <c r="MST103" s="40"/>
      <c r="MSU103" s="40"/>
      <c r="MSV103" s="40"/>
      <c r="MSW103" s="40"/>
      <c r="MSX103" s="40"/>
      <c r="MSY103" s="40"/>
      <c r="MSZ103" s="40"/>
      <c r="MTA103" s="40"/>
      <c r="MTB103" s="40"/>
      <c r="MTC103" s="40"/>
      <c r="MTD103" s="40"/>
      <c r="MTE103" s="40"/>
      <c r="MTF103" s="40"/>
      <c r="MTG103" s="40"/>
      <c r="MTH103" s="40"/>
      <c r="MTI103" s="40"/>
      <c r="MTJ103" s="40"/>
      <c r="MTK103" s="40"/>
      <c r="MTL103" s="40"/>
      <c r="MTM103" s="40"/>
      <c r="MTN103" s="40"/>
      <c r="MTO103" s="40"/>
      <c r="MTP103" s="40"/>
      <c r="MTQ103" s="40"/>
      <c r="MTR103" s="40"/>
      <c r="MTS103" s="40"/>
      <c r="MTT103" s="40"/>
      <c r="MTU103" s="40"/>
      <c r="MTV103" s="40"/>
      <c r="MTW103" s="40"/>
      <c r="MTX103" s="40"/>
      <c r="MTY103" s="40"/>
      <c r="MTZ103" s="40"/>
      <c r="MUA103" s="40"/>
      <c r="MUB103" s="40"/>
      <c r="MUC103" s="40"/>
      <c r="MUD103" s="40"/>
      <c r="MUE103" s="40"/>
      <c r="MUF103" s="40"/>
      <c r="MUG103" s="40"/>
      <c r="MUH103" s="40"/>
      <c r="MUI103" s="40"/>
      <c r="MUJ103" s="40"/>
      <c r="MUK103" s="40"/>
      <c r="MUL103" s="40"/>
      <c r="MUM103" s="40"/>
      <c r="MUN103" s="40"/>
      <c r="MUO103" s="40"/>
      <c r="MUP103" s="40"/>
      <c r="MUQ103" s="40"/>
      <c r="MUR103" s="40"/>
      <c r="MUS103" s="40"/>
      <c r="MUT103" s="40"/>
      <c r="MUU103" s="40"/>
      <c r="MUV103" s="40"/>
      <c r="MUW103" s="40"/>
      <c r="MUX103" s="40"/>
      <c r="MUY103" s="40"/>
      <c r="MUZ103" s="40"/>
      <c r="MVA103" s="40"/>
      <c r="MVB103" s="40"/>
      <c r="MVC103" s="40"/>
      <c r="MVD103" s="40"/>
      <c r="MVE103" s="40"/>
      <c r="MVF103" s="40"/>
      <c r="MVG103" s="40"/>
      <c r="MVH103" s="40"/>
      <c r="MVI103" s="40"/>
      <c r="MVJ103" s="40"/>
      <c r="MVK103" s="40"/>
      <c r="MVL103" s="40"/>
      <c r="MVM103" s="40"/>
      <c r="MVN103" s="40"/>
      <c r="MVO103" s="40"/>
      <c r="MVP103" s="40"/>
      <c r="MVQ103" s="40"/>
      <c r="MVR103" s="40"/>
      <c r="MVS103" s="40"/>
      <c r="MVT103" s="40"/>
      <c r="MVU103" s="40"/>
      <c r="MVV103" s="40"/>
      <c r="MVW103" s="40"/>
      <c r="MVX103" s="40"/>
      <c r="MVY103" s="40"/>
      <c r="MVZ103" s="40"/>
      <c r="MWA103" s="40"/>
      <c r="MWB103" s="40"/>
      <c r="MWC103" s="40"/>
      <c r="MWD103" s="40"/>
      <c r="MWE103" s="40"/>
      <c r="MWF103" s="40"/>
      <c r="MWG103" s="40"/>
      <c r="MWH103" s="40"/>
      <c r="MWI103" s="40"/>
      <c r="MWJ103" s="40"/>
      <c r="MWK103" s="40"/>
      <c r="MWL103" s="40"/>
      <c r="MWM103" s="40"/>
      <c r="MWN103" s="40"/>
      <c r="MWO103" s="40"/>
      <c r="MWP103" s="40"/>
      <c r="MWQ103" s="40"/>
      <c r="MWR103" s="40"/>
      <c r="MWS103" s="40"/>
      <c r="MWT103" s="40"/>
      <c r="MWU103" s="40"/>
      <c r="MWV103" s="40"/>
      <c r="MWW103" s="40"/>
      <c r="MWX103" s="40"/>
      <c r="MWY103" s="40"/>
      <c r="MWZ103" s="40"/>
      <c r="MXA103" s="40"/>
      <c r="MXB103" s="40"/>
      <c r="MXC103" s="40"/>
      <c r="MXD103" s="40"/>
      <c r="MXE103" s="40"/>
      <c r="MXF103" s="40"/>
      <c r="MXG103" s="40"/>
      <c r="MXH103" s="40"/>
      <c r="MXI103" s="40"/>
      <c r="MXJ103" s="40"/>
      <c r="MXK103" s="40"/>
      <c r="MXL103" s="40"/>
      <c r="MXM103" s="40"/>
      <c r="MXN103" s="40"/>
      <c r="MXO103" s="40"/>
      <c r="MXP103" s="40"/>
      <c r="MXQ103" s="40"/>
      <c r="MXR103" s="40"/>
      <c r="MXS103" s="40"/>
      <c r="MXT103" s="40"/>
      <c r="MXU103" s="40"/>
      <c r="MXV103" s="40"/>
      <c r="MXW103" s="40"/>
      <c r="MXX103" s="40"/>
      <c r="MXY103" s="40"/>
      <c r="MXZ103" s="40"/>
      <c r="MYA103" s="40"/>
      <c r="MYB103" s="40"/>
      <c r="MYC103" s="40"/>
      <c r="MYD103" s="40"/>
      <c r="MYE103" s="40"/>
      <c r="MYF103" s="40"/>
      <c r="MYG103" s="40"/>
      <c r="MYH103" s="40"/>
      <c r="MYI103" s="40"/>
      <c r="MYJ103" s="40"/>
      <c r="MYK103" s="40"/>
      <c r="MYL103" s="40"/>
      <c r="MYM103" s="40"/>
      <c r="MYN103" s="40"/>
      <c r="MYO103" s="40"/>
      <c r="MYP103" s="40"/>
      <c r="MYQ103" s="40"/>
      <c r="MYR103" s="40"/>
      <c r="MYS103" s="40"/>
      <c r="MYT103" s="40"/>
      <c r="MYU103" s="40"/>
      <c r="MYV103" s="40"/>
      <c r="MYW103" s="40"/>
      <c r="MYX103" s="40"/>
      <c r="MYY103" s="40"/>
      <c r="MYZ103" s="40"/>
      <c r="MZA103" s="40"/>
      <c r="MZB103" s="40"/>
      <c r="MZC103" s="40"/>
      <c r="MZD103" s="40"/>
      <c r="MZE103" s="40"/>
      <c r="MZF103" s="40"/>
      <c r="MZG103" s="40"/>
      <c r="MZH103" s="40"/>
      <c r="MZI103" s="40"/>
      <c r="MZJ103" s="40"/>
      <c r="MZK103" s="40"/>
      <c r="MZL103" s="40"/>
      <c r="MZM103" s="40"/>
      <c r="MZN103" s="40"/>
      <c r="MZO103" s="40"/>
      <c r="MZP103" s="40"/>
      <c r="MZQ103" s="40"/>
      <c r="MZR103" s="40"/>
      <c r="MZS103" s="40"/>
      <c r="MZT103" s="40"/>
      <c r="MZU103" s="40"/>
      <c r="MZV103" s="40"/>
      <c r="MZW103" s="40"/>
      <c r="MZX103" s="40"/>
      <c r="MZY103" s="40"/>
      <c r="MZZ103" s="40"/>
      <c r="NAA103" s="40"/>
      <c r="NAB103" s="40"/>
      <c r="NAC103" s="40"/>
      <c r="NAD103" s="40"/>
      <c r="NAE103" s="40"/>
      <c r="NAF103" s="40"/>
      <c r="NAG103" s="40"/>
      <c r="NAH103" s="40"/>
      <c r="NAI103" s="40"/>
      <c r="NAJ103" s="40"/>
      <c r="NAK103" s="40"/>
      <c r="NAL103" s="40"/>
      <c r="NAM103" s="40"/>
      <c r="NAN103" s="40"/>
      <c r="NAO103" s="40"/>
      <c r="NAP103" s="40"/>
      <c r="NAQ103" s="40"/>
      <c r="NAR103" s="40"/>
      <c r="NAS103" s="40"/>
      <c r="NAT103" s="40"/>
      <c r="NAU103" s="40"/>
      <c r="NAV103" s="40"/>
      <c r="NAW103" s="40"/>
      <c r="NAX103" s="40"/>
      <c r="NAY103" s="40"/>
      <c r="NAZ103" s="40"/>
      <c r="NBA103" s="40"/>
      <c r="NBB103" s="40"/>
      <c r="NBC103" s="40"/>
      <c r="NBD103" s="40"/>
      <c r="NBE103" s="40"/>
      <c r="NBF103" s="40"/>
      <c r="NBG103" s="40"/>
      <c r="NBH103" s="40"/>
      <c r="NBI103" s="40"/>
      <c r="NBJ103" s="40"/>
      <c r="NBK103" s="40"/>
      <c r="NBL103" s="40"/>
      <c r="NBM103" s="40"/>
      <c r="NBN103" s="40"/>
      <c r="NBO103" s="40"/>
      <c r="NBP103" s="40"/>
      <c r="NBQ103" s="40"/>
      <c r="NBR103" s="40"/>
      <c r="NBS103" s="40"/>
      <c r="NBT103" s="40"/>
      <c r="NBU103" s="40"/>
      <c r="NBV103" s="40"/>
      <c r="NBW103" s="40"/>
      <c r="NBX103" s="40"/>
      <c r="NBY103" s="40"/>
      <c r="NBZ103" s="40"/>
      <c r="NCA103" s="40"/>
      <c r="NCB103" s="40"/>
      <c r="NCC103" s="40"/>
      <c r="NCD103" s="40"/>
      <c r="NCE103" s="40"/>
      <c r="NCF103" s="40"/>
      <c r="NCG103" s="40"/>
      <c r="NCH103" s="40"/>
      <c r="NCI103" s="40"/>
      <c r="NCJ103" s="40"/>
      <c r="NCK103" s="40"/>
      <c r="NCL103" s="40"/>
      <c r="NCM103" s="40"/>
      <c r="NCN103" s="40"/>
      <c r="NCO103" s="40"/>
      <c r="NCP103" s="40"/>
      <c r="NCQ103" s="40"/>
      <c r="NCR103" s="40"/>
      <c r="NCS103" s="40"/>
      <c r="NCT103" s="40"/>
      <c r="NCU103" s="40"/>
      <c r="NCV103" s="40"/>
      <c r="NCW103" s="40"/>
      <c r="NCX103" s="40"/>
      <c r="NCY103" s="40"/>
      <c r="NCZ103" s="40"/>
      <c r="NDA103" s="40"/>
      <c r="NDB103" s="40"/>
      <c r="NDC103" s="40"/>
      <c r="NDD103" s="40"/>
      <c r="NDE103" s="40"/>
      <c r="NDF103" s="40"/>
      <c r="NDG103" s="40"/>
      <c r="NDH103" s="40"/>
      <c r="NDI103" s="40"/>
      <c r="NDJ103" s="40"/>
      <c r="NDK103" s="40"/>
      <c r="NDL103" s="40"/>
      <c r="NDM103" s="40"/>
      <c r="NDN103" s="40"/>
      <c r="NDO103" s="40"/>
      <c r="NDP103" s="40"/>
      <c r="NDQ103" s="40"/>
      <c r="NDR103" s="40"/>
      <c r="NDS103" s="40"/>
      <c r="NDT103" s="40"/>
      <c r="NDU103" s="40"/>
      <c r="NDV103" s="40"/>
      <c r="NDW103" s="40"/>
      <c r="NDX103" s="40"/>
      <c r="NDY103" s="40"/>
      <c r="NDZ103" s="40"/>
      <c r="NEA103" s="40"/>
      <c r="NEB103" s="40"/>
      <c r="NEC103" s="40"/>
      <c r="NED103" s="40"/>
      <c r="NEE103" s="40"/>
      <c r="NEF103" s="40"/>
      <c r="NEG103" s="40"/>
      <c r="NEH103" s="40"/>
      <c r="NEI103" s="40"/>
      <c r="NEJ103" s="40"/>
      <c r="NEK103" s="40"/>
      <c r="NEL103" s="40"/>
      <c r="NEM103" s="40"/>
      <c r="NEN103" s="40"/>
      <c r="NEO103" s="40"/>
      <c r="NEP103" s="40"/>
      <c r="NEQ103" s="40"/>
      <c r="NER103" s="40"/>
      <c r="NES103" s="40"/>
      <c r="NET103" s="40"/>
      <c r="NEU103" s="40"/>
      <c r="NEV103" s="40"/>
      <c r="NEW103" s="40"/>
      <c r="NEX103" s="40"/>
      <c r="NEY103" s="40"/>
      <c r="NEZ103" s="40"/>
      <c r="NFA103" s="40"/>
      <c r="NFB103" s="40"/>
      <c r="NFC103" s="40"/>
      <c r="NFD103" s="40"/>
      <c r="NFE103" s="40"/>
      <c r="NFF103" s="40"/>
      <c r="NFG103" s="40"/>
      <c r="NFH103" s="40"/>
      <c r="NFI103" s="40"/>
      <c r="NFJ103" s="40"/>
      <c r="NFK103" s="40"/>
      <c r="NFL103" s="40"/>
      <c r="NFM103" s="40"/>
      <c r="NFN103" s="40"/>
      <c r="NFO103" s="40"/>
      <c r="NFP103" s="40"/>
      <c r="NFQ103" s="40"/>
      <c r="NFR103" s="40"/>
      <c r="NFS103" s="40"/>
      <c r="NFT103" s="40"/>
      <c r="NFU103" s="40"/>
      <c r="NFV103" s="40"/>
      <c r="NFW103" s="40"/>
      <c r="NFX103" s="40"/>
      <c r="NFY103" s="40"/>
      <c r="NFZ103" s="40"/>
      <c r="NGA103" s="40"/>
      <c r="NGB103" s="40"/>
      <c r="NGC103" s="40"/>
      <c r="NGD103" s="40"/>
      <c r="NGE103" s="40"/>
      <c r="NGF103" s="40"/>
      <c r="NGG103" s="40"/>
      <c r="NGH103" s="40"/>
      <c r="NGI103" s="40"/>
      <c r="NGJ103" s="40"/>
      <c r="NGK103" s="40"/>
      <c r="NGL103" s="40"/>
      <c r="NGM103" s="40"/>
      <c r="NGN103" s="40"/>
      <c r="NGO103" s="40"/>
      <c r="NGP103" s="40"/>
      <c r="NGQ103" s="40"/>
      <c r="NGR103" s="40"/>
      <c r="NGS103" s="40"/>
      <c r="NGT103" s="40"/>
      <c r="NGU103" s="40"/>
      <c r="NGV103" s="40"/>
      <c r="NGW103" s="40"/>
      <c r="NGX103" s="40"/>
      <c r="NGY103" s="40"/>
      <c r="NGZ103" s="40"/>
      <c r="NHA103" s="40"/>
      <c r="NHB103" s="40"/>
      <c r="NHC103" s="40"/>
      <c r="NHD103" s="40"/>
      <c r="NHE103" s="40"/>
      <c r="NHF103" s="40"/>
      <c r="NHG103" s="40"/>
      <c r="NHH103" s="40"/>
      <c r="NHI103" s="40"/>
      <c r="NHJ103" s="40"/>
      <c r="NHK103" s="40"/>
      <c r="NHL103" s="40"/>
      <c r="NHM103" s="40"/>
      <c r="NHN103" s="40"/>
      <c r="NHO103" s="40"/>
      <c r="NHP103" s="40"/>
      <c r="NHQ103" s="40"/>
      <c r="NHR103" s="40"/>
      <c r="NHS103" s="40"/>
      <c r="NHT103" s="40"/>
      <c r="NHU103" s="40"/>
      <c r="NHV103" s="40"/>
      <c r="NHW103" s="40"/>
      <c r="NHX103" s="40"/>
      <c r="NHY103" s="40"/>
      <c r="NHZ103" s="40"/>
      <c r="NIA103" s="40"/>
      <c r="NIB103" s="40"/>
      <c r="NIC103" s="40"/>
      <c r="NID103" s="40"/>
      <c r="NIE103" s="40"/>
      <c r="NIF103" s="40"/>
      <c r="NIG103" s="40"/>
      <c r="NIH103" s="40"/>
      <c r="NII103" s="40"/>
      <c r="NIJ103" s="40"/>
      <c r="NIK103" s="40"/>
      <c r="NIL103" s="40"/>
      <c r="NIM103" s="40"/>
      <c r="NIN103" s="40"/>
      <c r="NIO103" s="40"/>
      <c r="NIP103" s="40"/>
      <c r="NIQ103" s="40"/>
      <c r="NIR103" s="40"/>
      <c r="NIS103" s="40"/>
      <c r="NIT103" s="40"/>
      <c r="NIU103" s="40"/>
      <c r="NIV103" s="40"/>
      <c r="NIW103" s="40"/>
      <c r="NIX103" s="40"/>
      <c r="NIY103" s="40"/>
      <c r="NIZ103" s="40"/>
      <c r="NJA103" s="40"/>
      <c r="NJB103" s="40"/>
      <c r="NJC103" s="40"/>
      <c r="NJD103" s="40"/>
      <c r="NJE103" s="40"/>
      <c r="NJF103" s="40"/>
      <c r="NJG103" s="40"/>
      <c r="NJH103" s="40"/>
      <c r="NJI103" s="40"/>
      <c r="NJJ103" s="40"/>
      <c r="NJK103" s="40"/>
      <c r="NJL103" s="40"/>
      <c r="NJM103" s="40"/>
      <c r="NJN103" s="40"/>
      <c r="NJO103" s="40"/>
      <c r="NJP103" s="40"/>
      <c r="NJQ103" s="40"/>
      <c r="NJR103" s="40"/>
      <c r="NJS103" s="40"/>
      <c r="NJT103" s="40"/>
      <c r="NJU103" s="40"/>
      <c r="NJV103" s="40"/>
      <c r="NJW103" s="40"/>
      <c r="NJX103" s="40"/>
      <c r="NJY103" s="40"/>
      <c r="NJZ103" s="40"/>
      <c r="NKA103" s="40"/>
      <c r="NKB103" s="40"/>
      <c r="NKC103" s="40"/>
      <c r="NKD103" s="40"/>
      <c r="NKE103" s="40"/>
      <c r="NKF103" s="40"/>
      <c r="NKG103" s="40"/>
      <c r="NKH103" s="40"/>
      <c r="NKI103" s="40"/>
      <c r="NKJ103" s="40"/>
      <c r="NKK103" s="40"/>
      <c r="NKL103" s="40"/>
      <c r="NKM103" s="40"/>
      <c r="NKN103" s="40"/>
      <c r="NKO103" s="40"/>
      <c r="NKP103" s="40"/>
      <c r="NKQ103" s="40"/>
      <c r="NKR103" s="40"/>
      <c r="NKS103" s="40"/>
      <c r="NKT103" s="40"/>
      <c r="NKU103" s="40"/>
      <c r="NKV103" s="40"/>
      <c r="NKW103" s="40"/>
      <c r="NKX103" s="40"/>
      <c r="NKY103" s="40"/>
      <c r="NKZ103" s="40"/>
      <c r="NLA103" s="40"/>
      <c r="NLB103" s="40"/>
      <c r="NLC103" s="40"/>
      <c r="NLD103" s="40"/>
      <c r="NLE103" s="40"/>
      <c r="NLF103" s="40"/>
      <c r="NLG103" s="40"/>
      <c r="NLH103" s="40"/>
      <c r="NLI103" s="40"/>
      <c r="NLJ103" s="40"/>
      <c r="NLK103" s="40"/>
      <c r="NLL103" s="40"/>
      <c r="NLM103" s="40"/>
      <c r="NLN103" s="40"/>
      <c r="NLO103" s="40"/>
      <c r="NLP103" s="40"/>
      <c r="NLQ103" s="40"/>
      <c r="NLR103" s="40"/>
      <c r="NLS103" s="40"/>
      <c r="NLT103" s="40"/>
      <c r="NLU103" s="40"/>
      <c r="NLV103" s="40"/>
      <c r="NLW103" s="40"/>
      <c r="NLX103" s="40"/>
      <c r="NLY103" s="40"/>
      <c r="NLZ103" s="40"/>
      <c r="NMA103" s="40"/>
      <c r="NMB103" s="40"/>
      <c r="NMC103" s="40"/>
      <c r="NMD103" s="40"/>
      <c r="NME103" s="40"/>
      <c r="NMF103" s="40"/>
      <c r="NMG103" s="40"/>
      <c r="NMH103" s="40"/>
      <c r="NMI103" s="40"/>
      <c r="NMJ103" s="40"/>
      <c r="NMK103" s="40"/>
      <c r="NML103" s="40"/>
      <c r="NMM103" s="40"/>
      <c r="NMN103" s="40"/>
      <c r="NMO103" s="40"/>
      <c r="NMP103" s="40"/>
      <c r="NMQ103" s="40"/>
      <c r="NMR103" s="40"/>
      <c r="NMS103" s="40"/>
      <c r="NMT103" s="40"/>
      <c r="NMU103" s="40"/>
      <c r="NMV103" s="40"/>
      <c r="NMW103" s="40"/>
      <c r="NMX103" s="40"/>
      <c r="NMY103" s="40"/>
      <c r="NMZ103" s="40"/>
      <c r="NNA103" s="40"/>
      <c r="NNB103" s="40"/>
      <c r="NNC103" s="40"/>
      <c r="NND103" s="40"/>
      <c r="NNE103" s="40"/>
      <c r="NNF103" s="40"/>
      <c r="NNG103" s="40"/>
      <c r="NNH103" s="40"/>
      <c r="NNI103" s="40"/>
      <c r="NNJ103" s="40"/>
      <c r="NNK103" s="40"/>
      <c r="NNL103" s="40"/>
      <c r="NNM103" s="40"/>
      <c r="NNN103" s="40"/>
      <c r="NNO103" s="40"/>
      <c r="NNP103" s="40"/>
      <c r="NNQ103" s="40"/>
      <c r="NNR103" s="40"/>
      <c r="NNS103" s="40"/>
      <c r="NNT103" s="40"/>
      <c r="NNU103" s="40"/>
      <c r="NNV103" s="40"/>
      <c r="NNW103" s="40"/>
      <c r="NNX103" s="40"/>
      <c r="NNY103" s="40"/>
      <c r="NNZ103" s="40"/>
      <c r="NOA103" s="40"/>
      <c r="NOB103" s="40"/>
      <c r="NOC103" s="40"/>
      <c r="NOD103" s="40"/>
      <c r="NOE103" s="40"/>
      <c r="NOF103" s="40"/>
      <c r="NOG103" s="40"/>
      <c r="NOH103" s="40"/>
      <c r="NOI103" s="40"/>
      <c r="NOJ103" s="40"/>
      <c r="NOK103" s="40"/>
      <c r="NOL103" s="40"/>
      <c r="NOM103" s="40"/>
      <c r="NON103" s="40"/>
      <c r="NOO103" s="40"/>
      <c r="NOP103" s="40"/>
      <c r="NOQ103" s="40"/>
      <c r="NOR103" s="40"/>
      <c r="NOS103" s="40"/>
      <c r="NOT103" s="40"/>
      <c r="NOU103" s="40"/>
      <c r="NOV103" s="40"/>
      <c r="NOW103" s="40"/>
      <c r="NOX103" s="40"/>
      <c r="NOY103" s="40"/>
      <c r="NOZ103" s="40"/>
      <c r="NPA103" s="40"/>
      <c r="NPB103" s="40"/>
      <c r="NPC103" s="40"/>
      <c r="NPD103" s="40"/>
      <c r="NPE103" s="40"/>
      <c r="NPF103" s="40"/>
      <c r="NPG103" s="40"/>
      <c r="NPH103" s="40"/>
      <c r="NPI103" s="40"/>
      <c r="NPJ103" s="40"/>
      <c r="NPK103" s="40"/>
      <c r="NPL103" s="40"/>
      <c r="NPM103" s="40"/>
      <c r="NPN103" s="40"/>
      <c r="NPO103" s="40"/>
      <c r="NPP103" s="40"/>
      <c r="NPQ103" s="40"/>
      <c r="NPR103" s="40"/>
      <c r="NPS103" s="40"/>
      <c r="NPT103" s="40"/>
      <c r="NPU103" s="40"/>
      <c r="NPV103" s="40"/>
      <c r="NPW103" s="40"/>
      <c r="NPX103" s="40"/>
      <c r="NPY103" s="40"/>
      <c r="NPZ103" s="40"/>
      <c r="NQA103" s="40"/>
      <c r="NQB103" s="40"/>
      <c r="NQC103" s="40"/>
      <c r="NQD103" s="40"/>
      <c r="NQE103" s="40"/>
      <c r="NQF103" s="40"/>
      <c r="NQG103" s="40"/>
      <c r="NQH103" s="40"/>
      <c r="NQI103" s="40"/>
      <c r="NQJ103" s="40"/>
      <c r="NQK103" s="40"/>
      <c r="NQL103" s="40"/>
      <c r="NQM103" s="40"/>
      <c r="NQN103" s="40"/>
      <c r="NQO103" s="40"/>
      <c r="NQP103" s="40"/>
      <c r="NQQ103" s="40"/>
      <c r="NQR103" s="40"/>
      <c r="NQS103" s="40"/>
      <c r="NQT103" s="40"/>
      <c r="NQU103" s="40"/>
      <c r="NQV103" s="40"/>
      <c r="NQW103" s="40"/>
      <c r="NQX103" s="40"/>
      <c r="NQY103" s="40"/>
      <c r="NQZ103" s="40"/>
      <c r="NRA103" s="40"/>
      <c r="NRB103" s="40"/>
      <c r="NRC103" s="40"/>
      <c r="NRD103" s="40"/>
      <c r="NRE103" s="40"/>
      <c r="NRF103" s="40"/>
      <c r="NRG103" s="40"/>
      <c r="NRH103" s="40"/>
      <c r="NRI103" s="40"/>
      <c r="NRJ103" s="40"/>
      <c r="NRK103" s="40"/>
      <c r="NRL103" s="40"/>
      <c r="NRM103" s="40"/>
      <c r="NRN103" s="40"/>
      <c r="NRO103" s="40"/>
      <c r="NRP103" s="40"/>
      <c r="NRQ103" s="40"/>
      <c r="NRR103" s="40"/>
      <c r="NRS103" s="40"/>
      <c r="NRT103" s="40"/>
      <c r="NRU103" s="40"/>
      <c r="NRV103" s="40"/>
      <c r="NRW103" s="40"/>
      <c r="NRX103" s="40"/>
      <c r="NRY103" s="40"/>
      <c r="NRZ103" s="40"/>
      <c r="NSA103" s="40"/>
      <c r="NSB103" s="40"/>
      <c r="NSC103" s="40"/>
      <c r="NSD103" s="40"/>
      <c r="NSE103" s="40"/>
      <c r="NSF103" s="40"/>
      <c r="NSG103" s="40"/>
      <c r="NSH103" s="40"/>
      <c r="NSI103" s="40"/>
      <c r="NSJ103" s="40"/>
      <c r="NSK103" s="40"/>
      <c r="NSL103" s="40"/>
      <c r="NSM103" s="40"/>
      <c r="NSN103" s="40"/>
      <c r="NSO103" s="40"/>
      <c r="NSP103" s="40"/>
      <c r="NSQ103" s="40"/>
      <c r="NSR103" s="40"/>
      <c r="NSS103" s="40"/>
      <c r="NST103" s="40"/>
      <c r="NSU103" s="40"/>
      <c r="NSV103" s="40"/>
      <c r="NSW103" s="40"/>
      <c r="NSX103" s="40"/>
      <c r="NSY103" s="40"/>
      <c r="NSZ103" s="40"/>
      <c r="NTA103" s="40"/>
      <c r="NTB103" s="40"/>
      <c r="NTC103" s="40"/>
      <c r="NTD103" s="40"/>
      <c r="NTE103" s="40"/>
      <c r="NTF103" s="40"/>
      <c r="NTG103" s="40"/>
      <c r="NTH103" s="40"/>
      <c r="NTI103" s="40"/>
      <c r="NTJ103" s="40"/>
      <c r="NTK103" s="40"/>
      <c r="NTL103" s="40"/>
      <c r="NTM103" s="40"/>
      <c r="NTN103" s="40"/>
      <c r="NTO103" s="40"/>
      <c r="NTP103" s="40"/>
      <c r="NTQ103" s="40"/>
      <c r="NTR103" s="40"/>
      <c r="NTS103" s="40"/>
      <c r="NTT103" s="40"/>
      <c r="NTU103" s="40"/>
      <c r="NTV103" s="40"/>
      <c r="NTW103" s="40"/>
      <c r="NTX103" s="40"/>
      <c r="NTY103" s="40"/>
      <c r="NTZ103" s="40"/>
      <c r="NUA103" s="40"/>
      <c r="NUB103" s="40"/>
      <c r="NUC103" s="40"/>
      <c r="NUD103" s="40"/>
      <c r="NUE103" s="40"/>
      <c r="NUF103" s="40"/>
      <c r="NUG103" s="40"/>
      <c r="NUH103" s="40"/>
      <c r="NUI103" s="40"/>
      <c r="NUJ103" s="40"/>
      <c r="NUK103" s="40"/>
      <c r="NUL103" s="40"/>
      <c r="NUM103" s="40"/>
      <c r="NUN103" s="40"/>
      <c r="NUO103" s="40"/>
      <c r="NUP103" s="40"/>
      <c r="NUQ103" s="40"/>
      <c r="NUR103" s="40"/>
      <c r="NUS103" s="40"/>
      <c r="NUT103" s="40"/>
      <c r="NUU103" s="40"/>
      <c r="NUV103" s="40"/>
      <c r="NUW103" s="40"/>
      <c r="NUX103" s="40"/>
      <c r="NUY103" s="40"/>
      <c r="NUZ103" s="40"/>
      <c r="NVA103" s="40"/>
      <c r="NVB103" s="40"/>
      <c r="NVC103" s="40"/>
      <c r="NVD103" s="40"/>
      <c r="NVE103" s="40"/>
      <c r="NVF103" s="40"/>
      <c r="NVG103" s="40"/>
      <c r="NVH103" s="40"/>
      <c r="NVI103" s="40"/>
      <c r="NVJ103" s="40"/>
      <c r="NVK103" s="40"/>
      <c r="NVL103" s="40"/>
      <c r="NVM103" s="40"/>
      <c r="NVN103" s="40"/>
      <c r="NVO103" s="40"/>
      <c r="NVP103" s="40"/>
      <c r="NVQ103" s="40"/>
      <c r="NVR103" s="40"/>
      <c r="NVS103" s="40"/>
      <c r="NVT103" s="40"/>
      <c r="NVU103" s="40"/>
      <c r="NVV103" s="40"/>
      <c r="NVW103" s="40"/>
      <c r="NVX103" s="40"/>
      <c r="NVY103" s="40"/>
      <c r="NVZ103" s="40"/>
      <c r="NWA103" s="40"/>
      <c r="NWB103" s="40"/>
      <c r="NWC103" s="40"/>
      <c r="NWD103" s="40"/>
      <c r="NWE103" s="40"/>
      <c r="NWF103" s="40"/>
      <c r="NWG103" s="40"/>
      <c r="NWH103" s="40"/>
      <c r="NWI103" s="40"/>
      <c r="NWJ103" s="40"/>
      <c r="NWK103" s="40"/>
      <c r="NWL103" s="40"/>
      <c r="NWM103" s="40"/>
      <c r="NWN103" s="40"/>
      <c r="NWO103" s="40"/>
      <c r="NWP103" s="40"/>
      <c r="NWQ103" s="40"/>
      <c r="NWR103" s="40"/>
      <c r="NWS103" s="40"/>
      <c r="NWT103" s="40"/>
      <c r="NWU103" s="40"/>
      <c r="NWV103" s="40"/>
      <c r="NWW103" s="40"/>
      <c r="NWX103" s="40"/>
      <c r="NWY103" s="40"/>
      <c r="NWZ103" s="40"/>
      <c r="NXA103" s="40"/>
      <c r="NXB103" s="40"/>
      <c r="NXC103" s="40"/>
      <c r="NXD103" s="40"/>
      <c r="NXE103" s="40"/>
      <c r="NXF103" s="40"/>
      <c r="NXG103" s="40"/>
      <c r="NXH103" s="40"/>
      <c r="NXI103" s="40"/>
      <c r="NXJ103" s="40"/>
      <c r="NXK103" s="40"/>
      <c r="NXL103" s="40"/>
      <c r="NXM103" s="40"/>
      <c r="NXN103" s="40"/>
      <c r="NXO103" s="40"/>
      <c r="NXP103" s="40"/>
      <c r="NXQ103" s="40"/>
      <c r="NXR103" s="40"/>
      <c r="NXS103" s="40"/>
      <c r="NXT103" s="40"/>
      <c r="NXU103" s="40"/>
      <c r="NXV103" s="40"/>
      <c r="NXW103" s="40"/>
      <c r="NXX103" s="40"/>
      <c r="NXY103" s="40"/>
      <c r="NXZ103" s="40"/>
      <c r="NYA103" s="40"/>
      <c r="NYB103" s="40"/>
      <c r="NYC103" s="40"/>
      <c r="NYD103" s="40"/>
      <c r="NYE103" s="40"/>
      <c r="NYF103" s="40"/>
      <c r="NYG103" s="40"/>
      <c r="NYH103" s="40"/>
      <c r="NYI103" s="40"/>
      <c r="NYJ103" s="40"/>
      <c r="NYK103" s="40"/>
      <c r="NYL103" s="40"/>
      <c r="NYM103" s="40"/>
      <c r="NYN103" s="40"/>
      <c r="NYO103" s="40"/>
      <c r="NYP103" s="40"/>
      <c r="NYQ103" s="40"/>
      <c r="NYR103" s="40"/>
      <c r="NYS103" s="40"/>
      <c r="NYT103" s="40"/>
      <c r="NYU103" s="40"/>
      <c r="NYV103" s="40"/>
      <c r="NYW103" s="40"/>
      <c r="NYX103" s="40"/>
      <c r="NYY103" s="40"/>
      <c r="NYZ103" s="40"/>
      <c r="NZA103" s="40"/>
      <c r="NZB103" s="40"/>
      <c r="NZC103" s="40"/>
      <c r="NZD103" s="40"/>
      <c r="NZE103" s="40"/>
      <c r="NZF103" s="40"/>
      <c r="NZG103" s="40"/>
      <c r="NZH103" s="40"/>
      <c r="NZI103" s="40"/>
      <c r="NZJ103" s="40"/>
      <c r="NZK103" s="40"/>
      <c r="NZL103" s="40"/>
      <c r="NZM103" s="40"/>
      <c r="NZN103" s="40"/>
      <c r="NZO103" s="40"/>
      <c r="NZP103" s="40"/>
      <c r="NZQ103" s="40"/>
      <c r="NZR103" s="40"/>
      <c r="NZS103" s="40"/>
      <c r="NZT103" s="40"/>
      <c r="NZU103" s="40"/>
      <c r="NZV103" s="40"/>
      <c r="NZW103" s="40"/>
      <c r="NZX103" s="40"/>
      <c r="NZY103" s="40"/>
      <c r="NZZ103" s="40"/>
      <c r="OAA103" s="40"/>
      <c r="OAB103" s="40"/>
      <c r="OAC103" s="40"/>
      <c r="OAD103" s="40"/>
      <c r="OAE103" s="40"/>
      <c r="OAF103" s="40"/>
      <c r="OAG103" s="40"/>
      <c r="OAH103" s="40"/>
      <c r="OAI103" s="40"/>
      <c r="OAJ103" s="40"/>
      <c r="OAK103" s="40"/>
      <c r="OAL103" s="40"/>
      <c r="OAM103" s="40"/>
      <c r="OAN103" s="40"/>
      <c r="OAO103" s="40"/>
      <c r="OAP103" s="40"/>
      <c r="OAQ103" s="40"/>
      <c r="OAR103" s="40"/>
      <c r="OAS103" s="40"/>
      <c r="OAT103" s="40"/>
      <c r="OAU103" s="40"/>
      <c r="OAV103" s="40"/>
      <c r="OAW103" s="40"/>
      <c r="OAX103" s="40"/>
      <c r="OAY103" s="40"/>
      <c r="OAZ103" s="40"/>
      <c r="OBA103" s="40"/>
      <c r="OBB103" s="40"/>
      <c r="OBC103" s="40"/>
      <c r="OBD103" s="40"/>
      <c r="OBE103" s="40"/>
      <c r="OBF103" s="40"/>
      <c r="OBG103" s="40"/>
      <c r="OBH103" s="40"/>
      <c r="OBI103" s="40"/>
      <c r="OBJ103" s="40"/>
      <c r="OBK103" s="40"/>
      <c r="OBL103" s="40"/>
      <c r="OBM103" s="40"/>
      <c r="OBN103" s="40"/>
      <c r="OBO103" s="40"/>
      <c r="OBP103" s="40"/>
      <c r="OBQ103" s="40"/>
      <c r="OBR103" s="40"/>
      <c r="OBS103" s="40"/>
      <c r="OBT103" s="40"/>
      <c r="OBU103" s="40"/>
      <c r="OBV103" s="40"/>
      <c r="OBW103" s="40"/>
      <c r="OBX103" s="40"/>
      <c r="OBY103" s="40"/>
      <c r="OBZ103" s="40"/>
      <c r="OCA103" s="40"/>
      <c r="OCB103" s="40"/>
      <c r="OCC103" s="40"/>
      <c r="OCD103" s="40"/>
      <c r="OCE103" s="40"/>
      <c r="OCF103" s="40"/>
      <c r="OCG103" s="40"/>
      <c r="OCH103" s="40"/>
      <c r="OCI103" s="40"/>
      <c r="OCJ103" s="40"/>
      <c r="OCK103" s="40"/>
      <c r="OCL103" s="40"/>
      <c r="OCM103" s="40"/>
      <c r="OCN103" s="40"/>
      <c r="OCO103" s="40"/>
      <c r="OCP103" s="40"/>
      <c r="OCQ103" s="40"/>
      <c r="OCR103" s="40"/>
      <c r="OCS103" s="40"/>
      <c r="OCT103" s="40"/>
      <c r="OCU103" s="40"/>
      <c r="OCV103" s="40"/>
      <c r="OCW103" s="40"/>
      <c r="OCX103" s="40"/>
      <c r="OCY103" s="40"/>
      <c r="OCZ103" s="40"/>
      <c r="ODA103" s="40"/>
      <c r="ODB103" s="40"/>
      <c r="ODC103" s="40"/>
      <c r="ODD103" s="40"/>
      <c r="ODE103" s="40"/>
      <c r="ODF103" s="40"/>
      <c r="ODG103" s="40"/>
      <c r="ODH103" s="40"/>
      <c r="ODI103" s="40"/>
      <c r="ODJ103" s="40"/>
      <c r="ODK103" s="40"/>
      <c r="ODL103" s="40"/>
      <c r="ODM103" s="40"/>
      <c r="ODN103" s="40"/>
      <c r="ODO103" s="40"/>
      <c r="ODP103" s="40"/>
      <c r="ODQ103" s="40"/>
      <c r="ODR103" s="40"/>
      <c r="ODS103" s="40"/>
      <c r="ODT103" s="40"/>
      <c r="ODU103" s="40"/>
      <c r="ODV103" s="40"/>
      <c r="ODW103" s="40"/>
      <c r="ODX103" s="40"/>
      <c r="ODY103" s="40"/>
      <c r="ODZ103" s="40"/>
      <c r="OEA103" s="40"/>
      <c r="OEB103" s="40"/>
      <c r="OEC103" s="40"/>
      <c r="OED103" s="40"/>
      <c r="OEE103" s="40"/>
      <c r="OEF103" s="40"/>
      <c r="OEG103" s="40"/>
      <c r="OEH103" s="40"/>
      <c r="OEI103" s="40"/>
      <c r="OEJ103" s="40"/>
      <c r="OEK103" s="40"/>
      <c r="OEL103" s="40"/>
      <c r="OEM103" s="40"/>
      <c r="OEN103" s="40"/>
      <c r="OEO103" s="40"/>
      <c r="OEP103" s="40"/>
      <c r="OEQ103" s="40"/>
      <c r="OER103" s="40"/>
      <c r="OES103" s="40"/>
      <c r="OET103" s="40"/>
      <c r="OEU103" s="40"/>
      <c r="OEV103" s="40"/>
      <c r="OEW103" s="40"/>
      <c r="OEX103" s="40"/>
      <c r="OEY103" s="40"/>
      <c r="OEZ103" s="40"/>
      <c r="OFA103" s="40"/>
      <c r="OFB103" s="40"/>
      <c r="OFC103" s="40"/>
      <c r="OFD103" s="40"/>
      <c r="OFE103" s="40"/>
      <c r="OFF103" s="40"/>
      <c r="OFG103" s="40"/>
      <c r="OFH103" s="40"/>
      <c r="OFI103" s="40"/>
      <c r="OFJ103" s="40"/>
      <c r="OFK103" s="40"/>
      <c r="OFL103" s="40"/>
      <c r="OFM103" s="40"/>
      <c r="OFN103" s="40"/>
      <c r="OFO103" s="40"/>
      <c r="OFP103" s="40"/>
      <c r="OFQ103" s="40"/>
      <c r="OFR103" s="40"/>
      <c r="OFS103" s="40"/>
      <c r="OFT103" s="40"/>
      <c r="OFU103" s="40"/>
      <c r="OFV103" s="40"/>
      <c r="OFW103" s="40"/>
      <c r="OFX103" s="40"/>
      <c r="OFY103" s="40"/>
      <c r="OFZ103" s="40"/>
      <c r="OGA103" s="40"/>
      <c r="OGB103" s="40"/>
      <c r="OGC103" s="40"/>
      <c r="OGD103" s="40"/>
      <c r="OGE103" s="40"/>
      <c r="OGF103" s="40"/>
      <c r="OGG103" s="40"/>
      <c r="OGH103" s="40"/>
      <c r="OGI103" s="40"/>
      <c r="OGJ103" s="40"/>
      <c r="OGK103" s="40"/>
      <c r="OGL103" s="40"/>
      <c r="OGM103" s="40"/>
      <c r="OGN103" s="40"/>
      <c r="OGO103" s="40"/>
      <c r="OGP103" s="40"/>
      <c r="OGQ103" s="40"/>
      <c r="OGR103" s="40"/>
      <c r="OGS103" s="40"/>
      <c r="OGT103" s="40"/>
      <c r="OGU103" s="40"/>
      <c r="OGV103" s="40"/>
      <c r="OGW103" s="40"/>
      <c r="OGX103" s="40"/>
      <c r="OGY103" s="40"/>
      <c r="OGZ103" s="40"/>
      <c r="OHA103" s="40"/>
      <c r="OHB103" s="40"/>
      <c r="OHC103" s="40"/>
      <c r="OHD103" s="40"/>
      <c r="OHE103" s="40"/>
      <c r="OHF103" s="40"/>
      <c r="OHG103" s="40"/>
      <c r="OHH103" s="40"/>
      <c r="OHI103" s="40"/>
      <c r="OHJ103" s="40"/>
      <c r="OHK103" s="40"/>
      <c r="OHL103" s="40"/>
      <c r="OHM103" s="40"/>
      <c r="OHN103" s="40"/>
      <c r="OHO103" s="40"/>
      <c r="OHP103" s="40"/>
      <c r="OHQ103" s="40"/>
      <c r="OHR103" s="40"/>
      <c r="OHS103" s="40"/>
      <c r="OHT103" s="40"/>
      <c r="OHU103" s="40"/>
      <c r="OHV103" s="40"/>
      <c r="OHW103" s="40"/>
      <c r="OHX103" s="40"/>
      <c r="OHY103" s="40"/>
      <c r="OHZ103" s="40"/>
      <c r="OIA103" s="40"/>
      <c r="OIB103" s="40"/>
      <c r="OIC103" s="40"/>
      <c r="OID103" s="40"/>
      <c r="OIE103" s="40"/>
      <c r="OIF103" s="40"/>
      <c r="OIG103" s="40"/>
      <c r="OIH103" s="40"/>
      <c r="OII103" s="40"/>
      <c r="OIJ103" s="40"/>
      <c r="OIK103" s="40"/>
      <c r="OIL103" s="40"/>
      <c r="OIM103" s="40"/>
      <c r="OIN103" s="40"/>
      <c r="OIO103" s="40"/>
      <c r="OIP103" s="40"/>
      <c r="OIQ103" s="40"/>
      <c r="OIR103" s="40"/>
      <c r="OIS103" s="40"/>
      <c r="OIT103" s="40"/>
      <c r="OIU103" s="40"/>
      <c r="OIV103" s="40"/>
      <c r="OIW103" s="40"/>
      <c r="OIX103" s="40"/>
      <c r="OIY103" s="40"/>
      <c r="OIZ103" s="40"/>
      <c r="OJA103" s="40"/>
      <c r="OJB103" s="40"/>
      <c r="OJC103" s="40"/>
      <c r="OJD103" s="40"/>
      <c r="OJE103" s="40"/>
      <c r="OJF103" s="40"/>
      <c r="OJG103" s="40"/>
      <c r="OJH103" s="40"/>
      <c r="OJI103" s="40"/>
      <c r="OJJ103" s="40"/>
      <c r="OJK103" s="40"/>
      <c r="OJL103" s="40"/>
      <c r="OJM103" s="40"/>
      <c r="OJN103" s="40"/>
      <c r="OJO103" s="40"/>
      <c r="OJP103" s="40"/>
      <c r="OJQ103" s="40"/>
      <c r="OJR103" s="40"/>
      <c r="OJS103" s="40"/>
      <c r="OJT103" s="40"/>
      <c r="OJU103" s="40"/>
      <c r="OJV103" s="40"/>
      <c r="OJW103" s="40"/>
      <c r="OJX103" s="40"/>
      <c r="OJY103" s="40"/>
      <c r="OJZ103" s="40"/>
      <c r="OKA103" s="40"/>
      <c r="OKB103" s="40"/>
      <c r="OKC103" s="40"/>
      <c r="OKD103" s="40"/>
      <c r="OKE103" s="40"/>
      <c r="OKF103" s="40"/>
      <c r="OKG103" s="40"/>
      <c r="OKH103" s="40"/>
      <c r="OKI103" s="40"/>
      <c r="OKJ103" s="40"/>
      <c r="OKK103" s="40"/>
      <c r="OKL103" s="40"/>
      <c r="OKM103" s="40"/>
      <c r="OKN103" s="40"/>
      <c r="OKO103" s="40"/>
      <c r="OKP103" s="40"/>
      <c r="OKQ103" s="40"/>
      <c r="OKR103" s="40"/>
      <c r="OKS103" s="40"/>
      <c r="OKT103" s="40"/>
      <c r="OKU103" s="40"/>
      <c r="OKV103" s="40"/>
      <c r="OKW103" s="40"/>
      <c r="OKX103" s="40"/>
      <c r="OKY103" s="40"/>
      <c r="OKZ103" s="40"/>
      <c r="OLA103" s="40"/>
      <c r="OLB103" s="40"/>
      <c r="OLC103" s="40"/>
      <c r="OLD103" s="40"/>
      <c r="OLE103" s="40"/>
      <c r="OLF103" s="40"/>
      <c r="OLG103" s="40"/>
      <c r="OLH103" s="40"/>
      <c r="OLI103" s="40"/>
      <c r="OLJ103" s="40"/>
      <c r="OLK103" s="40"/>
      <c r="OLL103" s="40"/>
      <c r="OLM103" s="40"/>
      <c r="OLN103" s="40"/>
      <c r="OLO103" s="40"/>
      <c r="OLP103" s="40"/>
      <c r="OLQ103" s="40"/>
      <c r="OLR103" s="40"/>
      <c r="OLS103" s="40"/>
      <c r="OLT103" s="40"/>
      <c r="OLU103" s="40"/>
      <c r="OLV103" s="40"/>
      <c r="OLW103" s="40"/>
      <c r="OLX103" s="40"/>
      <c r="OLY103" s="40"/>
      <c r="OLZ103" s="40"/>
      <c r="OMA103" s="40"/>
      <c r="OMB103" s="40"/>
      <c r="OMC103" s="40"/>
      <c r="OMD103" s="40"/>
      <c r="OME103" s="40"/>
      <c r="OMF103" s="40"/>
      <c r="OMG103" s="40"/>
      <c r="OMH103" s="40"/>
      <c r="OMI103" s="40"/>
      <c r="OMJ103" s="40"/>
      <c r="OMK103" s="40"/>
      <c r="OML103" s="40"/>
      <c r="OMM103" s="40"/>
      <c r="OMN103" s="40"/>
      <c r="OMO103" s="40"/>
      <c r="OMP103" s="40"/>
      <c r="OMQ103" s="40"/>
      <c r="OMR103" s="40"/>
      <c r="OMS103" s="40"/>
      <c r="OMT103" s="40"/>
      <c r="OMU103" s="40"/>
      <c r="OMV103" s="40"/>
      <c r="OMW103" s="40"/>
      <c r="OMX103" s="40"/>
      <c r="OMY103" s="40"/>
      <c r="OMZ103" s="40"/>
      <c r="ONA103" s="40"/>
      <c r="ONB103" s="40"/>
      <c r="ONC103" s="40"/>
      <c r="OND103" s="40"/>
      <c r="ONE103" s="40"/>
      <c r="ONF103" s="40"/>
      <c r="ONG103" s="40"/>
      <c r="ONH103" s="40"/>
      <c r="ONI103" s="40"/>
      <c r="ONJ103" s="40"/>
      <c r="ONK103" s="40"/>
      <c r="ONL103" s="40"/>
      <c r="ONM103" s="40"/>
      <c r="ONN103" s="40"/>
      <c r="ONO103" s="40"/>
      <c r="ONP103" s="40"/>
      <c r="ONQ103" s="40"/>
      <c r="ONR103" s="40"/>
      <c r="ONS103" s="40"/>
      <c r="ONT103" s="40"/>
      <c r="ONU103" s="40"/>
      <c r="ONV103" s="40"/>
      <c r="ONW103" s="40"/>
      <c r="ONX103" s="40"/>
      <c r="ONY103" s="40"/>
      <c r="ONZ103" s="40"/>
      <c r="OOA103" s="40"/>
      <c r="OOB103" s="40"/>
      <c r="OOC103" s="40"/>
      <c r="OOD103" s="40"/>
      <c r="OOE103" s="40"/>
      <c r="OOF103" s="40"/>
      <c r="OOG103" s="40"/>
      <c r="OOH103" s="40"/>
      <c r="OOI103" s="40"/>
      <c r="OOJ103" s="40"/>
      <c r="OOK103" s="40"/>
      <c r="OOL103" s="40"/>
      <c r="OOM103" s="40"/>
      <c r="OON103" s="40"/>
      <c r="OOO103" s="40"/>
      <c r="OOP103" s="40"/>
      <c r="OOQ103" s="40"/>
      <c r="OOR103" s="40"/>
      <c r="OOS103" s="40"/>
      <c r="OOT103" s="40"/>
      <c r="OOU103" s="40"/>
      <c r="OOV103" s="40"/>
      <c r="OOW103" s="40"/>
      <c r="OOX103" s="40"/>
      <c r="OOY103" s="40"/>
      <c r="OOZ103" s="40"/>
      <c r="OPA103" s="40"/>
      <c r="OPB103" s="40"/>
      <c r="OPC103" s="40"/>
      <c r="OPD103" s="40"/>
      <c r="OPE103" s="40"/>
      <c r="OPF103" s="40"/>
      <c r="OPG103" s="40"/>
      <c r="OPH103" s="40"/>
      <c r="OPI103" s="40"/>
      <c r="OPJ103" s="40"/>
      <c r="OPK103" s="40"/>
      <c r="OPL103" s="40"/>
      <c r="OPM103" s="40"/>
      <c r="OPN103" s="40"/>
      <c r="OPO103" s="40"/>
      <c r="OPP103" s="40"/>
      <c r="OPQ103" s="40"/>
      <c r="OPR103" s="40"/>
      <c r="OPS103" s="40"/>
      <c r="OPT103" s="40"/>
      <c r="OPU103" s="40"/>
      <c r="OPV103" s="40"/>
      <c r="OPW103" s="40"/>
      <c r="OPX103" s="40"/>
      <c r="OPY103" s="40"/>
      <c r="OPZ103" s="40"/>
      <c r="OQA103" s="40"/>
      <c r="OQB103" s="40"/>
      <c r="OQC103" s="40"/>
      <c r="OQD103" s="40"/>
      <c r="OQE103" s="40"/>
      <c r="OQF103" s="40"/>
      <c r="OQG103" s="40"/>
      <c r="OQH103" s="40"/>
      <c r="OQI103" s="40"/>
      <c r="OQJ103" s="40"/>
      <c r="OQK103" s="40"/>
      <c r="OQL103" s="40"/>
      <c r="OQM103" s="40"/>
      <c r="OQN103" s="40"/>
      <c r="OQO103" s="40"/>
      <c r="OQP103" s="40"/>
      <c r="OQQ103" s="40"/>
      <c r="OQR103" s="40"/>
      <c r="OQS103" s="40"/>
      <c r="OQT103" s="40"/>
      <c r="OQU103" s="40"/>
      <c r="OQV103" s="40"/>
      <c r="OQW103" s="40"/>
      <c r="OQX103" s="40"/>
      <c r="OQY103" s="40"/>
      <c r="OQZ103" s="40"/>
      <c r="ORA103" s="40"/>
      <c r="ORB103" s="40"/>
      <c r="ORC103" s="40"/>
      <c r="ORD103" s="40"/>
      <c r="ORE103" s="40"/>
      <c r="ORF103" s="40"/>
      <c r="ORG103" s="40"/>
      <c r="ORH103" s="40"/>
      <c r="ORI103" s="40"/>
      <c r="ORJ103" s="40"/>
      <c r="ORK103" s="40"/>
      <c r="ORL103" s="40"/>
      <c r="ORM103" s="40"/>
      <c r="ORN103" s="40"/>
      <c r="ORO103" s="40"/>
      <c r="ORP103" s="40"/>
      <c r="ORQ103" s="40"/>
      <c r="ORR103" s="40"/>
      <c r="ORS103" s="40"/>
      <c r="ORT103" s="40"/>
      <c r="ORU103" s="40"/>
      <c r="ORV103" s="40"/>
      <c r="ORW103" s="40"/>
      <c r="ORX103" s="40"/>
      <c r="ORY103" s="40"/>
      <c r="ORZ103" s="40"/>
      <c r="OSA103" s="40"/>
      <c r="OSB103" s="40"/>
      <c r="OSC103" s="40"/>
      <c r="OSD103" s="40"/>
      <c r="OSE103" s="40"/>
      <c r="OSF103" s="40"/>
      <c r="OSG103" s="40"/>
      <c r="OSH103" s="40"/>
      <c r="OSI103" s="40"/>
      <c r="OSJ103" s="40"/>
      <c r="OSK103" s="40"/>
      <c r="OSL103" s="40"/>
      <c r="OSM103" s="40"/>
      <c r="OSN103" s="40"/>
      <c r="OSO103" s="40"/>
      <c r="OSP103" s="40"/>
      <c r="OSQ103" s="40"/>
      <c r="OSR103" s="40"/>
      <c r="OSS103" s="40"/>
      <c r="OST103" s="40"/>
      <c r="OSU103" s="40"/>
      <c r="OSV103" s="40"/>
      <c r="OSW103" s="40"/>
      <c r="OSX103" s="40"/>
      <c r="OSY103" s="40"/>
      <c r="OSZ103" s="40"/>
      <c r="OTA103" s="40"/>
      <c r="OTB103" s="40"/>
      <c r="OTC103" s="40"/>
      <c r="OTD103" s="40"/>
      <c r="OTE103" s="40"/>
      <c r="OTF103" s="40"/>
      <c r="OTG103" s="40"/>
      <c r="OTH103" s="40"/>
      <c r="OTI103" s="40"/>
      <c r="OTJ103" s="40"/>
      <c r="OTK103" s="40"/>
      <c r="OTL103" s="40"/>
      <c r="OTM103" s="40"/>
      <c r="OTN103" s="40"/>
      <c r="OTO103" s="40"/>
      <c r="OTP103" s="40"/>
      <c r="OTQ103" s="40"/>
      <c r="OTR103" s="40"/>
      <c r="OTS103" s="40"/>
      <c r="OTT103" s="40"/>
      <c r="OTU103" s="40"/>
      <c r="OTV103" s="40"/>
      <c r="OTW103" s="40"/>
      <c r="OTX103" s="40"/>
      <c r="OTY103" s="40"/>
      <c r="OTZ103" s="40"/>
      <c r="OUA103" s="40"/>
      <c r="OUB103" s="40"/>
      <c r="OUC103" s="40"/>
      <c r="OUD103" s="40"/>
      <c r="OUE103" s="40"/>
      <c r="OUF103" s="40"/>
      <c r="OUG103" s="40"/>
      <c r="OUH103" s="40"/>
      <c r="OUI103" s="40"/>
      <c r="OUJ103" s="40"/>
      <c r="OUK103" s="40"/>
      <c r="OUL103" s="40"/>
      <c r="OUM103" s="40"/>
      <c r="OUN103" s="40"/>
      <c r="OUO103" s="40"/>
      <c r="OUP103" s="40"/>
      <c r="OUQ103" s="40"/>
      <c r="OUR103" s="40"/>
      <c r="OUS103" s="40"/>
      <c r="OUT103" s="40"/>
      <c r="OUU103" s="40"/>
      <c r="OUV103" s="40"/>
      <c r="OUW103" s="40"/>
      <c r="OUX103" s="40"/>
      <c r="OUY103" s="40"/>
      <c r="OUZ103" s="40"/>
      <c r="OVA103" s="40"/>
      <c r="OVB103" s="40"/>
      <c r="OVC103" s="40"/>
      <c r="OVD103" s="40"/>
      <c r="OVE103" s="40"/>
      <c r="OVF103" s="40"/>
      <c r="OVG103" s="40"/>
      <c r="OVH103" s="40"/>
      <c r="OVI103" s="40"/>
      <c r="OVJ103" s="40"/>
      <c r="OVK103" s="40"/>
      <c r="OVL103" s="40"/>
      <c r="OVM103" s="40"/>
      <c r="OVN103" s="40"/>
      <c r="OVO103" s="40"/>
      <c r="OVP103" s="40"/>
      <c r="OVQ103" s="40"/>
      <c r="OVR103" s="40"/>
      <c r="OVS103" s="40"/>
      <c r="OVT103" s="40"/>
      <c r="OVU103" s="40"/>
      <c r="OVV103" s="40"/>
      <c r="OVW103" s="40"/>
      <c r="OVX103" s="40"/>
      <c r="OVY103" s="40"/>
      <c r="OVZ103" s="40"/>
      <c r="OWA103" s="40"/>
      <c r="OWB103" s="40"/>
      <c r="OWC103" s="40"/>
      <c r="OWD103" s="40"/>
      <c r="OWE103" s="40"/>
      <c r="OWF103" s="40"/>
      <c r="OWG103" s="40"/>
      <c r="OWH103" s="40"/>
      <c r="OWI103" s="40"/>
      <c r="OWJ103" s="40"/>
      <c r="OWK103" s="40"/>
      <c r="OWL103" s="40"/>
      <c r="OWM103" s="40"/>
      <c r="OWN103" s="40"/>
      <c r="OWO103" s="40"/>
      <c r="OWP103" s="40"/>
      <c r="OWQ103" s="40"/>
      <c r="OWR103" s="40"/>
      <c r="OWS103" s="40"/>
      <c r="OWT103" s="40"/>
      <c r="OWU103" s="40"/>
      <c r="OWV103" s="40"/>
      <c r="OWW103" s="40"/>
      <c r="OWX103" s="40"/>
      <c r="OWY103" s="40"/>
      <c r="OWZ103" s="40"/>
      <c r="OXA103" s="40"/>
      <c r="OXB103" s="40"/>
      <c r="OXC103" s="40"/>
      <c r="OXD103" s="40"/>
      <c r="OXE103" s="40"/>
      <c r="OXF103" s="40"/>
      <c r="OXG103" s="40"/>
      <c r="OXH103" s="40"/>
      <c r="OXI103" s="40"/>
      <c r="OXJ103" s="40"/>
      <c r="OXK103" s="40"/>
      <c r="OXL103" s="40"/>
      <c r="OXM103" s="40"/>
      <c r="OXN103" s="40"/>
      <c r="OXO103" s="40"/>
      <c r="OXP103" s="40"/>
      <c r="OXQ103" s="40"/>
      <c r="OXR103" s="40"/>
      <c r="OXS103" s="40"/>
      <c r="OXT103" s="40"/>
      <c r="OXU103" s="40"/>
      <c r="OXV103" s="40"/>
      <c r="OXW103" s="40"/>
      <c r="OXX103" s="40"/>
      <c r="OXY103" s="40"/>
      <c r="OXZ103" s="40"/>
      <c r="OYA103" s="40"/>
      <c r="OYB103" s="40"/>
      <c r="OYC103" s="40"/>
      <c r="OYD103" s="40"/>
      <c r="OYE103" s="40"/>
      <c r="OYF103" s="40"/>
      <c r="OYG103" s="40"/>
      <c r="OYH103" s="40"/>
      <c r="OYI103" s="40"/>
      <c r="OYJ103" s="40"/>
      <c r="OYK103" s="40"/>
      <c r="OYL103" s="40"/>
      <c r="OYM103" s="40"/>
      <c r="OYN103" s="40"/>
      <c r="OYO103" s="40"/>
      <c r="OYP103" s="40"/>
      <c r="OYQ103" s="40"/>
      <c r="OYR103" s="40"/>
      <c r="OYS103" s="40"/>
      <c r="OYT103" s="40"/>
      <c r="OYU103" s="40"/>
      <c r="OYV103" s="40"/>
      <c r="OYW103" s="40"/>
      <c r="OYX103" s="40"/>
      <c r="OYY103" s="40"/>
      <c r="OYZ103" s="40"/>
      <c r="OZA103" s="40"/>
      <c r="OZB103" s="40"/>
      <c r="OZC103" s="40"/>
      <c r="OZD103" s="40"/>
      <c r="OZE103" s="40"/>
      <c r="OZF103" s="40"/>
      <c r="OZG103" s="40"/>
      <c r="OZH103" s="40"/>
      <c r="OZI103" s="40"/>
      <c r="OZJ103" s="40"/>
      <c r="OZK103" s="40"/>
      <c r="OZL103" s="40"/>
      <c r="OZM103" s="40"/>
      <c r="OZN103" s="40"/>
      <c r="OZO103" s="40"/>
      <c r="OZP103" s="40"/>
      <c r="OZQ103" s="40"/>
      <c r="OZR103" s="40"/>
      <c r="OZS103" s="40"/>
      <c r="OZT103" s="40"/>
      <c r="OZU103" s="40"/>
      <c r="OZV103" s="40"/>
      <c r="OZW103" s="40"/>
      <c r="OZX103" s="40"/>
      <c r="OZY103" s="40"/>
      <c r="OZZ103" s="40"/>
      <c r="PAA103" s="40"/>
      <c r="PAB103" s="40"/>
      <c r="PAC103" s="40"/>
      <c r="PAD103" s="40"/>
      <c r="PAE103" s="40"/>
      <c r="PAF103" s="40"/>
      <c r="PAG103" s="40"/>
      <c r="PAH103" s="40"/>
      <c r="PAI103" s="40"/>
      <c r="PAJ103" s="40"/>
      <c r="PAK103" s="40"/>
      <c r="PAL103" s="40"/>
      <c r="PAM103" s="40"/>
      <c r="PAN103" s="40"/>
      <c r="PAO103" s="40"/>
      <c r="PAP103" s="40"/>
      <c r="PAQ103" s="40"/>
      <c r="PAR103" s="40"/>
      <c r="PAS103" s="40"/>
      <c r="PAT103" s="40"/>
      <c r="PAU103" s="40"/>
      <c r="PAV103" s="40"/>
      <c r="PAW103" s="40"/>
      <c r="PAX103" s="40"/>
      <c r="PAY103" s="40"/>
      <c r="PAZ103" s="40"/>
      <c r="PBA103" s="40"/>
      <c r="PBB103" s="40"/>
      <c r="PBC103" s="40"/>
      <c r="PBD103" s="40"/>
      <c r="PBE103" s="40"/>
      <c r="PBF103" s="40"/>
      <c r="PBG103" s="40"/>
      <c r="PBH103" s="40"/>
      <c r="PBI103" s="40"/>
      <c r="PBJ103" s="40"/>
      <c r="PBK103" s="40"/>
      <c r="PBL103" s="40"/>
      <c r="PBM103" s="40"/>
      <c r="PBN103" s="40"/>
      <c r="PBO103" s="40"/>
      <c r="PBP103" s="40"/>
      <c r="PBQ103" s="40"/>
      <c r="PBR103" s="40"/>
      <c r="PBS103" s="40"/>
      <c r="PBT103" s="40"/>
      <c r="PBU103" s="40"/>
      <c r="PBV103" s="40"/>
      <c r="PBW103" s="40"/>
      <c r="PBX103" s="40"/>
      <c r="PBY103" s="40"/>
      <c r="PBZ103" s="40"/>
      <c r="PCA103" s="40"/>
      <c r="PCB103" s="40"/>
      <c r="PCC103" s="40"/>
      <c r="PCD103" s="40"/>
      <c r="PCE103" s="40"/>
      <c r="PCF103" s="40"/>
      <c r="PCG103" s="40"/>
      <c r="PCH103" s="40"/>
      <c r="PCI103" s="40"/>
      <c r="PCJ103" s="40"/>
      <c r="PCK103" s="40"/>
      <c r="PCL103" s="40"/>
      <c r="PCM103" s="40"/>
      <c r="PCN103" s="40"/>
      <c r="PCO103" s="40"/>
      <c r="PCP103" s="40"/>
      <c r="PCQ103" s="40"/>
      <c r="PCR103" s="40"/>
      <c r="PCS103" s="40"/>
      <c r="PCT103" s="40"/>
      <c r="PCU103" s="40"/>
      <c r="PCV103" s="40"/>
      <c r="PCW103" s="40"/>
      <c r="PCX103" s="40"/>
      <c r="PCY103" s="40"/>
      <c r="PCZ103" s="40"/>
      <c r="PDA103" s="40"/>
      <c r="PDB103" s="40"/>
      <c r="PDC103" s="40"/>
      <c r="PDD103" s="40"/>
      <c r="PDE103" s="40"/>
      <c r="PDF103" s="40"/>
      <c r="PDG103" s="40"/>
      <c r="PDH103" s="40"/>
      <c r="PDI103" s="40"/>
      <c r="PDJ103" s="40"/>
      <c r="PDK103" s="40"/>
      <c r="PDL103" s="40"/>
      <c r="PDM103" s="40"/>
      <c r="PDN103" s="40"/>
      <c r="PDO103" s="40"/>
      <c r="PDP103" s="40"/>
      <c r="PDQ103" s="40"/>
      <c r="PDR103" s="40"/>
      <c r="PDS103" s="40"/>
      <c r="PDT103" s="40"/>
      <c r="PDU103" s="40"/>
      <c r="PDV103" s="40"/>
      <c r="PDW103" s="40"/>
      <c r="PDX103" s="40"/>
      <c r="PDY103" s="40"/>
      <c r="PDZ103" s="40"/>
      <c r="PEA103" s="40"/>
      <c r="PEB103" s="40"/>
      <c r="PEC103" s="40"/>
      <c r="PED103" s="40"/>
      <c r="PEE103" s="40"/>
      <c r="PEF103" s="40"/>
      <c r="PEG103" s="40"/>
      <c r="PEH103" s="40"/>
      <c r="PEI103" s="40"/>
      <c r="PEJ103" s="40"/>
      <c r="PEK103" s="40"/>
      <c r="PEL103" s="40"/>
      <c r="PEM103" s="40"/>
      <c r="PEN103" s="40"/>
      <c r="PEO103" s="40"/>
      <c r="PEP103" s="40"/>
      <c r="PEQ103" s="40"/>
      <c r="PER103" s="40"/>
      <c r="PES103" s="40"/>
      <c r="PET103" s="40"/>
      <c r="PEU103" s="40"/>
      <c r="PEV103" s="40"/>
      <c r="PEW103" s="40"/>
      <c r="PEX103" s="40"/>
      <c r="PEY103" s="40"/>
      <c r="PEZ103" s="40"/>
      <c r="PFA103" s="40"/>
      <c r="PFB103" s="40"/>
      <c r="PFC103" s="40"/>
      <c r="PFD103" s="40"/>
      <c r="PFE103" s="40"/>
      <c r="PFF103" s="40"/>
      <c r="PFG103" s="40"/>
      <c r="PFH103" s="40"/>
      <c r="PFI103" s="40"/>
      <c r="PFJ103" s="40"/>
      <c r="PFK103" s="40"/>
      <c r="PFL103" s="40"/>
      <c r="PFM103" s="40"/>
      <c r="PFN103" s="40"/>
      <c r="PFO103" s="40"/>
      <c r="PFP103" s="40"/>
      <c r="PFQ103" s="40"/>
      <c r="PFR103" s="40"/>
      <c r="PFS103" s="40"/>
      <c r="PFT103" s="40"/>
      <c r="PFU103" s="40"/>
      <c r="PFV103" s="40"/>
      <c r="PFW103" s="40"/>
      <c r="PFX103" s="40"/>
      <c r="PFY103" s="40"/>
      <c r="PFZ103" s="40"/>
      <c r="PGA103" s="40"/>
      <c r="PGB103" s="40"/>
      <c r="PGC103" s="40"/>
      <c r="PGD103" s="40"/>
      <c r="PGE103" s="40"/>
      <c r="PGF103" s="40"/>
      <c r="PGG103" s="40"/>
      <c r="PGH103" s="40"/>
      <c r="PGI103" s="40"/>
      <c r="PGJ103" s="40"/>
      <c r="PGK103" s="40"/>
      <c r="PGL103" s="40"/>
      <c r="PGM103" s="40"/>
      <c r="PGN103" s="40"/>
      <c r="PGO103" s="40"/>
      <c r="PGP103" s="40"/>
      <c r="PGQ103" s="40"/>
      <c r="PGR103" s="40"/>
      <c r="PGS103" s="40"/>
      <c r="PGT103" s="40"/>
      <c r="PGU103" s="40"/>
      <c r="PGV103" s="40"/>
      <c r="PGW103" s="40"/>
      <c r="PGX103" s="40"/>
      <c r="PGY103" s="40"/>
      <c r="PGZ103" s="40"/>
      <c r="PHA103" s="40"/>
      <c r="PHB103" s="40"/>
      <c r="PHC103" s="40"/>
      <c r="PHD103" s="40"/>
      <c r="PHE103" s="40"/>
      <c r="PHF103" s="40"/>
      <c r="PHG103" s="40"/>
      <c r="PHH103" s="40"/>
      <c r="PHI103" s="40"/>
      <c r="PHJ103" s="40"/>
      <c r="PHK103" s="40"/>
      <c r="PHL103" s="40"/>
      <c r="PHM103" s="40"/>
      <c r="PHN103" s="40"/>
      <c r="PHO103" s="40"/>
      <c r="PHP103" s="40"/>
      <c r="PHQ103" s="40"/>
      <c r="PHR103" s="40"/>
      <c r="PHS103" s="40"/>
      <c r="PHT103" s="40"/>
      <c r="PHU103" s="40"/>
      <c r="PHV103" s="40"/>
      <c r="PHW103" s="40"/>
      <c r="PHX103" s="40"/>
      <c r="PHY103" s="40"/>
      <c r="PHZ103" s="40"/>
      <c r="PIA103" s="40"/>
      <c r="PIB103" s="40"/>
      <c r="PIC103" s="40"/>
      <c r="PID103" s="40"/>
      <c r="PIE103" s="40"/>
      <c r="PIF103" s="40"/>
      <c r="PIG103" s="40"/>
      <c r="PIH103" s="40"/>
      <c r="PII103" s="40"/>
      <c r="PIJ103" s="40"/>
      <c r="PIK103" s="40"/>
      <c r="PIL103" s="40"/>
      <c r="PIM103" s="40"/>
      <c r="PIN103" s="40"/>
      <c r="PIO103" s="40"/>
      <c r="PIP103" s="40"/>
      <c r="PIQ103" s="40"/>
      <c r="PIR103" s="40"/>
      <c r="PIS103" s="40"/>
      <c r="PIT103" s="40"/>
      <c r="PIU103" s="40"/>
      <c r="PIV103" s="40"/>
      <c r="PIW103" s="40"/>
      <c r="PIX103" s="40"/>
      <c r="PIY103" s="40"/>
      <c r="PIZ103" s="40"/>
      <c r="PJA103" s="40"/>
      <c r="PJB103" s="40"/>
      <c r="PJC103" s="40"/>
      <c r="PJD103" s="40"/>
      <c r="PJE103" s="40"/>
      <c r="PJF103" s="40"/>
      <c r="PJG103" s="40"/>
      <c r="PJH103" s="40"/>
      <c r="PJI103" s="40"/>
      <c r="PJJ103" s="40"/>
      <c r="PJK103" s="40"/>
      <c r="PJL103" s="40"/>
      <c r="PJM103" s="40"/>
      <c r="PJN103" s="40"/>
      <c r="PJO103" s="40"/>
      <c r="PJP103" s="40"/>
      <c r="PJQ103" s="40"/>
      <c r="PJR103" s="40"/>
      <c r="PJS103" s="40"/>
      <c r="PJT103" s="40"/>
      <c r="PJU103" s="40"/>
      <c r="PJV103" s="40"/>
      <c r="PJW103" s="40"/>
      <c r="PJX103" s="40"/>
      <c r="PJY103" s="40"/>
      <c r="PJZ103" s="40"/>
      <c r="PKA103" s="40"/>
      <c r="PKB103" s="40"/>
      <c r="PKC103" s="40"/>
      <c r="PKD103" s="40"/>
      <c r="PKE103" s="40"/>
      <c r="PKF103" s="40"/>
      <c r="PKG103" s="40"/>
      <c r="PKH103" s="40"/>
      <c r="PKI103" s="40"/>
      <c r="PKJ103" s="40"/>
      <c r="PKK103" s="40"/>
      <c r="PKL103" s="40"/>
      <c r="PKM103" s="40"/>
      <c r="PKN103" s="40"/>
      <c r="PKO103" s="40"/>
      <c r="PKP103" s="40"/>
      <c r="PKQ103" s="40"/>
      <c r="PKR103" s="40"/>
      <c r="PKS103" s="40"/>
      <c r="PKT103" s="40"/>
      <c r="PKU103" s="40"/>
      <c r="PKV103" s="40"/>
      <c r="PKW103" s="40"/>
      <c r="PKX103" s="40"/>
      <c r="PKY103" s="40"/>
      <c r="PKZ103" s="40"/>
      <c r="PLA103" s="40"/>
      <c r="PLB103" s="40"/>
      <c r="PLC103" s="40"/>
      <c r="PLD103" s="40"/>
      <c r="PLE103" s="40"/>
      <c r="PLF103" s="40"/>
      <c r="PLG103" s="40"/>
      <c r="PLH103" s="40"/>
      <c r="PLI103" s="40"/>
      <c r="PLJ103" s="40"/>
      <c r="PLK103" s="40"/>
      <c r="PLL103" s="40"/>
      <c r="PLM103" s="40"/>
      <c r="PLN103" s="40"/>
      <c r="PLO103" s="40"/>
      <c r="PLP103" s="40"/>
      <c r="PLQ103" s="40"/>
      <c r="PLR103" s="40"/>
      <c r="PLS103" s="40"/>
      <c r="PLT103" s="40"/>
      <c r="PLU103" s="40"/>
      <c r="PLV103" s="40"/>
      <c r="PLW103" s="40"/>
      <c r="PLX103" s="40"/>
      <c r="PLY103" s="40"/>
      <c r="PLZ103" s="40"/>
      <c r="PMA103" s="40"/>
      <c r="PMB103" s="40"/>
      <c r="PMC103" s="40"/>
      <c r="PMD103" s="40"/>
      <c r="PME103" s="40"/>
      <c r="PMF103" s="40"/>
      <c r="PMG103" s="40"/>
      <c r="PMH103" s="40"/>
      <c r="PMI103" s="40"/>
      <c r="PMJ103" s="40"/>
      <c r="PMK103" s="40"/>
      <c r="PML103" s="40"/>
      <c r="PMM103" s="40"/>
      <c r="PMN103" s="40"/>
      <c r="PMO103" s="40"/>
      <c r="PMP103" s="40"/>
      <c r="PMQ103" s="40"/>
      <c r="PMR103" s="40"/>
      <c r="PMS103" s="40"/>
      <c r="PMT103" s="40"/>
      <c r="PMU103" s="40"/>
      <c r="PMV103" s="40"/>
      <c r="PMW103" s="40"/>
      <c r="PMX103" s="40"/>
      <c r="PMY103" s="40"/>
      <c r="PMZ103" s="40"/>
      <c r="PNA103" s="40"/>
      <c r="PNB103" s="40"/>
      <c r="PNC103" s="40"/>
      <c r="PND103" s="40"/>
      <c r="PNE103" s="40"/>
      <c r="PNF103" s="40"/>
      <c r="PNG103" s="40"/>
      <c r="PNH103" s="40"/>
      <c r="PNI103" s="40"/>
      <c r="PNJ103" s="40"/>
      <c r="PNK103" s="40"/>
      <c r="PNL103" s="40"/>
      <c r="PNM103" s="40"/>
      <c r="PNN103" s="40"/>
      <c r="PNO103" s="40"/>
      <c r="PNP103" s="40"/>
      <c r="PNQ103" s="40"/>
      <c r="PNR103" s="40"/>
      <c r="PNS103" s="40"/>
      <c r="PNT103" s="40"/>
      <c r="PNU103" s="40"/>
      <c r="PNV103" s="40"/>
      <c r="PNW103" s="40"/>
      <c r="PNX103" s="40"/>
      <c r="PNY103" s="40"/>
      <c r="PNZ103" s="40"/>
      <c r="POA103" s="40"/>
      <c r="POB103" s="40"/>
      <c r="POC103" s="40"/>
      <c r="POD103" s="40"/>
      <c r="POE103" s="40"/>
      <c r="POF103" s="40"/>
      <c r="POG103" s="40"/>
      <c r="POH103" s="40"/>
      <c r="POI103" s="40"/>
      <c r="POJ103" s="40"/>
      <c r="POK103" s="40"/>
      <c r="POL103" s="40"/>
      <c r="POM103" s="40"/>
      <c r="PON103" s="40"/>
      <c r="POO103" s="40"/>
      <c r="POP103" s="40"/>
      <c r="POQ103" s="40"/>
      <c r="POR103" s="40"/>
      <c r="POS103" s="40"/>
      <c r="POT103" s="40"/>
      <c r="POU103" s="40"/>
      <c r="POV103" s="40"/>
      <c r="POW103" s="40"/>
      <c r="POX103" s="40"/>
      <c r="POY103" s="40"/>
      <c r="POZ103" s="40"/>
      <c r="PPA103" s="40"/>
      <c r="PPB103" s="40"/>
      <c r="PPC103" s="40"/>
      <c r="PPD103" s="40"/>
      <c r="PPE103" s="40"/>
      <c r="PPF103" s="40"/>
      <c r="PPG103" s="40"/>
      <c r="PPH103" s="40"/>
      <c r="PPI103" s="40"/>
      <c r="PPJ103" s="40"/>
      <c r="PPK103" s="40"/>
      <c r="PPL103" s="40"/>
      <c r="PPM103" s="40"/>
      <c r="PPN103" s="40"/>
      <c r="PPO103" s="40"/>
      <c r="PPP103" s="40"/>
      <c r="PPQ103" s="40"/>
      <c r="PPR103" s="40"/>
      <c r="PPS103" s="40"/>
      <c r="PPT103" s="40"/>
      <c r="PPU103" s="40"/>
      <c r="PPV103" s="40"/>
      <c r="PPW103" s="40"/>
      <c r="PPX103" s="40"/>
      <c r="PPY103" s="40"/>
      <c r="PPZ103" s="40"/>
      <c r="PQA103" s="40"/>
      <c r="PQB103" s="40"/>
      <c r="PQC103" s="40"/>
      <c r="PQD103" s="40"/>
      <c r="PQE103" s="40"/>
      <c r="PQF103" s="40"/>
      <c r="PQG103" s="40"/>
      <c r="PQH103" s="40"/>
      <c r="PQI103" s="40"/>
      <c r="PQJ103" s="40"/>
      <c r="PQK103" s="40"/>
      <c r="PQL103" s="40"/>
      <c r="PQM103" s="40"/>
      <c r="PQN103" s="40"/>
      <c r="PQO103" s="40"/>
      <c r="PQP103" s="40"/>
      <c r="PQQ103" s="40"/>
      <c r="PQR103" s="40"/>
      <c r="PQS103" s="40"/>
      <c r="PQT103" s="40"/>
      <c r="PQU103" s="40"/>
      <c r="PQV103" s="40"/>
      <c r="PQW103" s="40"/>
      <c r="PQX103" s="40"/>
      <c r="PQY103" s="40"/>
      <c r="PQZ103" s="40"/>
      <c r="PRA103" s="40"/>
      <c r="PRB103" s="40"/>
      <c r="PRC103" s="40"/>
      <c r="PRD103" s="40"/>
      <c r="PRE103" s="40"/>
      <c r="PRF103" s="40"/>
      <c r="PRG103" s="40"/>
      <c r="PRH103" s="40"/>
      <c r="PRI103" s="40"/>
      <c r="PRJ103" s="40"/>
      <c r="PRK103" s="40"/>
      <c r="PRL103" s="40"/>
      <c r="PRM103" s="40"/>
      <c r="PRN103" s="40"/>
      <c r="PRO103" s="40"/>
      <c r="PRP103" s="40"/>
      <c r="PRQ103" s="40"/>
      <c r="PRR103" s="40"/>
      <c r="PRS103" s="40"/>
      <c r="PRT103" s="40"/>
      <c r="PRU103" s="40"/>
      <c r="PRV103" s="40"/>
      <c r="PRW103" s="40"/>
      <c r="PRX103" s="40"/>
      <c r="PRY103" s="40"/>
      <c r="PRZ103" s="40"/>
      <c r="PSA103" s="40"/>
      <c r="PSB103" s="40"/>
      <c r="PSC103" s="40"/>
      <c r="PSD103" s="40"/>
      <c r="PSE103" s="40"/>
      <c r="PSF103" s="40"/>
      <c r="PSG103" s="40"/>
      <c r="PSH103" s="40"/>
      <c r="PSI103" s="40"/>
      <c r="PSJ103" s="40"/>
      <c r="PSK103" s="40"/>
      <c r="PSL103" s="40"/>
      <c r="PSM103" s="40"/>
      <c r="PSN103" s="40"/>
      <c r="PSO103" s="40"/>
      <c r="PSP103" s="40"/>
      <c r="PSQ103" s="40"/>
      <c r="PSR103" s="40"/>
      <c r="PSS103" s="40"/>
      <c r="PST103" s="40"/>
      <c r="PSU103" s="40"/>
      <c r="PSV103" s="40"/>
      <c r="PSW103" s="40"/>
      <c r="PSX103" s="40"/>
      <c r="PSY103" s="40"/>
      <c r="PSZ103" s="40"/>
      <c r="PTA103" s="40"/>
      <c r="PTB103" s="40"/>
      <c r="PTC103" s="40"/>
      <c r="PTD103" s="40"/>
      <c r="PTE103" s="40"/>
      <c r="PTF103" s="40"/>
      <c r="PTG103" s="40"/>
      <c r="PTH103" s="40"/>
      <c r="PTI103" s="40"/>
      <c r="PTJ103" s="40"/>
      <c r="PTK103" s="40"/>
      <c r="PTL103" s="40"/>
      <c r="PTM103" s="40"/>
      <c r="PTN103" s="40"/>
      <c r="PTO103" s="40"/>
      <c r="PTP103" s="40"/>
      <c r="PTQ103" s="40"/>
      <c r="PTR103" s="40"/>
      <c r="PTS103" s="40"/>
      <c r="PTT103" s="40"/>
      <c r="PTU103" s="40"/>
      <c r="PTV103" s="40"/>
      <c r="PTW103" s="40"/>
      <c r="PTX103" s="40"/>
      <c r="PTY103" s="40"/>
      <c r="PTZ103" s="40"/>
      <c r="PUA103" s="40"/>
      <c r="PUB103" s="40"/>
      <c r="PUC103" s="40"/>
      <c r="PUD103" s="40"/>
      <c r="PUE103" s="40"/>
      <c r="PUF103" s="40"/>
      <c r="PUG103" s="40"/>
      <c r="PUH103" s="40"/>
      <c r="PUI103" s="40"/>
      <c r="PUJ103" s="40"/>
      <c r="PUK103" s="40"/>
      <c r="PUL103" s="40"/>
      <c r="PUM103" s="40"/>
      <c r="PUN103" s="40"/>
      <c r="PUO103" s="40"/>
      <c r="PUP103" s="40"/>
      <c r="PUQ103" s="40"/>
      <c r="PUR103" s="40"/>
      <c r="PUS103" s="40"/>
      <c r="PUT103" s="40"/>
      <c r="PUU103" s="40"/>
      <c r="PUV103" s="40"/>
      <c r="PUW103" s="40"/>
      <c r="PUX103" s="40"/>
      <c r="PUY103" s="40"/>
      <c r="PUZ103" s="40"/>
      <c r="PVA103" s="40"/>
      <c r="PVB103" s="40"/>
      <c r="PVC103" s="40"/>
      <c r="PVD103" s="40"/>
      <c r="PVE103" s="40"/>
      <c r="PVF103" s="40"/>
      <c r="PVG103" s="40"/>
      <c r="PVH103" s="40"/>
      <c r="PVI103" s="40"/>
      <c r="PVJ103" s="40"/>
      <c r="PVK103" s="40"/>
      <c r="PVL103" s="40"/>
      <c r="PVM103" s="40"/>
      <c r="PVN103" s="40"/>
      <c r="PVO103" s="40"/>
      <c r="PVP103" s="40"/>
      <c r="PVQ103" s="40"/>
      <c r="PVR103" s="40"/>
      <c r="PVS103" s="40"/>
      <c r="PVT103" s="40"/>
      <c r="PVU103" s="40"/>
      <c r="PVV103" s="40"/>
      <c r="PVW103" s="40"/>
      <c r="PVX103" s="40"/>
      <c r="PVY103" s="40"/>
      <c r="PVZ103" s="40"/>
      <c r="PWA103" s="40"/>
      <c r="PWB103" s="40"/>
      <c r="PWC103" s="40"/>
      <c r="PWD103" s="40"/>
      <c r="PWE103" s="40"/>
      <c r="PWF103" s="40"/>
      <c r="PWG103" s="40"/>
      <c r="PWH103" s="40"/>
      <c r="PWI103" s="40"/>
      <c r="PWJ103" s="40"/>
      <c r="PWK103" s="40"/>
      <c r="PWL103" s="40"/>
      <c r="PWM103" s="40"/>
      <c r="PWN103" s="40"/>
      <c r="PWO103" s="40"/>
      <c r="PWP103" s="40"/>
      <c r="PWQ103" s="40"/>
      <c r="PWR103" s="40"/>
      <c r="PWS103" s="40"/>
      <c r="PWT103" s="40"/>
      <c r="PWU103" s="40"/>
      <c r="PWV103" s="40"/>
      <c r="PWW103" s="40"/>
      <c r="PWX103" s="40"/>
      <c r="PWY103" s="40"/>
      <c r="PWZ103" s="40"/>
      <c r="PXA103" s="40"/>
      <c r="PXB103" s="40"/>
      <c r="PXC103" s="40"/>
      <c r="PXD103" s="40"/>
      <c r="PXE103" s="40"/>
      <c r="PXF103" s="40"/>
      <c r="PXG103" s="40"/>
      <c r="PXH103" s="40"/>
      <c r="PXI103" s="40"/>
      <c r="PXJ103" s="40"/>
      <c r="PXK103" s="40"/>
      <c r="PXL103" s="40"/>
      <c r="PXM103" s="40"/>
      <c r="PXN103" s="40"/>
      <c r="PXO103" s="40"/>
      <c r="PXP103" s="40"/>
      <c r="PXQ103" s="40"/>
      <c r="PXR103" s="40"/>
      <c r="PXS103" s="40"/>
      <c r="PXT103" s="40"/>
      <c r="PXU103" s="40"/>
      <c r="PXV103" s="40"/>
      <c r="PXW103" s="40"/>
      <c r="PXX103" s="40"/>
      <c r="PXY103" s="40"/>
      <c r="PXZ103" s="40"/>
      <c r="PYA103" s="40"/>
      <c r="PYB103" s="40"/>
      <c r="PYC103" s="40"/>
      <c r="PYD103" s="40"/>
      <c r="PYE103" s="40"/>
      <c r="PYF103" s="40"/>
      <c r="PYG103" s="40"/>
      <c r="PYH103" s="40"/>
      <c r="PYI103" s="40"/>
      <c r="PYJ103" s="40"/>
      <c r="PYK103" s="40"/>
      <c r="PYL103" s="40"/>
      <c r="PYM103" s="40"/>
      <c r="PYN103" s="40"/>
      <c r="PYO103" s="40"/>
      <c r="PYP103" s="40"/>
      <c r="PYQ103" s="40"/>
      <c r="PYR103" s="40"/>
      <c r="PYS103" s="40"/>
      <c r="PYT103" s="40"/>
      <c r="PYU103" s="40"/>
      <c r="PYV103" s="40"/>
      <c r="PYW103" s="40"/>
      <c r="PYX103" s="40"/>
      <c r="PYY103" s="40"/>
      <c r="PYZ103" s="40"/>
      <c r="PZA103" s="40"/>
      <c r="PZB103" s="40"/>
      <c r="PZC103" s="40"/>
      <c r="PZD103" s="40"/>
      <c r="PZE103" s="40"/>
      <c r="PZF103" s="40"/>
      <c r="PZG103" s="40"/>
      <c r="PZH103" s="40"/>
      <c r="PZI103" s="40"/>
      <c r="PZJ103" s="40"/>
      <c r="PZK103" s="40"/>
      <c r="PZL103" s="40"/>
      <c r="PZM103" s="40"/>
      <c r="PZN103" s="40"/>
      <c r="PZO103" s="40"/>
      <c r="PZP103" s="40"/>
      <c r="PZQ103" s="40"/>
      <c r="PZR103" s="40"/>
      <c r="PZS103" s="40"/>
      <c r="PZT103" s="40"/>
      <c r="PZU103" s="40"/>
      <c r="PZV103" s="40"/>
      <c r="PZW103" s="40"/>
      <c r="PZX103" s="40"/>
      <c r="PZY103" s="40"/>
      <c r="PZZ103" s="40"/>
      <c r="QAA103" s="40"/>
      <c r="QAB103" s="40"/>
      <c r="QAC103" s="40"/>
      <c r="QAD103" s="40"/>
      <c r="QAE103" s="40"/>
      <c r="QAF103" s="40"/>
      <c r="QAG103" s="40"/>
      <c r="QAH103" s="40"/>
      <c r="QAI103" s="40"/>
      <c r="QAJ103" s="40"/>
      <c r="QAK103" s="40"/>
      <c r="QAL103" s="40"/>
      <c r="QAM103" s="40"/>
      <c r="QAN103" s="40"/>
      <c r="QAO103" s="40"/>
      <c r="QAP103" s="40"/>
      <c r="QAQ103" s="40"/>
      <c r="QAR103" s="40"/>
      <c r="QAS103" s="40"/>
      <c r="QAT103" s="40"/>
      <c r="QAU103" s="40"/>
      <c r="QAV103" s="40"/>
      <c r="QAW103" s="40"/>
      <c r="QAX103" s="40"/>
      <c r="QAY103" s="40"/>
      <c r="QAZ103" s="40"/>
      <c r="QBA103" s="40"/>
      <c r="QBB103" s="40"/>
      <c r="QBC103" s="40"/>
      <c r="QBD103" s="40"/>
      <c r="QBE103" s="40"/>
      <c r="QBF103" s="40"/>
      <c r="QBG103" s="40"/>
      <c r="QBH103" s="40"/>
      <c r="QBI103" s="40"/>
      <c r="QBJ103" s="40"/>
      <c r="QBK103" s="40"/>
      <c r="QBL103" s="40"/>
      <c r="QBM103" s="40"/>
      <c r="QBN103" s="40"/>
      <c r="QBO103" s="40"/>
      <c r="QBP103" s="40"/>
      <c r="QBQ103" s="40"/>
      <c r="QBR103" s="40"/>
      <c r="QBS103" s="40"/>
      <c r="QBT103" s="40"/>
      <c r="QBU103" s="40"/>
      <c r="QBV103" s="40"/>
      <c r="QBW103" s="40"/>
      <c r="QBX103" s="40"/>
      <c r="QBY103" s="40"/>
      <c r="QBZ103" s="40"/>
      <c r="QCA103" s="40"/>
      <c r="QCB103" s="40"/>
      <c r="QCC103" s="40"/>
      <c r="QCD103" s="40"/>
      <c r="QCE103" s="40"/>
      <c r="QCF103" s="40"/>
      <c r="QCG103" s="40"/>
      <c r="QCH103" s="40"/>
      <c r="QCI103" s="40"/>
      <c r="QCJ103" s="40"/>
      <c r="QCK103" s="40"/>
      <c r="QCL103" s="40"/>
      <c r="QCM103" s="40"/>
      <c r="QCN103" s="40"/>
      <c r="QCO103" s="40"/>
      <c r="QCP103" s="40"/>
      <c r="QCQ103" s="40"/>
      <c r="QCR103" s="40"/>
      <c r="QCS103" s="40"/>
      <c r="QCT103" s="40"/>
      <c r="QCU103" s="40"/>
      <c r="QCV103" s="40"/>
      <c r="QCW103" s="40"/>
      <c r="QCX103" s="40"/>
      <c r="QCY103" s="40"/>
      <c r="QCZ103" s="40"/>
      <c r="QDA103" s="40"/>
      <c r="QDB103" s="40"/>
      <c r="QDC103" s="40"/>
      <c r="QDD103" s="40"/>
      <c r="QDE103" s="40"/>
      <c r="QDF103" s="40"/>
      <c r="QDG103" s="40"/>
      <c r="QDH103" s="40"/>
      <c r="QDI103" s="40"/>
      <c r="QDJ103" s="40"/>
      <c r="QDK103" s="40"/>
      <c r="QDL103" s="40"/>
      <c r="QDM103" s="40"/>
      <c r="QDN103" s="40"/>
      <c r="QDO103" s="40"/>
      <c r="QDP103" s="40"/>
      <c r="QDQ103" s="40"/>
      <c r="QDR103" s="40"/>
      <c r="QDS103" s="40"/>
      <c r="QDT103" s="40"/>
      <c r="QDU103" s="40"/>
      <c r="QDV103" s="40"/>
      <c r="QDW103" s="40"/>
      <c r="QDX103" s="40"/>
      <c r="QDY103" s="40"/>
      <c r="QDZ103" s="40"/>
      <c r="QEA103" s="40"/>
      <c r="QEB103" s="40"/>
      <c r="QEC103" s="40"/>
      <c r="QED103" s="40"/>
      <c r="QEE103" s="40"/>
      <c r="QEF103" s="40"/>
      <c r="QEG103" s="40"/>
      <c r="QEH103" s="40"/>
      <c r="QEI103" s="40"/>
      <c r="QEJ103" s="40"/>
      <c r="QEK103" s="40"/>
      <c r="QEL103" s="40"/>
      <c r="QEM103" s="40"/>
      <c r="QEN103" s="40"/>
      <c r="QEO103" s="40"/>
      <c r="QEP103" s="40"/>
      <c r="QEQ103" s="40"/>
      <c r="QER103" s="40"/>
      <c r="QES103" s="40"/>
      <c r="QET103" s="40"/>
      <c r="QEU103" s="40"/>
      <c r="QEV103" s="40"/>
      <c r="QEW103" s="40"/>
      <c r="QEX103" s="40"/>
      <c r="QEY103" s="40"/>
      <c r="QEZ103" s="40"/>
      <c r="QFA103" s="40"/>
      <c r="QFB103" s="40"/>
      <c r="QFC103" s="40"/>
      <c r="QFD103" s="40"/>
      <c r="QFE103" s="40"/>
      <c r="QFF103" s="40"/>
      <c r="QFG103" s="40"/>
      <c r="QFH103" s="40"/>
      <c r="QFI103" s="40"/>
      <c r="QFJ103" s="40"/>
      <c r="QFK103" s="40"/>
      <c r="QFL103" s="40"/>
      <c r="QFM103" s="40"/>
      <c r="QFN103" s="40"/>
      <c r="QFO103" s="40"/>
      <c r="QFP103" s="40"/>
      <c r="QFQ103" s="40"/>
      <c r="QFR103" s="40"/>
      <c r="QFS103" s="40"/>
      <c r="QFT103" s="40"/>
      <c r="QFU103" s="40"/>
      <c r="QFV103" s="40"/>
      <c r="QFW103" s="40"/>
      <c r="QFX103" s="40"/>
      <c r="QFY103" s="40"/>
      <c r="QFZ103" s="40"/>
      <c r="QGA103" s="40"/>
      <c r="QGB103" s="40"/>
      <c r="QGC103" s="40"/>
      <c r="QGD103" s="40"/>
      <c r="QGE103" s="40"/>
      <c r="QGF103" s="40"/>
      <c r="QGG103" s="40"/>
      <c r="QGH103" s="40"/>
      <c r="QGI103" s="40"/>
      <c r="QGJ103" s="40"/>
      <c r="QGK103" s="40"/>
      <c r="QGL103" s="40"/>
      <c r="QGM103" s="40"/>
      <c r="QGN103" s="40"/>
      <c r="QGO103" s="40"/>
      <c r="QGP103" s="40"/>
      <c r="QGQ103" s="40"/>
      <c r="QGR103" s="40"/>
      <c r="QGS103" s="40"/>
      <c r="QGT103" s="40"/>
      <c r="QGU103" s="40"/>
      <c r="QGV103" s="40"/>
      <c r="QGW103" s="40"/>
      <c r="QGX103" s="40"/>
      <c r="QGY103" s="40"/>
      <c r="QGZ103" s="40"/>
      <c r="QHA103" s="40"/>
      <c r="QHB103" s="40"/>
      <c r="QHC103" s="40"/>
      <c r="QHD103" s="40"/>
      <c r="QHE103" s="40"/>
      <c r="QHF103" s="40"/>
      <c r="QHG103" s="40"/>
      <c r="QHH103" s="40"/>
      <c r="QHI103" s="40"/>
      <c r="QHJ103" s="40"/>
      <c r="QHK103" s="40"/>
      <c r="QHL103" s="40"/>
      <c r="QHM103" s="40"/>
      <c r="QHN103" s="40"/>
      <c r="QHO103" s="40"/>
      <c r="QHP103" s="40"/>
      <c r="QHQ103" s="40"/>
      <c r="QHR103" s="40"/>
      <c r="QHS103" s="40"/>
      <c r="QHT103" s="40"/>
      <c r="QHU103" s="40"/>
      <c r="QHV103" s="40"/>
      <c r="QHW103" s="40"/>
      <c r="QHX103" s="40"/>
      <c r="QHY103" s="40"/>
      <c r="QHZ103" s="40"/>
      <c r="QIA103" s="40"/>
      <c r="QIB103" s="40"/>
      <c r="QIC103" s="40"/>
      <c r="QID103" s="40"/>
      <c r="QIE103" s="40"/>
      <c r="QIF103" s="40"/>
      <c r="QIG103" s="40"/>
      <c r="QIH103" s="40"/>
      <c r="QII103" s="40"/>
      <c r="QIJ103" s="40"/>
      <c r="QIK103" s="40"/>
      <c r="QIL103" s="40"/>
      <c r="QIM103" s="40"/>
      <c r="QIN103" s="40"/>
      <c r="QIO103" s="40"/>
      <c r="QIP103" s="40"/>
      <c r="QIQ103" s="40"/>
      <c r="QIR103" s="40"/>
      <c r="QIS103" s="40"/>
      <c r="QIT103" s="40"/>
      <c r="QIU103" s="40"/>
      <c r="QIV103" s="40"/>
      <c r="QIW103" s="40"/>
      <c r="QIX103" s="40"/>
      <c r="QIY103" s="40"/>
      <c r="QIZ103" s="40"/>
      <c r="QJA103" s="40"/>
      <c r="QJB103" s="40"/>
      <c r="QJC103" s="40"/>
      <c r="QJD103" s="40"/>
      <c r="QJE103" s="40"/>
      <c r="QJF103" s="40"/>
      <c r="QJG103" s="40"/>
      <c r="QJH103" s="40"/>
      <c r="QJI103" s="40"/>
      <c r="QJJ103" s="40"/>
      <c r="QJK103" s="40"/>
      <c r="QJL103" s="40"/>
      <c r="QJM103" s="40"/>
      <c r="QJN103" s="40"/>
      <c r="QJO103" s="40"/>
      <c r="QJP103" s="40"/>
      <c r="QJQ103" s="40"/>
      <c r="QJR103" s="40"/>
      <c r="QJS103" s="40"/>
      <c r="QJT103" s="40"/>
      <c r="QJU103" s="40"/>
      <c r="QJV103" s="40"/>
      <c r="QJW103" s="40"/>
      <c r="QJX103" s="40"/>
      <c r="QJY103" s="40"/>
      <c r="QJZ103" s="40"/>
      <c r="QKA103" s="40"/>
      <c r="QKB103" s="40"/>
      <c r="QKC103" s="40"/>
      <c r="QKD103" s="40"/>
      <c r="QKE103" s="40"/>
      <c r="QKF103" s="40"/>
      <c r="QKG103" s="40"/>
      <c r="QKH103" s="40"/>
      <c r="QKI103" s="40"/>
      <c r="QKJ103" s="40"/>
      <c r="QKK103" s="40"/>
      <c r="QKL103" s="40"/>
      <c r="QKM103" s="40"/>
      <c r="QKN103" s="40"/>
      <c r="QKO103" s="40"/>
      <c r="QKP103" s="40"/>
      <c r="QKQ103" s="40"/>
      <c r="QKR103" s="40"/>
      <c r="QKS103" s="40"/>
      <c r="QKT103" s="40"/>
      <c r="QKU103" s="40"/>
      <c r="QKV103" s="40"/>
      <c r="QKW103" s="40"/>
      <c r="QKX103" s="40"/>
      <c r="QKY103" s="40"/>
      <c r="QKZ103" s="40"/>
      <c r="QLA103" s="40"/>
      <c r="QLB103" s="40"/>
      <c r="QLC103" s="40"/>
      <c r="QLD103" s="40"/>
      <c r="QLE103" s="40"/>
      <c r="QLF103" s="40"/>
      <c r="QLG103" s="40"/>
      <c r="QLH103" s="40"/>
      <c r="QLI103" s="40"/>
      <c r="QLJ103" s="40"/>
      <c r="QLK103" s="40"/>
      <c r="QLL103" s="40"/>
      <c r="QLM103" s="40"/>
      <c r="QLN103" s="40"/>
      <c r="QLO103" s="40"/>
      <c r="QLP103" s="40"/>
      <c r="QLQ103" s="40"/>
      <c r="QLR103" s="40"/>
      <c r="QLS103" s="40"/>
      <c r="QLT103" s="40"/>
      <c r="QLU103" s="40"/>
      <c r="QLV103" s="40"/>
      <c r="QLW103" s="40"/>
      <c r="QLX103" s="40"/>
      <c r="QLY103" s="40"/>
      <c r="QLZ103" s="40"/>
      <c r="QMA103" s="40"/>
      <c r="QMB103" s="40"/>
      <c r="QMC103" s="40"/>
      <c r="QMD103" s="40"/>
      <c r="QME103" s="40"/>
      <c r="QMF103" s="40"/>
      <c r="QMG103" s="40"/>
      <c r="QMH103" s="40"/>
      <c r="QMI103" s="40"/>
      <c r="QMJ103" s="40"/>
      <c r="QMK103" s="40"/>
      <c r="QML103" s="40"/>
      <c r="QMM103" s="40"/>
      <c r="QMN103" s="40"/>
      <c r="QMO103" s="40"/>
      <c r="QMP103" s="40"/>
      <c r="QMQ103" s="40"/>
      <c r="QMR103" s="40"/>
      <c r="QMS103" s="40"/>
      <c r="QMT103" s="40"/>
      <c r="QMU103" s="40"/>
      <c r="QMV103" s="40"/>
      <c r="QMW103" s="40"/>
      <c r="QMX103" s="40"/>
      <c r="QMY103" s="40"/>
      <c r="QMZ103" s="40"/>
      <c r="QNA103" s="40"/>
      <c r="QNB103" s="40"/>
      <c r="QNC103" s="40"/>
      <c r="QND103" s="40"/>
      <c r="QNE103" s="40"/>
      <c r="QNF103" s="40"/>
      <c r="QNG103" s="40"/>
      <c r="QNH103" s="40"/>
      <c r="QNI103" s="40"/>
      <c r="QNJ103" s="40"/>
      <c r="QNK103" s="40"/>
      <c r="QNL103" s="40"/>
      <c r="QNM103" s="40"/>
      <c r="QNN103" s="40"/>
      <c r="QNO103" s="40"/>
      <c r="QNP103" s="40"/>
      <c r="QNQ103" s="40"/>
      <c r="QNR103" s="40"/>
      <c r="QNS103" s="40"/>
      <c r="QNT103" s="40"/>
      <c r="QNU103" s="40"/>
      <c r="QNV103" s="40"/>
      <c r="QNW103" s="40"/>
      <c r="QNX103" s="40"/>
      <c r="QNY103" s="40"/>
      <c r="QNZ103" s="40"/>
      <c r="QOA103" s="40"/>
      <c r="QOB103" s="40"/>
      <c r="QOC103" s="40"/>
      <c r="QOD103" s="40"/>
      <c r="QOE103" s="40"/>
      <c r="QOF103" s="40"/>
      <c r="QOG103" s="40"/>
      <c r="QOH103" s="40"/>
      <c r="QOI103" s="40"/>
      <c r="QOJ103" s="40"/>
      <c r="QOK103" s="40"/>
      <c r="QOL103" s="40"/>
      <c r="QOM103" s="40"/>
      <c r="QON103" s="40"/>
      <c r="QOO103" s="40"/>
      <c r="QOP103" s="40"/>
      <c r="QOQ103" s="40"/>
      <c r="QOR103" s="40"/>
      <c r="QOS103" s="40"/>
      <c r="QOT103" s="40"/>
      <c r="QOU103" s="40"/>
      <c r="QOV103" s="40"/>
      <c r="QOW103" s="40"/>
      <c r="QOX103" s="40"/>
      <c r="QOY103" s="40"/>
      <c r="QOZ103" s="40"/>
      <c r="QPA103" s="40"/>
      <c r="QPB103" s="40"/>
      <c r="QPC103" s="40"/>
      <c r="QPD103" s="40"/>
      <c r="QPE103" s="40"/>
      <c r="QPF103" s="40"/>
      <c r="QPG103" s="40"/>
      <c r="QPH103" s="40"/>
      <c r="QPI103" s="40"/>
      <c r="QPJ103" s="40"/>
      <c r="QPK103" s="40"/>
      <c r="QPL103" s="40"/>
      <c r="QPM103" s="40"/>
      <c r="QPN103" s="40"/>
      <c r="QPO103" s="40"/>
      <c r="QPP103" s="40"/>
      <c r="QPQ103" s="40"/>
      <c r="QPR103" s="40"/>
      <c r="QPS103" s="40"/>
      <c r="QPT103" s="40"/>
      <c r="QPU103" s="40"/>
      <c r="QPV103" s="40"/>
      <c r="QPW103" s="40"/>
      <c r="QPX103" s="40"/>
      <c r="QPY103" s="40"/>
      <c r="QPZ103" s="40"/>
      <c r="QQA103" s="40"/>
      <c r="QQB103" s="40"/>
      <c r="QQC103" s="40"/>
      <c r="QQD103" s="40"/>
      <c r="QQE103" s="40"/>
      <c r="QQF103" s="40"/>
      <c r="QQG103" s="40"/>
      <c r="QQH103" s="40"/>
      <c r="QQI103" s="40"/>
      <c r="QQJ103" s="40"/>
      <c r="QQK103" s="40"/>
      <c r="QQL103" s="40"/>
      <c r="QQM103" s="40"/>
      <c r="QQN103" s="40"/>
      <c r="QQO103" s="40"/>
      <c r="QQP103" s="40"/>
      <c r="QQQ103" s="40"/>
      <c r="QQR103" s="40"/>
      <c r="QQS103" s="40"/>
      <c r="QQT103" s="40"/>
      <c r="QQU103" s="40"/>
      <c r="QQV103" s="40"/>
      <c r="QQW103" s="40"/>
      <c r="QQX103" s="40"/>
      <c r="QQY103" s="40"/>
      <c r="QQZ103" s="40"/>
      <c r="QRA103" s="40"/>
      <c r="QRB103" s="40"/>
      <c r="QRC103" s="40"/>
      <c r="QRD103" s="40"/>
      <c r="QRE103" s="40"/>
      <c r="QRF103" s="40"/>
      <c r="QRG103" s="40"/>
      <c r="QRH103" s="40"/>
      <c r="QRI103" s="40"/>
      <c r="QRJ103" s="40"/>
      <c r="QRK103" s="40"/>
      <c r="QRL103" s="40"/>
      <c r="QRM103" s="40"/>
      <c r="QRN103" s="40"/>
      <c r="QRO103" s="40"/>
      <c r="QRP103" s="40"/>
      <c r="QRQ103" s="40"/>
      <c r="QRR103" s="40"/>
      <c r="QRS103" s="40"/>
      <c r="QRT103" s="40"/>
      <c r="QRU103" s="40"/>
      <c r="QRV103" s="40"/>
      <c r="QRW103" s="40"/>
      <c r="QRX103" s="40"/>
      <c r="QRY103" s="40"/>
      <c r="QRZ103" s="40"/>
      <c r="QSA103" s="40"/>
      <c r="QSB103" s="40"/>
      <c r="QSC103" s="40"/>
      <c r="QSD103" s="40"/>
      <c r="QSE103" s="40"/>
      <c r="QSF103" s="40"/>
      <c r="QSG103" s="40"/>
      <c r="QSH103" s="40"/>
      <c r="QSI103" s="40"/>
      <c r="QSJ103" s="40"/>
      <c r="QSK103" s="40"/>
      <c r="QSL103" s="40"/>
      <c r="QSM103" s="40"/>
      <c r="QSN103" s="40"/>
      <c r="QSO103" s="40"/>
      <c r="QSP103" s="40"/>
      <c r="QSQ103" s="40"/>
      <c r="QSR103" s="40"/>
      <c r="QSS103" s="40"/>
      <c r="QST103" s="40"/>
      <c r="QSU103" s="40"/>
      <c r="QSV103" s="40"/>
      <c r="QSW103" s="40"/>
      <c r="QSX103" s="40"/>
      <c r="QSY103" s="40"/>
      <c r="QSZ103" s="40"/>
      <c r="QTA103" s="40"/>
      <c r="QTB103" s="40"/>
      <c r="QTC103" s="40"/>
      <c r="QTD103" s="40"/>
      <c r="QTE103" s="40"/>
      <c r="QTF103" s="40"/>
      <c r="QTG103" s="40"/>
      <c r="QTH103" s="40"/>
      <c r="QTI103" s="40"/>
      <c r="QTJ103" s="40"/>
      <c r="QTK103" s="40"/>
      <c r="QTL103" s="40"/>
      <c r="QTM103" s="40"/>
      <c r="QTN103" s="40"/>
      <c r="QTO103" s="40"/>
      <c r="QTP103" s="40"/>
      <c r="QTQ103" s="40"/>
      <c r="QTR103" s="40"/>
      <c r="QTS103" s="40"/>
      <c r="QTT103" s="40"/>
      <c r="QTU103" s="40"/>
      <c r="QTV103" s="40"/>
      <c r="QTW103" s="40"/>
      <c r="QTX103" s="40"/>
      <c r="QTY103" s="40"/>
      <c r="QTZ103" s="40"/>
      <c r="QUA103" s="40"/>
      <c r="QUB103" s="40"/>
      <c r="QUC103" s="40"/>
      <c r="QUD103" s="40"/>
      <c r="QUE103" s="40"/>
      <c r="QUF103" s="40"/>
      <c r="QUG103" s="40"/>
      <c r="QUH103" s="40"/>
      <c r="QUI103" s="40"/>
      <c r="QUJ103" s="40"/>
      <c r="QUK103" s="40"/>
      <c r="QUL103" s="40"/>
      <c r="QUM103" s="40"/>
      <c r="QUN103" s="40"/>
      <c r="QUO103" s="40"/>
      <c r="QUP103" s="40"/>
      <c r="QUQ103" s="40"/>
      <c r="QUR103" s="40"/>
      <c r="QUS103" s="40"/>
      <c r="QUT103" s="40"/>
      <c r="QUU103" s="40"/>
      <c r="QUV103" s="40"/>
      <c r="QUW103" s="40"/>
      <c r="QUX103" s="40"/>
      <c r="QUY103" s="40"/>
      <c r="QUZ103" s="40"/>
      <c r="QVA103" s="40"/>
      <c r="QVB103" s="40"/>
      <c r="QVC103" s="40"/>
      <c r="QVD103" s="40"/>
      <c r="QVE103" s="40"/>
      <c r="QVF103" s="40"/>
      <c r="QVG103" s="40"/>
      <c r="QVH103" s="40"/>
      <c r="QVI103" s="40"/>
      <c r="QVJ103" s="40"/>
      <c r="QVK103" s="40"/>
      <c r="QVL103" s="40"/>
      <c r="QVM103" s="40"/>
      <c r="QVN103" s="40"/>
      <c r="QVO103" s="40"/>
      <c r="QVP103" s="40"/>
      <c r="QVQ103" s="40"/>
      <c r="QVR103" s="40"/>
      <c r="QVS103" s="40"/>
      <c r="QVT103" s="40"/>
      <c r="QVU103" s="40"/>
      <c r="QVV103" s="40"/>
      <c r="QVW103" s="40"/>
      <c r="QVX103" s="40"/>
      <c r="QVY103" s="40"/>
      <c r="QVZ103" s="40"/>
      <c r="QWA103" s="40"/>
      <c r="QWB103" s="40"/>
      <c r="QWC103" s="40"/>
      <c r="QWD103" s="40"/>
      <c r="QWE103" s="40"/>
      <c r="QWF103" s="40"/>
      <c r="QWG103" s="40"/>
      <c r="QWH103" s="40"/>
      <c r="QWI103" s="40"/>
      <c r="QWJ103" s="40"/>
      <c r="QWK103" s="40"/>
      <c r="QWL103" s="40"/>
      <c r="QWM103" s="40"/>
      <c r="QWN103" s="40"/>
      <c r="QWO103" s="40"/>
      <c r="QWP103" s="40"/>
      <c r="QWQ103" s="40"/>
      <c r="QWR103" s="40"/>
      <c r="QWS103" s="40"/>
      <c r="QWT103" s="40"/>
      <c r="QWU103" s="40"/>
      <c r="QWV103" s="40"/>
      <c r="QWW103" s="40"/>
      <c r="QWX103" s="40"/>
      <c r="QWY103" s="40"/>
      <c r="QWZ103" s="40"/>
      <c r="QXA103" s="40"/>
      <c r="QXB103" s="40"/>
      <c r="QXC103" s="40"/>
      <c r="QXD103" s="40"/>
      <c r="QXE103" s="40"/>
      <c r="QXF103" s="40"/>
      <c r="QXG103" s="40"/>
      <c r="QXH103" s="40"/>
      <c r="QXI103" s="40"/>
      <c r="QXJ103" s="40"/>
      <c r="QXK103" s="40"/>
      <c r="QXL103" s="40"/>
      <c r="QXM103" s="40"/>
      <c r="QXN103" s="40"/>
      <c r="QXO103" s="40"/>
      <c r="QXP103" s="40"/>
      <c r="QXQ103" s="40"/>
      <c r="QXR103" s="40"/>
      <c r="QXS103" s="40"/>
      <c r="QXT103" s="40"/>
      <c r="QXU103" s="40"/>
      <c r="QXV103" s="40"/>
      <c r="QXW103" s="40"/>
      <c r="QXX103" s="40"/>
      <c r="QXY103" s="40"/>
      <c r="QXZ103" s="40"/>
      <c r="QYA103" s="40"/>
      <c r="QYB103" s="40"/>
      <c r="QYC103" s="40"/>
      <c r="QYD103" s="40"/>
      <c r="QYE103" s="40"/>
      <c r="QYF103" s="40"/>
      <c r="QYG103" s="40"/>
      <c r="QYH103" s="40"/>
      <c r="QYI103" s="40"/>
      <c r="QYJ103" s="40"/>
      <c r="QYK103" s="40"/>
      <c r="QYL103" s="40"/>
      <c r="QYM103" s="40"/>
      <c r="QYN103" s="40"/>
      <c r="QYO103" s="40"/>
      <c r="QYP103" s="40"/>
      <c r="QYQ103" s="40"/>
      <c r="QYR103" s="40"/>
      <c r="QYS103" s="40"/>
      <c r="QYT103" s="40"/>
      <c r="QYU103" s="40"/>
      <c r="QYV103" s="40"/>
      <c r="QYW103" s="40"/>
      <c r="QYX103" s="40"/>
      <c r="QYY103" s="40"/>
      <c r="QYZ103" s="40"/>
      <c r="QZA103" s="40"/>
      <c r="QZB103" s="40"/>
      <c r="QZC103" s="40"/>
      <c r="QZD103" s="40"/>
      <c r="QZE103" s="40"/>
      <c r="QZF103" s="40"/>
      <c r="QZG103" s="40"/>
      <c r="QZH103" s="40"/>
      <c r="QZI103" s="40"/>
      <c r="QZJ103" s="40"/>
      <c r="QZK103" s="40"/>
      <c r="QZL103" s="40"/>
      <c r="QZM103" s="40"/>
      <c r="QZN103" s="40"/>
      <c r="QZO103" s="40"/>
      <c r="QZP103" s="40"/>
      <c r="QZQ103" s="40"/>
      <c r="QZR103" s="40"/>
      <c r="QZS103" s="40"/>
      <c r="QZT103" s="40"/>
      <c r="QZU103" s="40"/>
      <c r="QZV103" s="40"/>
      <c r="QZW103" s="40"/>
      <c r="QZX103" s="40"/>
      <c r="QZY103" s="40"/>
      <c r="QZZ103" s="40"/>
      <c r="RAA103" s="40"/>
      <c r="RAB103" s="40"/>
      <c r="RAC103" s="40"/>
      <c r="RAD103" s="40"/>
      <c r="RAE103" s="40"/>
      <c r="RAF103" s="40"/>
      <c r="RAG103" s="40"/>
      <c r="RAH103" s="40"/>
      <c r="RAI103" s="40"/>
      <c r="RAJ103" s="40"/>
      <c r="RAK103" s="40"/>
      <c r="RAL103" s="40"/>
      <c r="RAM103" s="40"/>
      <c r="RAN103" s="40"/>
      <c r="RAO103" s="40"/>
      <c r="RAP103" s="40"/>
      <c r="RAQ103" s="40"/>
      <c r="RAR103" s="40"/>
      <c r="RAS103" s="40"/>
      <c r="RAT103" s="40"/>
      <c r="RAU103" s="40"/>
      <c r="RAV103" s="40"/>
      <c r="RAW103" s="40"/>
      <c r="RAX103" s="40"/>
      <c r="RAY103" s="40"/>
      <c r="RAZ103" s="40"/>
      <c r="RBA103" s="40"/>
      <c r="RBB103" s="40"/>
      <c r="RBC103" s="40"/>
      <c r="RBD103" s="40"/>
      <c r="RBE103" s="40"/>
      <c r="RBF103" s="40"/>
      <c r="RBG103" s="40"/>
      <c r="RBH103" s="40"/>
      <c r="RBI103" s="40"/>
      <c r="RBJ103" s="40"/>
      <c r="RBK103" s="40"/>
      <c r="RBL103" s="40"/>
      <c r="RBM103" s="40"/>
      <c r="RBN103" s="40"/>
      <c r="RBO103" s="40"/>
      <c r="RBP103" s="40"/>
      <c r="RBQ103" s="40"/>
      <c r="RBR103" s="40"/>
      <c r="RBS103" s="40"/>
      <c r="RBT103" s="40"/>
      <c r="RBU103" s="40"/>
      <c r="RBV103" s="40"/>
      <c r="RBW103" s="40"/>
      <c r="RBX103" s="40"/>
      <c r="RBY103" s="40"/>
      <c r="RBZ103" s="40"/>
      <c r="RCA103" s="40"/>
      <c r="RCB103" s="40"/>
      <c r="RCC103" s="40"/>
      <c r="RCD103" s="40"/>
      <c r="RCE103" s="40"/>
      <c r="RCF103" s="40"/>
      <c r="RCG103" s="40"/>
      <c r="RCH103" s="40"/>
      <c r="RCI103" s="40"/>
      <c r="RCJ103" s="40"/>
      <c r="RCK103" s="40"/>
      <c r="RCL103" s="40"/>
      <c r="RCM103" s="40"/>
      <c r="RCN103" s="40"/>
      <c r="RCO103" s="40"/>
      <c r="RCP103" s="40"/>
      <c r="RCQ103" s="40"/>
      <c r="RCR103" s="40"/>
      <c r="RCS103" s="40"/>
      <c r="RCT103" s="40"/>
      <c r="RCU103" s="40"/>
      <c r="RCV103" s="40"/>
      <c r="RCW103" s="40"/>
      <c r="RCX103" s="40"/>
      <c r="RCY103" s="40"/>
      <c r="RCZ103" s="40"/>
      <c r="RDA103" s="40"/>
      <c r="RDB103" s="40"/>
      <c r="RDC103" s="40"/>
      <c r="RDD103" s="40"/>
      <c r="RDE103" s="40"/>
      <c r="RDF103" s="40"/>
      <c r="RDG103" s="40"/>
      <c r="RDH103" s="40"/>
      <c r="RDI103" s="40"/>
      <c r="RDJ103" s="40"/>
      <c r="RDK103" s="40"/>
      <c r="RDL103" s="40"/>
      <c r="RDM103" s="40"/>
      <c r="RDN103" s="40"/>
      <c r="RDO103" s="40"/>
      <c r="RDP103" s="40"/>
      <c r="RDQ103" s="40"/>
      <c r="RDR103" s="40"/>
      <c r="RDS103" s="40"/>
      <c r="RDT103" s="40"/>
      <c r="RDU103" s="40"/>
      <c r="RDV103" s="40"/>
      <c r="RDW103" s="40"/>
      <c r="RDX103" s="40"/>
      <c r="RDY103" s="40"/>
      <c r="RDZ103" s="40"/>
      <c r="REA103" s="40"/>
      <c r="REB103" s="40"/>
      <c r="REC103" s="40"/>
      <c r="RED103" s="40"/>
      <c r="REE103" s="40"/>
      <c r="REF103" s="40"/>
      <c r="REG103" s="40"/>
      <c r="REH103" s="40"/>
      <c r="REI103" s="40"/>
      <c r="REJ103" s="40"/>
      <c r="REK103" s="40"/>
      <c r="REL103" s="40"/>
      <c r="REM103" s="40"/>
      <c r="REN103" s="40"/>
      <c r="REO103" s="40"/>
      <c r="REP103" s="40"/>
      <c r="REQ103" s="40"/>
      <c r="RER103" s="40"/>
      <c r="RES103" s="40"/>
      <c r="RET103" s="40"/>
      <c r="REU103" s="40"/>
      <c r="REV103" s="40"/>
      <c r="REW103" s="40"/>
      <c r="REX103" s="40"/>
      <c r="REY103" s="40"/>
      <c r="REZ103" s="40"/>
      <c r="RFA103" s="40"/>
      <c r="RFB103" s="40"/>
      <c r="RFC103" s="40"/>
      <c r="RFD103" s="40"/>
      <c r="RFE103" s="40"/>
      <c r="RFF103" s="40"/>
      <c r="RFG103" s="40"/>
      <c r="RFH103" s="40"/>
      <c r="RFI103" s="40"/>
      <c r="RFJ103" s="40"/>
      <c r="RFK103" s="40"/>
      <c r="RFL103" s="40"/>
      <c r="RFM103" s="40"/>
      <c r="RFN103" s="40"/>
      <c r="RFO103" s="40"/>
      <c r="RFP103" s="40"/>
      <c r="RFQ103" s="40"/>
      <c r="RFR103" s="40"/>
      <c r="RFS103" s="40"/>
      <c r="RFT103" s="40"/>
      <c r="RFU103" s="40"/>
      <c r="RFV103" s="40"/>
      <c r="RFW103" s="40"/>
      <c r="RFX103" s="40"/>
      <c r="RFY103" s="40"/>
      <c r="RFZ103" s="40"/>
      <c r="RGA103" s="40"/>
      <c r="RGB103" s="40"/>
      <c r="RGC103" s="40"/>
      <c r="RGD103" s="40"/>
      <c r="RGE103" s="40"/>
      <c r="RGF103" s="40"/>
      <c r="RGG103" s="40"/>
      <c r="RGH103" s="40"/>
      <c r="RGI103" s="40"/>
      <c r="RGJ103" s="40"/>
      <c r="RGK103" s="40"/>
      <c r="RGL103" s="40"/>
      <c r="RGM103" s="40"/>
      <c r="RGN103" s="40"/>
      <c r="RGO103" s="40"/>
      <c r="RGP103" s="40"/>
      <c r="RGQ103" s="40"/>
      <c r="RGR103" s="40"/>
      <c r="RGS103" s="40"/>
      <c r="RGT103" s="40"/>
      <c r="RGU103" s="40"/>
      <c r="RGV103" s="40"/>
      <c r="RGW103" s="40"/>
      <c r="RGX103" s="40"/>
      <c r="RGY103" s="40"/>
      <c r="RGZ103" s="40"/>
      <c r="RHA103" s="40"/>
      <c r="RHB103" s="40"/>
      <c r="RHC103" s="40"/>
      <c r="RHD103" s="40"/>
      <c r="RHE103" s="40"/>
      <c r="RHF103" s="40"/>
      <c r="RHG103" s="40"/>
      <c r="RHH103" s="40"/>
      <c r="RHI103" s="40"/>
      <c r="RHJ103" s="40"/>
      <c r="RHK103" s="40"/>
      <c r="RHL103" s="40"/>
      <c r="RHM103" s="40"/>
      <c r="RHN103" s="40"/>
      <c r="RHO103" s="40"/>
      <c r="RHP103" s="40"/>
      <c r="RHQ103" s="40"/>
      <c r="RHR103" s="40"/>
      <c r="RHS103" s="40"/>
      <c r="RHT103" s="40"/>
      <c r="RHU103" s="40"/>
      <c r="RHV103" s="40"/>
      <c r="RHW103" s="40"/>
      <c r="RHX103" s="40"/>
      <c r="RHY103" s="40"/>
      <c r="RHZ103" s="40"/>
      <c r="RIA103" s="40"/>
      <c r="RIB103" s="40"/>
      <c r="RIC103" s="40"/>
      <c r="RID103" s="40"/>
      <c r="RIE103" s="40"/>
      <c r="RIF103" s="40"/>
      <c r="RIG103" s="40"/>
      <c r="RIH103" s="40"/>
      <c r="RII103" s="40"/>
      <c r="RIJ103" s="40"/>
      <c r="RIK103" s="40"/>
      <c r="RIL103" s="40"/>
      <c r="RIM103" s="40"/>
      <c r="RIN103" s="40"/>
      <c r="RIO103" s="40"/>
      <c r="RIP103" s="40"/>
      <c r="RIQ103" s="40"/>
      <c r="RIR103" s="40"/>
      <c r="RIS103" s="40"/>
      <c r="RIT103" s="40"/>
      <c r="RIU103" s="40"/>
      <c r="RIV103" s="40"/>
      <c r="RIW103" s="40"/>
      <c r="RIX103" s="40"/>
      <c r="RIY103" s="40"/>
      <c r="RIZ103" s="40"/>
      <c r="RJA103" s="40"/>
      <c r="RJB103" s="40"/>
      <c r="RJC103" s="40"/>
      <c r="RJD103" s="40"/>
      <c r="RJE103" s="40"/>
      <c r="RJF103" s="40"/>
      <c r="RJG103" s="40"/>
      <c r="RJH103" s="40"/>
      <c r="RJI103" s="40"/>
      <c r="RJJ103" s="40"/>
      <c r="RJK103" s="40"/>
      <c r="RJL103" s="40"/>
      <c r="RJM103" s="40"/>
      <c r="RJN103" s="40"/>
      <c r="RJO103" s="40"/>
      <c r="RJP103" s="40"/>
      <c r="RJQ103" s="40"/>
      <c r="RJR103" s="40"/>
      <c r="RJS103" s="40"/>
      <c r="RJT103" s="40"/>
      <c r="RJU103" s="40"/>
      <c r="RJV103" s="40"/>
      <c r="RJW103" s="40"/>
      <c r="RJX103" s="40"/>
      <c r="RJY103" s="40"/>
      <c r="RJZ103" s="40"/>
      <c r="RKA103" s="40"/>
      <c r="RKB103" s="40"/>
      <c r="RKC103" s="40"/>
      <c r="RKD103" s="40"/>
      <c r="RKE103" s="40"/>
      <c r="RKF103" s="40"/>
      <c r="RKG103" s="40"/>
      <c r="RKH103" s="40"/>
      <c r="RKI103" s="40"/>
      <c r="RKJ103" s="40"/>
      <c r="RKK103" s="40"/>
      <c r="RKL103" s="40"/>
      <c r="RKM103" s="40"/>
      <c r="RKN103" s="40"/>
      <c r="RKO103" s="40"/>
      <c r="RKP103" s="40"/>
      <c r="RKQ103" s="40"/>
      <c r="RKR103" s="40"/>
      <c r="RKS103" s="40"/>
      <c r="RKT103" s="40"/>
      <c r="RKU103" s="40"/>
      <c r="RKV103" s="40"/>
      <c r="RKW103" s="40"/>
      <c r="RKX103" s="40"/>
      <c r="RKY103" s="40"/>
      <c r="RKZ103" s="40"/>
      <c r="RLA103" s="40"/>
      <c r="RLB103" s="40"/>
      <c r="RLC103" s="40"/>
      <c r="RLD103" s="40"/>
      <c r="RLE103" s="40"/>
      <c r="RLF103" s="40"/>
      <c r="RLG103" s="40"/>
      <c r="RLH103" s="40"/>
      <c r="RLI103" s="40"/>
      <c r="RLJ103" s="40"/>
      <c r="RLK103" s="40"/>
      <c r="RLL103" s="40"/>
      <c r="RLM103" s="40"/>
      <c r="RLN103" s="40"/>
      <c r="RLO103" s="40"/>
      <c r="RLP103" s="40"/>
      <c r="RLQ103" s="40"/>
      <c r="RLR103" s="40"/>
      <c r="RLS103" s="40"/>
      <c r="RLT103" s="40"/>
      <c r="RLU103" s="40"/>
      <c r="RLV103" s="40"/>
      <c r="RLW103" s="40"/>
      <c r="RLX103" s="40"/>
      <c r="RLY103" s="40"/>
      <c r="RLZ103" s="40"/>
      <c r="RMA103" s="40"/>
      <c r="RMB103" s="40"/>
      <c r="RMC103" s="40"/>
      <c r="RMD103" s="40"/>
      <c r="RME103" s="40"/>
      <c r="RMF103" s="40"/>
      <c r="RMG103" s="40"/>
      <c r="RMH103" s="40"/>
      <c r="RMI103" s="40"/>
      <c r="RMJ103" s="40"/>
      <c r="RMK103" s="40"/>
      <c r="RML103" s="40"/>
      <c r="RMM103" s="40"/>
      <c r="RMN103" s="40"/>
      <c r="RMO103" s="40"/>
      <c r="RMP103" s="40"/>
      <c r="RMQ103" s="40"/>
      <c r="RMR103" s="40"/>
      <c r="RMS103" s="40"/>
      <c r="RMT103" s="40"/>
      <c r="RMU103" s="40"/>
      <c r="RMV103" s="40"/>
      <c r="RMW103" s="40"/>
      <c r="RMX103" s="40"/>
      <c r="RMY103" s="40"/>
      <c r="RMZ103" s="40"/>
      <c r="RNA103" s="40"/>
      <c r="RNB103" s="40"/>
      <c r="RNC103" s="40"/>
      <c r="RND103" s="40"/>
      <c r="RNE103" s="40"/>
      <c r="RNF103" s="40"/>
      <c r="RNG103" s="40"/>
      <c r="RNH103" s="40"/>
      <c r="RNI103" s="40"/>
      <c r="RNJ103" s="40"/>
      <c r="RNK103" s="40"/>
      <c r="RNL103" s="40"/>
      <c r="RNM103" s="40"/>
      <c r="RNN103" s="40"/>
      <c r="RNO103" s="40"/>
      <c r="RNP103" s="40"/>
      <c r="RNQ103" s="40"/>
      <c r="RNR103" s="40"/>
      <c r="RNS103" s="40"/>
      <c r="RNT103" s="40"/>
      <c r="RNU103" s="40"/>
      <c r="RNV103" s="40"/>
      <c r="RNW103" s="40"/>
      <c r="RNX103" s="40"/>
      <c r="RNY103" s="40"/>
      <c r="RNZ103" s="40"/>
      <c r="ROA103" s="40"/>
      <c r="ROB103" s="40"/>
      <c r="ROC103" s="40"/>
      <c r="ROD103" s="40"/>
      <c r="ROE103" s="40"/>
      <c r="ROF103" s="40"/>
      <c r="ROG103" s="40"/>
      <c r="ROH103" s="40"/>
      <c r="ROI103" s="40"/>
      <c r="ROJ103" s="40"/>
      <c r="ROK103" s="40"/>
      <c r="ROL103" s="40"/>
      <c r="ROM103" s="40"/>
      <c r="RON103" s="40"/>
      <c r="ROO103" s="40"/>
      <c r="ROP103" s="40"/>
      <c r="ROQ103" s="40"/>
      <c r="ROR103" s="40"/>
      <c r="ROS103" s="40"/>
      <c r="ROT103" s="40"/>
      <c r="ROU103" s="40"/>
      <c r="ROV103" s="40"/>
      <c r="ROW103" s="40"/>
      <c r="ROX103" s="40"/>
      <c r="ROY103" s="40"/>
      <c r="ROZ103" s="40"/>
      <c r="RPA103" s="40"/>
      <c r="RPB103" s="40"/>
      <c r="RPC103" s="40"/>
      <c r="RPD103" s="40"/>
      <c r="RPE103" s="40"/>
      <c r="RPF103" s="40"/>
      <c r="RPG103" s="40"/>
      <c r="RPH103" s="40"/>
      <c r="RPI103" s="40"/>
      <c r="RPJ103" s="40"/>
      <c r="RPK103" s="40"/>
      <c r="RPL103" s="40"/>
      <c r="RPM103" s="40"/>
      <c r="RPN103" s="40"/>
      <c r="RPO103" s="40"/>
      <c r="RPP103" s="40"/>
      <c r="RPQ103" s="40"/>
      <c r="RPR103" s="40"/>
      <c r="RPS103" s="40"/>
      <c r="RPT103" s="40"/>
      <c r="RPU103" s="40"/>
      <c r="RPV103" s="40"/>
      <c r="RPW103" s="40"/>
      <c r="RPX103" s="40"/>
      <c r="RPY103" s="40"/>
      <c r="RPZ103" s="40"/>
      <c r="RQA103" s="40"/>
      <c r="RQB103" s="40"/>
      <c r="RQC103" s="40"/>
      <c r="RQD103" s="40"/>
      <c r="RQE103" s="40"/>
      <c r="RQF103" s="40"/>
      <c r="RQG103" s="40"/>
      <c r="RQH103" s="40"/>
      <c r="RQI103" s="40"/>
      <c r="RQJ103" s="40"/>
      <c r="RQK103" s="40"/>
      <c r="RQL103" s="40"/>
      <c r="RQM103" s="40"/>
      <c r="RQN103" s="40"/>
      <c r="RQO103" s="40"/>
      <c r="RQP103" s="40"/>
      <c r="RQQ103" s="40"/>
      <c r="RQR103" s="40"/>
      <c r="RQS103" s="40"/>
      <c r="RQT103" s="40"/>
      <c r="RQU103" s="40"/>
      <c r="RQV103" s="40"/>
      <c r="RQW103" s="40"/>
      <c r="RQX103" s="40"/>
      <c r="RQY103" s="40"/>
      <c r="RQZ103" s="40"/>
      <c r="RRA103" s="40"/>
      <c r="RRB103" s="40"/>
      <c r="RRC103" s="40"/>
      <c r="RRD103" s="40"/>
      <c r="RRE103" s="40"/>
      <c r="RRF103" s="40"/>
      <c r="RRG103" s="40"/>
      <c r="RRH103" s="40"/>
      <c r="RRI103" s="40"/>
      <c r="RRJ103" s="40"/>
      <c r="RRK103" s="40"/>
      <c r="RRL103" s="40"/>
      <c r="RRM103" s="40"/>
      <c r="RRN103" s="40"/>
      <c r="RRO103" s="40"/>
      <c r="RRP103" s="40"/>
      <c r="RRQ103" s="40"/>
      <c r="RRR103" s="40"/>
      <c r="RRS103" s="40"/>
      <c r="RRT103" s="40"/>
      <c r="RRU103" s="40"/>
      <c r="RRV103" s="40"/>
      <c r="RRW103" s="40"/>
      <c r="RRX103" s="40"/>
      <c r="RRY103" s="40"/>
      <c r="RRZ103" s="40"/>
      <c r="RSA103" s="40"/>
      <c r="RSB103" s="40"/>
      <c r="RSC103" s="40"/>
      <c r="RSD103" s="40"/>
      <c r="RSE103" s="40"/>
      <c r="RSF103" s="40"/>
      <c r="RSG103" s="40"/>
      <c r="RSH103" s="40"/>
      <c r="RSI103" s="40"/>
      <c r="RSJ103" s="40"/>
      <c r="RSK103" s="40"/>
      <c r="RSL103" s="40"/>
      <c r="RSM103" s="40"/>
      <c r="RSN103" s="40"/>
      <c r="RSO103" s="40"/>
      <c r="RSP103" s="40"/>
      <c r="RSQ103" s="40"/>
      <c r="RSR103" s="40"/>
      <c r="RSS103" s="40"/>
      <c r="RST103" s="40"/>
      <c r="RSU103" s="40"/>
      <c r="RSV103" s="40"/>
      <c r="RSW103" s="40"/>
      <c r="RSX103" s="40"/>
      <c r="RSY103" s="40"/>
      <c r="RSZ103" s="40"/>
      <c r="RTA103" s="40"/>
      <c r="RTB103" s="40"/>
      <c r="RTC103" s="40"/>
      <c r="RTD103" s="40"/>
      <c r="RTE103" s="40"/>
      <c r="RTF103" s="40"/>
      <c r="RTG103" s="40"/>
      <c r="RTH103" s="40"/>
      <c r="RTI103" s="40"/>
      <c r="RTJ103" s="40"/>
      <c r="RTK103" s="40"/>
      <c r="RTL103" s="40"/>
      <c r="RTM103" s="40"/>
      <c r="RTN103" s="40"/>
      <c r="RTO103" s="40"/>
      <c r="RTP103" s="40"/>
      <c r="RTQ103" s="40"/>
      <c r="RTR103" s="40"/>
      <c r="RTS103" s="40"/>
      <c r="RTT103" s="40"/>
      <c r="RTU103" s="40"/>
      <c r="RTV103" s="40"/>
      <c r="RTW103" s="40"/>
      <c r="RTX103" s="40"/>
      <c r="RTY103" s="40"/>
      <c r="RTZ103" s="40"/>
      <c r="RUA103" s="40"/>
      <c r="RUB103" s="40"/>
      <c r="RUC103" s="40"/>
      <c r="RUD103" s="40"/>
      <c r="RUE103" s="40"/>
      <c r="RUF103" s="40"/>
      <c r="RUG103" s="40"/>
      <c r="RUH103" s="40"/>
      <c r="RUI103" s="40"/>
      <c r="RUJ103" s="40"/>
      <c r="RUK103" s="40"/>
      <c r="RUL103" s="40"/>
      <c r="RUM103" s="40"/>
      <c r="RUN103" s="40"/>
      <c r="RUO103" s="40"/>
      <c r="RUP103" s="40"/>
      <c r="RUQ103" s="40"/>
      <c r="RUR103" s="40"/>
      <c r="RUS103" s="40"/>
      <c r="RUT103" s="40"/>
      <c r="RUU103" s="40"/>
      <c r="RUV103" s="40"/>
      <c r="RUW103" s="40"/>
      <c r="RUX103" s="40"/>
      <c r="RUY103" s="40"/>
      <c r="RUZ103" s="40"/>
      <c r="RVA103" s="40"/>
      <c r="RVB103" s="40"/>
      <c r="RVC103" s="40"/>
      <c r="RVD103" s="40"/>
      <c r="RVE103" s="40"/>
      <c r="RVF103" s="40"/>
      <c r="RVG103" s="40"/>
      <c r="RVH103" s="40"/>
      <c r="RVI103" s="40"/>
      <c r="RVJ103" s="40"/>
      <c r="RVK103" s="40"/>
      <c r="RVL103" s="40"/>
      <c r="RVM103" s="40"/>
      <c r="RVN103" s="40"/>
      <c r="RVO103" s="40"/>
      <c r="RVP103" s="40"/>
      <c r="RVQ103" s="40"/>
      <c r="RVR103" s="40"/>
      <c r="RVS103" s="40"/>
      <c r="RVT103" s="40"/>
      <c r="RVU103" s="40"/>
      <c r="RVV103" s="40"/>
      <c r="RVW103" s="40"/>
      <c r="RVX103" s="40"/>
      <c r="RVY103" s="40"/>
      <c r="RVZ103" s="40"/>
      <c r="RWA103" s="40"/>
      <c r="RWB103" s="40"/>
      <c r="RWC103" s="40"/>
      <c r="RWD103" s="40"/>
      <c r="RWE103" s="40"/>
      <c r="RWF103" s="40"/>
      <c r="RWG103" s="40"/>
      <c r="RWH103" s="40"/>
      <c r="RWI103" s="40"/>
      <c r="RWJ103" s="40"/>
      <c r="RWK103" s="40"/>
      <c r="RWL103" s="40"/>
      <c r="RWM103" s="40"/>
      <c r="RWN103" s="40"/>
      <c r="RWO103" s="40"/>
      <c r="RWP103" s="40"/>
      <c r="RWQ103" s="40"/>
      <c r="RWR103" s="40"/>
      <c r="RWS103" s="40"/>
      <c r="RWT103" s="40"/>
      <c r="RWU103" s="40"/>
      <c r="RWV103" s="40"/>
      <c r="RWW103" s="40"/>
      <c r="RWX103" s="40"/>
      <c r="RWY103" s="40"/>
      <c r="RWZ103" s="40"/>
      <c r="RXA103" s="40"/>
      <c r="RXB103" s="40"/>
      <c r="RXC103" s="40"/>
      <c r="RXD103" s="40"/>
      <c r="RXE103" s="40"/>
      <c r="RXF103" s="40"/>
      <c r="RXG103" s="40"/>
      <c r="RXH103" s="40"/>
      <c r="RXI103" s="40"/>
      <c r="RXJ103" s="40"/>
      <c r="RXK103" s="40"/>
      <c r="RXL103" s="40"/>
      <c r="RXM103" s="40"/>
      <c r="RXN103" s="40"/>
      <c r="RXO103" s="40"/>
      <c r="RXP103" s="40"/>
      <c r="RXQ103" s="40"/>
      <c r="RXR103" s="40"/>
      <c r="RXS103" s="40"/>
      <c r="RXT103" s="40"/>
      <c r="RXU103" s="40"/>
      <c r="RXV103" s="40"/>
      <c r="RXW103" s="40"/>
      <c r="RXX103" s="40"/>
      <c r="RXY103" s="40"/>
      <c r="RXZ103" s="40"/>
      <c r="RYA103" s="40"/>
      <c r="RYB103" s="40"/>
      <c r="RYC103" s="40"/>
      <c r="RYD103" s="40"/>
      <c r="RYE103" s="40"/>
      <c r="RYF103" s="40"/>
      <c r="RYG103" s="40"/>
      <c r="RYH103" s="40"/>
      <c r="RYI103" s="40"/>
      <c r="RYJ103" s="40"/>
      <c r="RYK103" s="40"/>
      <c r="RYL103" s="40"/>
      <c r="RYM103" s="40"/>
      <c r="RYN103" s="40"/>
      <c r="RYO103" s="40"/>
      <c r="RYP103" s="40"/>
      <c r="RYQ103" s="40"/>
      <c r="RYR103" s="40"/>
      <c r="RYS103" s="40"/>
      <c r="RYT103" s="40"/>
      <c r="RYU103" s="40"/>
      <c r="RYV103" s="40"/>
      <c r="RYW103" s="40"/>
      <c r="RYX103" s="40"/>
      <c r="RYY103" s="40"/>
      <c r="RYZ103" s="40"/>
      <c r="RZA103" s="40"/>
      <c r="RZB103" s="40"/>
      <c r="RZC103" s="40"/>
      <c r="RZD103" s="40"/>
      <c r="RZE103" s="40"/>
      <c r="RZF103" s="40"/>
      <c r="RZG103" s="40"/>
      <c r="RZH103" s="40"/>
      <c r="RZI103" s="40"/>
      <c r="RZJ103" s="40"/>
      <c r="RZK103" s="40"/>
      <c r="RZL103" s="40"/>
      <c r="RZM103" s="40"/>
      <c r="RZN103" s="40"/>
      <c r="RZO103" s="40"/>
      <c r="RZP103" s="40"/>
      <c r="RZQ103" s="40"/>
      <c r="RZR103" s="40"/>
      <c r="RZS103" s="40"/>
      <c r="RZT103" s="40"/>
      <c r="RZU103" s="40"/>
      <c r="RZV103" s="40"/>
      <c r="RZW103" s="40"/>
      <c r="RZX103" s="40"/>
      <c r="RZY103" s="40"/>
      <c r="RZZ103" s="40"/>
      <c r="SAA103" s="40"/>
      <c r="SAB103" s="40"/>
      <c r="SAC103" s="40"/>
      <c r="SAD103" s="40"/>
      <c r="SAE103" s="40"/>
      <c r="SAF103" s="40"/>
      <c r="SAG103" s="40"/>
      <c r="SAH103" s="40"/>
      <c r="SAI103" s="40"/>
      <c r="SAJ103" s="40"/>
      <c r="SAK103" s="40"/>
      <c r="SAL103" s="40"/>
      <c r="SAM103" s="40"/>
      <c r="SAN103" s="40"/>
      <c r="SAO103" s="40"/>
      <c r="SAP103" s="40"/>
      <c r="SAQ103" s="40"/>
      <c r="SAR103" s="40"/>
      <c r="SAS103" s="40"/>
      <c r="SAT103" s="40"/>
      <c r="SAU103" s="40"/>
      <c r="SAV103" s="40"/>
      <c r="SAW103" s="40"/>
      <c r="SAX103" s="40"/>
      <c r="SAY103" s="40"/>
      <c r="SAZ103" s="40"/>
      <c r="SBA103" s="40"/>
      <c r="SBB103" s="40"/>
      <c r="SBC103" s="40"/>
      <c r="SBD103" s="40"/>
      <c r="SBE103" s="40"/>
      <c r="SBF103" s="40"/>
      <c r="SBG103" s="40"/>
      <c r="SBH103" s="40"/>
      <c r="SBI103" s="40"/>
      <c r="SBJ103" s="40"/>
      <c r="SBK103" s="40"/>
      <c r="SBL103" s="40"/>
      <c r="SBM103" s="40"/>
      <c r="SBN103" s="40"/>
      <c r="SBO103" s="40"/>
      <c r="SBP103" s="40"/>
      <c r="SBQ103" s="40"/>
      <c r="SBR103" s="40"/>
      <c r="SBS103" s="40"/>
      <c r="SBT103" s="40"/>
      <c r="SBU103" s="40"/>
      <c r="SBV103" s="40"/>
      <c r="SBW103" s="40"/>
      <c r="SBX103" s="40"/>
      <c r="SBY103" s="40"/>
      <c r="SBZ103" s="40"/>
      <c r="SCA103" s="40"/>
      <c r="SCB103" s="40"/>
      <c r="SCC103" s="40"/>
      <c r="SCD103" s="40"/>
      <c r="SCE103" s="40"/>
      <c r="SCF103" s="40"/>
      <c r="SCG103" s="40"/>
      <c r="SCH103" s="40"/>
      <c r="SCI103" s="40"/>
      <c r="SCJ103" s="40"/>
      <c r="SCK103" s="40"/>
      <c r="SCL103" s="40"/>
      <c r="SCM103" s="40"/>
      <c r="SCN103" s="40"/>
      <c r="SCO103" s="40"/>
      <c r="SCP103" s="40"/>
      <c r="SCQ103" s="40"/>
      <c r="SCR103" s="40"/>
      <c r="SCS103" s="40"/>
      <c r="SCT103" s="40"/>
      <c r="SCU103" s="40"/>
      <c r="SCV103" s="40"/>
      <c r="SCW103" s="40"/>
      <c r="SCX103" s="40"/>
      <c r="SCY103" s="40"/>
      <c r="SCZ103" s="40"/>
      <c r="SDA103" s="40"/>
      <c r="SDB103" s="40"/>
      <c r="SDC103" s="40"/>
      <c r="SDD103" s="40"/>
      <c r="SDE103" s="40"/>
      <c r="SDF103" s="40"/>
      <c r="SDG103" s="40"/>
      <c r="SDH103" s="40"/>
      <c r="SDI103" s="40"/>
      <c r="SDJ103" s="40"/>
      <c r="SDK103" s="40"/>
      <c r="SDL103" s="40"/>
      <c r="SDM103" s="40"/>
      <c r="SDN103" s="40"/>
      <c r="SDO103" s="40"/>
      <c r="SDP103" s="40"/>
      <c r="SDQ103" s="40"/>
      <c r="SDR103" s="40"/>
      <c r="SDS103" s="40"/>
      <c r="SDT103" s="40"/>
      <c r="SDU103" s="40"/>
      <c r="SDV103" s="40"/>
      <c r="SDW103" s="40"/>
      <c r="SDX103" s="40"/>
      <c r="SDY103" s="40"/>
      <c r="SDZ103" s="40"/>
      <c r="SEA103" s="40"/>
      <c r="SEB103" s="40"/>
      <c r="SEC103" s="40"/>
      <c r="SED103" s="40"/>
      <c r="SEE103" s="40"/>
      <c r="SEF103" s="40"/>
      <c r="SEG103" s="40"/>
      <c r="SEH103" s="40"/>
      <c r="SEI103" s="40"/>
      <c r="SEJ103" s="40"/>
      <c r="SEK103" s="40"/>
      <c r="SEL103" s="40"/>
      <c r="SEM103" s="40"/>
      <c r="SEN103" s="40"/>
      <c r="SEO103" s="40"/>
      <c r="SEP103" s="40"/>
      <c r="SEQ103" s="40"/>
      <c r="SER103" s="40"/>
      <c r="SES103" s="40"/>
      <c r="SET103" s="40"/>
      <c r="SEU103" s="40"/>
      <c r="SEV103" s="40"/>
      <c r="SEW103" s="40"/>
      <c r="SEX103" s="40"/>
      <c r="SEY103" s="40"/>
      <c r="SEZ103" s="40"/>
      <c r="SFA103" s="40"/>
      <c r="SFB103" s="40"/>
      <c r="SFC103" s="40"/>
      <c r="SFD103" s="40"/>
      <c r="SFE103" s="40"/>
      <c r="SFF103" s="40"/>
      <c r="SFG103" s="40"/>
      <c r="SFH103" s="40"/>
      <c r="SFI103" s="40"/>
      <c r="SFJ103" s="40"/>
      <c r="SFK103" s="40"/>
      <c r="SFL103" s="40"/>
      <c r="SFM103" s="40"/>
      <c r="SFN103" s="40"/>
      <c r="SFO103" s="40"/>
      <c r="SFP103" s="40"/>
      <c r="SFQ103" s="40"/>
      <c r="SFR103" s="40"/>
      <c r="SFS103" s="40"/>
      <c r="SFT103" s="40"/>
      <c r="SFU103" s="40"/>
      <c r="SFV103" s="40"/>
      <c r="SFW103" s="40"/>
      <c r="SFX103" s="40"/>
      <c r="SFY103" s="40"/>
      <c r="SFZ103" s="40"/>
      <c r="SGA103" s="40"/>
      <c r="SGB103" s="40"/>
      <c r="SGC103" s="40"/>
      <c r="SGD103" s="40"/>
      <c r="SGE103" s="40"/>
      <c r="SGF103" s="40"/>
      <c r="SGG103" s="40"/>
      <c r="SGH103" s="40"/>
      <c r="SGI103" s="40"/>
      <c r="SGJ103" s="40"/>
      <c r="SGK103" s="40"/>
      <c r="SGL103" s="40"/>
      <c r="SGM103" s="40"/>
      <c r="SGN103" s="40"/>
      <c r="SGO103" s="40"/>
      <c r="SGP103" s="40"/>
      <c r="SGQ103" s="40"/>
      <c r="SGR103" s="40"/>
      <c r="SGS103" s="40"/>
      <c r="SGT103" s="40"/>
      <c r="SGU103" s="40"/>
      <c r="SGV103" s="40"/>
      <c r="SGW103" s="40"/>
      <c r="SGX103" s="40"/>
      <c r="SGY103" s="40"/>
      <c r="SGZ103" s="40"/>
      <c r="SHA103" s="40"/>
      <c r="SHB103" s="40"/>
      <c r="SHC103" s="40"/>
      <c r="SHD103" s="40"/>
      <c r="SHE103" s="40"/>
      <c r="SHF103" s="40"/>
      <c r="SHG103" s="40"/>
      <c r="SHH103" s="40"/>
      <c r="SHI103" s="40"/>
      <c r="SHJ103" s="40"/>
      <c r="SHK103" s="40"/>
      <c r="SHL103" s="40"/>
      <c r="SHM103" s="40"/>
      <c r="SHN103" s="40"/>
      <c r="SHO103" s="40"/>
      <c r="SHP103" s="40"/>
      <c r="SHQ103" s="40"/>
      <c r="SHR103" s="40"/>
      <c r="SHS103" s="40"/>
      <c r="SHT103" s="40"/>
      <c r="SHU103" s="40"/>
      <c r="SHV103" s="40"/>
      <c r="SHW103" s="40"/>
      <c r="SHX103" s="40"/>
      <c r="SHY103" s="40"/>
      <c r="SHZ103" s="40"/>
      <c r="SIA103" s="40"/>
      <c r="SIB103" s="40"/>
      <c r="SIC103" s="40"/>
      <c r="SID103" s="40"/>
      <c r="SIE103" s="40"/>
      <c r="SIF103" s="40"/>
      <c r="SIG103" s="40"/>
      <c r="SIH103" s="40"/>
      <c r="SII103" s="40"/>
      <c r="SIJ103" s="40"/>
      <c r="SIK103" s="40"/>
      <c r="SIL103" s="40"/>
      <c r="SIM103" s="40"/>
      <c r="SIN103" s="40"/>
      <c r="SIO103" s="40"/>
      <c r="SIP103" s="40"/>
      <c r="SIQ103" s="40"/>
      <c r="SIR103" s="40"/>
      <c r="SIS103" s="40"/>
      <c r="SIT103" s="40"/>
      <c r="SIU103" s="40"/>
      <c r="SIV103" s="40"/>
      <c r="SIW103" s="40"/>
      <c r="SIX103" s="40"/>
      <c r="SIY103" s="40"/>
      <c r="SIZ103" s="40"/>
      <c r="SJA103" s="40"/>
      <c r="SJB103" s="40"/>
      <c r="SJC103" s="40"/>
      <c r="SJD103" s="40"/>
      <c r="SJE103" s="40"/>
      <c r="SJF103" s="40"/>
      <c r="SJG103" s="40"/>
      <c r="SJH103" s="40"/>
      <c r="SJI103" s="40"/>
      <c r="SJJ103" s="40"/>
      <c r="SJK103" s="40"/>
      <c r="SJL103" s="40"/>
      <c r="SJM103" s="40"/>
      <c r="SJN103" s="40"/>
      <c r="SJO103" s="40"/>
      <c r="SJP103" s="40"/>
      <c r="SJQ103" s="40"/>
      <c r="SJR103" s="40"/>
      <c r="SJS103" s="40"/>
      <c r="SJT103" s="40"/>
      <c r="SJU103" s="40"/>
      <c r="SJV103" s="40"/>
      <c r="SJW103" s="40"/>
      <c r="SJX103" s="40"/>
      <c r="SJY103" s="40"/>
      <c r="SJZ103" s="40"/>
      <c r="SKA103" s="40"/>
      <c r="SKB103" s="40"/>
      <c r="SKC103" s="40"/>
      <c r="SKD103" s="40"/>
      <c r="SKE103" s="40"/>
      <c r="SKF103" s="40"/>
      <c r="SKG103" s="40"/>
      <c r="SKH103" s="40"/>
      <c r="SKI103" s="40"/>
      <c r="SKJ103" s="40"/>
      <c r="SKK103" s="40"/>
      <c r="SKL103" s="40"/>
      <c r="SKM103" s="40"/>
      <c r="SKN103" s="40"/>
      <c r="SKO103" s="40"/>
      <c r="SKP103" s="40"/>
      <c r="SKQ103" s="40"/>
      <c r="SKR103" s="40"/>
      <c r="SKS103" s="40"/>
      <c r="SKT103" s="40"/>
      <c r="SKU103" s="40"/>
      <c r="SKV103" s="40"/>
      <c r="SKW103" s="40"/>
      <c r="SKX103" s="40"/>
      <c r="SKY103" s="40"/>
      <c r="SKZ103" s="40"/>
      <c r="SLA103" s="40"/>
      <c r="SLB103" s="40"/>
      <c r="SLC103" s="40"/>
      <c r="SLD103" s="40"/>
      <c r="SLE103" s="40"/>
      <c r="SLF103" s="40"/>
      <c r="SLG103" s="40"/>
      <c r="SLH103" s="40"/>
      <c r="SLI103" s="40"/>
      <c r="SLJ103" s="40"/>
      <c r="SLK103" s="40"/>
      <c r="SLL103" s="40"/>
      <c r="SLM103" s="40"/>
      <c r="SLN103" s="40"/>
      <c r="SLO103" s="40"/>
      <c r="SLP103" s="40"/>
      <c r="SLQ103" s="40"/>
      <c r="SLR103" s="40"/>
      <c r="SLS103" s="40"/>
      <c r="SLT103" s="40"/>
      <c r="SLU103" s="40"/>
      <c r="SLV103" s="40"/>
      <c r="SLW103" s="40"/>
      <c r="SLX103" s="40"/>
      <c r="SLY103" s="40"/>
      <c r="SLZ103" s="40"/>
      <c r="SMA103" s="40"/>
      <c r="SMB103" s="40"/>
      <c r="SMC103" s="40"/>
      <c r="SMD103" s="40"/>
      <c r="SME103" s="40"/>
      <c r="SMF103" s="40"/>
      <c r="SMG103" s="40"/>
      <c r="SMH103" s="40"/>
      <c r="SMI103" s="40"/>
      <c r="SMJ103" s="40"/>
      <c r="SMK103" s="40"/>
      <c r="SML103" s="40"/>
      <c r="SMM103" s="40"/>
      <c r="SMN103" s="40"/>
      <c r="SMO103" s="40"/>
      <c r="SMP103" s="40"/>
      <c r="SMQ103" s="40"/>
      <c r="SMR103" s="40"/>
      <c r="SMS103" s="40"/>
      <c r="SMT103" s="40"/>
      <c r="SMU103" s="40"/>
      <c r="SMV103" s="40"/>
      <c r="SMW103" s="40"/>
      <c r="SMX103" s="40"/>
      <c r="SMY103" s="40"/>
      <c r="SMZ103" s="40"/>
      <c r="SNA103" s="40"/>
      <c r="SNB103" s="40"/>
      <c r="SNC103" s="40"/>
      <c r="SND103" s="40"/>
      <c r="SNE103" s="40"/>
      <c r="SNF103" s="40"/>
      <c r="SNG103" s="40"/>
      <c r="SNH103" s="40"/>
      <c r="SNI103" s="40"/>
      <c r="SNJ103" s="40"/>
      <c r="SNK103" s="40"/>
      <c r="SNL103" s="40"/>
      <c r="SNM103" s="40"/>
      <c r="SNN103" s="40"/>
      <c r="SNO103" s="40"/>
      <c r="SNP103" s="40"/>
      <c r="SNQ103" s="40"/>
      <c r="SNR103" s="40"/>
      <c r="SNS103" s="40"/>
      <c r="SNT103" s="40"/>
      <c r="SNU103" s="40"/>
      <c r="SNV103" s="40"/>
      <c r="SNW103" s="40"/>
      <c r="SNX103" s="40"/>
      <c r="SNY103" s="40"/>
      <c r="SNZ103" s="40"/>
      <c r="SOA103" s="40"/>
      <c r="SOB103" s="40"/>
      <c r="SOC103" s="40"/>
      <c r="SOD103" s="40"/>
      <c r="SOE103" s="40"/>
      <c r="SOF103" s="40"/>
      <c r="SOG103" s="40"/>
      <c r="SOH103" s="40"/>
      <c r="SOI103" s="40"/>
      <c r="SOJ103" s="40"/>
      <c r="SOK103" s="40"/>
      <c r="SOL103" s="40"/>
      <c r="SOM103" s="40"/>
      <c r="SON103" s="40"/>
      <c r="SOO103" s="40"/>
      <c r="SOP103" s="40"/>
      <c r="SOQ103" s="40"/>
      <c r="SOR103" s="40"/>
      <c r="SOS103" s="40"/>
      <c r="SOT103" s="40"/>
      <c r="SOU103" s="40"/>
      <c r="SOV103" s="40"/>
      <c r="SOW103" s="40"/>
      <c r="SOX103" s="40"/>
      <c r="SOY103" s="40"/>
      <c r="SOZ103" s="40"/>
      <c r="SPA103" s="40"/>
      <c r="SPB103" s="40"/>
      <c r="SPC103" s="40"/>
      <c r="SPD103" s="40"/>
      <c r="SPE103" s="40"/>
      <c r="SPF103" s="40"/>
      <c r="SPG103" s="40"/>
      <c r="SPH103" s="40"/>
      <c r="SPI103" s="40"/>
      <c r="SPJ103" s="40"/>
      <c r="SPK103" s="40"/>
      <c r="SPL103" s="40"/>
      <c r="SPM103" s="40"/>
      <c r="SPN103" s="40"/>
      <c r="SPO103" s="40"/>
      <c r="SPP103" s="40"/>
      <c r="SPQ103" s="40"/>
      <c r="SPR103" s="40"/>
      <c r="SPS103" s="40"/>
      <c r="SPT103" s="40"/>
      <c r="SPU103" s="40"/>
      <c r="SPV103" s="40"/>
      <c r="SPW103" s="40"/>
      <c r="SPX103" s="40"/>
      <c r="SPY103" s="40"/>
      <c r="SPZ103" s="40"/>
      <c r="SQA103" s="40"/>
      <c r="SQB103" s="40"/>
      <c r="SQC103" s="40"/>
      <c r="SQD103" s="40"/>
      <c r="SQE103" s="40"/>
      <c r="SQF103" s="40"/>
      <c r="SQG103" s="40"/>
      <c r="SQH103" s="40"/>
      <c r="SQI103" s="40"/>
      <c r="SQJ103" s="40"/>
      <c r="SQK103" s="40"/>
      <c r="SQL103" s="40"/>
      <c r="SQM103" s="40"/>
      <c r="SQN103" s="40"/>
      <c r="SQO103" s="40"/>
      <c r="SQP103" s="40"/>
      <c r="SQQ103" s="40"/>
      <c r="SQR103" s="40"/>
      <c r="SQS103" s="40"/>
      <c r="SQT103" s="40"/>
      <c r="SQU103" s="40"/>
      <c r="SQV103" s="40"/>
      <c r="SQW103" s="40"/>
      <c r="SQX103" s="40"/>
      <c r="SQY103" s="40"/>
      <c r="SQZ103" s="40"/>
      <c r="SRA103" s="40"/>
      <c r="SRB103" s="40"/>
      <c r="SRC103" s="40"/>
      <c r="SRD103" s="40"/>
      <c r="SRE103" s="40"/>
      <c r="SRF103" s="40"/>
      <c r="SRG103" s="40"/>
      <c r="SRH103" s="40"/>
      <c r="SRI103" s="40"/>
      <c r="SRJ103" s="40"/>
      <c r="SRK103" s="40"/>
      <c r="SRL103" s="40"/>
      <c r="SRM103" s="40"/>
      <c r="SRN103" s="40"/>
      <c r="SRO103" s="40"/>
      <c r="SRP103" s="40"/>
      <c r="SRQ103" s="40"/>
      <c r="SRR103" s="40"/>
      <c r="SRS103" s="40"/>
      <c r="SRT103" s="40"/>
      <c r="SRU103" s="40"/>
      <c r="SRV103" s="40"/>
      <c r="SRW103" s="40"/>
      <c r="SRX103" s="40"/>
      <c r="SRY103" s="40"/>
      <c r="SRZ103" s="40"/>
      <c r="SSA103" s="40"/>
      <c r="SSB103" s="40"/>
      <c r="SSC103" s="40"/>
      <c r="SSD103" s="40"/>
      <c r="SSE103" s="40"/>
      <c r="SSF103" s="40"/>
      <c r="SSG103" s="40"/>
      <c r="SSH103" s="40"/>
      <c r="SSI103" s="40"/>
      <c r="SSJ103" s="40"/>
      <c r="SSK103" s="40"/>
      <c r="SSL103" s="40"/>
      <c r="SSM103" s="40"/>
      <c r="SSN103" s="40"/>
      <c r="SSO103" s="40"/>
      <c r="SSP103" s="40"/>
      <c r="SSQ103" s="40"/>
      <c r="SSR103" s="40"/>
      <c r="SSS103" s="40"/>
      <c r="SST103" s="40"/>
      <c r="SSU103" s="40"/>
      <c r="SSV103" s="40"/>
      <c r="SSW103" s="40"/>
      <c r="SSX103" s="40"/>
      <c r="SSY103" s="40"/>
      <c r="SSZ103" s="40"/>
      <c r="STA103" s="40"/>
      <c r="STB103" s="40"/>
      <c r="STC103" s="40"/>
      <c r="STD103" s="40"/>
      <c r="STE103" s="40"/>
      <c r="STF103" s="40"/>
      <c r="STG103" s="40"/>
      <c r="STH103" s="40"/>
      <c r="STI103" s="40"/>
      <c r="STJ103" s="40"/>
      <c r="STK103" s="40"/>
      <c r="STL103" s="40"/>
      <c r="STM103" s="40"/>
      <c r="STN103" s="40"/>
      <c r="STO103" s="40"/>
      <c r="STP103" s="40"/>
      <c r="STQ103" s="40"/>
      <c r="STR103" s="40"/>
      <c r="STS103" s="40"/>
      <c r="STT103" s="40"/>
      <c r="STU103" s="40"/>
      <c r="STV103" s="40"/>
      <c r="STW103" s="40"/>
      <c r="STX103" s="40"/>
      <c r="STY103" s="40"/>
      <c r="STZ103" s="40"/>
      <c r="SUA103" s="40"/>
      <c r="SUB103" s="40"/>
      <c r="SUC103" s="40"/>
      <c r="SUD103" s="40"/>
      <c r="SUE103" s="40"/>
      <c r="SUF103" s="40"/>
      <c r="SUG103" s="40"/>
      <c r="SUH103" s="40"/>
      <c r="SUI103" s="40"/>
      <c r="SUJ103" s="40"/>
      <c r="SUK103" s="40"/>
      <c r="SUL103" s="40"/>
      <c r="SUM103" s="40"/>
      <c r="SUN103" s="40"/>
      <c r="SUO103" s="40"/>
      <c r="SUP103" s="40"/>
      <c r="SUQ103" s="40"/>
      <c r="SUR103" s="40"/>
      <c r="SUS103" s="40"/>
      <c r="SUT103" s="40"/>
      <c r="SUU103" s="40"/>
      <c r="SUV103" s="40"/>
      <c r="SUW103" s="40"/>
      <c r="SUX103" s="40"/>
      <c r="SUY103" s="40"/>
      <c r="SUZ103" s="40"/>
      <c r="SVA103" s="40"/>
      <c r="SVB103" s="40"/>
      <c r="SVC103" s="40"/>
      <c r="SVD103" s="40"/>
      <c r="SVE103" s="40"/>
      <c r="SVF103" s="40"/>
      <c r="SVG103" s="40"/>
      <c r="SVH103" s="40"/>
      <c r="SVI103" s="40"/>
      <c r="SVJ103" s="40"/>
      <c r="SVK103" s="40"/>
      <c r="SVL103" s="40"/>
      <c r="SVM103" s="40"/>
      <c r="SVN103" s="40"/>
      <c r="SVO103" s="40"/>
      <c r="SVP103" s="40"/>
      <c r="SVQ103" s="40"/>
      <c r="SVR103" s="40"/>
      <c r="SVS103" s="40"/>
      <c r="SVT103" s="40"/>
      <c r="SVU103" s="40"/>
      <c r="SVV103" s="40"/>
      <c r="SVW103" s="40"/>
      <c r="SVX103" s="40"/>
      <c r="SVY103" s="40"/>
      <c r="SVZ103" s="40"/>
      <c r="SWA103" s="40"/>
      <c r="SWB103" s="40"/>
      <c r="SWC103" s="40"/>
      <c r="SWD103" s="40"/>
      <c r="SWE103" s="40"/>
      <c r="SWF103" s="40"/>
      <c r="SWG103" s="40"/>
      <c r="SWH103" s="40"/>
      <c r="SWI103" s="40"/>
      <c r="SWJ103" s="40"/>
      <c r="SWK103" s="40"/>
      <c r="SWL103" s="40"/>
      <c r="SWM103" s="40"/>
      <c r="SWN103" s="40"/>
      <c r="SWO103" s="40"/>
      <c r="SWP103" s="40"/>
      <c r="SWQ103" s="40"/>
      <c r="SWR103" s="40"/>
      <c r="SWS103" s="40"/>
      <c r="SWT103" s="40"/>
      <c r="SWU103" s="40"/>
      <c r="SWV103" s="40"/>
      <c r="SWW103" s="40"/>
      <c r="SWX103" s="40"/>
      <c r="SWY103" s="40"/>
      <c r="SWZ103" s="40"/>
      <c r="SXA103" s="40"/>
      <c r="SXB103" s="40"/>
      <c r="SXC103" s="40"/>
      <c r="SXD103" s="40"/>
      <c r="SXE103" s="40"/>
      <c r="SXF103" s="40"/>
      <c r="SXG103" s="40"/>
      <c r="SXH103" s="40"/>
      <c r="SXI103" s="40"/>
      <c r="SXJ103" s="40"/>
      <c r="SXK103" s="40"/>
      <c r="SXL103" s="40"/>
      <c r="SXM103" s="40"/>
      <c r="SXN103" s="40"/>
      <c r="SXO103" s="40"/>
      <c r="SXP103" s="40"/>
      <c r="SXQ103" s="40"/>
      <c r="SXR103" s="40"/>
      <c r="SXS103" s="40"/>
      <c r="SXT103" s="40"/>
      <c r="SXU103" s="40"/>
      <c r="SXV103" s="40"/>
      <c r="SXW103" s="40"/>
      <c r="SXX103" s="40"/>
      <c r="SXY103" s="40"/>
      <c r="SXZ103" s="40"/>
      <c r="SYA103" s="40"/>
      <c r="SYB103" s="40"/>
      <c r="SYC103" s="40"/>
      <c r="SYD103" s="40"/>
      <c r="SYE103" s="40"/>
      <c r="SYF103" s="40"/>
      <c r="SYG103" s="40"/>
      <c r="SYH103" s="40"/>
      <c r="SYI103" s="40"/>
      <c r="SYJ103" s="40"/>
      <c r="SYK103" s="40"/>
      <c r="SYL103" s="40"/>
      <c r="SYM103" s="40"/>
      <c r="SYN103" s="40"/>
      <c r="SYO103" s="40"/>
      <c r="SYP103" s="40"/>
      <c r="SYQ103" s="40"/>
      <c r="SYR103" s="40"/>
      <c r="SYS103" s="40"/>
      <c r="SYT103" s="40"/>
      <c r="SYU103" s="40"/>
      <c r="SYV103" s="40"/>
      <c r="SYW103" s="40"/>
      <c r="SYX103" s="40"/>
      <c r="SYY103" s="40"/>
      <c r="SYZ103" s="40"/>
      <c r="SZA103" s="40"/>
      <c r="SZB103" s="40"/>
      <c r="SZC103" s="40"/>
      <c r="SZD103" s="40"/>
      <c r="SZE103" s="40"/>
      <c r="SZF103" s="40"/>
      <c r="SZG103" s="40"/>
      <c r="SZH103" s="40"/>
      <c r="SZI103" s="40"/>
      <c r="SZJ103" s="40"/>
      <c r="SZK103" s="40"/>
      <c r="SZL103" s="40"/>
      <c r="SZM103" s="40"/>
      <c r="SZN103" s="40"/>
      <c r="SZO103" s="40"/>
      <c r="SZP103" s="40"/>
      <c r="SZQ103" s="40"/>
      <c r="SZR103" s="40"/>
      <c r="SZS103" s="40"/>
      <c r="SZT103" s="40"/>
      <c r="SZU103" s="40"/>
      <c r="SZV103" s="40"/>
      <c r="SZW103" s="40"/>
      <c r="SZX103" s="40"/>
      <c r="SZY103" s="40"/>
      <c r="SZZ103" s="40"/>
      <c r="TAA103" s="40"/>
      <c r="TAB103" s="40"/>
      <c r="TAC103" s="40"/>
      <c r="TAD103" s="40"/>
      <c r="TAE103" s="40"/>
      <c r="TAF103" s="40"/>
      <c r="TAG103" s="40"/>
      <c r="TAH103" s="40"/>
      <c r="TAI103" s="40"/>
      <c r="TAJ103" s="40"/>
      <c r="TAK103" s="40"/>
      <c r="TAL103" s="40"/>
      <c r="TAM103" s="40"/>
      <c r="TAN103" s="40"/>
      <c r="TAO103" s="40"/>
      <c r="TAP103" s="40"/>
      <c r="TAQ103" s="40"/>
      <c r="TAR103" s="40"/>
      <c r="TAS103" s="40"/>
      <c r="TAT103" s="40"/>
      <c r="TAU103" s="40"/>
      <c r="TAV103" s="40"/>
      <c r="TAW103" s="40"/>
      <c r="TAX103" s="40"/>
      <c r="TAY103" s="40"/>
      <c r="TAZ103" s="40"/>
      <c r="TBA103" s="40"/>
      <c r="TBB103" s="40"/>
      <c r="TBC103" s="40"/>
      <c r="TBD103" s="40"/>
      <c r="TBE103" s="40"/>
      <c r="TBF103" s="40"/>
      <c r="TBG103" s="40"/>
      <c r="TBH103" s="40"/>
      <c r="TBI103" s="40"/>
      <c r="TBJ103" s="40"/>
      <c r="TBK103" s="40"/>
      <c r="TBL103" s="40"/>
      <c r="TBM103" s="40"/>
      <c r="TBN103" s="40"/>
      <c r="TBO103" s="40"/>
      <c r="TBP103" s="40"/>
      <c r="TBQ103" s="40"/>
      <c r="TBR103" s="40"/>
      <c r="TBS103" s="40"/>
      <c r="TBT103" s="40"/>
      <c r="TBU103" s="40"/>
      <c r="TBV103" s="40"/>
      <c r="TBW103" s="40"/>
      <c r="TBX103" s="40"/>
      <c r="TBY103" s="40"/>
      <c r="TBZ103" s="40"/>
      <c r="TCA103" s="40"/>
      <c r="TCB103" s="40"/>
      <c r="TCC103" s="40"/>
      <c r="TCD103" s="40"/>
      <c r="TCE103" s="40"/>
      <c r="TCF103" s="40"/>
      <c r="TCG103" s="40"/>
      <c r="TCH103" s="40"/>
      <c r="TCI103" s="40"/>
      <c r="TCJ103" s="40"/>
      <c r="TCK103" s="40"/>
      <c r="TCL103" s="40"/>
      <c r="TCM103" s="40"/>
      <c r="TCN103" s="40"/>
      <c r="TCO103" s="40"/>
      <c r="TCP103" s="40"/>
      <c r="TCQ103" s="40"/>
      <c r="TCR103" s="40"/>
      <c r="TCS103" s="40"/>
      <c r="TCT103" s="40"/>
      <c r="TCU103" s="40"/>
      <c r="TCV103" s="40"/>
      <c r="TCW103" s="40"/>
      <c r="TCX103" s="40"/>
      <c r="TCY103" s="40"/>
      <c r="TCZ103" s="40"/>
      <c r="TDA103" s="40"/>
      <c r="TDB103" s="40"/>
      <c r="TDC103" s="40"/>
      <c r="TDD103" s="40"/>
      <c r="TDE103" s="40"/>
      <c r="TDF103" s="40"/>
      <c r="TDG103" s="40"/>
      <c r="TDH103" s="40"/>
      <c r="TDI103" s="40"/>
      <c r="TDJ103" s="40"/>
      <c r="TDK103" s="40"/>
      <c r="TDL103" s="40"/>
      <c r="TDM103" s="40"/>
      <c r="TDN103" s="40"/>
      <c r="TDO103" s="40"/>
      <c r="TDP103" s="40"/>
      <c r="TDQ103" s="40"/>
      <c r="TDR103" s="40"/>
      <c r="TDS103" s="40"/>
      <c r="TDT103" s="40"/>
      <c r="TDU103" s="40"/>
      <c r="TDV103" s="40"/>
      <c r="TDW103" s="40"/>
      <c r="TDX103" s="40"/>
      <c r="TDY103" s="40"/>
      <c r="TDZ103" s="40"/>
      <c r="TEA103" s="40"/>
      <c r="TEB103" s="40"/>
      <c r="TEC103" s="40"/>
      <c r="TED103" s="40"/>
      <c r="TEE103" s="40"/>
      <c r="TEF103" s="40"/>
      <c r="TEG103" s="40"/>
      <c r="TEH103" s="40"/>
      <c r="TEI103" s="40"/>
      <c r="TEJ103" s="40"/>
      <c r="TEK103" s="40"/>
      <c r="TEL103" s="40"/>
      <c r="TEM103" s="40"/>
      <c r="TEN103" s="40"/>
      <c r="TEO103" s="40"/>
      <c r="TEP103" s="40"/>
      <c r="TEQ103" s="40"/>
      <c r="TER103" s="40"/>
      <c r="TES103" s="40"/>
      <c r="TET103" s="40"/>
      <c r="TEU103" s="40"/>
      <c r="TEV103" s="40"/>
      <c r="TEW103" s="40"/>
      <c r="TEX103" s="40"/>
      <c r="TEY103" s="40"/>
      <c r="TEZ103" s="40"/>
      <c r="TFA103" s="40"/>
      <c r="TFB103" s="40"/>
      <c r="TFC103" s="40"/>
      <c r="TFD103" s="40"/>
      <c r="TFE103" s="40"/>
      <c r="TFF103" s="40"/>
      <c r="TFG103" s="40"/>
      <c r="TFH103" s="40"/>
      <c r="TFI103" s="40"/>
      <c r="TFJ103" s="40"/>
      <c r="TFK103" s="40"/>
      <c r="TFL103" s="40"/>
      <c r="TFM103" s="40"/>
      <c r="TFN103" s="40"/>
      <c r="TFO103" s="40"/>
      <c r="TFP103" s="40"/>
      <c r="TFQ103" s="40"/>
      <c r="TFR103" s="40"/>
      <c r="TFS103" s="40"/>
      <c r="TFT103" s="40"/>
      <c r="TFU103" s="40"/>
      <c r="TFV103" s="40"/>
      <c r="TFW103" s="40"/>
      <c r="TFX103" s="40"/>
      <c r="TFY103" s="40"/>
      <c r="TFZ103" s="40"/>
      <c r="TGA103" s="40"/>
      <c r="TGB103" s="40"/>
      <c r="TGC103" s="40"/>
      <c r="TGD103" s="40"/>
      <c r="TGE103" s="40"/>
      <c r="TGF103" s="40"/>
      <c r="TGG103" s="40"/>
      <c r="TGH103" s="40"/>
      <c r="TGI103" s="40"/>
      <c r="TGJ103" s="40"/>
      <c r="TGK103" s="40"/>
      <c r="TGL103" s="40"/>
      <c r="TGM103" s="40"/>
      <c r="TGN103" s="40"/>
      <c r="TGO103" s="40"/>
      <c r="TGP103" s="40"/>
      <c r="TGQ103" s="40"/>
      <c r="TGR103" s="40"/>
      <c r="TGS103" s="40"/>
      <c r="TGT103" s="40"/>
      <c r="TGU103" s="40"/>
      <c r="TGV103" s="40"/>
      <c r="TGW103" s="40"/>
      <c r="TGX103" s="40"/>
      <c r="TGY103" s="40"/>
      <c r="TGZ103" s="40"/>
      <c r="THA103" s="40"/>
      <c r="THB103" s="40"/>
      <c r="THC103" s="40"/>
      <c r="THD103" s="40"/>
      <c r="THE103" s="40"/>
      <c r="THF103" s="40"/>
      <c r="THG103" s="40"/>
      <c r="THH103" s="40"/>
      <c r="THI103" s="40"/>
      <c r="THJ103" s="40"/>
      <c r="THK103" s="40"/>
      <c r="THL103" s="40"/>
      <c r="THM103" s="40"/>
      <c r="THN103" s="40"/>
      <c r="THO103" s="40"/>
      <c r="THP103" s="40"/>
      <c r="THQ103" s="40"/>
      <c r="THR103" s="40"/>
      <c r="THS103" s="40"/>
      <c r="THT103" s="40"/>
      <c r="THU103" s="40"/>
      <c r="THV103" s="40"/>
      <c r="THW103" s="40"/>
      <c r="THX103" s="40"/>
      <c r="THY103" s="40"/>
      <c r="THZ103" s="40"/>
      <c r="TIA103" s="40"/>
      <c r="TIB103" s="40"/>
      <c r="TIC103" s="40"/>
      <c r="TID103" s="40"/>
      <c r="TIE103" s="40"/>
      <c r="TIF103" s="40"/>
      <c r="TIG103" s="40"/>
      <c r="TIH103" s="40"/>
      <c r="TII103" s="40"/>
      <c r="TIJ103" s="40"/>
      <c r="TIK103" s="40"/>
      <c r="TIL103" s="40"/>
      <c r="TIM103" s="40"/>
      <c r="TIN103" s="40"/>
      <c r="TIO103" s="40"/>
      <c r="TIP103" s="40"/>
      <c r="TIQ103" s="40"/>
      <c r="TIR103" s="40"/>
      <c r="TIS103" s="40"/>
      <c r="TIT103" s="40"/>
      <c r="TIU103" s="40"/>
      <c r="TIV103" s="40"/>
      <c r="TIW103" s="40"/>
      <c r="TIX103" s="40"/>
      <c r="TIY103" s="40"/>
      <c r="TIZ103" s="40"/>
      <c r="TJA103" s="40"/>
      <c r="TJB103" s="40"/>
      <c r="TJC103" s="40"/>
      <c r="TJD103" s="40"/>
      <c r="TJE103" s="40"/>
      <c r="TJF103" s="40"/>
      <c r="TJG103" s="40"/>
      <c r="TJH103" s="40"/>
      <c r="TJI103" s="40"/>
      <c r="TJJ103" s="40"/>
      <c r="TJK103" s="40"/>
      <c r="TJL103" s="40"/>
      <c r="TJM103" s="40"/>
      <c r="TJN103" s="40"/>
      <c r="TJO103" s="40"/>
      <c r="TJP103" s="40"/>
      <c r="TJQ103" s="40"/>
      <c r="TJR103" s="40"/>
      <c r="TJS103" s="40"/>
      <c r="TJT103" s="40"/>
      <c r="TJU103" s="40"/>
      <c r="TJV103" s="40"/>
      <c r="TJW103" s="40"/>
      <c r="TJX103" s="40"/>
      <c r="TJY103" s="40"/>
      <c r="TJZ103" s="40"/>
      <c r="TKA103" s="40"/>
      <c r="TKB103" s="40"/>
      <c r="TKC103" s="40"/>
      <c r="TKD103" s="40"/>
      <c r="TKE103" s="40"/>
      <c r="TKF103" s="40"/>
      <c r="TKG103" s="40"/>
      <c r="TKH103" s="40"/>
      <c r="TKI103" s="40"/>
      <c r="TKJ103" s="40"/>
      <c r="TKK103" s="40"/>
      <c r="TKL103" s="40"/>
      <c r="TKM103" s="40"/>
      <c r="TKN103" s="40"/>
      <c r="TKO103" s="40"/>
      <c r="TKP103" s="40"/>
      <c r="TKQ103" s="40"/>
      <c r="TKR103" s="40"/>
      <c r="TKS103" s="40"/>
      <c r="TKT103" s="40"/>
      <c r="TKU103" s="40"/>
      <c r="TKV103" s="40"/>
      <c r="TKW103" s="40"/>
      <c r="TKX103" s="40"/>
      <c r="TKY103" s="40"/>
      <c r="TKZ103" s="40"/>
      <c r="TLA103" s="40"/>
      <c r="TLB103" s="40"/>
      <c r="TLC103" s="40"/>
      <c r="TLD103" s="40"/>
      <c r="TLE103" s="40"/>
      <c r="TLF103" s="40"/>
      <c r="TLG103" s="40"/>
      <c r="TLH103" s="40"/>
      <c r="TLI103" s="40"/>
      <c r="TLJ103" s="40"/>
      <c r="TLK103" s="40"/>
      <c r="TLL103" s="40"/>
      <c r="TLM103" s="40"/>
      <c r="TLN103" s="40"/>
      <c r="TLO103" s="40"/>
      <c r="TLP103" s="40"/>
      <c r="TLQ103" s="40"/>
      <c r="TLR103" s="40"/>
      <c r="TLS103" s="40"/>
      <c r="TLT103" s="40"/>
      <c r="TLU103" s="40"/>
      <c r="TLV103" s="40"/>
      <c r="TLW103" s="40"/>
      <c r="TLX103" s="40"/>
      <c r="TLY103" s="40"/>
      <c r="TLZ103" s="40"/>
      <c r="TMA103" s="40"/>
      <c r="TMB103" s="40"/>
      <c r="TMC103" s="40"/>
      <c r="TMD103" s="40"/>
      <c r="TME103" s="40"/>
      <c r="TMF103" s="40"/>
      <c r="TMG103" s="40"/>
      <c r="TMH103" s="40"/>
      <c r="TMI103" s="40"/>
      <c r="TMJ103" s="40"/>
      <c r="TMK103" s="40"/>
      <c r="TML103" s="40"/>
      <c r="TMM103" s="40"/>
      <c r="TMN103" s="40"/>
      <c r="TMO103" s="40"/>
      <c r="TMP103" s="40"/>
      <c r="TMQ103" s="40"/>
      <c r="TMR103" s="40"/>
      <c r="TMS103" s="40"/>
      <c r="TMT103" s="40"/>
      <c r="TMU103" s="40"/>
      <c r="TMV103" s="40"/>
      <c r="TMW103" s="40"/>
      <c r="TMX103" s="40"/>
      <c r="TMY103" s="40"/>
      <c r="TMZ103" s="40"/>
      <c r="TNA103" s="40"/>
      <c r="TNB103" s="40"/>
      <c r="TNC103" s="40"/>
      <c r="TND103" s="40"/>
      <c r="TNE103" s="40"/>
      <c r="TNF103" s="40"/>
      <c r="TNG103" s="40"/>
      <c r="TNH103" s="40"/>
      <c r="TNI103" s="40"/>
      <c r="TNJ103" s="40"/>
      <c r="TNK103" s="40"/>
      <c r="TNL103" s="40"/>
      <c r="TNM103" s="40"/>
      <c r="TNN103" s="40"/>
      <c r="TNO103" s="40"/>
      <c r="TNP103" s="40"/>
      <c r="TNQ103" s="40"/>
      <c r="TNR103" s="40"/>
      <c r="TNS103" s="40"/>
      <c r="TNT103" s="40"/>
      <c r="TNU103" s="40"/>
      <c r="TNV103" s="40"/>
      <c r="TNW103" s="40"/>
      <c r="TNX103" s="40"/>
      <c r="TNY103" s="40"/>
      <c r="TNZ103" s="40"/>
      <c r="TOA103" s="40"/>
      <c r="TOB103" s="40"/>
      <c r="TOC103" s="40"/>
      <c r="TOD103" s="40"/>
      <c r="TOE103" s="40"/>
      <c r="TOF103" s="40"/>
      <c r="TOG103" s="40"/>
      <c r="TOH103" s="40"/>
      <c r="TOI103" s="40"/>
      <c r="TOJ103" s="40"/>
      <c r="TOK103" s="40"/>
      <c r="TOL103" s="40"/>
      <c r="TOM103" s="40"/>
      <c r="TON103" s="40"/>
      <c r="TOO103" s="40"/>
      <c r="TOP103" s="40"/>
      <c r="TOQ103" s="40"/>
      <c r="TOR103" s="40"/>
      <c r="TOS103" s="40"/>
      <c r="TOT103" s="40"/>
      <c r="TOU103" s="40"/>
      <c r="TOV103" s="40"/>
      <c r="TOW103" s="40"/>
      <c r="TOX103" s="40"/>
      <c r="TOY103" s="40"/>
      <c r="TOZ103" s="40"/>
      <c r="TPA103" s="40"/>
      <c r="TPB103" s="40"/>
      <c r="TPC103" s="40"/>
      <c r="TPD103" s="40"/>
      <c r="TPE103" s="40"/>
      <c r="TPF103" s="40"/>
      <c r="TPG103" s="40"/>
      <c r="TPH103" s="40"/>
      <c r="TPI103" s="40"/>
      <c r="TPJ103" s="40"/>
      <c r="TPK103" s="40"/>
      <c r="TPL103" s="40"/>
      <c r="TPM103" s="40"/>
      <c r="TPN103" s="40"/>
      <c r="TPO103" s="40"/>
      <c r="TPP103" s="40"/>
      <c r="TPQ103" s="40"/>
      <c r="TPR103" s="40"/>
      <c r="TPS103" s="40"/>
      <c r="TPT103" s="40"/>
      <c r="TPU103" s="40"/>
      <c r="TPV103" s="40"/>
      <c r="TPW103" s="40"/>
      <c r="TPX103" s="40"/>
      <c r="TPY103" s="40"/>
      <c r="TPZ103" s="40"/>
      <c r="TQA103" s="40"/>
      <c r="TQB103" s="40"/>
      <c r="TQC103" s="40"/>
      <c r="TQD103" s="40"/>
      <c r="TQE103" s="40"/>
      <c r="TQF103" s="40"/>
      <c r="TQG103" s="40"/>
      <c r="TQH103" s="40"/>
      <c r="TQI103" s="40"/>
      <c r="TQJ103" s="40"/>
      <c r="TQK103" s="40"/>
      <c r="TQL103" s="40"/>
      <c r="TQM103" s="40"/>
      <c r="TQN103" s="40"/>
      <c r="TQO103" s="40"/>
      <c r="TQP103" s="40"/>
      <c r="TQQ103" s="40"/>
      <c r="TQR103" s="40"/>
      <c r="TQS103" s="40"/>
      <c r="TQT103" s="40"/>
      <c r="TQU103" s="40"/>
      <c r="TQV103" s="40"/>
      <c r="TQW103" s="40"/>
      <c r="TQX103" s="40"/>
      <c r="TQY103" s="40"/>
      <c r="TQZ103" s="40"/>
      <c r="TRA103" s="40"/>
      <c r="TRB103" s="40"/>
      <c r="TRC103" s="40"/>
      <c r="TRD103" s="40"/>
      <c r="TRE103" s="40"/>
      <c r="TRF103" s="40"/>
      <c r="TRG103" s="40"/>
      <c r="TRH103" s="40"/>
      <c r="TRI103" s="40"/>
      <c r="TRJ103" s="40"/>
      <c r="TRK103" s="40"/>
      <c r="TRL103" s="40"/>
      <c r="TRM103" s="40"/>
      <c r="TRN103" s="40"/>
      <c r="TRO103" s="40"/>
      <c r="TRP103" s="40"/>
      <c r="TRQ103" s="40"/>
      <c r="TRR103" s="40"/>
      <c r="TRS103" s="40"/>
      <c r="TRT103" s="40"/>
      <c r="TRU103" s="40"/>
      <c r="TRV103" s="40"/>
      <c r="TRW103" s="40"/>
      <c r="TRX103" s="40"/>
      <c r="TRY103" s="40"/>
      <c r="TRZ103" s="40"/>
      <c r="TSA103" s="40"/>
      <c r="TSB103" s="40"/>
      <c r="TSC103" s="40"/>
      <c r="TSD103" s="40"/>
      <c r="TSE103" s="40"/>
      <c r="TSF103" s="40"/>
      <c r="TSG103" s="40"/>
      <c r="TSH103" s="40"/>
      <c r="TSI103" s="40"/>
      <c r="TSJ103" s="40"/>
      <c r="TSK103" s="40"/>
      <c r="TSL103" s="40"/>
      <c r="TSM103" s="40"/>
      <c r="TSN103" s="40"/>
      <c r="TSO103" s="40"/>
      <c r="TSP103" s="40"/>
      <c r="TSQ103" s="40"/>
      <c r="TSR103" s="40"/>
      <c r="TSS103" s="40"/>
      <c r="TST103" s="40"/>
      <c r="TSU103" s="40"/>
      <c r="TSV103" s="40"/>
      <c r="TSW103" s="40"/>
      <c r="TSX103" s="40"/>
      <c r="TSY103" s="40"/>
      <c r="TSZ103" s="40"/>
      <c r="TTA103" s="40"/>
      <c r="TTB103" s="40"/>
      <c r="TTC103" s="40"/>
      <c r="TTD103" s="40"/>
      <c r="TTE103" s="40"/>
      <c r="TTF103" s="40"/>
      <c r="TTG103" s="40"/>
      <c r="TTH103" s="40"/>
      <c r="TTI103" s="40"/>
      <c r="TTJ103" s="40"/>
      <c r="TTK103" s="40"/>
      <c r="TTL103" s="40"/>
      <c r="TTM103" s="40"/>
      <c r="TTN103" s="40"/>
      <c r="TTO103" s="40"/>
      <c r="TTP103" s="40"/>
      <c r="TTQ103" s="40"/>
      <c r="TTR103" s="40"/>
      <c r="TTS103" s="40"/>
      <c r="TTT103" s="40"/>
      <c r="TTU103" s="40"/>
      <c r="TTV103" s="40"/>
      <c r="TTW103" s="40"/>
      <c r="TTX103" s="40"/>
      <c r="TTY103" s="40"/>
      <c r="TTZ103" s="40"/>
      <c r="TUA103" s="40"/>
      <c r="TUB103" s="40"/>
      <c r="TUC103" s="40"/>
      <c r="TUD103" s="40"/>
      <c r="TUE103" s="40"/>
      <c r="TUF103" s="40"/>
      <c r="TUG103" s="40"/>
      <c r="TUH103" s="40"/>
      <c r="TUI103" s="40"/>
      <c r="TUJ103" s="40"/>
      <c r="TUK103" s="40"/>
      <c r="TUL103" s="40"/>
      <c r="TUM103" s="40"/>
      <c r="TUN103" s="40"/>
      <c r="TUO103" s="40"/>
      <c r="TUP103" s="40"/>
      <c r="TUQ103" s="40"/>
      <c r="TUR103" s="40"/>
      <c r="TUS103" s="40"/>
      <c r="TUT103" s="40"/>
      <c r="TUU103" s="40"/>
      <c r="TUV103" s="40"/>
      <c r="TUW103" s="40"/>
      <c r="TUX103" s="40"/>
      <c r="TUY103" s="40"/>
      <c r="TUZ103" s="40"/>
      <c r="TVA103" s="40"/>
      <c r="TVB103" s="40"/>
      <c r="TVC103" s="40"/>
      <c r="TVD103" s="40"/>
      <c r="TVE103" s="40"/>
      <c r="TVF103" s="40"/>
      <c r="TVG103" s="40"/>
      <c r="TVH103" s="40"/>
      <c r="TVI103" s="40"/>
      <c r="TVJ103" s="40"/>
      <c r="TVK103" s="40"/>
      <c r="TVL103" s="40"/>
      <c r="TVM103" s="40"/>
      <c r="TVN103" s="40"/>
      <c r="TVO103" s="40"/>
      <c r="TVP103" s="40"/>
      <c r="TVQ103" s="40"/>
      <c r="TVR103" s="40"/>
      <c r="TVS103" s="40"/>
      <c r="TVT103" s="40"/>
      <c r="TVU103" s="40"/>
      <c r="TVV103" s="40"/>
      <c r="TVW103" s="40"/>
      <c r="TVX103" s="40"/>
      <c r="TVY103" s="40"/>
      <c r="TVZ103" s="40"/>
      <c r="TWA103" s="40"/>
      <c r="TWB103" s="40"/>
      <c r="TWC103" s="40"/>
      <c r="TWD103" s="40"/>
      <c r="TWE103" s="40"/>
      <c r="TWF103" s="40"/>
      <c r="TWG103" s="40"/>
      <c r="TWH103" s="40"/>
      <c r="TWI103" s="40"/>
      <c r="TWJ103" s="40"/>
      <c r="TWK103" s="40"/>
      <c r="TWL103" s="40"/>
      <c r="TWM103" s="40"/>
      <c r="TWN103" s="40"/>
      <c r="TWO103" s="40"/>
      <c r="TWP103" s="40"/>
      <c r="TWQ103" s="40"/>
      <c r="TWR103" s="40"/>
      <c r="TWS103" s="40"/>
      <c r="TWT103" s="40"/>
      <c r="TWU103" s="40"/>
      <c r="TWV103" s="40"/>
      <c r="TWW103" s="40"/>
      <c r="TWX103" s="40"/>
      <c r="TWY103" s="40"/>
      <c r="TWZ103" s="40"/>
      <c r="TXA103" s="40"/>
      <c r="TXB103" s="40"/>
      <c r="TXC103" s="40"/>
      <c r="TXD103" s="40"/>
      <c r="TXE103" s="40"/>
      <c r="TXF103" s="40"/>
      <c r="TXG103" s="40"/>
      <c r="TXH103" s="40"/>
      <c r="TXI103" s="40"/>
      <c r="TXJ103" s="40"/>
      <c r="TXK103" s="40"/>
      <c r="TXL103" s="40"/>
      <c r="TXM103" s="40"/>
      <c r="TXN103" s="40"/>
      <c r="TXO103" s="40"/>
      <c r="TXP103" s="40"/>
      <c r="TXQ103" s="40"/>
      <c r="TXR103" s="40"/>
      <c r="TXS103" s="40"/>
      <c r="TXT103" s="40"/>
      <c r="TXU103" s="40"/>
      <c r="TXV103" s="40"/>
      <c r="TXW103" s="40"/>
      <c r="TXX103" s="40"/>
      <c r="TXY103" s="40"/>
      <c r="TXZ103" s="40"/>
      <c r="TYA103" s="40"/>
      <c r="TYB103" s="40"/>
      <c r="TYC103" s="40"/>
      <c r="TYD103" s="40"/>
      <c r="TYE103" s="40"/>
      <c r="TYF103" s="40"/>
      <c r="TYG103" s="40"/>
      <c r="TYH103" s="40"/>
      <c r="TYI103" s="40"/>
      <c r="TYJ103" s="40"/>
      <c r="TYK103" s="40"/>
      <c r="TYL103" s="40"/>
      <c r="TYM103" s="40"/>
      <c r="TYN103" s="40"/>
      <c r="TYO103" s="40"/>
      <c r="TYP103" s="40"/>
      <c r="TYQ103" s="40"/>
      <c r="TYR103" s="40"/>
      <c r="TYS103" s="40"/>
      <c r="TYT103" s="40"/>
      <c r="TYU103" s="40"/>
      <c r="TYV103" s="40"/>
      <c r="TYW103" s="40"/>
      <c r="TYX103" s="40"/>
      <c r="TYY103" s="40"/>
      <c r="TYZ103" s="40"/>
      <c r="TZA103" s="40"/>
      <c r="TZB103" s="40"/>
      <c r="TZC103" s="40"/>
      <c r="TZD103" s="40"/>
      <c r="TZE103" s="40"/>
      <c r="TZF103" s="40"/>
      <c r="TZG103" s="40"/>
      <c r="TZH103" s="40"/>
      <c r="TZI103" s="40"/>
      <c r="TZJ103" s="40"/>
      <c r="TZK103" s="40"/>
      <c r="TZL103" s="40"/>
      <c r="TZM103" s="40"/>
      <c r="TZN103" s="40"/>
      <c r="TZO103" s="40"/>
      <c r="TZP103" s="40"/>
      <c r="TZQ103" s="40"/>
      <c r="TZR103" s="40"/>
      <c r="TZS103" s="40"/>
      <c r="TZT103" s="40"/>
      <c r="TZU103" s="40"/>
      <c r="TZV103" s="40"/>
      <c r="TZW103" s="40"/>
      <c r="TZX103" s="40"/>
      <c r="TZY103" s="40"/>
      <c r="TZZ103" s="40"/>
      <c r="UAA103" s="40"/>
      <c r="UAB103" s="40"/>
      <c r="UAC103" s="40"/>
      <c r="UAD103" s="40"/>
      <c r="UAE103" s="40"/>
      <c r="UAF103" s="40"/>
      <c r="UAG103" s="40"/>
      <c r="UAH103" s="40"/>
      <c r="UAI103" s="40"/>
      <c r="UAJ103" s="40"/>
      <c r="UAK103" s="40"/>
      <c r="UAL103" s="40"/>
      <c r="UAM103" s="40"/>
      <c r="UAN103" s="40"/>
      <c r="UAO103" s="40"/>
      <c r="UAP103" s="40"/>
      <c r="UAQ103" s="40"/>
      <c r="UAR103" s="40"/>
      <c r="UAS103" s="40"/>
      <c r="UAT103" s="40"/>
      <c r="UAU103" s="40"/>
      <c r="UAV103" s="40"/>
      <c r="UAW103" s="40"/>
      <c r="UAX103" s="40"/>
      <c r="UAY103" s="40"/>
      <c r="UAZ103" s="40"/>
      <c r="UBA103" s="40"/>
      <c r="UBB103" s="40"/>
      <c r="UBC103" s="40"/>
      <c r="UBD103" s="40"/>
      <c r="UBE103" s="40"/>
      <c r="UBF103" s="40"/>
      <c r="UBG103" s="40"/>
      <c r="UBH103" s="40"/>
      <c r="UBI103" s="40"/>
      <c r="UBJ103" s="40"/>
      <c r="UBK103" s="40"/>
      <c r="UBL103" s="40"/>
      <c r="UBM103" s="40"/>
      <c r="UBN103" s="40"/>
      <c r="UBO103" s="40"/>
      <c r="UBP103" s="40"/>
      <c r="UBQ103" s="40"/>
      <c r="UBR103" s="40"/>
      <c r="UBS103" s="40"/>
      <c r="UBT103" s="40"/>
      <c r="UBU103" s="40"/>
      <c r="UBV103" s="40"/>
      <c r="UBW103" s="40"/>
      <c r="UBX103" s="40"/>
      <c r="UBY103" s="40"/>
      <c r="UBZ103" s="40"/>
      <c r="UCA103" s="40"/>
      <c r="UCB103" s="40"/>
      <c r="UCC103" s="40"/>
      <c r="UCD103" s="40"/>
      <c r="UCE103" s="40"/>
      <c r="UCF103" s="40"/>
      <c r="UCG103" s="40"/>
      <c r="UCH103" s="40"/>
      <c r="UCI103" s="40"/>
      <c r="UCJ103" s="40"/>
      <c r="UCK103" s="40"/>
      <c r="UCL103" s="40"/>
      <c r="UCM103" s="40"/>
      <c r="UCN103" s="40"/>
      <c r="UCO103" s="40"/>
      <c r="UCP103" s="40"/>
      <c r="UCQ103" s="40"/>
      <c r="UCR103" s="40"/>
      <c r="UCS103" s="40"/>
      <c r="UCT103" s="40"/>
      <c r="UCU103" s="40"/>
      <c r="UCV103" s="40"/>
      <c r="UCW103" s="40"/>
      <c r="UCX103" s="40"/>
      <c r="UCY103" s="40"/>
      <c r="UCZ103" s="40"/>
      <c r="UDA103" s="40"/>
      <c r="UDB103" s="40"/>
      <c r="UDC103" s="40"/>
      <c r="UDD103" s="40"/>
      <c r="UDE103" s="40"/>
      <c r="UDF103" s="40"/>
      <c r="UDG103" s="40"/>
      <c r="UDH103" s="40"/>
      <c r="UDI103" s="40"/>
      <c r="UDJ103" s="40"/>
      <c r="UDK103" s="40"/>
      <c r="UDL103" s="40"/>
      <c r="UDM103" s="40"/>
      <c r="UDN103" s="40"/>
      <c r="UDO103" s="40"/>
      <c r="UDP103" s="40"/>
      <c r="UDQ103" s="40"/>
      <c r="UDR103" s="40"/>
      <c r="UDS103" s="40"/>
      <c r="UDT103" s="40"/>
      <c r="UDU103" s="40"/>
      <c r="UDV103" s="40"/>
      <c r="UDW103" s="40"/>
      <c r="UDX103" s="40"/>
      <c r="UDY103" s="40"/>
      <c r="UDZ103" s="40"/>
      <c r="UEA103" s="40"/>
      <c r="UEB103" s="40"/>
      <c r="UEC103" s="40"/>
      <c r="UED103" s="40"/>
      <c r="UEE103" s="40"/>
      <c r="UEF103" s="40"/>
      <c r="UEG103" s="40"/>
      <c r="UEH103" s="40"/>
      <c r="UEI103" s="40"/>
      <c r="UEJ103" s="40"/>
      <c r="UEK103" s="40"/>
      <c r="UEL103" s="40"/>
      <c r="UEM103" s="40"/>
      <c r="UEN103" s="40"/>
      <c r="UEO103" s="40"/>
      <c r="UEP103" s="40"/>
      <c r="UEQ103" s="40"/>
      <c r="UER103" s="40"/>
      <c r="UES103" s="40"/>
      <c r="UET103" s="40"/>
      <c r="UEU103" s="40"/>
      <c r="UEV103" s="40"/>
      <c r="UEW103" s="40"/>
      <c r="UEX103" s="40"/>
      <c r="UEY103" s="40"/>
      <c r="UEZ103" s="40"/>
      <c r="UFA103" s="40"/>
      <c r="UFB103" s="40"/>
      <c r="UFC103" s="40"/>
      <c r="UFD103" s="40"/>
      <c r="UFE103" s="40"/>
      <c r="UFF103" s="40"/>
      <c r="UFG103" s="40"/>
      <c r="UFH103" s="40"/>
      <c r="UFI103" s="40"/>
      <c r="UFJ103" s="40"/>
      <c r="UFK103" s="40"/>
      <c r="UFL103" s="40"/>
      <c r="UFM103" s="40"/>
      <c r="UFN103" s="40"/>
      <c r="UFO103" s="40"/>
      <c r="UFP103" s="40"/>
      <c r="UFQ103" s="40"/>
      <c r="UFR103" s="40"/>
      <c r="UFS103" s="40"/>
      <c r="UFT103" s="40"/>
      <c r="UFU103" s="40"/>
      <c r="UFV103" s="40"/>
      <c r="UFW103" s="40"/>
      <c r="UFX103" s="40"/>
      <c r="UFY103" s="40"/>
      <c r="UFZ103" s="40"/>
      <c r="UGA103" s="40"/>
      <c r="UGB103" s="40"/>
      <c r="UGC103" s="40"/>
      <c r="UGD103" s="40"/>
      <c r="UGE103" s="40"/>
      <c r="UGF103" s="40"/>
      <c r="UGG103" s="40"/>
      <c r="UGH103" s="40"/>
      <c r="UGI103" s="40"/>
      <c r="UGJ103" s="40"/>
      <c r="UGK103" s="40"/>
      <c r="UGL103" s="40"/>
      <c r="UGM103" s="40"/>
      <c r="UGN103" s="40"/>
      <c r="UGO103" s="40"/>
      <c r="UGP103" s="40"/>
      <c r="UGQ103" s="40"/>
      <c r="UGR103" s="40"/>
      <c r="UGS103" s="40"/>
      <c r="UGT103" s="40"/>
      <c r="UGU103" s="40"/>
      <c r="UGV103" s="40"/>
      <c r="UGW103" s="40"/>
      <c r="UGX103" s="40"/>
      <c r="UGY103" s="40"/>
      <c r="UGZ103" s="40"/>
      <c r="UHA103" s="40"/>
      <c r="UHB103" s="40"/>
      <c r="UHC103" s="40"/>
      <c r="UHD103" s="40"/>
      <c r="UHE103" s="40"/>
      <c r="UHF103" s="40"/>
      <c r="UHG103" s="40"/>
      <c r="UHH103" s="40"/>
      <c r="UHI103" s="40"/>
      <c r="UHJ103" s="40"/>
      <c r="UHK103" s="40"/>
      <c r="UHL103" s="40"/>
      <c r="UHM103" s="40"/>
      <c r="UHN103" s="40"/>
      <c r="UHO103" s="40"/>
      <c r="UHP103" s="40"/>
      <c r="UHQ103" s="40"/>
      <c r="UHR103" s="40"/>
      <c r="UHS103" s="40"/>
      <c r="UHT103" s="40"/>
      <c r="UHU103" s="40"/>
      <c r="UHV103" s="40"/>
      <c r="UHW103" s="40"/>
      <c r="UHX103" s="40"/>
      <c r="UHY103" s="40"/>
      <c r="UHZ103" s="40"/>
      <c r="UIA103" s="40"/>
      <c r="UIB103" s="40"/>
      <c r="UIC103" s="40"/>
      <c r="UID103" s="40"/>
      <c r="UIE103" s="40"/>
      <c r="UIF103" s="40"/>
      <c r="UIG103" s="40"/>
      <c r="UIH103" s="40"/>
      <c r="UII103" s="40"/>
      <c r="UIJ103" s="40"/>
      <c r="UIK103" s="40"/>
      <c r="UIL103" s="40"/>
      <c r="UIM103" s="40"/>
      <c r="UIN103" s="40"/>
      <c r="UIO103" s="40"/>
      <c r="UIP103" s="40"/>
      <c r="UIQ103" s="40"/>
      <c r="UIR103" s="40"/>
      <c r="UIS103" s="40"/>
      <c r="UIT103" s="40"/>
      <c r="UIU103" s="40"/>
      <c r="UIV103" s="40"/>
      <c r="UIW103" s="40"/>
      <c r="UIX103" s="40"/>
      <c r="UIY103" s="40"/>
      <c r="UIZ103" s="40"/>
      <c r="UJA103" s="40"/>
      <c r="UJB103" s="40"/>
      <c r="UJC103" s="40"/>
      <c r="UJD103" s="40"/>
      <c r="UJE103" s="40"/>
      <c r="UJF103" s="40"/>
      <c r="UJG103" s="40"/>
      <c r="UJH103" s="40"/>
      <c r="UJI103" s="40"/>
      <c r="UJJ103" s="40"/>
      <c r="UJK103" s="40"/>
      <c r="UJL103" s="40"/>
      <c r="UJM103" s="40"/>
      <c r="UJN103" s="40"/>
      <c r="UJO103" s="40"/>
      <c r="UJP103" s="40"/>
      <c r="UJQ103" s="40"/>
      <c r="UJR103" s="40"/>
      <c r="UJS103" s="40"/>
      <c r="UJT103" s="40"/>
      <c r="UJU103" s="40"/>
      <c r="UJV103" s="40"/>
      <c r="UJW103" s="40"/>
      <c r="UJX103" s="40"/>
      <c r="UJY103" s="40"/>
      <c r="UJZ103" s="40"/>
      <c r="UKA103" s="40"/>
      <c r="UKB103" s="40"/>
      <c r="UKC103" s="40"/>
      <c r="UKD103" s="40"/>
      <c r="UKE103" s="40"/>
      <c r="UKF103" s="40"/>
      <c r="UKG103" s="40"/>
      <c r="UKH103" s="40"/>
      <c r="UKI103" s="40"/>
      <c r="UKJ103" s="40"/>
      <c r="UKK103" s="40"/>
      <c r="UKL103" s="40"/>
      <c r="UKM103" s="40"/>
      <c r="UKN103" s="40"/>
      <c r="UKO103" s="40"/>
      <c r="UKP103" s="40"/>
      <c r="UKQ103" s="40"/>
      <c r="UKR103" s="40"/>
      <c r="UKS103" s="40"/>
      <c r="UKT103" s="40"/>
      <c r="UKU103" s="40"/>
      <c r="UKV103" s="40"/>
      <c r="UKW103" s="40"/>
      <c r="UKX103" s="40"/>
      <c r="UKY103" s="40"/>
      <c r="UKZ103" s="40"/>
      <c r="ULA103" s="40"/>
      <c r="ULB103" s="40"/>
      <c r="ULC103" s="40"/>
      <c r="ULD103" s="40"/>
      <c r="ULE103" s="40"/>
      <c r="ULF103" s="40"/>
      <c r="ULG103" s="40"/>
      <c r="ULH103" s="40"/>
      <c r="ULI103" s="40"/>
      <c r="ULJ103" s="40"/>
      <c r="ULK103" s="40"/>
      <c r="ULL103" s="40"/>
      <c r="ULM103" s="40"/>
      <c r="ULN103" s="40"/>
      <c r="ULO103" s="40"/>
      <c r="ULP103" s="40"/>
      <c r="ULQ103" s="40"/>
      <c r="ULR103" s="40"/>
      <c r="ULS103" s="40"/>
      <c r="ULT103" s="40"/>
      <c r="ULU103" s="40"/>
      <c r="ULV103" s="40"/>
      <c r="ULW103" s="40"/>
      <c r="ULX103" s="40"/>
      <c r="ULY103" s="40"/>
      <c r="ULZ103" s="40"/>
      <c r="UMA103" s="40"/>
      <c r="UMB103" s="40"/>
      <c r="UMC103" s="40"/>
      <c r="UMD103" s="40"/>
      <c r="UME103" s="40"/>
      <c r="UMF103" s="40"/>
      <c r="UMG103" s="40"/>
      <c r="UMH103" s="40"/>
      <c r="UMI103" s="40"/>
      <c r="UMJ103" s="40"/>
      <c r="UMK103" s="40"/>
      <c r="UML103" s="40"/>
      <c r="UMM103" s="40"/>
      <c r="UMN103" s="40"/>
      <c r="UMO103" s="40"/>
      <c r="UMP103" s="40"/>
      <c r="UMQ103" s="40"/>
      <c r="UMR103" s="40"/>
      <c r="UMS103" s="40"/>
      <c r="UMT103" s="40"/>
      <c r="UMU103" s="40"/>
      <c r="UMV103" s="40"/>
      <c r="UMW103" s="40"/>
      <c r="UMX103" s="40"/>
      <c r="UMY103" s="40"/>
      <c r="UMZ103" s="40"/>
      <c r="UNA103" s="40"/>
      <c r="UNB103" s="40"/>
      <c r="UNC103" s="40"/>
      <c r="UND103" s="40"/>
      <c r="UNE103" s="40"/>
      <c r="UNF103" s="40"/>
      <c r="UNG103" s="40"/>
      <c r="UNH103" s="40"/>
      <c r="UNI103" s="40"/>
      <c r="UNJ103" s="40"/>
      <c r="UNK103" s="40"/>
      <c r="UNL103" s="40"/>
      <c r="UNM103" s="40"/>
      <c r="UNN103" s="40"/>
      <c r="UNO103" s="40"/>
      <c r="UNP103" s="40"/>
      <c r="UNQ103" s="40"/>
      <c r="UNR103" s="40"/>
      <c r="UNS103" s="40"/>
      <c r="UNT103" s="40"/>
      <c r="UNU103" s="40"/>
      <c r="UNV103" s="40"/>
      <c r="UNW103" s="40"/>
      <c r="UNX103" s="40"/>
      <c r="UNY103" s="40"/>
      <c r="UNZ103" s="40"/>
      <c r="UOA103" s="40"/>
      <c r="UOB103" s="40"/>
      <c r="UOC103" s="40"/>
      <c r="UOD103" s="40"/>
      <c r="UOE103" s="40"/>
      <c r="UOF103" s="40"/>
      <c r="UOG103" s="40"/>
      <c r="UOH103" s="40"/>
      <c r="UOI103" s="40"/>
      <c r="UOJ103" s="40"/>
      <c r="UOK103" s="40"/>
      <c r="UOL103" s="40"/>
      <c r="UOM103" s="40"/>
      <c r="UON103" s="40"/>
      <c r="UOO103" s="40"/>
      <c r="UOP103" s="40"/>
      <c r="UOQ103" s="40"/>
      <c r="UOR103" s="40"/>
      <c r="UOS103" s="40"/>
      <c r="UOT103" s="40"/>
      <c r="UOU103" s="40"/>
      <c r="UOV103" s="40"/>
      <c r="UOW103" s="40"/>
      <c r="UOX103" s="40"/>
      <c r="UOY103" s="40"/>
      <c r="UOZ103" s="40"/>
      <c r="UPA103" s="40"/>
      <c r="UPB103" s="40"/>
      <c r="UPC103" s="40"/>
      <c r="UPD103" s="40"/>
      <c r="UPE103" s="40"/>
      <c r="UPF103" s="40"/>
      <c r="UPG103" s="40"/>
      <c r="UPH103" s="40"/>
      <c r="UPI103" s="40"/>
      <c r="UPJ103" s="40"/>
      <c r="UPK103" s="40"/>
      <c r="UPL103" s="40"/>
      <c r="UPM103" s="40"/>
      <c r="UPN103" s="40"/>
      <c r="UPO103" s="40"/>
      <c r="UPP103" s="40"/>
      <c r="UPQ103" s="40"/>
      <c r="UPR103" s="40"/>
      <c r="UPS103" s="40"/>
      <c r="UPT103" s="40"/>
      <c r="UPU103" s="40"/>
      <c r="UPV103" s="40"/>
      <c r="UPW103" s="40"/>
      <c r="UPX103" s="40"/>
      <c r="UPY103" s="40"/>
      <c r="UPZ103" s="40"/>
      <c r="UQA103" s="40"/>
      <c r="UQB103" s="40"/>
      <c r="UQC103" s="40"/>
      <c r="UQD103" s="40"/>
      <c r="UQE103" s="40"/>
      <c r="UQF103" s="40"/>
      <c r="UQG103" s="40"/>
      <c r="UQH103" s="40"/>
      <c r="UQI103" s="40"/>
      <c r="UQJ103" s="40"/>
      <c r="UQK103" s="40"/>
      <c r="UQL103" s="40"/>
      <c r="UQM103" s="40"/>
      <c r="UQN103" s="40"/>
      <c r="UQO103" s="40"/>
      <c r="UQP103" s="40"/>
      <c r="UQQ103" s="40"/>
      <c r="UQR103" s="40"/>
      <c r="UQS103" s="40"/>
      <c r="UQT103" s="40"/>
      <c r="UQU103" s="40"/>
      <c r="UQV103" s="40"/>
      <c r="UQW103" s="40"/>
      <c r="UQX103" s="40"/>
      <c r="UQY103" s="40"/>
      <c r="UQZ103" s="40"/>
      <c r="URA103" s="40"/>
      <c r="URB103" s="40"/>
      <c r="URC103" s="40"/>
      <c r="URD103" s="40"/>
      <c r="URE103" s="40"/>
      <c r="URF103" s="40"/>
      <c r="URG103" s="40"/>
      <c r="URH103" s="40"/>
      <c r="URI103" s="40"/>
      <c r="URJ103" s="40"/>
      <c r="URK103" s="40"/>
      <c r="URL103" s="40"/>
      <c r="URM103" s="40"/>
      <c r="URN103" s="40"/>
      <c r="URO103" s="40"/>
      <c r="URP103" s="40"/>
      <c r="URQ103" s="40"/>
      <c r="URR103" s="40"/>
      <c r="URS103" s="40"/>
      <c r="URT103" s="40"/>
      <c r="URU103" s="40"/>
      <c r="URV103" s="40"/>
      <c r="URW103" s="40"/>
      <c r="URX103" s="40"/>
      <c r="URY103" s="40"/>
      <c r="URZ103" s="40"/>
      <c r="USA103" s="40"/>
      <c r="USB103" s="40"/>
      <c r="USC103" s="40"/>
      <c r="USD103" s="40"/>
      <c r="USE103" s="40"/>
      <c r="USF103" s="40"/>
      <c r="USG103" s="40"/>
      <c r="USH103" s="40"/>
      <c r="USI103" s="40"/>
      <c r="USJ103" s="40"/>
      <c r="USK103" s="40"/>
      <c r="USL103" s="40"/>
      <c r="USM103" s="40"/>
      <c r="USN103" s="40"/>
      <c r="USO103" s="40"/>
      <c r="USP103" s="40"/>
      <c r="USQ103" s="40"/>
      <c r="USR103" s="40"/>
      <c r="USS103" s="40"/>
      <c r="UST103" s="40"/>
      <c r="USU103" s="40"/>
      <c r="USV103" s="40"/>
      <c r="USW103" s="40"/>
      <c r="USX103" s="40"/>
      <c r="USY103" s="40"/>
      <c r="USZ103" s="40"/>
      <c r="UTA103" s="40"/>
      <c r="UTB103" s="40"/>
      <c r="UTC103" s="40"/>
      <c r="UTD103" s="40"/>
      <c r="UTE103" s="40"/>
      <c r="UTF103" s="40"/>
      <c r="UTG103" s="40"/>
      <c r="UTH103" s="40"/>
      <c r="UTI103" s="40"/>
      <c r="UTJ103" s="40"/>
      <c r="UTK103" s="40"/>
      <c r="UTL103" s="40"/>
      <c r="UTM103" s="40"/>
      <c r="UTN103" s="40"/>
      <c r="UTO103" s="40"/>
      <c r="UTP103" s="40"/>
      <c r="UTQ103" s="40"/>
      <c r="UTR103" s="40"/>
      <c r="UTS103" s="40"/>
      <c r="UTT103" s="40"/>
      <c r="UTU103" s="40"/>
      <c r="UTV103" s="40"/>
      <c r="UTW103" s="40"/>
      <c r="UTX103" s="40"/>
      <c r="UTY103" s="40"/>
      <c r="UTZ103" s="40"/>
      <c r="UUA103" s="40"/>
      <c r="UUB103" s="40"/>
      <c r="UUC103" s="40"/>
      <c r="UUD103" s="40"/>
      <c r="UUE103" s="40"/>
      <c r="UUF103" s="40"/>
      <c r="UUG103" s="40"/>
      <c r="UUH103" s="40"/>
      <c r="UUI103" s="40"/>
      <c r="UUJ103" s="40"/>
      <c r="UUK103" s="40"/>
      <c r="UUL103" s="40"/>
      <c r="UUM103" s="40"/>
      <c r="UUN103" s="40"/>
      <c r="UUO103" s="40"/>
      <c r="UUP103" s="40"/>
      <c r="UUQ103" s="40"/>
      <c r="UUR103" s="40"/>
      <c r="UUS103" s="40"/>
      <c r="UUT103" s="40"/>
      <c r="UUU103" s="40"/>
      <c r="UUV103" s="40"/>
      <c r="UUW103" s="40"/>
      <c r="UUX103" s="40"/>
      <c r="UUY103" s="40"/>
      <c r="UUZ103" s="40"/>
      <c r="UVA103" s="40"/>
      <c r="UVB103" s="40"/>
      <c r="UVC103" s="40"/>
      <c r="UVD103" s="40"/>
      <c r="UVE103" s="40"/>
      <c r="UVF103" s="40"/>
      <c r="UVG103" s="40"/>
      <c r="UVH103" s="40"/>
      <c r="UVI103" s="40"/>
      <c r="UVJ103" s="40"/>
      <c r="UVK103" s="40"/>
      <c r="UVL103" s="40"/>
      <c r="UVM103" s="40"/>
      <c r="UVN103" s="40"/>
      <c r="UVO103" s="40"/>
      <c r="UVP103" s="40"/>
      <c r="UVQ103" s="40"/>
      <c r="UVR103" s="40"/>
      <c r="UVS103" s="40"/>
      <c r="UVT103" s="40"/>
      <c r="UVU103" s="40"/>
      <c r="UVV103" s="40"/>
      <c r="UVW103" s="40"/>
      <c r="UVX103" s="40"/>
      <c r="UVY103" s="40"/>
      <c r="UVZ103" s="40"/>
      <c r="UWA103" s="40"/>
      <c r="UWB103" s="40"/>
      <c r="UWC103" s="40"/>
      <c r="UWD103" s="40"/>
      <c r="UWE103" s="40"/>
      <c r="UWF103" s="40"/>
      <c r="UWG103" s="40"/>
      <c r="UWH103" s="40"/>
      <c r="UWI103" s="40"/>
      <c r="UWJ103" s="40"/>
      <c r="UWK103" s="40"/>
      <c r="UWL103" s="40"/>
      <c r="UWM103" s="40"/>
      <c r="UWN103" s="40"/>
      <c r="UWO103" s="40"/>
      <c r="UWP103" s="40"/>
      <c r="UWQ103" s="40"/>
      <c r="UWR103" s="40"/>
      <c r="UWS103" s="40"/>
      <c r="UWT103" s="40"/>
      <c r="UWU103" s="40"/>
      <c r="UWV103" s="40"/>
      <c r="UWW103" s="40"/>
      <c r="UWX103" s="40"/>
      <c r="UWY103" s="40"/>
      <c r="UWZ103" s="40"/>
      <c r="UXA103" s="40"/>
      <c r="UXB103" s="40"/>
      <c r="UXC103" s="40"/>
      <c r="UXD103" s="40"/>
      <c r="UXE103" s="40"/>
      <c r="UXF103" s="40"/>
      <c r="UXG103" s="40"/>
      <c r="UXH103" s="40"/>
      <c r="UXI103" s="40"/>
      <c r="UXJ103" s="40"/>
      <c r="UXK103" s="40"/>
      <c r="UXL103" s="40"/>
      <c r="UXM103" s="40"/>
      <c r="UXN103" s="40"/>
      <c r="UXO103" s="40"/>
      <c r="UXP103" s="40"/>
      <c r="UXQ103" s="40"/>
      <c r="UXR103" s="40"/>
      <c r="UXS103" s="40"/>
      <c r="UXT103" s="40"/>
      <c r="UXU103" s="40"/>
      <c r="UXV103" s="40"/>
      <c r="UXW103" s="40"/>
      <c r="UXX103" s="40"/>
      <c r="UXY103" s="40"/>
      <c r="UXZ103" s="40"/>
      <c r="UYA103" s="40"/>
      <c r="UYB103" s="40"/>
      <c r="UYC103" s="40"/>
      <c r="UYD103" s="40"/>
      <c r="UYE103" s="40"/>
      <c r="UYF103" s="40"/>
      <c r="UYG103" s="40"/>
      <c r="UYH103" s="40"/>
      <c r="UYI103" s="40"/>
      <c r="UYJ103" s="40"/>
      <c r="UYK103" s="40"/>
      <c r="UYL103" s="40"/>
      <c r="UYM103" s="40"/>
      <c r="UYN103" s="40"/>
      <c r="UYO103" s="40"/>
      <c r="UYP103" s="40"/>
      <c r="UYQ103" s="40"/>
      <c r="UYR103" s="40"/>
      <c r="UYS103" s="40"/>
      <c r="UYT103" s="40"/>
      <c r="UYU103" s="40"/>
      <c r="UYV103" s="40"/>
      <c r="UYW103" s="40"/>
      <c r="UYX103" s="40"/>
      <c r="UYY103" s="40"/>
      <c r="UYZ103" s="40"/>
      <c r="UZA103" s="40"/>
      <c r="UZB103" s="40"/>
      <c r="UZC103" s="40"/>
      <c r="UZD103" s="40"/>
      <c r="UZE103" s="40"/>
      <c r="UZF103" s="40"/>
      <c r="UZG103" s="40"/>
      <c r="UZH103" s="40"/>
      <c r="UZI103" s="40"/>
      <c r="UZJ103" s="40"/>
      <c r="UZK103" s="40"/>
      <c r="UZL103" s="40"/>
      <c r="UZM103" s="40"/>
      <c r="UZN103" s="40"/>
      <c r="UZO103" s="40"/>
      <c r="UZP103" s="40"/>
      <c r="UZQ103" s="40"/>
      <c r="UZR103" s="40"/>
      <c r="UZS103" s="40"/>
      <c r="UZT103" s="40"/>
      <c r="UZU103" s="40"/>
      <c r="UZV103" s="40"/>
      <c r="UZW103" s="40"/>
      <c r="UZX103" s="40"/>
      <c r="UZY103" s="40"/>
      <c r="UZZ103" s="40"/>
      <c r="VAA103" s="40"/>
      <c r="VAB103" s="40"/>
      <c r="VAC103" s="40"/>
      <c r="VAD103" s="40"/>
      <c r="VAE103" s="40"/>
      <c r="VAF103" s="40"/>
      <c r="VAG103" s="40"/>
      <c r="VAH103" s="40"/>
      <c r="VAI103" s="40"/>
      <c r="VAJ103" s="40"/>
      <c r="VAK103" s="40"/>
      <c r="VAL103" s="40"/>
      <c r="VAM103" s="40"/>
      <c r="VAN103" s="40"/>
      <c r="VAO103" s="40"/>
      <c r="VAP103" s="40"/>
      <c r="VAQ103" s="40"/>
      <c r="VAR103" s="40"/>
      <c r="VAS103" s="40"/>
      <c r="VAT103" s="40"/>
      <c r="VAU103" s="40"/>
      <c r="VAV103" s="40"/>
      <c r="VAW103" s="40"/>
      <c r="VAX103" s="40"/>
      <c r="VAY103" s="40"/>
      <c r="VAZ103" s="40"/>
      <c r="VBA103" s="40"/>
      <c r="VBB103" s="40"/>
      <c r="VBC103" s="40"/>
      <c r="VBD103" s="40"/>
      <c r="VBE103" s="40"/>
      <c r="VBF103" s="40"/>
      <c r="VBG103" s="40"/>
      <c r="VBH103" s="40"/>
      <c r="VBI103" s="40"/>
      <c r="VBJ103" s="40"/>
      <c r="VBK103" s="40"/>
      <c r="VBL103" s="40"/>
      <c r="VBM103" s="40"/>
      <c r="VBN103" s="40"/>
      <c r="VBO103" s="40"/>
      <c r="VBP103" s="40"/>
      <c r="VBQ103" s="40"/>
      <c r="VBR103" s="40"/>
      <c r="VBS103" s="40"/>
      <c r="VBT103" s="40"/>
      <c r="VBU103" s="40"/>
      <c r="VBV103" s="40"/>
      <c r="VBW103" s="40"/>
      <c r="VBX103" s="40"/>
      <c r="VBY103" s="40"/>
      <c r="VBZ103" s="40"/>
      <c r="VCA103" s="40"/>
      <c r="VCB103" s="40"/>
      <c r="VCC103" s="40"/>
      <c r="VCD103" s="40"/>
      <c r="VCE103" s="40"/>
      <c r="VCF103" s="40"/>
      <c r="VCG103" s="40"/>
      <c r="VCH103" s="40"/>
      <c r="VCI103" s="40"/>
      <c r="VCJ103" s="40"/>
      <c r="VCK103" s="40"/>
      <c r="VCL103" s="40"/>
      <c r="VCM103" s="40"/>
      <c r="VCN103" s="40"/>
      <c r="VCO103" s="40"/>
      <c r="VCP103" s="40"/>
      <c r="VCQ103" s="40"/>
      <c r="VCR103" s="40"/>
      <c r="VCS103" s="40"/>
      <c r="VCT103" s="40"/>
      <c r="VCU103" s="40"/>
      <c r="VCV103" s="40"/>
      <c r="VCW103" s="40"/>
      <c r="VCX103" s="40"/>
      <c r="VCY103" s="40"/>
      <c r="VCZ103" s="40"/>
      <c r="VDA103" s="40"/>
      <c r="VDB103" s="40"/>
      <c r="VDC103" s="40"/>
      <c r="VDD103" s="40"/>
      <c r="VDE103" s="40"/>
      <c r="VDF103" s="40"/>
      <c r="VDG103" s="40"/>
      <c r="VDH103" s="40"/>
      <c r="VDI103" s="40"/>
      <c r="VDJ103" s="40"/>
      <c r="VDK103" s="40"/>
      <c r="VDL103" s="40"/>
      <c r="VDM103" s="40"/>
      <c r="VDN103" s="40"/>
      <c r="VDO103" s="40"/>
      <c r="VDP103" s="40"/>
      <c r="VDQ103" s="40"/>
      <c r="VDR103" s="40"/>
      <c r="VDS103" s="40"/>
      <c r="VDT103" s="40"/>
      <c r="VDU103" s="40"/>
      <c r="VDV103" s="40"/>
      <c r="VDW103" s="40"/>
      <c r="VDX103" s="40"/>
      <c r="VDY103" s="40"/>
      <c r="VDZ103" s="40"/>
      <c r="VEA103" s="40"/>
      <c r="VEB103" s="40"/>
      <c r="VEC103" s="40"/>
      <c r="VED103" s="40"/>
      <c r="VEE103" s="40"/>
      <c r="VEF103" s="40"/>
      <c r="VEG103" s="40"/>
      <c r="VEH103" s="40"/>
      <c r="VEI103" s="40"/>
      <c r="VEJ103" s="40"/>
      <c r="VEK103" s="40"/>
      <c r="VEL103" s="40"/>
      <c r="VEM103" s="40"/>
      <c r="VEN103" s="40"/>
      <c r="VEO103" s="40"/>
      <c r="VEP103" s="40"/>
      <c r="VEQ103" s="40"/>
      <c r="VER103" s="40"/>
      <c r="VES103" s="40"/>
      <c r="VET103" s="40"/>
      <c r="VEU103" s="40"/>
      <c r="VEV103" s="40"/>
      <c r="VEW103" s="40"/>
      <c r="VEX103" s="40"/>
      <c r="VEY103" s="40"/>
      <c r="VEZ103" s="40"/>
      <c r="VFA103" s="40"/>
      <c r="VFB103" s="40"/>
      <c r="VFC103" s="40"/>
      <c r="VFD103" s="40"/>
      <c r="VFE103" s="40"/>
      <c r="VFF103" s="40"/>
      <c r="VFG103" s="40"/>
      <c r="VFH103" s="40"/>
      <c r="VFI103" s="40"/>
      <c r="VFJ103" s="40"/>
      <c r="VFK103" s="40"/>
      <c r="VFL103" s="40"/>
      <c r="VFM103" s="40"/>
      <c r="VFN103" s="40"/>
      <c r="VFO103" s="40"/>
      <c r="VFP103" s="40"/>
      <c r="VFQ103" s="40"/>
      <c r="VFR103" s="40"/>
      <c r="VFS103" s="40"/>
      <c r="VFT103" s="40"/>
      <c r="VFU103" s="40"/>
      <c r="VFV103" s="40"/>
      <c r="VFW103" s="40"/>
      <c r="VFX103" s="40"/>
      <c r="VFY103" s="40"/>
      <c r="VFZ103" s="40"/>
      <c r="VGA103" s="40"/>
      <c r="VGB103" s="40"/>
      <c r="VGC103" s="40"/>
      <c r="VGD103" s="40"/>
      <c r="VGE103" s="40"/>
      <c r="VGF103" s="40"/>
      <c r="VGG103" s="40"/>
      <c r="VGH103" s="40"/>
      <c r="VGI103" s="40"/>
      <c r="VGJ103" s="40"/>
      <c r="VGK103" s="40"/>
      <c r="VGL103" s="40"/>
      <c r="VGM103" s="40"/>
      <c r="VGN103" s="40"/>
      <c r="VGO103" s="40"/>
      <c r="VGP103" s="40"/>
      <c r="VGQ103" s="40"/>
      <c r="VGR103" s="40"/>
      <c r="VGS103" s="40"/>
      <c r="VGT103" s="40"/>
      <c r="VGU103" s="40"/>
      <c r="VGV103" s="40"/>
      <c r="VGW103" s="40"/>
      <c r="VGX103" s="40"/>
      <c r="VGY103" s="40"/>
      <c r="VGZ103" s="40"/>
      <c r="VHA103" s="40"/>
      <c r="VHB103" s="40"/>
      <c r="VHC103" s="40"/>
      <c r="VHD103" s="40"/>
      <c r="VHE103" s="40"/>
      <c r="VHF103" s="40"/>
      <c r="VHG103" s="40"/>
      <c r="VHH103" s="40"/>
      <c r="VHI103" s="40"/>
      <c r="VHJ103" s="40"/>
      <c r="VHK103" s="40"/>
      <c r="VHL103" s="40"/>
      <c r="VHM103" s="40"/>
      <c r="VHN103" s="40"/>
      <c r="VHO103" s="40"/>
      <c r="VHP103" s="40"/>
      <c r="VHQ103" s="40"/>
      <c r="VHR103" s="40"/>
      <c r="VHS103" s="40"/>
      <c r="VHT103" s="40"/>
      <c r="VHU103" s="40"/>
      <c r="VHV103" s="40"/>
      <c r="VHW103" s="40"/>
      <c r="VHX103" s="40"/>
      <c r="VHY103" s="40"/>
      <c r="VHZ103" s="40"/>
      <c r="VIA103" s="40"/>
      <c r="VIB103" s="40"/>
      <c r="VIC103" s="40"/>
      <c r="VID103" s="40"/>
      <c r="VIE103" s="40"/>
      <c r="VIF103" s="40"/>
      <c r="VIG103" s="40"/>
      <c r="VIH103" s="40"/>
      <c r="VII103" s="40"/>
      <c r="VIJ103" s="40"/>
      <c r="VIK103" s="40"/>
      <c r="VIL103" s="40"/>
      <c r="VIM103" s="40"/>
      <c r="VIN103" s="40"/>
      <c r="VIO103" s="40"/>
      <c r="VIP103" s="40"/>
      <c r="VIQ103" s="40"/>
      <c r="VIR103" s="40"/>
      <c r="VIS103" s="40"/>
      <c r="VIT103" s="40"/>
      <c r="VIU103" s="40"/>
      <c r="VIV103" s="40"/>
      <c r="VIW103" s="40"/>
      <c r="VIX103" s="40"/>
      <c r="VIY103" s="40"/>
      <c r="VIZ103" s="40"/>
      <c r="VJA103" s="40"/>
      <c r="VJB103" s="40"/>
      <c r="VJC103" s="40"/>
      <c r="VJD103" s="40"/>
      <c r="VJE103" s="40"/>
      <c r="VJF103" s="40"/>
      <c r="VJG103" s="40"/>
      <c r="VJH103" s="40"/>
      <c r="VJI103" s="40"/>
      <c r="VJJ103" s="40"/>
      <c r="VJK103" s="40"/>
      <c r="VJL103" s="40"/>
      <c r="VJM103" s="40"/>
      <c r="VJN103" s="40"/>
      <c r="VJO103" s="40"/>
      <c r="VJP103" s="40"/>
      <c r="VJQ103" s="40"/>
      <c r="VJR103" s="40"/>
      <c r="VJS103" s="40"/>
      <c r="VJT103" s="40"/>
      <c r="VJU103" s="40"/>
      <c r="VJV103" s="40"/>
      <c r="VJW103" s="40"/>
      <c r="VJX103" s="40"/>
      <c r="VJY103" s="40"/>
      <c r="VJZ103" s="40"/>
      <c r="VKA103" s="40"/>
      <c r="VKB103" s="40"/>
      <c r="VKC103" s="40"/>
      <c r="VKD103" s="40"/>
      <c r="VKE103" s="40"/>
      <c r="VKF103" s="40"/>
      <c r="VKG103" s="40"/>
      <c r="VKH103" s="40"/>
      <c r="VKI103" s="40"/>
      <c r="VKJ103" s="40"/>
      <c r="VKK103" s="40"/>
      <c r="VKL103" s="40"/>
      <c r="VKM103" s="40"/>
      <c r="VKN103" s="40"/>
      <c r="VKO103" s="40"/>
      <c r="VKP103" s="40"/>
      <c r="VKQ103" s="40"/>
      <c r="VKR103" s="40"/>
      <c r="VKS103" s="40"/>
      <c r="VKT103" s="40"/>
      <c r="VKU103" s="40"/>
      <c r="VKV103" s="40"/>
      <c r="VKW103" s="40"/>
      <c r="VKX103" s="40"/>
      <c r="VKY103" s="40"/>
      <c r="VKZ103" s="40"/>
      <c r="VLA103" s="40"/>
      <c r="VLB103" s="40"/>
      <c r="VLC103" s="40"/>
      <c r="VLD103" s="40"/>
      <c r="VLE103" s="40"/>
      <c r="VLF103" s="40"/>
      <c r="VLG103" s="40"/>
      <c r="VLH103" s="40"/>
      <c r="VLI103" s="40"/>
      <c r="VLJ103" s="40"/>
      <c r="VLK103" s="40"/>
      <c r="VLL103" s="40"/>
      <c r="VLM103" s="40"/>
      <c r="VLN103" s="40"/>
      <c r="VLO103" s="40"/>
      <c r="VLP103" s="40"/>
      <c r="VLQ103" s="40"/>
      <c r="VLR103" s="40"/>
      <c r="VLS103" s="40"/>
      <c r="VLT103" s="40"/>
      <c r="VLU103" s="40"/>
      <c r="VLV103" s="40"/>
      <c r="VLW103" s="40"/>
      <c r="VLX103" s="40"/>
      <c r="VLY103" s="40"/>
      <c r="VLZ103" s="40"/>
      <c r="VMA103" s="40"/>
      <c r="VMB103" s="40"/>
      <c r="VMC103" s="40"/>
      <c r="VMD103" s="40"/>
      <c r="VME103" s="40"/>
      <c r="VMF103" s="40"/>
      <c r="VMG103" s="40"/>
      <c r="VMH103" s="40"/>
      <c r="VMI103" s="40"/>
      <c r="VMJ103" s="40"/>
      <c r="VMK103" s="40"/>
      <c r="VML103" s="40"/>
      <c r="VMM103" s="40"/>
      <c r="VMN103" s="40"/>
      <c r="VMO103" s="40"/>
      <c r="VMP103" s="40"/>
      <c r="VMQ103" s="40"/>
      <c r="VMR103" s="40"/>
      <c r="VMS103" s="40"/>
      <c r="VMT103" s="40"/>
      <c r="VMU103" s="40"/>
      <c r="VMV103" s="40"/>
      <c r="VMW103" s="40"/>
      <c r="VMX103" s="40"/>
      <c r="VMY103" s="40"/>
      <c r="VMZ103" s="40"/>
      <c r="VNA103" s="40"/>
      <c r="VNB103" s="40"/>
      <c r="VNC103" s="40"/>
      <c r="VND103" s="40"/>
      <c r="VNE103" s="40"/>
      <c r="VNF103" s="40"/>
      <c r="VNG103" s="40"/>
      <c r="VNH103" s="40"/>
      <c r="VNI103" s="40"/>
      <c r="VNJ103" s="40"/>
      <c r="VNK103" s="40"/>
      <c r="VNL103" s="40"/>
      <c r="VNM103" s="40"/>
      <c r="VNN103" s="40"/>
      <c r="VNO103" s="40"/>
      <c r="VNP103" s="40"/>
      <c r="VNQ103" s="40"/>
      <c r="VNR103" s="40"/>
      <c r="VNS103" s="40"/>
      <c r="VNT103" s="40"/>
      <c r="VNU103" s="40"/>
      <c r="VNV103" s="40"/>
      <c r="VNW103" s="40"/>
      <c r="VNX103" s="40"/>
      <c r="VNY103" s="40"/>
      <c r="VNZ103" s="40"/>
      <c r="VOA103" s="40"/>
      <c r="VOB103" s="40"/>
      <c r="VOC103" s="40"/>
      <c r="VOD103" s="40"/>
      <c r="VOE103" s="40"/>
      <c r="VOF103" s="40"/>
      <c r="VOG103" s="40"/>
      <c r="VOH103" s="40"/>
      <c r="VOI103" s="40"/>
      <c r="VOJ103" s="40"/>
      <c r="VOK103" s="40"/>
      <c r="VOL103" s="40"/>
      <c r="VOM103" s="40"/>
      <c r="VON103" s="40"/>
      <c r="VOO103" s="40"/>
      <c r="VOP103" s="40"/>
      <c r="VOQ103" s="40"/>
      <c r="VOR103" s="40"/>
      <c r="VOS103" s="40"/>
      <c r="VOT103" s="40"/>
      <c r="VOU103" s="40"/>
      <c r="VOV103" s="40"/>
      <c r="VOW103" s="40"/>
      <c r="VOX103" s="40"/>
      <c r="VOY103" s="40"/>
      <c r="VOZ103" s="40"/>
      <c r="VPA103" s="40"/>
      <c r="VPB103" s="40"/>
      <c r="VPC103" s="40"/>
      <c r="VPD103" s="40"/>
      <c r="VPE103" s="40"/>
      <c r="VPF103" s="40"/>
      <c r="VPG103" s="40"/>
      <c r="VPH103" s="40"/>
      <c r="VPI103" s="40"/>
      <c r="VPJ103" s="40"/>
      <c r="VPK103" s="40"/>
      <c r="VPL103" s="40"/>
      <c r="VPM103" s="40"/>
      <c r="VPN103" s="40"/>
      <c r="VPO103" s="40"/>
      <c r="VPP103" s="40"/>
      <c r="VPQ103" s="40"/>
      <c r="VPR103" s="40"/>
      <c r="VPS103" s="40"/>
      <c r="VPT103" s="40"/>
      <c r="VPU103" s="40"/>
      <c r="VPV103" s="40"/>
      <c r="VPW103" s="40"/>
      <c r="VPX103" s="40"/>
      <c r="VPY103" s="40"/>
      <c r="VPZ103" s="40"/>
      <c r="VQA103" s="40"/>
      <c r="VQB103" s="40"/>
      <c r="VQC103" s="40"/>
      <c r="VQD103" s="40"/>
      <c r="VQE103" s="40"/>
      <c r="VQF103" s="40"/>
      <c r="VQG103" s="40"/>
      <c r="VQH103" s="40"/>
      <c r="VQI103" s="40"/>
      <c r="VQJ103" s="40"/>
      <c r="VQK103" s="40"/>
      <c r="VQL103" s="40"/>
      <c r="VQM103" s="40"/>
      <c r="VQN103" s="40"/>
      <c r="VQO103" s="40"/>
      <c r="VQP103" s="40"/>
      <c r="VQQ103" s="40"/>
      <c r="VQR103" s="40"/>
      <c r="VQS103" s="40"/>
      <c r="VQT103" s="40"/>
      <c r="VQU103" s="40"/>
      <c r="VQV103" s="40"/>
      <c r="VQW103" s="40"/>
      <c r="VQX103" s="40"/>
      <c r="VQY103" s="40"/>
      <c r="VQZ103" s="40"/>
      <c r="VRA103" s="40"/>
      <c r="VRB103" s="40"/>
      <c r="VRC103" s="40"/>
      <c r="VRD103" s="40"/>
      <c r="VRE103" s="40"/>
      <c r="VRF103" s="40"/>
      <c r="VRG103" s="40"/>
      <c r="VRH103" s="40"/>
      <c r="VRI103" s="40"/>
      <c r="VRJ103" s="40"/>
      <c r="VRK103" s="40"/>
      <c r="VRL103" s="40"/>
      <c r="VRM103" s="40"/>
      <c r="VRN103" s="40"/>
      <c r="VRO103" s="40"/>
      <c r="VRP103" s="40"/>
      <c r="VRQ103" s="40"/>
      <c r="VRR103" s="40"/>
      <c r="VRS103" s="40"/>
      <c r="VRT103" s="40"/>
      <c r="VRU103" s="40"/>
      <c r="VRV103" s="40"/>
      <c r="VRW103" s="40"/>
      <c r="VRX103" s="40"/>
      <c r="VRY103" s="40"/>
      <c r="VRZ103" s="40"/>
      <c r="VSA103" s="40"/>
      <c r="VSB103" s="40"/>
      <c r="VSC103" s="40"/>
      <c r="VSD103" s="40"/>
      <c r="VSE103" s="40"/>
      <c r="VSF103" s="40"/>
      <c r="VSG103" s="40"/>
      <c r="VSH103" s="40"/>
      <c r="VSI103" s="40"/>
      <c r="VSJ103" s="40"/>
      <c r="VSK103" s="40"/>
      <c r="VSL103" s="40"/>
      <c r="VSM103" s="40"/>
      <c r="VSN103" s="40"/>
      <c r="VSO103" s="40"/>
      <c r="VSP103" s="40"/>
      <c r="VSQ103" s="40"/>
      <c r="VSR103" s="40"/>
      <c r="VSS103" s="40"/>
      <c r="VST103" s="40"/>
      <c r="VSU103" s="40"/>
      <c r="VSV103" s="40"/>
      <c r="VSW103" s="40"/>
      <c r="VSX103" s="40"/>
      <c r="VSY103" s="40"/>
      <c r="VSZ103" s="40"/>
      <c r="VTA103" s="40"/>
      <c r="VTB103" s="40"/>
      <c r="VTC103" s="40"/>
      <c r="VTD103" s="40"/>
      <c r="VTE103" s="40"/>
      <c r="VTF103" s="40"/>
      <c r="VTG103" s="40"/>
      <c r="VTH103" s="40"/>
      <c r="VTI103" s="40"/>
      <c r="VTJ103" s="40"/>
      <c r="VTK103" s="40"/>
      <c r="VTL103" s="40"/>
      <c r="VTM103" s="40"/>
      <c r="VTN103" s="40"/>
      <c r="VTO103" s="40"/>
      <c r="VTP103" s="40"/>
      <c r="VTQ103" s="40"/>
      <c r="VTR103" s="40"/>
      <c r="VTS103" s="40"/>
      <c r="VTT103" s="40"/>
      <c r="VTU103" s="40"/>
      <c r="VTV103" s="40"/>
      <c r="VTW103" s="40"/>
      <c r="VTX103" s="40"/>
      <c r="VTY103" s="40"/>
      <c r="VTZ103" s="40"/>
      <c r="VUA103" s="40"/>
      <c r="VUB103" s="40"/>
      <c r="VUC103" s="40"/>
      <c r="VUD103" s="40"/>
      <c r="VUE103" s="40"/>
      <c r="VUF103" s="40"/>
      <c r="VUG103" s="40"/>
      <c r="VUH103" s="40"/>
      <c r="VUI103" s="40"/>
      <c r="VUJ103" s="40"/>
      <c r="VUK103" s="40"/>
      <c r="VUL103" s="40"/>
      <c r="VUM103" s="40"/>
      <c r="VUN103" s="40"/>
      <c r="VUO103" s="40"/>
      <c r="VUP103" s="40"/>
      <c r="VUQ103" s="40"/>
      <c r="VUR103" s="40"/>
      <c r="VUS103" s="40"/>
      <c r="VUT103" s="40"/>
      <c r="VUU103" s="40"/>
      <c r="VUV103" s="40"/>
      <c r="VUW103" s="40"/>
      <c r="VUX103" s="40"/>
      <c r="VUY103" s="40"/>
      <c r="VUZ103" s="40"/>
      <c r="VVA103" s="40"/>
      <c r="VVB103" s="40"/>
      <c r="VVC103" s="40"/>
      <c r="VVD103" s="40"/>
      <c r="VVE103" s="40"/>
      <c r="VVF103" s="40"/>
      <c r="VVG103" s="40"/>
      <c r="VVH103" s="40"/>
      <c r="VVI103" s="40"/>
      <c r="VVJ103" s="40"/>
      <c r="VVK103" s="40"/>
      <c r="VVL103" s="40"/>
      <c r="VVM103" s="40"/>
      <c r="VVN103" s="40"/>
      <c r="VVO103" s="40"/>
      <c r="VVP103" s="40"/>
      <c r="VVQ103" s="40"/>
      <c r="VVR103" s="40"/>
      <c r="VVS103" s="40"/>
      <c r="VVT103" s="40"/>
      <c r="VVU103" s="40"/>
      <c r="VVV103" s="40"/>
      <c r="VVW103" s="40"/>
      <c r="VVX103" s="40"/>
      <c r="VVY103" s="40"/>
      <c r="VVZ103" s="40"/>
      <c r="VWA103" s="40"/>
      <c r="VWB103" s="40"/>
      <c r="VWC103" s="40"/>
      <c r="VWD103" s="40"/>
      <c r="VWE103" s="40"/>
      <c r="VWF103" s="40"/>
      <c r="VWG103" s="40"/>
      <c r="VWH103" s="40"/>
      <c r="VWI103" s="40"/>
      <c r="VWJ103" s="40"/>
      <c r="VWK103" s="40"/>
      <c r="VWL103" s="40"/>
      <c r="VWM103" s="40"/>
      <c r="VWN103" s="40"/>
      <c r="VWO103" s="40"/>
      <c r="VWP103" s="40"/>
      <c r="VWQ103" s="40"/>
      <c r="VWR103" s="40"/>
      <c r="VWS103" s="40"/>
      <c r="VWT103" s="40"/>
      <c r="VWU103" s="40"/>
      <c r="VWV103" s="40"/>
      <c r="VWW103" s="40"/>
      <c r="VWX103" s="40"/>
      <c r="VWY103" s="40"/>
      <c r="VWZ103" s="40"/>
      <c r="VXA103" s="40"/>
      <c r="VXB103" s="40"/>
      <c r="VXC103" s="40"/>
      <c r="VXD103" s="40"/>
      <c r="VXE103" s="40"/>
      <c r="VXF103" s="40"/>
      <c r="VXG103" s="40"/>
      <c r="VXH103" s="40"/>
      <c r="VXI103" s="40"/>
      <c r="VXJ103" s="40"/>
      <c r="VXK103" s="40"/>
      <c r="VXL103" s="40"/>
      <c r="VXM103" s="40"/>
      <c r="VXN103" s="40"/>
      <c r="VXO103" s="40"/>
      <c r="VXP103" s="40"/>
      <c r="VXQ103" s="40"/>
      <c r="VXR103" s="40"/>
      <c r="VXS103" s="40"/>
      <c r="VXT103" s="40"/>
      <c r="VXU103" s="40"/>
      <c r="VXV103" s="40"/>
      <c r="VXW103" s="40"/>
      <c r="VXX103" s="40"/>
      <c r="VXY103" s="40"/>
      <c r="VXZ103" s="40"/>
      <c r="VYA103" s="40"/>
      <c r="VYB103" s="40"/>
      <c r="VYC103" s="40"/>
      <c r="VYD103" s="40"/>
      <c r="VYE103" s="40"/>
      <c r="VYF103" s="40"/>
      <c r="VYG103" s="40"/>
      <c r="VYH103" s="40"/>
      <c r="VYI103" s="40"/>
      <c r="VYJ103" s="40"/>
      <c r="VYK103" s="40"/>
      <c r="VYL103" s="40"/>
      <c r="VYM103" s="40"/>
      <c r="VYN103" s="40"/>
      <c r="VYO103" s="40"/>
      <c r="VYP103" s="40"/>
      <c r="VYQ103" s="40"/>
      <c r="VYR103" s="40"/>
      <c r="VYS103" s="40"/>
      <c r="VYT103" s="40"/>
      <c r="VYU103" s="40"/>
      <c r="VYV103" s="40"/>
      <c r="VYW103" s="40"/>
      <c r="VYX103" s="40"/>
      <c r="VYY103" s="40"/>
      <c r="VYZ103" s="40"/>
      <c r="VZA103" s="40"/>
      <c r="VZB103" s="40"/>
      <c r="VZC103" s="40"/>
      <c r="VZD103" s="40"/>
      <c r="VZE103" s="40"/>
      <c r="VZF103" s="40"/>
      <c r="VZG103" s="40"/>
      <c r="VZH103" s="40"/>
      <c r="VZI103" s="40"/>
      <c r="VZJ103" s="40"/>
      <c r="VZK103" s="40"/>
      <c r="VZL103" s="40"/>
      <c r="VZM103" s="40"/>
      <c r="VZN103" s="40"/>
      <c r="VZO103" s="40"/>
      <c r="VZP103" s="40"/>
      <c r="VZQ103" s="40"/>
      <c r="VZR103" s="40"/>
      <c r="VZS103" s="40"/>
      <c r="VZT103" s="40"/>
      <c r="VZU103" s="40"/>
      <c r="VZV103" s="40"/>
      <c r="VZW103" s="40"/>
      <c r="VZX103" s="40"/>
      <c r="VZY103" s="40"/>
      <c r="VZZ103" s="40"/>
      <c r="WAA103" s="40"/>
      <c r="WAB103" s="40"/>
      <c r="WAC103" s="40"/>
      <c r="WAD103" s="40"/>
      <c r="WAE103" s="40"/>
      <c r="WAF103" s="40"/>
      <c r="WAG103" s="40"/>
      <c r="WAH103" s="40"/>
      <c r="WAI103" s="40"/>
      <c r="WAJ103" s="40"/>
      <c r="WAK103" s="40"/>
      <c r="WAL103" s="40"/>
      <c r="WAM103" s="40"/>
      <c r="WAN103" s="40"/>
      <c r="WAO103" s="40"/>
      <c r="WAP103" s="40"/>
      <c r="WAQ103" s="40"/>
      <c r="WAR103" s="40"/>
      <c r="WAS103" s="40"/>
      <c r="WAT103" s="40"/>
      <c r="WAU103" s="40"/>
      <c r="WAV103" s="40"/>
      <c r="WAW103" s="40"/>
      <c r="WAX103" s="40"/>
      <c r="WAY103" s="40"/>
      <c r="WAZ103" s="40"/>
      <c r="WBA103" s="40"/>
      <c r="WBB103" s="40"/>
      <c r="WBC103" s="40"/>
      <c r="WBD103" s="40"/>
      <c r="WBE103" s="40"/>
      <c r="WBF103" s="40"/>
      <c r="WBG103" s="40"/>
      <c r="WBH103" s="40"/>
      <c r="WBI103" s="40"/>
      <c r="WBJ103" s="40"/>
      <c r="WBK103" s="40"/>
      <c r="WBL103" s="40"/>
      <c r="WBM103" s="40"/>
      <c r="WBN103" s="40"/>
      <c r="WBO103" s="40"/>
      <c r="WBP103" s="40"/>
      <c r="WBQ103" s="40"/>
      <c r="WBR103" s="40"/>
      <c r="WBS103" s="40"/>
      <c r="WBT103" s="40"/>
      <c r="WBU103" s="40"/>
      <c r="WBV103" s="40"/>
      <c r="WBW103" s="40"/>
      <c r="WBX103" s="40"/>
      <c r="WBY103" s="40"/>
      <c r="WBZ103" s="40"/>
      <c r="WCA103" s="40"/>
      <c r="WCB103" s="40"/>
      <c r="WCC103" s="40"/>
      <c r="WCD103" s="40"/>
      <c r="WCE103" s="40"/>
      <c r="WCF103" s="40"/>
      <c r="WCG103" s="40"/>
      <c r="WCH103" s="40"/>
      <c r="WCI103" s="40"/>
      <c r="WCJ103" s="40"/>
      <c r="WCK103" s="40"/>
      <c r="WCL103" s="40"/>
      <c r="WCM103" s="40"/>
      <c r="WCN103" s="40"/>
      <c r="WCO103" s="40"/>
      <c r="WCP103" s="40"/>
      <c r="WCQ103" s="40"/>
      <c r="WCR103" s="40"/>
      <c r="WCS103" s="40"/>
      <c r="WCT103" s="40"/>
      <c r="WCU103" s="40"/>
      <c r="WCV103" s="40"/>
      <c r="WCW103" s="40"/>
      <c r="WCX103" s="40"/>
      <c r="WCY103" s="40"/>
      <c r="WCZ103" s="40"/>
      <c r="WDA103" s="40"/>
      <c r="WDB103" s="40"/>
      <c r="WDC103" s="40"/>
      <c r="WDD103" s="40"/>
      <c r="WDE103" s="40"/>
      <c r="WDF103" s="40"/>
      <c r="WDG103" s="40"/>
      <c r="WDH103" s="40"/>
      <c r="WDI103" s="40"/>
      <c r="WDJ103" s="40"/>
      <c r="WDK103" s="40"/>
      <c r="WDL103" s="40"/>
      <c r="WDM103" s="40"/>
      <c r="WDN103" s="40"/>
      <c r="WDO103" s="40"/>
      <c r="WDP103" s="40"/>
      <c r="WDQ103" s="40"/>
      <c r="WDR103" s="40"/>
      <c r="WDS103" s="40"/>
      <c r="WDT103" s="40"/>
      <c r="WDU103" s="40"/>
      <c r="WDV103" s="40"/>
      <c r="WDW103" s="40"/>
      <c r="WDX103" s="40"/>
      <c r="WDY103" s="40"/>
      <c r="WDZ103" s="40"/>
      <c r="WEA103" s="40"/>
      <c r="WEB103" s="40"/>
      <c r="WEC103" s="40"/>
      <c r="WED103" s="40"/>
      <c r="WEE103" s="40"/>
      <c r="WEF103" s="40"/>
      <c r="WEG103" s="40"/>
      <c r="WEH103" s="40"/>
      <c r="WEI103" s="40"/>
      <c r="WEJ103" s="40"/>
      <c r="WEK103" s="40"/>
      <c r="WEL103" s="40"/>
      <c r="WEM103" s="40"/>
      <c r="WEN103" s="40"/>
      <c r="WEO103" s="40"/>
      <c r="WEP103" s="40"/>
      <c r="WEQ103" s="40"/>
      <c r="WER103" s="40"/>
      <c r="WES103" s="40"/>
      <c r="WET103" s="40"/>
      <c r="WEU103" s="40"/>
      <c r="WEV103" s="40"/>
      <c r="WEW103" s="40"/>
      <c r="WEX103" s="40"/>
      <c r="WEY103" s="40"/>
      <c r="WEZ103" s="40"/>
      <c r="WFA103" s="40"/>
      <c r="WFB103" s="40"/>
      <c r="WFC103" s="40"/>
      <c r="WFD103" s="40"/>
      <c r="WFE103" s="40"/>
      <c r="WFF103" s="40"/>
      <c r="WFG103" s="40"/>
      <c r="WFH103" s="40"/>
      <c r="WFI103" s="40"/>
      <c r="WFJ103" s="40"/>
      <c r="WFK103" s="40"/>
      <c r="WFL103" s="40"/>
      <c r="WFM103" s="40"/>
      <c r="WFN103" s="40"/>
      <c r="WFO103" s="40"/>
      <c r="WFP103" s="40"/>
      <c r="WFQ103" s="40"/>
      <c r="WFR103" s="40"/>
      <c r="WFS103" s="40"/>
      <c r="WFT103" s="40"/>
      <c r="WFU103" s="40"/>
      <c r="WFV103" s="40"/>
      <c r="WFW103" s="40"/>
      <c r="WFX103" s="40"/>
      <c r="WFY103" s="40"/>
      <c r="WFZ103" s="40"/>
      <c r="WGA103" s="40"/>
      <c r="WGB103" s="40"/>
      <c r="WGC103" s="40"/>
      <c r="WGD103" s="40"/>
      <c r="WGE103" s="40"/>
      <c r="WGF103" s="40"/>
      <c r="WGG103" s="40"/>
      <c r="WGH103" s="40"/>
      <c r="WGI103" s="40"/>
      <c r="WGJ103" s="40"/>
      <c r="WGK103" s="40"/>
      <c r="WGL103" s="40"/>
      <c r="WGM103" s="40"/>
      <c r="WGN103" s="40"/>
      <c r="WGO103" s="40"/>
      <c r="WGP103" s="40"/>
      <c r="WGQ103" s="40"/>
      <c r="WGR103" s="40"/>
      <c r="WGS103" s="40"/>
      <c r="WGT103" s="40"/>
      <c r="WGU103" s="40"/>
      <c r="WGV103" s="40"/>
      <c r="WGW103" s="40"/>
      <c r="WGX103" s="40"/>
      <c r="WGY103" s="40"/>
      <c r="WGZ103" s="40"/>
      <c r="WHA103" s="40"/>
      <c r="WHB103" s="40"/>
      <c r="WHC103" s="40"/>
      <c r="WHD103" s="40"/>
      <c r="WHE103" s="40"/>
      <c r="WHF103" s="40"/>
      <c r="WHG103" s="40"/>
      <c r="WHH103" s="40"/>
      <c r="WHI103" s="40"/>
      <c r="WHJ103" s="40"/>
      <c r="WHK103" s="40"/>
      <c r="WHL103" s="40"/>
      <c r="WHM103" s="40"/>
      <c r="WHN103" s="40"/>
      <c r="WHO103" s="40"/>
      <c r="WHP103" s="40"/>
      <c r="WHQ103" s="40"/>
      <c r="WHR103" s="40"/>
      <c r="WHS103" s="40"/>
      <c r="WHT103" s="40"/>
      <c r="WHU103" s="40"/>
      <c r="WHV103" s="40"/>
      <c r="WHW103" s="40"/>
      <c r="WHX103" s="40"/>
      <c r="WHY103" s="40"/>
      <c r="WHZ103" s="40"/>
      <c r="WIA103" s="40"/>
      <c r="WIB103" s="40"/>
      <c r="WIC103" s="40"/>
      <c r="WID103" s="40"/>
      <c r="WIE103" s="40"/>
      <c r="WIF103" s="40"/>
      <c r="WIG103" s="40"/>
      <c r="WIH103" s="40"/>
      <c r="WII103" s="40"/>
      <c r="WIJ103" s="40"/>
      <c r="WIK103" s="40"/>
      <c r="WIL103" s="40"/>
      <c r="WIM103" s="40"/>
      <c r="WIN103" s="40"/>
      <c r="WIO103" s="40"/>
      <c r="WIP103" s="40"/>
      <c r="WIQ103" s="40"/>
      <c r="WIR103" s="40"/>
      <c r="WIS103" s="40"/>
      <c r="WIT103" s="40"/>
      <c r="WIU103" s="40"/>
      <c r="WIV103" s="40"/>
      <c r="WIW103" s="40"/>
      <c r="WIX103" s="40"/>
      <c r="WIY103" s="40"/>
      <c r="WIZ103" s="40"/>
      <c r="WJA103" s="40"/>
      <c r="WJB103" s="40"/>
      <c r="WJC103" s="40"/>
      <c r="WJD103" s="40"/>
      <c r="WJE103" s="40"/>
      <c r="WJF103" s="40"/>
      <c r="WJG103" s="40"/>
      <c r="WJH103" s="40"/>
      <c r="WJI103" s="40"/>
      <c r="WJJ103" s="40"/>
      <c r="WJK103" s="40"/>
      <c r="WJL103" s="40"/>
      <c r="WJM103" s="40"/>
      <c r="WJN103" s="40"/>
      <c r="WJO103" s="40"/>
      <c r="WJP103" s="40"/>
      <c r="WJQ103" s="40"/>
      <c r="WJR103" s="40"/>
      <c r="WJS103" s="40"/>
      <c r="WJT103" s="40"/>
      <c r="WJU103" s="40"/>
      <c r="WJV103" s="40"/>
      <c r="WJW103" s="40"/>
      <c r="WJX103" s="40"/>
      <c r="WJY103" s="40"/>
      <c r="WJZ103" s="40"/>
      <c r="WKA103" s="40"/>
      <c r="WKB103" s="40"/>
      <c r="WKC103" s="40"/>
      <c r="WKD103" s="40"/>
      <c r="WKE103" s="40"/>
      <c r="WKF103" s="40"/>
      <c r="WKG103" s="40"/>
      <c r="WKH103" s="40"/>
      <c r="WKI103" s="40"/>
      <c r="WKJ103" s="40"/>
      <c r="WKK103" s="40"/>
      <c r="WKL103" s="40"/>
      <c r="WKM103" s="40"/>
      <c r="WKN103" s="40"/>
      <c r="WKO103" s="40"/>
      <c r="WKP103" s="40"/>
      <c r="WKQ103" s="40"/>
      <c r="WKR103" s="40"/>
      <c r="WKS103" s="40"/>
      <c r="WKT103" s="40"/>
      <c r="WKU103" s="40"/>
      <c r="WKV103" s="40"/>
      <c r="WKW103" s="40"/>
      <c r="WKX103" s="40"/>
      <c r="WKY103" s="40"/>
      <c r="WKZ103" s="40"/>
      <c r="WLA103" s="40"/>
      <c r="WLB103" s="40"/>
      <c r="WLC103" s="40"/>
      <c r="WLD103" s="40"/>
      <c r="WLE103" s="40"/>
      <c r="WLF103" s="40"/>
      <c r="WLG103" s="40"/>
      <c r="WLH103" s="40"/>
      <c r="WLI103" s="40"/>
      <c r="WLJ103" s="40"/>
      <c r="WLK103" s="40"/>
      <c r="WLL103" s="40"/>
      <c r="WLM103" s="40"/>
      <c r="WLN103" s="40"/>
      <c r="WLO103" s="40"/>
      <c r="WLP103" s="40"/>
      <c r="WLQ103" s="40"/>
      <c r="WLR103" s="40"/>
      <c r="WLS103" s="40"/>
      <c r="WLT103" s="40"/>
      <c r="WLU103" s="40"/>
      <c r="WLV103" s="40"/>
      <c r="WLW103" s="40"/>
      <c r="WLX103" s="40"/>
      <c r="WLY103" s="40"/>
      <c r="WLZ103" s="40"/>
      <c r="WMA103" s="40"/>
      <c r="WMB103" s="40"/>
      <c r="WMC103" s="40"/>
      <c r="WMD103" s="40"/>
      <c r="WME103" s="40"/>
      <c r="WMF103" s="40"/>
      <c r="WMG103" s="40"/>
      <c r="WMH103" s="40"/>
      <c r="WMI103" s="40"/>
      <c r="WMJ103" s="40"/>
      <c r="WMK103" s="40"/>
      <c r="WML103" s="40"/>
      <c r="WMM103" s="40"/>
      <c r="WMN103" s="40"/>
      <c r="WMO103" s="40"/>
      <c r="WMP103" s="40"/>
      <c r="WMQ103" s="40"/>
      <c r="WMR103" s="40"/>
      <c r="WMS103" s="40"/>
      <c r="WMT103" s="40"/>
      <c r="WMU103" s="40"/>
      <c r="WMV103" s="40"/>
      <c r="WMW103" s="40"/>
      <c r="WMX103" s="40"/>
      <c r="WMY103" s="40"/>
      <c r="WMZ103" s="40"/>
      <c r="WNA103" s="40"/>
      <c r="WNB103" s="40"/>
      <c r="WNC103" s="40"/>
      <c r="WND103" s="40"/>
      <c r="WNE103" s="40"/>
      <c r="WNF103" s="40"/>
      <c r="WNG103" s="40"/>
      <c r="WNH103" s="40"/>
      <c r="WNI103" s="40"/>
      <c r="WNJ103" s="40"/>
      <c r="WNK103" s="40"/>
      <c r="WNL103" s="40"/>
      <c r="WNM103" s="40"/>
      <c r="WNN103" s="40"/>
      <c r="WNO103" s="40"/>
      <c r="WNP103" s="40"/>
      <c r="WNQ103" s="40"/>
      <c r="WNR103" s="40"/>
      <c r="WNS103" s="40"/>
      <c r="WNT103" s="40"/>
      <c r="WNU103" s="40"/>
      <c r="WNV103" s="40"/>
      <c r="WNW103" s="40"/>
      <c r="WNX103" s="40"/>
      <c r="WNY103" s="40"/>
      <c r="WNZ103" s="40"/>
      <c r="WOA103" s="40"/>
      <c r="WOB103" s="40"/>
      <c r="WOC103" s="40"/>
      <c r="WOD103" s="40"/>
      <c r="WOE103" s="40"/>
      <c r="WOF103" s="40"/>
      <c r="WOG103" s="40"/>
      <c r="WOH103" s="40"/>
      <c r="WOI103" s="40"/>
      <c r="WOJ103" s="40"/>
      <c r="WOK103" s="40"/>
      <c r="WOL103" s="40"/>
      <c r="WOM103" s="40"/>
      <c r="WON103" s="40"/>
      <c r="WOO103" s="40"/>
      <c r="WOP103" s="40"/>
      <c r="WOQ103" s="40"/>
      <c r="WOR103" s="40"/>
      <c r="WOS103" s="40"/>
      <c r="WOT103" s="40"/>
      <c r="WOU103" s="40"/>
      <c r="WOV103" s="40"/>
      <c r="WOW103" s="40"/>
      <c r="WOX103" s="40"/>
      <c r="WOY103" s="40"/>
      <c r="WOZ103" s="40"/>
      <c r="WPA103" s="40"/>
      <c r="WPB103" s="40"/>
      <c r="WPC103" s="40"/>
      <c r="WPD103" s="40"/>
      <c r="WPE103" s="40"/>
      <c r="WPF103" s="40"/>
      <c r="WPG103" s="40"/>
      <c r="WPH103" s="40"/>
      <c r="WPI103" s="40"/>
      <c r="WPJ103" s="40"/>
      <c r="WPK103" s="40"/>
      <c r="WPL103" s="40"/>
      <c r="WPM103" s="40"/>
      <c r="WPN103" s="40"/>
      <c r="WPO103" s="40"/>
      <c r="WPP103" s="40"/>
      <c r="WPQ103" s="40"/>
      <c r="WPR103" s="40"/>
      <c r="WPS103" s="40"/>
      <c r="WPT103" s="40"/>
      <c r="WPU103" s="40"/>
      <c r="WPV103" s="40"/>
      <c r="WPW103" s="40"/>
      <c r="WPX103" s="40"/>
      <c r="WPY103" s="40"/>
      <c r="WPZ103" s="40"/>
      <c r="WQA103" s="40"/>
      <c r="WQB103" s="40"/>
      <c r="WQC103" s="40"/>
      <c r="WQD103" s="40"/>
      <c r="WQE103" s="40"/>
      <c r="WQF103" s="40"/>
      <c r="WQG103" s="40"/>
      <c r="WQH103" s="40"/>
      <c r="WQI103" s="40"/>
      <c r="WQJ103" s="40"/>
      <c r="WQK103" s="40"/>
      <c r="WQL103" s="40"/>
      <c r="WQM103" s="40"/>
      <c r="WQN103" s="40"/>
      <c r="WQO103" s="40"/>
      <c r="WQP103" s="40"/>
      <c r="WQQ103" s="40"/>
      <c r="WQR103" s="40"/>
      <c r="WQS103" s="40"/>
      <c r="WQT103" s="40"/>
      <c r="WQU103" s="40"/>
      <c r="WQV103" s="40"/>
      <c r="WQW103" s="40"/>
      <c r="WQX103" s="40"/>
      <c r="WQY103" s="40"/>
      <c r="WQZ103" s="40"/>
      <c r="WRA103" s="40"/>
      <c r="WRB103" s="40"/>
      <c r="WRC103" s="40"/>
      <c r="WRD103" s="40"/>
      <c r="WRE103" s="40"/>
      <c r="WRF103" s="40"/>
      <c r="WRG103" s="40"/>
      <c r="WRH103" s="40"/>
      <c r="WRI103" s="40"/>
      <c r="WRJ103" s="40"/>
      <c r="WRK103" s="40"/>
      <c r="WRL103" s="40"/>
      <c r="WRM103" s="40"/>
      <c r="WRN103" s="40"/>
      <c r="WRO103" s="40"/>
      <c r="WRP103" s="40"/>
      <c r="WRQ103" s="40"/>
      <c r="WRR103" s="40"/>
      <c r="WRS103" s="40"/>
      <c r="WRT103" s="40"/>
      <c r="WRU103" s="40"/>
      <c r="WRV103" s="40"/>
      <c r="WRW103" s="40"/>
      <c r="WRX103" s="40"/>
      <c r="WRY103" s="40"/>
      <c r="WRZ103" s="40"/>
      <c r="WSA103" s="40"/>
      <c r="WSB103" s="40"/>
      <c r="WSC103" s="40"/>
      <c r="WSD103" s="40"/>
      <c r="WSE103" s="40"/>
      <c r="WSF103" s="40"/>
      <c r="WSG103" s="40"/>
      <c r="WSH103" s="40"/>
      <c r="WSI103" s="40"/>
      <c r="WSJ103" s="40"/>
      <c r="WSK103" s="40"/>
      <c r="WSL103" s="40"/>
      <c r="WSM103" s="40"/>
      <c r="WSN103" s="40"/>
      <c r="WSO103" s="40"/>
      <c r="WSP103" s="40"/>
      <c r="WSQ103" s="40"/>
      <c r="WSR103" s="40"/>
      <c r="WSS103" s="40"/>
      <c r="WST103" s="40"/>
      <c r="WSU103" s="40"/>
      <c r="WSV103" s="40"/>
      <c r="WSW103" s="40"/>
      <c r="WSX103" s="40"/>
      <c r="WSY103" s="40"/>
      <c r="WSZ103" s="40"/>
      <c r="WTA103" s="40"/>
      <c r="WTB103" s="40"/>
      <c r="WTC103" s="40"/>
      <c r="WTD103" s="40"/>
      <c r="WTE103" s="40"/>
      <c r="WTF103" s="40"/>
      <c r="WTG103" s="40"/>
      <c r="WTH103" s="40"/>
      <c r="WTI103" s="40"/>
      <c r="WTJ103" s="40"/>
      <c r="WTK103" s="40"/>
      <c r="WTL103" s="40"/>
      <c r="WTM103" s="40"/>
      <c r="WTN103" s="40"/>
      <c r="WTO103" s="40"/>
      <c r="WTP103" s="40"/>
      <c r="WTQ103" s="40"/>
      <c r="WTR103" s="40"/>
      <c r="WTS103" s="40"/>
      <c r="WTT103" s="40"/>
      <c r="WTU103" s="40"/>
      <c r="WTV103" s="40"/>
      <c r="WTW103" s="40"/>
      <c r="WTX103" s="40"/>
      <c r="WTY103" s="40"/>
      <c r="WTZ103" s="40"/>
      <c r="WUA103" s="40"/>
      <c r="WUB103" s="40"/>
      <c r="WUC103" s="40"/>
      <c r="WUD103" s="40"/>
      <c r="WUE103" s="40"/>
      <c r="WUF103" s="40"/>
      <c r="WUG103" s="40"/>
      <c r="WUH103" s="40"/>
      <c r="WUI103" s="40"/>
      <c r="WUJ103" s="40"/>
      <c r="WUK103" s="40"/>
      <c r="WUL103" s="40"/>
      <c r="WUM103" s="40"/>
      <c r="WUN103" s="40"/>
      <c r="WUO103" s="40"/>
      <c r="WUP103" s="40"/>
      <c r="WUQ103" s="40"/>
      <c r="WUR103" s="40"/>
      <c r="WUS103" s="40"/>
      <c r="WUT103" s="40"/>
      <c r="WUU103" s="40"/>
      <c r="WUV103" s="40"/>
      <c r="WUW103" s="40"/>
      <c r="WUX103" s="40"/>
      <c r="WUY103" s="40"/>
      <c r="WUZ103" s="40"/>
      <c r="WVA103" s="40"/>
      <c r="WVB103" s="40"/>
      <c r="WVC103" s="40"/>
      <c r="WVD103" s="40"/>
      <c r="WVE103" s="40"/>
      <c r="WVF103" s="40"/>
      <c r="WVG103" s="40"/>
      <c r="WVH103" s="40"/>
      <c r="WVI103" s="40"/>
      <c r="WVJ103" s="40"/>
      <c r="WVK103" s="40"/>
      <c r="WVL103" s="40"/>
      <c r="WVM103" s="40"/>
      <c r="WVN103" s="40"/>
      <c r="WVO103" s="40"/>
      <c r="WVP103" s="40"/>
      <c r="WVQ103" s="40"/>
      <c r="WVR103" s="40"/>
      <c r="WVS103" s="40"/>
      <c r="WVT103" s="40"/>
      <c r="WVU103" s="40"/>
      <c r="WVV103" s="40"/>
      <c r="WVW103" s="40"/>
      <c r="WVX103" s="40"/>
      <c r="WVY103" s="40"/>
      <c r="WVZ103" s="40"/>
      <c r="WWA103" s="40"/>
      <c r="WWB103" s="40"/>
      <c r="WWC103" s="40"/>
      <c r="WWD103" s="40"/>
      <c r="WWE103" s="40"/>
      <c r="WWF103" s="40"/>
      <c r="WWG103" s="40"/>
      <c r="WWH103" s="40"/>
      <c r="WWI103" s="40"/>
      <c r="WWJ103" s="40"/>
      <c r="WWK103" s="40"/>
      <c r="WWL103" s="40"/>
      <c r="WWM103" s="40"/>
      <c r="WWN103" s="40"/>
      <c r="WWO103" s="40"/>
      <c r="WWP103" s="40"/>
      <c r="WWQ103" s="40"/>
      <c r="WWR103" s="40"/>
      <c r="WWS103" s="40"/>
      <c r="WWT103" s="40"/>
      <c r="WWU103" s="40"/>
      <c r="WWV103" s="40"/>
      <c r="WWW103" s="40"/>
      <c r="WWX103" s="40"/>
      <c r="WWY103" s="40"/>
      <c r="WWZ103" s="40"/>
      <c r="WXA103" s="40"/>
      <c r="WXB103" s="40"/>
      <c r="WXC103" s="40"/>
      <c r="WXD103" s="40"/>
      <c r="WXE103" s="40"/>
      <c r="WXF103" s="40"/>
      <c r="WXG103" s="40"/>
      <c r="WXH103" s="40"/>
      <c r="WXI103" s="40"/>
      <c r="WXJ103" s="40"/>
      <c r="WXK103" s="40"/>
      <c r="WXL103" s="40"/>
      <c r="WXM103" s="40"/>
      <c r="WXN103" s="40"/>
      <c r="WXO103" s="40"/>
      <c r="WXP103" s="40"/>
      <c r="WXQ103" s="40"/>
      <c r="WXR103" s="40"/>
      <c r="WXS103" s="40"/>
      <c r="WXT103" s="40"/>
      <c r="WXU103" s="40"/>
      <c r="WXV103" s="40"/>
      <c r="WXW103" s="40"/>
      <c r="WXX103" s="40"/>
      <c r="WXY103" s="40"/>
      <c r="WXZ103" s="40"/>
      <c r="WYA103" s="40"/>
      <c r="WYB103" s="40"/>
      <c r="WYC103" s="40"/>
      <c r="WYD103" s="40"/>
      <c r="WYE103" s="40"/>
      <c r="WYF103" s="40"/>
      <c r="WYG103" s="40"/>
      <c r="WYH103" s="40"/>
      <c r="WYI103" s="40"/>
      <c r="WYJ103" s="40"/>
      <c r="WYK103" s="40"/>
      <c r="WYL103" s="40"/>
      <c r="WYM103" s="40"/>
      <c r="WYN103" s="40"/>
      <c r="WYO103" s="40"/>
      <c r="WYP103" s="40"/>
      <c r="WYQ103" s="40"/>
      <c r="WYR103" s="40"/>
      <c r="WYS103" s="40"/>
      <c r="WYT103" s="40"/>
      <c r="WYU103" s="40"/>
      <c r="WYV103" s="40"/>
      <c r="WYW103" s="40"/>
      <c r="WYX103" s="40"/>
      <c r="WYY103" s="40"/>
      <c r="WYZ103" s="40"/>
      <c r="WZA103" s="40"/>
      <c r="WZB103" s="40"/>
      <c r="WZC103" s="40"/>
      <c r="WZD103" s="40"/>
      <c r="WZE103" s="40"/>
      <c r="WZF103" s="40"/>
      <c r="WZG103" s="40"/>
      <c r="WZH103" s="40"/>
      <c r="WZI103" s="40"/>
      <c r="WZJ103" s="40"/>
      <c r="WZK103" s="40"/>
      <c r="WZL103" s="40"/>
      <c r="WZM103" s="40"/>
      <c r="WZN103" s="40"/>
      <c r="WZO103" s="40"/>
      <c r="WZP103" s="40"/>
      <c r="WZQ103" s="40"/>
      <c r="WZR103" s="40"/>
      <c r="WZS103" s="40"/>
      <c r="WZT103" s="40"/>
      <c r="WZU103" s="40"/>
      <c r="WZV103" s="40"/>
      <c r="WZW103" s="40"/>
      <c r="WZX103" s="40"/>
      <c r="WZY103" s="40"/>
      <c r="WZZ103" s="40"/>
      <c r="XAA103" s="40"/>
      <c r="XAB103" s="40"/>
      <c r="XAC103" s="40"/>
      <c r="XAD103" s="40"/>
      <c r="XAE103" s="40"/>
      <c r="XAF103" s="40"/>
      <c r="XAG103" s="40"/>
      <c r="XAH103" s="40"/>
      <c r="XAI103" s="40"/>
      <c r="XAJ103" s="40"/>
      <c r="XAK103" s="40"/>
      <c r="XAL103" s="40"/>
      <c r="XAM103" s="40"/>
      <c r="XAN103" s="40"/>
      <c r="XAO103" s="40"/>
      <c r="XAP103" s="40"/>
      <c r="XAQ103" s="40"/>
      <c r="XAR103" s="40"/>
      <c r="XAS103" s="40"/>
      <c r="XAT103" s="40"/>
      <c r="XAU103" s="40"/>
      <c r="XAV103" s="40"/>
      <c r="XAW103" s="40"/>
      <c r="XAX103" s="40"/>
      <c r="XAY103" s="40"/>
      <c r="XAZ103" s="40"/>
      <c r="XBA103" s="40"/>
      <c r="XBB103" s="40"/>
      <c r="XBC103" s="40"/>
      <c r="XBD103" s="40"/>
      <c r="XBE103" s="40"/>
      <c r="XBF103" s="40"/>
      <c r="XBG103" s="40"/>
      <c r="XBH103" s="40"/>
      <c r="XBI103" s="40"/>
      <c r="XBJ103" s="40"/>
      <c r="XBK103" s="40"/>
      <c r="XBL103" s="40"/>
      <c r="XBM103" s="40"/>
      <c r="XBN103" s="40"/>
      <c r="XBO103" s="40"/>
      <c r="XBP103" s="40"/>
      <c r="XBQ103" s="40"/>
      <c r="XBR103" s="40"/>
      <c r="XBS103" s="40"/>
      <c r="XBT103" s="40"/>
      <c r="XBU103" s="40"/>
      <c r="XBV103" s="40"/>
      <c r="XBW103" s="40"/>
      <c r="XBX103" s="40"/>
      <c r="XBY103" s="40"/>
      <c r="XBZ103" s="40"/>
      <c r="XCA103" s="40"/>
      <c r="XCB103" s="40"/>
      <c r="XCC103" s="40"/>
      <c r="XCD103" s="40"/>
      <c r="XCE103" s="40"/>
      <c r="XCF103" s="40"/>
      <c r="XCG103" s="40"/>
      <c r="XCH103" s="40"/>
      <c r="XCI103" s="40"/>
      <c r="XCJ103" s="40"/>
      <c r="XCK103" s="40"/>
      <c r="XCL103" s="40"/>
      <c r="XCM103" s="40"/>
      <c r="XCN103" s="40"/>
      <c r="XCO103" s="40"/>
      <c r="XCP103" s="40"/>
      <c r="XCQ103" s="40"/>
      <c r="XCR103" s="40"/>
      <c r="XCS103" s="40"/>
      <c r="XCT103" s="40"/>
      <c r="XCU103" s="40"/>
      <c r="XCV103" s="40"/>
      <c r="XCW103" s="40"/>
      <c r="XCX103" s="40"/>
      <c r="XCY103" s="40"/>
      <c r="XCZ103" s="40"/>
      <c r="XDA103" s="40"/>
      <c r="XDB103" s="40"/>
      <c r="XDC103" s="40"/>
      <c r="XDD103" s="40"/>
      <c r="XDE103" s="40"/>
      <c r="XDF103" s="40"/>
      <c r="XDG103" s="40"/>
      <c r="XDH103" s="40"/>
      <c r="XDI103" s="40"/>
      <c r="XDJ103" s="40"/>
      <c r="XDK103" s="40"/>
      <c r="XDL103" s="40"/>
      <c r="XDM103" s="40"/>
      <c r="XDN103" s="40"/>
      <c r="XDO103" s="40"/>
      <c r="XDP103" s="40"/>
      <c r="XDQ103" s="40"/>
      <c r="XDR103" s="40"/>
      <c r="XDS103" s="40"/>
      <c r="XDT103" s="40"/>
      <c r="XDU103" s="40"/>
      <c r="XDV103" s="40"/>
      <c r="XDW103" s="40"/>
      <c r="XDX103" s="40"/>
      <c r="XDY103" s="40"/>
      <c r="XDZ103" s="40"/>
      <c r="XEA103" s="40"/>
      <c r="XEB103" s="40"/>
      <c r="XEC103" s="40"/>
      <c r="XED103" s="40"/>
      <c r="XEE103" s="40"/>
      <c r="XEF103" s="40"/>
      <c r="XEG103" s="40"/>
      <c r="XEH103" s="40"/>
      <c r="XEI103" s="40"/>
      <c r="XEJ103" s="40"/>
      <c r="XEK103" s="40"/>
      <c r="XEL103" s="40"/>
      <c r="XEM103" s="40"/>
      <c r="XEN103" s="40"/>
      <c r="XEO103" s="40"/>
      <c r="XEP103" s="40"/>
      <c r="XEQ103" s="40"/>
      <c r="XER103" s="40"/>
      <c r="XES103" s="40"/>
      <c r="XET103" s="40"/>
      <c r="XEU103" s="40"/>
      <c r="XEV103" s="40"/>
      <c r="XEW103" s="40"/>
      <c r="XEX103" s="40"/>
      <c r="XEY103" s="40"/>
      <c r="XEZ103" s="40"/>
      <c r="XFA103" s="40"/>
      <c r="XFB103" s="40"/>
      <c r="XFC103" s="40"/>
      <c r="XFD103" s="40"/>
    </row>
    <row r="104" spans="2:16384" ht="30" customHeight="1">
      <c r="B104" s="139">
        <f>B68-B103</f>
        <v>0</v>
      </c>
      <c r="C104" s="134" t="s">
        <v>473</v>
      </c>
      <c r="D104" s="223"/>
      <c r="E104" s="277"/>
      <c r="F104" s="65"/>
      <c r="G104" s="16"/>
      <c r="H104" s="16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  <c r="GL104" s="40"/>
      <c r="GM104" s="40"/>
      <c r="GN104" s="40"/>
      <c r="GO104" s="40"/>
      <c r="GP104" s="40"/>
      <c r="GQ104" s="40"/>
      <c r="GR104" s="40"/>
      <c r="GS104" s="40"/>
      <c r="GT104" s="40"/>
      <c r="GU104" s="40"/>
      <c r="GV104" s="40"/>
      <c r="GW104" s="40"/>
      <c r="GX104" s="40"/>
      <c r="GY104" s="40"/>
      <c r="GZ104" s="40"/>
      <c r="HA104" s="40"/>
      <c r="HB104" s="40"/>
      <c r="HC104" s="40"/>
      <c r="HD104" s="40"/>
      <c r="HE104" s="40"/>
      <c r="HF104" s="40"/>
      <c r="HG104" s="40"/>
      <c r="HH104" s="40"/>
      <c r="HI104" s="40"/>
      <c r="HJ104" s="40"/>
      <c r="HK104" s="40"/>
      <c r="HL104" s="40"/>
      <c r="HM104" s="40"/>
      <c r="HN104" s="40"/>
      <c r="HO104" s="40"/>
      <c r="HP104" s="40"/>
      <c r="HQ104" s="40"/>
      <c r="HR104" s="40"/>
      <c r="HS104" s="40"/>
      <c r="HT104" s="40"/>
      <c r="HU104" s="40"/>
      <c r="HV104" s="40"/>
      <c r="HW104" s="40"/>
      <c r="HX104" s="40"/>
      <c r="HY104" s="40"/>
      <c r="HZ104" s="40"/>
      <c r="IA104" s="40"/>
      <c r="IB104" s="40"/>
      <c r="IC104" s="40"/>
      <c r="ID104" s="40"/>
      <c r="IE104" s="40"/>
      <c r="IF104" s="40"/>
      <c r="IG104" s="40"/>
      <c r="IH104" s="40"/>
      <c r="II104" s="40"/>
      <c r="IJ104" s="40"/>
      <c r="IK104" s="40"/>
      <c r="IL104" s="40"/>
      <c r="IM104" s="40"/>
      <c r="IN104" s="40"/>
      <c r="IO104" s="40"/>
      <c r="IP104" s="40"/>
      <c r="IQ104" s="40"/>
      <c r="IR104" s="40"/>
      <c r="IS104" s="40"/>
      <c r="IT104" s="40"/>
      <c r="IU104" s="40"/>
      <c r="IV104" s="40"/>
      <c r="IW104" s="40"/>
      <c r="IX104" s="40"/>
      <c r="IY104" s="40"/>
      <c r="IZ104" s="40"/>
      <c r="JA104" s="40"/>
      <c r="JB104" s="40"/>
      <c r="JC104" s="40"/>
      <c r="JD104" s="40"/>
      <c r="JE104" s="40"/>
      <c r="JF104" s="40"/>
      <c r="JG104" s="40"/>
      <c r="JH104" s="40"/>
      <c r="JI104" s="40"/>
      <c r="JJ104" s="40"/>
      <c r="JK104" s="40"/>
      <c r="JL104" s="40"/>
      <c r="JM104" s="40"/>
      <c r="JN104" s="40"/>
      <c r="JO104" s="40"/>
      <c r="JP104" s="40"/>
      <c r="JQ104" s="40"/>
      <c r="JR104" s="40"/>
      <c r="JS104" s="40"/>
      <c r="JT104" s="40"/>
      <c r="JU104" s="40"/>
      <c r="JV104" s="40"/>
      <c r="JW104" s="40"/>
      <c r="JX104" s="40"/>
      <c r="JY104" s="40"/>
      <c r="JZ104" s="40"/>
      <c r="KA104" s="40"/>
      <c r="KB104" s="40"/>
      <c r="KC104" s="40"/>
      <c r="KD104" s="40"/>
      <c r="KE104" s="40"/>
      <c r="KF104" s="40"/>
      <c r="KG104" s="40"/>
      <c r="KH104" s="40"/>
      <c r="KI104" s="40"/>
      <c r="KJ104" s="40"/>
      <c r="KK104" s="40"/>
      <c r="KL104" s="40"/>
      <c r="KM104" s="40"/>
      <c r="KN104" s="40"/>
      <c r="KO104" s="40"/>
      <c r="KP104" s="40"/>
      <c r="KQ104" s="40"/>
      <c r="KR104" s="40"/>
      <c r="KS104" s="40"/>
      <c r="KT104" s="40"/>
      <c r="KU104" s="40"/>
      <c r="KV104" s="40"/>
      <c r="KW104" s="40"/>
      <c r="KX104" s="40"/>
      <c r="KY104" s="40"/>
      <c r="KZ104" s="40"/>
      <c r="LA104" s="40"/>
      <c r="LB104" s="40"/>
      <c r="LC104" s="40"/>
      <c r="LD104" s="40"/>
      <c r="LE104" s="40"/>
      <c r="LF104" s="40"/>
      <c r="LG104" s="40"/>
      <c r="LH104" s="40"/>
      <c r="LI104" s="40"/>
      <c r="LJ104" s="40"/>
      <c r="LK104" s="40"/>
      <c r="LL104" s="40"/>
      <c r="LM104" s="40"/>
      <c r="LN104" s="40"/>
      <c r="LO104" s="40"/>
      <c r="LP104" s="40"/>
      <c r="LQ104" s="40"/>
      <c r="LR104" s="40"/>
      <c r="LS104" s="40"/>
      <c r="LT104" s="40"/>
      <c r="LU104" s="40"/>
      <c r="LV104" s="40"/>
      <c r="LW104" s="40"/>
      <c r="LX104" s="40"/>
      <c r="LY104" s="40"/>
      <c r="LZ104" s="40"/>
      <c r="MA104" s="40"/>
      <c r="MB104" s="40"/>
      <c r="MC104" s="40"/>
      <c r="MD104" s="40"/>
      <c r="ME104" s="40"/>
      <c r="MF104" s="40"/>
      <c r="MG104" s="40"/>
      <c r="MH104" s="40"/>
      <c r="MI104" s="40"/>
      <c r="MJ104" s="40"/>
      <c r="MK104" s="40"/>
      <c r="ML104" s="40"/>
      <c r="MM104" s="40"/>
      <c r="MN104" s="40"/>
      <c r="MO104" s="40"/>
      <c r="MP104" s="40"/>
      <c r="MQ104" s="40"/>
      <c r="MR104" s="40"/>
      <c r="MS104" s="40"/>
      <c r="MT104" s="40"/>
      <c r="MU104" s="40"/>
      <c r="MV104" s="40"/>
      <c r="MW104" s="40"/>
      <c r="MX104" s="40"/>
      <c r="MY104" s="40"/>
      <c r="MZ104" s="40"/>
      <c r="NA104" s="40"/>
      <c r="NB104" s="40"/>
      <c r="NC104" s="40"/>
      <c r="ND104" s="40"/>
      <c r="NE104" s="40"/>
      <c r="NF104" s="40"/>
      <c r="NG104" s="40"/>
      <c r="NH104" s="40"/>
      <c r="NI104" s="40"/>
      <c r="NJ104" s="40"/>
      <c r="NK104" s="40"/>
      <c r="NL104" s="40"/>
      <c r="NM104" s="40"/>
      <c r="NN104" s="40"/>
      <c r="NO104" s="40"/>
      <c r="NP104" s="40"/>
      <c r="NQ104" s="40"/>
      <c r="NR104" s="40"/>
      <c r="NS104" s="40"/>
      <c r="NT104" s="40"/>
      <c r="NU104" s="40"/>
      <c r="NV104" s="40"/>
      <c r="NW104" s="40"/>
      <c r="NX104" s="40"/>
      <c r="NY104" s="40"/>
      <c r="NZ104" s="40"/>
      <c r="OA104" s="40"/>
      <c r="OB104" s="40"/>
      <c r="OC104" s="40"/>
      <c r="OD104" s="40"/>
      <c r="OE104" s="40"/>
      <c r="OF104" s="40"/>
      <c r="OG104" s="40"/>
      <c r="OH104" s="40"/>
      <c r="OI104" s="40"/>
      <c r="OJ104" s="40"/>
      <c r="OK104" s="40"/>
      <c r="OL104" s="40"/>
      <c r="OM104" s="40"/>
      <c r="ON104" s="40"/>
      <c r="OO104" s="40"/>
      <c r="OP104" s="40"/>
      <c r="OQ104" s="40"/>
      <c r="OR104" s="40"/>
      <c r="OS104" s="40"/>
      <c r="OT104" s="40"/>
      <c r="OU104" s="40"/>
      <c r="OV104" s="40"/>
      <c r="OW104" s="40"/>
      <c r="OX104" s="40"/>
      <c r="OY104" s="40"/>
      <c r="OZ104" s="40"/>
      <c r="PA104" s="40"/>
      <c r="PB104" s="40"/>
      <c r="PC104" s="40"/>
      <c r="PD104" s="40"/>
      <c r="PE104" s="40"/>
      <c r="PF104" s="40"/>
      <c r="PG104" s="40"/>
      <c r="PH104" s="40"/>
      <c r="PI104" s="40"/>
      <c r="PJ104" s="40"/>
      <c r="PK104" s="40"/>
      <c r="PL104" s="40"/>
      <c r="PM104" s="40"/>
      <c r="PN104" s="40"/>
      <c r="PO104" s="40"/>
      <c r="PP104" s="40"/>
      <c r="PQ104" s="40"/>
      <c r="PR104" s="40"/>
      <c r="PS104" s="40"/>
      <c r="PT104" s="40"/>
      <c r="PU104" s="40"/>
      <c r="PV104" s="40"/>
      <c r="PW104" s="40"/>
      <c r="PX104" s="40"/>
      <c r="PY104" s="40"/>
      <c r="PZ104" s="40"/>
      <c r="QA104" s="40"/>
      <c r="QB104" s="40"/>
      <c r="QC104" s="40"/>
      <c r="QD104" s="40"/>
      <c r="QE104" s="40"/>
      <c r="QF104" s="40"/>
      <c r="QG104" s="40"/>
      <c r="QH104" s="40"/>
      <c r="QI104" s="40"/>
      <c r="QJ104" s="40"/>
      <c r="QK104" s="40"/>
      <c r="QL104" s="40"/>
      <c r="QM104" s="40"/>
      <c r="QN104" s="40"/>
      <c r="QO104" s="40"/>
      <c r="QP104" s="40"/>
      <c r="QQ104" s="40"/>
      <c r="QR104" s="40"/>
      <c r="QS104" s="40"/>
      <c r="QT104" s="40"/>
      <c r="QU104" s="40"/>
      <c r="QV104" s="40"/>
      <c r="QW104" s="40"/>
      <c r="QX104" s="40"/>
      <c r="QY104" s="40"/>
      <c r="QZ104" s="40"/>
      <c r="RA104" s="40"/>
      <c r="RB104" s="40"/>
      <c r="RC104" s="40"/>
      <c r="RD104" s="40"/>
      <c r="RE104" s="40"/>
      <c r="RF104" s="40"/>
      <c r="RG104" s="40"/>
      <c r="RH104" s="40"/>
      <c r="RI104" s="40"/>
      <c r="RJ104" s="40"/>
      <c r="RK104" s="40"/>
      <c r="RL104" s="40"/>
      <c r="RM104" s="40"/>
      <c r="RN104" s="40"/>
      <c r="RO104" s="40"/>
      <c r="RP104" s="40"/>
      <c r="RQ104" s="40"/>
      <c r="RR104" s="40"/>
      <c r="RS104" s="40"/>
      <c r="RT104" s="40"/>
      <c r="RU104" s="40"/>
      <c r="RV104" s="40"/>
      <c r="RW104" s="40"/>
      <c r="RX104" s="40"/>
      <c r="RY104" s="40"/>
      <c r="RZ104" s="40"/>
      <c r="SA104" s="40"/>
      <c r="SB104" s="40"/>
      <c r="SC104" s="40"/>
      <c r="SD104" s="40"/>
      <c r="SE104" s="40"/>
      <c r="SF104" s="40"/>
      <c r="SG104" s="40"/>
      <c r="SH104" s="40"/>
      <c r="SI104" s="40"/>
      <c r="SJ104" s="40"/>
      <c r="SK104" s="40"/>
      <c r="SL104" s="40"/>
      <c r="SM104" s="40"/>
      <c r="SN104" s="40"/>
      <c r="SO104" s="40"/>
      <c r="SP104" s="40"/>
      <c r="SQ104" s="40"/>
      <c r="SR104" s="40"/>
      <c r="SS104" s="40"/>
      <c r="ST104" s="40"/>
      <c r="SU104" s="40"/>
      <c r="SV104" s="40"/>
      <c r="SW104" s="40"/>
      <c r="SX104" s="40"/>
      <c r="SY104" s="40"/>
      <c r="SZ104" s="40"/>
      <c r="TA104" s="40"/>
      <c r="TB104" s="40"/>
      <c r="TC104" s="40"/>
      <c r="TD104" s="40"/>
      <c r="TE104" s="40"/>
      <c r="TF104" s="40"/>
      <c r="TG104" s="40"/>
      <c r="TH104" s="40"/>
      <c r="TI104" s="40"/>
      <c r="TJ104" s="40"/>
      <c r="TK104" s="40"/>
      <c r="TL104" s="40"/>
      <c r="TM104" s="40"/>
      <c r="TN104" s="40"/>
      <c r="TO104" s="40"/>
      <c r="TP104" s="40"/>
      <c r="TQ104" s="40"/>
      <c r="TR104" s="40"/>
      <c r="TS104" s="40"/>
      <c r="TT104" s="40"/>
      <c r="TU104" s="40"/>
      <c r="TV104" s="40"/>
      <c r="TW104" s="40"/>
      <c r="TX104" s="40"/>
      <c r="TY104" s="40"/>
      <c r="TZ104" s="40"/>
      <c r="UA104" s="40"/>
      <c r="UB104" s="40"/>
      <c r="UC104" s="40"/>
      <c r="UD104" s="40"/>
      <c r="UE104" s="40"/>
      <c r="UF104" s="40"/>
      <c r="UG104" s="40"/>
      <c r="UH104" s="40"/>
      <c r="UI104" s="40"/>
      <c r="UJ104" s="40"/>
      <c r="UK104" s="40"/>
      <c r="UL104" s="40"/>
      <c r="UM104" s="40"/>
      <c r="UN104" s="40"/>
      <c r="UO104" s="40"/>
      <c r="UP104" s="40"/>
      <c r="UQ104" s="40"/>
      <c r="UR104" s="40"/>
      <c r="US104" s="40"/>
      <c r="UT104" s="40"/>
      <c r="UU104" s="40"/>
      <c r="UV104" s="40"/>
      <c r="UW104" s="40"/>
      <c r="UX104" s="40"/>
      <c r="UY104" s="40"/>
      <c r="UZ104" s="40"/>
      <c r="VA104" s="40"/>
      <c r="VB104" s="40"/>
      <c r="VC104" s="40"/>
      <c r="VD104" s="40"/>
      <c r="VE104" s="40"/>
      <c r="VF104" s="40"/>
      <c r="VG104" s="40"/>
      <c r="VH104" s="40"/>
      <c r="VI104" s="40"/>
      <c r="VJ104" s="40"/>
      <c r="VK104" s="40"/>
      <c r="VL104" s="40"/>
      <c r="VM104" s="40"/>
      <c r="VN104" s="40"/>
      <c r="VO104" s="40"/>
      <c r="VP104" s="40"/>
      <c r="VQ104" s="40"/>
      <c r="VR104" s="40"/>
      <c r="VS104" s="40"/>
      <c r="VT104" s="40"/>
      <c r="VU104" s="40"/>
      <c r="VV104" s="40"/>
      <c r="VW104" s="40"/>
      <c r="VX104" s="40"/>
      <c r="VY104" s="40"/>
      <c r="VZ104" s="40"/>
      <c r="WA104" s="40"/>
      <c r="WB104" s="40"/>
      <c r="WC104" s="40"/>
      <c r="WD104" s="40"/>
      <c r="WE104" s="40"/>
      <c r="WF104" s="40"/>
      <c r="WG104" s="40"/>
      <c r="WH104" s="40"/>
      <c r="WI104" s="40"/>
      <c r="WJ104" s="40"/>
      <c r="WK104" s="40"/>
      <c r="WL104" s="40"/>
      <c r="WM104" s="40"/>
      <c r="WN104" s="40"/>
      <c r="WO104" s="40"/>
      <c r="WP104" s="40"/>
      <c r="WQ104" s="40"/>
      <c r="WR104" s="40"/>
      <c r="WS104" s="40"/>
      <c r="WT104" s="40"/>
      <c r="WU104" s="40"/>
      <c r="WV104" s="40"/>
      <c r="WW104" s="40"/>
      <c r="WX104" s="40"/>
      <c r="WY104" s="40"/>
      <c r="WZ104" s="40"/>
      <c r="XA104" s="40"/>
      <c r="XB104" s="40"/>
      <c r="XC104" s="40"/>
      <c r="XD104" s="40"/>
      <c r="XE104" s="40"/>
      <c r="XF104" s="40"/>
      <c r="XG104" s="40"/>
      <c r="XH104" s="40"/>
      <c r="XI104" s="40"/>
      <c r="XJ104" s="40"/>
      <c r="XK104" s="40"/>
      <c r="XL104" s="40"/>
      <c r="XM104" s="40"/>
      <c r="XN104" s="40"/>
      <c r="XO104" s="40"/>
      <c r="XP104" s="40"/>
      <c r="XQ104" s="40"/>
      <c r="XR104" s="40"/>
      <c r="XS104" s="40"/>
      <c r="XT104" s="40"/>
      <c r="XU104" s="40"/>
      <c r="XV104" s="40"/>
      <c r="XW104" s="40"/>
      <c r="XX104" s="40"/>
      <c r="XY104" s="40"/>
      <c r="XZ104" s="40"/>
      <c r="YA104" s="40"/>
      <c r="YB104" s="40"/>
      <c r="YC104" s="40"/>
      <c r="YD104" s="40"/>
      <c r="YE104" s="40"/>
      <c r="YF104" s="40"/>
      <c r="YG104" s="40"/>
      <c r="YH104" s="40"/>
      <c r="YI104" s="40"/>
      <c r="YJ104" s="40"/>
      <c r="YK104" s="40"/>
      <c r="YL104" s="40"/>
      <c r="YM104" s="40"/>
      <c r="YN104" s="40"/>
      <c r="YO104" s="40"/>
      <c r="YP104" s="40"/>
      <c r="YQ104" s="40"/>
      <c r="YR104" s="40"/>
      <c r="YS104" s="40"/>
      <c r="YT104" s="40"/>
      <c r="YU104" s="40"/>
      <c r="YV104" s="40"/>
      <c r="YW104" s="40"/>
      <c r="YX104" s="40"/>
      <c r="YY104" s="40"/>
      <c r="YZ104" s="40"/>
      <c r="ZA104" s="40"/>
      <c r="ZB104" s="40"/>
      <c r="ZC104" s="40"/>
      <c r="ZD104" s="40"/>
      <c r="ZE104" s="40"/>
      <c r="ZF104" s="40"/>
      <c r="ZG104" s="40"/>
      <c r="ZH104" s="40"/>
      <c r="ZI104" s="40"/>
      <c r="ZJ104" s="40"/>
      <c r="ZK104" s="40"/>
      <c r="ZL104" s="40"/>
      <c r="ZM104" s="40"/>
      <c r="ZN104" s="40"/>
      <c r="ZO104" s="40"/>
      <c r="ZP104" s="40"/>
      <c r="ZQ104" s="40"/>
      <c r="ZR104" s="40"/>
      <c r="ZS104" s="40"/>
      <c r="ZT104" s="40"/>
      <c r="ZU104" s="40"/>
      <c r="ZV104" s="40"/>
      <c r="ZW104" s="40"/>
      <c r="ZX104" s="40"/>
      <c r="ZY104" s="40"/>
      <c r="ZZ104" s="40"/>
      <c r="AAA104" s="40"/>
      <c r="AAB104" s="40"/>
      <c r="AAC104" s="40"/>
      <c r="AAD104" s="40"/>
      <c r="AAE104" s="40"/>
      <c r="AAF104" s="40"/>
      <c r="AAG104" s="40"/>
      <c r="AAH104" s="40"/>
      <c r="AAI104" s="40"/>
      <c r="AAJ104" s="40"/>
      <c r="AAK104" s="40"/>
      <c r="AAL104" s="40"/>
      <c r="AAM104" s="40"/>
      <c r="AAN104" s="40"/>
      <c r="AAO104" s="40"/>
      <c r="AAP104" s="40"/>
      <c r="AAQ104" s="40"/>
      <c r="AAR104" s="40"/>
      <c r="AAS104" s="40"/>
      <c r="AAT104" s="40"/>
      <c r="AAU104" s="40"/>
      <c r="AAV104" s="40"/>
      <c r="AAW104" s="40"/>
      <c r="AAX104" s="40"/>
      <c r="AAY104" s="40"/>
      <c r="AAZ104" s="40"/>
      <c r="ABA104" s="40"/>
      <c r="ABB104" s="40"/>
      <c r="ABC104" s="40"/>
      <c r="ABD104" s="40"/>
      <c r="ABE104" s="40"/>
      <c r="ABF104" s="40"/>
      <c r="ABG104" s="40"/>
      <c r="ABH104" s="40"/>
      <c r="ABI104" s="40"/>
      <c r="ABJ104" s="40"/>
      <c r="ABK104" s="40"/>
      <c r="ABL104" s="40"/>
      <c r="ABM104" s="40"/>
      <c r="ABN104" s="40"/>
      <c r="ABO104" s="40"/>
      <c r="ABP104" s="40"/>
      <c r="ABQ104" s="40"/>
      <c r="ABR104" s="40"/>
      <c r="ABS104" s="40"/>
      <c r="ABT104" s="40"/>
      <c r="ABU104" s="40"/>
      <c r="ABV104" s="40"/>
      <c r="ABW104" s="40"/>
      <c r="ABX104" s="40"/>
      <c r="ABY104" s="40"/>
      <c r="ABZ104" s="40"/>
      <c r="ACA104" s="40"/>
      <c r="ACB104" s="40"/>
      <c r="ACC104" s="40"/>
      <c r="ACD104" s="40"/>
      <c r="ACE104" s="40"/>
      <c r="ACF104" s="40"/>
      <c r="ACG104" s="40"/>
      <c r="ACH104" s="40"/>
      <c r="ACI104" s="40"/>
      <c r="ACJ104" s="40"/>
      <c r="ACK104" s="40"/>
      <c r="ACL104" s="40"/>
      <c r="ACM104" s="40"/>
      <c r="ACN104" s="40"/>
      <c r="ACO104" s="40"/>
      <c r="ACP104" s="40"/>
      <c r="ACQ104" s="40"/>
      <c r="ACR104" s="40"/>
      <c r="ACS104" s="40"/>
      <c r="ACT104" s="40"/>
      <c r="ACU104" s="40"/>
      <c r="ACV104" s="40"/>
      <c r="ACW104" s="40"/>
      <c r="ACX104" s="40"/>
      <c r="ACY104" s="40"/>
      <c r="ACZ104" s="40"/>
      <c r="ADA104" s="40"/>
      <c r="ADB104" s="40"/>
      <c r="ADC104" s="40"/>
      <c r="ADD104" s="40"/>
      <c r="ADE104" s="40"/>
      <c r="ADF104" s="40"/>
      <c r="ADG104" s="40"/>
      <c r="ADH104" s="40"/>
      <c r="ADI104" s="40"/>
      <c r="ADJ104" s="40"/>
      <c r="ADK104" s="40"/>
      <c r="ADL104" s="40"/>
      <c r="ADM104" s="40"/>
      <c r="ADN104" s="40"/>
      <c r="ADO104" s="40"/>
      <c r="ADP104" s="40"/>
      <c r="ADQ104" s="40"/>
      <c r="ADR104" s="40"/>
      <c r="ADS104" s="40"/>
      <c r="ADT104" s="40"/>
      <c r="ADU104" s="40"/>
      <c r="ADV104" s="40"/>
      <c r="ADW104" s="40"/>
      <c r="ADX104" s="40"/>
      <c r="ADY104" s="40"/>
      <c r="ADZ104" s="40"/>
      <c r="AEA104" s="40"/>
      <c r="AEB104" s="40"/>
      <c r="AEC104" s="40"/>
      <c r="AED104" s="40"/>
      <c r="AEE104" s="40"/>
      <c r="AEF104" s="40"/>
      <c r="AEG104" s="40"/>
      <c r="AEH104" s="40"/>
      <c r="AEI104" s="40"/>
      <c r="AEJ104" s="40"/>
      <c r="AEK104" s="40"/>
      <c r="AEL104" s="40"/>
      <c r="AEM104" s="40"/>
      <c r="AEN104" s="40"/>
      <c r="AEO104" s="40"/>
      <c r="AEP104" s="40"/>
      <c r="AEQ104" s="40"/>
      <c r="AER104" s="40"/>
      <c r="AES104" s="40"/>
      <c r="AET104" s="40"/>
      <c r="AEU104" s="40"/>
      <c r="AEV104" s="40"/>
      <c r="AEW104" s="40"/>
      <c r="AEX104" s="40"/>
      <c r="AEY104" s="40"/>
      <c r="AEZ104" s="40"/>
      <c r="AFA104" s="40"/>
      <c r="AFB104" s="40"/>
      <c r="AFC104" s="40"/>
      <c r="AFD104" s="40"/>
      <c r="AFE104" s="40"/>
      <c r="AFF104" s="40"/>
      <c r="AFG104" s="40"/>
      <c r="AFH104" s="40"/>
      <c r="AFI104" s="40"/>
      <c r="AFJ104" s="40"/>
      <c r="AFK104" s="40"/>
      <c r="AFL104" s="40"/>
      <c r="AFM104" s="40"/>
      <c r="AFN104" s="40"/>
      <c r="AFO104" s="40"/>
      <c r="AFP104" s="40"/>
      <c r="AFQ104" s="40"/>
      <c r="AFR104" s="40"/>
      <c r="AFS104" s="40"/>
      <c r="AFT104" s="40"/>
      <c r="AFU104" s="40"/>
      <c r="AFV104" s="40"/>
      <c r="AFW104" s="40"/>
      <c r="AFX104" s="40"/>
      <c r="AFY104" s="40"/>
      <c r="AFZ104" s="40"/>
      <c r="AGA104" s="40"/>
      <c r="AGB104" s="40"/>
      <c r="AGC104" s="40"/>
      <c r="AGD104" s="40"/>
      <c r="AGE104" s="40"/>
      <c r="AGF104" s="40"/>
      <c r="AGG104" s="40"/>
      <c r="AGH104" s="40"/>
      <c r="AGI104" s="40"/>
      <c r="AGJ104" s="40"/>
      <c r="AGK104" s="40"/>
      <c r="AGL104" s="40"/>
      <c r="AGM104" s="40"/>
      <c r="AGN104" s="40"/>
      <c r="AGO104" s="40"/>
      <c r="AGP104" s="40"/>
      <c r="AGQ104" s="40"/>
      <c r="AGR104" s="40"/>
      <c r="AGS104" s="40"/>
      <c r="AGT104" s="40"/>
      <c r="AGU104" s="40"/>
      <c r="AGV104" s="40"/>
      <c r="AGW104" s="40"/>
      <c r="AGX104" s="40"/>
      <c r="AGY104" s="40"/>
      <c r="AGZ104" s="40"/>
      <c r="AHA104" s="40"/>
      <c r="AHB104" s="40"/>
      <c r="AHC104" s="40"/>
      <c r="AHD104" s="40"/>
      <c r="AHE104" s="40"/>
      <c r="AHF104" s="40"/>
      <c r="AHG104" s="40"/>
      <c r="AHH104" s="40"/>
      <c r="AHI104" s="40"/>
      <c r="AHJ104" s="40"/>
      <c r="AHK104" s="40"/>
      <c r="AHL104" s="40"/>
      <c r="AHM104" s="40"/>
      <c r="AHN104" s="40"/>
      <c r="AHO104" s="40"/>
      <c r="AHP104" s="40"/>
      <c r="AHQ104" s="40"/>
      <c r="AHR104" s="40"/>
      <c r="AHS104" s="40"/>
      <c r="AHT104" s="40"/>
      <c r="AHU104" s="40"/>
      <c r="AHV104" s="40"/>
      <c r="AHW104" s="40"/>
      <c r="AHX104" s="40"/>
      <c r="AHY104" s="40"/>
      <c r="AHZ104" s="40"/>
      <c r="AIA104" s="40"/>
      <c r="AIB104" s="40"/>
      <c r="AIC104" s="40"/>
      <c r="AID104" s="40"/>
      <c r="AIE104" s="40"/>
      <c r="AIF104" s="40"/>
      <c r="AIG104" s="40"/>
      <c r="AIH104" s="40"/>
      <c r="AII104" s="40"/>
      <c r="AIJ104" s="40"/>
      <c r="AIK104" s="40"/>
      <c r="AIL104" s="40"/>
      <c r="AIM104" s="40"/>
      <c r="AIN104" s="40"/>
      <c r="AIO104" s="40"/>
      <c r="AIP104" s="40"/>
      <c r="AIQ104" s="40"/>
      <c r="AIR104" s="40"/>
      <c r="AIS104" s="40"/>
      <c r="AIT104" s="40"/>
      <c r="AIU104" s="40"/>
      <c r="AIV104" s="40"/>
      <c r="AIW104" s="40"/>
      <c r="AIX104" s="40"/>
      <c r="AIY104" s="40"/>
      <c r="AIZ104" s="40"/>
      <c r="AJA104" s="40"/>
      <c r="AJB104" s="40"/>
      <c r="AJC104" s="40"/>
      <c r="AJD104" s="40"/>
      <c r="AJE104" s="40"/>
      <c r="AJF104" s="40"/>
      <c r="AJG104" s="40"/>
      <c r="AJH104" s="40"/>
      <c r="AJI104" s="40"/>
      <c r="AJJ104" s="40"/>
      <c r="AJK104" s="40"/>
      <c r="AJL104" s="40"/>
      <c r="AJM104" s="40"/>
      <c r="AJN104" s="40"/>
      <c r="AJO104" s="40"/>
      <c r="AJP104" s="40"/>
      <c r="AJQ104" s="40"/>
      <c r="AJR104" s="40"/>
      <c r="AJS104" s="40"/>
      <c r="AJT104" s="40"/>
      <c r="AJU104" s="40"/>
      <c r="AJV104" s="40"/>
      <c r="AJW104" s="40"/>
      <c r="AJX104" s="40"/>
      <c r="AJY104" s="40"/>
      <c r="AJZ104" s="40"/>
      <c r="AKA104" s="40"/>
      <c r="AKB104" s="40"/>
      <c r="AKC104" s="40"/>
      <c r="AKD104" s="40"/>
      <c r="AKE104" s="40"/>
      <c r="AKF104" s="40"/>
      <c r="AKG104" s="40"/>
      <c r="AKH104" s="40"/>
      <c r="AKI104" s="40"/>
      <c r="AKJ104" s="40"/>
      <c r="AKK104" s="40"/>
      <c r="AKL104" s="40"/>
      <c r="AKM104" s="40"/>
      <c r="AKN104" s="40"/>
      <c r="AKO104" s="40"/>
      <c r="AKP104" s="40"/>
      <c r="AKQ104" s="40"/>
      <c r="AKR104" s="40"/>
      <c r="AKS104" s="40"/>
      <c r="AKT104" s="40"/>
      <c r="AKU104" s="40"/>
      <c r="AKV104" s="40"/>
      <c r="AKW104" s="40"/>
      <c r="AKX104" s="40"/>
      <c r="AKY104" s="40"/>
      <c r="AKZ104" s="40"/>
      <c r="ALA104" s="40"/>
      <c r="ALB104" s="40"/>
      <c r="ALC104" s="40"/>
      <c r="ALD104" s="40"/>
      <c r="ALE104" s="40"/>
      <c r="ALF104" s="40"/>
      <c r="ALG104" s="40"/>
      <c r="ALH104" s="40"/>
      <c r="ALI104" s="40"/>
      <c r="ALJ104" s="40"/>
      <c r="ALK104" s="40"/>
      <c r="ALL104" s="40"/>
      <c r="ALM104" s="40"/>
      <c r="ALN104" s="40"/>
      <c r="ALO104" s="40"/>
      <c r="ALP104" s="40"/>
      <c r="ALQ104" s="40"/>
      <c r="ALR104" s="40"/>
      <c r="ALS104" s="40"/>
      <c r="ALT104" s="40"/>
      <c r="ALU104" s="40"/>
      <c r="ALV104" s="40"/>
      <c r="ALW104" s="40"/>
      <c r="ALX104" s="40"/>
      <c r="ALY104" s="40"/>
      <c r="ALZ104" s="40"/>
      <c r="AMA104" s="40"/>
      <c r="AMB104" s="40"/>
      <c r="AMC104" s="40"/>
      <c r="AMD104" s="40"/>
      <c r="AME104" s="40"/>
      <c r="AMF104" s="40"/>
      <c r="AMG104" s="40"/>
      <c r="AMH104" s="40"/>
      <c r="AMI104" s="40"/>
      <c r="AMJ104" s="40"/>
      <c r="AMK104" s="40"/>
      <c r="AML104" s="40"/>
      <c r="AMM104" s="40"/>
      <c r="AMN104" s="40"/>
      <c r="AMO104" s="40"/>
      <c r="AMP104" s="40"/>
      <c r="AMQ104" s="40"/>
      <c r="AMR104" s="40"/>
      <c r="AMS104" s="40"/>
      <c r="AMT104" s="40"/>
      <c r="AMU104" s="40"/>
      <c r="AMV104" s="40"/>
      <c r="AMW104" s="40"/>
      <c r="AMX104" s="40"/>
      <c r="AMY104" s="40"/>
      <c r="AMZ104" s="40"/>
      <c r="ANA104" s="40"/>
      <c r="ANB104" s="40"/>
      <c r="ANC104" s="40"/>
      <c r="AND104" s="40"/>
      <c r="ANE104" s="40"/>
      <c r="ANF104" s="40"/>
      <c r="ANG104" s="40"/>
      <c r="ANH104" s="40"/>
      <c r="ANI104" s="40"/>
      <c r="ANJ104" s="40"/>
      <c r="ANK104" s="40"/>
      <c r="ANL104" s="40"/>
      <c r="ANM104" s="40"/>
      <c r="ANN104" s="40"/>
      <c r="ANO104" s="40"/>
      <c r="ANP104" s="40"/>
      <c r="ANQ104" s="40"/>
      <c r="ANR104" s="40"/>
      <c r="ANS104" s="40"/>
      <c r="ANT104" s="40"/>
      <c r="ANU104" s="40"/>
      <c r="ANV104" s="40"/>
      <c r="ANW104" s="40"/>
      <c r="ANX104" s="40"/>
      <c r="ANY104" s="40"/>
      <c r="ANZ104" s="40"/>
      <c r="AOA104" s="40"/>
      <c r="AOB104" s="40"/>
      <c r="AOC104" s="40"/>
      <c r="AOD104" s="40"/>
      <c r="AOE104" s="40"/>
      <c r="AOF104" s="40"/>
      <c r="AOG104" s="40"/>
      <c r="AOH104" s="40"/>
      <c r="AOI104" s="40"/>
      <c r="AOJ104" s="40"/>
      <c r="AOK104" s="40"/>
      <c r="AOL104" s="40"/>
      <c r="AOM104" s="40"/>
      <c r="AON104" s="40"/>
      <c r="AOO104" s="40"/>
      <c r="AOP104" s="40"/>
      <c r="AOQ104" s="40"/>
      <c r="AOR104" s="40"/>
      <c r="AOS104" s="40"/>
      <c r="AOT104" s="40"/>
      <c r="AOU104" s="40"/>
      <c r="AOV104" s="40"/>
      <c r="AOW104" s="40"/>
      <c r="AOX104" s="40"/>
      <c r="AOY104" s="40"/>
      <c r="AOZ104" s="40"/>
      <c r="APA104" s="40"/>
      <c r="APB104" s="40"/>
      <c r="APC104" s="40"/>
      <c r="APD104" s="40"/>
      <c r="APE104" s="40"/>
      <c r="APF104" s="40"/>
      <c r="APG104" s="40"/>
      <c r="APH104" s="40"/>
      <c r="API104" s="40"/>
      <c r="APJ104" s="40"/>
      <c r="APK104" s="40"/>
      <c r="APL104" s="40"/>
      <c r="APM104" s="40"/>
      <c r="APN104" s="40"/>
      <c r="APO104" s="40"/>
      <c r="APP104" s="40"/>
      <c r="APQ104" s="40"/>
      <c r="APR104" s="40"/>
      <c r="APS104" s="40"/>
      <c r="APT104" s="40"/>
      <c r="APU104" s="40"/>
      <c r="APV104" s="40"/>
      <c r="APW104" s="40"/>
      <c r="APX104" s="40"/>
      <c r="APY104" s="40"/>
      <c r="APZ104" s="40"/>
      <c r="AQA104" s="40"/>
      <c r="AQB104" s="40"/>
      <c r="AQC104" s="40"/>
      <c r="AQD104" s="40"/>
      <c r="AQE104" s="40"/>
      <c r="AQF104" s="40"/>
      <c r="AQG104" s="40"/>
      <c r="AQH104" s="40"/>
      <c r="AQI104" s="40"/>
      <c r="AQJ104" s="40"/>
      <c r="AQK104" s="40"/>
      <c r="AQL104" s="40"/>
      <c r="AQM104" s="40"/>
      <c r="AQN104" s="40"/>
      <c r="AQO104" s="40"/>
      <c r="AQP104" s="40"/>
      <c r="AQQ104" s="40"/>
      <c r="AQR104" s="40"/>
      <c r="AQS104" s="40"/>
      <c r="AQT104" s="40"/>
      <c r="AQU104" s="40"/>
      <c r="AQV104" s="40"/>
      <c r="AQW104" s="40"/>
      <c r="AQX104" s="40"/>
      <c r="AQY104" s="40"/>
      <c r="AQZ104" s="40"/>
      <c r="ARA104" s="40"/>
      <c r="ARB104" s="40"/>
      <c r="ARC104" s="40"/>
      <c r="ARD104" s="40"/>
      <c r="ARE104" s="40"/>
      <c r="ARF104" s="40"/>
      <c r="ARG104" s="40"/>
      <c r="ARH104" s="40"/>
      <c r="ARI104" s="40"/>
      <c r="ARJ104" s="40"/>
      <c r="ARK104" s="40"/>
      <c r="ARL104" s="40"/>
      <c r="ARM104" s="40"/>
      <c r="ARN104" s="40"/>
      <c r="ARO104" s="40"/>
      <c r="ARP104" s="40"/>
      <c r="ARQ104" s="40"/>
      <c r="ARR104" s="40"/>
      <c r="ARS104" s="40"/>
      <c r="ART104" s="40"/>
      <c r="ARU104" s="40"/>
      <c r="ARV104" s="40"/>
      <c r="ARW104" s="40"/>
      <c r="ARX104" s="40"/>
      <c r="ARY104" s="40"/>
      <c r="ARZ104" s="40"/>
      <c r="ASA104" s="40"/>
      <c r="ASB104" s="40"/>
      <c r="ASC104" s="40"/>
      <c r="ASD104" s="40"/>
      <c r="ASE104" s="40"/>
      <c r="ASF104" s="40"/>
      <c r="ASG104" s="40"/>
      <c r="ASH104" s="40"/>
      <c r="ASI104" s="40"/>
      <c r="ASJ104" s="40"/>
      <c r="ASK104" s="40"/>
      <c r="ASL104" s="40"/>
      <c r="ASM104" s="40"/>
      <c r="ASN104" s="40"/>
      <c r="ASO104" s="40"/>
      <c r="ASP104" s="40"/>
      <c r="ASQ104" s="40"/>
      <c r="ASR104" s="40"/>
      <c r="ASS104" s="40"/>
      <c r="AST104" s="40"/>
      <c r="ASU104" s="40"/>
      <c r="ASV104" s="40"/>
      <c r="ASW104" s="40"/>
      <c r="ASX104" s="40"/>
      <c r="ASY104" s="40"/>
      <c r="ASZ104" s="40"/>
      <c r="ATA104" s="40"/>
      <c r="ATB104" s="40"/>
      <c r="ATC104" s="40"/>
      <c r="ATD104" s="40"/>
      <c r="ATE104" s="40"/>
      <c r="ATF104" s="40"/>
      <c r="ATG104" s="40"/>
      <c r="ATH104" s="40"/>
      <c r="ATI104" s="40"/>
      <c r="ATJ104" s="40"/>
      <c r="ATK104" s="40"/>
      <c r="ATL104" s="40"/>
      <c r="ATM104" s="40"/>
      <c r="ATN104" s="40"/>
      <c r="ATO104" s="40"/>
      <c r="ATP104" s="40"/>
      <c r="ATQ104" s="40"/>
      <c r="ATR104" s="40"/>
      <c r="ATS104" s="40"/>
      <c r="ATT104" s="40"/>
      <c r="ATU104" s="40"/>
      <c r="ATV104" s="40"/>
      <c r="ATW104" s="40"/>
      <c r="ATX104" s="40"/>
      <c r="ATY104" s="40"/>
      <c r="ATZ104" s="40"/>
      <c r="AUA104" s="40"/>
      <c r="AUB104" s="40"/>
      <c r="AUC104" s="40"/>
      <c r="AUD104" s="40"/>
      <c r="AUE104" s="40"/>
      <c r="AUF104" s="40"/>
      <c r="AUG104" s="40"/>
      <c r="AUH104" s="40"/>
      <c r="AUI104" s="40"/>
      <c r="AUJ104" s="40"/>
      <c r="AUK104" s="40"/>
      <c r="AUL104" s="40"/>
      <c r="AUM104" s="40"/>
      <c r="AUN104" s="40"/>
      <c r="AUO104" s="40"/>
      <c r="AUP104" s="40"/>
      <c r="AUQ104" s="40"/>
      <c r="AUR104" s="40"/>
      <c r="AUS104" s="40"/>
      <c r="AUT104" s="40"/>
      <c r="AUU104" s="40"/>
      <c r="AUV104" s="40"/>
      <c r="AUW104" s="40"/>
      <c r="AUX104" s="40"/>
      <c r="AUY104" s="40"/>
      <c r="AUZ104" s="40"/>
      <c r="AVA104" s="40"/>
      <c r="AVB104" s="40"/>
      <c r="AVC104" s="40"/>
      <c r="AVD104" s="40"/>
      <c r="AVE104" s="40"/>
      <c r="AVF104" s="40"/>
      <c r="AVG104" s="40"/>
      <c r="AVH104" s="40"/>
      <c r="AVI104" s="40"/>
      <c r="AVJ104" s="40"/>
      <c r="AVK104" s="40"/>
      <c r="AVL104" s="40"/>
      <c r="AVM104" s="40"/>
      <c r="AVN104" s="40"/>
      <c r="AVO104" s="40"/>
      <c r="AVP104" s="40"/>
      <c r="AVQ104" s="40"/>
      <c r="AVR104" s="40"/>
      <c r="AVS104" s="40"/>
      <c r="AVT104" s="40"/>
      <c r="AVU104" s="40"/>
      <c r="AVV104" s="40"/>
      <c r="AVW104" s="40"/>
      <c r="AVX104" s="40"/>
      <c r="AVY104" s="40"/>
      <c r="AVZ104" s="40"/>
      <c r="AWA104" s="40"/>
      <c r="AWB104" s="40"/>
      <c r="AWC104" s="40"/>
      <c r="AWD104" s="40"/>
      <c r="AWE104" s="40"/>
      <c r="AWF104" s="40"/>
      <c r="AWG104" s="40"/>
      <c r="AWH104" s="40"/>
      <c r="AWI104" s="40"/>
      <c r="AWJ104" s="40"/>
      <c r="AWK104" s="40"/>
      <c r="AWL104" s="40"/>
      <c r="AWM104" s="40"/>
      <c r="AWN104" s="40"/>
      <c r="AWO104" s="40"/>
      <c r="AWP104" s="40"/>
      <c r="AWQ104" s="40"/>
      <c r="AWR104" s="40"/>
      <c r="AWS104" s="40"/>
      <c r="AWT104" s="40"/>
      <c r="AWU104" s="40"/>
      <c r="AWV104" s="40"/>
      <c r="AWW104" s="40"/>
      <c r="AWX104" s="40"/>
      <c r="AWY104" s="40"/>
      <c r="AWZ104" s="40"/>
      <c r="AXA104" s="40"/>
      <c r="AXB104" s="40"/>
      <c r="AXC104" s="40"/>
      <c r="AXD104" s="40"/>
      <c r="AXE104" s="40"/>
      <c r="AXF104" s="40"/>
      <c r="AXG104" s="40"/>
      <c r="AXH104" s="40"/>
      <c r="AXI104" s="40"/>
      <c r="AXJ104" s="40"/>
      <c r="AXK104" s="40"/>
      <c r="AXL104" s="40"/>
      <c r="AXM104" s="40"/>
      <c r="AXN104" s="40"/>
      <c r="AXO104" s="40"/>
      <c r="AXP104" s="40"/>
      <c r="AXQ104" s="40"/>
      <c r="AXR104" s="40"/>
      <c r="AXS104" s="40"/>
      <c r="AXT104" s="40"/>
      <c r="AXU104" s="40"/>
      <c r="AXV104" s="40"/>
      <c r="AXW104" s="40"/>
      <c r="AXX104" s="40"/>
      <c r="AXY104" s="40"/>
      <c r="AXZ104" s="40"/>
      <c r="AYA104" s="40"/>
      <c r="AYB104" s="40"/>
      <c r="AYC104" s="40"/>
      <c r="AYD104" s="40"/>
      <c r="AYE104" s="40"/>
      <c r="AYF104" s="40"/>
      <c r="AYG104" s="40"/>
      <c r="AYH104" s="40"/>
      <c r="AYI104" s="40"/>
      <c r="AYJ104" s="40"/>
      <c r="AYK104" s="40"/>
      <c r="AYL104" s="40"/>
      <c r="AYM104" s="40"/>
      <c r="AYN104" s="40"/>
      <c r="AYO104" s="40"/>
      <c r="AYP104" s="40"/>
      <c r="AYQ104" s="40"/>
      <c r="AYR104" s="40"/>
      <c r="AYS104" s="40"/>
      <c r="AYT104" s="40"/>
      <c r="AYU104" s="40"/>
      <c r="AYV104" s="40"/>
      <c r="AYW104" s="40"/>
      <c r="AYX104" s="40"/>
      <c r="AYY104" s="40"/>
      <c r="AYZ104" s="40"/>
      <c r="AZA104" s="40"/>
      <c r="AZB104" s="40"/>
      <c r="AZC104" s="40"/>
      <c r="AZD104" s="40"/>
      <c r="AZE104" s="40"/>
      <c r="AZF104" s="40"/>
      <c r="AZG104" s="40"/>
      <c r="AZH104" s="40"/>
      <c r="AZI104" s="40"/>
      <c r="AZJ104" s="40"/>
      <c r="AZK104" s="40"/>
      <c r="AZL104" s="40"/>
      <c r="AZM104" s="40"/>
      <c r="AZN104" s="40"/>
      <c r="AZO104" s="40"/>
      <c r="AZP104" s="40"/>
      <c r="AZQ104" s="40"/>
      <c r="AZR104" s="40"/>
      <c r="AZS104" s="40"/>
      <c r="AZT104" s="40"/>
      <c r="AZU104" s="40"/>
      <c r="AZV104" s="40"/>
      <c r="AZW104" s="40"/>
      <c r="AZX104" s="40"/>
      <c r="AZY104" s="40"/>
      <c r="AZZ104" s="40"/>
      <c r="BAA104" s="40"/>
      <c r="BAB104" s="40"/>
      <c r="BAC104" s="40"/>
      <c r="BAD104" s="40"/>
      <c r="BAE104" s="40"/>
      <c r="BAF104" s="40"/>
      <c r="BAG104" s="40"/>
      <c r="BAH104" s="40"/>
      <c r="BAI104" s="40"/>
      <c r="BAJ104" s="40"/>
      <c r="BAK104" s="40"/>
      <c r="BAL104" s="40"/>
      <c r="BAM104" s="40"/>
      <c r="BAN104" s="40"/>
      <c r="BAO104" s="40"/>
      <c r="BAP104" s="40"/>
      <c r="BAQ104" s="40"/>
      <c r="BAR104" s="40"/>
      <c r="BAS104" s="40"/>
      <c r="BAT104" s="40"/>
      <c r="BAU104" s="40"/>
      <c r="BAV104" s="40"/>
      <c r="BAW104" s="40"/>
      <c r="BAX104" s="40"/>
      <c r="BAY104" s="40"/>
      <c r="BAZ104" s="40"/>
      <c r="BBA104" s="40"/>
      <c r="BBB104" s="40"/>
      <c r="BBC104" s="40"/>
      <c r="BBD104" s="40"/>
      <c r="BBE104" s="40"/>
      <c r="BBF104" s="40"/>
      <c r="BBG104" s="40"/>
      <c r="BBH104" s="40"/>
      <c r="BBI104" s="40"/>
      <c r="BBJ104" s="40"/>
      <c r="BBK104" s="40"/>
      <c r="BBL104" s="40"/>
      <c r="BBM104" s="40"/>
      <c r="BBN104" s="40"/>
      <c r="BBO104" s="40"/>
      <c r="BBP104" s="40"/>
      <c r="BBQ104" s="40"/>
      <c r="BBR104" s="40"/>
      <c r="BBS104" s="40"/>
      <c r="BBT104" s="40"/>
      <c r="BBU104" s="40"/>
      <c r="BBV104" s="40"/>
      <c r="BBW104" s="40"/>
      <c r="BBX104" s="40"/>
      <c r="BBY104" s="40"/>
      <c r="BBZ104" s="40"/>
      <c r="BCA104" s="40"/>
      <c r="BCB104" s="40"/>
      <c r="BCC104" s="40"/>
      <c r="BCD104" s="40"/>
      <c r="BCE104" s="40"/>
      <c r="BCF104" s="40"/>
      <c r="BCG104" s="40"/>
      <c r="BCH104" s="40"/>
      <c r="BCI104" s="40"/>
      <c r="BCJ104" s="40"/>
      <c r="BCK104" s="40"/>
      <c r="BCL104" s="40"/>
      <c r="BCM104" s="40"/>
      <c r="BCN104" s="40"/>
      <c r="BCO104" s="40"/>
      <c r="BCP104" s="40"/>
      <c r="BCQ104" s="40"/>
      <c r="BCR104" s="40"/>
      <c r="BCS104" s="40"/>
      <c r="BCT104" s="40"/>
      <c r="BCU104" s="40"/>
      <c r="BCV104" s="40"/>
      <c r="BCW104" s="40"/>
      <c r="BCX104" s="40"/>
      <c r="BCY104" s="40"/>
      <c r="BCZ104" s="40"/>
      <c r="BDA104" s="40"/>
      <c r="BDB104" s="40"/>
      <c r="BDC104" s="40"/>
      <c r="BDD104" s="40"/>
      <c r="BDE104" s="40"/>
      <c r="BDF104" s="40"/>
      <c r="BDG104" s="40"/>
      <c r="BDH104" s="40"/>
      <c r="BDI104" s="40"/>
      <c r="BDJ104" s="40"/>
      <c r="BDK104" s="40"/>
      <c r="BDL104" s="40"/>
      <c r="BDM104" s="40"/>
      <c r="BDN104" s="40"/>
      <c r="BDO104" s="40"/>
      <c r="BDP104" s="40"/>
      <c r="BDQ104" s="40"/>
      <c r="BDR104" s="40"/>
      <c r="BDS104" s="40"/>
      <c r="BDT104" s="40"/>
      <c r="BDU104" s="40"/>
      <c r="BDV104" s="40"/>
      <c r="BDW104" s="40"/>
      <c r="BDX104" s="40"/>
      <c r="BDY104" s="40"/>
      <c r="BDZ104" s="40"/>
      <c r="BEA104" s="40"/>
      <c r="BEB104" s="40"/>
      <c r="BEC104" s="40"/>
      <c r="BED104" s="40"/>
      <c r="BEE104" s="40"/>
      <c r="BEF104" s="40"/>
      <c r="BEG104" s="40"/>
      <c r="BEH104" s="40"/>
      <c r="BEI104" s="40"/>
      <c r="BEJ104" s="40"/>
      <c r="BEK104" s="40"/>
      <c r="BEL104" s="40"/>
      <c r="BEM104" s="40"/>
      <c r="BEN104" s="40"/>
      <c r="BEO104" s="40"/>
      <c r="BEP104" s="40"/>
      <c r="BEQ104" s="40"/>
      <c r="BER104" s="40"/>
      <c r="BES104" s="40"/>
      <c r="BET104" s="40"/>
      <c r="BEU104" s="40"/>
      <c r="BEV104" s="40"/>
      <c r="BEW104" s="40"/>
      <c r="BEX104" s="40"/>
      <c r="BEY104" s="40"/>
      <c r="BEZ104" s="40"/>
      <c r="BFA104" s="40"/>
      <c r="BFB104" s="40"/>
      <c r="BFC104" s="40"/>
      <c r="BFD104" s="40"/>
      <c r="BFE104" s="40"/>
      <c r="BFF104" s="40"/>
      <c r="BFG104" s="40"/>
      <c r="BFH104" s="40"/>
      <c r="BFI104" s="40"/>
      <c r="BFJ104" s="40"/>
      <c r="BFK104" s="40"/>
      <c r="BFL104" s="40"/>
      <c r="BFM104" s="40"/>
      <c r="BFN104" s="40"/>
      <c r="BFO104" s="40"/>
      <c r="BFP104" s="40"/>
      <c r="BFQ104" s="40"/>
      <c r="BFR104" s="40"/>
      <c r="BFS104" s="40"/>
      <c r="BFT104" s="40"/>
      <c r="BFU104" s="40"/>
      <c r="BFV104" s="40"/>
      <c r="BFW104" s="40"/>
      <c r="BFX104" s="40"/>
      <c r="BFY104" s="40"/>
      <c r="BFZ104" s="40"/>
      <c r="BGA104" s="40"/>
      <c r="BGB104" s="40"/>
      <c r="BGC104" s="40"/>
      <c r="BGD104" s="40"/>
      <c r="BGE104" s="40"/>
      <c r="BGF104" s="40"/>
      <c r="BGG104" s="40"/>
      <c r="BGH104" s="40"/>
      <c r="BGI104" s="40"/>
      <c r="BGJ104" s="40"/>
      <c r="BGK104" s="40"/>
      <c r="BGL104" s="40"/>
      <c r="BGM104" s="40"/>
      <c r="BGN104" s="40"/>
      <c r="BGO104" s="40"/>
      <c r="BGP104" s="40"/>
      <c r="BGQ104" s="40"/>
      <c r="BGR104" s="40"/>
      <c r="BGS104" s="40"/>
      <c r="BGT104" s="40"/>
      <c r="BGU104" s="40"/>
      <c r="BGV104" s="40"/>
      <c r="BGW104" s="40"/>
      <c r="BGX104" s="40"/>
      <c r="BGY104" s="40"/>
      <c r="BGZ104" s="40"/>
      <c r="BHA104" s="40"/>
      <c r="BHB104" s="40"/>
      <c r="BHC104" s="40"/>
      <c r="BHD104" s="40"/>
      <c r="BHE104" s="40"/>
      <c r="BHF104" s="40"/>
      <c r="BHG104" s="40"/>
      <c r="BHH104" s="40"/>
      <c r="BHI104" s="40"/>
      <c r="BHJ104" s="40"/>
      <c r="BHK104" s="40"/>
      <c r="BHL104" s="40"/>
      <c r="BHM104" s="40"/>
      <c r="BHN104" s="40"/>
      <c r="BHO104" s="40"/>
      <c r="BHP104" s="40"/>
      <c r="BHQ104" s="40"/>
      <c r="BHR104" s="40"/>
      <c r="BHS104" s="40"/>
      <c r="BHT104" s="40"/>
      <c r="BHU104" s="40"/>
      <c r="BHV104" s="40"/>
      <c r="BHW104" s="40"/>
      <c r="BHX104" s="40"/>
      <c r="BHY104" s="40"/>
      <c r="BHZ104" s="40"/>
      <c r="BIA104" s="40"/>
      <c r="BIB104" s="40"/>
      <c r="BIC104" s="40"/>
      <c r="BID104" s="40"/>
      <c r="BIE104" s="40"/>
      <c r="BIF104" s="40"/>
      <c r="BIG104" s="40"/>
      <c r="BIH104" s="40"/>
      <c r="BII104" s="40"/>
      <c r="BIJ104" s="40"/>
      <c r="BIK104" s="40"/>
      <c r="BIL104" s="40"/>
      <c r="BIM104" s="40"/>
      <c r="BIN104" s="40"/>
      <c r="BIO104" s="40"/>
      <c r="BIP104" s="40"/>
      <c r="BIQ104" s="40"/>
      <c r="BIR104" s="40"/>
      <c r="BIS104" s="40"/>
      <c r="BIT104" s="40"/>
      <c r="BIU104" s="40"/>
      <c r="BIV104" s="40"/>
      <c r="BIW104" s="40"/>
      <c r="BIX104" s="40"/>
      <c r="BIY104" s="40"/>
      <c r="BIZ104" s="40"/>
      <c r="BJA104" s="40"/>
      <c r="BJB104" s="40"/>
      <c r="BJC104" s="40"/>
      <c r="BJD104" s="40"/>
      <c r="BJE104" s="40"/>
      <c r="BJF104" s="40"/>
      <c r="BJG104" s="40"/>
      <c r="BJH104" s="40"/>
      <c r="BJI104" s="40"/>
      <c r="BJJ104" s="40"/>
      <c r="BJK104" s="40"/>
      <c r="BJL104" s="40"/>
      <c r="BJM104" s="40"/>
      <c r="BJN104" s="40"/>
      <c r="BJO104" s="40"/>
      <c r="BJP104" s="40"/>
      <c r="BJQ104" s="40"/>
      <c r="BJR104" s="40"/>
      <c r="BJS104" s="40"/>
      <c r="BJT104" s="40"/>
      <c r="BJU104" s="40"/>
      <c r="BJV104" s="40"/>
      <c r="BJW104" s="40"/>
      <c r="BJX104" s="40"/>
      <c r="BJY104" s="40"/>
      <c r="BJZ104" s="40"/>
      <c r="BKA104" s="40"/>
      <c r="BKB104" s="40"/>
      <c r="BKC104" s="40"/>
      <c r="BKD104" s="40"/>
      <c r="BKE104" s="40"/>
      <c r="BKF104" s="40"/>
      <c r="BKG104" s="40"/>
      <c r="BKH104" s="40"/>
      <c r="BKI104" s="40"/>
      <c r="BKJ104" s="40"/>
      <c r="BKK104" s="40"/>
      <c r="BKL104" s="40"/>
      <c r="BKM104" s="40"/>
      <c r="BKN104" s="40"/>
      <c r="BKO104" s="40"/>
      <c r="BKP104" s="40"/>
      <c r="BKQ104" s="40"/>
      <c r="BKR104" s="40"/>
      <c r="BKS104" s="40"/>
      <c r="BKT104" s="40"/>
      <c r="BKU104" s="40"/>
      <c r="BKV104" s="40"/>
      <c r="BKW104" s="40"/>
      <c r="BKX104" s="40"/>
      <c r="BKY104" s="40"/>
      <c r="BKZ104" s="40"/>
      <c r="BLA104" s="40"/>
      <c r="BLB104" s="40"/>
      <c r="BLC104" s="40"/>
      <c r="BLD104" s="40"/>
      <c r="BLE104" s="40"/>
      <c r="BLF104" s="40"/>
      <c r="BLG104" s="40"/>
      <c r="BLH104" s="40"/>
      <c r="BLI104" s="40"/>
      <c r="BLJ104" s="40"/>
      <c r="BLK104" s="40"/>
      <c r="BLL104" s="40"/>
      <c r="BLM104" s="40"/>
      <c r="BLN104" s="40"/>
      <c r="BLO104" s="40"/>
      <c r="BLP104" s="40"/>
      <c r="BLQ104" s="40"/>
      <c r="BLR104" s="40"/>
      <c r="BLS104" s="40"/>
      <c r="BLT104" s="40"/>
      <c r="BLU104" s="40"/>
      <c r="BLV104" s="40"/>
      <c r="BLW104" s="40"/>
      <c r="BLX104" s="40"/>
      <c r="BLY104" s="40"/>
      <c r="BLZ104" s="40"/>
      <c r="BMA104" s="40"/>
      <c r="BMB104" s="40"/>
      <c r="BMC104" s="40"/>
      <c r="BMD104" s="40"/>
      <c r="BME104" s="40"/>
      <c r="BMF104" s="40"/>
      <c r="BMG104" s="40"/>
      <c r="BMH104" s="40"/>
      <c r="BMI104" s="40"/>
      <c r="BMJ104" s="40"/>
      <c r="BMK104" s="40"/>
      <c r="BML104" s="40"/>
      <c r="BMM104" s="40"/>
      <c r="BMN104" s="40"/>
      <c r="BMO104" s="40"/>
      <c r="BMP104" s="40"/>
      <c r="BMQ104" s="40"/>
      <c r="BMR104" s="40"/>
      <c r="BMS104" s="40"/>
      <c r="BMT104" s="40"/>
      <c r="BMU104" s="40"/>
      <c r="BMV104" s="40"/>
      <c r="BMW104" s="40"/>
      <c r="BMX104" s="40"/>
      <c r="BMY104" s="40"/>
      <c r="BMZ104" s="40"/>
      <c r="BNA104" s="40"/>
      <c r="BNB104" s="40"/>
      <c r="BNC104" s="40"/>
      <c r="BND104" s="40"/>
      <c r="BNE104" s="40"/>
      <c r="BNF104" s="40"/>
      <c r="BNG104" s="40"/>
      <c r="BNH104" s="40"/>
      <c r="BNI104" s="40"/>
      <c r="BNJ104" s="40"/>
      <c r="BNK104" s="40"/>
      <c r="BNL104" s="40"/>
      <c r="BNM104" s="40"/>
      <c r="BNN104" s="40"/>
      <c r="BNO104" s="40"/>
      <c r="BNP104" s="40"/>
      <c r="BNQ104" s="40"/>
      <c r="BNR104" s="40"/>
      <c r="BNS104" s="40"/>
      <c r="BNT104" s="40"/>
      <c r="BNU104" s="40"/>
      <c r="BNV104" s="40"/>
      <c r="BNW104" s="40"/>
      <c r="BNX104" s="40"/>
      <c r="BNY104" s="40"/>
      <c r="BNZ104" s="40"/>
      <c r="BOA104" s="40"/>
      <c r="BOB104" s="40"/>
      <c r="BOC104" s="40"/>
      <c r="BOD104" s="40"/>
      <c r="BOE104" s="40"/>
      <c r="BOF104" s="40"/>
      <c r="BOG104" s="40"/>
      <c r="BOH104" s="40"/>
      <c r="BOI104" s="40"/>
      <c r="BOJ104" s="40"/>
      <c r="BOK104" s="40"/>
      <c r="BOL104" s="40"/>
      <c r="BOM104" s="40"/>
      <c r="BON104" s="40"/>
      <c r="BOO104" s="40"/>
      <c r="BOP104" s="40"/>
      <c r="BOQ104" s="40"/>
      <c r="BOR104" s="40"/>
      <c r="BOS104" s="40"/>
      <c r="BOT104" s="40"/>
      <c r="BOU104" s="40"/>
      <c r="BOV104" s="40"/>
      <c r="BOW104" s="40"/>
      <c r="BOX104" s="40"/>
      <c r="BOY104" s="40"/>
      <c r="BOZ104" s="40"/>
      <c r="BPA104" s="40"/>
      <c r="BPB104" s="40"/>
      <c r="BPC104" s="40"/>
      <c r="BPD104" s="40"/>
      <c r="BPE104" s="40"/>
      <c r="BPF104" s="40"/>
      <c r="BPG104" s="40"/>
      <c r="BPH104" s="40"/>
      <c r="BPI104" s="40"/>
      <c r="BPJ104" s="40"/>
      <c r="BPK104" s="40"/>
      <c r="BPL104" s="40"/>
      <c r="BPM104" s="40"/>
      <c r="BPN104" s="40"/>
      <c r="BPO104" s="40"/>
      <c r="BPP104" s="40"/>
      <c r="BPQ104" s="40"/>
      <c r="BPR104" s="40"/>
      <c r="BPS104" s="40"/>
      <c r="BPT104" s="40"/>
      <c r="BPU104" s="40"/>
      <c r="BPV104" s="40"/>
      <c r="BPW104" s="40"/>
      <c r="BPX104" s="40"/>
      <c r="BPY104" s="40"/>
      <c r="BPZ104" s="40"/>
      <c r="BQA104" s="40"/>
      <c r="BQB104" s="40"/>
      <c r="BQC104" s="40"/>
      <c r="BQD104" s="40"/>
      <c r="BQE104" s="40"/>
      <c r="BQF104" s="40"/>
      <c r="BQG104" s="40"/>
      <c r="BQH104" s="40"/>
      <c r="BQI104" s="40"/>
      <c r="BQJ104" s="40"/>
      <c r="BQK104" s="40"/>
      <c r="BQL104" s="40"/>
      <c r="BQM104" s="40"/>
      <c r="BQN104" s="40"/>
      <c r="BQO104" s="40"/>
      <c r="BQP104" s="40"/>
      <c r="BQQ104" s="40"/>
      <c r="BQR104" s="40"/>
      <c r="BQS104" s="40"/>
      <c r="BQT104" s="40"/>
      <c r="BQU104" s="40"/>
      <c r="BQV104" s="40"/>
      <c r="BQW104" s="40"/>
      <c r="BQX104" s="40"/>
      <c r="BQY104" s="40"/>
      <c r="BQZ104" s="40"/>
      <c r="BRA104" s="40"/>
      <c r="BRB104" s="40"/>
      <c r="BRC104" s="40"/>
      <c r="BRD104" s="40"/>
      <c r="BRE104" s="40"/>
      <c r="BRF104" s="40"/>
      <c r="BRG104" s="40"/>
      <c r="BRH104" s="40"/>
      <c r="BRI104" s="40"/>
      <c r="BRJ104" s="40"/>
      <c r="BRK104" s="40"/>
      <c r="BRL104" s="40"/>
      <c r="BRM104" s="40"/>
      <c r="BRN104" s="40"/>
      <c r="BRO104" s="40"/>
      <c r="BRP104" s="40"/>
      <c r="BRQ104" s="40"/>
      <c r="BRR104" s="40"/>
      <c r="BRS104" s="40"/>
      <c r="BRT104" s="40"/>
      <c r="BRU104" s="40"/>
      <c r="BRV104" s="40"/>
      <c r="BRW104" s="40"/>
      <c r="BRX104" s="40"/>
      <c r="BRY104" s="40"/>
      <c r="BRZ104" s="40"/>
      <c r="BSA104" s="40"/>
      <c r="BSB104" s="40"/>
      <c r="BSC104" s="40"/>
      <c r="BSD104" s="40"/>
      <c r="BSE104" s="40"/>
      <c r="BSF104" s="40"/>
      <c r="BSG104" s="40"/>
      <c r="BSH104" s="40"/>
      <c r="BSI104" s="40"/>
      <c r="BSJ104" s="40"/>
      <c r="BSK104" s="40"/>
      <c r="BSL104" s="40"/>
      <c r="BSM104" s="40"/>
      <c r="BSN104" s="40"/>
      <c r="BSO104" s="40"/>
      <c r="BSP104" s="40"/>
      <c r="BSQ104" s="40"/>
      <c r="BSR104" s="40"/>
      <c r="BSS104" s="40"/>
      <c r="BST104" s="40"/>
      <c r="BSU104" s="40"/>
      <c r="BSV104" s="40"/>
      <c r="BSW104" s="40"/>
      <c r="BSX104" s="40"/>
      <c r="BSY104" s="40"/>
      <c r="BSZ104" s="40"/>
      <c r="BTA104" s="40"/>
      <c r="BTB104" s="40"/>
      <c r="BTC104" s="40"/>
      <c r="BTD104" s="40"/>
      <c r="BTE104" s="40"/>
      <c r="BTF104" s="40"/>
      <c r="BTG104" s="40"/>
      <c r="BTH104" s="40"/>
      <c r="BTI104" s="40"/>
      <c r="BTJ104" s="40"/>
      <c r="BTK104" s="40"/>
      <c r="BTL104" s="40"/>
      <c r="BTM104" s="40"/>
      <c r="BTN104" s="40"/>
      <c r="BTO104" s="40"/>
      <c r="BTP104" s="40"/>
      <c r="BTQ104" s="40"/>
      <c r="BTR104" s="40"/>
      <c r="BTS104" s="40"/>
      <c r="BTT104" s="40"/>
      <c r="BTU104" s="40"/>
      <c r="BTV104" s="40"/>
      <c r="BTW104" s="40"/>
      <c r="BTX104" s="40"/>
      <c r="BTY104" s="40"/>
      <c r="BTZ104" s="40"/>
      <c r="BUA104" s="40"/>
      <c r="BUB104" s="40"/>
      <c r="BUC104" s="40"/>
      <c r="BUD104" s="40"/>
      <c r="BUE104" s="40"/>
      <c r="BUF104" s="40"/>
      <c r="BUG104" s="40"/>
      <c r="BUH104" s="40"/>
      <c r="BUI104" s="40"/>
      <c r="BUJ104" s="40"/>
      <c r="BUK104" s="40"/>
      <c r="BUL104" s="40"/>
      <c r="BUM104" s="40"/>
      <c r="BUN104" s="40"/>
      <c r="BUO104" s="40"/>
      <c r="BUP104" s="40"/>
      <c r="BUQ104" s="40"/>
      <c r="BUR104" s="40"/>
      <c r="BUS104" s="40"/>
      <c r="BUT104" s="40"/>
      <c r="BUU104" s="40"/>
      <c r="BUV104" s="40"/>
      <c r="BUW104" s="40"/>
      <c r="BUX104" s="40"/>
      <c r="BUY104" s="40"/>
      <c r="BUZ104" s="40"/>
      <c r="BVA104" s="40"/>
      <c r="BVB104" s="40"/>
      <c r="BVC104" s="40"/>
      <c r="BVD104" s="40"/>
      <c r="BVE104" s="40"/>
      <c r="BVF104" s="40"/>
      <c r="BVG104" s="40"/>
      <c r="BVH104" s="40"/>
      <c r="BVI104" s="40"/>
      <c r="BVJ104" s="40"/>
      <c r="BVK104" s="40"/>
      <c r="BVL104" s="40"/>
      <c r="BVM104" s="40"/>
      <c r="BVN104" s="40"/>
      <c r="BVO104" s="40"/>
      <c r="BVP104" s="40"/>
      <c r="BVQ104" s="40"/>
      <c r="BVR104" s="40"/>
      <c r="BVS104" s="40"/>
      <c r="BVT104" s="40"/>
      <c r="BVU104" s="40"/>
      <c r="BVV104" s="40"/>
      <c r="BVW104" s="40"/>
      <c r="BVX104" s="40"/>
      <c r="BVY104" s="40"/>
      <c r="BVZ104" s="40"/>
      <c r="BWA104" s="40"/>
      <c r="BWB104" s="40"/>
      <c r="BWC104" s="40"/>
      <c r="BWD104" s="40"/>
      <c r="BWE104" s="40"/>
      <c r="BWF104" s="40"/>
      <c r="BWG104" s="40"/>
      <c r="BWH104" s="40"/>
      <c r="BWI104" s="40"/>
      <c r="BWJ104" s="40"/>
      <c r="BWK104" s="40"/>
      <c r="BWL104" s="40"/>
      <c r="BWM104" s="40"/>
      <c r="BWN104" s="40"/>
      <c r="BWO104" s="40"/>
      <c r="BWP104" s="40"/>
      <c r="BWQ104" s="40"/>
      <c r="BWR104" s="40"/>
      <c r="BWS104" s="40"/>
      <c r="BWT104" s="40"/>
      <c r="BWU104" s="40"/>
      <c r="BWV104" s="40"/>
      <c r="BWW104" s="40"/>
      <c r="BWX104" s="40"/>
      <c r="BWY104" s="40"/>
      <c r="BWZ104" s="40"/>
      <c r="BXA104" s="40"/>
      <c r="BXB104" s="40"/>
      <c r="BXC104" s="40"/>
      <c r="BXD104" s="40"/>
      <c r="BXE104" s="40"/>
      <c r="BXF104" s="40"/>
      <c r="BXG104" s="40"/>
      <c r="BXH104" s="40"/>
      <c r="BXI104" s="40"/>
      <c r="BXJ104" s="40"/>
      <c r="BXK104" s="40"/>
      <c r="BXL104" s="40"/>
      <c r="BXM104" s="40"/>
      <c r="BXN104" s="40"/>
      <c r="BXO104" s="40"/>
      <c r="BXP104" s="40"/>
      <c r="BXQ104" s="40"/>
      <c r="BXR104" s="40"/>
      <c r="BXS104" s="40"/>
      <c r="BXT104" s="40"/>
      <c r="BXU104" s="40"/>
      <c r="BXV104" s="40"/>
      <c r="BXW104" s="40"/>
      <c r="BXX104" s="40"/>
      <c r="BXY104" s="40"/>
      <c r="BXZ104" s="40"/>
      <c r="BYA104" s="40"/>
      <c r="BYB104" s="40"/>
      <c r="BYC104" s="40"/>
      <c r="BYD104" s="40"/>
      <c r="BYE104" s="40"/>
      <c r="BYF104" s="40"/>
      <c r="BYG104" s="40"/>
      <c r="BYH104" s="40"/>
      <c r="BYI104" s="40"/>
      <c r="BYJ104" s="40"/>
      <c r="BYK104" s="40"/>
      <c r="BYL104" s="40"/>
      <c r="BYM104" s="40"/>
      <c r="BYN104" s="40"/>
      <c r="BYO104" s="40"/>
      <c r="BYP104" s="40"/>
      <c r="BYQ104" s="40"/>
      <c r="BYR104" s="40"/>
      <c r="BYS104" s="40"/>
      <c r="BYT104" s="40"/>
      <c r="BYU104" s="40"/>
      <c r="BYV104" s="40"/>
      <c r="BYW104" s="40"/>
      <c r="BYX104" s="40"/>
      <c r="BYY104" s="40"/>
      <c r="BYZ104" s="40"/>
      <c r="BZA104" s="40"/>
      <c r="BZB104" s="40"/>
      <c r="BZC104" s="40"/>
      <c r="BZD104" s="40"/>
      <c r="BZE104" s="40"/>
      <c r="BZF104" s="40"/>
      <c r="BZG104" s="40"/>
      <c r="BZH104" s="40"/>
      <c r="BZI104" s="40"/>
      <c r="BZJ104" s="40"/>
      <c r="BZK104" s="40"/>
      <c r="BZL104" s="40"/>
      <c r="BZM104" s="40"/>
      <c r="BZN104" s="40"/>
      <c r="BZO104" s="40"/>
      <c r="BZP104" s="40"/>
      <c r="BZQ104" s="40"/>
      <c r="BZR104" s="40"/>
      <c r="BZS104" s="40"/>
      <c r="BZT104" s="40"/>
      <c r="BZU104" s="40"/>
      <c r="BZV104" s="40"/>
      <c r="BZW104" s="40"/>
      <c r="BZX104" s="40"/>
      <c r="BZY104" s="40"/>
      <c r="BZZ104" s="40"/>
      <c r="CAA104" s="40"/>
      <c r="CAB104" s="40"/>
      <c r="CAC104" s="40"/>
      <c r="CAD104" s="40"/>
      <c r="CAE104" s="40"/>
      <c r="CAF104" s="40"/>
      <c r="CAG104" s="40"/>
      <c r="CAH104" s="40"/>
      <c r="CAI104" s="40"/>
      <c r="CAJ104" s="40"/>
      <c r="CAK104" s="40"/>
      <c r="CAL104" s="40"/>
      <c r="CAM104" s="40"/>
      <c r="CAN104" s="40"/>
      <c r="CAO104" s="40"/>
      <c r="CAP104" s="40"/>
      <c r="CAQ104" s="40"/>
      <c r="CAR104" s="40"/>
      <c r="CAS104" s="40"/>
      <c r="CAT104" s="40"/>
      <c r="CAU104" s="40"/>
      <c r="CAV104" s="40"/>
      <c r="CAW104" s="40"/>
      <c r="CAX104" s="40"/>
      <c r="CAY104" s="40"/>
      <c r="CAZ104" s="40"/>
      <c r="CBA104" s="40"/>
      <c r="CBB104" s="40"/>
      <c r="CBC104" s="40"/>
      <c r="CBD104" s="40"/>
      <c r="CBE104" s="40"/>
      <c r="CBF104" s="40"/>
      <c r="CBG104" s="40"/>
      <c r="CBH104" s="40"/>
      <c r="CBI104" s="40"/>
      <c r="CBJ104" s="40"/>
      <c r="CBK104" s="40"/>
      <c r="CBL104" s="40"/>
      <c r="CBM104" s="40"/>
      <c r="CBN104" s="40"/>
      <c r="CBO104" s="40"/>
      <c r="CBP104" s="40"/>
      <c r="CBQ104" s="40"/>
      <c r="CBR104" s="40"/>
      <c r="CBS104" s="40"/>
      <c r="CBT104" s="40"/>
      <c r="CBU104" s="40"/>
      <c r="CBV104" s="40"/>
      <c r="CBW104" s="40"/>
      <c r="CBX104" s="40"/>
      <c r="CBY104" s="40"/>
      <c r="CBZ104" s="40"/>
      <c r="CCA104" s="40"/>
      <c r="CCB104" s="40"/>
      <c r="CCC104" s="40"/>
      <c r="CCD104" s="40"/>
      <c r="CCE104" s="40"/>
      <c r="CCF104" s="40"/>
      <c r="CCG104" s="40"/>
      <c r="CCH104" s="40"/>
      <c r="CCI104" s="40"/>
      <c r="CCJ104" s="40"/>
      <c r="CCK104" s="40"/>
      <c r="CCL104" s="40"/>
      <c r="CCM104" s="40"/>
      <c r="CCN104" s="40"/>
      <c r="CCO104" s="40"/>
      <c r="CCP104" s="40"/>
      <c r="CCQ104" s="40"/>
      <c r="CCR104" s="40"/>
      <c r="CCS104" s="40"/>
      <c r="CCT104" s="40"/>
      <c r="CCU104" s="40"/>
      <c r="CCV104" s="40"/>
      <c r="CCW104" s="40"/>
      <c r="CCX104" s="40"/>
      <c r="CCY104" s="40"/>
      <c r="CCZ104" s="40"/>
      <c r="CDA104" s="40"/>
      <c r="CDB104" s="40"/>
      <c r="CDC104" s="40"/>
      <c r="CDD104" s="40"/>
      <c r="CDE104" s="40"/>
      <c r="CDF104" s="40"/>
      <c r="CDG104" s="40"/>
      <c r="CDH104" s="40"/>
      <c r="CDI104" s="40"/>
      <c r="CDJ104" s="40"/>
      <c r="CDK104" s="40"/>
      <c r="CDL104" s="40"/>
      <c r="CDM104" s="40"/>
      <c r="CDN104" s="40"/>
      <c r="CDO104" s="40"/>
      <c r="CDP104" s="40"/>
      <c r="CDQ104" s="40"/>
      <c r="CDR104" s="40"/>
      <c r="CDS104" s="40"/>
      <c r="CDT104" s="40"/>
      <c r="CDU104" s="40"/>
      <c r="CDV104" s="40"/>
      <c r="CDW104" s="40"/>
      <c r="CDX104" s="40"/>
      <c r="CDY104" s="40"/>
      <c r="CDZ104" s="40"/>
      <c r="CEA104" s="40"/>
      <c r="CEB104" s="40"/>
      <c r="CEC104" s="40"/>
      <c r="CED104" s="40"/>
      <c r="CEE104" s="40"/>
      <c r="CEF104" s="40"/>
      <c r="CEG104" s="40"/>
      <c r="CEH104" s="40"/>
      <c r="CEI104" s="40"/>
      <c r="CEJ104" s="40"/>
      <c r="CEK104" s="40"/>
      <c r="CEL104" s="40"/>
      <c r="CEM104" s="40"/>
      <c r="CEN104" s="40"/>
      <c r="CEO104" s="40"/>
      <c r="CEP104" s="40"/>
      <c r="CEQ104" s="40"/>
      <c r="CER104" s="40"/>
      <c r="CES104" s="40"/>
      <c r="CET104" s="40"/>
      <c r="CEU104" s="40"/>
      <c r="CEV104" s="40"/>
      <c r="CEW104" s="40"/>
      <c r="CEX104" s="40"/>
      <c r="CEY104" s="40"/>
      <c r="CEZ104" s="40"/>
      <c r="CFA104" s="40"/>
      <c r="CFB104" s="40"/>
      <c r="CFC104" s="40"/>
      <c r="CFD104" s="40"/>
      <c r="CFE104" s="40"/>
      <c r="CFF104" s="40"/>
      <c r="CFG104" s="40"/>
      <c r="CFH104" s="40"/>
      <c r="CFI104" s="40"/>
      <c r="CFJ104" s="40"/>
      <c r="CFK104" s="40"/>
      <c r="CFL104" s="40"/>
      <c r="CFM104" s="40"/>
      <c r="CFN104" s="40"/>
      <c r="CFO104" s="40"/>
      <c r="CFP104" s="40"/>
      <c r="CFQ104" s="40"/>
      <c r="CFR104" s="40"/>
      <c r="CFS104" s="40"/>
      <c r="CFT104" s="40"/>
      <c r="CFU104" s="40"/>
      <c r="CFV104" s="40"/>
      <c r="CFW104" s="40"/>
      <c r="CFX104" s="40"/>
      <c r="CFY104" s="40"/>
      <c r="CFZ104" s="40"/>
      <c r="CGA104" s="40"/>
      <c r="CGB104" s="40"/>
      <c r="CGC104" s="40"/>
      <c r="CGD104" s="40"/>
      <c r="CGE104" s="40"/>
      <c r="CGF104" s="40"/>
      <c r="CGG104" s="40"/>
      <c r="CGH104" s="40"/>
      <c r="CGI104" s="40"/>
      <c r="CGJ104" s="40"/>
      <c r="CGK104" s="40"/>
      <c r="CGL104" s="40"/>
      <c r="CGM104" s="40"/>
      <c r="CGN104" s="40"/>
      <c r="CGO104" s="40"/>
      <c r="CGP104" s="40"/>
      <c r="CGQ104" s="40"/>
      <c r="CGR104" s="40"/>
      <c r="CGS104" s="40"/>
      <c r="CGT104" s="40"/>
      <c r="CGU104" s="40"/>
      <c r="CGV104" s="40"/>
      <c r="CGW104" s="40"/>
      <c r="CGX104" s="40"/>
      <c r="CGY104" s="40"/>
      <c r="CGZ104" s="40"/>
      <c r="CHA104" s="40"/>
      <c r="CHB104" s="40"/>
      <c r="CHC104" s="40"/>
      <c r="CHD104" s="40"/>
      <c r="CHE104" s="40"/>
      <c r="CHF104" s="40"/>
      <c r="CHG104" s="40"/>
      <c r="CHH104" s="40"/>
      <c r="CHI104" s="40"/>
      <c r="CHJ104" s="40"/>
      <c r="CHK104" s="40"/>
      <c r="CHL104" s="40"/>
      <c r="CHM104" s="40"/>
      <c r="CHN104" s="40"/>
      <c r="CHO104" s="40"/>
      <c r="CHP104" s="40"/>
      <c r="CHQ104" s="40"/>
      <c r="CHR104" s="40"/>
      <c r="CHS104" s="40"/>
      <c r="CHT104" s="40"/>
      <c r="CHU104" s="40"/>
      <c r="CHV104" s="40"/>
      <c r="CHW104" s="40"/>
      <c r="CHX104" s="40"/>
      <c r="CHY104" s="40"/>
      <c r="CHZ104" s="40"/>
      <c r="CIA104" s="40"/>
      <c r="CIB104" s="40"/>
      <c r="CIC104" s="40"/>
      <c r="CID104" s="40"/>
      <c r="CIE104" s="40"/>
      <c r="CIF104" s="40"/>
      <c r="CIG104" s="40"/>
      <c r="CIH104" s="40"/>
      <c r="CII104" s="40"/>
      <c r="CIJ104" s="40"/>
      <c r="CIK104" s="40"/>
      <c r="CIL104" s="40"/>
      <c r="CIM104" s="40"/>
      <c r="CIN104" s="40"/>
      <c r="CIO104" s="40"/>
      <c r="CIP104" s="40"/>
      <c r="CIQ104" s="40"/>
      <c r="CIR104" s="40"/>
      <c r="CIS104" s="40"/>
      <c r="CIT104" s="40"/>
      <c r="CIU104" s="40"/>
      <c r="CIV104" s="40"/>
      <c r="CIW104" s="40"/>
      <c r="CIX104" s="40"/>
      <c r="CIY104" s="40"/>
      <c r="CIZ104" s="40"/>
      <c r="CJA104" s="40"/>
      <c r="CJB104" s="40"/>
      <c r="CJC104" s="40"/>
      <c r="CJD104" s="40"/>
      <c r="CJE104" s="40"/>
      <c r="CJF104" s="40"/>
      <c r="CJG104" s="40"/>
      <c r="CJH104" s="40"/>
      <c r="CJI104" s="40"/>
      <c r="CJJ104" s="40"/>
      <c r="CJK104" s="40"/>
      <c r="CJL104" s="40"/>
      <c r="CJM104" s="40"/>
      <c r="CJN104" s="40"/>
      <c r="CJO104" s="40"/>
      <c r="CJP104" s="40"/>
      <c r="CJQ104" s="40"/>
      <c r="CJR104" s="40"/>
      <c r="CJS104" s="40"/>
      <c r="CJT104" s="40"/>
      <c r="CJU104" s="40"/>
      <c r="CJV104" s="40"/>
      <c r="CJW104" s="40"/>
      <c r="CJX104" s="40"/>
      <c r="CJY104" s="40"/>
      <c r="CJZ104" s="40"/>
      <c r="CKA104" s="40"/>
      <c r="CKB104" s="40"/>
      <c r="CKC104" s="40"/>
      <c r="CKD104" s="40"/>
      <c r="CKE104" s="40"/>
      <c r="CKF104" s="40"/>
      <c r="CKG104" s="40"/>
      <c r="CKH104" s="40"/>
      <c r="CKI104" s="40"/>
      <c r="CKJ104" s="40"/>
      <c r="CKK104" s="40"/>
      <c r="CKL104" s="40"/>
      <c r="CKM104" s="40"/>
      <c r="CKN104" s="40"/>
      <c r="CKO104" s="40"/>
      <c r="CKP104" s="40"/>
      <c r="CKQ104" s="40"/>
      <c r="CKR104" s="40"/>
      <c r="CKS104" s="40"/>
      <c r="CKT104" s="40"/>
      <c r="CKU104" s="40"/>
      <c r="CKV104" s="40"/>
      <c r="CKW104" s="40"/>
      <c r="CKX104" s="40"/>
      <c r="CKY104" s="40"/>
      <c r="CKZ104" s="40"/>
      <c r="CLA104" s="40"/>
      <c r="CLB104" s="40"/>
      <c r="CLC104" s="40"/>
      <c r="CLD104" s="40"/>
      <c r="CLE104" s="40"/>
      <c r="CLF104" s="40"/>
      <c r="CLG104" s="40"/>
      <c r="CLH104" s="40"/>
      <c r="CLI104" s="40"/>
      <c r="CLJ104" s="40"/>
      <c r="CLK104" s="40"/>
      <c r="CLL104" s="40"/>
      <c r="CLM104" s="40"/>
      <c r="CLN104" s="40"/>
      <c r="CLO104" s="40"/>
      <c r="CLP104" s="40"/>
      <c r="CLQ104" s="40"/>
      <c r="CLR104" s="40"/>
      <c r="CLS104" s="40"/>
      <c r="CLT104" s="40"/>
      <c r="CLU104" s="40"/>
      <c r="CLV104" s="40"/>
      <c r="CLW104" s="40"/>
      <c r="CLX104" s="40"/>
      <c r="CLY104" s="40"/>
      <c r="CLZ104" s="40"/>
      <c r="CMA104" s="40"/>
      <c r="CMB104" s="40"/>
      <c r="CMC104" s="40"/>
      <c r="CMD104" s="40"/>
      <c r="CME104" s="40"/>
      <c r="CMF104" s="40"/>
      <c r="CMG104" s="40"/>
      <c r="CMH104" s="40"/>
      <c r="CMI104" s="40"/>
      <c r="CMJ104" s="40"/>
      <c r="CMK104" s="40"/>
      <c r="CML104" s="40"/>
      <c r="CMM104" s="40"/>
      <c r="CMN104" s="40"/>
      <c r="CMO104" s="40"/>
      <c r="CMP104" s="40"/>
      <c r="CMQ104" s="40"/>
      <c r="CMR104" s="40"/>
      <c r="CMS104" s="40"/>
      <c r="CMT104" s="40"/>
      <c r="CMU104" s="40"/>
      <c r="CMV104" s="40"/>
      <c r="CMW104" s="40"/>
      <c r="CMX104" s="40"/>
      <c r="CMY104" s="40"/>
      <c r="CMZ104" s="40"/>
      <c r="CNA104" s="40"/>
      <c r="CNB104" s="40"/>
      <c r="CNC104" s="40"/>
      <c r="CND104" s="40"/>
      <c r="CNE104" s="40"/>
      <c r="CNF104" s="40"/>
      <c r="CNG104" s="40"/>
      <c r="CNH104" s="40"/>
      <c r="CNI104" s="40"/>
      <c r="CNJ104" s="40"/>
      <c r="CNK104" s="40"/>
      <c r="CNL104" s="40"/>
      <c r="CNM104" s="40"/>
      <c r="CNN104" s="40"/>
      <c r="CNO104" s="40"/>
      <c r="CNP104" s="40"/>
      <c r="CNQ104" s="40"/>
      <c r="CNR104" s="40"/>
      <c r="CNS104" s="40"/>
      <c r="CNT104" s="40"/>
      <c r="CNU104" s="40"/>
      <c r="CNV104" s="40"/>
      <c r="CNW104" s="40"/>
      <c r="CNX104" s="40"/>
      <c r="CNY104" s="40"/>
      <c r="CNZ104" s="40"/>
      <c r="COA104" s="40"/>
      <c r="COB104" s="40"/>
      <c r="COC104" s="40"/>
      <c r="COD104" s="40"/>
      <c r="COE104" s="40"/>
      <c r="COF104" s="40"/>
      <c r="COG104" s="40"/>
      <c r="COH104" s="40"/>
      <c r="COI104" s="40"/>
      <c r="COJ104" s="40"/>
      <c r="COK104" s="40"/>
      <c r="COL104" s="40"/>
      <c r="COM104" s="40"/>
      <c r="CON104" s="40"/>
      <c r="COO104" s="40"/>
      <c r="COP104" s="40"/>
      <c r="COQ104" s="40"/>
      <c r="COR104" s="40"/>
      <c r="COS104" s="40"/>
      <c r="COT104" s="40"/>
      <c r="COU104" s="40"/>
      <c r="COV104" s="40"/>
      <c r="COW104" s="40"/>
      <c r="COX104" s="40"/>
      <c r="COY104" s="40"/>
      <c r="COZ104" s="40"/>
      <c r="CPA104" s="40"/>
      <c r="CPB104" s="40"/>
      <c r="CPC104" s="40"/>
      <c r="CPD104" s="40"/>
      <c r="CPE104" s="40"/>
      <c r="CPF104" s="40"/>
      <c r="CPG104" s="40"/>
      <c r="CPH104" s="40"/>
      <c r="CPI104" s="40"/>
      <c r="CPJ104" s="40"/>
      <c r="CPK104" s="40"/>
      <c r="CPL104" s="40"/>
      <c r="CPM104" s="40"/>
      <c r="CPN104" s="40"/>
      <c r="CPO104" s="40"/>
      <c r="CPP104" s="40"/>
      <c r="CPQ104" s="40"/>
      <c r="CPR104" s="40"/>
      <c r="CPS104" s="40"/>
      <c r="CPT104" s="40"/>
      <c r="CPU104" s="40"/>
      <c r="CPV104" s="40"/>
      <c r="CPW104" s="40"/>
      <c r="CPX104" s="40"/>
      <c r="CPY104" s="40"/>
      <c r="CPZ104" s="40"/>
      <c r="CQA104" s="40"/>
      <c r="CQB104" s="40"/>
      <c r="CQC104" s="40"/>
      <c r="CQD104" s="40"/>
      <c r="CQE104" s="40"/>
      <c r="CQF104" s="40"/>
      <c r="CQG104" s="40"/>
      <c r="CQH104" s="40"/>
      <c r="CQI104" s="40"/>
      <c r="CQJ104" s="40"/>
      <c r="CQK104" s="40"/>
      <c r="CQL104" s="40"/>
      <c r="CQM104" s="40"/>
      <c r="CQN104" s="40"/>
      <c r="CQO104" s="40"/>
      <c r="CQP104" s="40"/>
      <c r="CQQ104" s="40"/>
      <c r="CQR104" s="40"/>
      <c r="CQS104" s="40"/>
      <c r="CQT104" s="40"/>
      <c r="CQU104" s="40"/>
      <c r="CQV104" s="40"/>
      <c r="CQW104" s="40"/>
      <c r="CQX104" s="40"/>
      <c r="CQY104" s="40"/>
      <c r="CQZ104" s="40"/>
      <c r="CRA104" s="40"/>
      <c r="CRB104" s="40"/>
      <c r="CRC104" s="40"/>
      <c r="CRD104" s="40"/>
      <c r="CRE104" s="40"/>
      <c r="CRF104" s="40"/>
      <c r="CRG104" s="40"/>
      <c r="CRH104" s="40"/>
      <c r="CRI104" s="40"/>
      <c r="CRJ104" s="40"/>
      <c r="CRK104" s="40"/>
      <c r="CRL104" s="40"/>
      <c r="CRM104" s="40"/>
      <c r="CRN104" s="40"/>
      <c r="CRO104" s="40"/>
      <c r="CRP104" s="40"/>
      <c r="CRQ104" s="40"/>
      <c r="CRR104" s="40"/>
      <c r="CRS104" s="40"/>
      <c r="CRT104" s="40"/>
      <c r="CRU104" s="40"/>
      <c r="CRV104" s="40"/>
      <c r="CRW104" s="40"/>
      <c r="CRX104" s="40"/>
      <c r="CRY104" s="40"/>
      <c r="CRZ104" s="40"/>
      <c r="CSA104" s="40"/>
      <c r="CSB104" s="40"/>
      <c r="CSC104" s="40"/>
      <c r="CSD104" s="40"/>
      <c r="CSE104" s="40"/>
      <c r="CSF104" s="40"/>
      <c r="CSG104" s="40"/>
      <c r="CSH104" s="40"/>
      <c r="CSI104" s="40"/>
      <c r="CSJ104" s="40"/>
      <c r="CSK104" s="40"/>
      <c r="CSL104" s="40"/>
      <c r="CSM104" s="40"/>
      <c r="CSN104" s="40"/>
      <c r="CSO104" s="40"/>
      <c r="CSP104" s="40"/>
      <c r="CSQ104" s="40"/>
      <c r="CSR104" s="40"/>
      <c r="CSS104" s="40"/>
      <c r="CST104" s="40"/>
      <c r="CSU104" s="40"/>
      <c r="CSV104" s="40"/>
      <c r="CSW104" s="40"/>
      <c r="CSX104" s="40"/>
      <c r="CSY104" s="40"/>
      <c r="CSZ104" s="40"/>
      <c r="CTA104" s="40"/>
      <c r="CTB104" s="40"/>
      <c r="CTC104" s="40"/>
      <c r="CTD104" s="40"/>
      <c r="CTE104" s="40"/>
      <c r="CTF104" s="40"/>
      <c r="CTG104" s="40"/>
      <c r="CTH104" s="40"/>
      <c r="CTI104" s="40"/>
      <c r="CTJ104" s="40"/>
      <c r="CTK104" s="40"/>
      <c r="CTL104" s="40"/>
      <c r="CTM104" s="40"/>
      <c r="CTN104" s="40"/>
      <c r="CTO104" s="40"/>
      <c r="CTP104" s="40"/>
      <c r="CTQ104" s="40"/>
      <c r="CTR104" s="40"/>
      <c r="CTS104" s="40"/>
      <c r="CTT104" s="40"/>
      <c r="CTU104" s="40"/>
      <c r="CTV104" s="40"/>
      <c r="CTW104" s="40"/>
      <c r="CTX104" s="40"/>
      <c r="CTY104" s="40"/>
      <c r="CTZ104" s="40"/>
      <c r="CUA104" s="40"/>
      <c r="CUB104" s="40"/>
      <c r="CUC104" s="40"/>
      <c r="CUD104" s="40"/>
      <c r="CUE104" s="40"/>
      <c r="CUF104" s="40"/>
      <c r="CUG104" s="40"/>
      <c r="CUH104" s="40"/>
      <c r="CUI104" s="40"/>
      <c r="CUJ104" s="40"/>
      <c r="CUK104" s="40"/>
      <c r="CUL104" s="40"/>
      <c r="CUM104" s="40"/>
      <c r="CUN104" s="40"/>
      <c r="CUO104" s="40"/>
      <c r="CUP104" s="40"/>
      <c r="CUQ104" s="40"/>
      <c r="CUR104" s="40"/>
      <c r="CUS104" s="40"/>
      <c r="CUT104" s="40"/>
      <c r="CUU104" s="40"/>
      <c r="CUV104" s="40"/>
      <c r="CUW104" s="40"/>
      <c r="CUX104" s="40"/>
      <c r="CUY104" s="40"/>
      <c r="CUZ104" s="40"/>
      <c r="CVA104" s="40"/>
      <c r="CVB104" s="40"/>
      <c r="CVC104" s="40"/>
      <c r="CVD104" s="40"/>
      <c r="CVE104" s="40"/>
      <c r="CVF104" s="40"/>
      <c r="CVG104" s="40"/>
      <c r="CVH104" s="40"/>
      <c r="CVI104" s="40"/>
      <c r="CVJ104" s="40"/>
      <c r="CVK104" s="40"/>
      <c r="CVL104" s="40"/>
      <c r="CVM104" s="40"/>
      <c r="CVN104" s="40"/>
      <c r="CVO104" s="40"/>
      <c r="CVP104" s="40"/>
      <c r="CVQ104" s="40"/>
      <c r="CVR104" s="40"/>
      <c r="CVS104" s="40"/>
      <c r="CVT104" s="40"/>
      <c r="CVU104" s="40"/>
      <c r="CVV104" s="40"/>
      <c r="CVW104" s="40"/>
      <c r="CVX104" s="40"/>
      <c r="CVY104" s="40"/>
      <c r="CVZ104" s="40"/>
      <c r="CWA104" s="40"/>
      <c r="CWB104" s="40"/>
      <c r="CWC104" s="40"/>
      <c r="CWD104" s="40"/>
      <c r="CWE104" s="40"/>
      <c r="CWF104" s="40"/>
      <c r="CWG104" s="40"/>
      <c r="CWH104" s="40"/>
      <c r="CWI104" s="40"/>
      <c r="CWJ104" s="40"/>
      <c r="CWK104" s="40"/>
      <c r="CWL104" s="40"/>
      <c r="CWM104" s="40"/>
      <c r="CWN104" s="40"/>
      <c r="CWO104" s="40"/>
      <c r="CWP104" s="40"/>
      <c r="CWQ104" s="40"/>
      <c r="CWR104" s="40"/>
      <c r="CWS104" s="40"/>
      <c r="CWT104" s="40"/>
      <c r="CWU104" s="40"/>
      <c r="CWV104" s="40"/>
      <c r="CWW104" s="40"/>
      <c r="CWX104" s="40"/>
      <c r="CWY104" s="40"/>
      <c r="CWZ104" s="40"/>
      <c r="CXA104" s="40"/>
      <c r="CXB104" s="40"/>
      <c r="CXC104" s="40"/>
      <c r="CXD104" s="40"/>
      <c r="CXE104" s="40"/>
      <c r="CXF104" s="40"/>
      <c r="CXG104" s="40"/>
      <c r="CXH104" s="40"/>
      <c r="CXI104" s="40"/>
      <c r="CXJ104" s="40"/>
      <c r="CXK104" s="40"/>
      <c r="CXL104" s="40"/>
      <c r="CXM104" s="40"/>
      <c r="CXN104" s="40"/>
      <c r="CXO104" s="40"/>
      <c r="CXP104" s="40"/>
      <c r="CXQ104" s="40"/>
      <c r="CXR104" s="40"/>
      <c r="CXS104" s="40"/>
      <c r="CXT104" s="40"/>
      <c r="CXU104" s="40"/>
      <c r="CXV104" s="40"/>
      <c r="CXW104" s="40"/>
      <c r="CXX104" s="40"/>
      <c r="CXY104" s="40"/>
      <c r="CXZ104" s="40"/>
      <c r="CYA104" s="40"/>
      <c r="CYB104" s="40"/>
      <c r="CYC104" s="40"/>
      <c r="CYD104" s="40"/>
      <c r="CYE104" s="40"/>
      <c r="CYF104" s="40"/>
      <c r="CYG104" s="40"/>
      <c r="CYH104" s="40"/>
      <c r="CYI104" s="40"/>
      <c r="CYJ104" s="40"/>
      <c r="CYK104" s="40"/>
      <c r="CYL104" s="40"/>
      <c r="CYM104" s="40"/>
      <c r="CYN104" s="40"/>
      <c r="CYO104" s="40"/>
      <c r="CYP104" s="40"/>
      <c r="CYQ104" s="40"/>
      <c r="CYR104" s="40"/>
      <c r="CYS104" s="40"/>
      <c r="CYT104" s="40"/>
      <c r="CYU104" s="40"/>
      <c r="CYV104" s="40"/>
      <c r="CYW104" s="40"/>
      <c r="CYX104" s="40"/>
      <c r="CYY104" s="40"/>
      <c r="CYZ104" s="40"/>
      <c r="CZA104" s="40"/>
      <c r="CZB104" s="40"/>
      <c r="CZC104" s="40"/>
      <c r="CZD104" s="40"/>
      <c r="CZE104" s="40"/>
      <c r="CZF104" s="40"/>
      <c r="CZG104" s="40"/>
      <c r="CZH104" s="40"/>
      <c r="CZI104" s="40"/>
      <c r="CZJ104" s="40"/>
      <c r="CZK104" s="40"/>
      <c r="CZL104" s="40"/>
      <c r="CZM104" s="40"/>
      <c r="CZN104" s="40"/>
      <c r="CZO104" s="40"/>
      <c r="CZP104" s="40"/>
      <c r="CZQ104" s="40"/>
      <c r="CZR104" s="40"/>
      <c r="CZS104" s="40"/>
      <c r="CZT104" s="40"/>
      <c r="CZU104" s="40"/>
      <c r="CZV104" s="40"/>
      <c r="CZW104" s="40"/>
      <c r="CZX104" s="40"/>
      <c r="CZY104" s="40"/>
      <c r="CZZ104" s="40"/>
      <c r="DAA104" s="40"/>
      <c r="DAB104" s="40"/>
      <c r="DAC104" s="40"/>
      <c r="DAD104" s="40"/>
      <c r="DAE104" s="40"/>
      <c r="DAF104" s="40"/>
      <c r="DAG104" s="40"/>
      <c r="DAH104" s="40"/>
      <c r="DAI104" s="40"/>
      <c r="DAJ104" s="40"/>
      <c r="DAK104" s="40"/>
      <c r="DAL104" s="40"/>
      <c r="DAM104" s="40"/>
      <c r="DAN104" s="40"/>
      <c r="DAO104" s="40"/>
      <c r="DAP104" s="40"/>
      <c r="DAQ104" s="40"/>
      <c r="DAR104" s="40"/>
      <c r="DAS104" s="40"/>
      <c r="DAT104" s="40"/>
      <c r="DAU104" s="40"/>
      <c r="DAV104" s="40"/>
      <c r="DAW104" s="40"/>
      <c r="DAX104" s="40"/>
      <c r="DAY104" s="40"/>
      <c r="DAZ104" s="40"/>
      <c r="DBA104" s="40"/>
      <c r="DBB104" s="40"/>
      <c r="DBC104" s="40"/>
      <c r="DBD104" s="40"/>
      <c r="DBE104" s="40"/>
      <c r="DBF104" s="40"/>
      <c r="DBG104" s="40"/>
      <c r="DBH104" s="40"/>
      <c r="DBI104" s="40"/>
      <c r="DBJ104" s="40"/>
      <c r="DBK104" s="40"/>
      <c r="DBL104" s="40"/>
      <c r="DBM104" s="40"/>
      <c r="DBN104" s="40"/>
      <c r="DBO104" s="40"/>
      <c r="DBP104" s="40"/>
      <c r="DBQ104" s="40"/>
      <c r="DBR104" s="40"/>
      <c r="DBS104" s="40"/>
      <c r="DBT104" s="40"/>
      <c r="DBU104" s="40"/>
      <c r="DBV104" s="40"/>
      <c r="DBW104" s="40"/>
      <c r="DBX104" s="40"/>
      <c r="DBY104" s="40"/>
      <c r="DBZ104" s="40"/>
      <c r="DCA104" s="40"/>
      <c r="DCB104" s="40"/>
      <c r="DCC104" s="40"/>
      <c r="DCD104" s="40"/>
      <c r="DCE104" s="40"/>
      <c r="DCF104" s="40"/>
      <c r="DCG104" s="40"/>
      <c r="DCH104" s="40"/>
      <c r="DCI104" s="40"/>
      <c r="DCJ104" s="40"/>
      <c r="DCK104" s="40"/>
      <c r="DCL104" s="40"/>
      <c r="DCM104" s="40"/>
      <c r="DCN104" s="40"/>
      <c r="DCO104" s="40"/>
      <c r="DCP104" s="40"/>
      <c r="DCQ104" s="40"/>
      <c r="DCR104" s="40"/>
      <c r="DCS104" s="40"/>
      <c r="DCT104" s="40"/>
      <c r="DCU104" s="40"/>
      <c r="DCV104" s="40"/>
      <c r="DCW104" s="40"/>
      <c r="DCX104" s="40"/>
      <c r="DCY104" s="40"/>
      <c r="DCZ104" s="40"/>
      <c r="DDA104" s="40"/>
      <c r="DDB104" s="40"/>
      <c r="DDC104" s="40"/>
      <c r="DDD104" s="40"/>
      <c r="DDE104" s="40"/>
      <c r="DDF104" s="40"/>
      <c r="DDG104" s="40"/>
      <c r="DDH104" s="40"/>
      <c r="DDI104" s="40"/>
      <c r="DDJ104" s="40"/>
      <c r="DDK104" s="40"/>
      <c r="DDL104" s="40"/>
      <c r="DDM104" s="40"/>
      <c r="DDN104" s="40"/>
      <c r="DDO104" s="40"/>
      <c r="DDP104" s="40"/>
      <c r="DDQ104" s="40"/>
      <c r="DDR104" s="40"/>
      <c r="DDS104" s="40"/>
      <c r="DDT104" s="40"/>
      <c r="DDU104" s="40"/>
      <c r="DDV104" s="40"/>
      <c r="DDW104" s="40"/>
      <c r="DDX104" s="40"/>
      <c r="DDY104" s="40"/>
      <c r="DDZ104" s="40"/>
      <c r="DEA104" s="40"/>
      <c r="DEB104" s="40"/>
      <c r="DEC104" s="40"/>
      <c r="DED104" s="40"/>
      <c r="DEE104" s="40"/>
      <c r="DEF104" s="40"/>
      <c r="DEG104" s="40"/>
      <c r="DEH104" s="40"/>
      <c r="DEI104" s="40"/>
      <c r="DEJ104" s="40"/>
      <c r="DEK104" s="40"/>
      <c r="DEL104" s="40"/>
      <c r="DEM104" s="40"/>
      <c r="DEN104" s="40"/>
      <c r="DEO104" s="40"/>
      <c r="DEP104" s="40"/>
      <c r="DEQ104" s="40"/>
      <c r="DER104" s="40"/>
      <c r="DES104" s="40"/>
      <c r="DET104" s="40"/>
      <c r="DEU104" s="40"/>
      <c r="DEV104" s="40"/>
      <c r="DEW104" s="40"/>
      <c r="DEX104" s="40"/>
      <c r="DEY104" s="40"/>
      <c r="DEZ104" s="40"/>
      <c r="DFA104" s="40"/>
      <c r="DFB104" s="40"/>
      <c r="DFC104" s="40"/>
      <c r="DFD104" s="40"/>
      <c r="DFE104" s="40"/>
      <c r="DFF104" s="40"/>
      <c r="DFG104" s="40"/>
      <c r="DFH104" s="40"/>
      <c r="DFI104" s="40"/>
      <c r="DFJ104" s="40"/>
      <c r="DFK104" s="40"/>
      <c r="DFL104" s="40"/>
      <c r="DFM104" s="40"/>
      <c r="DFN104" s="40"/>
      <c r="DFO104" s="40"/>
      <c r="DFP104" s="40"/>
      <c r="DFQ104" s="40"/>
      <c r="DFR104" s="40"/>
      <c r="DFS104" s="40"/>
      <c r="DFT104" s="40"/>
      <c r="DFU104" s="40"/>
      <c r="DFV104" s="40"/>
      <c r="DFW104" s="40"/>
      <c r="DFX104" s="40"/>
      <c r="DFY104" s="40"/>
      <c r="DFZ104" s="40"/>
      <c r="DGA104" s="40"/>
      <c r="DGB104" s="40"/>
      <c r="DGC104" s="40"/>
      <c r="DGD104" s="40"/>
      <c r="DGE104" s="40"/>
      <c r="DGF104" s="40"/>
      <c r="DGG104" s="40"/>
      <c r="DGH104" s="40"/>
      <c r="DGI104" s="40"/>
      <c r="DGJ104" s="40"/>
      <c r="DGK104" s="40"/>
      <c r="DGL104" s="40"/>
      <c r="DGM104" s="40"/>
      <c r="DGN104" s="40"/>
      <c r="DGO104" s="40"/>
      <c r="DGP104" s="40"/>
      <c r="DGQ104" s="40"/>
      <c r="DGR104" s="40"/>
      <c r="DGS104" s="40"/>
      <c r="DGT104" s="40"/>
      <c r="DGU104" s="40"/>
      <c r="DGV104" s="40"/>
      <c r="DGW104" s="40"/>
      <c r="DGX104" s="40"/>
      <c r="DGY104" s="40"/>
      <c r="DGZ104" s="40"/>
      <c r="DHA104" s="40"/>
      <c r="DHB104" s="40"/>
      <c r="DHC104" s="40"/>
      <c r="DHD104" s="40"/>
      <c r="DHE104" s="40"/>
      <c r="DHF104" s="40"/>
      <c r="DHG104" s="40"/>
      <c r="DHH104" s="40"/>
      <c r="DHI104" s="40"/>
      <c r="DHJ104" s="40"/>
      <c r="DHK104" s="40"/>
      <c r="DHL104" s="40"/>
      <c r="DHM104" s="40"/>
      <c r="DHN104" s="40"/>
      <c r="DHO104" s="40"/>
      <c r="DHP104" s="40"/>
      <c r="DHQ104" s="40"/>
      <c r="DHR104" s="40"/>
      <c r="DHS104" s="40"/>
      <c r="DHT104" s="40"/>
      <c r="DHU104" s="40"/>
      <c r="DHV104" s="40"/>
      <c r="DHW104" s="40"/>
      <c r="DHX104" s="40"/>
      <c r="DHY104" s="40"/>
      <c r="DHZ104" s="40"/>
      <c r="DIA104" s="40"/>
      <c r="DIB104" s="40"/>
      <c r="DIC104" s="40"/>
      <c r="DID104" s="40"/>
      <c r="DIE104" s="40"/>
      <c r="DIF104" s="40"/>
      <c r="DIG104" s="40"/>
      <c r="DIH104" s="40"/>
      <c r="DII104" s="40"/>
      <c r="DIJ104" s="40"/>
      <c r="DIK104" s="40"/>
      <c r="DIL104" s="40"/>
      <c r="DIM104" s="40"/>
      <c r="DIN104" s="40"/>
      <c r="DIO104" s="40"/>
      <c r="DIP104" s="40"/>
      <c r="DIQ104" s="40"/>
      <c r="DIR104" s="40"/>
      <c r="DIS104" s="40"/>
      <c r="DIT104" s="40"/>
      <c r="DIU104" s="40"/>
      <c r="DIV104" s="40"/>
      <c r="DIW104" s="40"/>
      <c r="DIX104" s="40"/>
      <c r="DIY104" s="40"/>
      <c r="DIZ104" s="40"/>
      <c r="DJA104" s="40"/>
      <c r="DJB104" s="40"/>
      <c r="DJC104" s="40"/>
      <c r="DJD104" s="40"/>
      <c r="DJE104" s="40"/>
      <c r="DJF104" s="40"/>
      <c r="DJG104" s="40"/>
      <c r="DJH104" s="40"/>
      <c r="DJI104" s="40"/>
      <c r="DJJ104" s="40"/>
      <c r="DJK104" s="40"/>
      <c r="DJL104" s="40"/>
      <c r="DJM104" s="40"/>
      <c r="DJN104" s="40"/>
      <c r="DJO104" s="40"/>
      <c r="DJP104" s="40"/>
      <c r="DJQ104" s="40"/>
      <c r="DJR104" s="40"/>
      <c r="DJS104" s="40"/>
      <c r="DJT104" s="40"/>
      <c r="DJU104" s="40"/>
      <c r="DJV104" s="40"/>
      <c r="DJW104" s="40"/>
      <c r="DJX104" s="40"/>
      <c r="DJY104" s="40"/>
      <c r="DJZ104" s="40"/>
      <c r="DKA104" s="40"/>
      <c r="DKB104" s="40"/>
      <c r="DKC104" s="40"/>
      <c r="DKD104" s="40"/>
      <c r="DKE104" s="40"/>
      <c r="DKF104" s="40"/>
      <c r="DKG104" s="40"/>
      <c r="DKH104" s="40"/>
      <c r="DKI104" s="40"/>
      <c r="DKJ104" s="40"/>
      <c r="DKK104" s="40"/>
      <c r="DKL104" s="40"/>
      <c r="DKM104" s="40"/>
      <c r="DKN104" s="40"/>
      <c r="DKO104" s="40"/>
      <c r="DKP104" s="40"/>
      <c r="DKQ104" s="40"/>
      <c r="DKR104" s="40"/>
      <c r="DKS104" s="40"/>
      <c r="DKT104" s="40"/>
      <c r="DKU104" s="40"/>
      <c r="DKV104" s="40"/>
      <c r="DKW104" s="40"/>
      <c r="DKX104" s="40"/>
      <c r="DKY104" s="40"/>
      <c r="DKZ104" s="40"/>
      <c r="DLA104" s="40"/>
      <c r="DLB104" s="40"/>
      <c r="DLC104" s="40"/>
      <c r="DLD104" s="40"/>
      <c r="DLE104" s="40"/>
      <c r="DLF104" s="40"/>
      <c r="DLG104" s="40"/>
      <c r="DLH104" s="40"/>
      <c r="DLI104" s="40"/>
      <c r="DLJ104" s="40"/>
      <c r="DLK104" s="40"/>
      <c r="DLL104" s="40"/>
      <c r="DLM104" s="40"/>
      <c r="DLN104" s="40"/>
      <c r="DLO104" s="40"/>
      <c r="DLP104" s="40"/>
      <c r="DLQ104" s="40"/>
      <c r="DLR104" s="40"/>
      <c r="DLS104" s="40"/>
      <c r="DLT104" s="40"/>
      <c r="DLU104" s="40"/>
      <c r="DLV104" s="40"/>
      <c r="DLW104" s="40"/>
      <c r="DLX104" s="40"/>
      <c r="DLY104" s="40"/>
      <c r="DLZ104" s="40"/>
      <c r="DMA104" s="40"/>
      <c r="DMB104" s="40"/>
      <c r="DMC104" s="40"/>
      <c r="DMD104" s="40"/>
      <c r="DME104" s="40"/>
      <c r="DMF104" s="40"/>
      <c r="DMG104" s="40"/>
      <c r="DMH104" s="40"/>
      <c r="DMI104" s="40"/>
      <c r="DMJ104" s="40"/>
      <c r="DMK104" s="40"/>
      <c r="DML104" s="40"/>
      <c r="DMM104" s="40"/>
      <c r="DMN104" s="40"/>
      <c r="DMO104" s="40"/>
      <c r="DMP104" s="40"/>
      <c r="DMQ104" s="40"/>
      <c r="DMR104" s="40"/>
      <c r="DMS104" s="40"/>
      <c r="DMT104" s="40"/>
      <c r="DMU104" s="40"/>
      <c r="DMV104" s="40"/>
      <c r="DMW104" s="40"/>
      <c r="DMX104" s="40"/>
      <c r="DMY104" s="40"/>
      <c r="DMZ104" s="40"/>
      <c r="DNA104" s="40"/>
      <c r="DNB104" s="40"/>
      <c r="DNC104" s="40"/>
      <c r="DND104" s="40"/>
      <c r="DNE104" s="40"/>
      <c r="DNF104" s="40"/>
      <c r="DNG104" s="40"/>
      <c r="DNH104" s="40"/>
      <c r="DNI104" s="40"/>
      <c r="DNJ104" s="40"/>
      <c r="DNK104" s="40"/>
      <c r="DNL104" s="40"/>
      <c r="DNM104" s="40"/>
      <c r="DNN104" s="40"/>
      <c r="DNO104" s="40"/>
      <c r="DNP104" s="40"/>
      <c r="DNQ104" s="40"/>
      <c r="DNR104" s="40"/>
      <c r="DNS104" s="40"/>
      <c r="DNT104" s="40"/>
      <c r="DNU104" s="40"/>
      <c r="DNV104" s="40"/>
      <c r="DNW104" s="40"/>
      <c r="DNX104" s="40"/>
      <c r="DNY104" s="40"/>
      <c r="DNZ104" s="40"/>
      <c r="DOA104" s="40"/>
      <c r="DOB104" s="40"/>
      <c r="DOC104" s="40"/>
      <c r="DOD104" s="40"/>
      <c r="DOE104" s="40"/>
      <c r="DOF104" s="40"/>
      <c r="DOG104" s="40"/>
      <c r="DOH104" s="40"/>
      <c r="DOI104" s="40"/>
      <c r="DOJ104" s="40"/>
      <c r="DOK104" s="40"/>
      <c r="DOL104" s="40"/>
      <c r="DOM104" s="40"/>
      <c r="DON104" s="40"/>
      <c r="DOO104" s="40"/>
      <c r="DOP104" s="40"/>
      <c r="DOQ104" s="40"/>
      <c r="DOR104" s="40"/>
      <c r="DOS104" s="40"/>
      <c r="DOT104" s="40"/>
      <c r="DOU104" s="40"/>
      <c r="DOV104" s="40"/>
      <c r="DOW104" s="40"/>
      <c r="DOX104" s="40"/>
      <c r="DOY104" s="40"/>
      <c r="DOZ104" s="40"/>
      <c r="DPA104" s="40"/>
      <c r="DPB104" s="40"/>
      <c r="DPC104" s="40"/>
      <c r="DPD104" s="40"/>
      <c r="DPE104" s="40"/>
      <c r="DPF104" s="40"/>
      <c r="DPG104" s="40"/>
      <c r="DPH104" s="40"/>
      <c r="DPI104" s="40"/>
      <c r="DPJ104" s="40"/>
      <c r="DPK104" s="40"/>
      <c r="DPL104" s="40"/>
      <c r="DPM104" s="40"/>
      <c r="DPN104" s="40"/>
      <c r="DPO104" s="40"/>
      <c r="DPP104" s="40"/>
      <c r="DPQ104" s="40"/>
      <c r="DPR104" s="40"/>
      <c r="DPS104" s="40"/>
      <c r="DPT104" s="40"/>
      <c r="DPU104" s="40"/>
      <c r="DPV104" s="40"/>
      <c r="DPW104" s="40"/>
      <c r="DPX104" s="40"/>
      <c r="DPY104" s="40"/>
      <c r="DPZ104" s="40"/>
      <c r="DQA104" s="40"/>
      <c r="DQB104" s="40"/>
      <c r="DQC104" s="40"/>
      <c r="DQD104" s="40"/>
      <c r="DQE104" s="40"/>
      <c r="DQF104" s="40"/>
      <c r="DQG104" s="40"/>
      <c r="DQH104" s="40"/>
      <c r="DQI104" s="40"/>
      <c r="DQJ104" s="40"/>
      <c r="DQK104" s="40"/>
      <c r="DQL104" s="40"/>
      <c r="DQM104" s="40"/>
      <c r="DQN104" s="40"/>
      <c r="DQO104" s="40"/>
      <c r="DQP104" s="40"/>
      <c r="DQQ104" s="40"/>
      <c r="DQR104" s="40"/>
      <c r="DQS104" s="40"/>
      <c r="DQT104" s="40"/>
      <c r="DQU104" s="40"/>
      <c r="DQV104" s="40"/>
      <c r="DQW104" s="40"/>
      <c r="DQX104" s="40"/>
      <c r="DQY104" s="40"/>
      <c r="DQZ104" s="40"/>
      <c r="DRA104" s="40"/>
      <c r="DRB104" s="40"/>
      <c r="DRC104" s="40"/>
      <c r="DRD104" s="40"/>
      <c r="DRE104" s="40"/>
      <c r="DRF104" s="40"/>
      <c r="DRG104" s="40"/>
      <c r="DRH104" s="40"/>
      <c r="DRI104" s="40"/>
      <c r="DRJ104" s="40"/>
      <c r="DRK104" s="40"/>
      <c r="DRL104" s="40"/>
      <c r="DRM104" s="40"/>
      <c r="DRN104" s="40"/>
      <c r="DRO104" s="40"/>
      <c r="DRP104" s="40"/>
      <c r="DRQ104" s="40"/>
      <c r="DRR104" s="40"/>
      <c r="DRS104" s="40"/>
      <c r="DRT104" s="40"/>
      <c r="DRU104" s="40"/>
      <c r="DRV104" s="40"/>
      <c r="DRW104" s="40"/>
      <c r="DRX104" s="40"/>
      <c r="DRY104" s="40"/>
      <c r="DRZ104" s="40"/>
      <c r="DSA104" s="40"/>
      <c r="DSB104" s="40"/>
      <c r="DSC104" s="40"/>
      <c r="DSD104" s="40"/>
      <c r="DSE104" s="40"/>
      <c r="DSF104" s="40"/>
      <c r="DSG104" s="40"/>
      <c r="DSH104" s="40"/>
      <c r="DSI104" s="40"/>
      <c r="DSJ104" s="40"/>
      <c r="DSK104" s="40"/>
      <c r="DSL104" s="40"/>
      <c r="DSM104" s="40"/>
      <c r="DSN104" s="40"/>
      <c r="DSO104" s="40"/>
      <c r="DSP104" s="40"/>
      <c r="DSQ104" s="40"/>
      <c r="DSR104" s="40"/>
      <c r="DSS104" s="40"/>
      <c r="DST104" s="40"/>
      <c r="DSU104" s="40"/>
      <c r="DSV104" s="40"/>
      <c r="DSW104" s="40"/>
      <c r="DSX104" s="40"/>
      <c r="DSY104" s="40"/>
      <c r="DSZ104" s="40"/>
      <c r="DTA104" s="40"/>
      <c r="DTB104" s="40"/>
      <c r="DTC104" s="40"/>
      <c r="DTD104" s="40"/>
      <c r="DTE104" s="40"/>
      <c r="DTF104" s="40"/>
      <c r="DTG104" s="40"/>
      <c r="DTH104" s="40"/>
      <c r="DTI104" s="40"/>
      <c r="DTJ104" s="40"/>
      <c r="DTK104" s="40"/>
      <c r="DTL104" s="40"/>
      <c r="DTM104" s="40"/>
      <c r="DTN104" s="40"/>
      <c r="DTO104" s="40"/>
      <c r="DTP104" s="40"/>
      <c r="DTQ104" s="40"/>
      <c r="DTR104" s="40"/>
      <c r="DTS104" s="40"/>
      <c r="DTT104" s="40"/>
      <c r="DTU104" s="40"/>
      <c r="DTV104" s="40"/>
      <c r="DTW104" s="40"/>
      <c r="DTX104" s="40"/>
      <c r="DTY104" s="40"/>
      <c r="DTZ104" s="40"/>
      <c r="DUA104" s="40"/>
      <c r="DUB104" s="40"/>
      <c r="DUC104" s="40"/>
      <c r="DUD104" s="40"/>
      <c r="DUE104" s="40"/>
      <c r="DUF104" s="40"/>
      <c r="DUG104" s="40"/>
      <c r="DUH104" s="40"/>
      <c r="DUI104" s="40"/>
      <c r="DUJ104" s="40"/>
      <c r="DUK104" s="40"/>
      <c r="DUL104" s="40"/>
      <c r="DUM104" s="40"/>
      <c r="DUN104" s="40"/>
      <c r="DUO104" s="40"/>
      <c r="DUP104" s="40"/>
      <c r="DUQ104" s="40"/>
      <c r="DUR104" s="40"/>
      <c r="DUS104" s="40"/>
      <c r="DUT104" s="40"/>
      <c r="DUU104" s="40"/>
      <c r="DUV104" s="40"/>
      <c r="DUW104" s="40"/>
      <c r="DUX104" s="40"/>
      <c r="DUY104" s="40"/>
      <c r="DUZ104" s="40"/>
      <c r="DVA104" s="40"/>
      <c r="DVB104" s="40"/>
      <c r="DVC104" s="40"/>
      <c r="DVD104" s="40"/>
      <c r="DVE104" s="40"/>
      <c r="DVF104" s="40"/>
      <c r="DVG104" s="40"/>
      <c r="DVH104" s="40"/>
      <c r="DVI104" s="40"/>
      <c r="DVJ104" s="40"/>
      <c r="DVK104" s="40"/>
      <c r="DVL104" s="40"/>
      <c r="DVM104" s="40"/>
      <c r="DVN104" s="40"/>
      <c r="DVO104" s="40"/>
      <c r="DVP104" s="40"/>
      <c r="DVQ104" s="40"/>
      <c r="DVR104" s="40"/>
      <c r="DVS104" s="40"/>
      <c r="DVT104" s="40"/>
      <c r="DVU104" s="40"/>
      <c r="DVV104" s="40"/>
      <c r="DVW104" s="40"/>
      <c r="DVX104" s="40"/>
      <c r="DVY104" s="40"/>
      <c r="DVZ104" s="40"/>
      <c r="DWA104" s="40"/>
      <c r="DWB104" s="40"/>
      <c r="DWC104" s="40"/>
      <c r="DWD104" s="40"/>
      <c r="DWE104" s="40"/>
      <c r="DWF104" s="40"/>
      <c r="DWG104" s="40"/>
      <c r="DWH104" s="40"/>
      <c r="DWI104" s="40"/>
      <c r="DWJ104" s="40"/>
      <c r="DWK104" s="40"/>
      <c r="DWL104" s="40"/>
      <c r="DWM104" s="40"/>
      <c r="DWN104" s="40"/>
      <c r="DWO104" s="40"/>
      <c r="DWP104" s="40"/>
      <c r="DWQ104" s="40"/>
      <c r="DWR104" s="40"/>
      <c r="DWS104" s="40"/>
      <c r="DWT104" s="40"/>
      <c r="DWU104" s="40"/>
      <c r="DWV104" s="40"/>
      <c r="DWW104" s="40"/>
      <c r="DWX104" s="40"/>
      <c r="DWY104" s="40"/>
      <c r="DWZ104" s="40"/>
      <c r="DXA104" s="40"/>
      <c r="DXB104" s="40"/>
      <c r="DXC104" s="40"/>
      <c r="DXD104" s="40"/>
      <c r="DXE104" s="40"/>
      <c r="DXF104" s="40"/>
      <c r="DXG104" s="40"/>
      <c r="DXH104" s="40"/>
      <c r="DXI104" s="40"/>
      <c r="DXJ104" s="40"/>
      <c r="DXK104" s="40"/>
      <c r="DXL104" s="40"/>
      <c r="DXM104" s="40"/>
      <c r="DXN104" s="40"/>
      <c r="DXO104" s="40"/>
      <c r="DXP104" s="40"/>
      <c r="DXQ104" s="40"/>
      <c r="DXR104" s="40"/>
      <c r="DXS104" s="40"/>
      <c r="DXT104" s="40"/>
      <c r="DXU104" s="40"/>
      <c r="DXV104" s="40"/>
      <c r="DXW104" s="40"/>
      <c r="DXX104" s="40"/>
      <c r="DXY104" s="40"/>
      <c r="DXZ104" s="40"/>
      <c r="DYA104" s="40"/>
      <c r="DYB104" s="40"/>
      <c r="DYC104" s="40"/>
      <c r="DYD104" s="40"/>
      <c r="DYE104" s="40"/>
      <c r="DYF104" s="40"/>
      <c r="DYG104" s="40"/>
      <c r="DYH104" s="40"/>
      <c r="DYI104" s="40"/>
      <c r="DYJ104" s="40"/>
      <c r="DYK104" s="40"/>
      <c r="DYL104" s="40"/>
      <c r="DYM104" s="40"/>
      <c r="DYN104" s="40"/>
      <c r="DYO104" s="40"/>
      <c r="DYP104" s="40"/>
      <c r="DYQ104" s="40"/>
      <c r="DYR104" s="40"/>
      <c r="DYS104" s="40"/>
      <c r="DYT104" s="40"/>
      <c r="DYU104" s="40"/>
      <c r="DYV104" s="40"/>
      <c r="DYW104" s="40"/>
      <c r="DYX104" s="40"/>
      <c r="DYY104" s="40"/>
      <c r="DYZ104" s="40"/>
      <c r="DZA104" s="40"/>
      <c r="DZB104" s="40"/>
      <c r="DZC104" s="40"/>
      <c r="DZD104" s="40"/>
      <c r="DZE104" s="40"/>
      <c r="DZF104" s="40"/>
      <c r="DZG104" s="40"/>
      <c r="DZH104" s="40"/>
      <c r="DZI104" s="40"/>
      <c r="DZJ104" s="40"/>
      <c r="DZK104" s="40"/>
      <c r="DZL104" s="40"/>
      <c r="DZM104" s="40"/>
      <c r="DZN104" s="40"/>
      <c r="DZO104" s="40"/>
      <c r="DZP104" s="40"/>
      <c r="DZQ104" s="40"/>
      <c r="DZR104" s="40"/>
      <c r="DZS104" s="40"/>
      <c r="DZT104" s="40"/>
      <c r="DZU104" s="40"/>
      <c r="DZV104" s="40"/>
      <c r="DZW104" s="40"/>
      <c r="DZX104" s="40"/>
      <c r="DZY104" s="40"/>
      <c r="DZZ104" s="40"/>
      <c r="EAA104" s="40"/>
      <c r="EAB104" s="40"/>
      <c r="EAC104" s="40"/>
      <c r="EAD104" s="40"/>
      <c r="EAE104" s="40"/>
      <c r="EAF104" s="40"/>
      <c r="EAG104" s="40"/>
      <c r="EAH104" s="40"/>
      <c r="EAI104" s="40"/>
      <c r="EAJ104" s="40"/>
      <c r="EAK104" s="40"/>
      <c r="EAL104" s="40"/>
      <c r="EAM104" s="40"/>
      <c r="EAN104" s="40"/>
      <c r="EAO104" s="40"/>
      <c r="EAP104" s="40"/>
      <c r="EAQ104" s="40"/>
      <c r="EAR104" s="40"/>
      <c r="EAS104" s="40"/>
      <c r="EAT104" s="40"/>
      <c r="EAU104" s="40"/>
      <c r="EAV104" s="40"/>
      <c r="EAW104" s="40"/>
      <c r="EAX104" s="40"/>
      <c r="EAY104" s="40"/>
      <c r="EAZ104" s="40"/>
      <c r="EBA104" s="40"/>
      <c r="EBB104" s="40"/>
      <c r="EBC104" s="40"/>
      <c r="EBD104" s="40"/>
      <c r="EBE104" s="40"/>
      <c r="EBF104" s="40"/>
      <c r="EBG104" s="40"/>
      <c r="EBH104" s="40"/>
      <c r="EBI104" s="40"/>
      <c r="EBJ104" s="40"/>
      <c r="EBK104" s="40"/>
      <c r="EBL104" s="40"/>
      <c r="EBM104" s="40"/>
      <c r="EBN104" s="40"/>
      <c r="EBO104" s="40"/>
      <c r="EBP104" s="40"/>
      <c r="EBQ104" s="40"/>
      <c r="EBR104" s="40"/>
      <c r="EBS104" s="40"/>
      <c r="EBT104" s="40"/>
      <c r="EBU104" s="40"/>
      <c r="EBV104" s="40"/>
      <c r="EBW104" s="40"/>
      <c r="EBX104" s="40"/>
      <c r="EBY104" s="40"/>
      <c r="EBZ104" s="40"/>
      <c r="ECA104" s="40"/>
      <c r="ECB104" s="40"/>
      <c r="ECC104" s="40"/>
      <c r="ECD104" s="40"/>
      <c r="ECE104" s="40"/>
      <c r="ECF104" s="40"/>
      <c r="ECG104" s="40"/>
      <c r="ECH104" s="40"/>
      <c r="ECI104" s="40"/>
      <c r="ECJ104" s="40"/>
      <c r="ECK104" s="40"/>
      <c r="ECL104" s="40"/>
      <c r="ECM104" s="40"/>
      <c r="ECN104" s="40"/>
      <c r="ECO104" s="40"/>
      <c r="ECP104" s="40"/>
      <c r="ECQ104" s="40"/>
      <c r="ECR104" s="40"/>
      <c r="ECS104" s="40"/>
      <c r="ECT104" s="40"/>
      <c r="ECU104" s="40"/>
      <c r="ECV104" s="40"/>
      <c r="ECW104" s="40"/>
      <c r="ECX104" s="40"/>
      <c r="ECY104" s="40"/>
      <c r="ECZ104" s="40"/>
      <c r="EDA104" s="40"/>
      <c r="EDB104" s="40"/>
      <c r="EDC104" s="40"/>
      <c r="EDD104" s="40"/>
      <c r="EDE104" s="40"/>
      <c r="EDF104" s="40"/>
      <c r="EDG104" s="40"/>
      <c r="EDH104" s="40"/>
      <c r="EDI104" s="40"/>
      <c r="EDJ104" s="40"/>
      <c r="EDK104" s="40"/>
      <c r="EDL104" s="40"/>
      <c r="EDM104" s="40"/>
      <c r="EDN104" s="40"/>
      <c r="EDO104" s="40"/>
      <c r="EDP104" s="40"/>
      <c r="EDQ104" s="40"/>
      <c r="EDR104" s="40"/>
      <c r="EDS104" s="40"/>
      <c r="EDT104" s="40"/>
      <c r="EDU104" s="40"/>
      <c r="EDV104" s="40"/>
      <c r="EDW104" s="40"/>
      <c r="EDX104" s="40"/>
      <c r="EDY104" s="40"/>
      <c r="EDZ104" s="40"/>
      <c r="EEA104" s="40"/>
      <c r="EEB104" s="40"/>
      <c r="EEC104" s="40"/>
      <c r="EED104" s="40"/>
      <c r="EEE104" s="40"/>
      <c r="EEF104" s="40"/>
      <c r="EEG104" s="40"/>
      <c r="EEH104" s="40"/>
      <c r="EEI104" s="40"/>
      <c r="EEJ104" s="40"/>
      <c r="EEK104" s="40"/>
      <c r="EEL104" s="40"/>
      <c r="EEM104" s="40"/>
      <c r="EEN104" s="40"/>
      <c r="EEO104" s="40"/>
      <c r="EEP104" s="40"/>
      <c r="EEQ104" s="40"/>
      <c r="EER104" s="40"/>
      <c r="EES104" s="40"/>
      <c r="EET104" s="40"/>
      <c r="EEU104" s="40"/>
      <c r="EEV104" s="40"/>
      <c r="EEW104" s="40"/>
      <c r="EEX104" s="40"/>
      <c r="EEY104" s="40"/>
      <c r="EEZ104" s="40"/>
      <c r="EFA104" s="40"/>
      <c r="EFB104" s="40"/>
      <c r="EFC104" s="40"/>
      <c r="EFD104" s="40"/>
      <c r="EFE104" s="40"/>
      <c r="EFF104" s="40"/>
      <c r="EFG104" s="40"/>
      <c r="EFH104" s="40"/>
      <c r="EFI104" s="40"/>
      <c r="EFJ104" s="40"/>
      <c r="EFK104" s="40"/>
      <c r="EFL104" s="40"/>
      <c r="EFM104" s="40"/>
      <c r="EFN104" s="40"/>
      <c r="EFO104" s="40"/>
      <c r="EFP104" s="40"/>
      <c r="EFQ104" s="40"/>
      <c r="EFR104" s="40"/>
      <c r="EFS104" s="40"/>
      <c r="EFT104" s="40"/>
      <c r="EFU104" s="40"/>
      <c r="EFV104" s="40"/>
      <c r="EFW104" s="40"/>
      <c r="EFX104" s="40"/>
      <c r="EFY104" s="40"/>
      <c r="EFZ104" s="40"/>
      <c r="EGA104" s="40"/>
      <c r="EGB104" s="40"/>
      <c r="EGC104" s="40"/>
      <c r="EGD104" s="40"/>
      <c r="EGE104" s="40"/>
      <c r="EGF104" s="40"/>
      <c r="EGG104" s="40"/>
      <c r="EGH104" s="40"/>
      <c r="EGI104" s="40"/>
      <c r="EGJ104" s="40"/>
      <c r="EGK104" s="40"/>
      <c r="EGL104" s="40"/>
      <c r="EGM104" s="40"/>
      <c r="EGN104" s="40"/>
      <c r="EGO104" s="40"/>
      <c r="EGP104" s="40"/>
      <c r="EGQ104" s="40"/>
      <c r="EGR104" s="40"/>
      <c r="EGS104" s="40"/>
      <c r="EGT104" s="40"/>
      <c r="EGU104" s="40"/>
      <c r="EGV104" s="40"/>
      <c r="EGW104" s="40"/>
      <c r="EGX104" s="40"/>
      <c r="EGY104" s="40"/>
      <c r="EGZ104" s="40"/>
      <c r="EHA104" s="40"/>
      <c r="EHB104" s="40"/>
      <c r="EHC104" s="40"/>
      <c r="EHD104" s="40"/>
      <c r="EHE104" s="40"/>
      <c r="EHF104" s="40"/>
      <c r="EHG104" s="40"/>
      <c r="EHH104" s="40"/>
      <c r="EHI104" s="40"/>
      <c r="EHJ104" s="40"/>
      <c r="EHK104" s="40"/>
      <c r="EHL104" s="40"/>
      <c r="EHM104" s="40"/>
      <c r="EHN104" s="40"/>
      <c r="EHO104" s="40"/>
      <c r="EHP104" s="40"/>
      <c r="EHQ104" s="40"/>
      <c r="EHR104" s="40"/>
      <c r="EHS104" s="40"/>
      <c r="EHT104" s="40"/>
      <c r="EHU104" s="40"/>
      <c r="EHV104" s="40"/>
      <c r="EHW104" s="40"/>
      <c r="EHX104" s="40"/>
      <c r="EHY104" s="40"/>
      <c r="EHZ104" s="40"/>
      <c r="EIA104" s="40"/>
      <c r="EIB104" s="40"/>
      <c r="EIC104" s="40"/>
      <c r="EID104" s="40"/>
      <c r="EIE104" s="40"/>
      <c r="EIF104" s="40"/>
      <c r="EIG104" s="40"/>
      <c r="EIH104" s="40"/>
      <c r="EII104" s="40"/>
      <c r="EIJ104" s="40"/>
      <c r="EIK104" s="40"/>
      <c r="EIL104" s="40"/>
      <c r="EIM104" s="40"/>
      <c r="EIN104" s="40"/>
      <c r="EIO104" s="40"/>
      <c r="EIP104" s="40"/>
      <c r="EIQ104" s="40"/>
      <c r="EIR104" s="40"/>
      <c r="EIS104" s="40"/>
      <c r="EIT104" s="40"/>
      <c r="EIU104" s="40"/>
      <c r="EIV104" s="40"/>
      <c r="EIW104" s="40"/>
      <c r="EIX104" s="40"/>
      <c r="EIY104" s="40"/>
      <c r="EIZ104" s="40"/>
      <c r="EJA104" s="40"/>
      <c r="EJB104" s="40"/>
      <c r="EJC104" s="40"/>
      <c r="EJD104" s="40"/>
      <c r="EJE104" s="40"/>
      <c r="EJF104" s="40"/>
      <c r="EJG104" s="40"/>
      <c r="EJH104" s="40"/>
      <c r="EJI104" s="40"/>
      <c r="EJJ104" s="40"/>
      <c r="EJK104" s="40"/>
      <c r="EJL104" s="40"/>
      <c r="EJM104" s="40"/>
      <c r="EJN104" s="40"/>
      <c r="EJO104" s="40"/>
      <c r="EJP104" s="40"/>
      <c r="EJQ104" s="40"/>
      <c r="EJR104" s="40"/>
      <c r="EJS104" s="40"/>
      <c r="EJT104" s="40"/>
      <c r="EJU104" s="40"/>
      <c r="EJV104" s="40"/>
      <c r="EJW104" s="40"/>
      <c r="EJX104" s="40"/>
      <c r="EJY104" s="40"/>
      <c r="EJZ104" s="40"/>
      <c r="EKA104" s="40"/>
      <c r="EKB104" s="40"/>
      <c r="EKC104" s="40"/>
      <c r="EKD104" s="40"/>
      <c r="EKE104" s="40"/>
      <c r="EKF104" s="40"/>
      <c r="EKG104" s="40"/>
      <c r="EKH104" s="40"/>
      <c r="EKI104" s="40"/>
      <c r="EKJ104" s="40"/>
      <c r="EKK104" s="40"/>
      <c r="EKL104" s="40"/>
      <c r="EKM104" s="40"/>
      <c r="EKN104" s="40"/>
      <c r="EKO104" s="40"/>
      <c r="EKP104" s="40"/>
      <c r="EKQ104" s="40"/>
      <c r="EKR104" s="40"/>
      <c r="EKS104" s="40"/>
      <c r="EKT104" s="40"/>
      <c r="EKU104" s="40"/>
      <c r="EKV104" s="40"/>
      <c r="EKW104" s="40"/>
      <c r="EKX104" s="40"/>
      <c r="EKY104" s="40"/>
      <c r="EKZ104" s="40"/>
      <c r="ELA104" s="40"/>
      <c r="ELB104" s="40"/>
      <c r="ELC104" s="40"/>
      <c r="ELD104" s="40"/>
      <c r="ELE104" s="40"/>
      <c r="ELF104" s="40"/>
      <c r="ELG104" s="40"/>
      <c r="ELH104" s="40"/>
      <c r="ELI104" s="40"/>
      <c r="ELJ104" s="40"/>
      <c r="ELK104" s="40"/>
      <c r="ELL104" s="40"/>
      <c r="ELM104" s="40"/>
      <c r="ELN104" s="40"/>
      <c r="ELO104" s="40"/>
      <c r="ELP104" s="40"/>
      <c r="ELQ104" s="40"/>
      <c r="ELR104" s="40"/>
      <c r="ELS104" s="40"/>
      <c r="ELT104" s="40"/>
      <c r="ELU104" s="40"/>
      <c r="ELV104" s="40"/>
      <c r="ELW104" s="40"/>
      <c r="ELX104" s="40"/>
      <c r="ELY104" s="40"/>
      <c r="ELZ104" s="40"/>
      <c r="EMA104" s="40"/>
      <c r="EMB104" s="40"/>
      <c r="EMC104" s="40"/>
      <c r="EMD104" s="40"/>
      <c r="EME104" s="40"/>
      <c r="EMF104" s="40"/>
      <c r="EMG104" s="40"/>
      <c r="EMH104" s="40"/>
      <c r="EMI104" s="40"/>
      <c r="EMJ104" s="40"/>
      <c r="EMK104" s="40"/>
      <c r="EML104" s="40"/>
      <c r="EMM104" s="40"/>
      <c r="EMN104" s="40"/>
      <c r="EMO104" s="40"/>
      <c r="EMP104" s="40"/>
      <c r="EMQ104" s="40"/>
      <c r="EMR104" s="40"/>
      <c r="EMS104" s="40"/>
      <c r="EMT104" s="40"/>
      <c r="EMU104" s="40"/>
      <c r="EMV104" s="40"/>
      <c r="EMW104" s="40"/>
      <c r="EMX104" s="40"/>
      <c r="EMY104" s="40"/>
      <c r="EMZ104" s="40"/>
      <c r="ENA104" s="40"/>
      <c r="ENB104" s="40"/>
      <c r="ENC104" s="40"/>
      <c r="END104" s="40"/>
      <c r="ENE104" s="40"/>
      <c r="ENF104" s="40"/>
      <c r="ENG104" s="40"/>
      <c r="ENH104" s="40"/>
      <c r="ENI104" s="40"/>
      <c r="ENJ104" s="40"/>
      <c r="ENK104" s="40"/>
      <c r="ENL104" s="40"/>
      <c r="ENM104" s="40"/>
      <c r="ENN104" s="40"/>
      <c r="ENO104" s="40"/>
      <c r="ENP104" s="40"/>
      <c r="ENQ104" s="40"/>
      <c r="ENR104" s="40"/>
      <c r="ENS104" s="40"/>
      <c r="ENT104" s="40"/>
      <c r="ENU104" s="40"/>
      <c r="ENV104" s="40"/>
      <c r="ENW104" s="40"/>
      <c r="ENX104" s="40"/>
      <c r="ENY104" s="40"/>
      <c r="ENZ104" s="40"/>
      <c r="EOA104" s="40"/>
      <c r="EOB104" s="40"/>
      <c r="EOC104" s="40"/>
      <c r="EOD104" s="40"/>
      <c r="EOE104" s="40"/>
      <c r="EOF104" s="40"/>
      <c r="EOG104" s="40"/>
      <c r="EOH104" s="40"/>
      <c r="EOI104" s="40"/>
      <c r="EOJ104" s="40"/>
      <c r="EOK104" s="40"/>
      <c r="EOL104" s="40"/>
      <c r="EOM104" s="40"/>
      <c r="EON104" s="40"/>
      <c r="EOO104" s="40"/>
      <c r="EOP104" s="40"/>
      <c r="EOQ104" s="40"/>
      <c r="EOR104" s="40"/>
      <c r="EOS104" s="40"/>
      <c r="EOT104" s="40"/>
      <c r="EOU104" s="40"/>
      <c r="EOV104" s="40"/>
      <c r="EOW104" s="40"/>
      <c r="EOX104" s="40"/>
      <c r="EOY104" s="40"/>
      <c r="EOZ104" s="40"/>
      <c r="EPA104" s="40"/>
      <c r="EPB104" s="40"/>
      <c r="EPC104" s="40"/>
      <c r="EPD104" s="40"/>
      <c r="EPE104" s="40"/>
      <c r="EPF104" s="40"/>
      <c r="EPG104" s="40"/>
      <c r="EPH104" s="40"/>
      <c r="EPI104" s="40"/>
      <c r="EPJ104" s="40"/>
      <c r="EPK104" s="40"/>
      <c r="EPL104" s="40"/>
      <c r="EPM104" s="40"/>
      <c r="EPN104" s="40"/>
      <c r="EPO104" s="40"/>
      <c r="EPP104" s="40"/>
      <c r="EPQ104" s="40"/>
      <c r="EPR104" s="40"/>
      <c r="EPS104" s="40"/>
      <c r="EPT104" s="40"/>
      <c r="EPU104" s="40"/>
      <c r="EPV104" s="40"/>
      <c r="EPW104" s="40"/>
      <c r="EPX104" s="40"/>
      <c r="EPY104" s="40"/>
      <c r="EPZ104" s="40"/>
      <c r="EQA104" s="40"/>
      <c r="EQB104" s="40"/>
      <c r="EQC104" s="40"/>
      <c r="EQD104" s="40"/>
      <c r="EQE104" s="40"/>
      <c r="EQF104" s="40"/>
      <c r="EQG104" s="40"/>
      <c r="EQH104" s="40"/>
      <c r="EQI104" s="40"/>
      <c r="EQJ104" s="40"/>
      <c r="EQK104" s="40"/>
      <c r="EQL104" s="40"/>
      <c r="EQM104" s="40"/>
      <c r="EQN104" s="40"/>
      <c r="EQO104" s="40"/>
      <c r="EQP104" s="40"/>
      <c r="EQQ104" s="40"/>
      <c r="EQR104" s="40"/>
      <c r="EQS104" s="40"/>
      <c r="EQT104" s="40"/>
      <c r="EQU104" s="40"/>
      <c r="EQV104" s="40"/>
      <c r="EQW104" s="40"/>
      <c r="EQX104" s="40"/>
      <c r="EQY104" s="40"/>
      <c r="EQZ104" s="40"/>
      <c r="ERA104" s="40"/>
      <c r="ERB104" s="40"/>
      <c r="ERC104" s="40"/>
      <c r="ERD104" s="40"/>
      <c r="ERE104" s="40"/>
      <c r="ERF104" s="40"/>
      <c r="ERG104" s="40"/>
      <c r="ERH104" s="40"/>
      <c r="ERI104" s="40"/>
      <c r="ERJ104" s="40"/>
      <c r="ERK104" s="40"/>
      <c r="ERL104" s="40"/>
      <c r="ERM104" s="40"/>
      <c r="ERN104" s="40"/>
      <c r="ERO104" s="40"/>
      <c r="ERP104" s="40"/>
      <c r="ERQ104" s="40"/>
      <c r="ERR104" s="40"/>
      <c r="ERS104" s="40"/>
      <c r="ERT104" s="40"/>
      <c r="ERU104" s="40"/>
      <c r="ERV104" s="40"/>
      <c r="ERW104" s="40"/>
      <c r="ERX104" s="40"/>
      <c r="ERY104" s="40"/>
      <c r="ERZ104" s="40"/>
      <c r="ESA104" s="40"/>
      <c r="ESB104" s="40"/>
      <c r="ESC104" s="40"/>
      <c r="ESD104" s="40"/>
      <c r="ESE104" s="40"/>
      <c r="ESF104" s="40"/>
      <c r="ESG104" s="40"/>
      <c r="ESH104" s="40"/>
      <c r="ESI104" s="40"/>
      <c r="ESJ104" s="40"/>
      <c r="ESK104" s="40"/>
      <c r="ESL104" s="40"/>
      <c r="ESM104" s="40"/>
      <c r="ESN104" s="40"/>
      <c r="ESO104" s="40"/>
      <c r="ESP104" s="40"/>
      <c r="ESQ104" s="40"/>
      <c r="ESR104" s="40"/>
      <c r="ESS104" s="40"/>
      <c r="EST104" s="40"/>
      <c r="ESU104" s="40"/>
      <c r="ESV104" s="40"/>
      <c r="ESW104" s="40"/>
      <c r="ESX104" s="40"/>
      <c r="ESY104" s="40"/>
      <c r="ESZ104" s="40"/>
      <c r="ETA104" s="40"/>
      <c r="ETB104" s="40"/>
      <c r="ETC104" s="40"/>
      <c r="ETD104" s="40"/>
      <c r="ETE104" s="40"/>
      <c r="ETF104" s="40"/>
      <c r="ETG104" s="40"/>
      <c r="ETH104" s="40"/>
      <c r="ETI104" s="40"/>
      <c r="ETJ104" s="40"/>
      <c r="ETK104" s="40"/>
      <c r="ETL104" s="40"/>
      <c r="ETM104" s="40"/>
      <c r="ETN104" s="40"/>
      <c r="ETO104" s="40"/>
      <c r="ETP104" s="40"/>
      <c r="ETQ104" s="40"/>
      <c r="ETR104" s="40"/>
      <c r="ETS104" s="40"/>
      <c r="ETT104" s="40"/>
      <c r="ETU104" s="40"/>
      <c r="ETV104" s="40"/>
      <c r="ETW104" s="40"/>
      <c r="ETX104" s="40"/>
      <c r="ETY104" s="40"/>
      <c r="ETZ104" s="40"/>
      <c r="EUA104" s="40"/>
      <c r="EUB104" s="40"/>
      <c r="EUC104" s="40"/>
      <c r="EUD104" s="40"/>
      <c r="EUE104" s="40"/>
      <c r="EUF104" s="40"/>
      <c r="EUG104" s="40"/>
      <c r="EUH104" s="40"/>
      <c r="EUI104" s="40"/>
      <c r="EUJ104" s="40"/>
      <c r="EUK104" s="40"/>
      <c r="EUL104" s="40"/>
      <c r="EUM104" s="40"/>
      <c r="EUN104" s="40"/>
      <c r="EUO104" s="40"/>
      <c r="EUP104" s="40"/>
      <c r="EUQ104" s="40"/>
      <c r="EUR104" s="40"/>
      <c r="EUS104" s="40"/>
      <c r="EUT104" s="40"/>
      <c r="EUU104" s="40"/>
      <c r="EUV104" s="40"/>
      <c r="EUW104" s="40"/>
      <c r="EUX104" s="40"/>
      <c r="EUY104" s="40"/>
      <c r="EUZ104" s="40"/>
      <c r="EVA104" s="40"/>
      <c r="EVB104" s="40"/>
      <c r="EVC104" s="40"/>
      <c r="EVD104" s="40"/>
      <c r="EVE104" s="40"/>
      <c r="EVF104" s="40"/>
      <c r="EVG104" s="40"/>
      <c r="EVH104" s="40"/>
      <c r="EVI104" s="40"/>
      <c r="EVJ104" s="40"/>
      <c r="EVK104" s="40"/>
      <c r="EVL104" s="40"/>
      <c r="EVM104" s="40"/>
      <c r="EVN104" s="40"/>
      <c r="EVO104" s="40"/>
      <c r="EVP104" s="40"/>
      <c r="EVQ104" s="40"/>
      <c r="EVR104" s="40"/>
      <c r="EVS104" s="40"/>
      <c r="EVT104" s="40"/>
      <c r="EVU104" s="40"/>
      <c r="EVV104" s="40"/>
      <c r="EVW104" s="40"/>
      <c r="EVX104" s="40"/>
      <c r="EVY104" s="40"/>
      <c r="EVZ104" s="40"/>
      <c r="EWA104" s="40"/>
      <c r="EWB104" s="40"/>
      <c r="EWC104" s="40"/>
      <c r="EWD104" s="40"/>
      <c r="EWE104" s="40"/>
      <c r="EWF104" s="40"/>
      <c r="EWG104" s="40"/>
      <c r="EWH104" s="40"/>
      <c r="EWI104" s="40"/>
      <c r="EWJ104" s="40"/>
      <c r="EWK104" s="40"/>
      <c r="EWL104" s="40"/>
      <c r="EWM104" s="40"/>
      <c r="EWN104" s="40"/>
      <c r="EWO104" s="40"/>
      <c r="EWP104" s="40"/>
      <c r="EWQ104" s="40"/>
      <c r="EWR104" s="40"/>
      <c r="EWS104" s="40"/>
      <c r="EWT104" s="40"/>
      <c r="EWU104" s="40"/>
      <c r="EWV104" s="40"/>
      <c r="EWW104" s="40"/>
      <c r="EWX104" s="40"/>
      <c r="EWY104" s="40"/>
      <c r="EWZ104" s="40"/>
      <c r="EXA104" s="40"/>
      <c r="EXB104" s="40"/>
      <c r="EXC104" s="40"/>
      <c r="EXD104" s="40"/>
      <c r="EXE104" s="40"/>
      <c r="EXF104" s="40"/>
      <c r="EXG104" s="40"/>
      <c r="EXH104" s="40"/>
      <c r="EXI104" s="40"/>
      <c r="EXJ104" s="40"/>
      <c r="EXK104" s="40"/>
      <c r="EXL104" s="40"/>
      <c r="EXM104" s="40"/>
      <c r="EXN104" s="40"/>
      <c r="EXO104" s="40"/>
      <c r="EXP104" s="40"/>
      <c r="EXQ104" s="40"/>
      <c r="EXR104" s="40"/>
      <c r="EXS104" s="40"/>
      <c r="EXT104" s="40"/>
      <c r="EXU104" s="40"/>
      <c r="EXV104" s="40"/>
      <c r="EXW104" s="40"/>
      <c r="EXX104" s="40"/>
      <c r="EXY104" s="40"/>
      <c r="EXZ104" s="40"/>
      <c r="EYA104" s="40"/>
      <c r="EYB104" s="40"/>
      <c r="EYC104" s="40"/>
      <c r="EYD104" s="40"/>
      <c r="EYE104" s="40"/>
      <c r="EYF104" s="40"/>
      <c r="EYG104" s="40"/>
      <c r="EYH104" s="40"/>
      <c r="EYI104" s="40"/>
      <c r="EYJ104" s="40"/>
      <c r="EYK104" s="40"/>
      <c r="EYL104" s="40"/>
      <c r="EYM104" s="40"/>
      <c r="EYN104" s="40"/>
      <c r="EYO104" s="40"/>
      <c r="EYP104" s="40"/>
      <c r="EYQ104" s="40"/>
      <c r="EYR104" s="40"/>
      <c r="EYS104" s="40"/>
      <c r="EYT104" s="40"/>
      <c r="EYU104" s="40"/>
      <c r="EYV104" s="40"/>
      <c r="EYW104" s="40"/>
      <c r="EYX104" s="40"/>
      <c r="EYY104" s="40"/>
      <c r="EYZ104" s="40"/>
      <c r="EZA104" s="40"/>
      <c r="EZB104" s="40"/>
      <c r="EZC104" s="40"/>
      <c r="EZD104" s="40"/>
      <c r="EZE104" s="40"/>
      <c r="EZF104" s="40"/>
      <c r="EZG104" s="40"/>
      <c r="EZH104" s="40"/>
      <c r="EZI104" s="40"/>
      <c r="EZJ104" s="40"/>
      <c r="EZK104" s="40"/>
      <c r="EZL104" s="40"/>
      <c r="EZM104" s="40"/>
      <c r="EZN104" s="40"/>
      <c r="EZO104" s="40"/>
      <c r="EZP104" s="40"/>
      <c r="EZQ104" s="40"/>
      <c r="EZR104" s="40"/>
      <c r="EZS104" s="40"/>
      <c r="EZT104" s="40"/>
      <c r="EZU104" s="40"/>
      <c r="EZV104" s="40"/>
      <c r="EZW104" s="40"/>
      <c r="EZX104" s="40"/>
      <c r="EZY104" s="40"/>
      <c r="EZZ104" s="40"/>
      <c r="FAA104" s="40"/>
      <c r="FAB104" s="40"/>
      <c r="FAC104" s="40"/>
      <c r="FAD104" s="40"/>
      <c r="FAE104" s="40"/>
      <c r="FAF104" s="40"/>
      <c r="FAG104" s="40"/>
      <c r="FAH104" s="40"/>
      <c r="FAI104" s="40"/>
      <c r="FAJ104" s="40"/>
      <c r="FAK104" s="40"/>
      <c r="FAL104" s="40"/>
      <c r="FAM104" s="40"/>
      <c r="FAN104" s="40"/>
      <c r="FAO104" s="40"/>
      <c r="FAP104" s="40"/>
      <c r="FAQ104" s="40"/>
      <c r="FAR104" s="40"/>
      <c r="FAS104" s="40"/>
      <c r="FAT104" s="40"/>
      <c r="FAU104" s="40"/>
      <c r="FAV104" s="40"/>
      <c r="FAW104" s="40"/>
      <c r="FAX104" s="40"/>
      <c r="FAY104" s="40"/>
      <c r="FAZ104" s="40"/>
      <c r="FBA104" s="40"/>
      <c r="FBB104" s="40"/>
      <c r="FBC104" s="40"/>
      <c r="FBD104" s="40"/>
      <c r="FBE104" s="40"/>
      <c r="FBF104" s="40"/>
      <c r="FBG104" s="40"/>
      <c r="FBH104" s="40"/>
      <c r="FBI104" s="40"/>
      <c r="FBJ104" s="40"/>
      <c r="FBK104" s="40"/>
      <c r="FBL104" s="40"/>
      <c r="FBM104" s="40"/>
      <c r="FBN104" s="40"/>
      <c r="FBO104" s="40"/>
      <c r="FBP104" s="40"/>
      <c r="FBQ104" s="40"/>
      <c r="FBR104" s="40"/>
      <c r="FBS104" s="40"/>
      <c r="FBT104" s="40"/>
      <c r="FBU104" s="40"/>
      <c r="FBV104" s="40"/>
      <c r="FBW104" s="40"/>
      <c r="FBX104" s="40"/>
      <c r="FBY104" s="40"/>
      <c r="FBZ104" s="40"/>
      <c r="FCA104" s="40"/>
      <c r="FCB104" s="40"/>
      <c r="FCC104" s="40"/>
      <c r="FCD104" s="40"/>
      <c r="FCE104" s="40"/>
      <c r="FCF104" s="40"/>
      <c r="FCG104" s="40"/>
      <c r="FCH104" s="40"/>
      <c r="FCI104" s="40"/>
      <c r="FCJ104" s="40"/>
      <c r="FCK104" s="40"/>
      <c r="FCL104" s="40"/>
      <c r="FCM104" s="40"/>
      <c r="FCN104" s="40"/>
      <c r="FCO104" s="40"/>
      <c r="FCP104" s="40"/>
      <c r="FCQ104" s="40"/>
      <c r="FCR104" s="40"/>
      <c r="FCS104" s="40"/>
      <c r="FCT104" s="40"/>
      <c r="FCU104" s="40"/>
      <c r="FCV104" s="40"/>
      <c r="FCW104" s="40"/>
      <c r="FCX104" s="40"/>
      <c r="FCY104" s="40"/>
      <c r="FCZ104" s="40"/>
      <c r="FDA104" s="40"/>
      <c r="FDB104" s="40"/>
      <c r="FDC104" s="40"/>
      <c r="FDD104" s="40"/>
      <c r="FDE104" s="40"/>
      <c r="FDF104" s="40"/>
      <c r="FDG104" s="40"/>
      <c r="FDH104" s="40"/>
      <c r="FDI104" s="40"/>
      <c r="FDJ104" s="40"/>
      <c r="FDK104" s="40"/>
      <c r="FDL104" s="40"/>
      <c r="FDM104" s="40"/>
      <c r="FDN104" s="40"/>
      <c r="FDO104" s="40"/>
      <c r="FDP104" s="40"/>
      <c r="FDQ104" s="40"/>
      <c r="FDR104" s="40"/>
      <c r="FDS104" s="40"/>
      <c r="FDT104" s="40"/>
      <c r="FDU104" s="40"/>
      <c r="FDV104" s="40"/>
      <c r="FDW104" s="40"/>
      <c r="FDX104" s="40"/>
      <c r="FDY104" s="40"/>
      <c r="FDZ104" s="40"/>
      <c r="FEA104" s="40"/>
      <c r="FEB104" s="40"/>
      <c r="FEC104" s="40"/>
      <c r="FED104" s="40"/>
      <c r="FEE104" s="40"/>
      <c r="FEF104" s="40"/>
      <c r="FEG104" s="40"/>
      <c r="FEH104" s="40"/>
      <c r="FEI104" s="40"/>
      <c r="FEJ104" s="40"/>
      <c r="FEK104" s="40"/>
      <c r="FEL104" s="40"/>
      <c r="FEM104" s="40"/>
      <c r="FEN104" s="40"/>
      <c r="FEO104" s="40"/>
      <c r="FEP104" s="40"/>
      <c r="FEQ104" s="40"/>
      <c r="FER104" s="40"/>
      <c r="FES104" s="40"/>
      <c r="FET104" s="40"/>
      <c r="FEU104" s="40"/>
      <c r="FEV104" s="40"/>
      <c r="FEW104" s="40"/>
      <c r="FEX104" s="40"/>
      <c r="FEY104" s="40"/>
      <c r="FEZ104" s="40"/>
      <c r="FFA104" s="40"/>
      <c r="FFB104" s="40"/>
      <c r="FFC104" s="40"/>
      <c r="FFD104" s="40"/>
      <c r="FFE104" s="40"/>
      <c r="FFF104" s="40"/>
      <c r="FFG104" s="40"/>
      <c r="FFH104" s="40"/>
      <c r="FFI104" s="40"/>
      <c r="FFJ104" s="40"/>
      <c r="FFK104" s="40"/>
      <c r="FFL104" s="40"/>
      <c r="FFM104" s="40"/>
      <c r="FFN104" s="40"/>
      <c r="FFO104" s="40"/>
      <c r="FFP104" s="40"/>
      <c r="FFQ104" s="40"/>
      <c r="FFR104" s="40"/>
      <c r="FFS104" s="40"/>
      <c r="FFT104" s="40"/>
      <c r="FFU104" s="40"/>
      <c r="FFV104" s="40"/>
      <c r="FFW104" s="40"/>
      <c r="FFX104" s="40"/>
      <c r="FFY104" s="40"/>
      <c r="FFZ104" s="40"/>
      <c r="FGA104" s="40"/>
      <c r="FGB104" s="40"/>
      <c r="FGC104" s="40"/>
      <c r="FGD104" s="40"/>
      <c r="FGE104" s="40"/>
      <c r="FGF104" s="40"/>
      <c r="FGG104" s="40"/>
      <c r="FGH104" s="40"/>
      <c r="FGI104" s="40"/>
      <c r="FGJ104" s="40"/>
      <c r="FGK104" s="40"/>
      <c r="FGL104" s="40"/>
      <c r="FGM104" s="40"/>
      <c r="FGN104" s="40"/>
      <c r="FGO104" s="40"/>
      <c r="FGP104" s="40"/>
      <c r="FGQ104" s="40"/>
      <c r="FGR104" s="40"/>
      <c r="FGS104" s="40"/>
      <c r="FGT104" s="40"/>
      <c r="FGU104" s="40"/>
      <c r="FGV104" s="40"/>
      <c r="FGW104" s="40"/>
      <c r="FGX104" s="40"/>
      <c r="FGY104" s="40"/>
      <c r="FGZ104" s="40"/>
      <c r="FHA104" s="40"/>
      <c r="FHB104" s="40"/>
      <c r="FHC104" s="40"/>
      <c r="FHD104" s="40"/>
      <c r="FHE104" s="40"/>
      <c r="FHF104" s="40"/>
      <c r="FHG104" s="40"/>
      <c r="FHH104" s="40"/>
      <c r="FHI104" s="40"/>
      <c r="FHJ104" s="40"/>
      <c r="FHK104" s="40"/>
      <c r="FHL104" s="40"/>
      <c r="FHM104" s="40"/>
      <c r="FHN104" s="40"/>
      <c r="FHO104" s="40"/>
      <c r="FHP104" s="40"/>
      <c r="FHQ104" s="40"/>
      <c r="FHR104" s="40"/>
      <c r="FHS104" s="40"/>
      <c r="FHT104" s="40"/>
      <c r="FHU104" s="40"/>
      <c r="FHV104" s="40"/>
      <c r="FHW104" s="40"/>
      <c r="FHX104" s="40"/>
      <c r="FHY104" s="40"/>
      <c r="FHZ104" s="40"/>
      <c r="FIA104" s="40"/>
      <c r="FIB104" s="40"/>
      <c r="FIC104" s="40"/>
      <c r="FID104" s="40"/>
      <c r="FIE104" s="40"/>
      <c r="FIF104" s="40"/>
      <c r="FIG104" s="40"/>
      <c r="FIH104" s="40"/>
      <c r="FII104" s="40"/>
      <c r="FIJ104" s="40"/>
      <c r="FIK104" s="40"/>
      <c r="FIL104" s="40"/>
      <c r="FIM104" s="40"/>
      <c r="FIN104" s="40"/>
      <c r="FIO104" s="40"/>
      <c r="FIP104" s="40"/>
      <c r="FIQ104" s="40"/>
      <c r="FIR104" s="40"/>
      <c r="FIS104" s="40"/>
      <c r="FIT104" s="40"/>
      <c r="FIU104" s="40"/>
      <c r="FIV104" s="40"/>
      <c r="FIW104" s="40"/>
      <c r="FIX104" s="40"/>
      <c r="FIY104" s="40"/>
      <c r="FIZ104" s="40"/>
      <c r="FJA104" s="40"/>
      <c r="FJB104" s="40"/>
      <c r="FJC104" s="40"/>
      <c r="FJD104" s="40"/>
      <c r="FJE104" s="40"/>
      <c r="FJF104" s="40"/>
      <c r="FJG104" s="40"/>
      <c r="FJH104" s="40"/>
      <c r="FJI104" s="40"/>
      <c r="FJJ104" s="40"/>
      <c r="FJK104" s="40"/>
      <c r="FJL104" s="40"/>
      <c r="FJM104" s="40"/>
      <c r="FJN104" s="40"/>
      <c r="FJO104" s="40"/>
      <c r="FJP104" s="40"/>
      <c r="FJQ104" s="40"/>
      <c r="FJR104" s="40"/>
      <c r="FJS104" s="40"/>
      <c r="FJT104" s="40"/>
      <c r="FJU104" s="40"/>
      <c r="FJV104" s="40"/>
      <c r="FJW104" s="40"/>
      <c r="FJX104" s="40"/>
      <c r="FJY104" s="40"/>
      <c r="FJZ104" s="40"/>
      <c r="FKA104" s="40"/>
      <c r="FKB104" s="40"/>
      <c r="FKC104" s="40"/>
      <c r="FKD104" s="40"/>
      <c r="FKE104" s="40"/>
      <c r="FKF104" s="40"/>
      <c r="FKG104" s="40"/>
      <c r="FKH104" s="40"/>
      <c r="FKI104" s="40"/>
      <c r="FKJ104" s="40"/>
      <c r="FKK104" s="40"/>
      <c r="FKL104" s="40"/>
      <c r="FKM104" s="40"/>
      <c r="FKN104" s="40"/>
      <c r="FKO104" s="40"/>
      <c r="FKP104" s="40"/>
      <c r="FKQ104" s="40"/>
      <c r="FKR104" s="40"/>
      <c r="FKS104" s="40"/>
      <c r="FKT104" s="40"/>
      <c r="FKU104" s="40"/>
      <c r="FKV104" s="40"/>
      <c r="FKW104" s="40"/>
      <c r="FKX104" s="40"/>
      <c r="FKY104" s="40"/>
      <c r="FKZ104" s="40"/>
      <c r="FLA104" s="40"/>
      <c r="FLB104" s="40"/>
      <c r="FLC104" s="40"/>
      <c r="FLD104" s="40"/>
      <c r="FLE104" s="40"/>
      <c r="FLF104" s="40"/>
      <c r="FLG104" s="40"/>
      <c r="FLH104" s="40"/>
      <c r="FLI104" s="40"/>
      <c r="FLJ104" s="40"/>
      <c r="FLK104" s="40"/>
      <c r="FLL104" s="40"/>
      <c r="FLM104" s="40"/>
      <c r="FLN104" s="40"/>
      <c r="FLO104" s="40"/>
      <c r="FLP104" s="40"/>
      <c r="FLQ104" s="40"/>
      <c r="FLR104" s="40"/>
      <c r="FLS104" s="40"/>
      <c r="FLT104" s="40"/>
      <c r="FLU104" s="40"/>
      <c r="FLV104" s="40"/>
      <c r="FLW104" s="40"/>
      <c r="FLX104" s="40"/>
      <c r="FLY104" s="40"/>
      <c r="FLZ104" s="40"/>
      <c r="FMA104" s="40"/>
      <c r="FMB104" s="40"/>
      <c r="FMC104" s="40"/>
      <c r="FMD104" s="40"/>
      <c r="FME104" s="40"/>
      <c r="FMF104" s="40"/>
      <c r="FMG104" s="40"/>
      <c r="FMH104" s="40"/>
      <c r="FMI104" s="40"/>
      <c r="FMJ104" s="40"/>
      <c r="FMK104" s="40"/>
      <c r="FML104" s="40"/>
      <c r="FMM104" s="40"/>
      <c r="FMN104" s="40"/>
      <c r="FMO104" s="40"/>
      <c r="FMP104" s="40"/>
      <c r="FMQ104" s="40"/>
      <c r="FMR104" s="40"/>
      <c r="FMS104" s="40"/>
      <c r="FMT104" s="40"/>
      <c r="FMU104" s="40"/>
      <c r="FMV104" s="40"/>
      <c r="FMW104" s="40"/>
      <c r="FMX104" s="40"/>
      <c r="FMY104" s="40"/>
      <c r="FMZ104" s="40"/>
      <c r="FNA104" s="40"/>
      <c r="FNB104" s="40"/>
      <c r="FNC104" s="40"/>
      <c r="FND104" s="40"/>
      <c r="FNE104" s="40"/>
      <c r="FNF104" s="40"/>
      <c r="FNG104" s="40"/>
      <c r="FNH104" s="40"/>
      <c r="FNI104" s="40"/>
      <c r="FNJ104" s="40"/>
      <c r="FNK104" s="40"/>
      <c r="FNL104" s="40"/>
      <c r="FNM104" s="40"/>
      <c r="FNN104" s="40"/>
      <c r="FNO104" s="40"/>
      <c r="FNP104" s="40"/>
      <c r="FNQ104" s="40"/>
      <c r="FNR104" s="40"/>
      <c r="FNS104" s="40"/>
      <c r="FNT104" s="40"/>
      <c r="FNU104" s="40"/>
      <c r="FNV104" s="40"/>
      <c r="FNW104" s="40"/>
      <c r="FNX104" s="40"/>
      <c r="FNY104" s="40"/>
      <c r="FNZ104" s="40"/>
      <c r="FOA104" s="40"/>
      <c r="FOB104" s="40"/>
      <c r="FOC104" s="40"/>
      <c r="FOD104" s="40"/>
      <c r="FOE104" s="40"/>
      <c r="FOF104" s="40"/>
      <c r="FOG104" s="40"/>
      <c r="FOH104" s="40"/>
      <c r="FOI104" s="40"/>
      <c r="FOJ104" s="40"/>
      <c r="FOK104" s="40"/>
      <c r="FOL104" s="40"/>
      <c r="FOM104" s="40"/>
      <c r="FON104" s="40"/>
      <c r="FOO104" s="40"/>
      <c r="FOP104" s="40"/>
      <c r="FOQ104" s="40"/>
      <c r="FOR104" s="40"/>
      <c r="FOS104" s="40"/>
      <c r="FOT104" s="40"/>
      <c r="FOU104" s="40"/>
      <c r="FOV104" s="40"/>
      <c r="FOW104" s="40"/>
      <c r="FOX104" s="40"/>
      <c r="FOY104" s="40"/>
      <c r="FOZ104" s="40"/>
      <c r="FPA104" s="40"/>
      <c r="FPB104" s="40"/>
      <c r="FPC104" s="40"/>
      <c r="FPD104" s="40"/>
      <c r="FPE104" s="40"/>
      <c r="FPF104" s="40"/>
      <c r="FPG104" s="40"/>
      <c r="FPH104" s="40"/>
      <c r="FPI104" s="40"/>
      <c r="FPJ104" s="40"/>
      <c r="FPK104" s="40"/>
      <c r="FPL104" s="40"/>
      <c r="FPM104" s="40"/>
      <c r="FPN104" s="40"/>
      <c r="FPO104" s="40"/>
      <c r="FPP104" s="40"/>
      <c r="FPQ104" s="40"/>
      <c r="FPR104" s="40"/>
      <c r="FPS104" s="40"/>
      <c r="FPT104" s="40"/>
      <c r="FPU104" s="40"/>
      <c r="FPV104" s="40"/>
      <c r="FPW104" s="40"/>
      <c r="FPX104" s="40"/>
      <c r="FPY104" s="40"/>
      <c r="FPZ104" s="40"/>
      <c r="FQA104" s="40"/>
      <c r="FQB104" s="40"/>
      <c r="FQC104" s="40"/>
      <c r="FQD104" s="40"/>
      <c r="FQE104" s="40"/>
      <c r="FQF104" s="40"/>
      <c r="FQG104" s="40"/>
      <c r="FQH104" s="40"/>
      <c r="FQI104" s="40"/>
      <c r="FQJ104" s="40"/>
      <c r="FQK104" s="40"/>
      <c r="FQL104" s="40"/>
      <c r="FQM104" s="40"/>
      <c r="FQN104" s="40"/>
      <c r="FQO104" s="40"/>
      <c r="FQP104" s="40"/>
      <c r="FQQ104" s="40"/>
      <c r="FQR104" s="40"/>
      <c r="FQS104" s="40"/>
      <c r="FQT104" s="40"/>
      <c r="FQU104" s="40"/>
      <c r="FQV104" s="40"/>
      <c r="FQW104" s="40"/>
      <c r="FQX104" s="40"/>
      <c r="FQY104" s="40"/>
      <c r="FQZ104" s="40"/>
      <c r="FRA104" s="40"/>
      <c r="FRB104" s="40"/>
      <c r="FRC104" s="40"/>
      <c r="FRD104" s="40"/>
      <c r="FRE104" s="40"/>
      <c r="FRF104" s="40"/>
      <c r="FRG104" s="40"/>
      <c r="FRH104" s="40"/>
      <c r="FRI104" s="40"/>
      <c r="FRJ104" s="40"/>
      <c r="FRK104" s="40"/>
      <c r="FRL104" s="40"/>
      <c r="FRM104" s="40"/>
      <c r="FRN104" s="40"/>
      <c r="FRO104" s="40"/>
      <c r="FRP104" s="40"/>
      <c r="FRQ104" s="40"/>
      <c r="FRR104" s="40"/>
      <c r="FRS104" s="40"/>
      <c r="FRT104" s="40"/>
      <c r="FRU104" s="40"/>
      <c r="FRV104" s="40"/>
      <c r="FRW104" s="40"/>
      <c r="FRX104" s="40"/>
      <c r="FRY104" s="40"/>
      <c r="FRZ104" s="40"/>
      <c r="FSA104" s="40"/>
      <c r="FSB104" s="40"/>
      <c r="FSC104" s="40"/>
      <c r="FSD104" s="40"/>
      <c r="FSE104" s="40"/>
      <c r="FSF104" s="40"/>
      <c r="FSG104" s="40"/>
      <c r="FSH104" s="40"/>
      <c r="FSI104" s="40"/>
      <c r="FSJ104" s="40"/>
      <c r="FSK104" s="40"/>
      <c r="FSL104" s="40"/>
      <c r="FSM104" s="40"/>
      <c r="FSN104" s="40"/>
      <c r="FSO104" s="40"/>
      <c r="FSP104" s="40"/>
      <c r="FSQ104" s="40"/>
      <c r="FSR104" s="40"/>
      <c r="FSS104" s="40"/>
      <c r="FST104" s="40"/>
      <c r="FSU104" s="40"/>
      <c r="FSV104" s="40"/>
      <c r="FSW104" s="40"/>
      <c r="FSX104" s="40"/>
      <c r="FSY104" s="40"/>
      <c r="FSZ104" s="40"/>
      <c r="FTA104" s="40"/>
      <c r="FTB104" s="40"/>
      <c r="FTC104" s="40"/>
      <c r="FTD104" s="40"/>
      <c r="FTE104" s="40"/>
      <c r="FTF104" s="40"/>
      <c r="FTG104" s="40"/>
      <c r="FTH104" s="40"/>
      <c r="FTI104" s="40"/>
      <c r="FTJ104" s="40"/>
      <c r="FTK104" s="40"/>
      <c r="FTL104" s="40"/>
      <c r="FTM104" s="40"/>
      <c r="FTN104" s="40"/>
      <c r="FTO104" s="40"/>
      <c r="FTP104" s="40"/>
      <c r="FTQ104" s="40"/>
      <c r="FTR104" s="40"/>
      <c r="FTS104" s="40"/>
      <c r="FTT104" s="40"/>
      <c r="FTU104" s="40"/>
      <c r="FTV104" s="40"/>
      <c r="FTW104" s="40"/>
      <c r="FTX104" s="40"/>
      <c r="FTY104" s="40"/>
      <c r="FTZ104" s="40"/>
      <c r="FUA104" s="40"/>
      <c r="FUB104" s="40"/>
      <c r="FUC104" s="40"/>
      <c r="FUD104" s="40"/>
      <c r="FUE104" s="40"/>
      <c r="FUF104" s="40"/>
      <c r="FUG104" s="40"/>
      <c r="FUH104" s="40"/>
      <c r="FUI104" s="40"/>
      <c r="FUJ104" s="40"/>
      <c r="FUK104" s="40"/>
      <c r="FUL104" s="40"/>
      <c r="FUM104" s="40"/>
      <c r="FUN104" s="40"/>
      <c r="FUO104" s="40"/>
      <c r="FUP104" s="40"/>
      <c r="FUQ104" s="40"/>
      <c r="FUR104" s="40"/>
      <c r="FUS104" s="40"/>
      <c r="FUT104" s="40"/>
      <c r="FUU104" s="40"/>
      <c r="FUV104" s="40"/>
      <c r="FUW104" s="40"/>
      <c r="FUX104" s="40"/>
      <c r="FUY104" s="40"/>
      <c r="FUZ104" s="40"/>
      <c r="FVA104" s="40"/>
      <c r="FVB104" s="40"/>
      <c r="FVC104" s="40"/>
      <c r="FVD104" s="40"/>
      <c r="FVE104" s="40"/>
      <c r="FVF104" s="40"/>
      <c r="FVG104" s="40"/>
      <c r="FVH104" s="40"/>
      <c r="FVI104" s="40"/>
      <c r="FVJ104" s="40"/>
      <c r="FVK104" s="40"/>
      <c r="FVL104" s="40"/>
      <c r="FVM104" s="40"/>
      <c r="FVN104" s="40"/>
      <c r="FVO104" s="40"/>
      <c r="FVP104" s="40"/>
      <c r="FVQ104" s="40"/>
      <c r="FVR104" s="40"/>
      <c r="FVS104" s="40"/>
      <c r="FVT104" s="40"/>
      <c r="FVU104" s="40"/>
      <c r="FVV104" s="40"/>
      <c r="FVW104" s="40"/>
      <c r="FVX104" s="40"/>
      <c r="FVY104" s="40"/>
      <c r="FVZ104" s="40"/>
      <c r="FWA104" s="40"/>
      <c r="FWB104" s="40"/>
      <c r="FWC104" s="40"/>
      <c r="FWD104" s="40"/>
      <c r="FWE104" s="40"/>
      <c r="FWF104" s="40"/>
      <c r="FWG104" s="40"/>
      <c r="FWH104" s="40"/>
      <c r="FWI104" s="40"/>
      <c r="FWJ104" s="40"/>
      <c r="FWK104" s="40"/>
      <c r="FWL104" s="40"/>
      <c r="FWM104" s="40"/>
      <c r="FWN104" s="40"/>
      <c r="FWO104" s="40"/>
      <c r="FWP104" s="40"/>
      <c r="FWQ104" s="40"/>
      <c r="FWR104" s="40"/>
      <c r="FWS104" s="40"/>
      <c r="FWT104" s="40"/>
      <c r="FWU104" s="40"/>
      <c r="FWV104" s="40"/>
      <c r="FWW104" s="40"/>
      <c r="FWX104" s="40"/>
      <c r="FWY104" s="40"/>
      <c r="FWZ104" s="40"/>
      <c r="FXA104" s="40"/>
      <c r="FXB104" s="40"/>
      <c r="FXC104" s="40"/>
      <c r="FXD104" s="40"/>
      <c r="FXE104" s="40"/>
      <c r="FXF104" s="40"/>
      <c r="FXG104" s="40"/>
      <c r="FXH104" s="40"/>
      <c r="FXI104" s="40"/>
      <c r="FXJ104" s="40"/>
      <c r="FXK104" s="40"/>
      <c r="FXL104" s="40"/>
      <c r="FXM104" s="40"/>
      <c r="FXN104" s="40"/>
      <c r="FXO104" s="40"/>
      <c r="FXP104" s="40"/>
      <c r="FXQ104" s="40"/>
      <c r="FXR104" s="40"/>
      <c r="FXS104" s="40"/>
      <c r="FXT104" s="40"/>
      <c r="FXU104" s="40"/>
      <c r="FXV104" s="40"/>
      <c r="FXW104" s="40"/>
      <c r="FXX104" s="40"/>
      <c r="FXY104" s="40"/>
      <c r="FXZ104" s="40"/>
      <c r="FYA104" s="40"/>
      <c r="FYB104" s="40"/>
      <c r="FYC104" s="40"/>
      <c r="FYD104" s="40"/>
      <c r="FYE104" s="40"/>
      <c r="FYF104" s="40"/>
      <c r="FYG104" s="40"/>
      <c r="FYH104" s="40"/>
      <c r="FYI104" s="40"/>
      <c r="FYJ104" s="40"/>
      <c r="FYK104" s="40"/>
      <c r="FYL104" s="40"/>
      <c r="FYM104" s="40"/>
      <c r="FYN104" s="40"/>
      <c r="FYO104" s="40"/>
      <c r="FYP104" s="40"/>
      <c r="FYQ104" s="40"/>
      <c r="FYR104" s="40"/>
      <c r="FYS104" s="40"/>
      <c r="FYT104" s="40"/>
      <c r="FYU104" s="40"/>
      <c r="FYV104" s="40"/>
      <c r="FYW104" s="40"/>
      <c r="FYX104" s="40"/>
      <c r="FYY104" s="40"/>
      <c r="FYZ104" s="40"/>
      <c r="FZA104" s="40"/>
      <c r="FZB104" s="40"/>
      <c r="FZC104" s="40"/>
      <c r="FZD104" s="40"/>
      <c r="FZE104" s="40"/>
      <c r="FZF104" s="40"/>
      <c r="FZG104" s="40"/>
      <c r="FZH104" s="40"/>
      <c r="FZI104" s="40"/>
      <c r="FZJ104" s="40"/>
      <c r="FZK104" s="40"/>
      <c r="FZL104" s="40"/>
      <c r="FZM104" s="40"/>
      <c r="FZN104" s="40"/>
      <c r="FZO104" s="40"/>
      <c r="FZP104" s="40"/>
      <c r="FZQ104" s="40"/>
      <c r="FZR104" s="40"/>
      <c r="FZS104" s="40"/>
      <c r="FZT104" s="40"/>
      <c r="FZU104" s="40"/>
      <c r="FZV104" s="40"/>
      <c r="FZW104" s="40"/>
      <c r="FZX104" s="40"/>
      <c r="FZY104" s="40"/>
      <c r="FZZ104" s="40"/>
      <c r="GAA104" s="40"/>
      <c r="GAB104" s="40"/>
      <c r="GAC104" s="40"/>
      <c r="GAD104" s="40"/>
      <c r="GAE104" s="40"/>
      <c r="GAF104" s="40"/>
      <c r="GAG104" s="40"/>
      <c r="GAH104" s="40"/>
      <c r="GAI104" s="40"/>
      <c r="GAJ104" s="40"/>
      <c r="GAK104" s="40"/>
      <c r="GAL104" s="40"/>
      <c r="GAM104" s="40"/>
      <c r="GAN104" s="40"/>
      <c r="GAO104" s="40"/>
      <c r="GAP104" s="40"/>
      <c r="GAQ104" s="40"/>
      <c r="GAR104" s="40"/>
      <c r="GAS104" s="40"/>
      <c r="GAT104" s="40"/>
      <c r="GAU104" s="40"/>
      <c r="GAV104" s="40"/>
      <c r="GAW104" s="40"/>
      <c r="GAX104" s="40"/>
      <c r="GAY104" s="40"/>
      <c r="GAZ104" s="40"/>
      <c r="GBA104" s="40"/>
      <c r="GBB104" s="40"/>
      <c r="GBC104" s="40"/>
      <c r="GBD104" s="40"/>
      <c r="GBE104" s="40"/>
      <c r="GBF104" s="40"/>
      <c r="GBG104" s="40"/>
      <c r="GBH104" s="40"/>
      <c r="GBI104" s="40"/>
      <c r="GBJ104" s="40"/>
      <c r="GBK104" s="40"/>
      <c r="GBL104" s="40"/>
      <c r="GBM104" s="40"/>
      <c r="GBN104" s="40"/>
      <c r="GBO104" s="40"/>
      <c r="GBP104" s="40"/>
      <c r="GBQ104" s="40"/>
      <c r="GBR104" s="40"/>
      <c r="GBS104" s="40"/>
      <c r="GBT104" s="40"/>
      <c r="GBU104" s="40"/>
      <c r="GBV104" s="40"/>
      <c r="GBW104" s="40"/>
      <c r="GBX104" s="40"/>
      <c r="GBY104" s="40"/>
      <c r="GBZ104" s="40"/>
      <c r="GCA104" s="40"/>
      <c r="GCB104" s="40"/>
      <c r="GCC104" s="40"/>
      <c r="GCD104" s="40"/>
      <c r="GCE104" s="40"/>
      <c r="GCF104" s="40"/>
      <c r="GCG104" s="40"/>
      <c r="GCH104" s="40"/>
      <c r="GCI104" s="40"/>
      <c r="GCJ104" s="40"/>
      <c r="GCK104" s="40"/>
      <c r="GCL104" s="40"/>
      <c r="GCM104" s="40"/>
      <c r="GCN104" s="40"/>
      <c r="GCO104" s="40"/>
      <c r="GCP104" s="40"/>
      <c r="GCQ104" s="40"/>
      <c r="GCR104" s="40"/>
      <c r="GCS104" s="40"/>
      <c r="GCT104" s="40"/>
      <c r="GCU104" s="40"/>
      <c r="GCV104" s="40"/>
      <c r="GCW104" s="40"/>
      <c r="GCX104" s="40"/>
      <c r="GCY104" s="40"/>
      <c r="GCZ104" s="40"/>
      <c r="GDA104" s="40"/>
      <c r="GDB104" s="40"/>
      <c r="GDC104" s="40"/>
      <c r="GDD104" s="40"/>
      <c r="GDE104" s="40"/>
      <c r="GDF104" s="40"/>
      <c r="GDG104" s="40"/>
      <c r="GDH104" s="40"/>
      <c r="GDI104" s="40"/>
      <c r="GDJ104" s="40"/>
      <c r="GDK104" s="40"/>
      <c r="GDL104" s="40"/>
      <c r="GDM104" s="40"/>
      <c r="GDN104" s="40"/>
      <c r="GDO104" s="40"/>
      <c r="GDP104" s="40"/>
      <c r="GDQ104" s="40"/>
      <c r="GDR104" s="40"/>
      <c r="GDS104" s="40"/>
      <c r="GDT104" s="40"/>
      <c r="GDU104" s="40"/>
      <c r="GDV104" s="40"/>
      <c r="GDW104" s="40"/>
      <c r="GDX104" s="40"/>
      <c r="GDY104" s="40"/>
      <c r="GDZ104" s="40"/>
      <c r="GEA104" s="40"/>
      <c r="GEB104" s="40"/>
      <c r="GEC104" s="40"/>
      <c r="GED104" s="40"/>
      <c r="GEE104" s="40"/>
      <c r="GEF104" s="40"/>
      <c r="GEG104" s="40"/>
      <c r="GEH104" s="40"/>
      <c r="GEI104" s="40"/>
      <c r="GEJ104" s="40"/>
      <c r="GEK104" s="40"/>
      <c r="GEL104" s="40"/>
      <c r="GEM104" s="40"/>
      <c r="GEN104" s="40"/>
      <c r="GEO104" s="40"/>
      <c r="GEP104" s="40"/>
      <c r="GEQ104" s="40"/>
      <c r="GER104" s="40"/>
      <c r="GES104" s="40"/>
      <c r="GET104" s="40"/>
      <c r="GEU104" s="40"/>
      <c r="GEV104" s="40"/>
      <c r="GEW104" s="40"/>
      <c r="GEX104" s="40"/>
      <c r="GEY104" s="40"/>
      <c r="GEZ104" s="40"/>
      <c r="GFA104" s="40"/>
      <c r="GFB104" s="40"/>
      <c r="GFC104" s="40"/>
      <c r="GFD104" s="40"/>
      <c r="GFE104" s="40"/>
      <c r="GFF104" s="40"/>
      <c r="GFG104" s="40"/>
      <c r="GFH104" s="40"/>
      <c r="GFI104" s="40"/>
      <c r="GFJ104" s="40"/>
      <c r="GFK104" s="40"/>
      <c r="GFL104" s="40"/>
      <c r="GFM104" s="40"/>
      <c r="GFN104" s="40"/>
      <c r="GFO104" s="40"/>
      <c r="GFP104" s="40"/>
      <c r="GFQ104" s="40"/>
      <c r="GFR104" s="40"/>
      <c r="GFS104" s="40"/>
      <c r="GFT104" s="40"/>
      <c r="GFU104" s="40"/>
      <c r="GFV104" s="40"/>
      <c r="GFW104" s="40"/>
      <c r="GFX104" s="40"/>
      <c r="GFY104" s="40"/>
      <c r="GFZ104" s="40"/>
      <c r="GGA104" s="40"/>
      <c r="GGB104" s="40"/>
      <c r="GGC104" s="40"/>
      <c r="GGD104" s="40"/>
      <c r="GGE104" s="40"/>
      <c r="GGF104" s="40"/>
      <c r="GGG104" s="40"/>
      <c r="GGH104" s="40"/>
      <c r="GGI104" s="40"/>
      <c r="GGJ104" s="40"/>
      <c r="GGK104" s="40"/>
      <c r="GGL104" s="40"/>
      <c r="GGM104" s="40"/>
      <c r="GGN104" s="40"/>
      <c r="GGO104" s="40"/>
      <c r="GGP104" s="40"/>
      <c r="GGQ104" s="40"/>
      <c r="GGR104" s="40"/>
      <c r="GGS104" s="40"/>
      <c r="GGT104" s="40"/>
      <c r="GGU104" s="40"/>
      <c r="GGV104" s="40"/>
      <c r="GGW104" s="40"/>
      <c r="GGX104" s="40"/>
      <c r="GGY104" s="40"/>
      <c r="GGZ104" s="40"/>
      <c r="GHA104" s="40"/>
      <c r="GHB104" s="40"/>
      <c r="GHC104" s="40"/>
      <c r="GHD104" s="40"/>
      <c r="GHE104" s="40"/>
      <c r="GHF104" s="40"/>
      <c r="GHG104" s="40"/>
      <c r="GHH104" s="40"/>
      <c r="GHI104" s="40"/>
      <c r="GHJ104" s="40"/>
      <c r="GHK104" s="40"/>
      <c r="GHL104" s="40"/>
      <c r="GHM104" s="40"/>
      <c r="GHN104" s="40"/>
      <c r="GHO104" s="40"/>
      <c r="GHP104" s="40"/>
      <c r="GHQ104" s="40"/>
      <c r="GHR104" s="40"/>
      <c r="GHS104" s="40"/>
      <c r="GHT104" s="40"/>
      <c r="GHU104" s="40"/>
      <c r="GHV104" s="40"/>
      <c r="GHW104" s="40"/>
      <c r="GHX104" s="40"/>
      <c r="GHY104" s="40"/>
      <c r="GHZ104" s="40"/>
      <c r="GIA104" s="40"/>
      <c r="GIB104" s="40"/>
      <c r="GIC104" s="40"/>
      <c r="GID104" s="40"/>
      <c r="GIE104" s="40"/>
      <c r="GIF104" s="40"/>
      <c r="GIG104" s="40"/>
      <c r="GIH104" s="40"/>
      <c r="GII104" s="40"/>
      <c r="GIJ104" s="40"/>
      <c r="GIK104" s="40"/>
      <c r="GIL104" s="40"/>
      <c r="GIM104" s="40"/>
      <c r="GIN104" s="40"/>
      <c r="GIO104" s="40"/>
      <c r="GIP104" s="40"/>
      <c r="GIQ104" s="40"/>
      <c r="GIR104" s="40"/>
      <c r="GIS104" s="40"/>
      <c r="GIT104" s="40"/>
      <c r="GIU104" s="40"/>
      <c r="GIV104" s="40"/>
      <c r="GIW104" s="40"/>
      <c r="GIX104" s="40"/>
      <c r="GIY104" s="40"/>
      <c r="GIZ104" s="40"/>
      <c r="GJA104" s="40"/>
      <c r="GJB104" s="40"/>
      <c r="GJC104" s="40"/>
      <c r="GJD104" s="40"/>
      <c r="GJE104" s="40"/>
      <c r="GJF104" s="40"/>
      <c r="GJG104" s="40"/>
      <c r="GJH104" s="40"/>
      <c r="GJI104" s="40"/>
      <c r="GJJ104" s="40"/>
      <c r="GJK104" s="40"/>
      <c r="GJL104" s="40"/>
      <c r="GJM104" s="40"/>
      <c r="GJN104" s="40"/>
      <c r="GJO104" s="40"/>
      <c r="GJP104" s="40"/>
      <c r="GJQ104" s="40"/>
      <c r="GJR104" s="40"/>
      <c r="GJS104" s="40"/>
      <c r="GJT104" s="40"/>
      <c r="GJU104" s="40"/>
      <c r="GJV104" s="40"/>
      <c r="GJW104" s="40"/>
      <c r="GJX104" s="40"/>
      <c r="GJY104" s="40"/>
      <c r="GJZ104" s="40"/>
      <c r="GKA104" s="40"/>
      <c r="GKB104" s="40"/>
      <c r="GKC104" s="40"/>
      <c r="GKD104" s="40"/>
      <c r="GKE104" s="40"/>
      <c r="GKF104" s="40"/>
      <c r="GKG104" s="40"/>
      <c r="GKH104" s="40"/>
      <c r="GKI104" s="40"/>
      <c r="GKJ104" s="40"/>
      <c r="GKK104" s="40"/>
      <c r="GKL104" s="40"/>
      <c r="GKM104" s="40"/>
      <c r="GKN104" s="40"/>
      <c r="GKO104" s="40"/>
      <c r="GKP104" s="40"/>
      <c r="GKQ104" s="40"/>
      <c r="GKR104" s="40"/>
      <c r="GKS104" s="40"/>
      <c r="GKT104" s="40"/>
      <c r="GKU104" s="40"/>
      <c r="GKV104" s="40"/>
      <c r="GKW104" s="40"/>
      <c r="GKX104" s="40"/>
      <c r="GKY104" s="40"/>
      <c r="GKZ104" s="40"/>
      <c r="GLA104" s="40"/>
      <c r="GLB104" s="40"/>
      <c r="GLC104" s="40"/>
      <c r="GLD104" s="40"/>
      <c r="GLE104" s="40"/>
      <c r="GLF104" s="40"/>
      <c r="GLG104" s="40"/>
      <c r="GLH104" s="40"/>
      <c r="GLI104" s="40"/>
      <c r="GLJ104" s="40"/>
      <c r="GLK104" s="40"/>
      <c r="GLL104" s="40"/>
      <c r="GLM104" s="40"/>
      <c r="GLN104" s="40"/>
      <c r="GLO104" s="40"/>
      <c r="GLP104" s="40"/>
      <c r="GLQ104" s="40"/>
      <c r="GLR104" s="40"/>
      <c r="GLS104" s="40"/>
      <c r="GLT104" s="40"/>
      <c r="GLU104" s="40"/>
      <c r="GLV104" s="40"/>
      <c r="GLW104" s="40"/>
      <c r="GLX104" s="40"/>
      <c r="GLY104" s="40"/>
      <c r="GLZ104" s="40"/>
      <c r="GMA104" s="40"/>
      <c r="GMB104" s="40"/>
      <c r="GMC104" s="40"/>
      <c r="GMD104" s="40"/>
      <c r="GME104" s="40"/>
      <c r="GMF104" s="40"/>
      <c r="GMG104" s="40"/>
      <c r="GMH104" s="40"/>
      <c r="GMI104" s="40"/>
      <c r="GMJ104" s="40"/>
      <c r="GMK104" s="40"/>
      <c r="GML104" s="40"/>
      <c r="GMM104" s="40"/>
      <c r="GMN104" s="40"/>
      <c r="GMO104" s="40"/>
      <c r="GMP104" s="40"/>
      <c r="GMQ104" s="40"/>
      <c r="GMR104" s="40"/>
      <c r="GMS104" s="40"/>
      <c r="GMT104" s="40"/>
      <c r="GMU104" s="40"/>
      <c r="GMV104" s="40"/>
      <c r="GMW104" s="40"/>
      <c r="GMX104" s="40"/>
      <c r="GMY104" s="40"/>
      <c r="GMZ104" s="40"/>
      <c r="GNA104" s="40"/>
      <c r="GNB104" s="40"/>
      <c r="GNC104" s="40"/>
      <c r="GND104" s="40"/>
      <c r="GNE104" s="40"/>
      <c r="GNF104" s="40"/>
      <c r="GNG104" s="40"/>
      <c r="GNH104" s="40"/>
      <c r="GNI104" s="40"/>
      <c r="GNJ104" s="40"/>
      <c r="GNK104" s="40"/>
      <c r="GNL104" s="40"/>
      <c r="GNM104" s="40"/>
      <c r="GNN104" s="40"/>
      <c r="GNO104" s="40"/>
      <c r="GNP104" s="40"/>
      <c r="GNQ104" s="40"/>
      <c r="GNR104" s="40"/>
      <c r="GNS104" s="40"/>
      <c r="GNT104" s="40"/>
      <c r="GNU104" s="40"/>
      <c r="GNV104" s="40"/>
      <c r="GNW104" s="40"/>
      <c r="GNX104" s="40"/>
      <c r="GNY104" s="40"/>
      <c r="GNZ104" s="40"/>
      <c r="GOA104" s="40"/>
      <c r="GOB104" s="40"/>
      <c r="GOC104" s="40"/>
      <c r="GOD104" s="40"/>
      <c r="GOE104" s="40"/>
      <c r="GOF104" s="40"/>
      <c r="GOG104" s="40"/>
      <c r="GOH104" s="40"/>
      <c r="GOI104" s="40"/>
      <c r="GOJ104" s="40"/>
      <c r="GOK104" s="40"/>
      <c r="GOL104" s="40"/>
      <c r="GOM104" s="40"/>
      <c r="GON104" s="40"/>
      <c r="GOO104" s="40"/>
      <c r="GOP104" s="40"/>
      <c r="GOQ104" s="40"/>
      <c r="GOR104" s="40"/>
      <c r="GOS104" s="40"/>
      <c r="GOT104" s="40"/>
      <c r="GOU104" s="40"/>
      <c r="GOV104" s="40"/>
      <c r="GOW104" s="40"/>
      <c r="GOX104" s="40"/>
      <c r="GOY104" s="40"/>
      <c r="GOZ104" s="40"/>
      <c r="GPA104" s="40"/>
      <c r="GPB104" s="40"/>
      <c r="GPC104" s="40"/>
      <c r="GPD104" s="40"/>
      <c r="GPE104" s="40"/>
      <c r="GPF104" s="40"/>
      <c r="GPG104" s="40"/>
      <c r="GPH104" s="40"/>
      <c r="GPI104" s="40"/>
      <c r="GPJ104" s="40"/>
      <c r="GPK104" s="40"/>
      <c r="GPL104" s="40"/>
      <c r="GPM104" s="40"/>
      <c r="GPN104" s="40"/>
      <c r="GPO104" s="40"/>
      <c r="GPP104" s="40"/>
      <c r="GPQ104" s="40"/>
      <c r="GPR104" s="40"/>
      <c r="GPS104" s="40"/>
      <c r="GPT104" s="40"/>
      <c r="GPU104" s="40"/>
      <c r="GPV104" s="40"/>
      <c r="GPW104" s="40"/>
      <c r="GPX104" s="40"/>
      <c r="GPY104" s="40"/>
      <c r="GPZ104" s="40"/>
      <c r="GQA104" s="40"/>
      <c r="GQB104" s="40"/>
      <c r="GQC104" s="40"/>
      <c r="GQD104" s="40"/>
      <c r="GQE104" s="40"/>
      <c r="GQF104" s="40"/>
      <c r="GQG104" s="40"/>
      <c r="GQH104" s="40"/>
      <c r="GQI104" s="40"/>
      <c r="GQJ104" s="40"/>
      <c r="GQK104" s="40"/>
      <c r="GQL104" s="40"/>
      <c r="GQM104" s="40"/>
      <c r="GQN104" s="40"/>
      <c r="GQO104" s="40"/>
      <c r="GQP104" s="40"/>
      <c r="GQQ104" s="40"/>
      <c r="GQR104" s="40"/>
      <c r="GQS104" s="40"/>
      <c r="GQT104" s="40"/>
      <c r="GQU104" s="40"/>
      <c r="GQV104" s="40"/>
      <c r="GQW104" s="40"/>
      <c r="GQX104" s="40"/>
      <c r="GQY104" s="40"/>
      <c r="GQZ104" s="40"/>
      <c r="GRA104" s="40"/>
      <c r="GRB104" s="40"/>
      <c r="GRC104" s="40"/>
      <c r="GRD104" s="40"/>
      <c r="GRE104" s="40"/>
      <c r="GRF104" s="40"/>
      <c r="GRG104" s="40"/>
      <c r="GRH104" s="40"/>
      <c r="GRI104" s="40"/>
      <c r="GRJ104" s="40"/>
      <c r="GRK104" s="40"/>
      <c r="GRL104" s="40"/>
      <c r="GRM104" s="40"/>
      <c r="GRN104" s="40"/>
      <c r="GRO104" s="40"/>
      <c r="GRP104" s="40"/>
      <c r="GRQ104" s="40"/>
      <c r="GRR104" s="40"/>
      <c r="GRS104" s="40"/>
      <c r="GRT104" s="40"/>
      <c r="GRU104" s="40"/>
      <c r="GRV104" s="40"/>
      <c r="GRW104" s="40"/>
      <c r="GRX104" s="40"/>
      <c r="GRY104" s="40"/>
      <c r="GRZ104" s="40"/>
      <c r="GSA104" s="40"/>
      <c r="GSB104" s="40"/>
      <c r="GSC104" s="40"/>
      <c r="GSD104" s="40"/>
      <c r="GSE104" s="40"/>
      <c r="GSF104" s="40"/>
      <c r="GSG104" s="40"/>
      <c r="GSH104" s="40"/>
      <c r="GSI104" s="40"/>
      <c r="GSJ104" s="40"/>
      <c r="GSK104" s="40"/>
      <c r="GSL104" s="40"/>
      <c r="GSM104" s="40"/>
      <c r="GSN104" s="40"/>
      <c r="GSO104" s="40"/>
      <c r="GSP104" s="40"/>
      <c r="GSQ104" s="40"/>
      <c r="GSR104" s="40"/>
      <c r="GSS104" s="40"/>
      <c r="GST104" s="40"/>
      <c r="GSU104" s="40"/>
      <c r="GSV104" s="40"/>
      <c r="GSW104" s="40"/>
      <c r="GSX104" s="40"/>
      <c r="GSY104" s="40"/>
      <c r="GSZ104" s="40"/>
      <c r="GTA104" s="40"/>
      <c r="GTB104" s="40"/>
      <c r="GTC104" s="40"/>
      <c r="GTD104" s="40"/>
      <c r="GTE104" s="40"/>
      <c r="GTF104" s="40"/>
      <c r="GTG104" s="40"/>
      <c r="GTH104" s="40"/>
      <c r="GTI104" s="40"/>
      <c r="GTJ104" s="40"/>
      <c r="GTK104" s="40"/>
      <c r="GTL104" s="40"/>
      <c r="GTM104" s="40"/>
      <c r="GTN104" s="40"/>
      <c r="GTO104" s="40"/>
      <c r="GTP104" s="40"/>
      <c r="GTQ104" s="40"/>
      <c r="GTR104" s="40"/>
      <c r="GTS104" s="40"/>
      <c r="GTT104" s="40"/>
      <c r="GTU104" s="40"/>
      <c r="GTV104" s="40"/>
      <c r="GTW104" s="40"/>
      <c r="GTX104" s="40"/>
      <c r="GTY104" s="40"/>
      <c r="GTZ104" s="40"/>
      <c r="GUA104" s="40"/>
      <c r="GUB104" s="40"/>
      <c r="GUC104" s="40"/>
      <c r="GUD104" s="40"/>
      <c r="GUE104" s="40"/>
      <c r="GUF104" s="40"/>
      <c r="GUG104" s="40"/>
      <c r="GUH104" s="40"/>
      <c r="GUI104" s="40"/>
      <c r="GUJ104" s="40"/>
      <c r="GUK104" s="40"/>
      <c r="GUL104" s="40"/>
      <c r="GUM104" s="40"/>
      <c r="GUN104" s="40"/>
      <c r="GUO104" s="40"/>
      <c r="GUP104" s="40"/>
      <c r="GUQ104" s="40"/>
      <c r="GUR104" s="40"/>
      <c r="GUS104" s="40"/>
      <c r="GUT104" s="40"/>
      <c r="GUU104" s="40"/>
      <c r="GUV104" s="40"/>
      <c r="GUW104" s="40"/>
      <c r="GUX104" s="40"/>
      <c r="GUY104" s="40"/>
      <c r="GUZ104" s="40"/>
      <c r="GVA104" s="40"/>
      <c r="GVB104" s="40"/>
      <c r="GVC104" s="40"/>
      <c r="GVD104" s="40"/>
      <c r="GVE104" s="40"/>
      <c r="GVF104" s="40"/>
      <c r="GVG104" s="40"/>
      <c r="GVH104" s="40"/>
      <c r="GVI104" s="40"/>
      <c r="GVJ104" s="40"/>
      <c r="GVK104" s="40"/>
      <c r="GVL104" s="40"/>
      <c r="GVM104" s="40"/>
      <c r="GVN104" s="40"/>
      <c r="GVO104" s="40"/>
      <c r="GVP104" s="40"/>
      <c r="GVQ104" s="40"/>
      <c r="GVR104" s="40"/>
      <c r="GVS104" s="40"/>
      <c r="GVT104" s="40"/>
      <c r="GVU104" s="40"/>
      <c r="GVV104" s="40"/>
      <c r="GVW104" s="40"/>
      <c r="GVX104" s="40"/>
      <c r="GVY104" s="40"/>
      <c r="GVZ104" s="40"/>
      <c r="GWA104" s="40"/>
      <c r="GWB104" s="40"/>
      <c r="GWC104" s="40"/>
      <c r="GWD104" s="40"/>
      <c r="GWE104" s="40"/>
      <c r="GWF104" s="40"/>
      <c r="GWG104" s="40"/>
      <c r="GWH104" s="40"/>
      <c r="GWI104" s="40"/>
      <c r="GWJ104" s="40"/>
      <c r="GWK104" s="40"/>
      <c r="GWL104" s="40"/>
      <c r="GWM104" s="40"/>
      <c r="GWN104" s="40"/>
      <c r="GWO104" s="40"/>
      <c r="GWP104" s="40"/>
      <c r="GWQ104" s="40"/>
      <c r="GWR104" s="40"/>
      <c r="GWS104" s="40"/>
      <c r="GWT104" s="40"/>
      <c r="GWU104" s="40"/>
      <c r="GWV104" s="40"/>
      <c r="GWW104" s="40"/>
      <c r="GWX104" s="40"/>
      <c r="GWY104" s="40"/>
      <c r="GWZ104" s="40"/>
      <c r="GXA104" s="40"/>
      <c r="GXB104" s="40"/>
      <c r="GXC104" s="40"/>
      <c r="GXD104" s="40"/>
      <c r="GXE104" s="40"/>
      <c r="GXF104" s="40"/>
      <c r="GXG104" s="40"/>
      <c r="GXH104" s="40"/>
      <c r="GXI104" s="40"/>
      <c r="GXJ104" s="40"/>
      <c r="GXK104" s="40"/>
      <c r="GXL104" s="40"/>
      <c r="GXM104" s="40"/>
      <c r="GXN104" s="40"/>
      <c r="GXO104" s="40"/>
      <c r="GXP104" s="40"/>
      <c r="GXQ104" s="40"/>
      <c r="GXR104" s="40"/>
      <c r="GXS104" s="40"/>
      <c r="GXT104" s="40"/>
      <c r="GXU104" s="40"/>
      <c r="GXV104" s="40"/>
      <c r="GXW104" s="40"/>
      <c r="GXX104" s="40"/>
      <c r="GXY104" s="40"/>
      <c r="GXZ104" s="40"/>
      <c r="GYA104" s="40"/>
      <c r="GYB104" s="40"/>
      <c r="GYC104" s="40"/>
      <c r="GYD104" s="40"/>
      <c r="GYE104" s="40"/>
      <c r="GYF104" s="40"/>
      <c r="GYG104" s="40"/>
      <c r="GYH104" s="40"/>
      <c r="GYI104" s="40"/>
      <c r="GYJ104" s="40"/>
      <c r="GYK104" s="40"/>
      <c r="GYL104" s="40"/>
      <c r="GYM104" s="40"/>
      <c r="GYN104" s="40"/>
      <c r="GYO104" s="40"/>
      <c r="GYP104" s="40"/>
      <c r="GYQ104" s="40"/>
      <c r="GYR104" s="40"/>
      <c r="GYS104" s="40"/>
      <c r="GYT104" s="40"/>
      <c r="GYU104" s="40"/>
      <c r="GYV104" s="40"/>
      <c r="GYW104" s="40"/>
      <c r="GYX104" s="40"/>
      <c r="GYY104" s="40"/>
      <c r="GYZ104" s="40"/>
      <c r="GZA104" s="40"/>
      <c r="GZB104" s="40"/>
      <c r="GZC104" s="40"/>
      <c r="GZD104" s="40"/>
      <c r="GZE104" s="40"/>
      <c r="GZF104" s="40"/>
      <c r="GZG104" s="40"/>
      <c r="GZH104" s="40"/>
      <c r="GZI104" s="40"/>
      <c r="GZJ104" s="40"/>
      <c r="GZK104" s="40"/>
      <c r="GZL104" s="40"/>
      <c r="GZM104" s="40"/>
      <c r="GZN104" s="40"/>
      <c r="GZO104" s="40"/>
      <c r="GZP104" s="40"/>
      <c r="GZQ104" s="40"/>
      <c r="GZR104" s="40"/>
      <c r="GZS104" s="40"/>
      <c r="GZT104" s="40"/>
      <c r="GZU104" s="40"/>
      <c r="GZV104" s="40"/>
      <c r="GZW104" s="40"/>
      <c r="GZX104" s="40"/>
      <c r="GZY104" s="40"/>
      <c r="GZZ104" s="40"/>
      <c r="HAA104" s="40"/>
      <c r="HAB104" s="40"/>
      <c r="HAC104" s="40"/>
      <c r="HAD104" s="40"/>
      <c r="HAE104" s="40"/>
      <c r="HAF104" s="40"/>
      <c r="HAG104" s="40"/>
      <c r="HAH104" s="40"/>
      <c r="HAI104" s="40"/>
      <c r="HAJ104" s="40"/>
      <c r="HAK104" s="40"/>
      <c r="HAL104" s="40"/>
      <c r="HAM104" s="40"/>
      <c r="HAN104" s="40"/>
      <c r="HAO104" s="40"/>
      <c r="HAP104" s="40"/>
      <c r="HAQ104" s="40"/>
      <c r="HAR104" s="40"/>
      <c r="HAS104" s="40"/>
      <c r="HAT104" s="40"/>
      <c r="HAU104" s="40"/>
      <c r="HAV104" s="40"/>
      <c r="HAW104" s="40"/>
      <c r="HAX104" s="40"/>
      <c r="HAY104" s="40"/>
      <c r="HAZ104" s="40"/>
      <c r="HBA104" s="40"/>
      <c r="HBB104" s="40"/>
      <c r="HBC104" s="40"/>
      <c r="HBD104" s="40"/>
      <c r="HBE104" s="40"/>
      <c r="HBF104" s="40"/>
      <c r="HBG104" s="40"/>
      <c r="HBH104" s="40"/>
      <c r="HBI104" s="40"/>
      <c r="HBJ104" s="40"/>
      <c r="HBK104" s="40"/>
      <c r="HBL104" s="40"/>
      <c r="HBM104" s="40"/>
      <c r="HBN104" s="40"/>
      <c r="HBO104" s="40"/>
      <c r="HBP104" s="40"/>
      <c r="HBQ104" s="40"/>
      <c r="HBR104" s="40"/>
      <c r="HBS104" s="40"/>
      <c r="HBT104" s="40"/>
      <c r="HBU104" s="40"/>
      <c r="HBV104" s="40"/>
      <c r="HBW104" s="40"/>
      <c r="HBX104" s="40"/>
      <c r="HBY104" s="40"/>
      <c r="HBZ104" s="40"/>
      <c r="HCA104" s="40"/>
      <c r="HCB104" s="40"/>
      <c r="HCC104" s="40"/>
      <c r="HCD104" s="40"/>
      <c r="HCE104" s="40"/>
      <c r="HCF104" s="40"/>
      <c r="HCG104" s="40"/>
      <c r="HCH104" s="40"/>
      <c r="HCI104" s="40"/>
      <c r="HCJ104" s="40"/>
      <c r="HCK104" s="40"/>
      <c r="HCL104" s="40"/>
      <c r="HCM104" s="40"/>
      <c r="HCN104" s="40"/>
      <c r="HCO104" s="40"/>
      <c r="HCP104" s="40"/>
      <c r="HCQ104" s="40"/>
      <c r="HCR104" s="40"/>
      <c r="HCS104" s="40"/>
      <c r="HCT104" s="40"/>
      <c r="HCU104" s="40"/>
      <c r="HCV104" s="40"/>
      <c r="HCW104" s="40"/>
      <c r="HCX104" s="40"/>
      <c r="HCY104" s="40"/>
      <c r="HCZ104" s="40"/>
      <c r="HDA104" s="40"/>
      <c r="HDB104" s="40"/>
      <c r="HDC104" s="40"/>
      <c r="HDD104" s="40"/>
      <c r="HDE104" s="40"/>
      <c r="HDF104" s="40"/>
      <c r="HDG104" s="40"/>
      <c r="HDH104" s="40"/>
      <c r="HDI104" s="40"/>
      <c r="HDJ104" s="40"/>
      <c r="HDK104" s="40"/>
      <c r="HDL104" s="40"/>
      <c r="HDM104" s="40"/>
      <c r="HDN104" s="40"/>
      <c r="HDO104" s="40"/>
      <c r="HDP104" s="40"/>
      <c r="HDQ104" s="40"/>
      <c r="HDR104" s="40"/>
      <c r="HDS104" s="40"/>
      <c r="HDT104" s="40"/>
      <c r="HDU104" s="40"/>
      <c r="HDV104" s="40"/>
      <c r="HDW104" s="40"/>
      <c r="HDX104" s="40"/>
      <c r="HDY104" s="40"/>
      <c r="HDZ104" s="40"/>
      <c r="HEA104" s="40"/>
      <c r="HEB104" s="40"/>
      <c r="HEC104" s="40"/>
      <c r="HED104" s="40"/>
      <c r="HEE104" s="40"/>
      <c r="HEF104" s="40"/>
      <c r="HEG104" s="40"/>
      <c r="HEH104" s="40"/>
      <c r="HEI104" s="40"/>
      <c r="HEJ104" s="40"/>
      <c r="HEK104" s="40"/>
      <c r="HEL104" s="40"/>
      <c r="HEM104" s="40"/>
      <c r="HEN104" s="40"/>
      <c r="HEO104" s="40"/>
      <c r="HEP104" s="40"/>
      <c r="HEQ104" s="40"/>
      <c r="HER104" s="40"/>
      <c r="HES104" s="40"/>
      <c r="HET104" s="40"/>
      <c r="HEU104" s="40"/>
      <c r="HEV104" s="40"/>
      <c r="HEW104" s="40"/>
      <c r="HEX104" s="40"/>
      <c r="HEY104" s="40"/>
      <c r="HEZ104" s="40"/>
      <c r="HFA104" s="40"/>
      <c r="HFB104" s="40"/>
      <c r="HFC104" s="40"/>
      <c r="HFD104" s="40"/>
      <c r="HFE104" s="40"/>
      <c r="HFF104" s="40"/>
      <c r="HFG104" s="40"/>
      <c r="HFH104" s="40"/>
      <c r="HFI104" s="40"/>
      <c r="HFJ104" s="40"/>
      <c r="HFK104" s="40"/>
      <c r="HFL104" s="40"/>
      <c r="HFM104" s="40"/>
      <c r="HFN104" s="40"/>
      <c r="HFO104" s="40"/>
      <c r="HFP104" s="40"/>
      <c r="HFQ104" s="40"/>
      <c r="HFR104" s="40"/>
      <c r="HFS104" s="40"/>
      <c r="HFT104" s="40"/>
      <c r="HFU104" s="40"/>
      <c r="HFV104" s="40"/>
      <c r="HFW104" s="40"/>
      <c r="HFX104" s="40"/>
      <c r="HFY104" s="40"/>
      <c r="HFZ104" s="40"/>
      <c r="HGA104" s="40"/>
      <c r="HGB104" s="40"/>
      <c r="HGC104" s="40"/>
      <c r="HGD104" s="40"/>
      <c r="HGE104" s="40"/>
      <c r="HGF104" s="40"/>
      <c r="HGG104" s="40"/>
      <c r="HGH104" s="40"/>
      <c r="HGI104" s="40"/>
      <c r="HGJ104" s="40"/>
      <c r="HGK104" s="40"/>
      <c r="HGL104" s="40"/>
      <c r="HGM104" s="40"/>
      <c r="HGN104" s="40"/>
      <c r="HGO104" s="40"/>
      <c r="HGP104" s="40"/>
      <c r="HGQ104" s="40"/>
      <c r="HGR104" s="40"/>
      <c r="HGS104" s="40"/>
      <c r="HGT104" s="40"/>
      <c r="HGU104" s="40"/>
      <c r="HGV104" s="40"/>
      <c r="HGW104" s="40"/>
      <c r="HGX104" s="40"/>
      <c r="HGY104" s="40"/>
      <c r="HGZ104" s="40"/>
      <c r="HHA104" s="40"/>
      <c r="HHB104" s="40"/>
      <c r="HHC104" s="40"/>
      <c r="HHD104" s="40"/>
      <c r="HHE104" s="40"/>
      <c r="HHF104" s="40"/>
      <c r="HHG104" s="40"/>
      <c r="HHH104" s="40"/>
      <c r="HHI104" s="40"/>
      <c r="HHJ104" s="40"/>
      <c r="HHK104" s="40"/>
      <c r="HHL104" s="40"/>
      <c r="HHM104" s="40"/>
      <c r="HHN104" s="40"/>
      <c r="HHO104" s="40"/>
      <c r="HHP104" s="40"/>
      <c r="HHQ104" s="40"/>
      <c r="HHR104" s="40"/>
      <c r="HHS104" s="40"/>
      <c r="HHT104" s="40"/>
      <c r="HHU104" s="40"/>
      <c r="HHV104" s="40"/>
      <c r="HHW104" s="40"/>
      <c r="HHX104" s="40"/>
      <c r="HHY104" s="40"/>
      <c r="HHZ104" s="40"/>
      <c r="HIA104" s="40"/>
      <c r="HIB104" s="40"/>
      <c r="HIC104" s="40"/>
      <c r="HID104" s="40"/>
      <c r="HIE104" s="40"/>
      <c r="HIF104" s="40"/>
      <c r="HIG104" s="40"/>
      <c r="HIH104" s="40"/>
      <c r="HII104" s="40"/>
      <c r="HIJ104" s="40"/>
      <c r="HIK104" s="40"/>
      <c r="HIL104" s="40"/>
      <c r="HIM104" s="40"/>
      <c r="HIN104" s="40"/>
      <c r="HIO104" s="40"/>
      <c r="HIP104" s="40"/>
      <c r="HIQ104" s="40"/>
      <c r="HIR104" s="40"/>
      <c r="HIS104" s="40"/>
      <c r="HIT104" s="40"/>
      <c r="HIU104" s="40"/>
      <c r="HIV104" s="40"/>
      <c r="HIW104" s="40"/>
      <c r="HIX104" s="40"/>
      <c r="HIY104" s="40"/>
      <c r="HIZ104" s="40"/>
      <c r="HJA104" s="40"/>
      <c r="HJB104" s="40"/>
      <c r="HJC104" s="40"/>
      <c r="HJD104" s="40"/>
      <c r="HJE104" s="40"/>
      <c r="HJF104" s="40"/>
      <c r="HJG104" s="40"/>
      <c r="HJH104" s="40"/>
      <c r="HJI104" s="40"/>
      <c r="HJJ104" s="40"/>
      <c r="HJK104" s="40"/>
      <c r="HJL104" s="40"/>
      <c r="HJM104" s="40"/>
      <c r="HJN104" s="40"/>
      <c r="HJO104" s="40"/>
      <c r="HJP104" s="40"/>
      <c r="HJQ104" s="40"/>
      <c r="HJR104" s="40"/>
      <c r="HJS104" s="40"/>
      <c r="HJT104" s="40"/>
      <c r="HJU104" s="40"/>
      <c r="HJV104" s="40"/>
      <c r="HJW104" s="40"/>
      <c r="HJX104" s="40"/>
      <c r="HJY104" s="40"/>
      <c r="HJZ104" s="40"/>
      <c r="HKA104" s="40"/>
      <c r="HKB104" s="40"/>
      <c r="HKC104" s="40"/>
      <c r="HKD104" s="40"/>
      <c r="HKE104" s="40"/>
      <c r="HKF104" s="40"/>
      <c r="HKG104" s="40"/>
      <c r="HKH104" s="40"/>
      <c r="HKI104" s="40"/>
      <c r="HKJ104" s="40"/>
      <c r="HKK104" s="40"/>
      <c r="HKL104" s="40"/>
      <c r="HKM104" s="40"/>
      <c r="HKN104" s="40"/>
      <c r="HKO104" s="40"/>
      <c r="HKP104" s="40"/>
      <c r="HKQ104" s="40"/>
      <c r="HKR104" s="40"/>
      <c r="HKS104" s="40"/>
      <c r="HKT104" s="40"/>
      <c r="HKU104" s="40"/>
      <c r="HKV104" s="40"/>
      <c r="HKW104" s="40"/>
      <c r="HKX104" s="40"/>
      <c r="HKY104" s="40"/>
      <c r="HKZ104" s="40"/>
      <c r="HLA104" s="40"/>
      <c r="HLB104" s="40"/>
      <c r="HLC104" s="40"/>
      <c r="HLD104" s="40"/>
      <c r="HLE104" s="40"/>
      <c r="HLF104" s="40"/>
      <c r="HLG104" s="40"/>
      <c r="HLH104" s="40"/>
      <c r="HLI104" s="40"/>
      <c r="HLJ104" s="40"/>
      <c r="HLK104" s="40"/>
      <c r="HLL104" s="40"/>
      <c r="HLM104" s="40"/>
      <c r="HLN104" s="40"/>
      <c r="HLO104" s="40"/>
      <c r="HLP104" s="40"/>
      <c r="HLQ104" s="40"/>
      <c r="HLR104" s="40"/>
      <c r="HLS104" s="40"/>
      <c r="HLT104" s="40"/>
      <c r="HLU104" s="40"/>
      <c r="HLV104" s="40"/>
      <c r="HLW104" s="40"/>
      <c r="HLX104" s="40"/>
      <c r="HLY104" s="40"/>
      <c r="HLZ104" s="40"/>
      <c r="HMA104" s="40"/>
      <c r="HMB104" s="40"/>
      <c r="HMC104" s="40"/>
      <c r="HMD104" s="40"/>
      <c r="HME104" s="40"/>
      <c r="HMF104" s="40"/>
      <c r="HMG104" s="40"/>
      <c r="HMH104" s="40"/>
      <c r="HMI104" s="40"/>
      <c r="HMJ104" s="40"/>
      <c r="HMK104" s="40"/>
      <c r="HML104" s="40"/>
      <c r="HMM104" s="40"/>
      <c r="HMN104" s="40"/>
      <c r="HMO104" s="40"/>
      <c r="HMP104" s="40"/>
      <c r="HMQ104" s="40"/>
      <c r="HMR104" s="40"/>
      <c r="HMS104" s="40"/>
      <c r="HMT104" s="40"/>
      <c r="HMU104" s="40"/>
      <c r="HMV104" s="40"/>
      <c r="HMW104" s="40"/>
      <c r="HMX104" s="40"/>
      <c r="HMY104" s="40"/>
      <c r="HMZ104" s="40"/>
      <c r="HNA104" s="40"/>
      <c r="HNB104" s="40"/>
      <c r="HNC104" s="40"/>
      <c r="HND104" s="40"/>
      <c r="HNE104" s="40"/>
      <c r="HNF104" s="40"/>
      <c r="HNG104" s="40"/>
      <c r="HNH104" s="40"/>
      <c r="HNI104" s="40"/>
      <c r="HNJ104" s="40"/>
      <c r="HNK104" s="40"/>
      <c r="HNL104" s="40"/>
      <c r="HNM104" s="40"/>
      <c r="HNN104" s="40"/>
      <c r="HNO104" s="40"/>
      <c r="HNP104" s="40"/>
      <c r="HNQ104" s="40"/>
      <c r="HNR104" s="40"/>
      <c r="HNS104" s="40"/>
      <c r="HNT104" s="40"/>
      <c r="HNU104" s="40"/>
      <c r="HNV104" s="40"/>
      <c r="HNW104" s="40"/>
      <c r="HNX104" s="40"/>
      <c r="HNY104" s="40"/>
      <c r="HNZ104" s="40"/>
      <c r="HOA104" s="40"/>
      <c r="HOB104" s="40"/>
      <c r="HOC104" s="40"/>
      <c r="HOD104" s="40"/>
      <c r="HOE104" s="40"/>
      <c r="HOF104" s="40"/>
      <c r="HOG104" s="40"/>
      <c r="HOH104" s="40"/>
      <c r="HOI104" s="40"/>
      <c r="HOJ104" s="40"/>
      <c r="HOK104" s="40"/>
      <c r="HOL104" s="40"/>
      <c r="HOM104" s="40"/>
      <c r="HON104" s="40"/>
      <c r="HOO104" s="40"/>
      <c r="HOP104" s="40"/>
      <c r="HOQ104" s="40"/>
      <c r="HOR104" s="40"/>
      <c r="HOS104" s="40"/>
      <c r="HOT104" s="40"/>
      <c r="HOU104" s="40"/>
      <c r="HOV104" s="40"/>
      <c r="HOW104" s="40"/>
      <c r="HOX104" s="40"/>
      <c r="HOY104" s="40"/>
      <c r="HOZ104" s="40"/>
      <c r="HPA104" s="40"/>
      <c r="HPB104" s="40"/>
      <c r="HPC104" s="40"/>
      <c r="HPD104" s="40"/>
      <c r="HPE104" s="40"/>
      <c r="HPF104" s="40"/>
      <c r="HPG104" s="40"/>
      <c r="HPH104" s="40"/>
      <c r="HPI104" s="40"/>
      <c r="HPJ104" s="40"/>
      <c r="HPK104" s="40"/>
      <c r="HPL104" s="40"/>
      <c r="HPM104" s="40"/>
      <c r="HPN104" s="40"/>
      <c r="HPO104" s="40"/>
      <c r="HPP104" s="40"/>
      <c r="HPQ104" s="40"/>
      <c r="HPR104" s="40"/>
      <c r="HPS104" s="40"/>
      <c r="HPT104" s="40"/>
      <c r="HPU104" s="40"/>
      <c r="HPV104" s="40"/>
      <c r="HPW104" s="40"/>
      <c r="HPX104" s="40"/>
      <c r="HPY104" s="40"/>
      <c r="HPZ104" s="40"/>
      <c r="HQA104" s="40"/>
      <c r="HQB104" s="40"/>
      <c r="HQC104" s="40"/>
      <c r="HQD104" s="40"/>
      <c r="HQE104" s="40"/>
      <c r="HQF104" s="40"/>
      <c r="HQG104" s="40"/>
      <c r="HQH104" s="40"/>
      <c r="HQI104" s="40"/>
      <c r="HQJ104" s="40"/>
      <c r="HQK104" s="40"/>
      <c r="HQL104" s="40"/>
      <c r="HQM104" s="40"/>
      <c r="HQN104" s="40"/>
      <c r="HQO104" s="40"/>
      <c r="HQP104" s="40"/>
      <c r="HQQ104" s="40"/>
      <c r="HQR104" s="40"/>
      <c r="HQS104" s="40"/>
      <c r="HQT104" s="40"/>
      <c r="HQU104" s="40"/>
      <c r="HQV104" s="40"/>
      <c r="HQW104" s="40"/>
      <c r="HQX104" s="40"/>
      <c r="HQY104" s="40"/>
      <c r="HQZ104" s="40"/>
      <c r="HRA104" s="40"/>
      <c r="HRB104" s="40"/>
      <c r="HRC104" s="40"/>
      <c r="HRD104" s="40"/>
      <c r="HRE104" s="40"/>
      <c r="HRF104" s="40"/>
      <c r="HRG104" s="40"/>
      <c r="HRH104" s="40"/>
      <c r="HRI104" s="40"/>
      <c r="HRJ104" s="40"/>
      <c r="HRK104" s="40"/>
      <c r="HRL104" s="40"/>
      <c r="HRM104" s="40"/>
      <c r="HRN104" s="40"/>
      <c r="HRO104" s="40"/>
      <c r="HRP104" s="40"/>
      <c r="HRQ104" s="40"/>
      <c r="HRR104" s="40"/>
      <c r="HRS104" s="40"/>
      <c r="HRT104" s="40"/>
      <c r="HRU104" s="40"/>
      <c r="HRV104" s="40"/>
      <c r="HRW104" s="40"/>
      <c r="HRX104" s="40"/>
      <c r="HRY104" s="40"/>
      <c r="HRZ104" s="40"/>
      <c r="HSA104" s="40"/>
      <c r="HSB104" s="40"/>
      <c r="HSC104" s="40"/>
      <c r="HSD104" s="40"/>
      <c r="HSE104" s="40"/>
      <c r="HSF104" s="40"/>
      <c r="HSG104" s="40"/>
      <c r="HSH104" s="40"/>
      <c r="HSI104" s="40"/>
      <c r="HSJ104" s="40"/>
      <c r="HSK104" s="40"/>
      <c r="HSL104" s="40"/>
      <c r="HSM104" s="40"/>
      <c r="HSN104" s="40"/>
      <c r="HSO104" s="40"/>
      <c r="HSP104" s="40"/>
      <c r="HSQ104" s="40"/>
      <c r="HSR104" s="40"/>
      <c r="HSS104" s="40"/>
      <c r="HST104" s="40"/>
      <c r="HSU104" s="40"/>
      <c r="HSV104" s="40"/>
      <c r="HSW104" s="40"/>
      <c r="HSX104" s="40"/>
      <c r="HSY104" s="40"/>
      <c r="HSZ104" s="40"/>
      <c r="HTA104" s="40"/>
      <c r="HTB104" s="40"/>
      <c r="HTC104" s="40"/>
      <c r="HTD104" s="40"/>
      <c r="HTE104" s="40"/>
      <c r="HTF104" s="40"/>
      <c r="HTG104" s="40"/>
      <c r="HTH104" s="40"/>
      <c r="HTI104" s="40"/>
      <c r="HTJ104" s="40"/>
      <c r="HTK104" s="40"/>
      <c r="HTL104" s="40"/>
      <c r="HTM104" s="40"/>
      <c r="HTN104" s="40"/>
      <c r="HTO104" s="40"/>
      <c r="HTP104" s="40"/>
      <c r="HTQ104" s="40"/>
      <c r="HTR104" s="40"/>
      <c r="HTS104" s="40"/>
      <c r="HTT104" s="40"/>
      <c r="HTU104" s="40"/>
      <c r="HTV104" s="40"/>
      <c r="HTW104" s="40"/>
      <c r="HTX104" s="40"/>
      <c r="HTY104" s="40"/>
      <c r="HTZ104" s="40"/>
      <c r="HUA104" s="40"/>
      <c r="HUB104" s="40"/>
      <c r="HUC104" s="40"/>
      <c r="HUD104" s="40"/>
      <c r="HUE104" s="40"/>
      <c r="HUF104" s="40"/>
      <c r="HUG104" s="40"/>
      <c r="HUH104" s="40"/>
      <c r="HUI104" s="40"/>
      <c r="HUJ104" s="40"/>
      <c r="HUK104" s="40"/>
      <c r="HUL104" s="40"/>
      <c r="HUM104" s="40"/>
      <c r="HUN104" s="40"/>
      <c r="HUO104" s="40"/>
      <c r="HUP104" s="40"/>
      <c r="HUQ104" s="40"/>
      <c r="HUR104" s="40"/>
      <c r="HUS104" s="40"/>
      <c r="HUT104" s="40"/>
      <c r="HUU104" s="40"/>
      <c r="HUV104" s="40"/>
      <c r="HUW104" s="40"/>
      <c r="HUX104" s="40"/>
      <c r="HUY104" s="40"/>
      <c r="HUZ104" s="40"/>
      <c r="HVA104" s="40"/>
      <c r="HVB104" s="40"/>
      <c r="HVC104" s="40"/>
      <c r="HVD104" s="40"/>
      <c r="HVE104" s="40"/>
      <c r="HVF104" s="40"/>
      <c r="HVG104" s="40"/>
      <c r="HVH104" s="40"/>
      <c r="HVI104" s="40"/>
      <c r="HVJ104" s="40"/>
      <c r="HVK104" s="40"/>
      <c r="HVL104" s="40"/>
      <c r="HVM104" s="40"/>
      <c r="HVN104" s="40"/>
      <c r="HVO104" s="40"/>
      <c r="HVP104" s="40"/>
      <c r="HVQ104" s="40"/>
      <c r="HVR104" s="40"/>
      <c r="HVS104" s="40"/>
      <c r="HVT104" s="40"/>
      <c r="HVU104" s="40"/>
      <c r="HVV104" s="40"/>
      <c r="HVW104" s="40"/>
      <c r="HVX104" s="40"/>
      <c r="HVY104" s="40"/>
      <c r="HVZ104" s="40"/>
      <c r="HWA104" s="40"/>
      <c r="HWB104" s="40"/>
      <c r="HWC104" s="40"/>
      <c r="HWD104" s="40"/>
      <c r="HWE104" s="40"/>
      <c r="HWF104" s="40"/>
      <c r="HWG104" s="40"/>
      <c r="HWH104" s="40"/>
      <c r="HWI104" s="40"/>
      <c r="HWJ104" s="40"/>
      <c r="HWK104" s="40"/>
      <c r="HWL104" s="40"/>
      <c r="HWM104" s="40"/>
      <c r="HWN104" s="40"/>
      <c r="HWO104" s="40"/>
      <c r="HWP104" s="40"/>
      <c r="HWQ104" s="40"/>
      <c r="HWR104" s="40"/>
      <c r="HWS104" s="40"/>
      <c r="HWT104" s="40"/>
      <c r="HWU104" s="40"/>
      <c r="HWV104" s="40"/>
      <c r="HWW104" s="40"/>
      <c r="HWX104" s="40"/>
      <c r="HWY104" s="40"/>
      <c r="HWZ104" s="40"/>
      <c r="HXA104" s="40"/>
      <c r="HXB104" s="40"/>
      <c r="HXC104" s="40"/>
      <c r="HXD104" s="40"/>
      <c r="HXE104" s="40"/>
      <c r="HXF104" s="40"/>
      <c r="HXG104" s="40"/>
      <c r="HXH104" s="40"/>
      <c r="HXI104" s="40"/>
      <c r="HXJ104" s="40"/>
      <c r="HXK104" s="40"/>
      <c r="HXL104" s="40"/>
      <c r="HXM104" s="40"/>
      <c r="HXN104" s="40"/>
      <c r="HXO104" s="40"/>
      <c r="HXP104" s="40"/>
      <c r="HXQ104" s="40"/>
      <c r="HXR104" s="40"/>
      <c r="HXS104" s="40"/>
      <c r="HXT104" s="40"/>
      <c r="HXU104" s="40"/>
      <c r="HXV104" s="40"/>
      <c r="HXW104" s="40"/>
      <c r="HXX104" s="40"/>
      <c r="HXY104" s="40"/>
      <c r="HXZ104" s="40"/>
      <c r="HYA104" s="40"/>
      <c r="HYB104" s="40"/>
      <c r="HYC104" s="40"/>
      <c r="HYD104" s="40"/>
      <c r="HYE104" s="40"/>
      <c r="HYF104" s="40"/>
      <c r="HYG104" s="40"/>
      <c r="HYH104" s="40"/>
      <c r="HYI104" s="40"/>
      <c r="HYJ104" s="40"/>
      <c r="HYK104" s="40"/>
      <c r="HYL104" s="40"/>
      <c r="HYM104" s="40"/>
      <c r="HYN104" s="40"/>
      <c r="HYO104" s="40"/>
      <c r="HYP104" s="40"/>
      <c r="HYQ104" s="40"/>
      <c r="HYR104" s="40"/>
      <c r="HYS104" s="40"/>
      <c r="HYT104" s="40"/>
      <c r="HYU104" s="40"/>
      <c r="HYV104" s="40"/>
      <c r="HYW104" s="40"/>
      <c r="HYX104" s="40"/>
      <c r="HYY104" s="40"/>
      <c r="HYZ104" s="40"/>
      <c r="HZA104" s="40"/>
      <c r="HZB104" s="40"/>
      <c r="HZC104" s="40"/>
      <c r="HZD104" s="40"/>
      <c r="HZE104" s="40"/>
      <c r="HZF104" s="40"/>
      <c r="HZG104" s="40"/>
      <c r="HZH104" s="40"/>
      <c r="HZI104" s="40"/>
      <c r="HZJ104" s="40"/>
      <c r="HZK104" s="40"/>
      <c r="HZL104" s="40"/>
      <c r="HZM104" s="40"/>
      <c r="HZN104" s="40"/>
      <c r="HZO104" s="40"/>
      <c r="HZP104" s="40"/>
      <c r="HZQ104" s="40"/>
      <c r="HZR104" s="40"/>
      <c r="HZS104" s="40"/>
      <c r="HZT104" s="40"/>
      <c r="HZU104" s="40"/>
      <c r="HZV104" s="40"/>
      <c r="HZW104" s="40"/>
      <c r="HZX104" s="40"/>
      <c r="HZY104" s="40"/>
      <c r="HZZ104" s="40"/>
      <c r="IAA104" s="40"/>
      <c r="IAB104" s="40"/>
      <c r="IAC104" s="40"/>
      <c r="IAD104" s="40"/>
      <c r="IAE104" s="40"/>
      <c r="IAF104" s="40"/>
      <c r="IAG104" s="40"/>
      <c r="IAH104" s="40"/>
      <c r="IAI104" s="40"/>
      <c r="IAJ104" s="40"/>
      <c r="IAK104" s="40"/>
      <c r="IAL104" s="40"/>
      <c r="IAM104" s="40"/>
      <c r="IAN104" s="40"/>
      <c r="IAO104" s="40"/>
      <c r="IAP104" s="40"/>
      <c r="IAQ104" s="40"/>
      <c r="IAR104" s="40"/>
      <c r="IAS104" s="40"/>
      <c r="IAT104" s="40"/>
      <c r="IAU104" s="40"/>
      <c r="IAV104" s="40"/>
      <c r="IAW104" s="40"/>
      <c r="IAX104" s="40"/>
      <c r="IAY104" s="40"/>
      <c r="IAZ104" s="40"/>
      <c r="IBA104" s="40"/>
      <c r="IBB104" s="40"/>
      <c r="IBC104" s="40"/>
      <c r="IBD104" s="40"/>
      <c r="IBE104" s="40"/>
      <c r="IBF104" s="40"/>
      <c r="IBG104" s="40"/>
      <c r="IBH104" s="40"/>
      <c r="IBI104" s="40"/>
      <c r="IBJ104" s="40"/>
      <c r="IBK104" s="40"/>
      <c r="IBL104" s="40"/>
      <c r="IBM104" s="40"/>
      <c r="IBN104" s="40"/>
      <c r="IBO104" s="40"/>
      <c r="IBP104" s="40"/>
      <c r="IBQ104" s="40"/>
      <c r="IBR104" s="40"/>
      <c r="IBS104" s="40"/>
      <c r="IBT104" s="40"/>
      <c r="IBU104" s="40"/>
      <c r="IBV104" s="40"/>
      <c r="IBW104" s="40"/>
      <c r="IBX104" s="40"/>
      <c r="IBY104" s="40"/>
      <c r="IBZ104" s="40"/>
      <c r="ICA104" s="40"/>
      <c r="ICB104" s="40"/>
      <c r="ICC104" s="40"/>
      <c r="ICD104" s="40"/>
      <c r="ICE104" s="40"/>
      <c r="ICF104" s="40"/>
      <c r="ICG104" s="40"/>
      <c r="ICH104" s="40"/>
      <c r="ICI104" s="40"/>
      <c r="ICJ104" s="40"/>
      <c r="ICK104" s="40"/>
      <c r="ICL104" s="40"/>
      <c r="ICM104" s="40"/>
      <c r="ICN104" s="40"/>
      <c r="ICO104" s="40"/>
      <c r="ICP104" s="40"/>
      <c r="ICQ104" s="40"/>
      <c r="ICR104" s="40"/>
      <c r="ICS104" s="40"/>
      <c r="ICT104" s="40"/>
      <c r="ICU104" s="40"/>
      <c r="ICV104" s="40"/>
      <c r="ICW104" s="40"/>
      <c r="ICX104" s="40"/>
      <c r="ICY104" s="40"/>
      <c r="ICZ104" s="40"/>
      <c r="IDA104" s="40"/>
      <c r="IDB104" s="40"/>
      <c r="IDC104" s="40"/>
      <c r="IDD104" s="40"/>
      <c r="IDE104" s="40"/>
      <c r="IDF104" s="40"/>
      <c r="IDG104" s="40"/>
      <c r="IDH104" s="40"/>
      <c r="IDI104" s="40"/>
      <c r="IDJ104" s="40"/>
      <c r="IDK104" s="40"/>
      <c r="IDL104" s="40"/>
      <c r="IDM104" s="40"/>
      <c r="IDN104" s="40"/>
      <c r="IDO104" s="40"/>
      <c r="IDP104" s="40"/>
      <c r="IDQ104" s="40"/>
      <c r="IDR104" s="40"/>
      <c r="IDS104" s="40"/>
      <c r="IDT104" s="40"/>
      <c r="IDU104" s="40"/>
      <c r="IDV104" s="40"/>
      <c r="IDW104" s="40"/>
      <c r="IDX104" s="40"/>
      <c r="IDY104" s="40"/>
      <c r="IDZ104" s="40"/>
      <c r="IEA104" s="40"/>
      <c r="IEB104" s="40"/>
      <c r="IEC104" s="40"/>
      <c r="IED104" s="40"/>
      <c r="IEE104" s="40"/>
      <c r="IEF104" s="40"/>
      <c r="IEG104" s="40"/>
      <c r="IEH104" s="40"/>
      <c r="IEI104" s="40"/>
      <c r="IEJ104" s="40"/>
      <c r="IEK104" s="40"/>
      <c r="IEL104" s="40"/>
      <c r="IEM104" s="40"/>
      <c r="IEN104" s="40"/>
      <c r="IEO104" s="40"/>
      <c r="IEP104" s="40"/>
      <c r="IEQ104" s="40"/>
      <c r="IER104" s="40"/>
      <c r="IES104" s="40"/>
      <c r="IET104" s="40"/>
      <c r="IEU104" s="40"/>
      <c r="IEV104" s="40"/>
      <c r="IEW104" s="40"/>
      <c r="IEX104" s="40"/>
      <c r="IEY104" s="40"/>
      <c r="IEZ104" s="40"/>
      <c r="IFA104" s="40"/>
      <c r="IFB104" s="40"/>
      <c r="IFC104" s="40"/>
      <c r="IFD104" s="40"/>
      <c r="IFE104" s="40"/>
      <c r="IFF104" s="40"/>
      <c r="IFG104" s="40"/>
      <c r="IFH104" s="40"/>
      <c r="IFI104" s="40"/>
      <c r="IFJ104" s="40"/>
      <c r="IFK104" s="40"/>
      <c r="IFL104" s="40"/>
      <c r="IFM104" s="40"/>
      <c r="IFN104" s="40"/>
      <c r="IFO104" s="40"/>
      <c r="IFP104" s="40"/>
      <c r="IFQ104" s="40"/>
      <c r="IFR104" s="40"/>
      <c r="IFS104" s="40"/>
      <c r="IFT104" s="40"/>
      <c r="IFU104" s="40"/>
      <c r="IFV104" s="40"/>
      <c r="IFW104" s="40"/>
      <c r="IFX104" s="40"/>
      <c r="IFY104" s="40"/>
      <c r="IFZ104" s="40"/>
      <c r="IGA104" s="40"/>
      <c r="IGB104" s="40"/>
      <c r="IGC104" s="40"/>
      <c r="IGD104" s="40"/>
      <c r="IGE104" s="40"/>
      <c r="IGF104" s="40"/>
      <c r="IGG104" s="40"/>
      <c r="IGH104" s="40"/>
      <c r="IGI104" s="40"/>
      <c r="IGJ104" s="40"/>
      <c r="IGK104" s="40"/>
      <c r="IGL104" s="40"/>
      <c r="IGM104" s="40"/>
      <c r="IGN104" s="40"/>
      <c r="IGO104" s="40"/>
      <c r="IGP104" s="40"/>
      <c r="IGQ104" s="40"/>
      <c r="IGR104" s="40"/>
      <c r="IGS104" s="40"/>
      <c r="IGT104" s="40"/>
      <c r="IGU104" s="40"/>
      <c r="IGV104" s="40"/>
      <c r="IGW104" s="40"/>
      <c r="IGX104" s="40"/>
      <c r="IGY104" s="40"/>
      <c r="IGZ104" s="40"/>
      <c r="IHA104" s="40"/>
      <c r="IHB104" s="40"/>
      <c r="IHC104" s="40"/>
      <c r="IHD104" s="40"/>
      <c r="IHE104" s="40"/>
      <c r="IHF104" s="40"/>
      <c r="IHG104" s="40"/>
      <c r="IHH104" s="40"/>
      <c r="IHI104" s="40"/>
      <c r="IHJ104" s="40"/>
      <c r="IHK104" s="40"/>
      <c r="IHL104" s="40"/>
      <c r="IHM104" s="40"/>
      <c r="IHN104" s="40"/>
      <c r="IHO104" s="40"/>
      <c r="IHP104" s="40"/>
      <c r="IHQ104" s="40"/>
      <c r="IHR104" s="40"/>
      <c r="IHS104" s="40"/>
      <c r="IHT104" s="40"/>
      <c r="IHU104" s="40"/>
      <c r="IHV104" s="40"/>
      <c r="IHW104" s="40"/>
      <c r="IHX104" s="40"/>
      <c r="IHY104" s="40"/>
      <c r="IHZ104" s="40"/>
      <c r="IIA104" s="40"/>
      <c r="IIB104" s="40"/>
      <c r="IIC104" s="40"/>
      <c r="IID104" s="40"/>
      <c r="IIE104" s="40"/>
      <c r="IIF104" s="40"/>
      <c r="IIG104" s="40"/>
      <c r="IIH104" s="40"/>
      <c r="III104" s="40"/>
      <c r="IIJ104" s="40"/>
      <c r="IIK104" s="40"/>
      <c r="IIL104" s="40"/>
      <c r="IIM104" s="40"/>
      <c r="IIN104" s="40"/>
      <c r="IIO104" s="40"/>
      <c r="IIP104" s="40"/>
      <c r="IIQ104" s="40"/>
      <c r="IIR104" s="40"/>
      <c r="IIS104" s="40"/>
      <c r="IIT104" s="40"/>
      <c r="IIU104" s="40"/>
      <c r="IIV104" s="40"/>
      <c r="IIW104" s="40"/>
      <c r="IIX104" s="40"/>
      <c r="IIY104" s="40"/>
      <c r="IIZ104" s="40"/>
      <c r="IJA104" s="40"/>
      <c r="IJB104" s="40"/>
      <c r="IJC104" s="40"/>
      <c r="IJD104" s="40"/>
      <c r="IJE104" s="40"/>
      <c r="IJF104" s="40"/>
      <c r="IJG104" s="40"/>
      <c r="IJH104" s="40"/>
      <c r="IJI104" s="40"/>
      <c r="IJJ104" s="40"/>
      <c r="IJK104" s="40"/>
      <c r="IJL104" s="40"/>
      <c r="IJM104" s="40"/>
      <c r="IJN104" s="40"/>
      <c r="IJO104" s="40"/>
      <c r="IJP104" s="40"/>
      <c r="IJQ104" s="40"/>
      <c r="IJR104" s="40"/>
      <c r="IJS104" s="40"/>
      <c r="IJT104" s="40"/>
      <c r="IJU104" s="40"/>
      <c r="IJV104" s="40"/>
      <c r="IJW104" s="40"/>
      <c r="IJX104" s="40"/>
      <c r="IJY104" s="40"/>
      <c r="IJZ104" s="40"/>
      <c r="IKA104" s="40"/>
      <c r="IKB104" s="40"/>
      <c r="IKC104" s="40"/>
      <c r="IKD104" s="40"/>
      <c r="IKE104" s="40"/>
      <c r="IKF104" s="40"/>
      <c r="IKG104" s="40"/>
      <c r="IKH104" s="40"/>
      <c r="IKI104" s="40"/>
      <c r="IKJ104" s="40"/>
      <c r="IKK104" s="40"/>
      <c r="IKL104" s="40"/>
      <c r="IKM104" s="40"/>
      <c r="IKN104" s="40"/>
      <c r="IKO104" s="40"/>
      <c r="IKP104" s="40"/>
      <c r="IKQ104" s="40"/>
      <c r="IKR104" s="40"/>
      <c r="IKS104" s="40"/>
      <c r="IKT104" s="40"/>
      <c r="IKU104" s="40"/>
      <c r="IKV104" s="40"/>
      <c r="IKW104" s="40"/>
      <c r="IKX104" s="40"/>
      <c r="IKY104" s="40"/>
      <c r="IKZ104" s="40"/>
      <c r="ILA104" s="40"/>
      <c r="ILB104" s="40"/>
      <c r="ILC104" s="40"/>
      <c r="ILD104" s="40"/>
      <c r="ILE104" s="40"/>
      <c r="ILF104" s="40"/>
      <c r="ILG104" s="40"/>
      <c r="ILH104" s="40"/>
      <c r="ILI104" s="40"/>
      <c r="ILJ104" s="40"/>
      <c r="ILK104" s="40"/>
      <c r="ILL104" s="40"/>
      <c r="ILM104" s="40"/>
      <c r="ILN104" s="40"/>
      <c r="ILO104" s="40"/>
      <c r="ILP104" s="40"/>
      <c r="ILQ104" s="40"/>
      <c r="ILR104" s="40"/>
      <c r="ILS104" s="40"/>
      <c r="ILT104" s="40"/>
      <c r="ILU104" s="40"/>
      <c r="ILV104" s="40"/>
      <c r="ILW104" s="40"/>
      <c r="ILX104" s="40"/>
      <c r="ILY104" s="40"/>
      <c r="ILZ104" s="40"/>
      <c r="IMA104" s="40"/>
      <c r="IMB104" s="40"/>
      <c r="IMC104" s="40"/>
      <c r="IMD104" s="40"/>
      <c r="IME104" s="40"/>
      <c r="IMF104" s="40"/>
      <c r="IMG104" s="40"/>
      <c r="IMH104" s="40"/>
      <c r="IMI104" s="40"/>
      <c r="IMJ104" s="40"/>
      <c r="IMK104" s="40"/>
      <c r="IML104" s="40"/>
      <c r="IMM104" s="40"/>
      <c r="IMN104" s="40"/>
      <c r="IMO104" s="40"/>
      <c r="IMP104" s="40"/>
      <c r="IMQ104" s="40"/>
      <c r="IMR104" s="40"/>
      <c r="IMS104" s="40"/>
      <c r="IMT104" s="40"/>
      <c r="IMU104" s="40"/>
      <c r="IMV104" s="40"/>
      <c r="IMW104" s="40"/>
      <c r="IMX104" s="40"/>
      <c r="IMY104" s="40"/>
      <c r="IMZ104" s="40"/>
      <c r="INA104" s="40"/>
      <c r="INB104" s="40"/>
      <c r="INC104" s="40"/>
      <c r="IND104" s="40"/>
      <c r="INE104" s="40"/>
      <c r="INF104" s="40"/>
      <c r="ING104" s="40"/>
      <c r="INH104" s="40"/>
      <c r="INI104" s="40"/>
      <c r="INJ104" s="40"/>
      <c r="INK104" s="40"/>
      <c r="INL104" s="40"/>
      <c r="INM104" s="40"/>
      <c r="INN104" s="40"/>
      <c r="INO104" s="40"/>
      <c r="INP104" s="40"/>
      <c r="INQ104" s="40"/>
      <c r="INR104" s="40"/>
      <c r="INS104" s="40"/>
      <c r="INT104" s="40"/>
      <c r="INU104" s="40"/>
      <c r="INV104" s="40"/>
      <c r="INW104" s="40"/>
      <c r="INX104" s="40"/>
      <c r="INY104" s="40"/>
      <c r="INZ104" s="40"/>
      <c r="IOA104" s="40"/>
      <c r="IOB104" s="40"/>
      <c r="IOC104" s="40"/>
      <c r="IOD104" s="40"/>
      <c r="IOE104" s="40"/>
      <c r="IOF104" s="40"/>
      <c r="IOG104" s="40"/>
      <c r="IOH104" s="40"/>
      <c r="IOI104" s="40"/>
      <c r="IOJ104" s="40"/>
      <c r="IOK104" s="40"/>
      <c r="IOL104" s="40"/>
      <c r="IOM104" s="40"/>
      <c r="ION104" s="40"/>
      <c r="IOO104" s="40"/>
      <c r="IOP104" s="40"/>
      <c r="IOQ104" s="40"/>
      <c r="IOR104" s="40"/>
      <c r="IOS104" s="40"/>
      <c r="IOT104" s="40"/>
      <c r="IOU104" s="40"/>
      <c r="IOV104" s="40"/>
      <c r="IOW104" s="40"/>
      <c r="IOX104" s="40"/>
      <c r="IOY104" s="40"/>
      <c r="IOZ104" s="40"/>
      <c r="IPA104" s="40"/>
      <c r="IPB104" s="40"/>
      <c r="IPC104" s="40"/>
      <c r="IPD104" s="40"/>
      <c r="IPE104" s="40"/>
      <c r="IPF104" s="40"/>
      <c r="IPG104" s="40"/>
      <c r="IPH104" s="40"/>
      <c r="IPI104" s="40"/>
      <c r="IPJ104" s="40"/>
      <c r="IPK104" s="40"/>
      <c r="IPL104" s="40"/>
      <c r="IPM104" s="40"/>
      <c r="IPN104" s="40"/>
      <c r="IPO104" s="40"/>
      <c r="IPP104" s="40"/>
      <c r="IPQ104" s="40"/>
      <c r="IPR104" s="40"/>
      <c r="IPS104" s="40"/>
      <c r="IPT104" s="40"/>
      <c r="IPU104" s="40"/>
      <c r="IPV104" s="40"/>
      <c r="IPW104" s="40"/>
      <c r="IPX104" s="40"/>
      <c r="IPY104" s="40"/>
      <c r="IPZ104" s="40"/>
      <c r="IQA104" s="40"/>
      <c r="IQB104" s="40"/>
      <c r="IQC104" s="40"/>
      <c r="IQD104" s="40"/>
      <c r="IQE104" s="40"/>
      <c r="IQF104" s="40"/>
      <c r="IQG104" s="40"/>
      <c r="IQH104" s="40"/>
      <c r="IQI104" s="40"/>
      <c r="IQJ104" s="40"/>
      <c r="IQK104" s="40"/>
      <c r="IQL104" s="40"/>
      <c r="IQM104" s="40"/>
      <c r="IQN104" s="40"/>
      <c r="IQO104" s="40"/>
      <c r="IQP104" s="40"/>
      <c r="IQQ104" s="40"/>
      <c r="IQR104" s="40"/>
      <c r="IQS104" s="40"/>
      <c r="IQT104" s="40"/>
      <c r="IQU104" s="40"/>
      <c r="IQV104" s="40"/>
      <c r="IQW104" s="40"/>
      <c r="IQX104" s="40"/>
      <c r="IQY104" s="40"/>
      <c r="IQZ104" s="40"/>
      <c r="IRA104" s="40"/>
      <c r="IRB104" s="40"/>
      <c r="IRC104" s="40"/>
      <c r="IRD104" s="40"/>
      <c r="IRE104" s="40"/>
      <c r="IRF104" s="40"/>
      <c r="IRG104" s="40"/>
      <c r="IRH104" s="40"/>
      <c r="IRI104" s="40"/>
      <c r="IRJ104" s="40"/>
      <c r="IRK104" s="40"/>
      <c r="IRL104" s="40"/>
      <c r="IRM104" s="40"/>
      <c r="IRN104" s="40"/>
      <c r="IRO104" s="40"/>
      <c r="IRP104" s="40"/>
      <c r="IRQ104" s="40"/>
      <c r="IRR104" s="40"/>
      <c r="IRS104" s="40"/>
      <c r="IRT104" s="40"/>
      <c r="IRU104" s="40"/>
      <c r="IRV104" s="40"/>
      <c r="IRW104" s="40"/>
      <c r="IRX104" s="40"/>
      <c r="IRY104" s="40"/>
      <c r="IRZ104" s="40"/>
      <c r="ISA104" s="40"/>
      <c r="ISB104" s="40"/>
      <c r="ISC104" s="40"/>
      <c r="ISD104" s="40"/>
      <c r="ISE104" s="40"/>
      <c r="ISF104" s="40"/>
      <c r="ISG104" s="40"/>
      <c r="ISH104" s="40"/>
      <c r="ISI104" s="40"/>
      <c r="ISJ104" s="40"/>
      <c r="ISK104" s="40"/>
      <c r="ISL104" s="40"/>
      <c r="ISM104" s="40"/>
      <c r="ISN104" s="40"/>
      <c r="ISO104" s="40"/>
      <c r="ISP104" s="40"/>
      <c r="ISQ104" s="40"/>
      <c r="ISR104" s="40"/>
      <c r="ISS104" s="40"/>
      <c r="IST104" s="40"/>
      <c r="ISU104" s="40"/>
      <c r="ISV104" s="40"/>
      <c r="ISW104" s="40"/>
      <c r="ISX104" s="40"/>
      <c r="ISY104" s="40"/>
      <c r="ISZ104" s="40"/>
      <c r="ITA104" s="40"/>
      <c r="ITB104" s="40"/>
      <c r="ITC104" s="40"/>
      <c r="ITD104" s="40"/>
      <c r="ITE104" s="40"/>
      <c r="ITF104" s="40"/>
      <c r="ITG104" s="40"/>
      <c r="ITH104" s="40"/>
      <c r="ITI104" s="40"/>
      <c r="ITJ104" s="40"/>
      <c r="ITK104" s="40"/>
      <c r="ITL104" s="40"/>
      <c r="ITM104" s="40"/>
      <c r="ITN104" s="40"/>
      <c r="ITO104" s="40"/>
      <c r="ITP104" s="40"/>
      <c r="ITQ104" s="40"/>
      <c r="ITR104" s="40"/>
      <c r="ITS104" s="40"/>
      <c r="ITT104" s="40"/>
      <c r="ITU104" s="40"/>
      <c r="ITV104" s="40"/>
      <c r="ITW104" s="40"/>
      <c r="ITX104" s="40"/>
      <c r="ITY104" s="40"/>
      <c r="ITZ104" s="40"/>
      <c r="IUA104" s="40"/>
      <c r="IUB104" s="40"/>
      <c r="IUC104" s="40"/>
      <c r="IUD104" s="40"/>
      <c r="IUE104" s="40"/>
      <c r="IUF104" s="40"/>
      <c r="IUG104" s="40"/>
      <c r="IUH104" s="40"/>
      <c r="IUI104" s="40"/>
      <c r="IUJ104" s="40"/>
      <c r="IUK104" s="40"/>
      <c r="IUL104" s="40"/>
      <c r="IUM104" s="40"/>
      <c r="IUN104" s="40"/>
      <c r="IUO104" s="40"/>
      <c r="IUP104" s="40"/>
      <c r="IUQ104" s="40"/>
      <c r="IUR104" s="40"/>
      <c r="IUS104" s="40"/>
      <c r="IUT104" s="40"/>
      <c r="IUU104" s="40"/>
      <c r="IUV104" s="40"/>
      <c r="IUW104" s="40"/>
      <c r="IUX104" s="40"/>
      <c r="IUY104" s="40"/>
      <c r="IUZ104" s="40"/>
      <c r="IVA104" s="40"/>
      <c r="IVB104" s="40"/>
      <c r="IVC104" s="40"/>
      <c r="IVD104" s="40"/>
      <c r="IVE104" s="40"/>
      <c r="IVF104" s="40"/>
      <c r="IVG104" s="40"/>
      <c r="IVH104" s="40"/>
      <c r="IVI104" s="40"/>
      <c r="IVJ104" s="40"/>
      <c r="IVK104" s="40"/>
      <c r="IVL104" s="40"/>
      <c r="IVM104" s="40"/>
      <c r="IVN104" s="40"/>
      <c r="IVO104" s="40"/>
      <c r="IVP104" s="40"/>
      <c r="IVQ104" s="40"/>
      <c r="IVR104" s="40"/>
      <c r="IVS104" s="40"/>
      <c r="IVT104" s="40"/>
      <c r="IVU104" s="40"/>
      <c r="IVV104" s="40"/>
      <c r="IVW104" s="40"/>
      <c r="IVX104" s="40"/>
      <c r="IVY104" s="40"/>
      <c r="IVZ104" s="40"/>
      <c r="IWA104" s="40"/>
      <c r="IWB104" s="40"/>
      <c r="IWC104" s="40"/>
      <c r="IWD104" s="40"/>
      <c r="IWE104" s="40"/>
      <c r="IWF104" s="40"/>
      <c r="IWG104" s="40"/>
      <c r="IWH104" s="40"/>
      <c r="IWI104" s="40"/>
      <c r="IWJ104" s="40"/>
      <c r="IWK104" s="40"/>
      <c r="IWL104" s="40"/>
      <c r="IWM104" s="40"/>
      <c r="IWN104" s="40"/>
      <c r="IWO104" s="40"/>
      <c r="IWP104" s="40"/>
      <c r="IWQ104" s="40"/>
      <c r="IWR104" s="40"/>
      <c r="IWS104" s="40"/>
      <c r="IWT104" s="40"/>
      <c r="IWU104" s="40"/>
      <c r="IWV104" s="40"/>
      <c r="IWW104" s="40"/>
      <c r="IWX104" s="40"/>
      <c r="IWY104" s="40"/>
      <c r="IWZ104" s="40"/>
      <c r="IXA104" s="40"/>
      <c r="IXB104" s="40"/>
      <c r="IXC104" s="40"/>
      <c r="IXD104" s="40"/>
      <c r="IXE104" s="40"/>
      <c r="IXF104" s="40"/>
      <c r="IXG104" s="40"/>
      <c r="IXH104" s="40"/>
      <c r="IXI104" s="40"/>
      <c r="IXJ104" s="40"/>
      <c r="IXK104" s="40"/>
      <c r="IXL104" s="40"/>
      <c r="IXM104" s="40"/>
      <c r="IXN104" s="40"/>
      <c r="IXO104" s="40"/>
      <c r="IXP104" s="40"/>
      <c r="IXQ104" s="40"/>
      <c r="IXR104" s="40"/>
      <c r="IXS104" s="40"/>
      <c r="IXT104" s="40"/>
      <c r="IXU104" s="40"/>
      <c r="IXV104" s="40"/>
      <c r="IXW104" s="40"/>
      <c r="IXX104" s="40"/>
      <c r="IXY104" s="40"/>
      <c r="IXZ104" s="40"/>
      <c r="IYA104" s="40"/>
      <c r="IYB104" s="40"/>
      <c r="IYC104" s="40"/>
      <c r="IYD104" s="40"/>
      <c r="IYE104" s="40"/>
      <c r="IYF104" s="40"/>
      <c r="IYG104" s="40"/>
      <c r="IYH104" s="40"/>
      <c r="IYI104" s="40"/>
      <c r="IYJ104" s="40"/>
      <c r="IYK104" s="40"/>
      <c r="IYL104" s="40"/>
      <c r="IYM104" s="40"/>
      <c r="IYN104" s="40"/>
      <c r="IYO104" s="40"/>
      <c r="IYP104" s="40"/>
      <c r="IYQ104" s="40"/>
      <c r="IYR104" s="40"/>
      <c r="IYS104" s="40"/>
      <c r="IYT104" s="40"/>
      <c r="IYU104" s="40"/>
      <c r="IYV104" s="40"/>
      <c r="IYW104" s="40"/>
      <c r="IYX104" s="40"/>
      <c r="IYY104" s="40"/>
      <c r="IYZ104" s="40"/>
      <c r="IZA104" s="40"/>
      <c r="IZB104" s="40"/>
      <c r="IZC104" s="40"/>
      <c r="IZD104" s="40"/>
      <c r="IZE104" s="40"/>
      <c r="IZF104" s="40"/>
      <c r="IZG104" s="40"/>
      <c r="IZH104" s="40"/>
      <c r="IZI104" s="40"/>
      <c r="IZJ104" s="40"/>
      <c r="IZK104" s="40"/>
      <c r="IZL104" s="40"/>
      <c r="IZM104" s="40"/>
      <c r="IZN104" s="40"/>
      <c r="IZO104" s="40"/>
      <c r="IZP104" s="40"/>
      <c r="IZQ104" s="40"/>
      <c r="IZR104" s="40"/>
      <c r="IZS104" s="40"/>
      <c r="IZT104" s="40"/>
      <c r="IZU104" s="40"/>
      <c r="IZV104" s="40"/>
      <c r="IZW104" s="40"/>
      <c r="IZX104" s="40"/>
      <c r="IZY104" s="40"/>
      <c r="IZZ104" s="40"/>
      <c r="JAA104" s="40"/>
      <c r="JAB104" s="40"/>
      <c r="JAC104" s="40"/>
      <c r="JAD104" s="40"/>
      <c r="JAE104" s="40"/>
      <c r="JAF104" s="40"/>
      <c r="JAG104" s="40"/>
      <c r="JAH104" s="40"/>
      <c r="JAI104" s="40"/>
      <c r="JAJ104" s="40"/>
      <c r="JAK104" s="40"/>
      <c r="JAL104" s="40"/>
      <c r="JAM104" s="40"/>
      <c r="JAN104" s="40"/>
      <c r="JAO104" s="40"/>
      <c r="JAP104" s="40"/>
      <c r="JAQ104" s="40"/>
      <c r="JAR104" s="40"/>
      <c r="JAS104" s="40"/>
      <c r="JAT104" s="40"/>
      <c r="JAU104" s="40"/>
      <c r="JAV104" s="40"/>
      <c r="JAW104" s="40"/>
      <c r="JAX104" s="40"/>
      <c r="JAY104" s="40"/>
      <c r="JAZ104" s="40"/>
      <c r="JBA104" s="40"/>
      <c r="JBB104" s="40"/>
      <c r="JBC104" s="40"/>
      <c r="JBD104" s="40"/>
      <c r="JBE104" s="40"/>
      <c r="JBF104" s="40"/>
      <c r="JBG104" s="40"/>
      <c r="JBH104" s="40"/>
      <c r="JBI104" s="40"/>
      <c r="JBJ104" s="40"/>
      <c r="JBK104" s="40"/>
      <c r="JBL104" s="40"/>
      <c r="JBM104" s="40"/>
      <c r="JBN104" s="40"/>
      <c r="JBO104" s="40"/>
      <c r="JBP104" s="40"/>
      <c r="JBQ104" s="40"/>
      <c r="JBR104" s="40"/>
      <c r="JBS104" s="40"/>
      <c r="JBT104" s="40"/>
      <c r="JBU104" s="40"/>
      <c r="JBV104" s="40"/>
      <c r="JBW104" s="40"/>
      <c r="JBX104" s="40"/>
      <c r="JBY104" s="40"/>
      <c r="JBZ104" s="40"/>
      <c r="JCA104" s="40"/>
      <c r="JCB104" s="40"/>
      <c r="JCC104" s="40"/>
      <c r="JCD104" s="40"/>
      <c r="JCE104" s="40"/>
      <c r="JCF104" s="40"/>
      <c r="JCG104" s="40"/>
      <c r="JCH104" s="40"/>
      <c r="JCI104" s="40"/>
      <c r="JCJ104" s="40"/>
      <c r="JCK104" s="40"/>
      <c r="JCL104" s="40"/>
      <c r="JCM104" s="40"/>
      <c r="JCN104" s="40"/>
      <c r="JCO104" s="40"/>
      <c r="JCP104" s="40"/>
      <c r="JCQ104" s="40"/>
      <c r="JCR104" s="40"/>
      <c r="JCS104" s="40"/>
      <c r="JCT104" s="40"/>
      <c r="JCU104" s="40"/>
      <c r="JCV104" s="40"/>
      <c r="JCW104" s="40"/>
      <c r="JCX104" s="40"/>
      <c r="JCY104" s="40"/>
      <c r="JCZ104" s="40"/>
      <c r="JDA104" s="40"/>
      <c r="JDB104" s="40"/>
      <c r="JDC104" s="40"/>
      <c r="JDD104" s="40"/>
      <c r="JDE104" s="40"/>
      <c r="JDF104" s="40"/>
      <c r="JDG104" s="40"/>
      <c r="JDH104" s="40"/>
      <c r="JDI104" s="40"/>
      <c r="JDJ104" s="40"/>
      <c r="JDK104" s="40"/>
      <c r="JDL104" s="40"/>
      <c r="JDM104" s="40"/>
      <c r="JDN104" s="40"/>
      <c r="JDO104" s="40"/>
      <c r="JDP104" s="40"/>
      <c r="JDQ104" s="40"/>
      <c r="JDR104" s="40"/>
      <c r="JDS104" s="40"/>
      <c r="JDT104" s="40"/>
      <c r="JDU104" s="40"/>
      <c r="JDV104" s="40"/>
      <c r="JDW104" s="40"/>
      <c r="JDX104" s="40"/>
      <c r="JDY104" s="40"/>
      <c r="JDZ104" s="40"/>
      <c r="JEA104" s="40"/>
      <c r="JEB104" s="40"/>
      <c r="JEC104" s="40"/>
      <c r="JED104" s="40"/>
      <c r="JEE104" s="40"/>
      <c r="JEF104" s="40"/>
      <c r="JEG104" s="40"/>
      <c r="JEH104" s="40"/>
      <c r="JEI104" s="40"/>
      <c r="JEJ104" s="40"/>
      <c r="JEK104" s="40"/>
      <c r="JEL104" s="40"/>
      <c r="JEM104" s="40"/>
      <c r="JEN104" s="40"/>
      <c r="JEO104" s="40"/>
      <c r="JEP104" s="40"/>
      <c r="JEQ104" s="40"/>
      <c r="JER104" s="40"/>
      <c r="JES104" s="40"/>
      <c r="JET104" s="40"/>
      <c r="JEU104" s="40"/>
      <c r="JEV104" s="40"/>
      <c r="JEW104" s="40"/>
      <c r="JEX104" s="40"/>
      <c r="JEY104" s="40"/>
      <c r="JEZ104" s="40"/>
      <c r="JFA104" s="40"/>
      <c r="JFB104" s="40"/>
      <c r="JFC104" s="40"/>
      <c r="JFD104" s="40"/>
      <c r="JFE104" s="40"/>
      <c r="JFF104" s="40"/>
      <c r="JFG104" s="40"/>
      <c r="JFH104" s="40"/>
      <c r="JFI104" s="40"/>
      <c r="JFJ104" s="40"/>
      <c r="JFK104" s="40"/>
      <c r="JFL104" s="40"/>
      <c r="JFM104" s="40"/>
      <c r="JFN104" s="40"/>
      <c r="JFO104" s="40"/>
      <c r="JFP104" s="40"/>
      <c r="JFQ104" s="40"/>
      <c r="JFR104" s="40"/>
      <c r="JFS104" s="40"/>
      <c r="JFT104" s="40"/>
      <c r="JFU104" s="40"/>
      <c r="JFV104" s="40"/>
      <c r="JFW104" s="40"/>
      <c r="JFX104" s="40"/>
      <c r="JFY104" s="40"/>
      <c r="JFZ104" s="40"/>
      <c r="JGA104" s="40"/>
      <c r="JGB104" s="40"/>
      <c r="JGC104" s="40"/>
      <c r="JGD104" s="40"/>
      <c r="JGE104" s="40"/>
      <c r="JGF104" s="40"/>
      <c r="JGG104" s="40"/>
      <c r="JGH104" s="40"/>
      <c r="JGI104" s="40"/>
      <c r="JGJ104" s="40"/>
      <c r="JGK104" s="40"/>
      <c r="JGL104" s="40"/>
      <c r="JGM104" s="40"/>
      <c r="JGN104" s="40"/>
      <c r="JGO104" s="40"/>
      <c r="JGP104" s="40"/>
      <c r="JGQ104" s="40"/>
      <c r="JGR104" s="40"/>
      <c r="JGS104" s="40"/>
      <c r="JGT104" s="40"/>
      <c r="JGU104" s="40"/>
      <c r="JGV104" s="40"/>
      <c r="JGW104" s="40"/>
      <c r="JGX104" s="40"/>
      <c r="JGY104" s="40"/>
      <c r="JGZ104" s="40"/>
      <c r="JHA104" s="40"/>
      <c r="JHB104" s="40"/>
      <c r="JHC104" s="40"/>
      <c r="JHD104" s="40"/>
      <c r="JHE104" s="40"/>
      <c r="JHF104" s="40"/>
      <c r="JHG104" s="40"/>
      <c r="JHH104" s="40"/>
      <c r="JHI104" s="40"/>
      <c r="JHJ104" s="40"/>
      <c r="JHK104" s="40"/>
      <c r="JHL104" s="40"/>
      <c r="JHM104" s="40"/>
      <c r="JHN104" s="40"/>
      <c r="JHO104" s="40"/>
      <c r="JHP104" s="40"/>
      <c r="JHQ104" s="40"/>
      <c r="JHR104" s="40"/>
      <c r="JHS104" s="40"/>
      <c r="JHT104" s="40"/>
      <c r="JHU104" s="40"/>
      <c r="JHV104" s="40"/>
      <c r="JHW104" s="40"/>
      <c r="JHX104" s="40"/>
      <c r="JHY104" s="40"/>
      <c r="JHZ104" s="40"/>
      <c r="JIA104" s="40"/>
      <c r="JIB104" s="40"/>
      <c r="JIC104" s="40"/>
      <c r="JID104" s="40"/>
      <c r="JIE104" s="40"/>
      <c r="JIF104" s="40"/>
      <c r="JIG104" s="40"/>
      <c r="JIH104" s="40"/>
      <c r="JII104" s="40"/>
      <c r="JIJ104" s="40"/>
      <c r="JIK104" s="40"/>
      <c r="JIL104" s="40"/>
      <c r="JIM104" s="40"/>
      <c r="JIN104" s="40"/>
      <c r="JIO104" s="40"/>
      <c r="JIP104" s="40"/>
      <c r="JIQ104" s="40"/>
      <c r="JIR104" s="40"/>
      <c r="JIS104" s="40"/>
      <c r="JIT104" s="40"/>
      <c r="JIU104" s="40"/>
      <c r="JIV104" s="40"/>
      <c r="JIW104" s="40"/>
      <c r="JIX104" s="40"/>
      <c r="JIY104" s="40"/>
      <c r="JIZ104" s="40"/>
      <c r="JJA104" s="40"/>
      <c r="JJB104" s="40"/>
      <c r="JJC104" s="40"/>
      <c r="JJD104" s="40"/>
      <c r="JJE104" s="40"/>
      <c r="JJF104" s="40"/>
      <c r="JJG104" s="40"/>
      <c r="JJH104" s="40"/>
      <c r="JJI104" s="40"/>
      <c r="JJJ104" s="40"/>
      <c r="JJK104" s="40"/>
      <c r="JJL104" s="40"/>
      <c r="JJM104" s="40"/>
      <c r="JJN104" s="40"/>
      <c r="JJO104" s="40"/>
      <c r="JJP104" s="40"/>
      <c r="JJQ104" s="40"/>
      <c r="JJR104" s="40"/>
      <c r="JJS104" s="40"/>
      <c r="JJT104" s="40"/>
      <c r="JJU104" s="40"/>
      <c r="JJV104" s="40"/>
      <c r="JJW104" s="40"/>
      <c r="JJX104" s="40"/>
      <c r="JJY104" s="40"/>
      <c r="JJZ104" s="40"/>
      <c r="JKA104" s="40"/>
      <c r="JKB104" s="40"/>
      <c r="JKC104" s="40"/>
      <c r="JKD104" s="40"/>
      <c r="JKE104" s="40"/>
      <c r="JKF104" s="40"/>
      <c r="JKG104" s="40"/>
      <c r="JKH104" s="40"/>
      <c r="JKI104" s="40"/>
      <c r="JKJ104" s="40"/>
      <c r="JKK104" s="40"/>
      <c r="JKL104" s="40"/>
      <c r="JKM104" s="40"/>
      <c r="JKN104" s="40"/>
      <c r="JKO104" s="40"/>
      <c r="JKP104" s="40"/>
      <c r="JKQ104" s="40"/>
      <c r="JKR104" s="40"/>
      <c r="JKS104" s="40"/>
      <c r="JKT104" s="40"/>
      <c r="JKU104" s="40"/>
      <c r="JKV104" s="40"/>
      <c r="JKW104" s="40"/>
      <c r="JKX104" s="40"/>
      <c r="JKY104" s="40"/>
      <c r="JKZ104" s="40"/>
      <c r="JLA104" s="40"/>
      <c r="JLB104" s="40"/>
      <c r="JLC104" s="40"/>
      <c r="JLD104" s="40"/>
      <c r="JLE104" s="40"/>
      <c r="JLF104" s="40"/>
      <c r="JLG104" s="40"/>
      <c r="JLH104" s="40"/>
      <c r="JLI104" s="40"/>
      <c r="JLJ104" s="40"/>
      <c r="JLK104" s="40"/>
      <c r="JLL104" s="40"/>
      <c r="JLM104" s="40"/>
      <c r="JLN104" s="40"/>
      <c r="JLO104" s="40"/>
      <c r="JLP104" s="40"/>
      <c r="JLQ104" s="40"/>
      <c r="JLR104" s="40"/>
      <c r="JLS104" s="40"/>
      <c r="JLT104" s="40"/>
      <c r="JLU104" s="40"/>
      <c r="JLV104" s="40"/>
      <c r="JLW104" s="40"/>
      <c r="JLX104" s="40"/>
      <c r="JLY104" s="40"/>
      <c r="JLZ104" s="40"/>
      <c r="JMA104" s="40"/>
      <c r="JMB104" s="40"/>
      <c r="JMC104" s="40"/>
      <c r="JMD104" s="40"/>
      <c r="JME104" s="40"/>
      <c r="JMF104" s="40"/>
      <c r="JMG104" s="40"/>
      <c r="JMH104" s="40"/>
      <c r="JMI104" s="40"/>
      <c r="JMJ104" s="40"/>
      <c r="JMK104" s="40"/>
      <c r="JML104" s="40"/>
      <c r="JMM104" s="40"/>
      <c r="JMN104" s="40"/>
      <c r="JMO104" s="40"/>
      <c r="JMP104" s="40"/>
      <c r="JMQ104" s="40"/>
      <c r="JMR104" s="40"/>
      <c r="JMS104" s="40"/>
      <c r="JMT104" s="40"/>
      <c r="JMU104" s="40"/>
      <c r="JMV104" s="40"/>
      <c r="JMW104" s="40"/>
      <c r="JMX104" s="40"/>
      <c r="JMY104" s="40"/>
      <c r="JMZ104" s="40"/>
      <c r="JNA104" s="40"/>
      <c r="JNB104" s="40"/>
      <c r="JNC104" s="40"/>
      <c r="JND104" s="40"/>
      <c r="JNE104" s="40"/>
      <c r="JNF104" s="40"/>
      <c r="JNG104" s="40"/>
      <c r="JNH104" s="40"/>
      <c r="JNI104" s="40"/>
      <c r="JNJ104" s="40"/>
      <c r="JNK104" s="40"/>
      <c r="JNL104" s="40"/>
      <c r="JNM104" s="40"/>
      <c r="JNN104" s="40"/>
      <c r="JNO104" s="40"/>
      <c r="JNP104" s="40"/>
      <c r="JNQ104" s="40"/>
      <c r="JNR104" s="40"/>
      <c r="JNS104" s="40"/>
      <c r="JNT104" s="40"/>
      <c r="JNU104" s="40"/>
      <c r="JNV104" s="40"/>
      <c r="JNW104" s="40"/>
      <c r="JNX104" s="40"/>
      <c r="JNY104" s="40"/>
      <c r="JNZ104" s="40"/>
      <c r="JOA104" s="40"/>
      <c r="JOB104" s="40"/>
      <c r="JOC104" s="40"/>
      <c r="JOD104" s="40"/>
      <c r="JOE104" s="40"/>
      <c r="JOF104" s="40"/>
      <c r="JOG104" s="40"/>
      <c r="JOH104" s="40"/>
      <c r="JOI104" s="40"/>
      <c r="JOJ104" s="40"/>
      <c r="JOK104" s="40"/>
      <c r="JOL104" s="40"/>
      <c r="JOM104" s="40"/>
      <c r="JON104" s="40"/>
      <c r="JOO104" s="40"/>
      <c r="JOP104" s="40"/>
      <c r="JOQ104" s="40"/>
      <c r="JOR104" s="40"/>
      <c r="JOS104" s="40"/>
      <c r="JOT104" s="40"/>
      <c r="JOU104" s="40"/>
      <c r="JOV104" s="40"/>
      <c r="JOW104" s="40"/>
      <c r="JOX104" s="40"/>
      <c r="JOY104" s="40"/>
      <c r="JOZ104" s="40"/>
      <c r="JPA104" s="40"/>
      <c r="JPB104" s="40"/>
      <c r="JPC104" s="40"/>
      <c r="JPD104" s="40"/>
      <c r="JPE104" s="40"/>
      <c r="JPF104" s="40"/>
      <c r="JPG104" s="40"/>
      <c r="JPH104" s="40"/>
      <c r="JPI104" s="40"/>
      <c r="JPJ104" s="40"/>
      <c r="JPK104" s="40"/>
      <c r="JPL104" s="40"/>
      <c r="JPM104" s="40"/>
      <c r="JPN104" s="40"/>
      <c r="JPO104" s="40"/>
      <c r="JPP104" s="40"/>
      <c r="JPQ104" s="40"/>
      <c r="JPR104" s="40"/>
      <c r="JPS104" s="40"/>
      <c r="JPT104" s="40"/>
      <c r="JPU104" s="40"/>
      <c r="JPV104" s="40"/>
      <c r="JPW104" s="40"/>
      <c r="JPX104" s="40"/>
      <c r="JPY104" s="40"/>
      <c r="JPZ104" s="40"/>
      <c r="JQA104" s="40"/>
      <c r="JQB104" s="40"/>
      <c r="JQC104" s="40"/>
      <c r="JQD104" s="40"/>
      <c r="JQE104" s="40"/>
      <c r="JQF104" s="40"/>
      <c r="JQG104" s="40"/>
      <c r="JQH104" s="40"/>
      <c r="JQI104" s="40"/>
      <c r="JQJ104" s="40"/>
      <c r="JQK104" s="40"/>
      <c r="JQL104" s="40"/>
      <c r="JQM104" s="40"/>
      <c r="JQN104" s="40"/>
      <c r="JQO104" s="40"/>
      <c r="JQP104" s="40"/>
      <c r="JQQ104" s="40"/>
      <c r="JQR104" s="40"/>
      <c r="JQS104" s="40"/>
      <c r="JQT104" s="40"/>
      <c r="JQU104" s="40"/>
      <c r="JQV104" s="40"/>
      <c r="JQW104" s="40"/>
      <c r="JQX104" s="40"/>
      <c r="JQY104" s="40"/>
      <c r="JQZ104" s="40"/>
      <c r="JRA104" s="40"/>
      <c r="JRB104" s="40"/>
      <c r="JRC104" s="40"/>
      <c r="JRD104" s="40"/>
      <c r="JRE104" s="40"/>
      <c r="JRF104" s="40"/>
      <c r="JRG104" s="40"/>
      <c r="JRH104" s="40"/>
      <c r="JRI104" s="40"/>
      <c r="JRJ104" s="40"/>
      <c r="JRK104" s="40"/>
      <c r="JRL104" s="40"/>
      <c r="JRM104" s="40"/>
      <c r="JRN104" s="40"/>
      <c r="JRO104" s="40"/>
      <c r="JRP104" s="40"/>
      <c r="JRQ104" s="40"/>
      <c r="JRR104" s="40"/>
      <c r="JRS104" s="40"/>
      <c r="JRT104" s="40"/>
      <c r="JRU104" s="40"/>
      <c r="JRV104" s="40"/>
      <c r="JRW104" s="40"/>
      <c r="JRX104" s="40"/>
      <c r="JRY104" s="40"/>
      <c r="JRZ104" s="40"/>
      <c r="JSA104" s="40"/>
      <c r="JSB104" s="40"/>
      <c r="JSC104" s="40"/>
      <c r="JSD104" s="40"/>
      <c r="JSE104" s="40"/>
      <c r="JSF104" s="40"/>
      <c r="JSG104" s="40"/>
      <c r="JSH104" s="40"/>
      <c r="JSI104" s="40"/>
      <c r="JSJ104" s="40"/>
      <c r="JSK104" s="40"/>
      <c r="JSL104" s="40"/>
      <c r="JSM104" s="40"/>
      <c r="JSN104" s="40"/>
      <c r="JSO104" s="40"/>
      <c r="JSP104" s="40"/>
      <c r="JSQ104" s="40"/>
      <c r="JSR104" s="40"/>
      <c r="JSS104" s="40"/>
      <c r="JST104" s="40"/>
      <c r="JSU104" s="40"/>
      <c r="JSV104" s="40"/>
      <c r="JSW104" s="40"/>
      <c r="JSX104" s="40"/>
      <c r="JSY104" s="40"/>
      <c r="JSZ104" s="40"/>
      <c r="JTA104" s="40"/>
      <c r="JTB104" s="40"/>
      <c r="JTC104" s="40"/>
      <c r="JTD104" s="40"/>
      <c r="JTE104" s="40"/>
      <c r="JTF104" s="40"/>
      <c r="JTG104" s="40"/>
      <c r="JTH104" s="40"/>
      <c r="JTI104" s="40"/>
      <c r="JTJ104" s="40"/>
      <c r="JTK104" s="40"/>
      <c r="JTL104" s="40"/>
      <c r="JTM104" s="40"/>
      <c r="JTN104" s="40"/>
      <c r="JTO104" s="40"/>
      <c r="JTP104" s="40"/>
      <c r="JTQ104" s="40"/>
      <c r="JTR104" s="40"/>
      <c r="JTS104" s="40"/>
      <c r="JTT104" s="40"/>
      <c r="JTU104" s="40"/>
      <c r="JTV104" s="40"/>
      <c r="JTW104" s="40"/>
      <c r="JTX104" s="40"/>
      <c r="JTY104" s="40"/>
      <c r="JTZ104" s="40"/>
      <c r="JUA104" s="40"/>
      <c r="JUB104" s="40"/>
      <c r="JUC104" s="40"/>
      <c r="JUD104" s="40"/>
      <c r="JUE104" s="40"/>
      <c r="JUF104" s="40"/>
      <c r="JUG104" s="40"/>
      <c r="JUH104" s="40"/>
      <c r="JUI104" s="40"/>
      <c r="JUJ104" s="40"/>
      <c r="JUK104" s="40"/>
      <c r="JUL104" s="40"/>
      <c r="JUM104" s="40"/>
      <c r="JUN104" s="40"/>
      <c r="JUO104" s="40"/>
      <c r="JUP104" s="40"/>
      <c r="JUQ104" s="40"/>
      <c r="JUR104" s="40"/>
      <c r="JUS104" s="40"/>
      <c r="JUT104" s="40"/>
      <c r="JUU104" s="40"/>
      <c r="JUV104" s="40"/>
      <c r="JUW104" s="40"/>
      <c r="JUX104" s="40"/>
      <c r="JUY104" s="40"/>
      <c r="JUZ104" s="40"/>
      <c r="JVA104" s="40"/>
      <c r="JVB104" s="40"/>
      <c r="JVC104" s="40"/>
      <c r="JVD104" s="40"/>
      <c r="JVE104" s="40"/>
      <c r="JVF104" s="40"/>
      <c r="JVG104" s="40"/>
      <c r="JVH104" s="40"/>
      <c r="JVI104" s="40"/>
      <c r="JVJ104" s="40"/>
      <c r="JVK104" s="40"/>
      <c r="JVL104" s="40"/>
      <c r="JVM104" s="40"/>
      <c r="JVN104" s="40"/>
      <c r="JVO104" s="40"/>
      <c r="JVP104" s="40"/>
      <c r="JVQ104" s="40"/>
      <c r="JVR104" s="40"/>
      <c r="JVS104" s="40"/>
      <c r="JVT104" s="40"/>
      <c r="JVU104" s="40"/>
      <c r="JVV104" s="40"/>
      <c r="JVW104" s="40"/>
      <c r="JVX104" s="40"/>
      <c r="JVY104" s="40"/>
      <c r="JVZ104" s="40"/>
      <c r="JWA104" s="40"/>
      <c r="JWB104" s="40"/>
      <c r="JWC104" s="40"/>
      <c r="JWD104" s="40"/>
      <c r="JWE104" s="40"/>
      <c r="JWF104" s="40"/>
      <c r="JWG104" s="40"/>
      <c r="JWH104" s="40"/>
      <c r="JWI104" s="40"/>
      <c r="JWJ104" s="40"/>
      <c r="JWK104" s="40"/>
      <c r="JWL104" s="40"/>
      <c r="JWM104" s="40"/>
      <c r="JWN104" s="40"/>
      <c r="JWO104" s="40"/>
      <c r="JWP104" s="40"/>
      <c r="JWQ104" s="40"/>
      <c r="JWR104" s="40"/>
      <c r="JWS104" s="40"/>
      <c r="JWT104" s="40"/>
      <c r="JWU104" s="40"/>
      <c r="JWV104" s="40"/>
      <c r="JWW104" s="40"/>
      <c r="JWX104" s="40"/>
      <c r="JWY104" s="40"/>
      <c r="JWZ104" s="40"/>
      <c r="JXA104" s="40"/>
      <c r="JXB104" s="40"/>
      <c r="JXC104" s="40"/>
      <c r="JXD104" s="40"/>
      <c r="JXE104" s="40"/>
      <c r="JXF104" s="40"/>
      <c r="JXG104" s="40"/>
      <c r="JXH104" s="40"/>
      <c r="JXI104" s="40"/>
      <c r="JXJ104" s="40"/>
      <c r="JXK104" s="40"/>
      <c r="JXL104" s="40"/>
      <c r="JXM104" s="40"/>
      <c r="JXN104" s="40"/>
      <c r="JXO104" s="40"/>
      <c r="JXP104" s="40"/>
      <c r="JXQ104" s="40"/>
      <c r="JXR104" s="40"/>
      <c r="JXS104" s="40"/>
      <c r="JXT104" s="40"/>
      <c r="JXU104" s="40"/>
      <c r="JXV104" s="40"/>
      <c r="JXW104" s="40"/>
      <c r="JXX104" s="40"/>
      <c r="JXY104" s="40"/>
      <c r="JXZ104" s="40"/>
      <c r="JYA104" s="40"/>
      <c r="JYB104" s="40"/>
      <c r="JYC104" s="40"/>
      <c r="JYD104" s="40"/>
      <c r="JYE104" s="40"/>
      <c r="JYF104" s="40"/>
      <c r="JYG104" s="40"/>
      <c r="JYH104" s="40"/>
      <c r="JYI104" s="40"/>
      <c r="JYJ104" s="40"/>
      <c r="JYK104" s="40"/>
      <c r="JYL104" s="40"/>
      <c r="JYM104" s="40"/>
      <c r="JYN104" s="40"/>
      <c r="JYO104" s="40"/>
      <c r="JYP104" s="40"/>
      <c r="JYQ104" s="40"/>
      <c r="JYR104" s="40"/>
      <c r="JYS104" s="40"/>
      <c r="JYT104" s="40"/>
      <c r="JYU104" s="40"/>
      <c r="JYV104" s="40"/>
      <c r="JYW104" s="40"/>
      <c r="JYX104" s="40"/>
      <c r="JYY104" s="40"/>
      <c r="JYZ104" s="40"/>
      <c r="JZA104" s="40"/>
      <c r="JZB104" s="40"/>
      <c r="JZC104" s="40"/>
      <c r="JZD104" s="40"/>
      <c r="JZE104" s="40"/>
      <c r="JZF104" s="40"/>
      <c r="JZG104" s="40"/>
      <c r="JZH104" s="40"/>
      <c r="JZI104" s="40"/>
      <c r="JZJ104" s="40"/>
      <c r="JZK104" s="40"/>
      <c r="JZL104" s="40"/>
      <c r="JZM104" s="40"/>
      <c r="JZN104" s="40"/>
      <c r="JZO104" s="40"/>
      <c r="JZP104" s="40"/>
      <c r="JZQ104" s="40"/>
      <c r="JZR104" s="40"/>
      <c r="JZS104" s="40"/>
      <c r="JZT104" s="40"/>
      <c r="JZU104" s="40"/>
      <c r="JZV104" s="40"/>
      <c r="JZW104" s="40"/>
      <c r="JZX104" s="40"/>
      <c r="JZY104" s="40"/>
      <c r="JZZ104" s="40"/>
      <c r="KAA104" s="40"/>
      <c r="KAB104" s="40"/>
      <c r="KAC104" s="40"/>
      <c r="KAD104" s="40"/>
      <c r="KAE104" s="40"/>
      <c r="KAF104" s="40"/>
      <c r="KAG104" s="40"/>
      <c r="KAH104" s="40"/>
      <c r="KAI104" s="40"/>
      <c r="KAJ104" s="40"/>
      <c r="KAK104" s="40"/>
      <c r="KAL104" s="40"/>
      <c r="KAM104" s="40"/>
      <c r="KAN104" s="40"/>
      <c r="KAO104" s="40"/>
      <c r="KAP104" s="40"/>
      <c r="KAQ104" s="40"/>
      <c r="KAR104" s="40"/>
      <c r="KAS104" s="40"/>
      <c r="KAT104" s="40"/>
      <c r="KAU104" s="40"/>
      <c r="KAV104" s="40"/>
      <c r="KAW104" s="40"/>
      <c r="KAX104" s="40"/>
      <c r="KAY104" s="40"/>
      <c r="KAZ104" s="40"/>
      <c r="KBA104" s="40"/>
      <c r="KBB104" s="40"/>
      <c r="KBC104" s="40"/>
      <c r="KBD104" s="40"/>
      <c r="KBE104" s="40"/>
      <c r="KBF104" s="40"/>
      <c r="KBG104" s="40"/>
      <c r="KBH104" s="40"/>
      <c r="KBI104" s="40"/>
      <c r="KBJ104" s="40"/>
      <c r="KBK104" s="40"/>
      <c r="KBL104" s="40"/>
      <c r="KBM104" s="40"/>
      <c r="KBN104" s="40"/>
      <c r="KBO104" s="40"/>
      <c r="KBP104" s="40"/>
      <c r="KBQ104" s="40"/>
      <c r="KBR104" s="40"/>
      <c r="KBS104" s="40"/>
      <c r="KBT104" s="40"/>
      <c r="KBU104" s="40"/>
      <c r="KBV104" s="40"/>
      <c r="KBW104" s="40"/>
      <c r="KBX104" s="40"/>
      <c r="KBY104" s="40"/>
      <c r="KBZ104" s="40"/>
      <c r="KCA104" s="40"/>
      <c r="KCB104" s="40"/>
      <c r="KCC104" s="40"/>
      <c r="KCD104" s="40"/>
      <c r="KCE104" s="40"/>
      <c r="KCF104" s="40"/>
      <c r="KCG104" s="40"/>
      <c r="KCH104" s="40"/>
      <c r="KCI104" s="40"/>
      <c r="KCJ104" s="40"/>
      <c r="KCK104" s="40"/>
      <c r="KCL104" s="40"/>
      <c r="KCM104" s="40"/>
      <c r="KCN104" s="40"/>
      <c r="KCO104" s="40"/>
      <c r="KCP104" s="40"/>
      <c r="KCQ104" s="40"/>
      <c r="KCR104" s="40"/>
      <c r="KCS104" s="40"/>
      <c r="KCT104" s="40"/>
      <c r="KCU104" s="40"/>
      <c r="KCV104" s="40"/>
      <c r="KCW104" s="40"/>
      <c r="KCX104" s="40"/>
      <c r="KCY104" s="40"/>
      <c r="KCZ104" s="40"/>
      <c r="KDA104" s="40"/>
      <c r="KDB104" s="40"/>
      <c r="KDC104" s="40"/>
      <c r="KDD104" s="40"/>
      <c r="KDE104" s="40"/>
      <c r="KDF104" s="40"/>
      <c r="KDG104" s="40"/>
      <c r="KDH104" s="40"/>
      <c r="KDI104" s="40"/>
      <c r="KDJ104" s="40"/>
      <c r="KDK104" s="40"/>
      <c r="KDL104" s="40"/>
      <c r="KDM104" s="40"/>
      <c r="KDN104" s="40"/>
      <c r="KDO104" s="40"/>
      <c r="KDP104" s="40"/>
      <c r="KDQ104" s="40"/>
      <c r="KDR104" s="40"/>
      <c r="KDS104" s="40"/>
      <c r="KDT104" s="40"/>
      <c r="KDU104" s="40"/>
      <c r="KDV104" s="40"/>
      <c r="KDW104" s="40"/>
      <c r="KDX104" s="40"/>
      <c r="KDY104" s="40"/>
      <c r="KDZ104" s="40"/>
      <c r="KEA104" s="40"/>
      <c r="KEB104" s="40"/>
      <c r="KEC104" s="40"/>
      <c r="KED104" s="40"/>
      <c r="KEE104" s="40"/>
      <c r="KEF104" s="40"/>
      <c r="KEG104" s="40"/>
      <c r="KEH104" s="40"/>
      <c r="KEI104" s="40"/>
      <c r="KEJ104" s="40"/>
      <c r="KEK104" s="40"/>
      <c r="KEL104" s="40"/>
      <c r="KEM104" s="40"/>
      <c r="KEN104" s="40"/>
      <c r="KEO104" s="40"/>
      <c r="KEP104" s="40"/>
      <c r="KEQ104" s="40"/>
      <c r="KER104" s="40"/>
      <c r="KES104" s="40"/>
      <c r="KET104" s="40"/>
      <c r="KEU104" s="40"/>
      <c r="KEV104" s="40"/>
      <c r="KEW104" s="40"/>
      <c r="KEX104" s="40"/>
      <c r="KEY104" s="40"/>
      <c r="KEZ104" s="40"/>
      <c r="KFA104" s="40"/>
      <c r="KFB104" s="40"/>
      <c r="KFC104" s="40"/>
      <c r="KFD104" s="40"/>
      <c r="KFE104" s="40"/>
      <c r="KFF104" s="40"/>
      <c r="KFG104" s="40"/>
      <c r="KFH104" s="40"/>
      <c r="KFI104" s="40"/>
      <c r="KFJ104" s="40"/>
      <c r="KFK104" s="40"/>
      <c r="KFL104" s="40"/>
      <c r="KFM104" s="40"/>
      <c r="KFN104" s="40"/>
      <c r="KFO104" s="40"/>
      <c r="KFP104" s="40"/>
      <c r="KFQ104" s="40"/>
      <c r="KFR104" s="40"/>
      <c r="KFS104" s="40"/>
      <c r="KFT104" s="40"/>
      <c r="KFU104" s="40"/>
      <c r="KFV104" s="40"/>
      <c r="KFW104" s="40"/>
      <c r="KFX104" s="40"/>
      <c r="KFY104" s="40"/>
      <c r="KFZ104" s="40"/>
      <c r="KGA104" s="40"/>
      <c r="KGB104" s="40"/>
      <c r="KGC104" s="40"/>
      <c r="KGD104" s="40"/>
      <c r="KGE104" s="40"/>
      <c r="KGF104" s="40"/>
      <c r="KGG104" s="40"/>
      <c r="KGH104" s="40"/>
      <c r="KGI104" s="40"/>
      <c r="KGJ104" s="40"/>
      <c r="KGK104" s="40"/>
      <c r="KGL104" s="40"/>
      <c r="KGM104" s="40"/>
      <c r="KGN104" s="40"/>
      <c r="KGO104" s="40"/>
      <c r="KGP104" s="40"/>
      <c r="KGQ104" s="40"/>
      <c r="KGR104" s="40"/>
      <c r="KGS104" s="40"/>
      <c r="KGT104" s="40"/>
      <c r="KGU104" s="40"/>
      <c r="KGV104" s="40"/>
      <c r="KGW104" s="40"/>
      <c r="KGX104" s="40"/>
      <c r="KGY104" s="40"/>
      <c r="KGZ104" s="40"/>
      <c r="KHA104" s="40"/>
      <c r="KHB104" s="40"/>
      <c r="KHC104" s="40"/>
      <c r="KHD104" s="40"/>
      <c r="KHE104" s="40"/>
      <c r="KHF104" s="40"/>
      <c r="KHG104" s="40"/>
      <c r="KHH104" s="40"/>
      <c r="KHI104" s="40"/>
      <c r="KHJ104" s="40"/>
      <c r="KHK104" s="40"/>
      <c r="KHL104" s="40"/>
      <c r="KHM104" s="40"/>
      <c r="KHN104" s="40"/>
      <c r="KHO104" s="40"/>
      <c r="KHP104" s="40"/>
      <c r="KHQ104" s="40"/>
      <c r="KHR104" s="40"/>
      <c r="KHS104" s="40"/>
      <c r="KHT104" s="40"/>
      <c r="KHU104" s="40"/>
      <c r="KHV104" s="40"/>
      <c r="KHW104" s="40"/>
      <c r="KHX104" s="40"/>
      <c r="KHY104" s="40"/>
      <c r="KHZ104" s="40"/>
      <c r="KIA104" s="40"/>
      <c r="KIB104" s="40"/>
      <c r="KIC104" s="40"/>
      <c r="KID104" s="40"/>
      <c r="KIE104" s="40"/>
      <c r="KIF104" s="40"/>
      <c r="KIG104" s="40"/>
      <c r="KIH104" s="40"/>
      <c r="KII104" s="40"/>
      <c r="KIJ104" s="40"/>
      <c r="KIK104" s="40"/>
      <c r="KIL104" s="40"/>
      <c r="KIM104" s="40"/>
      <c r="KIN104" s="40"/>
      <c r="KIO104" s="40"/>
      <c r="KIP104" s="40"/>
      <c r="KIQ104" s="40"/>
      <c r="KIR104" s="40"/>
      <c r="KIS104" s="40"/>
      <c r="KIT104" s="40"/>
      <c r="KIU104" s="40"/>
      <c r="KIV104" s="40"/>
      <c r="KIW104" s="40"/>
      <c r="KIX104" s="40"/>
      <c r="KIY104" s="40"/>
      <c r="KIZ104" s="40"/>
      <c r="KJA104" s="40"/>
      <c r="KJB104" s="40"/>
      <c r="KJC104" s="40"/>
      <c r="KJD104" s="40"/>
      <c r="KJE104" s="40"/>
      <c r="KJF104" s="40"/>
      <c r="KJG104" s="40"/>
      <c r="KJH104" s="40"/>
      <c r="KJI104" s="40"/>
      <c r="KJJ104" s="40"/>
      <c r="KJK104" s="40"/>
      <c r="KJL104" s="40"/>
      <c r="KJM104" s="40"/>
      <c r="KJN104" s="40"/>
      <c r="KJO104" s="40"/>
      <c r="KJP104" s="40"/>
      <c r="KJQ104" s="40"/>
      <c r="KJR104" s="40"/>
      <c r="KJS104" s="40"/>
      <c r="KJT104" s="40"/>
      <c r="KJU104" s="40"/>
      <c r="KJV104" s="40"/>
      <c r="KJW104" s="40"/>
      <c r="KJX104" s="40"/>
      <c r="KJY104" s="40"/>
      <c r="KJZ104" s="40"/>
      <c r="KKA104" s="40"/>
      <c r="KKB104" s="40"/>
      <c r="KKC104" s="40"/>
      <c r="KKD104" s="40"/>
      <c r="KKE104" s="40"/>
      <c r="KKF104" s="40"/>
      <c r="KKG104" s="40"/>
      <c r="KKH104" s="40"/>
      <c r="KKI104" s="40"/>
      <c r="KKJ104" s="40"/>
      <c r="KKK104" s="40"/>
      <c r="KKL104" s="40"/>
      <c r="KKM104" s="40"/>
      <c r="KKN104" s="40"/>
      <c r="KKO104" s="40"/>
      <c r="KKP104" s="40"/>
      <c r="KKQ104" s="40"/>
      <c r="KKR104" s="40"/>
      <c r="KKS104" s="40"/>
      <c r="KKT104" s="40"/>
      <c r="KKU104" s="40"/>
      <c r="KKV104" s="40"/>
      <c r="KKW104" s="40"/>
      <c r="KKX104" s="40"/>
      <c r="KKY104" s="40"/>
      <c r="KKZ104" s="40"/>
      <c r="KLA104" s="40"/>
      <c r="KLB104" s="40"/>
      <c r="KLC104" s="40"/>
      <c r="KLD104" s="40"/>
      <c r="KLE104" s="40"/>
      <c r="KLF104" s="40"/>
      <c r="KLG104" s="40"/>
      <c r="KLH104" s="40"/>
      <c r="KLI104" s="40"/>
      <c r="KLJ104" s="40"/>
      <c r="KLK104" s="40"/>
      <c r="KLL104" s="40"/>
      <c r="KLM104" s="40"/>
      <c r="KLN104" s="40"/>
      <c r="KLO104" s="40"/>
      <c r="KLP104" s="40"/>
      <c r="KLQ104" s="40"/>
      <c r="KLR104" s="40"/>
      <c r="KLS104" s="40"/>
      <c r="KLT104" s="40"/>
      <c r="KLU104" s="40"/>
      <c r="KLV104" s="40"/>
      <c r="KLW104" s="40"/>
      <c r="KLX104" s="40"/>
      <c r="KLY104" s="40"/>
      <c r="KLZ104" s="40"/>
      <c r="KMA104" s="40"/>
      <c r="KMB104" s="40"/>
      <c r="KMC104" s="40"/>
      <c r="KMD104" s="40"/>
      <c r="KME104" s="40"/>
      <c r="KMF104" s="40"/>
      <c r="KMG104" s="40"/>
      <c r="KMH104" s="40"/>
      <c r="KMI104" s="40"/>
      <c r="KMJ104" s="40"/>
      <c r="KMK104" s="40"/>
      <c r="KML104" s="40"/>
      <c r="KMM104" s="40"/>
      <c r="KMN104" s="40"/>
      <c r="KMO104" s="40"/>
      <c r="KMP104" s="40"/>
      <c r="KMQ104" s="40"/>
      <c r="KMR104" s="40"/>
      <c r="KMS104" s="40"/>
      <c r="KMT104" s="40"/>
      <c r="KMU104" s="40"/>
      <c r="KMV104" s="40"/>
      <c r="KMW104" s="40"/>
      <c r="KMX104" s="40"/>
      <c r="KMY104" s="40"/>
      <c r="KMZ104" s="40"/>
      <c r="KNA104" s="40"/>
      <c r="KNB104" s="40"/>
      <c r="KNC104" s="40"/>
      <c r="KND104" s="40"/>
      <c r="KNE104" s="40"/>
      <c r="KNF104" s="40"/>
      <c r="KNG104" s="40"/>
      <c r="KNH104" s="40"/>
      <c r="KNI104" s="40"/>
      <c r="KNJ104" s="40"/>
      <c r="KNK104" s="40"/>
      <c r="KNL104" s="40"/>
      <c r="KNM104" s="40"/>
      <c r="KNN104" s="40"/>
      <c r="KNO104" s="40"/>
      <c r="KNP104" s="40"/>
      <c r="KNQ104" s="40"/>
      <c r="KNR104" s="40"/>
      <c r="KNS104" s="40"/>
      <c r="KNT104" s="40"/>
      <c r="KNU104" s="40"/>
      <c r="KNV104" s="40"/>
      <c r="KNW104" s="40"/>
      <c r="KNX104" s="40"/>
      <c r="KNY104" s="40"/>
      <c r="KNZ104" s="40"/>
      <c r="KOA104" s="40"/>
      <c r="KOB104" s="40"/>
      <c r="KOC104" s="40"/>
      <c r="KOD104" s="40"/>
      <c r="KOE104" s="40"/>
      <c r="KOF104" s="40"/>
      <c r="KOG104" s="40"/>
      <c r="KOH104" s="40"/>
      <c r="KOI104" s="40"/>
      <c r="KOJ104" s="40"/>
      <c r="KOK104" s="40"/>
      <c r="KOL104" s="40"/>
      <c r="KOM104" s="40"/>
      <c r="KON104" s="40"/>
      <c r="KOO104" s="40"/>
      <c r="KOP104" s="40"/>
      <c r="KOQ104" s="40"/>
      <c r="KOR104" s="40"/>
      <c r="KOS104" s="40"/>
      <c r="KOT104" s="40"/>
      <c r="KOU104" s="40"/>
      <c r="KOV104" s="40"/>
      <c r="KOW104" s="40"/>
      <c r="KOX104" s="40"/>
      <c r="KOY104" s="40"/>
      <c r="KOZ104" s="40"/>
      <c r="KPA104" s="40"/>
      <c r="KPB104" s="40"/>
      <c r="KPC104" s="40"/>
      <c r="KPD104" s="40"/>
      <c r="KPE104" s="40"/>
      <c r="KPF104" s="40"/>
      <c r="KPG104" s="40"/>
      <c r="KPH104" s="40"/>
      <c r="KPI104" s="40"/>
      <c r="KPJ104" s="40"/>
      <c r="KPK104" s="40"/>
      <c r="KPL104" s="40"/>
      <c r="KPM104" s="40"/>
      <c r="KPN104" s="40"/>
      <c r="KPO104" s="40"/>
      <c r="KPP104" s="40"/>
      <c r="KPQ104" s="40"/>
      <c r="KPR104" s="40"/>
      <c r="KPS104" s="40"/>
      <c r="KPT104" s="40"/>
      <c r="KPU104" s="40"/>
      <c r="KPV104" s="40"/>
      <c r="KPW104" s="40"/>
      <c r="KPX104" s="40"/>
      <c r="KPY104" s="40"/>
      <c r="KPZ104" s="40"/>
      <c r="KQA104" s="40"/>
      <c r="KQB104" s="40"/>
      <c r="KQC104" s="40"/>
      <c r="KQD104" s="40"/>
      <c r="KQE104" s="40"/>
      <c r="KQF104" s="40"/>
      <c r="KQG104" s="40"/>
      <c r="KQH104" s="40"/>
      <c r="KQI104" s="40"/>
      <c r="KQJ104" s="40"/>
      <c r="KQK104" s="40"/>
      <c r="KQL104" s="40"/>
      <c r="KQM104" s="40"/>
      <c r="KQN104" s="40"/>
      <c r="KQO104" s="40"/>
      <c r="KQP104" s="40"/>
      <c r="KQQ104" s="40"/>
      <c r="KQR104" s="40"/>
      <c r="KQS104" s="40"/>
      <c r="KQT104" s="40"/>
      <c r="KQU104" s="40"/>
      <c r="KQV104" s="40"/>
      <c r="KQW104" s="40"/>
      <c r="KQX104" s="40"/>
      <c r="KQY104" s="40"/>
      <c r="KQZ104" s="40"/>
      <c r="KRA104" s="40"/>
      <c r="KRB104" s="40"/>
      <c r="KRC104" s="40"/>
      <c r="KRD104" s="40"/>
      <c r="KRE104" s="40"/>
      <c r="KRF104" s="40"/>
      <c r="KRG104" s="40"/>
      <c r="KRH104" s="40"/>
      <c r="KRI104" s="40"/>
      <c r="KRJ104" s="40"/>
      <c r="KRK104" s="40"/>
      <c r="KRL104" s="40"/>
      <c r="KRM104" s="40"/>
      <c r="KRN104" s="40"/>
      <c r="KRO104" s="40"/>
      <c r="KRP104" s="40"/>
      <c r="KRQ104" s="40"/>
      <c r="KRR104" s="40"/>
      <c r="KRS104" s="40"/>
      <c r="KRT104" s="40"/>
      <c r="KRU104" s="40"/>
      <c r="KRV104" s="40"/>
      <c r="KRW104" s="40"/>
      <c r="KRX104" s="40"/>
      <c r="KRY104" s="40"/>
      <c r="KRZ104" s="40"/>
      <c r="KSA104" s="40"/>
      <c r="KSB104" s="40"/>
      <c r="KSC104" s="40"/>
      <c r="KSD104" s="40"/>
      <c r="KSE104" s="40"/>
      <c r="KSF104" s="40"/>
      <c r="KSG104" s="40"/>
      <c r="KSH104" s="40"/>
      <c r="KSI104" s="40"/>
      <c r="KSJ104" s="40"/>
      <c r="KSK104" s="40"/>
      <c r="KSL104" s="40"/>
      <c r="KSM104" s="40"/>
      <c r="KSN104" s="40"/>
      <c r="KSO104" s="40"/>
      <c r="KSP104" s="40"/>
      <c r="KSQ104" s="40"/>
      <c r="KSR104" s="40"/>
      <c r="KSS104" s="40"/>
      <c r="KST104" s="40"/>
      <c r="KSU104" s="40"/>
      <c r="KSV104" s="40"/>
      <c r="KSW104" s="40"/>
      <c r="KSX104" s="40"/>
      <c r="KSY104" s="40"/>
      <c r="KSZ104" s="40"/>
      <c r="KTA104" s="40"/>
      <c r="KTB104" s="40"/>
      <c r="KTC104" s="40"/>
      <c r="KTD104" s="40"/>
      <c r="KTE104" s="40"/>
      <c r="KTF104" s="40"/>
      <c r="KTG104" s="40"/>
      <c r="KTH104" s="40"/>
      <c r="KTI104" s="40"/>
      <c r="KTJ104" s="40"/>
      <c r="KTK104" s="40"/>
      <c r="KTL104" s="40"/>
      <c r="KTM104" s="40"/>
      <c r="KTN104" s="40"/>
      <c r="KTO104" s="40"/>
      <c r="KTP104" s="40"/>
      <c r="KTQ104" s="40"/>
      <c r="KTR104" s="40"/>
      <c r="KTS104" s="40"/>
      <c r="KTT104" s="40"/>
      <c r="KTU104" s="40"/>
      <c r="KTV104" s="40"/>
      <c r="KTW104" s="40"/>
      <c r="KTX104" s="40"/>
      <c r="KTY104" s="40"/>
      <c r="KTZ104" s="40"/>
      <c r="KUA104" s="40"/>
      <c r="KUB104" s="40"/>
      <c r="KUC104" s="40"/>
      <c r="KUD104" s="40"/>
      <c r="KUE104" s="40"/>
      <c r="KUF104" s="40"/>
      <c r="KUG104" s="40"/>
      <c r="KUH104" s="40"/>
      <c r="KUI104" s="40"/>
      <c r="KUJ104" s="40"/>
      <c r="KUK104" s="40"/>
      <c r="KUL104" s="40"/>
      <c r="KUM104" s="40"/>
      <c r="KUN104" s="40"/>
      <c r="KUO104" s="40"/>
      <c r="KUP104" s="40"/>
      <c r="KUQ104" s="40"/>
      <c r="KUR104" s="40"/>
      <c r="KUS104" s="40"/>
      <c r="KUT104" s="40"/>
      <c r="KUU104" s="40"/>
      <c r="KUV104" s="40"/>
      <c r="KUW104" s="40"/>
      <c r="KUX104" s="40"/>
      <c r="KUY104" s="40"/>
      <c r="KUZ104" s="40"/>
      <c r="KVA104" s="40"/>
      <c r="KVB104" s="40"/>
      <c r="KVC104" s="40"/>
      <c r="KVD104" s="40"/>
      <c r="KVE104" s="40"/>
      <c r="KVF104" s="40"/>
      <c r="KVG104" s="40"/>
      <c r="KVH104" s="40"/>
      <c r="KVI104" s="40"/>
      <c r="KVJ104" s="40"/>
      <c r="KVK104" s="40"/>
      <c r="KVL104" s="40"/>
      <c r="KVM104" s="40"/>
      <c r="KVN104" s="40"/>
      <c r="KVO104" s="40"/>
      <c r="KVP104" s="40"/>
      <c r="KVQ104" s="40"/>
      <c r="KVR104" s="40"/>
      <c r="KVS104" s="40"/>
      <c r="KVT104" s="40"/>
      <c r="KVU104" s="40"/>
      <c r="KVV104" s="40"/>
      <c r="KVW104" s="40"/>
      <c r="KVX104" s="40"/>
      <c r="KVY104" s="40"/>
      <c r="KVZ104" s="40"/>
      <c r="KWA104" s="40"/>
      <c r="KWB104" s="40"/>
      <c r="KWC104" s="40"/>
      <c r="KWD104" s="40"/>
      <c r="KWE104" s="40"/>
      <c r="KWF104" s="40"/>
      <c r="KWG104" s="40"/>
      <c r="KWH104" s="40"/>
      <c r="KWI104" s="40"/>
      <c r="KWJ104" s="40"/>
      <c r="KWK104" s="40"/>
      <c r="KWL104" s="40"/>
      <c r="KWM104" s="40"/>
      <c r="KWN104" s="40"/>
      <c r="KWO104" s="40"/>
      <c r="KWP104" s="40"/>
      <c r="KWQ104" s="40"/>
      <c r="KWR104" s="40"/>
      <c r="KWS104" s="40"/>
      <c r="KWT104" s="40"/>
      <c r="KWU104" s="40"/>
      <c r="KWV104" s="40"/>
      <c r="KWW104" s="40"/>
      <c r="KWX104" s="40"/>
      <c r="KWY104" s="40"/>
      <c r="KWZ104" s="40"/>
      <c r="KXA104" s="40"/>
      <c r="KXB104" s="40"/>
      <c r="KXC104" s="40"/>
      <c r="KXD104" s="40"/>
      <c r="KXE104" s="40"/>
      <c r="KXF104" s="40"/>
      <c r="KXG104" s="40"/>
      <c r="KXH104" s="40"/>
      <c r="KXI104" s="40"/>
      <c r="KXJ104" s="40"/>
      <c r="KXK104" s="40"/>
      <c r="KXL104" s="40"/>
      <c r="KXM104" s="40"/>
      <c r="KXN104" s="40"/>
      <c r="KXO104" s="40"/>
      <c r="KXP104" s="40"/>
      <c r="KXQ104" s="40"/>
      <c r="KXR104" s="40"/>
      <c r="KXS104" s="40"/>
      <c r="KXT104" s="40"/>
      <c r="KXU104" s="40"/>
      <c r="KXV104" s="40"/>
      <c r="KXW104" s="40"/>
      <c r="KXX104" s="40"/>
      <c r="KXY104" s="40"/>
      <c r="KXZ104" s="40"/>
      <c r="KYA104" s="40"/>
      <c r="KYB104" s="40"/>
      <c r="KYC104" s="40"/>
      <c r="KYD104" s="40"/>
      <c r="KYE104" s="40"/>
      <c r="KYF104" s="40"/>
      <c r="KYG104" s="40"/>
      <c r="KYH104" s="40"/>
      <c r="KYI104" s="40"/>
      <c r="KYJ104" s="40"/>
      <c r="KYK104" s="40"/>
      <c r="KYL104" s="40"/>
      <c r="KYM104" s="40"/>
      <c r="KYN104" s="40"/>
      <c r="KYO104" s="40"/>
      <c r="KYP104" s="40"/>
      <c r="KYQ104" s="40"/>
      <c r="KYR104" s="40"/>
      <c r="KYS104" s="40"/>
      <c r="KYT104" s="40"/>
      <c r="KYU104" s="40"/>
      <c r="KYV104" s="40"/>
      <c r="KYW104" s="40"/>
      <c r="KYX104" s="40"/>
      <c r="KYY104" s="40"/>
      <c r="KYZ104" s="40"/>
      <c r="KZA104" s="40"/>
      <c r="KZB104" s="40"/>
      <c r="KZC104" s="40"/>
      <c r="KZD104" s="40"/>
      <c r="KZE104" s="40"/>
      <c r="KZF104" s="40"/>
      <c r="KZG104" s="40"/>
      <c r="KZH104" s="40"/>
      <c r="KZI104" s="40"/>
      <c r="KZJ104" s="40"/>
      <c r="KZK104" s="40"/>
      <c r="KZL104" s="40"/>
      <c r="KZM104" s="40"/>
      <c r="KZN104" s="40"/>
      <c r="KZO104" s="40"/>
      <c r="KZP104" s="40"/>
      <c r="KZQ104" s="40"/>
      <c r="KZR104" s="40"/>
      <c r="KZS104" s="40"/>
      <c r="KZT104" s="40"/>
      <c r="KZU104" s="40"/>
      <c r="KZV104" s="40"/>
      <c r="KZW104" s="40"/>
      <c r="KZX104" s="40"/>
      <c r="KZY104" s="40"/>
      <c r="KZZ104" s="40"/>
      <c r="LAA104" s="40"/>
      <c r="LAB104" s="40"/>
      <c r="LAC104" s="40"/>
      <c r="LAD104" s="40"/>
      <c r="LAE104" s="40"/>
      <c r="LAF104" s="40"/>
      <c r="LAG104" s="40"/>
      <c r="LAH104" s="40"/>
      <c r="LAI104" s="40"/>
      <c r="LAJ104" s="40"/>
      <c r="LAK104" s="40"/>
      <c r="LAL104" s="40"/>
      <c r="LAM104" s="40"/>
      <c r="LAN104" s="40"/>
      <c r="LAO104" s="40"/>
      <c r="LAP104" s="40"/>
      <c r="LAQ104" s="40"/>
      <c r="LAR104" s="40"/>
      <c r="LAS104" s="40"/>
      <c r="LAT104" s="40"/>
      <c r="LAU104" s="40"/>
      <c r="LAV104" s="40"/>
      <c r="LAW104" s="40"/>
      <c r="LAX104" s="40"/>
      <c r="LAY104" s="40"/>
      <c r="LAZ104" s="40"/>
      <c r="LBA104" s="40"/>
      <c r="LBB104" s="40"/>
      <c r="LBC104" s="40"/>
      <c r="LBD104" s="40"/>
      <c r="LBE104" s="40"/>
      <c r="LBF104" s="40"/>
      <c r="LBG104" s="40"/>
      <c r="LBH104" s="40"/>
      <c r="LBI104" s="40"/>
      <c r="LBJ104" s="40"/>
      <c r="LBK104" s="40"/>
      <c r="LBL104" s="40"/>
      <c r="LBM104" s="40"/>
      <c r="LBN104" s="40"/>
      <c r="LBO104" s="40"/>
      <c r="LBP104" s="40"/>
      <c r="LBQ104" s="40"/>
      <c r="LBR104" s="40"/>
      <c r="LBS104" s="40"/>
      <c r="LBT104" s="40"/>
      <c r="LBU104" s="40"/>
      <c r="LBV104" s="40"/>
      <c r="LBW104" s="40"/>
      <c r="LBX104" s="40"/>
      <c r="LBY104" s="40"/>
      <c r="LBZ104" s="40"/>
      <c r="LCA104" s="40"/>
      <c r="LCB104" s="40"/>
      <c r="LCC104" s="40"/>
      <c r="LCD104" s="40"/>
      <c r="LCE104" s="40"/>
      <c r="LCF104" s="40"/>
      <c r="LCG104" s="40"/>
      <c r="LCH104" s="40"/>
      <c r="LCI104" s="40"/>
      <c r="LCJ104" s="40"/>
      <c r="LCK104" s="40"/>
      <c r="LCL104" s="40"/>
      <c r="LCM104" s="40"/>
      <c r="LCN104" s="40"/>
      <c r="LCO104" s="40"/>
      <c r="LCP104" s="40"/>
      <c r="LCQ104" s="40"/>
      <c r="LCR104" s="40"/>
      <c r="LCS104" s="40"/>
      <c r="LCT104" s="40"/>
      <c r="LCU104" s="40"/>
      <c r="LCV104" s="40"/>
      <c r="LCW104" s="40"/>
      <c r="LCX104" s="40"/>
      <c r="LCY104" s="40"/>
      <c r="LCZ104" s="40"/>
      <c r="LDA104" s="40"/>
      <c r="LDB104" s="40"/>
      <c r="LDC104" s="40"/>
      <c r="LDD104" s="40"/>
      <c r="LDE104" s="40"/>
      <c r="LDF104" s="40"/>
      <c r="LDG104" s="40"/>
      <c r="LDH104" s="40"/>
      <c r="LDI104" s="40"/>
      <c r="LDJ104" s="40"/>
      <c r="LDK104" s="40"/>
      <c r="LDL104" s="40"/>
      <c r="LDM104" s="40"/>
      <c r="LDN104" s="40"/>
      <c r="LDO104" s="40"/>
      <c r="LDP104" s="40"/>
      <c r="LDQ104" s="40"/>
      <c r="LDR104" s="40"/>
      <c r="LDS104" s="40"/>
      <c r="LDT104" s="40"/>
      <c r="LDU104" s="40"/>
      <c r="LDV104" s="40"/>
      <c r="LDW104" s="40"/>
      <c r="LDX104" s="40"/>
      <c r="LDY104" s="40"/>
      <c r="LDZ104" s="40"/>
      <c r="LEA104" s="40"/>
      <c r="LEB104" s="40"/>
      <c r="LEC104" s="40"/>
      <c r="LED104" s="40"/>
      <c r="LEE104" s="40"/>
      <c r="LEF104" s="40"/>
      <c r="LEG104" s="40"/>
      <c r="LEH104" s="40"/>
      <c r="LEI104" s="40"/>
      <c r="LEJ104" s="40"/>
      <c r="LEK104" s="40"/>
      <c r="LEL104" s="40"/>
      <c r="LEM104" s="40"/>
      <c r="LEN104" s="40"/>
      <c r="LEO104" s="40"/>
      <c r="LEP104" s="40"/>
      <c r="LEQ104" s="40"/>
      <c r="LER104" s="40"/>
      <c r="LES104" s="40"/>
      <c r="LET104" s="40"/>
      <c r="LEU104" s="40"/>
      <c r="LEV104" s="40"/>
      <c r="LEW104" s="40"/>
      <c r="LEX104" s="40"/>
      <c r="LEY104" s="40"/>
      <c r="LEZ104" s="40"/>
      <c r="LFA104" s="40"/>
      <c r="LFB104" s="40"/>
      <c r="LFC104" s="40"/>
      <c r="LFD104" s="40"/>
      <c r="LFE104" s="40"/>
      <c r="LFF104" s="40"/>
      <c r="LFG104" s="40"/>
      <c r="LFH104" s="40"/>
      <c r="LFI104" s="40"/>
      <c r="LFJ104" s="40"/>
      <c r="LFK104" s="40"/>
      <c r="LFL104" s="40"/>
      <c r="LFM104" s="40"/>
      <c r="LFN104" s="40"/>
      <c r="LFO104" s="40"/>
      <c r="LFP104" s="40"/>
      <c r="LFQ104" s="40"/>
      <c r="LFR104" s="40"/>
      <c r="LFS104" s="40"/>
      <c r="LFT104" s="40"/>
      <c r="LFU104" s="40"/>
      <c r="LFV104" s="40"/>
      <c r="LFW104" s="40"/>
      <c r="LFX104" s="40"/>
      <c r="LFY104" s="40"/>
      <c r="LFZ104" s="40"/>
      <c r="LGA104" s="40"/>
      <c r="LGB104" s="40"/>
      <c r="LGC104" s="40"/>
      <c r="LGD104" s="40"/>
      <c r="LGE104" s="40"/>
      <c r="LGF104" s="40"/>
      <c r="LGG104" s="40"/>
      <c r="LGH104" s="40"/>
      <c r="LGI104" s="40"/>
      <c r="LGJ104" s="40"/>
      <c r="LGK104" s="40"/>
      <c r="LGL104" s="40"/>
      <c r="LGM104" s="40"/>
      <c r="LGN104" s="40"/>
      <c r="LGO104" s="40"/>
      <c r="LGP104" s="40"/>
      <c r="LGQ104" s="40"/>
      <c r="LGR104" s="40"/>
      <c r="LGS104" s="40"/>
      <c r="LGT104" s="40"/>
      <c r="LGU104" s="40"/>
      <c r="LGV104" s="40"/>
      <c r="LGW104" s="40"/>
      <c r="LGX104" s="40"/>
      <c r="LGY104" s="40"/>
      <c r="LGZ104" s="40"/>
      <c r="LHA104" s="40"/>
      <c r="LHB104" s="40"/>
      <c r="LHC104" s="40"/>
      <c r="LHD104" s="40"/>
      <c r="LHE104" s="40"/>
      <c r="LHF104" s="40"/>
      <c r="LHG104" s="40"/>
      <c r="LHH104" s="40"/>
      <c r="LHI104" s="40"/>
      <c r="LHJ104" s="40"/>
      <c r="LHK104" s="40"/>
      <c r="LHL104" s="40"/>
      <c r="LHM104" s="40"/>
      <c r="LHN104" s="40"/>
      <c r="LHO104" s="40"/>
      <c r="LHP104" s="40"/>
      <c r="LHQ104" s="40"/>
      <c r="LHR104" s="40"/>
      <c r="LHS104" s="40"/>
      <c r="LHT104" s="40"/>
      <c r="LHU104" s="40"/>
      <c r="LHV104" s="40"/>
      <c r="LHW104" s="40"/>
      <c r="LHX104" s="40"/>
      <c r="LHY104" s="40"/>
      <c r="LHZ104" s="40"/>
      <c r="LIA104" s="40"/>
      <c r="LIB104" s="40"/>
      <c r="LIC104" s="40"/>
      <c r="LID104" s="40"/>
      <c r="LIE104" s="40"/>
      <c r="LIF104" s="40"/>
      <c r="LIG104" s="40"/>
      <c r="LIH104" s="40"/>
      <c r="LII104" s="40"/>
      <c r="LIJ104" s="40"/>
      <c r="LIK104" s="40"/>
      <c r="LIL104" s="40"/>
      <c r="LIM104" s="40"/>
      <c r="LIN104" s="40"/>
      <c r="LIO104" s="40"/>
      <c r="LIP104" s="40"/>
      <c r="LIQ104" s="40"/>
      <c r="LIR104" s="40"/>
      <c r="LIS104" s="40"/>
      <c r="LIT104" s="40"/>
      <c r="LIU104" s="40"/>
      <c r="LIV104" s="40"/>
      <c r="LIW104" s="40"/>
      <c r="LIX104" s="40"/>
      <c r="LIY104" s="40"/>
      <c r="LIZ104" s="40"/>
      <c r="LJA104" s="40"/>
      <c r="LJB104" s="40"/>
      <c r="LJC104" s="40"/>
      <c r="LJD104" s="40"/>
      <c r="LJE104" s="40"/>
      <c r="LJF104" s="40"/>
      <c r="LJG104" s="40"/>
      <c r="LJH104" s="40"/>
      <c r="LJI104" s="40"/>
      <c r="LJJ104" s="40"/>
      <c r="LJK104" s="40"/>
      <c r="LJL104" s="40"/>
      <c r="LJM104" s="40"/>
      <c r="LJN104" s="40"/>
      <c r="LJO104" s="40"/>
      <c r="LJP104" s="40"/>
      <c r="LJQ104" s="40"/>
      <c r="LJR104" s="40"/>
      <c r="LJS104" s="40"/>
      <c r="LJT104" s="40"/>
      <c r="LJU104" s="40"/>
      <c r="LJV104" s="40"/>
      <c r="LJW104" s="40"/>
      <c r="LJX104" s="40"/>
      <c r="LJY104" s="40"/>
      <c r="LJZ104" s="40"/>
      <c r="LKA104" s="40"/>
      <c r="LKB104" s="40"/>
      <c r="LKC104" s="40"/>
      <c r="LKD104" s="40"/>
      <c r="LKE104" s="40"/>
      <c r="LKF104" s="40"/>
      <c r="LKG104" s="40"/>
      <c r="LKH104" s="40"/>
      <c r="LKI104" s="40"/>
      <c r="LKJ104" s="40"/>
      <c r="LKK104" s="40"/>
      <c r="LKL104" s="40"/>
      <c r="LKM104" s="40"/>
      <c r="LKN104" s="40"/>
      <c r="LKO104" s="40"/>
      <c r="LKP104" s="40"/>
      <c r="LKQ104" s="40"/>
      <c r="LKR104" s="40"/>
      <c r="LKS104" s="40"/>
      <c r="LKT104" s="40"/>
      <c r="LKU104" s="40"/>
      <c r="LKV104" s="40"/>
      <c r="LKW104" s="40"/>
      <c r="LKX104" s="40"/>
      <c r="LKY104" s="40"/>
      <c r="LKZ104" s="40"/>
      <c r="LLA104" s="40"/>
      <c r="LLB104" s="40"/>
      <c r="LLC104" s="40"/>
      <c r="LLD104" s="40"/>
      <c r="LLE104" s="40"/>
      <c r="LLF104" s="40"/>
      <c r="LLG104" s="40"/>
      <c r="LLH104" s="40"/>
      <c r="LLI104" s="40"/>
      <c r="LLJ104" s="40"/>
      <c r="LLK104" s="40"/>
      <c r="LLL104" s="40"/>
      <c r="LLM104" s="40"/>
      <c r="LLN104" s="40"/>
      <c r="LLO104" s="40"/>
      <c r="LLP104" s="40"/>
      <c r="LLQ104" s="40"/>
      <c r="LLR104" s="40"/>
      <c r="LLS104" s="40"/>
      <c r="LLT104" s="40"/>
      <c r="LLU104" s="40"/>
      <c r="LLV104" s="40"/>
      <c r="LLW104" s="40"/>
      <c r="LLX104" s="40"/>
      <c r="LLY104" s="40"/>
      <c r="LLZ104" s="40"/>
      <c r="LMA104" s="40"/>
      <c r="LMB104" s="40"/>
      <c r="LMC104" s="40"/>
      <c r="LMD104" s="40"/>
      <c r="LME104" s="40"/>
      <c r="LMF104" s="40"/>
      <c r="LMG104" s="40"/>
      <c r="LMH104" s="40"/>
      <c r="LMI104" s="40"/>
      <c r="LMJ104" s="40"/>
      <c r="LMK104" s="40"/>
      <c r="LML104" s="40"/>
      <c r="LMM104" s="40"/>
      <c r="LMN104" s="40"/>
      <c r="LMO104" s="40"/>
      <c r="LMP104" s="40"/>
      <c r="LMQ104" s="40"/>
      <c r="LMR104" s="40"/>
      <c r="LMS104" s="40"/>
      <c r="LMT104" s="40"/>
      <c r="LMU104" s="40"/>
      <c r="LMV104" s="40"/>
      <c r="LMW104" s="40"/>
      <c r="LMX104" s="40"/>
      <c r="LMY104" s="40"/>
      <c r="LMZ104" s="40"/>
      <c r="LNA104" s="40"/>
      <c r="LNB104" s="40"/>
      <c r="LNC104" s="40"/>
      <c r="LND104" s="40"/>
      <c r="LNE104" s="40"/>
      <c r="LNF104" s="40"/>
      <c r="LNG104" s="40"/>
      <c r="LNH104" s="40"/>
      <c r="LNI104" s="40"/>
      <c r="LNJ104" s="40"/>
      <c r="LNK104" s="40"/>
      <c r="LNL104" s="40"/>
      <c r="LNM104" s="40"/>
      <c r="LNN104" s="40"/>
      <c r="LNO104" s="40"/>
      <c r="LNP104" s="40"/>
      <c r="LNQ104" s="40"/>
      <c r="LNR104" s="40"/>
      <c r="LNS104" s="40"/>
      <c r="LNT104" s="40"/>
      <c r="LNU104" s="40"/>
      <c r="LNV104" s="40"/>
      <c r="LNW104" s="40"/>
      <c r="LNX104" s="40"/>
      <c r="LNY104" s="40"/>
      <c r="LNZ104" s="40"/>
      <c r="LOA104" s="40"/>
      <c r="LOB104" s="40"/>
      <c r="LOC104" s="40"/>
      <c r="LOD104" s="40"/>
      <c r="LOE104" s="40"/>
      <c r="LOF104" s="40"/>
      <c r="LOG104" s="40"/>
      <c r="LOH104" s="40"/>
      <c r="LOI104" s="40"/>
      <c r="LOJ104" s="40"/>
      <c r="LOK104" s="40"/>
      <c r="LOL104" s="40"/>
      <c r="LOM104" s="40"/>
      <c r="LON104" s="40"/>
      <c r="LOO104" s="40"/>
      <c r="LOP104" s="40"/>
      <c r="LOQ104" s="40"/>
      <c r="LOR104" s="40"/>
      <c r="LOS104" s="40"/>
      <c r="LOT104" s="40"/>
      <c r="LOU104" s="40"/>
      <c r="LOV104" s="40"/>
      <c r="LOW104" s="40"/>
      <c r="LOX104" s="40"/>
      <c r="LOY104" s="40"/>
      <c r="LOZ104" s="40"/>
      <c r="LPA104" s="40"/>
      <c r="LPB104" s="40"/>
      <c r="LPC104" s="40"/>
      <c r="LPD104" s="40"/>
      <c r="LPE104" s="40"/>
      <c r="LPF104" s="40"/>
      <c r="LPG104" s="40"/>
      <c r="LPH104" s="40"/>
      <c r="LPI104" s="40"/>
      <c r="LPJ104" s="40"/>
      <c r="LPK104" s="40"/>
      <c r="LPL104" s="40"/>
      <c r="LPM104" s="40"/>
      <c r="LPN104" s="40"/>
      <c r="LPO104" s="40"/>
      <c r="LPP104" s="40"/>
      <c r="LPQ104" s="40"/>
      <c r="LPR104" s="40"/>
      <c r="LPS104" s="40"/>
      <c r="LPT104" s="40"/>
      <c r="LPU104" s="40"/>
      <c r="LPV104" s="40"/>
      <c r="LPW104" s="40"/>
      <c r="LPX104" s="40"/>
      <c r="LPY104" s="40"/>
      <c r="LPZ104" s="40"/>
      <c r="LQA104" s="40"/>
      <c r="LQB104" s="40"/>
      <c r="LQC104" s="40"/>
      <c r="LQD104" s="40"/>
      <c r="LQE104" s="40"/>
      <c r="LQF104" s="40"/>
      <c r="LQG104" s="40"/>
      <c r="LQH104" s="40"/>
      <c r="LQI104" s="40"/>
      <c r="LQJ104" s="40"/>
      <c r="LQK104" s="40"/>
      <c r="LQL104" s="40"/>
      <c r="LQM104" s="40"/>
      <c r="LQN104" s="40"/>
      <c r="LQO104" s="40"/>
      <c r="LQP104" s="40"/>
      <c r="LQQ104" s="40"/>
      <c r="LQR104" s="40"/>
      <c r="LQS104" s="40"/>
      <c r="LQT104" s="40"/>
      <c r="LQU104" s="40"/>
      <c r="LQV104" s="40"/>
      <c r="LQW104" s="40"/>
      <c r="LQX104" s="40"/>
      <c r="LQY104" s="40"/>
      <c r="LQZ104" s="40"/>
      <c r="LRA104" s="40"/>
      <c r="LRB104" s="40"/>
      <c r="LRC104" s="40"/>
      <c r="LRD104" s="40"/>
      <c r="LRE104" s="40"/>
      <c r="LRF104" s="40"/>
      <c r="LRG104" s="40"/>
      <c r="LRH104" s="40"/>
      <c r="LRI104" s="40"/>
      <c r="LRJ104" s="40"/>
      <c r="LRK104" s="40"/>
      <c r="LRL104" s="40"/>
      <c r="LRM104" s="40"/>
      <c r="LRN104" s="40"/>
      <c r="LRO104" s="40"/>
      <c r="LRP104" s="40"/>
      <c r="LRQ104" s="40"/>
      <c r="LRR104" s="40"/>
      <c r="LRS104" s="40"/>
      <c r="LRT104" s="40"/>
      <c r="LRU104" s="40"/>
      <c r="LRV104" s="40"/>
      <c r="LRW104" s="40"/>
      <c r="LRX104" s="40"/>
      <c r="LRY104" s="40"/>
      <c r="LRZ104" s="40"/>
      <c r="LSA104" s="40"/>
      <c r="LSB104" s="40"/>
      <c r="LSC104" s="40"/>
      <c r="LSD104" s="40"/>
      <c r="LSE104" s="40"/>
      <c r="LSF104" s="40"/>
      <c r="LSG104" s="40"/>
      <c r="LSH104" s="40"/>
      <c r="LSI104" s="40"/>
      <c r="LSJ104" s="40"/>
      <c r="LSK104" s="40"/>
      <c r="LSL104" s="40"/>
      <c r="LSM104" s="40"/>
      <c r="LSN104" s="40"/>
      <c r="LSO104" s="40"/>
      <c r="LSP104" s="40"/>
      <c r="LSQ104" s="40"/>
      <c r="LSR104" s="40"/>
      <c r="LSS104" s="40"/>
      <c r="LST104" s="40"/>
      <c r="LSU104" s="40"/>
      <c r="LSV104" s="40"/>
      <c r="LSW104" s="40"/>
      <c r="LSX104" s="40"/>
      <c r="LSY104" s="40"/>
      <c r="LSZ104" s="40"/>
      <c r="LTA104" s="40"/>
      <c r="LTB104" s="40"/>
      <c r="LTC104" s="40"/>
      <c r="LTD104" s="40"/>
      <c r="LTE104" s="40"/>
      <c r="LTF104" s="40"/>
      <c r="LTG104" s="40"/>
      <c r="LTH104" s="40"/>
      <c r="LTI104" s="40"/>
      <c r="LTJ104" s="40"/>
      <c r="LTK104" s="40"/>
      <c r="LTL104" s="40"/>
      <c r="LTM104" s="40"/>
      <c r="LTN104" s="40"/>
      <c r="LTO104" s="40"/>
      <c r="LTP104" s="40"/>
      <c r="LTQ104" s="40"/>
      <c r="LTR104" s="40"/>
      <c r="LTS104" s="40"/>
      <c r="LTT104" s="40"/>
      <c r="LTU104" s="40"/>
      <c r="LTV104" s="40"/>
      <c r="LTW104" s="40"/>
      <c r="LTX104" s="40"/>
      <c r="LTY104" s="40"/>
      <c r="LTZ104" s="40"/>
      <c r="LUA104" s="40"/>
      <c r="LUB104" s="40"/>
      <c r="LUC104" s="40"/>
      <c r="LUD104" s="40"/>
      <c r="LUE104" s="40"/>
      <c r="LUF104" s="40"/>
      <c r="LUG104" s="40"/>
      <c r="LUH104" s="40"/>
      <c r="LUI104" s="40"/>
      <c r="LUJ104" s="40"/>
      <c r="LUK104" s="40"/>
      <c r="LUL104" s="40"/>
      <c r="LUM104" s="40"/>
      <c r="LUN104" s="40"/>
      <c r="LUO104" s="40"/>
      <c r="LUP104" s="40"/>
      <c r="LUQ104" s="40"/>
      <c r="LUR104" s="40"/>
      <c r="LUS104" s="40"/>
      <c r="LUT104" s="40"/>
      <c r="LUU104" s="40"/>
      <c r="LUV104" s="40"/>
      <c r="LUW104" s="40"/>
      <c r="LUX104" s="40"/>
      <c r="LUY104" s="40"/>
      <c r="LUZ104" s="40"/>
      <c r="LVA104" s="40"/>
      <c r="LVB104" s="40"/>
      <c r="LVC104" s="40"/>
      <c r="LVD104" s="40"/>
      <c r="LVE104" s="40"/>
      <c r="LVF104" s="40"/>
      <c r="LVG104" s="40"/>
      <c r="LVH104" s="40"/>
      <c r="LVI104" s="40"/>
      <c r="LVJ104" s="40"/>
      <c r="LVK104" s="40"/>
      <c r="LVL104" s="40"/>
      <c r="LVM104" s="40"/>
      <c r="LVN104" s="40"/>
      <c r="LVO104" s="40"/>
      <c r="LVP104" s="40"/>
      <c r="LVQ104" s="40"/>
      <c r="LVR104" s="40"/>
      <c r="LVS104" s="40"/>
      <c r="LVT104" s="40"/>
      <c r="LVU104" s="40"/>
      <c r="LVV104" s="40"/>
      <c r="LVW104" s="40"/>
      <c r="LVX104" s="40"/>
      <c r="LVY104" s="40"/>
      <c r="LVZ104" s="40"/>
      <c r="LWA104" s="40"/>
      <c r="LWB104" s="40"/>
      <c r="LWC104" s="40"/>
      <c r="LWD104" s="40"/>
      <c r="LWE104" s="40"/>
      <c r="LWF104" s="40"/>
      <c r="LWG104" s="40"/>
      <c r="LWH104" s="40"/>
      <c r="LWI104" s="40"/>
      <c r="LWJ104" s="40"/>
      <c r="LWK104" s="40"/>
      <c r="LWL104" s="40"/>
      <c r="LWM104" s="40"/>
      <c r="LWN104" s="40"/>
      <c r="LWO104" s="40"/>
      <c r="LWP104" s="40"/>
      <c r="LWQ104" s="40"/>
      <c r="LWR104" s="40"/>
      <c r="LWS104" s="40"/>
      <c r="LWT104" s="40"/>
      <c r="LWU104" s="40"/>
      <c r="LWV104" s="40"/>
      <c r="LWW104" s="40"/>
      <c r="LWX104" s="40"/>
      <c r="LWY104" s="40"/>
      <c r="LWZ104" s="40"/>
      <c r="LXA104" s="40"/>
      <c r="LXB104" s="40"/>
      <c r="LXC104" s="40"/>
      <c r="LXD104" s="40"/>
      <c r="LXE104" s="40"/>
      <c r="LXF104" s="40"/>
      <c r="LXG104" s="40"/>
      <c r="LXH104" s="40"/>
      <c r="LXI104" s="40"/>
      <c r="LXJ104" s="40"/>
      <c r="LXK104" s="40"/>
      <c r="LXL104" s="40"/>
      <c r="LXM104" s="40"/>
      <c r="LXN104" s="40"/>
      <c r="LXO104" s="40"/>
      <c r="LXP104" s="40"/>
      <c r="LXQ104" s="40"/>
      <c r="LXR104" s="40"/>
      <c r="LXS104" s="40"/>
      <c r="LXT104" s="40"/>
      <c r="LXU104" s="40"/>
      <c r="LXV104" s="40"/>
      <c r="LXW104" s="40"/>
      <c r="LXX104" s="40"/>
      <c r="LXY104" s="40"/>
      <c r="LXZ104" s="40"/>
      <c r="LYA104" s="40"/>
      <c r="LYB104" s="40"/>
      <c r="LYC104" s="40"/>
      <c r="LYD104" s="40"/>
      <c r="LYE104" s="40"/>
      <c r="LYF104" s="40"/>
      <c r="LYG104" s="40"/>
      <c r="LYH104" s="40"/>
      <c r="LYI104" s="40"/>
      <c r="LYJ104" s="40"/>
      <c r="LYK104" s="40"/>
      <c r="LYL104" s="40"/>
      <c r="LYM104" s="40"/>
      <c r="LYN104" s="40"/>
      <c r="LYO104" s="40"/>
      <c r="LYP104" s="40"/>
      <c r="LYQ104" s="40"/>
      <c r="LYR104" s="40"/>
      <c r="LYS104" s="40"/>
      <c r="LYT104" s="40"/>
      <c r="LYU104" s="40"/>
      <c r="LYV104" s="40"/>
      <c r="LYW104" s="40"/>
      <c r="LYX104" s="40"/>
      <c r="LYY104" s="40"/>
      <c r="LYZ104" s="40"/>
      <c r="LZA104" s="40"/>
      <c r="LZB104" s="40"/>
      <c r="LZC104" s="40"/>
      <c r="LZD104" s="40"/>
      <c r="LZE104" s="40"/>
      <c r="LZF104" s="40"/>
      <c r="LZG104" s="40"/>
      <c r="LZH104" s="40"/>
      <c r="LZI104" s="40"/>
      <c r="LZJ104" s="40"/>
      <c r="LZK104" s="40"/>
      <c r="LZL104" s="40"/>
      <c r="LZM104" s="40"/>
      <c r="LZN104" s="40"/>
      <c r="LZO104" s="40"/>
      <c r="LZP104" s="40"/>
      <c r="LZQ104" s="40"/>
      <c r="LZR104" s="40"/>
      <c r="LZS104" s="40"/>
      <c r="LZT104" s="40"/>
      <c r="LZU104" s="40"/>
      <c r="LZV104" s="40"/>
      <c r="LZW104" s="40"/>
      <c r="LZX104" s="40"/>
      <c r="LZY104" s="40"/>
      <c r="LZZ104" s="40"/>
      <c r="MAA104" s="40"/>
      <c r="MAB104" s="40"/>
      <c r="MAC104" s="40"/>
      <c r="MAD104" s="40"/>
      <c r="MAE104" s="40"/>
      <c r="MAF104" s="40"/>
      <c r="MAG104" s="40"/>
      <c r="MAH104" s="40"/>
      <c r="MAI104" s="40"/>
      <c r="MAJ104" s="40"/>
      <c r="MAK104" s="40"/>
      <c r="MAL104" s="40"/>
      <c r="MAM104" s="40"/>
      <c r="MAN104" s="40"/>
      <c r="MAO104" s="40"/>
      <c r="MAP104" s="40"/>
      <c r="MAQ104" s="40"/>
      <c r="MAR104" s="40"/>
      <c r="MAS104" s="40"/>
      <c r="MAT104" s="40"/>
      <c r="MAU104" s="40"/>
      <c r="MAV104" s="40"/>
      <c r="MAW104" s="40"/>
      <c r="MAX104" s="40"/>
      <c r="MAY104" s="40"/>
      <c r="MAZ104" s="40"/>
      <c r="MBA104" s="40"/>
      <c r="MBB104" s="40"/>
      <c r="MBC104" s="40"/>
      <c r="MBD104" s="40"/>
      <c r="MBE104" s="40"/>
      <c r="MBF104" s="40"/>
      <c r="MBG104" s="40"/>
      <c r="MBH104" s="40"/>
      <c r="MBI104" s="40"/>
      <c r="MBJ104" s="40"/>
      <c r="MBK104" s="40"/>
      <c r="MBL104" s="40"/>
      <c r="MBM104" s="40"/>
      <c r="MBN104" s="40"/>
      <c r="MBO104" s="40"/>
      <c r="MBP104" s="40"/>
      <c r="MBQ104" s="40"/>
      <c r="MBR104" s="40"/>
      <c r="MBS104" s="40"/>
      <c r="MBT104" s="40"/>
      <c r="MBU104" s="40"/>
      <c r="MBV104" s="40"/>
      <c r="MBW104" s="40"/>
      <c r="MBX104" s="40"/>
      <c r="MBY104" s="40"/>
      <c r="MBZ104" s="40"/>
      <c r="MCA104" s="40"/>
      <c r="MCB104" s="40"/>
      <c r="MCC104" s="40"/>
      <c r="MCD104" s="40"/>
      <c r="MCE104" s="40"/>
      <c r="MCF104" s="40"/>
      <c r="MCG104" s="40"/>
      <c r="MCH104" s="40"/>
      <c r="MCI104" s="40"/>
      <c r="MCJ104" s="40"/>
      <c r="MCK104" s="40"/>
      <c r="MCL104" s="40"/>
      <c r="MCM104" s="40"/>
      <c r="MCN104" s="40"/>
      <c r="MCO104" s="40"/>
      <c r="MCP104" s="40"/>
      <c r="MCQ104" s="40"/>
      <c r="MCR104" s="40"/>
      <c r="MCS104" s="40"/>
      <c r="MCT104" s="40"/>
      <c r="MCU104" s="40"/>
      <c r="MCV104" s="40"/>
      <c r="MCW104" s="40"/>
      <c r="MCX104" s="40"/>
      <c r="MCY104" s="40"/>
      <c r="MCZ104" s="40"/>
      <c r="MDA104" s="40"/>
      <c r="MDB104" s="40"/>
      <c r="MDC104" s="40"/>
      <c r="MDD104" s="40"/>
      <c r="MDE104" s="40"/>
      <c r="MDF104" s="40"/>
      <c r="MDG104" s="40"/>
      <c r="MDH104" s="40"/>
      <c r="MDI104" s="40"/>
      <c r="MDJ104" s="40"/>
      <c r="MDK104" s="40"/>
      <c r="MDL104" s="40"/>
      <c r="MDM104" s="40"/>
      <c r="MDN104" s="40"/>
      <c r="MDO104" s="40"/>
      <c r="MDP104" s="40"/>
      <c r="MDQ104" s="40"/>
      <c r="MDR104" s="40"/>
      <c r="MDS104" s="40"/>
      <c r="MDT104" s="40"/>
      <c r="MDU104" s="40"/>
      <c r="MDV104" s="40"/>
      <c r="MDW104" s="40"/>
      <c r="MDX104" s="40"/>
      <c r="MDY104" s="40"/>
      <c r="MDZ104" s="40"/>
      <c r="MEA104" s="40"/>
      <c r="MEB104" s="40"/>
      <c r="MEC104" s="40"/>
      <c r="MED104" s="40"/>
      <c r="MEE104" s="40"/>
      <c r="MEF104" s="40"/>
      <c r="MEG104" s="40"/>
      <c r="MEH104" s="40"/>
      <c r="MEI104" s="40"/>
      <c r="MEJ104" s="40"/>
      <c r="MEK104" s="40"/>
      <c r="MEL104" s="40"/>
      <c r="MEM104" s="40"/>
      <c r="MEN104" s="40"/>
      <c r="MEO104" s="40"/>
      <c r="MEP104" s="40"/>
      <c r="MEQ104" s="40"/>
      <c r="MER104" s="40"/>
      <c r="MES104" s="40"/>
      <c r="MET104" s="40"/>
      <c r="MEU104" s="40"/>
      <c r="MEV104" s="40"/>
      <c r="MEW104" s="40"/>
      <c r="MEX104" s="40"/>
      <c r="MEY104" s="40"/>
      <c r="MEZ104" s="40"/>
      <c r="MFA104" s="40"/>
      <c r="MFB104" s="40"/>
      <c r="MFC104" s="40"/>
      <c r="MFD104" s="40"/>
      <c r="MFE104" s="40"/>
      <c r="MFF104" s="40"/>
      <c r="MFG104" s="40"/>
      <c r="MFH104" s="40"/>
      <c r="MFI104" s="40"/>
      <c r="MFJ104" s="40"/>
      <c r="MFK104" s="40"/>
      <c r="MFL104" s="40"/>
      <c r="MFM104" s="40"/>
      <c r="MFN104" s="40"/>
      <c r="MFO104" s="40"/>
      <c r="MFP104" s="40"/>
      <c r="MFQ104" s="40"/>
      <c r="MFR104" s="40"/>
      <c r="MFS104" s="40"/>
      <c r="MFT104" s="40"/>
      <c r="MFU104" s="40"/>
      <c r="MFV104" s="40"/>
      <c r="MFW104" s="40"/>
      <c r="MFX104" s="40"/>
      <c r="MFY104" s="40"/>
      <c r="MFZ104" s="40"/>
      <c r="MGA104" s="40"/>
      <c r="MGB104" s="40"/>
      <c r="MGC104" s="40"/>
      <c r="MGD104" s="40"/>
      <c r="MGE104" s="40"/>
      <c r="MGF104" s="40"/>
      <c r="MGG104" s="40"/>
      <c r="MGH104" s="40"/>
      <c r="MGI104" s="40"/>
      <c r="MGJ104" s="40"/>
      <c r="MGK104" s="40"/>
      <c r="MGL104" s="40"/>
      <c r="MGM104" s="40"/>
      <c r="MGN104" s="40"/>
      <c r="MGO104" s="40"/>
      <c r="MGP104" s="40"/>
      <c r="MGQ104" s="40"/>
      <c r="MGR104" s="40"/>
      <c r="MGS104" s="40"/>
      <c r="MGT104" s="40"/>
      <c r="MGU104" s="40"/>
      <c r="MGV104" s="40"/>
      <c r="MGW104" s="40"/>
      <c r="MGX104" s="40"/>
      <c r="MGY104" s="40"/>
      <c r="MGZ104" s="40"/>
      <c r="MHA104" s="40"/>
      <c r="MHB104" s="40"/>
      <c r="MHC104" s="40"/>
      <c r="MHD104" s="40"/>
      <c r="MHE104" s="40"/>
      <c r="MHF104" s="40"/>
      <c r="MHG104" s="40"/>
      <c r="MHH104" s="40"/>
      <c r="MHI104" s="40"/>
      <c r="MHJ104" s="40"/>
      <c r="MHK104" s="40"/>
      <c r="MHL104" s="40"/>
      <c r="MHM104" s="40"/>
      <c r="MHN104" s="40"/>
      <c r="MHO104" s="40"/>
      <c r="MHP104" s="40"/>
      <c r="MHQ104" s="40"/>
      <c r="MHR104" s="40"/>
      <c r="MHS104" s="40"/>
      <c r="MHT104" s="40"/>
      <c r="MHU104" s="40"/>
      <c r="MHV104" s="40"/>
      <c r="MHW104" s="40"/>
      <c r="MHX104" s="40"/>
      <c r="MHY104" s="40"/>
      <c r="MHZ104" s="40"/>
      <c r="MIA104" s="40"/>
      <c r="MIB104" s="40"/>
      <c r="MIC104" s="40"/>
      <c r="MID104" s="40"/>
      <c r="MIE104" s="40"/>
      <c r="MIF104" s="40"/>
      <c r="MIG104" s="40"/>
      <c r="MIH104" s="40"/>
      <c r="MII104" s="40"/>
      <c r="MIJ104" s="40"/>
      <c r="MIK104" s="40"/>
      <c r="MIL104" s="40"/>
      <c r="MIM104" s="40"/>
      <c r="MIN104" s="40"/>
      <c r="MIO104" s="40"/>
      <c r="MIP104" s="40"/>
      <c r="MIQ104" s="40"/>
      <c r="MIR104" s="40"/>
      <c r="MIS104" s="40"/>
      <c r="MIT104" s="40"/>
      <c r="MIU104" s="40"/>
      <c r="MIV104" s="40"/>
      <c r="MIW104" s="40"/>
      <c r="MIX104" s="40"/>
      <c r="MIY104" s="40"/>
      <c r="MIZ104" s="40"/>
      <c r="MJA104" s="40"/>
      <c r="MJB104" s="40"/>
      <c r="MJC104" s="40"/>
      <c r="MJD104" s="40"/>
      <c r="MJE104" s="40"/>
      <c r="MJF104" s="40"/>
      <c r="MJG104" s="40"/>
      <c r="MJH104" s="40"/>
      <c r="MJI104" s="40"/>
      <c r="MJJ104" s="40"/>
      <c r="MJK104" s="40"/>
      <c r="MJL104" s="40"/>
      <c r="MJM104" s="40"/>
      <c r="MJN104" s="40"/>
      <c r="MJO104" s="40"/>
      <c r="MJP104" s="40"/>
      <c r="MJQ104" s="40"/>
      <c r="MJR104" s="40"/>
      <c r="MJS104" s="40"/>
      <c r="MJT104" s="40"/>
      <c r="MJU104" s="40"/>
      <c r="MJV104" s="40"/>
      <c r="MJW104" s="40"/>
      <c r="MJX104" s="40"/>
      <c r="MJY104" s="40"/>
      <c r="MJZ104" s="40"/>
      <c r="MKA104" s="40"/>
      <c r="MKB104" s="40"/>
      <c r="MKC104" s="40"/>
      <c r="MKD104" s="40"/>
      <c r="MKE104" s="40"/>
      <c r="MKF104" s="40"/>
      <c r="MKG104" s="40"/>
      <c r="MKH104" s="40"/>
      <c r="MKI104" s="40"/>
      <c r="MKJ104" s="40"/>
      <c r="MKK104" s="40"/>
      <c r="MKL104" s="40"/>
      <c r="MKM104" s="40"/>
      <c r="MKN104" s="40"/>
      <c r="MKO104" s="40"/>
      <c r="MKP104" s="40"/>
      <c r="MKQ104" s="40"/>
      <c r="MKR104" s="40"/>
      <c r="MKS104" s="40"/>
      <c r="MKT104" s="40"/>
      <c r="MKU104" s="40"/>
      <c r="MKV104" s="40"/>
      <c r="MKW104" s="40"/>
      <c r="MKX104" s="40"/>
      <c r="MKY104" s="40"/>
      <c r="MKZ104" s="40"/>
      <c r="MLA104" s="40"/>
      <c r="MLB104" s="40"/>
      <c r="MLC104" s="40"/>
      <c r="MLD104" s="40"/>
      <c r="MLE104" s="40"/>
      <c r="MLF104" s="40"/>
      <c r="MLG104" s="40"/>
      <c r="MLH104" s="40"/>
      <c r="MLI104" s="40"/>
      <c r="MLJ104" s="40"/>
      <c r="MLK104" s="40"/>
      <c r="MLL104" s="40"/>
      <c r="MLM104" s="40"/>
      <c r="MLN104" s="40"/>
      <c r="MLO104" s="40"/>
      <c r="MLP104" s="40"/>
      <c r="MLQ104" s="40"/>
      <c r="MLR104" s="40"/>
      <c r="MLS104" s="40"/>
      <c r="MLT104" s="40"/>
      <c r="MLU104" s="40"/>
      <c r="MLV104" s="40"/>
      <c r="MLW104" s="40"/>
      <c r="MLX104" s="40"/>
      <c r="MLY104" s="40"/>
      <c r="MLZ104" s="40"/>
      <c r="MMA104" s="40"/>
      <c r="MMB104" s="40"/>
      <c r="MMC104" s="40"/>
      <c r="MMD104" s="40"/>
      <c r="MME104" s="40"/>
      <c r="MMF104" s="40"/>
      <c r="MMG104" s="40"/>
      <c r="MMH104" s="40"/>
      <c r="MMI104" s="40"/>
      <c r="MMJ104" s="40"/>
      <c r="MMK104" s="40"/>
      <c r="MML104" s="40"/>
      <c r="MMM104" s="40"/>
      <c r="MMN104" s="40"/>
      <c r="MMO104" s="40"/>
      <c r="MMP104" s="40"/>
      <c r="MMQ104" s="40"/>
      <c r="MMR104" s="40"/>
      <c r="MMS104" s="40"/>
      <c r="MMT104" s="40"/>
      <c r="MMU104" s="40"/>
      <c r="MMV104" s="40"/>
      <c r="MMW104" s="40"/>
      <c r="MMX104" s="40"/>
      <c r="MMY104" s="40"/>
      <c r="MMZ104" s="40"/>
      <c r="MNA104" s="40"/>
      <c r="MNB104" s="40"/>
      <c r="MNC104" s="40"/>
      <c r="MND104" s="40"/>
      <c r="MNE104" s="40"/>
      <c r="MNF104" s="40"/>
      <c r="MNG104" s="40"/>
      <c r="MNH104" s="40"/>
      <c r="MNI104" s="40"/>
      <c r="MNJ104" s="40"/>
      <c r="MNK104" s="40"/>
      <c r="MNL104" s="40"/>
      <c r="MNM104" s="40"/>
      <c r="MNN104" s="40"/>
      <c r="MNO104" s="40"/>
      <c r="MNP104" s="40"/>
      <c r="MNQ104" s="40"/>
      <c r="MNR104" s="40"/>
      <c r="MNS104" s="40"/>
      <c r="MNT104" s="40"/>
      <c r="MNU104" s="40"/>
      <c r="MNV104" s="40"/>
      <c r="MNW104" s="40"/>
      <c r="MNX104" s="40"/>
      <c r="MNY104" s="40"/>
      <c r="MNZ104" s="40"/>
      <c r="MOA104" s="40"/>
      <c r="MOB104" s="40"/>
      <c r="MOC104" s="40"/>
      <c r="MOD104" s="40"/>
      <c r="MOE104" s="40"/>
      <c r="MOF104" s="40"/>
      <c r="MOG104" s="40"/>
      <c r="MOH104" s="40"/>
      <c r="MOI104" s="40"/>
      <c r="MOJ104" s="40"/>
      <c r="MOK104" s="40"/>
      <c r="MOL104" s="40"/>
      <c r="MOM104" s="40"/>
      <c r="MON104" s="40"/>
      <c r="MOO104" s="40"/>
      <c r="MOP104" s="40"/>
      <c r="MOQ104" s="40"/>
      <c r="MOR104" s="40"/>
      <c r="MOS104" s="40"/>
      <c r="MOT104" s="40"/>
      <c r="MOU104" s="40"/>
      <c r="MOV104" s="40"/>
      <c r="MOW104" s="40"/>
      <c r="MOX104" s="40"/>
      <c r="MOY104" s="40"/>
      <c r="MOZ104" s="40"/>
      <c r="MPA104" s="40"/>
      <c r="MPB104" s="40"/>
      <c r="MPC104" s="40"/>
      <c r="MPD104" s="40"/>
      <c r="MPE104" s="40"/>
      <c r="MPF104" s="40"/>
      <c r="MPG104" s="40"/>
      <c r="MPH104" s="40"/>
      <c r="MPI104" s="40"/>
      <c r="MPJ104" s="40"/>
      <c r="MPK104" s="40"/>
      <c r="MPL104" s="40"/>
      <c r="MPM104" s="40"/>
      <c r="MPN104" s="40"/>
      <c r="MPO104" s="40"/>
      <c r="MPP104" s="40"/>
      <c r="MPQ104" s="40"/>
      <c r="MPR104" s="40"/>
      <c r="MPS104" s="40"/>
      <c r="MPT104" s="40"/>
      <c r="MPU104" s="40"/>
      <c r="MPV104" s="40"/>
      <c r="MPW104" s="40"/>
      <c r="MPX104" s="40"/>
      <c r="MPY104" s="40"/>
      <c r="MPZ104" s="40"/>
      <c r="MQA104" s="40"/>
      <c r="MQB104" s="40"/>
      <c r="MQC104" s="40"/>
      <c r="MQD104" s="40"/>
      <c r="MQE104" s="40"/>
      <c r="MQF104" s="40"/>
      <c r="MQG104" s="40"/>
      <c r="MQH104" s="40"/>
      <c r="MQI104" s="40"/>
      <c r="MQJ104" s="40"/>
      <c r="MQK104" s="40"/>
      <c r="MQL104" s="40"/>
      <c r="MQM104" s="40"/>
      <c r="MQN104" s="40"/>
      <c r="MQO104" s="40"/>
      <c r="MQP104" s="40"/>
      <c r="MQQ104" s="40"/>
      <c r="MQR104" s="40"/>
      <c r="MQS104" s="40"/>
      <c r="MQT104" s="40"/>
      <c r="MQU104" s="40"/>
      <c r="MQV104" s="40"/>
      <c r="MQW104" s="40"/>
      <c r="MQX104" s="40"/>
      <c r="MQY104" s="40"/>
      <c r="MQZ104" s="40"/>
      <c r="MRA104" s="40"/>
      <c r="MRB104" s="40"/>
      <c r="MRC104" s="40"/>
      <c r="MRD104" s="40"/>
      <c r="MRE104" s="40"/>
      <c r="MRF104" s="40"/>
      <c r="MRG104" s="40"/>
      <c r="MRH104" s="40"/>
      <c r="MRI104" s="40"/>
      <c r="MRJ104" s="40"/>
      <c r="MRK104" s="40"/>
      <c r="MRL104" s="40"/>
      <c r="MRM104" s="40"/>
      <c r="MRN104" s="40"/>
      <c r="MRO104" s="40"/>
      <c r="MRP104" s="40"/>
      <c r="MRQ104" s="40"/>
      <c r="MRR104" s="40"/>
      <c r="MRS104" s="40"/>
      <c r="MRT104" s="40"/>
      <c r="MRU104" s="40"/>
      <c r="MRV104" s="40"/>
      <c r="MRW104" s="40"/>
      <c r="MRX104" s="40"/>
      <c r="MRY104" s="40"/>
      <c r="MRZ104" s="40"/>
      <c r="MSA104" s="40"/>
      <c r="MSB104" s="40"/>
      <c r="MSC104" s="40"/>
      <c r="MSD104" s="40"/>
      <c r="MSE104" s="40"/>
      <c r="MSF104" s="40"/>
      <c r="MSG104" s="40"/>
      <c r="MSH104" s="40"/>
      <c r="MSI104" s="40"/>
      <c r="MSJ104" s="40"/>
      <c r="MSK104" s="40"/>
      <c r="MSL104" s="40"/>
      <c r="MSM104" s="40"/>
      <c r="MSN104" s="40"/>
      <c r="MSO104" s="40"/>
      <c r="MSP104" s="40"/>
      <c r="MSQ104" s="40"/>
      <c r="MSR104" s="40"/>
      <c r="MSS104" s="40"/>
      <c r="MST104" s="40"/>
      <c r="MSU104" s="40"/>
      <c r="MSV104" s="40"/>
      <c r="MSW104" s="40"/>
      <c r="MSX104" s="40"/>
      <c r="MSY104" s="40"/>
      <c r="MSZ104" s="40"/>
      <c r="MTA104" s="40"/>
      <c r="MTB104" s="40"/>
      <c r="MTC104" s="40"/>
      <c r="MTD104" s="40"/>
      <c r="MTE104" s="40"/>
      <c r="MTF104" s="40"/>
      <c r="MTG104" s="40"/>
      <c r="MTH104" s="40"/>
      <c r="MTI104" s="40"/>
      <c r="MTJ104" s="40"/>
      <c r="MTK104" s="40"/>
      <c r="MTL104" s="40"/>
      <c r="MTM104" s="40"/>
      <c r="MTN104" s="40"/>
      <c r="MTO104" s="40"/>
      <c r="MTP104" s="40"/>
      <c r="MTQ104" s="40"/>
      <c r="MTR104" s="40"/>
      <c r="MTS104" s="40"/>
      <c r="MTT104" s="40"/>
      <c r="MTU104" s="40"/>
      <c r="MTV104" s="40"/>
      <c r="MTW104" s="40"/>
      <c r="MTX104" s="40"/>
      <c r="MTY104" s="40"/>
      <c r="MTZ104" s="40"/>
      <c r="MUA104" s="40"/>
      <c r="MUB104" s="40"/>
      <c r="MUC104" s="40"/>
      <c r="MUD104" s="40"/>
      <c r="MUE104" s="40"/>
      <c r="MUF104" s="40"/>
      <c r="MUG104" s="40"/>
      <c r="MUH104" s="40"/>
      <c r="MUI104" s="40"/>
      <c r="MUJ104" s="40"/>
      <c r="MUK104" s="40"/>
      <c r="MUL104" s="40"/>
      <c r="MUM104" s="40"/>
      <c r="MUN104" s="40"/>
      <c r="MUO104" s="40"/>
      <c r="MUP104" s="40"/>
      <c r="MUQ104" s="40"/>
      <c r="MUR104" s="40"/>
      <c r="MUS104" s="40"/>
      <c r="MUT104" s="40"/>
      <c r="MUU104" s="40"/>
      <c r="MUV104" s="40"/>
      <c r="MUW104" s="40"/>
      <c r="MUX104" s="40"/>
      <c r="MUY104" s="40"/>
      <c r="MUZ104" s="40"/>
      <c r="MVA104" s="40"/>
      <c r="MVB104" s="40"/>
      <c r="MVC104" s="40"/>
      <c r="MVD104" s="40"/>
      <c r="MVE104" s="40"/>
      <c r="MVF104" s="40"/>
      <c r="MVG104" s="40"/>
      <c r="MVH104" s="40"/>
      <c r="MVI104" s="40"/>
      <c r="MVJ104" s="40"/>
      <c r="MVK104" s="40"/>
      <c r="MVL104" s="40"/>
      <c r="MVM104" s="40"/>
      <c r="MVN104" s="40"/>
      <c r="MVO104" s="40"/>
      <c r="MVP104" s="40"/>
      <c r="MVQ104" s="40"/>
      <c r="MVR104" s="40"/>
      <c r="MVS104" s="40"/>
      <c r="MVT104" s="40"/>
      <c r="MVU104" s="40"/>
      <c r="MVV104" s="40"/>
      <c r="MVW104" s="40"/>
      <c r="MVX104" s="40"/>
      <c r="MVY104" s="40"/>
      <c r="MVZ104" s="40"/>
      <c r="MWA104" s="40"/>
      <c r="MWB104" s="40"/>
      <c r="MWC104" s="40"/>
      <c r="MWD104" s="40"/>
      <c r="MWE104" s="40"/>
      <c r="MWF104" s="40"/>
      <c r="MWG104" s="40"/>
      <c r="MWH104" s="40"/>
      <c r="MWI104" s="40"/>
      <c r="MWJ104" s="40"/>
      <c r="MWK104" s="40"/>
      <c r="MWL104" s="40"/>
      <c r="MWM104" s="40"/>
      <c r="MWN104" s="40"/>
      <c r="MWO104" s="40"/>
      <c r="MWP104" s="40"/>
      <c r="MWQ104" s="40"/>
      <c r="MWR104" s="40"/>
      <c r="MWS104" s="40"/>
      <c r="MWT104" s="40"/>
      <c r="MWU104" s="40"/>
      <c r="MWV104" s="40"/>
      <c r="MWW104" s="40"/>
      <c r="MWX104" s="40"/>
      <c r="MWY104" s="40"/>
      <c r="MWZ104" s="40"/>
      <c r="MXA104" s="40"/>
      <c r="MXB104" s="40"/>
      <c r="MXC104" s="40"/>
      <c r="MXD104" s="40"/>
      <c r="MXE104" s="40"/>
      <c r="MXF104" s="40"/>
      <c r="MXG104" s="40"/>
      <c r="MXH104" s="40"/>
      <c r="MXI104" s="40"/>
      <c r="MXJ104" s="40"/>
      <c r="MXK104" s="40"/>
      <c r="MXL104" s="40"/>
      <c r="MXM104" s="40"/>
      <c r="MXN104" s="40"/>
      <c r="MXO104" s="40"/>
      <c r="MXP104" s="40"/>
      <c r="MXQ104" s="40"/>
      <c r="MXR104" s="40"/>
      <c r="MXS104" s="40"/>
      <c r="MXT104" s="40"/>
      <c r="MXU104" s="40"/>
      <c r="MXV104" s="40"/>
      <c r="MXW104" s="40"/>
      <c r="MXX104" s="40"/>
      <c r="MXY104" s="40"/>
      <c r="MXZ104" s="40"/>
      <c r="MYA104" s="40"/>
      <c r="MYB104" s="40"/>
      <c r="MYC104" s="40"/>
      <c r="MYD104" s="40"/>
      <c r="MYE104" s="40"/>
      <c r="MYF104" s="40"/>
      <c r="MYG104" s="40"/>
      <c r="MYH104" s="40"/>
      <c r="MYI104" s="40"/>
      <c r="MYJ104" s="40"/>
      <c r="MYK104" s="40"/>
      <c r="MYL104" s="40"/>
      <c r="MYM104" s="40"/>
      <c r="MYN104" s="40"/>
      <c r="MYO104" s="40"/>
      <c r="MYP104" s="40"/>
      <c r="MYQ104" s="40"/>
      <c r="MYR104" s="40"/>
      <c r="MYS104" s="40"/>
      <c r="MYT104" s="40"/>
      <c r="MYU104" s="40"/>
      <c r="MYV104" s="40"/>
      <c r="MYW104" s="40"/>
      <c r="MYX104" s="40"/>
      <c r="MYY104" s="40"/>
      <c r="MYZ104" s="40"/>
      <c r="MZA104" s="40"/>
      <c r="MZB104" s="40"/>
      <c r="MZC104" s="40"/>
      <c r="MZD104" s="40"/>
      <c r="MZE104" s="40"/>
      <c r="MZF104" s="40"/>
      <c r="MZG104" s="40"/>
      <c r="MZH104" s="40"/>
      <c r="MZI104" s="40"/>
      <c r="MZJ104" s="40"/>
      <c r="MZK104" s="40"/>
      <c r="MZL104" s="40"/>
      <c r="MZM104" s="40"/>
      <c r="MZN104" s="40"/>
      <c r="MZO104" s="40"/>
      <c r="MZP104" s="40"/>
      <c r="MZQ104" s="40"/>
      <c r="MZR104" s="40"/>
      <c r="MZS104" s="40"/>
      <c r="MZT104" s="40"/>
      <c r="MZU104" s="40"/>
      <c r="MZV104" s="40"/>
      <c r="MZW104" s="40"/>
      <c r="MZX104" s="40"/>
      <c r="MZY104" s="40"/>
      <c r="MZZ104" s="40"/>
      <c r="NAA104" s="40"/>
      <c r="NAB104" s="40"/>
      <c r="NAC104" s="40"/>
      <c r="NAD104" s="40"/>
      <c r="NAE104" s="40"/>
      <c r="NAF104" s="40"/>
      <c r="NAG104" s="40"/>
      <c r="NAH104" s="40"/>
      <c r="NAI104" s="40"/>
      <c r="NAJ104" s="40"/>
      <c r="NAK104" s="40"/>
      <c r="NAL104" s="40"/>
      <c r="NAM104" s="40"/>
      <c r="NAN104" s="40"/>
      <c r="NAO104" s="40"/>
      <c r="NAP104" s="40"/>
      <c r="NAQ104" s="40"/>
      <c r="NAR104" s="40"/>
      <c r="NAS104" s="40"/>
      <c r="NAT104" s="40"/>
      <c r="NAU104" s="40"/>
      <c r="NAV104" s="40"/>
      <c r="NAW104" s="40"/>
      <c r="NAX104" s="40"/>
      <c r="NAY104" s="40"/>
      <c r="NAZ104" s="40"/>
      <c r="NBA104" s="40"/>
      <c r="NBB104" s="40"/>
      <c r="NBC104" s="40"/>
      <c r="NBD104" s="40"/>
      <c r="NBE104" s="40"/>
      <c r="NBF104" s="40"/>
      <c r="NBG104" s="40"/>
      <c r="NBH104" s="40"/>
      <c r="NBI104" s="40"/>
      <c r="NBJ104" s="40"/>
      <c r="NBK104" s="40"/>
      <c r="NBL104" s="40"/>
      <c r="NBM104" s="40"/>
      <c r="NBN104" s="40"/>
      <c r="NBO104" s="40"/>
      <c r="NBP104" s="40"/>
      <c r="NBQ104" s="40"/>
      <c r="NBR104" s="40"/>
      <c r="NBS104" s="40"/>
      <c r="NBT104" s="40"/>
      <c r="NBU104" s="40"/>
      <c r="NBV104" s="40"/>
      <c r="NBW104" s="40"/>
      <c r="NBX104" s="40"/>
      <c r="NBY104" s="40"/>
      <c r="NBZ104" s="40"/>
      <c r="NCA104" s="40"/>
      <c r="NCB104" s="40"/>
      <c r="NCC104" s="40"/>
      <c r="NCD104" s="40"/>
      <c r="NCE104" s="40"/>
      <c r="NCF104" s="40"/>
      <c r="NCG104" s="40"/>
      <c r="NCH104" s="40"/>
      <c r="NCI104" s="40"/>
      <c r="NCJ104" s="40"/>
      <c r="NCK104" s="40"/>
      <c r="NCL104" s="40"/>
      <c r="NCM104" s="40"/>
      <c r="NCN104" s="40"/>
      <c r="NCO104" s="40"/>
      <c r="NCP104" s="40"/>
      <c r="NCQ104" s="40"/>
      <c r="NCR104" s="40"/>
      <c r="NCS104" s="40"/>
      <c r="NCT104" s="40"/>
      <c r="NCU104" s="40"/>
      <c r="NCV104" s="40"/>
      <c r="NCW104" s="40"/>
      <c r="NCX104" s="40"/>
      <c r="NCY104" s="40"/>
      <c r="NCZ104" s="40"/>
      <c r="NDA104" s="40"/>
      <c r="NDB104" s="40"/>
      <c r="NDC104" s="40"/>
      <c r="NDD104" s="40"/>
      <c r="NDE104" s="40"/>
      <c r="NDF104" s="40"/>
      <c r="NDG104" s="40"/>
      <c r="NDH104" s="40"/>
      <c r="NDI104" s="40"/>
      <c r="NDJ104" s="40"/>
      <c r="NDK104" s="40"/>
      <c r="NDL104" s="40"/>
      <c r="NDM104" s="40"/>
      <c r="NDN104" s="40"/>
      <c r="NDO104" s="40"/>
      <c r="NDP104" s="40"/>
      <c r="NDQ104" s="40"/>
      <c r="NDR104" s="40"/>
      <c r="NDS104" s="40"/>
      <c r="NDT104" s="40"/>
      <c r="NDU104" s="40"/>
      <c r="NDV104" s="40"/>
      <c r="NDW104" s="40"/>
      <c r="NDX104" s="40"/>
      <c r="NDY104" s="40"/>
      <c r="NDZ104" s="40"/>
      <c r="NEA104" s="40"/>
      <c r="NEB104" s="40"/>
      <c r="NEC104" s="40"/>
      <c r="NED104" s="40"/>
      <c r="NEE104" s="40"/>
      <c r="NEF104" s="40"/>
      <c r="NEG104" s="40"/>
      <c r="NEH104" s="40"/>
      <c r="NEI104" s="40"/>
      <c r="NEJ104" s="40"/>
      <c r="NEK104" s="40"/>
      <c r="NEL104" s="40"/>
      <c r="NEM104" s="40"/>
      <c r="NEN104" s="40"/>
      <c r="NEO104" s="40"/>
      <c r="NEP104" s="40"/>
      <c r="NEQ104" s="40"/>
      <c r="NER104" s="40"/>
      <c r="NES104" s="40"/>
      <c r="NET104" s="40"/>
      <c r="NEU104" s="40"/>
      <c r="NEV104" s="40"/>
      <c r="NEW104" s="40"/>
      <c r="NEX104" s="40"/>
      <c r="NEY104" s="40"/>
      <c r="NEZ104" s="40"/>
      <c r="NFA104" s="40"/>
      <c r="NFB104" s="40"/>
      <c r="NFC104" s="40"/>
      <c r="NFD104" s="40"/>
      <c r="NFE104" s="40"/>
      <c r="NFF104" s="40"/>
      <c r="NFG104" s="40"/>
      <c r="NFH104" s="40"/>
      <c r="NFI104" s="40"/>
      <c r="NFJ104" s="40"/>
      <c r="NFK104" s="40"/>
      <c r="NFL104" s="40"/>
      <c r="NFM104" s="40"/>
      <c r="NFN104" s="40"/>
      <c r="NFO104" s="40"/>
      <c r="NFP104" s="40"/>
      <c r="NFQ104" s="40"/>
      <c r="NFR104" s="40"/>
      <c r="NFS104" s="40"/>
      <c r="NFT104" s="40"/>
      <c r="NFU104" s="40"/>
      <c r="NFV104" s="40"/>
      <c r="NFW104" s="40"/>
      <c r="NFX104" s="40"/>
      <c r="NFY104" s="40"/>
      <c r="NFZ104" s="40"/>
      <c r="NGA104" s="40"/>
      <c r="NGB104" s="40"/>
      <c r="NGC104" s="40"/>
      <c r="NGD104" s="40"/>
      <c r="NGE104" s="40"/>
      <c r="NGF104" s="40"/>
      <c r="NGG104" s="40"/>
      <c r="NGH104" s="40"/>
      <c r="NGI104" s="40"/>
      <c r="NGJ104" s="40"/>
      <c r="NGK104" s="40"/>
      <c r="NGL104" s="40"/>
      <c r="NGM104" s="40"/>
      <c r="NGN104" s="40"/>
      <c r="NGO104" s="40"/>
      <c r="NGP104" s="40"/>
      <c r="NGQ104" s="40"/>
      <c r="NGR104" s="40"/>
      <c r="NGS104" s="40"/>
      <c r="NGT104" s="40"/>
      <c r="NGU104" s="40"/>
      <c r="NGV104" s="40"/>
      <c r="NGW104" s="40"/>
      <c r="NGX104" s="40"/>
      <c r="NGY104" s="40"/>
      <c r="NGZ104" s="40"/>
      <c r="NHA104" s="40"/>
      <c r="NHB104" s="40"/>
      <c r="NHC104" s="40"/>
      <c r="NHD104" s="40"/>
      <c r="NHE104" s="40"/>
      <c r="NHF104" s="40"/>
      <c r="NHG104" s="40"/>
      <c r="NHH104" s="40"/>
      <c r="NHI104" s="40"/>
      <c r="NHJ104" s="40"/>
      <c r="NHK104" s="40"/>
      <c r="NHL104" s="40"/>
      <c r="NHM104" s="40"/>
      <c r="NHN104" s="40"/>
      <c r="NHO104" s="40"/>
      <c r="NHP104" s="40"/>
      <c r="NHQ104" s="40"/>
      <c r="NHR104" s="40"/>
      <c r="NHS104" s="40"/>
      <c r="NHT104" s="40"/>
      <c r="NHU104" s="40"/>
      <c r="NHV104" s="40"/>
      <c r="NHW104" s="40"/>
      <c r="NHX104" s="40"/>
      <c r="NHY104" s="40"/>
      <c r="NHZ104" s="40"/>
      <c r="NIA104" s="40"/>
      <c r="NIB104" s="40"/>
      <c r="NIC104" s="40"/>
      <c r="NID104" s="40"/>
      <c r="NIE104" s="40"/>
      <c r="NIF104" s="40"/>
      <c r="NIG104" s="40"/>
      <c r="NIH104" s="40"/>
      <c r="NII104" s="40"/>
      <c r="NIJ104" s="40"/>
      <c r="NIK104" s="40"/>
      <c r="NIL104" s="40"/>
      <c r="NIM104" s="40"/>
      <c r="NIN104" s="40"/>
      <c r="NIO104" s="40"/>
      <c r="NIP104" s="40"/>
      <c r="NIQ104" s="40"/>
      <c r="NIR104" s="40"/>
      <c r="NIS104" s="40"/>
      <c r="NIT104" s="40"/>
      <c r="NIU104" s="40"/>
      <c r="NIV104" s="40"/>
      <c r="NIW104" s="40"/>
      <c r="NIX104" s="40"/>
      <c r="NIY104" s="40"/>
      <c r="NIZ104" s="40"/>
      <c r="NJA104" s="40"/>
      <c r="NJB104" s="40"/>
      <c r="NJC104" s="40"/>
      <c r="NJD104" s="40"/>
      <c r="NJE104" s="40"/>
      <c r="NJF104" s="40"/>
      <c r="NJG104" s="40"/>
      <c r="NJH104" s="40"/>
      <c r="NJI104" s="40"/>
      <c r="NJJ104" s="40"/>
      <c r="NJK104" s="40"/>
      <c r="NJL104" s="40"/>
      <c r="NJM104" s="40"/>
      <c r="NJN104" s="40"/>
      <c r="NJO104" s="40"/>
      <c r="NJP104" s="40"/>
      <c r="NJQ104" s="40"/>
      <c r="NJR104" s="40"/>
      <c r="NJS104" s="40"/>
      <c r="NJT104" s="40"/>
      <c r="NJU104" s="40"/>
      <c r="NJV104" s="40"/>
      <c r="NJW104" s="40"/>
      <c r="NJX104" s="40"/>
      <c r="NJY104" s="40"/>
      <c r="NJZ104" s="40"/>
      <c r="NKA104" s="40"/>
      <c r="NKB104" s="40"/>
      <c r="NKC104" s="40"/>
      <c r="NKD104" s="40"/>
      <c r="NKE104" s="40"/>
      <c r="NKF104" s="40"/>
      <c r="NKG104" s="40"/>
      <c r="NKH104" s="40"/>
      <c r="NKI104" s="40"/>
      <c r="NKJ104" s="40"/>
      <c r="NKK104" s="40"/>
      <c r="NKL104" s="40"/>
      <c r="NKM104" s="40"/>
      <c r="NKN104" s="40"/>
      <c r="NKO104" s="40"/>
      <c r="NKP104" s="40"/>
      <c r="NKQ104" s="40"/>
      <c r="NKR104" s="40"/>
      <c r="NKS104" s="40"/>
      <c r="NKT104" s="40"/>
      <c r="NKU104" s="40"/>
      <c r="NKV104" s="40"/>
      <c r="NKW104" s="40"/>
      <c r="NKX104" s="40"/>
      <c r="NKY104" s="40"/>
      <c r="NKZ104" s="40"/>
      <c r="NLA104" s="40"/>
      <c r="NLB104" s="40"/>
      <c r="NLC104" s="40"/>
      <c r="NLD104" s="40"/>
      <c r="NLE104" s="40"/>
      <c r="NLF104" s="40"/>
      <c r="NLG104" s="40"/>
      <c r="NLH104" s="40"/>
      <c r="NLI104" s="40"/>
      <c r="NLJ104" s="40"/>
      <c r="NLK104" s="40"/>
      <c r="NLL104" s="40"/>
      <c r="NLM104" s="40"/>
      <c r="NLN104" s="40"/>
      <c r="NLO104" s="40"/>
      <c r="NLP104" s="40"/>
      <c r="NLQ104" s="40"/>
      <c r="NLR104" s="40"/>
      <c r="NLS104" s="40"/>
      <c r="NLT104" s="40"/>
      <c r="NLU104" s="40"/>
      <c r="NLV104" s="40"/>
      <c r="NLW104" s="40"/>
      <c r="NLX104" s="40"/>
      <c r="NLY104" s="40"/>
      <c r="NLZ104" s="40"/>
      <c r="NMA104" s="40"/>
      <c r="NMB104" s="40"/>
      <c r="NMC104" s="40"/>
      <c r="NMD104" s="40"/>
      <c r="NME104" s="40"/>
      <c r="NMF104" s="40"/>
      <c r="NMG104" s="40"/>
      <c r="NMH104" s="40"/>
      <c r="NMI104" s="40"/>
      <c r="NMJ104" s="40"/>
      <c r="NMK104" s="40"/>
      <c r="NML104" s="40"/>
      <c r="NMM104" s="40"/>
      <c r="NMN104" s="40"/>
      <c r="NMO104" s="40"/>
      <c r="NMP104" s="40"/>
      <c r="NMQ104" s="40"/>
      <c r="NMR104" s="40"/>
      <c r="NMS104" s="40"/>
      <c r="NMT104" s="40"/>
      <c r="NMU104" s="40"/>
      <c r="NMV104" s="40"/>
      <c r="NMW104" s="40"/>
      <c r="NMX104" s="40"/>
      <c r="NMY104" s="40"/>
      <c r="NMZ104" s="40"/>
      <c r="NNA104" s="40"/>
      <c r="NNB104" s="40"/>
      <c r="NNC104" s="40"/>
      <c r="NND104" s="40"/>
      <c r="NNE104" s="40"/>
      <c r="NNF104" s="40"/>
      <c r="NNG104" s="40"/>
      <c r="NNH104" s="40"/>
      <c r="NNI104" s="40"/>
      <c r="NNJ104" s="40"/>
      <c r="NNK104" s="40"/>
      <c r="NNL104" s="40"/>
      <c r="NNM104" s="40"/>
      <c r="NNN104" s="40"/>
      <c r="NNO104" s="40"/>
      <c r="NNP104" s="40"/>
      <c r="NNQ104" s="40"/>
      <c r="NNR104" s="40"/>
      <c r="NNS104" s="40"/>
      <c r="NNT104" s="40"/>
      <c r="NNU104" s="40"/>
      <c r="NNV104" s="40"/>
      <c r="NNW104" s="40"/>
      <c r="NNX104" s="40"/>
      <c r="NNY104" s="40"/>
      <c r="NNZ104" s="40"/>
      <c r="NOA104" s="40"/>
      <c r="NOB104" s="40"/>
      <c r="NOC104" s="40"/>
      <c r="NOD104" s="40"/>
      <c r="NOE104" s="40"/>
      <c r="NOF104" s="40"/>
      <c r="NOG104" s="40"/>
      <c r="NOH104" s="40"/>
      <c r="NOI104" s="40"/>
      <c r="NOJ104" s="40"/>
      <c r="NOK104" s="40"/>
      <c r="NOL104" s="40"/>
      <c r="NOM104" s="40"/>
      <c r="NON104" s="40"/>
      <c r="NOO104" s="40"/>
      <c r="NOP104" s="40"/>
      <c r="NOQ104" s="40"/>
      <c r="NOR104" s="40"/>
      <c r="NOS104" s="40"/>
      <c r="NOT104" s="40"/>
      <c r="NOU104" s="40"/>
      <c r="NOV104" s="40"/>
      <c r="NOW104" s="40"/>
      <c r="NOX104" s="40"/>
      <c r="NOY104" s="40"/>
      <c r="NOZ104" s="40"/>
      <c r="NPA104" s="40"/>
      <c r="NPB104" s="40"/>
      <c r="NPC104" s="40"/>
      <c r="NPD104" s="40"/>
      <c r="NPE104" s="40"/>
      <c r="NPF104" s="40"/>
      <c r="NPG104" s="40"/>
      <c r="NPH104" s="40"/>
      <c r="NPI104" s="40"/>
      <c r="NPJ104" s="40"/>
      <c r="NPK104" s="40"/>
      <c r="NPL104" s="40"/>
      <c r="NPM104" s="40"/>
      <c r="NPN104" s="40"/>
      <c r="NPO104" s="40"/>
      <c r="NPP104" s="40"/>
      <c r="NPQ104" s="40"/>
      <c r="NPR104" s="40"/>
      <c r="NPS104" s="40"/>
      <c r="NPT104" s="40"/>
      <c r="NPU104" s="40"/>
      <c r="NPV104" s="40"/>
      <c r="NPW104" s="40"/>
      <c r="NPX104" s="40"/>
      <c r="NPY104" s="40"/>
      <c r="NPZ104" s="40"/>
      <c r="NQA104" s="40"/>
      <c r="NQB104" s="40"/>
      <c r="NQC104" s="40"/>
      <c r="NQD104" s="40"/>
      <c r="NQE104" s="40"/>
      <c r="NQF104" s="40"/>
      <c r="NQG104" s="40"/>
      <c r="NQH104" s="40"/>
      <c r="NQI104" s="40"/>
      <c r="NQJ104" s="40"/>
      <c r="NQK104" s="40"/>
      <c r="NQL104" s="40"/>
      <c r="NQM104" s="40"/>
      <c r="NQN104" s="40"/>
      <c r="NQO104" s="40"/>
      <c r="NQP104" s="40"/>
      <c r="NQQ104" s="40"/>
      <c r="NQR104" s="40"/>
      <c r="NQS104" s="40"/>
      <c r="NQT104" s="40"/>
      <c r="NQU104" s="40"/>
      <c r="NQV104" s="40"/>
      <c r="NQW104" s="40"/>
      <c r="NQX104" s="40"/>
      <c r="NQY104" s="40"/>
      <c r="NQZ104" s="40"/>
      <c r="NRA104" s="40"/>
      <c r="NRB104" s="40"/>
      <c r="NRC104" s="40"/>
      <c r="NRD104" s="40"/>
      <c r="NRE104" s="40"/>
      <c r="NRF104" s="40"/>
      <c r="NRG104" s="40"/>
      <c r="NRH104" s="40"/>
      <c r="NRI104" s="40"/>
      <c r="NRJ104" s="40"/>
      <c r="NRK104" s="40"/>
      <c r="NRL104" s="40"/>
      <c r="NRM104" s="40"/>
      <c r="NRN104" s="40"/>
      <c r="NRO104" s="40"/>
      <c r="NRP104" s="40"/>
      <c r="NRQ104" s="40"/>
      <c r="NRR104" s="40"/>
      <c r="NRS104" s="40"/>
      <c r="NRT104" s="40"/>
      <c r="NRU104" s="40"/>
      <c r="NRV104" s="40"/>
      <c r="NRW104" s="40"/>
      <c r="NRX104" s="40"/>
      <c r="NRY104" s="40"/>
      <c r="NRZ104" s="40"/>
      <c r="NSA104" s="40"/>
      <c r="NSB104" s="40"/>
      <c r="NSC104" s="40"/>
      <c r="NSD104" s="40"/>
      <c r="NSE104" s="40"/>
      <c r="NSF104" s="40"/>
      <c r="NSG104" s="40"/>
      <c r="NSH104" s="40"/>
      <c r="NSI104" s="40"/>
      <c r="NSJ104" s="40"/>
      <c r="NSK104" s="40"/>
      <c r="NSL104" s="40"/>
      <c r="NSM104" s="40"/>
      <c r="NSN104" s="40"/>
      <c r="NSO104" s="40"/>
      <c r="NSP104" s="40"/>
      <c r="NSQ104" s="40"/>
      <c r="NSR104" s="40"/>
      <c r="NSS104" s="40"/>
      <c r="NST104" s="40"/>
      <c r="NSU104" s="40"/>
      <c r="NSV104" s="40"/>
      <c r="NSW104" s="40"/>
      <c r="NSX104" s="40"/>
      <c r="NSY104" s="40"/>
      <c r="NSZ104" s="40"/>
      <c r="NTA104" s="40"/>
      <c r="NTB104" s="40"/>
      <c r="NTC104" s="40"/>
      <c r="NTD104" s="40"/>
      <c r="NTE104" s="40"/>
      <c r="NTF104" s="40"/>
      <c r="NTG104" s="40"/>
      <c r="NTH104" s="40"/>
      <c r="NTI104" s="40"/>
      <c r="NTJ104" s="40"/>
      <c r="NTK104" s="40"/>
      <c r="NTL104" s="40"/>
      <c r="NTM104" s="40"/>
      <c r="NTN104" s="40"/>
      <c r="NTO104" s="40"/>
      <c r="NTP104" s="40"/>
      <c r="NTQ104" s="40"/>
      <c r="NTR104" s="40"/>
      <c r="NTS104" s="40"/>
      <c r="NTT104" s="40"/>
      <c r="NTU104" s="40"/>
      <c r="NTV104" s="40"/>
      <c r="NTW104" s="40"/>
      <c r="NTX104" s="40"/>
      <c r="NTY104" s="40"/>
      <c r="NTZ104" s="40"/>
      <c r="NUA104" s="40"/>
      <c r="NUB104" s="40"/>
      <c r="NUC104" s="40"/>
      <c r="NUD104" s="40"/>
      <c r="NUE104" s="40"/>
      <c r="NUF104" s="40"/>
      <c r="NUG104" s="40"/>
      <c r="NUH104" s="40"/>
      <c r="NUI104" s="40"/>
      <c r="NUJ104" s="40"/>
      <c r="NUK104" s="40"/>
      <c r="NUL104" s="40"/>
      <c r="NUM104" s="40"/>
      <c r="NUN104" s="40"/>
      <c r="NUO104" s="40"/>
      <c r="NUP104" s="40"/>
      <c r="NUQ104" s="40"/>
      <c r="NUR104" s="40"/>
      <c r="NUS104" s="40"/>
      <c r="NUT104" s="40"/>
      <c r="NUU104" s="40"/>
      <c r="NUV104" s="40"/>
      <c r="NUW104" s="40"/>
      <c r="NUX104" s="40"/>
      <c r="NUY104" s="40"/>
      <c r="NUZ104" s="40"/>
      <c r="NVA104" s="40"/>
      <c r="NVB104" s="40"/>
      <c r="NVC104" s="40"/>
      <c r="NVD104" s="40"/>
      <c r="NVE104" s="40"/>
      <c r="NVF104" s="40"/>
      <c r="NVG104" s="40"/>
      <c r="NVH104" s="40"/>
      <c r="NVI104" s="40"/>
      <c r="NVJ104" s="40"/>
      <c r="NVK104" s="40"/>
      <c r="NVL104" s="40"/>
      <c r="NVM104" s="40"/>
      <c r="NVN104" s="40"/>
      <c r="NVO104" s="40"/>
      <c r="NVP104" s="40"/>
      <c r="NVQ104" s="40"/>
      <c r="NVR104" s="40"/>
      <c r="NVS104" s="40"/>
      <c r="NVT104" s="40"/>
      <c r="NVU104" s="40"/>
      <c r="NVV104" s="40"/>
      <c r="NVW104" s="40"/>
      <c r="NVX104" s="40"/>
      <c r="NVY104" s="40"/>
      <c r="NVZ104" s="40"/>
      <c r="NWA104" s="40"/>
      <c r="NWB104" s="40"/>
      <c r="NWC104" s="40"/>
      <c r="NWD104" s="40"/>
      <c r="NWE104" s="40"/>
      <c r="NWF104" s="40"/>
      <c r="NWG104" s="40"/>
      <c r="NWH104" s="40"/>
      <c r="NWI104" s="40"/>
      <c r="NWJ104" s="40"/>
      <c r="NWK104" s="40"/>
      <c r="NWL104" s="40"/>
      <c r="NWM104" s="40"/>
      <c r="NWN104" s="40"/>
      <c r="NWO104" s="40"/>
      <c r="NWP104" s="40"/>
      <c r="NWQ104" s="40"/>
      <c r="NWR104" s="40"/>
      <c r="NWS104" s="40"/>
      <c r="NWT104" s="40"/>
      <c r="NWU104" s="40"/>
      <c r="NWV104" s="40"/>
      <c r="NWW104" s="40"/>
      <c r="NWX104" s="40"/>
      <c r="NWY104" s="40"/>
      <c r="NWZ104" s="40"/>
      <c r="NXA104" s="40"/>
      <c r="NXB104" s="40"/>
      <c r="NXC104" s="40"/>
      <c r="NXD104" s="40"/>
      <c r="NXE104" s="40"/>
      <c r="NXF104" s="40"/>
      <c r="NXG104" s="40"/>
      <c r="NXH104" s="40"/>
      <c r="NXI104" s="40"/>
      <c r="NXJ104" s="40"/>
      <c r="NXK104" s="40"/>
      <c r="NXL104" s="40"/>
      <c r="NXM104" s="40"/>
      <c r="NXN104" s="40"/>
      <c r="NXO104" s="40"/>
      <c r="NXP104" s="40"/>
      <c r="NXQ104" s="40"/>
      <c r="NXR104" s="40"/>
      <c r="NXS104" s="40"/>
      <c r="NXT104" s="40"/>
      <c r="NXU104" s="40"/>
      <c r="NXV104" s="40"/>
      <c r="NXW104" s="40"/>
      <c r="NXX104" s="40"/>
      <c r="NXY104" s="40"/>
      <c r="NXZ104" s="40"/>
      <c r="NYA104" s="40"/>
      <c r="NYB104" s="40"/>
      <c r="NYC104" s="40"/>
      <c r="NYD104" s="40"/>
      <c r="NYE104" s="40"/>
      <c r="NYF104" s="40"/>
      <c r="NYG104" s="40"/>
      <c r="NYH104" s="40"/>
      <c r="NYI104" s="40"/>
      <c r="NYJ104" s="40"/>
      <c r="NYK104" s="40"/>
      <c r="NYL104" s="40"/>
      <c r="NYM104" s="40"/>
      <c r="NYN104" s="40"/>
      <c r="NYO104" s="40"/>
      <c r="NYP104" s="40"/>
      <c r="NYQ104" s="40"/>
      <c r="NYR104" s="40"/>
      <c r="NYS104" s="40"/>
      <c r="NYT104" s="40"/>
      <c r="NYU104" s="40"/>
      <c r="NYV104" s="40"/>
      <c r="NYW104" s="40"/>
      <c r="NYX104" s="40"/>
      <c r="NYY104" s="40"/>
      <c r="NYZ104" s="40"/>
      <c r="NZA104" s="40"/>
      <c r="NZB104" s="40"/>
      <c r="NZC104" s="40"/>
      <c r="NZD104" s="40"/>
      <c r="NZE104" s="40"/>
      <c r="NZF104" s="40"/>
      <c r="NZG104" s="40"/>
      <c r="NZH104" s="40"/>
      <c r="NZI104" s="40"/>
      <c r="NZJ104" s="40"/>
      <c r="NZK104" s="40"/>
      <c r="NZL104" s="40"/>
      <c r="NZM104" s="40"/>
      <c r="NZN104" s="40"/>
      <c r="NZO104" s="40"/>
      <c r="NZP104" s="40"/>
      <c r="NZQ104" s="40"/>
      <c r="NZR104" s="40"/>
      <c r="NZS104" s="40"/>
      <c r="NZT104" s="40"/>
      <c r="NZU104" s="40"/>
      <c r="NZV104" s="40"/>
      <c r="NZW104" s="40"/>
      <c r="NZX104" s="40"/>
      <c r="NZY104" s="40"/>
      <c r="NZZ104" s="40"/>
      <c r="OAA104" s="40"/>
      <c r="OAB104" s="40"/>
      <c r="OAC104" s="40"/>
      <c r="OAD104" s="40"/>
      <c r="OAE104" s="40"/>
      <c r="OAF104" s="40"/>
      <c r="OAG104" s="40"/>
      <c r="OAH104" s="40"/>
      <c r="OAI104" s="40"/>
      <c r="OAJ104" s="40"/>
      <c r="OAK104" s="40"/>
      <c r="OAL104" s="40"/>
      <c r="OAM104" s="40"/>
      <c r="OAN104" s="40"/>
      <c r="OAO104" s="40"/>
      <c r="OAP104" s="40"/>
      <c r="OAQ104" s="40"/>
      <c r="OAR104" s="40"/>
      <c r="OAS104" s="40"/>
      <c r="OAT104" s="40"/>
      <c r="OAU104" s="40"/>
      <c r="OAV104" s="40"/>
      <c r="OAW104" s="40"/>
      <c r="OAX104" s="40"/>
      <c r="OAY104" s="40"/>
      <c r="OAZ104" s="40"/>
      <c r="OBA104" s="40"/>
      <c r="OBB104" s="40"/>
      <c r="OBC104" s="40"/>
      <c r="OBD104" s="40"/>
      <c r="OBE104" s="40"/>
      <c r="OBF104" s="40"/>
      <c r="OBG104" s="40"/>
      <c r="OBH104" s="40"/>
      <c r="OBI104" s="40"/>
      <c r="OBJ104" s="40"/>
      <c r="OBK104" s="40"/>
      <c r="OBL104" s="40"/>
      <c r="OBM104" s="40"/>
      <c r="OBN104" s="40"/>
      <c r="OBO104" s="40"/>
      <c r="OBP104" s="40"/>
      <c r="OBQ104" s="40"/>
      <c r="OBR104" s="40"/>
      <c r="OBS104" s="40"/>
      <c r="OBT104" s="40"/>
      <c r="OBU104" s="40"/>
      <c r="OBV104" s="40"/>
      <c r="OBW104" s="40"/>
      <c r="OBX104" s="40"/>
      <c r="OBY104" s="40"/>
      <c r="OBZ104" s="40"/>
      <c r="OCA104" s="40"/>
      <c r="OCB104" s="40"/>
      <c r="OCC104" s="40"/>
      <c r="OCD104" s="40"/>
      <c r="OCE104" s="40"/>
      <c r="OCF104" s="40"/>
      <c r="OCG104" s="40"/>
      <c r="OCH104" s="40"/>
      <c r="OCI104" s="40"/>
      <c r="OCJ104" s="40"/>
      <c r="OCK104" s="40"/>
      <c r="OCL104" s="40"/>
      <c r="OCM104" s="40"/>
      <c r="OCN104" s="40"/>
      <c r="OCO104" s="40"/>
      <c r="OCP104" s="40"/>
      <c r="OCQ104" s="40"/>
      <c r="OCR104" s="40"/>
      <c r="OCS104" s="40"/>
      <c r="OCT104" s="40"/>
      <c r="OCU104" s="40"/>
      <c r="OCV104" s="40"/>
      <c r="OCW104" s="40"/>
      <c r="OCX104" s="40"/>
      <c r="OCY104" s="40"/>
      <c r="OCZ104" s="40"/>
      <c r="ODA104" s="40"/>
      <c r="ODB104" s="40"/>
      <c r="ODC104" s="40"/>
      <c r="ODD104" s="40"/>
      <c r="ODE104" s="40"/>
      <c r="ODF104" s="40"/>
      <c r="ODG104" s="40"/>
      <c r="ODH104" s="40"/>
      <c r="ODI104" s="40"/>
      <c r="ODJ104" s="40"/>
      <c r="ODK104" s="40"/>
      <c r="ODL104" s="40"/>
      <c r="ODM104" s="40"/>
      <c r="ODN104" s="40"/>
      <c r="ODO104" s="40"/>
      <c r="ODP104" s="40"/>
      <c r="ODQ104" s="40"/>
      <c r="ODR104" s="40"/>
      <c r="ODS104" s="40"/>
      <c r="ODT104" s="40"/>
      <c r="ODU104" s="40"/>
      <c r="ODV104" s="40"/>
      <c r="ODW104" s="40"/>
      <c r="ODX104" s="40"/>
      <c r="ODY104" s="40"/>
      <c r="ODZ104" s="40"/>
      <c r="OEA104" s="40"/>
      <c r="OEB104" s="40"/>
      <c r="OEC104" s="40"/>
      <c r="OED104" s="40"/>
      <c r="OEE104" s="40"/>
      <c r="OEF104" s="40"/>
      <c r="OEG104" s="40"/>
      <c r="OEH104" s="40"/>
      <c r="OEI104" s="40"/>
      <c r="OEJ104" s="40"/>
      <c r="OEK104" s="40"/>
      <c r="OEL104" s="40"/>
      <c r="OEM104" s="40"/>
      <c r="OEN104" s="40"/>
      <c r="OEO104" s="40"/>
      <c r="OEP104" s="40"/>
      <c r="OEQ104" s="40"/>
      <c r="OER104" s="40"/>
      <c r="OES104" s="40"/>
      <c r="OET104" s="40"/>
      <c r="OEU104" s="40"/>
      <c r="OEV104" s="40"/>
      <c r="OEW104" s="40"/>
      <c r="OEX104" s="40"/>
      <c r="OEY104" s="40"/>
      <c r="OEZ104" s="40"/>
      <c r="OFA104" s="40"/>
      <c r="OFB104" s="40"/>
      <c r="OFC104" s="40"/>
      <c r="OFD104" s="40"/>
      <c r="OFE104" s="40"/>
      <c r="OFF104" s="40"/>
      <c r="OFG104" s="40"/>
      <c r="OFH104" s="40"/>
      <c r="OFI104" s="40"/>
      <c r="OFJ104" s="40"/>
      <c r="OFK104" s="40"/>
      <c r="OFL104" s="40"/>
      <c r="OFM104" s="40"/>
      <c r="OFN104" s="40"/>
      <c r="OFO104" s="40"/>
      <c r="OFP104" s="40"/>
      <c r="OFQ104" s="40"/>
      <c r="OFR104" s="40"/>
      <c r="OFS104" s="40"/>
      <c r="OFT104" s="40"/>
      <c r="OFU104" s="40"/>
      <c r="OFV104" s="40"/>
      <c r="OFW104" s="40"/>
      <c r="OFX104" s="40"/>
      <c r="OFY104" s="40"/>
      <c r="OFZ104" s="40"/>
      <c r="OGA104" s="40"/>
      <c r="OGB104" s="40"/>
      <c r="OGC104" s="40"/>
      <c r="OGD104" s="40"/>
      <c r="OGE104" s="40"/>
      <c r="OGF104" s="40"/>
      <c r="OGG104" s="40"/>
      <c r="OGH104" s="40"/>
      <c r="OGI104" s="40"/>
      <c r="OGJ104" s="40"/>
      <c r="OGK104" s="40"/>
      <c r="OGL104" s="40"/>
      <c r="OGM104" s="40"/>
      <c r="OGN104" s="40"/>
      <c r="OGO104" s="40"/>
      <c r="OGP104" s="40"/>
      <c r="OGQ104" s="40"/>
      <c r="OGR104" s="40"/>
      <c r="OGS104" s="40"/>
      <c r="OGT104" s="40"/>
      <c r="OGU104" s="40"/>
      <c r="OGV104" s="40"/>
      <c r="OGW104" s="40"/>
      <c r="OGX104" s="40"/>
      <c r="OGY104" s="40"/>
      <c r="OGZ104" s="40"/>
      <c r="OHA104" s="40"/>
      <c r="OHB104" s="40"/>
      <c r="OHC104" s="40"/>
      <c r="OHD104" s="40"/>
      <c r="OHE104" s="40"/>
      <c r="OHF104" s="40"/>
      <c r="OHG104" s="40"/>
      <c r="OHH104" s="40"/>
      <c r="OHI104" s="40"/>
      <c r="OHJ104" s="40"/>
      <c r="OHK104" s="40"/>
      <c r="OHL104" s="40"/>
      <c r="OHM104" s="40"/>
      <c r="OHN104" s="40"/>
      <c r="OHO104" s="40"/>
      <c r="OHP104" s="40"/>
      <c r="OHQ104" s="40"/>
      <c r="OHR104" s="40"/>
      <c r="OHS104" s="40"/>
      <c r="OHT104" s="40"/>
      <c r="OHU104" s="40"/>
      <c r="OHV104" s="40"/>
      <c r="OHW104" s="40"/>
      <c r="OHX104" s="40"/>
      <c r="OHY104" s="40"/>
      <c r="OHZ104" s="40"/>
      <c r="OIA104" s="40"/>
      <c r="OIB104" s="40"/>
      <c r="OIC104" s="40"/>
      <c r="OID104" s="40"/>
      <c r="OIE104" s="40"/>
      <c r="OIF104" s="40"/>
      <c r="OIG104" s="40"/>
      <c r="OIH104" s="40"/>
      <c r="OII104" s="40"/>
      <c r="OIJ104" s="40"/>
      <c r="OIK104" s="40"/>
      <c r="OIL104" s="40"/>
      <c r="OIM104" s="40"/>
      <c r="OIN104" s="40"/>
      <c r="OIO104" s="40"/>
      <c r="OIP104" s="40"/>
      <c r="OIQ104" s="40"/>
      <c r="OIR104" s="40"/>
      <c r="OIS104" s="40"/>
      <c r="OIT104" s="40"/>
      <c r="OIU104" s="40"/>
      <c r="OIV104" s="40"/>
      <c r="OIW104" s="40"/>
      <c r="OIX104" s="40"/>
      <c r="OIY104" s="40"/>
      <c r="OIZ104" s="40"/>
      <c r="OJA104" s="40"/>
      <c r="OJB104" s="40"/>
      <c r="OJC104" s="40"/>
      <c r="OJD104" s="40"/>
      <c r="OJE104" s="40"/>
      <c r="OJF104" s="40"/>
      <c r="OJG104" s="40"/>
      <c r="OJH104" s="40"/>
      <c r="OJI104" s="40"/>
      <c r="OJJ104" s="40"/>
      <c r="OJK104" s="40"/>
      <c r="OJL104" s="40"/>
      <c r="OJM104" s="40"/>
      <c r="OJN104" s="40"/>
      <c r="OJO104" s="40"/>
      <c r="OJP104" s="40"/>
      <c r="OJQ104" s="40"/>
      <c r="OJR104" s="40"/>
      <c r="OJS104" s="40"/>
      <c r="OJT104" s="40"/>
      <c r="OJU104" s="40"/>
      <c r="OJV104" s="40"/>
      <c r="OJW104" s="40"/>
      <c r="OJX104" s="40"/>
      <c r="OJY104" s="40"/>
      <c r="OJZ104" s="40"/>
      <c r="OKA104" s="40"/>
      <c r="OKB104" s="40"/>
      <c r="OKC104" s="40"/>
      <c r="OKD104" s="40"/>
      <c r="OKE104" s="40"/>
      <c r="OKF104" s="40"/>
      <c r="OKG104" s="40"/>
      <c r="OKH104" s="40"/>
      <c r="OKI104" s="40"/>
      <c r="OKJ104" s="40"/>
      <c r="OKK104" s="40"/>
      <c r="OKL104" s="40"/>
      <c r="OKM104" s="40"/>
      <c r="OKN104" s="40"/>
      <c r="OKO104" s="40"/>
      <c r="OKP104" s="40"/>
      <c r="OKQ104" s="40"/>
      <c r="OKR104" s="40"/>
      <c r="OKS104" s="40"/>
      <c r="OKT104" s="40"/>
      <c r="OKU104" s="40"/>
      <c r="OKV104" s="40"/>
      <c r="OKW104" s="40"/>
      <c r="OKX104" s="40"/>
      <c r="OKY104" s="40"/>
      <c r="OKZ104" s="40"/>
      <c r="OLA104" s="40"/>
      <c r="OLB104" s="40"/>
      <c r="OLC104" s="40"/>
      <c r="OLD104" s="40"/>
      <c r="OLE104" s="40"/>
      <c r="OLF104" s="40"/>
      <c r="OLG104" s="40"/>
      <c r="OLH104" s="40"/>
      <c r="OLI104" s="40"/>
      <c r="OLJ104" s="40"/>
      <c r="OLK104" s="40"/>
      <c r="OLL104" s="40"/>
      <c r="OLM104" s="40"/>
      <c r="OLN104" s="40"/>
      <c r="OLO104" s="40"/>
      <c r="OLP104" s="40"/>
      <c r="OLQ104" s="40"/>
      <c r="OLR104" s="40"/>
      <c r="OLS104" s="40"/>
      <c r="OLT104" s="40"/>
      <c r="OLU104" s="40"/>
      <c r="OLV104" s="40"/>
      <c r="OLW104" s="40"/>
      <c r="OLX104" s="40"/>
      <c r="OLY104" s="40"/>
      <c r="OLZ104" s="40"/>
      <c r="OMA104" s="40"/>
      <c r="OMB104" s="40"/>
      <c r="OMC104" s="40"/>
      <c r="OMD104" s="40"/>
      <c r="OME104" s="40"/>
      <c r="OMF104" s="40"/>
      <c r="OMG104" s="40"/>
      <c r="OMH104" s="40"/>
      <c r="OMI104" s="40"/>
      <c r="OMJ104" s="40"/>
      <c r="OMK104" s="40"/>
      <c r="OML104" s="40"/>
      <c r="OMM104" s="40"/>
      <c r="OMN104" s="40"/>
      <c r="OMO104" s="40"/>
      <c r="OMP104" s="40"/>
      <c r="OMQ104" s="40"/>
      <c r="OMR104" s="40"/>
      <c r="OMS104" s="40"/>
      <c r="OMT104" s="40"/>
      <c r="OMU104" s="40"/>
      <c r="OMV104" s="40"/>
      <c r="OMW104" s="40"/>
      <c r="OMX104" s="40"/>
      <c r="OMY104" s="40"/>
      <c r="OMZ104" s="40"/>
      <c r="ONA104" s="40"/>
      <c r="ONB104" s="40"/>
      <c r="ONC104" s="40"/>
      <c r="OND104" s="40"/>
      <c r="ONE104" s="40"/>
      <c r="ONF104" s="40"/>
      <c r="ONG104" s="40"/>
      <c r="ONH104" s="40"/>
      <c r="ONI104" s="40"/>
      <c r="ONJ104" s="40"/>
      <c r="ONK104" s="40"/>
      <c r="ONL104" s="40"/>
      <c r="ONM104" s="40"/>
      <c r="ONN104" s="40"/>
      <c r="ONO104" s="40"/>
      <c r="ONP104" s="40"/>
      <c r="ONQ104" s="40"/>
      <c r="ONR104" s="40"/>
      <c r="ONS104" s="40"/>
      <c r="ONT104" s="40"/>
      <c r="ONU104" s="40"/>
      <c r="ONV104" s="40"/>
      <c r="ONW104" s="40"/>
      <c r="ONX104" s="40"/>
      <c r="ONY104" s="40"/>
      <c r="ONZ104" s="40"/>
      <c r="OOA104" s="40"/>
      <c r="OOB104" s="40"/>
      <c r="OOC104" s="40"/>
      <c r="OOD104" s="40"/>
      <c r="OOE104" s="40"/>
      <c r="OOF104" s="40"/>
      <c r="OOG104" s="40"/>
      <c r="OOH104" s="40"/>
      <c r="OOI104" s="40"/>
      <c r="OOJ104" s="40"/>
      <c r="OOK104" s="40"/>
      <c r="OOL104" s="40"/>
      <c r="OOM104" s="40"/>
      <c r="OON104" s="40"/>
      <c r="OOO104" s="40"/>
      <c r="OOP104" s="40"/>
      <c r="OOQ104" s="40"/>
      <c r="OOR104" s="40"/>
      <c r="OOS104" s="40"/>
      <c r="OOT104" s="40"/>
      <c r="OOU104" s="40"/>
      <c r="OOV104" s="40"/>
      <c r="OOW104" s="40"/>
      <c r="OOX104" s="40"/>
      <c r="OOY104" s="40"/>
      <c r="OOZ104" s="40"/>
      <c r="OPA104" s="40"/>
      <c r="OPB104" s="40"/>
      <c r="OPC104" s="40"/>
      <c r="OPD104" s="40"/>
      <c r="OPE104" s="40"/>
      <c r="OPF104" s="40"/>
      <c r="OPG104" s="40"/>
      <c r="OPH104" s="40"/>
      <c r="OPI104" s="40"/>
      <c r="OPJ104" s="40"/>
      <c r="OPK104" s="40"/>
      <c r="OPL104" s="40"/>
      <c r="OPM104" s="40"/>
      <c r="OPN104" s="40"/>
      <c r="OPO104" s="40"/>
      <c r="OPP104" s="40"/>
      <c r="OPQ104" s="40"/>
      <c r="OPR104" s="40"/>
      <c r="OPS104" s="40"/>
      <c r="OPT104" s="40"/>
      <c r="OPU104" s="40"/>
      <c r="OPV104" s="40"/>
      <c r="OPW104" s="40"/>
      <c r="OPX104" s="40"/>
      <c r="OPY104" s="40"/>
      <c r="OPZ104" s="40"/>
      <c r="OQA104" s="40"/>
      <c r="OQB104" s="40"/>
      <c r="OQC104" s="40"/>
      <c r="OQD104" s="40"/>
      <c r="OQE104" s="40"/>
      <c r="OQF104" s="40"/>
      <c r="OQG104" s="40"/>
      <c r="OQH104" s="40"/>
      <c r="OQI104" s="40"/>
      <c r="OQJ104" s="40"/>
      <c r="OQK104" s="40"/>
      <c r="OQL104" s="40"/>
      <c r="OQM104" s="40"/>
      <c r="OQN104" s="40"/>
      <c r="OQO104" s="40"/>
      <c r="OQP104" s="40"/>
      <c r="OQQ104" s="40"/>
      <c r="OQR104" s="40"/>
      <c r="OQS104" s="40"/>
      <c r="OQT104" s="40"/>
      <c r="OQU104" s="40"/>
      <c r="OQV104" s="40"/>
      <c r="OQW104" s="40"/>
      <c r="OQX104" s="40"/>
      <c r="OQY104" s="40"/>
      <c r="OQZ104" s="40"/>
      <c r="ORA104" s="40"/>
      <c r="ORB104" s="40"/>
      <c r="ORC104" s="40"/>
      <c r="ORD104" s="40"/>
      <c r="ORE104" s="40"/>
      <c r="ORF104" s="40"/>
      <c r="ORG104" s="40"/>
      <c r="ORH104" s="40"/>
      <c r="ORI104" s="40"/>
      <c r="ORJ104" s="40"/>
      <c r="ORK104" s="40"/>
      <c r="ORL104" s="40"/>
      <c r="ORM104" s="40"/>
      <c r="ORN104" s="40"/>
      <c r="ORO104" s="40"/>
      <c r="ORP104" s="40"/>
      <c r="ORQ104" s="40"/>
      <c r="ORR104" s="40"/>
      <c r="ORS104" s="40"/>
      <c r="ORT104" s="40"/>
      <c r="ORU104" s="40"/>
      <c r="ORV104" s="40"/>
      <c r="ORW104" s="40"/>
      <c r="ORX104" s="40"/>
      <c r="ORY104" s="40"/>
      <c r="ORZ104" s="40"/>
      <c r="OSA104" s="40"/>
      <c r="OSB104" s="40"/>
      <c r="OSC104" s="40"/>
      <c r="OSD104" s="40"/>
      <c r="OSE104" s="40"/>
      <c r="OSF104" s="40"/>
      <c r="OSG104" s="40"/>
      <c r="OSH104" s="40"/>
      <c r="OSI104" s="40"/>
      <c r="OSJ104" s="40"/>
      <c r="OSK104" s="40"/>
      <c r="OSL104" s="40"/>
      <c r="OSM104" s="40"/>
      <c r="OSN104" s="40"/>
      <c r="OSO104" s="40"/>
      <c r="OSP104" s="40"/>
      <c r="OSQ104" s="40"/>
      <c r="OSR104" s="40"/>
      <c r="OSS104" s="40"/>
      <c r="OST104" s="40"/>
      <c r="OSU104" s="40"/>
      <c r="OSV104" s="40"/>
      <c r="OSW104" s="40"/>
      <c r="OSX104" s="40"/>
      <c r="OSY104" s="40"/>
      <c r="OSZ104" s="40"/>
      <c r="OTA104" s="40"/>
      <c r="OTB104" s="40"/>
      <c r="OTC104" s="40"/>
      <c r="OTD104" s="40"/>
      <c r="OTE104" s="40"/>
      <c r="OTF104" s="40"/>
      <c r="OTG104" s="40"/>
      <c r="OTH104" s="40"/>
      <c r="OTI104" s="40"/>
      <c r="OTJ104" s="40"/>
      <c r="OTK104" s="40"/>
      <c r="OTL104" s="40"/>
      <c r="OTM104" s="40"/>
      <c r="OTN104" s="40"/>
      <c r="OTO104" s="40"/>
      <c r="OTP104" s="40"/>
      <c r="OTQ104" s="40"/>
      <c r="OTR104" s="40"/>
      <c r="OTS104" s="40"/>
      <c r="OTT104" s="40"/>
      <c r="OTU104" s="40"/>
      <c r="OTV104" s="40"/>
      <c r="OTW104" s="40"/>
      <c r="OTX104" s="40"/>
      <c r="OTY104" s="40"/>
      <c r="OTZ104" s="40"/>
      <c r="OUA104" s="40"/>
      <c r="OUB104" s="40"/>
      <c r="OUC104" s="40"/>
      <c r="OUD104" s="40"/>
      <c r="OUE104" s="40"/>
      <c r="OUF104" s="40"/>
      <c r="OUG104" s="40"/>
      <c r="OUH104" s="40"/>
      <c r="OUI104" s="40"/>
      <c r="OUJ104" s="40"/>
      <c r="OUK104" s="40"/>
      <c r="OUL104" s="40"/>
      <c r="OUM104" s="40"/>
      <c r="OUN104" s="40"/>
      <c r="OUO104" s="40"/>
      <c r="OUP104" s="40"/>
      <c r="OUQ104" s="40"/>
      <c r="OUR104" s="40"/>
      <c r="OUS104" s="40"/>
      <c r="OUT104" s="40"/>
      <c r="OUU104" s="40"/>
      <c r="OUV104" s="40"/>
      <c r="OUW104" s="40"/>
      <c r="OUX104" s="40"/>
      <c r="OUY104" s="40"/>
      <c r="OUZ104" s="40"/>
      <c r="OVA104" s="40"/>
      <c r="OVB104" s="40"/>
      <c r="OVC104" s="40"/>
      <c r="OVD104" s="40"/>
      <c r="OVE104" s="40"/>
      <c r="OVF104" s="40"/>
      <c r="OVG104" s="40"/>
      <c r="OVH104" s="40"/>
      <c r="OVI104" s="40"/>
      <c r="OVJ104" s="40"/>
      <c r="OVK104" s="40"/>
      <c r="OVL104" s="40"/>
      <c r="OVM104" s="40"/>
      <c r="OVN104" s="40"/>
      <c r="OVO104" s="40"/>
      <c r="OVP104" s="40"/>
      <c r="OVQ104" s="40"/>
      <c r="OVR104" s="40"/>
      <c r="OVS104" s="40"/>
      <c r="OVT104" s="40"/>
      <c r="OVU104" s="40"/>
      <c r="OVV104" s="40"/>
      <c r="OVW104" s="40"/>
      <c r="OVX104" s="40"/>
      <c r="OVY104" s="40"/>
      <c r="OVZ104" s="40"/>
      <c r="OWA104" s="40"/>
      <c r="OWB104" s="40"/>
      <c r="OWC104" s="40"/>
      <c r="OWD104" s="40"/>
      <c r="OWE104" s="40"/>
      <c r="OWF104" s="40"/>
      <c r="OWG104" s="40"/>
      <c r="OWH104" s="40"/>
      <c r="OWI104" s="40"/>
      <c r="OWJ104" s="40"/>
      <c r="OWK104" s="40"/>
      <c r="OWL104" s="40"/>
      <c r="OWM104" s="40"/>
      <c r="OWN104" s="40"/>
      <c r="OWO104" s="40"/>
      <c r="OWP104" s="40"/>
      <c r="OWQ104" s="40"/>
      <c r="OWR104" s="40"/>
      <c r="OWS104" s="40"/>
      <c r="OWT104" s="40"/>
      <c r="OWU104" s="40"/>
      <c r="OWV104" s="40"/>
      <c r="OWW104" s="40"/>
      <c r="OWX104" s="40"/>
      <c r="OWY104" s="40"/>
      <c r="OWZ104" s="40"/>
      <c r="OXA104" s="40"/>
      <c r="OXB104" s="40"/>
      <c r="OXC104" s="40"/>
      <c r="OXD104" s="40"/>
      <c r="OXE104" s="40"/>
      <c r="OXF104" s="40"/>
      <c r="OXG104" s="40"/>
      <c r="OXH104" s="40"/>
      <c r="OXI104" s="40"/>
      <c r="OXJ104" s="40"/>
      <c r="OXK104" s="40"/>
      <c r="OXL104" s="40"/>
      <c r="OXM104" s="40"/>
      <c r="OXN104" s="40"/>
      <c r="OXO104" s="40"/>
      <c r="OXP104" s="40"/>
      <c r="OXQ104" s="40"/>
      <c r="OXR104" s="40"/>
      <c r="OXS104" s="40"/>
      <c r="OXT104" s="40"/>
      <c r="OXU104" s="40"/>
      <c r="OXV104" s="40"/>
      <c r="OXW104" s="40"/>
      <c r="OXX104" s="40"/>
      <c r="OXY104" s="40"/>
      <c r="OXZ104" s="40"/>
      <c r="OYA104" s="40"/>
      <c r="OYB104" s="40"/>
      <c r="OYC104" s="40"/>
      <c r="OYD104" s="40"/>
      <c r="OYE104" s="40"/>
      <c r="OYF104" s="40"/>
      <c r="OYG104" s="40"/>
      <c r="OYH104" s="40"/>
      <c r="OYI104" s="40"/>
      <c r="OYJ104" s="40"/>
      <c r="OYK104" s="40"/>
      <c r="OYL104" s="40"/>
      <c r="OYM104" s="40"/>
      <c r="OYN104" s="40"/>
      <c r="OYO104" s="40"/>
      <c r="OYP104" s="40"/>
      <c r="OYQ104" s="40"/>
      <c r="OYR104" s="40"/>
      <c r="OYS104" s="40"/>
      <c r="OYT104" s="40"/>
      <c r="OYU104" s="40"/>
      <c r="OYV104" s="40"/>
      <c r="OYW104" s="40"/>
      <c r="OYX104" s="40"/>
      <c r="OYY104" s="40"/>
      <c r="OYZ104" s="40"/>
      <c r="OZA104" s="40"/>
      <c r="OZB104" s="40"/>
      <c r="OZC104" s="40"/>
      <c r="OZD104" s="40"/>
      <c r="OZE104" s="40"/>
      <c r="OZF104" s="40"/>
      <c r="OZG104" s="40"/>
      <c r="OZH104" s="40"/>
      <c r="OZI104" s="40"/>
      <c r="OZJ104" s="40"/>
      <c r="OZK104" s="40"/>
      <c r="OZL104" s="40"/>
      <c r="OZM104" s="40"/>
      <c r="OZN104" s="40"/>
      <c r="OZO104" s="40"/>
      <c r="OZP104" s="40"/>
      <c r="OZQ104" s="40"/>
      <c r="OZR104" s="40"/>
      <c r="OZS104" s="40"/>
      <c r="OZT104" s="40"/>
      <c r="OZU104" s="40"/>
      <c r="OZV104" s="40"/>
      <c r="OZW104" s="40"/>
      <c r="OZX104" s="40"/>
      <c r="OZY104" s="40"/>
      <c r="OZZ104" s="40"/>
      <c r="PAA104" s="40"/>
      <c r="PAB104" s="40"/>
      <c r="PAC104" s="40"/>
      <c r="PAD104" s="40"/>
      <c r="PAE104" s="40"/>
      <c r="PAF104" s="40"/>
      <c r="PAG104" s="40"/>
      <c r="PAH104" s="40"/>
      <c r="PAI104" s="40"/>
      <c r="PAJ104" s="40"/>
      <c r="PAK104" s="40"/>
      <c r="PAL104" s="40"/>
      <c r="PAM104" s="40"/>
      <c r="PAN104" s="40"/>
      <c r="PAO104" s="40"/>
      <c r="PAP104" s="40"/>
      <c r="PAQ104" s="40"/>
      <c r="PAR104" s="40"/>
      <c r="PAS104" s="40"/>
      <c r="PAT104" s="40"/>
      <c r="PAU104" s="40"/>
      <c r="PAV104" s="40"/>
      <c r="PAW104" s="40"/>
      <c r="PAX104" s="40"/>
      <c r="PAY104" s="40"/>
      <c r="PAZ104" s="40"/>
      <c r="PBA104" s="40"/>
      <c r="PBB104" s="40"/>
      <c r="PBC104" s="40"/>
      <c r="PBD104" s="40"/>
      <c r="PBE104" s="40"/>
      <c r="PBF104" s="40"/>
      <c r="PBG104" s="40"/>
      <c r="PBH104" s="40"/>
      <c r="PBI104" s="40"/>
      <c r="PBJ104" s="40"/>
      <c r="PBK104" s="40"/>
      <c r="PBL104" s="40"/>
      <c r="PBM104" s="40"/>
      <c r="PBN104" s="40"/>
      <c r="PBO104" s="40"/>
      <c r="PBP104" s="40"/>
      <c r="PBQ104" s="40"/>
      <c r="PBR104" s="40"/>
      <c r="PBS104" s="40"/>
      <c r="PBT104" s="40"/>
      <c r="PBU104" s="40"/>
      <c r="PBV104" s="40"/>
      <c r="PBW104" s="40"/>
      <c r="PBX104" s="40"/>
      <c r="PBY104" s="40"/>
      <c r="PBZ104" s="40"/>
      <c r="PCA104" s="40"/>
      <c r="PCB104" s="40"/>
      <c r="PCC104" s="40"/>
      <c r="PCD104" s="40"/>
      <c r="PCE104" s="40"/>
      <c r="PCF104" s="40"/>
      <c r="PCG104" s="40"/>
      <c r="PCH104" s="40"/>
      <c r="PCI104" s="40"/>
      <c r="PCJ104" s="40"/>
      <c r="PCK104" s="40"/>
      <c r="PCL104" s="40"/>
      <c r="PCM104" s="40"/>
      <c r="PCN104" s="40"/>
      <c r="PCO104" s="40"/>
      <c r="PCP104" s="40"/>
      <c r="PCQ104" s="40"/>
      <c r="PCR104" s="40"/>
      <c r="PCS104" s="40"/>
      <c r="PCT104" s="40"/>
      <c r="PCU104" s="40"/>
      <c r="PCV104" s="40"/>
      <c r="PCW104" s="40"/>
      <c r="PCX104" s="40"/>
      <c r="PCY104" s="40"/>
      <c r="PCZ104" s="40"/>
      <c r="PDA104" s="40"/>
      <c r="PDB104" s="40"/>
      <c r="PDC104" s="40"/>
      <c r="PDD104" s="40"/>
      <c r="PDE104" s="40"/>
      <c r="PDF104" s="40"/>
      <c r="PDG104" s="40"/>
      <c r="PDH104" s="40"/>
      <c r="PDI104" s="40"/>
      <c r="PDJ104" s="40"/>
      <c r="PDK104" s="40"/>
      <c r="PDL104" s="40"/>
      <c r="PDM104" s="40"/>
      <c r="PDN104" s="40"/>
      <c r="PDO104" s="40"/>
      <c r="PDP104" s="40"/>
      <c r="PDQ104" s="40"/>
      <c r="PDR104" s="40"/>
      <c r="PDS104" s="40"/>
      <c r="PDT104" s="40"/>
      <c r="PDU104" s="40"/>
      <c r="PDV104" s="40"/>
      <c r="PDW104" s="40"/>
      <c r="PDX104" s="40"/>
      <c r="PDY104" s="40"/>
      <c r="PDZ104" s="40"/>
      <c r="PEA104" s="40"/>
      <c r="PEB104" s="40"/>
      <c r="PEC104" s="40"/>
      <c r="PED104" s="40"/>
      <c r="PEE104" s="40"/>
      <c r="PEF104" s="40"/>
      <c r="PEG104" s="40"/>
      <c r="PEH104" s="40"/>
      <c r="PEI104" s="40"/>
      <c r="PEJ104" s="40"/>
      <c r="PEK104" s="40"/>
      <c r="PEL104" s="40"/>
      <c r="PEM104" s="40"/>
      <c r="PEN104" s="40"/>
      <c r="PEO104" s="40"/>
      <c r="PEP104" s="40"/>
      <c r="PEQ104" s="40"/>
      <c r="PER104" s="40"/>
      <c r="PES104" s="40"/>
      <c r="PET104" s="40"/>
      <c r="PEU104" s="40"/>
      <c r="PEV104" s="40"/>
      <c r="PEW104" s="40"/>
      <c r="PEX104" s="40"/>
      <c r="PEY104" s="40"/>
      <c r="PEZ104" s="40"/>
      <c r="PFA104" s="40"/>
      <c r="PFB104" s="40"/>
      <c r="PFC104" s="40"/>
      <c r="PFD104" s="40"/>
      <c r="PFE104" s="40"/>
      <c r="PFF104" s="40"/>
      <c r="PFG104" s="40"/>
      <c r="PFH104" s="40"/>
      <c r="PFI104" s="40"/>
      <c r="PFJ104" s="40"/>
      <c r="PFK104" s="40"/>
      <c r="PFL104" s="40"/>
      <c r="PFM104" s="40"/>
      <c r="PFN104" s="40"/>
      <c r="PFO104" s="40"/>
      <c r="PFP104" s="40"/>
      <c r="PFQ104" s="40"/>
      <c r="PFR104" s="40"/>
      <c r="PFS104" s="40"/>
      <c r="PFT104" s="40"/>
      <c r="PFU104" s="40"/>
      <c r="PFV104" s="40"/>
      <c r="PFW104" s="40"/>
      <c r="PFX104" s="40"/>
      <c r="PFY104" s="40"/>
      <c r="PFZ104" s="40"/>
      <c r="PGA104" s="40"/>
      <c r="PGB104" s="40"/>
      <c r="PGC104" s="40"/>
      <c r="PGD104" s="40"/>
      <c r="PGE104" s="40"/>
      <c r="PGF104" s="40"/>
      <c r="PGG104" s="40"/>
      <c r="PGH104" s="40"/>
      <c r="PGI104" s="40"/>
      <c r="PGJ104" s="40"/>
      <c r="PGK104" s="40"/>
      <c r="PGL104" s="40"/>
      <c r="PGM104" s="40"/>
      <c r="PGN104" s="40"/>
      <c r="PGO104" s="40"/>
      <c r="PGP104" s="40"/>
      <c r="PGQ104" s="40"/>
      <c r="PGR104" s="40"/>
      <c r="PGS104" s="40"/>
      <c r="PGT104" s="40"/>
      <c r="PGU104" s="40"/>
      <c r="PGV104" s="40"/>
      <c r="PGW104" s="40"/>
      <c r="PGX104" s="40"/>
      <c r="PGY104" s="40"/>
      <c r="PGZ104" s="40"/>
      <c r="PHA104" s="40"/>
      <c r="PHB104" s="40"/>
      <c r="PHC104" s="40"/>
      <c r="PHD104" s="40"/>
      <c r="PHE104" s="40"/>
      <c r="PHF104" s="40"/>
      <c r="PHG104" s="40"/>
      <c r="PHH104" s="40"/>
      <c r="PHI104" s="40"/>
      <c r="PHJ104" s="40"/>
      <c r="PHK104" s="40"/>
      <c r="PHL104" s="40"/>
      <c r="PHM104" s="40"/>
      <c r="PHN104" s="40"/>
      <c r="PHO104" s="40"/>
      <c r="PHP104" s="40"/>
      <c r="PHQ104" s="40"/>
      <c r="PHR104" s="40"/>
      <c r="PHS104" s="40"/>
      <c r="PHT104" s="40"/>
      <c r="PHU104" s="40"/>
      <c r="PHV104" s="40"/>
      <c r="PHW104" s="40"/>
      <c r="PHX104" s="40"/>
      <c r="PHY104" s="40"/>
      <c r="PHZ104" s="40"/>
      <c r="PIA104" s="40"/>
      <c r="PIB104" s="40"/>
      <c r="PIC104" s="40"/>
      <c r="PID104" s="40"/>
      <c r="PIE104" s="40"/>
      <c r="PIF104" s="40"/>
      <c r="PIG104" s="40"/>
      <c r="PIH104" s="40"/>
      <c r="PII104" s="40"/>
      <c r="PIJ104" s="40"/>
      <c r="PIK104" s="40"/>
      <c r="PIL104" s="40"/>
      <c r="PIM104" s="40"/>
      <c r="PIN104" s="40"/>
      <c r="PIO104" s="40"/>
      <c r="PIP104" s="40"/>
      <c r="PIQ104" s="40"/>
      <c r="PIR104" s="40"/>
      <c r="PIS104" s="40"/>
      <c r="PIT104" s="40"/>
      <c r="PIU104" s="40"/>
      <c r="PIV104" s="40"/>
      <c r="PIW104" s="40"/>
      <c r="PIX104" s="40"/>
      <c r="PIY104" s="40"/>
      <c r="PIZ104" s="40"/>
      <c r="PJA104" s="40"/>
      <c r="PJB104" s="40"/>
      <c r="PJC104" s="40"/>
      <c r="PJD104" s="40"/>
      <c r="PJE104" s="40"/>
      <c r="PJF104" s="40"/>
      <c r="PJG104" s="40"/>
      <c r="PJH104" s="40"/>
      <c r="PJI104" s="40"/>
      <c r="PJJ104" s="40"/>
      <c r="PJK104" s="40"/>
      <c r="PJL104" s="40"/>
      <c r="PJM104" s="40"/>
      <c r="PJN104" s="40"/>
      <c r="PJO104" s="40"/>
      <c r="PJP104" s="40"/>
      <c r="PJQ104" s="40"/>
      <c r="PJR104" s="40"/>
      <c r="PJS104" s="40"/>
      <c r="PJT104" s="40"/>
      <c r="PJU104" s="40"/>
      <c r="PJV104" s="40"/>
      <c r="PJW104" s="40"/>
      <c r="PJX104" s="40"/>
      <c r="PJY104" s="40"/>
      <c r="PJZ104" s="40"/>
      <c r="PKA104" s="40"/>
      <c r="PKB104" s="40"/>
      <c r="PKC104" s="40"/>
      <c r="PKD104" s="40"/>
      <c r="PKE104" s="40"/>
      <c r="PKF104" s="40"/>
      <c r="PKG104" s="40"/>
      <c r="PKH104" s="40"/>
      <c r="PKI104" s="40"/>
      <c r="PKJ104" s="40"/>
      <c r="PKK104" s="40"/>
      <c r="PKL104" s="40"/>
      <c r="PKM104" s="40"/>
      <c r="PKN104" s="40"/>
      <c r="PKO104" s="40"/>
      <c r="PKP104" s="40"/>
      <c r="PKQ104" s="40"/>
      <c r="PKR104" s="40"/>
      <c r="PKS104" s="40"/>
      <c r="PKT104" s="40"/>
      <c r="PKU104" s="40"/>
      <c r="PKV104" s="40"/>
      <c r="PKW104" s="40"/>
      <c r="PKX104" s="40"/>
      <c r="PKY104" s="40"/>
      <c r="PKZ104" s="40"/>
      <c r="PLA104" s="40"/>
      <c r="PLB104" s="40"/>
      <c r="PLC104" s="40"/>
      <c r="PLD104" s="40"/>
      <c r="PLE104" s="40"/>
      <c r="PLF104" s="40"/>
      <c r="PLG104" s="40"/>
      <c r="PLH104" s="40"/>
      <c r="PLI104" s="40"/>
      <c r="PLJ104" s="40"/>
      <c r="PLK104" s="40"/>
      <c r="PLL104" s="40"/>
      <c r="PLM104" s="40"/>
      <c r="PLN104" s="40"/>
      <c r="PLO104" s="40"/>
      <c r="PLP104" s="40"/>
      <c r="PLQ104" s="40"/>
      <c r="PLR104" s="40"/>
      <c r="PLS104" s="40"/>
      <c r="PLT104" s="40"/>
      <c r="PLU104" s="40"/>
      <c r="PLV104" s="40"/>
      <c r="PLW104" s="40"/>
      <c r="PLX104" s="40"/>
      <c r="PLY104" s="40"/>
      <c r="PLZ104" s="40"/>
      <c r="PMA104" s="40"/>
      <c r="PMB104" s="40"/>
      <c r="PMC104" s="40"/>
      <c r="PMD104" s="40"/>
      <c r="PME104" s="40"/>
      <c r="PMF104" s="40"/>
      <c r="PMG104" s="40"/>
      <c r="PMH104" s="40"/>
      <c r="PMI104" s="40"/>
      <c r="PMJ104" s="40"/>
      <c r="PMK104" s="40"/>
      <c r="PML104" s="40"/>
      <c r="PMM104" s="40"/>
      <c r="PMN104" s="40"/>
      <c r="PMO104" s="40"/>
      <c r="PMP104" s="40"/>
      <c r="PMQ104" s="40"/>
      <c r="PMR104" s="40"/>
      <c r="PMS104" s="40"/>
      <c r="PMT104" s="40"/>
      <c r="PMU104" s="40"/>
      <c r="PMV104" s="40"/>
      <c r="PMW104" s="40"/>
      <c r="PMX104" s="40"/>
      <c r="PMY104" s="40"/>
      <c r="PMZ104" s="40"/>
      <c r="PNA104" s="40"/>
      <c r="PNB104" s="40"/>
      <c r="PNC104" s="40"/>
      <c r="PND104" s="40"/>
      <c r="PNE104" s="40"/>
      <c r="PNF104" s="40"/>
      <c r="PNG104" s="40"/>
      <c r="PNH104" s="40"/>
      <c r="PNI104" s="40"/>
      <c r="PNJ104" s="40"/>
      <c r="PNK104" s="40"/>
      <c r="PNL104" s="40"/>
      <c r="PNM104" s="40"/>
      <c r="PNN104" s="40"/>
      <c r="PNO104" s="40"/>
      <c r="PNP104" s="40"/>
      <c r="PNQ104" s="40"/>
      <c r="PNR104" s="40"/>
      <c r="PNS104" s="40"/>
      <c r="PNT104" s="40"/>
      <c r="PNU104" s="40"/>
      <c r="PNV104" s="40"/>
      <c r="PNW104" s="40"/>
      <c r="PNX104" s="40"/>
      <c r="PNY104" s="40"/>
      <c r="PNZ104" s="40"/>
      <c r="POA104" s="40"/>
      <c r="POB104" s="40"/>
      <c r="POC104" s="40"/>
      <c r="POD104" s="40"/>
      <c r="POE104" s="40"/>
      <c r="POF104" s="40"/>
      <c r="POG104" s="40"/>
      <c r="POH104" s="40"/>
      <c r="POI104" s="40"/>
      <c r="POJ104" s="40"/>
      <c r="POK104" s="40"/>
      <c r="POL104" s="40"/>
      <c r="POM104" s="40"/>
      <c r="PON104" s="40"/>
      <c r="POO104" s="40"/>
      <c r="POP104" s="40"/>
      <c r="POQ104" s="40"/>
      <c r="POR104" s="40"/>
      <c r="POS104" s="40"/>
      <c r="POT104" s="40"/>
      <c r="POU104" s="40"/>
      <c r="POV104" s="40"/>
      <c r="POW104" s="40"/>
      <c r="POX104" s="40"/>
      <c r="POY104" s="40"/>
      <c r="POZ104" s="40"/>
      <c r="PPA104" s="40"/>
      <c r="PPB104" s="40"/>
      <c r="PPC104" s="40"/>
      <c r="PPD104" s="40"/>
      <c r="PPE104" s="40"/>
      <c r="PPF104" s="40"/>
      <c r="PPG104" s="40"/>
      <c r="PPH104" s="40"/>
      <c r="PPI104" s="40"/>
      <c r="PPJ104" s="40"/>
      <c r="PPK104" s="40"/>
      <c r="PPL104" s="40"/>
      <c r="PPM104" s="40"/>
      <c r="PPN104" s="40"/>
      <c r="PPO104" s="40"/>
      <c r="PPP104" s="40"/>
      <c r="PPQ104" s="40"/>
      <c r="PPR104" s="40"/>
      <c r="PPS104" s="40"/>
      <c r="PPT104" s="40"/>
      <c r="PPU104" s="40"/>
      <c r="PPV104" s="40"/>
      <c r="PPW104" s="40"/>
      <c r="PPX104" s="40"/>
      <c r="PPY104" s="40"/>
      <c r="PPZ104" s="40"/>
      <c r="PQA104" s="40"/>
      <c r="PQB104" s="40"/>
      <c r="PQC104" s="40"/>
      <c r="PQD104" s="40"/>
      <c r="PQE104" s="40"/>
      <c r="PQF104" s="40"/>
      <c r="PQG104" s="40"/>
      <c r="PQH104" s="40"/>
      <c r="PQI104" s="40"/>
      <c r="PQJ104" s="40"/>
      <c r="PQK104" s="40"/>
      <c r="PQL104" s="40"/>
      <c r="PQM104" s="40"/>
      <c r="PQN104" s="40"/>
      <c r="PQO104" s="40"/>
      <c r="PQP104" s="40"/>
      <c r="PQQ104" s="40"/>
      <c r="PQR104" s="40"/>
      <c r="PQS104" s="40"/>
      <c r="PQT104" s="40"/>
      <c r="PQU104" s="40"/>
      <c r="PQV104" s="40"/>
      <c r="PQW104" s="40"/>
      <c r="PQX104" s="40"/>
      <c r="PQY104" s="40"/>
      <c r="PQZ104" s="40"/>
      <c r="PRA104" s="40"/>
      <c r="PRB104" s="40"/>
      <c r="PRC104" s="40"/>
      <c r="PRD104" s="40"/>
      <c r="PRE104" s="40"/>
      <c r="PRF104" s="40"/>
      <c r="PRG104" s="40"/>
      <c r="PRH104" s="40"/>
      <c r="PRI104" s="40"/>
      <c r="PRJ104" s="40"/>
      <c r="PRK104" s="40"/>
      <c r="PRL104" s="40"/>
      <c r="PRM104" s="40"/>
      <c r="PRN104" s="40"/>
      <c r="PRO104" s="40"/>
      <c r="PRP104" s="40"/>
      <c r="PRQ104" s="40"/>
      <c r="PRR104" s="40"/>
      <c r="PRS104" s="40"/>
      <c r="PRT104" s="40"/>
      <c r="PRU104" s="40"/>
      <c r="PRV104" s="40"/>
      <c r="PRW104" s="40"/>
      <c r="PRX104" s="40"/>
      <c r="PRY104" s="40"/>
      <c r="PRZ104" s="40"/>
      <c r="PSA104" s="40"/>
      <c r="PSB104" s="40"/>
      <c r="PSC104" s="40"/>
      <c r="PSD104" s="40"/>
      <c r="PSE104" s="40"/>
      <c r="PSF104" s="40"/>
      <c r="PSG104" s="40"/>
      <c r="PSH104" s="40"/>
      <c r="PSI104" s="40"/>
      <c r="PSJ104" s="40"/>
      <c r="PSK104" s="40"/>
      <c r="PSL104" s="40"/>
      <c r="PSM104" s="40"/>
      <c r="PSN104" s="40"/>
      <c r="PSO104" s="40"/>
      <c r="PSP104" s="40"/>
      <c r="PSQ104" s="40"/>
      <c r="PSR104" s="40"/>
      <c r="PSS104" s="40"/>
      <c r="PST104" s="40"/>
      <c r="PSU104" s="40"/>
      <c r="PSV104" s="40"/>
      <c r="PSW104" s="40"/>
      <c r="PSX104" s="40"/>
      <c r="PSY104" s="40"/>
      <c r="PSZ104" s="40"/>
      <c r="PTA104" s="40"/>
      <c r="PTB104" s="40"/>
      <c r="PTC104" s="40"/>
      <c r="PTD104" s="40"/>
      <c r="PTE104" s="40"/>
      <c r="PTF104" s="40"/>
      <c r="PTG104" s="40"/>
      <c r="PTH104" s="40"/>
      <c r="PTI104" s="40"/>
      <c r="PTJ104" s="40"/>
      <c r="PTK104" s="40"/>
      <c r="PTL104" s="40"/>
      <c r="PTM104" s="40"/>
      <c r="PTN104" s="40"/>
      <c r="PTO104" s="40"/>
      <c r="PTP104" s="40"/>
      <c r="PTQ104" s="40"/>
      <c r="PTR104" s="40"/>
      <c r="PTS104" s="40"/>
      <c r="PTT104" s="40"/>
      <c r="PTU104" s="40"/>
      <c r="PTV104" s="40"/>
      <c r="PTW104" s="40"/>
      <c r="PTX104" s="40"/>
      <c r="PTY104" s="40"/>
      <c r="PTZ104" s="40"/>
      <c r="PUA104" s="40"/>
      <c r="PUB104" s="40"/>
      <c r="PUC104" s="40"/>
      <c r="PUD104" s="40"/>
      <c r="PUE104" s="40"/>
      <c r="PUF104" s="40"/>
      <c r="PUG104" s="40"/>
      <c r="PUH104" s="40"/>
      <c r="PUI104" s="40"/>
      <c r="PUJ104" s="40"/>
      <c r="PUK104" s="40"/>
      <c r="PUL104" s="40"/>
      <c r="PUM104" s="40"/>
      <c r="PUN104" s="40"/>
      <c r="PUO104" s="40"/>
      <c r="PUP104" s="40"/>
      <c r="PUQ104" s="40"/>
      <c r="PUR104" s="40"/>
      <c r="PUS104" s="40"/>
      <c r="PUT104" s="40"/>
      <c r="PUU104" s="40"/>
      <c r="PUV104" s="40"/>
      <c r="PUW104" s="40"/>
      <c r="PUX104" s="40"/>
      <c r="PUY104" s="40"/>
      <c r="PUZ104" s="40"/>
      <c r="PVA104" s="40"/>
      <c r="PVB104" s="40"/>
      <c r="PVC104" s="40"/>
      <c r="PVD104" s="40"/>
      <c r="PVE104" s="40"/>
      <c r="PVF104" s="40"/>
      <c r="PVG104" s="40"/>
      <c r="PVH104" s="40"/>
      <c r="PVI104" s="40"/>
      <c r="PVJ104" s="40"/>
      <c r="PVK104" s="40"/>
      <c r="PVL104" s="40"/>
      <c r="PVM104" s="40"/>
      <c r="PVN104" s="40"/>
      <c r="PVO104" s="40"/>
      <c r="PVP104" s="40"/>
      <c r="PVQ104" s="40"/>
      <c r="PVR104" s="40"/>
      <c r="PVS104" s="40"/>
      <c r="PVT104" s="40"/>
      <c r="PVU104" s="40"/>
      <c r="PVV104" s="40"/>
      <c r="PVW104" s="40"/>
      <c r="PVX104" s="40"/>
      <c r="PVY104" s="40"/>
      <c r="PVZ104" s="40"/>
      <c r="PWA104" s="40"/>
      <c r="PWB104" s="40"/>
      <c r="PWC104" s="40"/>
      <c r="PWD104" s="40"/>
      <c r="PWE104" s="40"/>
      <c r="PWF104" s="40"/>
      <c r="PWG104" s="40"/>
      <c r="PWH104" s="40"/>
      <c r="PWI104" s="40"/>
      <c r="PWJ104" s="40"/>
      <c r="PWK104" s="40"/>
      <c r="PWL104" s="40"/>
      <c r="PWM104" s="40"/>
      <c r="PWN104" s="40"/>
      <c r="PWO104" s="40"/>
      <c r="PWP104" s="40"/>
      <c r="PWQ104" s="40"/>
      <c r="PWR104" s="40"/>
      <c r="PWS104" s="40"/>
      <c r="PWT104" s="40"/>
      <c r="PWU104" s="40"/>
      <c r="PWV104" s="40"/>
      <c r="PWW104" s="40"/>
      <c r="PWX104" s="40"/>
      <c r="PWY104" s="40"/>
      <c r="PWZ104" s="40"/>
      <c r="PXA104" s="40"/>
      <c r="PXB104" s="40"/>
      <c r="PXC104" s="40"/>
      <c r="PXD104" s="40"/>
      <c r="PXE104" s="40"/>
      <c r="PXF104" s="40"/>
      <c r="PXG104" s="40"/>
      <c r="PXH104" s="40"/>
      <c r="PXI104" s="40"/>
      <c r="PXJ104" s="40"/>
      <c r="PXK104" s="40"/>
      <c r="PXL104" s="40"/>
      <c r="PXM104" s="40"/>
      <c r="PXN104" s="40"/>
      <c r="PXO104" s="40"/>
      <c r="PXP104" s="40"/>
      <c r="PXQ104" s="40"/>
      <c r="PXR104" s="40"/>
      <c r="PXS104" s="40"/>
      <c r="PXT104" s="40"/>
      <c r="PXU104" s="40"/>
      <c r="PXV104" s="40"/>
      <c r="PXW104" s="40"/>
      <c r="PXX104" s="40"/>
      <c r="PXY104" s="40"/>
      <c r="PXZ104" s="40"/>
      <c r="PYA104" s="40"/>
      <c r="PYB104" s="40"/>
      <c r="PYC104" s="40"/>
      <c r="PYD104" s="40"/>
      <c r="PYE104" s="40"/>
      <c r="PYF104" s="40"/>
      <c r="PYG104" s="40"/>
      <c r="PYH104" s="40"/>
      <c r="PYI104" s="40"/>
      <c r="PYJ104" s="40"/>
      <c r="PYK104" s="40"/>
      <c r="PYL104" s="40"/>
      <c r="PYM104" s="40"/>
      <c r="PYN104" s="40"/>
      <c r="PYO104" s="40"/>
      <c r="PYP104" s="40"/>
      <c r="PYQ104" s="40"/>
      <c r="PYR104" s="40"/>
      <c r="PYS104" s="40"/>
      <c r="PYT104" s="40"/>
      <c r="PYU104" s="40"/>
      <c r="PYV104" s="40"/>
      <c r="PYW104" s="40"/>
      <c r="PYX104" s="40"/>
      <c r="PYY104" s="40"/>
      <c r="PYZ104" s="40"/>
      <c r="PZA104" s="40"/>
      <c r="PZB104" s="40"/>
      <c r="PZC104" s="40"/>
      <c r="PZD104" s="40"/>
      <c r="PZE104" s="40"/>
      <c r="PZF104" s="40"/>
      <c r="PZG104" s="40"/>
      <c r="PZH104" s="40"/>
      <c r="PZI104" s="40"/>
      <c r="PZJ104" s="40"/>
      <c r="PZK104" s="40"/>
      <c r="PZL104" s="40"/>
      <c r="PZM104" s="40"/>
      <c r="PZN104" s="40"/>
      <c r="PZO104" s="40"/>
      <c r="PZP104" s="40"/>
      <c r="PZQ104" s="40"/>
      <c r="PZR104" s="40"/>
      <c r="PZS104" s="40"/>
      <c r="PZT104" s="40"/>
      <c r="PZU104" s="40"/>
      <c r="PZV104" s="40"/>
      <c r="PZW104" s="40"/>
      <c r="PZX104" s="40"/>
      <c r="PZY104" s="40"/>
      <c r="PZZ104" s="40"/>
      <c r="QAA104" s="40"/>
      <c r="QAB104" s="40"/>
      <c r="QAC104" s="40"/>
      <c r="QAD104" s="40"/>
      <c r="QAE104" s="40"/>
      <c r="QAF104" s="40"/>
      <c r="QAG104" s="40"/>
      <c r="QAH104" s="40"/>
      <c r="QAI104" s="40"/>
      <c r="QAJ104" s="40"/>
      <c r="QAK104" s="40"/>
      <c r="QAL104" s="40"/>
      <c r="QAM104" s="40"/>
      <c r="QAN104" s="40"/>
      <c r="QAO104" s="40"/>
      <c r="QAP104" s="40"/>
      <c r="QAQ104" s="40"/>
      <c r="QAR104" s="40"/>
      <c r="QAS104" s="40"/>
      <c r="QAT104" s="40"/>
      <c r="QAU104" s="40"/>
      <c r="QAV104" s="40"/>
      <c r="QAW104" s="40"/>
      <c r="QAX104" s="40"/>
      <c r="QAY104" s="40"/>
      <c r="QAZ104" s="40"/>
      <c r="QBA104" s="40"/>
      <c r="QBB104" s="40"/>
      <c r="QBC104" s="40"/>
      <c r="QBD104" s="40"/>
      <c r="QBE104" s="40"/>
      <c r="QBF104" s="40"/>
      <c r="QBG104" s="40"/>
      <c r="QBH104" s="40"/>
      <c r="QBI104" s="40"/>
      <c r="QBJ104" s="40"/>
      <c r="QBK104" s="40"/>
      <c r="QBL104" s="40"/>
      <c r="QBM104" s="40"/>
      <c r="QBN104" s="40"/>
      <c r="QBO104" s="40"/>
      <c r="QBP104" s="40"/>
      <c r="QBQ104" s="40"/>
      <c r="QBR104" s="40"/>
      <c r="QBS104" s="40"/>
      <c r="QBT104" s="40"/>
      <c r="QBU104" s="40"/>
      <c r="QBV104" s="40"/>
      <c r="QBW104" s="40"/>
      <c r="QBX104" s="40"/>
      <c r="QBY104" s="40"/>
      <c r="QBZ104" s="40"/>
      <c r="QCA104" s="40"/>
      <c r="QCB104" s="40"/>
      <c r="QCC104" s="40"/>
      <c r="QCD104" s="40"/>
      <c r="QCE104" s="40"/>
      <c r="QCF104" s="40"/>
      <c r="QCG104" s="40"/>
      <c r="QCH104" s="40"/>
      <c r="QCI104" s="40"/>
      <c r="QCJ104" s="40"/>
      <c r="QCK104" s="40"/>
      <c r="QCL104" s="40"/>
      <c r="QCM104" s="40"/>
      <c r="QCN104" s="40"/>
      <c r="QCO104" s="40"/>
      <c r="QCP104" s="40"/>
      <c r="QCQ104" s="40"/>
      <c r="QCR104" s="40"/>
      <c r="QCS104" s="40"/>
      <c r="QCT104" s="40"/>
      <c r="QCU104" s="40"/>
      <c r="QCV104" s="40"/>
      <c r="QCW104" s="40"/>
      <c r="QCX104" s="40"/>
      <c r="QCY104" s="40"/>
      <c r="QCZ104" s="40"/>
      <c r="QDA104" s="40"/>
      <c r="QDB104" s="40"/>
      <c r="QDC104" s="40"/>
      <c r="QDD104" s="40"/>
      <c r="QDE104" s="40"/>
      <c r="QDF104" s="40"/>
      <c r="QDG104" s="40"/>
      <c r="QDH104" s="40"/>
      <c r="QDI104" s="40"/>
      <c r="QDJ104" s="40"/>
      <c r="QDK104" s="40"/>
      <c r="QDL104" s="40"/>
      <c r="QDM104" s="40"/>
      <c r="QDN104" s="40"/>
      <c r="QDO104" s="40"/>
      <c r="QDP104" s="40"/>
      <c r="QDQ104" s="40"/>
      <c r="QDR104" s="40"/>
      <c r="QDS104" s="40"/>
      <c r="QDT104" s="40"/>
      <c r="QDU104" s="40"/>
      <c r="QDV104" s="40"/>
      <c r="QDW104" s="40"/>
      <c r="QDX104" s="40"/>
      <c r="QDY104" s="40"/>
      <c r="QDZ104" s="40"/>
      <c r="QEA104" s="40"/>
      <c r="QEB104" s="40"/>
      <c r="QEC104" s="40"/>
      <c r="QED104" s="40"/>
      <c r="QEE104" s="40"/>
      <c r="QEF104" s="40"/>
      <c r="QEG104" s="40"/>
      <c r="QEH104" s="40"/>
      <c r="QEI104" s="40"/>
      <c r="QEJ104" s="40"/>
      <c r="QEK104" s="40"/>
      <c r="QEL104" s="40"/>
      <c r="QEM104" s="40"/>
      <c r="QEN104" s="40"/>
      <c r="QEO104" s="40"/>
      <c r="QEP104" s="40"/>
      <c r="QEQ104" s="40"/>
      <c r="QER104" s="40"/>
      <c r="QES104" s="40"/>
      <c r="QET104" s="40"/>
      <c r="QEU104" s="40"/>
      <c r="QEV104" s="40"/>
      <c r="QEW104" s="40"/>
      <c r="QEX104" s="40"/>
      <c r="QEY104" s="40"/>
      <c r="QEZ104" s="40"/>
      <c r="QFA104" s="40"/>
      <c r="QFB104" s="40"/>
      <c r="QFC104" s="40"/>
      <c r="QFD104" s="40"/>
      <c r="QFE104" s="40"/>
      <c r="QFF104" s="40"/>
      <c r="QFG104" s="40"/>
      <c r="QFH104" s="40"/>
      <c r="QFI104" s="40"/>
      <c r="QFJ104" s="40"/>
      <c r="QFK104" s="40"/>
      <c r="QFL104" s="40"/>
      <c r="QFM104" s="40"/>
      <c r="QFN104" s="40"/>
      <c r="QFO104" s="40"/>
      <c r="QFP104" s="40"/>
      <c r="QFQ104" s="40"/>
      <c r="QFR104" s="40"/>
      <c r="QFS104" s="40"/>
      <c r="QFT104" s="40"/>
      <c r="QFU104" s="40"/>
      <c r="QFV104" s="40"/>
      <c r="QFW104" s="40"/>
      <c r="QFX104" s="40"/>
      <c r="QFY104" s="40"/>
      <c r="QFZ104" s="40"/>
      <c r="QGA104" s="40"/>
      <c r="QGB104" s="40"/>
      <c r="QGC104" s="40"/>
      <c r="QGD104" s="40"/>
      <c r="QGE104" s="40"/>
      <c r="QGF104" s="40"/>
      <c r="QGG104" s="40"/>
      <c r="QGH104" s="40"/>
      <c r="QGI104" s="40"/>
      <c r="QGJ104" s="40"/>
      <c r="QGK104" s="40"/>
      <c r="QGL104" s="40"/>
      <c r="QGM104" s="40"/>
      <c r="QGN104" s="40"/>
      <c r="QGO104" s="40"/>
      <c r="QGP104" s="40"/>
      <c r="QGQ104" s="40"/>
      <c r="QGR104" s="40"/>
      <c r="QGS104" s="40"/>
      <c r="QGT104" s="40"/>
      <c r="QGU104" s="40"/>
      <c r="QGV104" s="40"/>
      <c r="QGW104" s="40"/>
      <c r="QGX104" s="40"/>
      <c r="QGY104" s="40"/>
      <c r="QGZ104" s="40"/>
      <c r="QHA104" s="40"/>
      <c r="QHB104" s="40"/>
      <c r="QHC104" s="40"/>
      <c r="QHD104" s="40"/>
      <c r="QHE104" s="40"/>
      <c r="QHF104" s="40"/>
      <c r="QHG104" s="40"/>
      <c r="QHH104" s="40"/>
      <c r="QHI104" s="40"/>
      <c r="QHJ104" s="40"/>
      <c r="QHK104" s="40"/>
      <c r="QHL104" s="40"/>
      <c r="QHM104" s="40"/>
      <c r="QHN104" s="40"/>
      <c r="QHO104" s="40"/>
      <c r="QHP104" s="40"/>
      <c r="QHQ104" s="40"/>
      <c r="QHR104" s="40"/>
      <c r="QHS104" s="40"/>
      <c r="QHT104" s="40"/>
      <c r="QHU104" s="40"/>
      <c r="QHV104" s="40"/>
      <c r="QHW104" s="40"/>
      <c r="QHX104" s="40"/>
      <c r="QHY104" s="40"/>
      <c r="QHZ104" s="40"/>
      <c r="QIA104" s="40"/>
      <c r="QIB104" s="40"/>
      <c r="QIC104" s="40"/>
      <c r="QID104" s="40"/>
      <c r="QIE104" s="40"/>
      <c r="QIF104" s="40"/>
      <c r="QIG104" s="40"/>
      <c r="QIH104" s="40"/>
      <c r="QII104" s="40"/>
      <c r="QIJ104" s="40"/>
      <c r="QIK104" s="40"/>
      <c r="QIL104" s="40"/>
      <c r="QIM104" s="40"/>
      <c r="QIN104" s="40"/>
      <c r="QIO104" s="40"/>
      <c r="QIP104" s="40"/>
      <c r="QIQ104" s="40"/>
      <c r="QIR104" s="40"/>
      <c r="QIS104" s="40"/>
      <c r="QIT104" s="40"/>
      <c r="QIU104" s="40"/>
      <c r="QIV104" s="40"/>
      <c r="QIW104" s="40"/>
      <c r="QIX104" s="40"/>
      <c r="QIY104" s="40"/>
      <c r="QIZ104" s="40"/>
      <c r="QJA104" s="40"/>
      <c r="QJB104" s="40"/>
      <c r="QJC104" s="40"/>
      <c r="QJD104" s="40"/>
      <c r="QJE104" s="40"/>
      <c r="QJF104" s="40"/>
      <c r="QJG104" s="40"/>
      <c r="QJH104" s="40"/>
      <c r="QJI104" s="40"/>
      <c r="QJJ104" s="40"/>
      <c r="QJK104" s="40"/>
      <c r="QJL104" s="40"/>
      <c r="QJM104" s="40"/>
      <c r="QJN104" s="40"/>
      <c r="QJO104" s="40"/>
      <c r="QJP104" s="40"/>
      <c r="QJQ104" s="40"/>
      <c r="QJR104" s="40"/>
      <c r="QJS104" s="40"/>
      <c r="QJT104" s="40"/>
      <c r="QJU104" s="40"/>
      <c r="QJV104" s="40"/>
      <c r="QJW104" s="40"/>
      <c r="QJX104" s="40"/>
      <c r="QJY104" s="40"/>
      <c r="QJZ104" s="40"/>
      <c r="QKA104" s="40"/>
      <c r="QKB104" s="40"/>
      <c r="QKC104" s="40"/>
      <c r="QKD104" s="40"/>
      <c r="QKE104" s="40"/>
      <c r="QKF104" s="40"/>
      <c r="QKG104" s="40"/>
      <c r="QKH104" s="40"/>
      <c r="QKI104" s="40"/>
      <c r="QKJ104" s="40"/>
      <c r="QKK104" s="40"/>
      <c r="QKL104" s="40"/>
      <c r="QKM104" s="40"/>
      <c r="QKN104" s="40"/>
      <c r="QKO104" s="40"/>
      <c r="QKP104" s="40"/>
      <c r="QKQ104" s="40"/>
      <c r="QKR104" s="40"/>
      <c r="QKS104" s="40"/>
      <c r="QKT104" s="40"/>
      <c r="QKU104" s="40"/>
      <c r="QKV104" s="40"/>
      <c r="QKW104" s="40"/>
      <c r="QKX104" s="40"/>
      <c r="QKY104" s="40"/>
      <c r="QKZ104" s="40"/>
      <c r="QLA104" s="40"/>
      <c r="QLB104" s="40"/>
      <c r="QLC104" s="40"/>
      <c r="QLD104" s="40"/>
      <c r="QLE104" s="40"/>
      <c r="QLF104" s="40"/>
      <c r="QLG104" s="40"/>
      <c r="QLH104" s="40"/>
      <c r="QLI104" s="40"/>
      <c r="QLJ104" s="40"/>
      <c r="QLK104" s="40"/>
      <c r="QLL104" s="40"/>
      <c r="QLM104" s="40"/>
      <c r="QLN104" s="40"/>
      <c r="QLO104" s="40"/>
      <c r="QLP104" s="40"/>
      <c r="QLQ104" s="40"/>
      <c r="QLR104" s="40"/>
      <c r="QLS104" s="40"/>
      <c r="QLT104" s="40"/>
      <c r="QLU104" s="40"/>
      <c r="QLV104" s="40"/>
      <c r="QLW104" s="40"/>
      <c r="QLX104" s="40"/>
      <c r="QLY104" s="40"/>
      <c r="QLZ104" s="40"/>
      <c r="QMA104" s="40"/>
      <c r="QMB104" s="40"/>
      <c r="QMC104" s="40"/>
      <c r="QMD104" s="40"/>
      <c r="QME104" s="40"/>
      <c r="QMF104" s="40"/>
      <c r="QMG104" s="40"/>
      <c r="QMH104" s="40"/>
      <c r="QMI104" s="40"/>
      <c r="QMJ104" s="40"/>
      <c r="QMK104" s="40"/>
      <c r="QML104" s="40"/>
      <c r="QMM104" s="40"/>
      <c r="QMN104" s="40"/>
      <c r="QMO104" s="40"/>
      <c r="QMP104" s="40"/>
      <c r="QMQ104" s="40"/>
      <c r="QMR104" s="40"/>
      <c r="QMS104" s="40"/>
      <c r="QMT104" s="40"/>
      <c r="QMU104" s="40"/>
      <c r="QMV104" s="40"/>
      <c r="QMW104" s="40"/>
      <c r="QMX104" s="40"/>
      <c r="QMY104" s="40"/>
      <c r="QMZ104" s="40"/>
      <c r="QNA104" s="40"/>
      <c r="QNB104" s="40"/>
      <c r="QNC104" s="40"/>
      <c r="QND104" s="40"/>
      <c r="QNE104" s="40"/>
      <c r="QNF104" s="40"/>
      <c r="QNG104" s="40"/>
      <c r="QNH104" s="40"/>
      <c r="QNI104" s="40"/>
      <c r="QNJ104" s="40"/>
      <c r="QNK104" s="40"/>
      <c r="QNL104" s="40"/>
      <c r="QNM104" s="40"/>
      <c r="QNN104" s="40"/>
      <c r="QNO104" s="40"/>
      <c r="QNP104" s="40"/>
      <c r="QNQ104" s="40"/>
      <c r="QNR104" s="40"/>
      <c r="QNS104" s="40"/>
      <c r="QNT104" s="40"/>
      <c r="QNU104" s="40"/>
      <c r="QNV104" s="40"/>
      <c r="QNW104" s="40"/>
      <c r="QNX104" s="40"/>
      <c r="QNY104" s="40"/>
      <c r="QNZ104" s="40"/>
      <c r="QOA104" s="40"/>
      <c r="QOB104" s="40"/>
      <c r="QOC104" s="40"/>
      <c r="QOD104" s="40"/>
      <c r="QOE104" s="40"/>
      <c r="QOF104" s="40"/>
      <c r="QOG104" s="40"/>
      <c r="QOH104" s="40"/>
      <c r="QOI104" s="40"/>
      <c r="QOJ104" s="40"/>
      <c r="QOK104" s="40"/>
      <c r="QOL104" s="40"/>
      <c r="QOM104" s="40"/>
      <c r="QON104" s="40"/>
      <c r="QOO104" s="40"/>
      <c r="QOP104" s="40"/>
      <c r="QOQ104" s="40"/>
      <c r="QOR104" s="40"/>
      <c r="QOS104" s="40"/>
      <c r="QOT104" s="40"/>
      <c r="QOU104" s="40"/>
      <c r="QOV104" s="40"/>
      <c r="QOW104" s="40"/>
      <c r="QOX104" s="40"/>
      <c r="QOY104" s="40"/>
      <c r="QOZ104" s="40"/>
      <c r="QPA104" s="40"/>
      <c r="QPB104" s="40"/>
      <c r="QPC104" s="40"/>
      <c r="QPD104" s="40"/>
      <c r="QPE104" s="40"/>
      <c r="QPF104" s="40"/>
      <c r="QPG104" s="40"/>
      <c r="QPH104" s="40"/>
      <c r="QPI104" s="40"/>
      <c r="QPJ104" s="40"/>
      <c r="QPK104" s="40"/>
      <c r="QPL104" s="40"/>
      <c r="QPM104" s="40"/>
      <c r="QPN104" s="40"/>
      <c r="QPO104" s="40"/>
      <c r="QPP104" s="40"/>
      <c r="QPQ104" s="40"/>
      <c r="QPR104" s="40"/>
      <c r="QPS104" s="40"/>
      <c r="QPT104" s="40"/>
      <c r="QPU104" s="40"/>
      <c r="QPV104" s="40"/>
      <c r="QPW104" s="40"/>
      <c r="QPX104" s="40"/>
      <c r="QPY104" s="40"/>
      <c r="QPZ104" s="40"/>
      <c r="QQA104" s="40"/>
      <c r="QQB104" s="40"/>
      <c r="QQC104" s="40"/>
      <c r="QQD104" s="40"/>
      <c r="QQE104" s="40"/>
      <c r="QQF104" s="40"/>
      <c r="QQG104" s="40"/>
      <c r="QQH104" s="40"/>
      <c r="QQI104" s="40"/>
      <c r="QQJ104" s="40"/>
      <c r="QQK104" s="40"/>
      <c r="QQL104" s="40"/>
      <c r="QQM104" s="40"/>
      <c r="QQN104" s="40"/>
      <c r="QQO104" s="40"/>
      <c r="QQP104" s="40"/>
      <c r="QQQ104" s="40"/>
      <c r="QQR104" s="40"/>
      <c r="QQS104" s="40"/>
      <c r="QQT104" s="40"/>
      <c r="QQU104" s="40"/>
      <c r="QQV104" s="40"/>
      <c r="QQW104" s="40"/>
      <c r="QQX104" s="40"/>
      <c r="QQY104" s="40"/>
      <c r="QQZ104" s="40"/>
      <c r="QRA104" s="40"/>
      <c r="QRB104" s="40"/>
      <c r="QRC104" s="40"/>
      <c r="QRD104" s="40"/>
      <c r="QRE104" s="40"/>
      <c r="QRF104" s="40"/>
      <c r="QRG104" s="40"/>
      <c r="QRH104" s="40"/>
      <c r="QRI104" s="40"/>
      <c r="QRJ104" s="40"/>
      <c r="QRK104" s="40"/>
      <c r="QRL104" s="40"/>
      <c r="QRM104" s="40"/>
      <c r="QRN104" s="40"/>
      <c r="QRO104" s="40"/>
      <c r="QRP104" s="40"/>
      <c r="QRQ104" s="40"/>
      <c r="QRR104" s="40"/>
      <c r="QRS104" s="40"/>
      <c r="QRT104" s="40"/>
      <c r="QRU104" s="40"/>
      <c r="QRV104" s="40"/>
      <c r="QRW104" s="40"/>
      <c r="QRX104" s="40"/>
      <c r="QRY104" s="40"/>
      <c r="QRZ104" s="40"/>
      <c r="QSA104" s="40"/>
      <c r="QSB104" s="40"/>
      <c r="QSC104" s="40"/>
      <c r="QSD104" s="40"/>
      <c r="QSE104" s="40"/>
      <c r="QSF104" s="40"/>
      <c r="QSG104" s="40"/>
      <c r="QSH104" s="40"/>
      <c r="QSI104" s="40"/>
      <c r="QSJ104" s="40"/>
      <c r="QSK104" s="40"/>
      <c r="QSL104" s="40"/>
      <c r="QSM104" s="40"/>
      <c r="QSN104" s="40"/>
      <c r="QSO104" s="40"/>
      <c r="QSP104" s="40"/>
      <c r="QSQ104" s="40"/>
      <c r="QSR104" s="40"/>
      <c r="QSS104" s="40"/>
      <c r="QST104" s="40"/>
      <c r="QSU104" s="40"/>
      <c r="QSV104" s="40"/>
      <c r="QSW104" s="40"/>
      <c r="QSX104" s="40"/>
      <c r="QSY104" s="40"/>
      <c r="QSZ104" s="40"/>
      <c r="QTA104" s="40"/>
      <c r="QTB104" s="40"/>
      <c r="QTC104" s="40"/>
      <c r="QTD104" s="40"/>
      <c r="QTE104" s="40"/>
      <c r="QTF104" s="40"/>
      <c r="QTG104" s="40"/>
      <c r="QTH104" s="40"/>
      <c r="QTI104" s="40"/>
      <c r="QTJ104" s="40"/>
      <c r="QTK104" s="40"/>
      <c r="QTL104" s="40"/>
      <c r="QTM104" s="40"/>
      <c r="QTN104" s="40"/>
      <c r="QTO104" s="40"/>
      <c r="QTP104" s="40"/>
      <c r="QTQ104" s="40"/>
      <c r="QTR104" s="40"/>
      <c r="QTS104" s="40"/>
      <c r="QTT104" s="40"/>
      <c r="QTU104" s="40"/>
      <c r="QTV104" s="40"/>
      <c r="QTW104" s="40"/>
      <c r="QTX104" s="40"/>
      <c r="QTY104" s="40"/>
      <c r="QTZ104" s="40"/>
      <c r="QUA104" s="40"/>
      <c r="QUB104" s="40"/>
      <c r="QUC104" s="40"/>
      <c r="QUD104" s="40"/>
      <c r="QUE104" s="40"/>
      <c r="QUF104" s="40"/>
      <c r="QUG104" s="40"/>
      <c r="QUH104" s="40"/>
      <c r="QUI104" s="40"/>
      <c r="QUJ104" s="40"/>
      <c r="QUK104" s="40"/>
      <c r="QUL104" s="40"/>
      <c r="QUM104" s="40"/>
      <c r="QUN104" s="40"/>
      <c r="QUO104" s="40"/>
      <c r="QUP104" s="40"/>
      <c r="QUQ104" s="40"/>
      <c r="QUR104" s="40"/>
      <c r="QUS104" s="40"/>
      <c r="QUT104" s="40"/>
      <c r="QUU104" s="40"/>
      <c r="QUV104" s="40"/>
      <c r="QUW104" s="40"/>
      <c r="QUX104" s="40"/>
      <c r="QUY104" s="40"/>
      <c r="QUZ104" s="40"/>
      <c r="QVA104" s="40"/>
      <c r="QVB104" s="40"/>
      <c r="QVC104" s="40"/>
      <c r="QVD104" s="40"/>
      <c r="QVE104" s="40"/>
      <c r="QVF104" s="40"/>
      <c r="QVG104" s="40"/>
      <c r="QVH104" s="40"/>
      <c r="QVI104" s="40"/>
      <c r="QVJ104" s="40"/>
      <c r="QVK104" s="40"/>
      <c r="QVL104" s="40"/>
      <c r="QVM104" s="40"/>
      <c r="QVN104" s="40"/>
      <c r="QVO104" s="40"/>
      <c r="QVP104" s="40"/>
      <c r="QVQ104" s="40"/>
      <c r="QVR104" s="40"/>
      <c r="QVS104" s="40"/>
      <c r="QVT104" s="40"/>
      <c r="QVU104" s="40"/>
      <c r="QVV104" s="40"/>
      <c r="QVW104" s="40"/>
      <c r="QVX104" s="40"/>
      <c r="QVY104" s="40"/>
      <c r="QVZ104" s="40"/>
      <c r="QWA104" s="40"/>
      <c r="QWB104" s="40"/>
      <c r="QWC104" s="40"/>
      <c r="QWD104" s="40"/>
      <c r="QWE104" s="40"/>
      <c r="QWF104" s="40"/>
      <c r="QWG104" s="40"/>
      <c r="QWH104" s="40"/>
      <c r="QWI104" s="40"/>
      <c r="QWJ104" s="40"/>
      <c r="QWK104" s="40"/>
      <c r="QWL104" s="40"/>
      <c r="QWM104" s="40"/>
      <c r="QWN104" s="40"/>
      <c r="QWO104" s="40"/>
      <c r="QWP104" s="40"/>
      <c r="QWQ104" s="40"/>
      <c r="QWR104" s="40"/>
      <c r="QWS104" s="40"/>
      <c r="QWT104" s="40"/>
      <c r="QWU104" s="40"/>
      <c r="QWV104" s="40"/>
      <c r="QWW104" s="40"/>
      <c r="QWX104" s="40"/>
      <c r="QWY104" s="40"/>
      <c r="QWZ104" s="40"/>
      <c r="QXA104" s="40"/>
      <c r="QXB104" s="40"/>
      <c r="QXC104" s="40"/>
      <c r="QXD104" s="40"/>
      <c r="QXE104" s="40"/>
      <c r="QXF104" s="40"/>
      <c r="QXG104" s="40"/>
      <c r="QXH104" s="40"/>
      <c r="QXI104" s="40"/>
      <c r="QXJ104" s="40"/>
      <c r="QXK104" s="40"/>
      <c r="QXL104" s="40"/>
      <c r="QXM104" s="40"/>
      <c r="QXN104" s="40"/>
      <c r="QXO104" s="40"/>
      <c r="QXP104" s="40"/>
      <c r="QXQ104" s="40"/>
      <c r="QXR104" s="40"/>
      <c r="QXS104" s="40"/>
      <c r="QXT104" s="40"/>
      <c r="QXU104" s="40"/>
      <c r="QXV104" s="40"/>
      <c r="QXW104" s="40"/>
      <c r="QXX104" s="40"/>
      <c r="QXY104" s="40"/>
      <c r="QXZ104" s="40"/>
      <c r="QYA104" s="40"/>
      <c r="QYB104" s="40"/>
      <c r="QYC104" s="40"/>
      <c r="QYD104" s="40"/>
      <c r="QYE104" s="40"/>
      <c r="QYF104" s="40"/>
      <c r="QYG104" s="40"/>
      <c r="QYH104" s="40"/>
      <c r="QYI104" s="40"/>
      <c r="QYJ104" s="40"/>
      <c r="QYK104" s="40"/>
      <c r="QYL104" s="40"/>
      <c r="QYM104" s="40"/>
      <c r="QYN104" s="40"/>
      <c r="QYO104" s="40"/>
      <c r="QYP104" s="40"/>
      <c r="QYQ104" s="40"/>
      <c r="QYR104" s="40"/>
      <c r="QYS104" s="40"/>
      <c r="QYT104" s="40"/>
      <c r="QYU104" s="40"/>
      <c r="QYV104" s="40"/>
      <c r="QYW104" s="40"/>
      <c r="QYX104" s="40"/>
      <c r="QYY104" s="40"/>
      <c r="QYZ104" s="40"/>
      <c r="QZA104" s="40"/>
      <c r="QZB104" s="40"/>
      <c r="QZC104" s="40"/>
      <c r="QZD104" s="40"/>
      <c r="QZE104" s="40"/>
      <c r="QZF104" s="40"/>
      <c r="QZG104" s="40"/>
      <c r="QZH104" s="40"/>
      <c r="QZI104" s="40"/>
      <c r="QZJ104" s="40"/>
      <c r="QZK104" s="40"/>
      <c r="QZL104" s="40"/>
      <c r="QZM104" s="40"/>
      <c r="QZN104" s="40"/>
      <c r="QZO104" s="40"/>
      <c r="QZP104" s="40"/>
      <c r="QZQ104" s="40"/>
      <c r="QZR104" s="40"/>
      <c r="QZS104" s="40"/>
      <c r="QZT104" s="40"/>
      <c r="QZU104" s="40"/>
      <c r="QZV104" s="40"/>
      <c r="QZW104" s="40"/>
      <c r="QZX104" s="40"/>
      <c r="QZY104" s="40"/>
      <c r="QZZ104" s="40"/>
      <c r="RAA104" s="40"/>
      <c r="RAB104" s="40"/>
      <c r="RAC104" s="40"/>
      <c r="RAD104" s="40"/>
      <c r="RAE104" s="40"/>
      <c r="RAF104" s="40"/>
      <c r="RAG104" s="40"/>
      <c r="RAH104" s="40"/>
      <c r="RAI104" s="40"/>
      <c r="RAJ104" s="40"/>
      <c r="RAK104" s="40"/>
      <c r="RAL104" s="40"/>
      <c r="RAM104" s="40"/>
      <c r="RAN104" s="40"/>
      <c r="RAO104" s="40"/>
      <c r="RAP104" s="40"/>
      <c r="RAQ104" s="40"/>
      <c r="RAR104" s="40"/>
      <c r="RAS104" s="40"/>
      <c r="RAT104" s="40"/>
      <c r="RAU104" s="40"/>
      <c r="RAV104" s="40"/>
      <c r="RAW104" s="40"/>
      <c r="RAX104" s="40"/>
      <c r="RAY104" s="40"/>
      <c r="RAZ104" s="40"/>
      <c r="RBA104" s="40"/>
      <c r="RBB104" s="40"/>
      <c r="RBC104" s="40"/>
      <c r="RBD104" s="40"/>
      <c r="RBE104" s="40"/>
      <c r="RBF104" s="40"/>
      <c r="RBG104" s="40"/>
      <c r="RBH104" s="40"/>
      <c r="RBI104" s="40"/>
      <c r="RBJ104" s="40"/>
      <c r="RBK104" s="40"/>
      <c r="RBL104" s="40"/>
      <c r="RBM104" s="40"/>
      <c r="RBN104" s="40"/>
      <c r="RBO104" s="40"/>
      <c r="RBP104" s="40"/>
      <c r="RBQ104" s="40"/>
      <c r="RBR104" s="40"/>
      <c r="RBS104" s="40"/>
      <c r="RBT104" s="40"/>
      <c r="RBU104" s="40"/>
      <c r="RBV104" s="40"/>
      <c r="RBW104" s="40"/>
      <c r="RBX104" s="40"/>
      <c r="RBY104" s="40"/>
      <c r="RBZ104" s="40"/>
      <c r="RCA104" s="40"/>
      <c r="RCB104" s="40"/>
      <c r="RCC104" s="40"/>
      <c r="RCD104" s="40"/>
      <c r="RCE104" s="40"/>
      <c r="RCF104" s="40"/>
      <c r="RCG104" s="40"/>
      <c r="RCH104" s="40"/>
      <c r="RCI104" s="40"/>
      <c r="RCJ104" s="40"/>
      <c r="RCK104" s="40"/>
      <c r="RCL104" s="40"/>
      <c r="RCM104" s="40"/>
      <c r="RCN104" s="40"/>
      <c r="RCO104" s="40"/>
      <c r="RCP104" s="40"/>
      <c r="RCQ104" s="40"/>
      <c r="RCR104" s="40"/>
      <c r="RCS104" s="40"/>
      <c r="RCT104" s="40"/>
      <c r="RCU104" s="40"/>
      <c r="RCV104" s="40"/>
      <c r="RCW104" s="40"/>
      <c r="RCX104" s="40"/>
      <c r="RCY104" s="40"/>
      <c r="RCZ104" s="40"/>
      <c r="RDA104" s="40"/>
      <c r="RDB104" s="40"/>
      <c r="RDC104" s="40"/>
      <c r="RDD104" s="40"/>
      <c r="RDE104" s="40"/>
      <c r="RDF104" s="40"/>
      <c r="RDG104" s="40"/>
      <c r="RDH104" s="40"/>
      <c r="RDI104" s="40"/>
      <c r="RDJ104" s="40"/>
      <c r="RDK104" s="40"/>
      <c r="RDL104" s="40"/>
      <c r="RDM104" s="40"/>
      <c r="RDN104" s="40"/>
      <c r="RDO104" s="40"/>
      <c r="RDP104" s="40"/>
      <c r="RDQ104" s="40"/>
      <c r="RDR104" s="40"/>
      <c r="RDS104" s="40"/>
      <c r="RDT104" s="40"/>
      <c r="RDU104" s="40"/>
      <c r="RDV104" s="40"/>
      <c r="RDW104" s="40"/>
      <c r="RDX104" s="40"/>
      <c r="RDY104" s="40"/>
      <c r="RDZ104" s="40"/>
      <c r="REA104" s="40"/>
      <c r="REB104" s="40"/>
      <c r="REC104" s="40"/>
      <c r="RED104" s="40"/>
      <c r="REE104" s="40"/>
      <c r="REF104" s="40"/>
      <c r="REG104" s="40"/>
      <c r="REH104" s="40"/>
      <c r="REI104" s="40"/>
      <c r="REJ104" s="40"/>
      <c r="REK104" s="40"/>
      <c r="REL104" s="40"/>
      <c r="REM104" s="40"/>
      <c r="REN104" s="40"/>
      <c r="REO104" s="40"/>
      <c r="REP104" s="40"/>
      <c r="REQ104" s="40"/>
      <c r="RER104" s="40"/>
      <c r="RES104" s="40"/>
      <c r="RET104" s="40"/>
      <c r="REU104" s="40"/>
      <c r="REV104" s="40"/>
      <c r="REW104" s="40"/>
      <c r="REX104" s="40"/>
      <c r="REY104" s="40"/>
      <c r="REZ104" s="40"/>
      <c r="RFA104" s="40"/>
      <c r="RFB104" s="40"/>
      <c r="RFC104" s="40"/>
      <c r="RFD104" s="40"/>
      <c r="RFE104" s="40"/>
      <c r="RFF104" s="40"/>
      <c r="RFG104" s="40"/>
      <c r="RFH104" s="40"/>
      <c r="RFI104" s="40"/>
      <c r="RFJ104" s="40"/>
      <c r="RFK104" s="40"/>
      <c r="RFL104" s="40"/>
      <c r="RFM104" s="40"/>
      <c r="RFN104" s="40"/>
      <c r="RFO104" s="40"/>
      <c r="RFP104" s="40"/>
      <c r="RFQ104" s="40"/>
      <c r="RFR104" s="40"/>
      <c r="RFS104" s="40"/>
      <c r="RFT104" s="40"/>
      <c r="RFU104" s="40"/>
      <c r="RFV104" s="40"/>
      <c r="RFW104" s="40"/>
      <c r="RFX104" s="40"/>
      <c r="RFY104" s="40"/>
      <c r="RFZ104" s="40"/>
      <c r="RGA104" s="40"/>
      <c r="RGB104" s="40"/>
      <c r="RGC104" s="40"/>
      <c r="RGD104" s="40"/>
      <c r="RGE104" s="40"/>
      <c r="RGF104" s="40"/>
      <c r="RGG104" s="40"/>
      <c r="RGH104" s="40"/>
      <c r="RGI104" s="40"/>
      <c r="RGJ104" s="40"/>
      <c r="RGK104" s="40"/>
      <c r="RGL104" s="40"/>
      <c r="RGM104" s="40"/>
      <c r="RGN104" s="40"/>
      <c r="RGO104" s="40"/>
      <c r="RGP104" s="40"/>
      <c r="RGQ104" s="40"/>
      <c r="RGR104" s="40"/>
      <c r="RGS104" s="40"/>
      <c r="RGT104" s="40"/>
      <c r="RGU104" s="40"/>
      <c r="RGV104" s="40"/>
      <c r="RGW104" s="40"/>
      <c r="RGX104" s="40"/>
      <c r="RGY104" s="40"/>
      <c r="RGZ104" s="40"/>
      <c r="RHA104" s="40"/>
      <c r="RHB104" s="40"/>
      <c r="RHC104" s="40"/>
      <c r="RHD104" s="40"/>
      <c r="RHE104" s="40"/>
      <c r="RHF104" s="40"/>
      <c r="RHG104" s="40"/>
      <c r="RHH104" s="40"/>
      <c r="RHI104" s="40"/>
      <c r="RHJ104" s="40"/>
      <c r="RHK104" s="40"/>
      <c r="RHL104" s="40"/>
      <c r="RHM104" s="40"/>
      <c r="RHN104" s="40"/>
      <c r="RHO104" s="40"/>
      <c r="RHP104" s="40"/>
      <c r="RHQ104" s="40"/>
      <c r="RHR104" s="40"/>
      <c r="RHS104" s="40"/>
      <c r="RHT104" s="40"/>
      <c r="RHU104" s="40"/>
      <c r="RHV104" s="40"/>
      <c r="RHW104" s="40"/>
      <c r="RHX104" s="40"/>
      <c r="RHY104" s="40"/>
      <c r="RHZ104" s="40"/>
      <c r="RIA104" s="40"/>
      <c r="RIB104" s="40"/>
      <c r="RIC104" s="40"/>
      <c r="RID104" s="40"/>
      <c r="RIE104" s="40"/>
      <c r="RIF104" s="40"/>
      <c r="RIG104" s="40"/>
      <c r="RIH104" s="40"/>
      <c r="RII104" s="40"/>
      <c r="RIJ104" s="40"/>
      <c r="RIK104" s="40"/>
      <c r="RIL104" s="40"/>
      <c r="RIM104" s="40"/>
      <c r="RIN104" s="40"/>
      <c r="RIO104" s="40"/>
      <c r="RIP104" s="40"/>
      <c r="RIQ104" s="40"/>
      <c r="RIR104" s="40"/>
      <c r="RIS104" s="40"/>
      <c r="RIT104" s="40"/>
      <c r="RIU104" s="40"/>
      <c r="RIV104" s="40"/>
      <c r="RIW104" s="40"/>
      <c r="RIX104" s="40"/>
      <c r="RIY104" s="40"/>
      <c r="RIZ104" s="40"/>
      <c r="RJA104" s="40"/>
      <c r="RJB104" s="40"/>
      <c r="RJC104" s="40"/>
      <c r="RJD104" s="40"/>
      <c r="RJE104" s="40"/>
      <c r="RJF104" s="40"/>
      <c r="RJG104" s="40"/>
      <c r="RJH104" s="40"/>
      <c r="RJI104" s="40"/>
      <c r="RJJ104" s="40"/>
      <c r="RJK104" s="40"/>
      <c r="RJL104" s="40"/>
      <c r="RJM104" s="40"/>
      <c r="RJN104" s="40"/>
      <c r="RJO104" s="40"/>
      <c r="RJP104" s="40"/>
      <c r="RJQ104" s="40"/>
      <c r="RJR104" s="40"/>
      <c r="RJS104" s="40"/>
      <c r="RJT104" s="40"/>
      <c r="RJU104" s="40"/>
      <c r="RJV104" s="40"/>
      <c r="RJW104" s="40"/>
      <c r="RJX104" s="40"/>
      <c r="RJY104" s="40"/>
      <c r="RJZ104" s="40"/>
      <c r="RKA104" s="40"/>
      <c r="RKB104" s="40"/>
      <c r="RKC104" s="40"/>
      <c r="RKD104" s="40"/>
      <c r="RKE104" s="40"/>
      <c r="RKF104" s="40"/>
      <c r="RKG104" s="40"/>
      <c r="RKH104" s="40"/>
      <c r="RKI104" s="40"/>
      <c r="RKJ104" s="40"/>
      <c r="RKK104" s="40"/>
      <c r="RKL104" s="40"/>
      <c r="RKM104" s="40"/>
      <c r="RKN104" s="40"/>
      <c r="RKO104" s="40"/>
      <c r="RKP104" s="40"/>
      <c r="RKQ104" s="40"/>
      <c r="RKR104" s="40"/>
      <c r="RKS104" s="40"/>
      <c r="RKT104" s="40"/>
      <c r="RKU104" s="40"/>
      <c r="RKV104" s="40"/>
      <c r="RKW104" s="40"/>
      <c r="RKX104" s="40"/>
      <c r="RKY104" s="40"/>
      <c r="RKZ104" s="40"/>
      <c r="RLA104" s="40"/>
      <c r="RLB104" s="40"/>
      <c r="RLC104" s="40"/>
      <c r="RLD104" s="40"/>
      <c r="RLE104" s="40"/>
      <c r="RLF104" s="40"/>
      <c r="RLG104" s="40"/>
      <c r="RLH104" s="40"/>
      <c r="RLI104" s="40"/>
      <c r="RLJ104" s="40"/>
      <c r="RLK104" s="40"/>
      <c r="RLL104" s="40"/>
      <c r="RLM104" s="40"/>
      <c r="RLN104" s="40"/>
      <c r="RLO104" s="40"/>
      <c r="RLP104" s="40"/>
      <c r="RLQ104" s="40"/>
      <c r="RLR104" s="40"/>
      <c r="RLS104" s="40"/>
      <c r="RLT104" s="40"/>
      <c r="RLU104" s="40"/>
      <c r="RLV104" s="40"/>
      <c r="RLW104" s="40"/>
      <c r="RLX104" s="40"/>
      <c r="RLY104" s="40"/>
      <c r="RLZ104" s="40"/>
      <c r="RMA104" s="40"/>
      <c r="RMB104" s="40"/>
      <c r="RMC104" s="40"/>
      <c r="RMD104" s="40"/>
      <c r="RME104" s="40"/>
      <c r="RMF104" s="40"/>
      <c r="RMG104" s="40"/>
      <c r="RMH104" s="40"/>
      <c r="RMI104" s="40"/>
      <c r="RMJ104" s="40"/>
      <c r="RMK104" s="40"/>
      <c r="RML104" s="40"/>
      <c r="RMM104" s="40"/>
      <c r="RMN104" s="40"/>
      <c r="RMO104" s="40"/>
      <c r="RMP104" s="40"/>
      <c r="RMQ104" s="40"/>
      <c r="RMR104" s="40"/>
      <c r="RMS104" s="40"/>
      <c r="RMT104" s="40"/>
      <c r="RMU104" s="40"/>
      <c r="RMV104" s="40"/>
      <c r="RMW104" s="40"/>
      <c r="RMX104" s="40"/>
      <c r="RMY104" s="40"/>
      <c r="RMZ104" s="40"/>
      <c r="RNA104" s="40"/>
      <c r="RNB104" s="40"/>
      <c r="RNC104" s="40"/>
      <c r="RND104" s="40"/>
      <c r="RNE104" s="40"/>
      <c r="RNF104" s="40"/>
      <c r="RNG104" s="40"/>
      <c r="RNH104" s="40"/>
      <c r="RNI104" s="40"/>
      <c r="RNJ104" s="40"/>
      <c r="RNK104" s="40"/>
      <c r="RNL104" s="40"/>
      <c r="RNM104" s="40"/>
      <c r="RNN104" s="40"/>
      <c r="RNO104" s="40"/>
      <c r="RNP104" s="40"/>
      <c r="RNQ104" s="40"/>
      <c r="RNR104" s="40"/>
      <c r="RNS104" s="40"/>
      <c r="RNT104" s="40"/>
      <c r="RNU104" s="40"/>
      <c r="RNV104" s="40"/>
      <c r="RNW104" s="40"/>
      <c r="RNX104" s="40"/>
      <c r="RNY104" s="40"/>
      <c r="RNZ104" s="40"/>
      <c r="ROA104" s="40"/>
      <c r="ROB104" s="40"/>
      <c r="ROC104" s="40"/>
      <c r="ROD104" s="40"/>
      <c r="ROE104" s="40"/>
      <c r="ROF104" s="40"/>
      <c r="ROG104" s="40"/>
      <c r="ROH104" s="40"/>
      <c r="ROI104" s="40"/>
      <c r="ROJ104" s="40"/>
      <c r="ROK104" s="40"/>
      <c r="ROL104" s="40"/>
      <c r="ROM104" s="40"/>
      <c r="RON104" s="40"/>
      <c r="ROO104" s="40"/>
      <c r="ROP104" s="40"/>
      <c r="ROQ104" s="40"/>
      <c r="ROR104" s="40"/>
      <c r="ROS104" s="40"/>
      <c r="ROT104" s="40"/>
      <c r="ROU104" s="40"/>
      <c r="ROV104" s="40"/>
      <c r="ROW104" s="40"/>
      <c r="ROX104" s="40"/>
      <c r="ROY104" s="40"/>
      <c r="ROZ104" s="40"/>
      <c r="RPA104" s="40"/>
      <c r="RPB104" s="40"/>
      <c r="RPC104" s="40"/>
      <c r="RPD104" s="40"/>
      <c r="RPE104" s="40"/>
      <c r="RPF104" s="40"/>
      <c r="RPG104" s="40"/>
      <c r="RPH104" s="40"/>
      <c r="RPI104" s="40"/>
      <c r="RPJ104" s="40"/>
      <c r="RPK104" s="40"/>
      <c r="RPL104" s="40"/>
      <c r="RPM104" s="40"/>
      <c r="RPN104" s="40"/>
      <c r="RPO104" s="40"/>
      <c r="RPP104" s="40"/>
      <c r="RPQ104" s="40"/>
      <c r="RPR104" s="40"/>
      <c r="RPS104" s="40"/>
      <c r="RPT104" s="40"/>
      <c r="RPU104" s="40"/>
      <c r="RPV104" s="40"/>
      <c r="RPW104" s="40"/>
      <c r="RPX104" s="40"/>
      <c r="RPY104" s="40"/>
      <c r="RPZ104" s="40"/>
      <c r="RQA104" s="40"/>
      <c r="RQB104" s="40"/>
      <c r="RQC104" s="40"/>
      <c r="RQD104" s="40"/>
      <c r="RQE104" s="40"/>
      <c r="RQF104" s="40"/>
      <c r="RQG104" s="40"/>
      <c r="RQH104" s="40"/>
      <c r="RQI104" s="40"/>
      <c r="RQJ104" s="40"/>
      <c r="RQK104" s="40"/>
      <c r="RQL104" s="40"/>
      <c r="RQM104" s="40"/>
      <c r="RQN104" s="40"/>
      <c r="RQO104" s="40"/>
      <c r="RQP104" s="40"/>
      <c r="RQQ104" s="40"/>
      <c r="RQR104" s="40"/>
      <c r="RQS104" s="40"/>
      <c r="RQT104" s="40"/>
      <c r="RQU104" s="40"/>
      <c r="RQV104" s="40"/>
      <c r="RQW104" s="40"/>
      <c r="RQX104" s="40"/>
      <c r="RQY104" s="40"/>
      <c r="RQZ104" s="40"/>
      <c r="RRA104" s="40"/>
      <c r="RRB104" s="40"/>
      <c r="RRC104" s="40"/>
      <c r="RRD104" s="40"/>
      <c r="RRE104" s="40"/>
      <c r="RRF104" s="40"/>
      <c r="RRG104" s="40"/>
      <c r="RRH104" s="40"/>
      <c r="RRI104" s="40"/>
      <c r="RRJ104" s="40"/>
      <c r="RRK104" s="40"/>
      <c r="RRL104" s="40"/>
      <c r="RRM104" s="40"/>
      <c r="RRN104" s="40"/>
      <c r="RRO104" s="40"/>
      <c r="RRP104" s="40"/>
      <c r="RRQ104" s="40"/>
      <c r="RRR104" s="40"/>
      <c r="RRS104" s="40"/>
      <c r="RRT104" s="40"/>
      <c r="RRU104" s="40"/>
      <c r="RRV104" s="40"/>
      <c r="RRW104" s="40"/>
      <c r="RRX104" s="40"/>
      <c r="RRY104" s="40"/>
      <c r="RRZ104" s="40"/>
      <c r="RSA104" s="40"/>
      <c r="RSB104" s="40"/>
      <c r="RSC104" s="40"/>
      <c r="RSD104" s="40"/>
      <c r="RSE104" s="40"/>
      <c r="RSF104" s="40"/>
      <c r="RSG104" s="40"/>
      <c r="RSH104" s="40"/>
      <c r="RSI104" s="40"/>
      <c r="RSJ104" s="40"/>
      <c r="RSK104" s="40"/>
      <c r="RSL104" s="40"/>
      <c r="RSM104" s="40"/>
      <c r="RSN104" s="40"/>
      <c r="RSO104" s="40"/>
      <c r="RSP104" s="40"/>
      <c r="RSQ104" s="40"/>
      <c r="RSR104" s="40"/>
      <c r="RSS104" s="40"/>
      <c r="RST104" s="40"/>
      <c r="RSU104" s="40"/>
      <c r="RSV104" s="40"/>
      <c r="RSW104" s="40"/>
      <c r="RSX104" s="40"/>
      <c r="RSY104" s="40"/>
      <c r="RSZ104" s="40"/>
      <c r="RTA104" s="40"/>
      <c r="RTB104" s="40"/>
      <c r="RTC104" s="40"/>
      <c r="RTD104" s="40"/>
      <c r="RTE104" s="40"/>
      <c r="RTF104" s="40"/>
      <c r="RTG104" s="40"/>
      <c r="RTH104" s="40"/>
      <c r="RTI104" s="40"/>
      <c r="RTJ104" s="40"/>
      <c r="RTK104" s="40"/>
      <c r="RTL104" s="40"/>
      <c r="RTM104" s="40"/>
      <c r="RTN104" s="40"/>
      <c r="RTO104" s="40"/>
      <c r="RTP104" s="40"/>
      <c r="RTQ104" s="40"/>
      <c r="RTR104" s="40"/>
      <c r="RTS104" s="40"/>
      <c r="RTT104" s="40"/>
      <c r="RTU104" s="40"/>
      <c r="RTV104" s="40"/>
      <c r="RTW104" s="40"/>
      <c r="RTX104" s="40"/>
      <c r="RTY104" s="40"/>
      <c r="RTZ104" s="40"/>
      <c r="RUA104" s="40"/>
      <c r="RUB104" s="40"/>
      <c r="RUC104" s="40"/>
      <c r="RUD104" s="40"/>
      <c r="RUE104" s="40"/>
      <c r="RUF104" s="40"/>
      <c r="RUG104" s="40"/>
      <c r="RUH104" s="40"/>
      <c r="RUI104" s="40"/>
      <c r="RUJ104" s="40"/>
      <c r="RUK104" s="40"/>
      <c r="RUL104" s="40"/>
      <c r="RUM104" s="40"/>
      <c r="RUN104" s="40"/>
      <c r="RUO104" s="40"/>
      <c r="RUP104" s="40"/>
      <c r="RUQ104" s="40"/>
      <c r="RUR104" s="40"/>
      <c r="RUS104" s="40"/>
      <c r="RUT104" s="40"/>
      <c r="RUU104" s="40"/>
      <c r="RUV104" s="40"/>
      <c r="RUW104" s="40"/>
      <c r="RUX104" s="40"/>
      <c r="RUY104" s="40"/>
      <c r="RUZ104" s="40"/>
      <c r="RVA104" s="40"/>
      <c r="RVB104" s="40"/>
      <c r="RVC104" s="40"/>
      <c r="RVD104" s="40"/>
      <c r="RVE104" s="40"/>
      <c r="RVF104" s="40"/>
      <c r="RVG104" s="40"/>
      <c r="RVH104" s="40"/>
      <c r="RVI104" s="40"/>
      <c r="RVJ104" s="40"/>
      <c r="RVK104" s="40"/>
      <c r="RVL104" s="40"/>
      <c r="RVM104" s="40"/>
      <c r="RVN104" s="40"/>
      <c r="RVO104" s="40"/>
      <c r="RVP104" s="40"/>
      <c r="RVQ104" s="40"/>
      <c r="RVR104" s="40"/>
      <c r="RVS104" s="40"/>
      <c r="RVT104" s="40"/>
      <c r="RVU104" s="40"/>
      <c r="RVV104" s="40"/>
      <c r="RVW104" s="40"/>
      <c r="RVX104" s="40"/>
      <c r="RVY104" s="40"/>
      <c r="RVZ104" s="40"/>
      <c r="RWA104" s="40"/>
      <c r="RWB104" s="40"/>
      <c r="RWC104" s="40"/>
      <c r="RWD104" s="40"/>
      <c r="RWE104" s="40"/>
      <c r="RWF104" s="40"/>
      <c r="RWG104" s="40"/>
      <c r="RWH104" s="40"/>
      <c r="RWI104" s="40"/>
      <c r="RWJ104" s="40"/>
      <c r="RWK104" s="40"/>
      <c r="RWL104" s="40"/>
      <c r="RWM104" s="40"/>
      <c r="RWN104" s="40"/>
      <c r="RWO104" s="40"/>
      <c r="RWP104" s="40"/>
      <c r="RWQ104" s="40"/>
      <c r="RWR104" s="40"/>
      <c r="RWS104" s="40"/>
      <c r="RWT104" s="40"/>
      <c r="RWU104" s="40"/>
      <c r="RWV104" s="40"/>
      <c r="RWW104" s="40"/>
      <c r="RWX104" s="40"/>
      <c r="RWY104" s="40"/>
      <c r="RWZ104" s="40"/>
      <c r="RXA104" s="40"/>
      <c r="RXB104" s="40"/>
      <c r="RXC104" s="40"/>
      <c r="RXD104" s="40"/>
      <c r="RXE104" s="40"/>
      <c r="RXF104" s="40"/>
      <c r="RXG104" s="40"/>
      <c r="RXH104" s="40"/>
      <c r="RXI104" s="40"/>
      <c r="RXJ104" s="40"/>
      <c r="RXK104" s="40"/>
      <c r="RXL104" s="40"/>
      <c r="RXM104" s="40"/>
      <c r="RXN104" s="40"/>
      <c r="RXO104" s="40"/>
      <c r="RXP104" s="40"/>
      <c r="RXQ104" s="40"/>
      <c r="RXR104" s="40"/>
      <c r="RXS104" s="40"/>
      <c r="RXT104" s="40"/>
      <c r="RXU104" s="40"/>
      <c r="RXV104" s="40"/>
      <c r="RXW104" s="40"/>
      <c r="RXX104" s="40"/>
      <c r="RXY104" s="40"/>
      <c r="RXZ104" s="40"/>
      <c r="RYA104" s="40"/>
      <c r="RYB104" s="40"/>
      <c r="RYC104" s="40"/>
      <c r="RYD104" s="40"/>
      <c r="RYE104" s="40"/>
      <c r="RYF104" s="40"/>
      <c r="RYG104" s="40"/>
      <c r="RYH104" s="40"/>
      <c r="RYI104" s="40"/>
      <c r="RYJ104" s="40"/>
      <c r="RYK104" s="40"/>
      <c r="RYL104" s="40"/>
      <c r="RYM104" s="40"/>
      <c r="RYN104" s="40"/>
      <c r="RYO104" s="40"/>
      <c r="RYP104" s="40"/>
      <c r="RYQ104" s="40"/>
      <c r="RYR104" s="40"/>
      <c r="RYS104" s="40"/>
      <c r="RYT104" s="40"/>
      <c r="RYU104" s="40"/>
      <c r="RYV104" s="40"/>
      <c r="RYW104" s="40"/>
      <c r="RYX104" s="40"/>
      <c r="RYY104" s="40"/>
      <c r="RYZ104" s="40"/>
      <c r="RZA104" s="40"/>
      <c r="RZB104" s="40"/>
      <c r="RZC104" s="40"/>
      <c r="RZD104" s="40"/>
      <c r="RZE104" s="40"/>
      <c r="RZF104" s="40"/>
      <c r="RZG104" s="40"/>
      <c r="RZH104" s="40"/>
      <c r="RZI104" s="40"/>
      <c r="RZJ104" s="40"/>
      <c r="RZK104" s="40"/>
      <c r="RZL104" s="40"/>
      <c r="RZM104" s="40"/>
      <c r="RZN104" s="40"/>
      <c r="RZO104" s="40"/>
      <c r="RZP104" s="40"/>
      <c r="RZQ104" s="40"/>
      <c r="RZR104" s="40"/>
      <c r="RZS104" s="40"/>
      <c r="RZT104" s="40"/>
      <c r="RZU104" s="40"/>
      <c r="RZV104" s="40"/>
      <c r="RZW104" s="40"/>
      <c r="RZX104" s="40"/>
      <c r="RZY104" s="40"/>
      <c r="RZZ104" s="40"/>
      <c r="SAA104" s="40"/>
      <c r="SAB104" s="40"/>
      <c r="SAC104" s="40"/>
      <c r="SAD104" s="40"/>
      <c r="SAE104" s="40"/>
      <c r="SAF104" s="40"/>
      <c r="SAG104" s="40"/>
      <c r="SAH104" s="40"/>
      <c r="SAI104" s="40"/>
      <c r="SAJ104" s="40"/>
      <c r="SAK104" s="40"/>
      <c r="SAL104" s="40"/>
      <c r="SAM104" s="40"/>
      <c r="SAN104" s="40"/>
      <c r="SAO104" s="40"/>
      <c r="SAP104" s="40"/>
      <c r="SAQ104" s="40"/>
      <c r="SAR104" s="40"/>
      <c r="SAS104" s="40"/>
      <c r="SAT104" s="40"/>
      <c r="SAU104" s="40"/>
      <c r="SAV104" s="40"/>
      <c r="SAW104" s="40"/>
      <c r="SAX104" s="40"/>
      <c r="SAY104" s="40"/>
      <c r="SAZ104" s="40"/>
      <c r="SBA104" s="40"/>
      <c r="SBB104" s="40"/>
      <c r="SBC104" s="40"/>
      <c r="SBD104" s="40"/>
      <c r="SBE104" s="40"/>
      <c r="SBF104" s="40"/>
      <c r="SBG104" s="40"/>
      <c r="SBH104" s="40"/>
      <c r="SBI104" s="40"/>
      <c r="SBJ104" s="40"/>
      <c r="SBK104" s="40"/>
      <c r="SBL104" s="40"/>
      <c r="SBM104" s="40"/>
      <c r="SBN104" s="40"/>
      <c r="SBO104" s="40"/>
      <c r="SBP104" s="40"/>
      <c r="SBQ104" s="40"/>
      <c r="SBR104" s="40"/>
      <c r="SBS104" s="40"/>
      <c r="SBT104" s="40"/>
      <c r="SBU104" s="40"/>
      <c r="SBV104" s="40"/>
      <c r="SBW104" s="40"/>
      <c r="SBX104" s="40"/>
      <c r="SBY104" s="40"/>
      <c r="SBZ104" s="40"/>
      <c r="SCA104" s="40"/>
      <c r="SCB104" s="40"/>
      <c r="SCC104" s="40"/>
      <c r="SCD104" s="40"/>
      <c r="SCE104" s="40"/>
      <c r="SCF104" s="40"/>
      <c r="SCG104" s="40"/>
      <c r="SCH104" s="40"/>
      <c r="SCI104" s="40"/>
      <c r="SCJ104" s="40"/>
      <c r="SCK104" s="40"/>
      <c r="SCL104" s="40"/>
      <c r="SCM104" s="40"/>
      <c r="SCN104" s="40"/>
      <c r="SCO104" s="40"/>
      <c r="SCP104" s="40"/>
      <c r="SCQ104" s="40"/>
      <c r="SCR104" s="40"/>
      <c r="SCS104" s="40"/>
      <c r="SCT104" s="40"/>
      <c r="SCU104" s="40"/>
      <c r="SCV104" s="40"/>
      <c r="SCW104" s="40"/>
      <c r="SCX104" s="40"/>
      <c r="SCY104" s="40"/>
      <c r="SCZ104" s="40"/>
      <c r="SDA104" s="40"/>
      <c r="SDB104" s="40"/>
      <c r="SDC104" s="40"/>
      <c r="SDD104" s="40"/>
      <c r="SDE104" s="40"/>
      <c r="SDF104" s="40"/>
      <c r="SDG104" s="40"/>
      <c r="SDH104" s="40"/>
      <c r="SDI104" s="40"/>
      <c r="SDJ104" s="40"/>
      <c r="SDK104" s="40"/>
      <c r="SDL104" s="40"/>
      <c r="SDM104" s="40"/>
      <c r="SDN104" s="40"/>
      <c r="SDO104" s="40"/>
      <c r="SDP104" s="40"/>
      <c r="SDQ104" s="40"/>
      <c r="SDR104" s="40"/>
      <c r="SDS104" s="40"/>
      <c r="SDT104" s="40"/>
      <c r="SDU104" s="40"/>
      <c r="SDV104" s="40"/>
      <c r="SDW104" s="40"/>
      <c r="SDX104" s="40"/>
      <c r="SDY104" s="40"/>
      <c r="SDZ104" s="40"/>
      <c r="SEA104" s="40"/>
      <c r="SEB104" s="40"/>
      <c r="SEC104" s="40"/>
      <c r="SED104" s="40"/>
      <c r="SEE104" s="40"/>
      <c r="SEF104" s="40"/>
      <c r="SEG104" s="40"/>
      <c r="SEH104" s="40"/>
      <c r="SEI104" s="40"/>
      <c r="SEJ104" s="40"/>
      <c r="SEK104" s="40"/>
      <c r="SEL104" s="40"/>
      <c r="SEM104" s="40"/>
      <c r="SEN104" s="40"/>
      <c r="SEO104" s="40"/>
      <c r="SEP104" s="40"/>
      <c r="SEQ104" s="40"/>
      <c r="SER104" s="40"/>
      <c r="SES104" s="40"/>
      <c r="SET104" s="40"/>
      <c r="SEU104" s="40"/>
      <c r="SEV104" s="40"/>
      <c r="SEW104" s="40"/>
      <c r="SEX104" s="40"/>
      <c r="SEY104" s="40"/>
      <c r="SEZ104" s="40"/>
      <c r="SFA104" s="40"/>
      <c r="SFB104" s="40"/>
      <c r="SFC104" s="40"/>
      <c r="SFD104" s="40"/>
      <c r="SFE104" s="40"/>
      <c r="SFF104" s="40"/>
      <c r="SFG104" s="40"/>
      <c r="SFH104" s="40"/>
      <c r="SFI104" s="40"/>
      <c r="SFJ104" s="40"/>
      <c r="SFK104" s="40"/>
      <c r="SFL104" s="40"/>
      <c r="SFM104" s="40"/>
      <c r="SFN104" s="40"/>
      <c r="SFO104" s="40"/>
      <c r="SFP104" s="40"/>
      <c r="SFQ104" s="40"/>
      <c r="SFR104" s="40"/>
      <c r="SFS104" s="40"/>
      <c r="SFT104" s="40"/>
      <c r="SFU104" s="40"/>
      <c r="SFV104" s="40"/>
      <c r="SFW104" s="40"/>
      <c r="SFX104" s="40"/>
      <c r="SFY104" s="40"/>
      <c r="SFZ104" s="40"/>
      <c r="SGA104" s="40"/>
      <c r="SGB104" s="40"/>
      <c r="SGC104" s="40"/>
      <c r="SGD104" s="40"/>
      <c r="SGE104" s="40"/>
      <c r="SGF104" s="40"/>
      <c r="SGG104" s="40"/>
      <c r="SGH104" s="40"/>
      <c r="SGI104" s="40"/>
      <c r="SGJ104" s="40"/>
      <c r="SGK104" s="40"/>
      <c r="SGL104" s="40"/>
      <c r="SGM104" s="40"/>
      <c r="SGN104" s="40"/>
      <c r="SGO104" s="40"/>
      <c r="SGP104" s="40"/>
      <c r="SGQ104" s="40"/>
      <c r="SGR104" s="40"/>
      <c r="SGS104" s="40"/>
      <c r="SGT104" s="40"/>
      <c r="SGU104" s="40"/>
      <c r="SGV104" s="40"/>
      <c r="SGW104" s="40"/>
      <c r="SGX104" s="40"/>
      <c r="SGY104" s="40"/>
      <c r="SGZ104" s="40"/>
      <c r="SHA104" s="40"/>
      <c r="SHB104" s="40"/>
      <c r="SHC104" s="40"/>
      <c r="SHD104" s="40"/>
      <c r="SHE104" s="40"/>
      <c r="SHF104" s="40"/>
      <c r="SHG104" s="40"/>
      <c r="SHH104" s="40"/>
      <c r="SHI104" s="40"/>
      <c r="SHJ104" s="40"/>
      <c r="SHK104" s="40"/>
      <c r="SHL104" s="40"/>
      <c r="SHM104" s="40"/>
      <c r="SHN104" s="40"/>
      <c r="SHO104" s="40"/>
      <c r="SHP104" s="40"/>
      <c r="SHQ104" s="40"/>
      <c r="SHR104" s="40"/>
      <c r="SHS104" s="40"/>
      <c r="SHT104" s="40"/>
      <c r="SHU104" s="40"/>
      <c r="SHV104" s="40"/>
      <c r="SHW104" s="40"/>
      <c r="SHX104" s="40"/>
      <c r="SHY104" s="40"/>
      <c r="SHZ104" s="40"/>
      <c r="SIA104" s="40"/>
      <c r="SIB104" s="40"/>
      <c r="SIC104" s="40"/>
      <c r="SID104" s="40"/>
      <c r="SIE104" s="40"/>
      <c r="SIF104" s="40"/>
      <c r="SIG104" s="40"/>
      <c r="SIH104" s="40"/>
      <c r="SII104" s="40"/>
      <c r="SIJ104" s="40"/>
      <c r="SIK104" s="40"/>
      <c r="SIL104" s="40"/>
      <c r="SIM104" s="40"/>
      <c r="SIN104" s="40"/>
      <c r="SIO104" s="40"/>
      <c r="SIP104" s="40"/>
      <c r="SIQ104" s="40"/>
      <c r="SIR104" s="40"/>
      <c r="SIS104" s="40"/>
      <c r="SIT104" s="40"/>
      <c r="SIU104" s="40"/>
      <c r="SIV104" s="40"/>
      <c r="SIW104" s="40"/>
      <c r="SIX104" s="40"/>
      <c r="SIY104" s="40"/>
      <c r="SIZ104" s="40"/>
      <c r="SJA104" s="40"/>
      <c r="SJB104" s="40"/>
      <c r="SJC104" s="40"/>
      <c r="SJD104" s="40"/>
      <c r="SJE104" s="40"/>
      <c r="SJF104" s="40"/>
      <c r="SJG104" s="40"/>
      <c r="SJH104" s="40"/>
      <c r="SJI104" s="40"/>
      <c r="SJJ104" s="40"/>
      <c r="SJK104" s="40"/>
      <c r="SJL104" s="40"/>
      <c r="SJM104" s="40"/>
      <c r="SJN104" s="40"/>
      <c r="SJO104" s="40"/>
      <c r="SJP104" s="40"/>
      <c r="SJQ104" s="40"/>
      <c r="SJR104" s="40"/>
      <c r="SJS104" s="40"/>
      <c r="SJT104" s="40"/>
      <c r="SJU104" s="40"/>
      <c r="SJV104" s="40"/>
      <c r="SJW104" s="40"/>
      <c r="SJX104" s="40"/>
      <c r="SJY104" s="40"/>
      <c r="SJZ104" s="40"/>
      <c r="SKA104" s="40"/>
      <c r="SKB104" s="40"/>
      <c r="SKC104" s="40"/>
      <c r="SKD104" s="40"/>
      <c r="SKE104" s="40"/>
      <c r="SKF104" s="40"/>
      <c r="SKG104" s="40"/>
      <c r="SKH104" s="40"/>
      <c r="SKI104" s="40"/>
      <c r="SKJ104" s="40"/>
      <c r="SKK104" s="40"/>
      <c r="SKL104" s="40"/>
      <c r="SKM104" s="40"/>
      <c r="SKN104" s="40"/>
      <c r="SKO104" s="40"/>
      <c r="SKP104" s="40"/>
      <c r="SKQ104" s="40"/>
      <c r="SKR104" s="40"/>
      <c r="SKS104" s="40"/>
      <c r="SKT104" s="40"/>
      <c r="SKU104" s="40"/>
      <c r="SKV104" s="40"/>
      <c r="SKW104" s="40"/>
      <c r="SKX104" s="40"/>
      <c r="SKY104" s="40"/>
      <c r="SKZ104" s="40"/>
      <c r="SLA104" s="40"/>
      <c r="SLB104" s="40"/>
      <c r="SLC104" s="40"/>
      <c r="SLD104" s="40"/>
      <c r="SLE104" s="40"/>
      <c r="SLF104" s="40"/>
      <c r="SLG104" s="40"/>
      <c r="SLH104" s="40"/>
      <c r="SLI104" s="40"/>
      <c r="SLJ104" s="40"/>
      <c r="SLK104" s="40"/>
      <c r="SLL104" s="40"/>
      <c r="SLM104" s="40"/>
      <c r="SLN104" s="40"/>
      <c r="SLO104" s="40"/>
      <c r="SLP104" s="40"/>
      <c r="SLQ104" s="40"/>
      <c r="SLR104" s="40"/>
      <c r="SLS104" s="40"/>
      <c r="SLT104" s="40"/>
      <c r="SLU104" s="40"/>
      <c r="SLV104" s="40"/>
      <c r="SLW104" s="40"/>
      <c r="SLX104" s="40"/>
      <c r="SLY104" s="40"/>
      <c r="SLZ104" s="40"/>
      <c r="SMA104" s="40"/>
      <c r="SMB104" s="40"/>
      <c r="SMC104" s="40"/>
      <c r="SMD104" s="40"/>
      <c r="SME104" s="40"/>
      <c r="SMF104" s="40"/>
      <c r="SMG104" s="40"/>
      <c r="SMH104" s="40"/>
      <c r="SMI104" s="40"/>
      <c r="SMJ104" s="40"/>
      <c r="SMK104" s="40"/>
      <c r="SML104" s="40"/>
      <c r="SMM104" s="40"/>
      <c r="SMN104" s="40"/>
      <c r="SMO104" s="40"/>
      <c r="SMP104" s="40"/>
      <c r="SMQ104" s="40"/>
      <c r="SMR104" s="40"/>
      <c r="SMS104" s="40"/>
      <c r="SMT104" s="40"/>
      <c r="SMU104" s="40"/>
      <c r="SMV104" s="40"/>
      <c r="SMW104" s="40"/>
      <c r="SMX104" s="40"/>
      <c r="SMY104" s="40"/>
      <c r="SMZ104" s="40"/>
      <c r="SNA104" s="40"/>
      <c r="SNB104" s="40"/>
      <c r="SNC104" s="40"/>
      <c r="SND104" s="40"/>
      <c r="SNE104" s="40"/>
      <c r="SNF104" s="40"/>
      <c r="SNG104" s="40"/>
      <c r="SNH104" s="40"/>
      <c r="SNI104" s="40"/>
      <c r="SNJ104" s="40"/>
      <c r="SNK104" s="40"/>
      <c r="SNL104" s="40"/>
      <c r="SNM104" s="40"/>
      <c r="SNN104" s="40"/>
      <c r="SNO104" s="40"/>
      <c r="SNP104" s="40"/>
      <c r="SNQ104" s="40"/>
      <c r="SNR104" s="40"/>
      <c r="SNS104" s="40"/>
      <c r="SNT104" s="40"/>
      <c r="SNU104" s="40"/>
      <c r="SNV104" s="40"/>
      <c r="SNW104" s="40"/>
      <c r="SNX104" s="40"/>
      <c r="SNY104" s="40"/>
      <c r="SNZ104" s="40"/>
      <c r="SOA104" s="40"/>
      <c r="SOB104" s="40"/>
      <c r="SOC104" s="40"/>
      <c r="SOD104" s="40"/>
      <c r="SOE104" s="40"/>
      <c r="SOF104" s="40"/>
      <c r="SOG104" s="40"/>
      <c r="SOH104" s="40"/>
      <c r="SOI104" s="40"/>
      <c r="SOJ104" s="40"/>
      <c r="SOK104" s="40"/>
      <c r="SOL104" s="40"/>
      <c r="SOM104" s="40"/>
      <c r="SON104" s="40"/>
      <c r="SOO104" s="40"/>
      <c r="SOP104" s="40"/>
      <c r="SOQ104" s="40"/>
      <c r="SOR104" s="40"/>
      <c r="SOS104" s="40"/>
      <c r="SOT104" s="40"/>
      <c r="SOU104" s="40"/>
      <c r="SOV104" s="40"/>
      <c r="SOW104" s="40"/>
      <c r="SOX104" s="40"/>
      <c r="SOY104" s="40"/>
      <c r="SOZ104" s="40"/>
      <c r="SPA104" s="40"/>
      <c r="SPB104" s="40"/>
      <c r="SPC104" s="40"/>
      <c r="SPD104" s="40"/>
      <c r="SPE104" s="40"/>
      <c r="SPF104" s="40"/>
      <c r="SPG104" s="40"/>
      <c r="SPH104" s="40"/>
      <c r="SPI104" s="40"/>
      <c r="SPJ104" s="40"/>
      <c r="SPK104" s="40"/>
      <c r="SPL104" s="40"/>
      <c r="SPM104" s="40"/>
      <c r="SPN104" s="40"/>
      <c r="SPO104" s="40"/>
      <c r="SPP104" s="40"/>
      <c r="SPQ104" s="40"/>
      <c r="SPR104" s="40"/>
      <c r="SPS104" s="40"/>
      <c r="SPT104" s="40"/>
      <c r="SPU104" s="40"/>
      <c r="SPV104" s="40"/>
      <c r="SPW104" s="40"/>
      <c r="SPX104" s="40"/>
      <c r="SPY104" s="40"/>
      <c r="SPZ104" s="40"/>
      <c r="SQA104" s="40"/>
      <c r="SQB104" s="40"/>
      <c r="SQC104" s="40"/>
      <c r="SQD104" s="40"/>
      <c r="SQE104" s="40"/>
      <c r="SQF104" s="40"/>
      <c r="SQG104" s="40"/>
      <c r="SQH104" s="40"/>
      <c r="SQI104" s="40"/>
      <c r="SQJ104" s="40"/>
      <c r="SQK104" s="40"/>
      <c r="SQL104" s="40"/>
      <c r="SQM104" s="40"/>
      <c r="SQN104" s="40"/>
      <c r="SQO104" s="40"/>
      <c r="SQP104" s="40"/>
      <c r="SQQ104" s="40"/>
      <c r="SQR104" s="40"/>
      <c r="SQS104" s="40"/>
      <c r="SQT104" s="40"/>
      <c r="SQU104" s="40"/>
      <c r="SQV104" s="40"/>
      <c r="SQW104" s="40"/>
      <c r="SQX104" s="40"/>
      <c r="SQY104" s="40"/>
      <c r="SQZ104" s="40"/>
      <c r="SRA104" s="40"/>
      <c r="SRB104" s="40"/>
      <c r="SRC104" s="40"/>
      <c r="SRD104" s="40"/>
      <c r="SRE104" s="40"/>
      <c r="SRF104" s="40"/>
      <c r="SRG104" s="40"/>
      <c r="SRH104" s="40"/>
      <c r="SRI104" s="40"/>
      <c r="SRJ104" s="40"/>
      <c r="SRK104" s="40"/>
      <c r="SRL104" s="40"/>
      <c r="SRM104" s="40"/>
      <c r="SRN104" s="40"/>
      <c r="SRO104" s="40"/>
      <c r="SRP104" s="40"/>
      <c r="SRQ104" s="40"/>
      <c r="SRR104" s="40"/>
      <c r="SRS104" s="40"/>
      <c r="SRT104" s="40"/>
      <c r="SRU104" s="40"/>
      <c r="SRV104" s="40"/>
      <c r="SRW104" s="40"/>
      <c r="SRX104" s="40"/>
      <c r="SRY104" s="40"/>
      <c r="SRZ104" s="40"/>
      <c r="SSA104" s="40"/>
      <c r="SSB104" s="40"/>
      <c r="SSC104" s="40"/>
      <c r="SSD104" s="40"/>
      <c r="SSE104" s="40"/>
      <c r="SSF104" s="40"/>
      <c r="SSG104" s="40"/>
      <c r="SSH104" s="40"/>
      <c r="SSI104" s="40"/>
      <c r="SSJ104" s="40"/>
      <c r="SSK104" s="40"/>
      <c r="SSL104" s="40"/>
      <c r="SSM104" s="40"/>
      <c r="SSN104" s="40"/>
      <c r="SSO104" s="40"/>
      <c r="SSP104" s="40"/>
      <c r="SSQ104" s="40"/>
      <c r="SSR104" s="40"/>
      <c r="SSS104" s="40"/>
      <c r="SST104" s="40"/>
      <c r="SSU104" s="40"/>
      <c r="SSV104" s="40"/>
      <c r="SSW104" s="40"/>
      <c r="SSX104" s="40"/>
      <c r="SSY104" s="40"/>
      <c r="SSZ104" s="40"/>
      <c r="STA104" s="40"/>
      <c r="STB104" s="40"/>
      <c r="STC104" s="40"/>
      <c r="STD104" s="40"/>
      <c r="STE104" s="40"/>
      <c r="STF104" s="40"/>
      <c r="STG104" s="40"/>
      <c r="STH104" s="40"/>
      <c r="STI104" s="40"/>
      <c r="STJ104" s="40"/>
      <c r="STK104" s="40"/>
      <c r="STL104" s="40"/>
      <c r="STM104" s="40"/>
      <c r="STN104" s="40"/>
      <c r="STO104" s="40"/>
      <c r="STP104" s="40"/>
      <c r="STQ104" s="40"/>
      <c r="STR104" s="40"/>
      <c r="STS104" s="40"/>
      <c r="STT104" s="40"/>
      <c r="STU104" s="40"/>
      <c r="STV104" s="40"/>
      <c r="STW104" s="40"/>
      <c r="STX104" s="40"/>
      <c r="STY104" s="40"/>
      <c r="STZ104" s="40"/>
      <c r="SUA104" s="40"/>
      <c r="SUB104" s="40"/>
      <c r="SUC104" s="40"/>
      <c r="SUD104" s="40"/>
      <c r="SUE104" s="40"/>
      <c r="SUF104" s="40"/>
      <c r="SUG104" s="40"/>
      <c r="SUH104" s="40"/>
      <c r="SUI104" s="40"/>
      <c r="SUJ104" s="40"/>
      <c r="SUK104" s="40"/>
      <c r="SUL104" s="40"/>
      <c r="SUM104" s="40"/>
      <c r="SUN104" s="40"/>
      <c r="SUO104" s="40"/>
      <c r="SUP104" s="40"/>
      <c r="SUQ104" s="40"/>
      <c r="SUR104" s="40"/>
      <c r="SUS104" s="40"/>
      <c r="SUT104" s="40"/>
      <c r="SUU104" s="40"/>
      <c r="SUV104" s="40"/>
      <c r="SUW104" s="40"/>
      <c r="SUX104" s="40"/>
      <c r="SUY104" s="40"/>
      <c r="SUZ104" s="40"/>
      <c r="SVA104" s="40"/>
      <c r="SVB104" s="40"/>
      <c r="SVC104" s="40"/>
      <c r="SVD104" s="40"/>
      <c r="SVE104" s="40"/>
      <c r="SVF104" s="40"/>
      <c r="SVG104" s="40"/>
      <c r="SVH104" s="40"/>
      <c r="SVI104" s="40"/>
      <c r="SVJ104" s="40"/>
      <c r="SVK104" s="40"/>
      <c r="SVL104" s="40"/>
      <c r="SVM104" s="40"/>
      <c r="SVN104" s="40"/>
      <c r="SVO104" s="40"/>
      <c r="SVP104" s="40"/>
      <c r="SVQ104" s="40"/>
      <c r="SVR104" s="40"/>
      <c r="SVS104" s="40"/>
      <c r="SVT104" s="40"/>
      <c r="SVU104" s="40"/>
      <c r="SVV104" s="40"/>
      <c r="SVW104" s="40"/>
      <c r="SVX104" s="40"/>
      <c r="SVY104" s="40"/>
      <c r="SVZ104" s="40"/>
      <c r="SWA104" s="40"/>
      <c r="SWB104" s="40"/>
      <c r="SWC104" s="40"/>
      <c r="SWD104" s="40"/>
      <c r="SWE104" s="40"/>
      <c r="SWF104" s="40"/>
      <c r="SWG104" s="40"/>
      <c r="SWH104" s="40"/>
      <c r="SWI104" s="40"/>
      <c r="SWJ104" s="40"/>
      <c r="SWK104" s="40"/>
      <c r="SWL104" s="40"/>
      <c r="SWM104" s="40"/>
      <c r="SWN104" s="40"/>
      <c r="SWO104" s="40"/>
      <c r="SWP104" s="40"/>
      <c r="SWQ104" s="40"/>
      <c r="SWR104" s="40"/>
      <c r="SWS104" s="40"/>
      <c r="SWT104" s="40"/>
      <c r="SWU104" s="40"/>
      <c r="SWV104" s="40"/>
      <c r="SWW104" s="40"/>
      <c r="SWX104" s="40"/>
      <c r="SWY104" s="40"/>
      <c r="SWZ104" s="40"/>
      <c r="SXA104" s="40"/>
      <c r="SXB104" s="40"/>
      <c r="SXC104" s="40"/>
      <c r="SXD104" s="40"/>
      <c r="SXE104" s="40"/>
      <c r="SXF104" s="40"/>
      <c r="SXG104" s="40"/>
      <c r="SXH104" s="40"/>
      <c r="SXI104" s="40"/>
      <c r="SXJ104" s="40"/>
      <c r="SXK104" s="40"/>
      <c r="SXL104" s="40"/>
      <c r="SXM104" s="40"/>
      <c r="SXN104" s="40"/>
      <c r="SXO104" s="40"/>
      <c r="SXP104" s="40"/>
      <c r="SXQ104" s="40"/>
      <c r="SXR104" s="40"/>
      <c r="SXS104" s="40"/>
      <c r="SXT104" s="40"/>
      <c r="SXU104" s="40"/>
      <c r="SXV104" s="40"/>
      <c r="SXW104" s="40"/>
      <c r="SXX104" s="40"/>
      <c r="SXY104" s="40"/>
      <c r="SXZ104" s="40"/>
      <c r="SYA104" s="40"/>
      <c r="SYB104" s="40"/>
      <c r="SYC104" s="40"/>
      <c r="SYD104" s="40"/>
      <c r="SYE104" s="40"/>
      <c r="SYF104" s="40"/>
      <c r="SYG104" s="40"/>
      <c r="SYH104" s="40"/>
      <c r="SYI104" s="40"/>
      <c r="SYJ104" s="40"/>
      <c r="SYK104" s="40"/>
      <c r="SYL104" s="40"/>
      <c r="SYM104" s="40"/>
      <c r="SYN104" s="40"/>
      <c r="SYO104" s="40"/>
      <c r="SYP104" s="40"/>
      <c r="SYQ104" s="40"/>
      <c r="SYR104" s="40"/>
      <c r="SYS104" s="40"/>
      <c r="SYT104" s="40"/>
      <c r="SYU104" s="40"/>
      <c r="SYV104" s="40"/>
      <c r="SYW104" s="40"/>
      <c r="SYX104" s="40"/>
      <c r="SYY104" s="40"/>
      <c r="SYZ104" s="40"/>
      <c r="SZA104" s="40"/>
      <c r="SZB104" s="40"/>
      <c r="SZC104" s="40"/>
      <c r="SZD104" s="40"/>
      <c r="SZE104" s="40"/>
      <c r="SZF104" s="40"/>
      <c r="SZG104" s="40"/>
      <c r="SZH104" s="40"/>
      <c r="SZI104" s="40"/>
      <c r="SZJ104" s="40"/>
      <c r="SZK104" s="40"/>
      <c r="SZL104" s="40"/>
      <c r="SZM104" s="40"/>
      <c r="SZN104" s="40"/>
      <c r="SZO104" s="40"/>
      <c r="SZP104" s="40"/>
      <c r="SZQ104" s="40"/>
      <c r="SZR104" s="40"/>
      <c r="SZS104" s="40"/>
      <c r="SZT104" s="40"/>
      <c r="SZU104" s="40"/>
      <c r="SZV104" s="40"/>
      <c r="SZW104" s="40"/>
      <c r="SZX104" s="40"/>
      <c r="SZY104" s="40"/>
      <c r="SZZ104" s="40"/>
      <c r="TAA104" s="40"/>
      <c r="TAB104" s="40"/>
      <c r="TAC104" s="40"/>
      <c r="TAD104" s="40"/>
      <c r="TAE104" s="40"/>
      <c r="TAF104" s="40"/>
      <c r="TAG104" s="40"/>
      <c r="TAH104" s="40"/>
      <c r="TAI104" s="40"/>
      <c r="TAJ104" s="40"/>
      <c r="TAK104" s="40"/>
      <c r="TAL104" s="40"/>
      <c r="TAM104" s="40"/>
      <c r="TAN104" s="40"/>
      <c r="TAO104" s="40"/>
      <c r="TAP104" s="40"/>
      <c r="TAQ104" s="40"/>
      <c r="TAR104" s="40"/>
      <c r="TAS104" s="40"/>
      <c r="TAT104" s="40"/>
      <c r="TAU104" s="40"/>
      <c r="TAV104" s="40"/>
      <c r="TAW104" s="40"/>
      <c r="TAX104" s="40"/>
      <c r="TAY104" s="40"/>
      <c r="TAZ104" s="40"/>
      <c r="TBA104" s="40"/>
      <c r="TBB104" s="40"/>
      <c r="TBC104" s="40"/>
      <c r="TBD104" s="40"/>
      <c r="TBE104" s="40"/>
      <c r="TBF104" s="40"/>
      <c r="TBG104" s="40"/>
      <c r="TBH104" s="40"/>
      <c r="TBI104" s="40"/>
      <c r="TBJ104" s="40"/>
      <c r="TBK104" s="40"/>
      <c r="TBL104" s="40"/>
      <c r="TBM104" s="40"/>
      <c r="TBN104" s="40"/>
      <c r="TBO104" s="40"/>
      <c r="TBP104" s="40"/>
      <c r="TBQ104" s="40"/>
      <c r="TBR104" s="40"/>
      <c r="TBS104" s="40"/>
      <c r="TBT104" s="40"/>
      <c r="TBU104" s="40"/>
      <c r="TBV104" s="40"/>
      <c r="TBW104" s="40"/>
      <c r="TBX104" s="40"/>
      <c r="TBY104" s="40"/>
      <c r="TBZ104" s="40"/>
      <c r="TCA104" s="40"/>
      <c r="TCB104" s="40"/>
      <c r="TCC104" s="40"/>
      <c r="TCD104" s="40"/>
      <c r="TCE104" s="40"/>
      <c r="TCF104" s="40"/>
      <c r="TCG104" s="40"/>
      <c r="TCH104" s="40"/>
      <c r="TCI104" s="40"/>
      <c r="TCJ104" s="40"/>
      <c r="TCK104" s="40"/>
      <c r="TCL104" s="40"/>
      <c r="TCM104" s="40"/>
      <c r="TCN104" s="40"/>
      <c r="TCO104" s="40"/>
      <c r="TCP104" s="40"/>
      <c r="TCQ104" s="40"/>
      <c r="TCR104" s="40"/>
      <c r="TCS104" s="40"/>
      <c r="TCT104" s="40"/>
      <c r="TCU104" s="40"/>
      <c r="TCV104" s="40"/>
      <c r="TCW104" s="40"/>
      <c r="TCX104" s="40"/>
      <c r="TCY104" s="40"/>
      <c r="TCZ104" s="40"/>
      <c r="TDA104" s="40"/>
      <c r="TDB104" s="40"/>
      <c r="TDC104" s="40"/>
      <c r="TDD104" s="40"/>
      <c r="TDE104" s="40"/>
      <c r="TDF104" s="40"/>
      <c r="TDG104" s="40"/>
      <c r="TDH104" s="40"/>
      <c r="TDI104" s="40"/>
      <c r="TDJ104" s="40"/>
      <c r="TDK104" s="40"/>
      <c r="TDL104" s="40"/>
      <c r="TDM104" s="40"/>
      <c r="TDN104" s="40"/>
      <c r="TDO104" s="40"/>
      <c r="TDP104" s="40"/>
      <c r="TDQ104" s="40"/>
      <c r="TDR104" s="40"/>
      <c r="TDS104" s="40"/>
      <c r="TDT104" s="40"/>
      <c r="TDU104" s="40"/>
      <c r="TDV104" s="40"/>
      <c r="TDW104" s="40"/>
      <c r="TDX104" s="40"/>
      <c r="TDY104" s="40"/>
      <c r="TDZ104" s="40"/>
      <c r="TEA104" s="40"/>
      <c r="TEB104" s="40"/>
      <c r="TEC104" s="40"/>
      <c r="TED104" s="40"/>
      <c r="TEE104" s="40"/>
      <c r="TEF104" s="40"/>
      <c r="TEG104" s="40"/>
      <c r="TEH104" s="40"/>
      <c r="TEI104" s="40"/>
      <c r="TEJ104" s="40"/>
      <c r="TEK104" s="40"/>
      <c r="TEL104" s="40"/>
      <c r="TEM104" s="40"/>
      <c r="TEN104" s="40"/>
      <c r="TEO104" s="40"/>
      <c r="TEP104" s="40"/>
      <c r="TEQ104" s="40"/>
      <c r="TER104" s="40"/>
      <c r="TES104" s="40"/>
      <c r="TET104" s="40"/>
      <c r="TEU104" s="40"/>
      <c r="TEV104" s="40"/>
      <c r="TEW104" s="40"/>
      <c r="TEX104" s="40"/>
      <c r="TEY104" s="40"/>
      <c r="TEZ104" s="40"/>
      <c r="TFA104" s="40"/>
      <c r="TFB104" s="40"/>
      <c r="TFC104" s="40"/>
      <c r="TFD104" s="40"/>
      <c r="TFE104" s="40"/>
      <c r="TFF104" s="40"/>
      <c r="TFG104" s="40"/>
      <c r="TFH104" s="40"/>
      <c r="TFI104" s="40"/>
      <c r="TFJ104" s="40"/>
      <c r="TFK104" s="40"/>
      <c r="TFL104" s="40"/>
      <c r="TFM104" s="40"/>
      <c r="TFN104" s="40"/>
      <c r="TFO104" s="40"/>
      <c r="TFP104" s="40"/>
      <c r="TFQ104" s="40"/>
      <c r="TFR104" s="40"/>
      <c r="TFS104" s="40"/>
      <c r="TFT104" s="40"/>
      <c r="TFU104" s="40"/>
      <c r="TFV104" s="40"/>
      <c r="TFW104" s="40"/>
      <c r="TFX104" s="40"/>
      <c r="TFY104" s="40"/>
      <c r="TFZ104" s="40"/>
      <c r="TGA104" s="40"/>
      <c r="TGB104" s="40"/>
      <c r="TGC104" s="40"/>
      <c r="TGD104" s="40"/>
      <c r="TGE104" s="40"/>
      <c r="TGF104" s="40"/>
      <c r="TGG104" s="40"/>
      <c r="TGH104" s="40"/>
      <c r="TGI104" s="40"/>
      <c r="TGJ104" s="40"/>
      <c r="TGK104" s="40"/>
      <c r="TGL104" s="40"/>
      <c r="TGM104" s="40"/>
      <c r="TGN104" s="40"/>
      <c r="TGO104" s="40"/>
      <c r="TGP104" s="40"/>
      <c r="TGQ104" s="40"/>
      <c r="TGR104" s="40"/>
      <c r="TGS104" s="40"/>
      <c r="TGT104" s="40"/>
      <c r="TGU104" s="40"/>
      <c r="TGV104" s="40"/>
      <c r="TGW104" s="40"/>
      <c r="TGX104" s="40"/>
      <c r="TGY104" s="40"/>
      <c r="TGZ104" s="40"/>
      <c r="THA104" s="40"/>
      <c r="THB104" s="40"/>
      <c r="THC104" s="40"/>
      <c r="THD104" s="40"/>
      <c r="THE104" s="40"/>
      <c r="THF104" s="40"/>
      <c r="THG104" s="40"/>
      <c r="THH104" s="40"/>
      <c r="THI104" s="40"/>
      <c r="THJ104" s="40"/>
      <c r="THK104" s="40"/>
      <c r="THL104" s="40"/>
      <c r="THM104" s="40"/>
      <c r="THN104" s="40"/>
      <c r="THO104" s="40"/>
      <c r="THP104" s="40"/>
      <c r="THQ104" s="40"/>
      <c r="THR104" s="40"/>
      <c r="THS104" s="40"/>
      <c r="THT104" s="40"/>
      <c r="THU104" s="40"/>
      <c r="THV104" s="40"/>
      <c r="THW104" s="40"/>
      <c r="THX104" s="40"/>
      <c r="THY104" s="40"/>
      <c r="THZ104" s="40"/>
      <c r="TIA104" s="40"/>
      <c r="TIB104" s="40"/>
      <c r="TIC104" s="40"/>
      <c r="TID104" s="40"/>
      <c r="TIE104" s="40"/>
      <c r="TIF104" s="40"/>
      <c r="TIG104" s="40"/>
      <c r="TIH104" s="40"/>
      <c r="TII104" s="40"/>
      <c r="TIJ104" s="40"/>
      <c r="TIK104" s="40"/>
      <c r="TIL104" s="40"/>
      <c r="TIM104" s="40"/>
      <c r="TIN104" s="40"/>
      <c r="TIO104" s="40"/>
      <c r="TIP104" s="40"/>
      <c r="TIQ104" s="40"/>
      <c r="TIR104" s="40"/>
      <c r="TIS104" s="40"/>
      <c r="TIT104" s="40"/>
      <c r="TIU104" s="40"/>
      <c r="TIV104" s="40"/>
      <c r="TIW104" s="40"/>
      <c r="TIX104" s="40"/>
      <c r="TIY104" s="40"/>
      <c r="TIZ104" s="40"/>
      <c r="TJA104" s="40"/>
      <c r="TJB104" s="40"/>
      <c r="TJC104" s="40"/>
      <c r="TJD104" s="40"/>
      <c r="TJE104" s="40"/>
      <c r="TJF104" s="40"/>
      <c r="TJG104" s="40"/>
      <c r="TJH104" s="40"/>
      <c r="TJI104" s="40"/>
      <c r="TJJ104" s="40"/>
      <c r="TJK104" s="40"/>
      <c r="TJL104" s="40"/>
      <c r="TJM104" s="40"/>
      <c r="TJN104" s="40"/>
      <c r="TJO104" s="40"/>
      <c r="TJP104" s="40"/>
      <c r="TJQ104" s="40"/>
      <c r="TJR104" s="40"/>
      <c r="TJS104" s="40"/>
      <c r="TJT104" s="40"/>
      <c r="TJU104" s="40"/>
      <c r="TJV104" s="40"/>
      <c r="TJW104" s="40"/>
      <c r="TJX104" s="40"/>
      <c r="TJY104" s="40"/>
      <c r="TJZ104" s="40"/>
      <c r="TKA104" s="40"/>
      <c r="TKB104" s="40"/>
      <c r="TKC104" s="40"/>
      <c r="TKD104" s="40"/>
      <c r="TKE104" s="40"/>
      <c r="TKF104" s="40"/>
      <c r="TKG104" s="40"/>
      <c r="TKH104" s="40"/>
      <c r="TKI104" s="40"/>
      <c r="TKJ104" s="40"/>
      <c r="TKK104" s="40"/>
      <c r="TKL104" s="40"/>
      <c r="TKM104" s="40"/>
      <c r="TKN104" s="40"/>
      <c r="TKO104" s="40"/>
      <c r="TKP104" s="40"/>
      <c r="TKQ104" s="40"/>
      <c r="TKR104" s="40"/>
      <c r="TKS104" s="40"/>
      <c r="TKT104" s="40"/>
      <c r="TKU104" s="40"/>
      <c r="TKV104" s="40"/>
      <c r="TKW104" s="40"/>
      <c r="TKX104" s="40"/>
      <c r="TKY104" s="40"/>
      <c r="TKZ104" s="40"/>
      <c r="TLA104" s="40"/>
      <c r="TLB104" s="40"/>
      <c r="TLC104" s="40"/>
      <c r="TLD104" s="40"/>
      <c r="TLE104" s="40"/>
      <c r="TLF104" s="40"/>
      <c r="TLG104" s="40"/>
      <c r="TLH104" s="40"/>
      <c r="TLI104" s="40"/>
      <c r="TLJ104" s="40"/>
      <c r="TLK104" s="40"/>
      <c r="TLL104" s="40"/>
      <c r="TLM104" s="40"/>
      <c r="TLN104" s="40"/>
      <c r="TLO104" s="40"/>
      <c r="TLP104" s="40"/>
      <c r="TLQ104" s="40"/>
      <c r="TLR104" s="40"/>
      <c r="TLS104" s="40"/>
      <c r="TLT104" s="40"/>
      <c r="TLU104" s="40"/>
      <c r="TLV104" s="40"/>
      <c r="TLW104" s="40"/>
      <c r="TLX104" s="40"/>
      <c r="TLY104" s="40"/>
      <c r="TLZ104" s="40"/>
      <c r="TMA104" s="40"/>
      <c r="TMB104" s="40"/>
      <c r="TMC104" s="40"/>
      <c r="TMD104" s="40"/>
      <c r="TME104" s="40"/>
      <c r="TMF104" s="40"/>
      <c r="TMG104" s="40"/>
      <c r="TMH104" s="40"/>
      <c r="TMI104" s="40"/>
      <c r="TMJ104" s="40"/>
      <c r="TMK104" s="40"/>
      <c r="TML104" s="40"/>
      <c r="TMM104" s="40"/>
      <c r="TMN104" s="40"/>
      <c r="TMO104" s="40"/>
      <c r="TMP104" s="40"/>
      <c r="TMQ104" s="40"/>
      <c r="TMR104" s="40"/>
      <c r="TMS104" s="40"/>
      <c r="TMT104" s="40"/>
      <c r="TMU104" s="40"/>
      <c r="TMV104" s="40"/>
      <c r="TMW104" s="40"/>
      <c r="TMX104" s="40"/>
      <c r="TMY104" s="40"/>
      <c r="TMZ104" s="40"/>
      <c r="TNA104" s="40"/>
      <c r="TNB104" s="40"/>
      <c r="TNC104" s="40"/>
      <c r="TND104" s="40"/>
      <c r="TNE104" s="40"/>
      <c r="TNF104" s="40"/>
      <c r="TNG104" s="40"/>
      <c r="TNH104" s="40"/>
      <c r="TNI104" s="40"/>
      <c r="TNJ104" s="40"/>
      <c r="TNK104" s="40"/>
      <c r="TNL104" s="40"/>
      <c r="TNM104" s="40"/>
      <c r="TNN104" s="40"/>
      <c r="TNO104" s="40"/>
      <c r="TNP104" s="40"/>
      <c r="TNQ104" s="40"/>
      <c r="TNR104" s="40"/>
      <c r="TNS104" s="40"/>
      <c r="TNT104" s="40"/>
      <c r="TNU104" s="40"/>
      <c r="TNV104" s="40"/>
      <c r="TNW104" s="40"/>
      <c r="TNX104" s="40"/>
      <c r="TNY104" s="40"/>
      <c r="TNZ104" s="40"/>
      <c r="TOA104" s="40"/>
      <c r="TOB104" s="40"/>
      <c r="TOC104" s="40"/>
      <c r="TOD104" s="40"/>
      <c r="TOE104" s="40"/>
      <c r="TOF104" s="40"/>
      <c r="TOG104" s="40"/>
      <c r="TOH104" s="40"/>
      <c r="TOI104" s="40"/>
      <c r="TOJ104" s="40"/>
      <c r="TOK104" s="40"/>
      <c r="TOL104" s="40"/>
      <c r="TOM104" s="40"/>
      <c r="TON104" s="40"/>
      <c r="TOO104" s="40"/>
      <c r="TOP104" s="40"/>
      <c r="TOQ104" s="40"/>
      <c r="TOR104" s="40"/>
      <c r="TOS104" s="40"/>
      <c r="TOT104" s="40"/>
      <c r="TOU104" s="40"/>
      <c r="TOV104" s="40"/>
      <c r="TOW104" s="40"/>
      <c r="TOX104" s="40"/>
      <c r="TOY104" s="40"/>
      <c r="TOZ104" s="40"/>
      <c r="TPA104" s="40"/>
      <c r="TPB104" s="40"/>
      <c r="TPC104" s="40"/>
      <c r="TPD104" s="40"/>
      <c r="TPE104" s="40"/>
      <c r="TPF104" s="40"/>
      <c r="TPG104" s="40"/>
      <c r="TPH104" s="40"/>
      <c r="TPI104" s="40"/>
      <c r="TPJ104" s="40"/>
      <c r="TPK104" s="40"/>
      <c r="TPL104" s="40"/>
      <c r="TPM104" s="40"/>
      <c r="TPN104" s="40"/>
      <c r="TPO104" s="40"/>
      <c r="TPP104" s="40"/>
      <c r="TPQ104" s="40"/>
      <c r="TPR104" s="40"/>
      <c r="TPS104" s="40"/>
      <c r="TPT104" s="40"/>
      <c r="TPU104" s="40"/>
      <c r="TPV104" s="40"/>
      <c r="TPW104" s="40"/>
      <c r="TPX104" s="40"/>
      <c r="TPY104" s="40"/>
      <c r="TPZ104" s="40"/>
      <c r="TQA104" s="40"/>
      <c r="TQB104" s="40"/>
      <c r="TQC104" s="40"/>
      <c r="TQD104" s="40"/>
      <c r="TQE104" s="40"/>
      <c r="TQF104" s="40"/>
      <c r="TQG104" s="40"/>
      <c r="TQH104" s="40"/>
      <c r="TQI104" s="40"/>
      <c r="TQJ104" s="40"/>
      <c r="TQK104" s="40"/>
      <c r="TQL104" s="40"/>
      <c r="TQM104" s="40"/>
      <c r="TQN104" s="40"/>
      <c r="TQO104" s="40"/>
      <c r="TQP104" s="40"/>
      <c r="TQQ104" s="40"/>
      <c r="TQR104" s="40"/>
      <c r="TQS104" s="40"/>
      <c r="TQT104" s="40"/>
      <c r="TQU104" s="40"/>
      <c r="TQV104" s="40"/>
      <c r="TQW104" s="40"/>
      <c r="TQX104" s="40"/>
      <c r="TQY104" s="40"/>
      <c r="TQZ104" s="40"/>
      <c r="TRA104" s="40"/>
      <c r="TRB104" s="40"/>
      <c r="TRC104" s="40"/>
      <c r="TRD104" s="40"/>
      <c r="TRE104" s="40"/>
      <c r="TRF104" s="40"/>
      <c r="TRG104" s="40"/>
      <c r="TRH104" s="40"/>
      <c r="TRI104" s="40"/>
      <c r="TRJ104" s="40"/>
      <c r="TRK104" s="40"/>
      <c r="TRL104" s="40"/>
      <c r="TRM104" s="40"/>
      <c r="TRN104" s="40"/>
      <c r="TRO104" s="40"/>
      <c r="TRP104" s="40"/>
      <c r="TRQ104" s="40"/>
      <c r="TRR104" s="40"/>
      <c r="TRS104" s="40"/>
      <c r="TRT104" s="40"/>
      <c r="TRU104" s="40"/>
      <c r="TRV104" s="40"/>
      <c r="TRW104" s="40"/>
      <c r="TRX104" s="40"/>
      <c r="TRY104" s="40"/>
      <c r="TRZ104" s="40"/>
      <c r="TSA104" s="40"/>
      <c r="TSB104" s="40"/>
      <c r="TSC104" s="40"/>
      <c r="TSD104" s="40"/>
      <c r="TSE104" s="40"/>
      <c r="TSF104" s="40"/>
      <c r="TSG104" s="40"/>
      <c r="TSH104" s="40"/>
      <c r="TSI104" s="40"/>
      <c r="TSJ104" s="40"/>
      <c r="TSK104" s="40"/>
      <c r="TSL104" s="40"/>
      <c r="TSM104" s="40"/>
      <c r="TSN104" s="40"/>
      <c r="TSO104" s="40"/>
      <c r="TSP104" s="40"/>
      <c r="TSQ104" s="40"/>
      <c r="TSR104" s="40"/>
      <c r="TSS104" s="40"/>
      <c r="TST104" s="40"/>
      <c r="TSU104" s="40"/>
      <c r="TSV104" s="40"/>
      <c r="TSW104" s="40"/>
      <c r="TSX104" s="40"/>
      <c r="TSY104" s="40"/>
      <c r="TSZ104" s="40"/>
      <c r="TTA104" s="40"/>
      <c r="TTB104" s="40"/>
      <c r="TTC104" s="40"/>
      <c r="TTD104" s="40"/>
      <c r="TTE104" s="40"/>
      <c r="TTF104" s="40"/>
      <c r="TTG104" s="40"/>
      <c r="TTH104" s="40"/>
      <c r="TTI104" s="40"/>
      <c r="TTJ104" s="40"/>
      <c r="TTK104" s="40"/>
      <c r="TTL104" s="40"/>
      <c r="TTM104" s="40"/>
      <c r="TTN104" s="40"/>
      <c r="TTO104" s="40"/>
      <c r="TTP104" s="40"/>
      <c r="TTQ104" s="40"/>
      <c r="TTR104" s="40"/>
      <c r="TTS104" s="40"/>
      <c r="TTT104" s="40"/>
      <c r="TTU104" s="40"/>
      <c r="TTV104" s="40"/>
      <c r="TTW104" s="40"/>
      <c r="TTX104" s="40"/>
      <c r="TTY104" s="40"/>
      <c r="TTZ104" s="40"/>
      <c r="TUA104" s="40"/>
      <c r="TUB104" s="40"/>
      <c r="TUC104" s="40"/>
      <c r="TUD104" s="40"/>
      <c r="TUE104" s="40"/>
      <c r="TUF104" s="40"/>
      <c r="TUG104" s="40"/>
      <c r="TUH104" s="40"/>
      <c r="TUI104" s="40"/>
      <c r="TUJ104" s="40"/>
      <c r="TUK104" s="40"/>
      <c r="TUL104" s="40"/>
      <c r="TUM104" s="40"/>
      <c r="TUN104" s="40"/>
      <c r="TUO104" s="40"/>
      <c r="TUP104" s="40"/>
      <c r="TUQ104" s="40"/>
      <c r="TUR104" s="40"/>
      <c r="TUS104" s="40"/>
      <c r="TUT104" s="40"/>
      <c r="TUU104" s="40"/>
      <c r="TUV104" s="40"/>
      <c r="TUW104" s="40"/>
      <c r="TUX104" s="40"/>
      <c r="TUY104" s="40"/>
      <c r="TUZ104" s="40"/>
      <c r="TVA104" s="40"/>
      <c r="TVB104" s="40"/>
      <c r="TVC104" s="40"/>
      <c r="TVD104" s="40"/>
      <c r="TVE104" s="40"/>
      <c r="TVF104" s="40"/>
      <c r="TVG104" s="40"/>
      <c r="TVH104" s="40"/>
      <c r="TVI104" s="40"/>
      <c r="TVJ104" s="40"/>
      <c r="TVK104" s="40"/>
      <c r="TVL104" s="40"/>
      <c r="TVM104" s="40"/>
      <c r="TVN104" s="40"/>
      <c r="TVO104" s="40"/>
      <c r="TVP104" s="40"/>
      <c r="TVQ104" s="40"/>
      <c r="TVR104" s="40"/>
      <c r="TVS104" s="40"/>
      <c r="TVT104" s="40"/>
      <c r="TVU104" s="40"/>
      <c r="TVV104" s="40"/>
      <c r="TVW104" s="40"/>
      <c r="TVX104" s="40"/>
      <c r="TVY104" s="40"/>
      <c r="TVZ104" s="40"/>
      <c r="TWA104" s="40"/>
      <c r="TWB104" s="40"/>
      <c r="TWC104" s="40"/>
      <c r="TWD104" s="40"/>
      <c r="TWE104" s="40"/>
      <c r="TWF104" s="40"/>
      <c r="TWG104" s="40"/>
      <c r="TWH104" s="40"/>
      <c r="TWI104" s="40"/>
      <c r="TWJ104" s="40"/>
      <c r="TWK104" s="40"/>
      <c r="TWL104" s="40"/>
      <c r="TWM104" s="40"/>
      <c r="TWN104" s="40"/>
      <c r="TWO104" s="40"/>
      <c r="TWP104" s="40"/>
      <c r="TWQ104" s="40"/>
      <c r="TWR104" s="40"/>
      <c r="TWS104" s="40"/>
      <c r="TWT104" s="40"/>
      <c r="TWU104" s="40"/>
      <c r="TWV104" s="40"/>
      <c r="TWW104" s="40"/>
      <c r="TWX104" s="40"/>
      <c r="TWY104" s="40"/>
      <c r="TWZ104" s="40"/>
      <c r="TXA104" s="40"/>
      <c r="TXB104" s="40"/>
      <c r="TXC104" s="40"/>
      <c r="TXD104" s="40"/>
      <c r="TXE104" s="40"/>
      <c r="TXF104" s="40"/>
      <c r="TXG104" s="40"/>
      <c r="TXH104" s="40"/>
      <c r="TXI104" s="40"/>
      <c r="TXJ104" s="40"/>
      <c r="TXK104" s="40"/>
      <c r="TXL104" s="40"/>
      <c r="TXM104" s="40"/>
      <c r="TXN104" s="40"/>
      <c r="TXO104" s="40"/>
      <c r="TXP104" s="40"/>
      <c r="TXQ104" s="40"/>
      <c r="TXR104" s="40"/>
      <c r="TXS104" s="40"/>
      <c r="TXT104" s="40"/>
      <c r="TXU104" s="40"/>
      <c r="TXV104" s="40"/>
      <c r="TXW104" s="40"/>
      <c r="TXX104" s="40"/>
      <c r="TXY104" s="40"/>
      <c r="TXZ104" s="40"/>
      <c r="TYA104" s="40"/>
      <c r="TYB104" s="40"/>
      <c r="TYC104" s="40"/>
      <c r="TYD104" s="40"/>
      <c r="TYE104" s="40"/>
      <c r="TYF104" s="40"/>
      <c r="TYG104" s="40"/>
      <c r="TYH104" s="40"/>
      <c r="TYI104" s="40"/>
      <c r="TYJ104" s="40"/>
      <c r="TYK104" s="40"/>
      <c r="TYL104" s="40"/>
      <c r="TYM104" s="40"/>
      <c r="TYN104" s="40"/>
      <c r="TYO104" s="40"/>
      <c r="TYP104" s="40"/>
      <c r="TYQ104" s="40"/>
      <c r="TYR104" s="40"/>
      <c r="TYS104" s="40"/>
      <c r="TYT104" s="40"/>
      <c r="TYU104" s="40"/>
      <c r="TYV104" s="40"/>
      <c r="TYW104" s="40"/>
      <c r="TYX104" s="40"/>
      <c r="TYY104" s="40"/>
      <c r="TYZ104" s="40"/>
      <c r="TZA104" s="40"/>
      <c r="TZB104" s="40"/>
      <c r="TZC104" s="40"/>
      <c r="TZD104" s="40"/>
      <c r="TZE104" s="40"/>
      <c r="TZF104" s="40"/>
      <c r="TZG104" s="40"/>
      <c r="TZH104" s="40"/>
      <c r="TZI104" s="40"/>
      <c r="TZJ104" s="40"/>
      <c r="TZK104" s="40"/>
      <c r="TZL104" s="40"/>
      <c r="TZM104" s="40"/>
      <c r="TZN104" s="40"/>
      <c r="TZO104" s="40"/>
      <c r="TZP104" s="40"/>
      <c r="TZQ104" s="40"/>
      <c r="TZR104" s="40"/>
      <c r="TZS104" s="40"/>
      <c r="TZT104" s="40"/>
      <c r="TZU104" s="40"/>
      <c r="TZV104" s="40"/>
      <c r="TZW104" s="40"/>
      <c r="TZX104" s="40"/>
      <c r="TZY104" s="40"/>
      <c r="TZZ104" s="40"/>
      <c r="UAA104" s="40"/>
      <c r="UAB104" s="40"/>
      <c r="UAC104" s="40"/>
      <c r="UAD104" s="40"/>
      <c r="UAE104" s="40"/>
      <c r="UAF104" s="40"/>
      <c r="UAG104" s="40"/>
      <c r="UAH104" s="40"/>
      <c r="UAI104" s="40"/>
      <c r="UAJ104" s="40"/>
      <c r="UAK104" s="40"/>
      <c r="UAL104" s="40"/>
      <c r="UAM104" s="40"/>
      <c r="UAN104" s="40"/>
      <c r="UAO104" s="40"/>
      <c r="UAP104" s="40"/>
      <c r="UAQ104" s="40"/>
      <c r="UAR104" s="40"/>
      <c r="UAS104" s="40"/>
      <c r="UAT104" s="40"/>
      <c r="UAU104" s="40"/>
      <c r="UAV104" s="40"/>
      <c r="UAW104" s="40"/>
      <c r="UAX104" s="40"/>
      <c r="UAY104" s="40"/>
      <c r="UAZ104" s="40"/>
      <c r="UBA104" s="40"/>
      <c r="UBB104" s="40"/>
      <c r="UBC104" s="40"/>
      <c r="UBD104" s="40"/>
      <c r="UBE104" s="40"/>
      <c r="UBF104" s="40"/>
      <c r="UBG104" s="40"/>
      <c r="UBH104" s="40"/>
      <c r="UBI104" s="40"/>
      <c r="UBJ104" s="40"/>
      <c r="UBK104" s="40"/>
      <c r="UBL104" s="40"/>
      <c r="UBM104" s="40"/>
      <c r="UBN104" s="40"/>
      <c r="UBO104" s="40"/>
      <c r="UBP104" s="40"/>
      <c r="UBQ104" s="40"/>
      <c r="UBR104" s="40"/>
      <c r="UBS104" s="40"/>
      <c r="UBT104" s="40"/>
      <c r="UBU104" s="40"/>
      <c r="UBV104" s="40"/>
      <c r="UBW104" s="40"/>
      <c r="UBX104" s="40"/>
      <c r="UBY104" s="40"/>
      <c r="UBZ104" s="40"/>
      <c r="UCA104" s="40"/>
      <c r="UCB104" s="40"/>
      <c r="UCC104" s="40"/>
      <c r="UCD104" s="40"/>
      <c r="UCE104" s="40"/>
      <c r="UCF104" s="40"/>
      <c r="UCG104" s="40"/>
      <c r="UCH104" s="40"/>
      <c r="UCI104" s="40"/>
      <c r="UCJ104" s="40"/>
      <c r="UCK104" s="40"/>
      <c r="UCL104" s="40"/>
      <c r="UCM104" s="40"/>
      <c r="UCN104" s="40"/>
      <c r="UCO104" s="40"/>
      <c r="UCP104" s="40"/>
      <c r="UCQ104" s="40"/>
      <c r="UCR104" s="40"/>
      <c r="UCS104" s="40"/>
      <c r="UCT104" s="40"/>
      <c r="UCU104" s="40"/>
      <c r="UCV104" s="40"/>
      <c r="UCW104" s="40"/>
      <c r="UCX104" s="40"/>
      <c r="UCY104" s="40"/>
      <c r="UCZ104" s="40"/>
      <c r="UDA104" s="40"/>
      <c r="UDB104" s="40"/>
      <c r="UDC104" s="40"/>
      <c r="UDD104" s="40"/>
      <c r="UDE104" s="40"/>
      <c r="UDF104" s="40"/>
      <c r="UDG104" s="40"/>
      <c r="UDH104" s="40"/>
      <c r="UDI104" s="40"/>
      <c r="UDJ104" s="40"/>
      <c r="UDK104" s="40"/>
      <c r="UDL104" s="40"/>
      <c r="UDM104" s="40"/>
      <c r="UDN104" s="40"/>
      <c r="UDO104" s="40"/>
      <c r="UDP104" s="40"/>
      <c r="UDQ104" s="40"/>
      <c r="UDR104" s="40"/>
      <c r="UDS104" s="40"/>
      <c r="UDT104" s="40"/>
      <c r="UDU104" s="40"/>
      <c r="UDV104" s="40"/>
      <c r="UDW104" s="40"/>
      <c r="UDX104" s="40"/>
      <c r="UDY104" s="40"/>
      <c r="UDZ104" s="40"/>
      <c r="UEA104" s="40"/>
      <c r="UEB104" s="40"/>
      <c r="UEC104" s="40"/>
      <c r="UED104" s="40"/>
      <c r="UEE104" s="40"/>
      <c r="UEF104" s="40"/>
      <c r="UEG104" s="40"/>
      <c r="UEH104" s="40"/>
      <c r="UEI104" s="40"/>
      <c r="UEJ104" s="40"/>
      <c r="UEK104" s="40"/>
      <c r="UEL104" s="40"/>
      <c r="UEM104" s="40"/>
      <c r="UEN104" s="40"/>
      <c r="UEO104" s="40"/>
      <c r="UEP104" s="40"/>
      <c r="UEQ104" s="40"/>
      <c r="UER104" s="40"/>
      <c r="UES104" s="40"/>
      <c r="UET104" s="40"/>
      <c r="UEU104" s="40"/>
      <c r="UEV104" s="40"/>
      <c r="UEW104" s="40"/>
      <c r="UEX104" s="40"/>
      <c r="UEY104" s="40"/>
      <c r="UEZ104" s="40"/>
      <c r="UFA104" s="40"/>
      <c r="UFB104" s="40"/>
      <c r="UFC104" s="40"/>
      <c r="UFD104" s="40"/>
      <c r="UFE104" s="40"/>
      <c r="UFF104" s="40"/>
      <c r="UFG104" s="40"/>
      <c r="UFH104" s="40"/>
      <c r="UFI104" s="40"/>
      <c r="UFJ104" s="40"/>
      <c r="UFK104" s="40"/>
      <c r="UFL104" s="40"/>
      <c r="UFM104" s="40"/>
      <c r="UFN104" s="40"/>
      <c r="UFO104" s="40"/>
      <c r="UFP104" s="40"/>
      <c r="UFQ104" s="40"/>
      <c r="UFR104" s="40"/>
      <c r="UFS104" s="40"/>
      <c r="UFT104" s="40"/>
      <c r="UFU104" s="40"/>
      <c r="UFV104" s="40"/>
      <c r="UFW104" s="40"/>
      <c r="UFX104" s="40"/>
      <c r="UFY104" s="40"/>
      <c r="UFZ104" s="40"/>
      <c r="UGA104" s="40"/>
      <c r="UGB104" s="40"/>
      <c r="UGC104" s="40"/>
      <c r="UGD104" s="40"/>
      <c r="UGE104" s="40"/>
      <c r="UGF104" s="40"/>
      <c r="UGG104" s="40"/>
      <c r="UGH104" s="40"/>
      <c r="UGI104" s="40"/>
      <c r="UGJ104" s="40"/>
      <c r="UGK104" s="40"/>
      <c r="UGL104" s="40"/>
      <c r="UGM104" s="40"/>
      <c r="UGN104" s="40"/>
      <c r="UGO104" s="40"/>
      <c r="UGP104" s="40"/>
      <c r="UGQ104" s="40"/>
      <c r="UGR104" s="40"/>
      <c r="UGS104" s="40"/>
      <c r="UGT104" s="40"/>
      <c r="UGU104" s="40"/>
      <c r="UGV104" s="40"/>
      <c r="UGW104" s="40"/>
      <c r="UGX104" s="40"/>
      <c r="UGY104" s="40"/>
      <c r="UGZ104" s="40"/>
      <c r="UHA104" s="40"/>
      <c r="UHB104" s="40"/>
      <c r="UHC104" s="40"/>
      <c r="UHD104" s="40"/>
      <c r="UHE104" s="40"/>
      <c r="UHF104" s="40"/>
      <c r="UHG104" s="40"/>
      <c r="UHH104" s="40"/>
      <c r="UHI104" s="40"/>
      <c r="UHJ104" s="40"/>
      <c r="UHK104" s="40"/>
      <c r="UHL104" s="40"/>
      <c r="UHM104" s="40"/>
      <c r="UHN104" s="40"/>
      <c r="UHO104" s="40"/>
      <c r="UHP104" s="40"/>
      <c r="UHQ104" s="40"/>
      <c r="UHR104" s="40"/>
      <c r="UHS104" s="40"/>
      <c r="UHT104" s="40"/>
      <c r="UHU104" s="40"/>
      <c r="UHV104" s="40"/>
      <c r="UHW104" s="40"/>
      <c r="UHX104" s="40"/>
      <c r="UHY104" s="40"/>
      <c r="UHZ104" s="40"/>
      <c r="UIA104" s="40"/>
      <c r="UIB104" s="40"/>
      <c r="UIC104" s="40"/>
      <c r="UID104" s="40"/>
      <c r="UIE104" s="40"/>
      <c r="UIF104" s="40"/>
      <c r="UIG104" s="40"/>
      <c r="UIH104" s="40"/>
      <c r="UII104" s="40"/>
      <c r="UIJ104" s="40"/>
      <c r="UIK104" s="40"/>
      <c r="UIL104" s="40"/>
      <c r="UIM104" s="40"/>
      <c r="UIN104" s="40"/>
      <c r="UIO104" s="40"/>
      <c r="UIP104" s="40"/>
      <c r="UIQ104" s="40"/>
      <c r="UIR104" s="40"/>
      <c r="UIS104" s="40"/>
      <c r="UIT104" s="40"/>
      <c r="UIU104" s="40"/>
      <c r="UIV104" s="40"/>
      <c r="UIW104" s="40"/>
      <c r="UIX104" s="40"/>
      <c r="UIY104" s="40"/>
      <c r="UIZ104" s="40"/>
      <c r="UJA104" s="40"/>
      <c r="UJB104" s="40"/>
      <c r="UJC104" s="40"/>
      <c r="UJD104" s="40"/>
      <c r="UJE104" s="40"/>
      <c r="UJF104" s="40"/>
      <c r="UJG104" s="40"/>
      <c r="UJH104" s="40"/>
      <c r="UJI104" s="40"/>
      <c r="UJJ104" s="40"/>
      <c r="UJK104" s="40"/>
      <c r="UJL104" s="40"/>
      <c r="UJM104" s="40"/>
      <c r="UJN104" s="40"/>
      <c r="UJO104" s="40"/>
      <c r="UJP104" s="40"/>
      <c r="UJQ104" s="40"/>
      <c r="UJR104" s="40"/>
      <c r="UJS104" s="40"/>
      <c r="UJT104" s="40"/>
      <c r="UJU104" s="40"/>
      <c r="UJV104" s="40"/>
      <c r="UJW104" s="40"/>
      <c r="UJX104" s="40"/>
      <c r="UJY104" s="40"/>
      <c r="UJZ104" s="40"/>
      <c r="UKA104" s="40"/>
      <c r="UKB104" s="40"/>
      <c r="UKC104" s="40"/>
      <c r="UKD104" s="40"/>
      <c r="UKE104" s="40"/>
      <c r="UKF104" s="40"/>
      <c r="UKG104" s="40"/>
      <c r="UKH104" s="40"/>
      <c r="UKI104" s="40"/>
      <c r="UKJ104" s="40"/>
      <c r="UKK104" s="40"/>
      <c r="UKL104" s="40"/>
      <c r="UKM104" s="40"/>
      <c r="UKN104" s="40"/>
      <c r="UKO104" s="40"/>
      <c r="UKP104" s="40"/>
      <c r="UKQ104" s="40"/>
      <c r="UKR104" s="40"/>
      <c r="UKS104" s="40"/>
      <c r="UKT104" s="40"/>
      <c r="UKU104" s="40"/>
      <c r="UKV104" s="40"/>
      <c r="UKW104" s="40"/>
      <c r="UKX104" s="40"/>
      <c r="UKY104" s="40"/>
      <c r="UKZ104" s="40"/>
      <c r="ULA104" s="40"/>
      <c r="ULB104" s="40"/>
      <c r="ULC104" s="40"/>
      <c r="ULD104" s="40"/>
      <c r="ULE104" s="40"/>
      <c r="ULF104" s="40"/>
      <c r="ULG104" s="40"/>
      <c r="ULH104" s="40"/>
      <c r="ULI104" s="40"/>
      <c r="ULJ104" s="40"/>
      <c r="ULK104" s="40"/>
      <c r="ULL104" s="40"/>
      <c r="ULM104" s="40"/>
      <c r="ULN104" s="40"/>
      <c r="ULO104" s="40"/>
      <c r="ULP104" s="40"/>
      <c r="ULQ104" s="40"/>
      <c r="ULR104" s="40"/>
      <c r="ULS104" s="40"/>
      <c r="ULT104" s="40"/>
      <c r="ULU104" s="40"/>
      <c r="ULV104" s="40"/>
      <c r="ULW104" s="40"/>
      <c r="ULX104" s="40"/>
      <c r="ULY104" s="40"/>
      <c r="ULZ104" s="40"/>
      <c r="UMA104" s="40"/>
      <c r="UMB104" s="40"/>
      <c r="UMC104" s="40"/>
      <c r="UMD104" s="40"/>
      <c r="UME104" s="40"/>
      <c r="UMF104" s="40"/>
      <c r="UMG104" s="40"/>
      <c r="UMH104" s="40"/>
      <c r="UMI104" s="40"/>
      <c r="UMJ104" s="40"/>
      <c r="UMK104" s="40"/>
      <c r="UML104" s="40"/>
      <c r="UMM104" s="40"/>
      <c r="UMN104" s="40"/>
      <c r="UMO104" s="40"/>
      <c r="UMP104" s="40"/>
      <c r="UMQ104" s="40"/>
      <c r="UMR104" s="40"/>
      <c r="UMS104" s="40"/>
      <c r="UMT104" s="40"/>
      <c r="UMU104" s="40"/>
      <c r="UMV104" s="40"/>
      <c r="UMW104" s="40"/>
      <c r="UMX104" s="40"/>
      <c r="UMY104" s="40"/>
      <c r="UMZ104" s="40"/>
      <c r="UNA104" s="40"/>
      <c r="UNB104" s="40"/>
      <c r="UNC104" s="40"/>
      <c r="UND104" s="40"/>
      <c r="UNE104" s="40"/>
      <c r="UNF104" s="40"/>
      <c r="UNG104" s="40"/>
      <c r="UNH104" s="40"/>
      <c r="UNI104" s="40"/>
      <c r="UNJ104" s="40"/>
      <c r="UNK104" s="40"/>
      <c r="UNL104" s="40"/>
      <c r="UNM104" s="40"/>
      <c r="UNN104" s="40"/>
      <c r="UNO104" s="40"/>
      <c r="UNP104" s="40"/>
      <c r="UNQ104" s="40"/>
      <c r="UNR104" s="40"/>
      <c r="UNS104" s="40"/>
      <c r="UNT104" s="40"/>
      <c r="UNU104" s="40"/>
      <c r="UNV104" s="40"/>
      <c r="UNW104" s="40"/>
      <c r="UNX104" s="40"/>
      <c r="UNY104" s="40"/>
      <c r="UNZ104" s="40"/>
      <c r="UOA104" s="40"/>
      <c r="UOB104" s="40"/>
      <c r="UOC104" s="40"/>
      <c r="UOD104" s="40"/>
      <c r="UOE104" s="40"/>
      <c r="UOF104" s="40"/>
      <c r="UOG104" s="40"/>
      <c r="UOH104" s="40"/>
      <c r="UOI104" s="40"/>
      <c r="UOJ104" s="40"/>
      <c r="UOK104" s="40"/>
      <c r="UOL104" s="40"/>
      <c r="UOM104" s="40"/>
      <c r="UON104" s="40"/>
      <c r="UOO104" s="40"/>
      <c r="UOP104" s="40"/>
      <c r="UOQ104" s="40"/>
      <c r="UOR104" s="40"/>
      <c r="UOS104" s="40"/>
      <c r="UOT104" s="40"/>
      <c r="UOU104" s="40"/>
      <c r="UOV104" s="40"/>
      <c r="UOW104" s="40"/>
      <c r="UOX104" s="40"/>
      <c r="UOY104" s="40"/>
      <c r="UOZ104" s="40"/>
      <c r="UPA104" s="40"/>
      <c r="UPB104" s="40"/>
      <c r="UPC104" s="40"/>
      <c r="UPD104" s="40"/>
      <c r="UPE104" s="40"/>
      <c r="UPF104" s="40"/>
      <c r="UPG104" s="40"/>
      <c r="UPH104" s="40"/>
      <c r="UPI104" s="40"/>
      <c r="UPJ104" s="40"/>
      <c r="UPK104" s="40"/>
      <c r="UPL104" s="40"/>
      <c r="UPM104" s="40"/>
      <c r="UPN104" s="40"/>
      <c r="UPO104" s="40"/>
      <c r="UPP104" s="40"/>
      <c r="UPQ104" s="40"/>
      <c r="UPR104" s="40"/>
      <c r="UPS104" s="40"/>
      <c r="UPT104" s="40"/>
      <c r="UPU104" s="40"/>
      <c r="UPV104" s="40"/>
      <c r="UPW104" s="40"/>
      <c r="UPX104" s="40"/>
      <c r="UPY104" s="40"/>
      <c r="UPZ104" s="40"/>
      <c r="UQA104" s="40"/>
      <c r="UQB104" s="40"/>
      <c r="UQC104" s="40"/>
      <c r="UQD104" s="40"/>
      <c r="UQE104" s="40"/>
      <c r="UQF104" s="40"/>
      <c r="UQG104" s="40"/>
      <c r="UQH104" s="40"/>
      <c r="UQI104" s="40"/>
      <c r="UQJ104" s="40"/>
      <c r="UQK104" s="40"/>
      <c r="UQL104" s="40"/>
      <c r="UQM104" s="40"/>
      <c r="UQN104" s="40"/>
      <c r="UQO104" s="40"/>
      <c r="UQP104" s="40"/>
      <c r="UQQ104" s="40"/>
      <c r="UQR104" s="40"/>
      <c r="UQS104" s="40"/>
      <c r="UQT104" s="40"/>
      <c r="UQU104" s="40"/>
      <c r="UQV104" s="40"/>
      <c r="UQW104" s="40"/>
      <c r="UQX104" s="40"/>
      <c r="UQY104" s="40"/>
      <c r="UQZ104" s="40"/>
      <c r="URA104" s="40"/>
      <c r="URB104" s="40"/>
      <c r="URC104" s="40"/>
      <c r="URD104" s="40"/>
      <c r="URE104" s="40"/>
      <c r="URF104" s="40"/>
      <c r="URG104" s="40"/>
      <c r="URH104" s="40"/>
      <c r="URI104" s="40"/>
      <c r="URJ104" s="40"/>
      <c r="URK104" s="40"/>
      <c r="URL104" s="40"/>
      <c r="URM104" s="40"/>
      <c r="URN104" s="40"/>
      <c r="URO104" s="40"/>
      <c r="URP104" s="40"/>
      <c r="URQ104" s="40"/>
      <c r="URR104" s="40"/>
      <c r="URS104" s="40"/>
      <c r="URT104" s="40"/>
      <c r="URU104" s="40"/>
      <c r="URV104" s="40"/>
      <c r="URW104" s="40"/>
      <c r="URX104" s="40"/>
      <c r="URY104" s="40"/>
      <c r="URZ104" s="40"/>
      <c r="USA104" s="40"/>
      <c r="USB104" s="40"/>
      <c r="USC104" s="40"/>
      <c r="USD104" s="40"/>
      <c r="USE104" s="40"/>
      <c r="USF104" s="40"/>
      <c r="USG104" s="40"/>
      <c r="USH104" s="40"/>
      <c r="USI104" s="40"/>
      <c r="USJ104" s="40"/>
      <c r="USK104" s="40"/>
      <c r="USL104" s="40"/>
      <c r="USM104" s="40"/>
      <c r="USN104" s="40"/>
      <c r="USO104" s="40"/>
      <c r="USP104" s="40"/>
      <c r="USQ104" s="40"/>
      <c r="USR104" s="40"/>
      <c r="USS104" s="40"/>
      <c r="UST104" s="40"/>
      <c r="USU104" s="40"/>
      <c r="USV104" s="40"/>
      <c r="USW104" s="40"/>
      <c r="USX104" s="40"/>
      <c r="USY104" s="40"/>
      <c r="USZ104" s="40"/>
      <c r="UTA104" s="40"/>
      <c r="UTB104" s="40"/>
      <c r="UTC104" s="40"/>
      <c r="UTD104" s="40"/>
      <c r="UTE104" s="40"/>
      <c r="UTF104" s="40"/>
      <c r="UTG104" s="40"/>
      <c r="UTH104" s="40"/>
      <c r="UTI104" s="40"/>
      <c r="UTJ104" s="40"/>
      <c r="UTK104" s="40"/>
      <c r="UTL104" s="40"/>
      <c r="UTM104" s="40"/>
      <c r="UTN104" s="40"/>
      <c r="UTO104" s="40"/>
      <c r="UTP104" s="40"/>
      <c r="UTQ104" s="40"/>
      <c r="UTR104" s="40"/>
      <c r="UTS104" s="40"/>
      <c r="UTT104" s="40"/>
      <c r="UTU104" s="40"/>
      <c r="UTV104" s="40"/>
      <c r="UTW104" s="40"/>
      <c r="UTX104" s="40"/>
      <c r="UTY104" s="40"/>
      <c r="UTZ104" s="40"/>
      <c r="UUA104" s="40"/>
      <c r="UUB104" s="40"/>
      <c r="UUC104" s="40"/>
      <c r="UUD104" s="40"/>
      <c r="UUE104" s="40"/>
      <c r="UUF104" s="40"/>
      <c r="UUG104" s="40"/>
      <c r="UUH104" s="40"/>
      <c r="UUI104" s="40"/>
      <c r="UUJ104" s="40"/>
      <c r="UUK104" s="40"/>
      <c r="UUL104" s="40"/>
      <c r="UUM104" s="40"/>
      <c r="UUN104" s="40"/>
      <c r="UUO104" s="40"/>
      <c r="UUP104" s="40"/>
      <c r="UUQ104" s="40"/>
      <c r="UUR104" s="40"/>
      <c r="UUS104" s="40"/>
      <c r="UUT104" s="40"/>
      <c r="UUU104" s="40"/>
      <c r="UUV104" s="40"/>
      <c r="UUW104" s="40"/>
      <c r="UUX104" s="40"/>
      <c r="UUY104" s="40"/>
      <c r="UUZ104" s="40"/>
      <c r="UVA104" s="40"/>
      <c r="UVB104" s="40"/>
      <c r="UVC104" s="40"/>
      <c r="UVD104" s="40"/>
      <c r="UVE104" s="40"/>
      <c r="UVF104" s="40"/>
      <c r="UVG104" s="40"/>
      <c r="UVH104" s="40"/>
      <c r="UVI104" s="40"/>
      <c r="UVJ104" s="40"/>
      <c r="UVK104" s="40"/>
      <c r="UVL104" s="40"/>
      <c r="UVM104" s="40"/>
      <c r="UVN104" s="40"/>
      <c r="UVO104" s="40"/>
      <c r="UVP104" s="40"/>
      <c r="UVQ104" s="40"/>
      <c r="UVR104" s="40"/>
      <c r="UVS104" s="40"/>
      <c r="UVT104" s="40"/>
      <c r="UVU104" s="40"/>
      <c r="UVV104" s="40"/>
      <c r="UVW104" s="40"/>
      <c r="UVX104" s="40"/>
      <c r="UVY104" s="40"/>
      <c r="UVZ104" s="40"/>
      <c r="UWA104" s="40"/>
      <c r="UWB104" s="40"/>
      <c r="UWC104" s="40"/>
      <c r="UWD104" s="40"/>
      <c r="UWE104" s="40"/>
      <c r="UWF104" s="40"/>
      <c r="UWG104" s="40"/>
      <c r="UWH104" s="40"/>
      <c r="UWI104" s="40"/>
      <c r="UWJ104" s="40"/>
      <c r="UWK104" s="40"/>
      <c r="UWL104" s="40"/>
      <c r="UWM104" s="40"/>
      <c r="UWN104" s="40"/>
      <c r="UWO104" s="40"/>
      <c r="UWP104" s="40"/>
      <c r="UWQ104" s="40"/>
      <c r="UWR104" s="40"/>
      <c r="UWS104" s="40"/>
      <c r="UWT104" s="40"/>
      <c r="UWU104" s="40"/>
      <c r="UWV104" s="40"/>
      <c r="UWW104" s="40"/>
      <c r="UWX104" s="40"/>
      <c r="UWY104" s="40"/>
      <c r="UWZ104" s="40"/>
      <c r="UXA104" s="40"/>
      <c r="UXB104" s="40"/>
      <c r="UXC104" s="40"/>
      <c r="UXD104" s="40"/>
      <c r="UXE104" s="40"/>
      <c r="UXF104" s="40"/>
      <c r="UXG104" s="40"/>
      <c r="UXH104" s="40"/>
      <c r="UXI104" s="40"/>
      <c r="UXJ104" s="40"/>
      <c r="UXK104" s="40"/>
      <c r="UXL104" s="40"/>
      <c r="UXM104" s="40"/>
      <c r="UXN104" s="40"/>
      <c r="UXO104" s="40"/>
      <c r="UXP104" s="40"/>
      <c r="UXQ104" s="40"/>
      <c r="UXR104" s="40"/>
      <c r="UXS104" s="40"/>
      <c r="UXT104" s="40"/>
      <c r="UXU104" s="40"/>
      <c r="UXV104" s="40"/>
      <c r="UXW104" s="40"/>
      <c r="UXX104" s="40"/>
      <c r="UXY104" s="40"/>
      <c r="UXZ104" s="40"/>
      <c r="UYA104" s="40"/>
      <c r="UYB104" s="40"/>
      <c r="UYC104" s="40"/>
      <c r="UYD104" s="40"/>
      <c r="UYE104" s="40"/>
      <c r="UYF104" s="40"/>
      <c r="UYG104" s="40"/>
      <c r="UYH104" s="40"/>
      <c r="UYI104" s="40"/>
      <c r="UYJ104" s="40"/>
      <c r="UYK104" s="40"/>
      <c r="UYL104" s="40"/>
      <c r="UYM104" s="40"/>
      <c r="UYN104" s="40"/>
      <c r="UYO104" s="40"/>
      <c r="UYP104" s="40"/>
      <c r="UYQ104" s="40"/>
      <c r="UYR104" s="40"/>
      <c r="UYS104" s="40"/>
      <c r="UYT104" s="40"/>
      <c r="UYU104" s="40"/>
      <c r="UYV104" s="40"/>
      <c r="UYW104" s="40"/>
      <c r="UYX104" s="40"/>
      <c r="UYY104" s="40"/>
      <c r="UYZ104" s="40"/>
      <c r="UZA104" s="40"/>
      <c r="UZB104" s="40"/>
      <c r="UZC104" s="40"/>
      <c r="UZD104" s="40"/>
      <c r="UZE104" s="40"/>
      <c r="UZF104" s="40"/>
      <c r="UZG104" s="40"/>
      <c r="UZH104" s="40"/>
      <c r="UZI104" s="40"/>
      <c r="UZJ104" s="40"/>
      <c r="UZK104" s="40"/>
      <c r="UZL104" s="40"/>
      <c r="UZM104" s="40"/>
      <c r="UZN104" s="40"/>
      <c r="UZO104" s="40"/>
      <c r="UZP104" s="40"/>
      <c r="UZQ104" s="40"/>
      <c r="UZR104" s="40"/>
      <c r="UZS104" s="40"/>
      <c r="UZT104" s="40"/>
      <c r="UZU104" s="40"/>
      <c r="UZV104" s="40"/>
      <c r="UZW104" s="40"/>
      <c r="UZX104" s="40"/>
      <c r="UZY104" s="40"/>
      <c r="UZZ104" s="40"/>
      <c r="VAA104" s="40"/>
      <c r="VAB104" s="40"/>
      <c r="VAC104" s="40"/>
      <c r="VAD104" s="40"/>
      <c r="VAE104" s="40"/>
      <c r="VAF104" s="40"/>
      <c r="VAG104" s="40"/>
      <c r="VAH104" s="40"/>
      <c r="VAI104" s="40"/>
      <c r="VAJ104" s="40"/>
      <c r="VAK104" s="40"/>
      <c r="VAL104" s="40"/>
      <c r="VAM104" s="40"/>
      <c r="VAN104" s="40"/>
      <c r="VAO104" s="40"/>
      <c r="VAP104" s="40"/>
      <c r="VAQ104" s="40"/>
      <c r="VAR104" s="40"/>
      <c r="VAS104" s="40"/>
      <c r="VAT104" s="40"/>
      <c r="VAU104" s="40"/>
      <c r="VAV104" s="40"/>
      <c r="VAW104" s="40"/>
      <c r="VAX104" s="40"/>
      <c r="VAY104" s="40"/>
      <c r="VAZ104" s="40"/>
      <c r="VBA104" s="40"/>
      <c r="VBB104" s="40"/>
      <c r="VBC104" s="40"/>
      <c r="VBD104" s="40"/>
      <c r="VBE104" s="40"/>
      <c r="VBF104" s="40"/>
      <c r="VBG104" s="40"/>
      <c r="VBH104" s="40"/>
      <c r="VBI104" s="40"/>
      <c r="VBJ104" s="40"/>
      <c r="VBK104" s="40"/>
      <c r="VBL104" s="40"/>
      <c r="VBM104" s="40"/>
      <c r="VBN104" s="40"/>
      <c r="VBO104" s="40"/>
      <c r="VBP104" s="40"/>
      <c r="VBQ104" s="40"/>
      <c r="VBR104" s="40"/>
      <c r="VBS104" s="40"/>
      <c r="VBT104" s="40"/>
      <c r="VBU104" s="40"/>
      <c r="VBV104" s="40"/>
      <c r="VBW104" s="40"/>
      <c r="VBX104" s="40"/>
      <c r="VBY104" s="40"/>
      <c r="VBZ104" s="40"/>
      <c r="VCA104" s="40"/>
      <c r="VCB104" s="40"/>
      <c r="VCC104" s="40"/>
      <c r="VCD104" s="40"/>
      <c r="VCE104" s="40"/>
      <c r="VCF104" s="40"/>
      <c r="VCG104" s="40"/>
      <c r="VCH104" s="40"/>
      <c r="VCI104" s="40"/>
      <c r="VCJ104" s="40"/>
      <c r="VCK104" s="40"/>
      <c r="VCL104" s="40"/>
      <c r="VCM104" s="40"/>
      <c r="VCN104" s="40"/>
      <c r="VCO104" s="40"/>
      <c r="VCP104" s="40"/>
      <c r="VCQ104" s="40"/>
      <c r="VCR104" s="40"/>
      <c r="VCS104" s="40"/>
      <c r="VCT104" s="40"/>
      <c r="VCU104" s="40"/>
      <c r="VCV104" s="40"/>
      <c r="VCW104" s="40"/>
      <c r="VCX104" s="40"/>
      <c r="VCY104" s="40"/>
      <c r="VCZ104" s="40"/>
      <c r="VDA104" s="40"/>
      <c r="VDB104" s="40"/>
      <c r="VDC104" s="40"/>
      <c r="VDD104" s="40"/>
      <c r="VDE104" s="40"/>
      <c r="VDF104" s="40"/>
      <c r="VDG104" s="40"/>
      <c r="VDH104" s="40"/>
      <c r="VDI104" s="40"/>
      <c r="VDJ104" s="40"/>
      <c r="VDK104" s="40"/>
      <c r="VDL104" s="40"/>
      <c r="VDM104" s="40"/>
      <c r="VDN104" s="40"/>
      <c r="VDO104" s="40"/>
      <c r="VDP104" s="40"/>
      <c r="VDQ104" s="40"/>
      <c r="VDR104" s="40"/>
      <c r="VDS104" s="40"/>
      <c r="VDT104" s="40"/>
      <c r="VDU104" s="40"/>
      <c r="VDV104" s="40"/>
      <c r="VDW104" s="40"/>
      <c r="VDX104" s="40"/>
      <c r="VDY104" s="40"/>
      <c r="VDZ104" s="40"/>
      <c r="VEA104" s="40"/>
      <c r="VEB104" s="40"/>
      <c r="VEC104" s="40"/>
      <c r="VED104" s="40"/>
      <c r="VEE104" s="40"/>
      <c r="VEF104" s="40"/>
      <c r="VEG104" s="40"/>
      <c r="VEH104" s="40"/>
      <c r="VEI104" s="40"/>
      <c r="VEJ104" s="40"/>
      <c r="VEK104" s="40"/>
      <c r="VEL104" s="40"/>
      <c r="VEM104" s="40"/>
      <c r="VEN104" s="40"/>
      <c r="VEO104" s="40"/>
      <c r="VEP104" s="40"/>
      <c r="VEQ104" s="40"/>
      <c r="VER104" s="40"/>
      <c r="VES104" s="40"/>
      <c r="VET104" s="40"/>
      <c r="VEU104" s="40"/>
      <c r="VEV104" s="40"/>
      <c r="VEW104" s="40"/>
      <c r="VEX104" s="40"/>
      <c r="VEY104" s="40"/>
      <c r="VEZ104" s="40"/>
      <c r="VFA104" s="40"/>
      <c r="VFB104" s="40"/>
      <c r="VFC104" s="40"/>
      <c r="VFD104" s="40"/>
      <c r="VFE104" s="40"/>
      <c r="VFF104" s="40"/>
      <c r="VFG104" s="40"/>
      <c r="VFH104" s="40"/>
      <c r="VFI104" s="40"/>
      <c r="VFJ104" s="40"/>
      <c r="VFK104" s="40"/>
      <c r="VFL104" s="40"/>
      <c r="VFM104" s="40"/>
      <c r="VFN104" s="40"/>
      <c r="VFO104" s="40"/>
      <c r="VFP104" s="40"/>
      <c r="VFQ104" s="40"/>
      <c r="VFR104" s="40"/>
      <c r="VFS104" s="40"/>
      <c r="VFT104" s="40"/>
      <c r="VFU104" s="40"/>
      <c r="VFV104" s="40"/>
      <c r="VFW104" s="40"/>
      <c r="VFX104" s="40"/>
      <c r="VFY104" s="40"/>
      <c r="VFZ104" s="40"/>
      <c r="VGA104" s="40"/>
      <c r="VGB104" s="40"/>
      <c r="VGC104" s="40"/>
      <c r="VGD104" s="40"/>
      <c r="VGE104" s="40"/>
      <c r="VGF104" s="40"/>
      <c r="VGG104" s="40"/>
      <c r="VGH104" s="40"/>
      <c r="VGI104" s="40"/>
      <c r="VGJ104" s="40"/>
      <c r="VGK104" s="40"/>
      <c r="VGL104" s="40"/>
      <c r="VGM104" s="40"/>
      <c r="VGN104" s="40"/>
      <c r="VGO104" s="40"/>
      <c r="VGP104" s="40"/>
      <c r="VGQ104" s="40"/>
      <c r="VGR104" s="40"/>
      <c r="VGS104" s="40"/>
      <c r="VGT104" s="40"/>
      <c r="VGU104" s="40"/>
      <c r="VGV104" s="40"/>
      <c r="VGW104" s="40"/>
      <c r="VGX104" s="40"/>
      <c r="VGY104" s="40"/>
      <c r="VGZ104" s="40"/>
      <c r="VHA104" s="40"/>
      <c r="VHB104" s="40"/>
      <c r="VHC104" s="40"/>
      <c r="VHD104" s="40"/>
      <c r="VHE104" s="40"/>
      <c r="VHF104" s="40"/>
      <c r="VHG104" s="40"/>
      <c r="VHH104" s="40"/>
      <c r="VHI104" s="40"/>
      <c r="VHJ104" s="40"/>
      <c r="VHK104" s="40"/>
      <c r="VHL104" s="40"/>
      <c r="VHM104" s="40"/>
      <c r="VHN104" s="40"/>
      <c r="VHO104" s="40"/>
      <c r="VHP104" s="40"/>
      <c r="VHQ104" s="40"/>
      <c r="VHR104" s="40"/>
      <c r="VHS104" s="40"/>
      <c r="VHT104" s="40"/>
      <c r="VHU104" s="40"/>
      <c r="VHV104" s="40"/>
      <c r="VHW104" s="40"/>
      <c r="VHX104" s="40"/>
      <c r="VHY104" s="40"/>
      <c r="VHZ104" s="40"/>
      <c r="VIA104" s="40"/>
      <c r="VIB104" s="40"/>
      <c r="VIC104" s="40"/>
      <c r="VID104" s="40"/>
      <c r="VIE104" s="40"/>
      <c r="VIF104" s="40"/>
      <c r="VIG104" s="40"/>
      <c r="VIH104" s="40"/>
      <c r="VII104" s="40"/>
      <c r="VIJ104" s="40"/>
      <c r="VIK104" s="40"/>
      <c r="VIL104" s="40"/>
      <c r="VIM104" s="40"/>
      <c r="VIN104" s="40"/>
      <c r="VIO104" s="40"/>
      <c r="VIP104" s="40"/>
      <c r="VIQ104" s="40"/>
      <c r="VIR104" s="40"/>
      <c r="VIS104" s="40"/>
      <c r="VIT104" s="40"/>
      <c r="VIU104" s="40"/>
      <c r="VIV104" s="40"/>
      <c r="VIW104" s="40"/>
      <c r="VIX104" s="40"/>
      <c r="VIY104" s="40"/>
      <c r="VIZ104" s="40"/>
      <c r="VJA104" s="40"/>
      <c r="VJB104" s="40"/>
      <c r="VJC104" s="40"/>
      <c r="VJD104" s="40"/>
      <c r="VJE104" s="40"/>
      <c r="VJF104" s="40"/>
      <c r="VJG104" s="40"/>
      <c r="VJH104" s="40"/>
      <c r="VJI104" s="40"/>
      <c r="VJJ104" s="40"/>
      <c r="VJK104" s="40"/>
      <c r="VJL104" s="40"/>
      <c r="VJM104" s="40"/>
      <c r="VJN104" s="40"/>
      <c r="VJO104" s="40"/>
      <c r="VJP104" s="40"/>
      <c r="VJQ104" s="40"/>
      <c r="VJR104" s="40"/>
      <c r="VJS104" s="40"/>
      <c r="VJT104" s="40"/>
      <c r="VJU104" s="40"/>
      <c r="VJV104" s="40"/>
      <c r="VJW104" s="40"/>
      <c r="VJX104" s="40"/>
      <c r="VJY104" s="40"/>
      <c r="VJZ104" s="40"/>
      <c r="VKA104" s="40"/>
      <c r="VKB104" s="40"/>
      <c r="VKC104" s="40"/>
      <c r="VKD104" s="40"/>
      <c r="VKE104" s="40"/>
      <c r="VKF104" s="40"/>
      <c r="VKG104" s="40"/>
      <c r="VKH104" s="40"/>
      <c r="VKI104" s="40"/>
      <c r="VKJ104" s="40"/>
      <c r="VKK104" s="40"/>
      <c r="VKL104" s="40"/>
      <c r="VKM104" s="40"/>
      <c r="VKN104" s="40"/>
      <c r="VKO104" s="40"/>
      <c r="VKP104" s="40"/>
      <c r="VKQ104" s="40"/>
      <c r="VKR104" s="40"/>
      <c r="VKS104" s="40"/>
      <c r="VKT104" s="40"/>
      <c r="VKU104" s="40"/>
      <c r="VKV104" s="40"/>
      <c r="VKW104" s="40"/>
      <c r="VKX104" s="40"/>
      <c r="VKY104" s="40"/>
      <c r="VKZ104" s="40"/>
      <c r="VLA104" s="40"/>
      <c r="VLB104" s="40"/>
      <c r="VLC104" s="40"/>
      <c r="VLD104" s="40"/>
      <c r="VLE104" s="40"/>
      <c r="VLF104" s="40"/>
      <c r="VLG104" s="40"/>
      <c r="VLH104" s="40"/>
      <c r="VLI104" s="40"/>
      <c r="VLJ104" s="40"/>
      <c r="VLK104" s="40"/>
      <c r="VLL104" s="40"/>
      <c r="VLM104" s="40"/>
      <c r="VLN104" s="40"/>
      <c r="VLO104" s="40"/>
      <c r="VLP104" s="40"/>
      <c r="VLQ104" s="40"/>
      <c r="VLR104" s="40"/>
      <c r="VLS104" s="40"/>
      <c r="VLT104" s="40"/>
      <c r="VLU104" s="40"/>
      <c r="VLV104" s="40"/>
      <c r="VLW104" s="40"/>
      <c r="VLX104" s="40"/>
      <c r="VLY104" s="40"/>
      <c r="VLZ104" s="40"/>
      <c r="VMA104" s="40"/>
      <c r="VMB104" s="40"/>
      <c r="VMC104" s="40"/>
      <c r="VMD104" s="40"/>
      <c r="VME104" s="40"/>
      <c r="VMF104" s="40"/>
      <c r="VMG104" s="40"/>
      <c r="VMH104" s="40"/>
      <c r="VMI104" s="40"/>
      <c r="VMJ104" s="40"/>
      <c r="VMK104" s="40"/>
      <c r="VML104" s="40"/>
      <c r="VMM104" s="40"/>
      <c r="VMN104" s="40"/>
      <c r="VMO104" s="40"/>
      <c r="VMP104" s="40"/>
      <c r="VMQ104" s="40"/>
      <c r="VMR104" s="40"/>
      <c r="VMS104" s="40"/>
      <c r="VMT104" s="40"/>
      <c r="VMU104" s="40"/>
      <c r="VMV104" s="40"/>
      <c r="VMW104" s="40"/>
      <c r="VMX104" s="40"/>
      <c r="VMY104" s="40"/>
      <c r="VMZ104" s="40"/>
      <c r="VNA104" s="40"/>
      <c r="VNB104" s="40"/>
      <c r="VNC104" s="40"/>
      <c r="VND104" s="40"/>
      <c r="VNE104" s="40"/>
      <c r="VNF104" s="40"/>
      <c r="VNG104" s="40"/>
      <c r="VNH104" s="40"/>
      <c r="VNI104" s="40"/>
      <c r="VNJ104" s="40"/>
      <c r="VNK104" s="40"/>
      <c r="VNL104" s="40"/>
      <c r="VNM104" s="40"/>
      <c r="VNN104" s="40"/>
      <c r="VNO104" s="40"/>
      <c r="VNP104" s="40"/>
      <c r="VNQ104" s="40"/>
      <c r="VNR104" s="40"/>
      <c r="VNS104" s="40"/>
      <c r="VNT104" s="40"/>
      <c r="VNU104" s="40"/>
      <c r="VNV104" s="40"/>
      <c r="VNW104" s="40"/>
      <c r="VNX104" s="40"/>
      <c r="VNY104" s="40"/>
      <c r="VNZ104" s="40"/>
      <c r="VOA104" s="40"/>
      <c r="VOB104" s="40"/>
      <c r="VOC104" s="40"/>
      <c r="VOD104" s="40"/>
      <c r="VOE104" s="40"/>
      <c r="VOF104" s="40"/>
      <c r="VOG104" s="40"/>
      <c r="VOH104" s="40"/>
      <c r="VOI104" s="40"/>
      <c r="VOJ104" s="40"/>
      <c r="VOK104" s="40"/>
      <c r="VOL104" s="40"/>
      <c r="VOM104" s="40"/>
      <c r="VON104" s="40"/>
      <c r="VOO104" s="40"/>
      <c r="VOP104" s="40"/>
      <c r="VOQ104" s="40"/>
      <c r="VOR104" s="40"/>
      <c r="VOS104" s="40"/>
      <c r="VOT104" s="40"/>
      <c r="VOU104" s="40"/>
      <c r="VOV104" s="40"/>
      <c r="VOW104" s="40"/>
      <c r="VOX104" s="40"/>
      <c r="VOY104" s="40"/>
      <c r="VOZ104" s="40"/>
      <c r="VPA104" s="40"/>
      <c r="VPB104" s="40"/>
      <c r="VPC104" s="40"/>
      <c r="VPD104" s="40"/>
      <c r="VPE104" s="40"/>
      <c r="VPF104" s="40"/>
      <c r="VPG104" s="40"/>
      <c r="VPH104" s="40"/>
      <c r="VPI104" s="40"/>
      <c r="VPJ104" s="40"/>
      <c r="VPK104" s="40"/>
      <c r="VPL104" s="40"/>
      <c r="VPM104" s="40"/>
      <c r="VPN104" s="40"/>
      <c r="VPO104" s="40"/>
      <c r="VPP104" s="40"/>
      <c r="VPQ104" s="40"/>
      <c r="VPR104" s="40"/>
      <c r="VPS104" s="40"/>
      <c r="VPT104" s="40"/>
      <c r="VPU104" s="40"/>
      <c r="VPV104" s="40"/>
      <c r="VPW104" s="40"/>
      <c r="VPX104" s="40"/>
      <c r="VPY104" s="40"/>
      <c r="VPZ104" s="40"/>
      <c r="VQA104" s="40"/>
      <c r="VQB104" s="40"/>
      <c r="VQC104" s="40"/>
      <c r="VQD104" s="40"/>
      <c r="VQE104" s="40"/>
      <c r="VQF104" s="40"/>
      <c r="VQG104" s="40"/>
      <c r="VQH104" s="40"/>
      <c r="VQI104" s="40"/>
      <c r="VQJ104" s="40"/>
      <c r="VQK104" s="40"/>
      <c r="VQL104" s="40"/>
      <c r="VQM104" s="40"/>
      <c r="VQN104" s="40"/>
      <c r="VQO104" s="40"/>
      <c r="VQP104" s="40"/>
      <c r="VQQ104" s="40"/>
      <c r="VQR104" s="40"/>
      <c r="VQS104" s="40"/>
      <c r="VQT104" s="40"/>
      <c r="VQU104" s="40"/>
      <c r="VQV104" s="40"/>
      <c r="VQW104" s="40"/>
      <c r="VQX104" s="40"/>
      <c r="VQY104" s="40"/>
      <c r="VQZ104" s="40"/>
      <c r="VRA104" s="40"/>
      <c r="VRB104" s="40"/>
      <c r="VRC104" s="40"/>
      <c r="VRD104" s="40"/>
      <c r="VRE104" s="40"/>
      <c r="VRF104" s="40"/>
      <c r="VRG104" s="40"/>
      <c r="VRH104" s="40"/>
      <c r="VRI104" s="40"/>
      <c r="VRJ104" s="40"/>
      <c r="VRK104" s="40"/>
      <c r="VRL104" s="40"/>
      <c r="VRM104" s="40"/>
      <c r="VRN104" s="40"/>
      <c r="VRO104" s="40"/>
      <c r="VRP104" s="40"/>
      <c r="VRQ104" s="40"/>
      <c r="VRR104" s="40"/>
      <c r="VRS104" s="40"/>
      <c r="VRT104" s="40"/>
      <c r="VRU104" s="40"/>
      <c r="VRV104" s="40"/>
      <c r="VRW104" s="40"/>
      <c r="VRX104" s="40"/>
      <c r="VRY104" s="40"/>
      <c r="VRZ104" s="40"/>
      <c r="VSA104" s="40"/>
      <c r="VSB104" s="40"/>
      <c r="VSC104" s="40"/>
      <c r="VSD104" s="40"/>
      <c r="VSE104" s="40"/>
      <c r="VSF104" s="40"/>
      <c r="VSG104" s="40"/>
      <c r="VSH104" s="40"/>
      <c r="VSI104" s="40"/>
      <c r="VSJ104" s="40"/>
      <c r="VSK104" s="40"/>
      <c r="VSL104" s="40"/>
      <c r="VSM104" s="40"/>
      <c r="VSN104" s="40"/>
      <c r="VSO104" s="40"/>
      <c r="VSP104" s="40"/>
      <c r="VSQ104" s="40"/>
      <c r="VSR104" s="40"/>
      <c r="VSS104" s="40"/>
      <c r="VST104" s="40"/>
      <c r="VSU104" s="40"/>
      <c r="VSV104" s="40"/>
      <c r="VSW104" s="40"/>
      <c r="VSX104" s="40"/>
      <c r="VSY104" s="40"/>
      <c r="VSZ104" s="40"/>
      <c r="VTA104" s="40"/>
      <c r="VTB104" s="40"/>
      <c r="VTC104" s="40"/>
      <c r="VTD104" s="40"/>
      <c r="VTE104" s="40"/>
      <c r="VTF104" s="40"/>
      <c r="VTG104" s="40"/>
      <c r="VTH104" s="40"/>
      <c r="VTI104" s="40"/>
      <c r="VTJ104" s="40"/>
      <c r="VTK104" s="40"/>
      <c r="VTL104" s="40"/>
      <c r="VTM104" s="40"/>
      <c r="VTN104" s="40"/>
      <c r="VTO104" s="40"/>
      <c r="VTP104" s="40"/>
      <c r="VTQ104" s="40"/>
      <c r="VTR104" s="40"/>
      <c r="VTS104" s="40"/>
      <c r="VTT104" s="40"/>
      <c r="VTU104" s="40"/>
      <c r="VTV104" s="40"/>
      <c r="VTW104" s="40"/>
      <c r="VTX104" s="40"/>
      <c r="VTY104" s="40"/>
      <c r="VTZ104" s="40"/>
      <c r="VUA104" s="40"/>
      <c r="VUB104" s="40"/>
      <c r="VUC104" s="40"/>
      <c r="VUD104" s="40"/>
      <c r="VUE104" s="40"/>
      <c r="VUF104" s="40"/>
      <c r="VUG104" s="40"/>
      <c r="VUH104" s="40"/>
      <c r="VUI104" s="40"/>
      <c r="VUJ104" s="40"/>
      <c r="VUK104" s="40"/>
      <c r="VUL104" s="40"/>
      <c r="VUM104" s="40"/>
      <c r="VUN104" s="40"/>
      <c r="VUO104" s="40"/>
      <c r="VUP104" s="40"/>
      <c r="VUQ104" s="40"/>
      <c r="VUR104" s="40"/>
      <c r="VUS104" s="40"/>
      <c r="VUT104" s="40"/>
      <c r="VUU104" s="40"/>
      <c r="VUV104" s="40"/>
      <c r="VUW104" s="40"/>
      <c r="VUX104" s="40"/>
      <c r="VUY104" s="40"/>
      <c r="VUZ104" s="40"/>
      <c r="VVA104" s="40"/>
      <c r="VVB104" s="40"/>
      <c r="VVC104" s="40"/>
      <c r="VVD104" s="40"/>
      <c r="VVE104" s="40"/>
      <c r="VVF104" s="40"/>
      <c r="VVG104" s="40"/>
      <c r="VVH104" s="40"/>
      <c r="VVI104" s="40"/>
      <c r="VVJ104" s="40"/>
      <c r="VVK104" s="40"/>
      <c r="VVL104" s="40"/>
      <c r="VVM104" s="40"/>
      <c r="VVN104" s="40"/>
      <c r="VVO104" s="40"/>
      <c r="VVP104" s="40"/>
      <c r="VVQ104" s="40"/>
      <c r="VVR104" s="40"/>
      <c r="VVS104" s="40"/>
      <c r="VVT104" s="40"/>
      <c r="VVU104" s="40"/>
      <c r="VVV104" s="40"/>
      <c r="VVW104" s="40"/>
      <c r="VVX104" s="40"/>
      <c r="VVY104" s="40"/>
      <c r="VVZ104" s="40"/>
      <c r="VWA104" s="40"/>
      <c r="VWB104" s="40"/>
      <c r="VWC104" s="40"/>
      <c r="VWD104" s="40"/>
      <c r="VWE104" s="40"/>
      <c r="VWF104" s="40"/>
      <c r="VWG104" s="40"/>
      <c r="VWH104" s="40"/>
      <c r="VWI104" s="40"/>
      <c r="VWJ104" s="40"/>
      <c r="VWK104" s="40"/>
      <c r="VWL104" s="40"/>
      <c r="VWM104" s="40"/>
      <c r="VWN104" s="40"/>
      <c r="VWO104" s="40"/>
      <c r="VWP104" s="40"/>
      <c r="VWQ104" s="40"/>
      <c r="VWR104" s="40"/>
      <c r="VWS104" s="40"/>
      <c r="VWT104" s="40"/>
      <c r="VWU104" s="40"/>
      <c r="VWV104" s="40"/>
      <c r="VWW104" s="40"/>
      <c r="VWX104" s="40"/>
      <c r="VWY104" s="40"/>
      <c r="VWZ104" s="40"/>
      <c r="VXA104" s="40"/>
      <c r="VXB104" s="40"/>
      <c r="VXC104" s="40"/>
      <c r="VXD104" s="40"/>
      <c r="VXE104" s="40"/>
      <c r="VXF104" s="40"/>
      <c r="VXG104" s="40"/>
      <c r="VXH104" s="40"/>
      <c r="VXI104" s="40"/>
      <c r="VXJ104" s="40"/>
      <c r="VXK104" s="40"/>
      <c r="VXL104" s="40"/>
      <c r="VXM104" s="40"/>
      <c r="VXN104" s="40"/>
      <c r="VXO104" s="40"/>
      <c r="VXP104" s="40"/>
      <c r="VXQ104" s="40"/>
      <c r="VXR104" s="40"/>
      <c r="VXS104" s="40"/>
      <c r="VXT104" s="40"/>
      <c r="VXU104" s="40"/>
      <c r="VXV104" s="40"/>
      <c r="VXW104" s="40"/>
      <c r="VXX104" s="40"/>
      <c r="VXY104" s="40"/>
      <c r="VXZ104" s="40"/>
      <c r="VYA104" s="40"/>
      <c r="VYB104" s="40"/>
      <c r="VYC104" s="40"/>
      <c r="VYD104" s="40"/>
      <c r="VYE104" s="40"/>
      <c r="VYF104" s="40"/>
      <c r="VYG104" s="40"/>
      <c r="VYH104" s="40"/>
      <c r="VYI104" s="40"/>
      <c r="VYJ104" s="40"/>
      <c r="VYK104" s="40"/>
      <c r="VYL104" s="40"/>
      <c r="VYM104" s="40"/>
      <c r="VYN104" s="40"/>
      <c r="VYO104" s="40"/>
      <c r="VYP104" s="40"/>
      <c r="VYQ104" s="40"/>
      <c r="VYR104" s="40"/>
      <c r="VYS104" s="40"/>
      <c r="VYT104" s="40"/>
      <c r="VYU104" s="40"/>
      <c r="VYV104" s="40"/>
      <c r="VYW104" s="40"/>
      <c r="VYX104" s="40"/>
      <c r="VYY104" s="40"/>
      <c r="VYZ104" s="40"/>
      <c r="VZA104" s="40"/>
      <c r="VZB104" s="40"/>
      <c r="VZC104" s="40"/>
      <c r="VZD104" s="40"/>
      <c r="VZE104" s="40"/>
      <c r="VZF104" s="40"/>
      <c r="VZG104" s="40"/>
      <c r="VZH104" s="40"/>
      <c r="VZI104" s="40"/>
      <c r="VZJ104" s="40"/>
      <c r="VZK104" s="40"/>
      <c r="VZL104" s="40"/>
      <c r="VZM104" s="40"/>
      <c r="VZN104" s="40"/>
      <c r="VZO104" s="40"/>
      <c r="VZP104" s="40"/>
      <c r="VZQ104" s="40"/>
      <c r="VZR104" s="40"/>
      <c r="VZS104" s="40"/>
      <c r="VZT104" s="40"/>
      <c r="VZU104" s="40"/>
      <c r="VZV104" s="40"/>
      <c r="VZW104" s="40"/>
      <c r="VZX104" s="40"/>
      <c r="VZY104" s="40"/>
      <c r="VZZ104" s="40"/>
      <c r="WAA104" s="40"/>
      <c r="WAB104" s="40"/>
      <c r="WAC104" s="40"/>
      <c r="WAD104" s="40"/>
      <c r="WAE104" s="40"/>
      <c r="WAF104" s="40"/>
      <c r="WAG104" s="40"/>
      <c r="WAH104" s="40"/>
      <c r="WAI104" s="40"/>
      <c r="WAJ104" s="40"/>
      <c r="WAK104" s="40"/>
      <c r="WAL104" s="40"/>
      <c r="WAM104" s="40"/>
      <c r="WAN104" s="40"/>
      <c r="WAO104" s="40"/>
      <c r="WAP104" s="40"/>
      <c r="WAQ104" s="40"/>
      <c r="WAR104" s="40"/>
      <c r="WAS104" s="40"/>
      <c r="WAT104" s="40"/>
      <c r="WAU104" s="40"/>
      <c r="WAV104" s="40"/>
      <c r="WAW104" s="40"/>
      <c r="WAX104" s="40"/>
      <c r="WAY104" s="40"/>
      <c r="WAZ104" s="40"/>
      <c r="WBA104" s="40"/>
      <c r="WBB104" s="40"/>
      <c r="WBC104" s="40"/>
      <c r="WBD104" s="40"/>
      <c r="WBE104" s="40"/>
      <c r="WBF104" s="40"/>
      <c r="WBG104" s="40"/>
      <c r="WBH104" s="40"/>
      <c r="WBI104" s="40"/>
      <c r="WBJ104" s="40"/>
      <c r="WBK104" s="40"/>
      <c r="WBL104" s="40"/>
      <c r="WBM104" s="40"/>
      <c r="WBN104" s="40"/>
      <c r="WBO104" s="40"/>
      <c r="WBP104" s="40"/>
      <c r="WBQ104" s="40"/>
      <c r="WBR104" s="40"/>
      <c r="WBS104" s="40"/>
      <c r="WBT104" s="40"/>
      <c r="WBU104" s="40"/>
      <c r="WBV104" s="40"/>
      <c r="WBW104" s="40"/>
      <c r="WBX104" s="40"/>
      <c r="WBY104" s="40"/>
      <c r="WBZ104" s="40"/>
      <c r="WCA104" s="40"/>
      <c r="WCB104" s="40"/>
      <c r="WCC104" s="40"/>
      <c r="WCD104" s="40"/>
      <c r="WCE104" s="40"/>
      <c r="WCF104" s="40"/>
      <c r="WCG104" s="40"/>
      <c r="WCH104" s="40"/>
      <c r="WCI104" s="40"/>
      <c r="WCJ104" s="40"/>
      <c r="WCK104" s="40"/>
      <c r="WCL104" s="40"/>
      <c r="WCM104" s="40"/>
      <c r="WCN104" s="40"/>
      <c r="WCO104" s="40"/>
      <c r="WCP104" s="40"/>
      <c r="WCQ104" s="40"/>
      <c r="WCR104" s="40"/>
      <c r="WCS104" s="40"/>
      <c r="WCT104" s="40"/>
      <c r="WCU104" s="40"/>
      <c r="WCV104" s="40"/>
      <c r="WCW104" s="40"/>
      <c r="WCX104" s="40"/>
      <c r="WCY104" s="40"/>
      <c r="WCZ104" s="40"/>
      <c r="WDA104" s="40"/>
      <c r="WDB104" s="40"/>
      <c r="WDC104" s="40"/>
      <c r="WDD104" s="40"/>
      <c r="WDE104" s="40"/>
      <c r="WDF104" s="40"/>
      <c r="WDG104" s="40"/>
      <c r="WDH104" s="40"/>
      <c r="WDI104" s="40"/>
      <c r="WDJ104" s="40"/>
      <c r="WDK104" s="40"/>
      <c r="WDL104" s="40"/>
      <c r="WDM104" s="40"/>
      <c r="WDN104" s="40"/>
      <c r="WDO104" s="40"/>
      <c r="WDP104" s="40"/>
      <c r="WDQ104" s="40"/>
      <c r="WDR104" s="40"/>
      <c r="WDS104" s="40"/>
      <c r="WDT104" s="40"/>
      <c r="WDU104" s="40"/>
      <c r="WDV104" s="40"/>
      <c r="WDW104" s="40"/>
      <c r="WDX104" s="40"/>
      <c r="WDY104" s="40"/>
      <c r="WDZ104" s="40"/>
      <c r="WEA104" s="40"/>
      <c r="WEB104" s="40"/>
      <c r="WEC104" s="40"/>
      <c r="WED104" s="40"/>
      <c r="WEE104" s="40"/>
      <c r="WEF104" s="40"/>
      <c r="WEG104" s="40"/>
      <c r="WEH104" s="40"/>
      <c r="WEI104" s="40"/>
      <c r="WEJ104" s="40"/>
      <c r="WEK104" s="40"/>
      <c r="WEL104" s="40"/>
      <c r="WEM104" s="40"/>
      <c r="WEN104" s="40"/>
      <c r="WEO104" s="40"/>
      <c r="WEP104" s="40"/>
      <c r="WEQ104" s="40"/>
      <c r="WER104" s="40"/>
      <c r="WES104" s="40"/>
      <c r="WET104" s="40"/>
      <c r="WEU104" s="40"/>
      <c r="WEV104" s="40"/>
      <c r="WEW104" s="40"/>
      <c r="WEX104" s="40"/>
      <c r="WEY104" s="40"/>
      <c r="WEZ104" s="40"/>
      <c r="WFA104" s="40"/>
      <c r="WFB104" s="40"/>
      <c r="WFC104" s="40"/>
      <c r="WFD104" s="40"/>
      <c r="WFE104" s="40"/>
      <c r="WFF104" s="40"/>
      <c r="WFG104" s="40"/>
      <c r="WFH104" s="40"/>
      <c r="WFI104" s="40"/>
      <c r="WFJ104" s="40"/>
      <c r="WFK104" s="40"/>
      <c r="WFL104" s="40"/>
      <c r="WFM104" s="40"/>
      <c r="WFN104" s="40"/>
      <c r="WFO104" s="40"/>
      <c r="WFP104" s="40"/>
      <c r="WFQ104" s="40"/>
      <c r="WFR104" s="40"/>
      <c r="WFS104" s="40"/>
      <c r="WFT104" s="40"/>
      <c r="WFU104" s="40"/>
      <c r="WFV104" s="40"/>
      <c r="WFW104" s="40"/>
      <c r="WFX104" s="40"/>
      <c r="WFY104" s="40"/>
      <c r="WFZ104" s="40"/>
      <c r="WGA104" s="40"/>
      <c r="WGB104" s="40"/>
      <c r="WGC104" s="40"/>
      <c r="WGD104" s="40"/>
      <c r="WGE104" s="40"/>
      <c r="WGF104" s="40"/>
      <c r="WGG104" s="40"/>
      <c r="WGH104" s="40"/>
      <c r="WGI104" s="40"/>
      <c r="WGJ104" s="40"/>
      <c r="WGK104" s="40"/>
      <c r="WGL104" s="40"/>
      <c r="WGM104" s="40"/>
      <c r="WGN104" s="40"/>
      <c r="WGO104" s="40"/>
      <c r="WGP104" s="40"/>
      <c r="WGQ104" s="40"/>
      <c r="WGR104" s="40"/>
      <c r="WGS104" s="40"/>
      <c r="WGT104" s="40"/>
      <c r="WGU104" s="40"/>
      <c r="WGV104" s="40"/>
      <c r="WGW104" s="40"/>
      <c r="WGX104" s="40"/>
      <c r="WGY104" s="40"/>
      <c r="WGZ104" s="40"/>
      <c r="WHA104" s="40"/>
      <c r="WHB104" s="40"/>
      <c r="WHC104" s="40"/>
      <c r="WHD104" s="40"/>
      <c r="WHE104" s="40"/>
      <c r="WHF104" s="40"/>
      <c r="WHG104" s="40"/>
      <c r="WHH104" s="40"/>
      <c r="WHI104" s="40"/>
      <c r="WHJ104" s="40"/>
      <c r="WHK104" s="40"/>
      <c r="WHL104" s="40"/>
      <c r="WHM104" s="40"/>
      <c r="WHN104" s="40"/>
      <c r="WHO104" s="40"/>
      <c r="WHP104" s="40"/>
      <c r="WHQ104" s="40"/>
      <c r="WHR104" s="40"/>
      <c r="WHS104" s="40"/>
      <c r="WHT104" s="40"/>
      <c r="WHU104" s="40"/>
      <c r="WHV104" s="40"/>
      <c r="WHW104" s="40"/>
      <c r="WHX104" s="40"/>
      <c r="WHY104" s="40"/>
      <c r="WHZ104" s="40"/>
      <c r="WIA104" s="40"/>
      <c r="WIB104" s="40"/>
      <c r="WIC104" s="40"/>
      <c r="WID104" s="40"/>
      <c r="WIE104" s="40"/>
      <c r="WIF104" s="40"/>
      <c r="WIG104" s="40"/>
      <c r="WIH104" s="40"/>
      <c r="WII104" s="40"/>
      <c r="WIJ104" s="40"/>
      <c r="WIK104" s="40"/>
      <c r="WIL104" s="40"/>
      <c r="WIM104" s="40"/>
      <c r="WIN104" s="40"/>
      <c r="WIO104" s="40"/>
      <c r="WIP104" s="40"/>
      <c r="WIQ104" s="40"/>
      <c r="WIR104" s="40"/>
      <c r="WIS104" s="40"/>
      <c r="WIT104" s="40"/>
      <c r="WIU104" s="40"/>
      <c r="WIV104" s="40"/>
      <c r="WIW104" s="40"/>
      <c r="WIX104" s="40"/>
      <c r="WIY104" s="40"/>
      <c r="WIZ104" s="40"/>
      <c r="WJA104" s="40"/>
      <c r="WJB104" s="40"/>
      <c r="WJC104" s="40"/>
      <c r="WJD104" s="40"/>
      <c r="WJE104" s="40"/>
      <c r="WJF104" s="40"/>
      <c r="WJG104" s="40"/>
      <c r="WJH104" s="40"/>
      <c r="WJI104" s="40"/>
      <c r="WJJ104" s="40"/>
      <c r="WJK104" s="40"/>
      <c r="WJL104" s="40"/>
      <c r="WJM104" s="40"/>
      <c r="WJN104" s="40"/>
      <c r="WJO104" s="40"/>
      <c r="WJP104" s="40"/>
      <c r="WJQ104" s="40"/>
      <c r="WJR104" s="40"/>
      <c r="WJS104" s="40"/>
      <c r="WJT104" s="40"/>
      <c r="WJU104" s="40"/>
      <c r="WJV104" s="40"/>
      <c r="WJW104" s="40"/>
      <c r="WJX104" s="40"/>
      <c r="WJY104" s="40"/>
      <c r="WJZ104" s="40"/>
      <c r="WKA104" s="40"/>
      <c r="WKB104" s="40"/>
      <c r="WKC104" s="40"/>
      <c r="WKD104" s="40"/>
      <c r="WKE104" s="40"/>
      <c r="WKF104" s="40"/>
      <c r="WKG104" s="40"/>
      <c r="WKH104" s="40"/>
      <c r="WKI104" s="40"/>
      <c r="WKJ104" s="40"/>
      <c r="WKK104" s="40"/>
      <c r="WKL104" s="40"/>
      <c r="WKM104" s="40"/>
      <c r="WKN104" s="40"/>
      <c r="WKO104" s="40"/>
      <c r="WKP104" s="40"/>
      <c r="WKQ104" s="40"/>
      <c r="WKR104" s="40"/>
      <c r="WKS104" s="40"/>
      <c r="WKT104" s="40"/>
      <c r="WKU104" s="40"/>
      <c r="WKV104" s="40"/>
      <c r="WKW104" s="40"/>
      <c r="WKX104" s="40"/>
      <c r="WKY104" s="40"/>
      <c r="WKZ104" s="40"/>
      <c r="WLA104" s="40"/>
      <c r="WLB104" s="40"/>
      <c r="WLC104" s="40"/>
      <c r="WLD104" s="40"/>
      <c r="WLE104" s="40"/>
      <c r="WLF104" s="40"/>
      <c r="WLG104" s="40"/>
      <c r="WLH104" s="40"/>
      <c r="WLI104" s="40"/>
      <c r="WLJ104" s="40"/>
      <c r="WLK104" s="40"/>
      <c r="WLL104" s="40"/>
      <c r="WLM104" s="40"/>
      <c r="WLN104" s="40"/>
      <c r="WLO104" s="40"/>
      <c r="WLP104" s="40"/>
      <c r="WLQ104" s="40"/>
      <c r="WLR104" s="40"/>
      <c r="WLS104" s="40"/>
      <c r="WLT104" s="40"/>
      <c r="WLU104" s="40"/>
      <c r="WLV104" s="40"/>
      <c r="WLW104" s="40"/>
      <c r="WLX104" s="40"/>
      <c r="WLY104" s="40"/>
      <c r="WLZ104" s="40"/>
      <c r="WMA104" s="40"/>
      <c r="WMB104" s="40"/>
      <c r="WMC104" s="40"/>
      <c r="WMD104" s="40"/>
      <c r="WME104" s="40"/>
      <c r="WMF104" s="40"/>
      <c r="WMG104" s="40"/>
      <c r="WMH104" s="40"/>
      <c r="WMI104" s="40"/>
      <c r="WMJ104" s="40"/>
      <c r="WMK104" s="40"/>
      <c r="WML104" s="40"/>
      <c r="WMM104" s="40"/>
      <c r="WMN104" s="40"/>
      <c r="WMO104" s="40"/>
      <c r="WMP104" s="40"/>
      <c r="WMQ104" s="40"/>
      <c r="WMR104" s="40"/>
      <c r="WMS104" s="40"/>
      <c r="WMT104" s="40"/>
      <c r="WMU104" s="40"/>
      <c r="WMV104" s="40"/>
      <c r="WMW104" s="40"/>
      <c r="WMX104" s="40"/>
      <c r="WMY104" s="40"/>
      <c r="WMZ104" s="40"/>
      <c r="WNA104" s="40"/>
      <c r="WNB104" s="40"/>
      <c r="WNC104" s="40"/>
      <c r="WND104" s="40"/>
      <c r="WNE104" s="40"/>
      <c r="WNF104" s="40"/>
      <c r="WNG104" s="40"/>
      <c r="WNH104" s="40"/>
      <c r="WNI104" s="40"/>
      <c r="WNJ104" s="40"/>
      <c r="WNK104" s="40"/>
      <c r="WNL104" s="40"/>
      <c r="WNM104" s="40"/>
      <c r="WNN104" s="40"/>
      <c r="WNO104" s="40"/>
      <c r="WNP104" s="40"/>
      <c r="WNQ104" s="40"/>
      <c r="WNR104" s="40"/>
      <c r="WNS104" s="40"/>
      <c r="WNT104" s="40"/>
      <c r="WNU104" s="40"/>
      <c r="WNV104" s="40"/>
      <c r="WNW104" s="40"/>
      <c r="WNX104" s="40"/>
      <c r="WNY104" s="40"/>
      <c r="WNZ104" s="40"/>
      <c r="WOA104" s="40"/>
      <c r="WOB104" s="40"/>
      <c r="WOC104" s="40"/>
      <c r="WOD104" s="40"/>
      <c r="WOE104" s="40"/>
      <c r="WOF104" s="40"/>
      <c r="WOG104" s="40"/>
      <c r="WOH104" s="40"/>
      <c r="WOI104" s="40"/>
      <c r="WOJ104" s="40"/>
      <c r="WOK104" s="40"/>
      <c r="WOL104" s="40"/>
      <c r="WOM104" s="40"/>
      <c r="WON104" s="40"/>
      <c r="WOO104" s="40"/>
      <c r="WOP104" s="40"/>
      <c r="WOQ104" s="40"/>
      <c r="WOR104" s="40"/>
      <c r="WOS104" s="40"/>
      <c r="WOT104" s="40"/>
      <c r="WOU104" s="40"/>
      <c r="WOV104" s="40"/>
      <c r="WOW104" s="40"/>
      <c r="WOX104" s="40"/>
      <c r="WOY104" s="40"/>
      <c r="WOZ104" s="40"/>
      <c r="WPA104" s="40"/>
      <c r="WPB104" s="40"/>
      <c r="WPC104" s="40"/>
      <c r="WPD104" s="40"/>
      <c r="WPE104" s="40"/>
      <c r="WPF104" s="40"/>
      <c r="WPG104" s="40"/>
      <c r="WPH104" s="40"/>
      <c r="WPI104" s="40"/>
      <c r="WPJ104" s="40"/>
      <c r="WPK104" s="40"/>
      <c r="WPL104" s="40"/>
      <c r="WPM104" s="40"/>
      <c r="WPN104" s="40"/>
      <c r="WPO104" s="40"/>
      <c r="WPP104" s="40"/>
      <c r="WPQ104" s="40"/>
      <c r="WPR104" s="40"/>
      <c r="WPS104" s="40"/>
      <c r="WPT104" s="40"/>
      <c r="WPU104" s="40"/>
      <c r="WPV104" s="40"/>
      <c r="WPW104" s="40"/>
      <c r="WPX104" s="40"/>
      <c r="WPY104" s="40"/>
      <c r="WPZ104" s="40"/>
      <c r="WQA104" s="40"/>
      <c r="WQB104" s="40"/>
      <c r="WQC104" s="40"/>
      <c r="WQD104" s="40"/>
      <c r="WQE104" s="40"/>
      <c r="WQF104" s="40"/>
      <c r="WQG104" s="40"/>
      <c r="WQH104" s="40"/>
      <c r="WQI104" s="40"/>
      <c r="WQJ104" s="40"/>
      <c r="WQK104" s="40"/>
      <c r="WQL104" s="40"/>
      <c r="WQM104" s="40"/>
      <c r="WQN104" s="40"/>
      <c r="WQO104" s="40"/>
      <c r="WQP104" s="40"/>
      <c r="WQQ104" s="40"/>
      <c r="WQR104" s="40"/>
      <c r="WQS104" s="40"/>
      <c r="WQT104" s="40"/>
      <c r="WQU104" s="40"/>
      <c r="WQV104" s="40"/>
      <c r="WQW104" s="40"/>
      <c r="WQX104" s="40"/>
      <c r="WQY104" s="40"/>
      <c r="WQZ104" s="40"/>
      <c r="WRA104" s="40"/>
      <c r="WRB104" s="40"/>
      <c r="WRC104" s="40"/>
      <c r="WRD104" s="40"/>
      <c r="WRE104" s="40"/>
      <c r="WRF104" s="40"/>
      <c r="WRG104" s="40"/>
      <c r="WRH104" s="40"/>
      <c r="WRI104" s="40"/>
      <c r="WRJ104" s="40"/>
      <c r="WRK104" s="40"/>
      <c r="WRL104" s="40"/>
      <c r="WRM104" s="40"/>
      <c r="WRN104" s="40"/>
      <c r="WRO104" s="40"/>
      <c r="WRP104" s="40"/>
      <c r="WRQ104" s="40"/>
      <c r="WRR104" s="40"/>
      <c r="WRS104" s="40"/>
      <c r="WRT104" s="40"/>
      <c r="WRU104" s="40"/>
      <c r="WRV104" s="40"/>
      <c r="WRW104" s="40"/>
      <c r="WRX104" s="40"/>
      <c r="WRY104" s="40"/>
      <c r="WRZ104" s="40"/>
      <c r="WSA104" s="40"/>
      <c r="WSB104" s="40"/>
      <c r="WSC104" s="40"/>
      <c r="WSD104" s="40"/>
      <c r="WSE104" s="40"/>
      <c r="WSF104" s="40"/>
      <c r="WSG104" s="40"/>
      <c r="WSH104" s="40"/>
      <c r="WSI104" s="40"/>
      <c r="WSJ104" s="40"/>
      <c r="WSK104" s="40"/>
      <c r="WSL104" s="40"/>
      <c r="WSM104" s="40"/>
      <c r="WSN104" s="40"/>
      <c r="WSO104" s="40"/>
      <c r="WSP104" s="40"/>
      <c r="WSQ104" s="40"/>
      <c r="WSR104" s="40"/>
      <c r="WSS104" s="40"/>
      <c r="WST104" s="40"/>
      <c r="WSU104" s="40"/>
      <c r="WSV104" s="40"/>
      <c r="WSW104" s="40"/>
      <c r="WSX104" s="40"/>
      <c r="WSY104" s="40"/>
      <c r="WSZ104" s="40"/>
      <c r="WTA104" s="40"/>
      <c r="WTB104" s="40"/>
      <c r="WTC104" s="40"/>
      <c r="WTD104" s="40"/>
      <c r="WTE104" s="40"/>
      <c r="WTF104" s="40"/>
      <c r="WTG104" s="40"/>
      <c r="WTH104" s="40"/>
      <c r="WTI104" s="40"/>
      <c r="WTJ104" s="40"/>
      <c r="WTK104" s="40"/>
      <c r="WTL104" s="40"/>
      <c r="WTM104" s="40"/>
      <c r="WTN104" s="40"/>
      <c r="WTO104" s="40"/>
      <c r="WTP104" s="40"/>
      <c r="WTQ104" s="40"/>
      <c r="WTR104" s="40"/>
      <c r="WTS104" s="40"/>
      <c r="WTT104" s="40"/>
      <c r="WTU104" s="40"/>
      <c r="WTV104" s="40"/>
      <c r="WTW104" s="40"/>
      <c r="WTX104" s="40"/>
      <c r="WTY104" s="40"/>
      <c r="WTZ104" s="40"/>
      <c r="WUA104" s="40"/>
      <c r="WUB104" s="40"/>
      <c r="WUC104" s="40"/>
      <c r="WUD104" s="40"/>
      <c r="WUE104" s="40"/>
      <c r="WUF104" s="40"/>
      <c r="WUG104" s="40"/>
      <c r="WUH104" s="40"/>
      <c r="WUI104" s="40"/>
      <c r="WUJ104" s="40"/>
      <c r="WUK104" s="40"/>
      <c r="WUL104" s="40"/>
      <c r="WUM104" s="40"/>
      <c r="WUN104" s="40"/>
      <c r="WUO104" s="40"/>
      <c r="WUP104" s="40"/>
      <c r="WUQ104" s="40"/>
      <c r="WUR104" s="40"/>
      <c r="WUS104" s="40"/>
      <c r="WUT104" s="40"/>
      <c r="WUU104" s="40"/>
      <c r="WUV104" s="40"/>
      <c r="WUW104" s="40"/>
      <c r="WUX104" s="40"/>
      <c r="WUY104" s="40"/>
      <c r="WUZ104" s="40"/>
      <c r="WVA104" s="40"/>
      <c r="WVB104" s="40"/>
      <c r="WVC104" s="40"/>
      <c r="WVD104" s="40"/>
      <c r="WVE104" s="40"/>
      <c r="WVF104" s="40"/>
      <c r="WVG104" s="40"/>
      <c r="WVH104" s="40"/>
      <c r="WVI104" s="40"/>
      <c r="WVJ104" s="40"/>
      <c r="WVK104" s="40"/>
      <c r="WVL104" s="40"/>
      <c r="WVM104" s="40"/>
      <c r="WVN104" s="40"/>
      <c r="WVO104" s="40"/>
      <c r="WVP104" s="40"/>
      <c r="WVQ104" s="40"/>
      <c r="WVR104" s="40"/>
      <c r="WVS104" s="40"/>
      <c r="WVT104" s="40"/>
      <c r="WVU104" s="40"/>
      <c r="WVV104" s="40"/>
      <c r="WVW104" s="40"/>
      <c r="WVX104" s="40"/>
      <c r="WVY104" s="40"/>
      <c r="WVZ104" s="40"/>
      <c r="WWA104" s="40"/>
      <c r="WWB104" s="40"/>
      <c r="WWC104" s="40"/>
      <c r="WWD104" s="40"/>
      <c r="WWE104" s="40"/>
      <c r="WWF104" s="40"/>
      <c r="WWG104" s="40"/>
      <c r="WWH104" s="40"/>
      <c r="WWI104" s="40"/>
      <c r="WWJ104" s="40"/>
      <c r="WWK104" s="40"/>
      <c r="WWL104" s="40"/>
      <c r="WWM104" s="40"/>
      <c r="WWN104" s="40"/>
      <c r="WWO104" s="40"/>
      <c r="WWP104" s="40"/>
      <c r="WWQ104" s="40"/>
      <c r="WWR104" s="40"/>
      <c r="WWS104" s="40"/>
      <c r="WWT104" s="40"/>
      <c r="WWU104" s="40"/>
      <c r="WWV104" s="40"/>
      <c r="WWW104" s="40"/>
      <c r="WWX104" s="40"/>
      <c r="WWY104" s="40"/>
      <c r="WWZ104" s="40"/>
      <c r="WXA104" s="40"/>
      <c r="WXB104" s="40"/>
      <c r="WXC104" s="40"/>
      <c r="WXD104" s="40"/>
      <c r="WXE104" s="40"/>
      <c r="WXF104" s="40"/>
      <c r="WXG104" s="40"/>
      <c r="WXH104" s="40"/>
      <c r="WXI104" s="40"/>
      <c r="WXJ104" s="40"/>
      <c r="WXK104" s="40"/>
      <c r="WXL104" s="40"/>
      <c r="WXM104" s="40"/>
      <c r="WXN104" s="40"/>
      <c r="WXO104" s="40"/>
      <c r="WXP104" s="40"/>
      <c r="WXQ104" s="40"/>
      <c r="WXR104" s="40"/>
      <c r="WXS104" s="40"/>
      <c r="WXT104" s="40"/>
      <c r="WXU104" s="40"/>
      <c r="WXV104" s="40"/>
      <c r="WXW104" s="40"/>
      <c r="WXX104" s="40"/>
      <c r="WXY104" s="40"/>
      <c r="WXZ104" s="40"/>
      <c r="WYA104" s="40"/>
      <c r="WYB104" s="40"/>
      <c r="WYC104" s="40"/>
      <c r="WYD104" s="40"/>
      <c r="WYE104" s="40"/>
      <c r="WYF104" s="40"/>
      <c r="WYG104" s="40"/>
      <c r="WYH104" s="40"/>
      <c r="WYI104" s="40"/>
      <c r="WYJ104" s="40"/>
      <c r="WYK104" s="40"/>
      <c r="WYL104" s="40"/>
      <c r="WYM104" s="40"/>
      <c r="WYN104" s="40"/>
      <c r="WYO104" s="40"/>
      <c r="WYP104" s="40"/>
      <c r="WYQ104" s="40"/>
      <c r="WYR104" s="40"/>
      <c r="WYS104" s="40"/>
      <c r="WYT104" s="40"/>
      <c r="WYU104" s="40"/>
      <c r="WYV104" s="40"/>
      <c r="WYW104" s="40"/>
      <c r="WYX104" s="40"/>
      <c r="WYY104" s="40"/>
      <c r="WYZ104" s="40"/>
      <c r="WZA104" s="40"/>
      <c r="WZB104" s="40"/>
      <c r="WZC104" s="40"/>
      <c r="WZD104" s="40"/>
      <c r="WZE104" s="40"/>
      <c r="WZF104" s="40"/>
      <c r="WZG104" s="40"/>
      <c r="WZH104" s="40"/>
      <c r="WZI104" s="40"/>
      <c r="WZJ104" s="40"/>
      <c r="WZK104" s="40"/>
      <c r="WZL104" s="40"/>
      <c r="WZM104" s="40"/>
      <c r="WZN104" s="40"/>
      <c r="WZO104" s="40"/>
      <c r="WZP104" s="40"/>
      <c r="WZQ104" s="40"/>
      <c r="WZR104" s="40"/>
      <c r="WZS104" s="40"/>
      <c r="WZT104" s="40"/>
      <c r="WZU104" s="40"/>
      <c r="WZV104" s="40"/>
      <c r="WZW104" s="40"/>
      <c r="WZX104" s="40"/>
      <c r="WZY104" s="40"/>
      <c r="WZZ104" s="40"/>
      <c r="XAA104" s="40"/>
      <c r="XAB104" s="40"/>
      <c r="XAC104" s="40"/>
      <c r="XAD104" s="40"/>
      <c r="XAE104" s="40"/>
      <c r="XAF104" s="40"/>
      <c r="XAG104" s="40"/>
      <c r="XAH104" s="40"/>
      <c r="XAI104" s="40"/>
      <c r="XAJ104" s="40"/>
      <c r="XAK104" s="40"/>
      <c r="XAL104" s="40"/>
      <c r="XAM104" s="40"/>
      <c r="XAN104" s="40"/>
      <c r="XAO104" s="40"/>
      <c r="XAP104" s="40"/>
      <c r="XAQ104" s="40"/>
      <c r="XAR104" s="40"/>
      <c r="XAS104" s="40"/>
      <c r="XAT104" s="40"/>
      <c r="XAU104" s="40"/>
      <c r="XAV104" s="40"/>
      <c r="XAW104" s="40"/>
      <c r="XAX104" s="40"/>
      <c r="XAY104" s="40"/>
      <c r="XAZ104" s="40"/>
      <c r="XBA104" s="40"/>
      <c r="XBB104" s="40"/>
      <c r="XBC104" s="40"/>
      <c r="XBD104" s="40"/>
      <c r="XBE104" s="40"/>
      <c r="XBF104" s="40"/>
      <c r="XBG104" s="40"/>
      <c r="XBH104" s="40"/>
      <c r="XBI104" s="40"/>
      <c r="XBJ104" s="40"/>
      <c r="XBK104" s="40"/>
      <c r="XBL104" s="40"/>
      <c r="XBM104" s="40"/>
      <c r="XBN104" s="40"/>
      <c r="XBO104" s="40"/>
      <c r="XBP104" s="40"/>
      <c r="XBQ104" s="40"/>
      <c r="XBR104" s="40"/>
      <c r="XBS104" s="40"/>
      <c r="XBT104" s="40"/>
      <c r="XBU104" s="40"/>
      <c r="XBV104" s="40"/>
      <c r="XBW104" s="40"/>
      <c r="XBX104" s="40"/>
      <c r="XBY104" s="40"/>
      <c r="XBZ104" s="40"/>
      <c r="XCA104" s="40"/>
      <c r="XCB104" s="40"/>
      <c r="XCC104" s="40"/>
      <c r="XCD104" s="40"/>
      <c r="XCE104" s="40"/>
      <c r="XCF104" s="40"/>
      <c r="XCG104" s="40"/>
      <c r="XCH104" s="40"/>
      <c r="XCI104" s="40"/>
      <c r="XCJ104" s="40"/>
      <c r="XCK104" s="40"/>
      <c r="XCL104" s="40"/>
      <c r="XCM104" s="40"/>
      <c r="XCN104" s="40"/>
      <c r="XCO104" s="40"/>
      <c r="XCP104" s="40"/>
      <c r="XCQ104" s="40"/>
      <c r="XCR104" s="40"/>
      <c r="XCS104" s="40"/>
      <c r="XCT104" s="40"/>
      <c r="XCU104" s="40"/>
      <c r="XCV104" s="40"/>
      <c r="XCW104" s="40"/>
      <c r="XCX104" s="40"/>
      <c r="XCY104" s="40"/>
      <c r="XCZ104" s="40"/>
      <c r="XDA104" s="40"/>
      <c r="XDB104" s="40"/>
      <c r="XDC104" s="40"/>
      <c r="XDD104" s="40"/>
      <c r="XDE104" s="40"/>
      <c r="XDF104" s="40"/>
      <c r="XDG104" s="40"/>
      <c r="XDH104" s="40"/>
      <c r="XDI104" s="40"/>
      <c r="XDJ104" s="40"/>
      <c r="XDK104" s="40"/>
      <c r="XDL104" s="40"/>
      <c r="XDM104" s="40"/>
      <c r="XDN104" s="40"/>
      <c r="XDO104" s="40"/>
      <c r="XDP104" s="40"/>
      <c r="XDQ104" s="40"/>
      <c r="XDR104" s="40"/>
      <c r="XDS104" s="40"/>
      <c r="XDT104" s="40"/>
      <c r="XDU104" s="40"/>
      <c r="XDV104" s="40"/>
      <c r="XDW104" s="40"/>
      <c r="XDX104" s="40"/>
      <c r="XDY104" s="40"/>
      <c r="XDZ104" s="40"/>
      <c r="XEA104" s="40"/>
      <c r="XEB104" s="40"/>
      <c r="XEC104" s="40"/>
      <c r="XED104" s="40"/>
      <c r="XEE104" s="40"/>
      <c r="XEF104" s="40"/>
      <c r="XEG104" s="40"/>
      <c r="XEH104" s="40"/>
      <c r="XEI104" s="40"/>
      <c r="XEJ104" s="40"/>
      <c r="XEK104" s="40"/>
      <c r="XEL104" s="40"/>
      <c r="XEM104" s="40"/>
      <c r="XEN104" s="40"/>
      <c r="XEO104" s="40"/>
      <c r="XEP104" s="40"/>
      <c r="XEQ104" s="40"/>
      <c r="XER104" s="40"/>
      <c r="XES104" s="40"/>
      <c r="XET104" s="40"/>
      <c r="XEU104" s="40"/>
      <c r="XEV104" s="40"/>
      <c r="XEW104" s="40"/>
      <c r="XEX104" s="40"/>
      <c r="XEY104" s="40"/>
      <c r="XEZ104" s="40"/>
      <c r="XFA104" s="40"/>
      <c r="XFB104" s="40"/>
      <c r="XFC104" s="40"/>
      <c r="XFD104" s="40"/>
    </row>
    <row r="105" spans="2:16384" ht="30" customHeight="1">
      <c r="D105"/>
      <c r="E105" s="65"/>
      <c r="G105" s="16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  <c r="GL105" s="40"/>
      <c r="GM105" s="40"/>
      <c r="GN105" s="40"/>
      <c r="GO105" s="40"/>
      <c r="GP105" s="40"/>
      <c r="GQ105" s="40"/>
      <c r="GR105" s="40"/>
      <c r="GS105" s="40"/>
      <c r="GT105" s="40"/>
      <c r="GU105" s="40"/>
      <c r="GV105" s="40"/>
      <c r="GW105" s="40"/>
      <c r="GX105" s="40"/>
      <c r="GY105" s="40"/>
      <c r="GZ105" s="40"/>
      <c r="HA105" s="40"/>
      <c r="HB105" s="40"/>
      <c r="HC105" s="40"/>
      <c r="HD105" s="40"/>
      <c r="HE105" s="40"/>
      <c r="HF105" s="40"/>
      <c r="HG105" s="40"/>
      <c r="HH105" s="40"/>
      <c r="HI105" s="40"/>
      <c r="HJ105" s="40"/>
      <c r="HK105" s="40"/>
      <c r="HL105" s="40"/>
      <c r="HM105" s="40"/>
      <c r="HN105" s="40"/>
      <c r="HO105" s="40"/>
      <c r="HP105" s="40"/>
      <c r="HQ105" s="40"/>
      <c r="HR105" s="40"/>
      <c r="HS105" s="40"/>
      <c r="HT105" s="40"/>
      <c r="HU105" s="40"/>
      <c r="HV105" s="40"/>
      <c r="HW105" s="40"/>
      <c r="HX105" s="40"/>
      <c r="HY105" s="40"/>
      <c r="HZ105" s="40"/>
      <c r="IA105" s="40"/>
      <c r="IB105" s="40"/>
      <c r="IC105" s="40"/>
      <c r="ID105" s="40"/>
      <c r="IE105" s="40"/>
      <c r="IF105" s="40"/>
      <c r="IG105" s="40"/>
      <c r="IH105" s="40"/>
      <c r="II105" s="40"/>
      <c r="IJ105" s="40"/>
      <c r="IK105" s="40"/>
      <c r="IL105" s="40"/>
      <c r="IM105" s="40"/>
      <c r="IN105" s="40"/>
      <c r="IO105" s="40"/>
      <c r="IP105" s="40"/>
      <c r="IQ105" s="40"/>
      <c r="IR105" s="40"/>
      <c r="IS105" s="40"/>
      <c r="IT105" s="40"/>
      <c r="IU105" s="40"/>
      <c r="IV105" s="40"/>
      <c r="IW105" s="40"/>
      <c r="IX105" s="40"/>
      <c r="IY105" s="40"/>
      <c r="IZ105" s="40"/>
      <c r="JA105" s="40"/>
      <c r="JB105" s="40"/>
      <c r="JC105" s="40"/>
      <c r="JD105" s="40"/>
      <c r="JE105" s="40"/>
      <c r="JF105" s="40"/>
      <c r="JG105" s="40"/>
      <c r="JH105" s="40"/>
      <c r="JI105" s="40"/>
      <c r="JJ105" s="40"/>
      <c r="JK105" s="40"/>
      <c r="JL105" s="40"/>
      <c r="JM105" s="40"/>
      <c r="JN105" s="40"/>
      <c r="JO105" s="40"/>
      <c r="JP105" s="40"/>
      <c r="JQ105" s="40"/>
      <c r="JR105" s="40"/>
      <c r="JS105" s="40"/>
      <c r="JT105" s="40"/>
      <c r="JU105" s="40"/>
      <c r="JV105" s="40"/>
      <c r="JW105" s="40"/>
      <c r="JX105" s="40"/>
      <c r="JY105" s="40"/>
      <c r="JZ105" s="40"/>
      <c r="KA105" s="40"/>
      <c r="KB105" s="40"/>
      <c r="KC105" s="40"/>
      <c r="KD105" s="40"/>
      <c r="KE105" s="40"/>
      <c r="KF105" s="40"/>
      <c r="KG105" s="40"/>
      <c r="KH105" s="40"/>
      <c r="KI105" s="40"/>
      <c r="KJ105" s="40"/>
      <c r="KK105" s="40"/>
      <c r="KL105" s="40"/>
      <c r="KM105" s="40"/>
      <c r="KN105" s="40"/>
      <c r="KO105" s="40"/>
      <c r="KP105" s="40"/>
      <c r="KQ105" s="40"/>
      <c r="KR105" s="40"/>
      <c r="KS105" s="40"/>
      <c r="KT105" s="40"/>
      <c r="KU105" s="40"/>
      <c r="KV105" s="40"/>
      <c r="KW105" s="40"/>
      <c r="KX105" s="40"/>
      <c r="KY105" s="40"/>
      <c r="KZ105" s="40"/>
      <c r="LA105" s="40"/>
      <c r="LB105" s="40"/>
      <c r="LC105" s="40"/>
      <c r="LD105" s="40"/>
      <c r="LE105" s="40"/>
      <c r="LF105" s="40"/>
      <c r="LG105" s="40"/>
      <c r="LH105" s="40"/>
      <c r="LI105" s="40"/>
      <c r="LJ105" s="40"/>
      <c r="LK105" s="40"/>
      <c r="LL105" s="40"/>
      <c r="LM105" s="40"/>
      <c r="LN105" s="40"/>
      <c r="LO105" s="40"/>
      <c r="LP105" s="40"/>
      <c r="LQ105" s="40"/>
      <c r="LR105" s="40"/>
      <c r="LS105" s="40"/>
      <c r="LT105" s="40"/>
      <c r="LU105" s="40"/>
      <c r="LV105" s="40"/>
      <c r="LW105" s="40"/>
      <c r="LX105" s="40"/>
      <c r="LY105" s="40"/>
      <c r="LZ105" s="40"/>
      <c r="MA105" s="40"/>
      <c r="MB105" s="40"/>
      <c r="MC105" s="40"/>
      <c r="MD105" s="40"/>
      <c r="ME105" s="40"/>
      <c r="MF105" s="40"/>
      <c r="MG105" s="40"/>
      <c r="MH105" s="40"/>
      <c r="MI105" s="40"/>
      <c r="MJ105" s="40"/>
      <c r="MK105" s="40"/>
      <c r="ML105" s="40"/>
      <c r="MM105" s="40"/>
      <c r="MN105" s="40"/>
      <c r="MO105" s="40"/>
      <c r="MP105" s="40"/>
      <c r="MQ105" s="40"/>
      <c r="MR105" s="40"/>
      <c r="MS105" s="40"/>
      <c r="MT105" s="40"/>
      <c r="MU105" s="40"/>
      <c r="MV105" s="40"/>
      <c r="MW105" s="40"/>
      <c r="MX105" s="40"/>
      <c r="MY105" s="40"/>
      <c r="MZ105" s="40"/>
      <c r="NA105" s="40"/>
      <c r="NB105" s="40"/>
      <c r="NC105" s="40"/>
      <c r="ND105" s="40"/>
      <c r="NE105" s="40"/>
      <c r="NF105" s="40"/>
      <c r="NG105" s="40"/>
      <c r="NH105" s="40"/>
      <c r="NI105" s="40"/>
      <c r="NJ105" s="40"/>
      <c r="NK105" s="40"/>
      <c r="NL105" s="40"/>
      <c r="NM105" s="40"/>
      <c r="NN105" s="40"/>
      <c r="NO105" s="40"/>
      <c r="NP105" s="40"/>
      <c r="NQ105" s="40"/>
      <c r="NR105" s="40"/>
      <c r="NS105" s="40"/>
      <c r="NT105" s="40"/>
      <c r="NU105" s="40"/>
      <c r="NV105" s="40"/>
      <c r="NW105" s="40"/>
      <c r="NX105" s="40"/>
      <c r="NY105" s="40"/>
      <c r="NZ105" s="40"/>
      <c r="OA105" s="40"/>
      <c r="OB105" s="40"/>
      <c r="OC105" s="40"/>
      <c r="OD105" s="40"/>
      <c r="OE105" s="40"/>
      <c r="OF105" s="40"/>
      <c r="OG105" s="40"/>
      <c r="OH105" s="40"/>
      <c r="OI105" s="40"/>
      <c r="OJ105" s="40"/>
      <c r="OK105" s="40"/>
      <c r="OL105" s="40"/>
      <c r="OM105" s="40"/>
      <c r="ON105" s="40"/>
      <c r="OO105" s="40"/>
      <c r="OP105" s="40"/>
      <c r="OQ105" s="40"/>
      <c r="OR105" s="40"/>
      <c r="OS105" s="40"/>
      <c r="OT105" s="40"/>
      <c r="OU105" s="40"/>
      <c r="OV105" s="40"/>
      <c r="OW105" s="40"/>
      <c r="OX105" s="40"/>
      <c r="OY105" s="40"/>
      <c r="OZ105" s="40"/>
      <c r="PA105" s="40"/>
      <c r="PB105" s="40"/>
      <c r="PC105" s="40"/>
      <c r="PD105" s="40"/>
      <c r="PE105" s="40"/>
      <c r="PF105" s="40"/>
      <c r="PG105" s="40"/>
      <c r="PH105" s="40"/>
      <c r="PI105" s="40"/>
      <c r="PJ105" s="40"/>
      <c r="PK105" s="40"/>
      <c r="PL105" s="40"/>
      <c r="PM105" s="40"/>
      <c r="PN105" s="40"/>
      <c r="PO105" s="40"/>
      <c r="PP105" s="40"/>
      <c r="PQ105" s="40"/>
      <c r="PR105" s="40"/>
      <c r="PS105" s="40"/>
      <c r="PT105" s="40"/>
      <c r="PU105" s="40"/>
      <c r="PV105" s="40"/>
      <c r="PW105" s="40"/>
      <c r="PX105" s="40"/>
      <c r="PY105" s="40"/>
      <c r="PZ105" s="40"/>
      <c r="QA105" s="40"/>
      <c r="QB105" s="40"/>
      <c r="QC105" s="40"/>
      <c r="QD105" s="40"/>
      <c r="QE105" s="40"/>
      <c r="QF105" s="40"/>
      <c r="QG105" s="40"/>
      <c r="QH105" s="40"/>
      <c r="QI105" s="40"/>
      <c r="QJ105" s="40"/>
      <c r="QK105" s="40"/>
      <c r="QL105" s="40"/>
      <c r="QM105" s="40"/>
      <c r="QN105" s="40"/>
      <c r="QO105" s="40"/>
      <c r="QP105" s="40"/>
      <c r="QQ105" s="40"/>
      <c r="QR105" s="40"/>
      <c r="QS105" s="40"/>
      <c r="QT105" s="40"/>
      <c r="QU105" s="40"/>
      <c r="QV105" s="40"/>
      <c r="QW105" s="40"/>
      <c r="QX105" s="40"/>
      <c r="QY105" s="40"/>
      <c r="QZ105" s="40"/>
      <c r="RA105" s="40"/>
      <c r="RB105" s="40"/>
      <c r="RC105" s="40"/>
      <c r="RD105" s="40"/>
      <c r="RE105" s="40"/>
      <c r="RF105" s="40"/>
      <c r="RG105" s="40"/>
      <c r="RH105" s="40"/>
      <c r="RI105" s="40"/>
      <c r="RJ105" s="40"/>
      <c r="RK105" s="40"/>
      <c r="RL105" s="40"/>
      <c r="RM105" s="40"/>
      <c r="RN105" s="40"/>
      <c r="RO105" s="40"/>
      <c r="RP105" s="40"/>
      <c r="RQ105" s="40"/>
      <c r="RR105" s="40"/>
      <c r="RS105" s="40"/>
      <c r="RT105" s="40"/>
      <c r="RU105" s="40"/>
      <c r="RV105" s="40"/>
      <c r="RW105" s="40"/>
      <c r="RX105" s="40"/>
      <c r="RY105" s="40"/>
      <c r="RZ105" s="40"/>
      <c r="SA105" s="40"/>
      <c r="SB105" s="40"/>
      <c r="SC105" s="40"/>
      <c r="SD105" s="40"/>
      <c r="SE105" s="40"/>
      <c r="SF105" s="40"/>
      <c r="SG105" s="40"/>
      <c r="SH105" s="40"/>
      <c r="SI105" s="40"/>
      <c r="SJ105" s="40"/>
      <c r="SK105" s="40"/>
      <c r="SL105" s="40"/>
      <c r="SM105" s="40"/>
      <c r="SN105" s="40"/>
      <c r="SO105" s="40"/>
      <c r="SP105" s="40"/>
      <c r="SQ105" s="40"/>
      <c r="SR105" s="40"/>
      <c r="SS105" s="40"/>
      <c r="ST105" s="40"/>
      <c r="SU105" s="40"/>
      <c r="SV105" s="40"/>
      <c r="SW105" s="40"/>
      <c r="SX105" s="40"/>
      <c r="SY105" s="40"/>
      <c r="SZ105" s="40"/>
      <c r="TA105" s="40"/>
      <c r="TB105" s="40"/>
      <c r="TC105" s="40"/>
      <c r="TD105" s="40"/>
      <c r="TE105" s="40"/>
      <c r="TF105" s="40"/>
      <c r="TG105" s="40"/>
      <c r="TH105" s="40"/>
      <c r="TI105" s="40"/>
      <c r="TJ105" s="40"/>
      <c r="TK105" s="40"/>
      <c r="TL105" s="40"/>
      <c r="TM105" s="40"/>
      <c r="TN105" s="40"/>
      <c r="TO105" s="40"/>
      <c r="TP105" s="40"/>
      <c r="TQ105" s="40"/>
      <c r="TR105" s="40"/>
      <c r="TS105" s="40"/>
      <c r="TT105" s="40"/>
      <c r="TU105" s="40"/>
      <c r="TV105" s="40"/>
      <c r="TW105" s="40"/>
      <c r="TX105" s="40"/>
      <c r="TY105" s="40"/>
      <c r="TZ105" s="40"/>
      <c r="UA105" s="40"/>
      <c r="UB105" s="40"/>
      <c r="UC105" s="40"/>
      <c r="UD105" s="40"/>
      <c r="UE105" s="40"/>
      <c r="UF105" s="40"/>
      <c r="UG105" s="40"/>
      <c r="UH105" s="40"/>
      <c r="UI105" s="40"/>
      <c r="UJ105" s="40"/>
      <c r="UK105" s="40"/>
      <c r="UL105" s="40"/>
      <c r="UM105" s="40"/>
      <c r="UN105" s="40"/>
      <c r="UO105" s="40"/>
      <c r="UP105" s="40"/>
      <c r="UQ105" s="40"/>
      <c r="UR105" s="40"/>
      <c r="US105" s="40"/>
      <c r="UT105" s="40"/>
      <c r="UU105" s="40"/>
      <c r="UV105" s="40"/>
      <c r="UW105" s="40"/>
      <c r="UX105" s="40"/>
      <c r="UY105" s="40"/>
      <c r="UZ105" s="40"/>
      <c r="VA105" s="40"/>
      <c r="VB105" s="40"/>
      <c r="VC105" s="40"/>
      <c r="VD105" s="40"/>
      <c r="VE105" s="40"/>
      <c r="VF105" s="40"/>
      <c r="VG105" s="40"/>
      <c r="VH105" s="40"/>
      <c r="VI105" s="40"/>
      <c r="VJ105" s="40"/>
      <c r="VK105" s="40"/>
      <c r="VL105" s="40"/>
      <c r="VM105" s="40"/>
      <c r="VN105" s="40"/>
      <c r="VO105" s="40"/>
      <c r="VP105" s="40"/>
      <c r="VQ105" s="40"/>
      <c r="VR105" s="40"/>
      <c r="VS105" s="40"/>
      <c r="VT105" s="40"/>
      <c r="VU105" s="40"/>
      <c r="VV105" s="40"/>
      <c r="VW105" s="40"/>
      <c r="VX105" s="40"/>
      <c r="VY105" s="40"/>
      <c r="VZ105" s="40"/>
      <c r="WA105" s="40"/>
      <c r="WB105" s="40"/>
      <c r="WC105" s="40"/>
      <c r="WD105" s="40"/>
      <c r="WE105" s="40"/>
      <c r="WF105" s="40"/>
      <c r="WG105" s="40"/>
      <c r="WH105" s="40"/>
      <c r="WI105" s="40"/>
      <c r="WJ105" s="40"/>
      <c r="WK105" s="40"/>
      <c r="WL105" s="40"/>
      <c r="WM105" s="40"/>
      <c r="WN105" s="40"/>
      <c r="WO105" s="40"/>
      <c r="WP105" s="40"/>
      <c r="WQ105" s="40"/>
      <c r="WR105" s="40"/>
      <c r="WS105" s="40"/>
      <c r="WT105" s="40"/>
      <c r="WU105" s="40"/>
      <c r="WV105" s="40"/>
      <c r="WW105" s="40"/>
      <c r="WX105" s="40"/>
      <c r="WY105" s="40"/>
      <c r="WZ105" s="40"/>
      <c r="XA105" s="40"/>
      <c r="XB105" s="40"/>
      <c r="XC105" s="40"/>
      <c r="XD105" s="40"/>
      <c r="XE105" s="40"/>
      <c r="XF105" s="40"/>
      <c r="XG105" s="40"/>
      <c r="XH105" s="40"/>
      <c r="XI105" s="40"/>
      <c r="XJ105" s="40"/>
      <c r="XK105" s="40"/>
      <c r="XL105" s="40"/>
      <c r="XM105" s="40"/>
      <c r="XN105" s="40"/>
      <c r="XO105" s="40"/>
      <c r="XP105" s="40"/>
      <c r="XQ105" s="40"/>
      <c r="XR105" s="40"/>
      <c r="XS105" s="40"/>
      <c r="XT105" s="40"/>
      <c r="XU105" s="40"/>
      <c r="XV105" s="40"/>
      <c r="XW105" s="40"/>
      <c r="XX105" s="40"/>
      <c r="XY105" s="40"/>
      <c r="XZ105" s="40"/>
      <c r="YA105" s="40"/>
      <c r="YB105" s="40"/>
      <c r="YC105" s="40"/>
      <c r="YD105" s="40"/>
      <c r="YE105" s="40"/>
      <c r="YF105" s="40"/>
      <c r="YG105" s="40"/>
      <c r="YH105" s="40"/>
      <c r="YI105" s="40"/>
      <c r="YJ105" s="40"/>
      <c r="YK105" s="40"/>
      <c r="YL105" s="40"/>
      <c r="YM105" s="40"/>
      <c r="YN105" s="40"/>
      <c r="YO105" s="40"/>
      <c r="YP105" s="40"/>
      <c r="YQ105" s="40"/>
      <c r="YR105" s="40"/>
      <c r="YS105" s="40"/>
      <c r="YT105" s="40"/>
      <c r="YU105" s="40"/>
      <c r="YV105" s="40"/>
      <c r="YW105" s="40"/>
      <c r="YX105" s="40"/>
      <c r="YY105" s="40"/>
      <c r="YZ105" s="40"/>
      <c r="ZA105" s="40"/>
      <c r="ZB105" s="40"/>
      <c r="ZC105" s="40"/>
      <c r="ZD105" s="40"/>
      <c r="ZE105" s="40"/>
      <c r="ZF105" s="40"/>
      <c r="ZG105" s="40"/>
      <c r="ZH105" s="40"/>
      <c r="ZI105" s="40"/>
      <c r="ZJ105" s="40"/>
      <c r="ZK105" s="40"/>
      <c r="ZL105" s="40"/>
      <c r="ZM105" s="40"/>
      <c r="ZN105" s="40"/>
      <c r="ZO105" s="40"/>
      <c r="ZP105" s="40"/>
      <c r="ZQ105" s="40"/>
      <c r="ZR105" s="40"/>
      <c r="ZS105" s="40"/>
      <c r="ZT105" s="40"/>
      <c r="ZU105" s="40"/>
      <c r="ZV105" s="40"/>
      <c r="ZW105" s="40"/>
      <c r="ZX105" s="40"/>
      <c r="ZY105" s="40"/>
      <c r="ZZ105" s="40"/>
      <c r="AAA105" s="40"/>
      <c r="AAB105" s="40"/>
      <c r="AAC105" s="40"/>
      <c r="AAD105" s="40"/>
      <c r="AAE105" s="40"/>
      <c r="AAF105" s="40"/>
      <c r="AAG105" s="40"/>
      <c r="AAH105" s="40"/>
      <c r="AAI105" s="40"/>
      <c r="AAJ105" s="40"/>
      <c r="AAK105" s="40"/>
      <c r="AAL105" s="40"/>
      <c r="AAM105" s="40"/>
      <c r="AAN105" s="40"/>
      <c r="AAO105" s="40"/>
      <c r="AAP105" s="40"/>
      <c r="AAQ105" s="40"/>
      <c r="AAR105" s="40"/>
      <c r="AAS105" s="40"/>
      <c r="AAT105" s="40"/>
      <c r="AAU105" s="40"/>
      <c r="AAV105" s="40"/>
      <c r="AAW105" s="40"/>
      <c r="AAX105" s="40"/>
      <c r="AAY105" s="40"/>
      <c r="AAZ105" s="40"/>
      <c r="ABA105" s="40"/>
      <c r="ABB105" s="40"/>
      <c r="ABC105" s="40"/>
      <c r="ABD105" s="40"/>
      <c r="ABE105" s="40"/>
      <c r="ABF105" s="40"/>
      <c r="ABG105" s="40"/>
      <c r="ABH105" s="40"/>
      <c r="ABI105" s="40"/>
      <c r="ABJ105" s="40"/>
      <c r="ABK105" s="40"/>
      <c r="ABL105" s="40"/>
      <c r="ABM105" s="40"/>
      <c r="ABN105" s="40"/>
      <c r="ABO105" s="40"/>
      <c r="ABP105" s="40"/>
      <c r="ABQ105" s="40"/>
      <c r="ABR105" s="40"/>
      <c r="ABS105" s="40"/>
      <c r="ABT105" s="40"/>
      <c r="ABU105" s="40"/>
      <c r="ABV105" s="40"/>
      <c r="ABW105" s="40"/>
      <c r="ABX105" s="40"/>
      <c r="ABY105" s="40"/>
      <c r="ABZ105" s="40"/>
      <c r="ACA105" s="40"/>
      <c r="ACB105" s="40"/>
      <c r="ACC105" s="40"/>
      <c r="ACD105" s="40"/>
      <c r="ACE105" s="40"/>
      <c r="ACF105" s="40"/>
      <c r="ACG105" s="40"/>
      <c r="ACH105" s="40"/>
      <c r="ACI105" s="40"/>
      <c r="ACJ105" s="40"/>
      <c r="ACK105" s="40"/>
      <c r="ACL105" s="40"/>
      <c r="ACM105" s="40"/>
      <c r="ACN105" s="40"/>
      <c r="ACO105" s="40"/>
      <c r="ACP105" s="40"/>
      <c r="ACQ105" s="40"/>
      <c r="ACR105" s="40"/>
      <c r="ACS105" s="40"/>
      <c r="ACT105" s="40"/>
      <c r="ACU105" s="40"/>
      <c r="ACV105" s="40"/>
      <c r="ACW105" s="40"/>
      <c r="ACX105" s="40"/>
      <c r="ACY105" s="40"/>
      <c r="ACZ105" s="40"/>
      <c r="ADA105" s="40"/>
      <c r="ADB105" s="40"/>
      <c r="ADC105" s="40"/>
      <c r="ADD105" s="40"/>
      <c r="ADE105" s="40"/>
      <c r="ADF105" s="40"/>
      <c r="ADG105" s="40"/>
      <c r="ADH105" s="40"/>
      <c r="ADI105" s="40"/>
      <c r="ADJ105" s="40"/>
      <c r="ADK105" s="40"/>
      <c r="ADL105" s="40"/>
      <c r="ADM105" s="40"/>
      <c r="ADN105" s="40"/>
      <c r="ADO105" s="40"/>
      <c r="ADP105" s="40"/>
      <c r="ADQ105" s="40"/>
      <c r="ADR105" s="40"/>
      <c r="ADS105" s="40"/>
      <c r="ADT105" s="40"/>
      <c r="ADU105" s="40"/>
      <c r="ADV105" s="40"/>
      <c r="ADW105" s="40"/>
      <c r="ADX105" s="40"/>
      <c r="ADY105" s="40"/>
      <c r="ADZ105" s="40"/>
      <c r="AEA105" s="40"/>
      <c r="AEB105" s="40"/>
      <c r="AEC105" s="40"/>
      <c r="AED105" s="40"/>
      <c r="AEE105" s="40"/>
      <c r="AEF105" s="40"/>
      <c r="AEG105" s="40"/>
      <c r="AEH105" s="40"/>
      <c r="AEI105" s="40"/>
      <c r="AEJ105" s="40"/>
      <c r="AEK105" s="40"/>
      <c r="AEL105" s="40"/>
      <c r="AEM105" s="40"/>
      <c r="AEN105" s="40"/>
      <c r="AEO105" s="40"/>
      <c r="AEP105" s="40"/>
      <c r="AEQ105" s="40"/>
      <c r="AER105" s="40"/>
      <c r="AES105" s="40"/>
      <c r="AET105" s="40"/>
      <c r="AEU105" s="40"/>
      <c r="AEV105" s="40"/>
      <c r="AEW105" s="40"/>
      <c r="AEX105" s="40"/>
      <c r="AEY105" s="40"/>
      <c r="AEZ105" s="40"/>
      <c r="AFA105" s="40"/>
      <c r="AFB105" s="40"/>
      <c r="AFC105" s="40"/>
      <c r="AFD105" s="40"/>
      <c r="AFE105" s="40"/>
      <c r="AFF105" s="40"/>
      <c r="AFG105" s="40"/>
      <c r="AFH105" s="40"/>
      <c r="AFI105" s="40"/>
      <c r="AFJ105" s="40"/>
      <c r="AFK105" s="40"/>
      <c r="AFL105" s="40"/>
      <c r="AFM105" s="40"/>
      <c r="AFN105" s="40"/>
      <c r="AFO105" s="40"/>
      <c r="AFP105" s="40"/>
      <c r="AFQ105" s="40"/>
      <c r="AFR105" s="40"/>
      <c r="AFS105" s="40"/>
      <c r="AFT105" s="40"/>
      <c r="AFU105" s="40"/>
      <c r="AFV105" s="40"/>
      <c r="AFW105" s="40"/>
      <c r="AFX105" s="40"/>
      <c r="AFY105" s="40"/>
      <c r="AFZ105" s="40"/>
      <c r="AGA105" s="40"/>
      <c r="AGB105" s="40"/>
      <c r="AGC105" s="40"/>
      <c r="AGD105" s="40"/>
      <c r="AGE105" s="40"/>
      <c r="AGF105" s="40"/>
      <c r="AGG105" s="40"/>
      <c r="AGH105" s="40"/>
      <c r="AGI105" s="40"/>
      <c r="AGJ105" s="40"/>
      <c r="AGK105" s="40"/>
      <c r="AGL105" s="40"/>
      <c r="AGM105" s="40"/>
      <c r="AGN105" s="40"/>
      <c r="AGO105" s="40"/>
      <c r="AGP105" s="40"/>
      <c r="AGQ105" s="40"/>
      <c r="AGR105" s="40"/>
      <c r="AGS105" s="40"/>
      <c r="AGT105" s="40"/>
      <c r="AGU105" s="40"/>
      <c r="AGV105" s="40"/>
      <c r="AGW105" s="40"/>
      <c r="AGX105" s="40"/>
      <c r="AGY105" s="40"/>
      <c r="AGZ105" s="40"/>
      <c r="AHA105" s="40"/>
      <c r="AHB105" s="40"/>
      <c r="AHC105" s="40"/>
      <c r="AHD105" s="40"/>
      <c r="AHE105" s="40"/>
      <c r="AHF105" s="40"/>
      <c r="AHG105" s="40"/>
      <c r="AHH105" s="40"/>
      <c r="AHI105" s="40"/>
      <c r="AHJ105" s="40"/>
      <c r="AHK105" s="40"/>
      <c r="AHL105" s="40"/>
      <c r="AHM105" s="40"/>
      <c r="AHN105" s="40"/>
      <c r="AHO105" s="40"/>
      <c r="AHP105" s="40"/>
      <c r="AHQ105" s="40"/>
      <c r="AHR105" s="40"/>
      <c r="AHS105" s="40"/>
      <c r="AHT105" s="40"/>
      <c r="AHU105" s="40"/>
      <c r="AHV105" s="40"/>
      <c r="AHW105" s="40"/>
      <c r="AHX105" s="40"/>
      <c r="AHY105" s="40"/>
      <c r="AHZ105" s="40"/>
      <c r="AIA105" s="40"/>
      <c r="AIB105" s="40"/>
      <c r="AIC105" s="40"/>
      <c r="AID105" s="40"/>
      <c r="AIE105" s="40"/>
      <c r="AIF105" s="40"/>
      <c r="AIG105" s="40"/>
      <c r="AIH105" s="40"/>
      <c r="AII105" s="40"/>
      <c r="AIJ105" s="40"/>
      <c r="AIK105" s="40"/>
      <c r="AIL105" s="40"/>
      <c r="AIM105" s="40"/>
      <c r="AIN105" s="40"/>
      <c r="AIO105" s="40"/>
      <c r="AIP105" s="40"/>
      <c r="AIQ105" s="40"/>
      <c r="AIR105" s="40"/>
      <c r="AIS105" s="40"/>
      <c r="AIT105" s="40"/>
      <c r="AIU105" s="40"/>
      <c r="AIV105" s="40"/>
      <c r="AIW105" s="40"/>
      <c r="AIX105" s="40"/>
      <c r="AIY105" s="40"/>
      <c r="AIZ105" s="40"/>
      <c r="AJA105" s="40"/>
      <c r="AJB105" s="40"/>
      <c r="AJC105" s="40"/>
      <c r="AJD105" s="40"/>
      <c r="AJE105" s="40"/>
      <c r="AJF105" s="40"/>
      <c r="AJG105" s="40"/>
      <c r="AJH105" s="40"/>
      <c r="AJI105" s="40"/>
      <c r="AJJ105" s="40"/>
      <c r="AJK105" s="40"/>
      <c r="AJL105" s="40"/>
      <c r="AJM105" s="40"/>
      <c r="AJN105" s="40"/>
      <c r="AJO105" s="40"/>
      <c r="AJP105" s="40"/>
      <c r="AJQ105" s="40"/>
      <c r="AJR105" s="40"/>
      <c r="AJS105" s="40"/>
      <c r="AJT105" s="40"/>
      <c r="AJU105" s="40"/>
      <c r="AJV105" s="40"/>
      <c r="AJW105" s="40"/>
      <c r="AJX105" s="40"/>
      <c r="AJY105" s="40"/>
      <c r="AJZ105" s="40"/>
      <c r="AKA105" s="40"/>
      <c r="AKB105" s="40"/>
      <c r="AKC105" s="40"/>
      <c r="AKD105" s="40"/>
      <c r="AKE105" s="40"/>
      <c r="AKF105" s="40"/>
      <c r="AKG105" s="40"/>
      <c r="AKH105" s="40"/>
      <c r="AKI105" s="40"/>
      <c r="AKJ105" s="40"/>
      <c r="AKK105" s="40"/>
      <c r="AKL105" s="40"/>
      <c r="AKM105" s="40"/>
      <c r="AKN105" s="40"/>
      <c r="AKO105" s="40"/>
      <c r="AKP105" s="40"/>
      <c r="AKQ105" s="40"/>
      <c r="AKR105" s="40"/>
      <c r="AKS105" s="40"/>
      <c r="AKT105" s="40"/>
      <c r="AKU105" s="40"/>
      <c r="AKV105" s="40"/>
      <c r="AKW105" s="40"/>
      <c r="AKX105" s="40"/>
      <c r="AKY105" s="40"/>
      <c r="AKZ105" s="40"/>
      <c r="ALA105" s="40"/>
      <c r="ALB105" s="40"/>
      <c r="ALC105" s="40"/>
      <c r="ALD105" s="40"/>
      <c r="ALE105" s="40"/>
      <c r="ALF105" s="40"/>
      <c r="ALG105" s="40"/>
      <c r="ALH105" s="40"/>
      <c r="ALI105" s="40"/>
      <c r="ALJ105" s="40"/>
      <c r="ALK105" s="40"/>
      <c r="ALL105" s="40"/>
      <c r="ALM105" s="40"/>
      <c r="ALN105" s="40"/>
      <c r="ALO105" s="40"/>
      <c r="ALP105" s="40"/>
      <c r="ALQ105" s="40"/>
      <c r="ALR105" s="40"/>
      <c r="ALS105" s="40"/>
      <c r="ALT105" s="40"/>
      <c r="ALU105" s="40"/>
      <c r="ALV105" s="40"/>
      <c r="ALW105" s="40"/>
      <c r="ALX105" s="40"/>
      <c r="ALY105" s="40"/>
      <c r="ALZ105" s="40"/>
      <c r="AMA105" s="40"/>
      <c r="AMB105" s="40"/>
      <c r="AMC105" s="40"/>
      <c r="AMD105" s="40"/>
      <c r="AME105" s="40"/>
      <c r="AMF105" s="40"/>
      <c r="AMG105" s="40"/>
      <c r="AMH105" s="40"/>
      <c r="AMI105" s="40"/>
      <c r="AMJ105" s="40"/>
      <c r="AMK105" s="40"/>
      <c r="AML105" s="40"/>
      <c r="AMM105" s="40"/>
      <c r="AMN105" s="40"/>
      <c r="AMO105" s="40"/>
      <c r="AMP105" s="40"/>
      <c r="AMQ105" s="40"/>
      <c r="AMR105" s="40"/>
      <c r="AMS105" s="40"/>
      <c r="AMT105" s="40"/>
      <c r="AMU105" s="40"/>
      <c r="AMV105" s="40"/>
      <c r="AMW105" s="40"/>
      <c r="AMX105" s="40"/>
      <c r="AMY105" s="40"/>
      <c r="AMZ105" s="40"/>
      <c r="ANA105" s="40"/>
      <c r="ANB105" s="40"/>
      <c r="ANC105" s="40"/>
      <c r="AND105" s="40"/>
      <c r="ANE105" s="40"/>
      <c r="ANF105" s="40"/>
      <c r="ANG105" s="40"/>
      <c r="ANH105" s="40"/>
      <c r="ANI105" s="40"/>
      <c r="ANJ105" s="40"/>
      <c r="ANK105" s="40"/>
      <c r="ANL105" s="40"/>
      <c r="ANM105" s="40"/>
      <c r="ANN105" s="40"/>
      <c r="ANO105" s="40"/>
      <c r="ANP105" s="40"/>
      <c r="ANQ105" s="40"/>
      <c r="ANR105" s="40"/>
      <c r="ANS105" s="40"/>
      <c r="ANT105" s="40"/>
      <c r="ANU105" s="40"/>
      <c r="ANV105" s="40"/>
      <c r="ANW105" s="40"/>
      <c r="ANX105" s="40"/>
      <c r="ANY105" s="40"/>
      <c r="ANZ105" s="40"/>
      <c r="AOA105" s="40"/>
      <c r="AOB105" s="40"/>
      <c r="AOC105" s="40"/>
      <c r="AOD105" s="40"/>
      <c r="AOE105" s="40"/>
      <c r="AOF105" s="40"/>
      <c r="AOG105" s="40"/>
      <c r="AOH105" s="40"/>
      <c r="AOI105" s="40"/>
      <c r="AOJ105" s="40"/>
      <c r="AOK105" s="40"/>
      <c r="AOL105" s="40"/>
      <c r="AOM105" s="40"/>
      <c r="AON105" s="40"/>
      <c r="AOO105" s="40"/>
      <c r="AOP105" s="40"/>
      <c r="AOQ105" s="40"/>
      <c r="AOR105" s="40"/>
      <c r="AOS105" s="40"/>
      <c r="AOT105" s="40"/>
      <c r="AOU105" s="40"/>
      <c r="AOV105" s="40"/>
      <c r="AOW105" s="40"/>
      <c r="AOX105" s="40"/>
      <c r="AOY105" s="40"/>
      <c r="AOZ105" s="40"/>
      <c r="APA105" s="40"/>
      <c r="APB105" s="40"/>
      <c r="APC105" s="40"/>
      <c r="APD105" s="40"/>
      <c r="APE105" s="40"/>
      <c r="APF105" s="40"/>
      <c r="APG105" s="40"/>
      <c r="APH105" s="40"/>
      <c r="API105" s="40"/>
      <c r="APJ105" s="40"/>
      <c r="APK105" s="40"/>
      <c r="APL105" s="40"/>
      <c r="APM105" s="40"/>
      <c r="APN105" s="40"/>
      <c r="APO105" s="40"/>
      <c r="APP105" s="40"/>
      <c r="APQ105" s="40"/>
      <c r="APR105" s="40"/>
      <c r="APS105" s="40"/>
      <c r="APT105" s="40"/>
      <c r="APU105" s="40"/>
      <c r="APV105" s="40"/>
      <c r="APW105" s="40"/>
      <c r="APX105" s="40"/>
      <c r="APY105" s="40"/>
      <c r="APZ105" s="40"/>
      <c r="AQA105" s="40"/>
      <c r="AQB105" s="40"/>
      <c r="AQC105" s="40"/>
      <c r="AQD105" s="40"/>
      <c r="AQE105" s="40"/>
      <c r="AQF105" s="40"/>
      <c r="AQG105" s="40"/>
      <c r="AQH105" s="40"/>
      <c r="AQI105" s="40"/>
      <c r="AQJ105" s="40"/>
      <c r="AQK105" s="40"/>
      <c r="AQL105" s="40"/>
      <c r="AQM105" s="40"/>
      <c r="AQN105" s="40"/>
      <c r="AQO105" s="40"/>
      <c r="AQP105" s="40"/>
      <c r="AQQ105" s="40"/>
      <c r="AQR105" s="40"/>
      <c r="AQS105" s="40"/>
      <c r="AQT105" s="40"/>
      <c r="AQU105" s="40"/>
      <c r="AQV105" s="40"/>
      <c r="AQW105" s="40"/>
      <c r="AQX105" s="40"/>
      <c r="AQY105" s="40"/>
      <c r="AQZ105" s="40"/>
      <c r="ARA105" s="40"/>
      <c r="ARB105" s="40"/>
      <c r="ARC105" s="40"/>
      <c r="ARD105" s="40"/>
      <c r="ARE105" s="40"/>
      <c r="ARF105" s="40"/>
      <c r="ARG105" s="40"/>
      <c r="ARH105" s="40"/>
      <c r="ARI105" s="40"/>
      <c r="ARJ105" s="40"/>
      <c r="ARK105" s="40"/>
      <c r="ARL105" s="40"/>
      <c r="ARM105" s="40"/>
      <c r="ARN105" s="40"/>
      <c r="ARO105" s="40"/>
      <c r="ARP105" s="40"/>
      <c r="ARQ105" s="40"/>
      <c r="ARR105" s="40"/>
      <c r="ARS105" s="40"/>
      <c r="ART105" s="40"/>
      <c r="ARU105" s="40"/>
      <c r="ARV105" s="40"/>
      <c r="ARW105" s="40"/>
      <c r="ARX105" s="40"/>
      <c r="ARY105" s="40"/>
      <c r="ARZ105" s="40"/>
      <c r="ASA105" s="40"/>
      <c r="ASB105" s="40"/>
      <c r="ASC105" s="40"/>
      <c r="ASD105" s="40"/>
      <c r="ASE105" s="40"/>
      <c r="ASF105" s="40"/>
      <c r="ASG105" s="40"/>
      <c r="ASH105" s="40"/>
      <c r="ASI105" s="40"/>
      <c r="ASJ105" s="40"/>
      <c r="ASK105" s="40"/>
      <c r="ASL105" s="40"/>
      <c r="ASM105" s="40"/>
      <c r="ASN105" s="40"/>
      <c r="ASO105" s="40"/>
      <c r="ASP105" s="40"/>
      <c r="ASQ105" s="40"/>
      <c r="ASR105" s="40"/>
      <c r="ASS105" s="40"/>
      <c r="AST105" s="40"/>
      <c r="ASU105" s="40"/>
      <c r="ASV105" s="40"/>
      <c r="ASW105" s="40"/>
      <c r="ASX105" s="40"/>
      <c r="ASY105" s="40"/>
      <c r="ASZ105" s="40"/>
      <c r="ATA105" s="40"/>
      <c r="ATB105" s="40"/>
      <c r="ATC105" s="40"/>
      <c r="ATD105" s="40"/>
      <c r="ATE105" s="40"/>
      <c r="ATF105" s="40"/>
      <c r="ATG105" s="40"/>
      <c r="ATH105" s="40"/>
      <c r="ATI105" s="40"/>
      <c r="ATJ105" s="40"/>
      <c r="ATK105" s="40"/>
      <c r="ATL105" s="40"/>
      <c r="ATM105" s="40"/>
      <c r="ATN105" s="40"/>
      <c r="ATO105" s="40"/>
      <c r="ATP105" s="40"/>
      <c r="ATQ105" s="40"/>
      <c r="ATR105" s="40"/>
      <c r="ATS105" s="40"/>
      <c r="ATT105" s="40"/>
      <c r="ATU105" s="40"/>
      <c r="ATV105" s="40"/>
      <c r="ATW105" s="40"/>
      <c r="ATX105" s="40"/>
      <c r="ATY105" s="40"/>
      <c r="ATZ105" s="40"/>
      <c r="AUA105" s="40"/>
      <c r="AUB105" s="40"/>
      <c r="AUC105" s="40"/>
      <c r="AUD105" s="40"/>
      <c r="AUE105" s="40"/>
      <c r="AUF105" s="40"/>
      <c r="AUG105" s="40"/>
      <c r="AUH105" s="40"/>
      <c r="AUI105" s="40"/>
      <c r="AUJ105" s="40"/>
      <c r="AUK105" s="40"/>
      <c r="AUL105" s="40"/>
      <c r="AUM105" s="40"/>
      <c r="AUN105" s="40"/>
      <c r="AUO105" s="40"/>
      <c r="AUP105" s="40"/>
      <c r="AUQ105" s="40"/>
      <c r="AUR105" s="40"/>
      <c r="AUS105" s="40"/>
      <c r="AUT105" s="40"/>
      <c r="AUU105" s="40"/>
      <c r="AUV105" s="40"/>
      <c r="AUW105" s="40"/>
      <c r="AUX105" s="40"/>
      <c r="AUY105" s="40"/>
      <c r="AUZ105" s="40"/>
      <c r="AVA105" s="40"/>
      <c r="AVB105" s="40"/>
      <c r="AVC105" s="40"/>
      <c r="AVD105" s="40"/>
      <c r="AVE105" s="40"/>
      <c r="AVF105" s="40"/>
      <c r="AVG105" s="40"/>
      <c r="AVH105" s="40"/>
      <c r="AVI105" s="40"/>
      <c r="AVJ105" s="40"/>
      <c r="AVK105" s="40"/>
      <c r="AVL105" s="40"/>
      <c r="AVM105" s="40"/>
      <c r="AVN105" s="40"/>
      <c r="AVO105" s="40"/>
      <c r="AVP105" s="40"/>
      <c r="AVQ105" s="40"/>
      <c r="AVR105" s="40"/>
      <c r="AVS105" s="40"/>
      <c r="AVT105" s="40"/>
      <c r="AVU105" s="40"/>
      <c r="AVV105" s="40"/>
      <c r="AVW105" s="40"/>
      <c r="AVX105" s="40"/>
      <c r="AVY105" s="40"/>
      <c r="AVZ105" s="40"/>
      <c r="AWA105" s="40"/>
      <c r="AWB105" s="40"/>
      <c r="AWC105" s="40"/>
      <c r="AWD105" s="40"/>
      <c r="AWE105" s="40"/>
      <c r="AWF105" s="40"/>
      <c r="AWG105" s="40"/>
      <c r="AWH105" s="40"/>
      <c r="AWI105" s="40"/>
      <c r="AWJ105" s="40"/>
      <c r="AWK105" s="40"/>
      <c r="AWL105" s="40"/>
      <c r="AWM105" s="40"/>
      <c r="AWN105" s="40"/>
      <c r="AWO105" s="40"/>
      <c r="AWP105" s="40"/>
      <c r="AWQ105" s="40"/>
      <c r="AWR105" s="40"/>
      <c r="AWS105" s="40"/>
      <c r="AWT105" s="40"/>
      <c r="AWU105" s="40"/>
      <c r="AWV105" s="40"/>
      <c r="AWW105" s="40"/>
      <c r="AWX105" s="40"/>
      <c r="AWY105" s="40"/>
      <c r="AWZ105" s="40"/>
      <c r="AXA105" s="40"/>
      <c r="AXB105" s="40"/>
      <c r="AXC105" s="40"/>
      <c r="AXD105" s="40"/>
      <c r="AXE105" s="40"/>
      <c r="AXF105" s="40"/>
      <c r="AXG105" s="40"/>
      <c r="AXH105" s="40"/>
      <c r="AXI105" s="40"/>
      <c r="AXJ105" s="40"/>
      <c r="AXK105" s="40"/>
      <c r="AXL105" s="40"/>
      <c r="AXM105" s="40"/>
      <c r="AXN105" s="40"/>
      <c r="AXO105" s="40"/>
      <c r="AXP105" s="40"/>
      <c r="AXQ105" s="40"/>
      <c r="AXR105" s="40"/>
      <c r="AXS105" s="40"/>
      <c r="AXT105" s="40"/>
      <c r="AXU105" s="40"/>
      <c r="AXV105" s="40"/>
      <c r="AXW105" s="40"/>
      <c r="AXX105" s="40"/>
      <c r="AXY105" s="40"/>
      <c r="AXZ105" s="40"/>
      <c r="AYA105" s="40"/>
      <c r="AYB105" s="40"/>
      <c r="AYC105" s="40"/>
      <c r="AYD105" s="40"/>
      <c r="AYE105" s="40"/>
      <c r="AYF105" s="40"/>
      <c r="AYG105" s="40"/>
      <c r="AYH105" s="40"/>
      <c r="AYI105" s="40"/>
      <c r="AYJ105" s="40"/>
      <c r="AYK105" s="40"/>
      <c r="AYL105" s="40"/>
      <c r="AYM105" s="40"/>
      <c r="AYN105" s="40"/>
      <c r="AYO105" s="40"/>
      <c r="AYP105" s="40"/>
      <c r="AYQ105" s="40"/>
      <c r="AYR105" s="40"/>
      <c r="AYS105" s="40"/>
      <c r="AYT105" s="40"/>
      <c r="AYU105" s="40"/>
      <c r="AYV105" s="40"/>
      <c r="AYW105" s="40"/>
      <c r="AYX105" s="40"/>
      <c r="AYY105" s="40"/>
      <c r="AYZ105" s="40"/>
      <c r="AZA105" s="40"/>
      <c r="AZB105" s="40"/>
      <c r="AZC105" s="40"/>
      <c r="AZD105" s="40"/>
      <c r="AZE105" s="40"/>
      <c r="AZF105" s="40"/>
      <c r="AZG105" s="40"/>
      <c r="AZH105" s="40"/>
      <c r="AZI105" s="40"/>
      <c r="AZJ105" s="40"/>
      <c r="AZK105" s="40"/>
      <c r="AZL105" s="40"/>
      <c r="AZM105" s="40"/>
      <c r="AZN105" s="40"/>
      <c r="AZO105" s="40"/>
      <c r="AZP105" s="40"/>
      <c r="AZQ105" s="40"/>
      <c r="AZR105" s="40"/>
      <c r="AZS105" s="40"/>
      <c r="AZT105" s="40"/>
      <c r="AZU105" s="40"/>
      <c r="AZV105" s="40"/>
      <c r="AZW105" s="40"/>
      <c r="AZX105" s="40"/>
      <c r="AZY105" s="40"/>
      <c r="AZZ105" s="40"/>
      <c r="BAA105" s="40"/>
      <c r="BAB105" s="40"/>
      <c r="BAC105" s="40"/>
      <c r="BAD105" s="40"/>
      <c r="BAE105" s="40"/>
      <c r="BAF105" s="40"/>
      <c r="BAG105" s="40"/>
      <c r="BAH105" s="40"/>
      <c r="BAI105" s="40"/>
      <c r="BAJ105" s="40"/>
      <c r="BAK105" s="40"/>
      <c r="BAL105" s="40"/>
      <c r="BAM105" s="40"/>
      <c r="BAN105" s="40"/>
      <c r="BAO105" s="40"/>
      <c r="BAP105" s="40"/>
      <c r="BAQ105" s="40"/>
      <c r="BAR105" s="40"/>
      <c r="BAS105" s="40"/>
      <c r="BAT105" s="40"/>
      <c r="BAU105" s="40"/>
      <c r="BAV105" s="40"/>
      <c r="BAW105" s="40"/>
      <c r="BAX105" s="40"/>
      <c r="BAY105" s="40"/>
      <c r="BAZ105" s="40"/>
      <c r="BBA105" s="40"/>
      <c r="BBB105" s="40"/>
      <c r="BBC105" s="40"/>
      <c r="BBD105" s="40"/>
      <c r="BBE105" s="40"/>
      <c r="BBF105" s="40"/>
      <c r="BBG105" s="40"/>
      <c r="BBH105" s="40"/>
      <c r="BBI105" s="40"/>
      <c r="BBJ105" s="40"/>
      <c r="BBK105" s="40"/>
      <c r="BBL105" s="40"/>
      <c r="BBM105" s="40"/>
      <c r="BBN105" s="40"/>
      <c r="BBO105" s="40"/>
      <c r="BBP105" s="40"/>
      <c r="BBQ105" s="40"/>
      <c r="BBR105" s="40"/>
      <c r="BBS105" s="40"/>
      <c r="BBT105" s="40"/>
      <c r="BBU105" s="40"/>
      <c r="BBV105" s="40"/>
      <c r="BBW105" s="40"/>
      <c r="BBX105" s="40"/>
      <c r="BBY105" s="40"/>
      <c r="BBZ105" s="40"/>
      <c r="BCA105" s="40"/>
      <c r="BCB105" s="40"/>
      <c r="BCC105" s="40"/>
      <c r="BCD105" s="40"/>
      <c r="BCE105" s="40"/>
      <c r="BCF105" s="40"/>
      <c r="BCG105" s="40"/>
      <c r="BCH105" s="40"/>
      <c r="BCI105" s="40"/>
      <c r="BCJ105" s="40"/>
      <c r="BCK105" s="40"/>
      <c r="BCL105" s="40"/>
      <c r="BCM105" s="40"/>
      <c r="BCN105" s="40"/>
      <c r="BCO105" s="40"/>
      <c r="BCP105" s="40"/>
      <c r="BCQ105" s="40"/>
      <c r="BCR105" s="40"/>
      <c r="BCS105" s="40"/>
      <c r="BCT105" s="40"/>
      <c r="BCU105" s="40"/>
      <c r="BCV105" s="40"/>
      <c r="BCW105" s="40"/>
      <c r="BCX105" s="40"/>
      <c r="BCY105" s="40"/>
      <c r="BCZ105" s="40"/>
      <c r="BDA105" s="40"/>
      <c r="BDB105" s="40"/>
      <c r="BDC105" s="40"/>
      <c r="BDD105" s="40"/>
      <c r="BDE105" s="40"/>
      <c r="BDF105" s="40"/>
      <c r="BDG105" s="40"/>
      <c r="BDH105" s="40"/>
      <c r="BDI105" s="40"/>
      <c r="BDJ105" s="40"/>
      <c r="BDK105" s="40"/>
      <c r="BDL105" s="40"/>
      <c r="BDM105" s="40"/>
      <c r="BDN105" s="40"/>
      <c r="BDO105" s="40"/>
      <c r="BDP105" s="40"/>
      <c r="BDQ105" s="40"/>
      <c r="BDR105" s="40"/>
      <c r="BDS105" s="40"/>
      <c r="BDT105" s="40"/>
      <c r="BDU105" s="40"/>
      <c r="BDV105" s="40"/>
      <c r="BDW105" s="40"/>
      <c r="BDX105" s="40"/>
      <c r="BDY105" s="40"/>
      <c r="BDZ105" s="40"/>
      <c r="BEA105" s="40"/>
      <c r="BEB105" s="40"/>
      <c r="BEC105" s="40"/>
      <c r="BED105" s="40"/>
      <c r="BEE105" s="40"/>
      <c r="BEF105" s="40"/>
      <c r="BEG105" s="40"/>
      <c r="BEH105" s="40"/>
      <c r="BEI105" s="40"/>
      <c r="BEJ105" s="40"/>
      <c r="BEK105" s="40"/>
      <c r="BEL105" s="40"/>
      <c r="BEM105" s="40"/>
      <c r="BEN105" s="40"/>
      <c r="BEO105" s="40"/>
      <c r="BEP105" s="40"/>
      <c r="BEQ105" s="40"/>
      <c r="BER105" s="40"/>
      <c r="BES105" s="40"/>
      <c r="BET105" s="40"/>
      <c r="BEU105" s="40"/>
      <c r="BEV105" s="40"/>
      <c r="BEW105" s="40"/>
      <c r="BEX105" s="40"/>
      <c r="BEY105" s="40"/>
      <c r="BEZ105" s="40"/>
      <c r="BFA105" s="40"/>
      <c r="BFB105" s="40"/>
      <c r="BFC105" s="40"/>
      <c r="BFD105" s="40"/>
      <c r="BFE105" s="40"/>
      <c r="BFF105" s="40"/>
      <c r="BFG105" s="40"/>
      <c r="BFH105" s="40"/>
      <c r="BFI105" s="40"/>
      <c r="BFJ105" s="40"/>
      <c r="BFK105" s="40"/>
      <c r="BFL105" s="40"/>
      <c r="BFM105" s="40"/>
      <c r="BFN105" s="40"/>
      <c r="BFO105" s="40"/>
      <c r="BFP105" s="40"/>
      <c r="BFQ105" s="40"/>
      <c r="BFR105" s="40"/>
      <c r="BFS105" s="40"/>
      <c r="BFT105" s="40"/>
      <c r="BFU105" s="40"/>
      <c r="BFV105" s="40"/>
      <c r="BFW105" s="40"/>
      <c r="BFX105" s="40"/>
      <c r="BFY105" s="40"/>
      <c r="BFZ105" s="40"/>
      <c r="BGA105" s="40"/>
      <c r="BGB105" s="40"/>
      <c r="BGC105" s="40"/>
      <c r="BGD105" s="40"/>
      <c r="BGE105" s="40"/>
      <c r="BGF105" s="40"/>
      <c r="BGG105" s="40"/>
      <c r="BGH105" s="40"/>
      <c r="BGI105" s="40"/>
      <c r="BGJ105" s="40"/>
      <c r="BGK105" s="40"/>
      <c r="BGL105" s="40"/>
      <c r="BGM105" s="40"/>
      <c r="BGN105" s="40"/>
      <c r="BGO105" s="40"/>
      <c r="BGP105" s="40"/>
      <c r="BGQ105" s="40"/>
      <c r="BGR105" s="40"/>
      <c r="BGS105" s="40"/>
      <c r="BGT105" s="40"/>
      <c r="BGU105" s="40"/>
      <c r="BGV105" s="40"/>
      <c r="BGW105" s="40"/>
      <c r="BGX105" s="40"/>
      <c r="BGY105" s="40"/>
      <c r="BGZ105" s="40"/>
      <c r="BHA105" s="40"/>
      <c r="BHB105" s="40"/>
      <c r="BHC105" s="40"/>
      <c r="BHD105" s="40"/>
      <c r="BHE105" s="40"/>
      <c r="BHF105" s="40"/>
      <c r="BHG105" s="40"/>
      <c r="BHH105" s="40"/>
      <c r="BHI105" s="40"/>
      <c r="BHJ105" s="40"/>
      <c r="BHK105" s="40"/>
      <c r="BHL105" s="40"/>
      <c r="BHM105" s="40"/>
      <c r="BHN105" s="40"/>
      <c r="BHO105" s="40"/>
      <c r="BHP105" s="40"/>
      <c r="BHQ105" s="40"/>
      <c r="BHR105" s="40"/>
      <c r="BHS105" s="40"/>
      <c r="BHT105" s="40"/>
      <c r="BHU105" s="40"/>
      <c r="BHV105" s="40"/>
      <c r="BHW105" s="40"/>
      <c r="BHX105" s="40"/>
      <c r="BHY105" s="40"/>
      <c r="BHZ105" s="40"/>
      <c r="BIA105" s="40"/>
      <c r="BIB105" s="40"/>
      <c r="BIC105" s="40"/>
      <c r="BID105" s="40"/>
      <c r="BIE105" s="40"/>
      <c r="BIF105" s="40"/>
      <c r="BIG105" s="40"/>
      <c r="BIH105" s="40"/>
      <c r="BII105" s="40"/>
      <c r="BIJ105" s="40"/>
      <c r="BIK105" s="40"/>
      <c r="BIL105" s="40"/>
      <c r="BIM105" s="40"/>
      <c r="BIN105" s="40"/>
      <c r="BIO105" s="40"/>
      <c r="BIP105" s="40"/>
      <c r="BIQ105" s="40"/>
      <c r="BIR105" s="40"/>
      <c r="BIS105" s="40"/>
      <c r="BIT105" s="40"/>
      <c r="BIU105" s="40"/>
      <c r="BIV105" s="40"/>
      <c r="BIW105" s="40"/>
      <c r="BIX105" s="40"/>
      <c r="BIY105" s="40"/>
      <c r="BIZ105" s="40"/>
      <c r="BJA105" s="40"/>
      <c r="BJB105" s="40"/>
      <c r="BJC105" s="40"/>
      <c r="BJD105" s="40"/>
      <c r="BJE105" s="40"/>
      <c r="BJF105" s="40"/>
      <c r="BJG105" s="40"/>
      <c r="BJH105" s="40"/>
      <c r="BJI105" s="40"/>
      <c r="BJJ105" s="40"/>
      <c r="BJK105" s="40"/>
      <c r="BJL105" s="40"/>
      <c r="BJM105" s="40"/>
      <c r="BJN105" s="40"/>
      <c r="BJO105" s="40"/>
      <c r="BJP105" s="40"/>
      <c r="BJQ105" s="40"/>
      <c r="BJR105" s="40"/>
      <c r="BJS105" s="40"/>
      <c r="BJT105" s="40"/>
      <c r="BJU105" s="40"/>
      <c r="BJV105" s="40"/>
      <c r="BJW105" s="40"/>
      <c r="BJX105" s="40"/>
      <c r="BJY105" s="40"/>
      <c r="BJZ105" s="40"/>
      <c r="BKA105" s="40"/>
      <c r="BKB105" s="40"/>
      <c r="BKC105" s="40"/>
      <c r="BKD105" s="40"/>
      <c r="BKE105" s="40"/>
      <c r="BKF105" s="40"/>
      <c r="BKG105" s="40"/>
      <c r="BKH105" s="40"/>
      <c r="BKI105" s="40"/>
      <c r="BKJ105" s="40"/>
      <c r="BKK105" s="40"/>
      <c r="BKL105" s="40"/>
      <c r="BKM105" s="40"/>
      <c r="BKN105" s="40"/>
      <c r="BKO105" s="40"/>
      <c r="BKP105" s="40"/>
      <c r="BKQ105" s="40"/>
      <c r="BKR105" s="40"/>
      <c r="BKS105" s="40"/>
      <c r="BKT105" s="40"/>
      <c r="BKU105" s="40"/>
      <c r="BKV105" s="40"/>
      <c r="BKW105" s="40"/>
      <c r="BKX105" s="40"/>
      <c r="BKY105" s="40"/>
      <c r="BKZ105" s="40"/>
      <c r="BLA105" s="40"/>
      <c r="BLB105" s="40"/>
      <c r="BLC105" s="40"/>
      <c r="BLD105" s="40"/>
      <c r="BLE105" s="40"/>
      <c r="BLF105" s="40"/>
      <c r="BLG105" s="40"/>
      <c r="BLH105" s="40"/>
      <c r="BLI105" s="40"/>
      <c r="BLJ105" s="40"/>
      <c r="BLK105" s="40"/>
      <c r="BLL105" s="40"/>
      <c r="BLM105" s="40"/>
      <c r="BLN105" s="40"/>
      <c r="BLO105" s="40"/>
      <c r="BLP105" s="40"/>
      <c r="BLQ105" s="40"/>
      <c r="BLR105" s="40"/>
      <c r="BLS105" s="40"/>
      <c r="BLT105" s="40"/>
      <c r="BLU105" s="40"/>
      <c r="BLV105" s="40"/>
      <c r="BLW105" s="40"/>
      <c r="BLX105" s="40"/>
      <c r="BLY105" s="40"/>
      <c r="BLZ105" s="40"/>
      <c r="BMA105" s="40"/>
      <c r="BMB105" s="40"/>
      <c r="BMC105" s="40"/>
      <c r="BMD105" s="40"/>
      <c r="BME105" s="40"/>
      <c r="BMF105" s="40"/>
      <c r="BMG105" s="40"/>
      <c r="BMH105" s="40"/>
      <c r="BMI105" s="40"/>
      <c r="BMJ105" s="40"/>
      <c r="BMK105" s="40"/>
      <c r="BML105" s="40"/>
      <c r="BMM105" s="40"/>
      <c r="BMN105" s="40"/>
      <c r="BMO105" s="40"/>
      <c r="BMP105" s="40"/>
      <c r="BMQ105" s="40"/>
      <c r="BMR105" s="40"/>
      <c r="BMS105" s="40"/>
      <c r="BMT105" s="40"/>
      <c r="BMU105" s="40"/>
      <c r="BMV105" s="40"/>
      <c r="BMW105" s="40"/>
      <c r="BMX105" s="40"/>
      <c r="BMY105" s="40"/>
      <c r="BMZ105" s="40"/>
      <c r="BNA105" s="40"/>
      <c r="BNB105" s="40"/>
      <c r="BNC105" s="40"/>
      <c r="BND105" s="40"/>
      <c r="BNE105" s="40"/>
      <c r="BNF105" s="40"/>
      <c r="BNG105" s="40"/>
      <c r="BNH105" s="40"/>
      <c r="BNI105" s="40"/>
      <c r="BNJ105" s="40"/>
      <c r="BNK105" s="40"/>
      <c r="BNL105" s="40"/>
      <c r="BNM105" s="40"/>
      <c r="BNN105" s="40"/>
      <c r="BNO105" s="40"/>
      <c r="BNP105" s="40"/>
      <c r="BNQ105" s="40"/>
      <c r="BNR105" s="40"/>
      <c r="BNS105" s="40"/>
      <c r="BNT105" s="40"/>
      <c r="BNU105" s="40"/>
      <c r="BNV105" s="40"/>
      <c r="BNW105" s="40"/>
      <c r="BNX105" s="40"/>
      <c r="BNY105" s="40"/>
      <c r="BNZ105" s="40"/>
      <c r="BOA105" s="40"/>
      <c r="BOB105" s="40"/>
      <c r="BOC105" s="40"/>
      <c r="BOD105" s="40"/>
      <c r="BOE105" s="40"/>
      <c r="BOF105" s="40"/>
      <c r="BOG105" s="40"/>
      <c r="BOH105" s="40"/>
      <c r="BOI105" s="40"/>
      <c r="BOJ105" s="40"/>
      <c r="BOK105" s="40"/>
      <c r="BOL105" s="40"/>
      <c r="BOM105" s="40"/>
      <c r="BON105" s="40"/>
      <c r="BOO105" s="40"/>
      <c r="BOP105" s="40"/>
      <c r="BOQ105" s="40"/>
      <c r="BOR105" s="40"/>
      <c r="BOS105" s="40"/>
      <c r="BOT105" s="40"/>
      <c r="BOU105" s="40"/>
      <c r="BOV105" s="40"/>
      <c r="BOW105" s="40"/>
      <c r="BOX105" s="40"/>
      <c r="BOY105" s="40"/>
      <c r="BOZ105" s="40"/>
      <c r="BPA105" s="40"/>
      <c r="BPB105" s="40"/>
      <c r="BPC105" s="40"/>
      <c r="BPD105" s="40"/>
      <c r="BPE105" s="40"/>
      <c r="BPF105" s="40"/>
      <c r="BPG105" s="40"/>
      <c r="BPH105" s="40"/>
      <c r="BPI105" s="40"/>
      <c r="BPJ105" s="40"/>
      <c r="BPK105" s="40"/>
      <c r="BPL105" s="40"/>
      <c r="BPM105" s="40"/>
      <c r="BPN105" s="40"/>
      <c r="BPO105" s="40"/>
      <c r="BPP105" s="40"/>
      <c r="BPQ105" s="40"/>
      <c r="BPR105" s="40"/>
      <c r="BPS105" s="40"/>
      <c r="BPT105" s="40"/>
      <c r="BPU105" s="40"/>
      <c r="BPV105" s="40"/>
      <c r="BPW105" s="40"/>
      <c r="BPX105" s="40"/>
      <c r="BPY105" s="40"/>
      <c r="BPZ105" s="40"/>
      <c r="BQA105" s="40"/>
      <c r="BQB105" s="40"/>
      <c r="BQC105" s="40"/>
      <c r="BQD105" s="40"/>
      <c r="BQE105" s="40"/>
      <c r="BQF105" s="40"/>
      <c r="BQG105" s="40"/>
      <c r="BQH105" s="40"/>
      <c r="BQI105" s="40"/>
      <c r="BQJ105" s="40"/>
      <c r="BQK105" s="40"/>
      <c r="BQL105" s="40"/>
      <c r="BQM105" s="40"/>
      <c r="BQN105" s="40"/>
      <c r="BQO105" s="40"/>
      <c r="BQP105" s="40"/>
      <c r="BQQ105" s="40"/>
      <c r="BQR105" s="40"/>
      <c r="BQS105" s="40"/>
      <c r="BQT105" s="40"/>
      <c r="BQU105" s="40"/>
      <c r="BQV105" s="40"/>
      <c r="BQW105" s="40"/>
      <c r="BQX105" s="40"/>
      <c r="BQY105" s="40"/>
      <c r="BQZ105" s="40"/>
      <c r="BRA105" s="40"/>
      <c r="BRB105" s="40"/>
      <c r="BRC105" s="40"/>
      <c r="BRD105" s="40"/>
      <c r="BRE105" s="40"/>
      <c r="BRF105" s="40"/>
      <c r="BRG105" s="40"/>
      <c r="BRH105" s="40"/>
      <c r="BRI105" s="40"/>
      <c r="BRJ105" s="40"/>
      <c r="BRK105" s="40"/>
      <c r="BRL105" s="40"/>
      <c r="BRM105" s="40"/>
      <c r="BRN105" s="40"/>
      <c r="BRO105" s="40"/>
      <c r="BRP105" s="40"/>
      <c r="BRQ105" s="40"/>
      <c r="BRR105" s="40"/>
      <c r="BRS105" s="40"/>
      <c r="BRT105" s="40"/>
      <c r="BRU105" s="40"/>
      <c r="BRV105" s="40"/>
      <c r="BRW105" s="40"/>
      <c r="BRX105" s="40"/>
      <c r="BRY105" s="40"/>
      <c r="BRZ105" s="40"/>
      <c r="BSA105" s="40"/>
      <c r="BSB105" s="40"/>
      <c r="BSC105" s="40"/>
      <c r="BSD105" s="40"/>
      <c r="BSE105" s="40"/>
      <c r="BSF105" s="40"/>
      <c r="BSG105" s="40"/>
      <c r="BSH105" s="40"/>
      <c r="BSI105" s="40"/>
      <c r="BSJ105" s="40"/>
      <c r="BSK105" s="40"/>
      <c r="BSL105" s="40"/>
      <c r="BSM105" s="40"/>
      <c r="BSN105" s="40"/>
      <c r="BSO105" s="40"/>
      <c r="BSP105" s="40"/>
      <c r="BSQ105" s="40"/>
      <c r="BSR105" s="40"/>
      <c r="BSS105" s="40"/>
      <c r="BST105" s="40"/>
      <c r="BSU105" s="40"/>
      <c r="BSV105" s="40"/>
      <c r="BSW105" s="40"/>
      <c r="BSX105" s="40"/>
      <c r="BSY105" s="40"/>
      <c r="BSZ105" s="40"/>
      <c r="BTA105" s="40"/>
      <c r="BTB105" s="40"/>
      <c r="BTC105" s="40"/>
      <c r="BTD105" s="40"/>
      <c r="BTE105" s="40"/>
      <c r="BTF105" s="40"/>
      <c r="BTG105" s="40"/>
      <c r="BTH105" s="40"/>
      <c r="BTI105" s="40"/>
      <c r="BTJ105" s="40"/>
      <c r="BTK105" s="40"/>
      <c r="BTL105" s="40"/>
      <c r="BTM105" s="40"/>
      <c r="BTN105" s="40"/>
      <c r="BTO105" s="40"/>
      <c r="BTP105" s="40"/>
      <c r="BTQ105" s="40"/>
      <c r="BTR105" s="40"/>
      <c r="BTS105" s="40"/>
      <c r="BTT105" s="40"/>
      <c r="BTU105" s="40"/>
      <c r="BTV105" s="40"/>
      <c r="BTW105" s="40"/>
      <c r="BTX105" s="40"/>
      <c r="BTY105" s="40"/>
      <c r="BTZ105" s="40"/>
      <c r="BUA105" s="40"/>
      <c r="BUB105" s="40"/>
      <c r="BUC105" s="40"/>
      <c r="BUD105" s="40"/>
      <c r="BUE105" s="40"/>
      <c r="BUF105" s="40"/>
      <c r="BUG105" s="40"/>
      <c r="BUH105" s="40"/>
      <c r="BUI105" s="40"/>
      <c r="BUJ105" s="40"/>
      <c r="BUK105" s="40"/>
      <c r="BUL105" s="40"/>
      <c r="BUM105" s="40"/>
      <c r="BUN105" s="40"/>
      <c r="BUO105" s="40"/>
      <c r="BUP105" s="40"/>
      <c r="BUQ105" s="40"/>
      <c r="BUR105" s="40"/>
      <c r="BUS105" s="40"/>
      <c r="BUT105" s="40"/>
      <c r="BUU105" s="40"/>
      <c r="BUV105" s="40"/>
      <c r="BUW105" s="40"/>
      <c r="BUX105" s="40"/>
      <c r="BUY105" s="40"/>
      <c r="BUZ105" s="40"/>
      <c r="BVA105" s="40"/>
      <c r="BVB105" s="40"/>
      <c r="BVC105" s="40"/>
      <c r="BVD105" s="40"/>
      <c r="BVE105" s="40"/>
      <c r="BVF105" s="40"/>
      <c r="BVG105" s="40"/>
      <c r="BVH105" s="40"/>
      <c r="BVI105" s="40"/>
      <c r="BVJ105" s="40"/>
      <c r="BVK105" s="40"/>
      <c r="BVL105" s="40"/>
      <c r="BVM105" s="40"/>
      <c r="BVN105" s="40"/>
      <c r="BVO105" s="40"/>
      <c r="BVP105" s="40"/>
      <c r="BVQ105" s="40"/>
      <c r="BVR105" s="40"/>
      <c r="BVS105" s="40"/>
      <c r="BVT105" s="40"/>
      <c r="BVU105" s="40"/>
      <c r="BVV105" s="40"/>
      <c r="BVW105" s="40"/>
      <c r="BVX105" s="40"/>
      <c r="BVY105" s="40"/>
      <c r="BVZ105" s="40"/>
      <c r="BWA105" s="40"/>
      <c r="BWB105" s="40"/>
      <c r="BWC105" s="40"/>
      <c r="BWD105" s="40"/>
      <c r="BWE105" s="40"/>
      <c r="BWF105" s="40"/>
      <c r="BWG105" s="40"/>
      <c r="BWH105" s="40"/>
      <c r="BWI105" s="40"/>
      <c r="BWJ105" s="40"/>
      <c r="BWK105" s="40"/>
      <c r="BWL105" s="40"/>
      <c r="BWM105" s="40"/>
      <c r="BWN105" s="40"/>
      <c r="BWO105" s="40"/>
      <c r="BWP105" s="40"/>
      <c r="BWQ105" s="40"/>
      <c r="BWR105" s="40"/>
      <c r="BWS105" s="40"/>
      <c r="BWT105" s="40"/>
      <c r="BWU105" s="40"/>
      <c r="BWV105" s="40"/>
      <c r="BWW105" s="40"/>
      <c r="BWX105" s="40"/>
      <c r="BWY105" s="40"/>
      <c r="BWZ105" s="40"/>
      <c r="BXA105" s="40"/>
      <c r="BXB105" s="40"/>
      <c r="BXC105" s="40"/>
      <c r="BXD105" s="40"/>
      <c r="BXE105" s="40"/>
      <c r="BXF105" s="40"/>
      <c r="BXG105" s="40"/>
      <c r="BXH105" s="40"/>
      <c r="BXI105" s="40"/>
      <c r="BXJ105" s="40"/>
      <c r="BXK105" s="40"/>
      <c r="BXL105" s="40"/>
      <c r="BXM105" s="40"/>
      <c r="BXN105" s="40"/>
      <c r="BXO105" s="40"/>
      <c r="BXP105" s="40"/>
      <c r="BXQ105" s="40"/>
      <c r="BXR105" s="40"/>
      <c r="BXS105" s="40"/>
      <c r="BXT105" s="40"/>
      <c r="BXU105" s="40"/>
      <c r="BXV105" s="40"/>
      <c r="BXW105" s="40"/>
      <c r="BXX105" s="40"/>
      <c r="BXY105" s="40"/>
      <c r="BXZ105" s="40"/>
      <c r="BYA105" s="40"/>
      <c r="BYB105" s="40"/>
      <c r="BYC105" s="40"/>
      <c r="BYD105" s="40"/>
      <c r="BYE105" s="40"/>
      <c r="BYF105" s="40"/>
      <c r="BYG105" s="40"/>
      <c r="BYH105" s="40"/>
      <c r="BYI105" s="40"/>
      <c r="BYJ105" s="40"/>
      <c r="BYK105" s="40"/>
      <c r="BYL105" s="40"/>
      <c r="BYM105" s="40"/>
      <c r="BYN105" s="40"/>
      <c r="BYO105" s="40"/>
      <c r="BYP105" s="40"/>
      <c r="BYQ105" s="40"/>
      <c r="BYR105" s="40"/>
      <c r="BYS105" s="40"/>
      <c r="BYT105" s="40"/>
      <c r="BYU105" s="40"/>
      <c r="BYV105" s="40"/>
      <c r="BYW105" s="40"/>
      <c r="BYX105" s="40"/>
      <c r="BYY105" s="40"/>
      <c r="BYZ105" s="40"/>
      <c r="BZA105" s="40"/>
      <c r="BZB105" s="40"/>
      <c r="BZC105" s="40"/>
      <c r="BZD105" s="40"/>
      <c r="BZE105" s="40"/>
      <c r="BZF105" s="40"/>
      <c r="BZG105" s="40"/>
      <c r="BZH105" s="40"/>
      <c r="BZI105" s="40"/>
      <c r="BZJ105" s="40"/>
      <c r="BZK105" s="40"/>
      <c r="BZL105" s="40"/>
      <c r="BZM105" s="40"/>
      <c r="BZN105" s="40"/>
      <c r="BZO105" s="40"/>
      <c r="BZP105" s="40"/>
      <c r="BZQ105" s="40"/>
      <c r="BZR105" s="40"/>
      <c r="BZS105" s="40"/>
      <c r="BZT105" s="40"/>
      <c r="BZU105" s="40"/>
      <c r="BZV105" s="40"/>
      <c r="BZW105" s="40"/>
      <c r="BZX105" s="40"/>
      <c r="BZY105" s="40"/>
      <c r="BZZ105" s="40"/>
      <c r="CAA105" s="40"/>
      <c r="CAB105" s="40"/>
      <c r="CAC105" s="40"/>
      <c r="CAD105" s="40"/>
      <c r="CAE105" s="40"/>
      <c r="CAF105" s="40"/>
      <c r="CAG105" s="40"/>
      <c r="CAH105" s="40"/>
      <c r="CAI105" s="40"/>
      <c r="CAJ105" s="40"/>
      <c r="CAK105" s="40"/>
      <c r="CAL105" s="40"/>
      <c r="CAM105" s="40"/>
      <c r="CAN105" s="40"/>
      <c r="CAO105" s="40"/>
      <c r="CAP105" s="40"/>
      <c r="CAQ105" s="40"/>
      <c r="CAR105" s="40"/>
      <c r="CAS105" s="40"/>
      <c r="CAT105" s="40"/>
      <c r="CAU105" s="40"/>
      <c r="CAV105" s="40"/>
      <c r="CAW105" s="40"/>
      <c r="CAX105" s="40"/>
      <c r="CAY105" s="40"/>
      <c r="CAZ105" s="40"/>
      <c r="CBA105" s="40"/>
      <c r="CBB105" s="40"/>
      <c r="CBC105" s="40"/>
      <c r="CBD105" s="40"/>
      <c r="CBE105" s="40"/>
      <c r="CBF105" s="40"/>
      <c r="CBG105" s="40"/>
      <c r="CBH105" s="40"/>
      <c r="CBI105" s="40"/>
      <c r="CBJ105" s="40"/>
      <c r="CBK105" s="40"/>
      <c r="CBL105" s="40"/>
      <c r="CBM105" s="40"/>
      <c r="CBN105" s="40"/>
      <c r="CBO105" s="40"/>
      <c r="CBP105" s="40"/>
      <c r="CBQ105" s="40"/>
      <c r="CBR105" s="40"/>
      <c r="CBS105" s="40"/>
      <c r="CBT105" s="40"/>
      <c r="CBU105" s="40"/>
      <c r="CBV105" s="40"/>
      <c r="CBW105" s="40"/>
      <c r="CBX105" s="40"/>
      <c r="CBY105" s="40"/>
      <c r="CBZ105" s="40"/>
      <c r="CCA105" s="40"/>
      <c r="CCB105" s="40"/>
      <c r="CCC105" s="40"/>
      <c r="CCD105" s="40"/>
      <c r="CCE105" s="40"/>
      <c r="CCF105" s="40"/>
      <c r="CCG105" s="40"/>
      <c r="CCH105" s="40"/>
      <c r="CCI105" s="40"/>
      <c r="CCJ105" s="40"/>
      <c r="CCK105" s="40"/>
      <c r="CCL105" s="40"/>
      <c r="CCM105" s="40"/>
      <c r="CCN105" s="40"/>
      <c r="CCO105" s="40"/>
      <c r="CCP105" s="40"/>
      <c r="CCQ105" s="40"/>
      <c r="CCR105" s="40"/>
      <c r="CCS105" s="40"/>
      <c r="CCT105" s="40"/>
      <c r="CCU105" s="40"/>
      <c r="CCV105" s="40"/>
      <c r="CCW105" s="40"/>
      <c r="CCX105" s="40"/>
      <c r="CCY105" s="40"/>
      <c r="CCZ105" s="40"/>
      <c r="CDA105" s="40"/>
      <c r="CDB105" s="40"/>
      <c r="CDC105" s="40"/>
      <c r="CDD105" s="40"/>
      <c r="CDE105" s="40"/>
      <c r="CDF105" s="40"/>
      <c r="CDG105" s="40"/>
      <c r="CDH105" s="40"/>
      <c r="CDI105" s="40"/>
      <c r="CDJ105" s="40"/>
      <c r="CDK105" s="40"/>
      <c r="CDL105" s="40"/>
      <c r="CDM105" s="40"/>
      <c r="CDN105" s="40"/>
      <c r="CDO105" s="40"/>
      <c r="CDP105" s="40"/>
      <c r="CDQ105" s="40"/>
      <c r="CDR105" s="40"/>
      <c r="CDS105" s="40"/>
      <c r="CDT105" s="40"/>
      <c r="CDU105" s="40"/>
      <c r="CDV105" s="40"/>
      <c r="CDW105" s="40"/>
      <c r="CDX105" s="40"/>
      <c r="CDY105" s="40"/>
      <c r="CDZ105" s="40"/>
      <c r="CEA105" s="40"/>
      <c r="CEB105" s="40"/>
      <c r="CEC105" s="40"/>
      <c r="CED105" s="40"/>
      <c r="CEE105" s="40"/>
      <c r="CEF105" s="40"/>
      <c r="CEG105" s="40"/>
      <c r="CEH105" s="40"/>
      <c r="CEI105" s="40"/>
      <c r="CEJ105" s="40"/>
      <c r="CEK105" s="40"/>
      <c r="CEL105" s="40"/>
      <c r="CEM105" s="40"/>
      <c r="CEN105" s="40"/>
      <c r="CEO105" s="40"/>
      <c r="CEP105" s="40"/>
      <c r="CEQ105" s="40"/>
      <c r="CER105" s="40"/>
      <c r="CES105" s="40"/>
      <c r="CET105" s="40"/>
      <c r="CEU105" s="40"/>
      <c r="CEV105" s="40"/>
      <c r="CEW105" s="40"/>
      <c r="CEX105" s="40"/>
      <c r="CEY105" s="40"/>
      <c r="CEZ105" s="40"/>
      <c r="CFA105" s="40"/>
      <c r="CFB105" s="40"/>
      <c r="CFC105" s="40"/>
      <c r="CFD105" s="40"/>
      <c r="CFE105" s="40"/>
      <c r="CFF105" s="40"/>
      <c r="CFG105" s="40"/>
      <c r="CFH105" s="40"/>
      <c r="CFI105" s="40"/>
      <c r="CFJ105" s="40"/>
      <c r="CFK105" s="40"/>
      <c r="CFL105" s="40"/>
      <c r="CFM105" s="40"/>
      <c r="CFN105" s="40"/>
      <c r="CFO105" s="40"/>
      <c r="CFP105" s="40"/>
      <c r="CFQ105" s="40"/>
      <c r="CFR105" s="40"/>
      <c r="CFS105" s="40"/>
      <c r="CFT105" s="40"/>
      <c r="CFU105" s="40"/>
      <c r="CFV105" s="40"/>
      <c r="CFW105" s="40"/>
      <c r="CFX105" s="40"/>
      <c r="CFY105" s="40"/>
      <c r="CFZ105" s="40"/>
      <c r="CGA105" s="40"/>
      <c r="CGB105" s="40"/>
      <c r="CGC105" s="40"/>
      <c r="CGD105" s="40"/>
      <c r="CGE105" s="40"/>
      <c r="CGF105" s="40"/>
      <c r="CGG105" s="40"/>
      <c r="CGH105" s="40"/>
      <c r="CGI105" s="40"/>
      <c r="CGJ105" s="40"/>
      <c r="CGK105" s="40"/>
      <c r="CGL105" s="40"/>
      <c r="CGM105" s="40"/>
      <c r="CGN105" s="40"/>
      <c r="CGO105" s="40"/>
      <c r="CGP105" s="40"/>
      <c r="CGQ105" s="40"/>
      <c r="CGR105" s="40"/>
      <c r="CGS105" s="40"/>
      <c r="CGT105" s="40"/>
      <c r="CGU105" s="40"/>
      <c r="CGV105" s="40"/>
      <c r="CGW105" s="40"/>
      <c r="CGX105" s="40"/>
      <c r="CGY105" s="40"/>
      <c r="CGZ105" s="40"/>
      <c r="CHA105" s="40"/>
      <c r="CHB105" s="40"/>
      <c r="CHC105" s="40"/>
      <c r="CHD105" s="40"/>
      <c r="CHE105" s="40"/>
      <c r="CHF105" s="40"/>
      <c r="CHG105" s="40"/>
      <c r="CHH105" s="40"/>
      <c r="CHI105" s="40"/>
      <c r="CHJ105" s="40"/>
      <c r="CHK105" s="40"/>
      <c r="CHL105" s="40"/>
      <c r="CHM105" s="40"/>
      <c r="CHN105" s="40"/>
      <c r="CHO105" s="40"/>
      <c r="CHP105" s="40"/>
      <c r="CHQ105" s="40"/>
      <c r="CHR105" s="40"/>
      <c r="CHS105" s="40"/>
      <c r="CHT105" s="40"/>
      <c r="CHU105" s="40"/>
      <c r="CHV105" s="40"/>
      <c r="CHW105" s="40"/>
      <c r="CHX105" s="40"/>
      <c r="CHY105" s="40"/>
      <c r="CHZ105" s="40"/>
      <c r="CIA105" s="40"/>
      <c r="CIB105" s="40"/>
      <c r="CIC105" s="40"/>
      <c r="CID105" s="40"/>
      <c r="CIE105" s="40"/>
      <c r="CIF105" s="40"/>
      <c r="CIG105" s="40"/>
      <c r="CIH105" s="40"/>
      <c r="CII105" s="40"/>
      <c r="CIJ105" s="40"/>
      <c r="CIK105" s="40"/>
      <c r="CIL105" s="40"/>
      <c r="CIM105" s="40"/>
      <c r="CIN105" s="40"/>
      <c r="CIO105" s="40"/>
      <c r="CIP105" s="40"/>
      <c r="CIQ105" s="40"/>
      <c r="CIR105" s="40"/>
      <c r="CIS105" s="40"/>
      <c r="CIT105" s="40"/>
      <c r="CIU105" s="40"/>
      <c r="CIV105" s="40"/>
      <c r="CIW105" s="40"/>
      <c r="CIX105" s="40"/>
      <c r="CIY105" s="40"/>
      <c r="CIZ105" s="40"/>
      <c r="CJA105" s="40"/>
      <c r="CJB105" s="40"/>
      <c r="CJC105" s="40"/>
      <c r="CJD105" s="40"/>
      <c r="CJE105" s="40"/>
      <c r="CJF105" s="40"/>
      <c r="CJG105" s="40"/>
      <c r="CJH105" s="40"/>
      <c r="CJI105" s="40"/>
      <c r="CJJ105" s="40"/>
      <c r="CJK105" s="40"/>
      <c r="CJL105" s="40"/>
      <c r="CJM105" s="40"/>
      <c r="CJN105" s="40"/>
      <c r="CJO105" s="40"/>
      <c r="CJP105" s="40"/>
      <c r="CJQ105" s="40"/>
      <c r="CJR105" s="40"/>
      <c r="CJS105" s="40"/>
      <c r="CJT105" s="40"/>
      <c r="CJU105" s="40"/>
      <c r="CJV105" s="40"/>
      <c r="CJW105" s="40"/>
      <c r="CJX105" s="40"/>
      <c r="CJY105" s="40"/>
      <c r="CJZ105" s="40"/>
      <c r="CKA105" s="40"/>
      <c r="CKB105" s="40"/>
      <c r="CKC105" s="40"/>
      <c r="CKD105" s="40"/>
      <c r="CKE105" s="40"/>
      <c r="CKF105" s="40"/>
      <c r="CKG105" s="40"/>
      <c r="CKH105" s="40"/>
      <c r="CKI105" s="40"/>
      <c r="CKJ105" s="40"/>
      <c r="CKK105" s="40"/>
      <c r="CKL105" s="40"/>
      <c r="CKM105" s="40"/>
      <c r="CKN105" s="40"/>
      <c r="CKO105" s="40"/>
      <c r="CKP105" s="40"/>
      <c r="CKQ105" s="40"/>
      <c r="CKR105" s="40"/>
      <c r="CKS105" s="40"/>
      <c r="CKT105" s="40"/>
      <c r="CKU105" s="40"/>
      <c r="CKV105" s="40"/>
      <c r="CKW105" s="40"/>
      <c r="CKX105" s="40"/>
      <c r="CKY105" s="40"/>
      <c r="CKZ105" s="40"/>
      <c r="CLA105" s="40"/>
      <c r="CLB105" s="40"/>
      <c r="CLC105" s="40"/>
      <c r="CLD105" s="40"/>
      <c r="CLE105" s="40"/>
      <c r="CLF105" s="40"/>
      <c r="CLG105" s="40"/>
      <c r="CLH105" s="40"/>
      <c r="CLI105" s="40"/>
      <c r="CLJ105" s="40"/>
      <c r="CLK105" s="40"/>
      <c r="CLL105" s="40"/>
      <c r="CLM105" s="40"/>
      <c r="CLN105" s="40"/>
      <c r="CLO105" s="40"/>
      <c r="CLP105" s="40"/>
      <c r="CLQ105" s="40"/>
      <c r="CLR105" s="40"/>
      <c r="CLS105" s="40"/>
      <c r="CLT105" s="40"/>
      <c r="CLU105" s="40"/>
      <c r="CLV105" s="40"/>
      <c r="CLW105" s="40"/>
      <c r="CLX105" s="40"/>
      <c r="CLY105" s="40"/>
      <c r="CLZ105" s="40"/>
      <c r="CMA105" s="40"/>
      <c r="CMB105" s="40"/>
      <c r="CMC105" s="40"/>
      <c r="CMD105" s="40"/>
      <c r="CME105" s="40"/>
      <c r="CMF105" s="40"/>
      <c r="CMG105" s="40"/>
      <c r="CMH105" s="40"/>
      <c r="CMI105" s="40"/>
      <c r="CMJ105" s="40"/>
      <c r="CMK105" s="40"/>
      <c r="CML105" s="40"/>
      <c r="CMM105" s="40"/>
      <c r="CMN105" s="40"/>
      <c r="CMO105" s="40"/>
      <c r="CMP105" s="40"/>
      <c r="CMQ105" s="40"/>
      <c r="CMR105" s="40"/>
      <c r="CMS105" s="40"/>
      <c r="CMT105" s="40"/>
      <c r="CMU105" s="40"/>
      <c r="CMV105" s="40"/>
      <c r="CMW105" s="40"/>
      <c r="CMX105" s="40"/>
      <c r="CMY105" s="40"/>
      <c r="CMZ105" s="40"/>
      <c r="CNA105" s="40"/>
      <c r="CNB105" s="40"/>
      <c r="CNC105" s="40"/>
      <c r="CND105" s="40"/>
      <c r="CNE105" s="40"/>
      <c r="CNF105" s="40"/>
      <c r="CNG105" s="40"/>
      <c r="CNH105" s="40"/>
      <c r="CNI105" s="40"/>
      <c r="CNJ105" s="40"/>
      <c r="CNK105" s="40"/>
      <c r="CNL105" s="40"/>
      <c r="CNM105" s="40"/>
      <c r="CNN105" s="40"/>
      <c r="CNO105" s="40"/>
      <c r="CNP105" s="40"/>
      <c r="CNQ105" s="40"/>
      <c r="CNR105" s="40"/>
      <c r="CNS105" s="40"/>
      <c r="CNT105" s="40"/>
      <c r="CNU105" s="40"/>
      <c r="CNV105" s="40"/>
      <c r="CNW105" s="40"/>
      <c r="CNX105" s="40"/>
      <c r="CNY105" s="40"/>
      <c r="CNZ105" s="40"/>
      <c r="COA105" s="40"/>
      <c r="COB105" s="40"/>
      <c r="COC105" s="40"/>
      <c r="COD105" s="40"/>
      <c r="COE105" s="40"/>
      <c r="COF105" s="40"/>
      <c r="COG105" s="40"/>
      <c r="COH105" s="40"/>
      <c r="COI105" s="40"/>
      <c r="COJ105" s="40"/>
      <c r="COK105" s="40"/>
      <c r="COL105" s="40"/>
      <c r="COM105" s="40"/>
      <c r="CON105" s="40"/>
      <c r="COO105" s="40"/>
      <c r="COP105" s="40"/>
      <c r="COQ105" s="40"/>
      <c r="COR105" s="40"/>
      <c r="COS105" s="40"/>
      <c r="COT105" s="40"/>
      <c r="COU105" s="40"/>
      <c r="COV105" s="40"/>
      <c r="COW105" s="40"/>
      <c r="COX105" s="40"/>
      <c r="COY105" s="40"/>
      <c r="COZ105" s="40"/>
      <c r="CPA105" s="40"/>
      <c r="CPB105" s="40"/>
      <c r="CPC105" s="40"/>
      <c r="CPD105" s="40"/>
      <c r="CPE105" s="40"/>
      <c r="CPF105" s="40"/>
      <c r="CPG105" s="40"/>
      <c r="CPH105" s="40"/>
      <c r="CPI105" s="40"/>
      <c r="CPJ105" s="40"/>
      <c r="CPK105" s="40"/>
      <c r="CPL105" s="40"/>
      <c r="CPM105" s="40"/>
      <c r="CPN105" s="40"/>
      <c r="CPO105" s="40"/>
      <c r="CPP105" s="40"/>
      <c r="CPQ105" s="40"/>
      <c r="CPR105" s="40"/>
      <c r="CPS105" s="40"/>
      <c r="CPT105" s="40"/>
      <c r="CPU105" s="40"/>
      <c r="CPV105" s="40"/>
      <c r="CPW105" s="40"/>
      <c r="CPX105" s="40"/>
      <c r="CPY105" s="40"/>
      <c r="CPZ105" s="40"/>
      <c r="CQA105" s="40"/>
      <c r="CQB105" s="40"/>
      <c r="CQC105" s="40"/>
      <c r="CQD105" s="40"/>
      <c r="CQE105" s="40"/>
      <c r="CQF105" s="40"/>
      <c r="CQG105" s="40"/>
      <c r="CQH105" s="40"/>
      <c r="CQI105" s="40"/>
      <c r="CQJ105" s="40"/>
      <c r="CQK105" s="40"/>
      <c r="CQL105" s="40"/>
      <c r="CQM105" s="40"/>
      <c r="CQN105" s="40"/>
      <c r="CQO105" s="40"/>
      <c r="CQP105" s="40"/>
      <c r="CQQ105" s="40"/>
      <c r="CQR105" s="40"/>
      <c r="CQS105" s="40"/>
      <c r="CQT105" s="40"/>
      <c r="CQU105" s="40"/>
      <c r="CQV105" s="40"/>
      <c r="CQW105" s="40"/>
      <c r="CQX105" s="40"/>
      <c r="CQY105" s="40"/>
      <c r="CQZ105" s="40"/>
      <c r="CRA105" s="40"/>
      <c r="CRB105" s="40"/>
      <c r="CRC105" s="40"/>
      <c r="CRD105" s="40"/>
      <c r="CRE105" s="40"/>
      <c r="CRF105" s="40"/>
      <c r="CRG105" s="40"/>
      <c r="CRH105" s="40"/>
      <c r="CRI105" s="40"/>
      <c r="CRJ105" s="40"/>
      <c r="CRK105" s="40"/>
      <c r="CRL105" s="40"/>
      <c r="CRM105" s="40"/>
      <c r="CRN105" s="40"/>
      <c r="CRO105" s="40"/>
      <c r="CRP105" s="40"/>
      <c r="CRQ105" s="40"/>
      <c r="CRR105" s="40"/>
      <c r="CRS105" s="40"/>
      <c r="CRT105" s="40"/>
      <c r="CRU105" s="40"/>
      <c r="CRV105" s="40"/>
      <c r="CRW105" s="40"/>
      <c r="CRX105" s="40"/>
      <c r="CRY105" s="40"/>
      <c r="CRZ105" s="40"/>
      <c r="CSA105" s="40"/>
      <c r="CSB105" s="40"/>
      <c r="CSC105" s="40"/>
      <c r="CSD105" s="40"/>
      <c r="CSE105" s="40"/>
      <c r="CSF105" s="40"/>
      <c r="CSG105" s="40"/>
      <c r="CSH105" s="40"/>
      <c r="CSI105" s="40"/>
      <c r="CSJ105" s="40"/>
      <c r="CSK105" s="40"/>
      <c r="CSL105" s="40"/>
      <c r="CSM105" s="40"/>
      <c r="CSN105" s="40"/>
      <c r="CSO105" s="40"/>
      <c r="CSP105" s="40"/>
      <c r="CSQ105" s="40"/>
      <c r="CSR105" s="40"/>
      <c r="CSS105" s="40"/>
      <c r="CST105" s="40"/>
      <c r="CSU105" s="40"/>
      <c r="CSV105" s="40"/>
      <c r="CSW105" s="40"/>
      <c r="CSX105" s="40"/>
      <c r="CSY105" s="40"/>
      <c r="CSZ105" s="40"/>
      <c r="CTA105" s="40"/>
      <c r="CTB105" s="40"/>
      <c r="CTC105" s="40"/>
      <c r="CTD105" s="40"/>
      <c r="CTE105" s="40"/>
      <c r="CTF105" s="40"/>
      <c r="CTG105" s="40"/>
      <c r="CTH105" s="40"/>
      <c r="CTI105" s="40"/>
      <c r="CTJ105" s="40"/>
      <c r="CTK105" s="40"/>
      <c r="CTL105" s="40"/>
      <c r="CTM105" s="40"/>
      <c r="CTN105" s="40"/>
      <c r="CTO105" s="40"/>
      <c r="CTP105" s="40"/>
      <c r="CTQ105" s="40"/>
      <c r="CTR105" s="40"/>
      <c r="CTS105" s="40"/>
      <c r="CTT105" s="40"/>
      <c r="CTU105" s="40"/>
      <c r="CTV105" s="40"/>
      <c r="CTW105" s="40"/>
      <c r="CTX105" s="40"/>
      <c r="CTY105" s="40"/>
      <c r="CTZ105" s="40"/>
      <c r="CUA105" s="40"/>
      <c r="CUB105" s="40"/>
      <c r="CUC105" s="40"/>
      <c r="CUD105" s="40"/>
      <c r="CUE105" s="40"/>
      <c r="CUF105" s="40"/>
      <c r="CUG105" s="40"/>
      <c r="CUH105" s="40"/>
      <c r="CUI105" s="40"/>
      <c r="CUJ105" s="40"/>
      <c r="CUK105" s="40"/>
      <c r="CUL105" s="40"/>
      <c r="CUM105" s="40"/>
      <c r="CUN105" s="40"/>
      <c r="CUO105" s="40"/>
      <c r="CUP105" s="40"/>
      <c r="CUQ105" s="40"/>
      <c r="CUR105" s="40"/>
      <c r="CUS105" s="40"/>
      <c r="CUT105" s="40"/>
      <c r="CUU105" s="40"/>
      <c r="CUV105" s="40"/>
      <c r="CUW105" s="40"/>
      <c r="CUX105" s="40"/>
      <c r="CUY105" s="40"/>
      <c r="CUZ105" s="40"/>
      <c r="CVA105" s="40"/>
      <c r="CVB105" s="40"/>
      <c r="CVC105" s="40"/>
      <c r="CVD105" s="40"/>
      <c r="CVE105" s="40"/>
      <c r="CVF105" s="40"/>
      <c r="CVG105" s="40"/>
      <c r="CVH105" s="40"/>
      <c r="CVI105" s="40"/>
      <c r="CVJ105" s="40"/>
      <c r="CVK105" s="40"/>
      <c r="CVL105" s="40"/>
      <c r="CVM105" s="40"/>
      <c r="CVN105" s="40"/>
      <c r="CVO105" s="40"/>
      <c r="CVP105" s="40"/>
      <c r="CVQ105" s="40"/>
      <c r="CVR105" s="40"/>
      <c r="CVS105" s="40"/>
      <c r="CVT105" s="40"/>
      <c r="CVU105" s="40"/>
      <c r="CVV105" s="40"/>
      <c r="CVW105" s="40"/>
      <c r="CVX105" s="40"/>
      <c r="CVY105" s="40"/>
      <c r="CVZ105" s="40"/>
      <c r="CWA105" s="40"/>
      <c r="CWB105" s="40"/>
      <c r="CWC105" s="40"/>
      <c r="CWD105" s="40"/>
      <c r="CWE105" s="40"/>
      <c r="CWF105" s="40"/>
      <c r="CWG105" s="40"/>
      <c r="CWH105" s="40"/>
      <c r="CWI105" s="40"/>
      <c r="CWJ105" s="40"/>
      <c r="CWK105" s="40"/>
      <c r="CWL105" s="40"/>
      <c r="CWM105" s="40"/>
      <c r="CWN105" s="40"/>
      <c r="CWO105" s="40"/>
      <c r="CWP105" s="40"/>
      <c r="CWQ105" s="40"/>
      <c r="CWR105" s="40"/>
      <c r="CWS105" s="40"/>
      <c r="CWT105" s="40"/>
      <c r="CWU105" s="40"/>
      <c r="CWV105" s="40"/>
      <c r="CWW105" s="40"/>
      <c r="CWX105" s="40"/>
      <c r="CWY105" s="40"/>
      <c r="CWZ105" s="40"/>
      <c r="CXA105" s="40"/>
      <c r="CXB105" s="40"/>
      <c r="CXC105" s="40"/>
      <c r="CXD105" s="40"/>
      <c r="CXE105" s="40"/>
      <c r="CXF105" s="40"/>
      <c r="CXG105" s="40"/>
      <c r="CXH105" s="40"/>
      <c r="CXI105" s="40"/>
      <c r="CXJ105" s="40"/>
      <c r="CXK105" s="40"/>
      <c r="CXL105" s="40"/>
      <c r="CXM105" s="40"/>
      <c r="CXN105" s="40"/>
      <c r="CXO105" s="40"/>
      <c r="CXP105" s="40"/>
      <c r="CXQ105" s="40"/>
      <c r="CXR105" s="40"/>
      <c r="CXS105" s="40"/>
      <c r="CXT105" s="40"/>
      <c r="CXU105" s="40"/>
      <c r="CXV105" s="40"/>
      <c r="CXW105" s="40"/>
      <c r="CXX105" s="40"/>
      <c r="CXY105" s="40"/>
      <c r="CXZ105" s="40"/>
      <c r="CYA105" s="40"/>
      <c r="CYB105" s="40"/>
      <c r="CYC105" s="40"/>
      <c r="CYD105" s="40"/>
      <c r="CYE105" s="40"/>
      <c r="CYF105" s="40"/>
      <c r="CYG105" s="40"/>
      <c r="CYH105" s="40"/>
      <c r="CYI105" s="40"/>
      <c r="CYJ105" s="40"/>
      <c r="CYK105" s="40"/>
      <c r="CYL105" s="40"/>
      <c r="CYM105" s="40"/>
      <c r="CYN105" s="40"/>
      <c r="CYO105" s="40"/>
      <c r="CYP105" s="40"/>
      <c r="CYQ105" s="40"/>
      <c r="CYR105" s="40"/>
      <c r="CYS105" s="40"/>
      <c r="CYT105" s="40"/>
      <c r="CYU105" s="40"/>
      <c r="CYV105" s="40"/>
      <c r="CYW105" s="40"/>
      <c r="CYX105" s="40"/>
      <c r="CYY105" s="40"/>
      <c r="CYZ105" s="40"/>
      <c r="CZA105" s="40"/>
      <c r="CZB105" s="40"/>
      <c r="CZC105" s="40"/>
      <c r="CZD105" s="40"/>
      <c r="CZE105" s="40"/>
      <c r="CZF105" s="40"/>
      <c r="CZG105" s="40"/>
      <c r="CZH105" s="40"/>
      <c r="CZI105" s="40"/>
      <c r="CZJ105" s="40"/>
      <c r="CZK105" s="40"/>
      <c r="CZL105" s="40"/>
      <c r="CZM105" s="40"/>
      <c r="CZN105" s="40"/>
      <c r="CZO105" s="40"/>
      <c r="CZP105" s="40"/>
      <c r="CZQ105" s="40"/>
      <c r="CZR105" s="40"/>
      <c r="CZS105" s="40"/>
      <c r="CZT105" s="40"/>
      <c r="CZU105" s="40"/>
      <c r="CZV105" s="40"/>
      <c r="CZW105" s="40"/>
      <c r="CZX105" s="40"/>
      <c r="CZY105" s="40"/>
      <c r="CZZ105" s="40"/>
      <c r="DAA105" s="40"/>
      <c r="DAB105" s="40"/>
      <c r="DAC105" s="40"/>
      <c r="DAD105" s="40"/>
      <c r="DAE105" s="40"/>
      <c r="DAF105" s="40"/>
      <c r="DAG105" s="40"/>
      <c r="DAH105" s="40"/>
      <c r="DAI105" s="40"/>
      <c r="DAJ105" s="40"/>
      <c r="DAK105" s="40"/>
      <c r="DAL105" s="40"/>
      <c r="DAM105" s="40"/>
      <c r="DAN105" s="40"/>
      <c r="DAO105" s="40"/>
      <c r="DAP105" s="40"/>
      <c r="DAQ105" s="40"/>
      <c r="DAR105" s="40"/>
      <c r="DAS105" s="40"/>
      <c r="DAT105" s="40"/>
      <c r="DAU105" s="40"/>
      <c r="DAV105" s="40"/>
      <c r="DAW105" s="40"/>
      <c r="DAX105" s="40"/>
      <c r="DAY105" s="40"/>
      <c r="DAZ105" s="40"/>
      <c r="DBA105" s="40"/>
      <c r="DBB105" s="40"/>
      <c r="DBC105" s="40"/>
      <c r="DBD105" s="40"/>
      <c r="DBE105" s="40"/>
      <c r="DBF105" s="40"/>
      <c r="DBG105" s="40"/>
      <c r="DBH105" s="40"/>
      <c r="DBI105" s="40"/>
      <c r="DBJ105" s="40"/>
      <c r="DBK105" s="40"/>
      <c r="DBL105" s="40"/>
      <c r="DBM105" s="40"/>
      <c r="DBN105" s="40"/>
      <c r="DBO105" s="40"/>
      <c r="DBP105" s="40"/>
      <c r="DBQ105" s="40"/>
      <c r="DBR105" s="40"/>
      <c r="DBS105" s="40"/>
      <c r="DBT105" s="40"/>
      <c r="DBU105" s="40"/>
      <c r="DBV105" s="40"/>
      <c r="DBW105" s="40"/>
      <c r="DBX105" s="40"/>
      <c r="DBY105" s="40"/>
      <c r="DBZ105" s="40"/>
      <c r="DCA105" s="40"/>
      <c r="DCB105" s="40"/>
      <c r="DCC105" s="40"/>
      <c r="DCD105" s="40"/>
      <c r="DCE105" s="40"/>
      <c r="DCF105" s="40"/>
      <c r="DCG105" s="40"/>
      <c r="DCH105" s="40"/>
      <c r="DCI105" s="40"/>
      <c r="DCJ105" s="40"/>
      <c r="DCK105" s="40"/>
      <c r="DCL105" s="40"/>
      <c r="DCM105" s="40"/>
      <c r="DCN105" s="40"/>
      <c r="DCO105" s="40"/>
      <c r="DCP105" s="40"/>
      <c r="DCQ105" s="40"/>
      <c r="DCR105" s="40"/>
      <c r="DCS105" s="40"/>
      <c r="DCT105" s="40"/>
      <c r="DCU105" s="40"/>
      <c r="DCV105" s="40"/>
      <c r="DCW105" s="40"/>
      <c r="DCX105" s="40"/>
      <c r="DCY105" s="40"/>
      <c r="DCZ105" s="40"/>
      <c r="DDA105" s="40"/>
      <c r="DDB105" s="40"/>
      <c r="DDC105" s="40"/>
      <c r="DDD105" s="40"/>
      <c r="DDE105" s="40"/>
      <c r="DDF105" s="40"/>
      <c r="DDG105" s="40"/>
      <c r="DDH105" s="40"/>
      <c r="DDI105" s="40"/>
      <c r="DDJ105" s="40"/>
      <c r="DDK105" s="40"/>
      <c r="DDL105" s="40"/>
      <c r="DDM105" s="40"/>
      <c r="DDN105" s="40"/>
      <c r="DDO105" s="40"/>
      <c r="DDP105" s="40"/>
      <c r="DDQ105" s="40"/>
      <c r="DDR105" s="40"/>
      <c r="DDS105" s="40"/>
      <c r="DDT105" s="40"/>
      <c r="DDU105" s="40"/>
      <c r="DDV105" s="40"/>
      <c r="DDW105" s="40"/>
      <c r="DDX105" s="40"/>
      <c r="DDY105" s="40"/>
      <c r="DDZ105" s="40"/>
      <c r="DEA105" s="40"/>
      <c r="DEB105" s="40"/>
      <c r="DEC105" s="40"/>
      <c r="DED105" s="40"/>
      <c r="DEE105" s="40"/>
      <c r="DEF105" s="40"/>
      <c r="DEG105" s="40"/>
      <c r="DEH105" s="40"/>
      <c r="DEI105" s="40"/>
      <c r="DEJ105" s="40"/>
      <c r="DEK105" s="40"/>
      <c r="DEL105" s="40"/>
      <c r="DEM105" s="40"/>
      <c r="DEN105" s="40"/>
      <c r="DEO105" s="40"/>
      <c r="DEP105" s="40"/>
      <c r="DEQ105" s="40"/>
      <c r="DER105" s="40"/>
      <c r="DES105" s="40"/>
      <c r="DET105" s="40"/>
      <c r="DEU105" s="40"/>
      <c r="DEV105" s="40"/>
      <c r="DEW105" s="40"/>
      <c r="DEX105" s="40"/>
      <c r="DEY105" s="40"/>
      <c r="DEZ105" s="40"/>
      <c r="DFA105" s="40"/>
      <c r="DFB105" s="40"/>
      <c r="DFC105" s="40"/>
      <c r="DFD105" s="40"/>
      <c r="DFE105" s="40"/>
      <c r="DFF105" s="40"/>
      <c r="DFG105" s="40"/>
      <c r="DFH105" s="40"/>
      <c r="DFI105" s="40"/>
      <c r="DFJ105" s="40"/>
      <c r="DFK105" s="40"/>
      <c r="DFL105" s="40"/>
      <c r="DFM105" s="40"/>
      <c r="DFN105" s="40"/>
      <c r="DFO105" s="40"/>
      <c r="DFP105" s="40"/>
      <c r="DFQ105" s="40"/>
      <c r="DFR105" s="40"/>
      <c r="DFS105" s="40"/>
      <c r="DFT105" s="40"/>
      <c r="DFU105" s="40"/>
      <c r="DFV105" s="40"/>
      <c r="DFW105" s="40"/>
      <c r="DFX105" s="40"/>
      <c r="DFY105" s="40"/>
      <c r="DFZ105" s="40"/>
      <c r="DGA105" s="40"/>
      <c r="DGB105" s="40"/>
      <c r="DGC105" s="40"/>
      <c r="DGD105" s="40"/>
      <c r="DGE105" s="40"/>
      <c r="DGF105" s="40"/>
      <c r="DGG105" s="40"/>
      <c r="DGH105" s="40"/>
      <c r="DGI105" s="40"/>
      <c r="DGJ105" s="40"/>
      <c r="DGK105" s="40"/>
      <c r="DGL105" s="40"/>
      <c r="DGM105" s="40"/>
      <c r="DGN105" s="40"/>
      <c r="DGO105" s="40"/>
      <c r="DGP105" s="40"/>
      <c r="DGQ105" s="40"/>
      <c r="DGR105" s="40"/>
      <c r="DGS105" s="40"/>
      <c r="DGT105" s="40"/>
      <c r="DGU105" s="40"/>
      <c r="DGV105" s="40"/>
      <c r="DGW105" s="40"/>
      <c r="DGX105" s="40"/>
      <c r="DGY105" s="40"/>
      <c r="DGZ105" s="40"/>
      <c r="DHA105" s="40"/>
      <c r="DHB105" s="40"/>
      <c r="DHC105" s="40"/>
      <c r="DHD105" s="40"/>
      <c r="DHE105" s="40"/>
      <c r="DHF105" s="40"/>
      <c r="DHG105" s="40"/>
      <c r="DHH105" s="40"/>
      <c r="DHI105" s="40"/>
      <c r="DHJ105" s="40"/>
      <c r="DHK105" s="40"/>
      <c r="DHL105" s="40"/>
      <c r="DHM105" s="40"/>
      <c r="DHN105" s="40"/>
      <c r="DHO105" s="40"/>
      <c r="DHP105" s="40"/>
      <c r="DHQ105" s="40"/>
      <c r="DHR105" s="40"/>
      <c r="DHS105" s="40"/>
      <c r="DHT105" s="40"/>
      <c r="DHU105" s="40"/>
      <c r="DHV105" s="40"/>
      <c r="DHW105" s="40"/>
      <c r="DHX105" s="40"/>
      <c r="DHY105" s="40"/>
      <c r="DHZ105" s="40"/>
      <c r="DIA105" s="40"/>
      <c r="DIB105" s="40"/>
      <c r="DIC105" s="40"/>
      <c r="DID105" s="40"/>
      <c r="DIE105" s="40"/>
      <c r="DIF105" s="40"/>
      <c r="DIG105" s="40"/>
      <c r="DIH105" s="40"/>
      <c r="DII105" s="40"/>
      <c r="DIJ105" s="40"/>
      <c r="DIK105" s="40"/>
      <c r="DIL105" s="40"/>
      <c r="DIM105" s="40"/>
      <c r="DIN105" s="40"/>
      <c r="DIO105" s="40"/>
      <c r="DIP105" s="40"/>
      <c r="DIQ105" s="40"/>
      <c r="DIR105" s="40"/>
      <c r="DIS105" s="40"/>
      <c r="DIT105" s="40"/>
      <c r="DIU105" s="40"/>
      <c r="DIV105" s="40"/>
      <c r="DIW105" s="40"/>
      <c r="DIX105" s="40"/>
      <c r="DIY105" s="40"/>
      <c r="DIZ105" s="40"/>
      <c r="DJA105" s="40"/>
      <c r="DJB105" s="40"/>
      <c r="DJC105" s="40"/>
      <c r="DJD105" s="40"/>
      <c r="DJE105" s="40"/>
      <c r="DJF105" s="40"/>
      <c r="DJG105" s="40"/>
      <c r="DJH105" s="40"/>
      <c r="DJI105" s="40"/>
      <c r="DJJ105" s="40"/>
      <c r="DJK105" s="40"/>
      <c r="DJL105" s="40"/>
      <c r="DJM105" s="40"/>
      <c r="DJN105" s="40"/>
      <c r="DJO105" s="40"/>
      <c r="DJP105" s="40"/>
      <c r="DJQ105" s="40"/>
      <c r="DJR105" s="40"/>
      <c r="DJS105" s="40"/>
      <c r="DJT105" s="40"/>
      <c r="DJU105" s="40"/>
      <c r="DJV105" s="40"/>
      <c r="DJW105" s="40"/>
      <c r="DJX105" s="40"/>
      <c r="DJY105" s="40"/>
      <c r="DJZ105" s="40"/>
      <c r="DKA105" s="40"/>
      <c r="DKB105" s="40"/>
      <c r="DKC105" s="40"/>
      <c r="DKD105" s="40"/>
      <c r="DKE105" s="40"/>
      <c r="DKF105" s="40"/>
      <c r="DKG105" s="40"/>
      <c r="DKH105" s="40"/>
      <c r="DKI105" s="40"/>
      <c r="DKJ105" s="40"/>
      <c r="DKK105" s="40"/>
      <c r="DKL105" s="40"/>
      <c r="DKM105" s="40"/>
      <c r="DKN105" s="40"/>
      <c r="DKO105" s="40"/>
      <c r="DKP105" s="40"/>
      <c r="DKQ105" s="40"/>
      <c r="DKR105" s="40"/>
      <c r="DKS105" s="40"/>
      <c r="DKT105" s="40"/>
      <c r="DKU105" s="40"/>
      <c r="DKV105" s="40"/>
      <c r="DKW105" s="40"/>
      <c r="DKX105" s="40"/>
      <c r="DKY105" s="40"/>
      <c r="DKZ105" s="40"/>
      <c r="DLA105" s="40"/>
      <c r="DLB105" s="40"/>
      <c r="DLC105" s="40"/>
      <c r="DLD105" s="40"/>
      <c r="DLE105" s="40"/>
      <c r="DLF105" s="40"/>
      <c r="DLG105" s="40"/>
      <c r="DLH105" s="40"/>
      <c r="DLI105" s="40"/>
      <c r="DLJ105" s="40"/>
      <c r="DLK105" s="40"/>
      <c r="DLL105" s="40"/>
      <c r="DLM105" s="40"/>
      <c r="DLN105" s="40"/>
      <c r="DLO105" s="40"/>
      <c r="DLP105" s="40"/>
      <c r="DLQ105" s="40"/>
      <c r="DLR105" s="40"/>
      <c r="DLS105" s="40"/>
      <c r="DLT105" s="40"/>
      <c r="DLU105" s="40"/>
      <c r="DLV105" s="40"/>
      <c r="DLW105" s="40"/>
      <c r="DLX105" s="40"/>
      <c r="DLY105" s="40"/>
      <c r="DLZ105" s="40"/>
      <c r="DMA105" s="40"/>
      <c r="DMB105" s="40"/>
      <c r="DMC105" s="40"/>
      <c r="DMD105" s="40"/>
      <c r="DME105" s="40"/>
      <c r="DMF105" s="40"/>
      <c r="DMG105" s="40"/>
      <c r="DMH105" s="40"/>
      <c r="DMI105" s="40"/>
      <c r="DMJ105" s="40"/>
      <c r="DMK105" s="40"/>
      <c r="DML105" s="40"/>
      <c r="DMM105" s="40"/>
      <c r="DMN105" s="40"/>
      <c r="DMO105" s="40"/>
      <c r="DMP105" s="40"/>
      <c r="DMQ105" s="40"/>
      <c r="DMR105" s="40"/>
      <c r="DMS105" s="40"/>
      <c r="DMT105" s="40"/>
      <c r="DMU105" s="40"/>
      <c r="DMV105" s="40"/>
      <c r="DMW105" s="40"/>
      <c r="DMX105" s="40"/>
      <c r="DMY105" s="40"/>
      <c r="DMZ105" s="40"/>
      <c r="DNA105" s="40"/>
      <c r="DNB105" s="40"/>
      <c r="DNC105" s="40"/>
      <c r="DND105" s="40"/>
      <c r="DNE105" s="40"/>
      <c r="DNF105" s="40"/>
      <c r="DNG105" s="40"/>
      <c r="DNH105" s="40"/>
      <c r="DNI105" s="40"/>
      <c r="DNJ105" s="40"/>
      <c r="DNK105" s="40"/>
      <c r="DNL105" s="40"/>
      <c r="DNM105" s="40"/>
      <c r="DNN105" s="40"/>
      <c r="DNO105" s="40"/>
      <c r="DNP105" s="40"/>
      <c r="DNQ105" s="40"/>
      <c r="DNR105" s="40"/>
      <c r="DNS105" s="40"/>
      <c r="DNT105" s="40"/>
      <c r="DNU105" s="40"/>
      <c r="DNV105" s="40"/>
      <c r="DNW105" s="40"/>
      <c r="DNX105" s="40"/>
      <c r="DNY105" s="40"/>
      <c r="DNZ105" s="40"/>
      <c r="DOA105" s="40"/>
      <c r="DOB105" s="40"/>
      <c r="DOC105" s="40"/>
      <c r="DOD105" s="40"/>
      <c r="DOE105" s="40"/>
      <c r="DOF105" s="40"/>
      <c r="DOG105" s="40"/>
      <c r="DOH105" s="40"/>
      <c r="DOI105" s="40"/>
      <c r="DOJ105" s="40"/>
      <c r="DOK105" s="40"/>
      <c r="DOL105" s="40"/>
      <c r="DOM105" s="40"/>
      <c r="DON105" s="40"/>
      <c r="DOO105" s="40"/>
      <c r="DOP105" s="40"/>
      <c r="DOQ105" s="40"/>
      <c r="DOR105" s="40"/>
      <c r="DOS105" s="40"/>
      <c r="DOT105" s="40"/>
      <c r="DOU105" s="40"/>
      <c r="DOV105" s="40"/>
      <c r="DOW105" s="40"/>
      <c r="DOX105" s="40"/>
      <c r="DOY105" s="40"/>
      <c r="DOZ105" s="40"/>
      <c r="DPA105" s="40"/>
      <c r="DPB105" s="40"/>
      <c r="DPC105" s="40"/>
      <c r="DPD105" s="40"/>
      <c r="DPE105" s="40"/>
      <c r="DPF105" s="40"/>
      <c r="DPG105" s="40"/>
      <c r="DPH105" s="40"/>
      <c r="DPI105" s="40"/>
      <c r="DPJ105" s="40"/>
      <c r="DPK105" s="40"/>
      <c r="DPL105" s="40"/>
      <c r="DPM105" s="40"/>
      <c r="DPN105" s="40"/>
      <c r="DPO105" s="40"/>
      <c r="DPP105" s="40"/>
      <c r="DPQ105" s="40"/>
      <c r="DPR105" s="40"/>
      <c r="DPS105" s="40"/>
      <c r="DPT105" s="40"/>
      <c r="DPU105" s="40"/>
      <c r="DPV105" s="40"/>
      <c r="DPW105" s="40"/>
      <c r="DPX105" s="40"/>
      <c r="DPY105" s="40"/>
      <c r="DPZ105" s="40"/>
      <c r="DQA105" s="40"/>
      <c r="DQB105" s="40"/>
      <c r="DQC105" s="40"/>
      <c r="DQD105" s="40"/>
      <c r="DQE105" s="40"/>
      <c r="DQF105" s="40"/>
      <c r="DQG105" s="40"/>
      <c r="DQH105" s="40"/>
      <c r="DQI105" s="40"/>
      <c r="DQJ105" s="40"/>
      <c r="DQK105" s="40"/>
      <c r="DQL105" s="40"/>
      <c r="DQM105" s="40"/>
      <c r="DQN105" s="40"/>
      <c r="DQO105" s="40"/>
      <c r="DQP105" s="40"/>
      <c r="DQQ105" s="40"/>
      <c r="DQR105" s="40"/>
      <c r="DQS105" s="40"/>
      <c r="DQT105" s="40"/>
      <c r="DQU105" s="40"/>
      <c r="DQV105" s="40"/>
      <c r="DQW105" s="40"/>
      <c r="DQX105" s="40"/>
      <c r="DQY105" s="40"/>
      <c r="DQZ105" s="40"/>
      <c r="DRA105" s="40"/>
      <c r="DRB105" s="40"/>
      <c r="DRC105" s="40"/>
      <c r="DRD105" s="40"/>
      <c r="DRE105" s="40"/>
      <c r="DRF105" s="40"/>
      <c r="DRG105" s="40"/>
      <c r="DRH105" s="40"/>
      <c r="DRI105" s="40"/>
      <c r="DRJ105" s="40"/>
      <c r="DRK105" s="40"/>
      <c r="DRL105" s="40"/>
      <c r="DRM105" s="40"/>
      <c r="DRN105" s="40"/>
      <c r="DRO105" s="40"/>
      <c r="DRP105" s="40"/>
      <c r="DRQ105" s="40"/>
      <c r="DRR105" s="40"/>
      <c r="DRS105" s="40"/>
      <c r="DRT105" s="40"/>
      <c r="DRU105" s="40"/>
      <c r="DRV105" s="40"/>
      <c r="DRW105" s="40"/>
      <c r="DRX105" s="40"/>
      <c r="DRY105" s="40"/>
      <c r="DRZ105" s="40"/>
      <c r="DSA105" s="40"/>
      <c r="DSB105" s="40"/>
      <c r="DSC105" s="40"/>
      <c r="DSD105" s="40"/>
      <c r="DSE105" s="40"/>
      <c r="DSF105" s="40"/>
      <c r="DSG105" s="40"/>
      <c r="DSH105" s="40"/>
      <c r="DSI105" s="40"/>
      <c r="DSJ105" s="40"/>
      <c r="DSK105" s="40"/>
      <c r="DSL105" s="40"/>
      <c r="DSM105" s="40"/>
      <c r="DSN105" s="40"/>
      <c r="DSO105" s="40"/>
      <c r="DSP105" s="40"/>
      <c r="DSQ105" s="40"/>
      <c r="DSR105" s="40"/>
      <c r="DSS105" s="40"/>
      <c r="DST105" s="40"/>
      <c r="DSU105" s="40"/>
      <c r="DSV105" s="40"/>
      <c r="DSW105" s="40"/>
      <c r="DSX105" s="40"/>
      <c r="DSY105" s="40"/>
      <c r="DSZ105" s="40"/>
      <c r="DTA105" s="40"/>
      <c r="DTB105" s="40"/>
      <c r="DTC105" s="40"/>
      <c r="DTD105" s="40"/>
      <c r="DTE105" s="40"/>
      <c r="DTF105" s="40"/>
      <c r="DTG105" s="40"/>
      <c r="DTH105" s="40"/>
      <c r="DTI105" s="40"/>
      <c r="DTJ105" s="40"/>
      <c r="DTK105" s="40"/>
      <c r="DTL105" s="40"/>
      <c r="DTM105" s="40"/>
      <c r="DTN105" s="40"/>
      <c r="DTO105" s="40"/>
      <c r="DTP105" s="40"/>
      <c r="DTQ105" s="40"/>
      <c r="DTR105" s="40"/>
      <c r="DTS105" s="40"/>
      <c r="DTT105" s="40"/>
      <c r="DTU105" s="40"/>
      <c r="DTV105" s="40"/>
      <c r="DTW105" s="40"/>
      <c r="DTX105" s="40"/>
      <c r="DTY105" s="40"/>
      <c r="DTZ105" s="40"/>
      <c r="DUA105" s="40"/>
      <c r="DUB105" s="40"/>
      <c r="DUC105" s="40"/>
      <c r="DUD105" s="40"/>
      <c r="DUE105" s="40"/>
      <c r="DUF105" s="40"/>
      <c r="DUG105" s="40"/>
      <c r="DUH105" s="40"/>
      <c r="DUI105" s="40"/>
      <c r="DUJ105" s="40"/>
      <c r="DUK105" s="40"/>
      <c r="DUL105" s="40"/>
      <c r="DUM105" s="40"/>
      <c r="DUN105" s="40"/>
      <c r="DUO105" s="40"/>
      <c r="DUP105" s="40"/>
      <c r="DUQ105" s="40"/>
      <c r="DUR105" s="40"/>
      <c r="DUS105" s="40"/>
      <c r="DUT105" s="40"/>
      <c r="DUU105" s="40"/>
      <c r="DUV105" s="40"/>
      <c r="DUW105" s="40"/>
      <c r="DUX105" s="40"/>
      <c r="DUY105" s="40"/>
      <c r="DUZ105" s="40"/>
      <c r="DVA105" s="40"/>
      <c r="DVB105" s="40"/>
      <c r="DVC105" s="40"/>
      <c r="DVD105" s="40"/>
      <c r="DVE105" s="40"/>
      <c r="DVF105" s="40"/>
      <c r="DVG105" s="40"/>
      <c r="DVH105" s="40"/>
      <c r="DVI105" s="40"/>
      <c r="DVJ105" s="40"/>
      <c r="DVK105" s="40"/>
      <c r="DVL105" s="40"/>
      <c r="DVM105" s="40"/>
      <c r="DVN105" s="40"/>
      <c r="DVO105" s="40"/>
      <c r="DVP105" s="40"/>
      <c r="DVQ105" s="40"/>
      <c r="DVR105" s="40"/>
      <c r="DVS105" s="40"/>
      <c r="DVT105" s="40"/>
      <c r="DVU105" s="40"/>
      <c r="DVV105" s="40"/>
      <c r="DVW105" s="40"/>
      <c r="DVX105" s="40"/>
      <c r="DVY105" s="40"/>
      <c r="DVZ105" s="40"/>
      <c r="DWA105" s="40"/>
      <c r="DWB105" s="40"/>
      <c r="DWC105" s="40"/>
      <c r="DWD105" s="40"/>
      <c r="DWE105" s="40"/>
      <c r="DWF105" s="40"/>
      <c r="DWG105" s="40"/>
      <c r="DWH105" s="40"/>
      <c r="DWI105" s="40"/>
      <c r="DWJ105" s="40"/>
      <c r="DWK105" s="40"/>
      <c r="DWL105" s="40"/>
      <c r="DWM105" s="40"/>
      <c r="DWN105" s="40"/>
      <c r="DWO105" s="40"/>
      <c r="DWP105" s="40"/>
      <c r="DWQ105" s="40"/>
      <c r="DWR105" s="40"/>
      <c r="DWS105" s="40"/>
      <c r="DWT105" s="40"/>
      <c r="DWU105" s="40"/>
      <c r="DWV105" s="40"/>
      <c r="DWW105" s="40"/>
      <c r="DWX105" s="40"/>
      <c r="DWY105" s="40"/>
      <c r="DWZ105" s="40"/>
      <c r="DXA105" s="40"/>
      <c r="DXB105" s="40"/>
      <c r="DXC105" s="40"/>
      <c r="DXD105" s="40"/>
      <c r="DXE105" s="40"/>
      <c r="DXF105" s="40"/>
      <c r="DXG105" s="40"/>
      <c r="DXH105" s="40"/>
      <c r="DXI105" s="40"/>
      <c r="DXJ105" s="40"/>
      <c r="DXK105" s="40"/>
      <c r="DXL105" s="40"/>
      <c r="DXM105" s="40"/>
      <c r="DXN105" s="40"/>
      <c r="DXO105" s="40"/>
      <c r="DXP105" s="40"/>
      <c r="DXQ105" s="40"/>
      <c r="DXR105" s="40"/>
      <c r="DXS105" s="40"/>
      <c r="DXT105" s="40"/>
      <c r="DXU105" s="40"/>
      <c r="DXV105" s="40"/>
      <c r="DXW105" s="40"/>
      <c r="DXX105" s="40"/>
      <c r="DXY105" s="40"/>
      <c r="DXZ105" s="40"/>
      <c r="DYA105" s="40"/>
      <c r="DYB105" s="40"/>
      <c r="DYC105" s="40"/>
      <c r="DYD105" s="40"/>
      <c r="DYE105" s="40"/>
      <c r="DYF105" s="40"/>
      <c r="DYG105" s="40"/>
      <c r="DYH105" s="40"/>
      <c r="DYI105" s="40"/>
      <c r="DYJ105" s="40"/>
      <c r="DYK105" s="40"/>
      <c r="DYL105" s="40"/>
      <c r="DYM105" s="40"/>
      <c r="DYN105" s="40"/>
      <c r="DYO105" s="40"/>
      <c r="DYP105" s="40"/>
      <c r="DYQ105" s="40"/>
      <c r="DYR105" s="40"/>
      <c r="DYS105" s="40"/>
      <c r="DYT105" s="40"/>
      <c r="DYU105" s="40"/>
      <c r="DYV105" s="40"/>
      <c r="DYW105" s="40"/>
      <c r="DYX105" s="40"/>
      <c r="DYY105" s="40"/>
      <c r="DYZ105" s="40"/>
      <c r="DZA105" s="40"/>
      <c r="DZB105" s="40"/>
      <c r="DZC105" s="40"/>
      <c r="DZD105" s="40"/>
      <c r="DZE105" s="40"/>
      <c r="DZF105" s="40"/>
      <c r="DZG105" s="40"/>
      <c r="DZH105" s="40"/>
      <c r="DZI105" s="40"/>
      <c r="DZJ105" s="40"/>
      <c r="DZK105" s="40"/>
      <c r="DZL105" s="40"/>
      <c r="DZM105" s="40"/>
      <c r="DZN105" s="40"/>
      <c r="DZO105" s="40"/>
      <c r="DZP105" s="40"/>
      <c r="DZQ105" s="40"/>
      <c r="DZR105" s="40"/>
      <c r="DZS105" s="40"/>
      <c r="DZT105" s="40"/>
      <c r="DZU105" s="40"/>
      <c r="DZV105" s="40"/>
      <c r="DZW105" s="40"/>
      <c r="DZX105" s="40"/>
      <c r="DZY105" s="40"/>
      <c r="DZZ105" s="40"/>
      <c r="EAA105" s="40"/>
      <c r="EAB105" s="40"/>
      <c r="EAC105" s="40"/>
      <c r="EAD105" s="40"/>
      <c r="EAE105" s="40"/>
      <c r="EAF105" s="40"/>
      <c r="EAG105" s="40"/>
      <c r="EAH105" s="40"/>
      <c r="EAI105" s="40"/>
      <c r="EAJ105" s="40"/>
      <c r="EAK105" s="40"/>
      <c r="EAL105" s="40"/>
      <c r="EAM105" s="40"/>
      <c r="EAN105" s="40"/>
      <c r="EAO105" s="40"/>
      <c r="EAP105" s="40"/>
      <c r="EAQ105" s="40"/>
      <c r="EAR105" s="40"/>
      <c r="EAS105" s="40"/>
      <c r="EAT105" s="40"/>
      <c r="EAU105" s="40"/>
      <c r="EAV105" s="40"/>
      <c r="EAW105" s="40"/>
      <c r="EAX105" s="40"/>
      <c r="EAY105" s="40"/>
      <c r="EAZ105" s="40"/>
      <c r="EBA105" s="40"/>
      <c r="EBB105" s="40"/>
      <c r="EBC105" s="40"/>
      <c r="EBD105" s="40"/>
      <c r="EBE105" s="40"/>
      <c r="EBF105" s="40"/>
      <c r="EBG105" s="40"/>
      <c r="EBH105" s="40"/>
      <c r="EBI105" s="40"/>
      <c r="EBJ105" s="40"/>
      <c r="EBK105" s="40"/>
      <c r="EBL105" s="40"/>
      <c r="EBM105" s="40"/>
      <c r="EBN105" s="40"/>
      <c r="EBO105" s="40"/>
      <c r="EBP105" s="40"/>
      <c r="EBQ105" s="40"/>
      <c r="EBR105" s="40"/>
      <c r="EBS105" s="40"/>
      <c r="EBT105" s="40"/>
      <c r="EBU105" s="40"/>
      <c r="EBV105" s="40"/>
      <c r="EBW105" s="40"/>
      <c r="EBX105" s="40"/>
      <c r="EBY105" s="40"/>
      <c r="EBZ105" s="40"/>
      <c r="ECA105" s="40"/>
      <c r="ECB105" s="40"/>
      <c r="ECC105" s="40"/>
      <c r="ECD105" s="40"/>
      <c r="ECE105" s="40"/>
      <c r="ECF105" s="40"/>
      <c r="ECG105" s="40"/>
      <c r="ECH105" s="40"/>
      <c r="ECI105" s="40"/>
      <c r="ECJ105" s="40"/>
      <c r="ECK105" s="40"/>
      <c r="ECL105" s="40"/>
      <c r="ECM105" s="40"/>
      <c r="ECN105" s="40"/>
      <c r="ECO105" s="40"/>
      <c r="ECP105" s="40"/>
      <c r="ECQ105" s="40"/>
      <c r="ECR105" s="40"/>
      <c r="ECS105" s="40"/>
      <c r="ECT105" s="40"/>
      <c r="ECU105" s="40"/>
      <c r="ECV105" s="40"/>
      <c r="ECW105" s="40"/>
      <c r="ECX105" s="40"/>
      <c r="ECY105" s="40"/>
      <c r="ECZ105" s="40"/>
      <c r="EDA105" s="40"/>
      <c r="EDB105" s="40"/>
      <c r="EDC105" s="40"/>
      <c r="EDD105" s="40"/>
      <c r="EDE105" s="40"/>
      <c r="EDF105" s="40"/>
      <c r="EDG105" s="40"/>
      <c r="EDH105" s="40"/>
      <c r="EDI105" s="40"/>
      <c r="EDJ105" s="40"/>
      <c r="EDK105" s="40"/>
      <c r="EDL105" s="40"/>
      <c r="EDM105" s="40"/>
      <c r="EDN105" s="40"/>
      <c r="EDO105" s="40"/>
      <c r="EDP105" s="40"/>
      <c r="EDQ105" s="40"/>
      <c r="EDR105" s="40"/>
      <c r="EDS105" s="40"/>
      <c r="EDT105" s="40"/>
      <c r="EDU105" s="40"/>
      <c r="EDV105" s="40"/>
      <c r="EDW105" s="40"/>
      <c r="EDX105" s="40"/>
      <c r="EDY105" s="40"/>
      <c r="EDZ105" s="40"/>
      <c r="EEA105" s="40"/>
      <c r="EEB105" s="40"/>
      <c r="EEC105" s="40"/>
      <c r="EED105" s="40"/>
      <c r="EEE105" s="40"/>
      <c r="EEF105" s="40"/>
      <c r="EEG105" s="40"/>
      <c r="EEH105" s="40"/>
      <c r="EEI105" s="40"/>
      <c r="EEJ105" s="40"/>
      <c r="EEK105" s="40"/>
      <c r="EEL105" s="40"/>
      <c r="EEM105" s="40"/>
      <c r="EEN105" s="40"/>
      <c r="EEO105" s="40"/>
      <c r="EEP105" s="40"/>
      <c r="EEQ105" s="40"/>
      <c r="EER105" s="40"/>
      <c r="EES105" s="40"/>
      <c r="EET105" s="40"/>
      <c r="EEU105" s="40"/>
      <c r="EEV105" s="40"/>
      <c r="EEW105" s="40"/>
      <c r="EEX105" s="40"/>
      <c r="EEY105" s="40"/>
      <c r="EEZ105" s="40"/>
      <c r="EFA105" s="40"/>
      <c r="EFB105" s="40"/>
      <c r="EFC105" s="40"/>
      <c r="EFD105" s="40"/>
      <c r="EFE105" s="40"/>
      <c r="EFF105" s="40"/>
      <c r="EFG105" s="40"/>
      <c r="EFH105" s="40"/>
      <c r="EFI105" s="40"/>
      <c r="EFJ105" s="40"/>
      <c r="EFK105" s="40"/>
      <c r="EFL105" s="40"/>
      <c r="EFM105" s="40"/>
      <c r="EFN105" s="40"/>
      <c r="EFO105" s="40"/>
      <c r="EFP105" s="40"/>
      <c r="EFQ105" s="40"/>
      <c r="EFR105" s="40"/>
      <c r="EFS105" s="40"/>
      <c r="EFT105" s="40"/>
      <c r="EFU105" s="40"/>
      <c r="EFV105" s="40"/>
      <c r="EFW105" s="40"/>
      <c r="EFX105" s="40"/>
      <c r="EFY105" s="40"/>
      <c r="EFZ105" s="40"/>
      <c r="EGA105" s="40"/>
      <c r="EGB105" s="40"/>
      <c r="EGC105" s="40"/>
      <c r="EGD105" s="40"/>
      <c r="EGE105" s="40"/>
      <c r="EGF105" s="40"/>
      <c r="EGG105" s="40"/>
      <c r="EGH105" s="40"/>
      <c r="EGI105" s="40"/>
      <c r="EGJ105" s="40"/>
      <c r="EGK105" s="40"/>
      <c r="EGL105" s="40"/>
      <c r="EGM105" s="40"/>
      <c r="EGN105" s="40"/>
      <c r="EGO105" s="40"/>
      <c r="EGP105" s="40"/>
      <c r="EGQ105" s="40"/>
      <c r="EGR105" s="40"/>
      <c r="EGS105" s="40"/>
      <c r="EGT105" s="40"/>
      <c r="EGU105" s="40"/>
      <c r="EGV105" s="40"/>
      <c r="EGW105" s="40"/>
      <c r="EGX105" s="40"/>
      <c r="EGY105" s="40"/>
      <c r="EGZ105" s="40"/>
      <c r="EHA105" s="40"/>
      <c r="EHB105" s="40"/>
      <c r="EHC105" s="40"/>
      <c r="EHD105" s="40"/>
      <c r="EHE105" s="40"/>
      <c r="EHF105" s="40"/>
      <c r="EHG105" s="40"/>
      <c r="EHH105" s="40"/>
      <c r="EHI105" s="40"/>
      <c r="EHJ105" s="40"/>
      <c r="EHK105" s="40"/>
      <c r="EHL105" s="40"/>
      <c r="EHM105" s="40"/>
      <c r="EHN105" s="40"/>
      <c r="EHO105" s="40"/>
      <c r="EHP105" s="40"/>
      <c r="EHQ105" s="40"/>
      <c r="EHR105" s="40"/>
      <c r="EHS105" s="40"/>
      <c r="EHT105" s="40"/>
      <c r="EHU105" s="40"/>
      <c r="EHV105" s="40"/>
      <c r="EHW105" s="40"/>
      <c r="EHX105" s="40"/>
      <c r="EHY105" s="40"/>
      <c r="EHZ105" s="40"/>
      <c r="EIA105" s="40"/>
      <c r="EIB105" s="40"/>
      <c r="EIC105" s="40"/>
      <c r="EID105" s="40"/>
      <c r="EIE105" s="40"/>
      <c r="EIF105" s="40"/>
      <c r="EIG105" s="40"/>
      <c r="EIH105" s="40"/>
      <c r="EII105" s="40"/>
      <c r="EIJ105" s="40"/>
      <c r="EIK105" s="40"/>
      <c r="EIL105" s="40"/>
      <c r="EIM105" s="40"/>
      <c r="EIN105" s="40"/>
      <c r="EIO105" s="40"/>
      <c r="EIP105" s="40"/>
      <c r="EIQ105" s="40"/>
      <c r="EIR105" s="40"/>
      <c r="EIS105" s="40"/>
      <c r="EIT105" s="40"/>
      <c r="EIU105" s="40"/>
      <c r="EIV105" s="40"/>
      <c r="EIW105" s="40"/>
      <c r="EIX105" s="40"/>
      <c r="EIY105" s="40"/>
      <c r="EIZ105" s="40"/>
      <c r="EJA105" s="40"/>
      <c r="EJB105" s="40"/>
      <c r="EJC105" s="40"/>
      <c r="EJD105" s="40"/>
      <c r="EJE105" s="40"/>
      <c r="EJF105" s="40"/>
      <c r="EJG105" s="40"/>
      <c r="EJH105" s="40"/>
      <c r="EJI105" s="40"/>
      <c r="EJJ105" s="40"/>
      <c r="EJK105" s="40"/>
      <c r="EJL105" s="40"/>
      <c r="EJM105" s="40"/>
      <c r="EJN105" s="40"/>
      <c r="EJO105" s="40"/>
      <c r="EJP105" s="40"/>
      <c r="EJQ105" s="40"/>
      <c r="EJR105" s="40"/>
      <c r="EJS105" s="40"/>
      <c r="EJT105" s="40"/>
      <c r="EJU105" s="40"/>
      <c r="EJV105" s="40"/>
      <c r="EJW105" s="40"/>
      <c r="EJX105" s="40"/>
      <c r="EJY105" s="40"/>
      <c r="EJZ105" s="40"/>
      <c r="EKA105" s="40"/>
      <c r="EKB105" s="40"/>
      <c r="EKC105" s="40"/>
      <c r="EKD105" s="40"/>
      <c r="EKE105" s="40"/>
      <c r="EKF105" s="40"/>
      <c r="EKG105" s="40"/>
      <c r="EKH105" s="40"/>
      <c r="EKI105" s="40"/>
      <c r="EKJ105" s="40"/>
      <c r="EKK105" s="40"/>
      <c r="EKL105" s="40"/>
      <c r="EKM105" s="40"/>
      <c r="EKN105" s="40"/>
      <c r="EKO105" s="40"/>
      <c r="EKP105" s="40"/>
      <c r="EKQ105" s="40"/>
      <c r="EKR105" s="40"/>
      <c r="EKS105" s="40"/>
      <c r="EKT105" s="40"/>
      <c r="EKU105" s="40"/>
      <c r="EKV105" s="40"/>
      <c r="EKW105" s="40"/>
      <c r="EKX105" s="40"/>
      <c r="EKY105" s="40"/>
      <c r="EKZ105" s="40"/>
      <c r="ELA105" s="40"/>
      <c r="ELB105" s="40"/>
      <c r="ELC105" s="40"/>
      <c r="ELD105" s="40"/>
      <c r="ELE105" s="40"/>
      <c r="ELF105" s="40"/>
      <c r="ELG105" s="40"/>
      <c r="ELH105" s="40"/>
      <c r="ELI105" s="40"/>
      <c r="ELJ105" s="40"/>
      <c r="ELK105" s="40"/>
      <c r="ELL105" s="40"/>
      <c r="ELM105" s="40"/>
      <c r="ELN105" s="40"/>
      <c r="ELO105" s="40"/>
      <c r="ELP105" s="40"/>
      <c r="ELQ105" s="40"/>
      <c r="ELR105" s="40"/>
      <c r="ELS105" s="40"/>
      <c r="ELT105" s="40"/>
      <c r="ELU105" s="40"/>
      <c r="ELV105" s="40"/>
      <c r="ELW105" s="40"/>
      <c r="ELX105" s="40"/>
      <c r="ELY105" s="40"/>
      <c r="ELZ105" s="40"/>
      <c r="EMA105" s="40"/>
      <c r="EMB105" s="40"/>
      <c r="EMC105" s="40"/>
      <c r="EMD105" s="40"/>
      <c r="EME105" s="40"/>
      <c r="EMF105" s="40"/>
      <c r="EMG105" s="40"/>
      <c r="EMH105" s="40"/>
      <c r="EMI105" s="40"/>
      <c r="EMJ105" s="40"/>
      <c r="EMK105" s="40"/>
      <c r="EML105" s="40"/>
      <c r="EMM105" s="40"/>
      <c r="EMN105" s="40"/>
      <c r="EMO105" s="40"/>
      <c r="EMP105" s="40"/>
      <c r="EMQ105" s="40"/>
      <c r="EMR105" s="40"/>
      <c r="EMS105" s="40"/>
      <c r="EMT105" s="40"/>
      <c r="EMU105" s="40"/>
      <c r="EMV105" s="40"/>
      <c r="EMW105" s="40"/>
      <c r="EMX105" s="40"/>
      <c r="EMY105" s="40"/>
      <c r="EMZ105" s="40"/>
      <c r="ENA105" s="40"/>
      <c r="ENB105" s="40"/>
      <c r="ENC105" s="40"/>
      <c r="END105" s="40"/>
      <c r="ENE105" s="40"/>
      <c r="ENF105" s="40"/>
      <c r="ENG105" s="40"/>
      <c r="ENH105" s="40"/>
      <c r="ENI105" s="40"/>
      <c r="ENJ105" s="40"/>
      <c r="ENK105" s="40"/>
      <c r="ENL105" s="40"/>
      <c r="ENM105" s="40"/>
      <c r="ENN105" s="40"/>
      <c r="ENO105" s="40"/>
      <c r="ENP105" s="40"/>
      <c r="ENQ105" s="40"/>
      <c r="ENR105" s="40"/>
      <c r="ENS105" s="40"/>
      <c r="ENT105" s="40"/>
      <c r="ENU105" s="40"/>
      <c r="ENV105" s="40"/>
      <c r="ENW105" s="40"/>
      <c r="ENX105" s="40"/>
      <c r="ENY105" s="40"/>
      <c r="ENZ105" s="40"/>
      <c r="EOA105" s="40"/>
      <c r="EOB105" s="40"/>
      <c r="EOC105" s="40"/>
      <c r="EOD105" s="40"/>
      <c r="EOE105" s="40"/>
      <c r="EOF105" s="40"/>
      <c r="EOG105" s="40"/>
      <c r="EOH105" s="40"/>
      <c r="EOI105" s="40"/>
      <c r="EOJ105" s="40"/>
      <c r="EOK105" s="40"/>
      <c r="EOL105" s="40"/>
      <c r="EOM105" s="40"/>
      <c r="EON105" s="40"/>
      <c r="EOO105" s="40"/>
      <c r="EOP105" s="40"/>
      <c r="EOQ105" s="40"/>
      <c r="EOR105" s="40"/>
      <c r="EOS105" s="40"/>
      <c r="EOT105" s="40"/>
      <c r="EOU105" s="40"/>
      <c r="EOV105" s="40"/>
      <c r="EOW105" s="40"/>
      <c r="EOX105" s="40"/>
      <c r="EOY105" s="40"/>
      <c r="EOZ105" s="40"/>
      <c r="EPA105" s="40"/>
      <c r="EPB105" s="40"/>
      <c r="EPC105" s="40"/>
      <c r="EPD105" s="40"/>
      <c r="EPE105" s="40"/>
      <c r="EPF105" s="40"/>
      <c r="EPG105" s="40"/>
      <c r="EPH105" s="40"/>
      <c r="EPI105" s="40"/>
      <c r="EPJ105" s="40"/>
      <c r="EPK105" s="40"/>
      <c r="EPL105" s="40"/>
      <c r="EPM105" s="40"/>
      <c r="EPN105" s="40"/>
      <c r="EPO105" s="40"/>
      <c r="EPP105" s="40"/>
      <c r="EPQ105" s="40"/>
      <c r="EPR105" s="40"/>
      <c r="EPS105" s="40"/>
      <c r="EPT105" s="40"/>
      <c r="EPU105" s="40"/>
      <c r="EPV105" s="40"/>
      <c r="EPW105" s="40"/>
      <c r="EPX105" s="40"/>
      <c r="EPY105" s="40"/>
      <c r="EPZ105" s="40"/>
      <c r="EQA105" s="40"/>
      <c r="EQB105" s="40"/>
      <c r="EQC105" s="40"/>
      <c r="EQD105" s="40"/>
      <c r="EQE105" s="40"/>
      <c r="EQF105" s="40"/>
      <c r="EQG105" s="40"/>
      <c r="EQH105" s="40"/>
      <c r="EQI105" s="40"/>
      <c r="EQJ105" s="40"/>
      <c r="EQK105" s="40"/>
      <c r="EQL105" s="40"/>
      <c r="EQM105" s="40"/>
      <c r="EQN105" s="40"/>
      <c r="EQO105" s="40"/>
      <c r="EQP105" s="40"/>
      <c r="EQQ105" s="40"/>
      <c r="EQR105" s="40"/>
      <c r="EQS105" s="40"/>
      <c r="EQT105" s="40"/>
      <c r="EQU105" s="40"/>
      <c r="EQV105" s="40"/>
      <c r="EQW105" s="40"/>
      <c r="EQX105" s="40"/>
      <c r="EQY105" s="40"/>
      <c r="EQZ105" s="40"/>
      <c r="ERA105" s="40"/>
      <c r="ERB105" s="40"/>
      <c r="ERC105" s="40"/>
      <c r="ERD105" s="40"/>
      <c r="ERE105" s="40"/>
      <c r="ERF105" s="40"/>
      <c r="ERG105" s="40"/>
      <c r="ERH105" s="40"/>
      <c r="ERI105" s="40"/>
      <c r="ERJ105" s="40"/>
      <c r="ERK105" s="40"/>
      <c r="ERL105" s="40"/>
      <c r="ERM105" s="40"/>
      <c r="ERN105" s="40"/>
      <c r="ERO105" s="40"/>
      <c r="ERP105" s="40"/>
      <c r="ERQ105" s="40"/>
      <c r="ERR105" s="40"/>
      <c r="ERS105" s="40"/>
      <c r="ERT105" s="40"/>
      <c r="ERU105" s="40"/>
      <c r="ERV105" s="40"/>
      <c r="ERW105" s="40"/>
      <c r="ERX105" s="40"/>
      <c r="ERY105" s="40"/>
      <c r="ERZ105" s="40"/>
      <c r="ESA105" s="40"/>
      <c r="ESB105" s="40"/>
      <c r="ESC105" s="40"/>
      <c r="ESD105" s="40"/>
      <c r="ESE105" s="40"/>
      <c r="ESF105" s="40"/>
      <c r="ESG105" s="40"/>
      <c r="ESH105" s="40"/>
      <c r="ESI105" s="40"/>
      <c r="ESJ105" s="40"/>
      <c r="ESK105" s="40"/>
      <c r="ESL105" s="40"/>
      <c r="ESM105" s="40"/>
      <c r="ESN105" s="40"/>
      <c r="ESO105" s="40"/>
      <c r="ESP105" s="40"/>
      <c r="ESQ105" s="40"/>
      <c r="ESR105" s="40"/>
      <c r="ESS105" s="40"/>
      <c r="EST105" s="40"/>
      <c r="ESU105" s="40"/>
      <c r="ESV105" s="40"/>
      <c r="ESW105" s="40"/>
      <c r="ESX105" s="40"/>
      <c r="ESY105" s="40"/>
      <c r="ESZ105" s="40"/>
      <c r="ETA105" s="40"/>
      <c r="ETB105" s="40"/>
      <c r="ETC105" s="40"/>
      <c r="ETD105" s="40"/>
      <c r="ETE105" s="40"/>
      <c r="ETF105" s="40"/>
      <c r="ETG105" s="40"/>
      <c r="ETH105" s="40"/>
      <c r="ETI105" s="40"/>
      <c r="ETJ105" s="40"/>
      <c r="ETK105" s="40"/>
      <c r="ETL105" s="40"/>
      <c r="ETM105" s="40"/>
      <c r="ETN105" s="40"/>
      <c r="ETO105" s="40"/>
      <c r="ETP105" s="40"/>
      <c r="ETQ105" s="40"/>
      <c r="ETR105" s="40"/>
      <c r="ETS105" s="40"/>
      <c r="ETT105" s="40"/>
      <c r="ETU105" s="40"/>
      <c r="ETV105" s="40"/>
      <c r="ETW105" s="40"/>
      <c r="ETX105" s="40"/>
      <c r="ETY105" s="40"/>
      <c r="ETZ105" s="40"/>
      <c r="EUA105" s="40"/>
      <c r="EUB105" s="40"/>
      <c r="EUC105" s="40"/>
      <c r="EUD105" s="40"/>
      <c r="EUE105" s="40"/>
      <c r="EUF105" s="40"/>
      <c r="EUG105" s="40"/>
      <c r="EUH105" s="40"/>
      <c r="EUI105" s="40"/>
      <c r="EUJ105" s="40"/>
      <c r="EUK105" s="40"/>
      <c r="EUL105" s="40"/>
      <c r="EUM105" s="40"/>
      <c r="EUN105" s="40"/>
      <c r="EUO105" s="40"/>
      <c r="EUP105" s="40"/>
      <c r="EUQ105" s="40"/>
      <c r="EUR105" s="40"/>
      <c r="EUS105" s="40"/>
      <c r="EUT105" s="40"/>
      <c r="EUU105" s="40"/>
      <c r="EUV105" s="40"/>
      <c r="EUW105" s="40"/>
      <c r="EUX105" s="40"/>
      <c r="EUY105" s="40"/>
      <c r="EUZ105" s="40"/>
      <c r="EVA105" s="40"/>
      <c r="EVB105" s="40"/>
      <c r="EVC105" s="40"/>
      <c r="EVD105" s="40"/>
      <c r="EVE105" s="40"/>
      <c r="EVF105" s="40"/>
      <c r="EVG105" s="40"/>
      <c r="EVH105" s="40"/>
      <c r="EVI105" s="40"/>
      <c r="EVJ105" s="40"/>
      <c r="EVK105" s="40"/>
      <c r="EVL105" s="40"/>
      <c r="EVM105" s="40"/>
      <c r="EVN105" s="40"/>
      <c r="EVO105" s="40"/>
      <c r="EVP105" s="40"/>
      <c r="EVQ105" s="40"/>
      <c r="EVR105" s="40"/>
      <c r="EVS105" s="40"/>
      <c r="EVT105" s="40"/>
      <c r="EVU105" s="40"/>
      <c r="EVV105" s="40"/>
      <c r="EVW105" s="40"/>
      <c r="EVX105" s="40"/>
      <c r="EVY105" s="40"/>
      <c r="EVZ105" s="40"/>
      <c r="EWA105" s="40"/>
      <c r="EWB105" s="40"/>
      <c r="EWC105" s="40"/>
      <c r="EWD105" s="40"/>
      <c r="EWE105" s="40"/>
      <c r="EWF105" s="40"/>
      <c r="EWG105" s="40"/>
      <c r="EWH105" s="40"/>
      <c r="EWI105" s="40"/>
      <c r="EWJ105" s="40"/>
      <c r="EWK105" s="40"/>
      <c r="EWL105" s="40"/>
      <c r="EWM105" s="40"/>
      <c r="EWN105" s="40"/>
      <c r="EWO105" s="40"/>
      <c r="EWP105" s="40"/>
      <c r="EWQ105" s="40"/>
      <c r="EWR105" s="40"/>
      <c r="EWS105" s="40"/>
      <c r="EWT105" s="40"/>
      <c r="EWU105" s="40"/>
      <c r="EWV105" s="40"/>
      <c r="EWW105" s="40"/>
      <c r="EWX105" s="40"/>
      <c r="EWY105" s="40"/>
      <c r="EWZ105" s="40"/>
      <c r="EXA105" s="40"/>
      <c r="EXB105" s="40"/>
      <c r="EXC105" s="40"/>
      <c r="EXD105" s="40"/>
      <c r="EXE105" s="40"/>
      <c r="EXF105" s="40"/>
      <c r="EXG105" s="40"/>
      <c r="EXH105" s="40"/>
      <c r="EXI105" s="40"/>
      <c r="EXJ105" s="40"/>
      <c r="EXK105" s="40"/>
      <c r="EXL105" s="40"/>
      <c r="EXM105" s="40"/>
      <c r="EXN105" s="40"/>
      <c r="EXO105" s="40"/>
      <c r="EXP105" s="40"/>
      <c r="EXQ105" s="40"/>
      <c r="EXR105" s="40"/>
      <c r="EXS105" s="40"/>
      <c r="EXT105" s="40"/>
      <c r="EXU105" s="40"/>
      <c r="EXV105" s="40"/>
      <c r="EXW105" s="40"/>
      <c r="EXX105" s="40"/>
      <c r="EXY105" s="40"/>
      <c r="EXZ105" s="40"/>
      <c r="EYA105" s="40"/>
      <c r="EYB105" s="40"/>
      <c r="EYC105" s="40"/>
      <c r="EYD105" s="40"/>
      <c r="EYE105" s="40"/>
      <c r="EYF105" s="40"/>
      <c r="EYG105" s="40"/>
      <c r="EYH105" s="40"/>
      <c r="EYI105" s="40"/>
      <c r="EYJ105" s="40"/>
      <c r="EYK105" s="40"/>
      <c r="EYL105" s="40"/>
      <c r="EYM105" s="40"/>
      <c r="EYN105" s="40"/>
      <c r="EYO105" s="40"/>
      <c r="EYP105" s="40"/>
      <c r="EYQ105" s="40"/>
      <c r="EYR105" s="40"/>
      <c r="EYS105" s="40"/>
      <c r="EYT105" s="40"/>
      <c r="EYU105" s="40"/>
      <c r="EYV105" s="40"/>
      <c r="EYW105" s="40"/>
      <c r="EYX105" s="40"/>
      <c r="EYY105" s="40"/>
      <c r="EYZ105" s="40"/>
      <c r="EZA105" s="40"/>
      <c r="EZB105" s="40"/>
      <c r="EZC105" s="40"/>
      <c r="EZD105" s="40"/>
      <c r="EZE105" s="40"/>
      <c r="EZF105" s="40"/>
      <c r="EZG105" s="40"/>
      <c r="EZH105" s="40"/>
      <c r="EZI105" s="40"/>
      <c r="EZJ105" s="40"/>
      <c r="EZK105" s="40"/>
      <c r="EZL105" s="40"/>
      <c r="EZM105" s="40"/>
      <c r="EZN105" s="40"/>
      <c r="EZO105" s="40"/>
      <c r="EZP105" s="40"/>
      <c r="EZQ105" s="40"/>
      <c r="EZR105" s="40"/>
      <c r="EZS105" s="40"/>
      <c r="EZT105" s="40"/>
      <c r="EZU105" s="40"/>
      <c r="EZV105" s="40"/>
      <c r="EZW105" s="40"/>
      <c r="EZX105" s="40"/>
      <c r="EZY105" s="40"/>
      <c r="EZZ105" s="40"/>
      <c r="FAA105" s="40"/>
      <c r="FAB105" s="40"/>
      <c r="FAC105" s="40"/>
      <c r="FAD105" s="40"/>
      <c r="FAE105" s="40"/>
      <c r="FAF105" s="40"/>
      <c r="FAG105" s="40"/>
      <c r="FAH105" s="40"/>
      <c r="FAI105" s="40"/>
      <c r="FAJ105" s="40"/>
      <c r="FAK105" s="40"/>
      <c r="FAL105" s="40"/>
      <c r="FAM105" s="40"/>
      <c r="FAN105" s="40"/>
      <c r="FAO105" s="40"/>
      <c r="FAP105" s="40"/>
      <c r="FAQ105" s="40"/>
      <c r="FAR105" s="40"/>
      <c r="FAS105" s="40"/>
      <c r="FAT105" s="40"/>
      <c r="FAU105" s="40"/>
      <c r="FAV105" s="40"/>
      <c r="FAW105" s="40"/>
      <c r="FAX105" s="40"/>
      <c r="FAY105" s="40"/>
      <c r="FAZ105" s="40"/>
      <c r="FBA105" s="40"/>
      <c r="FBB105" s="40"/>
      <c r="FBC105" s="40"/>
      <c r="FBD105" s="40"/>
      <c r="FBE105" s="40"/>
      <c r="FBF105" s="40"/>
      <c r="FBG105" s="40"/>
      <c r="FBH105" s="40"/>
      <c r="FBI105" s="40"/>
      <c r="FBJ105" s="40"/>
      <c r="FBK105" s="40"/>
      <c r="FBL105" s="40"/>
      <c r="FBM105" s="40"/>
      <c r="FBN105" s="40"/>
      <c r="FBO105" s="40"/>
      <c r="FBP105" s="40"/>
      <c r="FBQ105" s="40"/>
      <c r="FBR105" s="40"/>
      <c r="FBS105" s="40"/>
      <c r="FBT105" s="40"/>
      <c r="FBU105" s="40"/>
      <c r="FBV105" s="40"/>
      <c r="FBW105" s="40"/>
      <c r="FBX105" s="40"/>
      <c r="FBY105" s="40"/>
      <c r="FBZ105" s="40"/>
      <c r="FCA105" s="40"/>
      <c r="FCB105" s="40"/>
      <c r="FCC105" s="40"/>
      <c r="FCD105" s="40"/>
      <c r="FCE105" s="40"/>
      <c r="FCF105" s="40"/>
      <c r="FCG105" s="40"/>
      <c r="FCH105" s="40"/>
      <c r="FCI105" s="40"/>
      <c r="FCJ105" s="40"/>
      <c r="FCK105" s="40"/>
      <c r="FCL105" s="40"/>
      <c r="FCM105" s="40"/>
      <c r="FCN105" s="40"/>
      <c r="FCO105" s="40"/>
      <c r="FCP105" s="40"/>
      <c r="FCQ105" s="40"/>
      <c r="FCR105" s="40"/>
      <c r="FCS105" s="40"/>
      <c r="FCT105" s="40"/>
      <c r="FCU105" s="40"/>
      <c r="FCV105" s="40"/>
      <c r="FCW105" s="40"/>
      <c r="FCX105" s="40"/>
      <c r="FCY105" s="40"/>
      <c r="FCZ105" s="40"/>
      <c r="FDA105" s="40"/>
      <c r="FDB105" s="40"/>
      <c r="FDC105" s="40"/>
      <c r="FDD105" s="40"/>
      <c r="FDE105" s="40"/>
      <c r="FDF105" s="40"/>
      <c r="FDG105" s="40"/>
      <c r="FDH105" s="40"/>
      <c r="FDI105" s="40"/>
      <c r="FDJ105" s="40"/>
      <c r="FDK105" s="40"/>
      <c r="FDL105" s="40"/>
      <c r="FDM105" s="40"/>
      <c r="FDN105" s="40"/>
      <c r="FDO105" s="40"/>
      <c r="FDP105" s="40"/>
      <c r="FDQ105" s="40"/>
      <c r="FDR105" s="40"/>
      <c r="FDS105" s="40"/>
      <c r="FDT105" s="40"/>
      <c r="FDU105" s="40"/>
      <c r="FDV105" s="40"/>
      <c r="FDW105" s="40"/>
      <c r="FDX105" s="40"/>
      <c r="FDY105" s="40"/>
      <c r="FDZ105" s="40"/>
      <c r="FEA105" s="40"/>
      <c r="FEB105" s="40"/>
      <c r="FEC105" s="40"/>
      <c r="FED105" s="40"/>
      <c r="FEE105" s="40"/>
      <c r="FEF105" s="40"/>
      <c r="FEG105" s="40"/>
      <c r="FEH105" s="40"/>
      <c r="FEI105" s="40"/>
      <c r="FEJ105" s="40"/>
      <c r="FEK105" s="40"/>
      <c r="FEL105" s="40"/>
      <c r="FEM105" s="40"/>
      <c r="FEN105" s="40"/>
      <c r="FEO105" s="40"/>
      <c r="FEP105" s="40"/>
      <c r="FEQ105" s="40"/>
      <c r="FER105" s="40"/>
      <c r="FES105" s="40"/>
      <c r="FET105" s="40"/>
      <c r="FEU105" s="40"/>
      <c r="FEV105" s="40"/>
      <c r="FEW105" s="40"/>
      <c r="FEX105" s="40"/>
      <c r="FEY105" s="40"/>
      <c r="FEZ105" s="40"/>
      <c r="FFA105" s="40"/>
      <c r="FFB105" s="40"/>
      <c r="FFC105" s="40"/>
      <c r="FFD105" s="40"/>
      <c r="FFE105" s="40"/>
      <c r="FFF105" s="40"/>
      <c r="FFG105" s="40"/>
      <c r="FFH105" s="40"/>
      <c r="FFI105" s="40"/>
      <c r="FFJ105" s="40"/>
      <c r="FFK105" s="40"/>
      <c r="FFL105" s="40"/>
      <c r="FFM105" s="40"/>
      <c r="FFN105" s="40"/>
      <c r="FFO105" s="40"/>
      <c r="FFP105" s="40"/>
      <c r="FFQ105" s="40"/>
      <c r="FFR105" s="40"/>
      <c r="FFS105" s="40"/>
      <c r="FFT105" s="40"/>
      <c r="FFU105" s="40"/>
      <c r="FFV105" s="40"/>
      <c r="FFW105" s="40"/>
      <c r="FFX105" s="40"/>
      <c r="FFY105" s="40"/>
      <c r="FFZ105" s="40"/>
      <c r="FGA105" s="40"/>
      <c r="FGB105" s="40"/>
      <c r="FGC105" s="40"/>
      <c r="FGD105" s="40"/>
      <c r="FGE105" s="40"/>
      <c r="FGF105" s="40"/>
      <c r="FGG105" s="40"/>
      <c r="FGH105" s="40"/>
      <c r="FGI105" s="40"/>
      <c r="FGJ105" s="40"/>
      <c r="FGK105" s="40"/>
      <c r="FGL105" s="40"/>
      <c r="FGM105" s="40"/>
      <c r="FGN105" s="40"/>
      <c r="FGO105" s="40"/>
      <c r="FGP105" s="40"/>
      <c r="FGQ105" s="40"/>
      <c r="FGR105" s="40"/>
      <c r="FGS105" s="40"/>
      <c r="FGT105" s="40"/>
      <c r="FGU105" s="40"/>
      <c r="FGV105" s="40"/>
      <c r="FGW105" s="40"/>
      <c r="FGX105" s="40"/>
      <c r="FGY105" s="40"/>
      <c r="FGZ105" s="40"/>
      <c r="FHA105" s="40"/>
      <c r="FHB105" s="40"/>
      <c r="FHC105" s="40"/>
      <c r="FHD105" s="40"/>
      <c r="FHE105" s="40"/>
      <c r="FHF105" s="40"/>
      <c r="FHG105" s="40"/>
      <c r="FHH105" s="40"/>
      <c r="FHI105" s="40"/>
      <c r="FHJ105" s="40"/>
      <c r="FHK105" s="40"/>
      <c r="FHL105" s="40"/>
      <c r="FHM105" s="40"/>
      <c r="FHN105" s="40"/>
      <c r="FHO105" s="40"/>
      <c r="FHP105" s="40"/>
      <c r="FHQ105" s="40"/>
      <c r="FHR105" s="40"/>
      <c r="FHS105" s="40"/>
      <c r="FHT105" s="40"/>
      <c r="FHU105" s="40"/>
      <c r="FHV105" s="40"/>
      <c r="FHW105" s="40"/>
      <c r="FHX105" s="40"/>
      <c r="FHY105" s="40"/>
      <c r="FHZ105" s="40"/>
      <c r="FIA105" s="40"/>
      <c r="FIB105" s="40"/>
      <c r="FIC105" s="40"/>
      <c r="FID105" s="40"/>
      <c r="FIE105" s="40"/>
      <c r="FIF105" s="40"/>
      <c r="FIG105" s="40"/>
      <c r="FIH105" s="40"/>
      <c r="FII105" s="40"/>
      <c r="FIJ105" s="40"/>
      <c r="FIK105" s="40"/>
      <c r="FIL105" s="40"/>
      <c r="FIM105" s="40"/>
      <c r="FIN105" s="40"/>
      <c r="FIO105" s="40"/>
      <c r="FIP105" s="40"/>
      <c r="FIQ105" s="40"/>
      <c r="FIR105" s="40"/>
      <c r="FIS105" s="40"/>
      <c r="FIT105" s="40"/>
      <c r="FIU105" s="40"/>
      <c r="FIV105" s="40"/>
      <c r="FIW105" s="40"/>
      <c r="FIX105" s="40"/>
      <c r="FIY105" s="40"/>
      <c r="FIZ105" s="40"/>
      <c r="FJA105" s="40"/>
      <c r="FJB105" s="40"/>
      <c r="FJC105" s="40"/>
      <c r="FJD105" s="40"/>
      <c r="FJE105" s="40"/>
      <c r="FJF105" s="40"/>
      <c r="FJG105" s="40"/>
      <c r="FJH105" s="40"/>
      <c r="FJI105" s="40"/>
      <c r="FJJ105" s="40"/>
      <c r="FJK105" s="40"/>
      <c r="FJL105" s="40"/>
      <c r="FJM105" s="40"/>
      <c r="FJN105" s="40"/>
      <c r="FJO105" s="40"/>
      <c r="FJP105" s="40"/>
      <c r="FJQ105" s="40"/>
      <c r="FJR105" s="40"/>
      <c r="FJS105" s="40"/>
      <c r="FJT105" s="40"/>
      <c r="FJU105" s="40"/>
      <c r="FJV105" s="40"/>
      <c r="FJW105" s="40"/>
      <c r="FJX105" s="40"/>
      <c r="FJY105" s="40"/>
      <c r="FJZ105" s="40"/>
      <c r="FKA105" s="40"/>
      <c r="FKB105" s="40"/>
      <c r="FKC105" s="40"/>
      <c r="FKD105" s="40"/>
      <c r="FKE105" s="40"/>
      <c r="FKF105" s="40"/>
      <c r="FKG105" s="40"/>
      <c r="FKH105" s="40"/>
      <c r="FKI105" s="40"/>
      <c r="FKJ105" s="40"/>
      <c r="FKK105" s="40"/>
      <c r="FKL105" s="40"/>
      <c r="FKM105" s="40"/>
      <c r="FKN105" s="40"/>
      <c r="FKO105" s="40"/>
      <c r="FKP105" s="40"/>
      <c r="FKQ105" s="40"/>
      <c r="FKR105" s="40"/>
      <c r="FKS105" s="40"/>
      <c r="FKT105" s="40"/>
      <c r="FKU105" s="40"/>
      <c r="FKV105" s="40"/>
      <c r="FKW105" s="40"/>
      <c r="FKX105" s="40"/>
      <c r="FKY105" s="40"/>
      <c r="FKZ105" s="40"/>
      <c r="FLA105" s="40"/>
      <c r="FLB105" s="40"/>
      <c r="FLC105" s="40"/>
      <c r="FLD105" s="40"/>
      <c r="FLE105" s="40"/>
      <c r="FLF105" s="40"/>
      <c r="FLG105" s="40"/>
      <c r="FLH105" s="40"/>
      <c r="FLI105" s="40"/>
      <c r="FLJ105" s="40"/>
      <c r="FLK105" s="40"/>
      <c r="FLL105" s="40"/>
      <c r="FLM105" s="40"/>
      <c r="FLN105" s="40"/>
      <c r="FLO105" s="40"/>
      <c r="FLP105" s="40"/>
      <c r="FLQ105" s="40"/>
      <c r="FLR105" s="40"/>
      <c r="FLS105" s="40"/>
      <c r="FLT105" s="40"/>
      <c r="FLU105" s="40"/>
      <c r="FLV105" s="40"/>
      <c r="FLW105" s="40"/>
      <c r="FLX105" s="40"/>
      <c r="FLY105" s="40"/>
      <c r="FLZ105" s="40"/>
      <c r="FMA105" s="40"/>
      <c r="FMB105" s="40"/>
      <c r="FMC105" s="40"/>
      <c r="FMD105" s="40"/>
      <c r="FME105" s="40"/>
      <c r="FMF105" s="40"/>
      <c r="FMG105" s="40"/>
      <c r="FMH105" s="40"/>
      <c r="FMI105" s="40"/>
      <c r="FMJ105" s="40"/>
      <c r="FMK105" s="40"/>
      <c r="FML105" s="40"/>
      <c r="FMM105" s="40"/>
      <c r="FMN105" s="40"/>
      <c r="FMO105" s="40"/>
      <c r="FMP105" s="40"/>
      <c r="FMQ105" s="40"/>
      <c r="FMR105" s="40"/>
      <c r="FMS105" s="40"/>
      <c r="FMT105" s="40"/>
      <c r="FMU105" s="40"/>
      <c r="FMV105" s="40"/>
      <c r="FMW105" s="40"/>
      <c r="FMX105" s="40"/>
      <c r="FMY105" s="40"/>
      <c r="FMZ105" s="40"/>
      <c r="FNA105" s="40"/>
      <c r="FNB105" s="40"/>
      <c r="FNC105" s="40"/>
      <c r="FND105" s="40"/>
      <c r="FNE105" s="40"/>
      <c r="FNF105" s="40"/>
      <c r="FNG105" s="40"/>
      <c r="FNH105" s="40"/>
      <c r="FNI105" s="40"/>
      <c r="FNJ105" s="40"/>
      <c r="FNK105" s="40"/>
      <c r="FNL105" s="40"/>
      <c r="FNM105" s="40"/>
      <c r="FNN105" s="40"/>
      <c r="FNO105" s="40"/>
      <c r="FNP105" s="40"/>
      <c r="FNQ105" s="40"/>
      <c r="FNR105" s="40"/>
      <c r="FNS105" s="40"/>
      <c r="FNT105" s="40"/>
      <c r="FNU105" s="40"/>
      <c r="FNV105" s="40"/>
      <c r="FNW105" s="40"/>
      <c r="FNX105" s="40"/>
      <c r="FNY105" s="40"/>
      <c r="FNZ105" s="40"/>
      <c r="FOA105" s="40"/>
      <c r="FOB105" s="40"/>
      <c r="FOC105" s="40"/>
      <c r="FOD105" s="40"/>
      <c r="FOE105" s="40"/>
      <c r="FOF105" s="40"/>
      <c r="FOG105" s="40"/>
      <c r="FOH105" s="40"/>
      <c r="FOI105" s="40"/>
      <c r="FOJ105" s="40"/>
      <c r="FOK105" s="40"/>
      <c r="FOL105" s="40"/>
      <c r="FOM105" s="40"/>
      <c r="FON105" s="40"/>
      <c r="FOO105" s="40"/>
      <c r="FOP105" s="40"/>
      <c r="FOQ105" s="40"/>
      <c r="FOR105" s="40"/>
      <c r="FOS105" s="40"/>
      <c r="FOT105" s="40"/>
      <c r="FOU105" s="40"/>
      <c r="FOV105" s="40"/>
      <c r="FOW105" s="40"/>
      <c r="FOX105" s="40"/>
      <c r="FOY105" s="40"/>
      <c r="FOZ105" s="40"/>
      <c r="FPA105" s="40"/>
      <c r="FPB105" s="40"/>
      <c r="FPC105" s="40"/>
      <c r="FPD105" s="40"/>
      <c r="FPE105" s="40"/>
      <c r="FPF105" s="40"/>
      <c r="FPG105" s="40"/>
      <c r="FPH105" s="40"/>
      <c r="FPI105" s="40"/>
      <c r="FPJ105" s="40"/>
      <c r="FPK105" s="40"/>
      <c r="FPL105" s="40"/>
      <c r="FPM105" s="40"/>
      <c r="FPN105" s="40"/>
      <c r="FPO105" s="40"/>
      <c r="FPP105" s="40"/>
      <c r="FPQ105" s="40"/>
      <c r="FPR105" s="40"/>
      <c r="FPS105" s="40"/>
      <c r="FPT105" s="40"/>
      <c r="FPU105" s="40"/>
      <c r="FPV105" s="40"/>
      <c r="FPW105" s="40"/>
      <c r="FPX105" s="40"/>
      <c r="FPY105" s="40"/>
      <c r="FPZ105" s="40"/>
      <c r="FQA105" s="40"/>
      <c r="FQB105" s="40"/>
      <c r="FQC105" s="40"/>
      <c r="FQD105" s="40"/>
      <c r="FQE105" s="40"/>
      <c r="FQF105" s="40"/>
      <c r="FQG105" s="40"/>
      <c r="FQH105" s="40"/>
      <c r="FQI105" s="40"/>
      <c r="FQJ105" s="40"/>
      <c r="FQK105" s="40"/>
      <c r="FQL105" s="40"/>
      <c r="FQM105" s="40"/>
      <c r="FQN105" s="40"/>
      <c r="FQO105" s="40"/>
      <c r="FQP105" s="40"/>
      <c r="FQQ105" s="40"/>
      <c r="FQR105" s="40"/>
      <c r="FQS105" s="40"/>
      <c r="FQT105" s="40"/>
      <c r="FQU105" s="40"/>
      <c r="FQV105" s="40"/>
      <c r="FQW105" s="40"/>
      <c r="FQX105" s="40"/>
      <c r="FQY105" s="40"/>
      <c r="FQZ105" s="40"/>
      <c r="FRA105" s="40"/>
      <c r="FRB105" s="40"/>
      <c r="FRC105" s="40"/>
      <c r="FRD105" s="40"/>
      <c r="FRE105" s="40"/>
      <c r="FRF105" s="40"/>
      <c r="FRG105" s="40"/>
      <c r="FRH105" s="40"/>
      <c r="FRI105" s="40"/>
      <c r="FRJ105" s="40"/>
      <c r="FRK105" s="40"/>
      <c r="FRL105" s="40"/>
      <c r="FRM105" s="40"/>
      <c r="FRN105" s="40"/>
      <c r="FRO105" s="40"/>
      <c r="FRP105" s="40"/>
      <c r="FRQ105" s="40"/>
      <c r="FRR105" s="40"/>
      <c r="FRS105" s="40"/>
      <c r="FRT105" s="40"/>
      <c r="FRU105" s="40"/>
      <c r="FRV105" s="40"/>
      <c r="FRW105" s="40"/>
      <c r="FRX105" s="40"/>
      <c r="FRY105" s="40"/>
      <c r="FRZ105" s="40"/>
      <c r="FSA105" s="40"/>
      <c r="FSB105" s="40"/>
      <c r="FSC105" s="40"/>
      <c r="FSD105" s="40"/>
      <c r="FSE105" s="40"/>
      <c r="FSF105" s="40"/>
      <c r="FSG105" s="40"/>
      <c r="FSH105" s="40"/>
      <c r="FSI105" s="40"/>
      <c r="FSJ105" s="40"/>
      <c r="FSK105" s="40"/>
      <c r="FSL105" s="40"/>
      <c r="FSM105" s="40"/>
      <c r="FSN105" s="40"/>
      <c r="FSO105" s="40"/>
      <c r="FSP105" s="40"/>
      <c r="FSQ105" s="40"/>
      <c r="FSR105" s="40"/>
      <c r="FSS105" s="40"/>
      <c r="FST105" s="40"/>
      <c r="FSU105" s="40"/>
      <c r="FSV105" s="40"/>
      <c r="FSW105" s="40"/>
      <c r="FSX105" s="40"/>
      <c r="FSY105" s="40"/>
      <c r="FSZ105" s="40"/>
      <c r="FTA105" s="40"/>
      <c r="FTB105" s="40"/>
      <c r="FTC105" s="40"/>
      <c r="FTD105" s="40"/>
      <c r="FTE105" s="40"/>
      <c r="FTF105" s="40"/>
      <c r="FTG105" s="40"/>
      <c r="FTH105" s="40"/>
      <c r="FTI105" s="40"/>
      <c r="FTJ105" s="40"/>
      <c r="FTK105" s="40"/>
      <c r="FTL105" s="40"/>
      <c r="FTM105" s="40"/>
      <c r="FTN105" s="40"/>
      <c r="FTO105" s="40"/>
      <c r="FTP105" s="40"/>
      <c r="FTQ105" s="40"/>
      <c r="FTR105" s="40"/>
      <c r="FTS105" s="40"/>
      <c r="FTT105" s="40"/>
      <c r="FTU105" s="40"/>
      <c r="FTV105" s="40"/>
      <c r="FTW105" s="40"/>
      <c r="FTX105" s="40"/>
      <c r="FTY105" s="40"/>
      <c r="FTZ105" s="40"/>
      <c r="FUA105" s="40"/>
      <c r="FUB105" s="40"/>
      <c r="FUC105" s="40"/>
      <c r="FUD105" s="40"/>
      <c r="FUE105" s="40"/>
      <c r="FUF105" s="40"/>
      <c r="FUG105" s="40"/>
      <c r="FUH105" s="40"/>
      <c r="FUI105" s="40"/>
      <c r="FUJ105" s="40"/>
      <c r="FUK105" s="40"/>
      <c r="FUL105" s="40"/>
      <c r="FUM105" s="40"/>
      <c r="FUN105" s="40"/>
      <c r="FUO105" s="40"/>
      <c r="FUP105" s="40"/>
      <c r="FUQ105" s="40"/>
      <c r="FUR105" s="40"/>
      <c r="FUS105" s="40"/>
      <c r="FUT105" s="40"/>
      <c r="FUU105" s="40"/>
      <c r="FUV105" s="40"/>
      <c r="FUW105" s="40"/>
      <c r="FUX105" s="40"/>
      <c r="FUY105" s="40"/>
      <c r="FUZ105" s="40"/>
      <c r="FVA105" s="40"/>
      <c r="FVB105" s="40"/>
      <c r="FVC105" s="40"/>
      <c r="FVD105" s="40"/>
      <c r="FVE105" s="40"/>
      <c r="FVF105" s="40"/>
      <c r="FVG105" s="40"/>
      <c r="FVH105" s="40"/>
      <c r="FVI105" s="40"/>
      <c r="FVJ105" s="40"/>
      <c r="FVK105" s="40"/>
      <c r="FVL105" s="40"/>
      <c r="FVM105" s="40"/>
      <c r="FVN105" s="40"/>
      <c r="FVO105" s="40"/>
      <c r="FVP105" s="40"/>
      <c r="FVQ105" s="40"/>
      <c r="FVR105" s="40"/>
      <c r="FVS105" s="40"/>
      <c r="FVT105" s="40"/>
      <c r="FVU105" s="40"/>
      <c r="FVV105" s="40"/>
      <c r="FVW105" s="40"/>
      <c r="FVX105" s="40"/>
      <c r="FVY105" s="40"/>
      <c r="FVZ105" s="40"/>
      <c r="FWA105" s="40"/>
      <c r="FWB105" s="40"/>
      <c r="FWC105" s="40"/>
      <c r="FWD105" s="40"/>
      <c r="FWE105" s="40"/>
      <c r="FWF105" s="40"/>
      <c r="FWG105" s="40"/>
      <c r="FWH105" s="40"/>
      <c r="FWI105" s="40"/>
      <c r="FWJ105" s="40"/>
      <c r="FWK105" s="40"/>
      <c r="FWL105" s="40"/>
      <c r="FWM105" s="40"/>
      <c r="FWN105" s="40"/>
      <c r="FWO105" s="40"/>
      <c r="FWP105" s="40"/>
      <c r="FWQ105" s="40"/>
      <c r="FWR105" s="40"/>
      <c r="FWS105" s="40"/>
      <c r="FWT105" s="40"/>
      <c r="FWU105" s="40"/>
      <c r="FWV105" s="40"/>
      <c r="FWW105" s="40"/>
      <c r="FWX105" s="40"/>
      <c r="FWY105" s="40"/>
      <c r="FWZ105" s="40"/>
      <c r="FXA105" s="40"/>
      <c r="FXB105" s="40"/>
      <c r="FXC105" s="40"/>
      <c r="FXD105" s="40"/>
      <c r="FXE105" s="40"/>
      <c r="FXF105" s="40"/>
      <c r="FXG105" s="40"/>
      <c r="FXH105" s="40"/>
      <c r="FXI105" s="40"/>
      <c r="FXJ105" s="40"/>
      <c r="FXK105" s="40"/>
      <c r="FXL105" s="40"/>
      <c r="FXM105" s="40"/>
      <c r="FXN105" s="40"/>
      <c r="FXO105" s="40"/>
      <c r="FXP105" s="40"/>
      <c r="FXQ105" s="40"/>
      <c r="FXR105" s="40"/>
      <c r="FXS105" s="40"/>
      <c r="FXT105" s="40"/>
      <c r="FXU105" s="40"/>
      <c r="FXV105" s="40"/>
      <c r="FXW105" s="40"/>
      <c r="FXX105" s="40"/>
      <c r="FXY105" s="40"/>
      <c r="FXZ105" s="40"/>
      <c r="FYA105" s="40"/>
      <c r="FYB105" s="40"/>
      <c r="FYC105" s="40"/>
      <c r="FYD105" s="40"/>
      <c r="FYE105" s="40"/>
      <c r="FYF105" s="40"/>
      <c r="FYG105" s="40"/>
      <c r="FYH105" s="40"/>
      <c r="FYI105" s="40"/>
      <c r="FYJ105" s="40"/>
      <c r="FYK105" s="40"/>
      <c r="FYL105" s="40"/>
      <c r="FYM105" s="40"/>
      <c r="FYN105" s="40"/>
      <c r="FYO105" s="40"/>
      <c r="FYP105" s="40"/>
      <c r="FYQ105" s="40"/>
      <c r="FYR105" s="40"/>
      <c r="FYS105" s="40"/>
      <c r="FYT105" s="40"/>
      <c r="FYU105" s="40"/>
      <c r="FYV105" s="40"/>
      <c r="FYW105" s="40"/>
      <c r="FYX105" s="40"/>
      <c r="FYY105" s="40"/>
      <c r="FYZ105" s="40"/>
      <c r="FZA105" s="40"/>
      <c r="FZB105" s="40"/>
      <c r="FZC105" s="40"/>
      <c r="FZD105" s="40"/>
      <c r="FZE105" s="40"/>
      <c r="FZF105" s="40"/>
      <c r="FZG105" s="40"/>
      <c r="FZH105" s="40"/>
      <c r="FZI105" s="40"/>
      <c r="FZJ105" s="40"/>
      <c r="FZK105" s="40"/>
      <c r="FZL105" s="40"/>
      <c r="FZM105" s="40"/>
      <c r="FZN105" s="40"/>
      <c r="FZO105" s="40"/>
      <c r="FZP105" s="40"/>
      <c r="FZQ105" s="40"/>
      <c r="FZR105" s="40"/>
      <c r="FZS105" s="40"/>
      <c r="FZT105" s="40"/>
      <c r="FZU105" s="40"/>
      <c r="FZV105" s="40"/>
      <c r="FZW105" s="40"/>
      <c r="FZX105" s="40"/>
      <c r="FZY105" s="40"/>
      <c r="FZZ105" s="40"/>
      <c r="GAA105" s="40"/>
      <c r="GAB105" s="40"/>
      <c r="GAC105" s="40"/>
      <c r="GAD105" s="40"/>
      <c r="GAE105" s="40"/>
      <c r="GAF105" s="40"/>
      <c r="GAG105" s="40"/>
      <c r="GAH105" s="40"/>
      <c r="GAI105" s="40"/>
      <c r="GAJ105" s="40"/>
      <c r="GAK105" s="40"/>
      <c r="GAL105" s="40"/>
      <c r="GAM105" s="40"/>
      <c r="GAN105" s="40"/>
      <c r="GAO105" s="40"/>
      <c r="GAP105" s="40"/>
      <c r="GAQ105" s="40"/>
      <c r="GAR105" s="40"/>
      <c r="GAS105" s="40"/>
      <c r="GAT105" s="40"/>
      <c r="GAU105" s="40"/>
      <c r="GAV105" s="40"/>
      <c r="GAW105" s="40"/>
      <c r="GAX105" s="40"/>
      <c r="GAY105" s="40"/>
      <c r="GAZ105" s="40"/>
      <c r="GBA105" s="40"/>
      <c r="GBB105" s="40"/>
      <c r="GBC105" s="40"/>
      <c r="GBD105" s="40"/>
      <c r="GBE105" s="40"/>
      <c r="GBF105" s="40"/>
      <c r="GBG105" s="40"/>
      <c r="GBH105" s="40"/>
      <c r="GBI105" s="40"/>
      <c r="GBJ105" s="40"/>
      <c r="GBK105" s="40"/>
      <c r="GBL105" s="40"/>
      <c r="GBM105" s="40"/>
      <c r="GBN105" s="40"/>
      <c r="GBO105" s="40"/>
      <c r="GBP105" s="40"/>
      <c r="GBQ105" s="40"/>
      <c r="GBR105" s="40"/>
      <c r="GBS105" s="40"/>
      <c r="GBT105" s="40"/>
      <c r="GBU105" s="40"/>
      <c r="GBV105" s="40"/>
      <c r="GBW105" s="40"/>
      <c r="GBX105" s="40"/>
      <c r="GBY105" s="40"/>
      <c r="GBZ105" s="40"/>
      <c r="GCA105" s="40"/>
      <c r="GCB105" s="40"/>
      <c r="GCC105" s="40"/>
      <c r="GCD105" s="40"/>
      <c r="GCE105" s="40"/>
      <c r="GCF105" s="40"/>
      <c r="GCG105" s="40"/>
      <c r="GCH105" s="40"/>
      <c r="GCI105" s="40"/>
      <c r="GCJ105" s="40"/>
      <c r="GCK105" s="40"/>
      <c r="GCL105" s="40"/>
      <c r="GCM105" s="40"/>
      <c r="GCN105" s="40"/>
      <c r="GCO105" s="40"/>
      <c r="GCP105" s="40"/>
      <c r="GCQ105" s="40"/>
      <c r="GCR105" s="40"/>
      <c r="GCS105" s="40"/>
      <c r="GCT105" s="40"/>
      <c r="GCU105" s="40"/>
      <c r="GCV105" s="40"/>
      <c r="GCW105" s="40"/>
      <c r="GCX105" s="40"/>
      <c r="GCY105" s="40"/>
      <c r="GCZ105" s="40"/>
      <c r="GDA105" s="40"/>
      <c r="GDB105" s="40"/>
      <c r="GDC105" s="40"/>
      <c r="GDD105" s="40"/>
      <c r="GDE105" s="40"/>
      <c r="GDF105" s="40"/>
      <c r="GDG105" s="40"/>
      <c r="GDH105" s="40"/>
      <c r="GDI105" s="40"/>
      <c r="GDJ105" s="40"/>
      <c r="GDK105" s="40"/>
      <c r="GDL105" s="40"/>
      <c r="GDM105" s="40"/>
      <c r="GDN105" s="40"/>
      <c r="GDO105" s="40"/>
      <c r="GDP105" s="40"/>
      <c r="GDQ105" s="40"/>
      <c r="GDR105" s="40"/>
      <c r="GDS105" s="40"/>
      <c r="GDT105" s="40"/>
      <c r="GDU105" s="40"/>
      <c r="GDV105" s="40"/>
      <c r="GDW105" s="40"/>
      <c r="GDX105" s="40"/>
      <c r="GDY105" s="40"/>
      <c r="GDZ105" s="40"/>
      <c r="GEA105" s="40"/>
      <c r="GEB105" s="40"/>
      <c r="GEC105" s="40"/>
      <c r="GED105" s="40"/>
      <c r="GEE105" s="40"/>
      <c r="GEF105" s="40"/>
      <c r="GEG105" s="40"/>
      <c r="GEH105" s="40"/>
      <c r="GEI105" s="40"/>
      <c r="GEJ105" s="40"/>
      <c r="GEK105" s="40"/>
      <c r="GEL105" s="40"/>
      <c r="GEM105" s="40"/>
      <c r="GEN105" s="40"/>
      <c r="GEO105" s="40"/>
      <c r="GEP105" s="40"/>
      <c r="GEQ105" s="40"/>
      <c r="GER105" s="40"/>
      <c r="GES105" s="40"/>
      <c r="GET105" s="40"/>
      <c r="GEU105" s="40"/>
      <c r="GEV105" s="40"/>
      <c r="GEW105" s="40"/>
      <c r="GEX105" s="40"/>
      <c r="GEY105" s="40"/>
      <c r="GEZ105" s="40"/>
      <c r="GFA105" s="40"/>
      <c r="GFB105" s="40"/>
      <c r="GFC105" s="40"/>
      <c r="GFD105" s="40"/>
      <c r="GFE105" s="40"/>
      <c r="GFF105" s="40"/>
      <c r="GFG105" s="40"/>
      <c r="GFH105" s="40"/>
      <c r="GFI105" s="40"/>
      <c r="GFJ105" s="40"/>
      <c r="GFK105" s="40"/>
      <c r="GFL105" s="40"/>
      <c r="GFM105" s="40"/>
      <c r="GFN105" s="40"/>
      <c r="GFO105" s="40"/>
      <c r="GFP105" s="40"/>
      <c r="GFQ105" s="40"/>
      <c r="GFR105" s="40"/>
      <c r="GFS105" s="40"/>
      <c r="GFT105" s="40"/>
      <c r="GFU105" s="40"/>
      <c r="GFV105" s="40"/>
      <c r="GFW105" s="40"/>
      <c r="GFX105" s="40"/>
      <c r="GFY105" s="40"/>
      <c r="GFZ105" s="40"/>
      <c r="GGA105" s="40"/>
      <c r="GGB105" s="40"/>
      <c r="GGC105" s="40"/>
      <c r="GGD105" s="40"/>
      <c r="GGE105" s="40"/>
      <c r="GGF105" s="40"/>
      <c r="GGG105" s="40"/>
      <c r="GGH105" s="40"/>
      <c r="GGI105" s="40"/>
      <c r="GGJ105" s="40"/>
      <c r="GGK105" s="40"/>
      <c r="GGL105" s="40"/>
      <c r="GGM105" s="40"/>
      <c r="GGN105" s="40"/>
      <c r="GGO105" s="40"/>
      <c r="GGP105" s="40"/>
      <c r="GGQ105" s="40"/>
      <c r="GGR105" s="40"/>
      <c r="GGS105" s="40"/>
      <c r="GGT105" s="40"/>
      <c r="GGU105" s="40"/>
      <c r="GGV105" s="40"/>
      <c r="GGW105" s="40"/>
      <c r="GGX105" s="40"/>
      <c r="GGY105" s="40"/>
      <c r="GGZ105" s="40"/>
      <c r="GHA105" s="40"/>
      <c r="GHB105" s="40"/>
      <c r="GHC105" s="40"/>
      <c r="GHD105" s="40"/>
      <c r="GHE105" s="40"/>
      <c r="GHF105" s="40"/>
      <c r="GHG105" s="40"/>
      <c r="GHH105" s="40"/>
      <c r="GHI105" s="40"/>
      <c r="GHJ105" s="40"/>
      <c r="GHK105" s="40"/>
      <c r="GHL105" s="40"/>
      <c r="GHM105" s="40"/>
      <c r="GHN105" s="40"/>
      <c r="GHO105" s="40"/>
      <c r="GHP105" s="40"/>
      <c r="GHQ105" s="40"/>
      <c r="GHR105" s="40"/>
      <c r="GHS105" s="40"/>
      <c r="GHT105" s="40"/>
      <c r="GHU105" s="40"/>
      <c r="GHV105" s="40"/>
      <c r="GHW105" s="40"/>
      <c r="GHX105" s="40"/>
      <c r="GHY105" s="40"/>
      <c r="GHZ105" s="40"/>
      <c r="GIA105" s="40"/>
      <c r="GIB105" s="40"/>
      <c r="GIC105" s="40"/>
      <c r="GID105" s="40"/>
      <c r="GIE105" s="40"/>
      <c r="GIF105" s="40"/>
      <c r="GIG105" s="40"/>
      <c r="GIH105" s="40"/>
      <c r="GII105" s="40"/>
      <c r="GIJ105" s="40"/>
      <c r="GIK105" s="40"/>
      <c r="GIL105" s="40"/>
      <c r="GIM105" s="40"/>
      <c r="GIN105" s="40"/>
      <c r="GIO105" s="40"/>
      <c r="GIP105" s="40"/>
      <c r="GIQ105" s="40"/>
      <c r="GIR105" s="40"/>
      <c r="GIS105" s="40"/>
      <c r="GIT105" s="40"/>
      <c r="GIU105" s="40"/>
      <c r="GIV105" s="40"/>
      <c r="GIW105" s="40"/>
      <c r="GIX105" s="40"/>
      <c r="GIY105" s="40"/>
      <c r="GIZ105" s="40"/>
      <c r="GJA105" s="40"/>
      <c r="GJB105" s="40"/>
      <c r="GJC105" s="40"/>
      <c r="GJD105" s="40"/>
      <c r="GJE105" s="40"/>
      <c r="GJF105" s="40"/>
      <c r="GJG105" s="40"/>
      <c r="GJH105" s="40"/>
      <c r="GJI105" s="40"/>
      <c r="GJJ105" s="40"/>
      <c r="GJK105" s="40"/>
      <c r="GJL105" s="40"/>
      <c r="GJM105" s="40"/>
      <c r="GJN105" s="40"/>
      <c r="GJO105" s="40"/>
      <c r="GJP105" s="40"/>
      <c r="GJQ105" s="40"/>
      <c r="GJR105" s="40"/>
      <c r="GJS105" s="40"/>
      <c r="GJT105" s="40"/>
      <c r="GJU105" s="40"/>
      <c r="GJV105" s="40"/>
      <c r="GJW105" s="40"/>
      <c r="GJX105" s="40"/>
      <c r="GJY105" s="40"/>
      <c r="GJZ105" s="40"/>
      <c r="GKA105" s="40"/>
      <c r="GKB105" s="40"/>
      <c r="GKC105" s="40"/>
      <c r="GKD105" s="40"/>
      <c r="GKE105" s="40"/>
      <c r="GKF105" s="40"/>
      <c r="GKG105" s="40"/>
      <c r="GKH105" s="40"/>
      <c r="GKI105" s="40"/>
      <c r="GKJ105" s="40"/>
      <c r="GKK105" s="40"/>
      <c r="GKL105" s="40"/>
      <c r="GKM105" s="40"/>
      <c r="GKN105" s="40"/>
      <c r="GKO105" s="40"/>
      <c r="GKP105" s="40"/>
      <c r="GKQ105" s="40"/>
      <c r="GKR105" s="40"/>
      <c r="GKS105" s="40"/>
      <c r="GKT105" s="40"/>
      <c r="GKU105" s="40"/>
      <c r="GKV105" s="40"/>
      <c r="GKW105" s="40"/>
      <c r="GKX105" s="40"/>
      <c r="GKY105" s="40"/>
      <c r="GKZ105" s="40"/>
      <c r="GLA105" s="40"/>
      <c r="GLB105" s="40"/>
      <c r="GLC105" s="40"/>
      <c r="GLD105" s="40"/>
      <c r="GLE105" s="40"/>
      <c r="GLF105" s="40"/>
      <c r="GLG105" s="40"/>
      <c r="GLH105" s="40"/>
      <c r="GLI105" s="40"/>
      <c r="GLJ105" s="40"/>
      <c r="GLK105" s="40"/>
      <c r="GLL105" s="40"/>
      <c r="GLM105" s="40"/>
      <c r="GLN105" s="40"/>
      <c r="GLO105" s="40"/>
      <c r="GLP105" s="40"/>
      <c r="GLQ105" s="40"/>
      <c r="GLR105" s="40"/>
      <c r="GLS105" s="40"/>
      <c r="GLT105" s="40"/>
      <c r="GLU105" s="40"/>
      <c r="GLV105" s="40"/>
      <c r="GLW105" s="40"/>
      <c r="GLX105" s="40"/>
      <c r="GLY105" s="40"/>
      <c r="GLZ105" s="40"/>
      <c r="GMA105" s="40"/>
      <c r="GMB105" s="40"/>
      <c r="GMC105" s="40"/>
      <c r="GMD105" s="40"/>
      <c r="GME105" s="40"/>
      <c r="GMF105" s="40"/>
      <c r="GMG105" s="40"/>
      <c r="GMH105" s="40"/>
      <c r="GMI105" s="40"/>
      <c r="GMJ105" s="40"/>
      <c r="GMK105" s="40"/>
      <c r="GML105" s="40"/>
      <c r="GMM105" s="40"/>
      <c r="GMN105" s="40"/>
      <c r="GMO105" s="40"/>
      <c r="GMP105" s="40"/>
      <c r="GMQ105" s="40"/>
      <c r="GMR105" s="40"/>
      <c r="GMS105" s="40"/>
      <c r="GMT105" s="40"/>
      <c r="GMU105" s="40"/>
      <c r="GMV105" s="40"/>
      <c r="GMW105" s="40"/>
      <c r="GMX105" s="40"/>
      <c r="GMY105" s="40"/>
      <c r="GMZ105" s="40"/>
      <c r="GNA105" s="40"/>
      <c r="GNB105" s="40"/>
      <c r="GNC105" s="40"/>
      <c r="GND105" s="40"/>
      <c r="GNE105" s="40"/>
      <c r="GNF105" s="40"/>
      <c r="GNG105" s="40"/>
      <c r="GNH105" s="40"/>
      <c r="GNI105" s="40"/>
      <c r="GNJ105" s="40"/>
      <c r="GNK105" s="40"/>
      <c r="GNL105" s="40"/>
      <c r="GNM105" s="40"/>
      <c r="GNN105" s="40"/>
      <c r="GNO105" s="40"/>
      <c r="GNP105" s="40"/>
      <c r="GNQ105" s="40"/>
      <c r="GNR105" s="40"/>
      <c r="GNS105" s="40"/>
      <c r="GNT105" s="40"/>
      <c r="GNU105" s="40"/>
      <c r="GNV105" s="40"/>
      <c r="GNW105" s="40"/>
      <c r="GNX105" s="40"/>
      <c r="GNY105" s="40"/>
      <c r="GNZ105" s="40"/>
      <c r="GOA105" s="40"/>
      <c r="GOB105" s="40"/>
      <c r="GOC105" s="40"/>
      <c r="GOD105" s="40"/>
      <c r="GOE105" s="40"/>
      <c r="GOF105" s="40"/>
      <c r="GOG105" s="40"/>
      <c r="GOH105" s="40"/>
      <c r="GOI105" s="40"/>
      <c r="GOJ105" s="40"/>
      <c r="GOK105" s="40"/>
      <c r="GOL105" s="40"/>
      <c r="GOM105" s="40"/>
      <c r="GON105" s="40"/>
      <c r="GOO105" s="40"/>
      <c r="GOP105" s="40"/>
      <c r="GOQ105" s="40"/>
      <c r="GOR105" s="40"/>
      <c r="GOS105" s="40"/>
      <c r="GOT105" s="40"/>
      <c r="GOU105" s="40"/>
      <c r="GOV105" s="40"/>
      <c r="GOW105" s="40"/>
      <c r="GOX105" s="40"/>
      <c r="GOY105" s="40"/>
      <c r="GOZ105" s="40"/>
      <c r="GPA105" s="40"/>
      <c r="GPB105" s="40"/>
      <c r="GPC105" s="40"/>
      <c r="GPD105" s="40"/>
      <c r="GPE105" s="40"/>
      <c r="GPF105" s="40"/>
      <c r="GPG105" s="40"/>
      <c r="GPH105" s="40"/>
      <c r="GPI105" s="40"/>
      <c r="GPJ105" s="40"/>
      <c r="GPK105" s="40"/>
      <c r="GPL105" s="40"/>
      <c r="GPM105" s="40"/>
      <c r="GPN105" s="40"/>
      <c r="GPO105" s="40"/>
      <c r="GPP105" s="40"/>
      <c r="GPQ105" s="40"/>
      <c r="GPR105" s="40"/>
      <c r="GPS105" s="40"/>
      <c r="GPT105" s="40"/>
      <c r="GPU105" s="40"/>
      <c r="GPV105" s="40"/>
      <c r="GPW105" s="40"/>
      <c r="GPX105" s="40"/>
      <c r="GPY105" s="40"/>
      <c r="GPZ105" s="40"/>
      <c r="GQA105" s="40"/>
      <c r="GQB105" s="40"/>
      <c r="GQC105" s="40"/>
      <c r="GQD105" s="40"/>
      <c r="GQE105" s="40"/>
      <c r="GQF105" s="40"/>
      <c r="GQG105" s="40"/>
      <c r="GQH105" s="40"/>
      <c r="GQI105" s="40"/>
      <c r="GQJ105" s="40"/>
      <c r="GQK105" s="40"/>
      <c r="GQL105" s="40"/>
      <c r="GQM105" s="40"/>
      <c r="GQN105" s="40"/>
      <c r="GQO105" s="40"/>
      <c r="GQP105" s="40"/>
      <c r="GQQ105" s="40"/>
      <c r="GQR105" s="40"/>
      <c r="GQS105" s="40"/>
      <c r="GQT105" s="40"/>
      <c r="GQU105" s="40"/>
      <c r="GQV105" s="40"/>
      <c r="GQW105" s="40"/>
      <c r="GQX105" s="40"/>
      <c r="GQY105" s="40"/>
      <c r="GQZ105" s="40"/>
      <c r="GRA105" s="40"/>
      <c r="GRB105" s="40"/>
      <c r="GRC105" s="40"/>
      <c r="GRD105" s="40"/>
      <c r="GRE105" s="40"/>
      <c r="GRF105" s="40"/>
      <c r="GRG105" s="40"/>
      <c r="GRH105" s="40"/>
      <c r="GRI105" s="40"/>
      <c r="GRJ105" s="40"/>
      <c r="GRK105" s="40"/>
      <c r="GRL105" s="40"/>
      <c r="GRM105" s="40"/>
      <c r="GRN105" s="40"/>
      <c r="GRO105" s="40"/>
      <c r="GRP105" s="40"/>
      <c r="GRQ105" s="40"/>
      <c r="GRR105" s="40"/>
      <c r="GRS105" s="40"/>
      <c r="GRT105" s="40"/>
      <c r="GRU105" s="40"/>
      <c r="GRV105" s="40"/>
      <c r="GRW105" s="40"/>
      <c r="GRX105" s="40"/>
      <c r="GRY105" s="40"/>
      <c r="GRZ105" s="40"/>
      <c r="GSA105" s="40"/>
      <c r="GSB105" s="40"/>
      <c r="GSC105" s="40"/>
      <c r="GSD105" s="40"/>
      <c r="GSE105" s="40"/>
      <c r="GSF105" s="40"/>
      <c r="GSG105" s="40"/>
      <c r="GSH105" s="40"/>
      <c r="GSI105" s="40"/>
      <c r="GSJ105" s="40"/>
      <c r="GSK105" s="40"/>
      <c r="GSL105" s="40"/>
      <c r="GSM105" s="40"/>
      <c r="GSN105" s="40"/>
      <c r="GSO105" s="40"/>
      <c r="GSP105" s="40"/>
      <c r="GSQ105" s="40"/>
      <c r="GSR105" s="40"/>
      <c r="GSS105" s="40"/>
      <c r="GST105" s="40"/>
      <c r="GSU105" s="40"/>
      <c r="GSV105" s="40"/>
      <c r="GSW105" s="40"/>
      <c r="GSX105" s="40"/>
      <c r="GSY105" s="40"/>
      <c r="GSZ105" s="40"/>
      <c r="GTA105" s="40"/>
      <c r="GTB105" s="40"/>
      <c r="GTC105" s="40"/>
      <c r="GTD105" s="40"/>
      <c r="GTE105" s="40"/>
      <c r="GTF105" s="40"/>
      <c r="GTG105" s="40"/>
      <c r="GTH105" s="40"/>
      <c r="GTI105" s="40"/>
      <c r="GTJ105" s="40"/>
      <c r="GTK105" s="40"/>
      <c r="GTL105" s="40"/>
      <c r="GTM105" s="40"/>
      <c r="GTN105" s="40"/>
      <c r="GTO105" s="40"/>
      <c r="GTP105" s="40"/>
      <c r="GTQ105" s="40"/>
      <c r="GTR105" s="40"/>
      <c r="GTS105" s="40"/>
      <c r="GTT105" s="40"/>
      <c r="GTU105" s="40"/>
      <c r="GTV105" s="40"/>
      <c r="GTW105" s="40"/>
      <c r="GTX105" s="40"/>
      <c r="GTY105" s="40"/>
      <c r="GTZ105" s="40"/>
      <c r="GUA105" s="40"/>
      <c r="GUB105" s="40"/>
      <c r="GUC105" s="40"/>
      <c r="GUD105" s="40"/>
      <c r="GUE105" s="40"/>
      <c r="GUF105" s="40"/>
      <c r="GUG105" s="40"/>
      <c r="GUH105" s="40"/>
      <c r="GUI105" s="40"/>
      <c r="GUJ105" s="40"/>
      <c r="GUK105" s="40"/>
      <c r="GUL105" s="40"/>
      <c r="GUM105" s="40"/>
      <c r="GUN105" s="40"/>
      <c r="GUO105" s="40"/>
      <c r="GUP105" s="40"/>
      <c r="GUQ105" s="40"/>
      <c r="GUR105" s="40"/>
      <c r="GUS105" s="40"/>
      <c r="GUT105" s="40"/>
      <c r="GUU105" s="40"/>
      <c r="GUV105" s="40"/>
      <c r="GUW105" s="40"/>
      <c r="GUX105" s="40"/>
      <c r="GUY105" s="40"/>
      <c r="GUZ105" s="40"/>
      <c r="GVA105" s="40"/>
      <c r="GVB105" s="40"/>
      <c r="GVC105" s="40"/>
      <c r="GVD105" s="40"/>
      <c r="GVE105" s="40"/>
      <c r="GVF105" s="40"/>
      <c r="GVG105" s="40"/>
      <c r="GVH105" s="40"/>
      <c r="GVI105" s="40"/>
      <c r="GVJ105" s="40"/>
      <c r="GVK105" s="40"/>
      <c r="GVL105" s="40"/>
      <c r="GVM105" s="40"/>
      <c r="GVN105" s="40"/>
      <c r="GVO105" s="40"/>
      <c r="GVP105" s="40"/>
      <c r="GVQ105" s="40"/>
      <c r="GVR105" s="40"/>
      <c r="GVS105" s="40"/>
      <c r="GVT105" s="40"/>
      <c r="GVU105" s="40"/>
      <c r="GVV105" s="40"/>
      <c r="GVW105" s="40"/>
      <c r="GVX105" s="40"/>
      <c r="GVY105" s="40"/>
      <c r="GVZ105" s="40"/>
      <c r="GWA105" s="40"/>
      <c r="GWB105" s="40"/>
      <c r="GWC105" s="40"/>
      <c r="GWD105" s="40"/>
      <c r="GWE105" s="40"/>
      <c r="GWF105" s="40"/>
      <c r="GWG105" s="40"/>
      <c r="GWH105" s="40"/>
      <c r="GWI105" s="40"/>
      <c r="GWJ105" s="40"/>
      <c r="GWK105" s="40"/>
      <c r="GWL105" s="40"/>
      <c r="GWM105" s="40"/>
      <c r="GWN105" s="40"/>
      <c r="GWO105" s="40"/>
      <c r="GWP105" s="40"/>
      <c r="GWQ105" s="40"/>
      <c r="GWR105" s="40"/>
      <c r="GWS105" s="40"/>
      <c r="GWT105" s="40"/>
      <c r="GWU105" s="40"/>
      <c r="GWV105" s="40"/>
      <c r="GWW105" s="40"/>
      <c r="GWX105" s="40"/>
      <c r="GWY105" s="40"/>
      <c r="GWZ105" s="40"/>
      <c r="GXA105" s="40"/>
      <c r="GXB105" s="40"/>
      <c r="GXC105" s="40"/>
      <c r="GXD105" s="40"/>
      <c r="GXE105" s="40"/>
      <c r="GXF105" s="40"/>
      <c r="GXG105" s="40"/>
      <c r="GXH105" s="40"/>
      <c r="GXI105" s="40"/>
      <c r="GXJ105" s="40"/>
      <c r="GXK105" s="40"/>
      <c r="GXL105" s="40"/>
      <c r="GXM105" s="40"/>
      <c r="GXN105" s="40"/>
      <c r="GXO105" s="40"/>
      <c r="GXP105" s="40"/>
      <c r="GXQ105" s="40"/>
      <c r="GXR105" s="40"/>
      <c r="GXS105" s="40"/>
      <c r="GXT105" s="40"/>
      <c r="GXU105" s="40"/>
      <c r="GXV105" s="40"/>
      <c r="GXW105" s="40"/>
      <c r="GXX105" s="40"/>
      <c r="GXY105" s="40"/>
      <c r="GXZ105" s="40"/>
      <c r="GYA105" s="40"/>
      <c r="GYB105" s="40"/>
      <c r="GYC105" s="40"/>
      <c r="GYD105" s="40"/>
      <c r="GYE105" s="40"/>
      <c r="GYF105" s="40"/>
      <c r="GYG105" s="40"/>
      <c r="GYH105" s="40"/>
      <c r="GYI105" s="40"/>
      <c r="GYJ105" s="40"/>
      <c r="GYK105" s="40"/>
      <c r="GYL105" s="40"/>
      <c r="GYM105" s="40"/>
      <c r="GYN105" s="40"/>
      <c r="GYO105" s="40"/>
      <c r="GYP105" s="40"/>
      <c r="GYQ105" s="40"/>
      <c r="GYR105" s="40"/>
      <c r="GYS105" s="40"/>
      <c r="GYT105" s="40"/>
      <c r="GYU105" s="40"/>
      <c r="GYV105" s="40"/>
      <c r="GYW105" s="40"/>
      <c r="GYX105" s="40"/>
      <c r="GYY105" s="40"/>
      <c r="GYZ105" s="40"/>
      <c r="GZA105" s="40"/>
      <c r="GZB105" s="40"/>
      <c r="GZC105" s="40"/>
      <c r="GZD105" s="40"/>
      <c r="GZE105" s="40"/>
      <c r="GZF105" s="40"/>
      <c r="GZG105" s="40"/>
      <c r="GZH105" s="40"/>
      <c r="GZI105" s="40"/>
      <c r="GZJ105" s="40"/>
      <c r="GZK105" s="40"/>
      <c r="GZL105" s="40"/>
      <c r="GZM105" s="40"/>
      <c r="GZN105" s="40"/>
      <c r="GZO105" s="40"/>
      <c r="GZP105" s="40"/>
      <c r="GZQ105" s="40"/>
      <c r="GZR105" s="40"/>
      <c r="GZS105" s="40"/>
      <c r="GZT105" s="40"/>
      <c r="GZU105" s="40"/>
      <c r="GZV105" s="40"/>
      <c r="GZW105" s="40"/>
      <c r="GZX105" s="40"/>
      <c r="GZY105" s="40"/>
      <c r="GZZ105" s="40"/>
      <c r="HAA105" s="40"/>
      <c r="HAB105" s="40"/>
      <c r="HAC105" s="40"/>
      <c r="HAD105" s="40"/>
      <c r="HAE105" s="40"/>
      <c r="HAF105" s="40"/>
      <c r="HAG105" s="40"/>
      <c r="HAH105" s="40"/>
      <c r="HAI105" s="40"/>
      <c r="HAJ105" s="40"/>
      <c r="HAK105" s="40"/>
      <c r="HAL105" s="40"/>
      <c r="HAM105" s="40"/>
      <c r="HAN105" s="40"/>
      <c r="HAO105" s="40"/>
      <c r="HAP105" s="40"/>
      <c r="HAQ105" s="40"/>
      <c r="HAR105" s="40"/>
      <c r="HAS105" s="40"/>
      <c r="HAT105" s="40"/>
      <c r="HAU105" s="40"/>
      <c r="HAV105" s="40"/>
      <c r="HAW105" s="40"/>
      <c r="HAX105" s="40"/>
      <c r="HAY105" s="40"/>
      <c r="HAZ105" s="40"/>
      <c r="HBA105" s="40"/>
      <c r="HBB105" s="40"/>
      <c r="HBC105" s="40"/>
      <c r="HBD105" s="40"/>
      <c r="HBE105" s="40"/>
      <c r="HBF105" s="40"/>
      <c r="HBG105" s="40"/>
      <c r="HBH105" s="40"/>
      <c r="HBI105" s="40"/>
      <c r="HBJ105" s="40"/>
      <c r="HBK105" s="40"/>
      <c r="HBL105" s="40"/>
      <c r="HBM105" s="40"/>
      <c r="HBN105" s="40"/>
      <c r="HBO105" s="40"/>
      <c r="HBP105" s="40"/>
      <c r="HBQ105" s="40"/>
      <c r="HBR105" s="40"/>
      <c r="HBS105" s="40"/>
      <c r="HBT105" s="40"/>
      <c r="HBU105" s="40"/>
      <c r="HBV105" s="40"/>
      <c r="HBW105" s="40"/>
      <c r="HBX105" s="40"/>
      <c r="HBY105" s="40"/>
      <c r="HBZ105" s="40"/>
      <c r="HCA105" s="40"/>
      <c r="HCB105" s="40"/>
      <c r="HCC105" s="40"/>
      <c r="HCD105" s="40"/>
      <c r="HCE105" s="40"/>
      <c r="HCF105" s="40"/>
      <c r="HCG105" s="40"/>
      <c r="HCH105" s="40"/>
      <c r="HCI105" s="40"/>
      <c r="HCJ105" s="40"/>
      <c r="HCK105" s="40"/>
      <c r="HCL105" s="40"/>
      <c r="HCM105" s="40"/>
      <c r="HCN105" s="40"/>
      <c r="HCO105" s="40"/>
      <c r="HCP105" s="40"/>
      <c r="HCQ105" s="40"/>
      <c r="HCR105" s="40"/>
      <c r="HCS105" s="40"/>
      <c r="HCT105" s="40"/>
      <c r="HCU105" s="40"/>
      <c r="HCV105" s="40"/>
      <c r="HCW105" s="40"/>
      <c r="HCX105" s="40"/>
      <c r="HCY105" s="40"/>
      <c r="HCZ105" s="40"/>
      <c r="HDA105" s="40"/>
      <c r="HDB105" s="40"/>
      <c r="HDC105" s="40"/>
      <c r="HDD105" s="40"/>
      <c r="HDE105" s="40"/>
      <c r="HDF105" s="40"/>
      <c r="HDG105" s="40"/>
      <c r="HDH105" s="40"/>
      <c r="HDI105" s="40"/>
      <c r="HDJ105" s="40"/>
      <c r="HDK105" s="40"/>
      <c r="HDL105" s="40"/>
      <c r="HDM105" s="40"/>
      <c r="HDN105" s="40"/>
      <c r="HDO105" s="40"/>
      <c r="HDP105" s="40"/>
      <c r="HDQ105" s="40"/>
      <c r="HDR105" s="40"/>
      <c r="HDS105" s="40"/>
      <c r="HDT105" s="40"/>
      <c r="HDU105" s="40"/>
      <c r="HDV105" s="40"/>
      <c r="HDW105" s="40"/>
      <c r="HDX105" s="40"/>
      <c r="HDY105" s="40"/>
      <c r="HDZ105" s="40"/>
      <c r="HEA105" s="40"/>
      <c r="HEB105" s="40"/>
      <c r="HEC105" s="40"/>
      <c r="HED105" s="40"/>
      <c r="HEE105" s="40"/>
      <c r="HEF105" s="40"/>
      <c r="HEG105" s="40"/>
      <c r="HEH105" s="40"/>
      <c r="HEI105" s="40"/>
      <c r="HEJ105" s="40"/>
      <c r="HEK105" s="40"/>
      <c r="HEL105" s="40"/>
      <c r="HEM105" s="40"/>
      <c r="HEN105" s="40"/>
      <c r="HEO105" s="40"/>
      <c r="HEP105" s="40"/>
      <c r="HEQ105" s="40"/>
      <c r="HER105" s="40"/>
      <c r="HES105" s="40"/>
      <c r="HET105" s="40"/>
      <c r="HEU105" s="40"/>
      <c r="HEV105" s="40"/>
      <c r="HEW105" s="40"/>
      <c r="HEX105" s="40"/>
      <c r="HEY105" s="40"/>
      <c r="HEZ105" s="40"/>
      <c r="HFA105" s="40"/>
      <c r="HFB105" s="40"/>
      <c r="HFC105" s="40"/>
      <c r="HFD105" s="40"/>
      <c r="HFE105" s="40"/>
      <c r="HFF105" s="40"/>
      <c r="HFG105" s="40"/>
      <c r="HFH105" s="40"/>
      <c r="HFI105" s="40"/>
      <c r="HFJ105" s="40"/>
      <c r="HFK105" s="40"/>
      <c r="HFL105" s="40"/>
      <c r="HFM105" s="40"/>
      <c r="HFN105" s="40"/>
      <c r="HFO105" s="40"/>
      <c r="HFP105" s="40"/>
      <c r="HFQ105" s="40"/>
      <c r="HFR105" s="40"/>
      <c r="HFS105" s="40"/>
      <c r="HFT105" s="40"/>
      <c r="HFU105" s="40"/>
      <c r="HFV105" s="40"/>
      <c r="HFW105" s="40"/>
      <c r="HFX105" s="40"/>
      <c r="HFY105" s="40"/>
      <c r="HFZ105" s="40"/>
      <c r="HGA105" s="40"/>
      <c r="HGB105" s="40"/>
      <c r="HGC105" s="40"/>
      <c r="HGD105" s="40"/>
      <c r="HGE105" s="40"/>
      <c r="HGF105" s="40"/>
      <c r="HGG105" s="40"/>
      <c r="HGH105" s="40"/>
      <c r="HGI105" s="40"/>
      <c r="HGJ105" s="40"/>
      <c r="HGK105" s="40"/>
      <c r="HGL105" s="40"/>
      <c r="HGM105" s="40"/>
      <c r="HGN105" s="40"/>
      <c r="HGO105" s="40"/>
      <c r="HGP105" s="40"/>
      <c r="HGQ105" s="40"/>
      <c r="HGR105" s="40"/>
      <c r="HGS105" s="40"/>
      <c r="HGT105" s="40"/>
      <c r="HGU105" s="40"/>
      <c r="HGV105" s="40"/>
      <c r="HGW105" s="40"/>
      <c r="HGX105" s="40"/>
      <c r="HGY105" s="40"/>
      <c r="HGZ105" s="40"/>
      <c r="HHA105" s="40"/>
      <c r="HHB105" s="40"/>
      <c r="HHC105" s="40"/>
      <c r="HHD105" s="40"/>
      <c r="HHE105" s="40"/>
      <c r="HHF105" s="40"/>
      <c r="HHG105" s="40"/>
      <c r="HHH105" s="40"/>
      <c r="HHI105" s="40"/>
      <c r="HHJ105" s="40"/>
      <c r="HHK105" s="40"/>
      <c r="HHL105" s="40"/>
      <c r="HHM105" s="40"/>
      <c r="HHN105" s="40"/>
      <c r="HHO105" s="40"/>
      <c r="HHP105" s="40"/>
      <c r="HHQ105" s="40"/>
      <c r="HHR105" s="40"/>
      <c r="HHS105" s="40"/>
      <c r="HHT105" s="40"/>
      <c r="HHU105" s="40"/>
      <c r="HHV105" s="40"/>
      <c r="HHW105" s="40"/>
      <c r="HHX105" s="40"/>
      <c r="HHY105" s="40"/>
      <c r="HHZ105" s="40"/>
      <c r="HIA105" s="40"/>
      <c r="HIB105" s="40"/>
      <c r="HIC105" s="40"/>
      <c r="HID105" s="40"/>
      <c r="HIE105" s="40"/>
      <c r="HIF105" s="40"/>
      <c r="HIG105" s="40"/>
      <c r="HIH105" s="40"/>
      <c r="HII105" s="40"/>
      <c r="HIJ105" s="40"/>
      <c r="HIK105" s="40"/>
      <c r="HIL105" s="40"/>
      <c r="HIM105" s="40"/>
      <c r="HIN105" s="40"/>
      <c r="HIO105" s="40"/>
      <c r="HIP105" s="40"/>
      <c r="HIQ105" s="40"/>
      <c r="HIR105" s="40"/>
      <c r="HIS105" s="40"/>
      <c r="HIT105" s="40"/>
      <c r="HIU105" s="40"/>
      <c r="HIV105" s="40"/>
      <c r="HIW105" s="40"/>
      <c r="HIX105" s="40"/>
      <c r="HIY105" s="40"/>
      <c r="HIZ105" s="40"/>
      <c r="HJA105" s="40"/>
      <c r="HJB105" s="40"/>
      <c r="HJC105" s="40"/>
      <c r="HJD105" s="40"/>
      <c r="HJE105" s="40"/>
      <c r="HJF105" s="40"/>
      <c r="HJG105" s="40"/>
      <c r="HJH105" s="40"/>
      <c r="HJI105" s="40"/>
      <c r="HJJ105" s="40"/>
      <c r="HJK105" s="40"/>
      <c r="HJL105" s="40"/>
      <c r="HJM105" s="40"/>
      <c r="HJN105" s="40"/>
      <c r="HJO105" s="40"/>
      <c r="HJP105" s="40"/>
      <c r="HJQ105" s="40"/>
      <c r="HJR105" s="40"/>
      <c r="HJS105" s="40"/>
      <c r="HJT105" s="40"/>
      <c r="HJU105" s="40"/>
      <c r="HJV105" s="40"/>
      <c r="HJW105" s="40"/>
      <c r="HJX105" s="40"/>
      <c r="HJY105" s="40"/>
      <c r="HJZ105" s="40"/>
      <c r="HKA105" s="40"/>
      <c r="HKB105" s="40"/>
      <c r="HKC105" s="40"/>
      <c r="HKD105" s="40"/>
      <c r="HKE105" s="40"/>
      <c r="HKF105" s="40"/>
      <c r="HKG105" s="40"/>
      <c r="HKH105" s="40"/>
      <c r="HKI105" s="40"/>
      <c r="HKJ105" s="40"/>
      <c r="HKK105" s="40"/>
      <c r="HKL105" s="40"/>
      <c r="HKM105" s="40"/>
      <c r="HKN105" s="40"/>
      <c r="HKO105" s="40"/>
      <c r="HKP105" s="40"/>
      <c r="HKQ105" s="40"/>
      <c r="HKR105" s="40"/>
      <c r="HKS105" s="40"/>
      <c r="HKT105" s="40"/>
      <c r="HKU105" s="40"/>
      <c r="HKV105" s="40"/>
      <c r="HKW105" s="40"/>
      <c r="HKX105" s="40"/>
      <c r="HKY105" s="40"/>
      <c r="HKZ105" s="40"/>
      <c r="HLA105" s="40"/>
      <c r="HLB105" s="40"/>
      <c r="HLC105" s="40"/>
      <c r="HLD105" s="40"/>
      <c r="HLE105" s="40"/>
      <c r="HLF105" s="40"/>
      <c r="HLG105" s="40"/>
      <c r="HLH105" s="40"/>
      <c r="HLI105" s="40"/>
      <c r="HLJ105" s="40"/>
      <c r="HLK105" s="40"/>
      <c r="HLL105" s="40"/>
      <c r="HLM105" s="40"/>
      <c r="HLN105" s="40"/>
      <c r="HLO105" s="40"/>
      <c r="HLP105" s="40"/>
      <c r="HLQ105" s="40"/>
      <c r="HLR105" s="40"/>
      <c r="HLS105" s="40"/>
      <c r="HLT105" s="40"/>
      <c r="HLU105" s="40"/>
      <c r="HLV105" s="40"/>
      <c r="HLW105" s="40"/>
      <c r="HLX105" s="40"/>
      <c r="HLY105" s="40"/>
      <c r="HLZ105" s="40"/>
      <c r="HMA105" s="40"/>
      <c r="HMB105" s="40"/>
      <c r="HMC105" s="40"/>
      <c r="HMD105" s="40"/>
      <c r="HME105" s="40"/>
      <c r="HMF105" s="40"/>
      <c r="HMG105" s="40"/>
      <c r="HMH105" s="40"/>
      <c r="HMI105" s="40"/>
      <c r="HMJ105" s="40"/>
      <c r="HMK105" s="40"/>
      <c r="HML105" s="40"/>
      <c r="HMM105" s="40"/>
      <c r="HMN105" s="40"/>
      <c r="HMO105" s="40"/>
      <c r="HMP105" s="40"/>
      <c r="HMQ105" s="40"/>
      <c r="HMR105" s="40"/>
      <c r="HMS105" s="40"/>
      <c r="HMT105" s="40"/>
      <c r="HMU105" s="40"/>
      <c r="HMV105" s="40"/>
      <c r="HMW105" s="40"/>
      <c r="HMX105" s="40"/>
      <c r="HMY105" s="40"/>
      <c r="HMZ105" s="40"/>
      <c r="HNA105" s="40"/>
      <c r="HNB105" s="40"/>
      <c r="HNC105" s="40"/>
      <c r="HND105" s="40"/>
      <c r="HNE105" s="40"/>
      <c r="HNF105" s="40"/>
      <c r="HNG105" s="40"/>
      <c r="HNH105" s="40"/>
      <c r="HNI105" s="40"/>
      <c r="HNJ105" s="40"/>
      <c r="HNK105" s="40"/>
      <c r="HNL105" s="40"/>
      <c r="HNM105" s="40"/>
      <c r="HNN105" s="40"/>
      <c r="HNO105" s="40"/>
      <c r="HNP105" s="40"/>
      <c r="HNQ105" s="40"/>
      <c r="HNR105" s="40"/>
      <c r="HNS105" s="40"/>
      <c r="HNT105" s="40"/>
      <c r="HNU105" s="40"/>
      <c r="HNV105" s="40"/>
      <c r="HNW105" s="40"/>
      <c r="HNX105" s="40"/>
      <c r="HNY105" s="40"/>
      <c r="HNZ105" s="40"/>
      <c r="HOA105" s="40"/>
      <c r="HOB105" s="40"/>
      <c r="HOC105" s="40"/>
      <c r="HOD105" s="40"/>
      <c r="HOE105" s="40"/>
      <c r="HOF105" s="40"/>
      <c r="HOG105" s="40"/>
      <c r="HOH105" s="40"/>
      <c r="HOI105" s="40"/>
      <c r="HOJ105" s="40"/>
      <c r="HOK105" s="40"/>
      <c r="HOL105" s="40"/>
      <c r="HOM105" s="40"/>
      <c r="HON105" s="40"/>
      <c r="HOO105" s="40"/>
      <c r="HOP105" s="40"/>
      <c r="HOQ105" s="40"/>
      <c r="HOR105" s="40"/>
      <c r="HOS105" s="40"/>
      <c r="HOT105" s="40"/>
      <c r="HOU105" s="40"/>
      <c r="HOV105" s="40"/>
      <c r="HOW105" s="40"/>
      <c r="HOX105" s="40"/>
      <c r="HOY105" s="40"/>
      <c r="HOZ105" s="40"/>
      <c r="HPA105" s="40"/>
      <c r="HPB105" s="40"/>
      <c r="HPC105" s="40"/>
      <c r="HPD105" s="40"/>
      <c r="HPE105" s="40"/>
      <c r="HPF105" s="40"/>
      <c r="HPG105" s="40"/>
      <c r="HPH105" s="40"/>
      <c r="HPI105" s="40"/>
      <c r="HPJ105" s="40"/>
      <c r="HPK105" s="40"/>
      <c r="HPL105" s="40"/>
      <c r="HPM105" s="40"/>
      <c r="HPN105" s="40"/>
      <c r="HPO105" s="40"/>
      <c r="HPP105" s="40"/>
      <c r="HPQ105" s="40"/>
      <c r="HPR105" s="40"/>
      <c r="HPS105" s="40"/>
      <c r="HPT105" s="40"/>
      <c r="HPU105" s="40"/>
      <c r="HPV105" s="40"/>
      <c r="HPW105" s="40"/>
      <c r="HPX105" s="40"/>
      <c r="HPY105" s="40"/>
      <c r="HPZ105" s="40"/>
      <c r="HQA105" s="40"/>
      <c r="HQB105" s="40"/>
      <c r="HQC105" s="40"/>
      <c r="HQD105" s="40"/>
      <c r="HQE105" s="40"/>
      <c r="HQF105" s="40"/>
      <c r="HQG105" s="40"/>
      <c r="HQH105" s="40"/>
      <c r="HQI105" s="40"/>
      <c r="HQJ105" s="40"/>
      <c r="HQK105" s="40"/>
      <c r="HQL105" s="40"/>
      <c r="HQM105" s="40"/>
      <c r="HQN105" s="40"/>
      <c r="HQO105" s="40"/>
      <c r="HQP105" s="40"/>
      <c r="HQQ105" s="40"/>
      <c r="HQR105" s="40"/>
      <c r="HQS105" s="40"/>
      <c r="HQT105" s="40"/>
      <c r="HQU105" s="40"/>
      <c r="HQV105" s="40"/>
      <c r="HQW105" s="40"/>
      <c r="HQX105" s="40"/>
      <c r="HQY105" s="40"/>
      <c r="HQZ105" s="40"/>
      <c r="HRA105" s="40"/>
      <c r="HRB105" s="40"/>
      <c r="HRC105" s="40"/>
      <c r="HRD105" s="40"/>
      <c r="HRE105" s="40"/>
      <c r="HRF105" s="40"/>
      <c r="HRG105" s="40"/>
      <c r="HRH105" s="40"/>
      <c r="HRI105" s="40"/>
      <c r="HRJ105" s="40"/>
      <c r="HRK105" s="40"/>
      <c r="HRL105" s="40"/>
      <c r="HRM105" s="40"/>
      <c r="HRN105" s="40"/>
      <c r="HRO105" s="40"/>
      <c r="HRP105" s="40"/>
      <c r="HRQ105" s="40"/>
      <c r="HRR105" s="40"/>
      <c r="HRS105" s="40"/>
      <c r="HRT105" s="40"/>
      <c r="HRU105" s="40"/>
      <c r="HRV105" s="40"/>
      <c r="HRW105" s="40"/>
      <c r="HRX105" s="40"/>
      <c r="HRY105" s="40"/>
      <c r="HRZ105" s="40"/>
      <c r="HSA105" s="40"/>
      <c r="HSB105" s="40"/>
      <c r="HSC105" s="40"/>
      <c r="HSD105" s="40"/>
      <c r="HSE105" s="40"/>
      <c r="HSF105" s="40"/>
      <c r="HSG105" s="40"/>
      <c r="HSH105" s="40"/>
      <c r="HSI105" s="40"/>
      <c r="HSJ105" s="40"/>
      <c r="HSK105" s="40"/>
      <c r="HSL105" s="40"/>
      <c r="HSM105" s="40"/>
      <c r="HSN105" s="40"/>
      <c r="HSO105" s="40"/>
      <c r="HSP105" s="40"/>
      <c r="HSQ105" s="40"/>
      <c r="HSR105" s="40"/>
      <c r="HSS105" s="40"/>
      <c r="HST105" s="40"/>
      <c r="HSU105" s="40"/>
      <c r="HSV105" s="40"/>
      <c r="HSW105" s="40"/>
      <c r="HSX105" s="40"/>
      <c r="HSY105" s="40"/>
      <c r="HSZ105" s="40"/>
      <c r="HTA105" s="40"/>
      <c r="HTB105" s="40"/>
      <c r="HTC105" s="40"/>
      <c r="HTD105" s="40"/>
      <c r="HTE105" s="40"/>
      <c r="HTF105" s="40"/>
      <c r="HTG105" s="40"/>
      <c r="HTH105" s="40"/>
      <c r="HTI105" s="40"/>
      <c r="HTJ105" s="40"/>
      <c r="HTK105" s="40"/>
      <c r="HTL105" s="40"/>
      <c r="HTM105" s="40"/>
      <c r="HTN105" s="40"/>
      <c r="HTO105" s="40"/>
      <c r="HTP105" s="40"/>
      <c r="HTQ105" s="40"/>
      <c r="HTR105" s="40"/>
      <c r="HTS105" s="40"/>
      <c r="HTT105" s="40"/>
      <c r="HTU105" s="40"/>
      <c r="HTV105" s="40"/>
      <c r="HTW105" s="40"/>
      <c r="HTX105" s="40"/>
      <c r="HTY105" s="40"/>
      <c r="HTZ105" s="40"/>
      <c r="HUA105" s="40"/>
      <c r="HUB105" s="40"/>
      <c r="HUC105" s="40"/>
      <c r="HUD105" s="40"/>
      <c r="HUE105" s="40"/>
      <c r="HUF105" s="40"/>
      <c r="HUG105" s="40"/>
      <c r="HUH105" s="40"/>
      <c r="HUI105" s="40"/>
      <c r="HUJ105" s="40"/>
      <c r="HUK105" s="40"/>
      <c r="HUL105" s="40"/>
      <c r="HUM105" s="40"/>
      <c r="HUN105" s="40"/>
      <c r="HUO105" s="40"/>
      <c r="HUP105" s="40"/>
      <c r="HUQ105" s="40"/>
      <c r="HUR105" s="40"/>
      <c r="HUS105" s="40"/>
      <c r="HUT105" s="40"/>
      <c r="HUU105" s="40"/>
      <c r="HUV105" s="40"/>
      <c r="HUW105" s="40"/>
      <c r="HUX105" s="40"/>
      <c r="HUY105" s="40"/>
      <c r="HUZ105" s="40"/>
      <c r="HVA105" s="40"/>
      <c r="HVB105" s="40"/>
      <c r="HVC105" s="40"/>
      <c r="HVD105" s="40"/>
      <c r="HVE105" s="40"/>
      <c r="HVF105" s="40"/>
      <c r="HVG105" s="40"/>
      <c r="HVH105" s="40"/>
      <c r="HVI105" s="40"/>
      <c r="HVJ105" s="40"/>
      <c r="HVK105" s="40"/>
      <c r="HVL105" s="40"/>
      <c r="HVM105" s="40"/>
      <c r="HVN105" s="40"/>
      <c r="HVO105" s="40"/>
      <c r="HVP105" s="40"/>
      <c r="HVQ105" s="40"/>
      <c r="HVR105" s="40"/>
      <c r="HVS105" s="40"/>
      <c r="HVT105" s="40"/>
      <c r="HVU105" s="40"/>
      <c r="HVV105" s="40"/>
      <c r="HVW105" s="40"/>
      <c r="HVX105" s="40"/>
      <c r="HVY105" s="40"/>
      <c r="HVZ105" s="40"/>
      <c r="HWA105" s="40"/>
      <c r="HWB105" s="40"/>
      <c r="HWC105" s="40"/>
      <c r="HWD105" s="40"/>
      <c r="HWE105" s="40"/>
      <c r="HWF105" s="40"/>
      <c r="HWG105" s="40"/>
      <c r="HWH105" s="40"/>
      <c r="HWI105" s="40"/>
      <c r="HWJ105" s="40"/>
      <c r="HWK105" s="40"/>
      <c r="HWL105" s="40"/>
      <c r="HWM105" s="40"/>
      <c r="HWN105" s="40"/>
      <c r="HWO105" s="40"/>
      <c r="HWP105" s="40"/>
      <c r="HWQ105" s="40"/>
      <c r="HWR105" s="40"/>
      <c r="HWS105" s="40"/>
      <c r="HWT105" s="40"/>
      <c r="HWU105" s="40"/>
      <c r="HWV105" s="40"/>
      <c r="HWW105" s="40"/>
      <c r="HWX105" s="40"/>
      <c r="HWY105" s="40"/>
      <c r="HWZ105" s="40"/>
      <c r="HXA105" s="40"/>
      <c r="HXB105" s="40"/>
      <c r="HXC105" s="40"/>
      <c r="HXD105" s="40"/>
      <c r="HXE105" s="40"/>
      <c r="HXF105" s="40"/>
      <c r="HXG105" s="40"/>
      <c r="HXH105" s="40"/>
      <c r="HXI105" s="40"/>
      <c r="HXJ105" s="40"/>
      <c r="HXK105" s="40"/>
      <c r="HXL105" s="40"/>
      <c r="HXM105" s="40"/>
      <c r="HXN105" s="40"/>
      <c r="HXO105" s="40"/>
      <c r="HXP105" s="40"/>
      <c r="HXQ105" s="40"/>
      <c r="HXR105" s="40"/>
      <c r="HXS105" s="40"/>
      <c r="HXT105" s="40"/>
      <c r="HXU105" s="40"/>
      <c r="HXV105" s="40"/>
      <c r="HXW105" s="40"/>
      <c r="HXX105" s="40"/>
      <c r="HXY105" s="40"/>
      <c r="HXZ105" s="40"/>
      <c r="HYA105" s="40"/>
      <c r="HYB105" s="40"/>
      <c r="HYC105" s="40"/>
      <c r="HYD105" s="40"/>
      <c r="HYE105" s="40"/>
      <c r="HYF105" s="40"/>
      <c r="HYG105" s="40"/>
      <c r="HYH105" s="40"/>
      <c r="HYI105" s="40"/>
      <c r="HYJ105" s="40"/>
      <c r="HYK105" s="40"/>
      <c r="HYL105" s="40"/>
      <c r="HYM105" s="40"/>
      <c r="HYN105" s="40"/>
      <c r="HYO105" s="40"/>
      <c r="HYP105" s="40"/>
      <c r="HYQ105" s="40"/>
      <c r="HYR105" s="40"/>
      <c r="HYS105" s="40"/>
      <c r="HYT105" s="40"/>
      <c r="HYU105" s="40"/>
      <c r="HYV105" s="40"/>
      <c r="HYW105" s="40"/>
      <c r="HYX105" s="40"/>
      <c r="HYY105" s="40"/>
      <c r="HYZ105" s="40"/>
      <c r="HZA105" s="40"/>
      <c r="HZB105" s="40"/>
      <c r="HZC105" s="40"/>
      <c r="HZD105" s="40"/>
      <c r="HZE105" s="40"/>
      <c r="HZF105" s="40"/>
      <c r="HZG105" s="40"/>
      <c r="HZH105" s="40"/>
      <c r="HZI105" s="40"/>
      <c r="HZJ105" s="40"/>
      <c r="HZK105" s="40"/>
      <c r="HZL105" s="40"/>
      <c r="HZM105" s="40"/>
      <c r="HZN105" s="40"/>
      <c r="HZO105" s="40"/>
      <c r="HZP105" s="40"/>
      <c r="HZQ105" s="40"/>
      <c r="HZR105" s="40"/>
      <c r="HZS105" s="40"/>
      <c r="HZT105" s="40"/>
      <c r="HZU105" s="40"/>
      <c r="HZV105" s="40"/>
      <c r="HZW105" s="40"/>
      <c r="HZX105" s="40"/>
      <c r="HZY105" s="40"/>
      <c r="HZZ105" s="40"/>
      <c r="IAA105" s="40"/>
      <c r="IAB105" s="40"/>
      <c r="IAC105" s="40"/>
      <c r="IAD105" s="40"/>
      <c r="IAE105" s="40"/>
      <c r="IAF105" s="40"/>
      <c r="IAG105" s="40"/>
      <c r="IAH105" s="40"/>
      <c r="IAI105" s="40"/>
      <c r="IAJ105" s="40"/>
      <c r="IAK105" s="40"/>
      <c r="IAL105" s="40"/>
      <c r="IAM105" s="40"/>
      <c r="IAN105" s="40"/>
      <c r="IAO105" s="40"/>
      <c r="IAP105" s="40"/>
      <c r="IAQ105" s="40"/>
      <c r="IAR105" s="40"/>
      <c r="IAS105" s="40"/>
      <c r="IAT105" s="40"/>
      <c r="IAU105" s="40"/>
      <c r="IAV105" s="40"/>
      <c r="IAW105" s="40"/>
      <c r="IAX105" s="40"/>
      <c r="IAY105" s="40"/>
      <c r="IAZ105" s="40"/>
      <c r="IBA105" s="40"/>
      <c r="IBB105" s="40"/>
      <c r="IBC105" s="40"/>
      <c r="IBD105" s="40"/>
      <c r="IBE105" s="40"/>
      <c r="IBF105" s="40"/>
      <c r="IBG105" s="40"/>
      <c r="IBH105" s="40"/>
      <c r="IBI105" s="40"/>
      <c r="IBJ105" s="40"/>
      <c r="IBK105" s="40"/>
      <c r="IBL105" s="40"/>
      <c r="IBM105" s="40"/>
      <c r="IBN105" s="40"/>
      <c r="IBO105" s="40"/>
      <c r="IBP105" s="40"/>
      <c r="IBQ105" s="40"/>
      <c r="IBR105" s="40"/>
      <c r="IBS105" s="40"/>
      <c r="IBT105" s="40"/>
      <c r="IBU105" s="40"/>
      <c r="IBV105" s="40"/>
      <c r="IBW105" s="40"/>
      <c r="IBX105" s="40"/>
      <c r="IBY105" s="40"/>
      <c r="IBZ105" s="40"/>
      <c r="ICA105" s="40"/>
      <c r="ICB105" s="40"/>
      <c r="ICC105" s="40"/>
      <c r="ICD105" s="40"/>
      <c r="ICE105" s="40"/>
      <c r="ICF105" s="40"/>
      <c r="ICG105" s="40"/>
      <c r="ICH105" s="40"/>
      <c r="ICI105" s="40"/>
      <c r="ICJ105" s="40"/>
      <c r="ICK105" s="40"/>
      <c r="ICL105" s="40"/>
      <c r="ICM105" s="40"/>
      <c r="ICN105" s="40"/>
      <c r="ICO105" s="40"/>
      <c r="ICP105" s="40"/>
      <c r="ICQ105" s="40"/>
      <c r="ICR105" s="40"/>
      <c r="ICS105" s="40"/>
      <c r="ICT105" s="40"/>
      <c r="ICU105" s="40"/>
      <c r="ICV105" s="40"/>
      <c r="ICW105" s="40"/>
      <c r="ICX105" s="40"/>
      <c r="ICY105" s="40"/>
      <c r="ICZ105" s="40"/>
      <c r="IDA105" s="40"/>
      <c r="IDB105" s="40"/>
      <c r="IDC105" s="40"/>
      <c r="IDD105" s="40"/>
      <c r="IDE105" s="40"/>
      <c r="IDF105" s="40"/>
      <c r="IDG105" s="40"/>
      <c r="IDH105" s="40"/>
      <c r="IDI105" s="40"/>
      <c r="IDJ105" s="40"/>
      <c r="IDK105" s="40"/>
      <c r="IDL105" s="40"/>
      <c r="IDM105" s="40"/>
      <c r="IDN105" s="40"/>
      <c r="IDO105" s="40"/>
      <c r="IDP105" s="40"/>
      <c r="IDQ105" s="40"/>
      <c r="IDR105" s="40"/>
      <c r="IDS105" s="40"/>
      <c r="IDT105" s="40"/>
      <c r="IDU105" s="40"/>
      <c r="IDV105" s="40"/>
      <c r="IDW105" s="40"/>
      <c r="IDX105" s="40"/>
      <c r="IDY105" s="40"/>
      <c r="IDZ105" s="40"/>
      <c r="IEA105" s="40"/>
      <c r="IEB105" s="40"/>
      <c r="IEC105" s="40"/>
      <c r="IED105" s="40"/>
      <c r="IEE105" s="40"/>
      <c r="IEF105" s="40"/>
      <c r="IEG105" s="40"/>
      <c r="IEH105" s="40"/>
      <c r="IEI105" s="40"/>
      <c r="IEJ105" s="40"/>
      <c r="IEK105" s="40"/>
      <c r="IEL105" s="40"/>
      <c r="IEM105" s="40"/>
      <c r="IEN105" s="40"/>
      <c r="IEO105" s="40"/>
      <c r="IEP105" s="40"/>
      <c r="IEQ105" s="40"/>
      <c r="IER105" s="40"/>
      <c r="IES105" s="40"/>
      <c r="IET105" s="40"/>
      <c r="IEU105" s="40"/>
      <c r="IEV105" s="40"/>
      <c r="IEW105" s="40"/>
      <c r="IEX105" s="40"/>
      <c r="IEY105" s="40"/>
      <c r="IEZ105" s="40"/>
      <c r="IFA105" s="40"/>
      <c r="IFB105" s="40"/>
      <c r="IFC105" s="40"/>
      <c r="IFD105" s="40"/>
      <c r="IFE105" s="40"/>
      <c r="IFF105" s="40"/>
      <c r="IFG105" s="40"/>
      <c r="IFH105" s="40"/>
      <c r="IFI105" s="40"/>
      <c r="IFJ105" s="40"/>
      <c r="IFK105" s="40"/>
      <c r="IFL105" s="40"/>
      <c r="IFM105" s="40"/>
      <c r="IFN105" s="40"/>
      <c r="IFO105" s="40"/>
      <c r="IFP105" s="40"/>
      <c r="IFQ105" s="40"/>
      <c r="IFR105" s="40"/>
      <c r="IFS105" s="40"/>
      <c r="IFT105" s="40"/>
      <c r="IFU105" s="40"/>
      <c r="IFV105" s="40"/>
      <c r="IFW105" s="40"/>
      <c r="IFX105" s="40"/>
      <c r="IFY105" s="40"/>
      <c r="IFZ105" s="40"/>
      <c r="IGA105" s="40"/>
      <c r="IGB105" s="40"/>
      <c r="IGC105" s="40"/>
      <c r="IGD105" s="40"/>
      <c r="IGE105" s="40"/>
      <c r="IGF105" s="40"/>
      <c r="IGG105" s="40"/>
      <c r="IGH105" s="40"/>
      <c r="IGI105" s="40"/>
      <c r="IGJ105" s="40"/>
      <c r="IGK105" s="40"/>
      <c r="IGL105" s="40"/>
      <c r="IGM105" s="40"/>
      <c r="IGN105" s="40"/>
      <c r="IGO105" s="40"/>
      <c r="IGP105" s="40"/>
      <c r="IGQ105" s="40"/>
      <c r="IGR105" s="40"/>
      <c r="IGS105" s="40"/>
      <c r="IGT105" s="40"/>
      <c r="IGU105" s="40"/>
      <c r="IGV105" s="40"/>
      <c r="IGW105" s="40"/>
      <c r="IGX105" s="40"/>
      <c r="IGY105" s="40"/>
      <c r="IGZ105" s="40"/>
      <c r="IHA105" s="40"/>
      <c r="IHB105" s="40"/>
      <c r="IHC105" s="40"/>
      <c r="IHD105" s="40"/>
      <c r="IHE105" s="40"/>
      <c r="IHF105" s="40"/>
      <c r="IHG105" s="40"/>
      <c r="IHH105" s="40"/>
      <c r="IHI105" s="40"/>
      <c r="IHJ105" s="40"/>
      <c r="IHK105" s="40"/>
      <c r="IHL105" s="40"/>
      <c r="IHM105" s="40"/>
      <c r="IHN105" s="40"/>
      <c r="IHO105" s="40"/>
      <c r="IHP105" s="40"/>
      <c r="IHQ105" s="40"/>
      <c r="IHR105" s="40"/>
      <c r="IHS105" s="40"/>
      <c r="IHT105" s="40"/>
      <c r="IHU105" s="40"/>
      <c r="IHV105" s="40"/>
      <c r="IHW105" s="40"/>
      <c r="IHX105" s="40"/>
      <c r="IHY105" s="40"/>
      <c r="IHZ105" s="40"/>
      <c r="IIA105" s="40"/>
      <c r="IIB105" s="40"/>
      <c r="IIC105" s="40"/>
      <c r="IID105" s="40"/>
      <c r="IIE105" s="40"/>
      <c r="IIF105" s="40"/>
      <c r="IIG105" s="40"/>
      <c r="IIH105" s="40"/>
      <c r="III105" s="40"/>
      <c r="IIJ105" s="40"/>
      <c r="IIK105" s="40"/>
      <c r="IIL105" s="40"/>
      <c r="IIM105" s="40"/>
      <c r="IIN105" s="40"/>
      <c r="IIO105" s="40"/>
      <c r="IIP105" s="40"/>
      <c r="IIQ105" s="40"/>
      <c r="IIR105" s="40"/>
      <c r="IIS105" s="40"/>
      <c r="IIT105" s="40"/>
      <c r="IIU105" s="40"/>
      <c r="IIV105" s="40"/>
      <c r="IIW105" s="40"/>
      <c r="IIX105" s="40"/>
      <c r="IIY105" s="40"/>
      <c r="IIZ105" s="40"/>
      <c r="IJA105" s="40"/>
      <c r="IJB105" s="40"/>
      <c r="IJC105" s="40"/>
      <c r="IJD105" s="40"/>
      <c r="IJE105" s="40"/>
      <c r="IJF105" s="40"/>
      <c r="IJG105" s="40"/>
      <c r="IJH105" s="40"/>
      <c r="IJI105" s="40"/>
      <c r="IJJ105" s="40"/>
      <c r="IJK105" s="40"/>
      <c r="IJL105" s="40"/>
      <c r="IJM105" s="40"/>
      <c r="IJN105" s="40"/>
      <c r="IJO105" s="40"/>
      <c r="IJP105" s="40"/>
      <c r="IJQ105" s="40"/>
      <c r="IJR105" s="40"/>
      <c r="IJS105" s="40"/>
      <c r="IJT105" s="40"/>
      <c r="IJU105" s="40"/>
      <c r="IJV105" s="40"/>
      <c r="IJW105" s="40"/>
      <c r="IJX105" s="40"/>
      <c r="IJY105" s="40"/>
      <c r="IJZ105" s="40"/>
      <c r="IKA105" s="40"/>
      <c r="IKB105" s="40"/>
      <c r="IKC105" s="40"/>
      <c r="IKD105" s="40"/>
      <c r="IKE105" s="40"/>
      <c r="IKF105" s="40"/>
      <c r="IKG105" s="40"/>
      <c r="IKH105" s="40"/>
      <c r="IKI105" s="40"/>
      <c r="IKJ105" s="40"/>
      <c r="IKK105" s="40"/>
      <c r="IKL105" s="40"/>
      <c r="IKM105" s="40"/>
      <c r="IKN105" s="40"/>
      <c r="IKO105" s="40"/>
      <c r="IKP105" s="40"/>
      <c r="IKQ105" s="40"/>
      <c r="IKR105" s="40"/>
      <c r="IKS105" s="40"/>
      <c r="IKT105" s="40"/>
      <c r="IKU105" s="40"/>
      <c r="IKV105" s="40"/>
      <c r="IKW105" s="40"/>
      <c r="IKX105" s="40"/>
      <c r="IKY105" s="40"/>
      <c r="IKZ105" s="40"/>
      <c r="ILA105" s="40"/>
      <c r="ILB105" s="40"/>
      <c r="ILC105" s="40"/>
      <c r="ILD105" s="40"/>
      <c r="ILE105" s="40"/>
      <c r="ILF105" s="40"/>
      <c r="ILG105" s="40"/>
      <c r="ILH105" s="40"/>
      <c r="ILI105" s="40"/>
      <c r="ILJ105" s="40"/>
      <c r="ILK105" s="40"/>
      <c r="ILL105" s="40"/>
      <c r="ILM105" s="40"/>
      <c r="ILN105" s="40"/>
      <c r="ILO105" s="40"/>
      <c r="ILP105" s="40"/>
      <c r="ILQ105" s="40"/>
      <c r="ILR105" s="40"/>
      <c r="ILS105" s="40"/>
      <c r="ILT105" s="40"/>
      <c r="ILU105" s="40"/>
      <c r="ILV105" s="40"/>
      <c r="ILW105" s="40"/>
      <c r="ILX105" s="40"/>
      <c r="ILY105" s="40"/>
      <c r="ILZ105" s="40"/>
      <c r="IMA105" s="40"/>
      <c r="IMB105" s="40"/>
      <c r="IMC105" s="40"/>
      <c r="IMD105" s="40"/>
      <c r="IME105" s="40"/>
      <c r="IMF105" s="40"/>
      <c r="IMG105" s="40"/>
      <c r="IMH105" s="40"/>
      <c r="IMI105" s="40"/>
      <c r="IMJ105" s="40"/>
      <c r="IMK105" s="40"/>
      <c r="IML105" s="40"/>
      <c r="IMM105" s="40"/>
      <c r="IMN105" s="40"/>
      <c r="IMO105" s="40"/>
      <c r="IMP105" s="40"/>
      <c r="IMQ105" s="40"/>
      <c r="IMR105" s="40"/>
      <c r="IMS105" s="40"/>
      <c r="IMT105" s="40"/>
      <c r="IMU105" s="40"/>
      <c r="IMV105" s="40"/>
      <c r="IMW105" s="40"/>
      <c r="IMX105" s="40"/>
      <c r="IMY105" s="40"/>
      <c r="IMZ105" s="40"/>
      <c r="INA105" s="40"/>
      <c r="INB105" s="40"/>
      <c r="INC105" s="40"/>
      <c r="IND105" s="40"/>
      <c r="INE105" s="40"/>
      <c r="INF105" s="40"/>
      <c r="ING105" s="40"/>
      <c r="INH105" s="40"/>
      <c r="INI105" s="40"/>
      <c r="INJ105" s="40"/>
      <c r="INK105" s="40"/>
      <c r="INL105" s="40"/>
      <c r="INM105" s="40"/>
      <c r="INN105" s="40"/>
      <c r="INO105" s="40"/>
      <c r="INP105" s="40"/>
      <c r="INQ105" s="40"/>
      <c r="INR105" s="40"/>
      <c r="INS105" s="40"/>
      <c r="INT105" s="40"/>
      <c r="INU105" s="40"/>
      <c r="INV105" s="40"/>
      <c r="INW105" s="40"/>
      <c r="INX105" s="40"/>
      <c r="INY105" s="40"/>
      <c r="INZ105" s="40"/>
      <c r="IOA105" s="40"/>
      <c r="IOB105" s="40"/>
      <c r="IOC105" s="40"/>
      <c r="IOD105" s="40"/>
      <c r="IOE105" s="40"/>
      <c r="IOF105" s="40"/>
      <c r="IOG105" s="40"/>
      <c r="IOH105" s="40"/>
      <c r="IOI105" s="40"/>
      <c r="IOJ105" s="40"/>
      <c r="IOK105" s="40"/>
      <c r="IOL105" s="40"/>
      <c r="IOM105" s="40"/>
      <c r="ION105" s="40"/>
      <c r="IOO105" s="40"/>
      <c r="IOP105" s="40"/>
      <c r="IOQ105" s="40"/>
      <c r="IOR105" s="40"/>
      <c r="IOS105" s="40"/>
      <c r="IOT105" s="40"/>
      <c r="IOU105" s="40"/>
      <c r="IOV105" s="40"/>
      <c r="IOW105" s="40"/>
      <c r="IOX105" s="40"/>
      <c r="IOY105" s="40"/>
      <c r="IOZ105" s="40"/>
      <c r="IPA105" s="40"/>
      <c r="IPB105" s="40"/>
      <c r="IPC105" s="40"/>
      <c r="IPD105" s="40"/>
      <c r="IPE105" s="40"/>
      <c r="IPF105" s="40"/>
      <c r="IPG105" s="40"/>
      <c r="IPH105" s="40"/>
      <c r="IPI105" s="40"/>
      <c r="IPJ105" s="40"/>
      <c r="IPK105" s="40"/>
      <c r="IPL105" s="40"/>
      <c r="IPM105" s="40"/>
      <c r="IPN105" s="40"/>
      <c r="IPO105" s="40"/>
      <c r="IPP105" s="40"/>
      <c r="IPQ105" s="40"/>
      <c r="IPR105" s="40"/>
      <c r="IPS105" s="40"/>
      <c r="IPT105" s="40"/>
      <c r="IPU105" s="40"/>
      <c r="IPV105" s="40"/>
      <c r="IPW105" s="40"/>
      <c r="IPX105" s="40"/>
      <c r="IPY105" s="40"/>
      <c r="IPZ105" s="40"/>
      <c r="IQA105" s="40"/>
      <c r="IQB105" s="40"/>
      <c r="IQC105" s="40"/>
      <c r="IQD105" s="40"/>
      <c r="IQE105" s="40"/>
      <c r="IQF105" s="40"/>
      <c r="IQG105" s="40"/>
      <c r="IQH105" s="40"/>
      <c r="IQI105" s="40"/>
      <c r="IQJ105" s="40"/>
      <c r="IQK105" s="40"/>
      <c r="IQL105" s="40"/>
      <c r="IQM105" s="40"/>
      <c r="IQN105" s="40"/>
      <c r="IQO105" s="40"/>
      <c r="IQP105" s="40"/>
      <c r="IQQ105" s="40"/>
      <c r="IQR105" s="40"/>
      <c r="IQS105" s="40"/>
      <c r="IQT105" s="40"/>
      <c r="IQU105" s="40"/>
      <c r="IQV105" s="40"/>
      <c r="IQW105" s="40"/>
      <c r="IQX105" s="40"/>
      <c r="IQY105" s="40"/>
      <c r="IQZ105" s="40"/>
      <c r="IRA105" s="40"/>
      <c r="IRB105" s="40"/>
      <c r="IRC105" s="40"/>
      <c r="IRD105" s="40"/>
      <c r="IRE105" s="40"/>
      <c r="IRF105" s="40"/>
      <c r="IRG105" s="40"/>
      <c r="IRH105" s="40"/>
      <c r="IRI105" s="40"/>
      <c r="IRJ105" s="40"/>
      <c r="IRK105" s="40"/>
      <c r="IRL105" s="40"/>
      <c r="IRM105" s="40"/>
      <c r="IRN105" s="40"/>
      <c r="IRO105" s="40"/>
      <c r="IRP105" s="40"/>
      <c r="IRQ105" s="40"/>
      <c r="IRR105" s="40"/>
      <c r="IRS105" s="40"/>
      <c r="IRT105" s="40"/>
      <c r="IRU105" s="40"/>
      <c r="IRV105" s="40"/>
      <c r="IRW105" s="40"/>
      <c r="IRX105" s="40"/>
      <c r="IRY105" s="40"/>
      <c r="IRZ105" s="40"/>
      <c r="ISA105" s="40"/>
      <c r="ISB105" s="40"/>
      <c r="ISC105" s="40"/>
      <c r="ISD105" s="40"/>
      <c r="ISE105" s="40"/>
      <c r="ISF105" s="40"/>
      <c r="ISG105" s="40"/>
      <c r="ISH105" s="40"/>
      <c r="ISI105" s="40"/>
      <c r="ISJ105" s="40"/>
      <c r="ISK105" s="40"/>
      <c r="ISL105" s="40"/>
      <c r="ISM105" s="40"/>
      <c r="ISN105" s="40"/>
      <c r="ISO105" s="40"/>
      <c r="ISP105" s="40"/>
      <c r="ISQ105" s="40"/>
      <c r="ISR105" s="40"/>
      <c r="ISS105" s="40"/>
      <c r="IST105" s="40"/>
      <c r="ISU105" s="40"/>
      <c r="ISV105" s="40"/>
      <c r="ISW105" s="40"/>
      <c r="ISX105" s="40"/>
      <c r="ISY105" s="40"/>
      <c r="ISZ105" s="40"/>
      <c r="ITA105" s="40"/>
      <c r="ITB105" s="40"/>
      <c r="ITC105" s="40"/>
      <c r="ITD105" s="40"/>
      <c r="ITE105" s="40"/>
      <c r="ITF105" s="40"/>
      <c r="ITG105" s="40"/>
      <c r="ITH105" s="40"/>
      <c r="ITI105" s="40"/>
      <c r="ITJ105" s="40"/>
      <c r="ITK105" s="40"/>
      <c r="ITL105" s="40"/>
      <c r="ITM105" s="40"/>
      <c r="ITN105" s="40"/>
      <c r="ITO105" s="40"/>
      <c r="ITP105" s="40"/>
      <c r="ITQ105" s="40"/>
      <c r="ITR105" s="40"/>
      <c r="ITS105" s="40"/>
      <c r="ITT105" s="40"/>
      <c r="ITU105" s="40"/>
      <c r="ITV105" s="40"/>
      <c r="ITW105" s="40"/>
      <c r="ITX105" s="40"/>
      <c r="ITY105" s="40"/>
      <c r="ITZ105" s="40"/>
      <c r="IUA105" s="40"/>
      <c r="IUB105" s="40"/>
      <c r="IUC105" s="40"/>
      <c r="IUD105" s="40"/>
      <c r="IUE105" s="40"/>
      <c r="IUF105" s="40"/>
      <c r="IUG105" s="40"/>
      <c r="IUH105" s="40"/>
      <c r="IUI105" s="40"/>
      <c r="IUJ105" s="40"/>
      <c r="IUK105" s="40"/>
      <c r="IUL105" s="40"/>
      <c r="IUM105" s="40"/>
      <c r="IUN105" s="40"/>
      <c r="IUO105" s="40"/>
      <c r="IUP105" s="40"/>
      <c r="IUQ105" s="40"/>
      <c r="IUR105" s="40"/>
      <c r="IUS105" s="40"/>
      <c r="IUT105" s="40"/>
      <c r="IUU105" s="40"/>
      <c r="IUV105" s="40"/>
      <c r="IUW105" s="40"/>
      <c r="IUX105" s="40"/>
      <c r="IUY105" s="40"/>
      <c r="IUZ105" s="40"/>
      <c r="IVA105" s="40"/>
      <c r="IVB105" s="40"/>
      <c r="IVC105" s="40"/>
      <c r="IVD105" s="40"/>
      <c r="IVE105" s="40"/>
      <c r="IVF105" s="40"/>
      <c r="IVG105" s="40"/>
      <c r="IVH105" s="40"/>
      <c r="IVI105" s="40"/>
      <c r="IVJ105" s="40"/>
      <c r="IVK105" s="40"/>
      <c r="IVL105" s="40"/>
      <c r="IVM105" s="40"/>
      <c r="IVN105" s="40"/>
      <c r="IVO105" s="40"/>
      <c r="IVP105" s="40"/>
      <c r="IVQ105" s="40"/>
      <c r="IVR105" s="40"/>
      <c r="IVS105" s="40"/>
      <c r="IVT105" s="40"/>
      <c r="IVU105" s="40"/>
      <c r="IVV105" s="40"/>
      <c r="IVW105" s="40"/>
      <c r="IVX105" s="40"/>
      <c r="IVY105" s="40"/>
      <c r="IVZ105" s="40"/>
      <c r="IWA105" s="40"/>
      <c r="IWB105" s="40"/>
      <c r="IWC105" s="40"/>
      <c r="IWD105" s="40"/>
      <c r="IWE105" s="40"/>
      <c r="IWF105" s="40"/>
      <c r="IWG105" s="40"/>
      <c r="IWH105" s="40"/>
      <c r="IWI105" s="40"/>
      <c r="IWJ105" s="40"/>
      <c r="IWK105" s="40"/>
      <c r="IWL105" s="40"/>
      <c r="IWM105" s="40"/>
      <c r="IWN105" s="40"/>
      <c r="IWO105" s="40"/>
      <c r="IWP105" s="40"/>
      <c r="IWQ105" s="40"/>
      <c r="IWR105" s="40"/>
      <c r="IWS105" s="40"/>
      <c r="IWT105" s="40"/>
      <c r="IWU105" s="40"/>
      <c r="IWV105" s="40"/>
      <c r="IWW105" s="40"/>
      <c r="IWX105" s="40"/>
      <c r="IWY105" s="40"/>
      <c r="IWZ105" s="40"/>
      <c r="IXA105" s="40"/>
      <c r="IXB105" s="40"/>
      <c r="IXC105" s="40"/>
      <c r="IXD105" s="40"/>
      <c r="IXE105" s="40"/>
      <c r="IXF105" s="40"/>
      <c r="IXG105" s="40"/>
      <c r="IXH105" s="40"/>
      <c r="IXI105" s="40"/>
      <c r="IXJ105" s="40"/>
      <c r="IXK105" s="40"/>
      <c r="IXL105" s="40"/>
      <c r="IXM105" s="40"/>
      <c r="IXN105" s="40"/>
      <c r="IXO105" s="40"/>
      <c r="IXP105" s="40"/>
      <c r="IXQ105" s="40"/>
      <c r="IXR105" s="40"/>
      <c r="IXS105" s="40"/>
      <c r="IXT105" s="40"/>
      <c r="IXU105" s="40"/>
      <c r="IXV105" s="40"/>
      <c r="IXW105" s="40"/>
      <c r="IXX105" s="40"/>
      <c r="IXY105" s="40"/>
      <c r="IXZ105" s="40"/>
      <c r="IYA105" s="40"/>
      <c r="IYB105" s="40"/>
      <c r="IYC105" s="40"/>
      <c r="IYD105" s="40"/>
      <c r="IYE105" s="40"/>
      <c r="IYF105" s="40"/>
      <c r="IYG105" s="40"/>
      <c r="IYH105" s="40"/>
      <c r="IYI105" s="40"/>
      <c r="IYJ105" s="40"/>
      <c r="IYK105" s="40"/>
      <c r="IYL105" s="40"/>
      <c r="IYM105" s="40"/>
      <c r="IYN105" s="40"/>
      <c r="IYO105" s="40"/>
      <c r="IYP105" s="40"/>
      <c r="IYQ105" s="40"/>
      <c r="IYR105" s="40"/>
      <c r="IYS105" s="40"/>
      <c r="IYT105" s="40"/>
      <c r="IYU105" s="40"/>
      <c r="IYV105" s="40"/>
      <c r="IYW105" s="40"/>
      <c r="IYX105" s="40"/>
      <c r="IYY105" s="40"/>
      <c r="IYZ105" s="40"/>
      <c r="IZA105" s="40"/>
      <c r="IZB105" s="40"/>
      <c r="IZC105" s="40"/>
      <c r="IZD105" s="40"/>
      <c r="IZE105" s="40"/>
      <c r="IZF105" s="40"/>
      <c r="IZG105" s="40"/>
      <c r="IZH105" s="40"/>
      <c r="IZI105" s="40"/>
      <c r="IZJ105" s="40"/>
      <c r="IZK105" s="40"/>
      <c r="IZL105" s="40"/>
      <c r="IZM105" s="40"/>
      <c r="IZN105" s="40"/>
      <c r="IZO105" s="40"/>
      <c r="IZP105" s="40"/>
      <c r="IZQ105" s="40"/>
      <c r="IZR105" s="40"/>
      <c r="IZS105" s="40"/>
      <c r="IZT105" s="40"/>
      <c r="IZU105" s="40"/>
      <c r="IZV105" s="40"/>
      <c r="IZW105" s="40"/>
      <c r="IZX105" s="40"/>
      <c r="IZY105" s="40"/>
      <c r="IZZ105" s="40"/>
      <c r="JAA105" s="40"/>
      <c r="JAB105" s="40"/>
      <c r="JAC105" s="40"/>
      <c r="JAD105" s="40"/>
      <c r="JAE105" s="40"/>
      <c r="JAF105" s="40"/>
      <c r="JAG105" s="40"/>
      <c r="JAH105" s="40"/>
      <c r="JAI105" s="40"/>
      <c r="JAJ105" s="40"/>
      <c r="JAK105" s="40"/>
      <c r="JAL105" s="40"/>
      <c r="JAM105" s="40"/>
      <c r="JAN105" s="40"/>
      <c r="JAO105" s="40"/>
      <c r="JAP105" s="40"/>
      <c r="JAQ105" s="40"/>
      <c r="JAR105" s="40"/>
      <c r="JAS105" s="40"/>
      <c r="JAT105" s="40"/>
      <c r="JAU105" s="40"/>
      <c r="JAV105" s="40"/>
      <c r="JAW105" s="40"/>
      <c r="JAX105" s="40"/>
      <c r="JAY105" s="40"/>
      <c r="JAZ105" s="40"/>
      <c r="JBA105" s="40"/>
      <c r="JBB105" s="40"/>
      <c r="JBC105" s="40"/>
      <c r="JBD105" s="40"/>
      <c r="JBE105" s="40"/>
      <c r="JBF105" s="40"/>
      <c r="JBG105" s="40"/>
      <c r="JBH105" s="40"/>
      <c r="JBI105" s="40"/>
      <c r="JBJ105" s="40"/>
      <c r="JBK105" s="40"/>
      <c r="JBL105" s="40"/>
      <c r="JBM105" s="40"/>
      <c r="JBN105" s="40"/>
      <c r="JBO105" s="40"/>
      <c r="JBP105" s="40"/>
      <c r="JBQ105" s="40"/>
      <c r="JBR105" s="40"/>
      <c r="JBS105" s="40"/>
      <c r="JBT105" s="40"/>
      <c r="JBU105" s="40"/>
      <c r="JBV105" s="40"/>
      <c r="JBW105" s="40"/>
      <c r="JBX105" s="40"/>
      <c r="JBY105" s="40"/>
      <c r="JBZ105" s="40"/>
      <c r="JCA105" s="40"/>
      <c r="JCB105" s="40"/>
      <c r="JCC105" s="40"/>
      <c r="JCD105" s="40"/>
      <c r="JCE105" s="40"/>
      <c r="JCF105" s="40"/>
      <c r="JCG105" s="40"/>
      <c r="JCH105" s="40"/>
      <c r="JCI105" s="40"/>
      <c r="JCJ105" s="40"/>
      <c r="JCK105" s="40"/>
      <c r="JCL105" s="40"/>
      <c r="JCM105" s="40"/>
      <c r="JCN105" s="40"/>
      <c r="JCO105" s="40"/>
      <c r="JCP105" s="40"/>
      <c r="JCQ105" s="40"/>
      <c r="JCR105" s="40"/>
      <c r="JCS105" s="40"/>
      <c r="JCT105" s="40"/>
      <c r="JCU105" s="40"/>
      <c r="JCV105" s="40"/>
      <c r="JCW105" s="40"/>
      <c r="JCX105" s="40"/>
      <c r="JCY105" s="40"/>
      <c r="JCZ105" s="40"/>
      <c r="JDA105" s="40"/>
      <c r="JDB105" s="40"/>
      <c r="JDC105" s="40"/>
      <c r="JDD105" s="40"/>
      <c r="JDE105" s="40"/>
      <c r="JDF105" s="40"/>
      <c r="JDG105" s="40"/>
      <c r="JDH105" s="40"/>
      <c r="JDI105" s="40"/>
      <c r="JDJ105" s="40"/>
      <c r="JDK105" s="40"/>
      <c r="JDL105" s="40"/>
      <c r="JDM105" s="40"/>
      <c r="JDN105" s="40"/>
      <c r="JDO105" s="40"/>
      <c r="JDP105" s="40"/>
      <c r="JDQ105" s="40"/>
      <c r="JDR105" s="40"/>
      <c r="JDS105" s="40"/>
      <c r="JDT105" s="40"/>
      <c r="JDU105" s="40"/>
      <c r="JDV105" s="40"/>
      <c r="JDW105" s="40"/>
      <c r="JDX105" s="40"/>
      <c r="JDY105" s="40"/>
      <c r="JDZ105" s="40"/>
      <c r="JEA105" s="40"/>
      <c r="JEB105" s="40"/>
      <c r="JEC105" s="40"/>
      <c r="JED105" s="40"/>
      <c r="JEE105" s="40"/>
      <c r="JEF105" s="40"/>
      <c r="JEG105" s="40"/>
      <c r="JEH105" s="40"/>
      <c r="JEI105" s="40"/>
      <c r="JEJ105" s="40"/>
      <c r="JEK105" s="40"/>
      <c r="JEL105" s="40"/>
      <c r="JEM105" s="40"/>
      <c r="JEN105" s="40"/>
      <c r="JEO105" s="40"/>
      <c r="JEP105" s="40"/>
      <c r="JEQ105" s="40"/>
      <c r="JER105" s="40"/>
      <c r="JES105" s="40"/>
      <c r="JET105" s="40"/>
      <c r="JEU105" s="40"/>
      <c r="JEV105" s="40"/>
      <c r="JEW105" s="40"/>
      <c r="JEX105" s="40"/>
      <c r="JEY105" s="40"/>
      <c r="JEZ105" s="40"/>
      <c r="JFA105" s="40"/>
      <c r="JFB105" s="40"/>
      <c r="JFC105" s="40"/>
      <c r="JFD105" s="40"/>
      <c r="JFE105" s="40"/>
      <c r="JFF105" s="40"/>
      <c r="JFG105" s="40"/>
      <c r="JFH105" s="40"/>
      <c r="JFI105" s="40"/>
      <c r="JFJ105" s="40"/>
      <c r="JFK105" s="40"/>
      <c r="JFL105" s="40"/>
      <c r="JFM105" s="40"/>
      <c r="JFN105" s="40"/>
      <c r="JFO105" s="40"/>
      <c r="JFP105" s="40"/>
      <c r="JFQ105" s="40"/>
      <c r="JFR105" s="40"/>
      <c r="JFS105" s="40"/>
      <c r="JFT105" s="40"/>
      <c r="JFU105" s="40"/>
      <c r="JFV105" s="40"/>
      <c r="JFW105" s="40"/>
      <c r="JFX105" s="40"/>
      <c r="JFY105" s="40"/>
      <c r="JFZ105" s="40"/>
      <c r="JGA105" s="40"/>
      <c r="JGB105" s="40"/>
      <c r="JGC105" s="40"/>
      <c r="JGD105" s="40"/>
      <c r="JGE105" s="40"/>
      <c r="JGF105" s="40"/>
      <c r="JGG105" s="40"/>
      <c r="JGH105" s="40"/>
      <c r="JGI105" s="40"/>
      <c r="JGJ105" s="40"/>
      <c r="JGK105" s="40"/>
      <c r="JGL105" s="40"/>
      <c r="JGM105" s="40"/>
      <c r="JGN105" s="40"/>
      <c r="JGO105" s="40"/>
      <c r="JGP105" s="40"/>
      <c r="JGQ105" s="40"/>
      <c r="JGR105" s="40"/>
      <c r="JGS105" s="40"/>
      <c r="JGT105" s="40"/>
      <c r="JGU105" s="40"/>
      <c r="JGV105" s="40"/>
      <c r="JGW105" s="40"/>
      <c r="JGX105" s="40"/>
      <c r="JGY105" s="40"/>
      <c r="JGZ105" s="40"/>
      <c r="JHA105" s="40"/>
      <c r="JHB105" s="40"/>
      <c r="JHC105" s="40"/>
      <c r="JHD105" s="40"/>
      <c r="JHE105" s="40"/>
      <c r="JHF105" s="40"/>
      <c r="JHG105" s="40"/>
      <c r="JHH105" s="40"/>
      <c r="JHI105" s="40"/>
      <c r="JHJ105" s="40"/>
      <c r="JHK105" s="40"/>
      <c r="JHL105" s="40"/>
      <c r="JHM105" s="40"/>
      <c r="JHN105" s="40"/>
      <c r="JHO105" s="40"/>
      <c r="JHP105" s="40"/>
      <c r="JHQ105" s="40"/>
      <c r="JHR105" s="40"/>
      <c r="JHS105" s="40"/>
      <c r="JHT105" s="40"/>
      <c r="JHU105" s="40"/>
      <c r="JHV105" s="40"/>
      <c r="JHW105" s="40"/>
      <c r="JHX105" s="40"/>
      <c r="JHY105" s="40"/>
      <c r="JHZ105" s="40"/>
      <c r="JIA105" s="40"/>
      <c r="JIB105" s="40"/>
      <c r="JIC105" s="40"/>
      <c r="JID105" s="40"/>
      <c r="JIE105" s="40"/>
      <c r="JIF105" s="40"/>
      <c r="JIG105" s="40"/>
      <c r="JIH105" s="40"/>
      <c r="JII105" s="40"/>
      <c r="JIJ105" s="40"/>
      <c r="JIK105" s="40"/>
      <c r="JIL105" s="40"/>
      <c r="JIM105" s="40"/>
      <c r="JIN105" s="40"/>
      <c r="JIO105" s="40"/>
      <c r="JIP105" s="40"/>
      <c r="JIQ105" s="40"/>
      <c r="JIR105" s="40"/>
      <c r="JIS105" s="40"/>
      <c r="JIT105" s="40"/>
      <c r="JIU105" s="40"/>
      <c r="JIV105" s="40"/>
      <c r="JIW105" s="40"/>
      <c r="JIX105" s="40"/>
      <c r="JIY105" s="40"/>
      <c r="JIZ105" s="40"/>
      <c r="JJA105" s="40"/>
      <c r="JJB105" s="40"/>
      <c r="JJC105" s="40"/>
      <c r="JJD105" s="40"/>
      <c r="JJE105" s="40"/>
      <c r="JJF105" s="40"/>
      <c r="JJG105" s="40"/>
      <c r="JJH105" s="40"/>
      <c r="JJI105" s="40"/>
      <c r="JJJ105" s="40"/>
      <c r="JJK105" s="40"/>
      <c r="JJL105" s="40"/>
      <c r="JJM105" s="40"/>
      <c r="JJN105" s="40"/>
      <c r="JJO105" s="40"/>
      <c r="JJP105" s="40"/>
      <c r="JJQ105" s="40"/>
      <c r="JJR105" s="40"/>
      <c r="JJS105" s="40"/>
      <c r="JJT105" s="40"/>
      <c r="JJU105" s="40"/>
      <c r="JJV105" s="40"/>
      <c r="JJW105" s="40"/>
      <c r="JJX105" s="40"/>
      <c r="JJY105" s="40"/>
      <c r="JJZ105" s="40"/>
      <c r="JKA105" s="40"/>
      <c r="JKB105" s="40"/>
      <c r="JKC105" s="40"/>
      <c r="JKD105" s="40"/>
      <c r="JKE105" s="40"/>
      <c r="JKF105" s="40"/>
      <c r="JKG105" s="40"/>
      <c r="JKH105" s="40"/>
      <c r="JKI105" s="40"/>
      <c r="JKJ105" s="40"/>
      <c r="JKK105" s="40"/>
      <c r="JKL105" s="40"/>
      <c r="JKM105" s="40"/>
      <c r="JKN105" s="40"/>
      <c r="JKO105" s="40"/>
      <c r="JKP105" s="40"/>
      <c r="JKQ105" s="40"/>
      <c r="JKR105" s="40"/>
      <c r="JKS105" s="40"/>
      <c r="JKT105" s="40"/>
      <c r="JKU105" s="40"/>
      <c r="JKV105" s="40"/>
      <c r="JKW105" s="40"/>
      <c r="JKX105" s="40"/>
      <c r="JKY105" s="40"/>
      <c r="JKZ105" s="40"/>
      <c r="JLA105" s="40"/>
      <c r="JLB105" s="40"/>
      <c r="JLC105" s="40"/>
      <c r="JLD105" s="40"/>
      <c r="JLE105" s="40"/>
      <c r="JLF105" s="40"/>
      <c r="JLG105" s="40"/>
      <c r="JLH105" s="40"/>
      <c r="JLI105" s="40"/>
      <c r="JLJ105" s="40"/>
      <c r="JLK105" s="40"/>
      <c r="JLL105" s="40"/>
      <c r="JLM105" s="40"/>
      <c r="JLN105" s="40"/>
      <c r="JLO105" s="40"/>
      <c r="JLP105" s="40"/>
      <c r="JLQ105" s="40"/>
      <c r="JLR105" s="40"/>
      <c r="JLS105" s="40"/>
      <c r="JLT105" s="40"/>
      <c r="JLU105" s="40"/>
      <c r="JLV105" s="40"/>
      <c r="JLW105" s="40"/>
      <c r="JLX105" s="40"/>
      <c r="JLY105" s="40"/>
      <c r="JLZ105" s="40"/>
      <c r="JMA105" s="40"/>
      <c r="JMB105" s="40"/>
      <c r="JMC105" s="40"/>
      <c r="JMD105" s="40"/>
      <c r="JME105" s="40"/>
      <c r="JMF105" s="40"/>
      <c r="JMG105" s="40"/>
      <c r="JMH105" s="40"/>
      <c r="JMI105" s="40"/>
      <c r="JMJ105" s="40"/>
      <c r="JMK105" s="40"/>
      <c r="JML105" s="40"/>
      <c r="JMM105" s="40"/>
      <c r="JMN105" s="40"/>
      <c r="JMO105" s="40"/>
      <c r="JMP105" s="40"/>
      <c r="JMQ105" s="40"/>
      <c r="JMR105" s="40"/>
      <c r="JMS105" s="40"/>
      <c r="JMT105" s="40"/>
      <c r="JMU105" s="40"/>
      <c r="JMV105" s="40"/>
      <c r="JMW105" s="40"/>
      <c r="JMX105" s="40"/>
      <c r="JMY105" s="40"/>
      <c r="JMZ105" s="40"/>
      <c r="JNA105" s="40"/>
      <c r="JNB105" s="40"/>
      <c r="JNC105" s="40"/>
      <c r="JND105" s="40"/>
      <c r="JNE105" s="40"/>
      <c r="JNF105" s="40"/>
      <c r="JNG105" s="40"/>
      <c r="JNH105" s="40"/>
      <c r="JNI105" s="40"/>
      <c r="JNJ105" s="40"/>
      <c r="JNK105" s="40"/>
      <c r="JNL105" s="40"/>
      <c r="JNM105" s="40"/>
      <c r="JNN105" s="40"/>
      <c r="JNO105" s="40"/>
      <c r="JNP105" s="40"/>
      <c r="JNQ105" s="40"/>
      <c r="JNR105" s="40"/>
      <c r="JNS105" s="40"/>
      <c r="JNT105" s="40"/>
      <c r="JNU105" s="40"/>
      <c r="JNV105" s="40"/>
      <c r="JNW105" s="40"/>
      <c r="JNX105" s="40"/>
      <c r="JNY105" s="40"/>
      <c r="JNZ105" s="40"/>
      <c r="JOA105" s="40"/>
      <c r="JOB105" s="40"/>
      <c r="JOC105" s="40"/>
      <c r="JOD105" s="40"/>
      <c r="JOE105" s="40"/>
      <c r="JOF105" s="40"/>
      <c r="JOG105" s="40"/>
      <c r="JOH105" s="40"/>
      <c r="JOI105" s="40"/>
      <c r="JOJ105" s="40"/>
      <c r="JOK105" s="40"/>
      <c r="JOL105" s="40"/>
      <c r="JOM105" s="40"/>
      <c r="JON105" s="40"/>
      <c r="JOO105" s="40"/>
      <c r="JOP105" s="40"/>
      <c r="JOQ105" s="40"/>
      <c r="JOR105" s="40"/>
      <c r="JOS105" s="40"/>
      <c r="JOT105" s="40"/>
      <c r="JOU105" s="40"/>
      <c r="JOV105" s="40"/>
      <c r="JOW105" s="40"/>
      <c r="JOX105" s="40"/>
      <c r="JOY105" s="40"/>
      <c r="JOZ105" s="40"/>
      <c r="JPA105" s="40"/>
      <c r="JPB105" s="40"/>
      <c r="JPC105" s="40"/>
      <c r="JPD105" s="40"/>
      <c r="JPE105" s="40"/>
      <c r="JPF105" s="40"/>
      <c r="JPG105" s="40"/>
      <c r="JPH105" s="40"/>
      <c r="JPI105" s="40"/>
      <c r="JPJ105" s="40"/>
      <c r="JPK105" s="40"/>
      <c r="JPL105" s="40"/>
      <c r="JPM105" s="40"/>
      <c r="JPN105" s="40"/>
      <c r="JPO105" s="40"/>
      <c r="JPP105" s="40"/>
      <c r="JPQ105" s="40"/>
      <c r="JPR105" s="40"/>
      <c r="JPS105" s="40"/>
      <c r="JPT105" s="40"/>
      <c r="JPU105" s="40"/>
      <c r="JPV105" s="40"/>
      <c r="JPW105" s="40"/>
      <c r="JPX105" s="40"/>
      <c r="JPY105" s="40"/>
      <c r="JPZ105" s="40"/>
      <c r="JQA105" s="40"/>
      <c r="JQB105" s="40"/>
      <c r="JQC105" s="40"/>
      <c r="JQD105" s="40"/>
      <c r="JQE105" s="40"/>
      <c r="JQF105" s="40"/>
      <c r="JQG105" s="40"/>
      <c r="JQH105" s="40"/>
      <c r="JQI105" s="40"/>
      <c r="JQJ105" s="40"/>
      <c r="JQK105" s="40"/>
      <c r="JQL105" s="40"/>
      <c r="JQM105" s="40"/>
      <c r="JQN105" s="40"/>
      <c r="JQO105" s="40"/>
      <c r="JQP105" s="40"/>
      <c r="JQQ105" s="40"/>
      <c r="JQR105" s="40"/>
      <c r="JQS105" s="40"/>
      <c r="JQT105" s="40"/>
      <c r="JQU105" s="40"/>
      <c r="JQV105" s="40"/>
      <c r="JQW105" s="40"/>
      <c r="JQX105" s="40"/>
      <c r="JQY105" s="40"/>
      <c r="JQZ105" s="40"/>
      <c r="JRA105" s="40"/>
      <c r="JRB105" s="40"/>
      <c r="JRC105" s="40"/>
      <c r="JRD105" s="40"/>
      <c r="JRE105" s="40"/>
      <c r="JRF105" s="40"/>
      <c r="JRG105" s="40"/>
      <c r="JRH105" s="40"/>
      <c r="JRI105" s="40"/>
      <c r="JRJ105" s="40"/>
      <c r="JRK105" s="40"/>
      <c r="JRL105" s="40"/>
      <c r="JRM105" s="40"/>
      <c r="JRN105" s="40"/>
      <c r="JRO105" s="40"/>
      <c r="JRP105" s="40"/>
      <c r="JRQ105" s="40"/>
      <c r="JRR105" s="40"/>
      <c r="JRS105" s="40"/>
      <c r="JRT105" s="40"/>
      <c r="JRU105" s="40"/>
      <c r="JRV105" s="40"/>
      <c r="JRW105" s="40"/>
      <c r="JRX105" s="40"/>
      <c r="JRY105" s="40"/>
      <c r="JRZ105" s="40"/>
      <c r="JSA105" s="40"/>
      <c r="JSB105" s="40"/>
      <c r="JSC105" s="40"/>
      <c r="JSD105" s="40"/>
      <c r="JSE105" s="40"/>
      <c r="JSF105" s="40"/>
      <c r="JSG105" s="40"/>
      <c r="JSH105" s="40"/>
      <c r="JSI105" s="40"/>
      <c r="JSJ105" s="40"/>
      <c r="JSK105" s="40"/>
      <c r="JSL105" s="40"/>
      <c r="JSM105" s="40"/>
      <c r="JSN105" s="40"/>
      <c r="JSO105" s="40"/>
      <c r="JSP105" s="40"/>
      <c r="JSQ105" s="40"/>
      <c r="JSR105" s="40"/>
      <c r="JSS105" s="40"/>
      <c r="JST105" s="40"/>
      <c r="JSU105" s="40"/>
      <c r="JSV105" s="40"/>
      <c r="JSW105" s="40"/>
      <c r="JSX105" s="40"/>
      <c r="JSY105" s="40"/>
      <c r="JSZ105" s="40"/>
      <c r="JTA105" s="40"/>
      <c r="JTB105" s="40"/>
      <c r="JTC105" s="40"/>
      <c r="JTD105" s="40"/>
      <c r="JTE105" s="40"/>
      <c r="JTF105" s="40"/>
      <c r="JTG105" s="40"/>
      <c r="JTH105" s="40"/>
      <c r="JTI105" s="40"/>
      <c r="JTJ105" s="40"/>
      <c r="JTK105" s="40"/>
      <c r="JTL105" s="40"/>
      <c r="JTM105" s="40"/>
      <c r="JTN105" s="40"/>
      <c r="JTO105" s="40"/>
      <c r="JTP105" s="40"/>
      <c r="JTQ105" s="40"/>
      <c r="JTR105" s="40"/>
      <c r="JTS105" s="40"/>
      <c r="JTT105" s="40"/>
      <c r="JTU105" s="40"/>
      <c r="JTV105" s="40"/>
      <c r="JTW105" s="40"/>
      <c r="JTX105" s="40"/>
      <c r="JTY105" s="40"/>
      <c r="JTZ105" s="40"/>
      <c r="JUA105" s="40"/>
      <c r="JUB105" s="40"/>
      <c r="JUC105" s="40"/>
      <c r="JUD105" s="40"/>
      <c r="JUE105" s="40"/>
      <c r="JUF105" s="40"/>
      <c r="JUG105" s="40"/>
      <c r="JUH105" s="40"/>
      <c r="JUI105" s="40"/>
      <c r="JUJ105" s="40"/>
      <c r="JUK105" s="40"/>
      <c r="JUL105" s="40"/>
      <c r="JUM105" s="40"/>
      <c r="JUN105" s="40"/>
      <c r="JUO105" s="40"/>
      <c r="JUP105" s="40"/>
      <c r="JUQ105" s="40"/>
      <c r="JUR105" s="40"/>
      <c r="JUS105" s="40"/>
      <c r="JUT105" s="40"/>
      <c r="JUU105" s="40"/>
      <c r="JUV105" s="40"/>
      <c r="JUW105" s="40"/>
      <c r="JUX105" s="40"/>
      <c r="JUY105" s="40"/>
      <c r="JUZ105" s="40"/>
      <c r="JVA105" s="40"/>
      <c r="JVB105" s="40"/>
      <c r="JVC105" s="40"/>
      <c r="JVD105" s="40"/>
      <c r="JVE105" s="40"/>
      <c r="JVF105" s="40"/>
      <c r="JVG105" s="40"/>
      <c r="JVH105" s="40"/>
      <c r="JVI105" s="40"/>
      <c r="JVJ105" s="40"/>
      <c r="JVK105" s="40"/>
      <c r="JVL105" s="40"/>
      <c r="JVM105" s="40"/>
      <c r="JVN105" s="40"/>
      <c r="JVO105" s="40"/>
      <c r="JVP105" s="40"/>
      <c r="JVQ105" s="40"/>
      <c r="JVR105" s="40"/>
      <c r="JVS105" s="40"/>
      <c r="JVT105" s="40"/>
      <c r="JVU105" s="40"/>
      <c r="JVV105" s="40"/>
      <c r="JVW105" s="40"/>
      <c r="JVX105" s="40"/>
      <c r="JVY105" s="40"/>
      <c r="JVZ105" s="40"/>
      <c r="JWA105" s="40"/>
      <c r="JWB105" s="40"/>
      <c r="JWC105" s="40"/>
      <c r="JWD105" s="40"/>
      <c r="JWE105" s="40"/>
      <c r="JWF105" s="40"/>
      <c r="JWG105" s="40"/>
      <c r="JWH105" s="40"/>
      <c r="JWI105" s="40"/>
      <c r="JWJ105" s="40"/>
      <c r="JWK105" s="40"/>
      <c r="JWL105" s="40"/>
      <c r="JWM105" s="40"/>
      <c r="JWN105" s="40"/>
      <c r="JWO105" s="40"/>
      <c r="JWP105" s="40"/>
      <c r="JWQ105" s="40"/>
      <c r="JWR105" s="40"/>
      <c r="JWS105" s="40"/>
      <c r="JWT105" s="40"/>
      <c r="JWU105" s="40"/>
      <c r="JWV105" s="40"/>
      <c r="JWW105" s="40"/>
      <c r="JWX105" s="40"/>
      <c r="JWY105" s="40"/>
      <c r="JWZ105" s="40"/>
      <c r="JXA105" s="40"/>
      <c r="JXB105" s="40"/>
      <c r="JXC105" s="40"/>
      <c r="JXD105" s="40"/>
      <c r="JXE105" s="40"/>
      <c r="JXF105" s="40"/>
      <c r="JXG105" s="40"/>
      <c r="JXH105" s="40"/>
      <c r="JXI105" s="40"/>
      <c r="JXJ105" s="40"/>
      <c r="JXK105" s="40"/>
      <c r="JXL105" s="40"/>
      <c r="JXM105" s="40"/>
      <c r="JXN105" s="40"/>
      <c r="JXO105" s="40"/>
      <c r="JXP105" s="40"/>
      <c r="JXQ105" s="40"/>
      <c r="JXR105" s="40"/>
      <c r="JXS105" s="40"/>
      <c r="JXT105" s="40"/>
      <c r="JXU105" s="40"/>
      <c r="JXV105" s="40"/>
      <c r="JXW105" s="40"/>
      <c r="JXX105" s="40"/>
      <c r="JXY105" s="40"/>
      <c r="JXZ105" s="40"/>
      <c r="JYA105" s="40"/>
      <c r="JYB105" s="40"/>
      <c r="JYC105" s="40"/>
      <c r="JYD105" s="40"/>
      <c r="JYE105" s="40"/>
      <c r="JYF105" s="40"/>
      <c r="JYG105" s="40"/>
      <c r="JYH105" s="40"/>
      <c r="JYI105" s="40"/>
      <c r="JYJ105" s="40"/>
      <c r="JYK105" s="40"/>
      <c r="JYL105" s="40"/>
      <c r="JYM105" s="40"/>
      <c r="JYN105" s="40"/>
      <c r="JYO105" s="40"/>
      <c r="JYP105" s="40"/>
      <c r="JYQ105" s="40"/>
      <c r="JYR105" s="40"/>
      <c r="JYS105" s="40"/>
      <c r="JYT105" s="40"/>
      <c r="JYU105" s="40"/>
      <c r="JYV105" s="40"/>
      <c r="JYW105" s="40"/>
      <c r="JYX105" s="40"/>
      <c r="JYY105" s="40"/>
      <c r="JYZ105" s="40"/>
      <c r="JZA105" s="40"/>
      <c r="JZB105" s="40"/>
      <c r="JZC105" s="40"/>
      <c r="JZD105" s="40"/>
      <c r="JZE105" s="40"/>
      <c r="JZF105" s="40"/>
      <c r="JZG105" s="40"/>
      <c r="JZH105" s="40"/>
      <c r="JZI105" s="40"/>
      <c r="JZJ105" s="40"/>
      <c r="JZK105" s="40"/>
      <c r="JZL105" s="40"/>
      <c r="JZM105" s="40"/>
      <c r="JZN105" s="40"/>
      <c r="JZO105" s="40"/>
      <c r="JZP105" s="40"/>
      <c r="JZQ105" s="40"/>
      <c r="JZR105" s="40"/>
      <c r="JZS105" s="40"/>
      <c r="JZT105" s="40"/>
      <c r="JZU105" s="40"/>
      <c r="JZV105" s="40"/>
      <c r="JZW105" s="40"/>
      <c r="JZX105" s="40"/>
      <c r="JZY105" s="40"/>
      <c r="JZZ105" s="40"/>
      <c r="KAA105" s="40"/>
      <c r="KAB105" s="40"/>
      <c r="KAC105" s="40"/>
      <c r="KAD105" s="40"/>
      <c r="KAE105" s="40"/>
      <c r="KAF105" s="40"/>
      <c r="KAG105" s="40"/>
      <c r="KAH105" s="40"/>
      <c r="KAI105" s="40"/>
      <c r="KAJ105" s="40"/>
      <c r="KAK105" s="40"/>
      <c r="KAL105" s="40"/>
      <c r="KAM105" s="40"/>
      <c r="KAN105" s="40"/>
      <c r="KAO105" s="40"/>
      <c r="KAP105" s="40"/>
      <c r="KAQ105" s="40"/>
      <c r="KAR105" s="40"/>
      <c r="KAS105" s="40"/>
      <c r="KAT105" s="40"/>
      <c r="KAU105" s="40"/>
      <c r="KAV105" s="40"/>
      <c r="KAW105" s="40"/>
      <c r="KAX105" s="40"/>
      <c r="KAY105" s="40"/>
      <c r="KAZ105" s="40"/>
      <c r="KBA105" s="40"/>
      <c r="KBB105" s="40"/>
      <c r="KBC105" s="40"/>
      <c r="KBD105" s="40"/>
      <c r="KBE105" s="40"/>
      <c r="KBF105" s="40"/>
      <c r="KBG105" s="40"/>
      <c r="KBH105" s="40"/>
      <c r="KBI105" s="40"/>
      <c r="KBJ105" s="40"/>
      <c r="KBK105" s="40"/>
      <c r="KBL105" s="40"/>
      <c r="KBM105" s="40"/>
      <c r="KBN105" s="40"/>
      <c r="KBO105" s="40"/>
      <c r="KBP105" s="40"/>
      <c r="KBQ105" s="40"/>
      <c r="KBR105" s="40"/>
      <c r="KBS105" s="40"/>
      <c r="KBT105" s="40"/>
      <c r="KBU105" s="40"/>
      <c r="KBV105" s="40"/>
      <c r="KBW105" s="40"/>
      <c r="KBX105" s="40"/>
      <c r="KBY105" s="40"/>
      <c r="KBZ105" s="40"/>
      <c r="KCA105" s="40"/>
      <c r="KCB105" s="40"/>
      <c r="KCC105" s="40"/>
      <c r="KCD105" s="40"/>
      <c r="KCE105" s="40"/>
      <c r="KCF105" s="40"/>
      <c r="KCG105" s="40"/>
      <c r="KCH105" s="40"/>
      <c r="KCI105" s="40"/>
      <c r="KCJ105" s="40"/>
      <c r="KCK105" s="40"/>
      <c r="KCL105" s="40"/>
      <c r="KCM105" s="40"/>
      <c r="KCN105" s="40"/>
      <c r="KCO105" s="40"/>
      <c r="KCP105" s="40"/>
      <c r="KCQ105" s="40"/>
      <c r="KCR105" s="40"/>
      <c r="KCS105" s="40"/>
      <c r="KCT105" s="40"/>
      <c r="KCU105" s="40"/>
      <c r="KCV105" s="40"/>
      <c r="KCW105" s="40"/>
      <c r="KCX105" s="40"/>
      <c r="KCY105" s="40"/>
      <c r="KCZ105" s="40"/>
      <c r="KDA105" s="40"/>
      <c r="KDB105" s="40"/>
      <c r="KDC105" s="40"/>
      <c r="KDD105" s="40"/>
      <c r="KDE105" s="40"/>
      <c r="KDF105" s="40"/>
      <c r="KDG105" s="40"/>
      <c r="KDH105" s="40"/>
      <c r="KDI105" s="40"/>
      <c r="KDJ105" s="40"/>
      <c r="KDK105" s="40"/>
      <c r="KDL105" s="40"/>
      <c r="KDM105" s="40"/>
      <c r="KDN105" s="40"/>
      <c r="KDO105" s="40"/>
      <c r="KDP105" s="40"/>
      <c r="KDQ105" s="40"/>
      <c r="KDR105" s="40"/>
      <c r="KDS105" s="40"/>
      <c r="KDT105" s="40"/>
      <c r="KDU105" s="40"/>
      <c r="KDV105" s="40"/>
      <c r="KDW105" s="40"/>
      <c r="KDX105" s="40"/>
      <c r="KDY105" s="40"/>
      <c r="KDZ105" s="40"/>
      <c r="KEA105" s="40"/>
      <c r="KEB105" s="40"/>
      <c r="KEC105" s="40"/>
      <c r="KED105" s="40"/>
      <c r="KEE105" s="40"/>
      <c r="KEF105" s="40"/>
      <c r="KEG105" s="40"/>
      <c r="KEH105" s="40"/>
      <c r="KEI105" s="40"/>
      <c r="KEJ105" s="40"/>
      <c r="KEK105" s="40"/>
      <c r="KEL105" s="40"/>
      <c r="KEM105" s="40"/>
      <c r="KEN105" s="40"/>
      <c r="KEO105" s="40"/>
      <c r="KEP105" s="40"/>
      <c r="KEQ105" s="40"/>
      <c r="KER105" s="40"/>
      <c r="KES105" s="40"/>
      <c r="KET105" s="40"/>
      <c r="KEU105" s="40"/>
      <c r="KEV105" s="40"/>
      <c r="KEW105" s="40"/>
      <c r="KEX105" s="40"/>
      <c r="KEY105" s="40"/>
      <c r="KEZ105" s="40"/>
      <c r="KFA105" s="40"/>
      <c r="KFB105" s="40"/>
      <c r="KFC105" s="40"/>
      <c r="KFD105" s="40"/>
      <c r="KFE105" s="40"/>
      <c r="KFF105" s="40"/>
      <c r="KFG105" s="40"/>
      <c r="KFH105" s="40"/>
      <c r="KFI105" s="40"/>
      <c r="KFJ105" s="40"/>
      <c r="KFK105" s="40"/>
      <c r="KFL105" s="40"/>
      <c r="KFM105" s="40"/>
      <c r="KFN105" s="40"/>
      <c r="KFO105" s="40"/>
      <c r="KFP105" s="40"/>
      <c r="KFQ105" s="40"/>
      <c r="KFR105" s="40"/>
      <c r="KFS105" s="40"/>
      <c r="KFT105" s="40"/>
      <c r="KFU105" s="40"/>
      <c r="KFV105" s="40"/>
      <c r="KFW105" s="40"/>
      <c r="KFX105" s="40"/>
      <c r="KFY105" s="40"/>
      <c r="KFZ105" s="40"/>
      <c r="KGA105" s="40"/>
      <c r="KGB105" s="40"/>
      <c r="KGC105" s="40"/>
      <c r="KGD105" s="40"/>
      <c r="KGE105" s="40"/>
      <c r="KGF105" s="40"/>
      <c r="KGG105" s="40"/>
      <c r="KGH105" s="40"/>
      <c r="KGI105" s="40"/>
      <c r="KGJ105" s="40"/>
      <c r="KGK105" s="40"/>
      <c r="KGL105" s="40"/>
      <c r="KGM105" s="40"/>
      <c r="KGN105" s="40"/>
      <c r="KGO105" s="40"/>
      <c r="KGP105" s="40"/>
      <c r="KGQ105" s="40"/>
      <c r="KGR105" s="40"/>
      <c r="KGS105" s="40"/>
      <c r="KGT105" s="40"/>
      <c r="KGU105" s="40"/>
      <c r="KGV105" s="40"/>
      <c r="KGW105" s="40"/>
      <c r="KGX105" s="40"/>
      <c r="KGY105" s="40"/>
      <c r="KGZ105" s="40"/>
      <c r="KHA105" s="40"/>
      <c r="KHB105" s="40"/>
      <c r="KHC105" s="40"/>
      <c r="KHD105" s="40"/>
      <c r="KHE105" s="40"/>
      <c r="KHF105" s="40"/>
      <c r="KHG105" s="40"/>
      <c r="KHH105" s="40"/>
      <c r="KHI105" s="40"/>
      <c r="KHJ105" s="40"/>
      <c r="KHK105" s="40"/>
      <c r="KHL105" s="40"/>
      <c r="KHM105" s="40"/>
      <c r="KHN105" s="40"/>
      <c r="KHO105" s="40"/>
      <c r="KHP105" s="40"/>
      <c r="KHQ105" s="40"/>
      <c r="KHR105" s="40"/>
      <c r="KHS105" s="40"/>
      <c r="KHT105" s="40"/>
      <c r="KHU105" s="40"/>
      <c r="KHV105" s="40"/>
      <c r="KHW105" s="40"/>
      <c r="KHX105" s="40"/>
      <c r="KHY105" s="40"/>
      <c r="KHZ105" s="40"/>
      <c r="KIA105" s="40"/>
      <c r="KIB105" s="40"/>
      <c r="KIC105" s="40"/>
      <c r="KID105" s="40"/>
      <c r="KIE105" s="40"/>
      <c r="KIF105" s="40"/>
      <c r="KIG105" s="40"/>
      <c r="KIH105" s="40"/>
      <c r="KII105" s="40"/>
      <c r="KIJ105" s="40"/>
      <c r="KIK105" s="40"/>
      <c r="KIL105" s="40"/>
      <c r="KIM105" s="40"/>
      <c r="KIN105" s="40"/>
      <c r="KIO105" s="40"/>
      <c r="KIP105" s="40"/>
      <c r="KIQ105" s="40"/>
      <c r="KIR105" s="40"/>
      <c r="KIS105" s="40"/>
      <c r="KIT105" s="40"/>
      <c r="KIU105" s="40"/>
      <c r="KIV105" s="40"/>
      <c r="KIW105" s="40"/>
      <c r="KIX105" s="40"/>
      <c r="KIY105" s="40"/>
      <c r="KIZ105" s="40"/>
      <c r="KJA105" s="40"/>
      <c r="KJB105" s="40"/>
      <c r="KJC105" s="40"/>
      <c r="KJD105" s="40"/>
      <c r="KJE105" s="40"/>
      <c r="KJF105" s="40"/>
      <c r="KJG105" s="40"/>
      <c r="KJH105" s="40"/>
      <c r="KJI105" s="40"/>
      <c r="KJJ105" s="40"/>
      <c r="KJK105" s="40"/>
      <c r="KJL105" s="40"/>
      <c r="KJM105" s="40"/>
      <c r="KJN105" s="40"/>
      <c r="KJO105" s="40"/>
      <c r="KJP105" s="40"/>
      <c r="KJQ105" s="40"/>
      <c r="KJR105" s="40"/>
      <c r="KJS105" s="40"/>
      <c r="KJT105" s="40"/>
      <c r="KJU105" s="40"/>
      <c r="KJV105" s="40"/>
      <c r="KJW105" s="40"/>
      <c r="KJX105" s="40"/>
      <c r="KJY105" s="40"/>
      <c r="KJZ105" s="40"/>
      <c r="KKA105" s="40"/>
      <c r="KKB105" s="40"/>
      <c r="KKC105" s="40"/>
      <c r="KKD105" s="40"/>
      <c r="KKE105" s="40"/>
      <c r="KKF105" s="40"/>
      <c r="KKG105" s="40"/>
      <c r="KKH105" s="40"/>
      <c r="KKI105" s="40"/>
      <c r="KKJ105" s="40"/>
      <c r="KKK105" s="40"/>
      <c r="KKL105" s="40"/>
      <c r="KKM105" s="40"/>
      <c r="KKN105" s="40"/>
      <c r="KKO105" s="40"/>
      <c r="KKP105" s="40"/>
      <c r="KKQ105" s="40"/>
      <c r="KKR105" s="40"/>
      <c r="KKS105" s="40"/>
      <c r="KKT105" s="40"/>
      <c r="KKU105" s="40"/>
      <c r="KKV105" s="40"/>
      <c r="KKW105" s="40"/>
      <c r="KKX105" s="40"/>
      <c r="KKY105" s="40"/>
      <c r="KKZ105" s="40"/>
      <c r="KLA105" s="40"/>
      <c r="KLB105" s="40"/>
      <c r="KLC105" s="40"/>
      <c r="KLD105" s="40"/>
      <c r="KLE105" s="40"/>
      <c r="KLF105" s="40"/>
      <c r="KLG105" s="40"/>
      <c r="KLH105" s="40"/>
      <c r="KLI105" s="40"/>
      <c r="KLJ105" s="40"/>
      <c r="KLK105" s="40"/>
      <c r="KLL105" s="40"/>
      <c r="KLM105" s="40"/>
      <c r="KLN105" s="40"/>
      <c r="KLO105" s="40"/>
      <c r="KLP105" s="40"/>
      <c r="KLQ105" s="40"/>
      <c r="KLR105" s="40"/>
      <c r="KLS105" s="40"/>
      <c r="KLT105" s="40"/>
      <c r="KLU105" s="40"/>
      <c r="KLV105" s="40"/>
      <c r="KLW105" s="40"/>
      <c r="KLX105" s="40"/>
      <c r="KLY105" s="40"/>
      <c r="KLZ105" s="40"/>
      <c r="KMA105" s="40"/>
      <c r="KMB105" s="40"/>
      <c r="KMC105" s="40"/>
      <c r="KMD105" s="40"/>
      <c r="KME105" s="40"/>
      <c r="KMF105" s="40"/>
      <c r="KMG105" s="40"/>
      <c r="KMH105" s="40"/>
      <c r="KMI105" s="40"/>
      <c r="KMJ105" s="40"/>
      <c r="KMK105" s="40"/>
      <c r="KML105" s="40"/>
      <c r="KMM105" s="40"/>
      <c r="KMN105" s="40"/>
      <c r="KMO105" s="40"/>
      <c r="KMP105" s="40"/>
      <c r="KMQ105" s="40"/>
      <c r="KMR105" s="40"/>
      <c r="KMS105" s="40"/>
      <c r="KMT105" s="40"/>
      <c r="KMU105" s="40"/>
      <c r="KMV105" s="40"/>
      <c r="KMW105" s="40"/>
      <c r="KMX105" s="40"/>
      <c r="KMY105" s="40"/>
      <c r="KMZ105" s="40"/>
      <c r="KNA105" s="40"/>
      <c r="KNB105" s="40"/>
      <c r="KNC105" s="40"/>
      <c r="KND105" s="40"/>
      <c r="KNE105" s="40"/>
      <c r="KNF105" s="40"/>
      <c r="KNG105" s="40"/>
      <c r="KNH105" s="40"/>
      <c r="KNI105" s="40"/>
      <c r="KNJ105" s="40"/>
      <c r="KNK105" s="40"/>
      <c r="KNL105" s="40"/>
      <c r="KNM105" s="40"/>
      <c r="KNN105" s="40"/>
      <c r="KNO105" s="40"/>
      <c r="KNP105" s="40"/>
      <c r="KNQ105" s="40"/>
      <c r="KNR105" s="40"/>
      <c r="KNS105" s="40"/>
      <c r="KNT105" s="40"/>
      <c r="KNU105" s="40"/>
      <c r="KNV105" s="40"/>
      <c r="KNW105" s="40"/>
      <c r="KNX105" s="40"/>
      <c r="KNY105" s="40"/>
      <c r="KNZ105" s="40"/>
      <c r="KOA105" s="40"/>
      <c r="KOB105" s="40"/>
      <c r="KOC105" s="40"/>
      <c r="KOD105" s="40"/>
      <c r="KOE105" s="40"/>
      <c r="KOF105" s="40"/>
      <c r="KOG105" s="40"/>
      <c r="KOH105" s="40"/>
      <c r="KOI105" s="40"/>
      <c r="KOJ105" s="40"/>
      <c r="KOK105" s="40"/>
      <c r="KOL105" s="40"/>
      <c r="KOM105" s="40"/>
      <c r="KON105" s="40"/>
      <c r="KOO105" s="40"/>
      <c r="KOP105" s="40"/>
      <c r="KOQ105" s="40"/>
      <c r="KOR105" s="40"/>
      <c r="KOS105" s="40"/>
      <c r="KOT105" s="40"/>
      <c r="KOU105" s="40"/>
      <c r="KOV105" s="40"/>
      <c r="KOW105" s="40"/>
      <c r="KOX105" s="40"/>
      <c r="KOY105" s="40"/>
      <c r="KOZ105" s="40"/>
      <c r="KPA105" s="40"/>
      <c r="KPB105" s="40"/>
      <c r="KPC105" s="40"/>
      <c r="KPD105" s="40"/>
      <c r="KPE105" s="40"/>
      <c r="KPF105" s="40"/>
      <c r="KPG105" s="40"/>
      <c r="KPH105" s="40"/>
      <c r="KPI105" s="40"/>
      <c r="KPJ105" s="40"/>
      <c r="KPK105" s="40"/>
      <c r="KPL105" s="40"/>
      <c r="KPM105" s="40"/>
      <c r="KPN105" s="40"/>
      <c r="KPO105" s="40"/>
      <c r="KPP105" s="40"/>
      <c r="KPQ105" s="40"/>
      <c r="KPR105" s="40"/>
      <c r="KPS105" s="40"/>
      <c r="KPT105" s="40"/>
      <c r="KPU105" s="40"/>
      <c r="KPV105" s="40"/>
      <c r="KPW105" s="40"/>
      <c r="KPX105" s="40"/>
      <c r="KPY105" s="40"/>
      <c r="KPZ105" s="40"/>
      <c r="KQA105" s="40"/>
      <c r="KQB105" s="40"/>
      <c r="KQC105" s="40"/>
      <c r="KQD105" s="40"/>
      <c r="KQE105" s="40"/>
      <c r="KQF105" s="40"/>
      <c r="KQG105" s="40"/>
      <c r="KQH105" s="40"/>
      <c r="KQI105" s="40"/>
      <c r="KQJ105" s="40"/>
      <c r="KQK105" s="40"/>
      <c r="KQL105" s="40"/>
      <c r="KQM105" s="40"/>
      <c r="KQN105" s="40"/>
      <c r="KQO105" s="40"/>
      <c r="KQP105" s="40"/>
      <c r="KQQ105" s="40"/>
      <c r="KQR105" s="40"/>
      <c r="KQS105" s="40"/>
      <c r="KQT105" s="40"/>
      <c r="KQU105" s="40"/>
      <c r="KQV105" s="40"/>
      <c r="KQW105" s="40"/>
      <c r="KQX105" s="40"/>
      <c r="KQY105" s="40"/>
      <c r="KQZ105" s="40"/>
      <c r="KRA105" s="40"/>
      <c r="KRB105" s="40"/>
      <c r="KRC105" s="40"/>
      <c r="KRD105" s="40"/>
      <c r="KRE105" s="40"/>
      <c r="KRF105" s="40"/>
      <c r="KRG105" s="40"/>
      <c r="KRH105" s="40"/>
      <c r="KRI105" s="40"/>
      <c r="KRJ105" s="40"/>
      <c r="KRK105" s="40"/>
      <c r="KRL105" s="40"/>
      <c r="KRM105" s="40"/>
      <c r="KRN105" s="40"/>
      <c r="KRO105" s="40"/>
      <c r="KRP105" s="40"/>
      <c r="KRQ105" s="40"/>
      <c r="KRR105" s="40"/>
      <c r="KRS105" s="40"/>
      <c r="KRT105" s="40"/>
      <c r="KRU105" s="40"/>
      <c r="KRV105" s="40"/>
      <c r="KRW105" s="40"/>
      <c r="KRX105" s="40"/>
      <c r="KRY105" s="40"/>
      <c r="KRZ105" s="40"/>
      <c r="KSA105" s="40"/>
      <c r="KSB105" s="40"/>
      <c r="KSC105" s="40"/>
      <c r="KSD105" s="40"/>
      <c r="KSE105" s="40"/>
      <c r="KSF105" s="40"/>
      <c r="KSG105" s="40"/>
      <c r="KSH105" s="40"/>
      <c r="KSI105" s="40"/>
      <c r="KSJ105" s="40"/>
      <c r="KSK105" s="40"/>
      <c r="KSL105" s="40"/>
      <c r="KSM105" s="40"/>
      <c r="KSN105" s="40"/>
      <c r="KSO105" s="40"/>
      <c r="KSP105" s="40"/>
      <c r="KSQ105" s="40"/>
      <c r="KSR105" s="40"/>
      <c r="KSS105" s="40"/>
      <c r="KST105" s="40"/>
      <c r="KSU105" s="40"/>
      <c r="KSV105" s="40"/>
      <c r="KSW105" s="40"/>
      <c r="KSX105" s="40"/>
      <c r="KSY105" s="40"/>
      <c r="KSZ105" s="40"/>
      <c r="KTA105" s="40"/>
      <c r="KTB105" s="40"/>
      <c r="KTC105" s="40"/>
      <c r="KTD105" s="40"/>
      <c r="KTE105" s="40"/>
      <c r="KTF105" s="40"/>
      <c r="KTG105" s="40"/>
      <c r="KTH105" s="40"/>
      <c r="KTI105" s="40"/>
      <c r="KTJ105" s="40"/>
      <c r="KTK105" s="40"/>
      <c r="KTL105" s="40"/>
      <c r="KTM105" s="40"/>
      <c r="KTN105" s="40"/>
      <c r="KTO105" s="40"/>
      <c r="KTP105" s="40"/>
      <c r="KTQ105" s="40"/>
      <c r="KTR105" s="40"/>
      <c r="KTS105" s="40"/>
      <c r="KTT105" s="40"/>
      <c r="KTU105" s="40"/>
      <c r="KTV105" s="40"/>
      <c r="KTW105" s="40"/>
      <c r="KTX105" s="40"/>
      <c r="KTY105" s="40"/>
      <c r="KTZ105" s="40"/>
      <c r="KUA105" s="40"/>
      <c r="KUB105" s="40"/>
      <c r="KUC105" s="40"/>
      <c r="KUD105" s="40"/>
      <c r="KUE105" s="40"/>
      <c r="KUF105" s="40"/>
      <c r="KUG105" s="40"/>
      <c r="KUH105" s="40"/>
      <c r="KUI105" s="40"/>
      <c r="KUJ105" s="40"/>
      <c r="KUK105" s="40"/>
      <c r="KUL105" s="40"/>
      <c r="KUM105" s="40"/>
      <c r="KUN105" s="40"/>
      <c r="KUO105" s="40"/>
      <c r="KUP105" s="40"/>
      <c r="KUQ105" s="40"/>
      <c r="KUR105" s="40"/>
      <c r="KUS105" s="40"/>
      <c r="KUT105" s="40"/>
      <c r="KUU105" s="40"/>
      <c r="KUV105" s="40"/>
      <c r="KUW105" s="40"/>
      <c r="KUX105" s="40"/>
      <c r="KUY105" s="40"/>
      <c r="KUZ105" s="40"/>
      <c r="KVA105" s="40"/>
      <c r="KVB105" s="40"/>
      <c r="KVC105" s="40"/>
      <c r="KVD105" s="40"/>
      <c r="KVE105" s="40"/>
      <c r="KVF105" s="40"/>
      <c r="KVG105" s="40"/>
      <c r="KVH105" s="40"/>
      <c r="KVI105" s="40"/>
      <c r="KVJ105" s="40"/>
      <c r="KVK105" s="40"/>
      <c r="KVL105" s="40"/>
      <c r="KVM105" s="40"/>
      <c r="KVN105" s="40"/>
      <c r="KVO105" s="40"/>
      <c r="KVP105" s="40"/>
      <c r="KVQ105" s="40"/>
      <c r="KVR105" s="40"/>
      <c r="KVS105" s="40"/>
      <c r="KVT105" s="40"/>
      <c r="KVU105" s="40"/>
      <c r="KVV105" s="40"/>
      <c r="KVW105" s="40"/>
      <c r="KVX105" s="40"/>
      <c r="KVY105" s="40"/>
      <c r="KVZ105" s="40"/>
      <c r="KWA105" s="40"/>
      <c r="KWB105" s="40"/>
      <c r="KWC105" s="40"/>
      <c r="KWD105" s="40"/>
      <c r="KWE105" s="40"/>
      <c r="KWF105" s="40"/>
      <c r="KWG105" s="40"/>
      <c r="KWH105" s="40"/>
      <c r="KWI105" s="40"/>
      <c r="KWJ105" s="40"/>
      <c r="KWK105" s="40"/>
      <c r="KWL105" s="40"/>
      <c r="KWM105" s="40"/>
      <c r="KWN105" s="40"/>
      <c r="KWO105" s="40"/>
      <c r="KWP105" s="40"/>
      <c r="KWQ105" s="40"/>
      <c r="KWR105" s="40"/>
      <c r="KWS105" s="40"/>
      <c r="KWT105" s="40"/>
      <c r="KWU105" s="40"/>
      <c r="KWV105" s="40"/>
      <c r="KWW105" s="40"/>
      <c r="KWX105" s="40"/>
      <c r="KWY105" s="40"/>
      <c r="KWZ105" s="40"/>
      <c r="KXA105" s="40"/>
      <c r="KXB105" s="40"/>
      <c r="KXC105" s="40"/>
      <c r="KXD105" s="40"/>
      <c r="KXE105" s="40"/>
      <c r="KXF105" s="40"/>
      <c r="KXG105" s="40"/>
      <c r="KXH105" s="40"/>
      <c r="KXI105" s="40"/>
      <c r="KXJ105" s="40"/>
      <c r="KXK105" s="40"/>
      <c r="KXL105" s="40"/>
      <c r="KXM105" s="40"/>
      <c r="KXN105" s="40"/>
      <c r="KXO105" s="40"/>
      <c r="KXP105" s="40"/>
      <c r="KXQ105" s="40"/>
      <c r="KXR105" s="40"/>
      <c r="KXS105" s="40"/>
      <c r="KXT105" s="40"/>
      <c r="KXU105" s="40"/>
      <c r="KXV105" s="40"/>
      <c r="KXW105" s="40"/>
      <c r="KXX105" s="40"/>
      <c r="KXY105" s="40"/>
      <c r="KXZ105" s="40"/>
      <c r="KYA105" s="40"/>
      <c r="KYB105" s="40"/>
      <c r="KYC105" s="40"/>
      <c r="KYD105" s="40"/>
      <c r="KYE105" s="40"/>
      <c r="KYF105" s="40"/>
      <c r="KYG105" s="40"/>
      <c r="KYH105" s="40"/>
      <c r="KYI105" s="40"/>
      <c r="KYJ105" s="40"/>
      <c r="KYK105" s="40"/>
      <c r="KYL105" s="40"/>
      <c r="KYM105" s="40"/>
      <c r="KYN105" s="40"/>
      <c r="KYO105" s="40"/>
      <c r="KYP105" s="40"/>
      <c r="KYQ105" s="40"/>
      <c r="KYR105" s="40"/>
      <c r="KYS105" s="40"/>
      <c r="KYT105" s="40"/>
      <c r="KYU105" s="40"/>
      <c r="KYV105" s="40"/>
      <c r="KYW105" s="40"/>
      <c r="KYX105" s="40"/>
      <c r="KYY105" s="40"/>
      <c r="KYZ105" s="40"/>
      <c r="KZA105" s="40"/>
      <c r="KZB105" s="40"/>
      <c r="KZC105" s="40"/>
      <c r="KZD105" s="40"/>
      <c r="KZE105" s="40"/>
      <c r="KZF105" s="40"/>
      <c r="KZG105" s="40"/>
      <c r="KZH105" s="40"/>
      <c r="KZI105" s="40"/>
      <c r="KZJ105" s="40"/>
      <c r="KZK105" s="40"/>
      <c r="KZL105" s="40"/>
      <c r="KZM105" s="40"/>
      <c r="KZN105" s="40"/>
      <c r="KZO105" s="40"/>
      <c r="KZP105" s="40"/>
      <c r="KZQ105" s="40"/>
      <c r="KZR105" s="40"/>
      <c r="KZS105" s="40"/>
      <c r="KZT105" s="40"/>
      <c r="KZU105" s="40"/>
      <c r="KZV105" s="40"/>
      <c r="KZW105" s="40"/>
      <c r="KZX105" s="40"/>
      <c r="KZY105" s="40"/>
      <c r="KZZ105" s="40"/>
      <c r="LAA105" s="40"/>
      <c r="LAB105" s="40"/>
      <c r="LAC105" s="40"/>
      <c r="LAD105" s="40"/>
      <c r="LAE105" s="40"/>
      <c r="LAF105" s="40"/>
      <c r="LAG105" s="40"/>
      <c r="LAH105" s="40"/>
      <c r="LAI105" s="40"/>
      <c r="LAJ105" s="40"/>
      <c r="LAK105" s="40"/>
      <c r="LAL105" s="40"/>
      <c r="LAM105" s="40"/>
      <c r="LAN105" s="40"/>
      <c r="LAO105" s="40"/>
      <c r="LAP105" s="40"/>
      <c r="LAQ105" s="40"/>
      <c r="LAR105" s="40"/>
      <c r="LAS105" s="40"/>
      <c r="LAT105" s="40"/>
      <c r="LAU105" s="40"/>
      <c r="LAV105" s="40"/>
      <c r="LAW105" s="40"/>
      <c r="LAX105" s="40"/>
      <c r="LAY105" s="40"/>
      <c r="LAZ105" s="40"/>
      <c r="LBA105" s="40"/>
      <c r="LBB105" s="40"/>
      <c r="LBC105" s="40"/>
      <c r="LBD105" s="40"/>
      <c r="LBE105" s="40"/>
      <c r="LBF105" s="40"/>
      <c r="LBG105" s="40"/>
      <c r="LBH105" s="40"/>
      <c r="LBI105" s="40"/>
      <c r="LBJ105" s="40"/>
      <c r="LBK105" s="40"/>
      <c r="LBL105" s="40"/>
      <c r="LBM105" s="40"/>
      <c r="LBN105" s="40"/>
      <c r="LBO105" s="40"/>
      <c r="LBP105" s="40"/>
      <c r="LBQ105" s="40"/>
      <c r="LBR105" s="40"/>
      <c r="LBS105" s="40"/>
      <c r="LBT105" s="40"/>
      <c r="LBU105" s="40"/>
      <c r="LBV105" s="40"/>
      <c r="LBW105" s="40"/>
      <c r="LBX105" s="40"/>
      <c r="LBY105" s="40"/>
      <c r="LBZ105" s="40"/>
      <c r="LCA105" s="40"/>
      <c r="LCB105" s="40"/>
      <c r="LCC105" s="40"/>
      <c r="LCD105" s="40"/>
      <c r="LCE105" s="40"/>
      <c r="LCF105" s="40"/>
      <c r="LCG105" s="40"/>
      <c r="LCH105" s="40"/>
      <c r="LCI105" s="40"/>
      <c r="LCJ105" s="40"/>
      <c r="LCK105" s="40"/>
      <c r="LCL105" s="40"/>
      <c r="LCM105" s="40"/>
      <c r="LCN105" s="40"/>
      <c r="LCO105" s="40"/>
      <c r="LCP105" s="40"/>
      <c r="LCQ105" s="40"/>
      <c r="LCR105" s="40"/>
      <c r="LCS105" s="40"/>
      <c r="LCT105" s="40"/>
      <c r="LCU105" s="40"/>
      <c r="LCV105" s="40"/>
      <c r="LCW105" s="40"/>
      <c r="LCX105" s="40"/>
      <c r="LCY105" s="40"/>
      <c r="LCZ105" s="40"/>
      <c r="LDA105" s="40"/>
      <c r="LDB105" s="40"/>
      <c r="LDC105" s="40"/>
      <c r="LDD105" s="40"/>
      <c r="LDE105" s="40"/>
      <c r="LDF105" s="40"/>
      <c r="LDG105" s="40"/>
      <c r="LDH105" s="40"/>
      <c r="LDI105" s="40"/>
      <c r="LDJ105" s="40"/>
      <c r="LDK105" s="40"/>
      <c r="LDL105" s="40"/>
      <c r="LDM105" s="40"/>
      <c r="LDN105" s="40"/>
      <c r="LDO105" s="40"/>
      <c r="LDP105" s="40"/>
      <c r="LDQ105" s="40"/>
      <c r="LDR105" s="40"/>
      <c r="LDS105" s="40"/>
      <c r="LDT105" s="40"/>
      <c r="LDU105" s="40"/>
      <c r="LDV105" s="40"/>
      <c r="LDW105" s="40"/>
      <c r="LDX105" s="40"/>
      <c r="LDY105" s="40"/>
      <c r="LDZ105" s="40"/>
      <c r="LEA105" s="40"/>
      <c r="LEB105" s="40"/>
      <c r="LEC105" s="40"/>
      <c r="LED105" s="40"/>
      <c r="LEE105" s="40"/>
      <c r="LEF105" s="40"/>
      <c r="LEG105" s="40"/>
      <c r="LEH105" s="40"/>
      <c r="LEI105" s="40"/>
      <c r="LEJ105" s="40"/>
      <c r="LEK105" s="40"/>
      <c r="LEL105" s="40"/>
      <c r="LEM105" s="40"/>
      <c r="LEN105" s="40"/>
      <c r="LEO105" s="40"/>
      <c r="LEP105" s="40"/>
      <c r="LEQ105" s="40"/>
      <c r="LER105" s="40"/>
      <c r="LES105" s="40"/>
      <c r="LET105" s="40"/>
      <c r="LEU105" s="40"/>
      <c r="LEV105" s="40"/>
      <c r="LEW105" s="40"/>
      <c r="LEX105" s="40"/>
      <c r="LEY105" s="40"/>
      <c r="LEZ105" s="40"/>
      <c r="LFA105" s="40"/>
      <c r="LFB105" s="40"/>
      <c r="LFC105" s="40"/>
      <c r="LFD105" s="40"/>
      <c r="LFE105" s="40"/>
      <c r="LFF105" s="40"/>
      <c r="LFG105" s="40"/>
      <c r="LFH105" s="40"/>
      <c r="LFI105" s="40"/>
      <c r="LFJ105" s="40"/>
      <c r="LFK105" s="40"/>
      <c r="LFL105" s="40"/>
      <c r="LFM105" s="40"/>
      <c r="LFN105" s="40"/>
      <c r="LFO105" s="40"/>
      <c r="LFP105" s="40"/>
      <c r="LFQ105" s="40"/>
      <c r="LFR105" s="40"/>
      <c r="LFS105" s="40"/>
      <c r="LFT105" s="40"/>
      <c r="LFU105" s="40"/>
      <c r="LFV105" s="40"/>
      <c r="LFW105" s="40"/>
      <c r="LFX105" s="40"/>
      <c r="LFY105" s="40"/>
      <c r="LFZ105" s="40"/>
      <c r="LGA105" s="40"/>
      <c r="LGB105" s="40"/>
      <c r="LGC105" s="40"/>
      <c r="LGD105" s="40"/>
      <c r="LGE105" s="40"/>
      <c r="LGF105" s="40"/>
      <c r="LGG105" s="40"/>
      <c r="LGH105" s="40"/>
      <c r="LGI105" s="40"/>
      <c r="LGJ105" s="40"/>
      <c r="LGK105" s="40"/>
      <c r="LGL105" s="40"/>
      <c r="LGM105" s="40"/>
      <c r="LGN105" s="40"/>
      <c r="LGO105" s="40"/>
      <c r="LGP105" s="40"/>
      <c r="LGQ105" s="40"/>
      <c r="LGR105" s="40"/>
      <c r="LGS105" s="40"/>
      <c r="LGT105" s="40"/>
      <c r="LGU105" s="40"/>
      <c r="LGV105" s="40"/>
      <c r="LGW105" s="40"/>
      <c r="LGX105" s="40"/>
      <c r="LGY105" s="40"/>
      <c r="LGZ105" s="40"/>
      <c r="LHA105" s="40"/>
      <c r="LHB105" s="40"/>
      <c r="LHC105" s="40"/>
      <c r="LHD105" s="40"/>
      <c r="LHE105" s="40"/>
      <c r="LHF105" s="40"/>
      <c r="LHG105" s="40"/>
      <c r="LHH105" s="40"/>
      <c r="LHI105" s="40"/>
      <c r="LHJ105" s="40"/>
      <c r="LHK105" s="40"/>
      <c r="LHL105" s="40"/>
      <c r="LHM105" s="40"/>
      <c r="LHN105" s="40"/>
      <c r="LHO105" s="40"/>
      <c r="LHP105" s="40"/>
      <c r="LHQ105" s="40"/>
      <c r="LHR105" s="40"/>
      <c r="LHS105" s="40"/>
      <c r="LHT105" s="40"/>
      <c r="LHU105" s="40"/>
      <c r="LHV105" s="40"/>
      <c r="LHW105" s="40"/>
      <c r="LHX105" s="40"/>
      <c r="LHY105" s="40"/>
      <c r="LHZ105" s="40"/>
      <c r="LIA105" s="40"/>
      <c r="LIB105" s="40"/>
      <c r="LIC105" s="40"/>
      <c r="LID105" s="40"/>
      <c r="LIE105" s="40"/>
      <c r="LIF105" s="40"/>
      <c r="LIG105" s="40"/>
      <c r="LIH105" s="40"/>
      <c r="LII105" s="40"/>
      <c r="LIJ105" s="40"/>
      <c r="LIK105" s="40"/>
      <c r="LIL105" s="40"/>
      <c r="LIM105" s="40"/>
      <c r="LIN105" s="40"/>
      <c r="LIO105" s="40"/>
      <c r="LIP105" s="40"/>
      <c r="LIQ105" s="40"/>
      <c r="LIR105" s="40"/>
      <c r="LIS105" s="40"/>
      <c r="LIT105" s="40"/>
      <c r="LIU105" s="40"/>
      <c r="LIV105" s="40"/>
      <c r="LIW105" s="40"/>
      <c r="LIX105" s="40"/>
      <c r="LIY105" s="40"/>
      <c r="LIZ105" s="40"/>
      <c r="LJA105" s="40"/>
      <c r="LJB105" s="40"/>
      <c r="LJC105" s="40"/>
      <c r="LJD105" s="40"/>
      <c r="LJE105" s="40"/>
      <c r="LJF105" s="40"/>
      <c r="LJG105" s="40"/>
      <c r="LJH105" s="40"/>
      <c r="LJI105" s="40"/>
      <c r="LJJ105" s="40"/>
      <c r="LJK105" s="40"/>
      <c r="LJL105" s="40"/>
      <c r="LJM105" s="40"/>
      <c r="LJN105" s="40"/>
      <c r="LJO105" s="40"/>
      <c r="LJP105" s="40"/>
      <c r="LJQ105" s="40"/>
      <c r="LJR105" s="40"/>
      <c r="LJS105" s="40"/>
      <c r="LJT105" s="40"/>
      <c r="LJU105" s="40"/>
      <c r="LJV105" s="40"/>
      <c r="LJW105" s="40"/>
      <c r="LJX105" s="40"/>
      <c r="LJY105" s="40"/>
      <c r="LJZ105" s="40"/>
      <c r="LKA105" s="40"/>
      <c r="LKB105" s="40"/>
      <c r="LKC105" s="40"/>
      <c r="LKD105" s="40"/>
      <c r="LKE105" s="40"/>
      <c r="LKF105" s="40"/>
      <c r="LKG105" s="40"/>
      <c r="LKH105" s="40"/>
      <c r="LKI105" s="40"/>
      <c r="LKJ105" s="40"/>
      <c r="LKK105" s="40"/>
      <c r="LKL105" s="40"/>
      <c r="LKM105" s="40"/>
      <c r="LKN105" s="40"/>
      <c r="LKO105" s="40"/>
      <c r="LKP105" s="40"/>
      <c r="LKQ105" s="40"/>
      <c r="LKR105" s="40"/>
      <c r="LKS105" s="40"/>
      <c r="LKT105" s="40"/>
      <c r="LKU105" s="40"/>
      <c r="LKV105" s="40"/>
      <c r="LKW105" s="40"/>
      <c r="LKX105" s="40"/>
      <c r="LKY105" s="40"/>
      <c r="LKZ105" s="40"/>
      <c r="LLA105" s="40"/>
      <c r="LLB105" s="40"/>
      <c r="LLC105" s="40"/>
      <c r="LLD105" s="40"/>
      <c r="LLE105" s="40"/>
      <c r="LLF105" s="40"/>
      <c r="LLG105" s="40"/>
      <c r="LLH105" s="40"/>
      <c r="LLI105" s="40"/>
      <c r="LLJ105" s="40"/>
      <c r="LLK105" s="40"/>
      <c r="LLL105" s="40"/>
      <c r="LLM105" s="40"/>
      <c r="LLN105" s="40"/>
      <c r="LLO105" s="40"/>
      <c r="LLP105" s="40"/>
      <c r="LLQ105" s="40"/>
      <c r="LLR105" s="40"/>
      <c r="LLS105" s="40"/>
      <c r="LLT105" s="40"/>
      <c r="LLU105" s="40"/>
      <c r="LLV105" s="40"/>
      <c r="LLW105" s="40"/>
      <c r="LLX105" s="40"/>
      <c r="LLY105" s="40"/>
      <c r="LLZ105" s="40"/>
      <c r="LMA105" s="40"/>
      <c r="LMB105" s="40"/>
      <c r="LMC105" s="40"/>
      <c r="LMD105" s="40"/>
      <c r="LME105" s="40"/>
      <c r="LMF105" s="40"/>
      <c r="LMG105" s="40"/>
      <c r="LMH105" s="40"/>
      <c r="LMI105" s="40"/>
      <c r="LMJ105" s="40"/>
      <c r="LMK105" s="40"/>
      <c r="LML105" s="40"/>
      <c r="LMM105" s="40"/>
      <c r="LMN105" s="40"/>
      <c r="LMO105" s="40"/>
      <c r="LMP105" s="40"/>
      <c r="LMQ105" s="40"/>
      <c r="LMR105" s="40"/>
      <c r="LMS105" s="40"/>
      <c r="LMT105" s="40"/>
      <c r="LMU105" s="40"/>
      <c r="LMV105" s="40"/>
      <c r="LMW105" s="40"/>
      <c r="LMX105" s="40"/>
      <c r="LMY105" s="40"/>
      <c r="LMZ105" s="40"/>
      <c r="LNA105" s="40"/>
      <c r="LNB105" s="40"/>
      <c r="LNC105" s="40"/>
      <c r="LND105" s="40"/>
      <c r="LNE105" s="40"/>
      <c r="LNF105" s="40"/>
      <c r="LNG105" s="40"/>
      <c r="LNH105" s="40"/>
      <c r="LNI105" s="40"/>
      <c r="LNJ105" s="40"/>
      <c r="LNK105" s="40"/>
      <c r="LNL105" s="40"/>
      <c r="LNM105" s="40"/>
      <c r="LNN105" s="40"/>
      <c r="LNO105" s="40"/>
      <c r="LNP105" s="40"/>
      <c r="LNQ105" s="40"/>
      <c r="LNR105" s="40"/>
      <c r="LNS105" s="40"/>
      <c r="LNT105" s="40"/>
      <c r="LNU105" s="40"/>
      <c r="LNV105" s="40"/>
      <c r="LNW105" s="40"/>
      <c r="LNX105" s="40"/>
      <c r="LNY105" s="40"/>
      <c r="LNZ105" s="40"/>
      <c r="LOA105" s="40"/>
      <c r="LOB105" s="40"/>
      <c r="LOC105" s="40"/>
      <c r="LOD105" s="40"/>
      <c r="LOE105" s="40"/>
      <c r="LOF105" s="40"/>
      <c r="LOG105" s="40"/>
      <c r="LOH105" s="40"/>
      <c r="LOI105" s="40"/>
      <c r="LOJ105" s="40"/>
      <c r="LOK105" s="40"/>
      <c r="LOL105" s="40"/>
      <c r="LOM105" s="40"/>
      <c r="LON105" s="40"/>
      <c r="LOO105" s="40"/>
      <c r="LOP105" s="40"/>
      <c r="LOQ105" s="40"/>
      <c r="LOR105" s="40"/>
      <c r="LOS105" s="40"/>
      <c r="LOT105" s="40"/>
      <c r="LOU105" s="40"/>
      <c r="LOV105" s="40"/>
      <c r="LOW105" s="40"/>
      <c r="LOX105" s="40"/>
      <c r="LOY105" s="40"/>
      <c r="LOZ105" s="40"/>
      <c r="LPA105" s="40"/>
      <c r="LPB105" s="40"/>
      <c r="LPC105" s="40"/>
      <c r="LPD105" s="40"/>
      <c r="LPE105" s="40"/>
      <c r="LPF105" s="40"/>
      <c r="LPG105" s="40"/>
      <c r="LPH105" s="40"/>
      <c r="LPI105" s="40"/>
      <c r="LPJ105" s="40"/>
      <c r="LPK105" s="40"/>
      <c r="LPL105" s="40"/>
      <c r="LPM105" s="40"/>
      <c r="LPN105" s="40"/>
      <c r="LPO105" s="40"/>
      <c r="LPP105" s="40"/>
      <c r="LPQ105" s="40"/>
      <c r="LPR105" s="40"/>
      <c r="LPS105" s="40"/>
      <c r="LPT105" s="40"/>
      <c r="LPU105" s="40"/>
      <c r="LPV105" s="40"/>
      <c r="LPW105" s="40"/>
      <c r="LPX105" s="40"/>
      <c r="LPY105" s="40"/>
      <c r="LPZ105" s="40"/>
      <c r="LQA105" s="40"/>
      <c r="LQB105" s="40"/>
      <c r="LQC105" s="40"/>
      <c r="LQD105" s="40"/>
      <c r="LQE105" s="40"/>
      <c r="LQF105" s="40"/>
      <c r="LQG105" s="40"/>
      <c r="LQH105" s="40"/>
      <c r="LQI105" s="40"/>
      <c r="LQJ105" s="40"/>
      <c r="LQK105" s="40"/>
      <c r="LQL105" s="40"/>
      <c r="LQM105" s="40"/>
      <c r="LQN105" s="40"/>
      <c r="LQO105" s="40"/>
      <c r="LQP105" s="40"/>
      <c r="LQQ105" s="40"/>
      <c r="LQR105" s="40"/>
      <c r="LQS105" s="40"/>
      <c r="LQT105" s="40"/>
      <c r="LQU105" s="40"/>
      <c r="LQV105" s="40"/>
      <c r="LQW105" s="40"/>
      <c r="LQX105" s="40"/>
      <c r="LQY105" s="40"/>
      <c r="LQZ105" s="40"/>
      <c r="LRA105" s="40"/>
      <c r="LRB105" s="40"/>
      <c r="LRC105" s="40"/>
      <c r="LRD105" s="40"/>
      <c r="LRE105" s="40"/>
      <c r="LRF105" s="40"/>
      <c r="LRG105" s="40"/>
      <c r="LRH105" s="40"/>
      <c r="LRI105" s="40"/>
      <c r="LRJ105" s="40"/>
      <c r="LRK105" s="40"/>
      <c r="LRL105" s="40"/>
      <c r="LRM105" s="40"/>
      <c r="LRN105" s="40"/>
      <c r="LRO105" s="40"/>
      <c r="LRP105" s="40"/>
      <c r="LRQ105" s="40"/>
      <c r="LRR105" s="40"/>
      <c r="LRS105" s="40"/>
      <c r="LRT105" s="40"/>
      <c r="LRU105" s="40"/>
      <c r="LRV105" s="40"/>
      <c r="LRW105" s="40"/>
      <c r="LRX105" s="40"/>
      <c r="LRY105" s="40"/>
      <c r="LRZ105" s="40"/>
      <c r="LSA105" s="40"/>
      <c r="LSB105" s="40"/>
      <c r="LSC105" s="40"/>
      <c r="LSD105" s="40"/>
      <c r="LSE105" s="40"/>
      <c r="LSF105" s="40"/>
      <c r="LSG105" s="40"/>
      <c r="LSH105" s="40"/>
      <c r="LSI105" s="40"/>
      <c r="LSJ105" s="40"/>
      <c r="LSK105" s="40"/>
      <c r="LSL105" s="40"/>
      <c r="LSM105" s="40"/>
      <c r="LSN105" s="40"/>
      <c r="LSO105" s="40"/>
      <c r="LSP105" s="40"/>
      <c r="LSQ105" s="40"/>
      <c r="LSR105" s="40"/>
      <c r="LSS105" s="40"/>
      <c r="LST105" s="40"/>
      <c r="LSU105" s="40"/>
      <c r="LSV105" s="40"/>
      <c r="LSW105" s="40"/>
      <c r="LSX105" s="40"/>
      <c r="LSY105" s="40"/>
      <c r="LSZ105" s="40"/>
      <c r="LTA105" s="40"/>
      <c r="LTB105" s="40"/>
      <c r="LTC105" s="40"/>
      <c r="LTD105" s="40"/>
      <c r="LTE105" s="40"/>
      <c r="LTF105" s="40"/>
      <c r="LTG105" s="40"/>
      <c r="LTH105" s="40"/>
      <c r="LTI105" s="40"/>
      <c r="LTJ105" s="40"/>
      <c r="LTK105" s="40"/>
      <c r="LTL105" s="40"/>
      <c r="LTM105" s="40"/>
      <c r="LTN105" s="40"/>
      <c r="LTO105" s="40"/>
      <c r="LTP105" s="40"/>
      <c r="LTQ105" s="40"/>
      <c r="LTR105" s="40"/>
      <c r="LTS105" s="40"/>
      <c r="LTT105" s="40"/>
      <c r="LTU105" s="40"/>
      <c r="LTV105" s="40"/>
      <c r="LTW105" s="40"/>
      <c r="LTX105" s="40"/>
      <c r="LTY105" s="40"/>
      <c r="LTZ105" s="40"/>
      <c r="LUA105" s="40"/>
      <c r="LUB105" s="40"/>
      <c r="LUC105" s="40"/>
      <c r="LUD105" s="40"/>
      <c r="LUE105" s="40"/>
      <c r="LUF105" s="40"/>
      <c r="LUG105" s="40"/>
      <c r="LUH105" s="40"/>
      <c r="LUI105" s="40"/>
      <c r="LUJ105" s="40"/>
      <c r="LUK105" s="40"/>
      <c r="LUL105" s="40"/>
      <c r="LUM105" s="40"/>
      <c r="LUN105" s="40"/>
      <c r="LUO105" s="40"/>
      <c r="LUP105" s="40"/>
      <c r="LUQ105" s="40"/>
      <c r="LUR105" s="40"/>
      <c r="LUS105" s="40"/>
      <c r="LUT105" s="40"/>
      <c r="LUU105" s="40"/>
      <c r="LUV105" s="40"/>
      <c r="LUW105" s="40"/>
      <c r="LUX105" s="40"/>
      <c r="LUY105" s="40"/>
      <c r="LUZ105" s="40"/>
      <c r="LVA105" s="40"/>
      <c r="LVB105" s="40"/>
      <c r="LVC105" s="40"/>
      <c r="LVD105" s="40"/>
      <c r="LVE105" s="40"/>
      <c r="LVF105" s="40"/>
      <c r="LVG105" s="40"/>
      <c r="LVH105" s="40"/>
      <c r="LVI105" s="40"/>
      <c r="LVJ105" s="40"/>
      <c r="LVK105" s="40"/>
      <c r="LVL105" s="40"/>
      <c r="LVM105" s="40"/>
      <c r="LVN105" s="40"/>
      <c r="LVO105" s="40"/>
      <c r="LVP105" s="40"/>
      <c r="LVQ105" s="40"/>
      <c r="LVR105" s="40"/>
      <c r="LVS105" s="40"/>
      <c r="LVT105" s="40"/>
      <c r="LVU105" s="40"/>
      <c r="LVV105" s="40"/>
      <c r="LVW105" s="40"/>
      <c r="LVX105" s="40"/>
      <c r="LVY105" s="40"/>
      <c r="LVZ105" s="40"/>
      <c r="LWA105" s="40"/>
      <c r="LWB105" s="40"/>
      <c r="LWC105" s="40"/>
      <c r="LWD105" s="40"/>
      <c r="LWE105" s="40"/>
      <c r="LWF105" s="40"/>
      <c r="LWG105" s="40"/>
      <c r="LWH105" s="40"/>
      <c r="LWI105" s="40"/>
      <c r="LWJ105" s="40"/>
      <c r="LWK105" s="40"/>
      <c r="LWL105" s="40"/>
      <c r="LWM105" s="40"/>
      <c r="LWN105" s="40"/>
      <c r="LWO105" s="40"/>
      <c r="LWP105" s="40"/>
      <c r="LWQ105" s="40"/>
      <c r="LWR105" s="40"/>
      <c r="LWS105" s="40"/>
      <c r="LWT105" s="40"/>
      <c r="LWU105" s="40"/>
      <c r="LWV105" s="40"/>
      <c r="LWW105" s="40"/>
      <c r="LWX105" s="40"/>
      <c r="LWY105" s="40"/>
      <c r="LWZ105" s="40"/>
      <c r="LXA105" s="40"/>
      <c r="LXB105" s="40"/>
      <c r="LXC105" s="40"/>
      <c r="LXD105" s="40"/>
      <c r="LXE105" s="40"/>
      <c r="LXF105" s="40"/>
      <c r="LXG105" s="40"/>
      <c r="LXH105" s="40"/>
      <c r="LXI105" s="40"/>
      <c r="LXJ105" s="40"/>
      <c r="LXK105" s="40"/>
      <c r="LXL105" s="40"/>
      <c r="LXM105" s="40"/>
      <c r="LXN105" s="40"/>
      <c r="LXO105" s="40"/>
      <c r="LXP105" s="40"/>
      <c r="LXQ105" s="40"/>
      <c r="LXR105" s="40"/>
      <c r="LXS105" s="40"/>
      <c r="LXT105" s="40"/>
      <c r="LXU105" s="40"/>
      <c r="LXV105" s="40"/>
      <c r="LXW105" s="40"/>
      <c r="LXX105" s="40"/>
      <c r="LXY105" s="40"/>
      <c r="LXZ105" s="40"/>
      <c r="LYA105" s="40"/>
      <c r="LYB105" s="40"/>
      <c r="LYC105" s="40"/>
      <c r="LYD105" s="40"/>
      <c r="LYE105" s="40"/>
      <c r="LYF105" s="40"/>
      <c r="LYG105" s="40"/>
      <c r="LYH105" s="40"/>
      <c r="LYI105" s="40"/>
      <c r="LYJ105" s="40"/>
      <c r="LYK105" s="40"/>
      <c r="LYL105" s="40"/>
      <c r="LYM105" s="40"/>
      <c r="LYN105" s="40"/>
      <c r="LYO105" s="40"/>
      <c r="LYP105" s="40"/>
      <c r="LYQ105" s="40"/>
      <c r="LYR105" s="40"/>
      <c r="LYS105" s="40"/>
      <c r="LYT105" s="40"/>
      <c r="LYU105" s="40"/>
      <c r="LYV105" s="40"/>
      <c r="LYW105" s="40"/>
      <c r="LYX105" s="40"/>
      <c r="LYY105" s="40"/>
      <c r="LYZ105" s="40"/>
      <c r="LZA105" s="40"/>
      <c r="LZB105" s="40"/>
      <c r="LZC105" s="40"/>
      <c r="LZD105" s="40"/>
      <c r="LZE105" s="40"/>
      <c r="LZF105" s="40"/>
      <c r="LZG105" s="40"/>
      <c r="LZH105" s="40"/>
      <c r="LZI105" s="40"/>
      <c r="LZJ105" s="40"/>
      <c r="LZK105" s="40"/>
      <c r="LZL105" s="40"/>
      <c r="LZM105" s="40"/>
      <c r="LZN105" s="40"/>
      <c r="LZO105" s="40"/>
      <c r="LZP105" s="40"/>
      <c r="LZQ105" s="40"/>
      <c r="LZR105" s="40"/>
      <c r="LZS105" s="40"/>
      <c r="LZT105" s="40"/>
      <c r="LZU105" s="40"/>
      <c r="LZV105" s="40"/>
      <c r="LZW105" s="40"/>
      <c r="LZX105" s="40"/>
      <c r="LZY105" s="40"/>
      <c r="LZZ105" s="40"/>
      <c r="MAA105" s="40"/>
      <c r="MAB105" s="40"/>
      <c r="MAC105" s="40"/>
      <c r="MAD105" s="40"/>
      <c r="MAE105" s="40"/>
      <c r="MAF105" s="40"/>
      <c r="MAG105" s="40"/>
      <c r="MAH105" s="40"/>
      <c r="MAI105" s="40"/>
      <c r="MAJ105" s="40"/>
      <c r="MAK105" s="40"/>
      <c r="MAL105" s="40"/>
      <c r="MAM105" s="40"/>
      <c r="MAN105" s="40"/>
      <c r="MAO105" s="40"/>
      <c r="MAP105" s="40"/>
      <c r="MAQ105" s="40"/>
      <c r="MAR105" s="40"/>
      <c r="MAS105" s="40"/>
      <c r="MAT105" s="40"/>
      <c r="MAU105" s="40"/>
      <c r="MAV105" s="40"/>
      <c r="MAW105" s="40"/>
      <c r="MAX105" s="40"/>
      <c r="MAY105" s="40"/>
      <c r="MAZ105" s="40"/>
      <c r="MBA105" s="40"/>
      <c r="MBB105" s="40"/>
      <c r="MBC105" s="40"/>
      <c r="MBD105" s="40"/>
      <c r="MBE105" s="40"/>
      <c r="MBF105" s="40"/>
      <c r="MBG105" s="40"/>
      <c r="MBH105" s="40"/>
      <c r="MBI105" s="40"/>
      <c r="MBJ105" s="40"/>
      <c r="MBK105" s="40"/>
      <c r="MBL105" s="40"/>
      <c r="MBM105" s="40"/>
      <c r="MBN105" s="40"/>
      <c r="MBO105" s="40"/>
      <c r="MBP105" s="40"/>
      <c r="MBQ105" s="40"/>
      <c r="MBR105" s="40"/>
      <c r="MBS105" s="40"/>
      <c r="MBT105" s="40"/>
      <c r="MBU105" s="40"/>
      <c r="MBV105" s="40"/>
      <c r="MBW105" s="40"/>
      <c r="MBX105" s="40"/>
      <c r="MBY105" s="40"/>
      <c r="MBZ105" s="40"/>
      <c r="MCA105" s="40"/>
      <c r="MCB105" s="40"/>
      <c r="MCC105" s="40"/>
      <c r="MCD105" s="40"/>
      <c r="MCE105" s="40"/>
      <c r="MCF105" s="40"/>
      <c r="MCG105" s="40"/>
      <c r="MCH105" s="40"/>
      <c r="MCI105" s="40"/>
      <c r="MCJ105" s="40"/>
      <c r="MCK105" s="40"/>
      <c r="MCL105" s="40"/>
      <c r="MCM105" s="40"/>
      <c r="MCN105" s="40"/>
      <c r="MCO105" s="40"/>
      <c r="MCP105" s="40"/>
      <c r="MCQ105" s="40"/>
      <c r="MCR105" s="40"/>
      <c r="MCS105" s="40"/>
      <c r="MCT105" s="40"/>
      <c r="MCU105" s="40"/>
      <c r="MCV105" s="40"/>
      <c r="MCW105" s="40"/>
      <c r="MCX105" s="40"/>
      <c r="MCY105" s="40"/>
      <c r="MCZ105" s="40"/>
      <c r="MDA105" s="40"/>
      <c r="MDB105" s="40"/>
      <c r="MDC105" s="40"/>
      <c r="MDD105" s="40"/>
      <c r="MDE105" s="40"/>
      <c r="MDF105" s="40"/>
      <c r="MDG105" s="40"/>
      <c r="MDH105" s="40"/>
      <c r="MDI105" s="40"/>
      <c r="MDJ105" s="40"/>
      <c r="MDK105" s="40"/>
      <c r="MDL105" s="40"/>
      <c r="MDM105" s="40"/>
      <c r="MDN105" s="40"/>
      <c r="MDO105" s="40"/>
      <c r="MDP105" s="40"/>
      <c r="MDQ105" s="40"/>
      <c r="MDR105" s="40"/>
      <c r="MDS105" s="40"/>
      <c r="MDT105" s="40"/>
      <c r="MDU105" s="40"/>
      <c r="MDV105" s="40"/>
      <c r="MDW105" s="40"/>
      <c r="MDX105" s="40"/>
      <c r="MDY105" s="40"/>
      <c r="MDZ105" s="40"/>
      <c r="MEA105" s="40"/>
      <c r="MEB105" s="40"/>
      <c r="MEC105" s="40"/>
      <c r="MED105" s="40"/>
      <c r="MEE105" s="40"/>
      <c r="MEF105" s="40"/>
      <c r="MEG105" s="40"/>
      <c r="MEH105" s="40"/>
      <c r="MEI105" s="40"/>
      <c r="MEJ105" s="40"/>
      <c r="MEK105" s="40"/>
      <c r="MEL105" s="40"/>
      <c r="MEM105" s="40"/>
      <c r="MEN105" s="40"/>
      <c r="MEO105" s="40"/>
      <c r="MEP105" s="40"/>
      <c r="MEQ105" s="40"/>
      <c r="MER105" s="40"/>
      <c r="MES105" s="40"/>
      <c r="MET105" s="40"/>
      <c r="MEU105" s="40"/>
      <c r="MEV105" s="40"/>
      <c r="MEW105" s="40"/>
      <c r="MEX105" s="40"/>
      <c r="MEY105" s="40"/>
      <c r="MEZ105" s="40"/>
      <c r="MFA105" s="40"/>
      <c r="MFB105" s="40"/>
      <c r="MFC105" s="40"/>
      <c r="MFD105" s="40"/>
      <c r="MFE105" s="40"/>
      <c r="MFF105" s="40"/>
      <c r="MFG105" s="40"/>
      <c r="MFH105" s="40"/>
      <c r="MFI105" s="40"/>
      <c r="MFJ105" s="40"/>
      <c r="MFK105" s="40"/>
      <c r="MFL105" s="40"/>
      <c r="MFM105" s="40"/>
      <c r="MFN105" s="40"/>
      <c r="MFO105" s="40"/>
      <c r="MFP105" s="40"/>
      <c r="MFQ105" s="40"/>
      <c r="MFR105" s="40"/>
      <c r="MFS105" s="40"/>
      <c r="MFT105" s="40"/>
      <c r="MFU105" s="40"/>
      <c r="MFV105" s="40"/>
      <c r="MFW105" s="40"/>
      <c r="MFX105" s="40"/>
      <c r="MFY105" s="40"/>
      <c r="MFZ105" s="40"/>
      <c r="MGA105" s="40"/>
      <c r="MGB105" s="40"/>
      <c r="MGC105" s="40"/>
      <c r="MGD105" s="40"/>
      <c r="MGE105" s="40"/>
      <c r="MGF105" s="40"/>
      <c r="MGG105" s="40"/>
      <c r="MGH105" s="40"/>
      <c r="MGI105" s="40"/>
      <c r="MGJ105" s="40"/>
      <c r="MGK105" s="40"/>
      <c r="MGL105" s="40"/>
      <c r="MGM105" s="40"/>
      <c r="MGN105" s="40"/>
      <c r="MGO105" s="40"/>
      <c r="MGP105" s="40"/>
      <c r="MGQ105" s="40"/>
      <c r="MGR105" s="40"/>
      <c r="MGS105" s="40"/>
      <c r="MGT105" s="40"/>
      <c r="MGU105" s="40"/>
      <c r="MGV105" s="40"/>
      <c r="MGW105" s="40"/>
      <c r="MGX105" s="40"/>
      <c r="MGY105" s="40"/>
      <c r="MGZ105" s="40"/>
      <c r="MHA105" s="40"/>
      <c r="MHB105" s="40"/>
      <c r="MHC105" s="40"/>
      <c r="MHD105" s="40"/>
      <c r="MHE105" s="40"/>
      <c r="MHF105" s="40"/>
      <c r="MHG105" s="40"/>
      <c r="MHH105" s="40"/>
      <c r="MHI105" s="40"/>
      <c r="MHJ105" s="40"/>
      <c r="MHK105" s="40"/>
      <c r="MHL105" s="40"/>
      <c r="MHM105" s="40"/>
      <c r="MHN105" s="40"/>
      <c r="MHO105" s="40"/>
      <c r="MHP105" s="40"/>
      <c r="MHQ105" s="40"/>
      <c r="MHR105" s="40"/>
      <c r="MHS105" s="40"/>
      <c r="MHT105" s="40"/>
      <c r="MHU105" s="40"/>
      <c r="MHV105" s="40"/>
      <c r="MHW105" s="40"/>
      <c r="MHX105" s="40"/>
      <c r="MHY105" s="40"/>
      <c r="MHZ105" s="40"/>
      <c r="MIA105" s="40"/>
      <c r="MIB105" s="40"/>
      <c r="MIC105" s="40"/>
      <c r="MID105" s="40"/>
      <c r="MIE105" s="40"/>
      <c r="MIF105" s="40"/>
      <c r="MIG105" s="40"/>
      <c r="MIH105" s="40"/>
      <c r="MII105" s="40"/>
      <c r="MIJ105" s="40"/>
      <c r="MIK105" s="40"/>
      <c r="MIL105" s="40"/>
      <c r="MIM105" s="40"/>
      <c r="MIN105" s="40"/>
      <c r="MIO105" s="40"/>
      <c r="MIP105" s="40"/>
      <c r="MIQ105" s="40"/>
      <c r="MIR105" s="40"/>
      <c r="MIS105" s="40"/>
      <c r="MIT105" s="40"/>
      <c r="MIU105" s="40"/>
      <c r="MIV105" s="40"/>
      <c r="MIW105" s="40"/>
      <c r="MIX105" s="40"/>
      <c r="MIY105" s="40"/>
      <c r="MIZ105" s="40"/>
      <c r="MJA105" s="40"/>
      <c r="MJB105" s="40"/>
      <c r="MJC105" s="40"/>
      <c r="MJD105" s="40"/>
      <c r="MJE105" s="40"/>
      <c r="MJF105" s="40"/>
      <c r="MJG105" s="40"/>
      <c r="MJH105" s="40"/>
      <c r="MJI105" s="40"/>
      <c r="MJJ105" s="40"/>
      <c r="MJK105" s="40"/>
      <c r="MJL105" s="40"/>
      <c r="MJM105" s="40"/>
      <c r="MJN105" s="40"/>
      <c r="MJO105" s="40"/>
      <c r="MJP105" s="40"/>
      <c r="MJQ105" s="40"/>
      <c r="MJR105" s="40"/>
      <c r="MJS105" s="40"/>
      <c r="MJT105" s="40"/>
      <c r="MJU105" s="40"/>
      <c r="MJV105" s="40"/>
      <c r="MJW105" s="40"/>
      <c r="MJX105" s="40"/>
      <c r="MJY105" s="40"/>
      <c r="MJZ105" s="40"/>
      <c r="MKA105" s="40"/>
      <c r="MKB105" s="40"/>
      <c r="MKC105" s="40"/>
      <c r="MKD105" s="40"/>
      <c r="MKE105" s="40"/>
      <c r="MKF105" s="40"/>
      <c r="MKG105" s="40"/>
      <c r="MKH105" s="40"/>
      <c r="MKI105" s="40"/>
      <c r="MKJ105" s="40"/>
      <c r="MKK105" s="40"/>
      <c r="MKL105" s="40"/>
      <c r="MKM105" s="40"/>
      <c r="MKN105" s="40"/>
      <c r="MKO105" s="40"/>
      <c r="MKP105" s="40"/>
      <c r="MKQ105" s="40"/>
      <c r="MKR105" s="40"/>
      <c r="MKS105" s="40"/>
      <c r="MKT105" s="40"/>
      <c r="MKU105" s="40"/>
      <c r="MKV105" s="40"/>
      <c r="MKW105" s="40"/>
      <c r="MKX105" s="40"/>
      <c r="MKY105" s="40"/>
      <c r="MKZ105" s="40"/>
      <c r="MLA105" s="40"/>
      <c r="MLB105" s="40"/>
      <c r="MLC105" s="40"/>
      <c r="MLD105" s="40"/>
      <c r="MLE105" s="40"/>
      <c r="MLF105" s="40"/>
      <c r="MLG105" s="40"/>
      <c r="MLH105" s="40"/>
      <c r="MLI105" s="40"/>
      <c r="MLJ105" s="40"/>
      <c r="MLK105" s="40"/>
      <c r="MLL105" s="40"/>
      <c r="MLM105" s="40"/>
      <c r="MLN105" s="40"/>
      <c r="MLO105" s="40"/>
      <c r="MLP105" s="40"/>
      <c r="MLQ105" s="40"/>
      <c r="MLR105" s="40"/>
      <c r="MLS105" s="40"/>
      <c r="MLT105" s="40"/>
      <c r="MLU105" s="40"/>
      <c r="MLV105" s="40"/>
      <c r="MLW105" s="40"/>
      <c r="MLX105" s="40"/>
      <c r="MLY105" s="40"/>
      <c r="MLZ105" s="40"/>
      <c r="MMA105" s="40"/>
      <c r="MMB105" s="40"/>
      <c r="MMC105" s="40"/>
      <c r="MMD105" s="40"/>
      <c r="MME105" s="40"/>
      <c r="MMF105" s="40"/>
      <c r="MMG105" s="40"/>
      <c r="MMH105" s="40"/>
      <c r="MMI105" s="40"/>
      <c r="MMJ105" s="40"/>
      <c r="MMK105" s="40"/>
      <c r="MML105" s="40"/>
      <c r="MMM105" s="40"/>
      <c r="MMN105" s="40"/>
      <c r="MMO105" s="40"/>
      <c r="MMP105" s="40"/>
      <c r="MMQ105" s="40"/>
      <c r="MMR105" s="40"/>
      <c r="MMS105" s="40"/>
      <c r="MMT105" s="40"/>
      <c r="MMU105" s="40"/>
      <c r="MMV105" s="40"/>
      <c r="MMW105" s="40"/>
      <c r="MMX105" s="40"/>
      <c r="MMY105" s="40"/>
      <c r="MMZ105" s="40"/>
      <c r="MNA105" s="40"/>
      <c r="MNB105" s="40"/>
      <c r="MNC105" s="40"/>
      <c r="MND105" s="40"/>
      <c r="MNE105" s="40"/>
      <c r="MNF105" s="40"/>
      <c r="MNG105" s="40"/>
      <c r="MNH105" s="40"/>
      <c r="MNI105" s="40"/>
      <c r="MNJ105" s="40"/>
      <c r="MNK105" s="40"/>
      <c r="MNL105" s="40"/>
      <c r="MNM105" s="40"/>
      <c r="MNN105" s="40"/>
      <c r="MNO105" s="40"/>
      <c r="MNP105" s="40"/>
      <c r="MNQ105" s="40"/>
      <c r="MNR105" s="40"/>
      <c r="MNS105" s="40"/>
      <c r="MNT105" s="40"/>
      <c r="MNU105" s="40"/>
      <c r="MNV105" s="40"/>
      <c r="MNW105" s="40"/>
      <c r="MNX105" s="40"/>
      <c r="MNY105" s="40"/>
      <c r="MNZ105" s="40"/>
      <c r="MOA105" s="40"/>
      <c r="MOB105" s="40"/>
      <c r="MOC105" s="40"/>
      <c r="MOD105" s="40"/>
      <c r="MOE105" s="40"/>
      <c r="MOF105" s="40"/>
      <c r="MOG105" s="40"/>
      <c r="MOH105" s="40"/>
      <c r="MOI105" s="40"/>
      <c r="MOJ105" s="40"/>
      <c r="MOK105" s="40"/>
      <c r="MOL105" s="40"/>
      <c r="MOM105" s="40"/>
      <c r="MON105" s="40"/>
      <c r="MOO105" s="40"/>
      <c r="MOP105" s="40"/>
      <c r="MOQ105" s="40"/>
      <c r="MOR105" s="40"/>
      <c r="MOS105" s="40"/>
      <c r="MOT105" s="40"/>
      <c r="MOU105" s="40"/>
      <c r="MOV105" s="40"/>
      <c r="MOW105" s="40"/>
      <c r="MOX105" s="40"/>
      <c r="MOY105" s="40"/>
      <c r="MOZ105" s="40"/>
      <c r="MPA105" s="40"/>
      <c r="MPB105" s="40"/>
      <c r="MPC105" s="40"/>
      <c r="MPD105" s="40"/>
      <c r="MPE105" s="40"/>
      <c r="MPF105" s="40"/>
      <c r="MPG105" s="40"/>
      <c r="MPH105" s="40"/>
      <c r="MPI105" s="40"/>
      <c r="MPJ105" s="40"/>
      <c r="MPK105" s="40"/>
      <c r="MPL105" s="40"/>
      <c r="MPM105" s="40"/>
      <c r="MPN105" s="40"/>
      <c r="MPO105" s="40"/>
      <c r="MPP105" s="40"/>
      <c r="MPQ105" s="40"/>
      <c r="MPR105" s="40"/>
      <c r="MPS105" s="40"/>
      <c r="MPT105" s="40"/>
      <c r="MPU105" s="40"/>
      <c r="MPV105" s="40"/>
      <c r="MPW105" s="40"/>
      <c r="MPX105" s="40"/>
      <c r="MPY105" s="40"/>
      <c r="MPZ105" s="40"/>
      <c r="MQA105" s="40"/>
      <c r="MQB105" s="40"/>
      <c r="MQC105" s="40"/>
      <c r="MQD105" s="40"/>
      <c r="MQE105" s="40"/>
      <c r="MQF105" s="40"/>
      <c r="MQG105" s="40"/>
      <c r="MQH105" s="40"/>
      <c r="MQI105" s="40"/>
      <c r="MQJ105" s="40"/>
      <c r="MQK105" s="40"/>
      <c r="MQL105" s="40"/>
      <c r="MQM105" s="40"/>
      <c r="MQN105" s="40"/>
      <c r="MQO105" s="40"/>
      <c r="MQP105" s="40"/>
      <c r="MQQ105" s="40"/>
      <c r="MQR105" s="40"/>
      <c r="MQS105" s="40"/>
      <c r="MQT105" s="40"/>
      <c r="MQU105" s="40"/>
      <c r="MQV105" s="40"/>
      <c r="MQW105" s="40"/>
      <c r="MQX105" s="40"/>
      <c r="MQY105" s="40"/>
      <c r="MQZ105" s="40"/>
      <c r="MRA105" s="40"/>
      <c r="MRB105" s="40"/>
      <c r="MRC105" s="40"/>
      <c r="MRD105" s="40"/>
      <c r="MRE105" s="40"/>
      <c r="MRF105" s="40"/>
      <c r="MRG105" s="40"/>
      <c r="MRH105" s="40"/>
      <c r="MRI105" s="40"/>
      <c r="MRJ105" s="40"/>
      <c r="MRK105" s="40"/>
      <c r="MRL105" s="40"/>
      <c r="MRM105" s="40"/>
      <c r="MRN105" s="40"/>
      <c r="MRO105" s="40"/>
      <c r="MRP105" s="40"/>
      <c r="MRQ105" s="40"/>
      <c r="MRR105" s="40"/>
      <c r="MRS105" s="40"/>
      <c r="MRT105" s="40"/>
      <c r="MRU105" s="40"/>
      <c r="MRV105" s="40"/>
      <c r="MRW105" s="40"/>
      <c r="MRX105" s="40"/>
      <c r="MRY105" s="40"/>
      <c r="MRZ105" s="40"/>
      <c r="MSA105" s="40"/>
      <c r="MSB105" s="40"/>
      <c r="MSC105" s="40"/>
      <c r="MSD105" s="40"/>
      <c r="MSE105" s="40"/>
      <c r="MSF105" s="40"/>
      <c r="MSG105" s="40"/>
      <c r="MSH105" s="40"/>
      <c r="MSI105" s="40"/>
      <c r="MSJ105" s="40"/>
      <c r="MSK105" s="40"/>
      <c r="MSL105" s="40"/>
      <c r="MSM105" s="40"/>
      <c r="MSN105" s="40"/>
      <c r="MSO105" s="40"/>
      <c r="MSP105" s="40"/>
      <c r="MSQ105" s="40"/>
      <c r="MSR105" s="40"/>
      <c r="MSS105" s="40"/>
      <c r="MST105" s="40"/>
      <c r="MSU105" s="40"/>
      <c r="MSV105" s="40"/>
      <c r="MSW105" s="40"/>
      <c r="MSX105" s="40"/>
      <c r="MSY105" s="40"/>
      <c r="MSZ105" s="40"/>
      <c r="MTA105" s="40"/>
      <c r="MTB105" s="40"/>
      <c r="MTC105" s="40"/>
      <c r="MTD105" s="40"/>
      <c r="MTE105" s="40"/>
      <c r="MTF105" s="40"/>
      <c r="MTG105" s="40"/>
      <c r="MTH105" s="40"/>
      <c r="MTI105" s="40"/>
      <c r="MTJ105" s="40"/>
      <c r="MTK105" s="40"/>
      <c r="MTL105" s="40"/>
      <c r="MTM105" s="40"/>
      <c r="MTN105" s="40"/>
      <c r="MTO105" s="40"/>
      <c r="MTP105" s="40"/>
      <c r="MTQ105" s="40"/>
      <c r="MTR105" s="40"/>
      <c r="MTS105" s="40"/>
      <c r="MTT105" s="40"/>
      <c r="MTU105" s="40"/>
      <c r="MTV105" s="40"/>
      <c r="MTW105" s="40"/>
      <c r="MTX105" s="40"/>
      <c r="MTY105" s="40"/>
      <c r="MTZ105" s="40"/>
      <c r="MUA105" s="40"/>
      <c r="MUB105" s="40"/>
      <c r="MUC105" s="40"/>
      <c r="MUD105" s="40"/>
      <c r="MUE105" s="40"/>
      <c r="MUF105" s="40"/>
      <c r="MUG105" s="40"/>
      <c r="MUH105" s="40"/>
      <c r="MUI105" s="40"/>
      <c r="MUJ105" s="40"/>
      <c r="MUK105" s="40"/>
      <c r="MUL105" s="40"/>
      <c r="MUM105" s="40"/>
      <c r="MUN105" s="40"/>
      <c r="MUO105" s="40"/>
      <c r="MUP105" s="40"/>
      <c r="MUQ105" s="40"/>
      <c r="MUR105" s="40"/>
      <c r="MUS105" s="40"/>
      <c r="MUT105" s="40"/>
      <c r="MUU105" s="40"/>
      <c r="MUV105" s="40"/>
      <c r="MUW105" s="40"/>
      <c r="MUX105" s="40"/>
      <c r="MUY105" s="40"/>
      <c r="MUZ105" s="40"/>
      <c r="MVA105" s="40"/>
      <c r="MVB105" s="40"/>
      <c r="MVC105" s="40"/>
      <c r="MVD105" s="40"/>
      <c r="MVE105" s="40"/>
      <c r="MVF105" s="40"/>
      <c r="MVG105" s="40"/>
      <c r="MVH105" s="40"/>
      <c r="MVI105" s="40"/>
      <c r="MVJ105" s="40"/>
      <c r="MVK105" s="40"/>
      <c r="MVL105" s="40"/>
      <c r="MVM105" s="40"/>
      <c r="MVN105" s="40"/>
      <c r="MVO105" s="40"/>
      <c r="MVP105" s="40"/>
      <c r="MVQ105" s="40"/>
      <c r="MVR105" s="40"/>
      <c r="MVS105" s="40"/>
      <c r="MVT105" s="40"/>
      <c r="MVU105" s="40"/>
      <c r="MVV105" s="40"/>
      <c r="MVW105" s="40"/>
      <c r="MVX105" s="40"/>
      <c r="MVY105" s="40"/>
      <c r="MVZ105" s="40"/>
      <c r="MWA105" s="40"/>
      <c r="MWB105" s="40"/>
      <c r="MWC105" s="40"/>
      <c r="MWD105" s="40"/>
      <c r="MWE105" s="40"/>
      <c r="MWF105" s="40"/>
      <c r="MWG105" s="40"/>
      <c r="MWH105" s="40"/>
      <c r="MWI105" s="40"/>
      <c r="MWJ105" s="40"/>
      <c r="MWK105" s="40"/>
      <c r="MWL105" s="40"/>
      <c r="MWM105" s="40"/>
      <c r="MWN105" s="40"/>
      <c r="MWO105" s="40"/>
      <c r="MWP105" s="40"/>
      <c r="MWQ105" s="40"/>
      <c r="MWR105" s="40"/>
      <c r="MWS105" s="40"/>
      <c r="MWT105" s="40"/>
      <c r="MWU105" s="40"/>
      <c r="MWV105" s="40"/>
      <c r="MWW105" s="40"/>
      <c r="MWX105" s="40"/>
      <c r="MWY105" s="40"/>
      <c r="MWZ105" s="40"/>
      <c r="MXA105" s="40"/>
      <c r="MXB105" s="40"/>
      <c r="MXC105" s="40"/>
      <c r="MXD105" s="40"/>
      <c r="MXE105" s="40"/>
      <c r="MXF105" s="40"/>
      <c r="MXG105" s="40"/>
      <c r="MXH105" s="40"/>
      <c r="MXI105" s="40"/>
      <c r="MXJ105" s="40"/>
      <c r="MXK105" s="40"/>
      <c r="MXL105" s="40"/>
      <c r="MXM105" s="40"/>
      <c r="MXN105" s="40"/>
      <c r="MXO105" s="40"/>
      <c r="MXP105" s="40"/>
      <c r="MXQ105" s="40"/>
      <c r="MXR105" s="40"/>
      <c r="MXS105" s="40"/>
      <c r="MXT105" s="40"/>
      <c r="MXU105" s="40"/>
      <c r="MXV105" s="40"/>
      <c r="MXW105" s="40"/>
      <c r="MXX105" s="40"/>
      <c r="MXY105" s="40"/>
      <c r="MXZ105" s="40"/>
      <c r="MYA105" s="40"/>
      <c r="MYB105" s="40"/>
      <c r="MYC105" s="40"/>
      <c r="MYD105" s="40"/>
      <c r="MYE105" s="40"/>
      <c r="MYF105" s="40"/>
      <c r="MYG105" s="40"/>
      <c r="MYH105" s="40"/>
      <c r="MYI105" s="40"/>
      <c r="MYJ105" s="40"/>
      <c r="MYK105" s="40"/>
      <c r="MYL105" s="40"/>
      <c r="MYM105" s="40"/>
      <c r="MYN105" s="40"/>
      <c r="MYO105" s="40"/>
      <c r="MYP105" s="40"/>
      <c r="MYQ105" s="40"/>
      <c r="MYR105" s="40"/>
      <c r="MYS105" s="40"/>
      <c r="MYT105" s="40"/>
      <c r="MYU105" s="40"/>
      <c r="MYV105" s="40"/>
      <c r="MYW105" s="40"/>
      <c r="MYX105" s="40"/>
      <c r="MYY105" s="40"/>
      <c r="MYZ105" s="40"/>
      <c r="MZA105" s="40"/>
      <c r="MZB105" s="40"/>
      <c r="MZC105" s="40"/>
      <c r="MZD105" s="40"/>
      <c r="MZE105" s="40"/>
      <c r="MZF105" s="40"/>
      <c r="MZG105" s="40"/>
      <c r="MZH105" s="40"/>
      <c r="MZI105" s="40"/>
      <c r="MZJ105" s="40"/>
      <c r="MZK105" s="40"/>
      <c r="MZL105" s="40"/>
      <c r="MZM105" s="40"/>
      <c r="MZN105" s="40"/>
      <c r="MZO105" s="40"/>
      <c r="MZP105" s="40"/>
      <c r="MZQ105" s="40"/>
      <c r="MZR105" s="40"/>
      <c r="MZS105" s="40"/>
      <c r="MZT105" s="40"/>
      <c r="MZU105" s="40"/>
      <c r="MZV105" s="40"/>
      <c r="MZW105" s="40"/>
      <c r="MZX105" s="40"/>
      <c r="MZY105" s="40"/>
      <c r="MZZ105" s="40"/>
      <c r="NAA105" s="40"/>
      <c r="NAB105" s="40"/>
      <c r="NAC105" s="40"/>
      <c r="NAD105" s="40"/>
      <c r="NAE105" s="40"/>
      <c r="NAF105" s="40"/>
      <c r="NAG105" s="40"/>
      <c r="NAH105" s="40"/>
      <c r="NAI105" s="40"/>
      <c r="NAJ105" s="40"/>
      <c r="NAK105" s="40"/>
      <c r="NAL105" s="40"/>
      <c r="NAM105" s="40"/>
      <c r="NAN105" s="40"/>
      <c r="NAO105" s="40"/>
      <c r="NAP105" s="40"/>
      <c r="NAQ105" s="40"/>
      <c r="NAR105" s="40"/>
      <c r="NAS105" s="40"/>
      <c r="NAT105" s="40"/>
      <c r="NAU105" s="40"/>
      <c r="NAV105" s="40"/>
      <c r="NAW105" s="40"/>
      <c r="NAX105" s="40"/>
      <c r="NAY105" s="40"/>
      <c r="NAZ105" s="40"/>
      <c r="NBA105" s="40"/>
      <c r="NBB105" s="40"/>
      <c r="NBC105" s="40"/>
      <c r="NBD105" s="40"/>
      <c r="NBE105" s="40"/>
      <c r="NBF105" s="40"/>
      <c r="NBG105" s="40"/>
      <c r="NBH105" s="40"/>
      <c r="NBI105" s="40"/>
      <c r="NBJ105" s="40"/>
      <c r="NBK105" s="40"/>
      <c r="NBL105" s="40"/>
      <c r="NBM105" s="40"/>
      <c r="NBN105" s="40"/>
      <c r="NBO105" s="40"/>
      <c r="NBP105" s="40"/>
      <c r="NBQ105" s="40"/>
      <c r="NBR105" s="40"/>
      <c r="NBS105" s="40"/>
      <c r="NBT105" s="40"/>
      <c r="NBU105" s="40"/>
      <c r="NBV105" s="40"/>
      <c r="NBW105" s="40"/>
      <c r="NBX105" s="40"/>
      <c r="NBY105" s="40"/>
      <c r="NBZ105" s="40"/>
      <c r="NCA105" s="40"/>
      <c r="NCB105" s="40"/>
      <c r="NCC105" s="40"/>
      <c r="NCD105" s="40"/>
      <c r="NCE105" s="40"/>
      <c r="NCF105" s="40"/>
      <c r="NCG105" s="40"/>
      <c r="NCH105" s="40"/>
      <c r="NCI105" s="40"/>
      <c r="NCJ105" s="40"/>
      <c r="NCK105" s="40"/>
      <c r="NCL105" s="40"/>
      <c r="NCM105" s="40"/>
      <c r="NCN105" s="40"/>
      <c r="NCO105" s="40"/>
      <c r="NCP105" s="40"/>
      <c r="NCQ105" s="40"/>
      <c r="NCR105" s="40"/>
      <c r="NCS105" s="40"/>
      <c r="NCT105" s="40"/>
      <c r="NCU105" s="40"/>
      <c r="NCV105" s="40"/>
      <c r="NCW105" s="40"/>
      <c r="NCX105" s="40"/>
      <c r="NCY105" s="40"/>
      <c r="NCZ105" s="40"/>
      <c r="NDA105" s="40"/>
      <c r="NDB105" s="40"/>
      <c r="NDC105" s="40"/>
      <c r="NDD105" s="40"/>
      <c r="NDE105" s="40"/>
      <c r="NDF105" s="40"/>
      <c r="NDG105" s="40"/>
      <c r="NDH105" s="40"/>
      <c r="NDI105" s="40"/>
      <c r="NDJ105" s="40"/>
      <c r="NDK105" s="40"/>
      <c r="NDL105" s="40"/>
      <c r="NDM105" s="40"/>
      <c r="NDN105" s="40"/>
      <c r="NDO105" s="40"/>
      <c r="NDP105" s="40"/>
      <c r="NDQ105" s="40"/>
      <c r="NDR105" s="40"/>
      <c r="NDS105" s="40"/>
      <c r="NDT105" s="40"/>
      <c r="NDU105" s="40"/>
      <c r="NDV105" s="40"/>
      <c r="NDW105" s="40"/>
      <c r="NDX105" s="40"/>
      <c r="NDY105" s="40"/>
      <c r="NDZ105" s="40"/>
      <c r="NEA105" s="40"/>
      <c r="NEB105" s="40"/>
      <c r="NEC105" s="40"/>
      <c r="NED105" s="40"/>
      <c r="NEE105" s="40"/>
      <c r="NEF105" s="40"/>
      <c r="NEG105" s="40"/>
      <c r="NEH105" s="40"/>
      <c r="NEI105" s="40"/>
      <c r="NEJ105" s="40"/>
      <c r="NEK105" s="40"/>
      <c r="NEL105" s="40"/>
      <c r="NEM105" s="40"/>
      <c r="NEN105" s="40"/>
      <c r="NEO105" s="40"/>
      <c r="NEP105" s="40"/>
      <c r="NEQ105" s="40"/>
      <c r="NER105" s="40"/>
      <c r="NES105" s="40"/>
      <c r="NET105" s="40"/>
      <c r="NEU105" s="40"/>
      <c r="NEV105" s="40"/>
      <c r="NEW105" s="40"/>
      <c r="NEX105" s="40"/>
      <c r="NEY105" s="40"/>
      <c r="NEZ105" s="40"/>
      <c r="NFA105" s="40"/>
      <c r="NFB105" s="40"/>
      <c r="NFC105" s="40"/>
      <c r="NFD105" s="40"/>
      <c r="NFE105" s="40"/>
      <c r="NFF105" s="40"/>
      <c r="NFG105" s="40"/>
      <c r="NFH105" s="40"/>
      <c r="NFI105" s="40"/>
      <c r="NFJ105" s="40"/>
      <c r="NFK105" s="40"/>
      <c r="NFL105" s="40"/>
      <c r="NFM105" s="40"/>
      <c r="NFN105" s="40"/>
      <c r="NFO105" s="40"/>
      <c r="NFP105" s="40"/>
      <c r="NFQ105" s="40"/>
      <c r="NFR105" s="40"/>
      <c r="NFS105" s="40"/>
      <c r="NFT105" s="40"/>
      <c r="NFU105" s="40"/>
      <c r="NFV105" s="40"/>
      <c r="NFW105" s="40"/>
      <c r="NFX105" s="40"/>
      <c r="NFY105" s="40"/>
      <c r="NFZ105" s="40"/>
      <c r="NGA105" s="40"/>
      <c r="NGB105" s="40"/>
      <c r="NGC105" s="40"/>
      <c r="NGD105" s="40"/>
      <c r="NGE105" s="40"/>
      <c r="NGF105" s="40"/>
      <c r="NGG105" s="40"/>
      <c r="NGH105" s="40"/>
      <c r="NGI105" s="40"/>
      <c r="NGJ105" s="40"/>
      <c r="NGK105" s="40"/>
      <c r="NGL105" s="40"/>
      <c r="NGM105" s="40"/>
      <c r="NGN105" s="40"/>
      <c r="NGO105" s="40"/>
      <c r="NGP105" s="40"/>
      <c r="NGQ105" s="40"/>
      <c r="NGR105" s="40"/>
      <c r="NGS105" s="40"/>
      <c r="NGT105" s="40"/>
      <c r="NGU105" s="40"/>
      <c r="NGV105" s="40"/>
      <c r="NGW105" s="40"/>
      <c r="NGX105" s="40"/>
      <c r="NGY105" s="40"/>
      <c r="NGZ105" s="40"/>
      <c r="NHA105" s="40"/>
      <c r="NHB105" s="40"/>
      <c r="NHC105" s="40"/>
      <c r="NHD105" s="40"/>
      <c r="NHE105" s="40"/>
      <c r="NHF105" s="40"/>
      <c r="NHG105" s="40"/>
      <c r="NHH105" s="40"/>
      <c r="NHI105" s="40"/>
      <c r="NHJ105" s="40"/>
      <c r="NHK105" s="40"/>
      <c r="NHL105" s="40"/>
      <c r="NHM105" s="40"/>
      <c r="NHN105" s="40"/>
      <c r="NHO105" s="40"/>
      <c r="NHP105" s="40"/>
      <c r="NHQ105" s="40"/>
      <c r="NHR105" s="40"/>
      <c r="NHS105" s="40"/>
      <c r="NHT105" s="40"/>
      <c r="NHU105" s="40"/>
      <c r="NHV105" s="40"/>
      <c r="NHW105" s="40"/>
      <c r="NHX105" s="40"/>
      <c r="NHY105" s="40"/>
      <c r="NHZ105" s="40"/>
      <c r="NIA105" s="40"/>
      <c r="NIB105" s="40"/>
      <c r="NIC105" s="40"/>
      <c r="NID105" s="40"/>
      <c r="NIE105" s="40"/>
      <c r="NIF105" s="40"/>
      <c r="NIG105" s="40"/>
      <c r="NIH105" s="40"/>
      <c r="NII105" s="40"/>
      <c r="NIJ105" s="40"/>
      <c r="NIK105" s="40"/>
      <c r="NIL105" s="40"/>
      <c r="NIM105" s="40"/>
      <c r="NIN105" s="40"/>
      <c r="NIO105" s="40"/>
      <c r="NIP105" s="40"/>
      <c r="NIQ105" s="40"/>
      <c r="NIR105" s="40"/>
      <c r="NIS105" s="40"/>
      <c r="NIT105" s="40"/>
      <c r="NIU105" s="40"/>
      <c r="NIV105" s="40"/>
      <c r="NIW105" s="40"/>
      <c r="NIX105" s="40"/>
      <c r="NIY105" s="40"/>
      <c r="NIZ105" s="40"/>
      <c r="NJA105" s="40"/>
      <c r="NJB105" s="40"/>
      <c r="NJC105" s="40"/>
      <c r="NJD105" s="40"/>
      <c r="NJE105" s="40"/>
      <c r="NJF105" s="40"/>
      <c r="NJG105" s="40"/>
      <c r="NJH105" s="40"/>
      <c r="NJI105" s="40"/>
      <c r="NJJ105" s="40"/>
      <c r="NJK105" s="40"/>
      <c r="NJL105" s="40"/>
      <c r="NJM105" s="40"/>
      <c r="NJN105" s="40"/>
      <c r="NJO105" s="40"/>
      <c r="NJP105" s="40"/>
      <c r="NJQ105" s="40"/>
      <c r="NJR105" s="40"/>
      <c r="NJS105" s="40"/>
      <c r="NJT105" s="40"/>
      <c r="NJU105" s="40"/>
      <c r="NJV105" s="40"/>
      <c r="NJW105" s="40"/>
      <c r="NJX105" s="40"/>
      <c r="NJY105" s="40"/>
      <c r="NJZ105" s="40"/>
      <c r="NKA105" s="40"/>
      <c r="NKB105" s="40"/>
      <c r="NKC105" s="40"/>
      <c r="NKD105" s="40"/>
      <c r="NKE105" s="40"/>
      <c r="NKF105" s="40"/>
      <c r="NKG105" s="40"/>
      <c r="NKH105" s="40"/>
      <c r="NKI105" s="40"/>
      <c r="NKJ105" s="40"/>
      <c r="NKK105" s="40"/>
      <c r="NKL105" s="40"/>
      <c r="NKM105" s="40"/>
      <c r="NKN105" s="40"/>
      <c r="NKO105" s="40"/>
      <c r="NKP105" s="40"/>
      <c r="NKQ105" s="40"/>
      <c r="NKR105" s="40"/>
      <c r="NKS105" s="40"/>
      <c r="NKT105" s="40"/>
      <c r="NKU105" s="40"/>
      <c r="NKV105" s="40"/>
      <c r="NKW105" s="40"/>
      <c r="NKX105" s="40"/>
      <c r="NKY105" s="40"/>
      <c r="NKZ105" s="40"/>
      <c r="NLA105" s="40"/>
      <c r="NLB105" s="40"/>
      <c r="NLC105" s="40"/>
      <c r="NLD105" s="40"/>
      <c r="NLE105" s="40"/>
      <c r="NLF105" s="40"/>
      <c r="NLG105" s="40"/>
      <c r="NLH105" s="40"/>
      <c r="NLI105" s="40"/>
      <c r="NLJ105" s="40"/>
      <c r="NLK105" s="40"/>
      <c r="NLL105" s="40"/>
      <c r="NLM105" s="40"/>
      <c r="NLN105" s="40"/>
      <c r="NLO105" s="40"/>
      <c r="NLP105" s="40"/>
      <c r="NLQ105" s="40"/>
      <c r="NLR105" s="40"/>
      <c r="NLS105" s="40"/>
      <c r="NLT105" s="40"/>
      <c r="NLU105" s="40"/>
      <c r="NLV105" s="40"/>
      <c r="NLW105" s="40"/>
      <c r="NLX105" s="40"/>
      <c r="NLY105" s="40"/>
      <c r="NLZ105" s="40"/>
      <c r="NMA105" s="40"/>
      <c r="NMB105" s="40"/>
      <c r="NMC105" s="40"/>
      <c r="NMD105" s="40"/>
      <c r="NME105" s="40"/>
      <c r="NMF105" s="40"/>
      <c r="NMG105" s="40"/>
      <c r="NMH105" s="40"/>
      <c r="NMI105" s="40"/>
      <c r="NMJ105" s="40"/>
      <c r="NMK105" s="40"/>
      <c r="NML105" s="40"/>
      <c r="NMM105" s="40"/>
      <c r="NMN105" s="40"/>
      <c r="NMO105" s="40"/>
      <c r="NMP105" s="40"/>
      <c r="NMQ105" s="40"/>
      <c r="NMR105" s="40"/>
      <c r="NMS105" s="40"/>
      <c r="NMT105" s="40"/>
      <c r="NMU105" s="40"/>
      <c r="NMV105" s="40"/>
      <c r="NMW105" s="40"/>
      <c r="NMX105" s="40"/>
      <c r="NMY105" s="40"/>
      <c r="NMZ105" s="40"/>
      <c r="NNA105" s="40"/>
      <c r="NNB105" s="40"/>
      <c r="NNC105" s="40"/>
      <c r="NND105" s="40"/>
      <c r="NNE105" s="40"/>
      <c r="NNF105" s="40"/>
      <c r="NNG105" s="40"/>
      <c r="NNH105" s="40"/>
      <c r="NNI105" s="40"/>
      <c r="NNJ105" s="40"/>
      <c r="NNK105" s="40"/>
      <c r="NNL105" s="40"/>
      <c r="NNM105" s="40"/>
      <c r="NNN105" s="40"/>
      <c r="NNO105" s="40"/>
      <c r="NNP105" s="40"/>
      <c r="NNQ105" s="40"/>
      <c r="NNR105" s="40"/>
      <c r="NNS105" s="40"/>
      <c r="NNT105" s="40"/>
      <c r="NNU105" s="40"/>
      <c r="NNV105" s="40"/>
      <c r="NNW105" s="40"/>
      <c r="NNX105" s="40"/>
      <c r="NNY105" s="40"/>
      <c r="NNZ105" s="40"/>
      <c r="NOA105" s="40"/>
      <c r="NOB105" s="40"/>
      <c r="NOC105" s="40"/>
      <c r="NOD105" s="40"/>
      <c r="NOE105" s="40"/>
      <c r="NOF105" s="40"/>
      <c r="NOG105" s="40"/>
      <c r="NOH105" s="40"/>
      <c r="NOI105" s="40"/>
      <c r="NOJ105" s="40"/>
      <c r="NOK105" s="40"/>
      <c r="NOL105" s="40"/>
      <c r="NOM105" s="40"/>
      <c r="NON105" s="40"/>
      <c r="NOO105" s="40"/>
      <c r="NOP105" s="40"/>
      <c r="NOQ105" s="40"/>
      <c r="NOR105" s="40"/>
      <c r="NOS105" s="40"/>
      <c r="NOT105" s="40"/>
      <c r="NOU105" s="40"/>
      <c r="NOV105" s="40"/>
      <c r="NOW105" s="40"/>
      <c r="NOX105" s="40"/>
      <c r="NOY105" s="40"/>
      <c r="NOZ105" s="40"/>
      <c r="NPA105" s="40"/>
      <c r="NPB105" s="40"/>
      <c r="NPC105" s="40"/>
      <c r="NPD105" s="40"/>
      <c r="NPE105" s="40"/>
      <c r="NPF105" s="40"/>
      <c r="NPG105" s="40"/>
      <c r="NPH105" s="40"/>
      <c r="NPI105" s="40"/>
      <c r="NPJ105" s="40"/>
      <c r="NPK105" s="40"/>
      <c r="NPL105" s="40"/>
      <c r="NPM105" s="40"/>
      <c r="NPN105" s="40"/>
      <c r="NPO105" s="40"/>
      <c r="NPP105" s="40"/>
      <c r="NPQ105" s="40"/>
      <c r="NPR105" s="40"/>
      <c r="NPS105" s="40"/>
      <c r="NPT105" s="40"/>
      <c r="NPU105" s="40"/>
      <c r="NPV105" s="40"/>
      <c r="NPW105" s="40"/>
      <c r="NPX105" s="40"/>
      <c r="NPY105" s="40"/>
      <c r="NPZ105" s="40"/>
      <c r="NQA105" s="40"/>
      <c r="NQB105" s="40"/>
      <c r="NQC105" s="40"/>
      <c r="NQD105" s="40"/>
      <c r="NQE105" s="40"/>
      <c r="NQF105" s="40"/>
      <c r="NQG105" s="40"/>
      <c r="NQH105" s="40"/>
      <c r="NQI105" s="40"/>
      <c r="NQJ105" s="40"/>
      <c r="NQK105" s="40"/>
      <c r="NQL105" s="40"/>
      <c r="NQM105" s="40"/>
      <c r="NQN105" s="40"/>
      <c r="NQO105" s="40"/>
      <c r="NQP105" s="40"/>
      <c r="NQQ105" s="40"/>
      <c r="NQR105" s="40"/>
      <c r="NQS105" s="40"/>
      <c r="NQT105" s="40"/>
      <c r="NQU105" s="40"/>
      <c r="NQV105" s="40"/>
      <c r="NQW105" s="40"/>
      <c r="NQX105" s="40"/>
      <c r="NQY105" s="40"/>
      <c r="NQZ105" s="40"/>
      <c r="NRA105" s="40"/>
      <c r="NRB105" s="40"/>
      <c r="NRC105" s="40"/>
      <c r="NRD105" s="40"/>
      <c r="NRE105" s="40"/>
      <c r="NRF105" s="40"/>
      <c r="NRG105" s="40"/>
      <c r="NRH105" s="40"/>
      <c r="NRI105" s="40"/>
      <c r="NRJ105" s="40"/>
      <c r="NRK105" s="40"/>
      <c r="NRL105" s="40"/>
      <c r="NRM105" s="40"/>
      <c r="NRN105" s="40"/>
      <c r="NRO105" s="40"/>
      <c r="NRP105" s="40"/>
      <c r="NRQ105" s="40"/>
      <c r="NRR105" s="40"/>
      <c r="NRS105" s="40"/>
      <c r="NRT105" s="40"/>
      <c r="NRU105" s="40"/>
      <c r="NRV105" s="40"/>
      <c r="NRW105" s="40"/>
      <c r="NRX105" s="40"/>
      <c r="NRY105" s="40"/>
      <c r="NRZ105" s="40"/>
      <c r="NSA105" s="40"/>
      <c r="NSB105" s="40"/>
      <c r="NSC105" s="40"/>
      <c r="NSD105" s="40"/>
      <c r="NSE105" s="40"/>
      <c r="NSF105" s="40"/>
      <c r="NSG105" s="40"/>
      <c r="NSH105" s="40"/>
      <c r="NSI105" s="40"/>
      <c r="NSJ105" s="40"/>
      <c r="NSK105" s="40"/>
      <c r="NSL105" s="40"/>
      <c r="NSM105" s="40"/>
      <c r="NSN105" s="40"/>
      <c r="NSO105" s="40"/>
      <c r="NSP105" s="40"/>
      <c r="NSQ105" s="40"/>
      <c r="NSR105" s="40"/>
      <c r="NSS105" s="40"/>
      <c r="NST105" s="40"/>
      <c r="NSU105" s="40"/>
      <c r="NSV105" s="40"/>
      <c r="NSW105" s="40"/>
      <c r="NSX105" s="40"/>
      <c r="NSY105" s="40"/>
      <c r="NSZ105" s="40"/>
      <c r="NTA105" s="40"/>
      <c r="NTB105" s="40"/>
      <c r="NTC105" s="40"/>
      <c r="NTD105" s="40"/>
      <c r="NTE105" s="40"/>
      <c r="NTF105" s="40"/>
      <c r="NTG105" s="40"/>
      <c r="NTH105" s="40"/>
      <c r="NTI105" s="40"/>
      <c r="NTJ105" s="40"/>
      <c r="NTK105" s="40"/>
      <c r="NTL105" s="40"/>
      <c r="NTM105" s="40"/>
      <c r="NTN105" s="40"/>
      <c r="NTO105" s="40"/>
      <c r="NTP105" s="40"/>
      <c r="NTQ105" s="40"/>
      <c r="NTR105" s="40"/>
      <c r="NTS105" s="40"/>
      <c r="NTT105" s="40"/>
      <c r="NTU105" s="40"/>
      <c r="NTV105" s="40"/>
      <c r="NTW105" s="40"/>
      <c r="NTX105" s="40"/>
      <c r="NTY105" s="40"/>
      <c r="NTZ105" s="40"/>
      <c r="NUA105" s="40"/>
      <c r="NUB105" s="40"/>
      <c r="NUC105" s="40"/>
      <c r="NUD105" s="40"/>
      <c r="NUE105" s="40"/>
      <c r="NUF105" s="40"/>
      <c r="NUG105" s="40"/>
      <c r="NUH105" s="40"/>
      <c r="NUI105" s="40"/>
      <c r="NUJ105" s="40"/>
      <c r="NUK105" s="40"/>
      <c r="NUL105" s="40"/>
      <c r="NUM105" s="40"/>
      <c r="NUN105" s="40"/>
      <c r="NUO105" s="40"/>
      <c r="NUP105" s="40"/>
      <c r="NUQ105" s="40"/>
      <c r="NUR105" s="40"/>
      <c r="NUS105" s="40"/>
      <c r="NUT105" s="40"/>
      <c r="NUU105" s="40"/>
      <c r="NUV105" s="40"/>
      <c r="NUW105" s="40"/>
      <c r="NUX105" s="40"/>
      <c r="NUY105" s="40"/>
      <c r="NUZ105" s="40"/>
      <c r="NVA105" s="40"/>
      <c r="NVB105" s="40"/>
      <c r="NVC105" s="40"/>
      <c r="NVD105" s="40"/>
      <c r="NVE105" s="40"/>
      <c r="NVF105" s="40"/>
      <c r="NVG105" s="40"/>
      <c r="NVH105" s="40"/>
      <c r="NVI105" s="40"/>
      <c r="NVJ105" s="40"/>
      <c r="NVK105" s="40"/>
      <c r="NVL105" s="40"/>
      <c r="NVM105" s="40"/>
      <c r="NVN105" s="40"/>
      <c r="NVO105" s="40"/>
      <c r="NVP105" s="40"/>
      <c r="NVQ105" s="40"/>
      <c r="NVR105" s="40"/>
      <c r="NVS105" s="40"/>
      <c r="NVT105" s="40"/>
      <c r="NVU105" s="40"/>
      <c r="NVV105" s="40"/>
      <c r="NVW105" s="40"/>
      <c r="NVX105" s="40"/>
      <c r="NVY105" s="40"/>
      <c r="NVZ105" s="40"/>
      <c r="NWA105" s="40"/>
      <c r="NWB105" s="40"/>
      <c r="NWC105" s="40"/>
      <c r="NWD105" s="40"/>
      <c r="NWE105" s="40"/>
      <c r="NWF105" s="40"/>
      <c r="NWG105" s="40"/>
      <c r="NWH105" s="40"/>
      <c r="NWI105" s="40"/>
      <c r="NWJ105" s="40"/>
      <c r="NWK105" s="40"/>
      <c r="NWL105" s="40"/>
      <c r="NWM105" s="40"/>
      <c r="NWN105" s="40"/>
      <c r="NWO105" s="40"/>
      <c r="NWP105" s="40"/>
      <c r="NWQ105" s="40"/>
      <c r="NWR105" s="40"/>
      <c r="NWS105" s="40"/>
      <c r="NWT105" s="40"/>
      <c r="NWU105" s="40"/>
      <c r="NWV105" s="40"/>
      <c r="NWW105" s="40"/>
      <c r="NWX105" s="40"/>
      <c r="NWY105" s="40"/>
      <c r="NWZ105" s="40"/>
      <c r="NXA105" s="40"/>
      <c r="NXB105" s="40"/>
      <c r="NXC105" s="40"/>
      <c r="NXD105" s="40"/>
      <c r="NXE105" s="40"/>
      <c r="NXF105" s="40"/>
      <c r="NXG105" s="40"/>
      <c r="NXH105" s="40"/>
      <c r="NXI105" s="40"/>
      <c r="NXJ105" s="40"/>
      <c r="NXK105" s="40"/>
      <c r="NXL105" s="40"/>
      <c r="NXM105" s="40"/>
      <c r="NXN105" s="40"/>
      <c r="NXO105" s="40"/>
      <c r="NXP105" s="40"/>
      <c r="NXQ105" s="40"/>
      <c r="NXR105" s="40"/>
      <c r="NXS105" s="40"/>
      <c r="NXT105" s="40"/>
      <c r="NXU105" s="40"/>
      <c r="NXV105" s="40"/>
      <c r="NXW105" s="40"/>
      <c r="NXX105" s="40"/>
      <c r="NXY105" s="40"/>
      <c r="NXZ105" s="40"/>
      <c r="NYA105" s="40"/>
      <c r="NYB105" s="40"/>
      <c r="NYC105" s="40"/>
      <c r="NYD105" s="40"/>
      <c r="NYE105" s="40"/>
      <c r="NYF105" s="40"/>
      <c r="NYG105" s="40"/>
      <c r="NYH105" s="40"/>
      <c r="NYI105" s="40"/>
      <c r="NYJ105" s="40"/>
      <c r="NYK105" s="40"/>
      <c r="NYL105" s="40"/>
      <c r="NYM105" s="40"/>
      <c r="NYN105" s="40"/>
      <c r="NYO105" s="40"/>
      <c r="NYP105" s="40"/>
      <c r="NYQ105" s="40"/>
      <c r="NYR105" s="40"/>
      <c r="NYS105" s="40"/>
      <c r="NYT105" s="40"/>
      <c r="NYU105" s="40"/>
      <c r="NYV105" s="40"/>
      <c r="NYW105" s="40"/>
      <c r="NYX105" s="40"/>
      <c r="NYY105" s="40"/>
      <c r="NYZ105" s="40"/>
      <c r="NZA105" s="40"/>
      <c r="NZB105" s="40"/>
      <c r="NZC105" s="40"/>
      <c r="NZD105" s="40"/>
      <c r="NZE105" s="40"/>
      <c r="NZF105" s="40"/>
      <c r="NZG105" s="40"/>
      <c r="NZH105" s="40"/>
      <c r="NZI105" s="40"/>
      <c r="NZJ105" s="40"/>
      <c r="NZK105" s="40"/>
      <c r="NZL105" s="40"/>
      <c r="NZM105" s="40"/>
      <c r="NZN105" s="40"/>
      <c r="NZO105" s="40"/>
      <c r="NZP105" s="40"/>
      <c r="NZQ105" s="40"/>
      <c r="NZR105" s="40"/>
      <c r="NZS105" s="40"/>
      <c r="NZT105" s="40"/>
      <c r="NZU105" s="40"/>
      <c r="NZV105" s="40"/>
      <c r="NZW105" s="40"/>
      <c r="NZX105" s="40"/>
      <c r="NZY105" s="40"/>
      <c r="NZZ105" s="40"/>
      <c r="OAA105" s="40"/>
      <c r="OAB105" s="40"/>
      <c r="OAC105" s="40"/>
      <c r="OAD105" s="40"/>
      <c r="OAE105" s="40"/>
      <c r="OAF105" s="40"/>
      <c r="OAG105" s="40"/>
      <c r="OAH105" s="40"/>
      <c r="OAI105" s="40"/>
      <c r="OAJ105" s="40"/>
      <c r="OAK105" s="40"/>
      <c r="OAL105" s="40"/>
      <c r="OAM105" s="40"/>
      <c r="OAN105" s="40"/>
      <c r="OAO105" s="40"/>
      <c r="OAP105" s="40"/>
      <c r="OAQ105" s="40"/>
      <c r="OAR105" s="40"/>
      <c r="OAS105" s="40"/>
      <c r="OAT105" s="40"/>
      <c r="OAU105" s="40"/>
      <c r="OAV105" s="40"/>
      <c r="OAW105" s="40"/>
      <c r="OAX105" s="40"/>
      <c r="OAY105" s="40"/>
      <c r="OAZ105" s="40"/>
      <c r="OBA105" s="40"/>
      <c r="OBB105" s="40"/>
      <c r="OBC105" s="40"/>
      <c r="OBD105" s="40"/>
      <c r="OBE105" s="40"/>
      <c r="OBF105" s="40"/>
      <c r="OBG105" s="40"/>
      <c r="OBH105" s="40"/>
      <c r="OBI105" s="40"/>
      <c r="OBJ105" s="40"/>
      <c r="OBK105" s="40"/>
      <c r="OBL105" s="40"/>
      <c r="OBM105" s="40"/>
      <c r="OBN105" s="40"/>
      <c r="OBO105" s="40"/>
      <c r="OBP105" s="40"/>
      <c r="OBQ105" s="40"/>
      <c r="OBR105" s="40"/>
      <c r="OBS105" s="40"/>
      <c r="OBT105" s="40"/>
      <c r="OBU105" s="40"/>
      <c r="OBV105" s="40"/>
      <c r="OBW105" s="40"/>
      <c r="OBX105" s="40"/>
      <c r="OBY105" s="40"/>
      <c r="OBZ105" s="40"/>
      <c r="OCA105" s="40"/>
      <c r="OCB105" s="40"/>
      <c r="OCC105" s="40"/>
      <c r="OCD105" s="40"/>
      <c r="OCE105" s="40"/>
      <c r="OCF105" s="40"/>
      <c r="OCG105" s="40"/>
      <c r="OCH105" s="40"/>
      <c r="OCI105" s="40"/>
      <c r="OCJ105" s="40"/>
      <c r="OCK105" s="40"/>
      <c r="OCL105" s="40"/>
      <c r="OCM105" s="40"/>
      <c r="OCN105" s="40"/>
      <c r="OCO105" s="40"/>
      <c r="OCP105" s="40"/>
      <c r="OCQ105" s="40"/>
      <c r="OCR105" s="40"/>
      <c r="OCS105" s="40"/>
      <c r="OCT105" s="40"/>
      <c r="OCU105" s="40"/>
      <c r="OCV105" s="40"/>
      <c r="OCW105" s="40"/>
      <c r="OCX105" s="40"/>
      <c r="OCY105" s="40"/>
      <c r="OCZ105" s="40"/>
      <c r="ODA105" s="40"/>
      <c r="ODB105" s="40"/>
      <c r="ODC105" s="40"/>
      <c r="ODD105" s="40"/>
      <c r="ODE105" s="40"/>
      <c r="ODF105" s="40"/>
      <c r="ODG105" s="40"/>
      <c r="ODH105" s="40"/>
      <c r="ODI105" s="40"/>
      <c r="ODJ105" s="40"/>
      <c r="ODK105" s="40"/>
      <c r="ODL105" s="40"/>
      <c r="ODM105" s="40"/>
      <c r="ODN105" s="40"/>
      <c r="ODO105" s="40"/>
      <c r="ODP105" s="40"/>
      <c r="ODQ105" s="40"/>
      <c r="ODR105" s="40"/>
      <c r="ODS105" s="40"/>
      <c r="ODT105" s="40"/>
      <c r="ODU105" s="40"/>
      <c r="ODV105" s="40"/>
      <c r="ODW105" s="40"/>
      <c r="ODX105" s="40"/>
      <c r="ODY105" s="40"/>
      <c r="ODZ105" s="40"/>
      <c r="OEA105" s="40"/>
      <c r="OEB105" s="40"/>
      <c r="OEC105" s="40"/>
      <c r="OED105" s="40"/>
      <c r="OEE105" s="40"/>
      <c r="OEF105" s="40"/>
      <c r="OEG105" s="40"/>
      <c r="OEH105" s="40"/>
      <c r="OEI105" s="40"/>
      <c r="OEJ105" s="40"/>
      <c r="OEK105" s="40"/>
      <c r="OEL105" s="40"/>
      <c r="OEM105" s="40"/>
      <c r="OEN105" s="40"/>
      <c r="OEO105" s="40"/>
      <c r="OEP105" s="40"/>
      <c r="OEQ105" s="40"/>
      <c r="OER105" s="40"/>
      <c r="OES105" s="40"/>
      <c r="OET105" s="40"/>
      <c r="OEU105" s="40"/>
      <c r="OEV105" s="40"/>
      <c r="OEW105" s="40"/>
      <c r="OEX105" s="40"/>
      <c r="OEY105" s="40"/>
      <c r="OEZ105" s="40"/>
      <c r="OFA105" s="40"/>
      <c r="OFB105" s="40"/>
      <c r="OFC105" s="40"/>
      <c r="OFD105" s="40"/>
      <c r="OFE105" s="40"/>
      <c r="OFF105" s="40"/>
      <c r="OFG105" s="40"/>
      <c r="OFH105" s="40"/>
      <c r="OFI105" s="40"/>
      <c r="OFJ105" s="40"/>
      <c r="OFK105" s="40"/>
      <c r="OFL105" s="40"/>
      <c r="OFM105" s="40"/>
      <c r="OFN105" s="40"/>
      <c r="OFO105" s="40"/>
      <c r="OFP105" s="40"/>
      <c r="OFQ105" s="40"/>
      <c r="OFR105" s="40"/>
      <c r="OFS105" s="40"/>
      <c r="OFT105" s="40"/>
      <c r="OFU105" s="40"/>
      <c r="OFV105" s="40"/>
      <c r="OFW105" s="40"/>
      <c r="OFX105" s="40"/>
      <c r="OFY105" s="40"/>
      <c r="OFZ105" s="40"/>
      <c r="OGA105" s="40"/>
      <c r="OGB105" s="40"/>
      <c r="OGC105" s="40"/>
      <c r="OGD105" s="40"/>
      <c r="OGE105" s="40"/>
      <c r="OGF105" s="40"/>
      <c r="OGG105" s="40"/>
      <c r="OGH105" s="40"/>
      <c r="OGI105" s="40"/>
      <c r="OGJ105" s="40"/>
      <c r="OGK105" s="40"/>
      <c r="OGL105" s="40"/>
      <c r="OGM105" s="40"/>
      <c r="OGN105" s="40"/>
      <c r="OGO105" s="40"/>
      <c r="OGP105" s="40"/>
      <c r="OGQ105" s="40"/>
      <c r="OGR105" s="40"/>
      <c r="OGS105" s="40"/>
      <c r="OGT105" s="40"/>
      <c r="OGU105" s="40"/>
      <c r="OGV105" s="40"/>
      <c r="OGW105" s="40"/>
      <c r="OGX105" s="40"/>
      <c r="OGY105" s="40"/>
      <c r="OGZ105" s="40"/>
      <c r="OHA105" s="40"/>
      <c r="OHB105" s="40"/>
      <c r="OHC105" s="40"/>
      <c r="OHD105" s="40"/>
      <c r="OHE105" s="40"/>
      <c r="OHF105" s="40"/>
      <c r="OHG105" s="40"/>
      <c r="OHH105" s="40"/>
      <c r="OHI105" s="40"/>
      <c r="OHJ105" s="40"/>
      <c r="OHK105" s="40"/>
      <c r="OHL105" s="40"/>
      <c r="OHM105" s="40"/>
      <c r="OHN105" s="40"/>
      <c r="OHO105" s="40"/>
      <c r="OHP105" s="40"/>
      <c r="OHQ105" s="40"/>
      <c r="OHR105" s="40"/>
      <c r="OHS105" s="40"/>
      <c r="OHT105" s="40"/>
      <c r="OHU105" s="40"/>
      <c r="OHV105" s="40"/>
      <c r="OHW105" s="40"/>
      <c r="OHX105" s="40"/>
      <c r="OHY105" s="40"/>
      <c r="OHZ105" s="40"/>
      <c r="OIA105" s="40"/>
      <c r="OIB105" s="40"/>
      <c r="OIC105" s="40"/>
      <c r="OID105" s="40"/>
      <c r="OIE105" s="40"/>
      <c r="OIF105" s="40"/>
      <c r="OIG105" s="40"/>
      <c r="OIH105" s="40"/>
      <c r="OII105" s="40"/>
      <c r="OIJ105" s="40"/>
      <c r="OIK105" s="40"/>
      <c r="OIL105" s="40"/>
      <c r="OIM105" s="40"/>
      <c r="OIN105" s="40"/>
      <c r="OIO105" s="40"/>
      <c r="OIP105" s="40"/>
      <c r="OIQ105" s="40"/>
      <c r="OIR105" s="40"/>
      <c r="OIS105" s="40"/>
      <c r="OIT105" s="40"/>
      <c r="OIU105" s="40"/>
      <c r="OIV105" s="40"/>
      <c r="OIW105" s="40"/>
      <c r="OIX105" s="40"/>
      <c r="OIY105" s="40"/>
      <c r="OIZ105" s="40"/>
      <c r="OJA105" s="40"/>
      <c r="OJB105" s="40"/>
      <c r="OJC105" s="40"/>
      <c r="OJD105" s="40"/>
      <c r="OJE105" s="40"/>
      <c r="OJF105" s="40"/>
      <c r="OJG105" s="40"/>
      <c r="OJH105" s="40"/>
      <c r="OJI105" s="40"/>
      <c r="OJJ105" s="40"/>
      <c r="OJK105" s="40"/>
      <c r="OJL105" s="40"/>
      <c r="OJM105" s="40"/>
      <c r="OJN105" s="40"/>
      <c r="OJO105" s="40"/>
      <c r="OJP105" s="40"/>
      <c r="OJQ105" s="40"/>
      <c r="OJR105" s="40"/>
      <c r="OJS105" s="40"/>
      <c r="OJT105" s="40"/>
      <c r="OJU105" s="40"/>
      <c r="OJV105" s="40"/>
      <c r="OJW105" s="40"/>
      <c r="OJX105" s="40"/>
      <c r="OJY105" s="40"/>
      <c r="OJZ105" s="40"/>
      <c r="OKA105" s="40"/>
      <c r="OKB105" s="40"/>
      <c r="OKC105" s="40"/>
      <c r="OKD105" s="40"/>
      <c r="OKE105" s="40"/>
      <c r="OKF105" s="40"/>
      <c r="OKG105" s="40"/>
      <c r="OKH105" s="40"/>
      <c r="OKI105" s="40"/>
      <c r="OKJ105" s="40"/>
      <c r="OKK105" s="40"/>
      <c r="OKL105" s="40"/>
      <c r="OKM105" s="40"/>
      <c r="OKN105" s="40"/>
      <c r="OKO105" s="40"/>
      <c r="OKP105" s="40"/>
      <c r="OKQ105" s="40"/>
      <c r="OKR105" s="40"/>
      <c r="OKS105" s="40"/>
      <c r="OKT105" s="40"/>
      <c r="OKU105" s="40"/>
      <c r="OKV105" s="40"/>
      <c r="OKW105" s="40"/>
      <c r="OKX105" s="40"/>
      <c r="OKY105" s="40"/>
      <c r="OKZ105" s="40"/>
      <c r="OLA105" s="40"/>
      <c r="OLB105" s="40"/>
      <c r="OLC105" s="40"/>
      <c r="OLD105" s="40"/>
      <c r="OLE105" s="40"/>
      <c r="OLF105" s="40"/>
      <c r="OLG105" s="40"/>
      <c r="OLH105" s="40"/>
      <c r="OLI105" s="40"/>
      <c r="OLJ105" s="40"/>
      <c r="OLK105" s="40"/>
      <c r="OLL105" s="40"/>
      <c r="OLM105" s="40"/>
      <c r="OLN105" s="40"/>
      <c r="OLO105" s="40"/>
      <c r="OLP105" s="40"/>
      <c r="OLQ105" s="40"/>
      <c r="OLR105" s="40"/>
      <c r="OLS105" s="40"/>
      <c r="OLT105" s="40"/>
      <c r="OLU105" s="40"/>
      <c r="OLV105" s="40"/>
      <c r="OLW105" s="40"/>
      <c r="OLX105" s="40"/>
      <c r="OLY105" s="40"/>
      <c r="OLZ105" s="40"/>
      <c r="OMA105" s="40"/>
      <c r="OMB105" s="40"/>
      <c r="OMC105" s="40"/>
      <c r="OMD105" s="40"/>
      <c r="OME105" s="40"/>
      <c r="OMF105" s="40"/>
      <c r="OMG105" s="40"/>
      <c r="OMH105" s="40"/>
      <c r="OMI105" s="40"/>
      <c r="OMJ105" s="40"/>
      <c r="OMK105" s="40"/>
      <c r="OML105" s="40"/>
      <c r="OMM105" s="40"/>
      <c r="OMN105" s="40"/>
      <c r="OMO105" s="40"/>
      <c r="OMP105" s="40"/>
      <c r="OMQ105" s="40"/>
      <c r="OMR105" s="40"/>
      <c r="OMS105" s="40"/>
      <c r="OMT105" s="40"/>
      <c r="OMU105" s="40"/>
      <c r="OMV105" s="40"/>
      <c r="OMW105" s="40"/>
      <c r="OMX105" s="40"/>
      <c r="OMY105" s="40"/>
      <c r="OMZ105" s="40"/>
      <c r="ONA105" s="40"/>
      <c r="ONB105" s="40"/>
      <c r="ONC105" s="40"/>
      <c r="OND105" s="40"/>
      <c r="ONE105" s="40"/>
      <c r="ONF105" s="40"/>
      <c r="ONG105" s="40"/>
      <c r="ONH105" s="40"/>
      <c r="ONI105" s="40"/>
      <c r="ONJ105" s="40"/>
      <c r="ONK105" s="40"/>
      <c r="ONL105" s="40"/>
      <c r="ONM105" s="40"/>
      <c r="ONN105" s="40"/>
      <c r="ONO105" s="40"/>
      <c r="ONP105" s="40"/>
      <c r="ONQ105" s="40"/>
      <c r="ONR105" s="40"/>
      <c r="ONS105" s="40"/>
      <c r="ONT105" s="40"/>
      <c r="ONU105" s="40"/>
      <c r="ONV105" s="40"/>
      <c r="ONW105" s="40"/>
      <c r="ONX105" s="40"/>
      <c r="ONY105" s="40"/>
      <c r="ONZ105" s="40"/>
      <c r="OOA105" s="40"/>
      <c r="OOB105" s="40"/>
      <c r="OOC105" s="40"/>
      <c r="OOD105" s="40"/>
      <c r="OOE105" s="40"/>
      <c r="OOF105" s="40"/>
      <c r="OOG105" s="40"/>
      <c r="OOH105" s="40"/>
      <c r="OOI105" s="40"/>
      <c r="OOJ105" s="40"/>
      <c r="OOK105" s="40"/>
      <c r="OOL105" s="40"/>
      <c r="OOM105" s="40"/>
      <c r="OON105" s="40"/>
      <c r="OOO105" s="40"/>
      <c r="OOP105" s="40"/>
      <c r="OOQ105" s="40"/>
      <c r="OOR105" s="40"/>
      <c r="OOS105" s="40"/>
      <c r="OOT105" s="40"/>
      <c r="OOU105" s="40"/>
      <c r="OOV105" s="40"/>
      <c r="OOW105" s="40"/>
      <c r="OOX105" s="40"/>
      <c r="OOY105" s="40"/>
      <c r="OOZ105" s="40"/>
      <c r="OPA105" s="40"/>
      <c r="OPB105" s="40"/>
      <c r="OPC105" s="40"/>
      <c r="OPD105" s="40"/>
      <c r="OPE105" s="40"/>
      <c r="OPF105" s="40"/>
      <c r="OPG105" s="40"/>
      <c r="OPH105" s="40"/>
      <c r="OPI105" s="40"/>
      <c r="OPJ105" s="40"/>
      <c r="OPK105" s="40"/>
      <c r="OPL105" s="40"/>
      <c r="OPM105" s="40"/>
      <c r="OPN105" s="40"/>
      <c r="OPO105" s="40"/>
      <c r="OPP105" s="40"/>
      <c r="OPQ105" s="40"/>
      <c r="OPR105" s="40"/>
      <c r="OPS105" s="40"/>
      <c r="OPT105" s="40"/>
      <c r="OPU105" s="40"/>
      <c r="OPV105" s="40"/>
      <c r="OPW105" s="40"/>
      <c r="OPX105" s="40"/>
      <c r="OPY105" s="40"/>
      <c r="OPZ105" s="40"/>
      <c r="OQA105" s="40"/>
      <c r="OQB105" s="40"/>
      <c r="OQC105" s="40"/>
      <c r="OQD105" s="40"/>
      <c r="OQE105" s="40"/>
      <c r="OQF105" s="40"/>
      <c r="OQG105" s="40"/>
      <c r="OQH105" s="40"/>
      <c r="OQI105" s="40"/>
      <c r="OQJ105" s="40"/>
      <c r="OQK105" s="40"/>
      <c r="OQL105" s="40"/>
      <c r="OQM105" s="40"/>
      <c r="OQN105" s="40"/>
      <c r="OQO105" s="40"/>
      <c r="OQP105" s="40"/>
      <c r="OQQ105" s="40"/>
      <c r="OQR105" s="40"/>
      <c r="OQS105" s="40"/>
      <c r="OQT105" s="40"/>
      <c r="OQU105" s="40"/>
      <c r="OQV105" s="40"/>
      <c r="OQW105" s="40"/>
      <c r="OQX105" s="40"/>
      <c r="OQY105" s="40"/>
      <c r="OQZ105" s="40"/>
      <c r="ORA105" s="40"/>
      <c r="ORB105" s="40"/>
      <c r="ORC105" s="40"/>
      <c r="ORD105" s="40"/>
      <c r="ORE105" s="40"/>
      <c r="ORF105" s="40"/>
      <c r="ORG105" s="40"/>
      <c r="ORH105" s="40"/>
      <c r="ORI105" s="40"/>
      <c r="ORJ105" s="40"/>
      <c r="ORK105" s="40"/>
      <c r="ORL105" s="40"/>
      <c r="ORM105" s="40"/>
      <c r="ORN105" s="40"/>
      <c r="ORO105" s="40"/>
      <c r="ORP105" s="40"/>
      <c r="ORQ105" s="40"/>
      <c r="ORR105" s="40"/>
      <c r="ORS105" s="40"/>
      <c r="ORT105" s="40"/>
      <c r="ORU105" s="40"/>
      <c r="ORV105" s="40"/>
      <c r="ORW105" s="40"/>
      <c r="ORX105" s="40"/>
      <c r="ORY105" s="40"/>
      <c r="ORZ105" s="40"/>
      <c r="OSA105" s="40"/>
      <c r="OSB105" s="40"/>
      <c r="OSC105" s="40"/>
      <c r="OSD105" s="40"/>
      <c r="OSE105" s="40"/>
      <c r="OSF105" s="40"/>
      <c r="OSG105" s="40"/>
      <c r="OSH105" s="40"/>
      <c r="OSI105" s="40"/>
      <c r="OSJ105" s="40"/>
      <c r="OSK105" s="40"/>
      <c r="OSL105" s="40"/>
      <c r="OSM105" s="40"/>
      <c r="OSN105" s="40"/>
      <c r="OSO105" s="40"/>
      <c r="OSP105" s="40"/>
      <c r="OSQ105" s="40"/>
      <c r="OSR105" s="40"/>
      <c r="OSS105" s="40"/>
      <c r="OST105" s="40"/>
      <c r="OSU105" s="40"/>
      <c r="OSV105" s="40"/>
      <c r="OSW105" s="40"/>
      <c r="OSX105" s="40"/>
      <c r="OSY105" s="40"/>
      <c r="OSZ105" s="40"/>
      <c r="OTA105" s="40"/>
      <c r="OTB105" s="40"/>
      <c r="OTC105" s="40"/>
      <c r="OTD105" s="40"/>
      <c r="OTE105" s="40"/>
      <c r="OTF105" s="40"/>
      <c r="OTG105" s="40"/>
      <c r="OTH105" s="40"/>
      <c r="OTI105" s="40"/>
      <c r="OTJ105" s="40"/>
      <c r="OTK105" s="40"/>
      <c r="OTL105" s="40"/>
      <c r="OTM105" s="40"/>
      <c r="OTN105" s="40"/>
      <c r="OTO105" s="40"/>
      <c r="OTP105" s="40"/>
      <c r="OTQ105" s="40"/>
      <c r="OTR105" s="40"/>
      <c r="OTS105" s="40"/>
      <c r="OTT105" s="40"/>
      <c r="OTU105" s="40"/>
      <c r="OTV105" s="40"/>
      <c r="OTW105" s="40"/>
      <c r="OTX105" s="40"/>
      <c r="OTY105" s="40"/>
      <c r="OTZ105" s="40"/>
      <c r="OUA105" s="40"/>
      <c r="OUB105" s="40"/>
      <c r="OUC105" s="40"/>
      <c r="OUD105" s="40"/>
      <c r="OUE105" s="40"/>
      <c r="OUF105" s="40"/>
      <c r="OUG105" s="40"/>
      <c r="OUH105" s="40"/>
      <c r="OUI105" s="40"/>
      <c r="OUJ105" s="40"/>
      <c r="OUK105" s="40"/>
      <c r="OUL105" s="40"/>
      <c r="OUM105" s="40"/>
      <c r="OUN105" s="40"/>
      <c r="OUO105" s="40"/>
      <c r="OUP105" s="40"/>
      <c r="OUQ105" s="40"/>
      <c r="OUR105" s="40"/>
      <c r="OUS105" s="40"/>
      <c r="OUT105" s="40"/>
      <c r="OUU105" s="40"/>
      <c r="OUV105" s="40"/>
      <c r="OUW105" s="40"/>
      <c r="OUX105" s="40"/>
      <c r="OUY105" s="40"/>
      <c r="OUZ105" s="40"/>
      <c r="OVA105" s="40"/>
      <c r="OVB105" s="40"/>
      <c r="OVC105" s="40"/>
      <c r="OVD105" s="40"/>
      <c r="OVE105" s="40"/>
      <c r="OVF105" s="40"/>
      <c r="OVG105" s="40"/>
      <c r="OVH105" s="40"/>
      <c r="OVI105" s="40"/>
      <c r="OVJ105" s="40"/>
      <c r="OVK105" s="40"/>
      <c r="OVL105" s="40"/>
      <c r="OVM105" s="40"/>
      <c r="OVN105" s="40"/>
      <c r="OVO105" s="40"/>
      <c r="OVP105" s="40"/>
      <c r="OVQ105" s="40"/>
      <c r="OVR105" s="40"/>
      <c r="OVS105" s="40"/>
      <c r="OVT105" s="40"/>
      <c r="OVU105" s="40"/>
      <c r="OVV105" s="40"/>
      <c r="OVW105" s="40"/>
      <c r="OVX105" s="40"/>
      <c r="OVY105" s="40"/>
      <c r="OVZ105" s="40"/>
      <c r="OWA105" s="40"/>
      <c r="OWB105" s="40"/>
      <c r="OWC105" s="40"/>
      <c r="OWD105" s="40"/>
      <c r="OWE105" s="40"/>
      <c r="OWF105" s="40"/>
      <c r="OWG105" s="40"/>
      <c r="OWH105" s="40"/>
      <c r="OWI105" s="40"/>
      <c r="OWJ105" s="40"/>
      <c r="OWK105" s="40"/>
      <c r="OWL105" s="40"/>
      <c r="OWM105" s="40"/>
      <c r="OWN105" s="40"/>
      <c r="OWO105" s="40"/>
      <c r="OWP105" s="40"/>
      <c r="OWQ105" s="40"/>
      <c r="OWR105" s="40"/>
      <c r="OWS105" s="40"/>
      <c r="OWT105" s="40"/>
      <c r="OWU105" s="40"/>
      <c r="OWV105" s="40"/>
      <c r="OWW105" s="40"/>
      <c r="OWX105" s="40"/>
      <c r="OWY105" s="40"/>
      <c r="OWZ105" s="40"/>
      <c r="OXA105" s="40"/>
      <c r="OXB105" s="40"/>
      <c r="OXC105" s="40"/>
      <c r="OXD105" s="40"/>
      <c r="OXE105" s="40"/>
      <c r="OXF105" s="40"/>
      <c r="OXG105" s="40"/>
      <c r="OXH105" s="40"/>
      <c r="OXI105" s="40"/>
      <c r="OXJ105" s="40"/>
      <c r="OXK105" s="40"/>
      <c r="OXL105" s="40"/>
      <c r="OXM105" s="40"/>
      <c r="OXN105" s="40"/>
      <c r="OXO105" s="40"/>
      <c r="OXP105" s="40"/>
      <c r="OXQ105" s="40"/>
      <c r="OXR105" s="40"/>
      <c r="OXS105" s="40"/>
      <c r="OXT105" s="40"/>
      <c r="OXU105" s="40"/>
      <c r="OXV105" s="40"/>
      <c r="OXW105" s="40"/>
      <c r="OXX105" s="40"/>
      <c r="OXY105" s="40"/>
      <c r="OXZ105" s="40"/>
      <c r="OYA105" s="40"/>
      <c r="OYB105" s="40"/>
      <c r="OYC105" s="40"/>
      <c r="OYD105" s="40"/>
      <c r="OYE105" s="40"/>
      <c r="OYF105" s="40"/>
      <c r="OYG105" s="40"/>
      <c r="OYH105" s="40"/>
      <c r="OYI105" s="40"/>
      <c r="OYJ105" s="40"/>
      <c r="OYK105" s="40"/>
      <c r="OYL105" s="40"/>
      <c r="OYM105" s="40"/>
      <c r="OYN105" s="40"/>
      <c r="OYO105" s="40"/>
      <c r="OYP105" s="40"/>
      <c r="OYQ105" s="40"/>
      <c r="OYR105" s="40"/>
      <c r="OYS105" s="40"/>
      <c r="OYT105" s="40"/>
      <c r="OYU105" s="40"/>
      <c r="OYV105" s="40"/>
      <c r="OYW105" s="40"/>
      <c r="OYX105" s="40"/>
      <c r="OYY105" s="40"/>
      <c r="OYZ105" s="40"/>
      <c r="OZA105" s="40"/>
      <c r="OZB105" s="40"/>
      <c r="OZC105" s="40"/>
      <c r="OZD105" s="40"/>
      <c r="OZE105" s="40"/>
      <c r="OZF105" s="40"/>
      <c r="OZG105" s="40"/>
      <c r="OZH105" s="40"/>
      <c r="OZI105" s="40"/>
      <c r="OZJ105" s="40"/>
      <c r="OZK105" s="40"/>
      <c r="OZL105" s="40"/>
      <c r="OZM105" s="40"/>
      <c r="OZN105" s="40"/>
      <c r="OZO105" s="40"/>
      <c r="OZP105" s="40"/>
      <c r="OZQ105" s="40"/>
      <c r="OZR105" s="40"/>
      <c r="OZS105" s="40"/>
      <c r="OZT105" s="40"/>
      <c r="OZU105" s="40"/>
      <c r="OZV105" s="40"/>
      <c r="OZW105" s="40"/>
      <c r="OZX105" s="40"/>
      <c r="OZY105" s="40"/>
      <c r="OZZ105" s="40"/>
      <c r="PAA105" s="40"/>
      <c r="PAB105" s="40"/>
      <c r="PAC105" s="40"/>
      <c r="PAD105" s="40"/>
      <c r="PAE105" s="40"/>
      <c r="PAF105" s="40"/>
      <c r="PAG105" s="40"/>
      <c r="PAH105" s="40"/>
      <c r="PAI105" s="40"/>
      <c r="PAJ105" s="40"/>
      <c r="PAK105" s="40"/>
      <c r="PAL105" s="40"/>
      <c r="PAM105" s="40"/>
      <c r="PAN105" s="40"/>
      <c r="PAO105" s="40"/>
      <c r="PAP105" s="40"/>
      <c r="PAQ105" s="40"/>
      <c r="PAR105" s="40"/>
      <c r="PAS105" s="40"/>
      <c r="PAT105" s="40"/>
      <c r="PAU105" s="40"/>
      <c r="PAV105" s="40"/>
      <c r="PAW105" s="40"/>
      <c r="PAX105" s="40"/>
      <c r="PAY105" s="40"/>
      <c r="PAZ105" s="40"/>
      <c r="PBA105" s="40"/>
      <c r="PBB105" s="40"/>
      <c r="PBC105" s="40"/>
      <c r="PBD105" s="40"/>
      <c r="PBE105" s="40"/>
      <c r="PBF105" s="40"/>
      <c r="PBG105" s="40"/>
      <c r="PBH105" s="40"/>
      <c r="PBI105" s="40"/>
      <c r="PBJ105" s="40"/>
      <c r="PBK105" s="40"/>
      <c r="PBL105" s="40"/>
      <c r="PBM105" s="40"/>
      <c r="PBN105" s="40"/>
      <c r="PBO105" s="40"/>
      <c r="PBP105" s="40"/>
      <c r="PBQ105" s="40"/>
      <c r="PBR105" s="40"/>
      <c r="PBS105" s="40"/>
      <c r="PBT105" s="40"/>
      <c r="PBU105" s="40"/>
      <c r="PBV105" s="40"/>
      <c r="PBW105" s="40"/>
      <c r="PBX105" s="40"/>
      <c r="PBY105" s="40"/>
      <c r="PBZ105" s="40"/>
      <c r="PCA105" s="40"/>
      <c r="PCB105" s="40"/>
      <c r="PCC105" s="40"/>
      <c r="PCD105" s="40"/>
      <c r="PCE105" s="40"/>
      <c r="PCF105" s="40"/>
      <c r="PCG105" s="40"/>
      <c r="PCH105" s="40"/>
      <c r="PCI105" s="40"/>
      <c r="PCJ105" s="40"/>
      <c r="PCK105" s="40"/>
      <c r="PCL105" s="40"/>
      <c r="PCM105" s="40"/>
      <c r="PCN105" s="40"/>
      <c r="PCO105" s="40"/>
      <c r="PCP105" s="40"/>
      <c r="PCQ105" s="40"/>
      <c r="PCR105" s="40"/>
      <c r="PCS105" s="40"/>
      <c r="PCT105" s="40"/>
      <c r="PCU105" s="40"/>
      <c r="PCV105" s="40"/>
      <c r="PCW105" s="40"/>
      <c r="PCX105" s="40"/>
      <c r="PCY105" s="40"/>
      <c r="PCZ105" s="40"/>
      <c r="PDA105" s="40"/>
      <c r="PDB105" s="40"/>
      <c r="PDC105" s="40"/>
      <c r="PDD105" s="40"/>
      <c r="PDE105" s="40"/>
      <c r="PDF105" s="40"/>
      <c r="PDG105" s="40"/>
      <c r="PDH105" s="40"/>
      <c r="PDI105" s="40"/>
      <c r="PDJ105" s="40"/>
      <c r="PDK105" s="40"/>
      <c r="PDL105" s="40"/>
      <c r="PDM105" s="40"/>
      <c r="PDN105" s="40"/>
      <c r="PDO105" s="40"/>
      <c r="PDP105" s="40"/>
      <c r="PDQ105" s="40"/>
      <c r="PDR105" s="40"/>
      <c r="PDS105" s="40"/>
      <c r="PDT105" s="40"/>
      <c r="PDU105" s="40"/>
      <c r="PDV105" s="40"/>
      <c r="PDW105" s="40"/>
      <c r="PDX105" s="40"/>
      <c r="PDY105" s="40"/>
      <c r="PDZ105" s="40"/>
      <c r="PEA105" s="40"/>
      <c r="PEB105" s="40"/>
      <c r="PEC105" s="40"/>
      <c r="PED105" s="40"/>
      <c r="PEE105" s="40"/>
      <c r="PEF105" s="40"/>
      <c r="PEG105" s="40"/>
      <c r="PEH105" s="40"/>
      <c r="PEI105" s="40"/>
      <c r="PEJ105" s="40"/>
      <c r="PEK105" s="40"/>
      <c r="PEL105" s="40"/>
      <c r="PEM105" s="40"/>
      <c r="PEN105" s="40"/>
      <c r="PEO105" s="40"/>
      <c r="PEP105" s="40"/>
      <c r="PEQ105" s="40"/>
      <c r="PER105" s="40"/>
      <c r="PES105" s="40"/>
      <c r="PET105" s="40"/>
      <c r="PEU105" s="40"/>
      <c r="PEV105" s="40"/>
      <c r="PEW105" s="40"/>
      <c r="PEX105" s="40"/>
      <c r="PEY105" s="40"/>
      <c r="PEZ105" s="40"/>
      <c r="PFA105" s="40"/>
      <c r="PFB105" s="40"/>
      <c r="PFC105" s="40"/>
      <c r="PFD105" s="40"/>
      <c r="PFE105" s="40"/>
      <c r="PFF105" s="40"/>
      <c r="PFG105" s="40"/>
      <c r="PFH105" s="40"/>
      <c r="PFI105" s="40"/>
      <c r="PFJ105" s="40"/>
      <c r="PFK105" s="40"/>
      <c r="PFL105" s="40"/>
      <c r="PFM105" s="40"/>
      <c r="PFN105" s="40"/>
      <c r="PFO105" s="40"/>
      <c r="PFP105" s="40"/>
      <c r="PFQ105" s="40"/>
      <c r="PFR105" s="40"/>
      <c r="PFS105" s="40"/>
      <c r="PFT105" s="40"/>
      <c r="PFU105" s="40"/>
      <c r="PFV105" s="40"/>
      <c r="PFW105" s="40"/>
      <c r="PFX105" s="40"/>
      <c r="PFY105" s="40"/>
      <c r="PFZ105" s="40"/>
      <c r="PGA105" s="40"/>
      <c r="PGB105" s="40"/>
      <c r="PGC105" s="40"/>
      <c r="PGD105" s="40"/>
      <c r="PGE105" s="40"/>
      <c r="PGF105" s="40"/>
      <c r="PGG105" s="40"/>
      <c r="PGH105" s="40"/>
      <c r="PGI105" s="40"/>
      <c r="PGJ105" s="40"/>
      <c r="PGK105" s="40"/>
      <c r="PGL105" s="40"/>
      <c r="PGM105" s="40"/>
      <c r="PGN105" s="40"/>
      <c r="PGO105" s="40"/>
      <c r="PGP105" s="40"/>
      <c r="PGQ105" s="40"/>
      <c r="PGR105" s="40"/>
      <c r="PGS105" s="40"/>
      <c r="PGT105" s="40"/>
      <c r="PGU105" s="40"/>
      <c r="PGV105" s="40"/>
      <c r="PGW105" s="40"/>
      <c r="PGX105" s="40"/>
      <c r="PGY105" s="40"/>
      <c r="PGZ105" s="40"/>
      <c r="PHA105" s="40"/>
      <c r="PHB105" s="40"/>
      <c r="PHC105" s="40"/>
      <c r="PHD105" s="40"/>
      <c r="PHE105" s="40"/>
      <c r="PHF105" s="40"/>
      <c r="PHG105" s="40"/>
      <c r="PHH105" s="40"/>
      <c r="PHI105" s="40"/>
      <c r="PHJ105" s="40"/>
      <c r="PHK105" s="40"/>
      <c r="PHL105" s="40"/>
      <c r="PHM105" s="40"/>
      <c r="PHN105" s="40"/>
      <c r="PHO105" s="40"/>
      <c r="PHP105" s="40"/>
      <c r="PHQ105" s="40"/>
      <c r="PHR105" s="40"/>
      <c r="PHS105" s="40"/>
      <c r="PHT105" s="40"/>
      <c r="PHU105" s="40"/>
      <c r="PHV105" s="40"/>
      <c r="PHW105" s="40"/>
      <c r="PHX105" s="40"/>
      <c r="PHY105" s="40"/>
      <c r="PHZ105" s="40"/>
      <c r="PIA105" s="40"/>
      <c r="PIB105" s="40"/>
      <c r="PIC105" s="40"/>
      <c r="PID105" s="40"/>
      <c r="PIE105" s="40"/>
      <c r="PIF105" s="40"/>
      <c r="PIG105" s="40"/>
      <c r="PIH105" s="40"/>
      <c r="PII105" s="40"/>
      <c r="PIJ105" s="40"/>
      <c r="PIK105" s="40"/>
      <c r="PIL105" s="40"/>
      <c r="PIM105" s="40"/>
      <c r="PIN105" s="40"/>
      <c r="PIO105" s="40"/>
      <c r="PIP105" s="40"/>
      <c r="PIQ105" s="40"/>
      <c r="PIR105" s="40"/>
      <c r="PIS105" s="40"/>
      <c r="PIT105" s="40"/>
      <c r="PIU105" s="40"/>
      <c r="PIV105" s="40"/>
      <c r="PIW105" s="40"/>
      <c r="PIX105" s="40"/>
      <c r="PIY105" s="40"/>
      <c r="PIZ105" s="40"/>
      <c r="PJA105" s="40"/>
      <c r="PJB105" s="40"/>
      <c r="PJC105" s="40"/>
      <c r="PJD105" s="40"/>
      <c r="PJE105" s="40"/>
      <c r="PJF105" s="40"/>
      <c r="PJG105" s="40"/>
      <c r="PJH105" s="40"/>
      <c r="PJI105" s="40"/>
      <c r="PJJ105" s="40"/>
      <c r="PJK105" s="40"/>
      <c r="PJL105" s="40"/>
      <c r="PJM105" s="40"/>
      <c r="PJN105" s="40"/>
      <c r="PJO105" s="40"/>
      <c r="PJP105" s="40"/>
      <c r="PJQ105" s="40"/>
      <c r="PJR105" s="40"/>
      <c r="PJS105" s="40"/>
      <c r="PJT105" s="40"/>
      <c r="PJU105" s="40"/>
      <c r="PJV105" s="40"/>
      <c r="PJW105" s="40"/>
      <c r="PJX105" s="40"/>
      <c r="PJY105" s="40"/>
      <c r="PJZ105" s="40"/>
      <c r="PKA105" s="40"/>
      <c r="PKB105" s="40"/>
      <c r="PKC105" s="40"/>
      <c r="PKD105" s="40"/>
      <c r="PKE105" s="40"/>
      <c r="PKF105" s="40"/>
      <c r="PKG105" s="40"/>
      <c r="PKH105" s="40"/>
      <c r="PKI105" s="40"/>
      <c r="PKJ105" s="40"/>
      <c r="PKK105" s="40"/>
      <c r="PKL105" s="40"/>
      <c r="PKM105" s="40"/>
      <c r="PKN105" s="40"/>
      <c r="PKO105" s="40"/>
      <c r="PKP105" s="40"/>
      <c r="PKQ105" s="40"/>
      <c r="PKR105" s="40"/>
      <c r="PKS105" s="40"/>
      <c r="PKT105" s="40"/>
      <c r="PKU105" s="40"/>
      <c r="PKV105" s="40"/>
      <c r="PKW105" s="40"/>
      <c r="PKX105" s="40"/>
      <c r="PKY105" s="40"/>
      <c r="PKZ105" s="40"/>
      <c r="PLA105" s="40"/>
      <c r="PLB105" s="40"/>
      <c r="PLC105" s="40"/>
      <c r="PLD105" s="40"/>
      <c r="PLE105" s="40"/>
      <c r="PLF105" s="40"/>
      <c r="PLG105" s="40"/>
      <c r="PLH105" s="40"/>
      <c r="PLI105" s="40"/>
      <c r="PLJ105" s="40"/>
      <c r="PLK105" s="40"/>
      <c r="PLL105" s="40"/>
      <c r="PLM105" s="40"/>
      <c r="PLN105" s="40"/>
      <c r="PLO105" s="40"/>
      <c r="PLP105" s="40"/>
      <c r="PLQ105" s="40"/>
      <c r="PLR105" s="40"/>
      <c r="PLS105" s="40"/>
      <c r="PLT105" s="40"/>
      <c r="PLU105" s="40"/>
      <c r="PLV105" s="40"/>
      <c r="PLW105" s="40"/>
      <c r="PLX105" s="40"/>
      <c r="PLY105" s="40"/>
      <c r="PLZ105" s="40"/>
      <c r="PMA105" s="40"/>
      <c r="PMB105" s="40"/>
      <c r="PMC105" s="40"/>
      <c r="PMD105" s="40"/>
      <c r="PME105" s="40"/>
      <c r="PMF105" s="40"/>
      <c r="PMG105" s="40"/>
      <c r="PMH105" s="40"/>
      <c r="PMI105" s="40"/>
      <c r="PMJ105" s="40"/>
      <c r="PMK105" s="40"/>
      <c r="PML105" s="40"/>
      <c r="PMM105" s="40"/>
      <c r="PMN105" s="40"/>
      <c r="PMO105" s="40"/>
      <c r="PMP105" s="40"/>
      <c r="PMQ105" s="40"/>
      <c r="PMR105" s="40"/>
      <c r="PMS105" s="40"/>
      <c r="PMT105" s="40"/>
      <c r="PMU105" s="40"/>
      <c r="PMV105" s="40"/>
      <c r="PMW105" s="40"/>
      <c r="PMX105" s="40"/>
      <c r="PMY105" s="40"/>
      <c r="PMZ105" s="40"/>
      <c r="PNA105" s="40"/>
      <c r="PNB105" s="40"/>
      <c r="PNC105" s="40"/>
      <c r="PND105" s="40"/>
      <c r="PNE105" s="40"/>
      <c r="PNF105" s="40"/>
      <c r="PNG105" s="40"/>
      <c r="PNH105" s="40"/>
      <c r="PNI105" s="40"/>
      <c r="PNJ105" s="40"/>
      <c r="PNK105" s="40"/>
      <c r="PNL105" s="40"/>
      <c r="PNM105" s="40"/>
      <c r="PNN105" s="40"/>
      <c r="PNO105" s="40"/>
      <c r="PNP105" s="40"/>
      <c r="PNQ105" s="40"/>
      <c r="PNR105" s="40"/>
      <c r="PNS105" s="40"/>
      <c r="PNT105" s="40"/>
      <c r="PNU105" s="40"/>
      <c r="PNV105" s="40"/>
      <c r="PNW105" s="40"/>
      <c r="PNX105" s="40"/>
      <c r="PNY105" s="40"/>
      <c r="PNZ105" s="40"/>
      <c r="POA105" s="40"/>
      <c r="POB105" s="40"/>
      <c r="POC105" s="40"/>
      <c r="POD105" s="40"/>
      <c r="POE105" s="40"/>
      <c r="POF105" s="40"/>
      <c r="POG105" s="40"/>
      <c r="POH105" s="40"/>
      <c r="POI105" s="40"/>
      <c r="POJ105" s="40"/>
      <c r="POK105" s="40"/>
      <c r="POL105" s="40"/>
      <c r="POM105" s="40"/>
      <c r="PON105" s="40"/>
      <c r="POO105" s="40"/>
      <c r="POP105" s="40"/>
      <c r="POQ105" s="40"/>
      <c r="POR105" s="40"/>
      <c r="POS105" s="40"/>
      <c r="POT105" s="40"/>
      <c r="POU105" s="40"/>
      <c r="POV105" s="40"/>
      <c r="POW105" s="40"/>
      <c r="POX105" s="40"/>
      <c r="POY105" s="40"/>
      <c r="POZ105" s="40"/>
      <c r="PPA105" s="40"/>
      <c r="PPB105" s="40"/>
      <c r="PPC105" s="40"/>
      <c r="PPD105" s="40"/>
      <c r="PPE105" s="40"/>
      <c r="PPF105" s="40"/>
      <c r="PPG105" s="40"/>
      <c r="PPH105" s="40"/>
      <c r="PPI105" s="40"/>
      <c r="PPJ105" s="40"/>
      <c r="PPK105" s="40"/>
      <c r="PPL105" s="40"/>
      <c r="PPM105" s="40"/>
      <c r="PPN105" s="40"/>
      <c r="PPO105" s="40"/>
      <c r="PPP105" s="40"/>
      <c r="PPQ105" s="40"/>
      <c r="PPR105" s="40"/>
      <c r="PPS105" s="40"/>
      <c r="PPT105" s="40"/>
      <c r="PPU105" s="40"/>
      <c r="PPV105" s="40"/>
      <c r="PPW105" s="40"/>
      <c r="PPX105" s="40"/>
      <c r="PPY105" s="40"/>
      <c r="PPZ105" s="40"/>
      <c r="PQA105" s="40"/>
      <c r="PQB105" s="40"/>
      <c r="PQC105" s="40"/>
      <c r="PQD105" s="40"/>
      <c r="PQE105" s="40"/>
      <c r="PQF105" s="40"/>
      <c r="PQG105" s="40"/>
      <c r="PQH105" s="40"/>
      <c r="PQI105" s="40"/>
      <c r="PQJ105" s="40"/>
      <c r="PQK105" s="40"/>
      <c r="PQL105" s="40"/>
      <c r="PQM105" s="40"/>
      <c r="PQN105" s="40"/>
      <c r="PQO105" s="40"/>
      <c r="PQP105" s="40"/>
      <c r="PQQ105" s="40"/>
      <c r="PQR105" s="40"/>
      <c r="PQS105" s="40"/>
      <c r="PQT105" s="40"/>
      <c r="PQU105" s="40"/>
      <c r="PQV105" s="40"/>
      <c r="PQW105" s="40"/>
      <c r="PQX105" s="40"/>
      <c r="PQY105" s="40"/>
      <c r="PQZ105" s="40"/>
      <c r="PRA105" s="40"/>
      <c r="PRB105" s="40"/>
      <c r="PRC105" s="40"/>
      <c r="PRD105" s="40"/>
      <c r="PRE105" s="40"/>
      <c r="PRF105" s="40"/>
      <c r="PRG105" s="40"/>
      <c r="PRH105" s="40"/>
      <c r="PRI105" s="40"/>
      <c r="PRJ105" s="40"/>
      <c r="PRK105" s="40"/>
      <c r="PRL105" s="40"/>
      <c r="PRM105" s="40"/>
      <c r="PRN105" s="40"/>
      <c r="PRO105" s="40"/>
      <c r="PRP105" s="40"/>
      <c r="PRQ105" s="40"/>
      <c r="PRR105" s="40"/>
      <c r="PRS105" s="40"/>
      <c r="PRT105" s="40"/>
      <c r="PRU105" s="40"/>
      <c r="PRV105" s="40"/>
      <c r="PRW105" s="40"/>
      <c r="PRX105" s="40"/>
      <c r="PRY105" s="40"/>
      <c r="PRZ105" s="40"/>
      <c r="PSA105" s="40"/>
      <c r="PSB105" s="40"/>
      <c r="PSC105" s="40"/>
      <c r="PSD105" s="40"/>
      <c r="PSE105" s="40"/>
      <c r="PSF105" s="40"/>
      <c r="PSG105" s="40"/>
      <c r="PSH105" s="40"/>
      <c r="PSI105" s="40"/>
      <c r="PSJ105" s="40"/>
      <c r="PSK105" s="40"/>
      <c r="PSL105" s="40"/>
      <c r="PSM105" s="40"/>
      <c r="PSN105" s="40"/>
      <c r="PSO105" s="40"/>
      <c r="PSP105" s="40"/>
      <c r="PSQ105" s="40"/>
      <c r="PSR105" s="40"/>
      <c r="PSS105" s="40"/>
      <c r="PST105" s="40"/>
      <c r="PSU105" s="40"/>
      <c r="PSV105" s="40"/>
      <c r="PSW105" s="40"/>
      <c r="PSX105" s="40"/>
      <c r="PSY105" s="40"/>
      <c r="PSZ105" s="40"/>
      <c r="PTA105" s="40"/>
      <c r="PTB105" s="40"/>
      <c r="PTC105" s="40"/>
      <c r="PTD105" s="40"/>
      <c r="PTE105" s="40"/>
      <c r="PTF105" s="40"/>
      <c r="PTG105" s="40"/>
      <c r="PTH105" s="40"/>
      <c r="PTI105" s="40"/>
      <c r="PTJ105" s="40"/>
      <c r="PTK105" s="40"/>
      <c r="PTL105" s="40"/>
      <c r="PTM105" s="40"/>
      <c r="PTN105" s="40"/>
      <c r="PTO105" s="40"/>
      <c r="PTP105" s="40"/>
      <c r="PTQ105" s="40"/>
      <c r="PTR105" s="40"/>
      <c r="PTS105" s="40"/>
      <c r="PTT105" s="40"/>
      <c r="PTU105" s="40"/>
      <c r="PTV105" s="40"/>
      <c r="PTW105" s="40"/>
      <c r="PTX105" s="40"/>
      <c r="PTY105" s="40"/>
      <c r="PTZ105" s="40"/>
      <c r="PUA105" s="40"/>
      <c r="PUB105" s="40"/>
      <c r="PUC105" s="40"/>
      <c r="PUD105" s="40"/>
      <c r="PUE105" s="40"/>
      <c r="PUF105" s="40"/>
      <c r="PUG105" s="40"/>
      <c r="PUH105" s="40"/>
      <c r="PUI105" s="40"/>
      <c r="PUJ105" s="40"/>
      <c r="PUK105" s="40"/>
      <c r="PUL105" s="40"/>
      <c r="PUM105" s="40"/>
      <c r="PUN105" s="40"/>
      <c r="PUO105" s="40"/>
      <c r="PUP105" s="40"/>
      <c r="PUQ105" s="40"/>
      <c r="PUR105" s="40"/>
      <c r="PUS105" s="40"/>
      <c r="PUT105" s="40"/>
      <c r="PUU105" s="40"/>
      <c r="PUV105" s="40"/>
      <c r="PUW105" s="40"/>
      <c r="PUX105" s="40"/>
      <c r="PUY105" s="40"/>
      <c r="PUZ105" s="40"/>
      <c r="PVA105" s="40"/>
      <c r="PVB105" s="40"/>
      <c r="PVC105" s="40"/>
      <c r="PVD105" s="40"/>
      <c r="PVE105" s="40"/>
      <c r="PVF105" s="40"/>
      <c r="PVG105" s="40"/>
      <c r="PVH105" s="40"/>
      <c r="PVI105" s="40"/>
      <c r="PVJ105" s="40"/>
      <c r="PVK105" s="40"/>
      <c r="PVL105" s="40"/>
      <c r="PVM105" s="40"/>
      <c r="PVN105" s="40"/>
      <c r="PVO105" s="40"/>
      <c r="PVP105" s="40"/>
      <c r="PVQ105" s="40"/>
      <c r="PVR105" s="40"/>
      <c r="PVS105" s="40"/>
      <c r="PVT105" s="40"/>
      <c r="PVU105" s="40"/>
      <c r="PVV105" s="40"/>
      <c r="PVW105" s="40"/>
      <c r="PVX105" s="40"/>
      <c r="PVY105" s="40"/>
      <c r="PVZ105" s="40"/>
      <c r="PWA105" s="40"/>
      <c r="PWB105" s="40"/>
      <c r="PWC105" s="40"/>
      <c r="PWD105" s="40"/>
      <c r="PWE105" s="40"/>
      <c r="PWF105" s="40"/>
      <c r="PWG105" s="40"/>
      <c r="PWH105" s="40"/>
      <c r="PWI105" s="40"/>
      <c r="PWJ105" s="40"/>
      <c r="PWK105" s="40"/>
      <c r="PWL105" s="40"/>
      <c r="PWM105" s="40"/>
      <c r="PWN105" s="40"/>
      <c r="PWO105" s="40"/>
      <c r="PWP105" s="40"/>
      <c r="PWQ105" s="40"/>
      <c r="PWR105" s="40"/>
      <c r="PWS105" s="40"/>
      <c r="PWT105" s="40"/>
      <c r="PWU105" s="40"/>
      <c r="PWV105" s="40"/>
      <c r="PWW105" s="40"/>
      <c r="PWX105" s="40"/>
      <c r="PWY105" s="40"/>
      <c r="PWZ105" s="40"/>
      <c r="PXA105" s="40"/>
      <c r="PXB105" s="40"/>
      <c r="PXC105" s="40"/>
      <c r="PXD105" s="40"/>
      <c r="PXE105" s="40"/>
      <c r="PXF105" s="40"/>
      <c r="PXG105" s="40"/>
      <c r="PXH105" s="40"/>
      <c r="PXI105" s="40"/>
      <c r="PXJ105" s="40"/>
      <c r="PXK105" s="40"/>
      <c r="PXL105" s="40"/>
      <c r="PXM105" s="40"/>
      <c r="PXN105" s="40"/>
      <c r="PXO105" s="40"/>
      <c r="PXP105" s="40"/>
      <c r="PXQ105" s="40"/>
      <c r="PXR105" s="40"/>
      <c r="PXS105" s="40"/>
      <c r="PXT105" s="40"/>
      <c r="PXU105" s="40"/>
      <c r="PXV105" s="40"/>
      <c r="PXW105" s="40"/>
      <c r="PXX105" s="40"/>
      <c r="PXY105" s="40"/>
      <c r="PXZ105" s="40"/>
      <c r="PYA105" s="40"/>
      <c r="PYB105" s="40"/>
      <c r="PYC105" s="40"/>
      <c r="PYD105" s="40"/>
      <c r="PYE105" s="40"/>
      <c r="PYF105" s="40"/>
      <c r="PYG105" s="40"/>
      <c r="PYH105" s="40"/>
      <c r="PYI105" s="40"/>
      <c r="PYJ105" s="40"/>
      <c r="PYK105" s="40"/>
      <c r="PYL105" s="40"/>
      <c r="PYM105" s="40"/>
      <c r="PYN105" s="40"/>
      <c r="PYO105" s="40"/>
      <c r="PYP105" s="40"/>
      <c r="PYQ105" s="40"/>
      <c r="PYR105" s="40"/>
      <c r="PYS105" s="40"/>
      <c r="PYT105" s="40"/>
      <c r="PYU105" s="40"/>
      <c r="PYV105" s="40"/>
      <c r="PYW105" s="40"/>
      <c r="PYX105" s="40"/>
      <c r="PYY105" s="40"/>
      <c r="PYZ105" s="40"/>
      <c r="PZA105" s="40"/>
      <c r="PZB105" s="40"/>
      <c r="PZC105" s="40"/>
      <c r="PZD105" s="40"/>
      <c r="PZE105" s="40"/>
      <c r="PZF105" s="40"/>
      <c r="PZG105" s="40"/>
      <c r="PZH105" s="40"/>
      <c r="PZI105" s="40"/>
      <c r="PZJ105" s="40"/>
      <c r="PZK105" s="40"/>
      <c r="PZL105" s="40"/>
      <c r="PZM105" s="40"/>
      <c r="PZN105" s="40"/>
      <c r="PZO105" s="40"/>
      <c r="PZP105" s="40"/>
      <c r="PZQ105" s="40"/>
      <c r="PZR105" s="40"/>
      <c r="PZS105" s="40"/>
      <c r="PZT105" s="40"/>
      <c r="PZU105" s="40"/>
      <c r="PZV105" s="40"/>
      <c r="PZW105" s="40"/>
      <c r="PZX105" s="40"/>
      <c r="PZY105" s="40"/>
      <c r="PZZ105" s="40"/>
      <c r="QAA105" s="40"/>
      <c r="QAB105" s="40"/>
      <c r="QAC105" s="40"/>
      <c r="QAD105" s="40"/>
      <c r="QAE105" s="40"/>
      <c r="QAF105" s="40"/>
      <c r="QAG105" s="40"/>
      <c r="QAH105" s="40"/>
      <c r="QAI105" s="40"/>
      <c r="QAJ105" s="40"/>
      <c r="QAK105" s="40"/>
      <c r="QAL105" s="40"/>
      <c r="QAM105" s="40"/>
      <c r="QAN105" s="40"/>
      <c r="QAO105" s="40"/>
      <c r="QAP105" s="40"/>
      <c r="QAQ105" s="40"/>
      <c r="QAR105" s="40"/>
      <c r="QAS105" s="40"/>
      <c r="QAT105" s="40"/>
      <c r="QAU105" s="40"/>
      <c r="QAV105" s="40"/>
      <c r="QAW105" s="40"/>
      <c r="QAX105" s="40"/>
      <c r="QAY105" s="40"/>
      <c r="QAZ105" s="40"/>
      <c r="QBA105" s="40"/>
      <c r="QBB105" s="40"/>
      <c r="QBC105" s="40"/>
      <c r="QBD105" s="40"/>
      <c r="QBE105" s="40"/>
      <c r="QBF105" s="40"/>
      <c r="QBG105" s="40"/>
      <c r="QBH105" s="40"/>
      <c r="QBI105" s="40"/>
      <c r="QBJ105" s="40"/>
      <c r="QBK105" s="40"/>
      <c r="QBL105" s="40"/>
      <c r="QBM105" s="40"/>
      <c r="QBN105" s="40"/>
      <c r="QBO105" s="40"/>
      <c r="QBP105" s="40"/>
      <c r="QBQ105" s="40"/>
      <c r="QBR105" s="40"/>
      <c r="QBS105" s="40"/>
      <c r="QBT105" s="40"/>
      <c r="QBU105" s="40"/>
      <c r="QBV105" s="40"/>
      <c r="QBW105" s="40"/>
      <c r="QBX105" s="40"/>
      <c r="QBY105" s="40"/>
      <c r="QBZ105" s="40"/>
      <c r="QCA105" s="40"/>
      <c r="QCB105" s="40"/>
      <c r="QCC105" s="40"/>
      <c r="QCD105" s="40"/>
      <c r="QCE105" s="40"/>
      <c r="QCF105" s="40"/>
      <c r="QCG105" s="40"/>
      <c r="QCH105" s="40"/>
      <c r="QCI105" s="40"/>
      <c r="QCJ105" s="40"/>
      <c r="QCK105" s="40"/>
      <c r="QCL105" s="40"/>
      <c r="QCM105" s="40"/>
      <c r="QCN105" s="40"/>
      <c r="QCO105" s="40"/>
      <c r="QCP105" s="40"/>
      <c r="QCQ105" s="40"/>
      <c r="QCR105" s="40"/>
      <c r="QCS105" s="40"/>
      <c r="QCT105" s="40"/>
      <c r="QCU105" s="40"/>
      <c r="QCV105" s="40"/>
      <c r="QCW105" s="40"/>
      <c r="QCX105" s="40"/>
      <c r="QCY105" s="40"/>
      <c r="QCZ105" s="40"/>
      <c r="QDA105" s="40"/>
      <c r="QDB105" s="40"/>
      <c r="QDC105" s="40"/>
      <c r="QDD105" s="40"/>
      <c r="QDE105" s="40"/>
      <c r="QDF105" s="40"/>
      <c r="QDG105" s="40"/>
      <c r="QDH105" s="40"/>
      <c r="QDI105" s="40"/>
      <c r="QDJ105" s="40"/>
      <c r="QDK105" s="40"/>
      <c r="QDL105" s="40"/>
      <c r="QDM105" s="40"/>
      <c r="QDN105" s="40"/>
      <c r="QDO105" s="40"/>
      <c r="QDP105" s="40"/>
      <c r="QDQ105" s="40"/>
      <c r="QDR105" s="40"/>
      <c r="QDS105" s="40"/>
      <c r="QDT105" s="40"/>
      <c r="QDU105" s="40"/>
      <c r="QDV105" s="40"/>
      <c r="QDW105" s="40"/>
      <c r="QDX105" s="40"/>
      <c r="QDY105" s="40"/>
      <c r="QDZ105" s="40"/>
      <c r="QEA105" s="40"/>
      <c r="QEB105" s="40"/>
      <c r="QEC105" s="40"/>
      <c r="QED105" s="40"/>
      <c r="QEE105" s="40"/>
      <c r="QEF105" s="40"/>
      <c r="QEG105" s="40"/>
      <c r="QEH105" s="40"/>
      <c r="QEI105" s="40"/>
      <c r="QEJ105" s="40"/>
      <c r="QEK105" s="40"/>
      <c r="QEL105" s="40"/>
      <c r="QEM105" s="40"/>
      <c r="QEN105" s="40"/>
      <c r="QEO105" s="40"/>
      <c r="QEP105" s="40"/>
      <c r="QEQ105" s="40"/>
      <c r="QER105" s="40"/>
      <c r="QES105" s="40"/>
      <c r="QET105" s="40"/>
      <c r="QEU105" s="40"/>
      <c r="QEV105" s="40"/>
      <c r="QEW105" s="40"/>
      <c r="QEX105" s="40"/>
      <c r="QEY105" s="40"/>
      <c r="QEZ105" s="40"/>
      <c r="QFA105" s="40"/>
      <c r="QFB105" s="40"/>
      <c r="QFC105" s="40"/>
      <c r="QFD105" s="40"/>
      <c r="QFE105" s="40"/>
      <c r="QFF105" s="40"/>
      <c r="QFG105" s="40"/>
      <c r="QFH105" s="40"/>
      <c r="QFI105" s="40"/>
      <c r="QFJ105" s="40"/>
      <c r="QFK105" s="40"/>
      <c r="QFL105" s="40"/>
      <c r="QFM105" s="40"/>
      <c r="QFN105" s="40"/>
      <c r="QFO105" s="40"/>
      <c r="QFP105" s="40"/>
      <c r="QFQ105" s="40"/>
      <c r="QFR105" s="40"/>
      <c r="QFS105" s="40"/>
      <c r="QFT105" s="40"/>
      <c r="QFU105" s="40"/>
      <c r="QFV105" s="40"/>
      <c r="QFW105" s="40"/>
      <c r="QFX105" s="40"/>
      <c r="QFY105" s="40"/>
      <c r="QFZ105" s="40"/>
      <c r="QGA105" s="40"/>
      <c r="QGB105" s="40"/>
      <c r="QGC105" s="40"/>
      <c r="QGD105" s="40"/>
      <c r="QGE105" s="40"/>
      <c r="QGF105" s="40"/>
      <c r="QGG105" s="40"/>
      <c r="QGH105" s="40"/>
      <c r="QGI105" s="40"/>
      <c r="QGJ105" s="40"/>
      <c r="QGK105" s="40"/>
      <c r="QGL105" s="40"/>
      <c r="QGM105" s="40"/>
      <c r="QGN105" s="40"/>
      <c r="QGO105" s="40"/>
      <c r="QGP105" s="40"/>
      <c r="QGQ105" s="40"/>
      <c r="QGR105" s="40"/>
      <c r="QGS105" s="40"/>
      <c r="QGT105" s="40"/>
      <c r="QGU105" s="40"/>
      <c r="QGV105" s="40"/>
      <c r="QGW105" s="40"/>
      <c r="QGX105" s="40"/>
      <c r="QGY105" s="40"/>
      <c r="QGZ105" s="40"/>
      <c r="QHA105" s="40"/>
      <c r="QHB105" s="40"/>
      <c r="QHC105" s="40"/>
      <c r="QHD105" s="40"/>
      <c r="QHE105" s="40"/>
      <c r="QHF105" s="40"/>
      <c r="QHG105" s="40"/>
      <c r="QHH105" s="40"/>
      <c r="QHI105" s="40"/>
      <c r="QHJ105" s="40"/>
      <c r="QHK105" s="40"/>
      <c r="QHL105" s="40"/>
      <c r="QHM105" s="40"/>
      <c r="QHN105" s="40"/>
      <c r="QHO105" s="40"/>
      <c r="QHP105" s="40"/>
      <c r="QHQ105" s="40"/>
      <c r="QHR105" s="40"/>
      <c r="QHS105" s="40"/>
      <c r="QHT105" s="40"/>
      <c r="QHU105" s="40"/>
      <c r="QHV105" s="40"/>
      <c r="QHW105" s="40"/>
      <c r="QHX105" s="40"/>
      <c r="QHY105" s="40"/>
      <c r="QHZ105" s="40"/>
      <c r="QIA105" s="40"/>
      <c r="QIB105" s="40"/>
      <c r="QIC105" s="40"/>
      <c r="QID105" s="40"/>
      <c r="QIE105" s="40"/>
      <c r="QIF105" s="40"/>
      <c r="QIG105" s="40"/>
      <c r="QIH105" s="40"/>
      <c r="QII105" s="40"/>
      <c r="QIJ105" s="40"/>
      <c r="QIK105" s="40"/>
      <c r="QIL105" s="40"/>
      <c r="QIM105" s="40"/>
      <c r="QIN105" s="40"/>
      <c r="QIO105" s="40"/>
      <c r="QIP105" s="40"/>
      <c r="QIQ105" s="40"/>
      <c r="QIR105" s="40"/>
      <c r="QIS105" s="40"/>
      <c r="QIT105" s="40"/>
      <c r="QIU105" s="40"/>
      <c r="QIV105" s="40"/>
      <c r="QIW105" s="40"/>
      <c r="QIX105" s="40"/>
      <c r="QIY105" s="40"/>
      <c r="QIZ105" s="40"/>
      <c r="QJA105" s="40"/>
      <c r="QJB105" s="40"/>
      <c r="QJC105" s="40"/>
      <c r="QJD105" s="40"/>
      <c r="QJE105" s="40"/>
      <c r="QJF105" s="40"/>
      <c r="QJG105" s="40"/>
      <c r="QJH105" s="40"/>
      <c r="QJI105" s="40"/>
      <c r="QJJ105" s="40"/>
      <c r="QJK105" s="40"/>
      <c r="QJL105" s="40"/>
      <c r="QJM105" s="40"/>
      <c r="QJN105" s="40"/>
      <c r="QJO105" s="40"/>
      <c r="QJP105" s="40"/>
      <c r="QJQ105" s="40"/>
      <c r="QJR105" s="40"/>
      <c r="QJS105" s="40"/>
      <c r="QJT105" s="40"/>
      <c r="QJU105" s="40"/>
      <c r="QJV105" s="40"/>
      <c r="QJW105" s="40"/>
      <c r="QJX105" s="40"/>
      <c r="QJY105" s="40"/>
      <c r="QJZ105" s="40"/>
      <c r="QKA105" s="40"/>
      <c r="QKB105" s="40"/>
      <c r="QKC105" s="40"/>
      <c r="QKD105" s="40"/>
      <c r="QKE105" s="40"/>
      <c r="QKF105" s="40"/>
      <c r="QKG105" s="40"/>
      <c r="QKH105" s="40"/>
      <c r="QKI105" s="40"/>
      <c r="QKJ105" s="40"/>
      <c r="QKK105" s="40"/>
      <c r="QKL105" s="40"/>
      <c r="QKM105" s="40"/>
      <c r="QKN105" s="40"/>
      <c r="QKO105" s="40"/>
      <c r="QKP105" s="40"/>
      <c r="QKQ105" s="40"/>
      <c r="QKR105" s="40"/>
      <c r="QKS105" s="40"/>
      <c r="QKT105" s="40"/>
      <c r="QKU105" s="40"/>
      <c r="QKV105" s="40"/>
      <c r="QKW105" s="40"/>
      <c r="QKX105" s="40"/>
      <c r="QKY105" s="40"/>
      <c r="QKZ105" s="40"/>
      <c r="QLA105" s="40"/>
      <c r="QLB105" s="40"/>
      <c r="QLC105" s="40"/>
      <c r="QLD105" s="40"/>
      <c r="QLE105" s="40"/>
      <c r="QLF105" s="40"/>
      <c r="QLG105" s="40"/>
      <c r="QLH105" s="40"/>
      <c r="QLI105" s="40"/>
      <c r="QLJ105" s="40"/>
      <c r="QLK105" s="40"/>
      <c r="QLL105" s="40"/>
      <c r="QLM105" s="40"/>
      <c r="QLN105" s="40"/>
      <c r="QLO105" s="40"/>
      <c r="QLP105" s="40"/>
      <c r="QLQ105" s="40"/>
      <c r="QLR105" s="40"/>
      <c r="QLS105" s="40"/>
      <c r="QLT105" s="40"/>
      <c r="QLU105" s="40"/>
      <c r="QLV105" s="40"/>
      <c r="QLW105" s="40"/>
      <c r="QLX105" s="40"/>
      <c r="QLY105" s="40"/>
      <c r="QLZ105" s="40"/>
      <c r="QMA105" s="40"/>
      <c r="QMB105" s="40"/>
      <c r="QMC105" s="40"/>
      <c r="QMD105" s="40"/>
      <c r="QME105" s="40"/>
      <c r="QMF105" s="40"/>
      <c r="QMG105" s="40"/>
      <c r="QMH105" s="40"/>
      <c r="QMI105" s="40"/>
      <c r="QMJ105" s="40"/>
      <c r="QMK105" s="40"/>
      <c r="QML105" s="40"/>
      <c r="QMM105" s="40"/>
      <c r="QMN105" s="40"/>
      <c r="QMO105" s="40"/>
      <c r="QMP105" s="40"/>
      <c r="QMQ105" s="40"/>
      <c r="QMR105" s="40"/>
      <c r="QMS105" s="40"/>
      <c r="QMT105" s="40"/>
      <c r="QMU105" s="40"/>
      <c r="QMV105" s="40"/>
      <c r="QMW105" s="40"/>
      <c r="QMX105" s="40"/>
      <c r="QMY105" s="40"/>
      <c r="QMZ105" s="40"/>
      <c r="QNA105" s="40"/>
      <c r="QNB105" s="40"/>
      <c r="QNC105" s="40"/>
      <c r="QND105" s="40"/>
      <c r="QNE105" s="40"/>
      <c r="QNF105" s="40"/>
      <c r="QNG105" s="40"/>
      <c r="QNH105" s="40"/>
      <c r="QNI105" s="40"/>
      <c r="QNJ105" s="40"/>
      <c r="QNK105" s="40"/>
      <c r="QNL105" s="40"/>
      <c r="QNM105" s="40"/>
      <c r="QNN105" s="40"/>
      <c r="QNO105" s="40"/>
      <c r="QNP105" s="40"/>
      <c r="QNQ105" s="40"/>
      <c r="QNR105" s="40"/>
      <c r="QNS105" s="40"/>
      <c r="QNT105" s="40"/>
      <c r="QNU105" s="40"/>
      <c r="QNV105" s="40"/>
      <c r="QNW105" s="40"/>
      <c r="QNX105" s="40"/>
      <c r="QNY105" s="40"/>
      <c r="QNZ105" s="40"/>
      <c r="QOA105" s="40"/>
      <c r="QOB105" s="40"/>
      <c r="QOC105" s="40"/>
      <c r="QOD105" s="40"/>
      <c r="QOE105" s="40"/>
      <c r="QOF105" s="40"/>
      <c r="QOG105" s="40"/>
      <c r="QOH105" s="40"/>
      <c r="QOI105" s="40"/>
      <c r="QOJ105" s="40"/>
      <c r="QOK105" s="40"/>
      <c r="QOL105" s="40"/>
      <c r="QOM105" s="40"/>
      <c r="QON105" s="40"/>
      <c r="QOO105" s="40"/>
      <c r="QOP105" s="40"/>
      <c r="QOQ105" s="40"/>
      <c r="QOR105" s="40"/>
      <c r="QOS105" s="40"/>
      <c r="QOT105" s="40"/>
      <c r="QOU105" s="40"/>
      <c r="QOV105" s="40"/>
      <c r="QOW105" s="40"/>
      <c r="QOX105" s="40"/>
      <c r="QOY105" s="40"/>
      <c r="QOZ105" s="40"/>
      <c r="QPA105" s="40"/>
      <c r="QPB105" s="40"/>
      <c r="QPC105" s="40"/>
      <c r="QPD105" s="40"/>
      <c r="QPE105" s="40"/>
      <c r="QPF105" s="40"/>
      <c r="QPG105" s="40"/>
      <c r="QPH105" s="40"/>
      <c r="QPI105" s="40"/>
      <c r="QPJ105" s="40"/>
      <c r="QPK105" s="40"/>
      <c r="QPL105" s="40"/>
      <c r="QPM105" s="40"/>
      <c r="QPN105" s="40"/>
      <c r="QPO105" s="40"/>
      <c r="QPP105" s="40"/>
      <c r="QPQ105" s="40"/>
      <c r="QPR105" s="40"/>
      <c r="QPS105" s="40"/>
      <c r="QPT105" s="40"/>
      <c r="QPU105" s="40"/>
      <c r="QPV105" s="40"/>
      <c r="QPW105" s="40"/>
      <c r="QPX105" s="40"/>
      <c r="QPY105" s="40"/>
      <c r="QPZ105" s="40"/>
      <c r="QQA105" s="40"/>
      <c r="QQB105" s="40"/>
      <c r="QQC105" s="40"/>
      <c r="QQD105" s="40"/>
      <c r="QQE105" s="40"/>
      <c r="QQF105" s="40"/>
      <c r="QQG105" s="40"/>
      <c r="QQH105" s="40"/>
      <c r="QQI105" s="40"/>
      <c r="QQJ105" s="40"/>
      <c r="QQK105" s="40"/>
      <c r="QQL105" s="40"/>
      <c r="QQM105" s="40"/>
      <c r="QQN105" s="40"/>
      <c r="QQO105" s="40"/>
      <c r="QQP105" s="40"/>
      <c r="QQQ105" s="40"/>
      <c r="QQR105" s="40"/>
      <c r="QQS105" s="40"/>
      <c r="QQT105" s="40"/>
      <c r="QQU105" s="40"/>
      <c r="QQV105" s="40"/>
      <c r="QQW105" s="40"/>
      <c r="QQX105" s="40"/>
      <c r="QQY105" s="40"/>
      <c r="QQZ105" s="40"/>
      <c r="QRA105" s="40"/>
      <c r="QRB105" s="40"/>
      <c r="QRC105" s="40"/>
      <c r="QRD105" s="40"/>
      <c r="QRE105" s="40"/>
      <c r="QRF105" s="40"/>
      <c r="QRG105" s="40"/>
      <c r="QRH105" s="40"/>
      <c r="QRI105" s="40"/>
      <c r="QRJ105" s="40"/>
      <c r="QRK105" s="40"/>
      <c r="QRL105" s="40"/>
      <c r="QRM105" s="40"/>
      <c r="QRN105" s="40"/>
      <c r="QRO105" s="40"/>
      <c r="QRP105" s="40"/>
      <c r="QRQ105" s="40"/>
      <c r="QRR105" s="40"/>
      <c r="QRS105" s="40"/>
      <c r="QRT105" s="40"/>
      <c r="QRU105" s="40"/>
      <c r="QRV105" s="40"/>
      <c r="QRW105" s="40"/>
      <c r="QRX105" s="40"/>
      <c r="QRY105" s="40"/>
      <c r="QRZ105" s="40"/>
      <c r="QSA105" s="40"/>
      <c r="QSB105" s="40"/>
      <c r="QSC105" s="40"/>
      <c r="QSD105" s="40"/>
      <c r="QSE105" s="40"/>
      <c r="QSF105" s="40"/>
      <c r="QSG105" s="40"/>
      <c r="QSH105" s="40"/>
      <c r="QSI105" s="40"/>
      <c r="QSJ105" s="40"/>
      <c r="QSK105" s="40"/>
      <c r="QSL105" s="40"/>
      <c r="QSM105" s="40"/>
      <c r="QSN105" s="40"/>
      <c r="QSO105" s="40"/>
      <c r="QSP105" s="40"/>
      <c r="QSQ105" s="40"/>
      <c r="QSR105" s="40"/>
      <c r="QSS105" s="40"/>
      <c r="QST105" s="40"/>
      <c r="QSU105" s="40"/>
      <c r="QSV105" s="40"/>
      <c r="QSW105" s="40"/>
      <c r="QSX105" s="40"/>
      <c r="QSY105" s="40"/>
      <c r="QSZ105" s="40"/>
      <c r="QTA105" s="40"/>
      <c r="QTB105" s="40"/>
      <c r="QTC105" s="40"/>
      <c r="QTD105" s="40"/>
      <c r="QTE105" s="40"/>
      <c r="QTF105" s="40"/>
      <c r="QTG105" s="40"/>
      <c r="QTH105" s="40"/>
      <c r="QTI105" s="40"/>
      <c r="QTJ105" s="40"/>
      <c r="QTK105" s="40"/>
      <c r="QTL105" s="40"/>
      <c r="QTM105" s="40"/>
      <c r="QTN105" s="40"/>
      <c r="QTO105" s="40"/>
      <c r="QTP105" s="40"/>
      <c r="QTQ105" s="40"/>
      <c r="QTR105" s="40"/>
      <c r="QTS105" s="40"/>
      <c r="QTT105" s="40"/>
      <c r="QTU105" s="40"/>
      <c r="QTV105" s="40"/>
      <c r="QTW105" s="40"/>
      <c r="QTX105" s="40"/>
      <c r="QTY105" s="40"/>
      <c r="QTZ105" s="40"/>
      <c r="QUA105" s="40"/>
      <c r="QUB105" s="40"/>
      <c r="QUC105" s="40"/>
      <c r="QUD105" s="40"/>
      <c r="QUE105" s="40"/>
      <c r="QUF105" s="40"/>
      <c r="QUG105" s="40"/>
      <c r="QUH105" s="40"/>
      <c r="QUI105" s="40"/>
      <c r="QUJ105" s="40"/>
      <c r="QUK105" s="40"/>
      <c r="QUL105" s="40"/>
      <c r="QUM105" s="40"/>
      <c r="QUN105" s="40"/>
      <c r="QUO105" s="40"/>
      <c r="QUP105" s="40"/>
      <c r="QUQ105" s="40"/>
      <c r="QUR105" s="40"/>
      <c r="QUS105" s="40"/>
      <c r="QUT105" s="40"/>
      <c r="QUU105" s="40"/>
      <c r="QUV105" s="40"/>
      <c r="QUW105" s="40"/>
      <c r="QUX105" s="40"/>
      <c r="QUY105" s="40"/>
      <c r="QUZ105" s="40"/>
      <c r="QVA105" s="40"/>
      <c r="QVB105" s="40"/>
      <c r="QVC105" s="40"/>
      <c r="QVD105" s="40"/>
      <c r="QVE105" s="40"/>
      <c r="QVF105" s="40"/>
      <c r="QVG105" s="40"/>
      <c r="QVH105" s="40"/>
      <c r="QVI105" s="40"/>
      <c r="QVJ105" s="40"/>
      <c r="QVK105" s="40"/>
      <c r="QVL105" s="40"/>
      <c r="QVM105" s="40"/>
      <c r="QVN105" s="40"/>
      <c r="QVO105" s="40"/>
      <c r="QVP105" s="40"/>
      <c r="QVQ105" s="40"/>
      <c r="QVR105" s="40"/>
      <c r="QVS105" s="40"/>
      <c r="QVT105" s="40"/>
      <c r="QVU105" s="40"/>
      <c r="QVV105" s="40"/>
      <c r="QVW105" s="40"/>
      <c r="QVX105" s="40"/>
      <c r="QVY105" s="40"/>
      <c r="QVZ105" s="40"/>
      <c r="QWA105" s="40"/>
      <c r="QWB105" s="40"/>
      <c r="QWC105" s="40"/>
      <c r="QWD105" s="40"/>
      <c r="QWE105" s="40"/>
      <c r="QWF105" s="40"/>
      <c r="QWG105" s="40"/>
      <c r="QWH105" s="40"/>
      <c r="QWI105" s="40"/>
      <c r="QWJ105" s="40"/>
      <c r="QWK105" s="40"/>
      <c r="QWL105" s="40"/>
      <c r="QWM105" s="40"/>
      <c r="QWN105" s="40"/>
      <c r="QWO105" s="40"/>
      <c r="QWP105" s="40"/>
      <c r="QWQ105" s="40"/>
      <c r="QWR105" s="40"/>
      <c r="QWS105" s="40"/>
      <c r="QWT105" s="40"/>
      <c r="QWU105" s="40"/>
      <c r="QWV105" s="40"/>
      <c r="QWW105" s="40"/>
      <c r="QWX105" s="40"/>
      <c r="QWY105" s="40"/>
      <c r="QWZ105" s="40"/>
      <c r="QXA105" s="40"/>
      <c r="QXB105" s="40"/>
      <c r="QXC105" s="40"/>
      <c r="QXD105" s="40"/>
      <c r="QXE105" s="40"/>
      <c r="QXF105" s="40"/>
      <c r="QXG105" s="40"/>
      <c r="QXH105" s="40"/>
      <c r="QXI105" s="40"/>
      <c r="QXJ105" s="40"/>
      <c r="QXK105" s="40"/>
      <c r="QXL105" s="40"/>
      <c r="QXM105" s="40"/>
      <c r="QXN105" s="40"/>
      <c r="QXO105" s="40"/>
      <c r="QXP105" s="40"/>
      <c r="QXQ105" s="40"/>
      <c r="QXR105" s="40"/>
      <c r="QXS105" s="40"/>
      <c r="QXT105" s="40"/>
      <c r="QXU105" s="40"/>
      <c r="QXV105" s="40"/>
      <c r="QXW105" s="40"/>
      <c r="QXX105" s="40"/>
      <c r="QXY105" s="40"/>
      <c r="QXZ105" s="40"/>
      <c r="QYA105" s="40"/>
      <c r="QYB105" s="40"/>
      <c r="QYC105" s="40"/>
      <c r="QYD105" s="40"/>
      <c r="QYE105" s="40"/>
      <c r="QYF105" s="40"/>
      <c r="QYG105" s="40"/>
      <c r="QYH105" s="40"/>
      <c r="QYI105" s="40"/>
      <c r="QYJ105" s="40"/>
      <c r="QYK105" s="40"/>
      <c r="QYL105" s="40"/>
      <c r="QYM105" s="40"/>
      <c r="QYN105" s="40"/>
      <c r="QYO105" s="40"/>
      <c r="QYP105" s="40"/>
      <c r="QYQ105" s="40"/>
      <c r="QYR105" s="40"/>
      <c r="QYS105" s="40"/>
      <c r="QYT105" s="40"/>
      <c r="QYU105" s="40"/>
      <c r="QYV105" s="40"/>
      <c r="QYW105" s="40"/>
      <c r="QYX105" s="40"/>
      <c r="QYY105" s="40"/>
      <c r="QYZ105" s="40"/>
      <c r="QZA105" s="40"/>
      <c r="QZB105" s="40"/>
      <c r="QZC105" s="40"/>
      <c r="QZD105" s="40"/>
      <c r="QZE105" s="40"/>
      <c r="QZF105" s="40"/>
      <c r="QZG105" s="40"/>
      <c r="QZH105" s="40"/>
      <c r="QZI105" s="40"/>
      <c r="QZJ105" s="40"/>
      <c r="QZK105" s="40"/>
      <c r="QZL105" s="40"/>
      <c r="QZM105" s="40"/>
      <c r="QZN105" s="40"/>
      <c r="QZO105" s="40"/>
      <c r="QZP105" s="40"/>
      <c r="QZQ105" s="40"/>
      <c r="QZR105" s="40"/>
      <c r="QZS105" s="40"/>
      <c r="QZT105" s="40"/>
      <c r="QZU105" s="40"/>
      <c r="QZV105" s="40"/>
      <c r="QZW105" s="40"/>
      <c r="QZX105" s="40"/>
      <c r="QZY105" s="40"/>
      <c r="QZZ105" s="40"/>
      <c r="RAA105" s="40"/>
      <c r="RAB105" s="40"/>
      <c r="RAC105" s="40"/>
      <c r="RAD105" s="40"/>
      <c r="RAE105" s="40"/>
      <c r="RAF105" s="40"/>
      <c r="RAG105" s="40"/>
      <c r="RAH105" s="40"/>
      <c r="RAI105" s="40"/>
      <c r="RAJ105" s="40"/>
      <c r="RAK105" s="40"/>
      <c r="RAL105" s="40"/>
      <c r="RAM105" s="40"/>
      <c r="RAN105" s="40"/>
      <c r="RAO105" s="40"/>
      <c r="RAP105" s="40"/>
      <c r="RAQ105" s="40"/>
      <c r="RAR105" s="40"/>
      <c r="RAS105" s="40"/>
      <c r="RAT105" s="40"/>
      <c r="RAU105" s="40"/>
      <c r="RAV105" s="40"/>
      <c r="RAW105" s="40"/>
      <c r="RAX105" s="40"/>
      <c r="RAY105" s="40"/>
      <c r="RAZ105" s="40"/>
      <c r="RBA105" s="40"/>
      <c r="RBB105" s="40"/>
      <c r="RBC105" s="40"/>
      <c r="RBD105" s="40"/>
      <c r="RBE105" s="40"/>
      <c r="RBF105" s="40"/>
      <c r="RBG105" s="40"/>
      <c r="RBH105" s="40"/>
      <c r="RBI105" s="40"/>
      <c r="RBJ105" s="40"/>
      <c r="RBK105" s="40"/>
      <c r="RBL105" s="40"/>
      <c r="RBM105" s="40"/>
      <c r="RBN105" s="40"/>
      <c r="RBO105" s="40"/>
      <c r="RBP105" s="40"/>
      <c r="RBQ105" s="40"/>
      <c r="RBR105" s="40"/>
      <c r="RBS105" s="40"/>
      <c r="RBT105" s="40"/>
      <c r="RBU105" s="40"/>
      <c r="RBV105" s="40"/>
      <c r="RBW105" s="40"/>
      <c r="RBX105" s="40"/>
      <c r="RBY105" s="40"/>
      <c r="RBZ105" s="40"/>
      <c r="RCA105" s="40"/>
      <c r="RCB105" s="40"/>
      <c r="RCC105" s="40"/>
      <c r="RCD105" s="40"/>
      <c r="RCE105" s="40"/>
      <c r="RCF105" s="40"/>
      <c r="RCG105" s="40"/>
      <c r="RCH105" s="40"/>
      <c r="RCI105" s="40"/>
      <c r="RCJ105" s="40"/>
      <c r="RCK105" s="40"/>
      <c r="RCL105" s="40"/>
      <c r="RCM105" s="40"/>
      <c r="RCN105" s="40"/>
      <c r="RCO105" s="40"/>
      <c r="RCP105" s="40"/>
      <c r="RCQ105" s="40"/>
      <c r="RCR105" s="40"/>
      <c r="RCS105" s="40"/>
      <c r="RCT105" s="40"/>
      <c r="RCU105" s="40"/>
      <c r="RCV105" s="40"/>
      <c r="RCW105" s="40"/>
      <c r="RCX105" s="40"/>
      <c r="RCY105" s="40"/>
      <c r="RCZ105" s="40"/>
      <c r="RDA105" s="40"/>
      <c r="RDB105" s="40"/>
      <c r="RDC105" s="40"/>
      <c r="RDD105" s="40"/>
      <c r="RDE105" s="40"/>
      <c r="RDF105" s="40"/>
      <c r="RDG105" s="40"/>
      <c r="RDH105" s="40"/>
      <c r="RDI105" s="40"/>
      <c r="RDJ105" s="40"/>
      <c r="RDK105" s="40"/>
      <c r="RDL105" s="40"/>
      <c r="RDM105" s="40"/>
      <c r="RDN105" s="40"/>
      <c r="RDO105" s="40"/>
      <c r="RDP105" s="40"/>
      <c r="RDQ105" s="40"/>
      <c r="RDR105" s="40"/>
      <c r="RDS105" s="40"/>
      <c r="RDT105" s="40"/>
      <c r="RDU105" s="40"/>
      <c r="RDV105" s="40"/>
      <c r="RDW105" s="40"/>
      <c r="RDX105" s="40"/>
      <c r="RDY105" s="40"/>
      <c r="RDZ105" s="40"/>
      <c r="REA105" s="40"/>
      <c r="REB105" s="40"/>
      <c r="REC105" s="40"/>
      <c r="RED105" s="40"/>
      <c r="REE105" s="40"/>
      <c r="REF105" s="40"/>
      <c r="REG105" s="40"/>
      <c r="REH105" s="40"/>
      <c r="REI105" s="40"/>
      <c r="REJ105" s="40"/>
      <c r="REK105" s="40"/>
      <c r="REL105" s="40"/>
      <c r="REM105" s="40"/>
      <c r="REN105" s="40"/>
      <c r="REO105" s="40"/>
      <c r="REP105" s="40"/>
      <c r="REQ105" s="40"/>
      <c r="RER105" s="40"/>
      <c r="RES105" s="40"/>
      <c r="RET105" s="40"/>
      <c r="REU105" s="40"/>
      <c r="REV105" s="40"/>
      <c r="REW105" s="40"/>
      <c r="REX105" s="40"/>
      <c r="REY105" s="40"/>
      <c r="REZ105" s="40"/>
      <c r="RFA105" s="40"/>
      <c r="RFB105" s="40"/>
      <c r="RFC105" s="40"/>
      <c r="RFD105" s="40"/>
      <c r="RFE105" s="40"/>
      <c r="RFF105" s="40"/>
      <c r="RFG105" s="40"/>
      <c r="RFH105" s="40"/>
      <c r="RFI105" s="40"/>
      <c r="RFJ105" s="40"/>
      <c r="RFK105" s="40"/>
      <c r="RFL105" s="40"/>
      <c r="RFM105" s="40"/>
      <c r="RFN105" s="40"/>
      <c r="RFO105" s="40"/>
      <c r="RFP105" s="40"/>
      <c r="RFQ105" s="40"/>
      <c r="RFR105" s="40"/>
      <c r="RFS105" s="40"/>
      <c r="RFT105" s="40"/>
      <c r="RFU105" s="40"/>
      <c r="RFV105" s="40"/>
      <c r="RFW105" s="40"/>
      <c r="RFX105" s="40"/>
      <c r="RFY105" s="40"/>
      <c r="RFZ105" s="40"/>
      <c r="RGA105" s="40"/>
      <c r="RGB105" s="40"/>
      <c r="RGC105" s="40"/>
      <c r="RGD105" s="40"/>
      <c r="RGE105" s="40"/>
      <c r="RGF105" s="40"/>
      <c r="RGG105" s="40"/>
      <c r="RGH105" s="40"/>
      <c r="RGI105" s="40"/>
      <c r="RGJ105" s="40"/>
      <c r="RGK105" s="40"/>
      <c r="RGL105" s="40"/>
      <c r="RGM105" s="40"/>
      <c r="RGN105" s="40"/>
      <c r="RGO105" s="40"/>
      <c r="RGP105" s="40"/>
      <c r="RGQ105" s="40"/>
      <c r="RGR105" s="40"/>
      <c r="RGS105" s="40"/>
      <c r="RGT105" s="40"/>
      <c r="RGU105" s="40"/>
      <c r="RGV105" s="40"/>
      <c r="RGW105" s="40"/>
      <c r="RGX105" s="40"/>
      <c r="RGY105" s="40"/>
      <c r="RGZ105" s="40"/>
      <c r="RHA105" s="40"/>
      <c r="RHB105" s="40"/>
      <c r="RHC105" s="40"/>
      <c r="RHD105" s="40"/>
      <c r="RHE105" s="40"/>
      <c r="RHF105" s="40"/>
      <c r="RHG105" s="40"/>
      <c r="RHH105" s="40"/>
      <c r="RHI105" s="40"/>
      <c r="RHJ105" s="40"/>
      <c r="RHK105" s="40"/>
      <c r="RHL105" s="40"/>
      <c r="RHM105" s="40"/>
      <c r="RHN105" s="40"/>
      <c r="RHO105" s="40"/>
      <c r="RHP105" s="40"/>
      <c r="RHQ105" s="40"/>
      <c r="RHR105" s="40"/>
      <c r="RHS105" s="40"/>
      <c r="RHT105" s="40"/>
      <c r="RHU105" s="40"/>
      <c r="RHV105" s="40"/>
      <c r="RHW105" s="40"/>
      <c r="RHX105" s="40"/>
      <c r="RHY105" s="40"/>
      <c r="RHZ105" s="40"/>
      <c r="RIA105" s="40"/>
      <c r="RIB105" s="40"/>
      <c r="RIC105" s="40"/>
      <c r="RID105" s="40"/>
      <c r="RIE105" s="40"/>
      <c r="RIF105" s="40"/>
      <c r="RIG105" s="40"/>
      <c r="RIH105" s="40"/>
      <c r="RII105" s="40"/>
      <c r="RIJ105" s="40"/>
      <c r="RIK105" s="40"/>
      <c r="RIL105" s="40"/>
      <c r="RIM105" s="40"/>
      <c r="RIN105" s="40"/>
      <c r="RIO105" s="40"/>
      <c r="RIP105" s="40"/>
      <c r="RIQ105" s="40"/>
      <c r="RIR105" s="40"/>
      <c r="RIS105" s="40"/>
      <c r="RIT105" s="40"/>
      <c r="RIU105" s="40"/>
      <c r="RIV105" s="40"/>
      <c r="RIW105" s="40"/>
      <c r="RIX105" s="40"/>
      <c r="RIY105" s="40"/>
      <c r="RIZ105" s="40"/>
      <c r="RJA105" s="40"/>
      <c r="RJB105" s="40"/>
      <c r="RJC105" s="40"/>
      <c r="RJD105" s="40"/>
      <c r="RJE105" s="40"/>
      <c r="RJF105" s="40"/>
      <c r="RJG105" s="40"/>
      <c r="RJH105" s="40"/>
      <c r="RJI105" s="40"/>
      <c r="RJJ105" s="40"/>
      <c r="RJK105" s="40"/>
      <c r="RJL105" s="40"/>
      <c r="RJM105" s="40"/>
      <c r="RJN105" s="40"/>
      <c r="RJO105" s="40"/>
      <c r="RJP105" s="40"/>
      <c r="RJQ105" s="40"/>
      <c r="RJR105" s="40"/>
      <c r="RJS105" s="40"/>
      <c r="RJT105" s="40"/>
      <c r="RJU105" s="40"/>
      <c r="RJV105" s="40"/>
      <c r="RJW105" s="40"/>
      <c r="RJX105" s="40"/>
      <c r="RJY105" s="40"/>
      <c r="RJZ105" s="40"/>
      <c r="RKA105" s="40"/>
      <c r="RKB105" s="40"/>
      <c r="RKC105" s="40"/>
      <c r="RKD105" s="40"/>
      <c r="RKE105" s="40"/>
      <c r="RKF105" s="40"/>
      <c r="RKG105" s="40"/>
      <c r="RKH105" s="40"/>
      <c r="RKI105" s="40"/>
      <c r="RKJ105" s="40"/>
      <c r="RKK105" s="40"/>
      <c r="RKL105" s="40"/>
      <c r="RKM105" s="40"/>
      <c r="RKN105" s="40"/>
      <c r="RKO105" s="40"/>
      <c r="RKP105" s="40"/>
      <c r="RKQ105" s="40"/>
      <c r="RKR105" s="40"/>
      <c r="RKS105" s="40"/>
      <c r="RKT105" s="40"/>
      <c r="RKU105" s="40"/>
      <c r="RKV105" s="40"/>
      <c r="RKW105" s="40"/>
      <c r="RKX105" s="40"/>
      <c r="RKY105" s="40"/>
      <c r="RKZ105" s="40"/>
      <c r="RLA105" s="40"/>
      <c r="RLB105" s="40"/>
      <c r="RLC105" s="40"/>
      <c r="RLD105" s="40"/>
      <c r="RLE105" s="40"/>
      <c r="RLF105" s="40"/>
      <c r="RLG105" s="40"/>
      <c r="RLH105" s="40"/>
      <c r="RLI105" s="40"/>
      <c r="RLJ105" s="40"/>
      <c r="RLK105" s="40"/>
      <c r="RLL105" s="40"/>
      <c r="RLM105" s="40"/>
      <c r="RLN105" s="40"/>
      <c r="RLO105" s="40"/>
      <c r="RLP105" s="40"/>
      <c r="RLQ105" s="40"/>
      <c r="RLR105" s="40"/>
      <c r="RLS105" s="40"/>
      <c r="RLT105" s="40"/>
      <c r="RLU105" s="40"/>
      <c r="RLV105" s="40"/>
      <c r="RLW105" s="40"/>
      <c r="RLX105" s="40"/>
      <c r="RLY105" s="40"/>
      <c r="RLZ105" s="40"/>
      <c r="RMA105" s="40"/>
      <c r="RMB105" s="40"/>
      <c r="RMC105" s="40"/>
      <c r="RMD105" s="40"/>
      <c r="RME105" s="40"/>
      <c r="RMF105" s="40"/>
      <c r="RMG105" s="40"/>
      <c r="RMH105" s="40"/>
      <c r="RMI105" s="40"/>
      <c r="RMJ105" s="40"/>
      <c r="RMK105" s="40"/>
      <c r="RML105" s="40"/>
      <c r="RMM105" s="40"/>
      <c r="RMN105" s="40"/>
      <c r="RMO105" s="40"/>
      <c r="RMP105" s="40"/>
      <c r="RMQ105" s="40"/>
      <c r="RMR105" s="40"/>
      <c r="RMS105" s="40"/>
      <c r="RMT105" s="40"/>
      <c r="RMU105" s="40"/>
      <c r="RMV105" s="40"/>
      <c r="RMW105" s="40"/>
      <c r="RMX105" s="40"/>
      <c r="RMY105" s="40"/>
      <c r="RMZ105" s="40"/>
      <c r="RNA105" s="40"/>
      <c r="RNB105" s="40"/>
      <c r="RNC105" s="40"/>
      <c r="RND105" s="40"/>
      <c r="RNE105" s="40"/>
      <c r="RNF105" s="40"/>
      <c r="RNG105" s="40"/>
      <c r="RNH105" s="40"/>
      <c r="RNI105" s="40"/>
      <c r="RNJ105" s="40"/>
      <c r="RNK105" s="40"/>
      <c r="RNL105" s="40"/>
      <c r="RNM105" s="40"/>
      <c r="RNN105" s="40"/>
      <c r="RNO105" s="40"/>
      <c r="RNP105" s="40"/>
      <c r="RNQ105" s="40"/>
      <c r="RNR105" s="40"/>
      <c r="RNS105" s="40"/>
      <c r="RNT105" s="40"/>
      <c r="RNU105" s="40"/>
      <c r="RNV105" s="40"/>
      <c r="RNW105" s="40"/>
      <c r="RNX105" s="40"/>
      <c r="RNY105" s="40"/>
      <c r="RNZ105" s="40"/>
      <c r="ROA105" s="40"/>
      <c r="ROB105" s="40"/>
      <c r="ROC105" s="40"/>
      <c r="ROD105" s="40"/>
      <c r="ROE105" s="40"/>
      <c r="ROF105" s="40"/>
      <c r="ROG105" s="40"/>
      <c r="ROH105" s="40"/>
      <c r="ROI105" s="40"/>
      <c r="ROJ105" s="40"/>
      <c r="ROK105" s="40"/>
      <c r="ROL105" s="40"/>
      <c r="ROM105" s="40"/>
      <c r="RON105" s="40"/>
      <c r="ROO105" s="40"/>
      <c r="ROP105" s="40"/>
      <c r="ROQ105" s="40"/>
      <c r="ROR105" s="40"/>
      <c r="ROS105" s="40"/>
      <c r="ROT105" s="40"/>
      <c r="ROU105" s="40"/>
      <c r="ROV105" s="40"/>
      <c r="ROW105" s="40"/>
      <c r="ROX105" s="40"/>
      <c r="ROY105" s="40"/>
      <c r="ROZ105" s="40"/>
      <c r="RPA105" s="40"/>
      <c r="RPB105" s="40"/>
      <c r="RPC105" s="40"/>
      <c r="RPD105" s="40"/>
      <c r="RPE105" s="40"/>
      <c r="RPF105" s="40"/>
      <c r="RPG105" s="40"/>
      <c r="RPH105" s="40"/>
      <c r="RPI105" s="40"/>
      <c r="RPJ105" s="40"/>
      <c r="RPK105" s="40"/>
      <c r="RPL105" s="40"/>
      <c r="RPM105" s="40"/>
      <c r="RPN105" s="40"/>
      <c r="RPO105" s="40"/>
      <c r="RPP105" s="40"/>
      <c r="RPQ105" s="40"/>
      <c r="RPR105" s="40"/>
      <c r="RPS105" s="40"/>
      <c r="RPT105" s="40"/>
      <c r="RPU105" s="40"/>
      <c r="RPV105" s="40"/>
      <c r="RPW105" s="40"/>
      <c r="RPX105" s="40"/>
      <c r="RPY105" s="40"/>
      <c r="RPZ105" s="40"/>
      <c r="RQA105" s="40"/>
      <c r="RQB105" s="40"/>
      <c r="RQC105" s="40"/>
      <c r="RQD105" s="40"/>
      <c r="RQE105" s="40"/>
      <c r="RQF105" s="40"/>
      <c r="RQG105" s="40"/>
      <c r="RQH105" s="40"/>
      <c r="RQI105" s="40"/>
      <c r="RQJ105" s="40"/>
      <c r="RQK105" s="40"/>
      <c r="RQL105" s="40"/>
      <c r="RQM105" s="40"/>
      <c r="RQN105" s="40"/>
      <c r="RQO105" s="40"/>
      <c r="RQP105" s="40"/>
      <c r="RQQ105" s="40"/>
      <c r="RQR105" s="40"/>
      <c r="RQS105" s="40"/>
      <c r="RQT105" s="40"/>
      <c r="RQU105" s="40"/>
      <c r="RQV105" s="40"/>
      <c r="RQW105" s="40"/>
      <c r="RQX105" s="40"/>
      <c r="RQY105" s="40"/>
      <c r="RQZ105" s="40"/>
      <c r="RRA105" s="40"/>
      <c r="RRB105" s="40"/>
      <c r="RRC105" s="40"/>
      <c r="RRD105" s="40"/>
      <c r="RRE105" s="40"/>
      <c r="RRF105" s="40"/>
      <c r="RRG105" s="40"/>
      <c r="RRH105" s="40"/>
      <c r="RRI105" s="40"/>
      <c r="RRJ105" s="40"/>
      <c r="RRK105" s="40"/>
      <c r="RRL105" s="40"/>
      <c r="RRM105" s="40"/>
      <c r="RRN105" s="40"/>
      <c r="RRO105" s="40"/>
      <c r="RRP105" s="40"/>
      <c r="RRQ105" s="40"/>
      <c r="RRR105" s="40"/>
      <c r="RRS105" s="40"/>
      <c r="RRT105" s="40"/>
      <c r="RRU105" s="40"/>
      <c r="RRV105" s="40"/>
      <c r="RRW105" s="40"/>
      <c r="RRX105" s="40"/>
      <c r="RRY105" s="40"/>
      <c r="RRZ105" s="40"/>
      <c r="RSA105" s="40"/>
      <c r="RSB105" s="40"/>
      <c r="RSC105" s="40"/>
      <c r="RSD105" s="40"/>
      <c r="RSE105" s="40"/>
      <c r="RSF105" s="40"/>
      <c r="RSG105" s="40"/>
      <c r="RSH105" s="40"/>
      <c r="RSI105" s="40"/>
      <c r="RSJ105" s="40"/>
      <c r="RSK105" s="40"/>
      <c r="RSL105" s="40"/>
      <c r="RSM105" s="40"/>
      <c r="RSN105" s="40"/>
      <c r="RSO105" s="40"/>
      <c r="RSP105" s="40"/>
      <c r="RSQ105" s="40"/>
      <c r="RSR105" s="40"/>
      <c r="RSS105" s="40"/>
      <c r="RST105" s="40"/>
      <c r="RSU105" s="40"/>
      <c r="RSV105" s="40"/>
      <c r="RSW105" s="40"/>
      <c r="RSX105" s="40"/>
      <c r="RSY105" s="40"/>
      <c r="RSZ105" s="40"/>
      <c r="RTA105" s="40"/>
      <c r="RTB105" s="40"/>
      <c r="RTC105" s="40"/>
      <c r="RTD105" s="40"/>
      <c r="RTE105" s="40"/>
      <c r="RTF105" s="40"/>
      <c r="RTG105" s="40"/>
      <c r="RTH105" s="40"/>
      <c r="RTI105" s="40"/>
      <c r="RTJ105" s="40"/>
      <c r="RTK105" s="40"/>
      <c r="RTL105" s="40"/>
      <c r="RTM105" s="40"/>
      <c r="RTN105" s="40"/>
      <c r="RTO105" s="40"/>
      <c r="RTP105" s="40"/>
      <c r="RTQ105" s="40"/>
      <c r="RTR105" s="40"/>
      <c r="RTS105" s="40"/>
      <c r="RTT105" s="40"/>
      <c r="RTU105" s="40"/>
      <c r="RTV105" s="40"/>
      <c r="RTW105" s="40"/>
      <c r="RTX105" s="40"/>
      <c r="RTY105" s="40"/>
      <c r="RTZ105" s="40"/>
      <c r="RUA105" s="40"/>
      <c r="RUB105" s="40"/>
      <c r="RUC105" s="40"/>
      <c r="RUD105" s="40"/>
      <c r="RUE105" s="40"/>
      <c r="RUF105" s="40"/>
      <c r="RUG105" s="40"/>
      <c r="RUH105" s="40"/>
      <c r="RUI105" s="40"/>
      <c r="RUJ105" s="40"/>
      <c r="RUK105" s="40"/>
      <c r="RUL105" s="40"/>
      <c r="RUM105" s="40"/>
      <c r="RUN105" s="40"/>
      <c r="RUO105" s="40"/>
      <c r="RUP105" s="40"/>
      <c r="RUQ105" s="40"/>
      <c r="RUR105" s="40"/>
      <c r="RUS105" s="40"/>
      <c r="RUT105" s="40"/>
      <c r="RUU105" s="40"/>
      <c r="RUV105" s="40"/>
      <c r="RUW105" s="40"/>
      <c r="RUX105" s="40"/>
      <c r="RUY105" s="40"/>
      <c r="RUZ105" s="40"/>
      <c r="RVA105" s="40"/>
      <c r="RVB105" s="40"/>
      <c r="RVC105" s="40"/>
      <c r="RVD105" s="40"/>
      <c r="RVE105" s="40"/>
      <c r="RVF105" s="40"/>
      <c r="RVG105" s="40"/>
      <c r="RVH105" s="40"/>
      <c r="RVI105" s="40"/>
      <c r="RVJ105" s="40"/>
      <c r="RVK105" s="40"/>
      <c r="RVL105" s="40"/>
      <c r="RVM105" s="40"/>
      <c r="RVN105" s="40"/>
      <c r="RVO105" s="40"/>
      <c r="RVP105" s="40"/>
      <c r="RVQ105" s="40"/>
      <c r="RVR105" s="40"/>
      <c r="RVS105" s="40"/>
      <c r="RVT105" s="40"/>
      <c r="RVU105" s="40"/>
      <c r="RVV105" s="40"/>
      <c r="RVW105" s="40"/>
      <c r="RVX105" s="40"/>
      <c r="RVY105" s="40"/>
      <c r="RVZ105" s="40"/>
      <c r="RWA105" s="40"/>
      <c r="RWB105" s="40"/>
      <c r="RWC105" s="40"/>
      <c r="RWD105" s="40"/>
      <c r="RWE105" s="40"/>
      <c r="RWF105" s="40"/>
      <c r="RWG105" s="40"/>
      <c r="RWH105" s="40"/>
      <c r="RWI105" s="40"/>
      <c r="RWJ105" s="40"/>
      <c r="RWK105" s="40"/>
      <c r="RWL105" s="40"/>
      <c r="RWM105" s="40"/>
      <c r="RWN105" s="40"/>
      <c r="RWO105" s="40"/>
      <c r="RWP105" s="40"/>
      <c r="RWQ105" s="40"/>
      <c r="RWR105" s="40"/>
      <c r="RWS105" s="40"/>
      <c r="RWT105" s="40"/>
      <c r="RWU105" s="40"/>
      <c r="RWV105" s="40"/>
      <c r="RWW105" s="40"/>
      <c r="RWX105" s="40"/>
      <c r="RWY105" s="40"/>
      <c r="RWZ105" s="40"/>
      <c r="RXA105" s="40"/>
      <c r="RXB105" s="40"/>
      <c r="RXC105" s="40"/>
      <c r="RXD105" s="40"/>
      <c r="RXE105" s="40"/>
      <c r="RXF105" s="40"/>
      <c r="RXG105" s="40"/>
      <c r="RXH105" s="40"/>
      <c r="RXI105" s="40"/>
      <c r="RXJ105" s="40"/>
      <c r="RXK105" s="40"/>
      <c r="RXL105" s="40"/>
      <c r="RXM105" s="40"/>
      <c r="RXN105" s="40"/>
      <c r="RXO105" s="40"/>
      <c r="RXP105" s="40"/>
      <c r="RXQ105" s="40"/>
      <c r="RXR105" s="40"/>
      <c r="RXS105" s="40"/>
      <c r="RXT105" s="40"/>
      <c r="RXU105" s="40"/>
      <c r="RXV105" s="40"/>
      <c r="RXW105" s="40"/>
      <c r="RXX105" s="40"/>
      <c r="RXY105" s="40"/>
      <c r="RXZ105" s="40"/>
      <c r="RYA105" s="40"/>
      <c r="RYB105" s="40"/>
      <c r="RYC105" s="40"/>
      <c r="RYD105" s="40"/>
      <c r="RYE105" s="40"/>
      <c r="RYF105" s="40"/>
      <c r="RYG105" s="40"/>
      <c r="RYH105" s="40"/>
      <c r="RYI105" s="40"/>
      <c r="RYJ105" s="40"/>
      <c r="RYK105" s="40"/>
      <c r="RYL105" s="40"/>
      <c r="RYM105" s="40"/>
      <c r="RYN105" s="40"/>
      <c r="RYO105" s="40"/>
      <c r="RYP105" s="40"/>
      <c r="RYQ105" s="40"/>
      <c r="RYR105" s="40"/>
      <c r="RYS105" s="40"/>
      <c r="RYT105" s="40"/>
      <c r="RYU105" s="40"/>
      <c r="RYV105" s="40"/>
      <c r="RYW105" s="40"/>
      <c r="RYX105" s="40"/>
      <c r="RYY105" s="40"/>
      <c r="RYZ105" s="40"/>
      <c r="RZA105" s="40"/>
      <c r="RZB105" s="40"/>
      <c r="RZC105" s="40"/>
      <c r="RZD105" s="40"/>
      <c r="RZE105" s="40"/>
      <c r="RZF105" s="40"/>
      <c r="RZG105" s="40"/>
      <c r="RZH105" s="40"/>
      <c r="RZI105" s="40"/>
      <c r="RZJ105" s="40"/>
      <c r="RZK105" s="40"/>
      <c r="RZL105" s="40"/>
      <c r="RZM105" s="40"/>
      <c r="RZN105" s="40"/>
      <c r="RZO105" s="40"/>
      <c r="RZP105" s="40"/>
      <c r="RZQ105" s="40"/>
      <c r="RZR105" s="40"/>
      <c r="RZS105" s="40"/>
      <c r="RZT105" s="40"/>
      <c r="RZU105" s="40"/>
      <c r="RZV105" s="40"/>
      <c r="RZW105" s="40"/>
      <c r="RZX105" s="40"/>
      <c r="RZY105" s="40"/>
      <c r="RZZ105" s="40"/>
      <c r="SAA105" s="40"/>
      <c r="SAB105" s="40"/>
      <c r="SAC105" s="40"/>
      <c r="SAD105" s="40"/>
      <c r="SAE105" s="40"/>
      <c r="SAF105" s="40"/>
      <c r="SAG105" s="40"/>
      <c r="SAH105" s="40"/>
      <c r="SAI105" s="40"/>
      <c r="SAJ105" s="40"/>
      <c r="SAK105" s="40"/>
      <c r="SAL105" s="40"/>
      <c r="SAM105" s="40"/>
      <c r="SAN105" s="40"/>
      <c r="SAO105" s="40"/>
      <c r="SAP105" s="40"/>
      <c r="SAQ105" s="40"/>
      <c r="SAR105" s="40"/>
      <c r="SAS105" s="40"/>
      <c r="SAT105" s="40"/>
      <c r="SAU105" s="40"/>
      <c r="SAV105" s="40"/>
      <c r="SAW105" s="40"/>
      <c r="SAX105" s="40"/>
      <c r="SAY105" s="40"/>
      <c r="SAZ105" s="40"/>
      <c r="SBA105" s="40"/>
      <c r="SBB105" s="40"/>
      <c r="SBC105" s="40"/>
      <c r="SBD105" s="40"/>
      <c r="SBE105" s="40"/>
      <c r="SBF105" s="40"/>
      <c r="SBG105" s="40"/>
      <c r="SBH105" s="40"/>
      <c r="SBI105" s="40"/>
      <c r="SBJ105" s="40"/>
      <c r="SBK105" s="40"/>
      <c r="SBL105" s="40"/>
      <c r="SBM105" s="40"/>
      <c r="SBN105" s="40"/>
      <c r="SBO105" s="40"/>
      <c r="SBP105" s="40"/>
      <c r="SBQ105" s="40"/>
      <c r="SBR105" s="40"/>
      <c r="SBS105" s="40"/>
      <c r="SBT105" s="40"/>
      <c r="SBU105" s="40"/>
      <c r="SBV105" s="40"/>
      <c r="SBW105" s="40"/>
      <c r="SBX105" s="40"/>
      <c r="SBY105" s="40"/>
      <c r="SBZ105" s="40"/>
      <c r="SCA105" s="40"/>
      <c r="SCB105" s="40"/>
      <c r="SCC105" s="40"/>
      <c r="SCD105" s="40"/>
      <c r="SCE105" s="40"/>
      <c r="SCF105" s="40"/>
      <c r="SCG105" s="40"/>
      <c r="SCH105" s="40"/>
      <c r="SCI105" s="40"/>
      <c r="SCJ105" s="40"/>
      <c r="SCK105" s="40"/>
      <c r="SCL105" s="40"/>
      <c r="SCM105" s="40"/>
      <c r="SCN105" s="40"/>
      <c r="SCO105" s="40"/>
      <c r="SCP105" s="40"/>
      <c r="SCQ105" s="40"/>
      <c r="SCR105" s="40"/>
      <c r="SCS105" s="40"/>
      <c r="SCT105" s="40"/>
      <c r="SCU105" s="40"/>
      <c r="SCV105" s="40"/>
      <c r="SCW105" s="40"/>
      <c r="SCX105" s="40"/>
      <c r="SCY105" s="40"/>
      <c r="SCZ105" s="40"/>
      <c r="SDA105" s="40"/>
      <c r="SDB105" s="40"/>
      <c r="SDC105" s="40"/>
      <c r="SDD105" s="40"/>
      <c r="SDE105" s="40"/>
      <c r="SDF105" s="40"/>
      <c r="SDG105" s="40"/>
      <c r="SDH105" s="40"/>
      <c r="SDI105" s="40"/>
      <c r="SDJ105" s="40"/>
      <c r="SDK105" s="40"/>
      <c r="SDL105" s="40"/>
      <c r="SDM105" s="40"/>
      <c r="SDN105" s="40"/>
      <c r="SDO105" s="40"/>
      <c r="SDP105" s="40"/>
      <c r="SDQ105" s="40"/>
      <c r="SDR105" s="40"/>
      <c r="SDS105" s="40"/>
      <c r="SDT105" s="40"/>
      <c r="SDU105" s="40"/>
      <c r="SDV105" s="40"/>
      <c r="SDW105" s="40"/>
      <c r="SDX105" s="40"/>
      <c r="SDY105" s="40"/>
      <c r="SDZ105" s="40"/>
      <c r="SEA105" s="40"/>
      <c r="SEB105" s="40"/>
      <c r="SEC105" s="40"/>
      <c r="SED105" s="40"/>
      <c r="SEE105" s="40"/>
      <c r="SEF105" s="40"/>
      <c r="SEG105" s="40"/>
      <c r="SEH105" s="40"/>
      <c r="SEI105" s="40"/>
      <c r="SEJ105" s="40"/>
      <c r="SEK105" s="40"/>
      <c r="SEL105" s="40"/>
      <c r="SEM105" s="40"/>
      <c r="SEN105" s="40"/>
      <c r="SEO105" s="40"/>
      <c r="SEP105" s="40"/>
      <c r="SEQ105" s="40"/>
      <c r="SER105" s="40"/>
      <c r="SES105" s="40"/>
      <c r="SET105" s="40"/>
      <c r="SEU105" s="40"/>
      <c r="SEV105" s="40"/>
      <c r="SEW105" s="40"/>
      <c r="SEX105" s="40"/>
      <c r="SEY105" s="40"/>
      <c r="SEZ105" s="40"/>
      <c r="SFA105" s="40"/>
      <c r="SFB105" s="40"/>
      <c r="SFC105" s="40"/>
      <c r="SFD105" s="40"/>
      <c r="SFE105" s="40"/>
      <c r="SFF105" s="40"/>
      <c r="SFG105" s="40"/>
      <c r="SFH105" s="40"/>
      <c r="SFI105" s="40"/>
      <c r="SFJ105" s="40"/>
      <c r="SFK105" s="40"/>
      <c r="SFL105" s="40"/>
      <c r="SFM105" s="40"/>
      <c r="SFN105" s="40"/>
      <c r="SFO105" s="40"/>
      <c r="SFP105" s="40"/>
      <c r="SFQ105" s="40"/>
      <c r="SFR105" s="40"/>
      <c r="SFS105" s="40"/>
      <c r="SFT105" s="40"/>
      <c r="SFU105" s="40"/>
      <c r="SFV105" s="40"/>
      <c r="SFW105" s="40"/>
      <c r="SFX105" s="40"/>
      <c r="SFY105" s="40"/>
      <c r="SFZ105" s="40"/>
      <c r="SGA105" s="40"/>
      <c r="SGB105" s="40"/>
      <c r="SGC105" s="40"/>
      <c r="SGD105" s="40"/>
      <c r="SGE105" s="40"/>
      <c r="SGF105" s="40"/>
      <c r="SGG105" s="40"/>
      <c r="SGH105" s="40"/>
      <c r="SGI105" s="40"/>
      <c r="SGJ105" s="40"/>
      <c r="SGK105" s="40"/>
      <c r="SGL105" s="40"/>
      <c r="SGM105" s="40"/>
      <c r="SGN105" s="40"/>
      <c r="SGO105" s="40"/>
      <c r="SGP105" s="40"/>
      <c r="SGQ105" s="40"/>
      <c r="SGR105" s="40"/>
      <c r="SGS105" s="40"/>
      <c r="SGT105" s="40"/>
      <c r="SGU105" s="40"/>
      <c r="SGV105" s="40"/>
      <c r="SGW105" s="40"/>
      <c r="SGX105" s="40"/>
      <c r="SGY105" s="40"/>
      <c r="SGZ105" s="40"/>
      <c r="SHA105" s="40"/>
      <c r="SHB105" s="40"/>
      <c r="SHC105" s="40"/>
      <c r="SHD105" s="40"/>
      <c r="SHE105" s="40"/>
      <c r="SHF105" s="40"/>
      <c r="SHG105" s="40"/>
      <c r="SHH105" s="40"/>
      <c r="SHI105" s="40"/>
      <c r="SHJ105" s="40"/>
      <c r="SHK105" s="40"/>
      <c r="SHL105" s="40"/>
      <c r="SHM105" s="40"/>
      <c r="SHN105" s="40"/>
      <c r="SHO105" s="40"/>
      <c r="SHP105" s="40"/>
      <c r="SHQ105" s="40"/>
      <c r="SHR105" s="40"/>
      <c r="SHS105" s="40"/>
      <c r="SHT105" s="40"/>
      <c r="SHU105" s="40"/>
      <c r="SHV105" s="40"/>
      <c r="SHW105" s="40"/>
      <c r="SHX105" s="40"/>
      <c r="SHY105" s="40"/>
      <c r="SHZ105" s="40"/>
      <c r="SIA105" s="40"/>
      <c r="SIB105" s="40"/>
      <c r="SIC105" s="40"/>
      <c r="SID105" s="40"/>
      <c r="SIE105" s="40"/>
      <c r="SIF105" s="40"/>
      <c r="SIG105" s="40"/>
      <c r="SIH105" s="40"/>
      <c r="SII105" s="40"/>
      <c r="SIJ105" s="40"/>
      <c r="SIK105" s="40"/>
      <c r="SIL105" s="40"/>
      <c r="SIM105" s="40"/>
      <c r="SIN105" s="40"/>
      <c r="SIO105" s="40"/>
      <c r="SIP105" s="40"/>
      <c r="SIQ105" s="40"/>
      <c r="SIR105" s="40"/>
      <c r="SIS105" s="40"/>
      <c r="SIT105" s="40"/>
      <c r="SIU105" s="40"/>
      <c r="SIV105" s="40"/>
      <c r="SIW105" s="40"/>
      <c r="SIX105" s="40"/>
      <c r="SIY105" s="40"/>
      <c r="SIZ105" s="40"/>
      <c r="SJA105" s="40"/>
      <c r="SJB105" s="40"/>
      <c r="SJC105" s="40"/>
      <c r="SJD105" s="40"/>
      <c r="SJE105" s="40"/>
      <c r="SJF105" s="40"/>
      <c r="SJG105" s="40"/>
      <c r="SJH105" s="40"/>
      <c r="SJI105" s="40"/>
      <c r="SJJ105" s="40"/>
      <c r="SJK105" s="40"/>
      <c r="SJL105" s="40"/>
      <c r="SJM105" s="40"/>
      <c r="SJN105" s="40"/>
      <c r="SJO105" s="40"/>
      <c r="SJP105" s="40"/>
      <c r="SJQ105" s="40"/>
      <c r="SJR105" s="40"/>
      <c r="SJS105" s="40"/>
      <c r="SJT105" s="40"/>
      <c r="SJU105" s="40"/>
      <c r="SJV105" s="40"/>
      <c r="SJW105" s="40"/>
      <c r="SJX105" s="40"/>
      <c r="SJY105" s="40"/>
      <c r="SJZ105" s="40"/>
      <c r="SKA105" s="40"/>
      <c r="SKB105" s="40"/>
      <c r="SKC105" s="40"/>
      <c r="SKD105" s="40"/>
      <c r="SKE105" s="40"/>
      <c r="SKF105" s="40"/>
      <c r="SKG105" s="40"/>
      <c r="SKH105" s="40"/>
      <c r="SKI105" s="40"/>
      <c r="SKJ105" s="40"/>
      <c r="SKK105" s="40"/>
      <c r="SKL105" s="40"/>
      <c r="SKM105" s="40"/>
      <c r="SKN105" s="40"/>
      <c r="SKO105" s="40"/>
      <c r="SKP105" s="40"/>
      <c r="SKQ105" s="40"/>
      <c r="SKR105" s="40"/>
      <c r="SKS105" s="40"/>
      <c r="SKT105" s="40"/>
      <c r="SKU105" s="40"/>
      <c r="SKV105" s="40"/>
      <c r="SKW105" s="40"/>
      <c r="SKX105" s="40"/>
      <c r="SKY105" s="40"/>
      <c r="SKZ105" s="40"/>
      <c r="SLA105" s="40"/>
      <c r="SLB105" s="40"/>
      <c r="SLC105" s="40"/>
      <c r="SLD105" s="40"/>
      <c r="SLE105" s="40"/>
      <c r="SLF105" s="40"/>
      <c r="SLG105" s="40"/>
      <c r="SLH105" s="40"/>
      <c r="SLI105" s="40"/>
      <c r="SLJ105" s="40"/>
      <c r="SLK105" s="40"/>
      <c r="SLL105" s="40"/>
      <c r="SLM105" s="40"/>
      <c r="SLN105" s="40"/>
      <c r="SLO105" s="40"/>
      <c r="SLP105" s="40"/>
      <c r="SLQ105" s="40"/>
      <c r="SLR105" s="40"/>
      <c r="SLS105" s="40"/>
      <c r="SLT105" s="40"/>
      <c r="SLU105" s="40"/>
      <c r="SLV105" s="40"/>
      <c r="SLW105" s="40"/>
      <c r="SLX105" s="40"/>
      <c r="SLY105" s="40"/>
      <c r="SLZ105" s="40"/>
      <c r="SMA105" s="40"/>
      <c r="SMB105" s="40"/>
      <c r="SMC105" s="40"/>
      <c r="SMD105" s="40"/>
      <c r="SME105" s="40"/>
      <c r="SMF105" s="40"/>
      <c r="SMG105" s="40"/>
      <c r="SMH105" s="40"/>
      <c r="SMI105" s="40"/>
      <c r="SMJ105" s="40"/>
      <c r="SMK105" s="40"/>
      <c r="SML105" s="40"/>
      <c r="SMM105" s="40"/>
      <c r="SMN105" s="40"/>
      <c r="SMO105" s="40"/>
      <c r="SMP105" s="40"/>
      <c r="SMQ105" s="40"/>
      <c r="SMR105" s="40"/>
      <c r="SMS105" s="40"/>
      <c r="SMT105" s="40"/>
      <c r="SMU105" s="40"/>
      <c r="SMV105" s="40"/>
      <c r="SMW105" s="40"/>
      <c r="SMX105" s="40"/>
      <c r="SMY105" s="40"/>
      <c r="SMZ105" s="40"/>
      <c r="SNA105" s="40"/>
      <c r="SNB105" s="40"/>
      <c r="SNC105" s="40"/>
      <c r="SND105" s="40"/>
      <c r="SNE105" s="40"/>
      <c r="SNF105" s="40"/>
      <c r="SNG105" s="40"/>
      <c r="SNH105" s="40"/>
      <c r="SNI105" s="40"/>
      <c r="SNJ105" s="40"/>
      <c r="SNK105" s="40"/>
      <c r="SNL105" s="40"/>
      <c r="SNM105" s="40"/>
      <c r="SNN105" s="40"/>
      <c r="SNO105" s="40"/>
      <c r="SNP105" s="40"/>
      <c r="SNQ105" s="40"/>
      <c r="SNR105" s="40"/>
      <c r="SNS105" s="40"/>
      <c r="SNT105" s="40"/>
      <c r="SNU105" s="40"/>
      <c r="SNV105" s="40"/>
      <c r="SNW105" s="40"/>
      <c r="SNX105" s="40"/>
      <c r="SNY105" s="40"/>
      <c r="SNZ105" s="40"/>
      <c r="SOA105" s="40"/>
      <c r="SOB105" s="40"/>
      <c r="SOC105" s="40"/>
      <c r="SOD105" s="40"/>
      <c r="SOE105" s="40"/>
      <c r="SOF105" s="40"/>
      <c r="SOG105" s="40"/>
      <c r="SOH105" s="40"/>
      <c r="SOI105" s="40"/>
      <c r="SOJ105" s="40"/>
      <c r="SOK105" s="40"/>
      <c r="SOL105" s="40"/>
      <c r="SOM105" s="40"/>
      <c r="SON105" s="40"/>
      <c r="SOO105" s="40"/>
      <c r="SOP105" s="40"/>
      <c r="SOQ105" s="40"/>
      <c r="SOR105" s="40"/>
      <c r="SOS105" s="40"/>
      <c r="SOT105" s="40"/>
      <c r="SOU105" s="40"/>
      <c r="SOV105" s="40"/>
      <c r="SOW105" s="40"/>
      <c r="SOX105" s="40"/>
      <c r="SOY105" s="40"/>
      <c r="SOZ105" s="40"/>
      <c r="SPA105" s="40"/>
      <c r="SPB105" s="40"/>
      <c r="SPC105" s="40"/>
      <c r="SPD105" s="40"/>
      <c r="SPE105" s="40"/>
      <c r="SPF105" s="40"/>
      <c r="SPG105" s="40"/>
      <c r="SPH105" s="40"/>
      <c r="SPI105" s="40"/>
      <c r="SPJ105" s="40"/>
      <c r="SPK105" s="40"/>
      <c r="SPL105" s="40"/>
      <c r="SPM105" s="40"/>
      <c r="SPN105" s="40"/>
      <c r="SPO105" s="40"/>
      <c r="SPP105" s="40"/>
      <c r="SPQ105" s="40"/>
      <c r="SPR105" s="40"/>
      <c r="SPS105" s="40"/>
      <c r="SPT105" s="40"/>
      <c r="SPU105" s="40"/>
      <c r="SPV105" s="40"/>
      <c r="SPW105" s="40"/>
      <c r="SPX105" s="40"/>
      <c r="SPY105" s="40"/>
      <c r="SPZ105" s="40"/>
      <c r="SQA105" s="40"/>
      <c r="SQB105" s="40"/>
      <c r="SQC105" s="40"/>
      <c r="SQD105" s="40"/>
      <c r="SQE105" s="40"/>
      <c r="SQF105" s="40"/>
      <c r="SQG105" s="40"/>
      <c r="SQH105" s="40"/>
      <c r="SQI105" s="40"/>
      <c r="SQJ105" s="40"/>
      <c r="SQK105" s="40"/>
      <c r="SQL105" s="40"/>
      <c r="SQM105" s="40"/>
      <c r="SQN105" s="40"/>
      <c r="SQO105" s="40"/>
      <c r="SQP105" s="40"/>
      <c r="SQQ105" s="40"/>
      <c r="SQR105" s="40"/>
      <c r="SQS105" s="40"/>
      <c r="SQT105" s="40"/>
      <c r="SQU105" s="40"/>
      <c r="SQV105" s="40"/>
      <c r="SQW105" s="40"/>
      <c r="SQX105" s="40"/>
      <c r="SQY105" s="40"/>
      <c r="SQZ105" s="40"/>
      <c r="SRA105" s="40"/>
      <c r="SRB105" s="40"/>
      <c r="SRC105" s="40"/>
      <c r="SRD105" s="40"/>
      <c r="SRE105" s="40"/>
      <c r="SRF105" s="40"/>
      <c r="SRG105" s="40"/>
      <c r="SRH105" s="40"/>
      <c r="SRI105" s="40"/>
      <c r="SRJ105" s="40"/>
      <c r="SRK105" s="40"/>
      <c r="SRL105" s="40"/>
      <c r="SRM105" s="40"/>
      <c r="SRN105" s="40"/>
      <c r="SRO105" s="40"/>
      <c r="SRP105" s="40"/>
      <c r="SRQ105" s="40"/>
      <c r="SRR105" s="40"/>
      <c r="SRS105" s="40"/>
      <c r="SRT105" s="40"/>
      <c r="SRU105" s="40"/>
      <c r="SRV105" s="40"/>
      <c r="SRW105" s="40"/>
      <c r="SRX105" s="40"/>
      <c r="SRY105" s="40"/>
      <c r="SRZ105" s="40"/>
      <c r="SSA105" s="40"/>
      <c r="SSB105" s="40"/>
      <c r="SSC105" s="40"/>
      <c r="SSD105" s="40"/>
      <c r="SSE105" s="40"/>
      <c r="SSF105" s="40"/>
      <c r="SSG105" s="40"/>
      <c r="SSH105" s="40"/>
      <c r="SSI105" s="40"/>
      <c r="SSJ105" s="40"/>
      <c r="SSK105" s="40"/>
      <c r="SSL105" s="40"/>
      <c r="SSM105" s="40"/>
      <c r="SSN105" s="40"/>
      <c r="SSO105" s="40"/>
      <c r="SSP105" s="40"/>
      <c r="SSQ105" s="40"/>
      <c r="SSR105" s="40"/>
      <c r="SSS105" s="40"/>
      <c r="SST105" s="40"/>
      <c r="SSU105" s="40"/>
      <c r="SSV105" s="40"/>
      <c r="SSW105" s="40"/>
      <c r="SSX105" s="40"/>
      <c r="SSY105" s="40"/>
      <c r="SSZ105" s="40"/>
      <c r="STA105" s="40"/>
      <c r="STB105" s="40"/>
      <c r="STC105" s="40"/>
      <c r="STD105" s="40"/>
      <c r="STE105" s="40"/>
      <c r="STF105" s="40"/>
      <c r="STG105" s="40"/>
      <c r="STH105" s="40"/>
      <c r="STI105" s="40"/>
      <c r="STJ105" s="40"/>
      <c r="STK105" s="40"/>
      <c r="STL105" s="40"/>
      <c r="STM105" s="40"/>
      <c r="STN105" s="40"/>
      <c r="STO105" s="40"/>
      <c r="STP105" s="40"/>
      <c r="STQ105" s="40"/>
      <c r="STR105" s="40"/>
      <c r="STS105" s="40"/>
      <c r="STT105" s="40"/>
      <c r="STU105" s="40"/>
      <c r="STV105" s="40"/>
      <c r="STW105" s="40"/>
      <c r="STX105" s="40"/>
      <c r="STY105" s="40"/>
      <c r="STZ105" s="40"/>
      <c r="SUA105" s="40"/>
      <c r="SUB105" s="40"/>
      <c r="SUC105" s="40"/>
      <c r="SUD105" s="40"/>
      <c r="SUE105" s="40"/>
      <c r="SUF105" s="40"/>
      <c r="SUG105" s="40"/>
      <c r="SUH105" s="40"/>
      <c r="SUI105" s="40"/>
      <c r="SUJ105" s="40"/>
      <c r="SUK105" s="40"/>
      <c r="SUL105" s="40"/>
      <c r="SUM105" s="40"/>
      <c r="SUN105" s="40"/>
      <c r="SUO105" s="40"/>
      <c r="SUP105" s="40"/>
      <c r="SUQ105" s="40"/>
      <c r="SUR105" s="40"/>
      <c r="SUS105" s="40"/>
      <c r="SUT105" s="40"/>
      <c r="SUU105" s="40"/>
      <c r="SUV105" s="40"/>
      <c r="SUW105" s="40"/>
      <c r="SUX105" s="40"/>
      <c r="SUY105" s="40"/>
      <c r="SUZ105" s="40"/>
      <c r="SVA105" s="40"/>
      <c r="SVB105" s="40"/>
      <c r="SVC105" s="40"/>
      <c r="SVD105" s="40"/>
      <c r="SVE105" s="40"/>
      <c r="SVF105" s="40"/>
      <c r="SVG105" s="40"/>
      <c r="SVH105" s="40"/>
      <c r="SVI105" s="40"/>
      <c r="SVJ105" s="40"/>
      <c r="SVK105" s="40"/>
      <c r="SVL105" s="40"/>
      <c r="SVM105" s="40"/>
      <c r="SVN105" s="40"/>
      <c r="SVO105" s="40"/>
      <c r="SVP105" s="40"/>
      <c r="SVQ105" s="40"/>
      <c r="SVR105" s="40"/>
      <c r="SVS105" s="40"/>
      <c r="SVT105" s="40"/>
      <c r="SVU105" s="40"/>
      <c r="SVV105" s="40"/>
      <c r="SVW105" s="40"/>
      <c r="SVX105" s="40"/>
      <c r="SVY105" s="40"/>
      <c r="SVZ105" s="40"/>
      <c r="SWA105" s="40"/>
      <c r="SWB105" s="40"/>
      <c r="SWC105" s="40"/>
      <c r="SWD105" s="40"/>
      <c r="SWE105" s="40"/>
      <c r="SWF105" s="40"/>
      <c r="SWG105" s="40"/>
      <c r="SWH105" s="40"/>
      <c r="SWI105" s="40"/>
      <c r="SWJ105" s="40"/>
      <c r="SWK105" s="40"/>
      <c r="SWL105" s="40"/>
      <c r="SWM105" s="40"/>
      <c r="SWN105" s="40"/>
      <c r="SWO105" s="40"/>
      <c r="SWP105" s="40"/>
      <c r="SWQ105" s="40"/>
      <c r="SWR105" s="40"/>
      <c r="SWS105" s="40"/>
      <c r="SWT105" s="40"/>
      <c r="SWU105" s="40"/>
      <c r="SWV105" s="40"/>
      <c r="SWW105" s="40"/>
      <c r="SWX105" s="40"/>
      <c r="SWY105" s="40"/>
      <c r="SWZ105" s="40"/>
      <c r="SXA105" s="40"/>
      <c r="SXB105" s="40"/>
      <c r="SXC105" s="40"/>
      <c r="SXD105" s="40"/>
      <c r="SXE105" s="40"/>
      <c r="SXF105" s="40"/>
      <c r="SXG105" s="40"/>
      <c r="SXH105" s="40"/>
      <c r="SXI105" s="40"/>
      <c r="SXJ105" s="40"/>
      <c r="SXK105" s="40"/>
      <c r="SXL105" s="40"/>
      <c r="SXM105" s="40"/>
      <c r="SXN105" s="40"/>
      <c r="SXO105" s="40"/>
      <c r="SXP105" s="40"/>
      <c r="SXQ105" s="40"/>
      <c r="SXR105" s="40"/>
      <c r="SXS105" s="40"/>
      <c r="SXT105" s="40"/>
      <c r="SXU105" s="40"/>
      <c r="SXV105" s="40"/>
      <c r="SXW105" s="40"/>
      <c r="SXX105" s="40"/>
      <c r="SXY105" s="40"/>
      <c r="SXZ105" s="40"/>
      <c r="SYA105" s="40"/>
      <c r="SYB105" s="40"/>
      <c r="SYC105" s="40"/>
      <c r="SYD105" s="40"/>
      <c r="SYE105" s="40"/>
      <c r="SYF105" s="40"/>
      <c r="SYG105" s="40"/>
      <c r="SYH105" s="40"/>
      <c r="SYI105" s="40"/>
      <c r="SYJ105" s="40"/>
      <c r="SYK105" s="40"/>
      <c r="SYL105" s="40"/>
      <c r="SYM105" s="40"/>
      <c r="SYN105" s="40"/>
      <c r="SYO105" s="40"/>
      <c r="SYP105" s="40"/>
      <c r="SYQ105" s="40"/>
      <c r="SYR105" s="40"/>
      <c r="SYS105" s="40"/>
      <c r="SYT105" s="40"/>
      <c r="SYU105" s="40"/>
      <c r="SYV105" s="40"/>
      <c r="SYW105" s="40"/>
      <c r="SYX105" s="40"/>
      <c r="SYY105" s="40"/>
      <c r="SYZ105" s="40"/>
      <c r="SZA105" s="40"/>
      <c r="SZB105" s="40"/>
      <c r="SZC105" s="40"/>
      <c r="SZD105" s="40"/>
      <c r="SZE105" s="40"/>
      <c r="SZF105" s="40"/>
      <c r="SZG105" s="40"/>
      <c r="SZH105" s="40"/>
      <c r="SZI105" s="40"/>
      <c r="SZJ105" s="40"/>
      <c r="SZK105" s="40"/>
      <c r="SZL105" s="40"/>
      <c r="SZM105" s="40"/>
      <c r="SZN105" s="40"/>
      <c r="SZO105" s="40"/>
      <c r="SZP105" s="40"/>
      <c r="SZQ105" s="40"/>
      <c r="SZR105" s="40"/>
      <c r="SZS105" s="40"/>
      <c r="SZT105" s="40"/>
      <c r="SZU105" s="40"/>
      <c r="SZV105" s="40"/>
      <c r="SZW105" s="40"/>
      <c r="SZX105" s="40"/>
      <c r="SZY105" s="40"/>
      <c r="SZZ105" s="40"/>
      <c r="TAA105" s="40"/>
      <c r="TAB105" s="40"/>
      <c r="TAC105" s="40"/>
      <c r="TAD105" s="40"/>
      <c r="TAE105" s="40"/>
      <c r="TAF105" s="40"/>
      <c r="TAG105" s="40"/>
      <c r="TAH105" s="40"/>
      <c r="TAI105" s="40"/>
      <c r="TAJ105" s="40"/>
      <c r="TAK105" s="40"/>
      <c r="TAL105" s="40"/>
      <c r="TAM105" s="40"/>
      <c r="TAN105" s="40"/>
      <c r="TAO105" s="40"/>
      <c r="TAP105" s="40"/>
      <c r="TAQ105" s="40"/>
      <c r="TAR105" s="40"/>
      <c r="TAS105" s="40"/>
      <c r="TAT105" s="40"/>
      <c r="TAU105" s="40"/>
      <c r="TAV105" s="40"/>
      <c r="TAW105" s="40"/>
      <c r="TAX105" s="40"/>
      <c r="TAY105" s="40"/>
      <c r="TAZ105" s="40"/>
      <c r="TBA105" s="40"/>
      <c r="TBB105" s="40"/>
      <c r="TBC105" s="40"/>
      <c r="TBD105" s="40"/>
      <c r="TBE105" s="40"/>
      <c r="TBF105" s="40"/>
      <c r="TBG105" s="40"/>
      <c r="TBH105" s="40"/>
      <c r="TBI105" s="40"/>
      <c r="TBJ105" s="40"/>
      <c r="TBK105" s="40"/>
      <c r="TBL105" s="40"/>
      <c r="TBM105" s="40"/>
      <c r="TBN105" s="40"/>
      <c r="TBO105" s="40"/>
      <c r="TBP105" s="40"/>
      <c r="TBQ105" s="40"/>
      <c r="TBR105" s="40"/>
      <c r="TBS105" s="40"/>
      <c r="TBT105" s="40"/>
      <c r="TBU105" s="40"/>
      <c r="TBV105" s="40"/>
      <c r="TBW105" s="40"/>
      <c r="TBX105" s="40"/>
      <c r="TBY105" s="40"/>
      <c r="TBZ105" s="40"/>
      <c r="TCA105" s="40"/>
      <c r="TCB105" s="40"/>
      <c r="TCC105" s="40"/>
      <c r="TCD105" s="40"/>
      <c r="TCE105" s="40"/>
      <c r="TCF105" s="40"/>
      <c r="TCG105" s="40"/>
      <c r="TCH105" s="40"/>
      <c r="TCI105" s="40"/>
      <c r="TCJ105" s="40"/>
      <c r="TCK105" s="40"/>
      <c r="TCL105" s="40"/>
      <c r="TCM105" s="40"/>
      <c r="TCN105" s="40"/>
      <c r="TCO105" s="40"/>
      <c r="TCP105" s="40"/>
      <c r="TCQ105" s="40"/>
      <c r="TCR105" s="40"/>
      <c r="TCS105" s="40"/>
      <c r="TCT105" s="40"/>
      <c r="TCU105" s="40"/>
      <c r="TCV105" s="40"/>
      <c r="TCW105" s="40"/>
      <c r="TCX105" s="40"/>
      <c r="TCY105" s="40"/>
      <c r="TCZ105" s="40"/>
      <c r="TDA105" s="40"/>
      <c r="TDB105" s="40"/>
      <c r="TDC105" s="40"/>
      <c r="TDD105" s="40"/>
      <c r="TDE105" s="40"/>
      <c r="TDF105" s="40"/>
      <c r="TDG105" s="40"/>
      <c r="TDH105" s="40"/>
      <c r="TDI105" s="40"/>
      <c r="TDJ105" s="40"/>
      <c r="TDK105" s="40"/>
      <c r="TDL105" s="40"/>
      <c r="TDM105" s="40"/>
      <c r="TDN105" s="40"/>
      <c r="TDO105" s="40"/>
      <c r="TDP105" s="40"/>
      <c r="TDQ105" s="40"/>
      <c r="TDR105" s="40"/>
      <c r="TDS105" s="40"/>
      <c r="TDT105" s="40"/>
      <c r="TDU105" s="40"/>
      <c r="TDV105" s="40"/>
      <c r="TDW105" s="40"/>
      <c r="TDX105" s="40"/>
      <c r="TDY105" s="40"/>
      <c r="TDZ105" s="40"/>
      <c r="TEA105" s="40"/>
      <c r="TEB105" s="40"/>
      <c r="TEC105" s="40"/>
      <c r="TED105" s="40"/>
      <c r="TEE105" s="40"/>
      <c r="TEF105" s="40"/>
      <c r="TEG105" s="40"/>
      <c r="TEH105" s="40"/>
      <c r="TEI105" s="40"/>
      <c r="TEJ105" s="40"/>
      <c r="TEK105" s="40"/>
      <c r="TEL105" s="40"/>
      <c r="TEM105" s="40"/>
      <c r="TEN105" s="40"/>
      <c r="TEO105" s="40"/>
      <c r="TEP105" s="40"/>
      <c r="TEQ105" s="40"/>
      <c r="TER105" s="40"/>
      <c r="TES105" s="40"/>
      <c r="TET105" s="40"/>
      <c r="TEU105" s="40"/>
      <c r="TEV105" s="40"/>
      <c r="TEW105" s="40"/>
      <c r="TEX105" s="40"/>
      <c r="TEY105" s="40"/>
      <c r="TEZ105" s="40"/>
      <c r="TFA105" s="40"/>
      <c r="TFB105" s="40"/>
      <c r="TFC105" s="40"/>
      <c r="TFD105" s="40"/>
      <c r="TFE105" s="40"/>
      <c r="TFF105" s="40"/>
      <c r="TFG105" s="40"/>
      <c r="TFH105" s="40"/>
      <c r="TFI105" s="40"/>
      <c r="TFJ105" s="40"/>
      <c r="TFK105" s="40"/>
      <c r="TFL105" s="40"/>
      <c r="TFM105" s="40"/>
      <c r="TFN105" s="40"/>
      <c r="TFO105" s="40"/>
      <c r="TFP105" s="40"/>
      <c r="TFQ105" s="40"/>
      <c r="TFR105" s="40"/>
      <c r="TFS105" s="40"/>
      <c r="TFT105" s="40"/>
      <c r="TFU105" s="40"/>
      <c r="TFV105" s="40"/>
      <c r="TFW105" s="40"/>
      <c r="TFX105" s="40"/>
      <c r="TFY105" s="40"/>
      <c r="TFZ105" s="40"/>
      <c r="TGA105" s="40"/>
      <c r="TGB105" s="40"/>
      <c r="TGC105" s="40"/>
      <c r="TGD105" s="40"/>
      <c r="TGE105" s="40"/>
      <c r="TGF105" s="40"/>
      <c r="TGG105" s="40"/>
      <c r="TGH105" s="40"/>
      <c r="TGI105" s="40"/>
      <c r="TGJ105" s="40"/>
      <c r="TGK105" s="40"/>
      <c r="TGL105" s="40"/>
      <c r="TGM105" s="40"/>
      <c r="TGN105" s="40"/>
      <c r="TGO105" s="40"/>
      <c r="TGP105" s="40"/>
      <c r="TGQ105" s="40"/>
      <c r="TGR105" s="40"/>
      <c r="TGS105" s="40"/>
      <c r="TGT105" s="40"/>
      <c r="TGU105" s="40"/>
      <c r="TGV105" s="40"/>
      <c r="TGW105" s="40"/>
      <c r="TGX105" s="40"/>
      <c r="TGY105" s="40"/>
      <c r="TGZ105" s="40"/>
      <c r="THA105" s="40"/>
      <c r="THB105" s="40"/>
      <c r="THC105" s="40"/>
      <c r="THD105" s="40"/>
      <c r="THE105" s="40"/>
      <c r="THF105" s="40"/>
      <c r="THG105" s="40"/>
      <c r="THH105" s="40"/>
      <c r="THI105" s="40"/>
      <c r="THJ105" s="40"/>
      <c r="THK105" s="40"/>
      <c r="THL105" s="40"/>
      <c r="THM105" s="40"/>
      <c r="THN105" s="40"/>
      <c r="THO105" s="40"/>
      <c r="THP105" s="40"/>
      <c r="THQ105" s="40"/>
      <c r="THR105" s="40"/>
      <c r="THS105" s="40"/>
      <c r="THT105" s="40"/>
      <c r="THU105" s="40"/>
      <c r="THV105" s="40"/>
      <c r="THW105" s="40"/>
      <c r="THX105" s="40"/>
      <c r="THY105" s="40"/>
      <c r="THZ105" s="40"/>
      <c r="TIA105" s="40"/>
      <c r="TIB105" s="40"/>
      <c r="TIC105" s="40"/>
      <c r="TID105" s="40"/>
      <c r="TIE105" s="40"/>
      <c r="TIF105" s="40"/>
      <c r="TIG105" s="40"/>
      <c r="TIH105" s="40"/>
      <c r="TII105" s="40"/>
      <c r="TIJ105" s="40"/>
      <c r="TIK105" s="40"/>
      <c r="TIL105" s="40"/>
      <c r="TIM105" s="40"/>
      <c r="TIN105" s="40"/>
      <c r="TIO105" s="40"/>
      <c r="TIP105" s="40"/>
      <c r="TIQ105" s="40"/>
      <c r="TIR105" s="40"/>
      <c r="TIS105" s="40"/>
      <c r="TIT105" s="40"/>
      <c r="TIU105" s="40"/>
      <c r="TIV105" s="40"/>
      <c r="TIW105" s="40"/>
      <c r="TIX105" s="40"/>
      <c r="TIY105" s="40"/>
      <c r="TIZ105" s="40"/>
      <c r="TJA105" s="40"/>
      <c r="TJB105" s="40"/>
      <c r="TJC105" s="40"/>
      <c r="TJD105" s="40"/>
      <c r="TJE105" s="40"/>
      <c r="TJF105" s="40"/>
      <c r="TJG105" s="40"/>
      <c r="TJH105" s="40"/>
      <c r="TJI105" s="40"/>
      <c r="TJJ105" s="40"/>
      <c r="TJK105" s="40"/>
      <c r="TJL105" s="40"/>
      <c r="TJM105" s="40"/>
      <c r="TJN105" s="40"/>
      <c r="TJO105" s="40"/>
      <c r="TJP105" s="40"/>
      <c r="TJQ105" s="40"/>
      <c r="TJR105" s="40"/>
      <c r="TJS105" s="40"/>
      <c r="TJT105" s="40"/>
      <c r="TJU105" s="40"/>
      <c r="TJV105" s="40"/>
      <c r="TJW105" s="40"/>
      <c r="TJX105" s="40"/>
      <c r="TJY105" s="40"/>
      <c r="TJZ105" s="40"/>
      <c r="TKA105" s="40"/>
      <c r="TKB105" s="40"/>
      <c r="TKC105" s="40"/>
      <c r="TKD105" s="40"/>
      <c r="TKE105" s="40"/>
      <c r="TKF105" s="40"/>
      <c r="TKG105" s="40"/>
      <c r="TKH105" s="40"/>
      <c r="TKI105" s="40"/>
      <c r="TKJ105" s="40"/>
      <c r="TKK105" s="40"/>
      <c r="TKL105" s="40"/>
      <c r="TKM105" s="40"/>
      <c r="TKN105" s="40"/>
      <c r="TKO105" s="40"/>
      <c r="TKP105" s="40"/>
      <c r="TKQ105" s="40"/>
      <c r="TKR105" s="40"/>
      <c r="TKS105" s="40"/>
      <c r="TKT105" s="40"/>
      <c r="TKU105" s="40"/>
      <c r="TKV105" s="40"/>
      <c r="TKW105" s="40"/>
      <c r="TKX105" s="40"/>
      <c r="TKY105" s="40"/>
      <c r="TKZ105" s="40"/>
      <c r="TLA105" s="40"/>
      <c r="TLB105" s="40"/>
      <c r="TLC105" s="40"/>
      <c r="TLD105" s="40"/>
      <c r="TLE105" s="40"/>
      <c r="TLF105" s="40"/>
      <c r="TLG105" s="40"/>
      <c r="TLH105" s="40"/>
      <c r="TLI105" s="40"/>
      <c r="TLJ105" s="40"/>
      <c r="TLK105" s="40"/>
      <c r="TLL105" s="40"/>
      <c r="TLM105" s="40"/>
      <c r="TLN105" s="40"/>
      <c r="TLO105" s="40"/>
      <c r="TLP105" s="40"/>
      <c r="TLQ105" s="40"/>
      <c r="TLR105" s="40"/>
      <c r="TLS105" s="40"/>
      <c r="TLT105" s="40"/>
      <c r="TLU105" s="40"/>
      <c r="TLV105" s="40"/>
      <c r="TLW105" s="40"/>
      <c r="TLX105" s="40"/>
      <c r="TLY105" s="40"/>
      <c r="TLZ105" s="40"/>
      <c r="TMA105" s="40"/>
      <c r="TMB105" s="40"/>
      <c r="TMC105" s="40"/>
      <c r="TMD105" s="40"/>
      <c r="TME105" s="40"/>
      <c r="TMF105" s="40"/>
      <c r="TMG105" s="40"/>
      <c r="TMH105" s="40"/>
      <c r="TMI105" s="40"/>
      <c r="TMJ105" s="40"/>
      <c r="TMK105" s="40"/>
      <c r="TML105" s="40"/>
      <c r="TMM105" s="40"/>
      <c r="TMN105" s="40"/>
      <c r="TMO105" s="40"/>
      <c r="TMP105" s="40"/>
      <c r="TMQ105" s="40"/>
      <c r="TMR105" s="40"/>
      <c r="TMS105" s="40"/>
      <c r="TMT105" s="40"/>
      <c r="TMU105" s="40"/>
      <c r="TMV105" s="40"/>
      <c r="TMW105" s="40"/>
      <c r="TMX105" s="40"/>
      <c r="TMY105" s="40"/>
      <c r="TMZ105" s="40"/>
      <c r="TNA105" s="40"/>
      <c r="TNB105" s="40"/>
      <c r="TNC105" s="40"/>
      <c r="TND105" s="40"/>
      <c r="TNE105" s="40"/>
      <c r="TNF105" s="40"/>
      <c r="TNG105" s="40"/>
      <c r="TNH105" s="40"/>
      <c r="TNI105" s="40"/>
      <c r="TNJ105" s="40"/>
      <c r="TNK105" s="40"/>
      <c r="TNL105" s="40"/>
      <c r="TNM105" s="40"/>
      <c r="TNN105" s="40"/>
      <c r="TNO105" s="40"/>
      <c r="TNP105" s="40"/>
      <c r="TNQ105" s="40"/>
      <c r="TNR105" s="40"/>
      <c r="TNS105" s="40"/>
      <c r="TNT105" s="40"/>
      <c r="TNU105" s="40"/>
      <c r="TNV105" s="40"/>
      <c r="TNW105" s="40"/>
      <c r="TNX105" s="40"/>
      <c r="TNY105" s="40"/>
      <c r="TNZ105" s="40"/>
      <c r="TOA105" s="40"/>
      <c r="TOB105" s="40"/>
      <c r="TOC105" s="40"/>
      <c r="TOD105" s="40"/>
      <c r="TOE105" s="40"/>
      <c r="TOF105" s="40"/>
      <c r="TOG105" s="40"/>
      <c r="TOH105" s="40"/>
      <c r="TOI105" s="40"/>
      <c r="TOJ105" s="40"/>
      <c r="TOK105" s="40"/>
      <c r="TOL105" s="40"/>
      <c r="TOM105" s="40"/>
      <c r="TON105" s="40"/>
      <c r="TOO105" s="40"/>
      <c r="TOP105" s="40"/>
      <c r="TOQ105" s="40"/>
      <c r="TOR105" s="40"/>
      <c r="TOS105" s="40"/>
      <c r="TOT105" s="40"/>
      <c r="TOU105" s="40"/>
      <c r="TOV105" s="40"/>
      <c r="TOW105" s="40"/>
      <c r="TOX105" s="40"/>
      <c r="TOY105" s="40"/>
      <c r="TOZ105" s="40"/>
      <c r="TPA105" s="40"/>
      <c r="TPB105" s="40"/>
      <c r="TPC105" s="40"/>
      <c r="TPD105" s="40"/>
      <c r="TPE105" s="40"/>
      <c r="TPF105" s="40"/>
      <c r="TPG105" s="40"/>
      <c r="TPH105" s="40"/>
      <c r="TPI105" s="40"/>
      <c r="TPJ105" s="40"/>
      <c r="TPK105" s="40"/>
      <c r="TPL105" s="40"/>
      <c r="TPM105" s="40"/>
      <c r="TPN105" s="40"/>
      <c r="TPO105" s="40"/>
      <c r="TPP105" s="40"/>
      <c r="TPQ105" s="40"/>
      <c r="TPR105" s="40"/>
      <c r="TPS105" s="40"/>
      <c r="TPT105" s="40"/>
      <c r="TPU105" s="40"/>
      <c r="TPV105" s="40"/>
      <c r="TPW105" s="40"/>
      <c r="TPX105" s="40"/>
      <c r="TPY105" s="40"/>
      <c r="TPZ105" s="40"/>
      <c r="TQA105" s="40"/>
      <c r="TQB105" s="40"/>
      <c r="TQC105" s="40"/>
      <c r="TQD105" s="40"/>
      <c r="TQE105" s="40"/>
      <c r="TQF105" s="40"/>
      <c r="TQG105" s="40"/>
      <c r="TQH105" s="40"/>
      <c r="TQI105" s="40"/>
      <c r="TQJ105" s="40"/>
      <c r="TQK105" s="40"/>
      <c r="TQL105" s="40"/>
      <c r="TQM105" s="40"/>
      <c r="TQN105" s="40"/>
      <c r="TQO105" s="40"/>
      <c r="TQP105" s="40"/>
      <c r="TQQ105" s="40"/>
      <c r="TQR105" s="40"/>
      <c r="TQS105" s="40"/>
      <c r="TQT105" s="40"/>
      <c r="TQU105" s="40"/>
      <c r="TQV105" s="40"/>
      <c r="TQW105" s="40"/>
      <c r="TQX105" s="40"/>
      <c r="TQY105" s="40"/>
      <c r="TQZ105" s="40"/>
      <c r="TRA105" s="40"/>
      <c r="TRB105" s="40"/>
      <c r="TRC105" s="40"/>
      <c r="TRD105" s="40"/>
      <c r="TRE105" s="40"/>
      <c r="TRF105" s="40"/>
      <c r="TRG105" s="40"/>
      <c r="TRH105" s="40"/>
      <c r="TRI105" s="40"/>
      <c r="TRJ105" s="40"/>
      <c r="TRK105" s="40"/>
      <c r="TRL105" s="40"/>
      <c r="TRM105" s="40"/>
      <c r="TRN105" s="40"/>
      <c r="TRO105" s="40"/>
      <c r="TRP105" s="40"/>
      <c r="TRQ105" s="40"/>
      <c r="TRR105" s="40"/>
      <c r="TRS105" s="40"/>
      <c r="TRT105" s="40"/>
      <c r="TRU105" s="40"/>
      <c r="TRV105" s="40"/>
      <c r="TRW105" s="40"/>
      <c r="TRX105" s="40"/>
      <c r="TRY105" s="40"/>
      <c r="TRZ105" s="40"/>
      <c r="TSA105" s="40"/>
      <c r="TSB105" s="40"/>
      <c r="TSC105" s="40"/>
      <c r="TSD105" s="40"/>
      <c r="TSE105" s="40"/>
      <c r="TSF105" s="40"/>
      <c r="TSG105" s="40"/>
      <c r="TSH105" s="40"/>
      <c r="TSI105" s="40"/>
      <c r="TSJ105" s="40"/>
      <c r="TSK105" s="40"/>
      <c r="TSL105" s="40"/>
      <c r="TSM105" s="40"/>
      <c r="TSN105" s="40"/>
      <c r="TSO105" s="40"/>
      <c r="TSP105" s="40"/>
      <c r="TSQ105" s="40"/>
      <c r="TSR105" s="40"/>
      <c r="TSS105" s="40"/>
      <c r="TST105" s="40"/>
      <c r="TSU105" s="40"/>
      <c r="TSV105" s="40"/>
      <c r="TSW105" s="40"/>
      <c r="TSX105" s="40"/>
      <c r="TSY105" s="40"/>
      <c r="TSZ105" s="40"/>
      <c r="TTA105" s="40"/>
      <c r="TTB105" s="40"/>
      <c r="TTC105" s="40"/>
      <c r="TTD105" s="40"/>
      <c r="TTE105" s="40"/>
      <c r="TTF105" s="40"/>
      <c r="TTG105" s="40"/>
      <c r="TTH105" s="40"/>
      <c r="TTI105" s="40"/>
      <c r="TTJ105" s="40"/>
      <c r="TTK105" s="40"/>
      <c r="TTL105" s="40"/>
      <c r="TTM105" s="40"/>
      <c r="TTN105" s="40"/>
      <c r="TTO105" s="40"/>
      <c r="TTP105" s="40"/>
      <c r="TTQ105" s="40"/>
      <c r="TTR105" s="40"/>
      <c r="TTS105" s="40"/>
      <c r="TTT105" s="40"/>
      <c r="TTU105" s="40"/>
      <c r="TTV105" s="40"/>
      <c r="TTW105" s="40"/>
      <c r="TTX105" s="40"/>
      <c r="TTY105" s="40"/>
      <c r="TTZ105" s="40"/>
      <c r="TUA105" s="40"/>
      <c r="TUB105" s="40"/>
      <c r="TUC105" s="40"/>
      <c r="TUD105" s="40"/>
      <c r="TUE105" s="40"/>
      <c r="TUF105" s="40"/>
      <c r="TUG105" s="40"/>
      <c r="TUH105" s="40"/>
      <c r="TUI105" s="40"/>
      <c r="TUJ105" s="40"/>
      <c r="TUK105" s="40"/>
      <c r="TUL105" s="40"/>
      <c r="TUM105" s="40"/>
      <c r="TUN105" s="40"/>
      <c r="TUO105" s="40"/>
      <c r="TUP105" s="40"/>
      <c r="TUQ105" s="40"/>
      <c r="TUR105" s="40"/>
      <c r="TUS105" s="40"/>
      <c r="TUT105" s="40"/>
      <c r="TUU105" s="40"/>
      <c r="TUV105" s="40"/>
      <c r="TUW105" s="40"/>
      <c r="TUX105" s="40"/>
      <c r="TUY105" s="40"/>
      <c r="TUZ105" s="40"/>
      <c r="TVA105" s="40"/>
      <c r="TVB105" s="40"/>
      <c r="TVC105" s="40"/>
      <c r="TVD105" s="40"/>
      <c r="TVE105" s="40"/>
      <c r="TVF105" s="40"/>
      <c r="TVG105" s="40"/>
      <c r="TVH105" s="40"/>
      <c r="TVI105" s="40"/>
      <c r="TVJ105" s="40"/>
      <c r="TVK105" s="40"/>
      <c r="TVL105" s="40"/>
      <c r="TVM105" s="40"/>
      <c r="TVN105" s="40"/>
      <c r="TVO105" s="40"/>
      <c r="TVP105" s="40"/>
      <c r="TVQ105" s="40"/>
      <c r="TVR105" s="40"/>
      <c r="TVS105" s="40"/>
      <c r="TVT105" s="40"/>
      <c r="TVU105" s="40"/>
      <c r="TVV105" s="40"/>
      <c r="TVW105" s="40"/>
      <c r="TVX105" s="40"/>
      <c r="TVY105" s="40"/>
      <c r="TVZ105" s="40"/>
      <c r="TWA105" s="40"/>
      <c r="TWB105" s="40"/>
      <c r="TWC105" s="40"/>
      <c r="TWD105" s="40"/>
      <c r="TWE105" s="40"/>
      <c r="TWF105" s="40"/>
      <c r="TWG105" s="40"/>
      <c r="TWH105" s="40"/>
      <c r="TWI105" s="40"/>
      <c r="TWJ105" s="40"/>
      <c r="TWK105" s="40"/>
      <c r="TWL105" s="40"/>
      <c r="TWM105" s="40"/>
      <c r="TWN105" s="40"/>
      <c r="TWO105" s="40"/>
      <c r="TWP105" s="40"/>
      <c r="TWQ105" s="40"/>
      <c r="TWR105" s="40"/>
      <c r="TWS105" s="40"/>
      <c r="TWT105" s="40"/>
      <c r="TWU105" s="40"/>
      <c r="TWV105" s="40"/>
      <c r="TWW105" s="40"/>
      <c r="TWX105" s="40"/>
      <c r="TWY105" s="40"/>
      <c r="TWZ105" s="40"/>
      <c r="TXA105" s="40"/>
      <c r="TXB105" s="40"/>
      <c r="TXC105" s="40"/>
      <c r="TXD105" s="40"/>
      <c r="TXE105" s="40"/>
      <c r="TXF105" s="40"/>
      <c r="TXG105" s="40"/>
      <c r="TXH105" s="40"/>
      <c r="TXI105" s="40"/>
      <c r="TXJ105" s="40"/>
      <c r="TXK105" s="40"/>
      <c r="TXL105" s="40"/>
      <c r="TXM105" s="40"/>
      <c r="TXN105" s="40"/>
      <c r="TXO105" s="40"/>
      <c r="TXP105" s="40"/>
      <c r="TXQ105" s="40"/>
      <c r="TXR105" s="40"/>
      <c r="TXS105" s="40"/>
      <c r="TXT105" s="40"/>
      <c r="TXU105" s="40"/>
      <c r="TXV105" s="40"/>
      <c r="TXW105" s="40"/>
      <c r="TXX105" s="40"/>
      <c r="TXY105" s="40"/>
      <c r="TXZ105" s="40"/>
      <c r="TYA105" s="40"/>
      <c r="TYB105" s="40"/>
      <c r="TYC105" s="40"/>
      <c r="TYD105" s="40"/>
      <c r="TYE105" s="40"/>
      <c r="TYF105" s="40"/>
      <c r="TYG105" s="40"/>
      <c r="TYH105" s="40"/>
      <c r="TYI105" s="40"/>
      <c r="TYJ105" s="40"/>
      <c r="TYK105" s="40"/>
      <c r="TYL105" s="40"/>
      <c r="TYM105" s="40"/>
      <c r="TYN105" s="40"/>
      <c r="TYO105" s="40"/>
      <c r="TYP105" s="40"/>
      <c r="TYQ105" s="40"/>
      <c r="TYR105" s="40"/>
      <c r="TYS105" s="40"/>
      <c r="TYT105" s="40"/>
      <c r="TYU105" s="40"/>
      <c r="TYV105" s="40"/>
      <c r="TYW105" s="40"/>
      <c r="TYX105" s="40"/>
      <c r="TYY105" s="40"/>
      <c r="TYZ105" s="40"/>
      <c r="TZA105" s="40"/>
      <c r="TZB105" s="40"/>
      <c r="TZC105" s="40"/>
      <c r="TZD105" s="40"/>
      <c r="TZE105" s="40"/>
      <c r="TZF105" s="40"/>
      <c r="TZG105" s="40"/>
      <c r="TZH105" s="40"/>
      <c r="TZI105" s="40"/>
      <c r="TZJ105" s="40"/>
      <c r="TZK105" s="40"/>
      <c r="TZL105" s="40"/>
      <c r="TZM105" s="40"/>
      <c r="TZN105" s="40"/>
      <c r="TZO105" s="40"/>
      <c r="TZP105" s="40"/>
      <c r="TZQ105" s="40"/>
      <c r="TZR105" s="40"/>
      <c r="TZS105" s="40"/>
      <c r="TZT105" s="40"/>
      <c r="TZU105" s="40"/>
      <c r="TZV105" s="40"/>
      <c r="TZW105" s="40"/>
      <c r="TZX105" s="40"/>
      <c r="TZY105" s="40"/>
      <c r="TZZ105" s="40"/>
      <c r="UAA105" s="40"/>
      <c r="UAB105" s="40"/>
      <c r="UAC105" s="40"/>
      <c r="UAD105" s="40"/>
      <c r="UAE105" s="40"/>
      <c r="UAF105" s="40"/>
      <c r="UAG105" s="40"/>
      <c r="UAH105" s="40"/>
      <c r="UAI105" s="40"/>
      <c r="UAJ105" s="40"/>
      <c r="UAK105" s="40"/>
      <c r="UAL105" s="40"/>
      <c r="UAM105" s="40"/>
      <c r="UAN105" s="40"/>
      <c r="UAO105" s="40"/>
      <c r="UAP105" s="40"/>
      <c r="UAQ105" s="40"/>
      <c r="UAR105" s="40"/>
      <c r="UAS105" s="40"/>
      <c r="UAT105" s="40"/>
      <c r="UAU105" s="40"/>
      <c r="UAV105" s="40"/>
      <c r="UAW105" s="40"/>
      <c r="UAX105" s="40"/>
      <c r="UAY105" s="40"/>
      <c r="UAZ105" s="40"/>
      <c r="UBA105" s="40"/>
      <c r="UBB105" s="40"/>
      <c r="UBC105" s="40"/>
      <c r="UBD105" s="40"/>
      <c r="UBE105" s="40"/>
      <c r="UBF105" s="40"/>
      <c r="UBG105" s="40"/>
      <c r="UBH105" s="40"/>
      <c r="UBI105" s="40"/>
      <c r="UBJ105" s="40"/>
      <c r="UBK105" s="40"/>
      <c r="UBL105" s="40"/>
      <c r="UBM105" s="40"/>
      <c r="UBN105" s="40"/>
      <c r="UBO105" s="40"/>
      <c r="UBP105" s="40"/>
      <c r="UBQ105" s="40"/>
      <c r="UBR105" s="40"/>
      <c r="UBS105" s="40"/>
      <c r="UBT105" s="40"/>
      <c r="UBU105" s="40"/>
      <c r="UBV105" s="40"/>
      <c r="UBW105" s="40"/>
      <c r="UBX105" s="40"/>
      <c r="UBY105" s="40"/>
      <c r="UBZ105" s="40"/>
      <c r="UCA105" s="40"/>
      <c r="UCB105" s="40"/>
      <c r="UCC105" s="40"/>
      <c r="UCD105" s="40"/>
      <c r="UCE105" s="40"/>
      <c r="UCF105" s="40"/>
      <c r="UCG105" s="40"/>
      <c r="UCH105" s="40"/>
      <c r="UCI105" s="40"/>
      <c r="UCJ105" s="40"/>
      <c r="UCK105" s="40"/>
      <c r="UCL105" s="40"/>
      <c r="UCM105" s="40"/>
      <c r="UCN105" s="40"/>
      <c r="UCO105" s="40"/>
      <c r="UCP105" s="40"/>
      <c r="UCQ105" s="40"/>
      <c r="UCR105" s="40"/>
      <c r="UCS105" s="40"/>
      <c r="UCT105" s="40"/>
      <c r="UCU105" s="40"/>
      <c r="UCV105" s="40"/>
      <c r="UCW105" s="40"/>
      <c r="UCX105" s="40"/>
      <c r="UCY105" s="40"/>
      <c r="UCZ105" s="40"/>
      <c r="UDA105" s="40"/>
      <c r="UDB105" s="40"/>
      <c r="UDC105" s="40"/>
      <c r="UDD105" s="40"/>
      <c r="UDE105" s="40"/>
      <c r="UDF105" s="40"/>
      <c r="UDG105" s="40"/>
      <c r="UDH105" s="40"/>
      <c r="UDI105" s="40"/>
      <c r="UDJ105" s="40"/>
      <c r="UDK105" s="40"/>
      <c r="UDL105" s="40"/>
      <c r="UDM105" s="40"/>
      <c r="UDN105" s="40"/>
      <c r="UDO105" s="40"/>
      <c r="UDP105" s="40"/>
      <c r="UDQ105" s="40"/>
      <c r="UDR105" s="40"/>
      <c r="UDS105" s="40"/>
      <c r="UDT105" s="40"/>
      <c r="UDU105" s="40"/>
      <c r="UDV105" s="40"/>
      <c r="UDW105" s="40"/>
      <c r="UDX105" s="40"/>
      <c r="UDY105" s="40"/>
      <c r="UDZ105" s="40"/>
      <c r="UEA105" s="40"/>
      <c r="UEB105" s="40"/>
      <c r="UEC105" s="40"/>
      <c r="UED105" s="40"/>
      <c r="UEE105" s="40"/>
      <c r="UEF105" s="40"/>
      <c r="UEG105" s="40"/>
      <c r="UEH105" s="40"/>
      <c r="UEI105" s="40"/>
      <c r="UEJ105" s="40"/>
      <c r="UEK105" s="40"/>
      <c r="UEL105" s="40"/>
      <c r="UEM105" s="40"/>
      <c r="UEN105" s="40"/>
      <c r="UEO105" s="40"/>
      <c r="UEP105" s="40"/>
      <c r="UEQ105" s="40"/>
      <c r="UER105" s="40"/>
      <c r="UES105" s="40"/>
      <c r="UET105" s="40"/>
      <c r="UEU105" s="40"/>
      <c r="UEV105" s="40"/>
      <c r="UEW105" s="40"/>
      <c r="UEX105" s="40"/>
      <c r="UEY105" s="40"/>
      <c r="UEZ105" s="40"/>
      <c r="UFA105" s="40"/>
      <c r="UFB105" s="40"/>
      <c r="UFC105" s="40"/>
      <c r="UFD105" s="40"/>
      <c r="UFE105" s="40"/>
      <c r="UFF105" s="40"/>
      <c r="UFG105" s="40"/>
      <c r="UFH105" s="40"/>
      <c r="UFI105" s="40"/>
      <c r="UFJ105" s="40"/>
      <c r="UFK105" s="40"/>
      <c r="UFL105" s="40"/>
      <c r="UFM105" s="40"/>
      <c r="UFN105" s="40"/>
      <c r="UFO105" s="40"/>
      <c r="UFP105" s="40"/>
      <c r="UFQ105" s="40"/>
      <c r="UFR105" s="40"/>
      <c r="UFS105" s="40"/>
      <c r="UFT105" s="40"/>
      <c r="UFU105" s="40"/>
      <c r="UFV105" s="40"/>
      <c r="UFW105" s="40"/>
      <c r="UFX105" s="40"/>
      <c r="UFY105" s="40"/>
      <c r="UFZ105" s="40"/>
      <c r="UGA105" s="40"/>
      <c r="UGB105" s="40"/>
      <c r="UGC105" s="40"/>
      <c r="UGD105" s="40"/>
      <c r="UGE105" s="40"/>
      <c r="UGF105" s="40"/>
      <c r="UGG105" s="40"/>
      <c r="UGH105" s="40"/>
      <c r="UGI105" s="40"/>
      <c r="UGJ105" s="40"/>
      <c r="UGK105" s="40"/>
      <c r="UGL105" s="40"/>
      <c r="UGM105" s="40"/>
      <c r="UGN105" s="40"/>
      <c r="UGO105" s="40"/>
      <c r="UGP105" s="40"/>
      <c r="UGQ105" s="40"/>
      <c r="UGR105" s="40"/>
      <c r="UGS105" s="40"/>
      <c r="UGT105" s="40"/>
      <c r="UGU105" s="40"/>
      <c r="UGV105" s="40"/>
      <c r="UGW105" s="40"/>
      <c r="UGX105" s="40"/>
      <c r="UGY105" s="40"/>
      <c r="UGZ105" s="40"/>
      <c r="UHA105" s="40"/>
      <c r="UHB105" s="40"/>
      <c r="UHC105" s="40"/>
      <c r="UHD105" s="40"/>
      <c r="UHE105" s="40"/>
      <c r="UHF105" s="40"/>
      <c r="UHG105" s="40"/>
      <c r="UHH105" s="40"/>
      <c r="UHI105" s="40"/>
      <c r="UHJ105" s="40"/>
      <c r="UHK105" s="40"/>
      <c r="UHL105" s="40"/>
      <c r="UHM105" s="40"/>
      <c r="UHN105" s="40"/>
      <c r="UHO105" s="40"/>
      <c r="UHP105" s="40"/>
      <c r="UHQ105" s="40"/>
      <c r="UHR105" s="40"/>
      <c r="UHS105" s="40"/>
      <c r="UHT105" s="40"/>
      <c r="UHU105" s="40"/>
      <c r="UHV105" s="40"/>
      <c r="UHW105" s="40"/>
      <c r="UHX105" s="40"/>
      <c r="UHY105" s="40"/>
      <c r="UHZ105" s="40"/>
      <c r="UIA105" s="40"/>
      <c r="UIB105" s="40"/>
      <c r="UIC105" s="40"/>
      <c r="UID105" s="40"/>
      <c r="UIE105" s="40"/>
      <c r="UIF105" s="40"/>
      <c r="UIG105" s="40"/>
      <c r="UIH105" s="40"/>
      <c r="UII105" s="40"/>
      <c r="UIJ105" s="40"/>
      <c r="UIK105" s="40"/>
      <c r="UIL105" s="40"/>
      <c r="UIM105" s="40"/>
      <c r="UIN105" s="40"/>
      <c r="UIO105" s="40"/>
      <c r="UIP105" s="40"/>
      <c r="UIQ105" s="40"/>
      <c r="UIR105" s="40"/>
      <c r="UIS105" s="40"/>
      <c r="UIT105" s="40"/>
      <c r="UIU105" s="40"/>
      <c r="UIV105" s="40"/>
      <c r="UIW105" s="40"/>
      <c r="UIX105" s="40"/>
      <c r="UIY105" s="40"/>
      <c r="UIZ105" s="40"/>
      <c r="UJA105" s="40"/>
      <c r="UJB105" s="40"/>
      <c r="UJC105" s="40"/>
      <c r="UJD105" s="40"/>
      <c r="UJE105" s="40"/>
      <c r="UJF105" s="40"/>
      <c r="UJG105" s="40"/>
      <c r="UJH105" s="40"/>
      <c r="UJI105" s="40"/>
      <c r="UJJ105" s="40"/>
      <c r="UJK105" s="40"/>
      <c r="UJL105" s="40"/>
      <c r="UJM105" s="40"/>
      <c r="UJN105" s="40"/>
      <c r="UJO105" s="40"/>
      <c r="UJP105" s="40"/>
      <c r="UJQ105" s="40"/>
      <c r="UJR105" s="40"/>
      <c r="UJS105" s="40"/>
      <c r="UJT105" s="40"/>
      <c r="UJU105" s="40"/>
      <c r="UJV105" s="40"/>
      <c r="UJW105" s="40"/>
      <c r="UJX105" s="40"/>
      <c r="UJY105" s="40"/>
      <c r="UJZ105" s="40"/>
      <c r="UKA105" s="40"/>
      <c r="UKB105" s="40"/>
      <c r="UKC105" s="40"/>
      <c r="UKD105" s="40"/>
      <c r="UKE105" s="40"/>
      <c r="UKF105" s="40"/>
      <c r="UKG105" s="40"/>
      <c r="UKH105" s="40"/>
      <c r="UKI105" s="40"/>
      <c r="UKJ105" s="40"/>
      <c r="UKK105" s="40"/>
      <c r="UKL105" s="40"/>
      <c r="UKM105" s="40"/>
      <c r="UKN105" s="40"/>
      <c r="UKO105" s="40"/>
      <c r="UKP105" s="40"/>
      <c r="UKQ105" s="40"/>
      <c r="UKR105" s="40"/>
      <c r="UKS105" s="40"/>
      <c r="UKT105" s="40"/>
      <c r="UKU105" s="40"/>
      <c r="UKV105" s="40"/>
      <c r="UKW105" s="40"/>
      <c r="UKX105" s="40"/>
      <c r="UKY105" s="40"/>
      <c r="UKZ105" s="40"/>
      <c r="ULA105" s="40"/>
      <c r="ULB105" s="40"/>
      <c r="ULC105" s="40"/>
      <c r="ULD105" s="40"/>
      <c r="ULE105" s="40"/>
      <c r="ULF105" s="40"/>
      <c r="ULG105" s="40"/>
      <c r="ULH105" s="40"/>
      <c r="ULI105" s="40"/>
      <c r="ULJ105" s="40"/>
      <c r="ULK105" s="40"/>
      <c r="ULL105" s="40"/>
      <c r="ULM105" s="40"/>
      <c r="ULN105" s="40"/>
      <c r="ULO105" s="40"/>
      <c r="ULP105" s="40"/>
      <c r="ULQ105" s="40"/>
      <c r="ULR105" s="40"/>
      <c r="ULS105" s="40"/>
      <c r="ULT105" s="40"/>
      <c r="ULU105" s="40"/>
      <c r="ULV105" s="40"/>
      <c r="ULW105" s="40"/>
      <c r="ULX105" s="40"/>
      <c r="ULY105" s="40"/>
      <c r="ULZ105" s="40"/>
      <c r="UMA105" s="40"/>
      <c r="UMB105" s="40"/>
      <c r="UMC105" s="40"/>
      <c r="UMD105" s="40"/>
      <c r="UME105" s="40"/>
      <c r="UMF105" s="40"/>
      <c r="UMG105" s="40"/>
      <c r="UMH105" s="40"/>
      <c r="UMI105" s="40"/>
      <c r="UMJ105" s="40"/>
      <c r="UMK105" s="40"/>
      <c r="UML105" s="40"/>
      <c r="UMM105" s="40"/>
      <c r="UMN105" s="40"/>
      <c r="UMO105" s="40"/>
      <c r="UMP105" s="40"/>
      <c r="UMQ105" s="40"/>
      <c r="UMR105" s="40"/>
      <c r="UMS105" s="40"/>
      <c r="UMT105" s="40"/>
      <c r="UMU105" s="40"/>
      <c r="UMV105" s="40"/>
      <c r="UMW105" s="40"/>
      <c r="UMX105" s="40"/>
      <c r="UMY105" s="40"/>
      <c r="UMZ105" s="40"/>
      <c r="UNA105" s="40"/>
      <c r="UNB105" s="40"/>
      <c r="UNC105" s="40"/>
      <c r="UND105" s="40"/>
      <c r="UNE105" s="40"/>
      <c r="UNF105" s="40"/>
      <c r="UNG105" s="40"/>
      <c r="UNH105" s="40"/>
      <c r="UNI105" s="40"/>
      <c r="UNJ105" s="40"/>
      <c r="UNK105" s="40"/>
      <c r="UNL105" s="40"/>
      <c r="UNM105" s="40"/>
      <c r="UNN105" s="40"/>
      <c r="UNO105" s="40"/>
      <c r="UNP105" s="40"/>
      <c r="UNQ105" s="40"/>
      <c r="UNR105" s="40"/>
      <c r="UNS105" s="40"/>
      <c r="UNT105" s="40"/>
      <c r="UNU105" s="40"/>
      <c r="UNV105" s="40"/>
      <c r="UNW105" s="40"/>
      <c r="UNX105" s="40"/>
      <c r="UNY105" s="40"/>
      <c r="UNZ105" s="40"/>
      <c r="UOA105" s="40"/>
      <c r="UOB105" s="40"/>
      <c r="UOC105" s="40"/>
      <c r="UOD105" s="40"/>
      <c r="UOE105" s="40"/>
      <c r="UOF105" s="40"/>
      <c r="UOG105" s="40"/>
      <c r="UOH105" s="40"/>
      <c r="UOI105" s="40"/>
      <c r="UOJ105" s="40"/>
      <c r="UOK105" s="40"/>
      <c r="UOL105" s="40"/>
      <c r="UOM105" s="40"/>
      <c r="UON105" s="40"/>
      <c r="UOO105" s="40"/>
      <c r="UOP105" s="40"/>
      <c r="UOQ105" s="40"/>
      <c r="UOR105" s="40"/>
      <c r="UOS105" s="40"/>
      <c r="UOT105" s="40"/>
      <c r="UOU105" s="40"/>
      <c r="UOV105" s="40"/>
      <c r="UOW105" s="40"/>
      <c r="UOX105" s="40"/>
      <c r="UOY105" s="40"/>
      <c r="UOZ105" s="40"/>
      <c r="UPA105" s="40"/>
      <c r="UPB105" s="40"/>
      <c r="UPC105" s="40"/>
      <c r="UPD105" s="40"/>
      <c r="UPE105" s="40"/>
      <c r="UPF105" s="40"/>
      <c r="UPG105" s="40"/>
      <c r="UPH105" s="40"/>
      <c r="UPI105" s="40"/>
      <c r="UPJ105" s="40"/>
      <c r="UPK105" s="40"/>
      <c r="UPL105" s="40"/>
      <c r="UPM105" s="40"/>
      <c r="UPN105" s="40"/>
      <c r="UPO105" s="40"/>
      <c r="UPP105" s="40"/>
      <c r="UPQ105" s="40"/>
      <c r="UPR105" s="40"/>
      <c r="UPS105" s="40"/>
      <c r="UPT105" s="40"/>
      <c r="UPU105" s="40"/>
      <c r="UPV105" s="40"/>
      <c r="UPW105" s="40"/>
      <c r="UPX105" s="40"/>
      <c r="UPY105" s="40"/>
      <c r="UPZ105" s="40"/>
      <c r="UQA105" s="40"/>
      <c r="UQB105" s="40"/>
      <c r="UQC105" s="40"/>
      <c r="UQD105" s="40"/>
      <c r="UQE105" s="40"/>
      <c r="UQF105" s="40"/>
      <c r="UQG105" s="40"/>
      <c r="UQH105" s="40"/>
      <c r="UQI105" s="40"/>
      <c r="UQJ105" s="40"/>
      <c r="UQK105" s="40"/>
      <c r="UQL105" s="40"/>
      <c r="UQM105" s="40"/>
      <c r="UQN105" s="40"/>
      <c r="UQO105" s="40"/>
      <c r="UQP105" s="40"/>
      <c r="UQQ105" s="40"/>
      <c r="UQR105" s="40"/>
      <c r="UQS105" s="40"/>
      <c r="UQT105" s="40"/>
      <c r="UQU105" s="40"/>
      <c r="UQV105" s="40"/>
      <c r="UQW105" s="40"/>
      <c r="UQX105" s="40"/>
      <c r="UQY105" s="40"/>
      <c r="UQZ105" s="40"/>
      <c r="URA105" s="40"/>
      <c r="URB105" s="40"/>
      <c r="URC105" s="40"/>
      <c r="URD105" s="40"/>
      <c r="URE105" s="40"/>
      <c r="URF105" s="40"/>
      <c r="URG105" s="40"/>
      <c r="URH105" s="40"/>
      <c r="URI105" s="40"/>
      <c r="URJ105" s="40"/>
      <c r="URK105" s="40"/>
      <c r="URL105" s="40"/>
      <c r="URM105" s="40"/>
      <c r="URN105" s="40"/>
      <c r="URO105" s="40"/>
      <c r="URP105" s="40"/>
      <c r="URQ105" s="40"/>
      <c r="URR105" s="40"/>
      <c r="URS105" s="40"/>
      <c r="URT105" s="40"/>
      <c r="URU105" s="40"/>
      <c r="URV105" s="40"/>
      <c r="URW105" s="40"/>
      <c r="URX105" s="40"/>
      <c r="URY105" s="40"/>
      <c r="URZ105" s="40"/>
      <c r="USA105" s="40"/>
      <c r="USB105" s="40"/>
      <c r="USC105" s="40"/>
      <c r="USD105" s="40"/>
      <c r="USE105" s="40"/>
      <c r="USF105" s="40"/>
      <c r="USG105" s="40"/>
      <c r="USH105" s="40"/>
      <c r="USI105" s="40"/>
      <c r="USJ105" s="40"/>
      <c r="USK105" s="40"/>
      <c r="USL105" s="40"/>
      <c r="USM105" s="40"/>
      <c r="USN105" s="40"/>
      <c r="USO105" s="40"/>
      <c r="USP105" s="40"/>
      <c r="USQ105" s="40"/>
      <c r="USR105" s="40"/>
      <c r="USS105" s="40"/>
      <c r="UST105" s="40"/>
      <c r="USU105" s="40"/>
      <c r="USV105" s="40"/>
      <c r="USW105" s="40"/>
      <c r="USX105" s="40"/>
      <c r="USY105" s="40"/>
      <c r="USZ105" s="40"/>
      <c r="UTA105" s="40"/>
      <c r="UTB105" s="40"/>
      <c r="UTC105" s="40"/>
      <c r="UTD105" s="40"/>
      <c r="UTE105" s="40"/>
      <c r="UTF105" s="40"/>
      <c r="UTG105" s="40"/>
      <c r="UTH105" s="40"/>
      <c r="UTI105" s="40"/>
      <c r="UTJ105" s="40"/>
      <c r="UTK105" s="40"/>
      <c r="UTL105" s="40"/>
      <c r="UTM105" s="40"/>
      <c r="UTN105" s="40"/>
      <c r="UTO105" s="40"/>
      <c r="UTP105" s="40"/>
      <c r="UTQ105" s="40"/>
      <c r="UTR105" s="40"/>
      <c r="UTS105" s="40"/>
      <c r="UTT105" s="40"/>
      <c r="UTU105" s="40"/>
      <c r="UTV105" s="40"/>
      <c r="UTW105" s="40"/>
      <c r="UTX105" s="40"/>
      <c r="UTY105" s="40"/>
      <c r="UTZ105" s="40"/>
      <c r="UUA105" s="40"/>
      <c r="UUB105" s="40"/>
      <c r="UUC105" s="40"/>
      <c r="UUD105" s="40"/>
      <c r="UUE105" s="40"/>
      <c r="UUF105" s="40"/>
      <c r="UUG105" s="40"/>
      <c r="UUH105" s="40"/>
      <c r="UUI105" s="40"/>
      <c r="UUJ105" s="40"/>
      <c r="UUK105" s="40"/>
      <c r="UUL105" s="40"/>
      <c r="UUM105" s="40"/>
      <c r="UUN105" s="40"/>
      <c r="UUO105" s="40"/>
      <c r="UUP105" s="40"/>
      <c r="UUQ105" s="40"/>
      <c r="UUR105" s="40"/>
      <c r="UUS105" s="40"/>
      <c r="UUT105" s="40"/>
      <c r="UUU105" s="40"/>
      <c r="UUV105" s="40"/>
      <c r="UUW105" s="40"/>
      <c r="UUX105" s="40"/>
      <c r="UUY105" s="40"/>
      <c r="UUZ105" s="40"/>
      <c r="UVA105" s="40"/>
      <c r="UVB105" s="40"/>
      <c r="UVC105" s="40"/>
      <c r="UVD105" s="40"/>
      <c r="UVE105" s="40"/>
      <c r="UVF105" s="40"/>
      <c r="UVG105" s="40"/>
      <c r="UVH105" s="40"/>
      <c r="UVI105" s="40"/>
      <c r="UVJ105" s="40"/>
      <c r="UVK105" s="40"/>
      <c r="UVL105" s="40"/>
      <c r="UVM105" s="40"/>
      <c r="UVN105" s="40"/>
      <c r="UVO105" s="40"/>
      <c r="UVP105" s="40"/>
      <c r="UVQ105" s="40"/>
      <c r="UVR105" s="40"/>
      <c r="UVS105" s="40"/>
      <c r="UVT105" s="40"/>
      <c r="UVU105" s="40"/>
      <c r="UVV105" s="40"/>
      <c r="UVW105" s="40"/>
      <c r="UVX105" s="40"/>
      <c r="UVY105" s="40"/>
      <c r="UVZ105" s="40"/>
      <c r="UWA105" s="40"/>
      <c r="UWB105" s="40"/>
      <c r="UWC105" s="40"/>
      <c r="UWD105" s="40"/>
      <c r="UWE105" s="40"/>
      <c r="UWF105" s="40"/>
      <c r="UWG105" s="40"/>
      <c r="UWH105" s="40"/>
      <c r="UWI105" s="40"/>
      <c r="UWJ105" s="40"/>
      <c r="UWK105" s="40"/>
      <c r="UWL105" s="40"/>
      <c r="UWM105" s="40"/>
      <c r="UWN105" s="40"/>
      <c r="UWO105" s="40"/>
      <c r="UWP105" s="40"/>
      <c r="UWQ105" s="40"/>
      <c r="UWR105" s="40"/>
      <c r="UWS105" s="40"/>
      <c r="UWT105" s="40"/>
      <c r="UWU105" s="40"/>
      <c r="UWV105" s="40"/>
      <c r="UWW105" s="40"/>
      <c r="UWX105" s="40"/>
      <c r="UWY105" s="40"/>
      <c r="UWZ105" s="40"/>
      <c r="UXA105" s="40"/>
      <c r="UXB105" s="40"/>
      <c r="UXC105" s="40"/>
      <c r="UXD105" s="40"/>
      <c r="UXE105" s="40"/>
      <c r="UXF105" s="40"/>
      <c r="UXG105" s="40"/>
      <c r="UXH105" s="40"/>
      <c r="UXI105" s="40"/>
      <c r="UXJ105" s="40"/>
      <c r="UXK105" s="40"/>
      <c r="UXL105" s="40"/>
      <c r="UXM105" s="40"/>
      <c r="UXN105" s="40"/>
      <c r="UXO105" s="40"/>
      <c r="UXP105" s="40"/>
      <c r="UXQ105" s="40"/>
      <c r="UXR105" s="40"/>
      <c r="UXS105" s="40"/>
      <c r="UXT105" s="40"/>
      <c r="UXU105" s="40"/>
      <c r="UXV105" s="40"/>
      <c r="UXW105" s="40"/>
      <c r="UXX105" s="40"/>
      <c r="UXY105" s="40"/>
      <c r="UXZ105" s="40"/>
      <c r="UYA105" s="40"/>
      <c r="UYB105" s="40"/>
      <c r="UYC105" s="40"/>
      <c r="UYD105" s="40"/>
      <c r="UYE105" s="40"/>
      <c r="UYF105" s="40"/>
      <c r="UYG105" s="40"/>
      <c r="UYH105" s="40"/>
      <c r="UYI105" s="40"/>
      <c r="UYJ105" s="40"/>
      <c r="UYK105" s="40"/>
      <c r="UYL105" s="40"/>
      <c r="UYM105" s="40"/>
      <c r="UYN105" s="40"/>
      <c r="UYO105" s="40"/>
      <c r="UYP105" s="40"/>
      <c r="UYQ105" s="40"/>
      <c r="UYR105" s="40"/>
      <c r="UYS105" s="40"/>
      <c r="UYT105" s="40"/>
      <c r="UYU105" s="40"/>
      <c r="UYV105" s="40"/>
      <c r="UYW105" s="40"/>
      <c r="UYX105" s="40"/>
      <c r="UYY105" s="40"/>
      <c r="UYZ105" s="40"/>
      <c r="UZA105" s="40"/>
      <c r="UZB105" s="40"/>
      <c r="UZC105" s="40"/>
      <c r="UZD105" s="40"/>
      <c r="UZE105" s="40"/>
      <c r="UZF105" s="40"/>
      <c r="UZG105" s="40"/>
      <c r="UZH105" s="40"/>
      <c r="UZI105" s="40"/>
      <c r="UZJ105" s="40"/>
      <c r="UZK105" s="40"/>
      <c r="UZL105" s="40"/>
      <c r="UZM105" s="40"/>
      <c r="UZN105" s="40"/>
      <c r="UZO105" s="40"/>
      <c r="UZP105" s="40"/>
      <c r="UZQ105" s="40"/>
      <c r="UZR105" s="40"/>
      <c r="UZS105" s="40"/>
      <c r="UZT105" s="40"/>
      <c r="UZU105" s="40"/>
      <c r="UZV105" s="40"/>
      <c r="UZW105" s="40"/>
      <c r="UZX105" s="40"/>
      <c r="UZY105" s="40"/>
      <c r="UZZ105" s="40"/>
      <c r="VAA105" s="40"/>
      <c r="VAB105" s="40"/>
      <c r="VAC105" s="40"/>
      <c r="VAD105" s="40"/>
      <c r="VAE105" s="40"/>
      <c r="VAF105" s="40"/>
      <c r="VAG105" s="40"/>
      <c r="VAH105" s="40"/>
      <c r="VAI105" s="40"/>
      <c r="VAJ105" s="40"/>
      <c r="VAK105" s="40"/>
      <c r="VAL105" s="40"/>
      <c r="VAM105" s="40"/>
      <c r="VAN105" s="40"/>
      <c r="VAO105" s="40"/>
      <c r="VAP105" s="40"/>
      <c r="VAQ105" s="40"/>
      <c r="VAR105" s="40"/>
      <c r="VAS105" s="40"/>
      <c r="VAT105" s="40"/>
      <c r="VAU105" s="40"/>
      <c r="VAV105" s="40"/>
      <c r="VAW105" s="40"/>
      <c r="VAX105" s="40"/>
      <c r="VAY105" s="40"/>
      <c r="VAZ105" s="40"/>
      <c r="VBA105" s="40"/>
      <c r="VBB105" s="40"/>
      <c r="VBC105" s="40"/>
      <c r="VBD105" s="40"/>
      <c r="VBE105" s="40"/>
      <c r="VBF105" s="40"/>
      <c r="VBG105" s="40"/>
      <c r="VBH105" s="40"/>
      <c r="VBI105" s="40"/>
      <c r="VBJ105" s="40"/>
      <c r="VBK105" s="40"/>
      <c r="VBL105" s="40"/>
      <c r="VBM105" s="40"/>
      <c r="VBN105" s="40"/>
      <c r="VBO105" s="40"/>
      <c r="VBP105" s="40"/>
      <c r="VBQ105" s="40"/>
      <c r="VBR105" s="40"/>
      <c r="VBS105" s="40"/>
      <c r="VBT105" s="40"/>
      <c r="VBU105" s="40"/>
      <c r="VBV105" s="40"/>
      <c r="VBW105" s="40"/>
      <c r="VBX105" s="40"/>
      <c r="VBY105" s="40"/>
      <c r="VBZ105" s="40"/>
      <c r="VCA105" s="40"/>
      <c r="VCB105" s="40"/>
      <c r="VCC105" s="40"/>
      <c r="VCD105" s="40"/>
      <c r="VCE105" s="40"/>
      <c r="VCF105" s="40"/>
      <c r="VCG105" s="40"/>
      <c r="VCH105" s="40"/>
      <c r="VCI105" s="40"/>
      <c r="VCJ105" s="40"/>
      <c r="VCK105" s="40"/>
      <c r="VCL105" s="40"/>
      <c r="VCM105" s="40"/>
      <c r="VCN105" s="40"/>
      <c r="VCO105" s="40"/>
      <c r="VCP105" s="40"/>
      <c r="VCQ105" s="40"/>
      <c r="VCR105" s="40"/>
      <c r="VCS105" s="40"/>
      <c r="VCT105" s="40"/>
      <c r="VCU105" s="40"/>
      <c r="VCV105" s="40"/>
      <c r="VCW105" s="40"/>
      <c r="VCX105" s="40"/>
      <c r="VCY105" s="40"/>
      <c r="VCZ105" s="40"/>
      <c r="VDA105" s="40"/>
      <c r="VDB105" s="40"/>
      <c r="VDC105" s="40"/>
      <c r="VDD105" s="40"/>
      <c r="VDE105" s="40"/>
      <c r="VDF105" s="40"/>
      <c r="VDG105" s="40"/>
      <c r="VDH105" s="40"/>
      <c r="VDI105" s="40"/>
      <c r="VDJ105" s="40"/>
      <c r="VDK105" s="40"/>
      <c r="VDL105" s="40"/>
      <c r="VDM105" s="40"/>
      <c r="VDN105" s="40"/>
      <c r="VDO105" s="40"/>
      <c r="VDP105" s="40"/>
      <c r="VDQ105" s="40"/>
      <c r="VDR105" s="40"/>
      <c r="VDS105" s="40"/>
      <c r="VDT105" s="40"/>
      <c r="VDU105" s="40"/>
      <c r="VDV105" s="40"/>
      <c r="VDW105" s="40"/>
      <c r="VDX105" s="40"/>
      <c r="VDY105" s="40"/>
      <c r="VDZ105" s="40"/>
      <c r="VEA105" s="40"/>
      <c r="VEB105" s="40"/>
      <c r="VEC105" s="40"/>
      <c r="VED105" s="40"/>
      <c r="VEE105" s="40"/>
      <c r="VEF105" s="40"/>
      <c r="VEG105" s="40"/>
      <c r="VEH105" s="40"/>
      <c r="VEI105" s="40"/>
      <c r="VEJ105" s="40"/>
      <c r="VEK105" s="40"/>
      <c r="VEL105" s="40"/>
      <c r="VEM105" s="40"/>
      <c r="VEN105" s="40"/>
      <c r="VEO105" s="40"/>
      <c r="VEP105" s="40"/>
      <c r="VEQ105" s="40"/>
      <c r="VER105" s="40"/>
      <c r="VES105" s="40"/>
      <c r="VET105" s="40"/>
      <c r="VEU105" s="40"/>
      <c r="VEV105" s="40"/>
      <c r="VEW105" s="40"/>
      <c r="VEX105" s="40"/>
      <c r="VEY105" s="40"/>
      <c r="VEZ105" s="40"/>
      <c r="VFA105" s="40"/>
      <c r="VFB105" s="40"/>
      <c r="VFC105" s="40"/>
      <c r="VFD105" s="40"/>
      <c r="VFE105" s="40"/>
      <c r="VFF105" s="40"/>
      <c r="VFG105" s="40"/>
      <c r="VFH105" s="40"/>
      <c r="VFI105" s="40"/>
      <c r="VFJ105" s="40"/>
      <c r="VFK105" s="40"/>
      <c r="VFL105" s="40"/>
      <c r="VFM105" s="40"/>
      <c r="VFN105" s="40"/>
      <c r="VFO105" s="40"/>
      <c r="VFP105" s="40"/>
      <c r="VFQ105" s="40"/>
      <c r="VFR105" s="40"/>
      <c r="VFS105" s="40"/>
      <c r="VFT105" s="40"/>
      <c r="VFU105" s="40"/>
      <c r="VFV105" s="40"/>
      <c r="VFW105" s="40"/>
      <c r="VFX105" s="40"/>
      <c r="VFY105" s="40"/>
      <c r="VFZ105" s="40"/>
      <c r="VGA105" s="40"/>
      <c r="VGB105" s="40"/>
      <c r="VGC105" s="40"/>
      <c r="VGD105" s="40"/>
      <c r="VGE105" s="40"/>
      <c r="VGF105" s="40"/>
      <c r="VGG105" s="40"/>
      <c r="VGH105" s="40"/>
      <c r="VGI105" s="40"/>
      <c r="VGJ105" s="40"/>
      <c r="VGK105" s="40"/>
      <c r="VGL105" s="40"/>
      <c r="VGM105" s="40"/>
      <c r="VGN105" s="40"/>
      <c r="VGO105" s="40"/>
      <c r="VGP105" s="40"/>
      <c r="VGQ105" s="40"/>
      <c r="VGR105" s="40"/>
      <c r="VGS105" s="40"/>
      <c r="VGT105" s="40"/>
      <c r="VGU105" s="40"/>
      <c r="VGV105" s="40"/>
      <c r="VGW105" s="40"/>
      <c r="VGX105" s="40"/>
      <c r="VGY105" s="40"/>
      <c r="VGZ105" s="40"/>
      <c r="VHA105" s="40"/>
      <c r="VHB105" s="40"/>
      <c r="VHC105" s="40"/>
      <c r="VHD105" s="40"/>
      <c r="VHE105" s="40"/>
      <c r="VHF105" s="40"/>
      <c r="VHG105" s="40"/>
      <c r="VHH105" s="40"/>
      <c r="VHI105" s="40"/>
      <c r="VHJ105" s="40"/>
      <c r="VHK105" s="40"/>
      <c r="VHL105" s="40"/>
      <c r="VHM105" s="40"/>
      <c r="VHN105" s="40"/>
      <c r="VHO105" s="40"/>
      <c r="VHP105" s="40"/>
      <c r="VHQ105" s="40"/>
      <c r="VHR105" s="40"/>
      <c r="VHS105" s="40"/>
      <c r="VHT105" s="40"/>
      <c r="VHU105" s="40"/>
      <c r="VHV105" s="40"/>
      <c r="VHW105" s="40"/>
      <c r="VHX105" s="40"/>
      <c r="VHY105" s="40"/>
      <c r="VHZ105" s="40"/>
      <c r="VIA105" s="40"/>
      <c r="VIB105" s="40"/>
      <c r="VIC105" s="40"/>
      <c r="VID105" s="40"/>
      <c r="VIE105" s="40"/>
      <c r="VIF105" s="40"/>
      <c r="VIG105" s="40"/>
      <c r="VIH105" s="40"/>
      <c r="VII105" s="40"/>
      <c r="VIJ105" s="40"/>
      <c r="VIK105" s="40"/>
      <c r="VIL105" s="40"/>
      <c r="VIM105" s="40"/>
      <c r="VIN105" s="40"/>
      <c r="VIO105" s="40"/>
      <c r="VIP105" s="40"/>
      <c r="VIQ105" s="40"/>
      <c r="VIR105" s="40"/>
      <c r="VIS105" s="40"/>
      <c r="VIT105" s="40"/>
      <c r="VIU105" s="40"/>
      <c r="VIV105" s="40"/>
      <c r="VIW105" s="40"/>
      <c r="VIX105" s="40"/>
      <c r="VIY105" s="40"/>
      <c r="VIZ105" s="40"/>
      <c r="VJA105" s="40"/>
      <c r="VJB105" s="40"/>
      <c r="VJC105" s="40"/>
      <c r="VJD105" s="40"/>
      <c r="VJE105" s="40"/>
      <c r="VJF105" s="40"/>
      <c r="VJG105" s="40"/>
      <c r="VJH105" s="40"/>
      <c r="VJI105" s="40"/>
      <c r="VJJ105" s="40"/>
      <c r="VJK105" s="40"/>
      <c r="VJL105" s="40"/>
      <c r="VJM105" s="40"/>
      <c r="VJN105" s="40"/>
      <c r="VJO105" s="40"/>
      <c r="VJP105" s="40"/>
      <c r="VJQ105" s="40"/>
      <c r="VJR105" s="40"/>
      <c r="VJS105" s="40"/>
      <c r="VJT105" s="40"/>
      <c r="VJU105" s="40"/>
      <c r="VJV105" s="40"/>
      <c r="VJW105" s="40"/>
      <c r="VJX105" s="40"/>
      <c r="VJY105" s="40"/>
      <c r="VJZ105" s="40"/>
      <c r="VKA105" s="40"/>
      <c r="VKB105" s="40"/>
      <c r="VKC105" s="40"/>
      <c r="VKD105" s="40"/>
      <c r="VKE105" s="40"/>
      <c r="VKF105" s="40"/>
      <c r="VKG105" s="40"/>
      <c r="VKH105" s="40"/>
      <c r="VKI105" s="40"/>
      <c r="VKJ105" s="40"/>
      <c r="VKK105" s="40"/>
      <c r="VKL105" s="40"/>
      <c r="VKM105" s="40"/>
      <c r="VKN105" s="40"/>
      <c r="VKO105" s="40"/>
      <c r="VKP105" s="40"/>
      <c r="VKQ105" s="40"/>
      <c r="VKR105" s="40"/>
      <c r="VKS105" s="40"/>
      <c r="VKT105" s="40"/>
      <c r="VKU105" s="40"/>
      <c r="VKV105" s="40"/>
      <c r="VKW105" s="40"/>
      <c r="VKX105" s="40"/>
      <c r="VKY105" s="40"/>
      <c r="VKZ105" s="40"/>
      <c r="VLA105" s="40"/>
      <c r="VLB105" s="40"/>
      <c r="VLC105" s="40"/>
      <c r="VLD105" s="40"/>
      <c r="VLE105" s="40"/>
      <c r="VLF105" s="40"/>
      <c r="VLG105" s="40"/>
      <c r="VLH105" s="40"/>
      <c r="VLI105" s="40"/>
      <c r="VLJ105" s="40"/>
      <c r="VLK105" s="40"/>
      <c r="VLL105" s="40"/>
      <c r="VLM105" s="40"/>
      <c r="VLN105" s="40"/>
      <c r="VLO105" s="40"/>
      <c r="VLP105" s="40"/>
      <c r="VLQ105" s="40"/>
      <c r="VLR105" s="40"/>
      <c r="VLS105" s="40"/>
      <c r="VLT105" s="40"/>
      <c r="VLU105" s="40"/>
      <c r="VLV105" s="40"/>
      <c r="VLW105" s="40"/>
      <c r="VLX105" s="40"/>
      <c r="VLY105" s="40"/>
      <c r="VLZ105" s="40"/>
      <c r="VMA105" s="40"/>
      <c r="VMB105" s="40"/>
      <c r="VMC105" s="40"/>
      <c r="VMD105" s="40"/>
      <c r="VME105" s="40"/>
      <c r="VMF105" s="40"/>
      <c r="VMG105" s="40"/>
      <c r="VMH105" s="40"/>
      <c r="VMI105" s="40"/>
      <c r="VMJ105" s="40"/>
      <c r="VMK105" s="40"/>
      <c r="VML105" s="40"/>
      <c r="VMM105" s="40"/>
      <c r="VMN105" s="40"/>
      <c r="VMO105" s="40"/>
      <c r="VMP105" s="40"/>
      <c r="VMQ105" s="40"/>
      <c r="VMR105" s="40"/>
      <c r="VMS105" s="40"/>
      <c r="VMT105" s="40"/>
      <c r="VMU105" s="40"/>
      <c r="VMV105" s="40"/>
      <c r="VMW105" s="40"/>
      <c r="VMX105" s="40"/>
      <c r="VMY105" s="40"/>
      <c r="VMZ105" s="40"/>
      <c r="VNA105" s="40"/>
      <c r="VNB105" s="40"/>
      <c r="VNC105" s="40"/>
      <c r="VND105" s="40"/>
      <c r="VNE105" s="40"/>
      <c r="VNF105" s="40"/>
      <c r="VNG105" s="40"/>
      <c r="VNH105" s="40"/>
      <c r="VNI105" s="40"/>
      <c r="VNJ105" s="40"/>
      <c r="VNK105" s="40"/>
      <c r="VNL105" s="40"/>
      <c r="VNM105" s="40"/>
      <c r="VNN105" s="40"/>
      <c r="VNO105" s="40"/>
      <c r="VNP105" s="40"/>
      <c r="VNQ105" s="40"/>
      <c r="VNR105" s="40"/>
      <c r="VNS105" s="40"/>
      <c r="VNT105" s="40"/>
      <c r="VNU105" s="40"/>
      <c r="VNV105" s="40"/>
      <c r="VNW105" s="40"/>
      <c r="VNX105" s="40"/>
      <c r="VNY105" s="40"/>
      <c r="VNZ105" s="40"/>
      <c r="VOA105" s="40"/>
      <c r="VOB105" s="40"/>
      <c r="VOC105" s="40"/>
      <c r="VOD105" s="40"/>
      <c r="VOE105" s="40"/>
      <c r="VOF105" s="40"/>
      <c r="VOG105" s="40"/>
      <c r="VOH105" s="40"/>
      <c r="VOI105" s="40"/>
      <c r="VOJ105" s="40"/>
      <c r="VOK105" s="40"/>
      <c r="VOL105" s="40"/>
      <c r="VOM105" s="40"/>
      <c r="VON105" s="40"/>
      <c r="VOO105" s="40"/>
      <c r="VOP105" s="40"/>
      <c r="VOQ105" s="40"/>
      <c r="VOR105" s="40"/>
      <c r="VOS105" s="40"/>
      <c r="VOT105" s="40"/>
      <c r="VOU105" s="40"/>
      <c r="VOV105" s="40"/>
      <c r="VOW105" s="40"/>
      <c r="VOX105" s="40"/>
      <c r="VOY105" s="40"/>
      <c r="VOZ105" s="40"/>
      <c r="VPA105" s="40"/>
      <c r="VPB105" s="40"/>
      <c r="VPC105" s="40"/>
      <c r="VPD105" s="40"/>
      <c r="VPE105" s="40"/>
      <c r="VPF105" s="40"/>
      <c r="VPG105" s="40"/>
      <c r="VPH105" s="40"/>
      <c r="VPI105" s="40"/>
      <c r="VPJ105" s="40"/>
      <c r="VPK105" s="40"/>
      <c r="VPL105" s="40"/>
      <c r="VPM105" s="40"/>
      <c r="VPN105" s="40"/>
      <c r="VPO105" s="40"/>
      <c r="VPP105" s="40"/>
      <c r="VPQ105" s="40"/>
      <c r="VPR105" s="40"/>
      <c r="VPS105" s="40"/>
      <c r="VPT105" s="40"/>
      <c r="VPU105" s="40"/>
      <c r="VPV105" s="40"/>
      <c r="VPW105" s="40"/>
      <c r="VPX105" s="40"/>
      <c r="VPY105" s="40"/>
      <c r="VPZ105" s="40"/>
      <c r="VQA105" s="40"/>
      <c r="VQB105" s="40"/>
      <c r="VQC105" s="40"/>
      <c r="VQD105" s="40"/>
      <c r="VQE105" s="40"/>
      <c r="VQF105" s="40"/>
      <c r="VQG105" s="40"/>
      <c r="VQH105" s="40"/>
      <c r="VQI105" s="40"/>
      <c r="VQJ105" s="40"/>
      <c r="VQK105" s="40"/>
      <c r="VQL105" s="40"/>
      <c r="VQM105" s="40"/>
      <c r="VQN105" s="40"/>
      <c r="VQO105" s="40"/>
      <c r="VQP105" s="40"/>
      <c r="VQQ105" s="40"/>
      <c r="VQR105" s="40"/>
      <c r="VQS105" s="40"/>
      <c r="VQT105" s="40"/>
      <c r="VQU105" s="40"/>
      <c r="VQV105" s="40"/>
      <c r="VQW105" s="40"/>
      <c r="VQX105" s="40"/>
      <c r="VQY105" s="40"/>
      <c r="VQZ105" s="40"/>
      <c r="VRA105" s="40"/>
      <c r="VRB105" s="40"/>
      <c r="VRC105" s="40"/>
      <c r="VRD105" s="40"/>
      <c r="VRE105" s="40"/>
      <c r="VRF105" s="40"/>
      <c r="VRG105" s="40"/>
      <c r="VRH105" s="40"/>
      <c r="VRI105" s="40"/>
      <c r="VRJ105" s="40"/>
      <c r="VRK105" s="40"/>
      <c r="VRL105" s="40"/>
      <c r="VRM105" s="40"/>
      <c r="VRN105" s="40"/>
      <c r="VRO105" s="40"/>
      <c r="VRP105" s="40"/>
      <c r="VRQ105" s="40"/>
      <c r="VRR105" s="40"/>
      <c r="VRS105" s="40"/>
      <c r="VRT105" s="40"/>
      <c r="VRU105" s="40"/>
      <c r="VRV105" s="40"/>
      <c r="VRW105" s="40"/>
      <c r="VRX105" s="40"/>
      <c r="VRY105" s="40"/>
      <c r="VRZ105" s="40"/>
      <c r="VSA105" s="40"/>
      <c r="VSB105" s="40"/>
      <c r="VSC105" s="40"/>
      <c r="VSD105" s="40"/>
      <c r="VSE105" s="40"/>
      <c r="VSF105" s="40"/>
      <c r="VSG105" s="40"/>
      <c r="VSH105" s="40"/>
      <c r="VSI105" s="40"/>
      <c r="VSJ105" s="40"/>
      <c r="VSK105" s="40"/>
      <c r="VSL105" s="40"/>
      <c r="VSM105" s="40"/>
      <c r="VSN105" s="40"/>
      <c r="VSO105" s="40"/>
      <c r="VSP105" s="40"/>
      <c r="VSQ105" s="40"/>
      <c r="VSR105" s="40"/>
      <c r="VSS105" s="40"/>
      <c r="VST105" s="40"/>
      <c r="VSU105" s="40"/>
      <c r="VSV105" s="40"/>
      <c r="VSW105" s="40"/>
      <c r="VSX105" s="40"/>
      <c r="VSY105" s="40"/>
      <c r="VSZ105" s="40"/>
      <c r="VTA105" s="40"/>
      <c r="VTB105" s="40"/>
      <c r="VTC105" s="40"/>
      <c r="VTD105" s="40"/>
      <c r="VTE105" s="40"/>
      <c r="VTF105" s="40"/>
      <c r="VTG105" s="40"/>
      <c r="VTH105" s="40"/>
      <c r="VTI105" s="40"/>
      <c r="VTJ105" s="40"/>
      <c r="VTK105" s="40"/>
      <c r="VTL105" s="40"/>
      <c r="VTM105" s="40"/>
      <c r="VTN105" s="40"/>
      <c r="VTO105" s="40"/>
      <c r="VTP105" s="40"/>
      <c r="VTQ105" s="40"/>
      <c r="VTR105" s="40"/>
      <c r="VTS105" s="40"/>
      <c r="VTT105" s="40"/>
      <c r="VTU105" s="40"/>
      <c r="VTV105" s="40"/>
      <c r="VTW105" s="40"/>
      <c r="VTX105" s="40"/>
      <c r="VTY105" s="40"/>
      <c r="VTZ105" s="40"/>
      <c r="VUA105" s="40"/>
      <c r="VUB105" s="40"/>
      <c r="VUC105" s="40"/>
      <c r="VUD105" s="40"/>
      <c r="VUE105" s="40"/>
      <c r="VUF105" s="40"/>
      <c r="VUG105" s="40"/>
      <c r="VUH105" s="40"/>
      <c r="VUI105" s="40"/>
      <c r="VUJ105" s="40"/>
      <c r="VUK105" s="40"/>
      <c r="VUL105" s="40"/>
      <c r="VUM105" s="40"/>
      <c r="VUN105" s="40"/>
      <c r="VUO105" s="40"/>
      <c r="VUP105" s="40"/>
      <c r="VUQ105" s="40"/>
      <c r="VUR105" s="40"/>
      <c r="VUS105" s="40"/>
      <c r="VUT105" s="40"/>
      <c r="VUU105" s="40"/>
      <c r="VUV105" s="40"/>
      <c r="VUW105" s="40"/>
      <c r="VUX105" s="40"/>
      <c r="VUY105" s="40"/>
      <c r="VUZ105" s="40"/>
      <c r="VVA105" s="40"/>
      <c r="VVB105" s="40"/>
      <c r="VVC105" s="40"/>
      <c r="VVD105" s="40"/>
      <c r="VVE105" s="40"/>
      <c r="VVF105" s="40"/>
      <c r="VVG105" s="40"/>
      <c r="VVH105" s="40"/>
      <c r="VVI105" s="40"/>
      <c r="VVJ105" s="40"/>
      <c r="VVK105" s="40"/>
      <c r="VVL105" s="40"/>
      <c r="VVM105" s="40"/>
      <c r="VVN105" s="40"/>
      <c r="VVO105" s="40"/>
      <c r="VVP105" s="40"/>
      <c r="VVQ105" s="40"/>
      <c r="VVR105" s="40"/>
      <c r="VVS105" s="40"/>
      <c r="VVT105" s="40"/>
      <c r="VVU105" s="40"/>
      <c r="VVV105" s="40"/>
      <c r="VVW105" s="40"/>
      <c r="VVX105" s="40"/>
      <c r="VVY105" s="40"/>
      <c r="VVZ105" s="40"/>
      <c r="VWA105" s="40"/>
      <c r="VWB105" s="40"/>
      <c r="VWC105" s="40"/>
      <c r="VWD105" s="40"/>
      <c r="VWE105" s="40"/>
      <c r="VWF105" s="40"/>
      <c r="VWG105" s="40"/>
      <c r="VWH105" s="40"/>
      <c r="VWI105" s="40"/>
      <c r="VWJ105" s="40"/>
      <c r="VWK105" s="40"/>
      <c r="VWL105" s="40"/>
      <c r="VWM105" s="40"/>
      <c r="VWN105" s="40"/>
      <c r="VWO105" s="40"/>
      <c r="VWP105" s="40"/>
      <c r="VWQ105" s="40"/>
      <c r="VWR105" s="40"/>
      <c r="VWS105" s="40"/>
      <c r="VWT105" s="40"/>
      <c r="VWU105" s="40"/>
      <c r="VWV105" s="40"/>
      <c r="VWW105" s="40"/>
      <c r="VWX105" s="40"/>
      <c r="VWY105" s="40"/>
      <c r="VWZ105" s="40"/>
      <c r="VXA105" s="40"/>
      <c r="VXB105" s="40"/>
      <c r="VXC105" s="40"/>
      <c r="VXD105" s="40"/>
      <c r="VXE105" s="40"/>
      <c r="VXF105" s="40"/>
      <c r="VXG105" s="40"/>
      <c r="VXH105" s="40"/>
      <c r="VXI105" s="40"/>
      <c r="VXJ105" s="40"/>
      <c r="VXK105" s="40"/>
      <c r="VXL105" s="40"/>
      <c r="VXM105" s="40"/>
      <c r="VXN105" s="40"/>
      <c r="VXO105" s="40"/>
      <c r="VXP105" s="40"/>
      <c r="VXQ105" s="40"/>
      <c r="VXR105" s="40"/>
      <c r="VXS105" s="40"/>
      <c r="VXT105" s="40"/>
      <c r="VXU105" s="40"/>
      <c r="VXV105" s="40"/>
      <c r="VXW105" s="40"/>
      <c r="VXX105" s="40"/>
      <c r="VXY105" s="40"/>
      <c r="VXZ105" s="40"/>
      <c r="VYA105" s="40"/>
      <c r="VYB105" s="40"/>
      <c r="VYC105" s="40"/>
      <c r="VYD105" s="40"/>
      <c r="VYE105" s="40"/>
      <c r="VYF105" s="40"/>
      <c r="VYG105" s="40"/>
      <c r="VYH105" s="40"/>
      <c r="VYI105" s="40"/>
      <c r="VYJ105" s="40"/>
      <c r="VYK105" s="40"/>
      <c r="VYL105" s="40"/>
      <c r="VYM105" s="40"/>
      <c r="VYN105" s="40"/>
      <c r="VYO105" s="40"/>
      <c r="VYP105" s="40"/>
      <c r="VYQ105" s="40"/>
      <c r="VYR105" s="40"/>
      <c r="VYS105" s="40"/>
      <c r="VYT105" s="40"/>
      <c r="VYU105" s="40"/>
      <c r="VYV105" s="40"/>
      <c r="VYW105" s="40"/>
      <c r="VYX105" s="40"/>
      <c r="VYY105" s="40"/>
      <c r="VYZ105" s="40"/>
      <c r="VZA105" s="40"/>
      <c r="VZB105" s="40"/>
      <c r="VZC105" s="40"/>
      <c r="VZD105" s="40"/>
      <c r="VZE105" s="40"/>
      <c r="VZF105" s="40"/>
      <c r="VZG105" s="40"/>
      <c r="VZH105" s="40"/>
      <c r="VZI105" s="40"/>
      <c r="VZJ105" s="40"/>
      <c r="VZK105" s="40"/>
      <c r="VZL105" s="40"/>
      <c r="VZM105" s="40"/>
      <c r="VZN105" s="40"/>
      <c r="VZO105" s="40"/>
      <c r="VZP105" s="40"/>
      <c r="VZQ105" s="40"/>
      <c r="VZR105" s="40"/>
      <c r="VZS105" s="40"/>
      <c r="VZT105" s="40"/>
      <c r="VZU105" s="40"/>
      <c r="VZV105" s="40"/>
      <c r="VZW105" s="40"/>
      <c r="VZX105" s="40"/>
      <c r="VZY105" s="40"/>
      <c r="VZZ105" s="40"/>
      <c r="WAA105" s="40"/>
      <c r="WAB105" s="40"/>
      <c r="WAC105" s="40"/>
      <c r="WAD105" s="40"/>
      <c r="WAE105" s="40"/>
      <c r="WAF105" s="40"/>
      <c r="WAG105" s="40"/>
      <c r="WAH105" s="40"/>
      <c r="WAI105" s="40"/>
      <c r="WAJ105" s="40"/>
      <c r="WAK105" s="40"/>
      <c r="WAL105" s="40"/>
      <c r="WAM105" s="40"/>
      <c r="WAN105" s="40"/>
      <c r="WAO105" s="40"/>
      <c r="WAP105" s="40"/>
      <c r="WAQ105" s="40"/>
      <c r="WAR105" s="40"/>
      <c r="WAS105" s="40"/>
      <c r="WAT105" s="40"/>
      <c r="WAU105" s="40"/>
      <c r="WAV105" s="40"/>
      <c r="WAW105" s="40"/>
      <c r="WAX105" s="40"/>
      <c r="WAY105" s="40"/>
      <c r="WAZ105" s="40"/>
      <c r="WBA105" s="40"/>
      <c r="WBB105" s="40"/>
      <c r="WBC105" s="40"/>
      <c r="WBD105" s="40"/>
      <c r="WBE105" s="40"/>
      <c r="WBF105" s="40"/>
      <c r="WBG105" s="40"/>
      <c r="WBH105" s="40"/>
      <c r="WBI105" s="40"/>
      <c r="WBJ105" s="40"/>
      <c r="WBK105" s="40"/>
      <c r="WBL105" s="40"/>
      <c r="WBM105" s="40"/>
      <c r="WBN105" s="40"/>
      <c r="WBO105" s="40"/>
      <c r="WBP105" s="40"/>
      <c r="WBQ105" s="40"/>
      <c r="WBR105" s="40"/>
      <c r="WBS105" s="40"/>
      <c r="WBT105" s="40"/>
      <c r="WBU105" s="40"/>
      <c r="WBV105" s="40"/>
      <c r="WBW105" s="40"/>
      <c r="WBX105" s="40"/>
      <c r="WBY105" s="40"/>
      <c r="WBZ105" s="40"/>
      <c r="WCA105" s="40"/>
      <c r="WCB105" s="40"/>
      <c r="WCC105" s="40"/>
      <c r="WCD105" s="40"/>
      <c r="WCE105" s="40"/>
      <c r="WCF105" s="40"/>
      <c r="WCG105" s="40"/>
      <c r="WCH105" s="40"/>
      <c r="WCI105" s="40"/>
      <c r="WCJ105" s="40"/>
      <c r="WCK105" s="40"/>
      <c r="WCL105" s="40"/>
      <c r="WCM105" s="40"/>
      <c r="WCN105" s="40"/>
      <c r="WCO105" s="40"/>
      <c r="WCP105" s="40"/>
      <c r="WCQ105" s="40"/>
      <c r="WCR105" s="40"/>
      <c r="WCS105" s="40"/>
      <c r="WCT105" s="40"/>
      <c r="WCU105" s="40"/>
      <c r="WCV105" s="40"/>
      <c r="WCW105" s="40"/>
      <c r="WCX105" s="40"/>
      <c r="WCY105" s="40"/>
      <c r="WCZ105" s="40"/>
      <c r="WDA105" s="40"/>
      <c r="WDB105" s="40"/>
      <c r="WDC105" s="40"/>
      <c r="WDD105" s="40"/>
      <c r="WDE105" s="40"/>
      <c r="WDF105" s="40"/>
      <c r="WDG105" s="40"/>
      <c r="WDH105" s="40"/>
      <c r="WDI105" s="40"/>
      <c r="WDJ105" s="40"/>
      <c r="WDK105" s="40"/>
      <c r="WDL105" s="40"/>
      <c r="WDM105" s="40"/>
      <c r="WDN105" s="40"/>
      <c r="WDO105" s="40"/>
      <c r="WDP105" s="40"/>
      <c r="WDQ105" s="40"/>
      <c r="WDR105" s="40"/>
      <c r="WDS105" s="40"/>
      <c r="WDT105" s="40"/>
      <c r="WDU105" s="40"/>
      <c r="WDV105" s="40"/>
      <c r="WDW105" s="40"/>
      <c r="WDX105" s="40"/>
      <c r="WDY105" s="40"/>
      <c r="WDZ105" s="40"/>
      <c r="WEA105" s="40"/>
      <c r="WEB105" s="40"/>
      <c r="WEC105" s="40"/>
      <c r="WED105" s="40"/>
      <c r="WEE105" s="40"/>
      <c r="WEF105" s="40"/>
      <c r="WEG105" s="40"/>
      <c r="WEH105" s="40"/>
      <c r="WEI105" s="40"/>
      <c r="WEJ105" s="40"/>
      <c r="WEK105" s="40"/>
      <c r="WEL105" s="40"/>
      <c r="WEM105" s="40"/>
      <c r="WEN105" s="40"/>
      <c r="WEO105" s="40"/>
      <c r="WEP105" s="40"/>
      <c r="WEQ105" s="40"/>
      <c r="WER105" s="40"/>
      <c r="WES105" s="40"/>
      <c r="WET105" s="40"/>
      <c r="WEU105" s="40"/>
      <c r="WEV105" s="40"/>
      <c r="WEW105" s="40"/>
      <c r="WEX105" s="40"/>
      <c r="WEY105" s="40"/>
      <c r="WEZ105" s="40"/>
      <c r="WFA105" s="40"/>
      <c r="WFB105" s="40"/>
      <c r="WFC105" s="40"/>
      <c r="WFD105" s="40"/>
      <c r="WFE105" s="40"/>
      <c r="WFF105" s="40"/>
      <c r="WFG105" s="40"/>
      <c r="WFH105" s="40"/>
      <c r="WFI105" s="40"/>
      <c r="WFJ105" s="40"/>
      <c r="WFK105" s="40"/>
      <c r="WFL105" s="40"/>
      <c r="WFM105" s="40"/>
      <c r="WFN105" s="40"/>
      <c r="WFO105" s="40"/>
      <c r="WFP105" s="40"/>
      <c r="WFQ105" s="40"/>
      <c r="WFR105" s="40"/>
      <c r="WFS105" s="40"/>
      <c r="WFT105" s="40"/>
      <c r="WFU105" s="40"/>
      <c r="WFV105" s="40"/>
      <c r="WFW105" s="40"/>
      <c r="WFX105" s="40"/>
      <c r="WFY105" s="40"/>
      <c r="WFZ105" s="40"/>
      <c r="WGA105" s="40"/>
      <c r="WGB105" s="40"/>
      <c r="WGC105" s="40"/>
      <c r="WGD105" s="40"/>
      <c r="WGE105" s="40"/>
      <c r="WGF105" s="40"/>
      <c r="WGG105" s="40"/>
      <c r="WGH105" s="40"/>
      <c r="WGI105" s="40"/>
      <c r="WGJ105" s="40"/>
      <c r="WGK105" s="40"/>
      <c r="WGL105" s="40"/>
      <c r="WGM105" s="40"/>
      <c r="WGN105" s="40"/>
      <c r="WGO105" s="40"/>
      <c r="WGP105" s="40"/>
      <c r="WGQ105" s="40"/>
      <c r="WGR105" s="40"/>
      <c r="WGS105" s="40"/>
      <c r="WGT105" s="40"/>
      <c r="WGU105" s="40"/>
      <c r="WGV105" s="40"/>
      <c r="WGW105" s="40"/>
      <c r="WGX105" s="40"/>
      <c r="WGY105" s="40"/>
      <c r="WGZ105" s="40"/>
      <c r="WHA105" s="40"/>
      <c r="WHB105" s="40"/>
      <c r="WHC105" s="40"/>
      <c r="WHD105" s="40"/>
      <c r="WHE105" s="40"/>
      <c r="WHF105" s="40"/>
      <c r="WHG105" s="40"/>
      <c r="WHH105" s="40"/>
      <c r="WHI105" s="40"/>
      <c r="WHJ105" s="40"/>
      <c r="WHK105" s="40"/>
      <c r="WHL105" s="40"/>
      <c r="WHM105" s="40"/>
      <c r="WHN105" s="40"/>
      <c r="WHO105" s="40"/>
      <c r="WHP105" s="40"/>
      <c r="WHQ105" s="40"/>
      <c r="WHR105" s="40"/>
      <c r="WHS105" s="40"/>
      <c r="WHT105" s="40"/>
      <c r="WHU105" s="40"/>
      <c r="WHV105" s="40"/>
      <c r="WHW105" s="40"/>
      <c r="WHX105" s="40"/>
      <c r="WHY105" s="40"/>
      <c r="WHZ105" s="40"/>
      <c r="WIA105" s="40"/>
      <c r="WIB105" s="40"/>
      <c r="WIC105" s="40"/>
      <c r="WID105" s="40"/>
      <c r="WIE105" s="40"/>
      <c r="WIF105" s="40"/>
      <c r="WIG105" s="40"/>
      <c r="WIH105" s="40"/>
      <c r="WII105" s="40"/>
      <c r="WIJ105" s="40"/>
      <c r="WIK105" s="40"/>
      <c r="WIL105" s="40"/>
      <c r="WIM105" s="40"/>
      <c r="WIN105" s="40"/>
      <c r="WIO105" s="40"/>
      <c r="WIP105" s="40"/>
      <c r="WIQ105" s="40"/>
      <c r="WIR105" s="40"/>
      <c r="WIS105" s="40"/>
      <c r="WIT105" s="40"/>
      <c r="WIU105" s="40"/>
      <c r="WIV105" s="40"/>
      <c r="WIW105" s="40"/>
      <c r="WIX105" s="40"/>
      <c r="WIY105" s="40"/>
      <c r="WIZ105" s="40"/>
      <c r="WJA105" s="40"/>
      <c r="WJB105" s="40"/>
      <c r="WJC105" s="40"/>
      <c r="WJD105" s="40"/>
      <c r="WJE105" s="40"/>
      <c r="WJF105" s="40"/>
      <c r="WJG105" s="40"/>
      <c r="WJH105" s="40"/>
      <c r="WJI105" s="40"/>
      <c r="WJJ105" s="40"/>
      <c r="WJK105" s="40"/>
      <c r="WJL105" s="40"/>
      <c r="WJM105" s="40"/>
      <c r="WJN105" s="40"/>
      <c r="WJO105" s="40"/>
      <c r="WJP105" s="40"/>
      <c r="WJQ105" s="40"/>
      <c r="WJR105" s="40"/>
      <c r="WJS105" s="40"/>
      <c r="WJT105" s="40"/>
      <c r="WJU105" s="40"/>
      <c r="WJV105" s="40"/>
      <c r="WJW105" s="40"/>
      <c r="WJX105" s="40"/>
      <c r="WJY105" s="40"/>
      <c r="WJZ105" s="40"/>
      <c r="WKA105" s="40"/>
      <c r="WKB105" s="40"/>
      <c r="WKC105" s="40"/>
      <c r="WKD105" s="40"/>
      <c r="WKE105" s="40"/>
      <c r="WKF105" s="40"/>
      <c r="WKG105" s="40"/>
      <c r="WKH105" s="40"/>
      <c r="WKI105" s="40"/>
      <c r="WKJ105" s="40"/>
      <c r="WKK105" s="40"/>
      <c r="WKL105" s="40"/>
      <c r="WKM105" s="40"/>
      <c r="WKN105" s="40"/>
      <c r="WKO105" s="40"/>
      <c r="WKP105" s="40"/>
      <c r="WKQ105" s="40"/>
      <c r="WKR105" s="40"/>
      <c r="WKS105" s="40"/>
      <c r="WKT105" s="40"/>
      <c r="WKU105" s="40"/>
      <c r="WKV105" s="40"/>
      <c r="WKW105" s="40"/>
      <c r="WKX105" s="40"/>
      <c r="WKY105" s="40"/>
      <c r="WKZ105" s="40"/>
      <c r="WLA105" s="40"/>
      <c r="WLB105" s="40"/>
      <c r="WLC105" s="40"/>
      <c r="WLD105" s="40"/>
      <c r="WLE105" s="40"/>
      <c r="WLF105" s="40"/>
      <c r="WLG105" s="40"/>
      <c r="WLH105" s="40"/>
      <c r="WLI105" s="40"/>
      <c r="WLJ105" s="40"/>
      <c r="WLK105" s="40"/>
      <c r="WLL105" s="40"/>
      <c r="WLM105" s="40"/>
      <c r="WLN105" s="40"/>
      <c r="WLO105" s="40"/>
      <c r="WLP105" s="40"/>
      <c r="WLQ105" s="40"/>
      <c r="WLR105" s="40"/>
      <c r="WLS105" s="40"/>
      <c r="WLT105" s="40"/>
      <c r="WLU105" s="40"/>
      <c r="WLV105" s="40"/>
      <c r="WLW105" s="40"/>
      <c r="WLX105" s="40"/>
      <c r="WLY105" s="40"/>
      <c r="WLZ105" s="40"/>
      <c r="WMA105" s="40"/>
      <c r="WMB105" s="40"/>
      <c r="WMC105" s="40"/>
      <c r="WMD105" s="40"/>
      <c r="WME105" s="40"/>
      <c r="WMF105" s="40"/>
      <c r="WMG105" s="40"/>
      <c r="WMH105" s="40"/>
      <c r="WMI105" s="40"/>
      <c r="WMJ105" s="40"/>
      <c r="WMK105" s="40"/>
      <c r="WML105" s="40"/>
      <c r="WMM105" s="40"/>
      <c r="WMN105" s="40"/>
      <c r="WMO105" s="40"/>
      <c r="WMP105" s="40"/>
      <c r="WMQ105" s="40"/>
      <c r="WMR105" s="40"/>
      <c r="WMS105" s="40"/>
      <c r="WMT105" s="40"/>
      <c r="WMU105" s="40"/>
      <c r="WMV105" s="40"/>
      <c r="WMW105" s="40"/>
      <c r="WMX105" s="40"/>
      <c r="WMY105" s="40"/>
      <c r="WMZ105" s="40"/>
      <c r="WNA105" s="40"/>
      <c r="WNB105" s="40"/>
      <c r="WNC105" s="40"/>
      <c r="WND105" s="40"/>
      <c r="WNE105" s="40"/>
      <c r="WNF105" s="40"/>
      <c r="WNG105" s="40"/>
      <c r="WNH105" s="40"/>
      <c r="WNI105" s="40"/>
      <c r="WNJ105" s="40"/>
      <c r="WNK105" s="40"/>
      <c r="WNL105" s="40"/>
      <c r="WNM105" s="40"/>
      <c r="WNN105" s="40"/>
      <c r="WNO105" s="40"/>
      <c r="WNP105" s="40"/>
      <c r="WNQ105" s="40"/>
      <c r="WNR105" s="40"/>
      <c r="WNS105" s="40"/>
      <c r="WNT105" s="40"/>
      <c r="WNU105" s="40"/>
      <c r="WNV105" s="40"/>
      <c r="WNW105" s="40"/>
      <c r="WNX105" s="40"/>
      <c r="WNY105" s="40"/>
      <c r="WNZ105" s="40"/>
      <c r="WOA105" s="40"/>
      <c r="WOB105" s="40"/>
      <c r="WOC105" s="40"/>
      <c r="WOD105" s="40"/>
      <c r="WOE105" s="40"/>
      <c r="WOF105" s="40"/>
      <c r="WOG105" s="40"/>
      <c r="WOH105" s="40"/>
      <c r="WOI105" s="40"/>
      <c r="WOJ105" s="40"/>
      <c r="WOK105" s="40"/>
      <c r="WOL105" s="40"/>
      <c r="WOM105" s="40"/>
      <c r="WON105" s="40"/>
      <c r="WOO105" s="40"/>
      <c r="WOP105" s="40"/>
      <c r="WOQ105" s="40"/>
      <c r="WOR105" s="40"/>
      <c r="WOS105" s="40"/>
      <c r="WOT105" s="40"/>
      <c r="WOU105" s="40"/>
      <c r="WOV105" s="40"/>
      <c r="WOW105" s="40"/>
      <c r="WOX105" s="40"/>
      <c r="WOY105" s="40"/>
      <c r="WOZ105" s="40"/>
      <c r="WPA105" s="40"/>
      <c r="WPB105" s="40"/>
      <c r="WPC105" s="40"/>
      <c r="WPD105" s="40"/>
      <c r="WPE105" s="40"/>
      <c r="WPF105" s="40"/>
      <c r="WPG105" s="40"/>
      <c r="WPH105" s="40"/>
      <c r="WPI105" s="40"/>
      <c r="WPJ105" s="40"/>
      <c r="WPK105" s="40"/>
      <c r="WPL105" s="40"/>
      <c r="WPM105" s="40"/>
      <c r="WPN105" s="40"/>
      <c r="WPO105" s="40"/>
      <c r="WPP105" s="40"/>
      <c r="WPQ105" s="40"/>
      <c r="WPR105" s="40"/>
      <c r="WPS105" s="40"/>
      <c r="WPT105" s="40"/>
      <c r="WPU105" s="40"/>
      <c r="WPV105" s="40"/>
      <c r="WPW105" s="40"/>
      <c r="WPX105" s="40"/>
      <c r="WPY105" s="40"/>
      <c r="WPZ105" s="40"/>
      <c r="WQA105" s="40"/>
      <c r="WQB105" s="40"/>
      <c r="WQC105" s="40"/>
      <c r="WQD105" s="40"/>
      <c r="WQE105" s="40"/>
      <c r="WQF105" s="40"/>
      <c r="WQG105" s="40"/>
      <c r="WQH105" s="40"/>
      <c r="WQI105" s="40"/>
      <c r="WQJ105" s="40"/>
      <c r="WQK105" s="40"/>
      <c r="WQL105" s="40"/>
      <c r="WQM105" s="40"/>
      <c r="WQN105" s="40"/>
      <c r="WQO105" s="40"/>
      <c r="WQP105" s="40"/>
      <c r="WQQ105" s="40"/>
      <c r="WQR105" s="40"/>
      <c r="WQS105" s="40"/>
      <c r="WQT105" s="40"/>
      <c r="WQU105" s="40"/>
      <c r="WQV105" s="40"/>
      <c r="WQW105" s="40"/>
      <c r="WQX105" s="40"/>
      <c r="WQY105" s="40"/>
      <c r="WQZ105" s="40"/>
      <c r="WRA105" s="40"/>
      <c r="WRB105" s="40"/>
      <c r="WRC105" s="40"/>
      <c r="WRD105" s="40"/>
      <c r="WRE105" s="40"/>
      <c r="WRF105" s="40"/>
      <c r="WRG105" s="40"/>
      <c r="WRH105" s="40"/>
      <c r="WRI105" s="40"/>
      <c r="WRJ105" s="40"/>
      <c r="WRK105" s="40"/>
      <c r="WRL105" s="40"/>
      <c r="WRM105" s="40"/>
      <c r="WRN105" s="40"/>
      <c r="WRO105" s="40"/>
      <c r="WRP105" s="40"/>
      <c r="WRQ105" s="40"/>
      <c r="WRR105" s="40"/>
      <c r="WRS105" s="40"/>
      <c r="WRT105" s="40"/>
      <c r="WRU105" s="40"/>
      <c r="WRV105" s="40"/>
      <c r="WRW105" s="40"/>
      <c r="WRX105" s="40"/>
      <c r="WRY105" s="40"/>
      <c r="WRZ105" s="40"/>
      <c r="WSA105" s="40"/>
      <c r="WSB105" s="40"/>
      <c r="WSC105" s="40"/>
      <c r="WSD105" s="40"/>
      <c r="WSE105" s="40"/>
      <c r="WSF105" s="40"/>
      <c r="WSG105" s="40"/>
      <c r="WSH105" s="40"/>
      <c r="WSI105" s="40"/>
      <c r="WSJ105" s="40"/>
      <c r="WSK105" s="40"/>
      <c r="WSL105" s="40"/>
      <c r="WSM105" s="40"/>
      <c r="WSN105" s="40"/>
      <c r="WSO105" s="40"/>
      <c r="WSP105" s="40"/>
      <c r="WSQ105" s="40"/>
      <c r="WSR105" s="40"/>
      <c r="WSS105" s="40"/>
      <c r="WST105" s="40"/>
      <c r="WSU105" s="40"/>
      <c r="WSV105" s="40"/>
      <c r="WSW105" s="40"/>
      <c r="WSX105" s="40"/>
      <c r="WSY105" s="40"/>
      <c r="WSZ105" s="40"/>
      <c r="WTA105" s="40"/>
      <c r="WTB105" s="40"/>
      <c r="WTC105" s="40"/>
      <c r="WTD105" s="40"/>
      <c r="WTE105" s="40"/>
      <c r="WTF105" s="40"/>
      <c r="WTG105" s="40"/>
      <c r="WTH105" s="40"/>
      <c r="WTI105" s="40"/>
      <c r="WTJ105" s="40"/>
      <c r="WTK105" s="40"/>
      <c r="WTL105" s="40"/>
      <c r="WTM105" s="40"/>
      <c r="WTN105" s="40"/>
      <c r="WTO105" s="40"/>
      <c r="WTP105" s="40"/>
      <c r="WTQ105" s="40"/>
      <c r="WTR105" s="40"/>
      <c r="WTS105" s="40"/>
      <c r="WTT105" s="40"/>
      <c r="WTU105" s="40"/>
      <c r="WTV105" s="40"/>
      <c r="WTW105" s="40"/>
      <c r="WTX105" s="40"/>
      <c r="WTY105" s="40"/>
      <c r="WTZ105" s="40"/>
      <c r="WUA105" s="40"/>
      <c r="WUB105" s="40"/>
      <c r="WUC105" s="40"/>
      <c r="WUD105" s="40"/>
      <c r="WUE105" s="40"/>
      <c r="WUF105" s="40"/>
      <c r="WUG105" s="40"/>
      <c r="WUH105" s="40"/>
      <c r="WUI105" s="40"/>
      <c r="WUJ105" s="40"/>
      <c r="WUK105" s="40"/>
      <c r="WUL105" s="40"/>
      <c r="WUM105" s="40"/>
      <c r="WUN105" s="40"/>
      <c r="WUO105" s="40"/>
      <c r="WUP105" s="40"/>
      <c r="WUQ105" s="40"/>
      <c r="WUR105" s="40"/>
      <c r="WUS105" s="40"/>
      <c r="WUT105" s="40"/>
      <c r="WUU105" s="40"/>
      <c r="WUV105" s="40"/>
      <c r="WUW105" s="40"/>
      <c r="WUX105" s="40"/>
      <c r="WUY105" s="40"/>
      <c r="WUZ105" s="40"/>
      <c r="WVA105" s="40"/>
      <c r="WVB105" s="40"/>
      <c r="WVC105" s="40"/>
      <c r="WVD105" s="40"/>
      <c r="WVE105" s="40"/>
      <c r="WVF105" s="40"/>
      <c r="WVG105" s="40"/>
      <c r="WVH105" s="40"/>
      <c r="WVI105" s="40"/>
      <c r="WVJ105" s="40"/>
      <c r="WVK105" s="40"/>
      <c r="WVL105" s="40"/>
      <c r="WVM105" s="40"/>
      <c r="WVN105" s="40"/>
      <c r="WVO105" s="40"/>
      <c r="WVP105" s="40"/>
      <c r="WVQ105" s="40"/>
      <c r="WVR105" s="40"/>
      <c r="WVS105" s="40"/>
      <c r="WVT105" s="40"/>
      <c r="WVU105" s="40"/>
      <c r="WVV105" s="40"/>
      <c r="WVW105" s="40"/>
      <c r="WVX105" s="40"/>
      <c r="WVY105" s="40"/>
      <c r="WVZ105" s="40"/>
      <c r="WWA105" s="40"/>
      <c r="WWB105" s="40"/>
      <c r="WWC105" s="40"/>
      <c r="WWD105" s="40"/>
      <c r="WWE105" s="40"/>
      <c r="WWF105" s="40"/>
      <c r="WWG105" s="40"/>
      <c r="WWH105" s="40"/>
      <c r="WWI105" s="40"/>
      <c r="WWJ105" s="40"/>
      <c r="WWK105" s="40"/>
      <c r="WWL105" s="40"/>
      <c r="WWM105" s="40"/>
      <c r="WWN105" s="40"/>
      <c r="WWO105" s="40"/>
      <c r="WWP105" s="40"/>
      <c r="WWQ105" s="40"/>
      <c r="WWR105" s="40"/>
      <c r="WWS105" s="40"/>
      <c r="WWT105" s="40"/>
      <c r="WWU105" s="40"/>
      <c r="WWV105" s="40"/>
      <c r="WWW105" s="40"/>
      <c r="WWX105" s="40"/>
      <c r="WWY105" s="40"/>
      <c r="WWZ105" s="40"/>
      <c r="WXA105" s="40"/>
      <c r="WXB105" s="40"/>
      <c r="WXC105" s="40"/>
      <c r="WXD105" s="40"/>
      <c r="WXE105" s="40"/>
      <c r="WXF105" s="40"/>
      <c r="WXG105" s="40"/>
      <c r="WXH105" s="40"/>
      <c r="WXI105" s="40"/>
      <c r="WXJ105" s="40"/>
      <c r="WXK105" s="40"/>
      <c r="WXL105" s="40"/>
      <c r="WXM105" s="40"/>
      <c r="WXN105" s="40"/>
      <c r="WXO105" s="40"/>
      <c r="WXP105" s="40"/>
      <c r="WXQ105" s="40"/>
      <c r="WXR105" s="40"/>
      <c r="WXS105" s="40"/>
      <c r="WXT105" s="40"/>
      <c r="WXU105" s="40"/>
      <c r="WXV105" s="40"/>
      <c r="WXW105" s="40"/>
      <c r="WXX105" s="40"/>
      <c r="WXY105" s="40"/>
      <c r="WXZ105" s="40"/>
      <c r="WYA105" s="40"/>
      <c r="WYB105" s="40"/>
      <c r="WYC105" s="40"/>
      <c r="WYD105" s="40"/>
      <c r="WYE105" s="40"/>
      <c r="WYF105" s="40"/>
      <c r="WYG105" s="40"/>
      <c r="WYH105" s="40"/>
      <c r="WYI105" s="40"/>
      <c r="WYJ105" s="40"/>
      <c r="WYK105" s="40"/>
      <c r="WYL105" s="40"/>
      <c r="WYM105" s="40"/>
      <c r="WYN105" s="40"/>
      <c r="WYO105" s="40"/>
      <c r="WYP105" s="40"/>
      <c r="WYQ105" s="40"/>
      <c r="WYR105" s="40"/>
      <c r="WYS105" s="40"/>
      <c r="WYT105" s="40"/>
      <c r="WYU105" s="40"/>
      <c r="WYV105" s="40"/>
      <c r="WYW105" s="40"/>
      <c r="WYX105" s="40"/>
      <c r="WYY105" s="40"/>
      <c r="WYZ105" s="40"/>
      <c r="WZA105" s="40"/>
      <c r="WZB105" s="40"/>
      <c r="WZC105" s="40"/>
      <c r="WZD105" s="40"/>
      <c r="WZE105" s="40"/>
      <c r="WZF105" s="40"/>
      <c r="WZG105" s="40"/>
      <c r="WZH105" s="40"/>
      <c r="WZI105" s="40"/>
      <c r="WZJ105" s="40"/>
      <c r="WZK105" s="40"/>
      <c r="WZL105" s="40"/>
      <c r="WZM105" s="40"/>
      <c r="WZN105" s="40"/>
      <c r="WZO105" s="40"/>
      <c r="WZP105" s="40"/>
      <c r="WZQ105" s="40"/>
      <c r="WZR105" s="40"/>
      <c r="WZS105" s="40"/>
      <c r="WZT105" s="40"/>
      <c r="WZU105" s="40"/>
      <c r="WZV105" s="40"/>
      <c r="WZW105" s="40"/>
      <c r="WZX105" s="40"/>
      <c r="WZY105" s="40"/>
      <c r="WZZ105" s="40"/>
      <c r="XAA105" s="40"/>
      <c r="XAB105" s="40"/>
      <c r="XAC105" s="40"/>
      <c r="XAD105" s="40"/>
      <c r="XAE105" s="40"/>
      <c r="XAF105" s="40"/>
      <c r="XAG105" s="40"/>
      <c r="XAH105" s="40"/>
      <c r="XAI105" s="40"/>
      <c r="XAJ105" s="40"/>
      <c r="XAK105" s="40"/>
      <c r="XAL105" s="40"/>
      <c r="XAM105" s="40"/>
      <c r="XAN105" s="40"/>
      <c r="XAO105" s="40"/>
      <c r="XAP105" s="40"/>
      <c r="XAQ105" s="40"/>
      <c r="XAR105" s="40"/>
      <c r="XAS105" s="40"/>
      <c r="XAT105" s="40"/>
      <c r="XAU105" s="40"/>
      <c r="XAV105" s="40"/>
      <c r="XAW105" s="40"/>
      <c r="XAX105" s="40"/>
      <c r="XAY105" s="40"/>
      <c r="XAZ105" s="40"/>
      <c r="XBA105" s="40"/>
      <c r="XBB105" s="40"/>
      <c r="XBC105" s="40"/>
      <c r="XBD105" s="40"/>
      <c r="XBE105" s="40"/>
      <c r="XBF105" s="40"/>
      <c r="XBG105" s="40"/>
      <c r="XBH105" s="40"/>
      <c r="XBI105" s="40"/>
      <c r="XBJ105" s="40"/>
      <c r="XBK105" s="40"/>
      <c r="XBL105" s="40"/>
      <c r="XBM105" s="40"/>
      <c r="XBN105" s="40"/>
      <c r="XBO105" s="40"/>
      <c r="XBP105" s="40"/>
      <c r="XBQ105" s="40"/>
      <c r="XBR105" s="40"/>
      <c r="XBS105" s="40"/>
      <c r="XBT105" s="40"/>
      <c r="XBU105" s="40"/>
      <c r="XBV105" s="40"/>
      <c r="XBW105" s="40"/>
      <c r="XBX105" s="40"/>
      <c r="XBY105" s="40"/>
      <c r="XBZ105" s="40"/>
      <c r="XCA105" s="40"/>
      <c r="XCB105" s="40"/>
      <c r="XCC105" s="40"/>
      <c r="XCD105" s="40"/>
      <c r="XCE105" s="40"/>
      <c r="XCF105" s="40"/>
      <c r="XCG105" s="40"/>
      <c r="XCH105" s="40"/>
      <c r="XCI105" s="40"/>
      <c r="XCJ105" s="40"/>
      <c r="XCK105" s="40"/>
      <c r="XCL105" s="40"/>
      <c r="XCM105" s="40"/>
      <c r="XCN105" s="40"/>
      <c r="XCO105" s="40"/>
      <c r="XCP105" s="40"/>
      <c r="XCQ105" s="40"/>
      <c r="XCR105" s="40"/>
      <c r="XCS105" s="40"/>
      <c r="XCT105" s="40"/>
      <c r="XCU105" s="40"/>
      <c r="XCV105" s="40"/>
      <c r="XCW105" s="40"/>
      <c r="XCX105" s="40"/>
      <c r="XCY105" s="40"/>
      <c r="XCZ105" s="40"/>
      <c r="XDA105" s="40"/>
      <c r="XDB105" s="40"/>
      <c r="XDC105" s="40"/>
      <c r="XDD105" s="40"/>
      <c r="XDE105" s="40"/>
      <c r="XDF105" s="40"/>
      <c r="XDG105" s="40"/>
      <c r="XDH105" s="40"/>
      <c r="XDI105" s="40"/>
      <c r="XDJ105" s="40"/>
      <c r="XDK105" s="40"/>
      <c r="XDL105" s="40"/>
      <c r="XDM105" s="40"/>
      <c r="XDN105" s="40"/>
      <c r="XDO105" s="40"/>
      <c r="XDP105" s="40"/>
      <c r="XDQ105" s="40"/>
      <c r="XDR105" s="40"/>
      <c r="XDS105" s="40"/>
      <c r="XDT105" s="40"/>
      <c r="XDU105" s="40"/>
      <c r="XDV105" s="40"/>
      <c r="XDW105" s="40"/>
      <c r="XDX105" s="40"/>
      <c r="XDY105" s="40"/>
      <c r="XDZ105" s="40"/>
      <c r="XEA105" s="40"/>
      <c r="XEB105" s="40"/>
      <c r="XEC105" s="40"/>
      <c r="XED105" s="40"/>
      <c r="XEE105" s="40"/>
      <c r="XEF105" s="40"/>
      <c r="XEG105" s="40"/>
      <c r="XEH105" s="40"/>
      <c r="XEI105" s="40"/>
      <c r="XEJ105" s="40"/>
      <c r="XEK105" s="40"/>
      <c r="XEL105" s="40"/>
      <c r="XEM105" s="40"/>
      <c r="XEN105" s="40"/>
      <c r="XEO105" s="40"/>
      <c r="XEP105" s="40"/>
      <c r="XEQ105" s="40"/>
      <c r="XER105" s="40"/>
      <c r="XES105" s="40"/>
      <c r="XET105" s="40"/>
      <c r="XEU105" s="40"/>
      <c r="XEV105" s="40"/>
      <c r="XEW105" s="40"/>
      <c r="XEX105" s="40"/>
      <c r="XEY105" s="40"/>
      <c r="XEZ105" s="40"/>
      <c r="XFA105" s="40"/>
      <c r="XFB105" s="40"/>
      <c r="XFC105" s="40"/>
    </row>
    <row r="106" spans="2:16384" ht="30" customHeight="1">
      <c r="D106"/>
      <c r="E106" s="65"/>
      <c r="G106" s="16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  <c r="GL106" s="40"/>
      <c r="GM106" s="40"/>
      <c r="GN106" s="40"/>
      <c r="GO106" s="40"/>
      <c r="GP106" s="40"/>
      <c r="GQ106" s="40"/>
      <c r="GR106" s="40"/>
      <c r="GS106" s="40"/>
      <c r="GT106" s="40"/>
      <c r="GU106" s="40"/>
      <c r="GV106" s="40"/>
      <c r="GW106" s="40"/>
      <c r="GX106" s="40"/>
      <c r="GY106" s="40"/>
      <c r="GZ106" s="40"/>
      <c r="HA106" s="40"/>
      <c r="HB106" s="40"/>
      <c r="HC106" s="40"/>
      <c r="HD106" s="40"/>
      <c r="HE106" s="40"/>
      <c r="HF106" s="40"/>
      <c r="HG106" s="40"/>
      <c r="HH106" s="40"/>
      <c r="HI106" s="40"/>
      <c r="HJ106" s="40"/>
      <c r="HK106" s="40"/>
      <c r="HL106" s="40"/>
      <c r="HM106" s="40"/>
      <c r="HN106" s="40"/>
      <c r="HO106" s="40"/>
      <c r="HP106" s="40"/>
      <c r="HQ106" s="40"/>
      <c r="HR106" s="40"/>
      <c r="HS106" s="40"/>
      <c r="HT106" s="40"/>
      <c r="HU106" s="40"/>
      <c r="HV106" s="40"/>
      <c r="HW106" s="40"/>
      <c r="HX106" s="40"/>
      <c r="HY106" s="40"/>
      <c r="HZ106" s="40"/>
      <c r="IA106" s="40"/>
      <c r="IB106" s="40"/>
      <c r="IC106" s="40"/>
      <c r="ID106" s="40"/>
      <c r="IE106" s="40"/>
      <c r="IF106" s="40"/>
      <c r="IG106" s="40"/>
      <c r="IH106" s="40"/>
      <c r="II106" s="40"/>
      <c r="IJ106" s="40"/>
      <c r="IK106" s="40"/>
      <c r="IL106" s="40"/>
      <c r="IM106" s="40"/>
      <c r="IN106" s="40"/>
      <c r="IO106" s="40"/>
      <c r="IP106" s="40"/>
      <c r="IQ106" s="40"/>
      <c r="IR106" s="40"/>
      <c r="IS106" s="40"/>
      <c r="IT106" s="40"/>
      <c r="IU106" s="40"/>
      <c r="IV106" s="40"/>
      <c r="IW106" s="40"/>
      <c r="IX106" s="40"/>
      <c r="IY106" s="40"/>
      <c r="IZ106" s="40"/>
      <c r="JA106" s="40"/>
      <c r="JB106" s="40"/>
      <c r="JC106" s="40"/>
      <c r="JD106" s="40"/>
      <c r="JE106" s="40"/>
      <c r="JF106" s="40"/>
      <c r="JG106" s="40"/>
      <c r="JH106" s="40"/>
      <c r="JI106" s="40"/>
      <c r="JJ106" s="40"/>
      <c r="JK106" s="40"/>
      <c r="JL106" s="40"/>
      <c r="JM106" s="40"/>
      <c r="JN106" s="40"/>
      <c r="JO106" s="40"/>
      <c r="JP106" s="40"/>
      <c r="JQ106" s="40"/>
      <c r="JR106" s="40"/>
      <c r="JS106" s="40"/>
      <c r="JT106" s="40"/>
      <c r="JU106" s="40"/>
      <c r="JV106" s="40"/>
      <c r="JW106" s="40"/>
      <c r="JX106" s="40"/>
      <c r="JY106" s="40"/>
      <c r="JZ106" s="40"/>
      <c r="KA106" s="40"/>
      <c r="KB106" s="40"/>
      <c r="KC106" s="40"/>
      <c r="KD106" s="40"/>
      <c r="KE106" s="40"/>
      <c r="KF106" s="40"/>
      <c r="KG106" s="40"/>
      <c r="KH106" s="40"/>
      <c r="KI106" s="40"/>
      <c r="KJ106" s="40"/>
      <c r="KK106" s="40"/>
      <c r="KL106" s="40"/>
      <c r="KM106" s="40"/>
      <c r="KN106" s="40"/>
      <c r="KO106" s="40"/>
      <c r="KP106" s="40"/>
      <c r="KQ106" s="40"/>
      <c r="KR106" s="40"/>
      <c r="KS106" s="40"/>
      <c r="KT106" s="40"/>
      <c r="KU106" s="40"/>
      <c r="KV106" s="40"/>
      <c r="KW106" s="40"/>
      <c r="KX106" s="40"/>
      <c r="KY106" s="40"/>
      <c r="KZ106" s="40"/>
      <c r="LA106" s="40"/>
      <c r="LB106" s="40"/>
      <c r="LC106" s="40"/>
      <c r="LD106" s="40"/>
      <c r="LE106" s="40"/>
      <c r="LF106" s="40"/>
      <c r="LG106" s="40"/>
      <c r="LH106" s="40"/>
      <c r="LI106" s="40"/>
      <c r="LJ106" s="40"/>
      <c r="LK106" s="40"/>
      <c r="LL106" s="40"/>
      <c r="LM106" s="40"/>
      <c r="LN106" s="40"/>
      <c r="LO106" s="40"/>
      <c r="LP106" s="40"/>
      <c r="LQ106" s="40"/>
      <c r="LR106" s="40"/>
      <c r="LS106" s="40"/>
      <c r="LT106" s="40"/>
      <c r="LU106" s="40"/>
      <c r="LV106" s="40"/>
      <c r="LW106" s="40"/>
      <c r="LX106" s="40"/>
      <c r="LY106" s="40"/>
      <c r="LZ106" s="40"/>
      <c r="MA106" s="40"/>
      <c r="MB106" s="40"/>
      <c r="MC106" s="40"/>
      <c r="MD106" s="40"/>
      <c r="ME106" s="40"/>
      <c r="MF106" s="40"/>
      <c r="MG106" s="40"/>
      <c r="MH106" s="40"/>
      <c r="MI106" s="40"/>
      <c r="MJ106" s="40"/>
      <c r="MK106" s="40"/>
      <c r="ML106" s="40"/>
      <c r="MM106" s="40"/>
      <c r="MN106" s="40"/>
      <c r="MO106" s="40"/>
      <c r="MP106" s="40"/>
      <c r="MQ106" s="40"/>
      <c r="MR106" s="40"/>
      <c r="MS106" s="40"/>
      <c r="MT106" s="40"/>
      <c r="MU106" s="40"/>
      <c r="MV106" s="40"/>
      <c r="MW106" s="40"/>
      <c r="MX106" s="40"/>
      <c r="MY106" s="40"/>
      <c r="MZ106" s="40"/>
      <c r="NA106" s="40"/>
      <c r="NB106" s="40"/>
      <c r="NC106" s="40"/>
      <c r="ND106" s="40"/>
      <c r="NE106" s="40"/>
      <c r="NF106" s="40"/>
      <c r="NG106" s="40"/>
      <c r="NH106" s="40"/>
      <c r="NI106" s="40"/>
      <c r="NJ106" s="40"/>
      <c r="NK106" s="40"/>
      <c r="NL106" s="40"/>
      <c r="NM106" s="40"/>
      <c r="NN106" s="40"/>
      <c r="NO106" s="40"/>
      <c r="NP106" s="40"/>
      <c r="NQ106" s="40"/>
      <c r="NR106" s="40"/>
      <c r="NS106" s="40"/>
      <c r="NT106" s="40"/>
      <c r="NU106" s="40"/>
      <c r="NV106" s="40"/>
      <c r="NW106" s="40"/>
      <c r="NX106" s="40"/>
      <c r="NY106" s="40"/>
      <c r="NZ106" s="40"/>
      <c r="OA106" s="40"/>
      <c r="OB106" s="40"/>
      <c r="OC106" s="40"/>
      <c r="OD106" s="40"/>
      <c r="OE106" s="40"/>
      <c r="OF106" s="40"/>
      <c r="OG106" s="40"/>
      <c r="OH106" s="40"/>
      <c r="OI106" s="40"/>
      <c r="OJ106" s="40"/>
      <c r="OK106" s="40"/>
      <c r="OL106" s="40"/>
      <c r="OM106" s="40"/>
      <c r="ON106" s="40"/>
      <c r="OO106" s="40"/>
      <c r="OP106" s="40"/>
      <c r="OQ106" s="40"/>
      <c r="OR106" s="40"/>
      <c r="OS106" s="40"/>
      <c r="OT106" s="40"/>
      <c r="OU106" s="40"/>
      <c r="OV106" s="40"/>
      <c r="OW106" s="40"/>
      <c r="OX106" s="40"/>
      <c r="OY106" s="40"/>
      <c r="OZ106" s="40"/>
      <c r="PA106" s="40"/>
      <c r="PB106" s="40"/>
      <c r="PC106" s="40"/>
      <c r="PD106" s="40"/>
      <c r="PE106" s="40"/>
      <c r="PF106" s="40"/>
      <c r="PG106" s="40"/>
      <c r="PH106" s="40"/>
      <c r="PI106" s="40"/>
      <c r="PJ106" s="40"/>
      <c r="PK106" s="40"/>
      <c r="PL106" s="40"/>
      <c r="PM106" s="40"/>
      <c r="PN106" s="40"/>
      <c r="PO106" s="40"/>
      <c r="PP106" s="40"/>
      <c r="PQ106" s="40"/>
      <c r="PR106" s="40"/>
      <c r="PS106" s="40"/>
      <c r="PT106" s="40"/>
      <c r="PU106" s="40"/>
      <c r="PV106" s="40"/>
      <c r="PW106" s="40"/>
      <c r="PX106" s="40"/>
      <c r="PY106" s="40"/>
      <c r="PZ106" s="40"/>
      <c r="QA106" s="40"/>
      <c r="QB106" s="40"/>
      <c r="QC106" s="40"/>
      <c r="QD106" s="40"/>
      <c r="QE106" s="40"/>
      <c r="QF106" s="40"/>
      <c r="QG106" s="40"/>
      <c r="QH106" s="40"/>
      <c r="QI106" s="40"/>
      <c r="QJ106" s="40"/>
      <c r="QK106" s="40"/>
      <c r="QL106" s="40"/>
      <c r="QM106" s="40"/>
      <c r="QN106" s="40"/>
      <c r="QO106" s="40"/>
      <c r="QP106" s="40"/>
      <c r="QQ106" s="40"/>
      <c r="QR106" s="40"/>
      <c r="QS106" s="40"/>
      <c r="QT106" s="40"/>
      <c r="QU106" s="40"/>
      <c r="QV106" s="40"/>
      <c r="QW106" s="40"/>
      <c r="QX106" s="40"/>
      <c r="QY106" s="40"/>
      <c r="QZ106" s="40"/>
      <c r="RA106" s="40"/>
      <c r="RB106" s="40"/>
      <c r="RC106" s="40"/>
      <c r="RD106" s="40"/>
      <c r="RE106" s="40"/>
      <c r="RF106" s="40"/>
      <c r="RG106" s="40"/>
      <c r="RH106" s="40"/>
      <c r="RI106" s="40"/>
      <c r="RJ106" s="40"/>
      <c r="RK106" s="40"/>
      <c r="RL106" s="40"/>
      <c r="RM106" s="40"/>
      <c r="RN106" s="40"/>
      <c r="RO106" s="40"/>
      <c r="RP106" s="40"/>
      <c r="RQ106" s="40"/>
      <c r="RR106" s="40"/>
      <c r="RS106" s="40"/>
      <c r="RT106" s="40"/>
      <c r="RU106" s="40"/>
      <c r="RV106" s="40"/>
      <c r="RW106" s="40"/>
      <c r="RX106" s="40"/>
      <c r="RY106" s="40"/>
      <c r="RZ106" s="40"/>
      <c r="SA106" s="40"/>
      <c r="SB106" s="40"/>
      <c r="SC106" s="40"/>
      <c r="SD106" s="40"/>
      <c r="SE106" s="40"/>
      <c r="SF106" s="40"/>
      <c r="SG106" s="40"/>
      <c r="SH106" s="40"/>
      <c r="SI106" s="40"/>
      <c r="SJ106" s="40"/>
      <c r="SK106" s="40"/>
      <c r="SL106" s="40"/>
      <c r="SM106" s="40"/>
      <c r="SN106" s="40"/>
      <c r="SO106" s="40"/>
      <c r="SP106" s="40"/>
      <c r="SQ106" s="40"/>
      <c r="SR106" s="40"/>
      <c r="SS106" s="40"/>
      <c r="ST106" s="40"/>
      <c r="SU106" s="40"/>
      <c r="SV106" s="40"/>
      <c r="SW106" s="40"/>
      <c r="SX106" s="40"/>
      <c r="SY106" s="40"/>
      <c r="SZ106" s="40"/>
      <c r="TA106" s="40"/>
      <c r="TB106" s="40"/>
      <c r="TC106" s="40"/>
      <c r="TD106" s="40"/>
      <c r="TE106" s="40"/>
      <c r="TF106" s="40"/>
      <c r="TG106" s="40"/>
      <c r="TH106" s="40"/>
      <c r="TI106" s="40"/>
      <c r="TJ106" s="40"/>
      <c r="TK106" s="40"/>
      <c r="TL106" s="40"/>
      <c r="TM106" s="40"/>
      <c r="TN106" s="40"/>
      <c r="TO106" s="40"/>
      <c r="TP106" s="40"/>
      <c r="TQ106" s="40"/>
      <c r="TR106" s="40"/>
      <c r="TS106" s="40"/>
      <c r="TT106" s="40"/>
      <c r="TU106" s="40"/>
      <c r="TV106" s="40"/>
      <c r="TW106" s="40"/>
      <c r="TX106" s="40"/>
      <c r="TY106" s="40"/>
      <c r="TZ106" s="40"/>
      <c r="UA106" s="40"/>
      <c r="UB106" s="40"/>
      <c r="UC106" s="40"/>
      <c r="UD106" s="40"/>
      <c r="UE106" s="40"/>
      <c r="UF106" s="40"/>
      <c r="UG106" s="40"/>
      <c r="UH106" s="40"/>
      <c r="UI106" s="40"/>
      <c r="UJ106" s="40"/>
      <c r="UK106" s="40"/>
      <c r="UL106" s="40"/>
      <c r="UM106" s="40"/>
      <c r="UN106" s="40"/>
      <c r="UO106" s="40"/>
      <c r="UP106" s="40"/>
      <c r="UQ106" s="40"/>
      <c r="UR106" s="40"/>
      <c r="US106" s="40"/>
      <c r="UT106" s="40"/>
      <c r="UU106" s="40"/>
      <c r="UV106" s="40"/>
      <c r="UW106" s="40"/>
      <c r="UX106" s="40"/>
      <c r="UY106" s="40"/>
      <c r="UZ106" s="40"/>
      <c r="VA106" s="40"/>
      <c r="VB106" s="40"/>
      <c r="VC106" s="40"/>
      <c r="VD106" s="40"/>
      <c r="VE106" s="40"/>
      <c r="VF106" s="40"/>
      <c r="VG106" s="40"/>
      <c r="VH106" s="40"/>
      <c r="VI106" s="40"/>
      <c r="VJ106" s="40"/>
      <c r="VK106" s="40"/>
      <c r="VL106" s="40"/>
      <c r="VM106" s="40"/>
      <c r="VN106" s="40"/>
      <c r="VO106" s="40"/>
      <c r="VP106" s="40"/>
      <c r="VQ106" s="40"/>
      <c r="VR106" s="40"/>
      <c r="VS106" s="40"/>
      <c r="VT106" s="40"/>
      <c r="VU106" s="40"/>
      <c r="VV106" s="40"/>
      <c r="VW106" s="40"/>
      <c r="VX106" s="40"/>
      <c r="VY106" s="40"/>
      <c r="VZ106" s="40"/>
      <c r="WA106" s="40"/>
      <c r="WB106" s="40"/>
      <c r="WC106" s="40"/>
      <c r="WD106" s="40"/>
      <c r="WE106" s="40"/>
      <c r="WF106" s="40"/>
      <c r="WG106" s="40"/>
      <c r="WH106" s="40"/>
      <c r="WI106" s="40"/>
      <c r="WJ106" s="40"/>
      <c r="WK106" s="40"/>
      <c r="WL106" s="40"/>
      <c r="WM106" s="40"/>
      <c r="WN106" s="40"/>
      <c r="WO106" s="40"/>
      <c r="WP106" s="40"/>
      <c r="WQ106" s="40"/>
      <c r="WR106" s="40"/>
      <c r="WS106" s="40"/>
      <c r="WT106" s="40"/>
      <c r="WU106" s="40"/>
      <c r="WV106" s="40"/>
      <c r="WW106" s="40"/>
      <c r="WX106" s="40"/>
      <c r="WY106" s="40"/>
      <c r="WZ106" s="40"/>
      <c r="XA106" s="40"/>
      <c r="XB106" s="40"/>
      <c r="XC106" s="40"/>
      <c r="XD106" s="40"/>
      <c r="XE106" s="40"/>
      <c r="XF106" s="40"/>
      <c r="XG106" s="40"/>
      <c r="XH106" s="40"/>
      <c r="XI106" s="40"/>
      <c r="XJ106" s="40"/>
      <c r="XK106" s="40"/>
      <c r="XL106" s="40"/>
      <c r="XM106" s="40"/>
      <c r="XN106" s="40"/>
      <c r="XO106" s="40"/>
      <c r="XP106" s="40"/>
      <c r="XQ106" s="40"/>
      <c r="XR106" s="40"/>
      <c r="XS106" s="40"/>
      <c r="XT106" s="40"/>
      <c r="XU106" s="40"/>
      <c r="XV106" s="40"/>
      <c r="XW106" s="40"/>
      <c r="XX106" s="40"/>
      <c r="XY106" s="40"/>
      <c r="XZ106" s="40"/>
      <c r="YA106" s="40"/>
      <c r="YB106" s="40"/>
      <c r="YC106" s="40"/>
      <c r="YD106" s="40"/>
      <c r="YE106" s="40"/>
      <c r="YF106" s="40"/>
      <c r="YG106" s="40"/>
      <c r="YH106" s="40"/>
      <c r="YI106" s="40"/>
      <c r="YJ106" s="40"/>
      <c r="YK106" s="40"/>
      <c r="YL106" s="40"/>
      <c r="YM106" s="40"/>
      <c r="YN106" s="40"/>
      <c r="YO106" s="40"/>
      <c r="YP106" s="40"/>
      <c r="YQ106" s="40"/>
      <c r="YR106" s="40"/>
      <c r="YS106" s="40"/>
      <c r="YT106" s="40"/>
      <c r="YU106" s="40"/>
      <c r="YV106" s="40"/>
      <c r="YW106" s="40"/>
      <c r="YX106" s="40"/>
      <c r="YY106" s="40"/>
      <c r="YZ106" s="40"/>
      <c r="ZA106" s="40"/>
      <c r="ZB106" s="40"/>
      <c r="ZC106" s="40"/>
      <c r="ZD106" s="40"/>
      <c r="ZE106" s="40"/>
      <c r="ZF106" s="40"/>
      <c r="ZG106" s="40"/>
      <c r="ZH106" s="40"/>
      <c r="ZI106" s="40"/>
      <c r="ZJ106" s="40"/>
      <c r="ZK106" s="40"/>
      <c r="ZL106" s="40"/>
      <c r="ZM106" s="40"/>
      <c r="ZN106" s="40"/>
      <c r="ZO106" s="40"/>
      <c r="ZP106" s="40"/>
      <c r="ZQ106" s="40"/>
      <c r="ZR106" s="40"/>
      <c r="ZS106" s="40"/>
      <c r="ZT106" s="40"/>
      <c r="ZU106" s="40"/>
      <c r="ZV106" s="40"/>
      <c r="ZW106" s="40"/>
      <c r="ZX106" s="40"/>
      <c r="ZY106" s="40"/>
      <c r="ZZ106" s="40"/>
      <c r="AAA106" s="40"/>
      <c r="AAB106" s="40"/>
      <c r="AAC106" s="40"/>
      <c r="AAD106" s="40"/>
      <c r="AAE106" s="40"/>
      <c r="AAF106" s="40"/>
      <c r="AAG106" s="40"/>
      <c r="AAH106" s="40"/>
      <c r="AAI106" s="40"/>
      <c r="AAJ106" s="40"/>
      <c r="AAK106" s="40"/>
      <c r="AAL106" s="40"/>
      <c r="AAM106" s="40"/>
      <c r="AAN106" s="40"/>
      <c r="AAO106" s="40"/>
      <c r="AAP106" s="40"/>
      <c r="AAQ106" s="40"/>
      <c r="AAR106" s="40"/>
      <c r="AAS106" s="40"/>
      <c r="AAT106" s="40"/>
      <c r="AAU106" s="40"/>
      <c r="AAV106" s="40"/>
      <c r="AAW106" s="40"/>
      <c r="AAX106" s="40"/>
      <c r="AAY106" s="40"/>
      <c r="AAZ106" s="40"/>
      <c r="ABA106" s="40"/>
      <c r="ABB106" s="40"/>
      <c r="ABC106" s="40"/>
      <c r="ABD106" s="40"/>
      <c r="ABE106" s="40"/>
      <c r="ABF106" s="40"/>
      <c r="ABG106" s="40"/>
      <c r="ABH106" s="40"/>
      <c r="ABI106" s="40"/>
      <c r="ABJ106" s="40"/>
      <c r="ABK106" s="40"/>
      <c r="ABL106" s="40"/>
      <c r="ABM106" s="40"/>
      <c r="ABN106" s="40"/>
      <c r="ABO106" s="40"/>
      <c r="ABP106" s="40"/>
      <c r="ABQ106" s="40"/>
      <c r="ABR106" s="40"/>
      <c r="ABS106" s="40"/>
      <c r="ABT106" s="40"/>
      <c r="ABU106" s="40"/>
      <c r="ABV106" s="40"/>
      <c r="ABW106" s="40"/>
      <c r="ABX106" s="40"/>
      <c r="ABY106" s="40"/>
      <c r="ABZ106" s="40"/>
      <c r="ACA106" s="40"/>
      <c r="ACB106" s="40"/>
      <c r="ACC106" s="40"/>
      <c r="ACD106" s="40"/>
      <c r="ACE106" s="40"/>
      <c r="ACF106" s="40"/>
      <c r="ACG106" s="40"/>
      <c r="ACH106" s="40"/>
      <c r="ACI106" s="40"/>
      <c r="ACJ106" s="40"/>
      <c r="ACK106" s="40"/>
      <c r="ACL106" s="40"/>
      <c r="ACM106" s="40"/>
      <c r="ACN106" s="40"/>
      <c r="ACO106" s="40"/>
      <c r="ACP106" s="40"/>
      <c r="ACQ106" s="40"/>
      <c r="ACR106" s="40"/>
      <c r="ACS106" s="40"/>
      <c r="ACT106" s="40"/>
      <c r="ACU106" s="40"/>
      <c r="ACV106" s="40"/>
      <c r="ACW106" s="40"/>
      <c r="ACX106" s="40"/>
      <c r="ACY106" s="40"/>
      <c r="ACZ106" s="40"/>
      <c r="ADA106" s="40"/>
      <c r="ADB106" s="40"/>
      <c r="ADC106" s="40"/>
      <c r="ADD106" s="40"/>
      <c r="ADE106" s="40"/>
      <c r="ADF106" s="40"/>
      <c r="ADG106" s="40"/>
      <c r="ADH106" s="40"/>
      <c r="ADI106" s="40"/>
      <c r="ADJ106" s="40"/>
      <c r="ADK106" s="40"/>
      <c r="ADL106" s="40"/>
      <c r="ADM106" s="40"/>
      <c r="ADN106" s="40"/>
      <c r="ADO106" s="40"/>
      <c r="ADP106" s="40"/>
      <c r="ADQ106" s="40"/>
      <c r="ADR106" s="40"/>
      <c r="ADS106" s="40"/>
      <c r="ADT106" s="40"/>
      <c r="ADU106" s="40"/>
      <c r="ADV106" s="40"/>
      <c r="ADW106" s="40"/>
      <c r="ADX106" s="40"/>
      <c r="ADY106" s="40"/>
      <c r="ADZ106" s="40"/>
      <c r="AEA106" s="40"/>
      <c r="AEB106" s="40"/>
      <c r="AEC106" s="40"/>
      <c r="AED106" s="40"/>
      <c r="AEE106" s="40"/>
      <c r="AEF106" s="40"/>
      <c r="AEG106" s="40"/>
      <c r="AEH106" s="40"/>
      <c r="AEI106" s="40"/>
      <c r="AEJ106" s="40"/>
      <c r="AEK106" s="40"/>
      <c r="AEL106" s="40"/>
      <c r="AEM106" s="40"/>
      <c r="AEN106" s="40"/>
      <c r="AEO106" s="40"/>
      <c r="AEP106" s="40"/>
      <c r="AEQ106" s="40"/>
      <c r="AER106" s="40"/>
      <c r="AES106" s="40"/>
      <c r="AET106" s="40"/>
      <c r="AEU106" s="40"/>
      <c r="AEV106" s="40"/>
      <c r="AEW106" s="40"/>
      <c r="AEX106" s="40"/>
      <c r="AEY106" s="40"/>
      <c r="AEZ106" s="40"/>
      <c r="AFA106" s="40"/>
      <c r="AFB106" s="40"/>
      <c r="AFC106" s="40"/>
      <c r="AFD106" s="40"/>
      <c r="AFE106" s="40"/>
      <c r="AFF106" s="40"/>
      <c r="AFG106" s="40"/>
      <c r="AFH106" s="40"/>
      <c r="AFI106" s="40"/>
      <c r="AFJ106" s="40"/>
      <c r="AFK106" s="40"/>
      <c r="AFL106" s="40"/>
      <c r="AFM106" s="40"/>
      <c r="AFN106" s="40"/>
      <c r="AFO106" s="40"/>
      <c r="AFP106" s="40"/>
      <c r="AFQ106" s="40"/>
      <c r="AFR106" s="40"/>
      <c r="AFS106" s="40"/>
      <c r="AFT106" s="40"/>
      <c r="AFU106" s="40"/>
      <c r="AFV106" s="40"/>
      <c r="AFW106" s="40"/>
      <c r="AFX106" s="40"/>
      <c r="AFY106" s="40"/>
      <c r="AFZ106" s="40"/>
      <c r="AGA106" s="40"/>
      <c r="AGB106" s="40"/>
      <c r="AGC106" s="40"/>
      <c r="AGD106" s="40"/>
      <c r="AGE106" s="40"/>
      <c r="AGF106" s="40"/>
      <c r="AGG106" s="40"/>
      <c r="AGH106" s="40"/>
      <c r="AGI106" s="40"/>
      <c r="AGJ106" s="40"/>
      <c r="AGK106" s="40"/>
      <c r="AGL106" s="40"/>
      <c r="AGM106" s="40"/>
      <c r="AGN106" s="40"/>
      <c r="AGO106" s="40"/>
      <c r="AGP106" s="40"/>
      <c r="AGQ106" s="40"/>
      <c r="AGR106" s="40"/>
      <c r="AGS106" s="40"/>
      <c r="AGT106" s="40"/>
      <c r="AGU106" s="40"/>
      <c r="AGV106" s="40"/>
      <c r="AGW106" s="40"/>
      <c r="AGX106" s="40"/>
      <c r="AGY106" s="40"/>
      <c r="AGZ106" s="40"/>
      <c r="AHA106" s="40"/>
      <c r="AHB106" s="40"/>
      <c r="AHC106" s="40"/>
      <c r="AHD106" s="40"/>
      <c r="AHE106" s="40"/>
      <c r="AHF106" s="40"/>
      <c r="AHG106" s="40"/>
      <c r="AHH106" s="40"/>
      <c r="AHI106" s="40"/>
      <c r="AHJ106" s="40"/>
      <c r="AHK106" s="40"/>
      <c r="AHL106" s="40"/>
      <c r="AHM106" s="40"/>
      <c r="AHN106" s="40"/>
      <c r="AHO106" s="40"/>
      <c r="AHP106" s="40"/>
      <c r="AHQ106" s="40"/>
      <c r="AHR106" s="40"/>
      <c r="AHS106" s="40"/>
      <c r="AHT106" s="40"/>
      <c r="AHU106" s="40"/>
      <c r="AHV106" s="40"/>
      <c r="AHW106" s="40"/>
      <c r="AHX106" s="40"/>
      <c r="AHY106" s="40"/>
      <c r="AHZ106" s="40"/>
      <c r="AIA106" s="40"/>
      <c r="AIB106" s="40"/>
      <c r="AIC106" s="40"/>
      <c r="AID106" s="40"/>
      <c r="AIE106" s="40"/>
      <c r="AIF106" s="40"/>
      <c r="AIG106" s="40"/>
      <c r="AIH106" s="40"/>
      <c r="AII106" s="40"/>
      <c r="AIJ106" s="40"/>
      <c r="AIK106" s="40"/>
      <c r="AIL106" s="40"/>
      <c r="AIM106" s="40"/>
      <c r="AIN106" s="40"/>
      <c r="AIO106" s="40"/>
      <c r="AIP106" s="40"/>
      <c r="AIQ106" s="40"/>
      <c r="AIR106" s="40"/>
      <c r="AIS106" s="40"/>
      <c r="AIT106" s="40"/>
      <c r="AIU106" s="40"/>
      <c r="AIV106" s="40"/>
      <c r="AIW106" s="40"/>
      <c r="AIX106" s="40"/>
      <c r="AIY106" s="40"/>
      <c r="AIZ106" s="40"/>
      <c r="AJA106" s="40"/>
      <c r="AJB106" s="40"/>
      <c r="AJC106" s="40"/>
      <c r="AJD106" s="40"/>
      <c r="AJE106" s="40"/>
      <c r="AJF106" s="40"/>
      <c r="AJG106" s="40"/>
      <c r="AJH106" s="40"/>
      <c r="AJI106" s="40"/>
      <c r="AJJ106" s="40"/>
      <c r="AJK106" s="40"/>
      <c r="AJL106" s="40"/>
      <c r="AJM106" s="40"/>
      <c r="AJN106" s="40"/>
      <c r="AJO106" s="40"/>
      <c r="AJP106" s="40"/>
      <c r="AJQ106" s="40"/>
      <c r="AJR106" s="40"/>
      <c r="AJS106" s="40"/>
      <c r="AJT106" s="40"/>
      <c r="AJU106" s="40"/>
      <c r="AJV106" s="40"/>
      <c r="AJW106" s="40"/>
      <c r="AJX106" s="40"/>
      <c r="AJY106" s="40"/>
      <c r="AJZ106" s="40"/>
      <c r="AKA106" s="40"/>
      <c r="AKB106" s="40"/>
      <c r="AKC106" s="40"/>
      <c r="AKD106" s="40"/>
      <c r="AKE106" s="40"/>
      <c r="AKF106" s="40"/>
      <c r="AKG106" s="40"/>
      <c r="AKH106" s="40"/>
      <c r="AKI106" s="40"/>
      <c r="AKJ106" s="40"/>
      <c r="AKK106" s="40"/>
      <c r="AKL106" s="40"/>
      <c r="AKM106" s="40"/>
      <c r="AKN106" s="40"/>
      <c r="AKO106" s="40"/>
      <c r="AKP106" s="40"/>
      <c r="AKQ106" s="40"/>
      <c r="AKR106" s="40"/>
      <c r="AKS106" s="40"/>
      <c r="AKT106" s="40"/>
      <c r="AKU106" s="40"/>
      <c r="AKV106" s="40"/>
      <c r="AKW106" s="40"/>
      <c r="AKX106" s="40"/>
      <c r="AKY106" s="40"/>
      <c r="AKZ106" s="40"/>
      <c r="ALA106" s="40"/>
      <c r="ALB106" s="40"/>
      <c r="ALC106" s="40"/>
      <c r="ALD106" s="40"/>
      <c r="ALE106" s="40"/>
      <c r="ALF106" s="40"/>
      <c r="ALG106" s="40"/>
      <c r="ALH106" s="40"/>
      <c r="ALI106" s="40"/>
      <c r="ALJ106" s="40"/>
      <c r="ALK106" s="40"/>
      <c r="ALL106" s="40"/>
      <c r="ALM106" s="40"/>
      <c r="ALN106" s="40"/>
      <c r="ALO106" s="40"/>
      <c r="ALP106" s="40"/>
      <c r="ALQ106" s="40"/>
      <c r="ALR106" s="40"/>
      <c r="ALS106" s="40"/>
      <c r="ALT106" s="40"/>
      <c r="ALU106" s="40"/>
      <c r="ALV106" s="40"/>
      <c r="ALW106" s="40"/>
      <c r="ALX106" s="40"/>
      <c r="ALY106" s="40"/>
      <c r="ALZ106" s="40"/>
      <c r="AMA106" s="40"/>
      <c r="AMB106" s="40"/>
      <c r="AMC106" s="40"/>
      <c r="AMD106" s="40"/>
      <c r="AME106" s="40"/>
      <c r="AMF106" s="40"/>
      <c r="AMG106" s="40"/>
      <c r="AMH106" s="40"/>
      <c r="AMI106" s="40"/>
      <c r="AMJ106" s="40"/>
      <c r="AMK106" s="40"/>
      <c r="AML106" s="40"/>
      <c r="AMM106" s="40"/>
      <c r="AMN106" s="40"/>
      <c r="AMO106" s="40"/>
      <c r="AMP106" s="40"/>
      <c r="AMQ106" s="40"/>
      <c r="AMR106" s="40"/>
      <c r="AMS106" s="40"/>
      <c r="AMT106" s="40"/>
      <c r="AMU106" s="40"/>
      <c r="AMV106" s="40"/>
      <c r="AMW106" s="40"/>
      <c r="AMX106" s="40"/>
      <c r="AMY106" s="40"/>
      <c r="AMZ106" s="40"/>
      <c r="ANA106" s="40"/>
      <c r="ANB106" s="40"/>
      <c r="ANC106" s="40"/>
      <c r="AND106" s="40"/>
      <c r="ANE106" s="40"/>
      <c r="ANF106" s="40"/>
      <c r="ANG106" s="40"/>
      <c r="ANH106" s="40"/>
      <c r="ANI106" s="40"/>
      <c r="ANJ106" s="40"/>
      <c r="ANK106" s="40"/>
      <c r="ANL106" s="40"/>
      <c r="ANM106" s="40"/>
      <c r="ANN106" s="40"/>
      <c r="ANO106" s="40"/>
      <c r="ANP106" s="40"/>
      <c r="ANQ106" s="40"/>
      <c r="ANR106" s="40"/>
      <c r="ANS106" s="40"/>
      <c r="ANT106" s="40"/>
      <c r="ANU106" s="40"/>
      <c r="ANV106" s="40"/>
      <c r="ANW106" s="40"/>
      <c r="ANX106" s="40"/>
      <c r="ANY106" s="40"/>
      <c r="ANZ106" s="40"/>
      <c r="AOA106" s="40"/>
      <c r="AOB106" s="40"/>
      <c r="AOC106" s="40"/>
      <c r="AOD106" s="40"/>
      <c r="AOE106" s="40"/>
      <c r="AOF106" s="40"/>
      <c r="AOG106" s="40"/>
      <c r="AOH106" s="40"/>
      <c r="AOI106" s="40"/>
      <c r="AOJ106" s="40"/>
      <c r="AOK106" s="40"/>
      <c r="AOL106" s="40"/>
      <c r="AOM106" s="40"/>
      <c r="AON106" s="40"/>
      <c r="AOO106" s="40"/>
      <c r="AOP106" s="40"/>
      <c r="AOQ106" s="40"/>
      <c r="AOR106" s="40"/>
      <c r="AOS106" s="40"/>
      <c r="AOT106" s="40"/>
      <c r="AOU106" s="40"/>
      <c r="AOV106" s="40"/>
      <c r="AOW106" s="40"/>
      <c r="AOX106" s="40"/>
      <c r="AOY106" s="40"/>
      <c r="AOZ106" s="40"/>
      <c r="APA106" s="40"/>
      <c r="APB106" s="40"/>
      <c r="APC106" s="40"/>
      <c r="APD106" s="40"/>
      <c r="APE106" s="40"/>
      <c r="APF106" s="40"/>
      <c r="APG106" s="40"/>
      <c r="APH106" s="40"/>
      <c r="API106" s="40"/>
      <c r="APJ106" s="40"/>
      <c r="APK106" s="40"/>
      <c r="APL106" s="40"/>
      <c r="APM106" s="40"/>
      <c r="APN106" s="40"/>
      <c r="APO106" s="40"/>
      <c r="APP106" s="40"/>
      <c r="APQ106" s="40"/>
      <c r="APR106" s="40"/>
      <c r="APS106" s="40"/>
      <c r="APT106" s="40"/>
      <c r="APU106" s="40"/>
      <c r="APV106" s="40"/>
      <c r="APW106" s="40"/>
      <c r="APX106" s="40"/>
      <c r="APY106" s="40"/>
      <c r="APZ106" s="40"/>
      <c r="AQA106" s="40"/>
      <c r="AQB106" s="40"/>
      <c r="AQC106" s="40"/>
      <c r="AQD106" s="40"/>
      <c r="AQE106" s="40"/>
      <c r="AQF106" s="40"/>
      <c r="AQG106" s="40"/>
      <c r="AQH106" s="40"/>
      <c r="AQI106" s="40"/>
      <c r="AQJ106" s="40"/>
      <c r="AQK106" s="40"/>
      <c r="AQL106" s="40"/>
      <c r="AQM106" s="40"/>
      <c r="AQN106" s="40"/>
      <c r="AQO106" s="40"/>
      <c r="AQP106" s="40"/>
      <c r="AQQ106" s="40"/>
      <c r="AQR106" s="40"/>
      <c r="AQS106" s="40"/>
      <c r="AQT106" s="40"/>
      <c r="AQU106" s="40"/>
      <c r="AQV106" s="40"/>
      <c r="AQW106" s="40"/>
      <c r="AQX106" s="40"/>
      <c r="AQY106" s="40"/>
      <c r="AQZ106" s="40"/>
      <c r="ARA106" s="40"/>
      <c r="ARB106" s="40"/>
      <c r="ARC106" s="40"/>
      <c r="ARD106" s="40"/>
      <c r="ARE106" s="40"/>
      <c r="ARF106" s="40"/>
      <c r="ARG106" s="40"/>
      <c r="ARH106" s="40"/>
      <c r="ARI106" s="40"/>
      <c r="ARJ106" s="40"/>
      <c r="ARK106" s="40"/>
      <c r="ARL106" s="40"/>
      <c r="ARM106" s="40"/>
      <c r="ARN106" s="40"/>
      <c r="ARO106" s="40"/>
      <c r="ARP106" s="40"/>
      <c r="ARQ106" s="40"/>
      <c r="ARR106" s="40"/>
      <c r="ARS106" s="40"/>
      <c r="ART106" s="40"/>
      <c r="ARU106" s="40"/>
      <c r="ARV106" s="40"/>
      <c r="ARW106" s="40"/>
      <c r="ARX106" s="40"/>
      <c r="ARY106" s="40"/>
      <c r="ARZ106" s="40"/>
      <c r="ASA106" s="40"/>
      <c r="ASB106" s="40"/>
      <c r="ASC106" s="40"/>
      <c r="ASD106" s="40"/>
      <c r="ASE106" s="40"/>
      <c r="ASF106" s="40"/>
      <c r="ASG106" s="40"/>
      <c r="ASH106" s="40"/>
      <c r="ASI106" s="40"/>
      <c r="ASJ106" s="40"/>
      <c r="ASK106" s="40"/>
      <c r="ASL106" s="40"/>
      <c r="ASM106" s="40"/>
      <c r="ASN106" s="40"/>
      <c r="ASO106" s="40"/>
      <c r="ASP106" s="40"/>
      <c r="ASQ106" s="40"/>
      <c r="ASR106" s="40"/>
      <c r="ASS106" s="40"/>
      <c r="AST106" s="40"/>
      <c r="ASU106" s="40"/>
      <c r="ASV106" s="40"/>
      <c r="ASW106" s="40"/>
      <c r="ASX106" s="40"/>
      <c r="ASY106" s="40"/>
      <c r="ASZ106" s="40"/>
      <c r="ATA106" s="40"/>
      <c r="ATB106" s="40"/>
      <c r="ATC106" s="40"/>
      <c r="ATD106" s="40"/>
      <c r="ATE106" s="40"/>
      <c r="ATF106" s="40"/>
      <c r="ATG106" s="40"/>
      <c r="ATH106" s="40"/>
      <c r="ATI106" s="40"/>
      <c r="ATJ106" s="40"/>
      <c r="ATK106" s="40"/>
      <c r="ATL106" s="40"/>
      <c r="ATM106" s="40"/>
      <c r="ATN106" s="40"/>
      <c r="ATO106" s="40"/>
      <c r="ATP106" s="40"/>
      <c r="ATQ106" s="40"/>
      <c r="ATR106" s="40"/>
      <c r="ATS106" s="40"/>
      <c r="ATT106" s="40"/>
      <c r="ATU106" s="40"/>
      <c r="ATV106" s="40"/>
      <c r="ATW106" s="40"/>
      <c r="ATX106" s="40"/>
      <c r="ATY106" s="40"/>
      <c r="ATZ106" s="40"/>
      <c r="AUA106" s="40"/>
      <c r="AUB106" s="40"/>
      <c r="AUC106" s="40"/>
      <c r="AUD106" s="40"/>
      <c r="AUE106" s="40"/>
      <c r="AUF106" s="40"/>
      <c r="AUG106" s="40"/>
      <c r="AUH106" s="40"/>
      <c r="AUI106" s="40"/>
      <c r="AUJ106" s="40"/>
      <c r="AUK106" s="40"/>
      <c r="AUL106" s="40"/>
      <c r="AUM106" s="40"/>
      <c r="AUN106" s="40"/>
      <c r="AUO106" s="40"/>
      <c r="AUP106" s="40"/>
      <c r="AUQ106" s="40"/>
      <c r="AUR106" s="40"/>
      <c r="AUS106" s="40"/>
      <c r="AUT106" s="40"/>
      <c r="AUU106" s="40"/>
      <c r="AUV106" s="40"/>
      <c r="AUW106" s="40"/>
      <c r="AUX106" s="40"/>
      <c r="AUY106" s="40"/>
      <c r="AUZ106" s="40"/>
      <c r="AVA106" s="40"/>
      <c r="AVB106" s="40"/>
      <c r="AVC106" s="40"/>
      <c r="AVD106" s="40"/>
      <c r="AVE106" s="40"/>
      <c r="AVF106" s="40"/>
      <c r="AVG106" s="40"/>
      <c r="AVH106" s="40"/>
      <c r="AVI106" s="40"/>
      <c r="AVJ106" s="40"/>
      <c r="AVK106" s="40"/>
      <c r="AVL106" s="40"/>
      <c r="AVM106" s="40"/>
      <c r="AVN106" s="40"/>
      <c r="AVO106" s="40"/>
      <c r="AVP106" s="40"/>
      <c r="AVQ106" s="40"/>
      <c r="AVR106" s="40"/>
      <c r="AVS106" s="40"/>
      <c r="AVT106" s="40"/>
      <c r="AVU106" s="40"/>
      <c r="AVV106" s="40"/>
      <c r="AVW106" s="40"/>
      <c r="AVX106" s="40"/>
      <c r="AVY106" s="40"/>
      <c r="AVZ106" s="40"/>
      <c r="AWA106" s="40"/>
      <c r="AWB106" s="40"/>
      <c r="AWC106" s="40"/>
      <c r="AWD106" s="40"/>
      <c r="AWE106" s="40"/>
      <c r="AWF106" s="40"/>
      <c r="AWG106" s="40"/>
      <c r="AWH106" s="40"/>
      <c r="AWI106" s="40"/>
      <c r="AWJ106" s="40"/>
      <c r="AWK106" s="40"/>
      <c r="AWL106" s="40"/>
      <c r="AWM106" s="40"/>
      <c r="AWN106" s="40"/>
      <c r="AWO106" s="40"/>
      <c r="AWP106" s="40"/>
      <c r="AWQ106" s="40"/>
      <c r="AWR106" s="40"/>
      <c r="AWS106" s="40"/>
      <c r="AWT106" s="40"/>
      <c r="AWU106" s="40"/>
      <c r="AWV106" s="40"/>
      <c r="AWW106" s="40"/>
      <c r="AWX106" s="40"/>
      <c r="AWY106" s="40"/>
      <c r="AWZ106" s="40"/>
      <c r="AXA106" s="40"/>
      <c r="AXB106" s="40"/>
      <c r="AXC106" s="40"/>
      <c r="AXD106" s="40"/>
      <c r="AXE106" s="40"/>
      <c r="AXF106" s="40"/>
      <c r="AXG106" s="40"/>
      <c r="AXH106" s="40"/>
      <c r="AXI106" s="40"/>
      <c r="AXJ106" s="40"/>
      <c r="AXK106" s="40"/>
      <c r="AXL106" s="40"/>
      <c r="AXM106" s="40"/>
      <c r="AXN106" s="40"/>
      <c r="AXO106" s="40"/>
      <c r="AXP106" s="40"/>
      <c r="AXQ106" s="40"/>
      <c r="AXR106" s="40"/>
      <c r="AXS106" s="40"/>
      <c r="AXT106" s="40"/>
      <c r="AXU106" s="40"/>
      <c r="AXV106" s="40"/>
      <c r="AXW106" s="40"/>
      <c r="AXX106" s="40"/>
      <c r="AXY106" s="40"/>
      <c r="AXZ106" s="40"/>
      <c r="AYA106" s="40"/>
      <c r="AYB106" s="40"/>
      <c r="AYC106" s="40"/>
      <c r="AYD106" s="40"/>
      <c r="AYE106" s="40"/>
      <c r="AYF106" s="40"/>
      <c r="AYG106" s="40"/>
      <c r="AYH106" s="40"/>
      <c r="AYI106" s="40"/>
      <c r="AYJ106" s="40"/>
      <c r="AYK106" s="40"/>
      <c r="AYL106" s="40"/>
      <c r="AYM106" s="40"/>
      <c r="AYN106" s="40"/>
      <c r="AYO106" s="40"/>
      <c r="AYP106" s="40"/>
      <c r="AYQ106" s="40"/>
      <c r="AYR106" s="40"/>
      <c r="AYS106" s="40"/>
      <c r="AYT106" s="40"/>
      <c r="AYU106" s="40"/>
      <c r="AYV106" s="40"/>
      <c r="AYW106" s="40"/>
      <c r="AYX106" s="40"/>
      <c r="AYY106" s="40"/>
      <c r="AYZ106" s="40"/>
      <c r="AZA106" s="40"/>
      <c r="AZB106" s="40"/>
      <c r="AZC106" s="40"/>
      <c r="AZD106" s="40"/>
      <c r="AZE106" s="40"/>
      <c r="AZF106" s="40"/>
      <c r="AZG106" s="40"/>
      <c r="AZH106" s="40"/>
      <c r="AZI106" s="40"/>
      <c r="AZJ106" s="40"/>
      <c r="AZK106" s="40"/>
      <c r="AZL106" s="40"/>
      <c r="AZM106" s="40"/>
      <c r="AZN106" s="40"/>
      <c r="AZO106" s="40"/>
      <c r="AZP106" s="40"/>
      <c r="AZQ106" s="40"/>
      <c r="AZR106" s="40"/>
      <c r="AZS106" s="40"/>
      <c r="AZT106" s="40"/>
      <c r="AZU106" s="40"/>
      <c r="AZV106" s="40"/>
      <c r="AZW106" s="40"/>
      <c r="AZX106" s="40"/>
      <c r="AZY106" s="40"/>
      <c r="AZZ106" s="40"/>
      <c r="BAA106" s="40"/>
      <c r="BAB106" s="40"/>
      <c r="BAC106" s="40"/>
      <c r="BAD106" s="40"/>
      <c r="BAE106" s="40"/>
      <c r="BAF106" s="40"/>
      <c r="BAG106" s="40"/>
      <c r="BAH106" s="40"/>
      <c r="BAI106" s="40"/>
      <c r="BAJ106" s="40"/>
      <c r="BAK106" s="40"/>
      <c r="BAL106" s="40"/>
      <c r="BAM106" s="40"/>
      <c r="BAN106" s="40"/>
      <c r="BAO106" s="40"/>
      <c r="BAP106" s="40"/>
      <c r="BAQ106" s="40"/>
      <c r="BAR106" s="40"/>
      <c r="BAS106" s="40"/>
      <c r="BAT106" s="40"/>
      <c r="BAU106" s="40"/>
      <c r="BAV106" s="40"/>
      <c r="BAW106" s="40"/>
      <c r="BAX106" s="40"/>
      <c r="BAY106" s="40"/>
      <c r="BAZ106" s="40"/>
      <c r="BBA106" s="40"/>
      <c r="BBB106" s="40"/>
      <c r="BBC106" s="40"/>
      <c r="BBD106" s="40"/>
      <c r="BBE106" s="40"/>
      <c r="BBF106" s="40"/>
      <c r="BBG106" s="40"/>
      <c r="BBH106" s="40"/>
      <c r="BBI106" s="40"/>
      <c r="BBJ106" s="40"/>
      <c r="BBK106" s="40"/>
      <c r="BBL106" s="40"/>
      <c r="BBM106" s="40"/>
      <c r="BBN106" s="40"/>
      <c r="BBO106" s="40"/>
      <c r="BBP106" s="40"/>
      <c r="BBQ106" s="40"/>
      <c r="BBR106" s="40"/>
      <c r="BBS106" s="40"/>
      <c r="BBT106" s="40"/>
      <c r="BBU106" s="40"/>
      <c r="BBV106" s="40"/>
      <c r="BBW106" s="40"/>
      <c r="BBX106" s="40"/>
      <c r="BBY106" s="40"/>
      <c r="BBZ106" s="40"/>
      <c r="BCA106" s="40"/>
      <c r="BCB106" s="40"/>
      <c r="BCC106" s="40"/>
      <c r="BCD106" s="40"/>
      <c r="BCE106" s="40"/>
      <c r="BCF106" s="40"/>
      <c r="BCG106" s="40"/>
      <c r="BCH106" s="40"/>
      <c r="BCI106" s="40"/>
      <c r="BCJ106" s="40"/>
      <c r="BCK106" s="40"/>
      <c r="BCL106" s="40"/>
      <c r="BCM106" s="40"/>
      <c r="BCN106" s="40"/>
      <c r="BCO106" s="40"/>
      <c r="BCP106" s="40"/>
      <c r="BCQ106" s="40"/>
      <c r="BCR106" s="40"/>
      <c r="BCS106" s="40"/>
      <c r="BCT106" s="40"/>
      <c r="BCU106" s="40"/>
      <c r="BCV106" s="40"/>
      <c r="BCW106" s="40"/>
      <c r="BCX106" s="40"/>
      <c r="BCY106" s="40"/>
      <c r="BCZ106" s="40"/>
      <c r="BDA106" s="40"/>
      <c r="BDB106" s="40"/>
      <c r="BDC106" s="40"/>
      <c r="BDD106" s="40"/>
      <c r="BDE106" s="40"/>
      <c r="BDF106" s="40"/>
      <c r="BDG106" s="40"/>
      <c r="BDH106" s="40"/>
      <c r="BDI106" s="40"/>
      <c r="BDJ106" s="40"/>
      <c r="BDK106" s="40"/>
      <c r="BDL106" s="40"/>
      <c r="BDM106" s="40"/>
      <c r="BDN106" s="40"/>
      <c r="BDO106" s="40"/>
      <c r="BDP106" s="40"/>
      <c r="BDQ106" s="40"/>
      <c r="BDR106" s="40"/>
      <c r="BDS106" s="40"/>
      <c r="BDT106" s="40"/>
      <c r="BDU106" s="40"/>
      <c r="BDV106" s="40"/>
      <c r="BDW106" s="40"/>
      <c r="BDX106" s="40"/>
      <c r="BDY106" s="40"/>
      <c r="BDZ106" s="40"/>
      <c r="BEA106" s="40"/>
      <c r="BEB106" s="40"/>
      <c r="BEC106" s="40"/>
      <c r="BED106" s="40"/>
      <c r="BEE106" s="40"/>
      <c r="BEF106" s="40"/>
      <c r="BEG106" s="40"/>
      <c r="BEH106" s="40"/>
      <c r="BEI106" s="40"/>
      <c r="BEJ106" s="40"/>
      <c r="BEK106" s="40"/>
      <c r="BEL106" s="40"/>
      <c r="BEM106" s="40"/>
      <c r="BEN106" s="40"/>
      <c r="BEO106" s="40"/>
      <c r="BEP106" s="40"/>
      <c r="BEQ106" s="40"/>
      <c r="BER106" s="40"/>
      <c r="BES106" s="40"/>
      <c r="BET106" s="40"/>
      <c r="BEU106" s="40"/>
      <c r="BEV106" s="40"/>
      <c r="BEW106" s="40"/>
      <c r="BEX106" s="40"/>
      <c r="BEY106" s="40"/>
      <c r="BEZ106" s="40"/>
      <c r="BFA106" s="40"/>
      <c r="BFB106" s="40"/>
      <c r="BFC106" s="40"/>
      <c r="BFD106" s="40"/>
      <c r="BFE106" s="40"/>
      <c r="BFF106" s="40"/>
      <c r="BFG106" s="40"/>
      <c r="BFH106" s="40"/>
      <c r="BFI106" s="40"/>
      <c r="BFJ106" s="40"/>
      <c r="BFK106" s="40"/>
      <c r="BFL106" s="40"/>
      <c r="BFM106" s="40"/>
      <c r="BFN106" s="40"/>
      <c r="BFO106" s="40"/>
      <c r="BFP106" s="40"/>
      <c r="BFQ106" s="40"/>
      <c r="BFR106" s="40"/>
      <c r="BFS106" s="40"/>
      <c r="BFT106" s="40"/>
      <c r="BFU106" s="40"/>
      <c r="BFV106" s="40"/>
      <c r="BFW106" s="40"/>
      <c r="BFX106" s="40"/>
      <c r="BFY106" s="40"/>
      <c r="BFZ106" s="40"/>
      <c r="BGA106" s="40"/>
      <c r="BGB106" s="40"/>
      <c r="BGC106" s="40"/>
      <c r="BGD106" s="40"/>
      <c r="BGE106" s="40"/>
      <c r="BGF106" s="40"/>
      <c r="BGG106" s="40"/>
      <c r="BGH106" s="40"/>
      <c r="BGI106" s="40"/>
      <c r="BGJ106" s="40"/>
      <c r="BGK106" s="40"/>
      <c r="BGL106" s="40"/>
      <c r="BGM106" s="40"/>
      <c r="BGN106" s="40"/>
      <c r="BGO106" s="40"/>
      <c r="BGP106" s="40"/>
      <c r="BGQ106" s="40"/>
      <c r="BGR106" s="40"/>
      <c r="BGS106" s="40"/>
      <c r="BGT106" s="40"/>
      <c r="BGU106" s="40"/>
      <c r="BGV106" s="40"/>
      <c r="BGW106" s="40"/>
      <c r="BGX106" s="40"/>
      <c r="BGY106" s="40"/>
      <c r="BGZ106" s="40"/>
      <c r="BHA106" s="40"/>
      <c r="BHB106" s="40"/>
      <c r="BHC106" s="40"/>
      <c r="BHD106" s="40"/>
      <c r="BHE106" s="40"/>
      <c r="BHF106" s="40"/>
      <c r="BHG106" s="40"/>
      <c r="BHH106" s="40"/>
      <c r="BHI106" s="40"/>
      <c r="BHJ106" s="40"/>
      <c r="BHK106" s="40"/>
      <c r="BHL106" s="40"/>
      <c r="BHM106" s="40"/>
      <c r="BHN106" s="40"/>
      <c r="BHO106" s="40"/>
      <c r="BHP106" s="40"/>
      <c r="BHQ106" s="40"/>
      <c r="BHR106" s="40"/>
      <c r="BHS106" s="40"/>
      <c r="BHT106" s="40"/>
      <c r="BHU106" s="40"/>
      <c r="BHV106" s="40"/>
      <c r="BHW106" s="40"/>
      <c r="BHX106" s="40"/>
      <c r="BHY106" s="40"/>
      <c r="BHZ106" s="40"/>
      <c r="BIA106" s="40"/>
      <c r="BIB106" s="40"/>
      <c r="BIC106" s="40"/>
      <c r="BID106" s="40"/>
      <c r="BIE106" s="40"/>
      <c r="BIF106" s="40"/>
      <c r="BIG106" s="40"/>
      <c r="BIH106" s="40"/>
      <c r="BII106" s="40"/>
      <c r="BIJ106" s="40"/>
      <c r="BIK106" s="40"/>
      <c r="BIL106" s="40"/>
      <c r="BIM106" s="40"/>
      <c r="BIN106" s="40"/>
      <c r="BIO106" s="40"/>
      <c r="BIP106" s="40"/>
      <c r="BIQ106" s="40"/>
      <c r="BIR106" s="40"/>
      <c r="BIS106" s="40"/>
      <c r="BIT106" s="40"/>
      <c r="BIU106" s="40"/>
      <c r="BIV106" s="40"/>
      <c r="BIW106" s="40"/>
      <c r="BIX106" s="40"/>
      <c r="BIY106" s="40"/>
      <c r="BIZ106" s="40"/>
      <c r="BJA106" s="40"/>
      <c r="BJB106" s="40"/>
      <c r="BJC106" s="40"/>
      <c r="BJD106" s="40"/>
      <c r="BJE106" s="40"/>
      <c r="BJF106" s="40"/>
      <c r="BJG106" s="40"/>
      <c r="BJH106" s="40"/>
      <c r="BJI106" s="40"/>
      <c r="BJJ106" s="40"/>
      <c r="BJK106" s="40"/>
      <c r="BJL106" s="40"/>
      <c r="BJM106" s="40"/>
      <c r="BJN106" s="40"/>
      <c r="BJO106" s="40"/>
      <c r="BJP106" s="40"/>
      <c r="BJQ106" s="40"/>
      <c r="BJR106" s="40"/>
      <c r="BJS106" s="40"/>
      <c r="BJT106" s="40"/>
      <c r="BJU106" s="40"/>
      <c r="BJV106" s="40"/>
      <c r="BJW106" s="40"/>
      <c r="BJX106" s="40"/>
      <c r="BJY106" s="40"/>
      <c r="BJZ106" s="40"/>
      <c r="BKA106" s="40"/>
      <c r="BKB106" s="40"/>
      <c r="BKC106" s="40"/>
      <c r="BKD106" s="40"/>
      <c r="BKE106" s="40"/>
      <c r="BKF106" s="40"/>
      <c r="BKG106" s="40"/>
      <c r="BKH106" s="40"/>
      <c r="BKI106" s="40"/>
      <c r="BKJ106" s="40"/>
      <c r="BKK106" s="40"/>
      <c r="BKL106" s="40"/>
      <c r="BKM106" s="40"/>
      <c r="BKN106" s="40"/>
      <c r="BKO106" s="40"/>
      <c r="BKP106" s="40"/>
      <c r="BKQ106" s="40"/>
      <c r="BKR106" s="40"/>
      <c r="BKS106" s="40"/>
      <c r="BKT106" s="40"/>
      <c r="BKU106" s="40"/>
      <c r="BKV106" s="40"/>
      <c r="BKW106" s="40"/>
      <c r="BKX106" s="40"/>
      <c r="BKY106" s="40"/>
      <c r="BKZ106" s="40"/>
      <c r="BLA106" s="40"/>
      <c r="BLB106" s="40"/>
      <c r="BLC106" s="40"/>
      <c r="BLD106" s="40"/>
      <c r="BLE106" s="40"/>
      <c r="BLF106" s="40"/>
      <c r="BLG106" s="40"/>
      <c r="BLH106" s="40"/>
      <c r="BLI106" s="40"/>
      <c r="BLJ106" s="40"/>
      <c r="BLK106" s="40"/>
      <c r="BLL106" s="40"/>
      <c r="BLM106" s="40"/>
      <c r="BLN106" s="40"/>
      <c r="BLO106" s="40"/>
      <c r="BLP106" s="40"/>
      <c r="BLQ106" s="40"/>
      <c r="BLR106" s="40"/>
      <c r="BLS106" s="40"/>
      <c r="BLT106" s="40"/>
      <c r="BLU106" s="40"/>
      <c r="BLV106" s="40"/>
      <c r="BLW106" s="40"/>
      <c r="BLX106" s="40"/>
      <c r="BLY106" s="40"/>
      <c r="BLZ106" s="40"/>
      <c r="BMA106" s="40"/>
      <c r="BMB106" s="40"/>
      <c r="BMC106" s="40"/>
      <c r="BMD106" s="40"/>
      <c r="BME106" s="40"/>
      <c r="BMF106" s="40"/>
      <c r="BMG106" s="40"/>
      <c r="BMH106" s="40"/>
      <c r="BMI106" s="40"/>
      <c r="BMJ106" s="40"/>
      <c r="BMK106" s="40"/>
      <c r="BML106" s="40"/>
      <c r="BMM106" s="40"/>
      <c r="BMN106" s="40"/>
      <c r="BMO106" s="40"/>
      <c r="BMP106" s="40"/>
      <c r="BMQ106" s="40"/>
      <c r="BMR106" s="40"/>
      <c r="BMS106" s="40"/>
      <c r="BMT106" s="40"/>
      <c r="BMU106" s="40"/>
      <c r="BMV106" s="40"/>
      <c r="BMW106" s="40"/>
      <c r="BMX106" s="40"/>
      <c r="BMY106" s="40"/>
      <c r="BMZ106" s="40"/>
      <c r="BNA106" s="40"/>
      <c r="BNB106" s="40"/>
      <c r="BNC106" s="40"/>
      <c r="BND106" s="40"/>
      <c r="BNE106" s="40"/>
      <c r="BNF106" s="40"/>
      <c r="BNG106" s="40"/>
      <c r="BNH106" s="40"/>
      <c r="BNI106" s="40"/>
      <c r="BNJ106" s="40"/>
      <c r="BNK106" s="40"/>
      <c r="BNL106" s="40"/>
      <c r="BNM106" s="40"/>
      <c r="BNN106" s="40"/>
      <c r="BNO106" s="40"/>
      <c r="BNP106" s="40"/>
      <c r="BNQ106" s="40"/>
      <c r="BNR106" s="40"/>
      <c r="BNS106" s="40"/>
      <c r="BNT106" s="40"/>
      <c r="BNU106" s="40"/>
      <c r="BNV106" s="40"/>
      <c r="BNW106" s="40"/>
      <c r="BNX106" s="40"/>
      <c r="BNY106" s="40"/>
      <c r="BNZ106" s="40"/>
      <c r="BOA106" s="40"/>
      <c r="BOB106" s="40"/>
      <c r="BOC106" s="40"/>
      <c r="BOD106" s="40"/>
      <c r="BOE106" s="40"/>
      <c r="BOF106" s="40"/>
      <c r="BOG106" s="40"/>
      <c r="BOH106" s="40"/>
      <c r="BOI106" s="40"/>
      <c r="BOJ106" s="40"/>
      <c r="BOK106" s="40"/>
      <c r="BOL106" s="40"/>
      <c r="BOM106" s="40"/>
      <c r="BON106" s="40"/>
      <c r="BOO106" s="40"/>
      <c r="BOP106" s="40"/>
      <c r="BOQ106" s="40"/>
      <c r="BOR106" s="40"/>
      <c r="BOS106" s="40"/>
      <c r="BOT106" s="40"/>
      <c r="BOU106" s="40"/>
      <c r="BOV106" s="40"/>
      <c r="BOW106" s="40"/>
      <c r="BOX106" s="40"/>
      <c r="BOY106" s="40"/>
      <c r="BOZ106" s="40"/>
      <c r="BPA106" s="40"/>
      <c r="BPB106" s="40"/>
      <c r="BPC106" s="40"/>
      <c r="BPD106" s="40"/>
      <c r="BPE106" s="40"/>
      <c r="BPF106" s="40"/>
      <c r="BPG106" s="40"/>
      <c r="BPH106" s="40"/>
      <c r="BPI106" s="40"/>
      <c r="BPJ106" s="40"/>
      <c r="BPK106" s="40"/>
      <c r="BPL106" s="40"/>
      <c r="BPM106" s="40"/>
      <c r="BPN106" s="40"/>
      <c r="BPO106" s="40"/>
      <c r="BPP106" s="40"/>
      <c r="BPQ106" s="40"/>
      <c r="BPR106" s="40"/>
      <c r="BPS106" s="40"/>
      <c r="BPT106" s="40"/>
      <c r="BPU106" s="40"/>
      <c r="BPV106" s="40"/>
      <c r="BPW106" s="40"/>
      <c r="BPX106" s="40"/>
      <c r="BPY106" s="40"/>
      <c r="BPZ106" s="40"/>
      <c r="BQA106" s="40"/>
      <c r="BQB106" s="40"/>
      <c r="BQC106" s="40"/>
      <c r="BQD106" s="40"/>
      <c r="BQE106" s="40"/>
      <c r="BQF106" s="40"/>
      <c r="BQG106" s="40"/>
      <c r="BQH106" s="40"/>
      <c r="BQI106" s="40"/>
      <c r="BQJ106" s="40"/>
      <c r="BQK106" s="40"/>
      <c r="BQL106" s="40"/>
      <c r="BQM106" s="40"/>
      <c r="BQN106" s="40"/>
      <c r="BQO106" s="40"/>
      <c r="BQP106" s="40"/>
      <c r="BQQ106" s="40"/>
      <c r="BQR106" s="40"/>
      <c r="BQS106" s="40"/>
      <c r="BQT106" s="40"/>
      <c r="BQU106" s="40"/>
      <c r="BQV106" s="40"/>
      <c r="BQW106" s="40"/>
      <c r="BQX106" s="40"/>
      <c r="BQY106" s="40"/>
      <c r="BQZ106" s="40"/>
      <c r="BRA106" s="40"/>
      <c r="BRB106" s="40"/>
      <c r="BRC106" s="40"/>
      <c r="BRD106" s="40"/>
      <c r="BRE106" s="40"/>
      <c r="BRF106" s="40"/>
      <c r="BRG106" s="40"/>
      <c r="BRH106" s="40"/>
      <c r="BRI106" s="40"/>
      <c r="BRJ106" s="40"/>
      <c r="BRK106" s="40"/>
      <c r="BRL106" s="40"/>
      <c r="BRM106" s="40"/>
      <c r="BRN106" s="40"/>
      <c r="BRO106" s="40"/>
      <c r="BRP106" s="40"/>
      <c r="BRQ106" s="40"/>
      <c r="BRR106" s="40"/>
      <c r="BRS106" s="40"/>
      <c r="BRT106" s="40"/>
      <c r="BRU106" s="40"/>
      <c r="BRV106" s="40"/>
      <c r="BRW106" s="40"/>
      <c r="BRX106" s="40"/>
      <c r="BRY106" s="40"/>
      <c r="BRZ106" s="40"/>
      <c r="BSA106" s="40"/>
      <c r="BSB106" s="40"/>
      <c r="BSC106" s="40"/>
      <c r="BSD106" s="40"/>
      <c r="BSE106" s="40"/>
      <c r="BSF106" s="40"/>
      <c r="BSG106" s="40"/>
      <c r="BSH106" s="40"/>
      <c r="BSI106" s="40"/>
      <c r="BSJ106" s="40"/>
      <c r="BSK106" s="40"/>
      <c r="BSL106" s="40"/>
      <c r="BSM106" s="40"/>
      <c r="BSN106" s="40"/>
      <c r="BSO106" s="40"/>
      <c r="BSP106" s="40"/>
      <c r="BSQ106" s="40"/>
      <c r="BSR106" s="40"/>
      <c r="BSS106" s="40"/>
      <c r="BST106" s="40"/>
      <c r="BSU106" s="40"/>
      <c r="BSV106" s="40"/>
      <c r="BSW106" s="40"/>
      <c r="BSX106" s="40"/>
      <c r="BSY106" s="40"/>
      <c r="BSZ106" s="40"/>
      <c r="BTA106" s="40"/>
      <c r="BTB106" s="40"/>
      <c r="BTC106" s="40"/>
      <c r="BTD106" s="40"/>
      <c r="BTE106" s="40"/>
      <c r="BTF106" s="40"/>
      <c r="BTG106" s="40"/>
      <c r="BTH106" s="40"/>
      <c r="BTI106" s="40"/>
      <c r="BTJ106" s="40"/>
      <c r="BTK106" s="40"/>
      <c r="BTL106" s="40"/>
      <c r="BTM106" s="40"/>
      <c r="BTN106" s="40"/>
      <c r="BTO106" s="40"/>
      <c r="BTP106" s="40"/>
      <c r="BTQ106" s="40"/>
      <c r="BTR106" s="40"/>
      <c r="BTS106" s="40"/>
      <c r="BTT106" s="40"/>
      <c r="BTU106" s="40"/>
      <c r="BTV106" s="40"/>
      <c r="BTW106" s="40"/>
      <c r="BTX106" s="40"/>
      <c r="BTY106" s="40"/>
      <c r="BTZ106" s="40"/>
      <c r="BUA106" s="40"/>
      <c r="BUB106" s="40"/>
      <c r="BUC106" s="40"/>
      <c r="BUD106" s="40"/>
      <c r="BUE106" s="40"/>
      <c r="BUF106" s="40"/>
      <c r="BUG106" s="40"/>
      <c r="BUH106" s="40"/>
      <c r="BUI106" s="40"/>
      <c r="BUJ106" s="40"/>
      <c r="BUK106" s="40"/>
      <c r="BUL106" s="40"/>
      <c r="BUM106" s="40"/>
      <c r="BUN106" s="40"/>
      <c r="BUO106" s="40"/>
      <c r="BUP106" s="40"/>
      <c r="BUQ106" s="40"/>
      <c r="BUR106" s="40"/>
      <c r="BUS106" s="40"/>
      <c r="BUT106" s="40"/>
      <c r="BUU106" s="40"/>
      <c r="BUV106" s="40"/>
      <c r="BUW106" s="40"/>
      <c r="BUX106" s="40"/>
      <c r="BUY106" s="40"/>
      <c r="BUZ106" s="40"/>
      <c r="BVA106" s="40"/>
      <c r="BVB106" s="40"/>
      <c r="BVC106" s="40"/>
      <c r="BVD106" s="40"/>
      <c r="BVE106" s="40"/>
      <c r="BVF106" s="40"/>
      <c r="BVG106" s="40"/>
      <c r="BVH106" s="40"/>
      <c r="BVI106" s="40"/>
      <c r="BVJ106" s="40"/>
      <c r="BVK106" s="40"/>
      <c r="BVL106" s="40"/>
      <c r="BVM106" s="40"/>
      <c r="BVN106" s="40"/>
      <c r="BVO106" s="40"/>
      <c r="BVP106" s="40"/>
      <c r="BVQ106" s="40"/>
      <c r="BVR106" s="40"/>
      <c r="BVS106" s="40"/>
      <c r="BVT106" s="40"/>
      <c r="BVU106" s="40"/>
      <c r="BVV106" s="40"/>
      <c r="BVW106" s="40"/>
      <c r="BVX106" s="40"/>
      <c r="BVY106" s="40"/>
      <c r="BVZ106" s="40"/>
      <c r="BWA106" s="40"/>
      <c r="BWB106" s="40"/>
      <c r="BWC106" s="40"/>
      <c r="BWD106" s="40"/>
      <c r="BWE106" s="40"/>
      <c r="BWF106" s="40"/>
      <c r="BWG106" s="40"/>
      <c r="BWH106" s="40"/>
      <c r="BWI106" s="40"/>
      <c r="BWJ106" s="40"/>
      <c r="BWK106" s="40"/>
      <c r="BWL106" s="40"/>
      <c r="BWM106" s="40"/>
      <c r="BWN106" s="40"/>
      <c r="BWO106" s="40"/>
      <c r="BWP106" s="40"/>
      <c r="BWQ106" s="40"/>
      <c r="BWR106" s="40"/>
      <c r="BWS106" s="40"/>
      <c r="BWT106" s="40"/>
      <c r="BWU106" s="40"/>
      <c r="BWV106" s="40"/>
      <c r="BWW106" s="40"/>
      <c r="BWX106" s="40"/>
      <c r="BWY106" s="40"/>
      <c r="BWZ106" s="40"/>
      <c r="BXA106" s="40"/>
      <c r="BXB106" s="40"/>
      <c r="BXC106" s="40"/>
      <c r="BXD106" s="40"/>
      <c r="BXE106" s="40"/>
      <c r="BXF106" s="40"/>
      <c r="BXG106" s="40"/>
      <c r="BXH106" s="40"/>
      <c r="BXI106" s="40"/>
      <c r="BXJ106" s="40"/>
      <c r="BXK106" s="40"/>
      <c r="BXL106" s="40"/>
      <c r="BXM106" s="40"/>
      <c r="BXN106" s="40"/>
      <c r="BXO106" s="40"/>
      <c r="BXP106" s="40"/>
      <c r="BXQ106" s="40"/>
      <c r="BXR106" s="40"/>
      <c r="BXS106" s="40"/>
      <c r="BXT106" s="40"/>
      <c r="BXU106" s="40"/>
      <c r="BXV106" s="40"/>
      <c r="BXW106" s="40"/>
      <c r="BXX106" s="40"/>
      <c r="BXY106" s="40"/>
      <c r="BXZ106" s="40"/>
      <c r="BYA106" s="40"/>
      <c r="BYB106" s="40"/>
      <c r="BYC106" s="40"/>
      <c r="BYD106" s="40"/>
      <c r="BYE106" s="40"/>
      <c r="BYF106" s="40"/>
      <c r="BYG106" s="40"/>
      <c r="BYH106" s="40"/>
      <c r="BYI106" s="40"/>
      <c r="BYJ106" s="40"/>
      <c r="BYK106" s="40"/>
      <c r="BYL106" s="40"/>
      <c r="BYM106" s="40"/>
      <c r="BYN106" s="40"/>
      <c r="BYO106" s="40"/>
      <c r="BYP106" s="40"/>
      <c r="BYQ106" s="40"/>
      <c r="BYR106" s="40"/>
      <c r="BYS106" s="40"/>
      <c r="BYT106" s="40"/>
      <c r="BYU106" s="40"/>
      <c r="BYV106" s="40"/>
      <c r="BYW106" s="40"/>
      <c r="BYX106" s="40"/>
      <c r="BYY106" s="40"/>
      <c r="BYZ106" s="40"/>
      <c r="BZA106" s="40"/>
      <c r="BZB106" s="40"/>
      <c r="BZC106" s="40"/>
      <c r="BZD106" s="40"/>
      <c r="BZE106" s="40"/>
      <c r="BZF106" s="40"/>
      <c r="BZG106" s="40"/>
      <c r="BZH106" s="40"/>
      <c r="BZI106" s="40"/>
      <c r="BZJ106" s="40"/>
      <c r="BZK106" s="40"/>
      <c r="BZL106" s="40"/>
      <c r="BZM106" s="40"/>
      <c r="BZN106" s="40"/>
      <c r="BZO106" s="40"/>
      <c r="BZP106" s="40"/>
      <c r="BZQ106" s="40"/>
      <c r="BZR106" s="40"/>
      <c r="BZS106" s="40"/>
      <c r="BZT106" s="40"/>
      <c r="BZU106" s="40"/>
      <c r="BZV106" s="40"/>
      <c r="BZW106" s="40"/>
      <c r="BZX106" s="40"/>
      <c r="BZY106" s="40"/>
      <c r="BZZ106" s="40"/>
      <c r="CAA106" s="40"/>
      <c r="CAB106" s="40"/>
      <c r="CAC106" s="40"/>
      <c r="CAD106" s="40"/>
      <c r="CAE106" s="40"/>
      <c r="CAF106" s="40"/>
      <c r="CAG106" s="40"/>
      <c r="CAH106" s="40"/>
      <c r="CAI106" s="40"/>
      <c r="CAJ106" s="40"/>
      <c r="CAK106" s="40"/>
      <c r="CAL106" s="40"/>
      <c r="CAM106" s="40"/>
      <c r="CAN106" s="40"/>
      <c r="CAO106" s="40"/>
      <c r="CAP106" s="40"/>
      <c r="CAQ106" s="40"/>
      <c r="CAR106" s="40"/>
      <c r="CAS106" s="40"/>
      <c r="CAT106" s="40"/>
      <c r="CAU106" s="40"/>
      <c r="CAV106" s="40"/>
      <c r="CAW106" s="40"/>
      <c r="CAX106" s="40"/>
      <c r="CAY106" s="40"/>
      <c r="CAZ106" s="40"/>
      <c r="CBA106" s="40"/>
      <c r="CBB106" s="40"/>
      <c r="CBC106" s="40"/>
      <c r="CBD106" s="40"/>
      <c r="CBE106" s="40"/>
      <c r="CBF106" s="40"/>
      <c r="CBG106" s="40"/>
      <c r="CBH106" s="40"/>
      <c r="CBI106" s="40"/>
      <c r="CBJ106" s="40"/>
      <c r="CBK106" s="40"/>
      <c r="CBL106" s="40"/>
      <c r="CBM106" s="40"/>
      <c r="CBN106" s="40"/>
      <c r="CBO106" s="40"/>
      <c r="CBP106" s="40"/>
      <c r="CBQ106" s="40"/>
      <c r="CBR106" s="40"/>
      <c r="CBS106" s="40"/>
      <c r="CBT106" s="40"/>
      <c r="CBU106" s="40"/>
      <c r="CBV106" s="40"/>
      <c r="CBW106" s="40"/>
      <c r="CBX106" s="40"/>
      <c r="CBY106" s="40"/>
      <c r="CBZ106" s="40"/>
      <c r="CCA106" s="40"/>
      <c r="CCB106" s="40"/>
      <c r="CCC106" s="40"/>
      <c r="CCD106" s="40"/>
      <c r="CCE106" s="40"/>
      <c r="CCF106" s="40"/>
      <c r="CCG106" s="40"/>
      <c r="CCH106" s="40"/>
      <c r="CCI106" s="40"/>
      <c r="CCJ106" s="40"/>
      <c r="CCK106" s="40"/>
      <c r="CCL106" s="40"/>
      <c r="CCM106" s="40"/>
      <c r="CCN106" s="40"/>
      <c r="CCO106" s="40"/>
      <c r="CCP106" s="40"/>
      <c r="CCQ106" s="40"/>
      <c r="CCR106" s="40"/>
      <c r="CCS106" s="40"/>
      <c r="CCT106" s="40"/>
      <c r="CCU106" s="40"/>
      <c r="CCV106" s="40"/>
      <c r="CCW106" s="40"/>
      <c r="CCX106" s="40"/>
      <c r="CCY106" s="40"/>
      <c r="CCZ106" s="40"/>
      <c r="CDA106" s="40"/>
      <c r="CDB106" s="40"/>
      <c r="CDC106" s="40"/>
      <c r="CDD106" s="40"/>
      <c r="CDE106" s="40"/>
      <c r="CDF106" s="40"/>
      <c r="CDG106" s="40"/>
      <c r="CDH106" s="40"/>
      <c r="CDI106" s="40"/>
      <c r="CDJ106" s="40"/>
      <c r="CDK106" s="40"/>
      <c r="CDL106" s="40"/>
      <c r="CDM106" s="40"/>
      <c r="CDN106" s="40"/>
      <c r="CDO106" s="40"/>
      <c r="CDP106" s="40"/>
      <c r="CDQ106" s="40"/>
      <c r="CDR106" s="40"/>
      <c r="CDS106" s="40"/>
      <c r="CDT106" s="40"/>
      <c r="CDU106" s="40"/>
      <c r="CDV106" s="40"/>
      <c r="CDW106" s="40"/>
      <c r="CDX106" s="40"/>
      <c r="CDY106" s="40"/>
      <c r="CDZ106" s="40"/>
      <c r="CEA106" s="40"/>
      <c r="CEB106" s="40"/>
      <c r="CEC106" s="40"/>
      <c r="CED106" s="40"/>
      <c r="CEE106" s="40"/>
      <c r="CEF106" s="40"/>
      <c r="CEG106" s="40"/>
      <c r="CEH106" s="40"/>
      <c r="CEI106" s="40"/>
      <c r="CEJ106" s="40"/>
      <c r="CEK106" s="40"/>
      <c r="CEL106" s="40"/>
      <c r="CEM106" s="40"/>
      <c r="CEN106" s="40"/>
      <c r="CEO106" s="40"/>
      <c r="CEP106" s="40"/>
      <c r="CEQ106" s="40"/>
      <c r="CER106" s="40"/>
      <c r="CES106" s="40"/>
      <c r="CET106" s="40"/>
      <c r="CEU106" s="40"/>
      <c r="CEV106" s="40"/>
      <c r="CEW106" s="40"/>
      <c r="CEX106" s="40"/>
      <c r="CEY106" s="40"/>
      <c r="CEZ106" s="40"/>
      <c r="CFA106" s="40"/>
      <c r="CFB106" s="40"/>
      <c r="CFC106" s="40"/>
      <c r="CFD106" s="40"/>
      <c r="CFE106" s="40"/>
      <c r="CFF106" s="40"/>
      <c r="CFG106" s="40"/>
      <c r="CFH106" s="40"/>
      <c r="CFI106" s="40"/>
      <c r="CFJ106" s="40"/>
      <c r="CFK106" s="40"/>
      <c r="CFL106" s="40"/>
      <c r="CFM106" s="40"/>
      <c r="CFN106" s="40"/>
      <c r="CFO106" s="40"/>
      <c r="CFP106" s="40"/>
      <c r="CFQ106" s="40"/>
      <c r="CFR106" s="40"/>
      <c r="CFS106" s="40"/>
      <c r="CFT106" s="40"/>
      <c r="CFU106" s="40"/>
      <c r="CFV106" s="40"/>
      <c r="CFW106" s="40"/>
      <c r="CFX106" s="40"/>
      <c r="CFY106" s="40"/>
      <c r="CFZ106" s="40"/>
      <c r="CGA106" s="40"/>
      <c r="CGB106" s="40"/>
      <c r="CGC106" s="40"/>
      <c r="CGD106" s="40"/>
      <c r="CGE106" s="40"/>
      <c r="CGF106" s="40"/>
      <c r="CGG106" s="40"/>
      <c r="CGH106" s="40"/>
      <c r="CGI106" s="40"/>
      <c r="CGJ106" s="40"/>
      <c r="CGK106" s="40"/>
      <c r="CGL106" s="40"/>
      <c r="CGM106" s="40"/>
      <c r="CGN106" s="40"/>
      <c r="CGO106" s="40"/>
      <c r="CGP106" s="40"/>
      <c r="CGQ106" s="40"/>
      <c r="CGR106" s="40"/>
      <c r="CGS106" s="40"/>
      <c r="CGT106" s="40"/>
      <c r="CGU106" s="40"/>
      <c r="CGV106" s="40"/>
      <c r="CGW106" s="40"/>
      <c r="CGX106" s="40"/>
      <c r="CGY106" s="40"/>
      <c r="CGZ106" s="40"/>
      <c r="CHA106" s="40"/>
      <c r="CHB106" s="40"/>
      <c r="CHC106" s="40"/>
      <c r="CHD106" s="40"/>
      <c r="CHE106" s="40"/>
      <c r="CHF106" s="40"/>
      <c r="CHG106" s="40"/>
      <c r="CHH106" s="40"/>
      <c r="CHI106" s="40"/>
      <c r="CHJ106" s="40"/>
      <c r="CHK106" s="40"/>
      <c r="CHL106" s="40"/>
      <c r="CHM106" s="40"/>
      <c r="CHN106" s="40"/>
      <c r="CHO106" s="40"/>
      <c r="CHP106" s="40"/>
      <c r="CHQ106" s="40"/>
      <c r="CHR106" s="40"/>
      <c r="CHS106" s="40"/>
      <c r="CHT106" s="40"/>
      <c r="CHU106" s="40"/>
      <c r="CHV106" s="40"/>
      <c r="CHW106" s="40"/>
      <c r="CHX106" s="40"/>
      <c r="CHY106" s="40"/>
      <c r="CHZ106" s="40"/>
      <c r="CIA106" s="40"/>
      <c r="CIB106" s="40"/>
      <c r="CIC106" s="40"/>
      <c r="CID106" s="40"/>
      <c r="CIE106" s="40"/>
      <c r="CIF106" s="40"/>
      <c r="CIG106" s="40"/>
      <c r="CIH106" s="40"/>
      <c r="CII106" s="40"/>
      <c r="CIJ106" s="40"/>
      <c r="CIK106" s="40"/>
      <c r="CIL106" s="40"/>
      <c r="CIM106" s="40"/>
      <c r="CIN106" s="40"/>
      <c r="CIO106" s="40"/>
      <c r="CIP106" s="40"/>
      <c r="CIQ106" s="40"/>
      <c r="CIR106" s="40"/>
      <c r="CIS106" s="40"/>
      <c r="CIT106" s="40"/>
      <c r="CIU106" s="40"/>
      <c r="CIV106" s="40"/>
      <c r="CIW106" s="40"/>
      <c r="CIX106" s="40"/>
      <c r="CIY106" s="40"/>
      <c r="CIZ106" s="40"/>
      <c r="CJA106" s="40"/>
      <c r="CJB106" s="40"/>
      <c r="CJC106" s="40"/>
      <c r="CJD106" s="40"/>
      <c r="CJE106" s="40"/>
      <c r="CJF106" s="40"/>
      <c r="CJG106" s="40"/>
      <c r="CJH106" s="40"/>
      <c r="CJI106" s="40"/>
      <c r="CJJ106" s="40"/>
      <c r="CJK106" s="40"/>
      <c r="CJL106" s="40"/>
      <c r="CJM106" s="40"/>
      <c r="CJN106" s="40"/>
      <c r="CJO106" s="40"/>
      <c r="CJP106" s="40"/>
      <c r="CJQ106" s="40"/>
      <c r="CJR106" s="40"/>
      <c r="CJS106" s="40"/>
      <c r="CJT106" s="40"/>
      <c r="CJU106" s="40"/>
      <c r="CJV106" s="40"/>
      <c r="CJW106" s="40"/>
      <c r="CJX106" s="40"/>
      <c r="CJY106" s="40"/>
      <c r="CJZ106" s="40"/>
      <c r="CKA106" s="40"/>
      <c r="CKB106" s="40"/>
      <c r="CKC106" s="40"/>
      <c r="CKD106" s="40"/>
      <c r="CKE106" s="40"/>
      <c r="CKF106" s="40"/>
      <c r="CKG106" s="40"/>
      <c r="CKH106" s="40"/>
      <c r="CKI106" s="40"/>
      <c r="CKJ106" s="40"/>
      <c r="CKK106" s="40"/>
      <c r="CKL106" s="40"/>
      <c r="CKM106" s="40"/>
      <c r="CKN106" s="40"/>
      <c r="CKO106" s="40"/>
      <c r="CKP106" s="40"/>
      <c r="CKQ106" s="40"/>
      <c r="CKR106" s="40"/>
      <c r="CKS106" s="40"/>
      <c r="CKT106" s="40"/>
      <c r="CKU106" s="40"/>
      <c r="CKV106" s="40"/>
      <c r="CKW106" s="40"/>
      <c r="CKX106" s="40"/>
      <c r="CKY106" s="40"/>
      <c r="CKZ106" s="40"/>
      <c r="CLA106" s="40"/>
      <c r="CLB106" s="40"/>
      <c r="CLC106" s="40"/>
      <c r="CLD106" s="40"/>
      <c r="CLE106" s="40"/>
      <c r="CLF106" s="40"/>
      <c r="CLG106" s="40"/>
      <c r="CLH106" s="40"/>
      <c r="CLI106" s="40"/>
      <c r="CLJ106" s="40"/>
      <c r="CLK106" s="40"/>
      <c r="CLL106" s="40"/>
      <c r="CLM106" s="40"/>
      <c r="CLN106" s="40"/>
      <c r="CLO106" s="40"/>
      <c r="CLP106" s="40"/>
      <c r="CLQ106" s="40"/>
      <c r="CLR106" s="40"/>
      <c r="CLS106" s="40"/>
      <c r="CLT106" s="40"/>
      <c r="CLU106" s="40"/>
      <c r="CLV106" s="40"/>
      <c r="CLW106" s="40"/>
      <c r="CLX106" s="40"/>
      <c r="CLY106" s="40"/>
      <c r="CLZ106" s="40"/>
      <c r="CMA106" s="40"/>
      <c r="CMB106" s="40"/>
      <c r="CMC106" s="40"/>
      <c r="CMD106" s="40"/>
      <c r="CME106" s="40"/>
      <c r="CMF106" s="40"/>
      <c r="CMG106" s="40"/>
      <c r="CMH106" s="40"/>
      <c r="CMI106" s="40"/>
      <c r="CMJ106" s="40"/>
      <c r="CMK106" s="40"/>
      <c r="CML106" s="40"/>
      <c r="CMM106" s="40"/>
      <c r="CMN106" s="40"/>
      <c r="CMO106" s="40"/>
      <c r="CMP106" s="40"/>
      <c r="CMQ106" s="40"/>
      <c r="CMR106" s="40"/>
      <c r="CMS106" s="40"/>
      <c r="CMT106" s="40"/>
      <c r="CMU106" s="40"/>
      <c r="CMV106" s="40"/>
      <c r="CMW106" s="40"/>
      <c r="CMX106" s="40"/>
      <c r="CMY106" s="40"/>
      <c r="CMZ106" s="40"/>
      <c r="CNA106" s="40"/>
      <c r="CNB106" s="40"/>
      <c r="CNC106" s="40"/>
      <c r="CND106" s="40"/>
      <c r="CNE106" s="40"/>
      <c r="CNF106" s="40"/>
      <c r="CNG106" s="40"/>
      <c r="CNH106" s="40"/>
      <c r="CNI106" s="40"/>
      <c r="CNJ106" s="40"/>
      <c r="CNK106" s="40"/>
      <c r="CNL106" s="40"/>
      <c r="CNM106" s="40"/>
      <c r="CNN106" s="40"/>
      <c r="CNO106" s="40"/>
      <c r="CNP106" s="40"/>
      <c r="CNQ106" s="40"/>
      <c r="CNR106" s="40"/>
      <c r="CNS106" s="40"/>
      <c r="CNT106" s="40"/>
      <c r="CNU106" s="40"/>
      <c r="CNV106" s="40"/>
      <c r="CNW106" s="40"/>
      <c r="CNX106" s="40"/>
      <c r="CNY106" s="40"/>
      <c r="CNZ106" s="40"/>
      <c r="COA106" s="40"/>
      <c r="COB106" s="40"/>
      <c r="COC106" s="40"/>
      <c r="COD106" s="40"/>
      <c r="COE106" s="40"/>
      <c r="COF106" s="40"/>
      <c r="COG106" s="40"/>
      <c r="COH106" s="40"/>
      <c r="COI106" s="40"/>
      <c r="COJ106" s="40"/>
      <c r="COK106" s="40"/>
      <c r="COL106" s="40"/>
      <c r="COM106" s="40"/>
      <c r="CON106" s="40"/>
      <c r="COO106" s="40"/>
      <c r="COP106" s="40"/>
      <c r="COQ106" s="40"/>
      <c r="COR106" s="40"/>
      <c r="COS106" s="40"/>
      <c r="COT106" s="40"/>
      <c r="COU106" s="40"/>
      <c r="COV106" s="40"/>
      <c r="COW106" s="40"/>
      <c r="COX106" s="40"/>
      <c r="COY106" s="40"/>
      <c r="COZ106" s="40"/>
      <c r="CPA106" s="40"/>
      <c r="CPB106" s="40"/>
      <c r="CPC106" s="40"/>
      <c r="CPD106" s="40"/>
      <c r="CPE106" s="40"/>
      <c r="CPF106" s="40"/>
      <c r="CPG106" s="40"/>
      <c r="CPH106" s="40"/>
      <c r="CPI106" s="40"/>
      <c r="CPJ106" s="40"/>
      <c r="CPK106" s="40"/>
      <c r="CPL106" s="40"/>
      <c r="CPM106" s="40"/>
      <c r="CPN106" s="40"/>
      <c r="CPO106" s="40"/>
      <c r="CPP106" s="40"/>
      <c r="CPQ106" s="40"/>
      <c r="CPR106" s="40"/>
      <c r="CPS106" s="40"/>
      <c r="CPT106" s="40"/>
      <c r="CPU106" s="40"/>
      <c r="CPV106" s="40"/>
      <c r="CPW106" s="40"/>
      <c r="CPX106" s="40"/>
      <c r="CPY106" s="40"/>
      <c r="CPZ106" s="40"/>
      <c r="CQA106" s="40"/>
      <c r="CQB106" s="40"/>
      <c r="CQC106" s="40"/>
      <c r="CQD106" s="40"/>
      <c r="CQE106" s="40"/>
      <c r="CQF106" s="40"/>
      <c r="CQG106" s="40"/>
      <c r="CQH106" s="40"/>
      <c r="CQI106" s="40"/>
      <c r="CQJ106" s="40"/>
      <c r="CQK106" s="40"/>
      <c r="CQL106" s="40"/>
      <c r="CQM106" s="40"/>
      <c r="CQN106" s="40"/>
      <c r="CQO106" s="40"/>
      <c r="CQP106" s="40"/>
      <c r="CQQ106" s="40"/>
      <c r="CQR106" s="40"/>
      <c r="CQS106" s="40"/>
      <c r="CQT106" s="40"/>
      <c r="CQU106" s="40"/>
      <c r="CQV106" s="40"/>
      <c r="CQW106" s="40"/>
      <c r="CQX106" s="40"/>
      <c r="CQY106" s="40"/>
      <c r="CQZ106" s="40"/>
      <c r="CRA106" s="40"/>
      <c r="CRB106" s="40"/>
      <c r="CRC106" s="40"/>
      <c r="CRD106" s="40"/>
      <c r="CRE106" s="40"/>
      <c r="CRF106" s="40"/>
      <c r="CRG106" s="40"/>
      <c r="CRH106" s="40"/>
      <c r="CRI106" s="40"/>
      <c r="CRJ106" s="40"/>
      <c r="CRK106" s="40"/>
      <c r="CRL106" s="40"/>
      <c r="CRM106" s="40"/>
      <c r="CRN106" s="40"/>
      <c r="CRO106" s="40"/>
      <c r="CRP106" s="40"/>
      <c r="CRQ106" s="40"/>
      <c r="CRR106" s="40"/>
      <c r="CRS106" s="40"/>
      <c r="CRT106" s="40"/>
      <c r="CRU106" s="40"/>
      <c r="CRV106" s="40"/>
      <c r="CRW106" s="40"/>
      <c r="CRX106" s="40"/>
      <c r="CRY106" s="40"/>
      <c r="CRZ106" s="40"/>
      <c r="CSA106" s="40"/>
      <c r="CSB106" s="40"/>
      <c r="CSC106" s="40"/>
      <c r="CSD106" s="40"/>
      <c r="CSE106" s="40"/>
      <c r="CSF106" s="40"/>
      <c r="CSG106" s="40"/>
      <c r="CSH106" s="40"/>
      <c r="CSI106" s="40"/>
      <c r="CSJ106" s="40"/>
      <c r="CSK106" s="40"/>
      <c r="CSL106" s="40"/>
      <c r="CSM106" s="40"/>
      <c r="CSN106" s="40"/>
      <c r="CSO106" s="40"/>
      <c r="CSP106" s="40"/>
      <c r="CSQ106" s="40"/>
      <c r="CSR106" s="40"/>
      <c r="CSS106" s="40"/>
      <c r="CST106" s="40"/>
      <c r="CSU106" s="40"/>
      <c r="CSV106" s="40"/>
      <c r="CSW106" s="40"/>
      <c r="CSX106" s="40"/>
      <c r="CSY106" s="40"/>
      <c r="CSZ106" s="40"/>
      <c r="CTA106" s="40"/>
      <c r="CTB106" s="40"/>
      <c r="CTC106" s="40"/>
      <c r="CTD106" s="40"/>
      <c r="CTE106" s="40"/>
      <c r="CTF106" s="40"/>
      <c r="CTG106" s="40"/>
      <c r="CTH106" s="40"/>
      <c r="CTI106" s="40"/>
      <c r="CTJ106" s="40"/>
      <c r="CTK106" s="40"/>
      <c r="CTL106" s="40"/>
      <c r="CTM106" s="40"/>
      <c r="CTN106" s="40"/>
      <c r="CTO106" s="40"/>
      <c r="CTP106" s="40"/>
      <c r="CTQ106" s="40"/>
      <c r="CTR106" s="40"/>
      <c r="CTS106" s="40"/>
      <c r="CTT106" s="40"/>
      <c r="CTU106" s="40"/>
      <c r="CTV106" s="40"/>
      <c r="CTW106" s="40"/>
      <c r="CTX106" s="40"/>
      <c r="CTY106" s="40"/>
      <c r="CTZ106" s="40"/>
      <c r="CUA106" s="40"/>
      <c r="CUB106" s="40"/>
      <c r="CUC106" s="40"/>
      <c r="CUD106" s="40"/>
      <c r="CUE106" s="40"/>
      <c r="CUF106" s="40"/>
      <c r="CUG106" s="40"/>
      <c r="CUH106" s="40"/>
      <c r="CUI106" s="40"/>
      <c r="CUJ106" s="40"/>
      <c r="CUK106" s="40"/>
      <c r="CUL106" s="40"/>
      <c r="CUM106" s="40"/>
      <c r="CUN106" s="40"/>
      <c r="CUO106" s="40"/>
      <c r="CUP106" s="40"/>
      <c r="CUQ106" s="40"/>
      <c r="CUR106" s="40"/>
      <c r="CUS106" s="40"/>
      <c r="CUT106" s="40"/>
      <c r="CUU106" s="40"/>
      <c r="CUV106" s="40"/>
      <c r="CUW106" s="40"/>
      <c r="CUX106" s="40"/>
      <c r="CUY106" s="40"/>
      <c r="CUZ106" s="40"/>
      <c r="CVA106" s="40"/>
      <c r="CVB106" s="40"/>
      <c r="CVC106" s="40"/>
      <c r="CVD106" s="40"/>
      <c r="CVE106" s="40"/>
      <c r="CVF106" s="40"/>
      <c r="CVG106" s="40"/>
      <c r="CVH106" s="40"/>
      <c r="CVI106" s="40"/>
      <c r="CVJ106" s="40"/>
      <c r="CVK106" s="40"/>
      <c r="CVL106" s="40"/>
      <c r="CVM106" s="40"/>
      <c r="CVN106" s="40"/>
      <c r="CVO106" s="40"/>
      <c r="CVP106" s="40"/>
      <c r="CVQ106" s="40"/>
      <c r="CVR106" s="40"/>
      <c r="CVS106" s="40"/>
      <c r="CVT106" s="40"/>
      <c r="CVU106" s="40"/>
      <c r="CVV106" s="40"/>
      <c r="CVW106" s="40"/>
      <c r="CVX106" s="40"/>
      <c r="CVY106" s="40"/>
      <c r="CVZ106" s="40"/>
      <c r="CWA106" s="40"/>
      <c r="CWB106" s="40"/>
      <c r="CWC106" s="40"/>
      <c r="CWD106" s="40"/>
      <c r="CWE106" s="40"/>
      <c r="CWF106" s="40"/>
      <c r="CWG106" s="40"/>
      <c r="CWH106" s="40"/>
      <c r="CWI106" s="40"/>
      <c r="CWJ106" s="40"/>
      <c r="CWK106" s="40"/>
      <c r="CWL106" s="40"/>
      <c r="CWM106" s="40"/>
      <c r="CWN106" s="40"/>
      <c r="CWO106" s="40"/>
      <c r="CWP106" s="40"/>
      <c r="CWQ106" s="40"/>
      <c r="CWR106" s="40"/>
      <c r="CWS106" s="40"/>
      <c r="CWT106" s="40"/>
      <c r="CWU106" s="40"/>
      <c r="CWV106" s="40"/>
      <c r="CWW106" s="40"/>
      <c r="CWX106" s="40"/>
      <c r="CWY106" s="40"/>
      <c r="CWZ106" s="40"/>
      <c r="CXA106" s="40"/>
      <c r="CXB106" s="40"/>
      <c r="CXC106" s="40"/>
      <c r="CXD106" s="40"/>
      <c r="CXE106" s="40"/>
      <c r="CXF106" s="40"/>
      <c r="CXG106" s="40"/>
      <c r="CXH106" s="40"/>
      <c r="CXI106" s="40"/>
      <c r="CXJ106" s="40"/>
      <c r="CXK106" s="40"/>
      <c r="CXL106" s="40"/>
      <c r="CXM106" s="40"/>
      <c r="CXN106" s="40"/>
      <c r="CXO106" s="40"/>
      <c r="CXP106" s="40"/>
      <c r="CXQ106" s="40"/>
      <c r="CXR106" s="40"/>
      <c r="CXS106" s="40"/>
      <c r="CXT106" s="40"/>
      <c r="CXU106" s="40"/>
      <c r="CXV106" s="40"/>
      <c r="CXW106" s="40"/>
      <c r="CXX106" s="40"/>
      <c r="CXY106" s="40"/>
      <c r="CXZ106" s="40"/>
      <c r="CYA106" s="40"/>
      <c r="CYB106" s="40"/>
      <c r="CYC106" s="40"/>
      <c r="CYD106" s="40"/>
      <c r="CYE106" s="40"/>
      <c r="CYF106" s="40"/>
      <c r="CYG106" s="40"/>
      <c r="CYH106" s="40"/>
      <c r="CYI106" s="40"/>
      <c r="CYJ106" s="40"/>
      <c r="CYK106" s="40"/>
      <c r="CYL106" s="40"/>
      <c r="CYM106" s="40"/>
      <c r="CYN106" s="40"/>
      <c r="CYO106" s="40"/>
      <c r="CYP106" s="40"/>
      <c r="CYQ106" s="40"/>
      <c r="CYR106" s="40"/>
      <c r="CYS106" s="40"/>
      <c r="CYT106" s="40"/>
      <c r="CYU106" s="40"/>
      <c r="CYV106" s="40"/>
      <c r="CYW106" s="40"/>
      <c r="CYX106" s="40"/>
      <c r="CYY106" s="40"/>
      <c r="CYZ106" s="40"/>
      <c r="CZA106" s="40"/>
      <c r="CZB106" s="40"/>
      <c r="CZC106" s="40"/>
      <c r="CZD106" s="40"/>
      <c r="CZE106" s="40"/>
      <c r="CZF106" s="40"/>
      <c r="CZG106" s="40"/>
      <c r="CZH106" s="40"/>
      <c r="CZI106" s="40"/>
      <c r="CZJ106" s="40"/>
      <c r="CZK106" s="40"/>
      <c r="CZL106" s="40"/>
      <c r="CZM106" s="40"/>
      <c r="CZN106" s="40"/>
      <c r="CZO106" s="40"/>
      <c r="CZP106" s="40"/>
      <c r="CZQ106" s="40"/>
      <c r="CZR106" s="40"/>
      <c r="CZS106" s="40"/>
      <c r="CZT106" s="40"/>
      <c r="CZU106" s="40"/>
      <c r="CZV106" s="40"/>
      <c r="CZW106" s="40"/>
      <c r="CZX106" s="40"/>
      <c r="CZY106" s="40"/>
      <c r="CZZ106" s="40"/>
      <c r="DAA106" s="40"/>
      <c r="DAB106" s="40"/>
      <c r="DAC106" s="40"/>
      <c r="DAD106" s="40"/>
      <c r="DAE106" s="40"/>
      <c r="DAF106" s="40"/>
      <c r="DAG106" s="40"/>
      <c r="DAH106" s="40"/>
      <c r="DAI106" s="40"/>
      <c r="DAJ106" s="40"/>
      <c r="DAK106" s="40"/>
      <c r="DAL106" s="40"/>
      <c r="DAM106" s="40"/>
      <c r="DAN106" s="40"/>
      <c r="DAO106" s="40"/>
      <c r="DAP106" s="40"/>
      <c r="DAQ106" s="40"/>
      <c r="DAR106" s="40"/>
      <c r="DAS106" s="40"/>
      <c r="DAT106" s="40"/>
      <c r="DAU106" s="40"/>
      <c r="DAV106" s="40"/>
      <c r="DAW106" s="40"/>
      <c r="DAX106" s="40"/>
      <c r="DAY106" s="40"/>
      <c r="DAZ106" s="40"/>
      <c r="DBA106" s="40"/>
      <c r="DBB106" s="40"/>
      <c r="DBC106" s="40"/>
      <c r="DBD106" s="40"/>
      <c r="DBE106" s="40"/>
      <c r="DBF106" s="40"/>
      <c r="DBG106" s="40"/>
      <c r="DBH106" s="40"/>
      <c r="DBI106" s="40"/>
      <c r="DBJ106" s="40"/>
      <c r="DBK106" s="40"/>
      <c r="DBL106" s="40"/>
      <c r="DBM106" s="40"/>
      <c r="DBN106" s="40"/>
      <c r="DBO106" s="40"/>
      <c r="DBP106" s="40"/>
      <c r="DBQ106" s="40"/>
      <c r="DBR106" s="40"/>
      <c r="DBS106" s="40"/>
      <c r="DBT106" s="40"/>
      <c r="DBU106" s="40"/>
      <c r="DBV106" s="40"/>
      <c r="DBW106" s="40"/>
      <c r="DBX106" s="40"/>
      <c r="DBY106" s="40"/>
      <c r="DBZ106" s="40"/>
      <c r="DCA106" s="40"/>
      <c r="DCB106" s="40"/>
      <c r="DCC106" s="40"/>
      <c r="DCD106" s="40"/>
      <c r="DCE106" s="40"/>
      <c r="DCF106" s="40"/>
      <c r="DCG106" s="40"/>
      <c r="DCH106" s="40"/>
      <c r="DCI106" s="40"/>
      <c r="DCJ106" s="40"/>
      <c r="DCK106" s="40"/>
      <c r="DCL106" s="40"/>
      <c r="DCM106" s="40"/>
      <c r="DCN106" s="40"/>
      <c r="DCO106" s="40"/>
      <c r="DCP106" s="40"/>
      <c r="DCQ106" s="40"/>
      <c r="DCR106" s="40"/>
      <c r="DCS106" s="40"/>
      <c r="DCT106" s="40"/>
      <c r="DCU106" s="40"/>
      <c r="DCV106" s="40"/>
      <c r="DCW106" s="40"/>
      <c r="DCX106" s="40"/>
      <c r="DCY106" s="40"/>
      <c r="DCZ106" s="40"/>
      <c r="DDA106" s="40"/>
      <c r="DDB106" s="40"/>
      <c r="DDC106" s="40"/>
      <c r="DDD106" s="40"/>
      <c r="DDE106" s="40"/>
      <c r="DDF106" s="40"/>
      <c r="DDG106" s="40"/>
      <c r="DDH106" s="40"/>
      <c r="DDI106" s="40"/>
      <c r="DDJ106" s="40"/>
      <c r="DDK106" s="40"/>
      <c r="DDL106" s="40"/>
      <c r="DDM106" s="40"/>
      <c r="DDN106" s="40"/>
      <c r="DDO106" s="40"/>
      <c r="DDP106" s="40"/>
      <c r="DDQ106" s="40"/>
      <c r="DDR106" s="40"/>
      <c r="DDS106" s="40"/>
      <c r="DDT106" s="40"/>
      <c r="DDU106" s="40"/>
      <c r="DDV106" s="40"/>
      <c r="DDW106" s="40"/>
      <c r="DDX106" s="40"/>
      <c r="DDY106" s="40"/>
      <c r="DDZ106" s="40"/>
      <c r="DEA106" s="40"/>
      <c r="DEB106" s="40"/>
      <c r="DEC106" s="40"/>
      <c r="DED106" s="40"/>
      <c r="DEE106" s="40"/>
      <c r="DEF106" s="40"/>
      <c r="DEG106" s="40"/>
      <c r="DEH106" s="40"/>
      <c r="DEI106" s="40"/>
      <c r="DEJ106" s="40"/>
      <c r="DEK106" s="40"/>
      <c r="DEL106" s="40"/>
      <c r="DEM106" s="40"/>
      <c r="DEN106" s="40"/>
      <c r="DEO106" s="40"/>
      <c r="DEP106" s="40"/>
      <c r="DEQ106" s="40"/>
      <c r="DER106" s="40"/>
      <c r="DES106" s="40"/>
      <c r="DET106" s="40"/>
      <c r="DEU106" s="40"/>
      <c r="DEV106" s="40"/>
      <c r="DEW106" s="40"/>
      <c r="DEX106" s="40"/>
      <c r="DEY106" s="40"/>
      <c r="DEZ106" s="40"/>
      <c r="DFA106" s="40"/>
      <c r="DFB106" s="40"/>
      <c r="DFC106" s="40"/>
      <c r="DFD106" s="40"/>
      <c r="DFE106" s="40"/>
      <c r="DFF106" s="40"/>
      <c r="DFG106" s="40"/>
      <c r="DFH106" s="40"/>
      <c r="DFI106" s="40"/>
      <c r="DFJ106" s="40"/>
      <c r="DFK106" s="40"/>
      <c r="DFL106" s="40"/>
      <c r="DFM106" s="40"/>
      <c r="DFN106" s="40"/>
      <c r="DFO106" s="40"/>
      <c r="DFP106" s="40"/>
      <c r="DFQ106" s="40"/>
      <c r="DFR106" s="40"/>
      <c r="DFS106" s="40"/>
      <c r="DFT106" s="40"/>
      <c r="DFU106" s="40"/>
      <c r="DFV106" s="40"/>
      <c r="DFW106" s="40"/>
      <c r="DFX106" s="40"/>
      <c r="DFY106" s="40"/>
      <c r="DFZ106" s="40"/>
      <c r="DGA106" s="40"/>
      <c r="DGB106" s="40"/>
      <c r="DGC106" s="40"/>
      <c r="DGD106" s="40"/>
      <c r="DGE106" s="40"/>
      <c r="DGF106" s="40"/>
      <c r="DGG106" s="40"/>
      <c r="DGH106" s="40"/>
      <c r="DGI106" s="40"/>
      <c r="DGJ106" s="40"/>
      <c r="DGK106" s="40"/>
      <c r="DGL106" s="40"/>
      <c r="DGM106" s="40"/>
      <c r="DGN106" s="40"/>
      <c r="DGO106" s="40"/>
      <c r="DGP106" s="40"/>
      <c r="DGQ106" s="40"/>
      <c r="DGR106" s="40"/>
      <c r="DGS106" s="40"/>
      <c r="DGT106" s="40"/>
      <c r="DGU106" s="40"/>
      <c r="DGV106" s="40"/>
      <c r="DGW106" s="40"/>
      <c r="DGX106" s="40"/>
      <c r="DGY106" s="40"/>
      <c r="DGZ106" s="40"/>
      <c r="DHA106" s="40"/>
      <c r="DHB106" s="40"/>
      <c r="DHC106" s="40"/>
      <c r="DHD106" s="40"/>
      <c r="DHE106" s="40"/>
      <c r="DHF106" s="40"/>
      <c r="DHG106" s="40"/>
      <c r="DHH106" s="40"/>
      <c r="DHI106" s="40"/>
      <c r="DHJ106" s="40"/>
      <c r="DHK106" s="40"/>
      <c r="DHL106" s="40"/>
      <c r="DHM106" s="40"/>
      <c r="DHN106" s="40"/>
      <c r="DHO106" s="40"/>
      <c r="DHP106" s="40"/>
      <c r="DHQ106" s="40"/>
      <c r="DHR106" s="40"/>
      <c r="DHS106" s="40"/>
      <c r="DHT106" s="40"/>
      <c r="DHU106" s="40"/>
      <c r="DHV106" s="40"/>
      <c r="DHW106" s="40"/>
      <c r="DHX106" s="40"/>
      <c r="DHY106" s="40"/>
      <c r="DHZ106" s="40"/>
      <c r="DIA106" s="40"/>
      <c r="DIB106" s="40"/>
      <c r="DIC106" s="40"/>
      <c r="DID106" s="40"/>
      <c r="DIE106" s="40"/>
      <c r="DIF106" s="40"/>
      <c r="DIG106" s="40"/>
      <c r="DIH106" s="40"/>
      <c r="DII106" s="40"/>
      <c r="DIJ106" s="40"/>
      <c r="DIK106" s="40"/>
      <c r="DIL106" s="40"/>
      <c r="DIM106" s="40"/>
      <c r="DIN106" s="40"/>
      <c r="DIO106" s="40"/>
      <c r="DIP106" s="40"/>
      <c r="DIQ106" s="40"/>
      <c r="DIR106" s="40"/>
      <c r="DIS106" s="40"/>
      <c r="DIT106" s="40"/>
      <c r="DIU106" s="40"/>
      <c r="DIV106" s="40"/>
      <c r="DIW106" s="40"/>
      <c r="DIX106" s="40"/>
      <c r="DIY106" s="40"/>
      <c r="DIZ106" s="40"/>
      <c r="DJA106" s="40"/>
      <c r="DJB106" s="40"/>
      <c r="DJC106" s="40"/>
      <c r="DJD106" s="40"/>
      <c r="DJE106" s="40"/>
      <c r="DJF106" s="40"/>
      <c r="DJG106" s="40"/>
      <c r="DJH106" s="40"/>
      <c r="DJI106" s="40"/>
      <c r="DJJ106" s="40"/>
      <c r="DJK106" s="40"/>
      <c r="DJL106" s="40"/>
      <c r="DJM106" s="40"/>
      <c r="DJN106" s="40"/>
      <c r="DJO106" s="40"/>
      <c r="DJP106" s="40"/>
      <c r="DJQ106" s="40"/>
      <c r="DJR106" s="40"/>
      <c r="DJS106" s="40"/>
      <c r="DJT106" s="40"/>
      <c r="DJU106" s="40"/>
      <c r="DJV106" s="40"/>
      <c r="DJW106" s="40"/>
      <c r="DJX106" s="40"/>
      <c r="DJY106" s="40"/>
      <c r="DJZ106" s="40"/>
      <c r="DKA106" s="40"/>
      <c r="DKB106" s="40"/>
      <c r="DKC106" s="40"/>
      <c r="DKD106" s="40"/>
      <c r="DKE106" s="40"/>
      <c r="DKF106" s="40"/>
      <c r="DKG106" s="40"/>
      <c r="DKH106" s="40"/>
      <c r="DKI106" s="40"/>
      <c r="DKJ106" s="40"/>
      <c r="DKK106" s="40"/>
      <c r="DKL106" s="40"/>
      <c r="DKM106" s="40"/>
      <c r="DKN106" s="40"/>
      <c r="DKO106" s="40"/>
      <c r="DKP106" s="40"/>
      <c r="DKQ106" s="40"/>
      <c r="DKR106" s="40"/>
      <c r="DKS106" s="40"/>
      <c r="DKT106" s="40"/>
      <c r="DKU106" s="40"/>
      <c r="DKV106" s="40"/>
      <c r="DKW106" s="40"/>
      <c r="DKX106" s="40"/>
      <c r="DKY106" s="40"/>
      <c r="DKZ106" s="40"/>
      <c r="DLA106" s="40"/>
      <c r="DLB106" s="40"/>
      <c r="DLC106" s="40"/>
      <c r="DLD106" s="40"/>
      <c r="DLE106" s="40"/>
      <c r="DLF106" s="40"/>
      <c r="DLG106" s="40"/>
      <c r="DLH106" s="40"/>
      <c r="DLI106" s="40"/>
      <c r="DLJ106" s="40"/>
      <c r="DLK106" s="40"/>
      <c r="DLL106" s="40"/>
      <c r="DLM106" s="40"/>
      <c r="DLN106" s="40"/>
      <c r="DLO106" s="40"/>
      <c r="DLP106" s="40"/>
      <c r="DLQ106" s="40"/>
      <c r="DLR106" s="40"/>
      <c r="DLS106" s="40"/>
      <c r="DLT106" s="40"/>
      <c r="DLU106" s="40"/>
      <c r="DLV106" s="40"/>
      <c r="DLW106" s="40"/>
      <c r="DLX106" s="40"/>
      <c r="DLY106" s="40"/>
      <c r="DLZ106" s="40"/>
      <c r="DMA106" s="40"/>
      <c r="DMB106" s="40"/>
      <c r="DMC106" s="40"/>
      <c r="DMD106" s="40"/>
      <c r="DME106" s="40"/>
      <c r="DMF106" s="40"/>
      <c r="DMG106" s="40"/>
      <c r="DMH106" s="40"/>
      <c r="DMI106" s="40"/>
      <c r="DMJ106" s="40"/>
      <c r="DMK106" s="40"/>
      <c r="DML106" s="40"/>
      <c r="DMM106" s="40"/>
      <c r="DMN106" s="40"/>
      <c r="DMO106" s="40"/>
      <c r="DMP106" s="40"/>
      <c r="DMQ106" s="40"/>
      <c r="DMR106" s="40"/>
      <c r="DMS106" s="40"/>
      <c r="DMT106" s="40"/>
      <c r="DMU106" s="40"/>
      <c r="DMV106" s="40"/>
      <c r="DMW106" s="40"/>
      <c r="DMX106" s="40"/>
      <c r="DMY106" s="40"/>
      <c r="DMZ106" s="40"/>
      <c r="DNA106" s="40"/>
      <c r="DNB106" s="40"/>
      <c r="DNC106" s="40"/>
      <c r="DND106" s="40"/>
      <c r="DNE106" s="40"/>
      <c r="DNF106" s="40"/>
      <c r="DNG106" s="40"/>
      <c r="DNH106" s="40"/>
      <c r="DNI106" s="40"/>
      <c r="DNJ106" s="40"/>
      <c r="DNK106" s="40"/>
      <c r="DNL106" s="40"/>
      <c r="DNM106" s="40"/>
      <c r="DNN106" s="40"/>
      <c r="DNO106" s="40"/>
      <c r="DNP106" s="40"/>
      <c r="DNQ106" s="40"/>
      <c r="DNR106" s="40"/>
      <c r="DNS106" s="40"/>
      <c r="DNT106" s="40"/>
      <c r="DNU106" s="40"/>
      <c r="DNV106" s="40"/>
      <c r="DNW106" s="40"/>
      <c r="DNX106" s="40"/>
      <c r="DNY106" s="40"/>
      <c r="DNZ106" s="40"/>
      <c r="DOA106" s="40"/>
      <c r="DOB106" s="40"/>
      <c r="DOC106" s="40"/>
      <c r="DOD106" s="40"/>
      <c r="DOE106" s="40"/>
      <c r="DOF106" s="40"/>
      <c r="DOG106" s="40"/>
      <c r="DOH106" s="40"/>
      <c r="DOI106" s="40"/>
      <c r="DOJ106" s="40"/>
      <c r="DOK106" s="40"/>
      <c r="DOL106" s="40"/>
      <c r="DOM106" s="40"/>
      <c r="DON106" s="40"/>
      <c r="DOO106" s="40"/>
      <c r="DOP106" s="40"/>
      <c r="DOQ106" s="40"/>
      <c r="DOR106" s="40"/>
      <c r="DOS106" s="40"/>
      <c r="DOT106" s="40"/>
      <c r="DOU106" s="40"/>
      <c r="DOV106" s="40"/>
      <c r="DOW106" s="40"/>
      <c r="DOX106" s="40"/>
      <c r="DOY106" s="40"/>
      <c r="DOZ106" s="40"/>
      <c r="DPA106" s="40"/>
      <c r="DPB106" s="40"/>
      <c r="DPC106" s="40"/>
      <c r="DPD106" s="40"/>
      <c r="DPE106" s="40"/>
      <c r="DPF106" s="40"/>
      <c r="DPG106" s="40"/>
      <c r="DPH106" s="40"/>
      <c r="DPI106" s="40"/>
      <c r="DPJ106" s="40"/>
      <c r="DPK106" s="40"/>
      <c r="DPL106" s="40"/>
      <c r="DPM106" s="40"/>
      <c r="DPN106" s="40"/>
      <c r="DPO106" s="40"/>
      <c r="DPP106" s="40"/>
      <c r="DPQ106" s="40"/>
      <c r="DPR106" s="40"/>
      <c r="DPS106" s="40"/>
      <c r="DPT106" s="40"/>
      <c r="DPU106" s="40"/>
      <c r="DPV106" s="40"/>
      <c r="DPW106" s="40"/>
      <c r="DPX106" s="40"/>
      <c r="DPY106" s="40"/>
      <c r="DPZ106" s="40"/>
      <c r="DQA106" s="40"/>
      <c r="DQB106" s="40"/>
      <c r="DQC106" s="40"/>
      <c r="DQD106" s="40"/>
      <c r="DQE106" s="40"/>
      <c r="DQF106" s="40"/>
      <c r="DQG106" s="40"/>
      <c r="DQH106" s="40"/>
      <c r="DQI106" s="40"/>
      <c r="DQJ106" s="40"/>
      <c r="DQK106" s="40"/>
      <c r="DQL106" s="40"/>
      <c r="DQM106" s="40"/>
      <c r="DQN106" s="40"/>
      <c r="DQO106" s="40"/>
      <c r="DQP106" s="40"/>
      <c r="DQQ106" s="40"/>
      <c r="DQR106" s="40"/>
      <c r="DQS106" s="40"/>
      <c r="DQT106" s="40"/>
      <c r="DQU106" s="40"/>
      <c r="DQV106" s="40"/>
      <c r="DQW106" s="40"/>
      <c r="DQX106" s="40"/>
      <c r="DQY106" s="40"/>
      <c r="DQZ106" s="40"/>
      <c r="DRA106" s="40"/>
      <c r="DRB106" s="40"/>
      <c r="DRC106" s="40"/>
      <c r="DRD106" s="40"/>
      <c r="DRE106" s="40"/>
      <c r="DRF106" s="40"/>
      <c r="DRG106" s="40"/>
      <c r="DRH106" s="40"/>
      <c r="DRI106" s="40"/>
      <c r="DRJ106" s="40"/>
      <c r="DRK106" s="40"/>
      <c r="DRL106" s="40"/>
      <c r="DRM106" s="40"/>
      <c r="DRN106" s="40"/>
      <c r="DRO106" s="40"/>
      <c r="DRP106" s="40"/>
      <c r="DRQ106" s="40"/>
      <c r="DRR106" s="40"/>
      <c r="DRS106" s="40"/>
      <c r="DRT106" s="40"/>
      <c r="DRU106" s="40"/>
      <c r="DRV106" s="40"/>
      <c r="DRW106" s="40"/>
      <c r="DRX106" s="40"/>
      <c r="DRY106" s="40"/>
      <c r="DRZ106" s="40"/>
      <c r="DSA106" s="40"/>
      <c r="DSB106" s="40"/>
      <c r="DSC106" s="40"/>
      <c r="DSD106" s="40"/>
      <c r="DSE106" s="40"/>
      <c r="DSF106" s="40"/>
      <c r="DSG106" s="40"/>
      <c r="DSH106" s="40"/>
      <c r="DSI106" s="40"/>
      <c r="DSJ106" s="40"/>
      <c r="DSK106" s="40"/>
      <c r="DSL106" s="40"/>
      <c r="DSM106" s="40"/>
      <c r="DSN106" s="40"/>
      <c r="DSO106" s="40"/>
      <c r="DSP106" s="40"/>
      <c r="DSQ106" s="40"/>
      <c r="DSR106" s="40"/>
      <c r="DSS106" s="40"/>
      <c r="DST106" s="40"/>
      <c r="DSU106" s="40"/>
      <c r="DSV106" s="40"/>
      <c r="DSW106" s="40"/>
      <c r="DSX106" s="40"/>
      <c r="DSY106" s="40"/>
      <c r="DSZ106" s="40"/>
      <c r="DTA106" s="40"/>
      <c r="DTB106" s="40"/>
      <c r="DTC106" s="40"/>
      <c r="DTD106" s="40"/>
      <c r="DTE106" s="40"/>
      <c r="DTF106" s="40"/>
      <c r="DTG106" s="40"/>
      <c r="DTH106" s="40"/>
      <c r="DTI106" s="40"/>
      <c r="DTJ106" s="40"/>
      <c r="DTK106" s="40"/>
      <c r="DTL106" s="40"/>
      <c r="DTM106" s="40"/>
      <c r="DTN106" s="40"/>
      <c r="DTO106" s="40"/>
      <c r="DTP106" s="40"/>
      <c r="DTQ106" s="40"/>
      <c r="DTR106" s="40"/>
      <c r="DTS106" s="40"/>
      <c r="DTT106" s="40"/>
      <c r="DTU106" s="40"/>
      <c r="DTV106" s="40"/>
      <c r="DTW106" s="40"/>
      <c r="DTX106" s="40"/>
      <c r="DTY106" s="40"/>
      <c r="DTZ106" s="40"/>
      <c r="DUA106" s="40"/>
      <c r="DUB106" s="40"/>
      <c r="DUC106" s="40"/>
      <c r="DUD106" s="40"/>
      <c r="DUE106" s="40"/>
      <c r="DUF106" s="40"/>
      <c r="DUG106" s="40"/>
      <c r="DUH106" s="40"/>
      <c r="DUI106" s="40"/>
      <c r="DUJ106" s="40"/>
      <c r="DUK106" s="40"/>
      <c r="DUL106" s="40"/>
      <c r="DUM106" s="40"/>
      <c r="DUN106" s="40"/>
      <c r="DUO106" s="40"/>
      <c r="DUP106" s="40"/>
      <c r="DUQ106" s="40"/>
      <c r="DUR106" s="40"/>
      <c r="DUS106" s="40"/>
      <c r="DUT106" s="40"/>
      <c r="DUU106" s="40"/>
      <c r="DUV106" s="40"/>
      <c r="DUW106" s="40"/>
      <c r="DUX106" s="40"/>
      <c r="DUY106" s="40"/>
      <c r="DUZ106" s="40"/>
      <c r="DVA106" s="40"/>
      <c r="DVB106" s="40"/>
      <c r="DVC106" s="40"/>
      <c r="DVD106" s="40"/>
      <c r="DVE106" s="40"/>
      <c r="DVF106" s="40"/>
      <c r="DVG106" s="40"/>
      <c r="DVH106" s="40"/>
      <c r="DVI106" s="40"/>
      <c r="DVJ106" s="40"/>
      <c r="DVK106" s="40"/>
      <c r="DVL106" s="40"/>
      <c r="DVM106" s="40"/>
      <c r="DVN106" s="40"/>
      <c r="DVO106" s="40"/>
      <c r="DVP106" s="40"/>
      <c r="DVQ106" s="40"/>
      <c r="DVR106" s="40"/>
      <c r="DVS106" s="40"/>
      <c r="DVT106" s="40"/>
      <c r="DVU106" s="40"/>
      <c r="DVV106" s="40"/>
      <c r="DVW106" s="40"/>
      <c r="DVX106" s="40"/>
      <c r="DVY106" s="40"/>
      <c r="DVZ106" s="40"/>
      <c r="DWA106" s="40"/>
      <c r="DWB106" s="40"/>
      <c r="DWC106" s="40"/>
      <c r="DWD106" s="40"/>
      <c r="DWE106" s="40"/>
      <c r="DWF106" s="40"/>
      <c r="DWG106" s="40"/>
      <c r="DWH106" s="40"/>
      <c r="DWI106" s="40"/>
      <c r="DWJ106" s="40"/>
      <c r="DWK106" s="40"/>
      <c r="DWL106" s="40"/>
      <c r="DWM106" s="40"/>
      <c r="DWN106" s="40"/>
      <c r="DWO106" s="40"/>
      <c r="DWP106" s="40"/>
      <c r="DWQ106" s="40"/>
      <c r="DWR106" s="40"/>
      <c r="DWS106" s="40"/>
      <c r="DWT106" s="40"/>
      <c r="DWU106" s="40"/>
      <c r="DWV106" s="40"/>
      <c r="DWW106" s="40"/>
      <c r="DWX106" s="40"/>
      <c r="DWY106" s="40"/>
      <c r="DWZ106" s="40"/>
      <c r="DXA106" s="40"/>
      <c r="DXB106" s="40"/>
      <c r="DXC106" s="40"/>
      <c r="DXD106" s="40"/>
      <c r="DXE106" s="40"/>
      <c r="DXF106" s="40"/>
      <c r="DXG106" s="40"/>
      <c r="DXH106" s="40"/>
      <c r="DXI106" s="40"/>
      <c r="DXJ106" s="40"/>
      <c r="DXK106" s="40"/>
      <c r="DXL106" s="40"/>
      <c r="DXM106" s="40"/>
      <c r="DXN106" s="40"/>
      <c r="DXO106" s="40"/>
      <c r="DXP106" s="40"/>
      <c r="DXQ106" s="40"/>
      <c r="DXR106" s="40"/>
      <c r="DXS106" s="40"/>
      <c r="DXT106" s="40"/>
      <c r="DXU106" s="40"/>
      <c r="DXV106" s="40"/>
      <c r="DXW106" s="40"/>
      <c r="DXX106" s="40"/>
      <c r="DXY106" s="40"/>
      <c r="DXZ106" s="40"/>
      <c r="DYA106" s="40"/>
      <c r="DYB106" s="40"/>
      <c r="DYC106" s="40"/>
      <c r="DYD106" s="40"/>
      <c r="DYE106" s="40"/>
      <c r="DYF106" s="40"/>
      <c r="DYG106" s="40"/>
      <c r="DYH106" s="40"/>
      <c r="DYI106" s="40"/>
      <c r="DYJ106" s="40"/>
      <c r="DYK106" s="40"/>
      <c r="DYL106" s="40"/>
      <c r="DYM106" s="40"/>
      <c r="DYN106" s="40"/>
      <c r="DYO106" s="40"/>
      <c r="DYP106" s="40"/>
      <c r="DYQ106" s="40"/>
      <c r="DYR106" s="40"/>
      <c r="DYS106" s="40"/>
      <c r="DYT106" s="40"/>
      <c r="DYU106" s="40"/>
      <c r="DYV106" s="40"/>
      <c r="DYW106" s="40"/>
      <c r="DYX106" s="40"/>
      <c r="DYY106" s="40"/>
      <c r="DYZ106" s="40"/>
      <c r="DZA106" s="40"/>
      <c r="DZB106" s="40"/>
      <c r="DZC106" s="40"/>
      <c r="DZD106" s="40"/>
      <c r="DZE106" s="40"/>
      <c r="DZF106" s="40"/>
      <c r="DZG106" s="40"/>
      <c r="DZH106" s="40"/>
      <c r="DZI106" s="40"/>
      <c r="DZJ106" s="40"/>
      <c r="DZK106" s="40"/>
      <c r="DZL106" s="40"/>
      <c r="DZM106" s="40"/>
      <c r="DZN106" s="40"/>
      <c r="DZO106" s="40"/>
      <c r="DZP106" s="40"/>
      <c r="DZQ106" s="40"/>
      <c r="DZR106" s="40"/>
      <c r="DZS106" s="40"/>
      <c r="DZT106" s="40"/>
      <c r="DZU106" s="40"/>
      <c r="DZV106" s="40"/>
      <c r="DZW106" s="40"/>
      <c r="DZX106" s="40"/>
      <c r="DZY106" s="40"/>
      <c r="DZZ106" s="40"/>
      <c r="EAA106" s="40"/>
      <c r="EAB106" s="40"/>
      <c r="EAC106" s="40"/>
      <c r="EAD106" s="40"/>
      <c r="EAE106" s="40"/>
      <c r="EAF106" s="40"/>
      <c r="EAG106" s="40"/>
      <c r="EAH106" s="40"/>
      <c r="EAI106" s="40"/>
      <c r="EAJ106" s="40"/>
      <c r="EAK106" s="40"/>
      <c r="EAL106" s="40"/>
      <c r="EAM106" s="40"/>
      <c r="EAN106" s="40"/>
      <c r="EAO106" s="40"/>
      <c r="EAP106" s="40"/>
      <c r="EAQ106" s="40"/>
      <c r="EAR106" s="40"/>
      <c r="EAS106" s="40"/>
      <c r="EAT106" s="40"/>
      <c r="EAU106" s="40"/>
      <c r="EAV106" s="40"/>
      <c r="EAW106" s="40"/>
      <c r="EAX106" s="40"/>
      <c r="EAY106" s="40"/>
      <c r="EAZ106" s="40"/>
      <c r="EBA106" s="40"/>
      <c r="EBB106" s="40"/>
      <c r="EBC106" s="40"/>
      <c r="EBD106" s="40"/>
      <c r="EBE106" s="40"/>
      <c r="EBF106" s="40"/>
      <c r="EBG106" s="40"/>
      <c r="EBH106" s="40"/>
      <c r="EBI106" s="40"/>
      <c r="EBJ106" s="40"/>
      <c r="EBK106" s="40"/>
      <c r="EBL106" s="40"/>
      <c r="EBM106" s="40"/>
      <c r="EBN106" s="40"/>
      <c r="EBO106" s="40"/>
      <c r="EBP106" s="40"/>
      <c r="EBQ106" s="40"/>
      <c r="EBR106" s="40"/>
      <c r="EBS106" s="40"/>
      <c r="EBT106" s="40"/>
      <c r="EBU106" s="40"/>
      <c r="EBV106" s="40"/>
      <c r="EBW106" s="40"/>
      <c r="EBX106" s="40"/>
      <c r="EBY106" s="40"/>
      <c r="EBZ106" s="40"/>
      <c r="ECA106" s="40"/>
      <c r="ECB106" s="40"/>
      <c r="ECC106" s="40"/>
      <c r="ECD106" s="40"/>
      <c r="ECE106" s="40"/>
      <c r="ECF106" s="40"/>
      <c r="ECG106" s="40"/>
      <c r="ECH106" s="40"/>
      <c r="ECI106" s="40"/>
      <c r="ECJ106" s="40"/>
      <c r="ECK106" s="40"/>
      <c r="ECL106" s="40"/>
      <c r="ECM106" s="40"/>
      <c r="ECN106" s="40"/>
      <c r="ECO106" s="40"/>
      <c r="ECP106" s="40"/>
      <c r="ECQ106" s="40"/>
      <c r="ECR106" s="40"/>
      <c r="ECS106" s="40"/>
      <c r="ECT106" s="40"/>
      <c r="ECU106" s="40"/>
      <c r="ECV106" s="40"/>
      <c r="ECW106" s="40"/>
      <c r="ECX106" s="40"/>
      <c r="ECY106" s="40"/>
      <c r="ECZ106" s="40"/>
      <c r="EDA106" s="40"/>
      <c r="EDB106" s="40"/>
      <c r="EDC106" s="40"/>
      <c r="EDD106" s="40"/>
      <c r="EDE106" s="40"/>
      <c r="EDF106" s="40"/>
      <c r="EDG106" s="40"/>
      <c r="EDH106" s="40"/>
      <c r="EDI106" s="40"/>
      <c r="EDJ106" s="40"/>
      <c r="EDK106" s="40"/>
      <c r="EDL106" s="40"/>
      <c r="EDM106" s="40"/>
      <c r="EDN106" s="40"/>
      <c r="EDO106" s="40"/>
      <c r="EDP106" s="40"/>
      <c r="EDQ106" s="40"/>
      <c r="EDR106" s="40"/>
      <c r="EDS106" s="40"/>
      <c r="EDT106" s="40"/>
      <c r="EDU106" s="40"/>
      <c r="EDV106" s="40"/>
      <c r="EDW106" s="40"/>
      <c r="EDX106" s="40"/>
      <c r="EDY106" s="40"/>
      <c r="EDZ106" s="40"/>
      <c r="EEA106" s="40"/>
      <c r="EEB106" s="40"/>
      <c r="EEC106" s="40"/>
      <c r="EED106" s="40"/>
      <c r="EEE106" s="40"/>
      <c r="EEF106" s="40"/>
      <c r="EEG106" s="40"/>
      <c r="EEH106" s="40"/>
      <c r="EEI106" s="40"/>
      <c r="EEJ106" s="40"/>
      <c r="EEK106" s="40"/>
      <c r="EEL106" s="40"/>
      <c r="EEM106" s="40"/>
      <c r="EEN106" s="40"/>
      <c r="EEO106" s="40"/>
      <c r="EEP106" s="40"/>
      <c r="EEQ106" s="40"/>
      <c r="EER106" s="40"/>
      <c r="EES106" s="40"/>
      <c r="EET106" s="40"/>
      <c r="EEU106" s="40"/>
      <c r="EEV106" s="40"/>
      <c r="EEW106" s="40"/>
      <c r="EEX106" s="40"/>
      <c r="EEY106" s="40"/>
      <c r="EEZ106" s="40"/>
      <c r="EFA106" s="40"/>
      <c r="EFB106" s="40"/>
      <c r="EFC106" s="40"/>
      <c r="EFD106" s="40"/>
      <c r="EFE106" s="40"/>
      <c r="EFF106" s="40"/>
      <c r="EFG106" s="40"/>
      <c r="EFH106" s="40"/>
      <c r="EFI106" s="40"/>
      <c r="EFJ106" s="40"/>
      <c r="EFK106" s="40"/>
      <c r="EFL106" s="40"/>
      <c r="EFM106" s="40"/>
      <c r="EFN106" s="40"/>
      <c r="EFO106" s="40"/>
      <c r="EFP106" s="40"/>
      <c r="EFQ106" s="40"/>
      <c r="EFR106" s="40"/>
      <c r="EFS106" s="40"/>
      <c r="EFT106" s="40"/>
      <c r="EFU106" s="40"/>
      <c r="EFV106" s="40"/>
      <c r="EFW106" s="40"/>
      <c r="EFX106" s="40"/>
      <c r="EFY106" s="40"/>
      <c r="EFZ106" s="40"/>
      <c r="EGA106" s="40"/>
      <c r="EGB106" s="40"/>
      <c r="EGC106" s="40"/>
      <c r="EGD106" s="40"/>
      <c r="EGE106" s="40"/>
      <c r="EGF106" s="40"/>
      <c r="EGG106" s="40"/>
      <c r="EGH106" s="40"/>
      <c r="EGI106" s="40"/>
      <c r="EGJ106" s="40"/>
      <c r="EGK106" s="40"/>
      <c r="EGL106" s="40"/>
      <c r="EGM106" s="40"/>
      <c r="EGN106" s="40"/>
      <c r="EGO106" s="40"/>
      <c r="EGP106" s="40"/>
      <c r="EGQ106" s="40"/>
      <c r="EGR106" s="40"/>
      <c r="EGS106" s="40"/>
      <c r="EGT106" s="40"/>
      <c r="EGU106" s="40"/>
      <c r="EGV106" s="40"/>
      <c r="EGW106" s="40"/>
      <c r="EGX106" s="40"/>
      <c r="EGY106" s="40"/>
      <c r="EGZ106" s="40"/>
      <c r="EHA106" s="40"/>
      <c r="EHB106" s="40"/>
      <c r="EHC106" s="40"/>
      <c r="EHD106" s="40"/>
      <c r="EHE106" s="40"/>
      <c r="EHF106" s="40"/>
      <c r="EHG106" s="40"/>
      <c r="EHH106" s="40"/>
      <c r="EHI106" s="40"/>
      <c r="EHJ106" s="40"/>
      <c r="EHK106" s="40"/>
      <c r="EHL106" s="40"/>
      <c r="EHM106" s="40"/>
      <c r="EHN106" s="40"/>
      <c r="EHO106" s="40"/>
      <c r="EHP106" s="40"/>
      <c r="EHQ106" s="40"/>
      <c r="EHR106" s="40"/>
      <c r="EHS106" s="40"/>
      <c r="EHT106" s="40"/>
      <c r="EHU106" s="40"/>
      <c r="EHV106" s="40"/>
      <c r="EHW106" s="40"/>
      <c r="EHX106" s="40"/>
      <c r="EHY106" s="40"/>
      <c r="EHZ106" s="40"/>
      <c r="EIA106" s="40"/>
      <c r="EIB106" s="40"/>
      <c r="EIC106" s="40"/>
      <c r="EID106" s="40"/>
      <c r="EIE106" s="40"/>
      <c r="EIF106" s="40"/>
      <c r="EIG106" s="40"/>
      <c r="EIH106" s="40"/>
      <c r="EII106" s="40"/>
      <c r="EIJ106" s="40"/>
      <c r="EIK106" s="40"/>
      <c r="EIL106" s="40"/>
      <c r="EIM106" s="40"/>
      <c r="EIN106" s="40"/>
      <c r="EIO106" s="40"/>
      <c r="EIP106" s="40"/>
      <c r="EIQ106" s="40"/>
      <c r="EIR106" s="40"/>
      <c r="EIS106" s="40"/>
      <c r="EIT106" s="40"/>
      <c r="EIU106" s="40"/>
      <c r="EIV106" s="40"/>
      <c r="EIW106" s="40"/>
      <c r="EIX106" s="40"/>
      <c r="EIY106" s="40"/>
      <c r="EIZ106" s="40"/>
      <c r="EJA106" s="40"/>
      <c r="EJB106" s="40"/>
      <c r="EJC106" s="40"/>
      <c r="EJD106" s="40"/>
      <c r="EJE106" s="40"/>
      <c r="EJF106" s="40"/>
      <c r="EJG106" s="40"/>
      <c r="EJH106" s="40"/>
      <c r="EJI106" s="40"/>
      <c r="EJJ106" s="40"/>
      <c r="EJK106" s="40"/>
      <c r="EJL106" s="40"/>
      <c r="EJM106" s="40"/>
      <c r="EJN106" s="40"/>
      <c r="EJO106" s="40"/>
      <c r="EJP106" s="40"/>
      <c r="EJQ106" s="40"/>
      <c r="EJR106" s="40"/>
      <c r="EJS106" s="40"/>
      <c r="EJT106" s="40"/>
      <c r="EJU106" s="40"/>
      <c r="EJV106" s="40"/>
      <c r="EJW106" s="40"/>
      <c r="EJX106" s="40"/>
      <c r="EJY106" s="40"/>
      <c r="EJZ106" s="40"/>
      <c r="EKA106" s="40"/>
      <c r="EKB106" s="40"/>
      <c r="EKC106" s="40"/>
      <c r="EKD106" s="40"/>
      <c r="EKE106" s="40"/>
      <c r="EKF106" s="40"/>
      <c r="EKG106" s="40"/>
      <c r="EKH106" s="40"/>
      <c r="EKI106" s="40"/>
      <c r="EKJ106" s="40"/>
      <c r="EKK106" s="40"/>
      <c r="EKL106" s="40"/>
      <c r="EKM106" s="40"/>
      <c r="EKN106" s="40"/>
      <c r="EKO106" s="40"/>
      <c r="EKP106" s="40"/>
      <c r="EKQ106" s="40"/>
      <c r="EKR106" s="40"/>
      <c r="EKS106" s="40"/>
      <c r="EKT106" s="40"/>
      <c r="EKU106" s="40"/>
      <c r="EKV106" s="40"/>
      <c r="EKW106" s="40"/>
      <c r="EKX106" s="40"/>
      <c r="EKY106" s="40"/>
      <c r="EKZ106" s="40"/>
      <c r="ELA106" s="40"/>
      <c r="ELB106" s="40"/>
      <c r="ELC106" s="40"/>
      <c r="ELD106" s="40"/>
      <c r="ELE106" s="40"/>
      <c r="ELF106" s="40"/>
      <c r="ELG106" s="40"/>
      <c r="ELH106" s="40"/>
      <c r="ELI106" s="40"/>
      <c r="ELJ106" s="40"/>
      <c r="ELK106" s="40"/>
      <c r="ELL106" s="40"/>
      <c r="ELM106" s="40"/>
      <c r="ELN106" s="40"/>
      <c r="ELO106" s="40"/>
      <c r="ELP106" s="40"/>
      <c r="ELQ106" s="40"/>
      <c r="ELR106" s="40"/>
      <c r="ELS106" s="40"/>
      <c r="ELT106" s="40"/>
      <c r="ELU106" s="40"/>
      <c r="ELV106" s="40"/>
      <c r="ELW106" s="40"/>
      <c r="ELX106" s="40"/>
      <c r="ELY106" s="40"/>
      <c r="ELZ106" s="40"/>
      <c r="EMA106" s="40"/>
      <c r="EMB106" s="40"/>
      <c r="EMC106" s="40"/>
      <c r="EMD106" s="40"/>
      <c r="EME106" s="40"/>
      <c r="EMF106" s="40"/>
      <c r="EMG106" s="40"/>
      <c r="EMH106" s="40"/>
      <c r="EMI106" s="40"/>
      <c r="EMJ106" s="40"/>
      <c r="EMK106" s="40"/>
      <c r="EML106" s="40"/>
      <c r="EMM106" s="40"/>
      <c r="EMN106" s="40"/>
      <c r="EMO106" s="40"/>
      <c r="EMP106" s="40"/>
      <c r="EMQ106" s="40"/>
      <c r="EMR106" s="40"/>
      <c r="EMS106" s="40"/>
      <c r="EMT106" s="40"/>
      <c r="EMU106" s="40"/>
      <c r="EMV106" s="40"/>
      <c r="EMW106" s="40"/>
      <c r="EMX106" s="40"/>
      <c r="EMY106" s="40"/>
      <c r="EMZ106" s="40"/>
      <c r="ENA106" s="40"/>
      <c r="ENB106" s="40"/>
      <c r="ENC106" s="40"/>
      <c r="END106" s="40"/>
      <c r="ENE106" s="40"/>
      <c r="ENF106" s="40"/>
      <c r="ENG106" s="40"/>
      <c r="ENH106" s="40"/>
      <c r="ENI106" s="40"/>
      <c r="ENJ106" s="40"/>
      <c r="ENK106" s="40"/>
      <c r="ENL106" s="40"/>
      <c r="ENM106" s="40"/>
      <c r="ENN106" s="40"/>
      <c r="ENO106" s="40"/>
      <c r="ENP106" s="40"/>
      <c r="ENQ106" s="40"/>
      <c r="ENR106" s="40"/>
      <c r="ENS106" s="40"/>
      <c r="ENT106" s="40"/>
      <c r="ENU106" s="40"/>
      <c r="ENV106" s="40"/>
      <c r="ENW106" s="40"/>
      <c r="ENX106" s="40"/>
      <c r="ENY106" s="40"/>
      <c r="ENZ106" s="40"/>
      <c r="EOA106" s="40"/>
      <c r="EOB106" s="40"/>
      <c r="EOC106" s="40"/>
      <c r="EOD106" s="40"/>
      <c r="EOE106" s="40"/>
      <c r="EOF106" s="40"/>
      <c r="EOG106" s="40"/>
      <c r="EOH106" s="40"/>
      <c r="EOI106" s="40"/>
      <c r="EOJ106" s="40"/>
      <c r="EOK106" s="40"/>
      <c r="EOL106" s="40"/>
      <c r="EOM106" s="40"/>
      <c r="EON106" s="40"/>
      <c r="EOO106" s="40"/>
      <c r="EOP106" s="40"/>
      <c r="EOQ106" s="40"/>
      <c r="EOR106" s="40"/>
      <c r="EOS106" s="40"/>
      <c r="EOT106" s="40"/>
      <c r="EOU106" s="40"/>
      <c r="EOV106" s="40"/>
      <c r="EOW106" s="40"/>
      <c r="EOX106" s="40"/>
      <c r="EOY106" s="40"/>
      <c r="EOZ106" s="40"/>
      <c r="EPA106" s="40"/>
      <c r="EPB106" s="40"/>
      <c r="EPC106" s="40"/>
      <c r="EPD106" s="40"/>
      <c r="EPE106" s="40"/>
      <c r="EPF106" s="40"/>
      <c r="EPG106" s="40"/>
      <c r="EPH106" s="40"/>
      <c r="EPI106" s="40"/>
      <c r="EPJ106" s="40"/>
      <c r="EPK106" s="40"/>
      <c r="EPL106" s="40"/>
      <c r="EPM106" s="40"/>
      <c r="EPN106" s="40"/>
      <c r="EPO106" s="40"/>
      <c r="EPP106" s="40"/>
      <c r="EPQ106" s="40"/>
      <c r="EPR106" s="40"/>
      <c r="EPS106" s="40"/>
      <c r="EPT106" s="40"/>
      <c r="EPU106" s="40"/>
      <c r="EPV106" s="40"/>
      <c r="EPW106" s="40"/>
      <c r="EPX106" s="40"/>
      <c r="EPY106" s="40"/>
      <c r="EPZ106" s="40"/>
      <c r="EQA106" s="40"/>
      <c r="EQB106" s="40"/>
      <c r="EQC106" s="40"/>
      <c r="EQD106" s="40"/>
      <c r="EQE106" s="40"/>
      <c r="EQF106" s="40"/>
      <c r="EQG106" s="40"/>
      <c r="EQH106" s="40"/>
      <c r="EQI106" s="40"/>
      <c r="EQJ106" s="40"/>
      <c r="EQK106" s="40"/>
      <c r="EQL106" s="40"/>
      <c r="EQM106" s="40"/>
      <c r="EQN106" s="40"/>
      <c r="EQO106" s="40"/>
      <c r="EQP106" s="40"/>
      <c r="EQQ106" s="40"/>
      <c r="EQR106" s="40"/>
      <c r="EQS106" s="40"/>
      <c r="EQT106" s="40"/>
      <c r="EQU106" s="40"/>
      <c r="EQV106" s="40"/>
      <c r="EQW106" s="40"/>
      <c r="EQX106" s="40"/>
      <c r="EQY106" s="40"/>
      <c r="EQZ106" s="40"/>
      <c r="ERA106" s="40"/>
      <c r="ERB106" s="40"/>
      <c r="ERC106" s="40"/>
      <c r="ERD106" s="40"/>
      <c r="ERE106" s="40"/>
      <c r="ERF106" s="40"/>
      <c r="ERG106" s="40"/>
      <c r="ERH106" s="40"/>
      <c r="ERI106" s="40"/>
      <c r="ERJ106" s="40"/>
      <c r="ERK106" s="40"/>
      <c r="ERL106" s="40"/>
      <c r="ERM106" s="40"/>
      <c r="ERN106" s="40"/>
      <c r="ERO106" s="40"/>
      <c r="ERP106" s="40"/>
      <c r="ERQ106" s="40"/>
      <c r="ERR106" s="40"/>
      <c r="ERS106" s="40"/>
      <c r="ERT106" s="40"/>
      <c r="ERU106" s="40"/>
      <c r="ERV106" s="40"/>
      <c r="ERW106" s="40"/>
      <c r="ERX106" s="40"/>
      <c r="ERY106" s="40"/>
      <c r="ERZ106" s="40"/>
      <c r="ESA106" s="40"/>
      <c r="ESB106" s="40"/>
      <c r="ESC106" s="40"/>
      <c r="ESD106" s="40"/>
      <c r="ESE106" s="40"/>
      <c r="ESF106" s="40"/>
      <c r="ESG106" s="40"/>
      <c r="ESH106" s="40"/>
      <c r="ESI106" s="40"/>
      <c r="ESJ106" s="40"/>
      <c r="ESK106" s="40"/>
      <c r="ESL106" s="40"/>
      <c r="ESM106" s="40"/>
      <c r="ESN106" s="40"/>
      <c r="ESO106" s="40"/>
      <c r="ESP106" s="40"/>
      <c r="ESQ106" s="40"/>
      <c r="ESR106" s="40"/>
      <c r="ESS106" s="40"/>
      <c r="EST106" s="40"/>
      <c r="ESU106" s="40"/>
      <c r="ESV106" s="40"/>
      <c r="ESW106" s="40"/>
      <c r="ESX106" s="40"/>
      <c r="ESY106" s="40"/>
      <c r="ESZ106" s="40"/>
      <c r="ETA106" s="40"/>
      <c r="ETB106" s="40"/>
      <c r="ETC106" s="40"/>
      <c r="ETD106" s="40"/>
      <c r="ETE106" s="40"/>
      <c r="ETF106" s="40"/>
      <c r="ETG106" s="40"/>
      <c r="ETH106" s="40"/>
      <c r="ETI106" s="40"/>
      <c r="ETJ106" s="40"/>
      <c r="ETK106" s="40"/>
      <c r="ETL106" s="40"/>
      <c r="ETM106" s="40"/>
      <c r="ETN106" s="40"/>
      <c r="ETO106" s="40"/>
      <c r="ETP106" s="40"/>
      <c r="ETQ106" s="40"/>
      <c r="ETR106" s="40"/>
      <c r="ETS106" s="40"/>
      <c r="ETT106" s="40"/>
      <c r="ETU106" s="40"/>
      <c r="ETV106" s="40"/>
      <c r="ETW106" s="40"/>
      <c r="ETX106" s="40"/>
      <c r="ETY106" s="40"/>
      <c r="ETZ106" s="40"/>
      <c r="EUA106" s="40"/>
      <c r="EUB106" s="40"/>
      <c r="EUC106" s="40"/>
      <c r="EUD106" s="40"/>
      <c r="EUE106" s="40"/>
      <c r="EUF106" s="40"/>
      <c r="EUG106" s="40"/>
      <c r="EUH106" s="40"/>
      <c r="EUI106" s="40"/>
      <c r="EUJ106" s="40"/>
      <c r="EUK106" s="40"/>
      <c r="EUL106" s="40"/>
      <c r="EUM106" s="40"/>
      <c r="EUN106" s="40"/>
      <c r="EUO106" s="40"/>
      <c r="EUP106" s="40"/>
      <c r="EUQ106" s="40"/>
      <c r="EUR106" s="40"/>
      <c r="EUS106" s="40"/>
      <c r="EUT106" s="40"/>
      <c r="EUU106" s="40"/>
      <c r="EUV106" s="40"/>
      <c r="EUW106" s="40"/>
      <c r="EUX106" s="40"/>
      <c r="EUY106" s="40"/>
      <c r="EUZ106" s="40"/>
      <c r="EVA106" s="40"/>
      <c r="EVB106" s="40"/>
      <c r="EVC106" s="40"/>
      <c r="EVD106" s="40"/>
      <c r="EVE106" s="40"/>
      <c r="EVF106" s="40"/>
      <c r="EVG106" s="40"/>
      <c r="EVH106" s="40"/>
      <c r="EVI106" s="40"/>
      <c r="EVJ106" s="40"/>
      <c r="EVK106" s="40"/>
      <c r="EVL106" s="40"/>
      <c r="EVM106" s="40"/>
      <c r="EVN106" s="40"/>
      <c r="EVO106" s="40"/>
      <c r="EVP106" s="40"/>
      <c r="EVQ106" s="40"/>
      <c r="EVR106" s="40"/>
      <c r="EVS106" s="40"/>
      <c r="EVT106" s="40"/>
      <c r="EVU106" s="40"/>
      <c r="EVV106" s="40"/>
      <c r="EVW106" s="40"/>
      <c r="EVX106" s="40"/>
      <c r="EVY106" s="40"/>
      <c r="EVZ106" s="40"/>
      <c r="EWA106" s="40"/>
      <c r="EWB106" s="40"/>
      <c r="EWC106" s="40"/>
      <c r="EWD106" s="40"/>
      <c r="EWE106" s="40"/>
      <c r="EWF106" s="40"/>
      <c r="EWG106" s="40"/>
      <c r="EWH106" s="40"/>
      <c r="EWI106" s="40"/>
      <c r="EWJ106" s="40"/>
      <c r="EWK106" s="40"/>
      <c r="EWL106" s="40"/>
      <c r="EWM106" s="40"/>
      <c r="EWN106" s="40"/>
      <c r="EWO106" s="40"/>
      <c r="EWP106" s="40"/>
      <c r="EWQ106" s="40"/>
      <c r="EWR106" s="40"/>
      <c r="EWS106" s="40"/>
      <c r="EWT106" s="40"/>
      <c r="EWU106" s="40"/>
      <c r="EWV106" s="40"/>
      <c r="EWW106" s="40"/>
      <c r="EWX106" s="40"/>
      <c r="EWY106" s="40"/>
      <c r="EWZ106" s="40"/>
      <c r="EXA106" s="40"/>
      <c r="EXB106" s="40"/>
      <c r="EXC106" s="40"/>
      <c r="EXD106" s="40"/>
      <c r="EXE106" s="40"/>
      <c r="EXF106" s="40"/>
      <c r="EXG106" s="40"/>
      <c r="EXH106" s="40"/>
      <c r="EXI106" s="40"/>
      <c r="EXJ106" s="40"/>
      <c r="EXK106" s="40"/>
      <c r="EXL106" s="40"/>
      <c r="EXM106" s="40"/>
      <c r="EXN106" s="40"/>
      <c r="EXO106" s="40"/>
      <c r="EXP106" s="40"/>
      <c r="EXQ106" s="40"/>
      <c r="EXR106" s="40"/>
      <c r="EXS106" s="40"/>
      <c r="EXT106" s="40"/>
      <c r="EXU106" s="40"/>
      <c r="EXV106" s="40"/>
      <c r="EXW106" s="40"/>
      <c r="EXX106" s="40"/>
      <c r="EXY106" s="40"/>
      <c r="EXZ106" s="40"/>
      <c r="EYA106" s="40"/>
      <c r="EYB106" s="40"/>
      <c r="EYC106" s="40"/>
      <c r="EYD106" s="40"/>
      <c r="EYE106" s="40"/>
      <c r="EYF106" s="40"/>
      <c r="EYG106" s="40"/>
      <c r="EYH106" s="40"/>
      <c r="EYI106" s="40"/>
      <c r="EYJ106" s="40"/>
      <c r="EYK106" s="40"/>
      <c r="EYL106" s="40"/>
      <c r="EYM106" s="40"/>
      <c r="EYN106" s="40"/>
      <c r="EYO106" s="40"/>
      <c r="EYP106" s="40"/>
      <c r="EYQ106" s="40"/>
      <c r="EYR106" s="40"/>
      <c r="EYS106" s="40"/>
      <c r="EYT106" s="40"/>
      <c r="EYU106" s="40"/>
      <c r="EYV106" s="40"/>
      <c r="EYW106" s="40"/>
      <c r="EYX106" s="40"/>
      <c r="EYY106" s="40"/>
      <c r="EYZ106" s="40"/>
      <c r="EZA106" s="40"/>
      <c r="EZB106" s="40"/>
      <c r="EZC106" s="40"/>
      <c r="EZD106" s="40"/>
      <c r="EZE106" s="40"/>
      <c r="EZF106" s="40"/>
      <c r="EZG106" s="40"/>
      <c r="EZH106" s="40"/>
      <c r="EZI106" s="40"/>
      <c r="EZJ106" s="40"/>
      <c r="EZK106" s="40"/>
      <c r="EZL106" s="40"/>
      <c r="EZM106" s="40"/>
      <c r="EZN106" s="40"/>
      <c r="EZO106" s="40"/>
      <c r="EZP106" s="40"/>
      <c r="EZQ106" s="40"/>
      <c r="EZR106" s="40"/>
      <c r="EZS106" s="40"/>
      <c r="EZT106" s="40"/>
      <c r="EZU106" s="40"/>
      <c r="EZV106" s="40"/>
      <c r="EZW106" s="40"/>
      <c r="EZX106" s="40"/>
      <c r="EZY106" s="40"/>
      <c r="EZZ106" s="40"/>
      <c r="FAA106" s="40"/>
      <c r="FAB106" s="40"/>
      <c r="FAC106" s="40"/>
      <c r="FAD106" s="40"/>
      <c r="FAE106" s="40"/>
      <c r="FAF106" s="40"/>
      <c r="FAG106" s="40"/>
      <c r="FAH106" s="40"/>
      <c r="FAI106" s="40"/>
      <c r="FAJ106" s="40"/>
      <c r="FAK106" s="40"/>
      <c r="FAL106" s="40"/>
      <c r="FAM106" s="40"/>
      <c r="FAN106" s="40"/>
      <c r="FAO106" s="40"/>
      <c r="FAP106" s="40"/>
      <c r="FAQ106" s="40"/>
      <c r="FAR106" s="40"/>
      <c r="FAS106" s="40"/>
      <c r="FAT106" s="40"/>
      <c r="FAU106" s="40"/>
      <c r="FAV106" s="40"/>
      <c r="FAW106" s="40"/>
      <c r="FAX106" s="40"/>
      <c r="FAY106" s="40"/>
      <c r="FAZ106" s="40"/>
      <c r="FBA106" s="40"/>
      <c r="FBB106" s="40"/>
      <c r="FBC106" s="40"/>
      <c r="FBD106" s="40"/>
      <c r="FBE106" s="40"/>
      <c r="FBF106" s="40"/>
      <c r="FBG106" s="40"/>
      <c r="FBH106" s="40"/>
      <c r="FBI106" s="40"/>
      <c r="FBJ106" s="40"/>
      <c r="FBK106" s="40"/>
      <c r="FBL106" s="40"/>
      <c r="FBM106" s="40"/>
      <c r="FBN106" s="40"/>
      <c r="FBO106" s="40"/>
      <c r="FBP106" s="40"/>
      <c r="FBQ106" s="40"/>
      <c r="FBR106" s="40"/>
      <c r="FBS106" s="40"/>
      <c r="FBT106" s="40"/>
      <c r="FBU106" s="40"/>
      <c r="FBV106" s="40"/>
      <c r="FBW106" s="40"/>
      <c r="FBX106" s="40"/>
      <c r="FBY106" s="40"/>
      <c r="FBZ106" s="40"/>
      <c r="FCA106" s="40"/>
      <c r="FCB106" s="40"/>
      <c r="FCC106" s="40"/>
      <c r="FCD106" s="40"/>
      <c r="FCE106" s="40"/>
      <c r="FCF106" s="40"/>
      <c r="FCG106" s="40"/>
      <c r="FCH106" s="40"/>
      <c r="FCI106" s="40"/>
      <c r="FCJ106" s="40"/>
      <c r="FCK106" s="40"/>
      <c r="FCL106" s="40"/>
      <c r="FCM106" s="40"/>
      <c r="FCN106" s="40"/>
      <c r="FCO106" s="40"/>
      <c r="FCP106" s="40"/>
      <c r="FCQ106" s="40"/>
      <c r="FCR106" s="40"/>
      <c r="FCS106" s="40"/>
      <c r="FCT106" s="40"/>
      <c r="FCU106" s="40"/>
      <c r="FCV106" s="40"/>
      <c r="FCW106" s="40"/>
      <c r="FCX106" s="40"/>
      <c r="FCY106" s="40"/>
      <c r="FCZ106" s="40"/>
      <c r="FDA106" s="40"/>
      <c r="FDB106" s="40"/>
      <c r="FDC106" s="40"/>
      <c r="FDD106" s="40"/>
      <c r="FDE106" s="40"/>
      <c r="FDF106" s="40"/>
      <c r="FDG106" s="40"/>
      <c r="FDH106" s="40"/>
      <c r="FDI106" s="40"/>
      <c r="FDJ106" s="40"/>
      <c r="FDK106" s="40"/>
      <c r="FDL106" s="40"/>
      <c r="FDM106" s="40"/>
      <c r="FDN106" s="40"/>
      <c r="FDO106" s="40"/>
      <c r="FDP106" s="40"/>
      <c r="FDQ106" s="40"/>
      <c r="FDR106" s="40"/>
      <c r="FDS106" s="40"/>
      <c r="FDT106" s="40"/>
      <c r="FDU106" s="40"/>
      <c r="FDV106" s="40"/>
      <c r="FDW106" s="40"/>
      <c r="FDX106" s="40"/>
      <c r="FDY106" s="40"/>
      <c r="FDZ106" s="40"/>
      <c r="FEA106" s="40"/>
      <c r="FEB106" s="40"/>
      <c r="FEC106" s="40"/>
      <c r="FED106" s="40"/>
      <c r="FEE106" s="40"/>
      <c r="FEF106" s="40"/>
      <c r="FEG106" s="40"/>
      <c r="FEH106" s="40"/>
      <c r="FEI106" s="40"/>
      <c r="FEJ106" s="40"/>
      <c r="FEK106" s="40"/>
      <c r="FEL106" s="40"/>
      <c r="FEM106" s="40"/>
      <c r="FEN106" s="40"/>
      <c r="FEO106" s="40"/>
      <c r="FEP106" s="40"/>
      <c r="FEQ106" s="40"/>
      <c r="FER106" s="40"/>
      <c r="FES106" s="40"/>
      <c r="FET106" s="40"/>
      <c r="FEU106" s="40"/>
      <c r="FEV106" s="40"/>
      <c r="FEW106" s="40"/>
      <c r="FEX106" s="40"/>
      <c r="FEY106" s="40"/>
      <c r="FEZ106" s="40"/>
      <c r="FFA106" s="40"/>
      <c r="FFB106" s="40"/>
      <c r="FFC106" s="40"/>
      <c r="FFD106" s="40"/>
      <c r="FFE106" s="40"/>
      <c r="FFF106" s="40"/>
      <c r="FFG106" s="40"/>
      <c r="FFH106" s="40"/>
      <c r="FFI106" s="40"/>
      <c r="FFJ106" s="40"/>
      <c r="FFK106" s="40"/>
      <c r="FFL106" s="40"/>
      <c r="FFM106" s="40"/>
      <c r="FFN106" s="40"/>
      <c r="FFO106" s="40"/>
      <c r="FFP106" s="40"/>
      <c r="FFQ106" s="40"/>
      <c r="FFR106" s="40"/>
      <c r="FFS106" s="40"/>
      <c r="FFT106" s="40"/>
      <c r="FFU106" s="40"/>
      <c r="FFV106" s="40"/>
      <c r="FFW106" s="40"/>
      <c r="FFX106" s="40"/>
      <c r="FFY106" s="40"/>
      <c r="FFZ106" s="40"/>
      <c r="FGA106" s="40"/>
      <c r="FGB106" s="40"/>
      <c r="FGC106" s="40"/>
      <c r="FGD106" s="40"/>
      <c r="FGE106" s="40"/>
      <c r="FGF106" s="40"/>
      <c r="FGG106" s="40"/>
      <c r="FGH106" s="40"/>
      <c r="FGI106" s="40"/>
      <c r="FGJ106" s="40"/>
      <c r="FGK106" s="40"/>
      <c r="FGL106" s="40"/>
      <c r="FGM106" s="40"/>
      <c r="FGN106" s="40"/>
      <c r="FGO106" s="40"/>
      <c r="FGP106" s="40"/>
      <c r="FGQ106" s="40"/>
      <c r="FGR106" s="40"/>
      <c r="FGS106" s="40"/>
      <c r="FGT106" s="40"/>
      <c r="FGU106" s="40"/>
      <c r="FGV106" s="40"/>
      <c r="FGW106" s="40"/>
      <c r="FGX106" s="40"/>
      <c r="FGY106" s="40"/>
      <c r="FGZ106" s="40"/>
      <c r="FHA106" s="40"/>
      <c r="FHB106" s="40"/>
      <c r="FHC106" s="40"/>
      <c r="FHD106" s="40"/>
      <c r="FHE106" s="40"/>
      <c r="FHF106" s="40"/>
      <c r="FHG106" s="40"/>
      <c r="FHH106" s="40"/>
      <c r="FHI106" s="40"/>
      <c r="FHJ106" s="40"/>
      <c r="FHK106" s="40"/>
      <c r="FHL106" s="40"/>
      <c r="FHM106" s="40"/>
      <c r="FHN106" s="40"/>
      <c r="FHO106" s="40"/>
      <c r="FHP106" s="40"/>
      <c r="FHQ106" s="40"/>
      <c r="FHR106" s="40"/>
      <c r="FHS106" s="40"/>
      <c r="FHT106" s="40"/>
      <c r="FHU106" s="40"/>
      <c r="FHV106" s="40"/>
      <c r="FHW106" s="40"/>
      <c r="FHX106" s="40"/>
      <c r="FHY106" s="40"/>
      <c r="FHZ106" s="40"/>
      <c r="FIA106" s="40"/>
      <c r="FIB106" s="40"/>
      <c r="FIC106" s="40"/>
      <c r="FID106" s="40"/>
      <c r="FIE106" s="40"/>
      <c r="FIF106" s="40"/>
      <c r="FIG106" s="40"/>
      <c r="FIH106" s="40"/>
      <c r="FII106" s="40"/>
      <c r="FIJ106" s="40"/>
      <c r="FIK106" s="40"/>
      <c r="FIL106" s="40"/>
      <c r="FIM106" s="40"/>
      <c r="FIN106" s="40"/>
      <c r="FIO106" s="40"/>
      <c r="FIP106" s="40"/>
      <c r="FIQ106" s="40"/>
      <c r="FIR106" s="40"/>
      <c r="FIS106" s="40"/>
      <c r="FIT106" s="40"/>
      <c r="FIU106" s="40"/>
      <c r="FIV106" s="40"/>
      <c r="FIW106" s="40"/>
      <c r="FIX106" s="40"/>
      <c r="FIY106" s="40"/>
      <c r="FIZ106" s="40"/>
      <c r="FJA106" s="40"/>
      <c r="FJB106" s="40"/>
      <c r="FJC106" s="40"/>
      <c r="FJD106" s="40"/>
      <c r="FJE106" s="40"/>
      <c r="FJF106" s="40"/>
      <c r="FJG106" s="40"/>
      <c r="FJH106" s="40"/>
      <c r="FJI106" s="40"/>
      <c r="FJJ106" s="40"/>
      <c r="FJK106" s="40"/>
      <c r="FJL106" s="40"/>
      <c r="FJM106" s="40"/>
      <c r="FJN106" s="40"/>
      <c r="FJO106" s="40"/>
      <c r="FJP106" s="40"/>
      <c r="FJQ106" s="40"/>
      <c r="FJR106" s="40"/>
      <c r="FJS106" s="40"/>
      <c r="FJT106" s="40"/>
      <c r="FJU106" s="40"/>
      <c r="FJV106" s="40"/>
      <c r="FJW106" s="40"/>
      <c r="FJX106" s="40"/>
      <c r="FJY106" s="40"/>
      <c r="FJZ106" s="40"/>
      <c r="FKA106" s="40"/>
      <c r="FKB106" s="40"/>
      <c r="FKC106" s="40"/>
      <c r="FKD106" s="40"/>
      <c r="FKE106" s="40"/>
      <c r="FKF106" s="40"/>
      <c r="FKG106" s="40"/>
      <c r="FKH106" s="40"/>
      <c r="FKI106" s="40"/>
      <c r="FKJ106" s="40"/>
      <c r="FKK106" s="40"/>
      <c r="FKL106" s="40"/>
      <c r="FKM106" s="40"/>
      <c r="FKN106" s="40"/>
      <c r="FKO106" s="40"/>
      <c r="FKP106" s="40"/>
      <c r="FKQ106" s="40"/>
      <c r="FKR106" s="40"/>
      <c r="FKS106" s="40"/>
      <c r="FKT106" s="40"/>
      <c r="FKU106" s="40"/>
      <c r="FKV106" s="40"/>
      <c r="FKW106" s="40"/>
      <c r="FKX106" s="40"/>
      <c r="FKY106" s="40"/>
      <c r="FKZ106" s="40"/>
      <c r="FLA106" s="40"/>
      <c r="FLB106" s="40"/>
      <c r="FLC106" s="40"/>
      <c r="FLD106" s="40"/>
      <c r="FLE106" s="40"/>
      <c r="FLF106" s="40"/>
      <c r="FLG106" s="40"/>
      <c r="FLH106" s="40"/>
      <c r="FLI106" s="40"/>
      <c r="FLJ106" s="40"/>
      <c r="FLK106" s="40"/>
      <c r="FLL106" s="40"/>
      <c r="FLM106" s="40"/>
      <c r="FLN106" s="40"/>
      <c r="FLO106" s="40"/>
      <c r="FLP106" s="40"/>
      <c r="FLQ106" s="40"/>
      <c r="FLR106" s="40"/>
      <c r="FLS106" s="40"/>
      <c r="FLT106" s="40"/>
      <c r="FLU106" s="40"/>
      <c r="FLV106" s="40"/>
      <c r="FLW106" s="40"/>
      <c r="FLX106" s="40"/>
      <c r="FLY106" s="40"/>
      <c r="FLZ106" s="40"/>
      <c r="FMA106" s="40"/>
      <c r="FMB106" s="40"/>
      <c r="FMC106" s="40"/>
      <c r="FMD106" s="40"/>
      <c r="FME106" s="40"/>
      <c r="FMF106" s="40"/>
      <c r="FMG106" s="40"/>
      <c r="FMH106" s="40"/>
      <c r="FMI106" s="40"/>
      <c r="FMJ106" s="40"/>
      <c r="FMK106" s="40"/>
      <c r="FML106" s="40"/>
      <c r="FMM106" s="40"/>
      <c r="FMN106" s="40"/>
      <c r="FMO106" s="40"/>
      <c r="FMP106" s="40"/>
      <c r="FMQ106" s="40"/>
      <c r="FMR106" s="40"/>
      <c r="FMS106" s="40"/>
      <c r="FMT106" s="40"/>
      <c r="FMU106" s="40"/>
      <c r="FMV106" s="40"/>
      <c r="FMW106" s="40"/>
      <c r="FMX106" s="40"/>
      <c r="FMY106" s="40"/>
      <c r="FMZ106" s="40"/>
      <c r="FNA106" s="40"/>
      <c r="FNB106" s="40"/>
      <c r="FNC106" s="40"/>
      <c r="FND106" s="40"/>
      <c r="FNE106" s="40"/>
      <c r="FNF106" s="40"/>
      <c r="FNG106" s="40"/>
      <c r="FNH106" s="40"/>
      <c r="FNI106" s="40"/>
      <c r="FNJ106" s="40"/>
      <c r="FNK106" s="40"/>
      <c r="FNL106" s="40"/>
      <c r="FNM106" s="40"/>
      <c r="FNN106" s="40"/>
      <c r="FNO106" s="40"/>
      <c r="FNP106" s="40"/>
      <c r="FNQ106" s="40"/>
      <c r="FNR106" s="40"/>
      <c r="FNS106" s="40"/>
      <c r="FNT106" s="40"/>
      <c r="FNU106" s="40"/>
      <c r="FNV106" s="40"/>
      <c r="FNW106" s="40"/>
      <c r="FNX106" s="40"/>
      <c r="FNY106" s="40"/>
      <c r="FNZ106" s="40"/>
      <c r="FOA106" s="40"/>
      <c r="FOB106" s="40"/>
      <c r="FOC106" s="40"/>
      <c r="FOD106" s="40"/>
      <c r="FOE106" s="40"/>
      <c r="FOF106" s="40"/>
      <c r="FOG106" s="40"/>
      <c r="FOH106" s="40"/>
      <c r="FOI106" s="40"/>
      <c r="FOJ106" s="40"/>
      <c r="FOK106" s="40"/>
      <c r="FOL106" s="40"/>
      <c r="FOM106" s="40"/>
      <c r="FON106" s="40"/>
      <c r="FOO106" s="40"/>
      <c r="FOP106" s="40"/>
      <c r="FOQ106" s="40"/>
      <c r="FOR106" s="40"/>
      <c r="FOS106" s="40"/>
      <c r="FOT106" s="40"/>
      <c r="FOU106" s="40"/>
      <c r="FOV106" s="40"/>
      <c r="FOW106" s="40"/>
      <c r="FOX106" s="40"/>
      <c r="FOY106" s="40"/>
      <c r="FOZ106" s="40"/>
      <c r="FPA106" s="40"/>
      <c r="FPB106" s="40"/>
      <c r="FPC106" s="40"/>
      <c r="FPD106" s="40"/>
      <c r="FPE106" s="40"/>
      <c r="FPF106" s="40"/>
      <c r="FPG106" s="40"/>
      <c r="FPH106" s="40"/>
      <c r="FPI106" s="40"/>
      <c r="FPJ106" s="40"/>
      <c r="FPK106" s="40"/>
      <c r="FPL106" s="40"/>
      <c r="FPM106" s="40"/>
      <c r="FPN106" s="40"/>
      <c r="FPO106" s="40"/>
      <c r="FPP106" s="40"/>
      <c r="FPQ106" s="40"/>
      <c r="FPR106" s="40"/>
      <c r="FPS106" s="40"/>
      <c r="FPT106" s="40"/>
      <c r="FPU106" s="40"/>
      <c r="FPV106" s="40"/>
      <c r="FPW106" s="40"/>
      <c r="FPX106" s="40"/>
      <c r="FPY106" s="40"/>
      <c r="FPZ106" s="40"/>
      <c r="FQA106" s="40"/>
      <c r="FQB106" s="40"/>
      <c r="FQC106" s="40"/>
      <c r="FQD106" s="40"/>
      <c r="FQE106" s="40"/>
      <c r="FQF106" s="40"/>
      <c r="FQG106" s="40"/>
      <c r="FQH106" s="40"/>
      <c r="FQI106" s="40"/>
      <c r="FQJ106" s="40"/>
      <c r="FQK106" s="40"/>
      <c r="FQL106" s="40"/>
      <c r="FQM106" s="40"/>
      <c r="FQN106" s="40"/>
      <c r="FQO106" s="40"/>
      <c r="FQP106" s="40"/>
      <c r="FQQ106" s="40"/>
      <c r="FQR106" s="40"/>
      <c r="FQS106" s="40"/>
      <c r="FQT106" s="40"/>
      <c r="FQU106" s="40"/>
      <c r="FQV106" s="40"/>
      <c r="FQW106" s="40"/>
      <c r="FQX106" s="40"/>
      <c r="FQY106" s="40"/>
      <c r="FQZ106" s="40"/>
      <c r="FRA106" s="40"/>
      <c r="FRB106" s="40"/>
      <c r="FRC106" s="40"/>
      <c r="FRD106" s="40"/>
      <c r="FRE106" s="40"/>
      <c r="FRF106" s="40"/>
      <c r="FRG106" s="40"/>
      <c r="FRH106" s="40"/>
      <c r="FRI106" s="40"/>
      <c r="FRJ106" s="40"/>
      <c r="FRK106" s="40"/>
      <c r="FRL106" s="40"/>
      <c r="FRM106" s="40"/>
      <c r="FRN106" s="40"/>
      <c r="FRO106" s="40"/>
      <c r="FRP106" s="40"/>
      <c r="FRQ106" s="40"/>
      <c r="FRR106" s="40"/>
      <c r="FRS106" s="40"/>
      <c r="FRT106" s="40"/>
      <c r="FRU106" s="40"/>
      <c r="FRV106" s="40"/>
      <c r="FRW106" s="40"/>
      <c r="FRX106" s="40"/>
      <c r="FRY106" s="40"/>
      <c r="FRZ106" s="40"/>
      <c r="FSA106" s="40"/>
      <c r="FSB106" s="40"/>
      <c r="FSC106" s="40"/>
      <c r="FSD106" s="40"/>
      <c r="FSE106" s="40"/>
      <c r="FSF106" s="40"/>
      <c r="FSG106" s="40"/>
      <c r="FSH106" s="40"/>
      <c r="FSI106" s="40"/>
      <c r="FSJ106" s="40"/>
      <c r="FSK106" s="40"/>
      <c r="FSL106" s="40"/>
      <c r="FSM106" s="40"/>
      <c r="FSN106" s="40"/>
      <c r="FSO106" s="40"/>
      <c r="FSP106" s="40"/>
      <c r="FSQ106" s="40"/>
      <c r="FSR106" s="40"/>
      <c r="FSS106" s="40"/>
      <c r="FST106" s="40"/>
      <c r="FSU106" s="40"/>
      <c r="FSV106" s="40"/>
      <c r="FSW106" s="40"/>
      <c r="FSX106" s="40"/>
      <c r="FSY106" s="40"/>
      <c r="FSZ106" s="40"/>
      <c r="FTA106" s="40"/>
      <c r="FTB106" s="40"/>
      <c r="FTC106" s="40"/>
      <c r="FTD106" s="40"/>
      <c r="FTE106" s="40"/>
      <c r="FTF106" s="40"/>
      <c r="FTG106" s="40"/>
      <c r="FTH106" s="40"/>
      <c r="FTI106" s="40"/>
      <c r="FTJ106" s="40"/>
      <c r="FTK106" s="40"/>
      <c r="FTL106" s="40"/>
      <c r="FTM106" s="40"/>
      <c r="FTN106" s="40"/>
      <c r="FTO106" s="40"/>
      <c r="FTP106" s="40"/>
      <c r="FTQ106" s="40"/>
      <c r="FTR106" s="40"/>
      <c r="FTS106" s="40"/>
      <c r="FTT106" s="40"/>
      <c r="FTU106" s="40"/>
      <c r="FTV106" s="40"/>
      <c r="FTW106" s="40"/>
      <c r="FTX106" s="40"/>
      <c r="FTY106" s="40"/>
      <c r="FTZ106" s="40"/>
      <c r="FUA106" s="40"/>
      <c r="FUB106" s="40"/>
      <c r="FUC106" s="40"/>
      <c r="FUD106" s="40"/>
      <c r="FUE106" s="40"/>
      <c r="FUF106" s="40"/>
      <c r="FUG106" s="40"/>
      <c r="FUH106" s="40"/>
      <c r="FUI106" s="40"/>
      <c r="FUJ106" s="40"/>
      <c r="FUK106" s="40"/>
      <c r="FUL106" s="40"/>
      <c r="FUM106" s="40"/>
      <c r="FUN106" s="40"/>
      <c r="FUO106" s="40"/>
      <c r="FUP106" s="40"/>
      <c r="FUQ106" s="40"/>
      <c r="FUR106" s="40"/>
      <c r="FUS106" s="40"/>
      <c r="FUT106" s="40"/>
      <c r="FUU106" s="40"/>
      <c r="FUV106" s="40"/>
      <c r="FUW106" s="40"/>
      <c r="FUX106" s="40"/>
      <c r="FUY106" s="40"/>
      <c r="FUZ106" s="40"/>
      <c r="FVA106" s="40"/>
      <c r="FVB106" s="40"/>
      <c r="FVC106" s="40"/>
      <c r="FVD106" s="40"/>
      <c r="FVE106" s="40"/>
      <c r="FVF106" s="40"/>
      <c r="FVG106" s="40"/>
      <c r="FVH106" s="40"/>
      <c r="FVI106" s="40"/>
      <c r="FVJ106" s="40"/>
      <c r="FVK106" s="40"/>
      <c r="FVL106" s="40"/>
      <c r="FVM106" s="40"/>
      <c r="FVN106" s="40"/>
      <c r="FVO106" s="40"/>
      <c r="FVP106" s="40"/>
      <c r="FVQ106" s="40"/>
      <c r="FVR106" s="40"/>
      <c r="FVS106" s="40"/>
      <c r="FVT106" s="40"/>
      <c r="FVU106" s="40"/>
      <c r="FVV106" s="40"/>
      <c r="FVW106" s="40"/>
      <c r="FVX106" s="40"/>
      <c r="FVY106" s="40"/>
      <c r="FVZ106" s="40"/>
      <c r="FWA106" s="40"/>
      <c r="FWB106" s="40"/>
      <c r="FWC106" s="40"/>
      <c r="FWD106" s="40"/>
      <c r="FWE106" s="40"/>
      <c r="FWF106" s="40"/>
      <c r="FWG106" s="40"/>
      <c r="FWH106" s="40"/>
      <c r="FWI106" s="40"/>
      <c r="FWJ106" s="40"/>
      <c r="FWK106" s="40"/>
      <c r="FWL106" s="40"/>
      <c r="FWM106" s="40"/>
      <c r="FWN106" s="40"/>
      <c r="FWO106" s="40"/>
      <c r="FWP106" s="40"/>
      <c r="FWQ106" s="40"/>
      <c r="FWR106" s="40"/>
      <c r="FWS106" s="40"/>
      <c r="FWT106" s="40"/>
      <c r="FWU106" s="40"/>
      <c r="FWV106" s="40"/>
      <c r="FWW106" s="40"/>
      <c r="FWX106" s="40"/>
      <c r="FWY106" s="40"/>
      <c r="FWZ106" s="40"/>
      <c r="FXA106" s="40"/>
      <c r="FXB106" s="40"/>
      <c r="FXC106" s="40"/>
      <c r="FXD106" s="40"/>
      <c r="FXE106" s="40"/>
      <c r="FXF106" s="40"/>
      <c r="FXG106" s="40"/>
      <c r="FXH106" s="40"/>
      <c r="FXI106" s="40"/>
      <c r="FXJ106" s="40"/>
      <c r="FXK106" s="40"/>
      <c r="FXL106" s="40"/>
      <c r="FXM106" s="40"/>
      <c r="FXN106" s="40"/>
      <c r="FXO106" s="40"/>
      <c r="FXP106" s="40"/>
      <c r="FXQ106" s="40"/>
      <c r="FXR106" s="40"/>
      <c r="FXS106" s="40"/>
      <c r="FXT106" s="40"/>
      <c r="FXU106" s="40"/>
      <c r="FXV106" s="40"/>
      <c r="FXW106" s="40"/>
      <c r="FXX106" s="40"/>
      <c r="FXY106" s="40"/>
      <c r="FXZ106" s="40"/>
      <c r="FYA106" s="40"/>
      <c r="FYB106" s="40"/>
      <c r="FYC106" s="40"/>
      <c r="FYD106" s="40"/>
      <c r="FYE106" s="40"/>
      <c r="FYF106" s="40"/>
      <c r="FYG106" s="40"/>
      <c r="FYH106" s="40"/>
      <c r="FYI106" s="40"/>
      <c r="FYJ106" s="40"/>
      <c r="FYK106" s="40"/>
      <c r="FYL106" s="40"/>
      <c r="FYM106" s="40"/>
      <c r="FYN106" s="40"/>
      <c r="FYO106" s="40"/>
      <c r="FYP106" s="40"/>
      <c r="FYQ106" s="40"/>
      <c r="FYR106" s="40"/>
      <c r="FYS106" s="40"/>
      <c r="FYT106" s="40"/>
      <c r="FYU106" s="40"/>
      <c r="FYV106" s="40"/>
      <c r="FYW106" s="40"/>
      <c r="FYX106" s="40"/>
      <c r="FYY106" s="40"/>
      <c r="FYZ106" s="40"/>
      <c r="FZA106" s="40"/>
      <c r="FZB106" s="40"/>
      <c r="FZC106" s="40"/>
      <c r="FZD106" s="40"/>
      <c r="FZE106" s="40"/>
      <c r="FZF106" s="40"/>
      <c r="FZG106" s="40"/>
      <c r="FZH106" s="40"/>
      <c r="FZI106" s="40"/>
      <c r="FZJ106" s="40"/>
      <c r="FZK106" s="40"/>
      <c r="FZL106" s="40"/>
      <c r="FZM106" s="40"/>
      <c r="FZN106" s="40"/>
      <c r="FZO106" s="40"/>
      <c r="FZP106" s="40"/>
      <c r="FZQ106" s="40"/>
      <c r="FZR106" s="40"/>
      <c r="FZS106" s="40"/>
      <c r="FZT106" s="40"/>
      <c r="FZU106" s="40"/>
      <c r="FZV106" s="40"/>
      <c r="FZW106" s="40"/>
      <c r="FZX106" s="40"/>
      <c r="FZY106" s="40"/>
      <c r="FZZ106" s="40"/>
      <c r="GAA106" s="40"/>
      <c r="GAB106" s="40"/>
      <c r="GAC106" s="40"/>
      <c r="GAD106" s="40"/>
      <c r="GAE106" s="40"/>
      <c r="GAF106" s="40"/>
      <c r="GAG106" s="40"/>
      <c r="GAH106" s="40"/>
      <c r="GAI106" s="40"/>
      <c r="GAJ106" s="40"/>
      <c r="GAK106" s="40"/>
      <c r="GAL106" s="40"/>
      <c r="GAM106" s="40"/>
      <c r="GAN106" s="40"/>
      <c r="GAO106" s="40"/>
      <c r="GAP106" s="40"/>
      <c r="GAQ106" s="40"/>
      <c r="GAR106" s="40"/>
      <c r="GAS106" s="40"/>
      <c r="GAT106" s="40"/>
      <c r="GAU106" s="40"/>
      <c r="GAV106" s="40"/>
      <c r="GAW106" s="40"/>
      <c r="GAX106" s="40"/>
      <c r="GAY106" s="40"/>
      <c r="GAZ106" s="40"/>
      <c r="GBA106" s="40"/>
      <c r="GBB106" s="40"/>
      <c r="GBC106" s="40"/>
      <c r="GBD106" s="40"/>
      <c r="GBE106" s="40"/>
      <c r="GBF106" s="40"/>
      <c r="GBG106" s="40"/>
      <c r="GBH106" s="40"/>
      <c r="GBI106" s="40"/>
      <c r="GBJ106" s="40"/>
      <c r="GBK106" s="40"/>
      <c r="GBL106" s="40"/>
      <c r="GBM106" s="40"/>
      <c r="GBN106" s="40"/>
      <c r="GBO106" s="40"/>
      <c r="GBP106" s="40"/>
      <c r="GBQ106" s="40"/>
      <c r="GBR106" s="40"/>
      <c r="GBS106" s="40"/>
      <c r="GBT106" s="40"/>
      <c r="GBU106" s="40"/>
      <c r="GBV106" s="40"/>
      <c r="GBW106" s="40"/>
      <c r="GBX106" s="40"/>
      <c r="GBY106" s="40"/>
      <c r="GBZ106" s="40"/>
      <c r="GCA106" s="40"/>
      <c r="GCB106" s="40"/>
      <c r="GCC106" s="40"/>
      <c r="GCD106" s="40"/>
      <c r="GCE106" s="40"/>
      <c r="GCF106" s="40"/>
      <c r="GCG106" s="40"/>
      <c r="GCH106" s="40"/>
      <c r="GCI106" s="40"/>
      <c r="GCJ106" s="40"/>
      <c r="GCK106" s="40"/>
      <c r="GCL106" s="40"/>
      <c r="GCM106" s="40"/>
      <c r="GCN106" s="40"/>
      <c r="GCO106" s="40"/>
      <c r="GCP106" s="40"/>
      <c r="GCQ106" s="40"/>
      <c r="GCR106" s="40"/>
      <c r="GCS106" s="40"/>
      <c r="GCT106" s="40"/>
      <c r="GCU106" s="40"/>
      <c r="GCV106" s="40"/>
      <c r="GCW106" s="40"/>
      <c r="GCX106" s="40"/>
      <c r="GCY106" s="40"/>
      <c r="GCZ106" s="40"/>
      <c r="GDA106" s="40"/>
      <c r="GDB106" s="40"/>
      <c r="GDC106" s="40"/>
      <c r="GDD106" s="40"/>
      <c r="GDE106" s="40"/>
      <c r="GDF106" s="40"/>
      <c r="GDG106" s="40"/>
      <c r="GDH106" s="40"/>
      <c r="GDI106" s="40"/>
      <c r="GDJ106" s="40"/>
      <c r="GDK106" s="40"/>
      <c r="GDL106" s="40"/>
      <c r="GDM106" s="40"/>
      <c r="GDN106" s="40"/>
      <c r="GDO106" s="40"/>
      <c r="GDP106" s="40"/>
      <c r="GDQ106" s="40"/>
      <c r="GDR106" s="40"/>
      <c r="GDS106" s="40"/>
      <c r="GDT106" s="40"/>
      <c r="GDU106" s="40"/>
      <c r="GDV106" s="40"/>
      <c r="GDW106" s="40"/>
      <c r="GDX106" s="40"/>
      <c r="GDY106" s="40"/>
      <c r="GDZ106" s="40"/>
      <c r="GEA106" s="40"/>
      <c r="GEB106" s="40"/>
      <c r="GEC106" s="40"/>
      <c r="GED106" s="40"/>
      <c r="GEE106" s="40"/>
      <c r="GEF106" s="40"/>
      <c r="GEG106" s="40"/>
      <c r="GEH106" s="40"/>
      <c r="GEI106" s="40"/>
      <c r="GEJ106" s="40"/>
      <c r="GEK106" s="40"/>
      <c r="GEL106" s="40"/>
      <c r="GEM106" s="40"/>
      <c r="GEN106" s="40"/>
      <c r="GEO106" s="40"/>
      <c r="GEP106" s="40"/>
      <c r="GEQ106" s="40"/>
      <c r="GER106" s="40"/>
      <c r="GES106" s="40"/>
      <c r="GET106" s="40"/>
      <c r="GEU106" s="40"/>
      <c r="GEV106" s="40"/>
      <c r="GEW106" s="40"/>
      <c r="GEX106" s="40"/>
      <c r="GEY106" s="40"/>
      <c r="GEZ106" s="40"/>
      <c r="GFA106" s="40"/>
      <c r="GFB106" s="40"/>
      <c r="GFC106" s="40"/>
      <c r="GFD106" s="40"/>
      <c r="GFE106" s="40"/>
      <c r="GFF106" s="40"/>
      <c r="GFG106" s="40"/>
      <c r="GFH106" s="40"/>
      <c r="GFI106" s="40"/>
      <c r="GFJ106" s="40"/>
      <c r="GFK106" s="40"/>
      <c r="GFL106" s="40"/>
      <c r="GFM106" s="40"/>
      <c r="GFN106" s="40"/>
      <c r="GFO106" s="40"/>
      <c r="GFP106" s="40"/>
      <c r="GFQ106" s="40"/>
      <c r="GFR106" s="40"/>
      <c r="GFS106" s="40"/>
      <c r="GFT106" s="40"/>
      <c r="GFU106" s="40"/>
      <c r="GFV106" s="40"/>
      <c r="GFW106" s="40"/>
      <c r="GFX106" s="40"/>
      <c r="GFY106" s="40"/>
      <c r="GFZ106" s="40"/>
      <c r="GGA106" s="40"/>
      <c r="GGB106" s="40"/>
      <c r="GGC106" s="40"/>
      <c r="GGD106" s="40"/>
      <c r="GGE106" s="40"/>
      <c r="GGF106" s="40"/>
      <c r="GGG106" s="40"/>
      <c r="GGH106" s="40"/>
      <c r="GGI106" s="40"/>
      <c r="GGJ106" s="40"/>
      <c r="GGK106" s="40"/>
      <c r="GGL106" s="40"/>
      <c r="GGM106" s="40"/>
      <c r="GGN106" s="40"/>
      <c r="GGO106" s="40"/>
      <c r="GGP106" s="40"/>
      <c r="GGQ106" s="40"/>
      <c r="GGR106" s="40"/>
      <c r="GGS106" s="40"/>
      <c r="GGT106" s="40"/>
      <c r="GGU106" s="40"/>
      <c r="GGV106" s="40"/>
      <c r="GGW106" s="40"/>
      <c r="GGX106" s="40"/>
      <c r="GGY106" s="40"/>
      <c r="GGZ106" s="40"/>
      <c r="GHA106" s="40"/>
      <c r="GHB106" s="40"/>
      <c r="GHC106" s="40"/>
      <c r="GHD106" s="40"/>
      <c r="GHE106" s="40"/>
      <c r="GHF106" s="40"/>
      <c r="GHG106" s="40"/>
      <c r="GHH106" s="40"/>
      <c r="GHI106" s="40"/>
      <c r="GHJ106" s="40"/>
      <c r="GHK106" s="40"/>
      <c r="GHL106" s="40"/>
      <c r="GHM106" s="40"/>
      <c r="GHN106" s="40"/>
      <c r="GHO106" s="40"/>
      <c r="GHP106" s="40"/>
      <c r="GHQ106" s="40"/>
      <c r="GHR106" s="40"/>
      <c r="GHS106" s="40"/>
      <c r="GHT106" s="40"/>
      <c r="GHU106" s="40"/>
      <c r="GHV106" s="40"/>
      <c r="GHW106" s="40"/>
      <c r="GHX106" s="40"/>
      <c r="GHY106" s="40"/>
      <c r="GHZ106" s="40"/>
      <c r="GIA106" s="40"/>
      <c r="GIB106" s="40"/>
      <c r="GIC106" s="40"/>
      <c r="GID106" s="40"/>
      <c r="GIE106" s="40"/>
      <c r="GIF106" s="40"/>
      <c r="GIG106" s="40"/>
      <c r="GIH106" s="40"/>
      <c r="GII106" s="40"/>
      <c r="GIJ106" s="40"/>
      <c r="GIK106" s="40"/>
      <c r="GIL106" s="40"/>
      <c r="GIM106" s="40"/>
      <c r="GIN106" s="40"/>
      <c r="GIO106" s="40"/>
      <c r="GIP106" s="40"/>
      <c r="GIQ106" s="40"/>
      <c r="GIR106" s="40"/>
      <c r="GIS106" s="40"/>
      <c r="GIT106" s="40"/>
      <c r="GIU106" s="40"/>
      <c r="GIV106" s="40"/>
      <c r="GIW106" s="40"/>
      <c r="GIX106" s="40"/>
      <c r="GIY106" s="40"/>
      <c r="GIZ106" s="40"/>
      <c r="GJA106" s="40"/>
      <c r="GJB106" s="40"/>
      <c r="GJC106" s="40"/>
      <c r="GJD106" s="40"/>
      <c r="GJE106" s="40"/>
      <c r="GJF106" s="40"/>
      <c r="GJG106" s="40"/>
      <c r="GJH106" s="40"/>
      <c r="GJI106" s="40"/>
      <c r="GJJ106" s="40"/>
      <c r="GJK106" s="40"/>
      <c r="GJL106" s="40"/>
      <c r="GJM106" s="40"/>
      <c r="GJN106" s="40"/>
      <c r="GJO106" s="40"/>
      <c r="GJP106" s="40"/>
      <c r="GJQ106" s="40"/>
      <c r="GJR106" s="40"/>
      <c r="GJS106" s="40"/>
      <c r="GJT106" s="40"/>
      <c r="GJU106" s="40"/>
      <c r="GJV106" s="40"/>
      <c r="GJW106" s="40"/>
      <c r="GJX106" s="40"/>
      <c r="GJY106" s="40"/>
      <c r="GJZ106" s="40"/>
      <c r="GKA106" s="40"/>
      <c r="GKB106" s="40"/>
      <c r="GKC106" s="40"/>
      <c r="GKD106" s="40"/>
      <c r="GKE106" s="40"/>
      <c r="GKF106" s="40"/>
      <c r="GKG106" s="40"/>
      <c r="GKH106" s="40"/>
      <c r="GKI106" s="40"/>
      <c r="GKJ106" s="40"/>
      <c r="GKK106" s="40"/>
      <c r="GKL106" s="40"/>
      <c r="GKM106" s="40"/>
      <c r="GKN106" s="40"/>
      <c r="GKO106" s="40"/>
      <c r="GKP106" s="40"/>
      <c r="GKQ106" s="40"/>
      <c r="GKR106" s="40"/>
      <c r="GKS106" s="40"/>
      <c r="GKT106" s="40"/>
      <c r="GKU106" s="40"/>
      <c r="GKV106" s="40"/>
      <c r="GKW106" s="40"/>
      <c r="GKX106" s="40"/>
      <c r="GKY106" s="40"/>
      <c r="GKZ106" s="40"/>
      <c r="GLA106" s="40"/>
      <c r="GLB106" s="40"/>
      <c r="GLC106" s="40"/>
      <c r="GLD106" s="40"/>
      <c r="GLE106" s="40"/>
      <c r="GLF106" s="40"/>
      <c r="GLG106" s="40"/>
      <c r="GLH106" s="40"/>
      <c r="GLI106" s="40"/>
      <c r="GLJ106" s="40"/>
      <c r="GLK106" s="40"/>
      <c r="GLL106" s="40"/>
      <c r="GLM106" s="40"/>
      <c r="GLN106" s="40"/>
      <c r="GLO106" s="40"/>
      <c r="GLP106" s="40"/>
      <c r="GLQ106" s="40"/>
      <c r="GLR106" s="40"/>
      <c r="GLS106" s="40"/>
      <c r="GLT106" s="40"/>
      <c r="GLU106" s="40"/>
      <c r="GLV106" s="40"/>
      <c r="GLW106" s="40"/>
      <c r="GLX106" s="40"/>
      <c r="GLY106" s="40"/>
      <c r="GLZ106" s="40"/>
      <c r="GMA106" s="40"/>
      <c r="GMB106" s="40"/>
      <c r="GMC106" s="40"/>
      <c r="GMD106" s="40"/>
      <c r="GME106" s="40"/>
      <c r="GMF106" s="40"/>
      <c r="GMG106" s="40"/>
      <c r="GMH106" s="40"/>
      <c r="GMI106" s="40"/>
      <c r="GMJ106" s="40"/>
      <c r="GMK106" s="40"/>
      <c r="GML106" s="40"/>
      <c r="GMM106" s="40"/>
      <c r="GMN106" s="40"/>
      <c r="GMO106" s="40"/>
      <c r="GMP106" s="40"/>
      <c r="GMQ106" s="40"/>
      <c r="GMR106" s="40"/>
      <c r="GMS106" s="40"/>
      <c r="GMT106" s="40"/>
      <c r="GMU106" s="40"/>
      <c r="GMV106" s="40"/>
      <c r="GMW106" s="40"/>
      <c r="GMX106" s="40"/>
      <c r="GMY106" s="40"/>
      <c r="GMZ106" s="40"/>
      <c r="GNA106" s="40"/>
      <c r="GNB106" s="40"/>
      <c r="GNC106" s="40"/>
      <c r="GND106" s="40"/>
      <c r="GNE106" s="40"/>
      <c r="GNF106" s="40"/>
      <c r="GNG106" s="40"/>
      <c r="GNH106" s="40"/>
      <c r="GNI106" s="40"/>
      <c r="GNJ106" s="40"/>
      <c r="GNK106" s="40"/>
      <c r="GNL106" s="40"/>
      <c r="GNM106" s="40"/>
      <c r="GNN106" s="40"/>
      <c r="GNO106" s="40"/>
      <c r="GNP106" s="40"/>
      <c r="GNQ106" s="40"/>
      <c r="GNR106" s="40"/>
      <c r="GNS106" s="40"/>
      <c r="GNT106" s="40"/>
      <c r="GNU106" s="40"/>
      <c r="GNV106" s="40"/>
      <c r="GNW106" s="40"/>
      <c r="GNX106" s="40"/>
      <c r="GNY106" s="40"/>
      <c r="GNZ106" s="40"/>
      <c r="GOA106" s="40"/>
      <c r="GOB106" s="40"/>
      <c r="GOC106" s="40"/>
      <c r="GOD106" s="40"/>
      <c r="GOE106" s="40"/>
      <c r="GOF106" s="40"/>
      <c r="GOG106" s="40"/>
      <c r="GOH106" s="40"/>
      <c r="GOI106" s="40"/>
      <c r="GOJ106" s="40"/>
      <c r="GOK106" s="40"/>
      <c r="GOL106" s="40"/>
      <c r="GOM106" s="40"/>
      <c r="GON106" s="40"/>
      <c r="GOO106" s="40"/>
      <c r="GOP106" s="40"/>
      <c r="GOQ106" s="40"/>
      <c r="GOR106" s="40"/>
      <c r="GOS106" s="40"/>
      <c r="GOT106" s="40"/>
      <c r="GOU106" s="40"/>
      <c r="GOV106" s="40"/>
      <c r="GOW106" s="40"/>
      <c r="GOX106" s="40"/>
      <c r="GOY106" s="40"/>
      <c r="GOZ106" s="40"/>
      <c r="GPA106" s="40"/>
      <c r="GPB106" s="40"/>
      <c r="GPC106" s="40"/>
      <c r="GPD106" s="40"/>
      <c r="GPE106" s="40"/>
      <c r="GPF106" s="40"/>
      <c r="GPG106" s="40"/>
      <c r="GPH106" s="40"/>
      <c r="GPI106" s="40"/>
      <c r="GPJ106" s="40"/>
      <c r="GPK106" s="40"/>
      <c r="GPL106" s="40"/>
      <c r="GPM106" s="40"/>
      <c r="GPN106" s="40"/>
      <c r="GPO106" s="40"/>
      <c r="GPP106" s="40"/>
      <c r="GPQ106" s="40"/>
      <c r="GPR106" s="40"/>
      <c r="GPS106" s="40"/>
      <c r="GPT106" s="40"/>
      <c r="GPU106" s="40"/>
      <c r="GPV106" s="40"/>
      <c r="GPW106" s="40"/>
      <c r="GPX106" s="40"/>
      <c r="GPY106" s="40"/>
      <c r="GPZ106" s="40"/>
      <c r="GQA106" s="40"/>
      <c r="GQB106" s="40"/>
      <c r="GQC106" s="40"/>
      <c r="GQD106" s="40"/>
      <c r="GQE106" s="40"/>
      <c r="GQF106" s="40"/>
      <c r="GQG106" s="40"/>
      <c r="GQH106" s="40"/>
      <c r="GQI106" s="40"/>
      <c r="GQJ106" s="40"/>
      <c r="GQK106" s="40"/>
      <c r="GQL106" s="40"/>
      <c r="GQM106" s="40"/>
      <c r="GQN106" s="40"/>
      <c r="GQO106" s="40"/>
      <c r="GQP106" s="40"/>
      <c r="GQQ106" s="40"/>
      <c r="GQR106" s="40"/>
      <c r="GQS106" s="40"/>
      <c r="GQT106" s="40"/>
      <c r="GQU106" s="40"/>
      <c r="GQV106" s="40"/>
      <c r="GQW106" s="40"/>
      <c r="GQX106" s="40"/>
      <c r="GQY106" s="40"/>
      <c r="GQZ106" s="40"/>
      <c r="GRA106" s="40"/>
      <c r="GRB106" s="40"/>
      <c r="GRC106" s="40"/>
      <c r="GRD106" s="40"/>
      <c r="GRE106" s="40"/>
      <c r="GRF106" s="40"/>
      <c r="GRG106" s="40"/>
      <c r="GRH106" s="40"/>
      <c r="GRI106" s="40"/>
      <c r="GRJ106" s="40"/>
      <c r="GRK106" s="40"/>
      <c r="GRL106" s="40"/>
      <c r="GRM106" s="40"/>
      <c r="GRN106" s="40"/>
      <c r="GRO106" s="40"/>
      <c r="GRP106" s="40"/>
      <c r="GRQ106" s="40"/>
      <c r="GRR106" s="40"/>
      <c r="GRS106" s="40"/>
      <c r="GRT106" s="40"/>
      <c r="GRU106" s="40"/>
      <c r="GRV106" s="40"/>
      <c r="GRW106" s="40"/>
      <c r="GRX106" s="40"/>
      <c r="GRY106" s="40"/>
      <c r="GRZ106" s="40"/>
      <c r="GSA106" s="40"/>
      <c r="GSB106" s="40"/>
      <c r="GSC106" s="40"/>
      <c r="GSD106" s="40"/>
      <c r="GSE106" s="40"/>
      <c r="GSF106" s="40"/>
      <c r="GSG106" s="40"/>
      <c r="GSH106" s="40"/>
      <c r="GSI106" s="40"/>
      <c r="GSJ106" s="40"/>
      <c r="GSK106" s="40"/>
      <c r="GSL106" s="40"/>
      <c r="GSM106" s="40"/>
      <c r="GSN106" s="40"/>
      <c r="GSO106" s="40"/>
      <c r="GSP106" s="40"/>
      <c r="GSQ106" s="40"/>
      <c r="GSR106" s="40"/>
      <c r="GSS106" s="40"/>
      <c r="GST106" s="40"/>
      <c r="GSU106" s="40"/>
      <c r="GSV106" s="40"/>
      <c r="GSW106" s="40"/>
      <c r="GSX106" s="40"/>
      <c r="GSY106" s="40"/>
      <c r="GSZ106" s="40"/>
      <c r="GTA106" s="40"/>
      <c r="GTB106" s="40"/>
      <c r="GTC106" s="40"/>
      <c r="GTD106" s="40"/>
      <c r="GTE106" s="40"/>
      <c r="GTF106" s="40"/>
      <c r="GTG106" s="40"/>
      <c r="GTH106" s="40"/>
      <c r="GTI106" s="40"/>
      <c r="GTJ106" s="40"/>
      <c r="GTK106" s="40"/>
      <c r="GTL106" s="40"/>
      <c r="GTM106" s="40"/>
      <c r="GTN106" s="40"/>
      <c r="GTO106" s="40"/>
      <c r="GTP106" s="40"/>
      <c r="GTQ106" s="40"/>
      <c r="GTR106" s="40"/>
      <c r="GTS106" s="40"/>
      <c r="GTT106" s="40"/>
      <c r="GTU106" s="40"/>
      <c r="GTV106" s="40"/>
      <c r="GTW106" s="40"/>
      <c r="GTX106" s="40"/>
      <c r="GTY106" s="40"/>
      <c r="GTZ106" s="40"/>
      <c r="GUA106" s="40"/>
      <c r="GUB106" s="40"/>
      <c r="GUC106" s="40"/>
      <c r="GUD106" s="40"/>
      <c r="GUE106" s="40"/>
      <c r="GUF106" s="40"/>
      <c r="GUG106" s="40"/>
      <c r="GUH106" s="40"/>
      <c r="GUI106" s="40"/>
      <c r="GUJ106" s="40"/>
      <c r="GUK106" s="40"/>
      <c r="GUL106" s="40"/>
      <c r="GUM106" s="40"/>
      <c r="GUN106" s="40"/>
      <c r="GUO106" s="40"/>
      <c r="GUP106" s="40"/>
      <c r="GUQ106" s="40"/>
      <c r="GUR106" s="40"/>
      <c r="GUS106" s="40"/>
      <c r="GUT106" s="40"/>
      <c r="GUU106" s="40"/>
      <c r="GUV106" s="40"/>
      <c r="GUW106" s="40"/>
      <c r="GUX106" s="40"/>
      <c r="GUY106" s="40"/>
      <c r="GUZ106" s="40"/>
      <c r="GVA106" s="40"/>
      <c r="GVB106" s="40"/>
      <c r="GVC106" s="40"/>
      <c r="GVD106" s="40"/>
      <c r="GVE106" s="40"/>
      <c r="GVF106" s="40"/>
      <c r="GVG106" s="40"/>
      <c r="GVH106" s="40"/>
      <c r="GVI106" s="40"/>
      <c r="GVJ106" s="40"/>
      <c r="GVK106" s="40"/>
      <c r="GVL106" s="40"/>
      <c r="GVM106" s="40"/>
      <c r="GVN106" s="40"/>
      <c r="GVO106" s="40"/>
      <c r="GVP106" s="40"/>
      <c r="GVQ106" s="40"/>
      <c r="GVR106" s="40"/>
      <c r="GVS106" s="40"/>
      <c r="GVT106" s="40"/>
      <c r="GVU106" s="40"/>
      <c r="GVV106" s="40"/>
      <c r="GVW106" s="40"/>
      <c r="GVX106" s="40"/>
      <c r="GVY106" s="40"/>
      <c r="GVZ106" s="40"/>
      <c r="GWA106" s="40"/>
      <c r="GWB106" s="40"/>
      <c r="GWC106" s="40"/>
      <c r="GWD106" s="40"/>
      <c r="GWE106" s="40"/>
      <c r="GWF106" s="40"/>
      <c r="GWG106" s="40"/>
      <c r="GWH106" s="40"/>
      <c r="GWI106" s="40"/>
      <c r="GWJ106" s="40"/>
      <c r="GWK106" s="40"/>
      <c r="GWL106" s="40"/>
      <c r="GWM106" s="40"/>
      <c r="GWN106" s="40"/>
      <c r="GWO106" s="40"/>
      <c r="GWP106" s="40"/>
      <c r="GWQ106" s="40"/>
      <c r="GWR106" s="40"/>
      <c r="GWS106" s="40"/>
      <c r="GWT106" s="40"/>
      <c r="GWU106" s="40"/>
      <c r="GWV106" s="40"/>
      <c r="GWW106" s="40"/>
      <c r="GWX106" s="40"/>
      <c r="GWY106" s="40"/>
      <c r="GWZ106" s="40"/>
      <c r="GXA106" s="40"/>
      <c r="GXB106" s="40"/>
      <c r="GXC106" s="40"/>
      <c r="GXD106" s="40"/>
      <c r="GXE106" s="40"/>
      <c r="GXF106" s="40"/>
      <c r="GXG106" s="40"/>
      <c r="GXH106" s="40"/>
      <c r="GXI106" s="40"/>
      <c r="GXJ106" s="40"/>
      <c r="GXK106" s="40"/>
      <c r="GXL106" s="40"/>
      <c r="GXM106" s="40"/>
      <c r="GXN106" s="40"/>
      <c r="GXO106" s="40"/>
      <c r="GXP106" s="40"/>
      <c r="GXQ106" s="40"/>
      <c r="GXR106" s="40"/>
      <c r="GXS106" s="40"/>
      <c r="GXT106" s="40"/>
      <c r="GXU106" s="40"/>
      <c r="GXV106" s="40"/>
      <c r="GXW106" s="40"/>
      <c r="GXX106" s="40"/>
      <c r="GXY106" s="40"/>
      <c r="GXZ106" s="40"/>
      <c r="GYA106" s="40"/>
      <c r="GYB106" s="40"/>
      <c r="GYC106" s="40"/>
      <c r="GYD106" s="40"/>
      <c r="GYE106" s="40"/>
      <c r="GYF106" s="40"/>
      <c r="GYG106" s="40"/>
      <c r="GYH106" s="40"/>
      <c r="GYI106" s="40"/>
      <c r="GYJ106" s="40"/>
      <c r="GYK106" s="40"/>
      <c r="GYL106" s="40"/>
      <c r="GYM106" s="40"/>
      <c r="GYN106" s="40"/>
      <c r="GYO106" s="40"/>
      <c r="GYP106" s="40"/>
      <c r="GYQ106" s="40"/>
      <c r="GYR106" s="40"/>
      <c r="GYS106" s="40"/>
      <c r="GYT106" s="40"/>
      <c r="GYU106" s="40"/>
      <c r="GYV106" s="40"/>
      <c r="GYW106" s="40"/>
      <c r="GYX106" s="40"/>
      <c r="GYY106" s="40"/>
      <c r="GYZ106" s="40"/>
      <c r="GZA106" s="40"/>
      <c r="GZB106" s="40"/>
      <c r="GZC106" s="40"/>
      <c r="GZD106" s="40"/>
      <c r="GZE106" s="40"/>
      <c r="GZF106" s="40"/>
      <c r="GZG106" s="40"/>
      <c r="GZH106" s="40"/>
      <c r="GZI106" s="40"/>
      <c r="GZJ106" s="40"/>
      <c r="GZK106" s="40"/>
      <c r="GZL106" s="40"/>
      <c r="GZM106" s="40"/>
      <c r="GZN106" s="40"/>
      <c r="GZO106" s="40"/>
      <c r="GZP106" s="40"/>
      <c r="GZQ106" s="40"/>
      <c r="GZR106" s="40"/>
      <c r="GZS106" s="40"/>
      <c r="GZT106" s="40"/>
      <c r="GZU106" s="40"/>
      <c r="GZV106" s="40"/>
      <c r="GZW106" s="40"/>
      <c r="GZX106" s="40"/>
      <c r="GZY106" s="40"/>
      <c r="GZZ106" s="40"/>
      <c r="HAA106" s="40"/>
      <c r="HAB106" s="40"/>
      <c r="HAC106" s="40"/>
      <c r="HAD106" s="40"/>
      <c r="HAE106" s="40"/>
      <c r="HAF106" s="40"/>
      <c r="HAG106" s="40"/>
      <c r="HAH106" s="40"/>
      <c r="HAI106" s="40"/>
      <c r="HAJ106" s="40"/>
      <c r="HAK106" s="40"/>
      <c r="HAL106" s="40"/>
      <c r="HAM106" s="40"/>
      <c r="HAN106" s="40"/>
      <c r="HAO106" s="40"/>
      <c r="HAP106" s="40"/>
      <c r="HAQ106" s="40"/>
      <c r="HAR106" s="40"/>
      <c r="HAS106" s="40"/>
      <c r="HAT106" s="40"/>
      <c r="HAU106" s="40"/>
      <c r="HAV106" s="40"/>
      <c r="HAW106" s="40"/>
      <c r="HAX106" s="40"/>
      <c r="HAY106" s="40"/>
      <c r="HAZ106" s="40"/>
      <c r="HBA106" s="40"/>
      <c r="HBB106" s="40"/>
      <c r="HBC106" s="40"/>
      <c r="HBD106" s="40"/>
      <c r="HBE106" s="40"/>
      <c r="HBF106" s="40"/>
      <c r="HBG106" s="40"/>
      <c r="HBH106" s="40"/>
      <c r="HBI106" s="40"/>
      <c r="HBJ106" s="40"/>
      <c r="HBK106" s="40"/>
      <c r="HBL106" s="40"/>
      <c r="HBM106" s="40"/>
      <c r="HBN106" s="40"/>
      <c r="HBO106" s="40"/>
      <c r="HBP106" s="40"/>
      <c r="HBQ106" s="40"/>
      <c r="HBR106" s="40"/>
      <c r="HBS106" s="40"/>
      <c r="HBT106" s="40"/>
      <c r="HBU106" s="40"/>
      <c r="HBV106" s="40"/>
      <c r="HBW106" s="40"/>
      <c r="HBX106" s="40"/>
      <c r="HBY106" s="40"/>
      <c r="HBZ106" s="40"/>
      <c r="HCA106" s="40"/>
      <c r="HCB106" s="40"/>
      <c r="HCC106" s="40"/>
      <c r="HCD106" s="40"/>
      <c r="HCE106" s="40"/>
      <c r="HCF106" s="40"/>
      <c r="HCG106" s="40"/>
      <c r="HCH106" s="40"/>
      <c r="HCI106" s="40"/>
      <c r="HCJ106" s="40"/>
      <c r="HCK106" s="40"/>
      <c r="HCL106" s="40"/>
      <c r="HCM106" s="40"/>
      <c r="HCN106" s="40"/>
      <c r="HCO106" s="40"/>
      <c r="HCP106" s="40"/>
      <c r="HCQ106" s="40"/>
      <c r="HCR106" s="40"/>
      <c r="HCS106" s="40"/>
      <c r="HCT106" s="40"/>
      <c r="HCU106" s="40"/>
      <c r="HCV106" s="40"/>
      <c r="HCW106" s="40"/>
      <c r="HCX106" s="40"/>
      <c r="HCY106" s="40"/>
      <c r="HCZ106" s="40"/>
      <c r="HDA106" s="40"/>
      <c r="HDB106" s="40"/>
      <c r="HDC106" s="40"/>
      <c r="HDD106" s="40"/>
      <c r="HDE106" s="40"/>
      <c r="HDF106" s="40"/>
      <c r="HDG106" s="40"/>
      <c r="HDH106" s="40"/>
      <c r="HDI106" s="40"/>
      <c r="HDJ106" s="40"/>
      <c r="HDK106" s="40"/>
      <c r="HDL106" s="40"/>
      <c r="HDM106" s="40"/>
      <c r="HDN106" s="40"/>
      <c r="HDO106" s="40"/>
      <c r="HDP106" s="40"/>
      <c r="HDQ106" s="40"/>
      <c r="HDR106" s="40"/>
      <c r="HDS106" s="40"/>
      <c r="HDT106" s="40"/>
      <c r="HDU106" s="40"/>
      <c r="HDV106" s="40"/>
      <c r="HDW106" s="40"/>
      <c r="HDX106" s="40"/>
      <c r="HDY106" s="40"/>
      <c r="HDZ106" s="40"/>
      <c r="HEA106" s="40"/>
      <c r="HEB106" s="40"/>
      <c r="HEC106" s="40"/>
      <c r="HED106" s="40"/>
      <c r="HEE106" s="40"/>
      <c r="HEF106" s="40"/>
      <c r="HEG106" s="40"/>
      <c r="HEH106" s="40"/>
      <c r="HEI106" s="40"/>
      <c r="HEJ106" s="40"/>
      <c r="HEK106" s="40"/>
      <c r="HEL106" s="40"/>
      <c r="HEM106" s="40"/>
      <c r="HEN106" s="40"/>
      <c r="HEO106" s="40"/>
      <c r="HEP106" s="40"/>
      <c r="HEQ106" s="40"/>
      <c r="HER106" s="40"/>
      <c r="HES106" s="40"/>
      <c r="HET106" s="40"/>
      <c r="HEU106" s="40"/>
      <c r="HEV106" s="40"/>
      <c r="HEW106" s="40"/>
      <c r="HEX106" s="40"/>
      <c r="HEY106" s="40"/>
      <c r="HEZ106" s="40"/>
      <c r="HFA106" s="40"/>
      <c r="HFB106" s="40"/>
      <c r="HFC106" s="40"/>
      <c r="HFD106" s="40"/>
      <c r="HFE106" s="40"/>
      <c r="HFF106" s="40"/>
      <c r="HFG106" s="40"/>
      <c r="HFH106" s="40"/>
      <c r="HFI106" s="40"/>
      <c r="HFJ106" s="40"/>
      <c r="HFK106" s="40"/>
      <c r="HFL106" s="40"/>
      <c r="HFM106" s="40"/>
      <c r="HFN106" s="40"/>
      <c r="HFO106" s="40"/>
      <c r="HFP106" s="40"/>
      <c r="HFQ106" s="40"/>
      <c r="HFR106" s="40"/>
      <c r="HFS106" s="40"/>
      <c r="HFT106" s="40"/>
      <c r="HFU106" s="40"/>
      <c r="HFV106" s="40"/>
      <c r="HFW106" s="40"/>
      <c r="HFX106" s="40"/>
      <c r="HFY106" s="40"/>
      <c r="HFZ106" s="40"/>
      <c r="HGA106" s="40"/>
      <c r="HGB106" s="40"/>
      <c r="HGC106" s="40"/>
      <c r="HGD106" s="40"/>
      <c r="HGE106" s="40"/>
      <c r="HGF106" s="40"/>
      <c r="HGG106" s="40"/>
      <c r="HGH106" s="40"/>
      <c r="HGI106" s="40"/>
      <c r="HGJ106" s="40"/>
      <c r="HGK106" s="40"/>
      <c r="HGL106" s="40"/>
      <c r="HGM106" s="40"/>
      <c r="HGN106" s="40"/>
      <c r="HGO106" s="40"/>
      <c r="HGP106" s="40"/>
      <c r="HGQ106" s="40"/>
      <c r="HGR106" s="40"/>
      <c r="HGS106" s="40"/>
      <c r="HGT106" s="40"/>
      <c r="HGU106" s="40"/>
      <c r="HGV106" s="40"/>
      <c r="HGW106" s="40"/>
      <c r="HGX106" s="40"/>
      <c r="HGY106" s="40"/>
      <c r="HGZ106" s="40"/>
      <c r="HHA106" s="40"/>
      <c r="HHB106" s="40"/>
      <c r="HHC106" s="40"/>
      <c r="HHD106" s="40"/>
      <c r="HHE106" s="40"/>
      <c r="HHF106" s="40"/>
      <c r="HHG106" s="40"/>
      <c r="HHH106" s="40"/>
      <c r="HHI106" s="40"/>
      <c r="HHJ106" s="40"/>
      <c r="HHK106" s="40"/>
      <c r="HHL106" s="40"/>
      <c r="HHM106" s="40"/>
      <c r="HHN106" s="40"/>
      <c r="HHO106" s="40"/>
      <c r="HHP106" s="40"/>
      <c r="HHQ106" s="40"/>
      <c r="HHR106" s="40"/>
      <c r="HHS106" s="40"/>
      <c r="HHT106" s="40"/>
      <c r="HHU106" s="40"/>
      <c r="HHV106" s="40"/>
      <c r="HHW106" s="40"/>
      <c r="HHX106" s="40"/>
      <c r="HHY106" s="40"/>
      <c r="HHZ106" s="40"/>
      <c r="HIA106" s="40"/>
      <c r="HIB106" s="40"/>
      <c r="HIC106" s="40"/>
      <c r="HID106" s="40"/>
      <c r="HIE106" s="40"/>
      <c r="HIF106" s="40"/>
      <c r="HIG106" s="40"/>
      <c r="HIH106" s="40"/>
      <c r="HII106" s="40"/>
      <c r="HIJ106" s="40"/>
      <c r="HIK106" s="40"/>
      <c r="HIL106" s="40"/>
      <c r="HIM106" s="40"/>
      <c r="HIN106" s="40"/>
      <c r="HIO106" s="40"/>
      <c r="HIP106" s="40"/>
      <c r="HIQ106" s="40"/>
      <c r="HIR106" s="40"/>
      <c r="HIS106" s="40"/>
      <c r="HIT106" s="40"/>
      <c r="HIU106" s="40"/>
      <c r="HIV106" s="40"/>
      <c r="HIW106" s="40"/>
      <c r="HIX106" s="40"/>
      <c r="HIY106" s="40"/>
      <c r="HIZ106" s="40"/>
      <c r="HJA106" s="40"/>
      <c r="HJB106" s="40"/>
      <c r="HJC106" s="40"/>
      <c r="HJD106" s="40"/>
      <c r="HJE106" s="40"/>
      <c r="HJF106" s="40"/>
      <c r="HJG106" s="40"/>
      <c r="HJH106" s="40"/>
      <c r="HJI106" s="40"/>
      <c r="HJJ106" s="40"/>
      <c r="HJK106" s="40"/>
      <c r="HJL106" s="40"/>
      <c r="HJM106" s="40"/>
      <c r="HJN106" s="40"/>
      <c r="HJO106" s="40"/>
      <c r="HJP106" s="40"/>
      <c r="HJQ106" s="40"/>
      <c r="HJR106" s="40"/>
      <c r="HJS106" s="40"/>
      <c r="HJT106" s="40"/>
      <c r="HJU106" s="40"/>
      <c r="HJV106" s="40"/>
      <c r="HJW106" s="40"/>
      <c r="HJX106" s="40"/>
      <c r="HJY106" s="40"/>
      <c r="HJZ106" s="40"/>
      <c r="HKA106" s="40"/>
      <c r="HKB106" s="40"/>
      <c r="HKC106" s="40"/>
      <c r="HKD106" s="40"/>
      <c r="HKE106" s="40"/>
      <c r="HKF106" s="40"/>
      <c r="HKG106" s="40"/>
      <c r="HKH106" s="40"/>
      <c r="HKI106" s="40"/>
      <c r="HKJ106" s="40"/>
      <c r="HKK106" s="40"/>
      <c r="HKL106" s="40"/>
      <c r="HKM106" s="40"/>
      <c r="HKN106" s="40"/>
      <c r="HKO106" s="40"/>
      <c r="HKP106" s="40"/>
      <c r="HKQ106" s="40"/>
      <c r="HKR106" s="40"/>
      <c r="HKS106" s="40"/>
      <c r="HKT106" s="40"/>
      <c r="HKU106" s="40"/>
      <c r="HKV106" s="40"/>
      <c r="HKW106" s="40"/>
      <c r="HKX106" s="40"/>
      <c r="HKY106" s="40"/>
      <c r="HKZ106" s="40"/>
      <c r="HLA106" s="40"/>
      <c r="HLB106" s="40"/>
      <c r="HLC106" s="40"/>
      <c r="HLD106" s="40"/>
      <c r="HLE106" s="40"/>
      <c r="HLF106" s="40"/>
      <c r="HLG106" s="40"/>
      <c r="HLH106" s="40"/>
      <c r="HLI106" s="40"/>
      <c r="HLJ106" s="40"/>
      <c r="HLK106" s="40"/>
      <c r="HLL106" s="40"/>
      <c r="HLM106" s="40"/>
      <c r="HLN106" s="40"/>
      <c r="HLO106" s="40"/>
      <c r="HLP106" s="40"/>
      <c r="HLQ106" s="40"/>
      <c r="HLR106" s="40"/>
      <c r="HLS106" s="40"/>
      <c r="HLT106" s="40"/>
      <c r="HLU106" s="40"/>
      <c r="HLV106" s="40"/>
      <c r="HLW106" s="40"/>
      <c r="HLX106" s="40"/>
      <c r="HLY106" s="40"/>
      <c r="HLZ106" s="40"/>
      <c r="HMA106" s="40"/>
      <c r="HMB106" s="40"/>
      <c r="HMC106" s="40"/>
      <c r="HMD106" s="40"/>
      <c r="HME106" s="40"/>
      <c r="HMF106" s="40"/>
      <c r="HMG106" s="40"/>
      <c r="HMH106" s="40"/>
      <c r="HMI106" s="40"/>
      <c r="HMJ106" s="40"/>
      <c r="HMK106" s="40"/>
      <c r="HML106" s="40"/>
      <c r="HMM106" s="40"/>
      <c r="HMN106" s="40"/>
      <c r="HMO106" s="40"/>
      <c r="HMP106" s="40"/>
      <c r="HMQ106" s="40"/>
      <c r="HMR106" s="40"/>
      <c r="HMS106" s="40"/>
      <c r="HMT106" s="40"/>
      <c r="HMU106" s="40"/>
      <c r="HMV106" s="40"/>
      <c r="HMW106" s="40"/>
      <c r="HMX106" s="40"/>
      <c r="HMY106" s="40"/>
      <c r="HMZ106" s="40"/>
      <c r="HNA106" s="40"/>
      <c r="HNB106" s="40"/>
      <c r="HNC106" s="40"/>
      <c r="HND106" s="40"/>
      <c r="HNE106" s="40"/>
      <c r="HNF106" s="40"/>
      <c r="HNG106" s="40"/>
      <c r="HNH106" s="40"/>
      <c r="HNI106" s="40"/>
      <c r="HNJ106" s="40"/>
      <c r="HNK106" s="40"/>
      <c r="HNL106" s="40"/>
      <c r="HNM106" s="40"/>
      <c r="HNN106" s="40"/>
      <c r="HNO106" s="40"/>
      <c r="HNP106" s="40"/>
      <c r="HNQ106" s="40"/>
      <c r="HNR106" s="40"/>
      <c r="HNS106" s="40"/>
      <c r="HNT106" s="40"/>
      <c r="HNU106" s="40"/>
      <c r="HNV106" s="40"/>
      <c r="HNW106" s="40"/>
      <c r="HNX106" s="40"/>
      <c r="HNY106" s="40"/>
      <c r="HNZ106" s="40"/>
      <c r="HOA106" s="40"/>
      <c r="HOB106" s="40"/>
      <c r="HOC106" s="40"/>
      <c r="HOD106" s="40"/>
      <c r="HOE106" s="40"/>
      <c r="HOF106" s="40"/>
      <c r="HOG106" s="40"/>
      <c r="HOH106" s="40"/>
      <c r="HOI106" s="40"/>
      <c r="HOJ106" s="40"/>
      <c r="HOK106" s="40"/>
      <c r="HOL106" s="40"/>
      <c r="HOM106" s="40"/>
      <c r="HON106" s="40"/>
      <c r="HOO106" s="40"/>
      <c r="HOP106" s="40"/>
      <c r="HOQ106" s="40"/>
      <c r="HOR106" s="40"/>
      <c r="HOS106" s="40"/>
      <c r="HOT106" s="40"/>
      <c r="HOU106" s="40"/>
      <c r="HOV106" s="40"/>
      <c r="HOW106" s="40"/>
      <c r="HOX106" s="40"/>
      <c r="HOY106" s="40"/>
      <c r="HOZ106" s="40"/>
      <c r="HPA106" s="40"/>
      <c r="HPB106" s="40"/>
      <c r="HPC106" s="40"/>
      <c r="HPD106" s="40"/>
      <c r="HPE106" s="40"/>
      <c r="HPF106" s="40"/>
      <c r="HPG106" s="40"/>
      <c r="HPH106" s="40"/>
      <c r="HPI106" s="40"/>
      <c r="HPJ106" s="40"/>
      <c r="HPK106" s="40"/>
      <c r="HPL106" s="40"/>
      <c r="HPM106" s="40"/>
      <c r="HPN106" s="40"/>
      <c r="HPO106" s="40"/>
      <c r="HPP106" s="40"/>
      <c r="HPQ106" s="40"/>
      <c r="HPR106" s="40"/>
      <c r="HPS106" s="40"/>
      <c r="HPT106" s="40"/>
      <c r="HPU106" s="40"/>
      <c r="HPV106" s="40"/>
      <c r="HPW106" s="40"/>
      <c r="HPX106" s="40"/>
      <c r="HPY106" s="40"/>
      <c r="HPZ106" s="40"/>
      <c r="HQA106" s="40"/>
      <c r="HQB106" s="40"/>
      <c r="HQC106" s="40"/>
      <c r="HQD106" s="40"/>
      <c r="HQE106" s="40"/>
      <c r="HQF106" s="40"/>
      <c r="HQG106" s="40"/>
      <c r="HQH106" s="40"/>
      <c r="HQI106" s="40"/>
      <c r="HQJ106" s="40"/>
      <c r="HQK106" s="40"/>
      <c r="HQL106" s="40"/>
      <c r="HQM106" s="40"/>
      <c r="HQN106" s="40"/>
      <c r="HQO106" s="40"/>
      <c r="HQP106" s="40"/>
      <c r="HQQ106" s="40"/>
      <c r="HQR106" s="40"/>
      <c r="HQS106" s="40"/>
      <c r="HQT106" s="40"/>
      <c r="HQU106" s="40"/>
      <c r="HQV106" s="40"/>
      <c r="HQW106" s="40"/>
      <c r="HQX106" s="40"/>
      <c r="HQY106" s="40"/>
      <c r="HQZ106" s="40"/>
      <c r="HRA106" s="40"/>
      <c r="HRB106" s="40"/>
      <c r="HRC106" s="40"/>
      <c r="HRD106" s="40"/>
      <c r="HRE106" s="40"/>
      <c r="HRF106" s="40"/>
      <c r="HRG106" s="40"/>
      <c r="HRH106" s="40"/>
      <c r="HRI106" s="40"/>
      <c r="HRJ106" s="40"/>
      <c r="HRK106" s="40"/>
      <c r="HRL106" s="40"/>
      <c r="HRM106" s="40"/>
      <c r="HRN106" s="40"/>
      <c r="HRO106" s="40"/>
      <c r="HRP106" s="40"/>
      <c r="HRQ106" s="40"/>
      <c r="HRR106" s="40"/>
      <c r="HRS106" s="40"/>
      <c r="HRT106" s="40"/>
      <c r="HRU106" s="40"/>
      <c r="HRV106" s="40"/>
      <c r="HRW106" s="40"/>
      <c r="HRX106" s="40"/>
      <c r="HRY106" s="40"/>
      <c r="HRZ106" s="40"/>
      <c r="HSA106" s="40"/>
      <c r="HSB106" s="40"/>
      <c r="HSC106" s="40"/>
      <c r="HSD106" s="40"/>
      <c r="HSE106" s="40"/>
      <c r="HSF106" s="40"/>
      <c r="HSG106" s="40"/>
      <c r="HSH106" s="40"/>
      <c r="HSI106" s="40"/>
      <c r="HSJ106" s="40"/>
      <c r="HSK106" s="40"/>
      <c r="HSL106" s="40"/>
      <c r="HSM106" s="40"/>
      <c r="HSN106" s="40"/>
      <c r="HSO106" s="40"/>
      <c r="HSP106" s="40"/>
      <c r="HSQ106" s="40"/>
      <c r="HSR106" s="40"/>
      <c r="HSS106" s="40"/>
      <c r="HST106" s="40"/>
      <c r="HSU106" s="40"/>
      <c r="HSV106" s="40"/>
      <c r="HSW106" s="40"/>
      <c r="HSX106" s="40"/>
      <c r="HSY106" s="40"/>
      <c r="HSZ106" s="40"/>
      <c r="HTA106" s="40"/>
      <c r="HTB106" s="40"/>
      <c r="HTC106" s="40"/>
      <c r="HTD106" s="40"/>
      <c r="HTE106" s="40"/>
      <c r="HTF106" s="40"/>
      <c r="HTG106" s="40"/>
      <c r="HTH106" s="40"/>
      <c r="HTI106" s="40"/>
      <c r="HTJ106" s="40"/>
      <c r="HTK106" s="40"/>
      <c r="HTL106" s="40"/>
      <c r="HTM106" s="40"/>
      <c r="HTN106" s="40"/>
      <c r="HTO106" s="40"/>
      <c r="HTP106" s="40"/>
      <c r="HTQ106" s="40"/>
      <c r="HTR106" s="40"/>
      <c r="HTS106" s="40"/>
      <c r="HTT106" s="40"/>
      <c r="HTU106" s="40"/>
      <c r="HTV106" s="40"/>
      <c r="HTW106" s="40"/>
      <c r="HTX106" s="40"/>
      <c r="HTY106" s="40"/>
      <c r="HTZ106" s="40"/>
      <c r="HUA106" s="40"/>
      <c r="HUB106" s="40"/>
      <c r="HUC106" s="40"/>
      <c r="HUD106" s="40"/>
      <c r="HUE106" s="40"/>
      <c r="HUF106" s="40"/>
      <c r="HUG106" s="40"/>
      <c r="HUH106" s="40"/>
      <c r="HUI106" s="40"/>
      <c r="HUJ106" s="40"/>
      <c r="HUK106" s="40"/>
      <c r="HUL106" s="40"/>
      <c r="HUM106" s="40"/>
      <c r="HUN106" s="40"/>
      <c r="HUO106" s="40"/>
      <c r="HUP106" s="40"/>
      <c r="HUQ106" s="40"/>
      <c r="HUR106" s="40"/>
      <c r="HUS106" s="40"/>
      <c r="HUT106" s="40"/>
      <c r="HUU106" s="40"/>
      <c r="HUV106" s="40"/>
      <c r="HUW106" s="40"/>
      <c r="HUX106" s="40"/>
      <c r="HUY106" s="40"/>
      <c r="HUZ106" s="40"/>
      <c r="HVA106" s="40"/>
      <c r="HVB106" s="40"/>
      <c r="HVC106" s="40"/>
      <c r="HVD106" s="40"/>
      <c r="HVE106" s="40"/>
      <c r="HVF106" s="40"/>
      <c r="HVG106" s="40"/>
      <c r="HVH106" s="40"/>
      <c r="HVI106" s="40"/>
      <c r="HVJ106" s="40"/>
      <c r="HVK106" s="40"/>
      <c r="HVL106" s="40"/>
      <c r="HVM106" s="40"/>
      <c r="HVN106" s="40"/>
      <c r="HVO106" s="40"/>
      <c r="HVP106" s="40"/>
      <c r="HVQ106" s="40"/>
      <c r="HVR106" s="40"/>
      <c r="HVS106" s="40"/>
      <c r="HVT106" s="40"/>
      <c r="HVU106" s="40"/>
      <c r="HVV106" s="40"/>
      <c r="HVW106" s="40"/>
      <c r="HVX106" s="40"/>
      <c r="HVY106" s="40"/>
      <c r="HVZ106" s="40"/>
      <c r="HWA106" s="40"/>
      <c r="HWB106" s="40"/>
      <c r="HWC106" s="40"/>
      <c r="HWD106" s="40"/>
      <c r="HWE106" s="40"/>
      <c r="HWF106" s="40"/>
      <c r="HWG106" s="40"/>
      <c r="HWH106" s="40"/>
      <c r="HWI106" s="40"/>
      <c r="HWJ106" s="40"/>
      <c r="HWK106" s="40"/>
      <c r="HWL106" s="40"/>
      <c r="HWM106" s="40"/>
      <c r="HWN106" s="40"/>
      <c r="HWO106" s="40"/>
      <c r="HWP106" s="40"/>
      <c r="HWQ106" s="40"/>
      <c r="HWR106" s="40"/>
      <c r="HWS106" s="40"/>
      <c r="HWT106" s="40"/>
      <c r="HWU106" s="40"/>
      <c r="HWV106" s="40"/>
      <c r="HWW106" s="40"/>
      <c r="HWX106" s="40"/>
      <c r="HWY106" s="40"/>
      <c r="HWZ106" s="40"/>
      <c r="HXA106" s="40"/>
      <c r="HXB106" s="40"/>
      <c r="HXC106" s="40"/>
      <c r="HXD106" s="40"/>
      <c r="HXE106" s="40"/>
      <c r="HXF106" s="40"/>
      <c r="HXG106" s="40"/>
      <c r="HXH106" s="40"/>
      <c r="HXI106" s="40"/>
      <c r="HXJ106" s="40"/>
      <c r="HXK106" s="40"/>
      <c r="HXL106" s="40"/>
      <c r="HXM106" s="40"/>
      <c r="HXN106" s="40"/>
      <c r="HXO106" s="40"/>
      <c r="HXP106" s="40"/>
      <c r="HXQ106" s="40"/>
      <c r="HXR106" s="40"/>
      <c r="HXS106" s="40"/>
      <c r="HXT106" s="40"/>
      <c r="HXU106" s="40"/>
      <c r="HXV106" s="40"/>
      <c r="HXW106" s="40"/>
      <c r="HXX106" s="40"/>
      <c r="HXY106" s="40"/>
      <c r="HXZ106" s="40"/>
      <c r="HYA106" s="40"/>
      <c r="HYB106" s="40"/>
      <c r="HYC106" s="40"/>
      <c r="HYD106" s="40"/>
      <c r="HYE106" s="40"/>
      <c r="HYF106" s="40"/>
      <c r="HYG106" s="40"/>
      <c r="HYH106" s="40"/>
      <c r="HYI106" s="40"/>
      <c r="HYJ106" s="40"/>
      <c r="HYK106" s="40"/>
      <c r="HYL106" s="40"/>
      <c r="HYM106" s="40"/>
      <c r="HYN106" s="40"/>
      <c r="HYO106" s="40"/>
      <c r="HYP106" s="40"/>
      <c r="HYQ106" s="40"/>
      <c r="HYR106" s="40"/>
      <c r="HYS106" s="40"/>
      <c r="HYT106" s="40"/>
      <c r="HYU106" s="40"/>
      <c r="HYV106" s="40"/>
      <c r="HYW106" s="40"/>
      <c r="HYX106" s="40"/>
      <c r="HYY106" s="40"/>
      <c r="HYZ106" s="40"/>
      <c r="HZA106" s="40"/>
      <c r="HZB106" s="40"/>
      <c r="HZC106" s="40"/>
      <c r="HZD106" s="40"/>
      <c r="HZE106" s="40"/>
      <c r="HZF106" s="40"/>
      <c r="HZG106" s="40"/>
      <c r="HZH106" s="40"/>
      <c r="HZI106" s="40"/>
      <c r="HZJ106" s="40"/>
      <c r="HZK106" s="40"/>
      <c r="HZL106" s="40"/>
      <c r="HZM106" s="40"/>
      <c r="HZN106" s="40"/>
      <c r="HZO106" s="40"/>
      <c r="HZP106" s="40"/>
      <c r="HZQ106" s="40"/>
      <c r="HZR106" s="40"/>
      <c r="HZS106" s="40"/>
      <c r="HZT106" s="40"/>
      <c r="HZU106" s="40"/>
      <c r="HZV106" s="40"/>
      <c r="HZW106" s="40"/>
      <c r="HZX106" s="40"/>
      <c r="HZY106" s="40"/>
      <c r="HZZ106" s="40"/>
      <c r="IAA106" s="40"/>
      <c r="IAB106" s="40"/>
      <c r="IAC106" s="40"/>
      <c r="IAD106" s="40"/>
      <c r="IAE106" s="40"/>
      <c r="IAF106" s="40"/>
      <c r="IAG106" s="40"/>
      <c r="IAH106" s="40"/>
      <c r="IAI106" s="40"/>
      <c r="IAJ106" s="40"/>
      <c r="IAK106" s="40"/>
      <c r="IAL106" s="40"/>
      <c r="IAM106" s="40"/>
      <c r="IAN106" s="40"/>
      <c r="IAO106" s="40"/>
      <c r="IAP106" s="40"/>
      <c r="IAQ106" s="40"/>
      <c r="IAR106" s="40"/>
      <c r="IAS106" s="40"/>
      <c r="IAT106" s="40"/>
      <c r="IAU106" s="40"/>
      <c r="IAV106" s="40"/>
      <c r="IAW106" s="40"/>
      <c r="IAX106" s="40"/>
      <c r="IAY106" s="40"/>
      <c r="IAZ106" s="40"/>
      <c r="IBA106" s="40"/>
      <c r="IBB106" s="40"/>
      <c r="IBC106" s="40"/>
      <c r="IBD106" s="40"/>
      <c r="IBE106" s="40"/>
      <c r="IBF106" s="40"/>
      <c r="IBG106" s="40"/>
      <c r="IBH106" s="40"/>
      <c r="IBI106" s="40"/>
      <c r="IBJ106" s="40"/>
      <c r="IBK106" s="40"/>
      <c r="IBL106" s="40"/>
      <c r="IBM106" s="40"/>
      <c r="IBN106" s="40"/>
      <c r="IBO106" s="40"/>
      <c r="IBP106" s="40"/>
      <c r="IBQ106" s="40"/>
      <c r="IBR106" s="40"/>
      <c r="IBS106" s="40"/>
      <c r="IBT106" s="40"/>
      <c r="IBU106" s="40"/>
      <c r="IBV106" s="40"/>
      <c r="IBW106" s="40"/>
      <c r="IBX106" s="40"/>
      <c r="IBY106" s="40"/>
      <c r="IBZ106" s="40"/>
      <c r="ICA106" s="40"/>
      <c r="ICB106" s="40"/>
      <c r="ICC106" s="40"/>
      <c r="ICD106" s="40"/>
      <c r="ICE106" s="40"/>
      <c r="ICF106" s="40"/>
      <c r="ICG106" s="40"/>
      <c r="ICH106" s="40"/>
      <c r="ICI106" s="40"/>
      <c r="ICJ106" s="40"/>
      <c r="ICK106" s="40"/>
      <c r="ICL106" s="40"/>
      <c r="ICM106" s="40"/>
      <c r="ICN106" s="40"/>
      <c r="ICO106" s="40"/>
      <c r="ICP106" s="40"/>
      <c r="ICQ106" s="40"/>
      <c r="ICR106" s="40"/>
      <c r="ICS106" s="40"/>
      <c r="ICT106" s="40"/>
      <c r="ICU106" s="40"/>
      <c r="ICV106" s="40"/>
      <c r="ICW106" s="40"/>
      <c r="ICX106" s="40"/>
      <c r="ICY106" s="40"/>
      <c r="ICZ106" s="40"/>
      <c r="IDA106" s="40"/>
      <c r="IDB106" s="40"/>
      <c r="IDC106" s="40"/>
      <c r="IDD106" s="40"/>
      <c r="IDE106" s="40"/>
      <c r="IDF106" s="40"/>
      <c r="IDG106" s="40"/>
      <c r="IDH106" s="40"/>
      <c r="IDI106" s="40"/>
      <c r="IDJ106" s="40"/>
      <c r="IDK106" s="40"/>
      <c r="IDL106" s="40"/>
      <c r="IDM106" s="40"/>
      <c r="IDN106" s="40"/>
      <c r="IDO106" s="40"/>
      <c r="IDP106" s="40"/>
      <c r="IDQ106" s="40"/>
      <c r="IDR106" s="40"/>
      <c r="IDS106" s="40"/>
      <c r="IDT106" s="40"/>
      <c r="IDU106" s="40"/>
      <c r="IDV106" s="40"/>
      <c r="IDW106" s="40"/>
      <c r="IDX106" s="40"/>
      <c r="IDY106" s="40"/>
      <c r="IDZ106" s="40"/>
      <c r="IEA106" s="40"/>
      <c r="IEB106" s="40"/>
      <c r="IEC106" s="40"/>
      <c r="IED106" s="40"/>
      <c r="IEE106" s="40"/>
      <c r="IEF106" s="40"/>
      <c r="IEG106" s="40"/>
      <c r="IEH106" s="40"/>
      <c r="IEI106" s="40"/>
      <c r="IEJ106" s="40"/>
      <c r="IEK106" s="40"/>
      <c r="IEL106" s="40"/>
      <c r="IEM106" s="40"/>
      <c r="IEN106" s="40"/>
      <c r="IEO106" s="40"/>
      <c r="IEP106" s="40"/>
      <c r="IEQ106" s="40"/>
      <c r="IER106" s="40"/>
      <c r="IES106" s="40"/>
      <c r="IET106" s="40"/>
      <c r="IEU106" s="40"/>
      <c r="IEV106" s="40"/>
      <c r="IEW106" s="40"/>
      <c r="IEX106" s="40"/>
      <c r="IEY106" s="40"/>
      <c r="IEZ106" s="40"/>
      <c r="IFA106" s="40"/>
      <c r="IFB106" s="40"/>
      <c r="IFC106" s="40"/>
      <c r="IFD106" s="40"/>
      <c r="IFE106" s="40"/>
      <c r="IFF106" s="40"/>
      <c r="IFG106" s="40"/>
      <c r="IFH106" s="40"/>
      <c r="IFI106" s="40"/>
      <c r="IFJ106" s="40"/>
      <c r="IFK106" s="40"/>
      <c r="IFL106" s="40"/>
      <c r="IFM106" s="40"/>
      <c r="IFN106" s="40"/>
      <c r="IFO106" s="40"/>
      <c r="IFP106" s="40"/>
      <c r="IFQ106" s="40"/>
      <c r="IFR106" s="40"/>
      <c r="IFS106" s="40"/>
      <c r="IFT106" s="40"/>
      <c r="IFU106" s="40"/>
      <c r="IFV106" s="40"/>
      <c r="IFW106" s="40"/>
      <c r="IFX106" s="40"/>
      <c r="IFY106" s="40"/>
      <c r="IFZ106" s="40"/>
      <c r="IGA106" s="40"/>
      <c r="IGB106" s="40"/>
      <c r="IGC106" s="40"/>
      <c r="IGD106" s="40"/>
      <c r="IGE106" s="40"/>
      <c r="IGF106" s="40"/>
      <c r="IGG106" s="40"/>
      <c r="IGH106" s="40"/>
      <c r="IGI106" s="40"/>
      <c r="IGJ106" s="40"/>
      <c r="IGK106" s="40"/>
      <c r="IGL106" s="40"/>
      <c r="IGM106" s="40"/>
      <c r="IGN106" s="40"/>
      <c r="IGO106" s="40"/>
      <c r="IGP106" s="40"/>
      <c r="IGQ106" s="40"/>
      <c r="IGR106" s="40"/>
      <c r="IGS106" s="40"/>
      <c r="IGT106" s="40"/>
      <c r="IGU106" s="40"/>
      <c r="IGV106" s="40"/>
      <c r="IGW106" s="40"/>
      <c r="IGX106" s="40"/>
      <c r="IGY106" s="40"/>
      <c r="IGZ106" s="40"/>
      <c r="IHA106" s="40"/>
      <c r="IHB106" s="40"/>
      <c r="IHC106" s="40"/>
      <c r="IHD106" s="40"/>
      <c r="IHE106" s="40"/>
      <c r="IHF106" s="40"/>
      <c r="IHG106" s="40"/>
      <c r="IHH106" s="40"/>
      <c r="IHI106" s="40"/>
      <c r="IHJ106" s="40"/>
      <c r="IHK106" s="40"/>
      <c r="IHL106" s="40"/>
      <c r="IHM106" s="40"/>
      <c r="IHN106" s="40"/>
      <c r="IHO106" s="40"/>
      <c r="IHP106" s="40"/>
      <c r="IHQ106" s="40"/>
      <c r="IHR106" s="40"/>
      <c r="IHS106" s="40"/>
      <c r="IHT106" s="40"/>
      <c r="IHU106" s="40"/>
      <c r="IHV106" s="40"/>
      <c r="IHW106" s="40"/>
      <c r="IHX106" s="40"/>
      <c r="IHY106" s="40"/>
      <c r="IHZ106" s="40"/>
      <c r="IIA106" s="40"/>
      <c r="IIB106" s="40"/>
      <c r="IIC106" s="40"/>
      <c r="IID106" s="40"/>
      <c r="IIE106" s="40"/>
      <c r="IIF106" s="40"/>
      <c r="IIG106" s="40"/>
      <c r="IIH106" s="40"/>
      <c r="III106" s="40"/>
      <c r="IIJ106" s="40"/>
      <c r="IIK106" s="40"/>
      <c r="IIL106" s="40"/>
      <c r="IIM106" s="40"/>
      <c r="IIN106" s="40"/>
      <c r="IIO106" s="40"/>
      <c r="IIP106" s="40"/>
      <c r="IIQ106" s="40"/>
      <c r="IIR106" s="40"/>
      <c r="IIS106" s="40"/>
      <c r="IIT106" s="40"/>
      <c r="IIU106" s="40"/>
      <c r="IIV106" s="40"/>
      <c r="IIW106" s="40"/>
      <c r="IIX106" s="40"/>
      <c r="IIY106" s="40"/>
      <c r="IIZ106" s="40"/>
      <c r="IJA106" s="40"/>
      <c r="IJB106" s="40"/>
      <c r="IJC106" s="40"/>
      <c r="IJD106" s="40"/>
      <c r="IJE106" s="40"/>
      <c r="IJF106" s="40"/>
      <c r="IJG106" s="40"/>
      <c r="IJH106" s="40"/>
      <c r="IJI106" s="40"/>
      <c r="IJJ106" s="40"/>
      <c r="IJK106" s="40"/>
      <c r="IJL106" s="40"/>
      <c r="IJM106" s="40"/>
      <c r="IJN106" s="40"/>
      <c r="IJO106" s="40"/>
      <c r="IJP106" s="40"/>
      <c r="IJQ106" s="40"/>
      <c r="IJR106" s="40"/>
      <c r="IJS106" s="40"/>
      <c r="IJT106" s="40"/>
      <c r="IJU106" s="40"/>
      <c r="IJV106" s="40"/>
      <c r="IJW106" s="40"/>
      <c r="IJX106" s="40"/>
      <c r="IJY106" s="40"/>
      <c r="IJZ106" s="40"/>
      <c r="IKA106" s="40"/>
      <c r="IKB106" s="40"/>
      <c r="IKC106" s="40"/>
      <c r="IKD106" s="40"/>
      <c r="IKE106" s="40"/>
      <c r="IKF106" s="40"/>
      <c r="IKG106" s="40"/>
      <c r="IKH106" s="40"/>
      <c r="IKI106" s="40"/>
      <c r="IKJ106" s="40"/>
      <c r="IKK106" s="40"/>
      <c r="IKL106" s="40"/>
      <c r="IKM106" s="40"/>
      <c r="IKN106" s="40"/>
      <c r="IKO106" s="40"/>
      <c r="IKP106" s="40"/>
      <c r="IKQ106" s="40"/>
      <c r="IKR106" s="40"/>
      <c r="IKS106" s="40"/>
      <c r="IKT106" s="40"/>
      <c r="IKU106" s="40"/>
      <c r="IKV106" s="40"/>
      <c r="IKW106" s="40"/>
      <c r="IKX106" s="40"/>
      <c r="IKY106" s="40"/>
      <c r="IKZ106" s="40"/>
      <c r="ILA106" s="40"/>
      <c r="ILB106" s="40"/>
      <c r="ILC106" s="40"/>
      <c r="ILD106" s="40"/>
      <c r="ILE106" s="40"/>
      <c r="ILF106" s="40"/>
      <c r="ILG106" s="40"/>
      <c r="ILH106" s="40"/>
      <c r="ILI106" s="40"/>
      <c r="ILJ106" s="40"/>
      <c r="ILK106" s="40"/>
      <c r="ILL106" s="40"/>
      <c r="ILM106" s="40"/>
      <c r="ILN106" s="40"/>
      <c r="ILO106" s="40"/>
      <c r="ILP106" s="40"/>
      <c r="ILQ106" s="40"/>
      <c r="ILR106" s="40"/>
      <c r="ILS106" s="40"/>
      <c r="ILT106" s="40"/>
      <c r="ILU106" s="40"/>
      <c r="ILV106" s="40"/>
      <c r="ILW106" s="40"/>
      <c r="ILX106" s="40"/>
      <c r="ILY106" s="40"/>
      <c r="ILZ106" s="40"/>
      <c r="IMA106" s="40"/>
      <c r="IMB106" s="40"/>
      <c r="IMC106" s="40"/>
      <c r="IMD106" s="40"/>
      <c r="IME106" s="40"/>
      <c r="IMF106" s="40"/>
      <c r="IMG106" s="40"/>
      <c r="IMH106" s="40"/>
      <c r="IMI106" s="40"/>
      <c r="IMJ106" s="40"/>
      <c r="IMK106" s="40"/>
      <c r="IML106" s="40"/>
      <c r="IMM106" s="40"/>
      <c r="IMN106" s="40"/>
      <c r="IMO106" s="40"/>
      <c r="IMP106" s="40"/>
      <c r="IMQ106" s="40"/>
      <c r="IMR106" s="40"/>
      <c r="IMS106" s="40"/>
      <c r="IMT106" s="40"/>
      <c r="IMU106" s="40"/>
      <c r="IMV106" s="40"/>
      <c r="IMW106" s="40"/>
      <c r="IMX106" s="40"/>
      <c r="IMY106" s="40"/>
      <c r="IMZ106" s="40"/>
      <c r="INA106" s="40"/>
      <c r="INB106" s="40"/>
      <c r="INC106" s="40"/>
      <c r="IND106" s="40"/>
      <c r="INE106" s="40"/>
      <c r="INF106" s="40"/>
      <c r="ING106" s="40"/>
      <c r="INH106" s="40"/>
      <c r="INI106" s="40"/>
      <c r="INJ106" s="40"/>
      <c r="INK106" s="40"/>
      <c r="INL106" s="40"/>
      <c r="INM106" s="40"/>
      <c r="INN106" s="40"/>
      <c r="INO106" s="40"/>
      <c r="INP106" s="40"/>
      <c r="INQ106" s="40"/>
      <c r="INR106" s="40"/>
      <c r="INS106" s="40"/>
      <c r="INT106" s="40"/>
      <c r="INU106" s="40"/>
      <c r="INV106" s="40"/>
      <c r="INW106" s="40"/>
      <c r="INX106" s="40"/>
      <c r="INY106" s="40"/>
      <c r="INZ106" s="40"/>
      <c r="IOA106" s="40"/>
      <c r="IOB106" s="40"/>
      <c r="IOC106" s="40"/>
      <c r="IOD106" s="40"/>
      <c r="IOE106" s="40"/>
      <c r="IOF106" s="40"/>
      <c r="IOG106" s="40"/>
      <c r="IOH106" s="40"/>
      <c r="IOI106" s="40"/>
      <c r="IOJ106" s="40"/>
      <c r="IOK106" s="40"/>
      <c r="IOL106" s="40"/>
      <c r="IOM106" s="40"/>
      <c r="ION106" s="40"/>
      <c r="IOO106" s="40"/>
      <c r="IOP106" s="40"/>
      <c r="IOQ106" s="40"/>
      <c r="IOR106" s="40"/>
      <c r="IOS106" s="40"/>
      <c r="IOT106" s="40"/>
      <c r="IOU106" s="40"/>
      <c r="IOV106" s="40"/>
      <c r="IOW106" s="40"/>
      <c r="IOX106" s="40"/>
      <c r="IOY106" s="40"/>
      <c r="IOZ106" s="40"/>
      <c r="IPA106" s="40"/>
      <c r="IPB106" s="40"/>
      <c r="IPC106" s="40"/>
      <c r="IPD106" s="40"/>
      <c r="IPE106" s="40"/>
      <c r="IPF106" s="40"/>
      <c r="IPG106" s="40"/>
      <c r="IPH106" s="40"/>
      <c r="IPI106" s="40"/>
      <c r="IPJ106" s="40"/>
      <c r="IPK106" s="40"/>
      <c r="IPL106" s="40"/>
      <c r="IPM106" s="40"/>
      <c r="IPN106" s="40"/>
      <c r="IPO106" s="40"/>
      <c r="IPP106" s="40"/>
      <c r="IPQ106" s="40"/>
      <c r="IPR106" s="40"/>
      <c r="IPS106" s="40"/>
      <c r="IPT106" s="40"/>
      <c r="IPU106" s="40"/>
      <c r="IPV106" s="40"/>
      <c r="IPW106" s="40"/>
      <c r="IPX106" s="40"/>
      <c r="IPY106" s="40"/>
      <c r="IPZ106" s="40"/>
      <c r="IQA106" s="40"/>
      <c r="IQB106" s="40"/>
      <c r="IQC106" s="40"/>
      <c r="IQD106" s="40"/>
      <c r="IQE106" s="40"/>
      <c r="IQF106" s="40"/>
      <c r="IQG106" s="40"/>
      <c r="IQH106" s="40"/>
      <c r="IQI106" s="40"/>
      <c r="IQJ106" s="40"/>
      <c r="IQK106" s="40"/>
      <c r="IQL106" s="40"/>
      <c r="IQM106" s="40"/>
      <c r="IQN106" s="40"/>
      <c r="IQO106" s="40"/>
      <c r="IQP106" s="40"/>
      <c r="IQQ106" s="40"/>
      <c r="IQR106" s="40"/>
      <c r="IQS106" s="40"/>
      <c r="IQT106" s="40"/>
      <c r="IQU106" s="40"/>
      <c r="IQV106" s="40"/>
      <c r="IQW106" s="40"/>
      <c r="IQX106" s="40"/>
      <c r="IQY106" s="40"/>
      <c r="IQZ106" s="40"/>
      <c r="IRA106" s="40"/>
      <c r="IRB106" s="40"/>
      <c r="IRC106" s="40"/>
      <c r="IRD106" s="40"/>
      <c r="IRE106" s="40"/>
      <c r="IRF106" s="40"/>
      <c r="IRG106" s="40"/>
      <c r="IRH106" s="40"/>
      <c r="IRI106" s="40"/>
      <c r="IRJ106" s="40"/>
      <c r="IRK106" s="40"/>
      <c r="IRL106" s="40"/>
      <c r="IRM106" s="40"/>
      <c r="IRN106" s="40"/>
      <c r="IRO106" s="40"/>
      <c r="IRP106" s="40"/>
      <c r="IRQ106" s="40"/>
      <c r="IRR106" s="40"/>
      <c r="IRS106" s="40"/>
      <c r="IRT106" s="40"/>
      <c r="IRU106" s="40"/>
      <c r="IRV106" s="40"/>
      <c r="IRW106" s="40"/>
      <c r="IRX106" s="40"/>
      <c r="IRY106" s="40"/>
      <c r="IRZ106" s="40"/>
      <c r="ISA106" s="40"/>
      <c r="ISB106" s="40"/>
      <c r="ISC106" s="40"/>
      <c r="ISD106" s="40"/>
      <c r="ISE106" s="40"/>
      <c r="ISF106" s="40"/>
      <c r="ISG106" s="40"/>
      <c r="ISH106" s="40"/>
      <c r="ISI106" s="40"/>
      <c r="ISJ106" s="40"/>
      <c r="ISK106" s="40"/>
      <c r="ISL106" s="40"/>
      <c r="ISM106" s="40"/>
      <c r="ISN106" s="40"/>
      <c r="ISO106" s="40"/>
      <c r="ISP106" s="40"/>
      <c r="ISQ106" s="40"/>
      <c r="ISR106" s="40"/>
      <c r="ISS106" s="40"/>
      <c r="IST106" s="40"/>
      <c r="ISU106" s="40"/>
      <c r="ISV106" s="40"/>
      <c r="ISW106" s="40"/>
      <c r="ISX106" s="40"/>
      <c r="ISY106" s="40"/>
      <c r="ISZ106" s="40"/>
      <c r="ITA106" s="40"/>
      <c r="ITB106" s="40"/>
      <c r="ITC106" s="40"/>
      <c r="ITD106" s="40"/>
      <c r="ITE106" s="40"/>
      <c r="ITF106" s="40"/>
      <c r="ITG106" s="40"/>
      <c r="ITH106" s="40"/>
      <c r="ITI106" s="40"/>
      <c r="ITJ106" s="40"/>
      <c r="ITK106" s="40"/>
      <c r="ITL106" s="40"/>
      <c r="ITM106" s="40"/>
      <c r="ITN106" s="40"/>
      <c r="ITO106" s="40"/>
      <c r="ITP106" s="40"/>
      <c r="ITQ106" s="40"/>
      <c r="ITR106" s="40"/>
      <c r="ITS106" s="40"/>
      <c r="ITT106" s="40"/>
      <c r="ITU106" s="40"/>
      <c r="ITV106" s="40"/>
      <c r="ITW106" s="40"/>
      <c r="ITX106" s="40"/>
      <c r="ITY106" s="40"/>
      <c r="ITZ106" s="40"/>
      <c r="IUA106" s="40"/>
      <c r="IUB106" s="40"/>
      <c r="IUC106" s="40"/>
      <c r="IUD106" s="40"/>
      <c r="IUE106" s="40"/>
      <c r="IUF106" s="40"/>
      <c r="IUG106" s="40"/>
      <c r="IUH106" s="40"/>
      <c r="IUI106" s="40"/>
      <c r="IUJ106" s="40"/>
      <c r="IUK106" s="40"/>
      <c r="IUL106" s="40"/>
      <c r="IUM106" s="40"/>
      <c r="IUN106" s="40"/>
      <c r="IUO106" s="40"/>
      <c r="IUP106" s="40"/>
      <c r="IUQ106" s="40"/>
      <c r="IUR106" s="40"/>
      <c r="IUS106" s="40"/>
      <c r="IUT106" s="40"/>
      <c r="IUU106" s="40"/>
      <c r="IUV106" s="40"/>
      <c r="IUW106" s="40"/>
      <c r="IUX106" s="40"/>
      <c r="IUY106" s="40"/>
      <c r="IUZ106" s="40"/>
      <c r="IVA106" s="40"/>
      <c r="IVB106" s="40"/>
      <c r="IVC106" s="40"/>
      <c r="IVD106" s="40"/>
      <c r="IVE106" s="40"/>
      <c r="IVF106" s="40"/>
      <c r="IVG106" s="40"/>
      <c r="IVH106" s="40"/>
      <c r="IVI106" s="40"/>
      <c r="IVJ106" s="40"/>
      <c r="IVK106" s="40"/>
      <c r="IVL106" s="40"/>
      <c r="IVM106" s="40"/>
      <c r="IVN106" s="40"/>
      <c r="IVO106" s="40"/>
      <c r="IVP106" s="40"/>
      <c r="IVQ106" s="40"/>
      <c r="IVR106" s="40"/>
      <c r="IVS106" s="40"/>
      <c r="IVT106" s="40"/>
      <c r="IVU106" s="40"/>
      <c r="IVV106" s="40"/>
      <c r="IVW106" s="40"/>
      <c r="IVX106" s="40"/>
      <c r="IVY106" s="40"/>
      <c r="IVZ106" s="40"/>
      <c r="IWA106" s="40"/>
      <c r="IWB106" s="40"/>
      <c r="IWC106" s="40"/>
      <c r="IWD106" s="40"/>
      <c r="IWE106" s="40"/>
      <c r="IWF106" s="40"/>
      <c r="IWG106" s="40"/>
      <c r="IWH106" s="40"/>
      <c r="IWI106" s="40"/>
      <c r="IWJ106" s="40"/>
      <c r="IWK106" s="40"/>
      <c r="IWL106" s="40"/>
      <c r="IWM106" s="40"/>
      <c r="IWN106" s="40"/>
      <c r="IWO106" s="40"/>
      <c r="IWP106" s="40"/>
      <c r="IWQ106" s="40"/>
      <c r="IWR106" s="40"/>
      <c r="IWS106" s="40"/>
      <c r="IWT106" s="40"/>
      <c r="IWU106" s="40"/>
      <c r="IWV106" s="40"/>
      <c r="IWW106" s="40"/>
      <c r="IWX106" s="40"/>
      <c r="IWY106" s="40"/>
      <c r="IWZ106" s="40"/>
      <c r="IXA106" s="40"/>
      <c r="IXB106" s="40"/>
      <c r="IXC106" s="40"/>
      <c r="IXD106" s="40"/>
      <c r="IXE106" s="40"/>
      <c r="IXF106" s="40"/>
      <c r="IXG106" s="40"/>
      <c r="IXH106" s="40"/>
      <c r="IXI106" s="40"/>
      <c r="IXJ106" s="40"/>
      <c r="IXK106" s="40"/>
      <c r="IXL106" s="40"/>
      <c r="IXM106" s="40"/>
      <c r="IXN106" s="40"/>
      <c r="IXO106" s="40"/>
      <c r="IXP106" s="40"/>
      <c r="IXQ106" s="40"/>
      <c r="IXR106" s="40"/>
      <c r="IXS106" s="40"/>
      <c r="IXT106" s="40"/>
      <c r="IXU106" s="40"/>
      <c r="IXV106" s="40"/>
      <c r="IXW106" s="40"/>
      <c r="IXX106" s="40"/>
      <c r="IXY106" s="40"/>
      <c r="IXZ106" s="40"/>
      <c r="IYA106" s="40"/>
      <c r="IYB106" s="40"/>
      <c r="IYC106" s="40"/>
      <c r="IYD106" s="40"/>
      <c r="IYE106" s="40"/>
      <c r="IYF106" s="40"/>
      <c r="IYG106" s="40"/>
      <c r="IYH106" s="40"/>
      <c r="IYI106" s="40"/>
      <c r="IYJ106" s="40"/>
      <c r="IYK106" s="40"/>
      <c r="IYL106" s="40"/>
      <c r="IYM106" s="40"/>
      <c r="IYN106" s="40"/>
      <c r="IYO106" s="40"/>
      <c r="IYP106" s="40"/>
      <c r="IYQ106" s="40"/>
      <c r="IYR106" s="40"/>
      <c r="IYS106" s="40"/>
      <c r="IYT106" s="40"/>
      <c r="IYU106" s="40"/>
      <c r="IYV106" s="40"/>
      <c r="IYW106" s="40"/>
      <c r="IYX106" s="40"/>
      <c r="IYY106" s="40"/>
      <c r="IYZ106" s="40"/>
      <c r="IZA106" s="40"/>
      <c r="IZB106" s="40"/>
      <c r="IZC106" s="40"/>
      <c r="IZD106" s="40"/>
      <c r="IZE106" s="40"/>
      <c r="IZF106" s="40"/>
      <c r="IZG106" s="40"/>
      <c r="IZH106" s="40"/>
      <c r="IZI106" s="40"/>
      <c r="IZJ106" s="40"/>
      <c r="IZK106" s="40"/>
      <c r="IZL106" s="40"/>
      <c r="IZM106" s="40"/>
      <c r="IZN106" s="40"/>
      <c r="IZO106" s="40"/>
      <c r="IZP106" s="40"/>
      <c r="IZQ106" s="40"/>
      <c r="IZR106" s="40"/>
      <c r="IZS106" s="40"/>
      <c r="IZT106" s="40"/>
      <c r="IZU106" s="40"/>
      <c r="IZV106" s="40"/>
      <c r="IZW106" s="40"/>
      <c r="IZX106" s="40"/>
      <c r="IZY106" s="40"/>
      <c r="IZZ106" s="40"/>
      <c r="JAA106" s="40"/>
      <c r="JAB106" s="40"/>
      <c r="JAC106" s="40"/>
      <c r="JAD106" s="40"/>
      <c r="JAE106" s="40"/>
      <c r="JAF106" s="40"/>
      <c r="JAG106" s="40"/>
      <c r="JAH106" s="40"/>
      <c r="JAI106" s="40"/>
      <c r="JAJ106" s="40"/>
      <c r="JAK106" s="40"/>
      <c r="JAL106" s="40"/>
      <c r="JAM106" s="40"/>
      <c r="JAN106" s="40"/>
      <c r="JAO106" s="40"/>
      <c r="JAP106" s="40"/>
      <c r="JAQ106" s="40"/>
      <c r="JAR106" s="40"/>
      <c r="JAS106" s="40"/>
      <c r="JAT106" s="40"/>
      <c r="JAU106" s="40"/>
      <c r="JAV106" s="40"/>
      <c r="JAW106" s="40"/>
      <c r="JAX106" s="40"/>
      <c r="JAY106" s="40"/>
      <c r="JAZ106" s="40"/>
      <c r="JBA106" s="40"/>
      <c r="JBB106" s="40"/>
      <c r="JBC106" s="40"/>
      <c r="JBD106" s="40"/>
      <c r="JBE106" s="40"/>
      <c r="JBF106" s="40"/>
      <c r="JBG106" s="40"/>
      <c r="JBH106" s="40"/>
      <c r="JBI106" s="40"/>
      <c r="JBJ106" s="40"/>
      <c r="JBK106" s="40"/>
      <c r="JBL106" s="40"/>
      <c r="JBM106" s="40"/>
      <c r="JBN106" s="40"/>
      <c r="JBO106" s="40"/>
      <c r="JBP106" s="40"/>
      <c r="JBQ106" s="40"/>
      <c r="JBR106" s="40"/>
      <c r="JBS106" s="40"/>
      <c r="JBT106" s="40"/>
      <c r="JBU106" s="40"/>
      <c r="JBV106" s="40"/>
      <c r="JBW106" s="40"/>
      <c r="JBX106" s="40"/>
      <c r="JBY106" s="40"/>
      <c r="JBZ106" s="40"/>
      <c r="JCA106" s="40"/>
      <c r="JCB106" s="40"/>
      <c r="JCC106" s="40"/>
      <c r="JCD106" s="40"/>
      <c r="JCE106" s="40"/>
      <c r="JCF106" s="40"/>
      <c r="JCG106" s="40"/>
      <c r="JCH106" s="40"/>
      <c r="JCI106" s="40"/>
      <c r="JCJ106" s="40"/>
      <c r="JCK106" s="40"/>
      <c r="JCL106" s="40"/>
      <c r="JCM106" s="40"/>
      <c r="JCN106" s="40"/>
      <c r="JCO106" s="40"/>
      <c r="JCP106" s="40"/>
      <c r="JCQ106" s="40"/>
      <c r="JCR106" s="40"/>
      <c r="JCS106" s="40"/>
      <c r="JCT106" s="40"/>
      <c r="JCU106" s="40"/>
      <c r="JCV106" s="40"/>
      <c r="JCW106" s="40"/>
      <c r="JCX106" s="40"/>
      <c r="JCY106" s="40"/>
      <c r="JCZ106" s="40"/>
      <c r="JDA106" s="40"/>
      <c r="JDB106" s="40"/>
      <c r="JDC106" s="40"/>
      <c r="JDD106" s="40"/>
      <c r="JDE106" s="40"/>
      <c r="JDF106" s="40"/>
      <c r="JDG106" s="40"/>
      <c r="JDH106" s="40"/>
      <c r="JDI106" s="40"/>
      <c r="JDJ106" s="40"/>
      <c r="JDK106" s="40"/>
      <c r="JDL106" s="40"/>
      <c r="JDM106" s="40"/>
      <c r="JDN106" s="40"/>
      <c r="JDO106" s="40"/>
      <c r="JDP106" s="40"/>
      <c r="JDQ106" s="40"/>
      <c r="JDR106" s="40"/>
      <c r="JDS106" s="40"/>
      <c r="JDT106" s="40"/>
      <c r="JDU106" s="40"/>
      <c r="JDV106" s="40"/>
      <c r="JDW106" s="40"/>
      <c r="JDX106" s="40"/>
      <c r="JDY106" s="40"/>
      <c r="JDZ106" s="40"/>
      <c r="JEA106" s="40"/>
      <c r="JEB106" s="40"/>
      <c r="JEC106" s="40"/>
      <c r="JED106" s="40"/>
      <c r="JEE106" s="40"/>
      <c r="JEF106" s="40"/>
      <c r="JEG106" s="40"/>
      <c r="JEH106" s="40"/>
      <c r="JEI106" s="40"/>
      <c r="JEJ106" s="40"/>
      <c r="JEK106" s="40"/>
      <c r="JEL106" s="40"/>
      <c r="JEM106" s="40"/>
      <c r="JEN106" s="40"/>
      <c r="JEO106" s="40"/>
      <c r="JEP106" s="40"/>
      <c r="JEQ106" s="40"/>
      <c r="JER106" s="40"/>
      <c r="JES106" s="40"/>
      <c r="JET106" s="40"/>
      <c r="JEU106" s="40"/>
      <c r="JEV106" s="40"/>
      <c r="JEW106" s="40"/>
      <c r="JEX106" s="40"/>
      <c r="JEY106" s="40"/>
      <c r="JEZ106" s="40"/>
      <c r="JFA106" s="40"/>
      <c r="JFB106" s="40"/>
      <c r="JFC106" s="40"/>
      <c r="JFD106" s="40"/>
      <c r="JFE106" s="40"/>
      <c r="JFF106" s="40"/>
      <c r="JFG106" s="40"/>
      <c r="JFH106" s="40"/>
      <c r="JFI106" s="40"/>
      <c r="JFJ106" s="40"/>
      <c r="JFK106" s="40"/>
      <c r="JFL106" s="40"/>
      <c r="JFM106" s="40"/>
      <c r="JFN106" s="40"/>
      <c r="JFO106" s="40"/>
      <c r="JFP106" s="40"/>
      <c r="JFQ106" s="40"/>
      <c r="JFR106" s="40"/>
      <c r="JFS106" s="40"/>
      <c r="JFT106" s="40"/>
      <c r="JFU106" s="40"/>
      <c r="JFV106" s="40"/>
      <c r="JFW106" s="40"/>
      <c r="JFX106" s="40"/>
      <c r="JFY106" s="40"/>
      <c r="JFZ106" s="40"/>
      <c r="JGA106" s="40"/>
      <c r="JGB106" s="40"/>
      <c r="JGC106" s="40"/>
      <c r="JGD106" s="40"/>
      <c r="JGE106" s="40"/>
      <c r="JGF106" s="40"/>
      <c r="JGG106" s="40"/>
      <c r="JGH106" s="40"/>
      <c r="JGI106" s="40"/>
      <c r="JGJ106" s="40"/>
      <c r="JGK106" s="40"/>
      <c r="JGL106" s="40"/>
      <c r="JGM106" s="40"/>
      <c r="JGN106" s="40"/>
      <c r="JGO106" s="40"/>
      <c r="JGP106" s="40"/>
      <c r="JGQ106" s="40"/>
      <c r="JGR106" s="40"/>
      <c r="JGS106" s="40"/>
      <c r="JGT106" s="40"/>
      <c r="JGU106" s="40"/>
      <c r="JGV106" s="40"/>
      <c r="JGW106" s="40"/>
      <c r="JGX106" s="40"/>
      <c r="JGY106" s="40"/>
      <c r="JGZ106" s="40"/>
      <c r="JHA106" s="40"/>
      <c r="JHB106" s="40"/>
      <c r="JHC106" s="40"/>
      <c r="JHD106" s="40"/>
      <c r="JHE106" s="40"/>
      <c r="JHF106" s="40"/>
      <c r="JHG106" s="40"/>
      <c r="JHH106" s="40"/>
      <c r="JHI106" s="40"/>
      <c r="JHJ106" s="40"/>
      <c r="JHK106" s="40"/>
      <c r="JHL106" s="40"/>
      <c r="JHM106" s="40"/>
      <c r="JHN106" s="40"/>
      <c r="JHO106" s="40"/>
      <c r="JHP106" s="40"/>
      <c r="JHQ106" s="40"/>
      <c r="JHR106" s="40"/>
      <c r="JHS106" s="40"/>
      <c r="JHT106" s="40"/>
      <c r="JHU106" s="40"/>
      <c r="JHV106" s="40"/>
      <c r="JHW106" s="40"/>
      <c r="JHX106" s="40"/>
      <c r="JHY106" s="40"/>
      <c r="JHZ106" s="40"/>
      <c r="JIA106" s="40"/>
      <c r="JIB106" s="40"/>
      <c r="JIC106" s="40"/>
      <c r="JID106" s="40"/>
      <c r="JIE106" s="40"/>
      <c r="JIF106" s="40"/>
      <c r="JIG106" s="40"/>
      <c r="JIH106" s="40"/>
      <c r="JII106" s="40"/>
      <c r="JIJ106" s="40"/>
      <c r="JIK106" s="40"/>
      <c r="JIL106" s="40"/>
      <c r="JIM106" s="40"/>
      <c r="JIN106" s="40"/>
      <c r="JIO106" s="40"/>
      <c r="JIP106" s="40"/>
      <c r="JIQ106" s="40"/>
      <c r="JIR106" s="40"/>
      <c r="JIS106" s="40"/>
      <c r="JIT106" s="40"/>
      <c r="JIU106" s="40"/>
      <c r="JIV106" s="40"/>
      <c r="JIW106" s="40"/>
      <c r="JIX106" s="40"/>
      <c r="JIY106" s="40"/>
      <c r="JIZ106" s="40"/>
      <c r="JJA106" s="40"/>
      <c r="JJB106" s="40"/>
      <c r="JJC106" s="40"/>
      <c r="JJD106" s="40"/>
      <c r="JJE106" s="40"/>
      <c r="JJF106" s="40"/>
      <c r="JJG106" s="40"/>
      <c r="JJH106" s="40"/>
      <c r="JJI106" s="40"/>
      <c r="JJJ106" s="40"/>
      <c r="JJK106" s="40"/>
      <c r="JJL106" s="40"/>
      <c r="JJM106" s="40"/>
      <c r="JJN106" s="40"/>
      <c r="JJO106" s="40"/>
      <c r="JJP106" s="40"/>
      <c r="JJQ106" s="40"/>
      <c r="JJR106" s="40"/>
      <c r="JJS106" s="40"/>
      <c r="JJT106" s="40"/>
      <c r="JJU106" s="40"/>
      <c r="JJV106" s="40"/>
      <c r="JJW106" s="40"/>
      <c r="JJX106" s="40"/>
      <c r="JJY106" s="40"/>
      <c r="JJZ106" s="40"/>
      <c r="JKA106" s="40"/>
      <c r="JKB106" s="40"/>
      <c r="JKC106" s="40"/>
      <c r="JKD106" s="40"/>
      <c r="JKE106" s="40"/>
      <c r="JKF106" s="40"/>
      <c r="JKG106" s="40"/>
      <c r="JKH106" s="40"/>
      <c r="JKI106" s="40"/>
      <c r="JKJ106" s="40"/>
      <c r="JKK106" s="40"/>
      <c r="JKL106" s="40"/>
      <c r="JKM106" s="40"/>
      <c r="JKN106" s="40"/>
      <c r="JKO106" s="40"/>
      <c r="JKP106" s="40"/>
      <c r="JKQ106" s="40"/>
      <c r="JKR106" s="40"/>
      <c r="JKS106" s="40"/>
      <c r="JKT106" s="40"/>
      <c r="JKU106" s="40"/>
      <c r="JKV106" s="40"/>
      <c r="JKW106" s="40"/>
      <c r="JKX106" s="40"/>
      <c r="JKY106" s="40"/>
      <c r="JKZ106" s="40"/>
      <c r="JLA106" s="40"/>
      <c r="JLB106" s="40"/>
      <c r="JLC106" s="40"/>
      <c r="JLD106" s="40"/>
      <c r="JLE106" s="40"/>
      <c r="JLF106" s="40"/>
      <c r="JLG106" s="40"/>
      <c r="JLH106" s="40"/>
      <c r="JLI106" s="40"/>
      <c r="JLJ106" s="40"/>
      <c r="JLK106" s="40"/>
      <c r="JLL106" s="40"/>
      <c r="JLM106" s="40"/>
      <c r="JLN106" s="40"/>
      <c r="JLO106" s="40"/>
      <c r="JLP106" s="40"/>
      <c r="JLQ106" s="40"/>
      <c r="JLR106" s="40"/>
      <c r="JLS106" s="40"/>
      <c r="JLT106" s="40"/>
      <c r="JLU106" s="40"/>
      <c r="JLV106" s="40"/>
      <c r="JLW106" s="40"/>
      <c r="JLX106" s="40"/>
      <c r="JLY106" s="40"/>
      <c r="JLZ106" s="40"/>
      <c r="JMA106" s="40"/>
      <c r="JMB106" s="40"/>
      <c r="JMC106" s="40"/>
      <c r="JMD106" s="40"/>
      <c r="JME106" s="40"/>
      <c r="JMF106" s="40"/>
      <c r="JMG106" s="40"/>
      <c r="JMH106" s="40"/>
      <c r="JMI106" s="40"/>
      <c r="JMJ106" s="40"/>
      <c r="JMK106" s="40"/>
      <c r="JML106" s="40"/>
      <c r="JMM106" s="40"/>
      <c r="JMN106" s="40"/>
      <c r="JMO106" s="40"/>
      <c r="JMP106" s="40"/>
      <c r="JMQ106" s="40"/>
      <c r="JMR106" s="40"/>
      <c r="JMS106" s="40"/>
      <c r="JMT106" s="40"/>
      <c r="JMU106" s="40"/>
      <c r="JMV106" s="40"/>
      <c r="JMW106" s="40"/>
      <c r="JMX106" s="40"/>
      <c r="JMY106" s="40"/>
      <c r="JMZ106" s="40"/>
      <c r="JNA106" s="40"/>
      <c r="JNB106" s="40"/>
      <c r="JNC106" s="40"/>
      <c r="JND106" s="40"/>
      <c r="JNE106" s="40"/>
      <c r="JNF106" s="40"/>
      <c r="JNG106" s="40"/>
      <c r="JNH106" s="40"/>
      <c r="JNI106" s="40"/>
      <c r="JNJ106" s="40"/>
      <c r="JNK106" s="40"/>
      <c r="JNL106" s="40"/>
      <c r="JNM106" s="40"/>
      <c r="JNN106" s="40"/>
      <c r="JNO106" s="40"/>
      <c r="JNP106" s="40"/>
      <c r="JNQ106" s="40"/>
      <c r="JNR106" s="40"/>
      <c r="JNS106" s="40"/>
      <c r="JNT106" s="40"/>
      <c r="JNU106" s="40"/>
      <c r="JNV106" s="40"/>
      <c r="JNW106" s="40"/>
      <c r="JNX106" s="40"/>
      <c r="JNY106" s="40"/>
      <c r="JNZ106" s="40"/>
      <c r="JOA106" s="40"/>
      <c r="JOB106" s="40"/>
      <c r="JOC106" s="40"/>
      <c r="JOD106" s="40"/>
      <c r="JOE106" s="40"/>
      <c r="JOF106" s="40"/>
      <c r="JOG106" s="40"/>
      <c r="JOH106" s="40"/>
      <c r="JOI106" s="40"/>
      <c r="JOJ106" s="40"/>
      <c r="JOK106" s="40"/>
      <c r="JOL106" s="40"/>
      <c r="JOM106" s="40"/>
      <c r="JON106" s="40"/>
      <c r="JOO106" s="40"/>
      <c r="JOP106" s="40"/>
      <c r="JOQ106" s="40"/>
      <c r="JOR106" s="40"/>
      <c r="JOS106" s="40"/>
      <c r="JOT106" s="40"/>
      <c r="JOU106" s="40"/>
      <c r="JOV106" s="40"/>
      <c r="JOW106" s="40"/>
      <c r="JOX106" s="40"/>
      <c r="JOY106" s="40"/>
      <c r="JOZ106" s="40"/>
      <c r="JPA106" s="40"/>
      <c r="JPB106" s="40"/>
      <c r="JPC106" s="40"/>
      <c r="JPD106" s="40"/>
      <c r="JPE106" s="40"/>
      <c r="JPF106" s="40"/>
      <c r="JPG106" s="40"/>
      <c r="JPH106" s="40"/>
      <c r="JPI106" s="40"/>
      <c r="JPJ106" s="40"/>
      <c r="JPK106" s="40"/>
      <c r="JPL106" s="40"/>
      <c r="JPM106" s="40"/>
      <c r="JPN106" s="40"/>
      <c r="JPO106" s="40"/>
      <c r="JPP106" s="40"/>
      <c r="JPQ106" s="40"/>
      <c r="JPR106" s="40"/>
      <c r="JPS106" s="40"/>
      <c r="JPT106" s="40"/>
      <c r="JPU106" s="40"/>
      <c r="JPV106" s="40"/>
      <c r="JPW106" s="40"/>
      <c r="JPX106" s="40"/>
      <c r="JPY106" s="40"/>
      <c r="JPZ106" s="40"/>
      <c r="JQA106" s="40"/>
      <c r="JQB106" s="40"/>
      <c r="JQC106" s="40"/>
      <c r="JQD106" s="40"/>
      <c r="JQE106" s="40"/>
      <c r="JQF106" s="40"/>
      <c r="JQG106" s="40"/>
      <c r="JQH106" s="40"/>
      <c r="JQI106" s="40"/>
      <c r="JQJ106" s="40"/>
      <c r="JQK106" s="40"/>
      <c r="JQL106" s="40"/>
      <c r="JQM106" s="40"/>
      <c r="JQN106" s="40"/>
      <c r="JQO106" s="40"/>
      <c r="JQP106" s="40"/>
      <c r="JQQ106" s="40"/>
      <c r="JQR106" s="40"/>
      <c r="JQS106" s="40"/>
      <c r="JQT106" s="40"/>
      <c r="JQU106" s="40"/>
      <c r="JQV106" s="40"/>
      <c r="JQW106" s="40"/>
      <c r="JQX106" s="40"/>
      <c r="JQY106" s="40"/>
      <c r="JQZ106" s="40"/>
      <c r="JRA106" s="40"/>
      <c r="JRB106" s="40"/>
      <c r="JRC106" s="40"/>
      <c r="JRD106" s="40"/>
      <c r="JRE106" s="40"/>
      <c r="JRF106" s="40"/>
      <c r="JRG106" s="40"/>
      <c r="JRH106" s="40"/>
      <c r="JRI106" s="40"/>
      <c r="JRJ106" s="40"/>
      <c r="JRK106" s="40"/>
      <c r="JRL106" s="40"/>
      <c r="JRM106" s="40"/>
      <c r="JRN106" s="40"/>
      <c r="JRO106" s="40"/>
      <c r="JRP106" s="40"/>
      <c r="JRQ106" s="40"/>
      <c r="JRR106" s="40"/>
      <c r="JRS106" s="40"/>
      <c r="JRT106" s="40"/>
      <c r="JRU106" s="40"/>
      <c r="JRV106" s="40"/>
      <c r="JRW106" s="40"/>
      <c r="JRX106" s="40"/>
      <c r="JRY106" s="40"/>
      <c r="JRZ106" s="40"/>
      <c r="JSA106" s="40"/>
      <c r="JSB106" s="40"/>
      <c r="JSC106" s="40"/>
      <c r="JSD106" s="40"/>
      <c r="JSE106" s="40"/>
      <c r="JSF106" s="40"/>
      <c r="JSG106" s="40"/>
      <c r="JSH106" s="40"/>
      <c r="JSI106" s="40"/>
      <c r="JSJ106" s="40"/>
      <c r="JSK106" s="40"/>
      <c r="JSL106" s="40"/>
      <c r="JSM106" s="40"/>
      <c r="JSN106" s="40"/>
      <c r="JSO106" s="40"/>
      <c r="JSP106" s="40"/>
      <c r="JSQ106" s="40"/>
      <c r="JSR106" s="40"/>
      <c r="JSS106" s="40"/>
      <c r="JST106" s="40"/>
      <c r="JSU106" s="40"/>
      <c r="JSV106" s="40"/>
      <c r="JSW106" s="40"/>
      <c r="JSX106" s="40"/>
      <c r="JSY106" s="40"/>
      <c r="JSZ106" s="40"/>
      <c r="JTA106" s="40"/>
      <c r="JTB106" s="40"/>
      <c r="JTC106" s="40"/>
      <c r="JTD106" s="40"/>
      <c r="JTE106" s="40"/>
      <c r="JTF106" s="40"/>
      <c r="JTG106" s="40"/>
      <c r="JTH106" s="40"/>
      <c r="JTI106" s="40"/>
      <c r="JTJ106" s="40"/>
      <c r="JTK106" s="40"/>
      <c r="JTL106" s="40"/>
      <c r="JTM106" s="40"/>
      <c r="JTN106" s="40"/>
      <c r="JTO106" s="40"/>
      <c r="JTP106" s="40"/>
      <c r="JTQ106" s="40"/>
      <c r="JTR106" s="40"/>
      <c r="JTS106" s="40"/>
      <c r="JTT106" s="40"/>
      <c r="JTU106" s="40"/>
      <c r="JTV106" s="40"/>
      <c r="JTW106" s="40"/>
      <c r="JTX106" s="40"/>
      <c r="JTY106" s="40"/>
      <c r="JTZ106" s="40"/>
      <c r="JUA106" s="40"/>
      <c r="JUB106" s="40"/>
      <c r="JUC106" s="40"/>
      <c r="JUD106" s="40"/>
      <c r="JUE106" s="40"/>
      <c r="JUF106" s="40"/>
      <c r="JUG106" s="40"/>
      <c r="JUH106" s="40"/>
      <c r="JUI106" s="40"/>
      <c r="JUJ106" s="40"/>
      <c r="JUK106" s="40"/>
      <c r="JUL106" s="40"/>
      <c r="JUM106" s="40"/>
      <c r="JUN106" s="40"/>
      <c r="JUO106" s="40"/>
      <c r="JUP106" s="40"/>
      <c r="JUQ106" s="40"/>
      <c r="JUR106" s="40"/>
      <c r="JUS106" s="40"/>
      <c r="JUT106" s="40"/>
      <c r="JUU106" s="40"/>
      <c r="JUV106" s="40"/>
      <c r="JUW106" s="40"/>
      <c r="JUX106" s="40"/>
      <c r="JUY106" s="40"/>
      <c r="JUZ106" s="40"/>
      <c r="JVA106" s="40"/>
      <c r="JVB106" s="40"/>
      <c r="JVC106" s="40"/>
      <c r="JVD106" s="40"/>
      <c r="JVE106" s="40"/>
      <c r="JVF106" s="40"/>
      <c r="JVG106" s="40"/>
      <c r="JVH106" s="40"/>
      <c r="JVI106" s="40"/>
      <c r="JVJ106" s="40"/>
      <c r="JVK106" s="40"/>
      <c r="JVL106" s="40"/>
      <c r="JVM106" s="40"/>
      <c r="JVN106" s="40"/>
      <c r="JVO106" s="40"/>
      <c r="JVP106" s="40"/>
      <c r="JVQ106" s="40"/>
      <c r="JVR106" s="40"/>
      <c r="JVS106" s="40"/>
      <c r="JVT106" s="40"/>
      <c r="JVU106" s="40"/>
      <c r="JVV106" s="40"/>
      <c r="JVW106" s="40"/>
      <c r="JVX106" s="40"/>
      <c r="JVY106" s="40"/>
      <c r="JVZ106" s="40"/>
      <c r="JWA106" s="40"/>
      <c r="JWB106" s="40"/>
      <c r="JWC106" s="40"/>
      <c r="JWD106" s="40"/>
      <c r="JWE106" s="40"/>
      <c r="JWF106" s="40"/>
      <c r="JWG106" s="40"/>
      <c r="JWH106" s="40"/>
      <c r="JWI106" s="40"/>
      <c r="JWJ106" s="40"/>
      <c r="JWK106" s="40"/>
      <c r="JWL106" s="40"/>
      <c r="JWM106" s="40"/>
      <c r="JWN106" s="40"/>
      <c r="JWO106" s="40"/>
      <c r="JWP106" s="40"/>
      <c r="JWQ106" s="40"/>
      <c r="JWR106" s="40"/>
      <c r="JWS106" s="40"/>
      <c r="JWT106" s="40"/>
      <c r="JWU106" s="40"/>
      <c r="JWV106" s="40"/>
      <c r="JWW106" s="40"/>
      <c r="JWX106" s="40"/>
      <c r="JWY106" s="40"/>
      <c r="JWZ106" s="40"/>
      <c r="JXA106" s="40"/>
      <c r="JXB106" s="40"/>
      <c r="JXC106" s="40"/>
      <c r="JXD106" s="40"/>
      <c r="JXE106" s="40"/>
      <c r="JXF106" s="40"/>
      <c r="JXG106" s="40"/>
      <c r="JXH106" s="40"/>
      <c r="JXI106" s="40"/>
      <c r="JXJ106" s="40"/>
      <c r="JXK106" s="40"/>
      <c r="JXL106" s="40"/>
      <c r="JXM106" s="40"/>
      <c r="JXN106" s="40"/>
      <c r="JXO106" s="40"/>
      <c r="JXP106" s="40"/>
      <c r="JXQ106" s="40"/>
      <c r="JXR106" s="40"/>
      <c r="JXS106" s="40"/>
      <c r="JXT106" s="40"/>
      <c r="JXU106" s="40"/>
      <c r="JXV106" s="40"/>
      <c r="JXW106" s="40"/>
      <c r="JXX106" s="40"/>
      <c r="JXY106" s="40"/>
      <c r="JXZ106" s="40"/>
      <c r="JYA106" s="40"/>
      <c r="JYB106" s="40"/>
      <c r="JYC106" s="40"/>
      <c r="JYD106" s="40"/>
      <c r="JYE106" s="40"/>
      <c r="JYF106" s="40"/>
      <c r="JYG106" s="40"/>
      <c r="JYH106" s="40"/>
      <c r="JYI106" s="40"/>
      <c r="JYJ106" s="40"/>
      <c r="JYK106" s="40"/>
      <c r="JYL106" s="40"/>
      <c r="JYM106" s="40"/>
      <c r="JYN106" s="40"/>
      <c r="JYO106" s="40"/>
      <c r="JYP106" s="40"/>
      <c r="JYQ106" s="40"/>
      <c r="JYR106" s="40"/>
      <c r="JYS106" s="40"/>
      <c r="JYT106" s="40"/>
      <c r="JYU106" s="40"/>
      <c r="JYV106" s="40"/>
      <c r="JYW106" s="40"/>
      <c r="JYX106" s="40"/>
      <c r="JYY106" s="40"/>
      <c r="JYZ106" s="40"/>
      <c r="JZA106" s="40"/>
      <c r="JZB106" s="40"/>
      <c r="JZC106" s="40"/>
      <c r="JZD106" s="40"/>
      <c r="JZE106" s="40"/>
      <c r="JZF106" s="40"/>
      <c r="JZG106" s="40"/>
      <c r="JZH106" s="40"/>
      <c r="JZI106" s="40"/>
      <c r="JZJ106" s="40"/>
      <c r="JZK106" s="40"/>
      <c r="JZL106" s="40"/>
      <c r="JZM106" s="40"/>
      <c r="JZN106" s="40"/>
      <c r="JZO106" s="40"/>
      <c r="JZP106" s="40"/>
      <c r="JZQ106" s="40"/>
      <c r="JZR106" s="40"/>
      <c r="JZS106" s="40"/>
      <c r="JZT106" s="40"/>
      <c r="JZU106" s="40"/>
      <c r="JZV106" s="40"/>
      <c r="JZW106" s="40"/>
      <c r="JZX106" s="40"/>
      <c r="JZY106" s="40"/>
      <c r="JZZ106" s="40"/>
      <c r="KAA106" s="40"/>
      <c r="KAB106" s="40"/>
      <c r="KAC106" s="40"/>
      <c r="KAD106" s="40"/>
      <c r="KAE106" s="40"/>
      <c r="KAF106" s="40"/>
      <c r="KAG106" s="40"/>
      <c r="KAH106" s="40"/>
      <c r="KAI106" s="40"/>
      <c r="KAJ106" s="40"/>
      <c r="KAK106" s="40"/>
      <c r="KAL106" s="40"/>
      <c r="KAM106" s="40"/>
      <c r="KAN106" s="40"/>
      <c r="KAO106" s="40"/>
      <c r="KAP106" s="40"/>
      <c r="KAQ106" s="40"/>
      <c r="KAR106" s="40"/>
      <c r="KAS106" s="40"/>
      <c r="KAT106" s="40"/>
      <c r="KAU106" s="40"/>
      <c r="KAV106" s="40"/>
      <c r="KAW106" s="40"/>
      <c r="KAX106" s="40"/>
      <c r="KAY106" s="40"/>
      <c r="KAZ106" s="40"/>
      <c r="KBA106" s="40"/>
      <c r="KBB106" s="40"/>
      <c r="KBC106" s="40"/>
      <c r="KBD106" s="40"/>
      <c r="KBE106" s="40"/>
      <c r="KBF106" s="40"/>
      <c r="KBG106" s="40"/>
      <c r="KBH106" s="40"/>
      <c r="KBI106" s="40"/>
      <c r="KBJ106" s="40"/>
      <c r="KBK106" s="40"/>
      <c r="KBL106" s="40"/>
      <c r="KBM106" s="40"/>
      <c r="KBN106" s="40"/>
      <c r="KBO106" s="40"/>
      <c r="KBP106" s="40"/>
      <c r="KBQ106" s="40"/>
      <c r="KBR106" s="40"/>
      <c r="KBS106" s="40"/>
      <c r="KBT106" s="40"/>
      <c r="KBU106" s="40"/>
      <c r="KBV106" s="40"/>
      <c r="KBW106" s="40"/>
      <c r="KBX106" s="40"/>
      <c r="KBY106" s="40"/>
      <c r="KBZ106" s="40"/>
      <c r="KCA106" s="40"/>
      <c r="KCB106" s="40"/>
      <c r="KCC106" s="40"/>
      <c r="KCD106" s="40"/>
      <c r="KCE106" s="40"/>
      <c r="KCF106" s="40"/>
      <c r="KCG106" s="40"/>
      <c r="KCH106" s="40"/>
      <c r="KCI106" s="40"/>
      <c r="KCJ106" s="40"/>
      <c r="KCK106" s="40"/>
      <c r="KCL106" s="40"/>
      <c r="KCM106" s="40"/>
      <c r="KCN106" s="40"/>
      <c r="KCO106" s="40"/>
      <c r="KCP106" s="40"/>
      <c r="KCQ106" s="40"/>
      <c r="KCR106" s="40"/>
      <c r="KCS106" s="40"/>
      <c r="KCT106" s="40"/>
      <c r="KCU106" s="40"/>
      <c r="KCV106" s="40"/>
      <c r="KCW106" s="40"/>
      <c r="KCX106" s="40"/>
      <c r="KCY106" s="40"/>
      <c r="KCZ106" s="40"/>
      <c r="KDA106" s="40"/>
      <c r="KDB106" s="40"/>
      <c r="KDC106" s="40"/>
      <c r="KDD106" s="40"/>
      <c r="KDE106" s="40"/>
      <c r="KDF106" s="40"/>
      <c r="KDG106" s="40"/>
      <c r="KDH106" s="40"/>
      <c r="KDI106" s="40"/>
      <c r="KDJ106" s="40"/>
      <c r="KDK106" s="40"/>
      <c r="KDL106" s="40"/>
      <c r="KDM106" s="40"/>
      <c r="KDN106" s="40"/>
      <c r="KDO106" s="40"/>
      <c r="KDP106" s="40"/>
      <c r="KDQ106" s="40"/>
      <c r="KDR106" s="40"/>
      <c r="KDS106" s="40"/>
      <c r="KDT106" s="40"/>
      <c r="KDU106" s="40"/>
      <c r="KDV106" s="40"/>
      <c r="KDW106" s="40"/>
      <c r="KDX106" s="40"/>
      <c r="KDY106" s="40"/>
      <c r="KDZ106" s="40"/>
      <c r="KEA106" s="40"/>
      <c r="KEB106" s="40"/>
      <c r="KEC106" s="40"/>
      <c r="KED106" s="40"/>
      <c r="KEE106" s="40"/>
      <c r="KEF106" s="40"/>
      <c r="KEG106" s="40"/>
      <c r="KEH106" s="40"/>
      <c r="KEI106" s="40"/>
      <c r="KEJ106" s="40"/>
      <c r="KEK106" s="40"/>
      <c r="KEL106" s="40"/>
      <c r="KEM106" s="40"/>
      <c r="KEN106" s="40"/>
      <c r="KEO106" s="40"/>
      <c r="KEP106" s="40"/>
      <c r="KEQ106" s="40"/>
      <c r="KER106" s="40"/>
      <c r="KES106" s="40"/>
      <c r="KET106" s="40"/>
      <c r="KEU106" s="40"/>
      <c r="KEV106" s="40"/>
      <c r="KEW106" s="40"/>
      <c r="KEX106" s="40"/>
      <c r="KEY106" s="40"/>
      <c r="KEZ106" s="40"/>
      <c r="KFA106" s="40"/>
      <c r="KFB106" s="40"/>
      <c r="KFC106" s="40"/>
      <c r="KFD106" s="40"/>
      <c r="KFE106" s="40"/>
      <c r="KFF106" s="40"/>
      <c r="KFG106" s="40"/>
      <c r="KFH106" s="40"/>
      <c r="KFI106" s="40"/>
      <c r="KFJ106" s="40"/>
      <c r="KFK106" s="40"/>
      <c r="KFL106" s="40"/>
      <c r="KFM106" s="40"/>
      <c r="KFN106" s="40"/>
      <c r="KFO106" s="40"/>
      <c r="KFP106" s="40"/>
      <c r="KFQ106" s="40"/>
      <c r="KFR106" s="40"/>
      <c r="KFS106" s="40"/>
      <c r="KFT106" s="40"/>
      <c r="KFU106" s="40"/>
      <c r="KFV106" s="40"/>
      <c r="KFW106" s="40"/>
      <c r="KFX106" s="40"/>
      <c r="KFY106" s="40"/>
      <c r="KFZ106" s="40"/>
      <c r="KGA106" s="40"/>
      <c r="KGB106" s="40"/>
      <c r="KGC106" s="40"/>
      <c r="KGD106" s="40"/>
      <c r="KGE106" s="40"/>
      <c r="KGF106" s="40"/>
      <c r="KGG106" s="40"/>
      <c r="KGH106" s="40"/>
      <c r="KGI106" s="40"/>
      <c r="KGJ106" s="40"/>
      <c r="KGK106" s="40"/>
      <c r="KGL106" s="40"/>
      <c r="KGM106" s="40"/>
      <c r="KGN106" s="40"/>
      <c r="KGO106" s="40"/>
      <c r="KGP106" s="40"/>
      <c r="KGQ106" s="40"/>
      <c r="KGR106" s="40"/>
      <c r="KGS106" s="40"/>
      <c r="KGT106" s="40"/>
      <c r="KGU106" s="40"/>
      <c r="KGV106" s="40"/>
      <c r="KGW106" s="40"/>
      <c r="KGX106" s="40"/>
      <c r="KGY106" s="40"/>
      <c r="KGZ106" s="40"/>
      <c r="KHA106" s="40"/>
      <c r="KHB106" s="40"/>
      <c r="KHC106" s="40"/>
      <c r="KHD106" s="40"/>
      <c r="KHE106" s="40"/>
      <c r="KHF106" s="40"/>
      <c r="KHG106" s="40"/>
      <c r="KHH106" s="40"/>
      <c r="KHI106" s="40"/>
      <c r="KHJ106" s="40"/>
      <c r="KHK106" s="40"/>
      <c r="KHL106" s="40"/>
      <c r="KHM106" s="40"/>
      <c r="KHN106" s="40"/>
      <c r="KHO106" s="40"/>
      <c r="KHP106" s="40"/>
      <c r="KHQ106" s="40"/>
      <c r="KHR106" s="40"/>
      <c r="KHS106" s="40"/>
      <c r="KHT106" s="40"/>
      <c r="KHU106" s="40"/>
      <c r="KHV106" s="40"/>
      <c r="KHW106" s="40"/>
      <c r="KHX106" s="40"/>
      <c r="KHY106" s="40"/>
      <c r="KHZ106" s="40"/>
      <c r="KIA106" s="40"/>
      <c r="KIB106" s="40"/>
      <c r="KIC106" s="40"/>
      <c r="KID106" s="40"/>
      <c r="KIE106" s="40"/>
      <c r="KIF106" s="40"/>
      <c r="KIG106" s="40"/>
      <c r="KIH106" s="40"/>
      <c r="KII106" s="40"/>
      <c r="KIJ106" s="40"/>
      <c r="KIK106" s="40"/>
      <c r="KIL106" s="40"/>
      <c r="KIM106" s="40"/>
      <c r="KIN106" s="40"/>
      <c r="KIO106" s="40"/>
      <c r="KIP106" s="40"/>
      <c r="KIQ106" s="40"/>
      <c r="KIR106" s="40"/>
      <c r="KIS106" s="40"/>
      <c r="KIT106" s="40"/>
      <c r="KIU106" s="40"/>
      <c r="KIV106" s="40"/>
      <c r="KIW106" s="40"/>
      <c r="KIX106" s="40"/>
      <c r="KIY106" s="40"/>
      <c r="KIZ106" s="40"/>
      <c r="KJA106" s="40"/>
      <c r="KJB106" s="40"/>
      <c r="KJC106" s="40"/>
      <c r="KJD106" s="40"/>
      <c r="KJE106" s="40"/>
      <c r="KJF106" s="40"/>
      <c r="KJG106" s="40"/>
      <c r="KJH106" s="40"/>
      <c r="KJI106" s="40"/>
      <c r="KJJ106" s="40"/>
      <c r="KJK106" s="40"/>
      <c r="KJL106" s="40"/>
      <c r="KJM106" s="40"/>
      <c r="KJN106" s="40"/>
      <c r="KJO106" s="40"/>
      <c r="KJP106" s="40"/>
      <c r="KJQ106" s="40"/>
      <c r="KJR106" s="40"/>
      <c r="KJS106" s="40"/>
      <c r="KJT106" s="40"/>
      <c r="KJU106" s="40"/>
      <c r="KJV106" s="40"/>
      <c r="KJW106" s="40"/>
      <c r="KJX106" s="40"/>
      <c r="KJY106" s="40"/>
      <c r="KJZ106" s="40"/>
      <c r="KKA106" s="40"/>
      <c r="KKB106" s="40"/>
      <c r="KKC106" s="40"/>
      <c r="KKD106" s="40"/>
      <c r="KKE106" s="40"/>
      <c r="KKF106" s="40"/>
      <c r="KKG106" s="40"/>
      <c r="KKH106" s="40"/>
      <c r="KKI106" s="40"/>
      <c r="KKJ106" s="40"/>
      <c r="KKK106" s="40"/>
      <c r="KKL106" s="40"/>
      <c r="KKM106" s="40"/>
      <c r="KKN106" s="40"/>
      <c r="KKO106" s="40"/>
      <c r="KKP106" s="40"/>
      <c r="KKQ106" s="40"/>
      <c r="KKR106" s="40"/>
      <c r="KKS106" s="40"/>
      <c r="KKT106" s="40"/>
      <c r="KKU106" s="40"/>
      <c r="KKV106" s="40"/>
      <c r="KKW106" s="40"/>
      <c r="KKX106" s="40"/>
      <c r="KKY106" s="40"/>
      <c r="KKZ106" s="40"/>
      <c r="KLA106" s="40"/>
      <c r="KLB106" s="40"/>
      <c r="KLC106" s="40"/>
      <c r="KLD106" s="40"/>
      <c r="KLE106" s="40"/>
      <c r="KLF106" s="40"/>
      <c r="KLG106" s="40"/>
      <c r="KLH106" s="40"/>
      <c r="KLI106" s="40"/>
      <c r="KLJ106" s="40"/>
      <c r="KLK106" s="40"/>
      <c r="KLL106" s="40"/>
      <c r="KLM106" s="40"/>
      <c r="KLN106" s="40"/>
      <c r="KLO106" s="40"/>
      <c r="KLP106" s="40"/>
      <c r="KLQ106" s="40"/>
      <c r="KLR106" s="40"/>
      <c r="KLS106" s="40"/>
      <c r="KLT106" s="40"/>
      <c r="KLU106" s="40"/>
      <c r="KLV106" s="40"/>
      <c r="KLW106" s="40"/>
      <c r="KLX106" s="40"/>
      <c r="KLY106" s="40"/>
      <c r="KLZ106" s="40"/>
      <c r="KMA106" s="40"/>
      <c r="KMB106" s="40"/>
      <c r="KMC106" s="40"/>
      <c r="KMD106" s="40"/>
      <c r="KME106" s="40"/>
      <c r="KMF106" s="40"/>
      <c r="KMG106" s="40"/>
      <c r="KMH106" s="40"/>
      <c r="KMI106" s="40"/>
      <c r="KMJ106" s="40"/>
      <c r="KMK106" s="40"/>
      <c r="KML106" s="40"/>
      <c r="KMM106" s="40"/>
      <c r="KMN106" s="40"/>
      <c r="KMO106" s="40"/>
      <c r="KMP106" s="40"/>
      <c r="KMQ106" s="40"/>
      <c r="KMR106" s="40"/>
      <c r="KMS106" s="40"/>
      <c r="KMT106" s="40"/>
      <c r="KMU106" s="40"/>
      <c r="KMV106" s="40"/>
      <c r="KMW106" s="40"/>
      <c r="KMX106" s="40"/>
      <c r="KMY106" s="40"/>
      <c r="KMZ106" s="40"/>
      <c r="KNA106" s="40"/>
      <c r="KNB106" s="40"/>
      <c r="KNC106" s="40"/>
      <c r="KND106" s="40"/>
      <c r="KNE106" s="40"/>
      <c r="KNF106" s="40"/>
      <c r="KNG106" s="40"/>
      <c r="KNH106" s="40"/>
      <c r="KNI106" s="40"/>
      <c r="KNJ106" s="40"/>
      <c r="KNK106" s="40"/>
      <c r="KNL106" s="40"/>
      <c r="KNM106" s="40"/>
      <c r="KNN106" s="40"/>
      <c r="KNO106" s="40"/>
      <c r="KNP106" s="40"/>
      <c r="KNQ106" s="40"/>
      <c r="KNR106" s="40"/>
      <c r="KNS106" s="40"/>
      <c r="KNT106" s="40"/>
      <c r="KNU106" s="40"/>
      <c r="KNV106" s="40"/>
      <c r="KNW106" s="40"/>
      <c r="KNX106" s="40"/>
      <c r="KNY106" s="40"/>
      <c r="KNZ106" s="40"/>
      <c r="KOA106" s="40"/>
      <c r="KOB106" s="40"/>
      <c r="KOC106" s="40"/>
      <c r="KOD106" s="40"/>
      <c r="KOE106" s="40"/>
      <c r="KOF106" s="40"/>
      <c r="KOG106" s="40"/>
      <c r="KOH106" s="40"/>
      <c r="KOI106" s="40"/>
      <c r="KOJ106" s="40"/>
      <c r="KOK106" s="40"/>
      <c r="KOL106" s="40"/>
      <c r="KOM106" s="40"/>
      <c r="KON106" s="40"/>
      <c r="KOO106" s="40"/>
      <c r="KOP106" s="40"/>
      <c r="KOQ106" s="40"/>
      <c r="KOR106" s="40"/>
      <c r="KOS106" s="40"/>
      <c r="KOT106" s="40"/>
      <c r="KOU106" s="40"/>
      <c r="KOV106" s="40"/>
      <c r="KOW106" s="40"/>
      <c r="KOX106" s="40"/>
      <c r="KOY106" s="40"/>
      <c r="KOZ106" s="40"/>
      <c r="KPA106" s="40"/>
      <c r="KPB106" s="40"/>
      <c r="KPC106" s="40"/>
      <c r="KPD106" s="40"/>
      <c r="KPE106" s="40"/>
      <c r="KPF106" s="40"/>
      <c r="KPG106" s="40"/>
      <c r="KPH106" s="40"/>
      <c r="KPI106" s="40"/>
      <c r="KPJ106" s="40"/>
      <c r="KPK106" s="40"/>
      <c r="KPL106" s="40"/>
      <c r="KPM106" s="40"/>
      <c r="KPN106" s="40"/>
      <c r="KPO106" s="40"/>
      <c r="KPP106" s="40"/>
      <c r="KPQ106" s="40"/>
      <c r="KPR106" s="40"/>
      <c r="KPS106" s="40"/>
      <c r="KPT106" s="40"/>
      <c r="KPU106" s="40"/>
      <c r="KPV106" s="40"/>
      <c r="KPW106" s="40"/>
      <c r="KPX106" s="40"/>
      <c r="KPY106" s="40"/>
      <c r="KPZ106" s="40"/>
      <c r="KQA106" s="40"/>
      <c r="KQB106" s="40"/>
      <c r="KQC106" s="40"/>
      <c r="KQD106" s="40"/>
      <c r="KQE106" s="40"/>
      <c r="KQF106" s="40"/>
      <c r="KQG106" s="40"/>
      <c r="KQH106" s="40"/>
      <c r="KQI106" s="40"/>
      <c r="KQJ106" s="40"/>
      <c r="KQK106" s="40"/>
      <c r="KQL106" s="40"/>
      <c r="KQM106" s="40"/>
      <c r="KQN106" s="40"/>
      <c r="KQO106" s="40"/>
      <c r="KQP106" s="40"/>
      <c r="KQQ106" s="40"/>
      <c r="KQR106" s="40"/>
      <c r="KQS106" s="40"/>
      <c r="KQT106" s="40"/>
      <c r="KQU106" s="40"/>
      <c r="KQV106" s="40"/>
      <c r="KQW106" s="40"/>
      <c r="KQX106" s="40"/>
      <c r="KQY106" s="40"/>
      <c r="KQZ106" s="40"/>
      <c r="KRA106" s="40"/>
      <c r="KRB106" s="40"/>
      <c r="KRC106" s="40"/>
      <c r="KRD106" s="40"/>
      <c r="KRE106" s="40"/>
      <c r="KRF106" s="40"/>
      <c r="KRG106" s="40"/>
      <c r="KRH106" s="40"/>
      <c r="KRI106" s="40"/>
      <c r="KRJ106" s="40"/>
      <c r="KRK106" s="40"/>
      <c r="KRL106" s="40"/>
      <c r="KRM106" s="40"/>
      <c r="KRN106" s="40"/>
      <c r="KRO106" s="40"/>
      <c r="KRP106" s="40"/>
      <c r="KRQ106" s="40"/>
      <c r="KRR106" s="40"/>
      <c r="KRS106" s="40"/>
      <c r="KRT106" s="40"/>
      <c r="KRU106" s="40"/>
      <c r="KRV106" s="40"/>
      <c r="KRW106" s="40"/>
      <c r="KRX106" s="40"/>
      <c r="KRY106" s="40"/>
      <c r="KRZ106" s="40"/>
      <c r="KSA106" s="40"/>
      <c r="KSB106" s="40"/>
      <c r="KSC106" s="40"/>
      <c r="KSD106" s="40"/>
      <c r="KSE106" s="40"/>
      <c r="KSF106" s="40"/>
      <c r="KSG106" s="40"/>
      <c r="KSH106" s="40"/>
      <c r="KSI106" s="40"/>
      <c r="KSJ106" s="40"/>
      <c r="KSK106" s="40"/>
      <c r="KSL106" s="40"/>
      <c r="KSM106" s="40"/>
      <c r="KSN106" s="40"/>
      <c r="KSO106" s="40"/>
      <c r="KSP106" s="40"/>
      <c r="KSQ106" s="40"/>
      <c r="KSR106" s="40"/>
      <c r="KSS106" s="40"/>
      <c r="KST106" s="40"/>
      <c r="KSU106" s="40"/>
      <c r="KSV106" s="40"/>
      <c r="KSW106" s="40"/>
      <c r="KSX106" s="40"/>
      <c r="KSY106" s="40"/>
      <c r="KSZ106" s="40"/>
      <c r="KTA106" s="40"/>
      <c r="KTB106" s="40"/>
      <c r="KTC106" s="40"/>
      <c r="KTD106" s="40"/>
      <c r="KTE106" s="40"/>
      <c r="KTF106" s="40"/>
      <c r="KTG106" s="40"/>
      <c r="KTH106" s="40"/>
      <c r="KTI106" s="40"/>
      <c r="KTJ106" s="40"/>
      <c r="KTK106" s="40"/>
      <c r="KTL106" s="40"/>
      <c r="KTM106" s="40"/>
      <c r="KTN106" s="40"/>
      <c r="KTO106" s="40"/>
      <c r="KTP106" s="40"/>
      <c r="KTQ106" s="40"/>
      <c r="KTR106" s="40"/>
      <c r="KTS106" s="40"/>
      <c r="KTT106" s="40"/>
      <c r="KTU106" s="40"/>
      <c r="KTV106" s="40"/>
      <c r="KTW106" s="40"/>
      <c r="KTX106" s="40"/>
      <c r="KTY106" s="40"/>
      <c r="KTZ106" s="40"/>
      <c r="KUA106" s="40"/>
      <c r="KUB106" s="40"/>
      <c r="KUC106" s="40"/>
      <c r="KUD106" s="40"/>
      <c r="KUE106" s="40"/>
      <c r="KUF106" s="40"/>
      <c r="KUG106" s="40"/>
      <c r="KUH106" s="40"/>
      <c r="KUI106" s="40"/>
      <c r="KUJ106" s="40"/>
      <c r="KUK106" s="40"/>
      <c r="KUL106" s="40"/>
      <c r="KUM106" s="40"/>
      <c r="KUN106" s="40"/>
      <c r="KUO106" s="40"/>
      <c r="KUP106" s="40"/>
      <c r="KUQ106" s="40"/>
      <c r="KUR106" s="40"/>
      <c r="KUS106" s="40"/>
      <c r="KUT106" s="40"/>
      <c r="KUU106" s="40"/>
      <c r="KUV106" s="40"/>
      <c r="KUW106" s="40"/>
      <c r="KUX106" s="40"/>
      <c r="KUY106" s="40"/>
      <c r="KUZ106" s="40"/>
      <c r="KVA106" s="40"/>
      <c r="KVB106" s="40"/>
      <c r="KVC106" s="40"/>
      <c r="KVD106" s="40"/>
      <c r="KVE106" s="40"/>
      <c r="KVF106" s="40"/>
      <c r="KVG106" s="40"/>
      <c r="KVH106" s="40"/>
      <c r="KVI106" s="40"/>
      <c r="KVJ106" s="40"/>
      <c r="KVK106" s="40"/>
      <c r="KVL106" s="40"/>
      <c r="KVM106" s="40"/>
      <c r="KVN106" s="40"/>
      <c r="KVO106" s="40"/>
      <c r="KVP106" s="40"/>
      <c r="KVQ106" s="40"/>
      <c r="KVR106" s="40"/>
      <c r="KVS106" s="40"/>
      <c r="KVT106" s="40"/>
      <c r="KVU106" s="40"/>
      <c r="KVV106" s="40"/>
      <c r="KVW106" s="40"/>
      <c r="KVX106" s="40"/>
      <c r="KVY106" s="40"/>
      <c r="KVZ106" s="40"/>
      <c r="KWA106" s="40"/>
      <c r="KWB106" s="40"/>
      <c r="KWC106" s="40"/>
      <c r="KWD106" s="40"/>
      <c r="KWE106" s="40"/>
      <c r="KWF106" s="40"/>
      <c r="KWG106" s="40"/>
      <c r="KWH106" s="40"/>
      <c r="KWI106" s="40"/>
      <c r="KWJ106" s="40"/>
      <c r="KWK106" s="40"/>
      <c r="KWL106" s="40"/>
      <c r="KWM106" s="40"/>
      <c r="KWN106" s="40"/>
      <c r="KWO106" s="40"/>
      <c r="KWP106" s="40"/>
      <c r="KWQ106" s="40"/>
      <c r="KWR106" s="40"/>
      <c r="KWS106" s="40"/>
      <c r="KWT106" s="40"/>
      <c r="KWU106" s="40"/>
      <c r="KWV106" s="40"/>
      <c r="KWW106" s="40"/>
      <c r="KWX106" s="40"/>
      <c r="KWY106" s="40"/>
      <c r="KWZ106" s="40"/>
      <c r="KXA106" s="40"/>
      <c r="KXB106" s="40"/>
      <c r="KXC106" s="40"/>
      <c r="KXD106" s="40"/>
      <c r="KXE106" s="40"/>
      <c r="KXF106" s="40"/>
      <c r="KXG106" s="40"/>
      <c r="KXH106" s="40"/>
      <c r="KXI106" s="40"/>
      <c r="KXJ106" s="40"/>
      <c r="KXK106" s="40"/>
      <c r="KXL106" s="40"/>
      <c r="KXM106" s="40"/>
      <c r="KXN106" s="40"/>
      <c r="KXO106" s="40"/>
      <c r="KXP106" s="40"/>
      <c r="KXQ106" s="40"/>
      <c r="KXR106" s="40"/>
      <c r="KXS106" s="40"/>
      <c r="KXT106" s="40"/>
      <c r="KXU106" s="40"/>
      <c r="KXV106" s="40"/>
      <c r="KXW106" s="40"/>
      <c r="KXX106" s="40"/>
      <c r="KXY106" s="40"/>
      <c r="KXZ106" s="40"/>
      <c r="KYA106" s="40"/>
      <c r="KYB106" s="40"/>
      <c r="KYC106" s="40"/>
      <c r="KYD106" s="40"/>
      <c r="KYE106" s="40"/>
      <c r="KYF106" s="40"/>
      <c r="KYG106" s="40"/>
      <c r="KYH106" s="40"/>
      <c r="KYI106" s="40"/>
      <c r="KYJ106" s="40"/>
      <c r="KYK106" s="40"/>
      <c r="KYL106" s="40"/>
      <c r="KYM106" s="40"/>
      <c r="KYN106" s="40"/>
      <c r="KYO106" s="40"/>
      <c r="KYP106" s="40"/>
      <c r="KYQ106" s="40"/>
      <c r="KYR106" s="40"/>
      <c r="KYS106" s="40"/>
      <c r="KYT106" s="40"/>
      <c r="KYU106" s="40"/>
      <c r="KYV106" s="40"/>
      <c r="KYW106" s="40"/>
      <c r="KYX106" s="40"/>
      <c r="KYY106" s="40"/>
      <c r="KYZ106" s="40"/>
      <c r="KZA106" s="40"/>
      <c r="KZB106" s="40"/>
      <c r="KZC106" s="40"/>
      <c r="KZD106" s="40"/>
      <c r="KZE106" s="40"/>
      <c r="KZF106" s="40"/>
      <c r="KZG106" s="40"/>
      <c r="KZH106" s="40"/>
      <c r="KZI106" s="40"/>
      <c r="KZJ106" s="40"/>
      <c r="KZK106" s="40"/>
      <c r="KZL106" s="40"/>
      <c r="KZM106" s="40"/>
      <c r="KZN106" s="40"/>
      <c r="KZO106" s="40"/>
      <c r="KZP106" s="40"/>
      <c r="KZQ106" s="40"/>
      <c r="KZR106" s="40"/>
      <c r="KZS106" s="40"/>
      <c r="KZT106" s="40"/>
      <c r="KZU106" s="40"/>
      <c r="KZV106" s="40"/>
      <c r="KZW106" s="40"/>
      <c r="KZX106" s="40"/>
      <c r="KZY106" s="40"/>
      <c r="KZZ106" s="40"/>
      <c r="LAA106" s="40"/>
      <c r="LAB106" s="40"/>
      <c r="LAC106" s="40"/>
      <c r="LAD106" s="40"/>
      <c r="LAE106" s="40"/>
      <c r="LAF106" s="40"/>
      <c r="LAG106" s="40"/>
      <c r="LAH106" s="40"/>
      <c r="LAI106" s="40"/>
      <c r="LAJ106" s="40"/>
      <c r="LAK106" s="40"/>
      <c r="LAL106" s="40"/>
      <c r="LAM106" s="40"/>
      <c r="LAN106" s="40"/>
      <c r="LAO106" s="40"/>
      <c r="LAP106" s="40"/>
      <c r="LAQ106" s="40"/>
      <c r="LAR106" s="40"/>
      <c r="LAS106" s="40"/>
      <c r="LAT106" s="40"/>
      <c r="LAU106" s="40"/>
      <c r="LAV106" s="40"/>
      <c r="LAW106" s="40"/>
      <c r="LAX106" s="40"/>
      <c r="LAY106" s="40"/>
      <c r="LAZ106" s="40"/>
      <c r="LBA106" s="40"/>
      <c r="LBB106" s="40"/>
      <c r="LBC106" s="40"/>
      <c r="LBD106" s="40"/>
      <c r="LBE106" s="40"/>
      <c r="LBF106" s="40"/>
      <c r="LBG106" s="40"/>
      <c r="LBH106" s="40"/>
      <c r="LBI106" s="40"/>
      <c r="LBJ106" s="40"/>
      <c r="LBK106" s="40"/>
      <c r="LBL106" s="40"/>
      <c r="LBM106" s="40"/>
      <c r="LBN106" s="40"/>
      <c r="LBO106" s="40"/>
      <c r="LBP106" s="40"/>
      <c r="LBQ106" s="40"/>
      <c r="LBR106" s="40"/>
      <c r="LBS106" s="40"/>
      <c r="LBT106" s="40"/>
      <c r="LBU106" s="40"/>
      <c r="LBV106" s="40"/>
      <c r="LBW106" s="40"/>
      <c r="LBX106" s="40"/>
      <c r="LBY106" s="40"/>
      <c r="LBZ106" s="40"/>
      <c r="LCA106" s="40"/>
      <c r="LCB106" s="40"/>
      <c r="LCC106" s="40"/>
      <c r="LCD106" s="40"/>
      <c r="LCE106" s="40"/>
      <c r="LCF106" s="40"/>
      <c r="LCG106" s="40"/>
      <c r="LCH106" s="40"/>
      <c r="LCI106" s="40"/>
      <c r="LCJ106" s="40"/>
      <c r="LCK106" s="40"/>
      <c r="LCL106" s="40"/>
      <c r="LCM106" s="40"/>
      <c r="LCN106" s="40"/>
      <c r="LCO106" s="40"/>
      <c r="LCP106" s="40"/>
      <c r="LCQ106" s="40"/>
      <c r="LCR106" s="40"/>
      <c r="LCS106" s="40"/>
      <c r="LCT106" s="40"/>
      <c r="LCU106" s="40"/>
      <c r="LCV106" s="40"/>
      <c r="LCW106" s="40"/>
      <c r="LCX106" s="40"/>
      <c r="LCY106" s="40"/>
      <c r="LCZ106" s="40"/>
      <c r="LDA106" s="40"/>
      <c r="LDB106" s="40"/>
      <c r="LDC106" s="40"/>
      <c r="LDD106" s="40"/>
      <c r="LDE106" s="40"/>
      <c r="LDF106" s="40"/>
      <c r="LDG106" s="40"/>
      <c r="LDH106" s="40"/>
      <c r="LDI106" s="40"/>
      <c r="LDJ106" s="40"/>
      <c r="LDK106" s="40"/>
      <c r="LDL106" s="40"/>
      <c r="LDM106" s="40"/>
      <c r="LDN106" s="40"/>
      <c r="LDO106" s="40"/>
      <c r="LDP106" s="40"/>
      <c r="LDQ106" s="40"/>
      <c r="LDR106" s="40"/>
      <c r="LDS106" s="40"/>
      <c r="LDT106" s="40"/>
      <c r="LDU106" s="40"/>
      <c r="LDV106" s="40"/>
      <c r="LDW106" s="40"/>
      <c r="LDX106" s="40"/>
      <c r="LDY106" s="40"/>
      <c r="LDZ106" s="40"/>
      <c r="LEA106" s="40"/>
      <c r="LEB106" s="40"/>
      <c r="LEC106" s="40"/>
      <c r="LED106" s="40"/>
      <c r="LEE106" s="40"/>
      <c r="LEF106" s="40"/>
      <c r="LEG106" s="40"/>
      <c r="LEH106" s="40"/>
      <c r="LEI106" s="40"/>
      <c r="LEJ106" s="40"/>
      <c r="LEK106" s="40"/>
      <c r="LEL106" s="40"/>
      <c r="LEM106" s="40"/>
      <c r="LEN106" s="40"/>
      <c r="LEO106" s="40"/>
      <c r="LEP106" s="40"/>
      <c r="LEQ106" s="40"/>
      <c r="LER106" s="40"/>
      <c r="LES106" s="40"/>
      <c r="LET106" s="40"/>
      <c r="LEU106" s="40"/>
      <c r="LEV106" s="40"/>
      <c r="LEW106" s="40"/>
      <c r="LEX106" s="40"/>
      <c r="LEY106" s="40"/>
      <c r="LEZ106" s="40"/>
      <c r="LFA106" s="40"/>
      <c r="LFB106" s="40"/>
      <c r="LFC106" s="40"/>
      <c r="LFD106" s="40"/>
      <c r="LFE106" s="40"/>
      <c r="LFF106" s="40"/>
      <c r="LFG106" s="40"/>
      <c r="LFH106" s="40"/>
      <c r="LFI106" s="40"/>
      <c r="LFJ106" s="40"/>
      <c r="LFK106" s="40"/>
      <c r="LFL106" s="40"/>
      <c r="LFM106" s="40"/>
      <c r="LFN106" s="40"/>
      <c r="LFO106" s="40"/>
      <c r="LFP106" s="40"/>
      <c r="LFQ106" s="40"/>
      <c r="LFR106" s="40"/>
      <c r="LFS106" s="40"/>
      <c r="LFT106" s="40"/>
      <c r="LFU106" s="40"/>
      <c r="LFV106" s="40"/>
      <c r="LFW106" s="40"/>
      <c r="LFX106" s="40"/>
      <c r="LFY106" s="40"/>
      <c r="LFZ106" s="40"/>
      <c r="LGA106" s="40"/>
      <c r="LGB106" s="40"/>
      <c r="LGC106" s="40"/>
      <c r="LGD106" s="40"/>
      <c r="LGE106" s="40"/>
      <c r="LGF106" s="40"/>
      <c r="LGG106" s="40"/>
      <c r="LGH106" s="40"/>
      <c r="LGI106" s="40"/>
      <c r="LGJ106" s="40"/>
      <c r="LGK106" s="40"/>
      <c r="LGL106" s="40"/>
      <c r="LGM106" s="40"/>
      <c r="LGN106" s="40"/>
      <c r="LGO106" s="40"/>
      <c r="LGP106" s="40"/>
      <c r="LGQ106" s="40"/>
      <c r="LGR106" s="40"/>
      <c r="LGS106" s="40"/>
      <c r="LGT106" s="40"/>
      <c r="LGU106" s="40"/>
      <c r="LGV106" s="40"/>
      <c r="LGW106" s="40"/>
      <c r="LGX106" s="40"/>
      <c r="LGY106" s="40"/>
      <c r="LGZ106" s="40"/>
      <c r="LHA106" s="40"/>
      <c r="LHB106" s="40"/>
      <c r="LHC106" s="40"/>
      <c r="LHD106" s="40"/>
      <c r="LHE106" s="40"/>
      <c r="LHF106" s="40"/>
      <c r="LHG106" s="40"/>
      <c r="LHH106" s="40"/>
      <c r="LHI106" s="40"/>
      <c r="LHJ106" s="40"/>
      <c r="LHK106" s="40"/>
      <c r="LHL106" s="40"/>
      <c r="LHM106" s="40"/>
      <c r="LHN106" s="40"/>
      <c r="LHO106" s="40"/>
      <c r="LHP106" s="40"/>
      <c r="LHQ106" s="40"/>
      <c r="LHR106" s="40"/>
      <c r="LHS106" s="40"/>
      <c r="LHT106" s="40"/>
      <c r="LHU106" s="40"/>
      <c r="LHV106" s="40"/>
      <c r="LHW106" s="40"/>
      <c r="LHX106" s="40"/>
      <c r="LHY106" s="40"/>
      <c r="LHZ106" s="40"/>
      <c r="LIA106" s="40"/>
      <c r="LIB106" s="40"/>
      <c r="LIC106" s="40"/>
      <c r="LID106" s="40"/>
      <c r="LIE106" s="40"/>
      <c r="LIF106" s="40"/>
      <c r="LIG106" s="40"/>
      <c r="LIH106" s="40"/>
      <c r="LII106" s="40"/>
      <c r="LIJ106" s="40"/>
      <c r="LIK106" s="40"/>
      <c r="LIL106" s="40"/>
      <c r="LIM106" s="40"/>
      <c r="LIN106" s="40"/>
      <c r="LIO106" s="40"/>
      <c r="LIP106" s="40"/>
      <c r="LIQ106" s="40"/>
      <c r="LIR106" s="40"/>
      <c r="LIS106" s="40"/>
      <c r="LIT106" s="40"/>
      <c r="LIU106" s="40"/>
      <c r="LIV106" s="40"/>
      <c r="LIW106" s="40"/>
      <c r="LIX106" s="40"/>
      <c r="LIY106" s="40"/>
      <c r="LIZ106" s="40"/>
      <c r="LJA106" s="40"/>
      <c r="LJB106" s="40"/>
      <c r="LJC106" s="40"/>
      <c r="LJD106" s="40"/>
      <c r="LJE106" s="40"/>
      <c r="LJF106" s="40"/>
      <c r="LJG106" s="40"/>
      <c r="LJH106" s="40"/>
      <c r="LJI106" s="40"/>
      <c r="LJJ106" s="40"/>
      <c r="LJK106" s="40"/>
      <c r="LJL106" s="40"/>
      <c r="LJM106" s="40"/>
      <c r="LJN106" s="40"/>
      <c r="LJO106" s="40"/>
      <c r="LJP106" s="40"/>
      <c r="LJQ106" s="40"/>
      <c r="LJR106" s="40"/>
      <c r="LJS106" s="40"/>
      <c r="LJT106" s="40"/>
      <c r="LJU106" s="40"/>
      <c r="LJV106" s="40"/>
      <c r="LJW106" s="40"/>
      <c r="LJX106" s="40"/>
      <c r="LJY106" s="40"/>
      <c r="LJZ106" s="40"/>
      <c r="LKA106" s="40"/>
      <c r="LKB106" s="40"/>
      <c r="LKC106" s="40"/>
      <c r="LKD106" s="40"/>
      <c r="LKE106" s="40"/>
      <c r="LKF106" s="40"/>
      <c r="LKG106" s="40"/>
      <c r="LKH106" s="40"/>
      <c r="LKI106" s="40"/>
      <c r="LKJ106" s="40"/>
      <c r="LKK106" s="40"/>
      <c r="LKL106" s="40"/>
      <c r="LKM106" s="40"/>
      <c r="LKN106" s="40"/>
      <c r="LKO106" s="40"/>
      <c r="LKP106" s="40"/>
      <c r="LKQ106" s="40"/>
      <c r="LKR106" s="40"/>
      <c r="LKS106" s="40"/>
      <c r="LKT106" s="40"/>
      <c r="LKU106" s="40"/>
      <c r="LKV106" s="40"/>
      <c r="LKW106" s="40"/>
      <c r="LKX106" s="40"/>
      <c r="LKY106" s="40"/>
      <c r="LKZ106" s="40"/>
      <c r="LLA106" s="40"/>
      <c r="LLB106" s="40"/>
      <c r="LLC106" s="40"/>
      <c r="LLD106" s="40"/>
      <c r="LLE106" s="40"/>
      <c r="LLF106" s="40"/>
      <c r="LLG106" s="40"/>
      <c r="LLH106" s="40"/>
      <c r="LLI106" s="40"/>
      <c r="LLJ106" s="40"/>
      <c r="LLK106" s="40"/>
      <c r="LLL106" s="40"/>
      <c r="LLM106" s="40"/>
      <c r="LLN106" s="40"/>
      <c r="LLO106" s="40"/>
      <c r="LLP106" s="40"/>
      <c r="LLQ106" s="40"/>
      <c r="LLR106" s="40"/>
      <c r="LLS106" s="40"/>
      <c r="LLT106" s="40"/>
      <c r="LLU106" s="40"/>
      <c r="LLV106" s="40"/>
      <c r="LLW106" s="40"/>
      <c r="LLX106" s="40"/>
      <c r="LLY106" s="40"/>
      <c r="LLZ106" s="40"/>
      <c r="LMA106" s="40"/>
      <c r="LMB106" s="40"/>
      <c r="LMC106" s="40"/>
      <c r="LMD106" s="40"/>
      <c r="LME106" s="40"/>
      <c r="LMF106" s="40"/>
      <c r="LMG106" s="40"/>
      <c r="LMH106" s="40"/>
      <c r="LMI106" s="40"/>
      <c r="LMJ106" s="40"/>
      <c r="LMK106" s="40"/>
      <c r="LML106" s="40"/>
      <c r="LMM106" s="40"/>
      <c r="LMN106" s="40"/>
      <c r="LMO106" s="40"/>
      <c r="LMP106" s="40"/>
      <c r="LMQ106" s="40"/>
      <c r="LMR106" s="40"/>
      <c r="LMS106" s="40"/>
      <c r="LMT106" s="40"/>
      <c r="LMU106" s="40"/>
      <c r="LMV106" s="40"/>
      <c r="LMW106" s="40"/>
      <c r="LMX106" s="40"/>
      <c r="LMY106" s="40"/>
      <c r="LMZ106" s="40"/>
      <c r="LNA106" s="40"/>
      <c r="LNB106" s="40"/>
      <c r="LNC106" s="40"/>
      <c r="LND106" s="40"/>
      <c r="LNE106" s="40"/>
      <c r="LNF106" s="40"/>
      <c r="LNG106" s="40"/>
      <c r="LNH106" s="40"/>
      <c r="LNI106" s="40"/>
      <c r="LNJ106" s="40"/>
      <c r="LNK106" s="40"/>
      <c r="LNL106" s="40"/>
      <c r="LNM106" s="40"/>
      <c r="LNN106" s="40"/>
      <c r="LNO106" s="40"/>
      <c r="LNP106" s="40"/>
      <c r="LNQ106" s="40"/>
      <c r="LNR106" s="40"/>
      <c r="LNS106" s="40"/>
      <c r="LNT106" s="40"/>
      <c r="LNU106" s="40"/>
      <c r="LNV106" s="40"/>
      <c r="LNW106" s="40"/>
      <c r="LNX106" s="40"/>
      <c r="LNY106" s="40"/>
      <c r="LNZ106" s="40"/>
      <c r="LOA106" s="40"/>
      <c r="LOB106" s="40"/>
      <c r="LOC106" s="40"/>
      <c r="LOD106" s="40"/>
      <c r="LOE106" s="40"/>
      <c r="LOF106" s="40"/>
      <c r="LOG106" s="40"/>
      <c r="LOH106" s="40"/>
      <c r="LOI106" s="40"/>
      <c r="LOJ106" s="40"/>
      <c r="LOK106" s="40"/>
      <c r="LOL106" s="40"/>
      <c r="LOM106" s="40"/>
      <c r="LON106" s="40"/>
      <c r="LOO106" s="40"/>
      <c r="LOP106" s="40"/>
      <c r="LOQ106" s="40"/>
      <c r="LOR106" s="40"/>
      <c r="LOS106" s="40"/>
      <c r="LOT106" s="40"/>
      <c r="LOU106" s="40"/>
      <c r="LOV106" s="40"/>
      <c r="LOW106" s="40"/>
      <c r="LOX106" s="40"/>
      <c r="LOY106" s="40"/>
      <c r="LOZ106" s="40"/>
      <c r="LPA106" s="40"/>
      <c r="LPB106" s="40"/>
      <c r="LPC106" s="40"/>
      <c r="LPD106" s="40"/>
      <c r="LPE106" s="40"/>
      <c r="LPF106" s="40"/>
      <c r="LPG106" s="40"/>
      <c r="LPH106" s="40"/>
      <c r="LPI106" s="40"/>
      <c r="LPJ106" s="40"/>
      <c r="LPK106" s="40"/>
      <c r="LPL106" s="40"/>
      <c r="LPM106" s="40"/>
      <c r="LPN106" s="40"/>
      <c r="LPO106" s="40"/>
      <c r="LPP106" s="40"/>
      <c r="LPQ106" s="40"/>
      <c r="LPR106" s="40"/>
      <c r="LPS106" s="40"/>
      <c r="LPT106" s="40"/>
      <c r="LPU106" s="40"/>
      <c r="LPV106" s="40"/>
      <c r="LPW106" s="40"/>
      <c r="LPX106" s="40"/>
      <c r="LPY106" s="40"/>
      <c r="LPZ106" s="40"/>
      <c r="LQA106" s="40"/>
      <c r="LQB106" s="40"/>
      <c r="LQC106" s="40"/>
      <c r="LQD106" s="40"/>
      <c r="LQE106" s="40"/>
      <c r="LQF106" s="40"/>
      <c r="LQG106" s="40"/>
      <c r="LQH106" s="40"/>
      <c r="LQI106" s="40"/>
      <c r="LQJ106" s="40"/>
      <c r="LQK106" s="40"/>
      <c r="LQL106" s="40"/>
      <c r="LQM106" s="40"/>
      <c r="LQN106" s="40"/>
      <c r="LQO106" s="40"/>
      <c r="LQP106" s="40"/>
      <c r="LQQ106" s="40"/>
      <c r="LQR106" s="40"/>
      <c r="LQS106" s="40"/>
      <c r="LQT106" s="40"/>
      <c r="LQU106" s="40"/>
      <c r="LQV106" s="40"/>
      <c r="LQW106" s="40"/>
      <c r="LQX106" s="40"/>
      <c r="LQY106" s="40"/>
      <c r="LQZ106" s="40"/>
      <c r="LRA106" s="40"/>
      <c r="LRB106" s="40"/>
      <c r="LRC106" s="40"/>
      <c r="LRD106" s="40"/>
      <c r="LRE106" s="40"/>
      <c r="LRF106" s="40"/>
      <c r="LRG106" s="40"/>
      <c r="LRH106" s="40"/>
      <c r="LRI106" s="40"/>
      <c r="LRJ106" s="40"/>
      <c r="LRK106" s="40"/>
      <c r="LRL106" s="40"/>
      <c r="LRM106" s="40"/>
      <c r="LRN106" s="40"/>
      <c r="LRO106" s="40"/>
      <c r="LRP106" s="40"/>
      <c r="LRQ106" s="40"/>
      <c r="LRR106" s="40"/>
      <c r="LRS106" s="40"/>
      <c r="LRT106" s="40"/>
      <c r="LRU106" s="40"/>
      <c r="LRV106" s="40"/>
      <c r="LRW106" s="40"/>
      <c r="LRX106" s="40"/>
      <c r="LRY106" s="40"/>
      <c r="LRZ106" s="40"/>
      <c r="LSA106" s="40"/>
      <c r="LSB106" s="40"/>
      <c r="LSC106" s="40"/>
      <c r="LSD106" s="40"/>
      <c r="LSE106" s="40"/>
      <c r="LSF106" s="40"/>
      <c r="LSG106" s="40"/>
      <c r="LSH106" s="40"/>
      <c r="LSI106" s="40"/>
      <c r="LSJ106" s="40"/>
      <c r="LSK106" s="40"/>
      <c r="LSL106" s="40"/>
      <c r="LSM106" s="40"/>
      <c r="LSN106" s="40"/>
      <c r="LSO106" s="40"/>
      <c r="LSP106" s="40"/>
      <c r="LSQ106" s="40"/>
      <c r="LSR106" s="40"/>
      <c r="LSS106" s="40"/>
      <c r="LST106" s="40"/>
      <c r="LSU106" s="40"/>
      <c r="LSV106" s="40"/>
      <c r="LSW106" s="40"/>
      <c r="LSX106" s="40"/>
      <c r="LSY106" s="40"/>
      <c r="LSZ106" s="40"/>
      <c r="LTA106" s="40"/>
      <c r="LTB106" s="40"/>
      <c r="LTC106" s="40"/>
      <c r="LTD106" s="40"/>
      <c r="LTE106" s="40"/>
      <c r="LTF106" s="40"/>
      <c r="LTG106" s="40"/>
      <c r="LTH106" s="40"/>
      <c r="LTI106" s="40"/>
      <c r="LTJ106" s="40"/>
      <c r="LTK106" s="40"/>
      <c r="LTL106" s="40"/>
      <c r="LTM106" s="40"/>
      <c r="LTN106" s="40"/>
      <c r="LTO106" s="40"/>
      <c r="LTP106" s="40"/>
      <c r="LTQ106" s="40"/>
      <c r="LTR106" s="40"/>
      <c r="LTS106" s="40"/>
      <c r="LTT106" s="40"/>
      <c r="LTU106" s="40"/>
      <c r="LTV106" s="40"/>
      <c r="LTW106" s="40"/>
      <c r="LTX106" s="40"/>
      <c r="LTY106" s="40"/>
      <c r="LTZ106" s="40"/>
      <c r="LUA106" s="40"/>
      <c r="LUB106" s="40"/>
      <c r="LUC106" s="40"/>
      <c r="LUD106" s="40"/>
      <c r="LUE106" s="40"/>
      <c r="LUF106" s="40"/>
      <c r="LUG106" s="40"/>
      <c r="LUH106" s="40"/>
      <c r="LUI106" s="40"/>
      <c r="LUJ106" s="40"/>
      <c r="LUK106" s="40"/>
      <c r="LUL106" s="40"/>
      <c r="LUM106" s="40"/>
      <c r="LUN106" s="40"/>
      <c r="LUO106" s="40"/>
      <c r="LUP106" s="40"/>
      <c r="LUQ106" s="40"/>
      <c r="LUR106" s="40"/>
      <c r="LUS106" s="40"/>
      <c r="LUT106" s="40"/>
      <c r="LUU106" s="40"/>
      <c r="LUV106" s="40"/>
      <c r="LUW106" s="40"/>
      <c r="LUX106" s="40"/>
      <c r="LUY106" s="40"/>
      <c r="LUZ106" s="40"/>
      <c r="LVA106" s="40"/>
      <c r="LVB106" s="40"/>
      <c r="LVC106" s="40"/>
      <c r="LVD106" s="40"/>
      <c r="LVE106" s="40"/>
      <c r="LVF106" s="40"/>
      <c r="LVG106" s="40"/>
      <c r="LVH106" s="40"/>
      <c r="LVI106" s="40"/>
      <c r="LVJ106" s="40"/>
      <c r="LVK106" s="40"/>
      <c r="LVL106" s="40"/>
      <c r="LVM106" s="40"/>
      <c r="LVN106" s="40"/>
      <c r="LVO106" s="40"/>
      <c r="LVP106" s="40"/>
      <c r="LVQ106" s="40"/>
      <c r="LVR106" s="40"/>
      <c r="LVS106" s="40"/>
      <c r="LVT106" s="40"/>
      <c r="LVU106" s="40"/>
      <c r="LVV106" s="40"/>
      <c r="LVW106" s="40"/>
      <c r="LVX106" s="40"/>
      <c r="LVY106" s="40"/>
      <c r="LVZ106" s="40"/>
      <c r="LWA106" s="40"/>
      <c r="LWB106" s="40"/>
      <c r="LWC106" s="40"/>
      <c r="LWD106" s="40"/>
      <c r="LWE106" s="40"/>
      <c r="LWF106" s="40"/>
      <c r="LWG106" s="40"/>
      <c r="LWH106" s="40"/>
      <c r="LWI106" s="40"/>
      <c r="LWJ106" s="40"/>
      <c r="LWK106" s="40"/>
      <c r="LWL106" s="40"/>
      <c r="LWM106" s="40"/>
      <c r="LWN106" s="40"/>
      <c r="LWO106" s="40"/>
      <c r="LWP106" s="40"/>
      <c r="LWQ106" s="40"/>
      <c r="LWR106" s="40"/>
      <c r="LWS106" s="40"/>
      <c r="LWT106" s="40"/>
      <c r="LWU106" s="40"/>
      <c r="LWV106" s="40"/>
      <c r="LWW106" s="40"/>
      <c r="LWX106" s="40"/>
      <c r="LWY106" s="40"/>
      <c r="LWZ106" s="40"/>
      <c r="LXA106" s="40"/>
      <c r="LXB106" s="40"/>
      <c r="LXC106" s="40"/>
      <c r="LXD106" s="40"/>
      <c r="LXE106" s="40"/>
      <c r="LXF106" s="40"/>
      <c r="LXG106" s="40"/>
      <c r="LXH106" s="40"/>
      <c r="LXI106" s="40"/>
      <c r="LXJ106" s="40"/>
      <c r="LXK106" s="40"/>
      <c r="LXL106" s="40"/>
      <c r="LXM106" s="40"/>
      <c r="LXN106" s="40"/>
      <c r="LXO106" s="40"/>
      <c r="LXP106" s="40"/>
      <c r="LXQ106" s="40"/>
      <c r="LXR106" s="40"/>
      <c r="LXS106" s="40"/>
      <c r="LXT106" s="40"/>
      <c r="LXU106" s="40"/>
      <c r="LXV106" s="40"/>
      <c r="LXW106" s="40"/>
      <c r="LXX106" s="40"/>
      <c r="LXY106" s="40"/>
      <c r="LXZ106" s="40"/>
      <c r="LYA106" s="40"/>
      <c r="LYB106" s="40"/>
      <c r="LYC106" s="40"/>
      <c r="LYD106" s="40"/>
      <c r="LYE106" s="40"/>
      <c r="LYF106" s="40"/>
      <c r="LYG106" s="40"/>
      <c r="LYH106" s="40"/>
      <c r="LYI106" s="40"/>
      <c r="LYJ106" s="40"/>
      <c r="LYK106" s="40"/>
      <c r="LYL106" s="40"/>
      <c r="LYM106" s="40"/>
      <c r="LYN106" s="40"/>
      <c r="LYO106" s="40"/>
      <c r="LYP106" s="40"/>
      <c r="LYQ106" s="40"/>
      <c r="LYR106" s="40"/>
      <c r="LYS106" s="40"/>
      <c r="LYT106" s="40"/>
      <c r="LYU106" s="40"/>
      <c r="LYV106" s="40"/>
      <c r="LYW106" s="40"/>
      <c r="LYX106" s="40"/>
      <c r="LYY106" s="40"/>
      <c r="LYZ106" s="40"/>
      <c r="LZA106" s="40"/>
      <c r="LZB106" s="40"/>
      <c r="LZC106" s="40"/>
      <c r="LZD106" s="40"/>
      <c r="LZE106" s="40"/>
      <c r="LZF106" s="40"/>
      <c r="LZG106" s="40"/>
      <c r="LZH106" s="40"/>
      <c r="LZI106" s="40"/>
      <c r="LZJ106" s="40"/>
      <c r="LZK106" s="40"/>
      <c r="LZL106" s="40"/>
      <c r="LZM106" s="40"/>
      <c r="LZN106" s="40"/>
      <c r="LZO106" s="40"/>
      <c r="LZP106" s="40"/>
      <c r="LZQ106" s="40"/>
      <c r="LZR106" s="40"/>
      <c r="LZS106" s="40"/>
      <c r="LZT106" s="40"/>
      <c r="LZU106" s="40"/>
      <c r="LZV106" s="40"/>
      <c r="LZW106" s="40"/>
      <c r="LZX106" s="40"/>
      <c r="LZY106" s="40"/>
      <c r="LZZ106" s="40"/>
      <c r="MAA106" s="40"/>
      <c r="MAB106" s="40"/>
      <c r="MAC106" s="40"/>
      <c r="MAD106" s="40"/>
      <c r="MAE106" s="40"/>
      <c r="MAF106" s="40"/>
      <c r="MAG106" s="40"/>
      <c r="MAH106" s="40"/>
      <c r="MAI106" s="40"/>
      <c r="MAJ106" s="40"/>
      <c r="MAK106" s="40"/>
      <c r="MAL106" s="40"/>
      <c r="MAM106" s="40"/>
      <c r="MAN106" s="40"/>
      <c r="MAO106" s="40"/>
      <c r="MAP106" s="40"/>
      <c r="MAQ106" s="40"/>
      <c r="MAR106" s="40"/>
      <c r="MAS106" s="40"/>
      <c r="MAT106" s="40"/>
      <c r="MAU106" s="40"/>
      <c r="MAV106" s="40"/>
      <c r="MAW106" s="40"/>
      <c r="MAX106" s="40"/>
      <c r="MAY106" s="40"/>
      <c r="MAZ106" s="40"/>
      <c r="MBA106" s="40"/>
      <c r="MBB106" s="40"/>
      <c r="MBC106" s="40"/>
      <c r="MBD106" s="40"/>
      <c r="MBE106" s="40"/>
      <c r="MBF106" s="40"/>
      <c r="MBG106" s="40"/>
      <c r="MBH106" s="40"/>
      <c r="MBI106" s="40"/>
      <c r="MBJ106" s="40"/>
      <c r="MBK106" s="40"/>
      <c r="MBL106" s="40"/>
      <c r="MBM106" s="40"/>
      <c r="MBN106" s="40"/>
      <c r="MBO106" s="40"/>
      <c r="MBP106" s="40"/>
      <c r="MBQ106" s="40"/>
      <c r="MBR106" s="40"/>
      <c r="MBS106" s="40"/>
      <c r="MBT106" s="40"/>
      <c r="MBU106" s="40"/>
      <c r="MBV106" s="40"/>
      <c r="MBW106" s="40"/>
      <c r="MBX106" s="40"/>
      <c r="MBY106" s="40"/>
      <c r="MBZ106" s="40"/>
      <c r="MCA106" s="40"/>
      <c r="MCB106" s="40"/>
      <c r="MCC106" s="40"/>
      <c r="MCD106" s="40"/>
      <c r="MCE106" s="40"/>
      <c r="MCF106" s="40"/>
      <c r="MCG106" s="40"/>
      <c r="MCH106" s="40"/>
      <c r="MCI106" s="40"/>
      <c r="MCJ106" s="40"/>
      <c r="MCK106" s="40"/>
      <c r="MCL106" s="40"/>
      <c r="MCM106" s="40"/>
      <c r="MCN106" s="40"/>
      <c r="MCO106" s="40"/>
      <c r="MCP106" s="40"/>
      <c r="MCQ106" s="40"/>
      <c r="MCR106" s="40"/>
      <c r="MCS106" s="40"/>
      <c r="MCT106" s="40"/>
      <c r="MCU106" s="40"/>
      <c r="MCV106" s="40"/>
      <c r="MCW106" s="40"/>
      <c r="MCX106" s="40"/>
      <c r="MCY106" s="40"/>
      <c r="MCZ106" s="40"/>
      <c r="MDA106" s="40"/>
      <c r="MDB106" s="40"/>
      <c r="MDC106" s="40"/>
      <c r="MDD106" s="40"/>
      <c r="MDE106" s="40"/>
      <c r="MDF106" s="40"/>
      <c r="MDG106" s="40"/>
      <c r="MDH106" s="40"/>
      <c r="MDI106" s="40"/>
      <c r="MDJ106" s="40"/>
      <c r="MDK106" s="40"/>
      <c r="MDL106" s="40"/>
      <c r="MDM106" s="40"/>
      <c r="MDN106" s="40"/>
      <c r="MDO106" s="40"/>
      <c r="MDP106" s="40"/>
      <c r="MDQ106" s="40"/>
      <c r="MDR106" s="40"/>
      <c r="MDS106" s="40"/>
      <c r="MDT106" s="40"/>
      <c r="MDU106" s="40"/>
      <c r="MDV106" s="40"/>
      <c r="MDW106" s="40"/>
      <c r="MDX106" s="40"/>
      <c r="MDY106" s="40"/>
      <c r="MDZ106" s="40"/>
      <c r="MEA106" s="40"/>
      <c r="MEB106" s="40"/>
      <c r="MEC106" s="40"/>
      <c r="MED106" s="40"/>
      <c r="MEE106" s="40"/>
      <c r="MEF106" s="40"/>
      <c r="MEG106" s="40"/>
      <c r="MEH106" s="40"/>
      <c r="MEI106" s="40"/>
      <c r="MEJ106" s="40"/>
      <c r="MEK106" s="40"/>
      <c r="MEL106" s="40"/>
      <c r="MEM106" s="40"/>
      <c r="MEN106" s="40"/>
      <c r="MEO106" s="40"/>
      <c r="MEP106" s="40"/>
      <c r="MEQ106" s="40"/>
      <c r="MER106" s="40"/>
      <c r="MES106" s="40"/>
      <c r="MET106" s="40"/>
      <c r="MEU106" s="40"/>
      <c r="MEV106" s="40"/>
      <c r="MEW106" s="40"/>
      <c r="MEX106" s="40"/>
      <c r="MEY106" s="40"/>
      <c r="MEZ106" s="40"/>
      <c r="MFA106" s="40"/>
      <c r="MFB106" s="40"/>
      <c r="MFC106" s="40"/>
      <c r="MFD106" s="40"/>
      <c r="MFE106" s="40"/>
      <c r="MFF106" s="40"/>
      <c r="MFG106" s="40"/>
      <c r="MFH106" s="40"/>
      <c r="MFI106" s="40"/>
      <c r="MFJ106" s="40"/>
      <c r="MFK106" s="40"/>
      <c r="MFL106" s="40"/>
      <c r="MFM106" s="40"/>
      <c r="MFN106" s="40"/>
      <c r="MFO106" s="40"/>
      <c r="MFP106" s="40"/>
      <c r="MFQ106" s="40"/>
      <c r="MFR106" s="40"/>
      <c r="MFS106" s="40"/>
      <c r="MFT106" s="40"/>
      <c r="MFU106" s="40"/>
      <c r="MFV106" s="40"/>
      <c r="MFW106" s="40"/>
      <c r="MFX106" s="40"/>
      <c r="MFY106" s="40"/>
      <c r="MFZ106" s="40"/>
      <c r="MGA106" s="40"/>
      <c r="MGB106" s="40"/>
      <c r="MGC106" s="40"/>
      <c r="MGD106" s="40"/>
      <c r="MGE106" s="40"/>
      <c r="MGF106" s="40"/>
      <c r="MGG106" s="40"/>
      <c r="MGH106" s="40"/>
      <c r="MGI106" s="40"/>
      <c r="MGJ106" s="40"/>
      <c r="MGK106" s="40"/>
      <c r="MGL106" s="40"/>
      <c r="MGM106" s="40"/>
      <c r="MGN106" s="40"/>
      <c r="MGO106" s="40"/>
      <c r="MGP106" s="40"/>
      <c r="MGQ106" s="40"/>
      <c r="MGR106" s="40"/>
      <c r="MGS106" s="40"/>
      <c r="MGT106" s="40"/>
      <c r="MGU106" s="40"/>
      <c r="MGV106" s="40"/>
      <c r="MGW106" s="40"/>
      <c r="MGX106" s="40"/>
      <c r="MGY106" s="40"/>
      <c r="MGZ106" s="40"/>
      <c r="MHA106" s="40"/>
      <c r="MHB106" s="40"/>
      <c r="MHC106" s="40"/>
      <c r="MHD106" s="40"/>
      <c r="MHE106" s="40"/>
      <c r="MHF106" s="40"/>
      <c r="MHG106" s="40"/>
      <c r="MHH106" s="40"/>
      <c r="MHI106" s="40"/>
      <c r="MHJ106" s="40"/>
      <c r="MHK106" s="40"/>
      <c r="MHL106" s="40"/>
      <c r="MHM106" s="40"/>
      <c r="MHN106" s="40"/>
      <c r="MHO106" s="40"/>
      <c r="MHP106" s="40"/>
      <c r="MHQ106" s="40"/>
      <c r="MHR106" s="40"/>
      <c r="MHS106" s="40"/>
      <c r="MHT106" s="40"/>
      <c r="MHU106" s="40"/>
      <c r="MHV106" s="40"/>
      <c r="MHW106" s="40"/>
      <c r="MHX106" s="40"/>
      <c r="MHY106" s="40"/>
      <c r="MHZ106" s="40"/>
      <c r="MIA106" s="40"/>
      <c r="MIB106" s="40"/>
      <c r="MIC106" s="40"/>
      <c r="MID106" s="40"/>
      <c r="MIE106" s="40"/>
      <c r="MIF106" s="40"/>
      <c r="MIG106" s="40"/>
      <c r="MIH106" s="40"/>
      <c r="MII106" s="40"/>
      <c r="MIJ106" s="40"/>
      <c r="MIK106" s="40"/>
      <c r="MIL106" s="40"/>
      <c r="MIM106" s="40"/>
      <c r="MIN106" s="40"/>
      <c r="MIO106" s="40"/>
      <c r="MIP106" s="40"/>
      <c r="MIQ106" s="40"/>
      <c r="MIR106" s="40"/>
      <c r="MIS106" s="40"/>
      <c r="MIT106" s="40"/>
      <c r="MIU106" s="40"/>
      <c r="MIV106" s="40"/>
      <c r="MIW106" s="40"/>
      <c r="MIX106" s="40"/>
      <c r="MIY106" s="40"/>
      <c r="MIZ106" s="40"/>
      <c r="MJA106" s="40"/>
      <c r="MJB106" s="40"/>
      <c r="MJC106" s="40"/>
      <c r="MJD106" s="40"/>
      <c r="MJE106" s="40"/>
      <c r="MJF106" s="40"/>
      <c r="MJG106" s="40"/>
      <c r="MJH106" s="40"/>
      <c r="MJI106" s="40"/>
      <c r="MJJ106" s="40"/>
      <c r="MJK106" s="40"/>
      <c r="MJL106" s="40"/>
      <c r="MJM106" s="40"/>
      <c r="MJN106" s="40"/>
      <c r="MJO106" s="40"/>
      <c r="MJP106" s="40"/>
      <c r="MJQ106" s="40"/>
      <c r="MJR106" s="40"/>
      <c r="MJS106" s="40"/>
      <c r="MJT106" s="40"/>
      <c r="MJU106" s="40"/>
      <c r="MJV106" s="40"/>
      <c r="MJW106" s="40"/>
      <c r="MJX106" s="40"/>
      <c r="MJY106" s="40"/>
      <c r="MJZ106" s="40"/>
      <c r="MKA106" s="40"/>
      <c r="MKB106" s="40"/>
      <c r="MKC106" s="40"/>
      <c r="MKD106" s="40"/>
      <c r="MKE106" s="40"/>
      <c r="MKF106" s="40"/>
      <c r="MKG106" s="40"/>
      <c r="MKH106" s="40"/>
      <c r="MKI106" s="40"/>
      <c r="MKJ106" s="40"/>
      <c r="MKK106" s="40"/>
      <c r="MKL106" s="40"/>
      <c r="MKM106" s="40"/>
      <c r="MKN106" s="40"/>
      <c r="MKO106" s="40"/>
      <c r="MKP106" s="40"/>
      <c r="MKQ106" s="40"/>
      <c r="MKR106" s="40"/>
      <c r="MKS106" s="40"/>
      <c r="MKT106" s="40"/>
      <c r="MKU106" s="40"/>
      <c r="MKV106" s="40"/>
      <c r="MKW106" s="40"/>
      <c r="MKX106" s="40"/>
      <c r="MKY106" s="40"/>
      <c r="MKZ106" s="40"/>
      <c r="MLA106" s="40"/>
      <c r="MLB106" s="40"/>
      <c r="MLC106" s="40"/>
      <c r="MLD106" s="40"/>
      <c r="MLE106" s="40"/>
      <c r="MLF106" s="40"/>
      <c r="MLG106" s="40"/>
      <c r="MLH106" s="40"/>
      <c r="MLI106" s="40"/>
      <c r="MLJ106" s="40"/>
      <c r="MLK106" s="40"/>
      <c r="MLL106" s="40"/>
      <c r="MLM106" s="40"/>
      <c r="MLN106" s="40"/>
      <c r="MLO106" s="40"/>
      <c r="MLP106" s="40"/>
      <c r="MLQ106" s="40"/>
      <c r="MLR106" s="40"/>
      <c r="MLS106" s="40"/>
      <c r="MLT106" s="40"/>
      <c r="MLU106" s="40"/>
      <c r="MLV106" s="40"/>
      <c r="MLW106" s="40"/>
      <c r="MLX106" s="40"/>
      <c r="MLY106" s="40"/>
      <c r="MLZ106" s="40"/>
      <c r="MMA106" s="40"/>
      <c r="MMB106" s="40"/>
      <c r="MMC106" s="40"/>
      <c r="MMD106" s="40"/>
      <c r="MME106" s="40"/>
      <c r="MMF106" s="40"/>
      <c r="MMG106" s="40"/>
      <c r="MMH106" s="40"/>
      <c r="MMI106" s="40"/>
      <c r="MMJ106" s="40"/>
      <c r="MMK106" s="40"/>
      <c r="MML106" s="40"/>
      <c r="MMM106" s="40"/>
      <c r="MMN106" s="40"/>
      <c r="MMO106" s="40"/>
      <c r="MMP106" s="40"/>
      <c r="MMQ106" s="40"/>
      <c r="MMR106" s="40"/>
      <c r="MMS106" s="40"/>
      <c r="MMT106" s="40"/>
      <c r="MMU106" s="40"/>
      <c r="MMV106" s="40"/>
      <c r="MMW106" s="40"/>
      <c r="MMX106" s="40"/>
      <c r="MMY106" s="40"/>
      <c r="MMZ106" s="40"/>
      <c r="MNA106" s="40"/>
      <c r="MNB106" s="40"/>
      <c r="MNC106" s="40"/>
      <c r="MND106" s="40"/>
      <c r="MNE106" s="40"/>
      <c r="MNF106" s="40"/>
      <c r="MNG106" s="40"/>
      <c r="MNH106" s="40"/>
      <c r="MNI106" s="40"/>
      <c r="MNJ106" s="40"/>
      <c r="MNK106" s="40"/>
      <c r="MNL106" s="40"/>
      <c r="MNM106" s="40"/>
      <c r="MNN106" s="40"/>
      <c r="MNO106" s="40"/>
      <c r="MNP106" s="40"/>
      <c r="MNQ106" s="40"/>
      <c r="MNR106" s="40"/>
      <c r="MNS106" s="40"/>
      <c r="MNT106" s="40"/>
      <c r="MNU106" s="40"/>
      <c r="MNV106" s="40"/>
      <c r="MNW106" s="40"/>
      <c r="MNX106" s="40"/>
      <c r="MNY106" s="40"/>
      <c r="MNZ106" s="40"/>
      <c r="MOA106" s="40"/>
      <c r="MOB106" s="40"/>
      <c r="MOC106" s="40"/>
      <c r="MOD106" s="40"/>
      <c r="MOE106" s="40"/>
      <c r="MOF106" s="40"/>
      <c r="MOG106" s="40"/>
      <c r="MOH106" s="40"/>
      <c r="MOI106" s="40"/>
      <c r="MOJ106" s="40"/>
      <c r="MOK106" s="40"/>
      <c r="MOL106" s="40"/>
      <c r="MOM106" s="40"/>
      <c r="MON106" s="40"/>
      <c r="MOO106" s="40"/>
      <c r="MOP106" s="40"/>
      <c r="MOQ106" s="40"/>
      <c r="MOR106" s="40"/>
      <c r="MOS106" s="40"/>
      <c r="MOT106" s="40"/>
      <c r="MOU106" s="40"/>
      <c r="MOV106" s="40"/>
      <c r="MOW106" s="40"/>
      <c r="MOX106" s="40"/>
      <c r="MOY106" s="40"/>
      <c r="MOZ106" s="40"/>
      <c r="MPA106" s="40"/>
      <c r="MPB106" s="40"/>
      <c r="MPC106" s="40"/>
      <c r="MPD106" s="40"/>
      <c r="MPE106" s="40"/>
      <c r="MPF106" s="40"/>
      <c r="MPG106" s="40"/>
      <c r="MPH106" s="40"/>
      <c r="MPI106" s="40"/>
      <c r="MPJ106" s="40"/>
      <c r="MPK106" s="40"/>
      <c r="MPL106" s="40"/>
      <c r="MPM106" s="40"/>
      <c r="MPN106" s="40"/>
      <c r="MPO106" s="40"/>
      <c r="MPP106" s="40"/>
      <c r="MPQ106" s="40"/>
      <c r="MPR106" s="40"/>
      <c r="MPS106" s="40"/>
      <c r="MPT106" s="40"/>
      <c r="MPU106" s="40"/>
      <c r="MPV106" s="40"/>
      <c r="MPW106" s="40"/>
      <c r="MPX106" s="40"/>
      <c r="MPY106" s="40"/>
      <c r="MPZ106" s="40"/>
      <c r="MQA106" s="40"/>
      <c r="MQB106" s="40"/>
      <c r="MQC106" s="40"/>
      <c r="MQD106" s="40"/>
      <c r="MQE106" s="40"/>
      <c r="MQF106" s="40"/>
      <c r="MQG106" s="40"/>
      <c r="MQH106" s="40"/>
      <c r="MQI106" s="40"/>
      <c r="MQJ106" s="40"/>
      <c r="MQK106" s="40"/>
      <c r="MQL106" s="40"/>
      <c r="MQM106" s="40"/>
      <c r="MQN106" s="40"/>
      <c r="MQO106" s="40"/>
      <c r="MQP106" s="40"/>
      <c r="MQQ106" s="40"/>
      <c r="MQR106" s="40"/>
      <c r="MQS106" s="40"/>
      <c r="MQT106" s="40"/>
      <c r="MQU106" s="40"/>
      <c r="MQV106" s="40"/>
      <c r="MQW106" s="40"/>
      <c r="MQX106" s="40"/>
      <c r="MQY106" s="40"/>
      <c r="MQZ106" s="40"/>
      <c r="MRA106" s="40"/>
      <c r="MRB106" s="40"/>
      <c r="MRC106" s="40"/>
      <c r="MRD106" s="40"/>
      <c r="MRE106" s="40"/>
      <c r="MRF106" s="40"/>
      <c r="MRG106" s="40"/>
      <c r="MRH106" s="40"/>
      <c r="MRI106" s="40"/>
      <c r="MRJ106" s="40"/>
      <c r="MRK106" s="40"/>
      <c r="MRL106" s="40"/>
      <c r="MRM106" s="40"/>
      <c r="MRN106" s="40"/>
      <c r="MRO106" s="40"/>
      <c r="MRP106" s="40"/>
      <c r="MRQ106" s="40"/>
      <c r="MRR106" s="40"/>
      <c r="MRS106" s="40"/>
      <c r="MRT106" s="40"/>
      <c r="MRU106" s="40"/>
      <c r="MRV106" s="40"/>
      <c r="MRW106" s="40"/>
      <c r="MRX106" s="40"/>
      <c r="MRY106" s="40"/>
      <c r="MRZ106" s="40"/>
      <c r="MSA106" s="40"/>
      <c r="MSB106" s="40"/>
      <c r="MSC106" s="40"/>
      <c r="MSD106" s="40"/>
      <c r="MSE106" s="40"/>
      <c r="MSF106" s="40"/>
      <c r="MSG106" s="40"/>
      <c r="MSH106" s="40"/>
      <c r="MSI106" s="40"/>
      <c r="MSJ106" s="40"/>
      <c r="MSK106" s="40"/>
      <c r="MSL106" s="40"/>
      <c r="MSM106" s="40"/>
      <c r="MSN106" s="40"/>
      <c r="MSO106" s="40"/>
      <c r="MSP106" s="40"/>
      <c r="MSQ106" s="40"/>
      <c r="MSR106" s="40"/>
      <c r="MSS106" s="40"/>
      <c r="MST106" s="40"/>
      <c r="MSU106" s="40"/>
      <c r="MSV106" s="40"/>
      <c r="MSW106" s="40"/>
      <c r="MSX106" s="40"/>
      <c r="MSY106" s="40"/>
      <c r="MSZ106" s="40"/>
      <c r="MTA106" s="40"/>
      <c r="MTB106" s="40"/>
      <c r="MTC106" s="40"/>
      <c r="MTD106" s="40"/>
      <c r="MTE106" s="40"/>
      <c r="MTF106" s="40"/>
      <c r="MTG106" s="40"/>
      <c r="MTH106" s="40"/>
      <c r="MTI106" s="40"/>
      <c r="MTJ106" s="40"/>
      <c r="MTK106" s="40"/>
      <c r="MTL106" s="40"/>
      <c r="MTM106" s="40"/>
      <c r="MTN106" s="40"/>
      <c r="MTO106" s="40"/>
      <c r="MTP106" s="40"/>
      <c r="MTQ106" s="40"/>
      <c r="MTR106" s="40"/>
      <c r="MTS106" s="40"/>
      <c r="MTT106" s="40"/>
      <c r="MTU106" s="40"/>
      <c r="MTV106" s="40"/>
      <c r="MTW106" s="40"/>
      <c r="MTX106" s="40"/>
      <c r="MTY106" s="40"/>
      <c r="MTZ106" s="40"/>
      <c r="MUA106" s="40"/>
      <c r="MUB106" s="40"/>
      <c r="MUC106" s="40"/>
      <c r="MUD106" s="40"/>
      <c r="MUE106" s="40"/>
      <c r="MUF106" s="40"/>
      <c r="MUG106" s="40"/>
      <c r="MUH106" s="40"/>
      <c r="MUI106" s="40"/>
      <c r="MUJ106" s="40"/>
      <c r="MUK106" s="40"/>
      <c r="MUL106" s="40"/>
      <c r="MUM106" s="40"/>
      <c r="MUN106" s="40"/>
      <c r="MUO106" s="40"/>
      <c r="MUP106" s="40"/>
      <c r="MUQ106" s="40"/>
      <c r="MUR106" s="40"/>
      <c r="MUS106" s="40"/>
      <c r="MUT106" s="40"/>
      <c r="MUU106" s="40"/>
      <c r="MUV106" s="40"/>
      <c r="MUW106" s="40"/>
      <c r="MUX106" s="40"/>
      <c r="MUY106" s="40"/>
      <c r="MUZ106" s="40"/>
      <c r="MVA106" s="40"/>
      <c r="MVB106" s="40"/>
      <c r="MVC106" s="40"/>
      <c r="MVD106" s="40"/>
      <c r="MVE106" s="40"/>
      <c r="MVF106" s="40"/>
      <c r="MVG106" s="40"/>
      <c r="MVH106" s="40"/>
      <c r="MVI106" s="40"/>
      <c r="MVJ106" s="40"/>
      <c r="MVK106" s="40"/>
      <c r="MVL106" s="40"/>
      <c r="MVM106" s="40"/>
      <c r="MVN106" s="40"/>
      <c r="MVO106" s="40"/>
      <c r="MVP106" s="40"/>
      <c r="MVQ106" s="40"/>
      <c r="MVR106" s="40"/>
      <c r="MVS106" s="40"/>
      <c r="MVT106" s="40"/>
      <c r="MVU106" s="40"/>
      <c r="MVV106" s="40"/>
      <c r="MVW106" s="40"/>
      <c r="MVX106" s="40"/>
      <c r="MVY106" s="40"/>
      <c r="MVZ106" s="40"/>
      <c r="MWA106" s="40"/>
      <c r="MWB106" s="40"/>
      <c r="MWC106" s="40"/>
      <c r="MWD106" s="40"/>
      <c r="MWE106" s="40"/>
      <c r="MWF106" s="40"/>
      <c r="MWG106" s="40"/>
      <c r="MWH106" s="40"/>
      <c r="MWI106" s="40"/>
      <c r="MWJ106" s="40"/>
      <c r="MWK106" s="40"/>
      <c r="MWL106" s="40"/>
      <c r="MWM106" s="40"/>
      <c r="MWN106" s="40"/>
      <c r="MWO106" s="40"/>
      <c r="MWP106" s="40"/>
      <c r="MWQ106" s="40"/>
      <c r="MWR106" s="40"/>
      <c r="MWS106" s="40"/>
      <c r="MWT106" s="40"/>
      <c r="MWU106" s="40"/>
      <c r="MWV106" s="40"/>
      <c r="MWW106" s="40"/>
      <c r="MWX106" s="40"/>
      <c r="MWY106" s="40"/>
      <c r="MWZ106" s="40"/>
      <c r="MXA106" s="40"/>
      <c r="MXB106" s="40"/>
      <c r="MXC106" s="40"/>
      <c r="MXD106" s="40"/>
      <c r="MXE106" s="40"/>
      <c r="MXF106" s="40"/>
      <c r="MXG106" s="40"/>
      <c r="MXH106" s="40"/>
      <c r="MXI106" s="40"/>
      <c r="MXJ106" s="40"/>
      <c r="MXK106" s="40"/>
      <c r="MXL106" s="40"/>
      <c r="MXM106" s="40"/>
      <c r="MXN106" s="40"/>
      <c r="MXO106" s="40"/>
      <c r="MXP106" s="40"/>
      <c r="MXQ106" s="40"/>
      <c r="MXR106" s="40"/>
      <c r="MXS106" s="40"/>
      <c r="MXT106" s="40"/>
      <c r="MXU106" s="40"/>
      <c r="MXV106" s="40"/>
      <c r="MXW106" s="40"/>
      <c r="MXX106" s="40"/>
      <c r="MXY106" s="40"/>
      <c r="MXZ106" s="40"/>
      <c r="MYA106" s="40"/>
      <c r="MYB106" s="40"/>
      <c r="MYC106" s="40"/>
      <c r="MYD106" s="40"/>
      <c r="MYE106" s="40"/>
      <c r="MYF106" s="40"/>
      <c r="MYG106" s="40"/>
      <c r="MYH106" s="40"/>
      <c r="MYI106" s="40"/>
      <c r="MYJ106" s="40"/>
      <c r="MYK106" s="40"/>
      <c r="MYL106" s="40"/>
      <c r="MYM106" s="40"/>
      <c r="MYN106" s="40"/>
      <c r="MYO106" s="40"/>
      <c r="MYP106" s="40"/>
      <c r="MYQ106" s="40"/>
      <c r="MYR106" s="40"/>
      <c r="MYS106" s="40"/>
      <c r="MYT106" s="40"/>
      <c r="MYU106" s="40"/>
      <c r="MYV106" s="40"/>
      <c r="MYW106" s="40"/>
      <c r="MYX106" s="40"/>
      <c r="MYY106" s="40"/>
      <c r="MYZ106" s="40"/>
      <c r="MZA106" s="40"/>
      <c r="MZB106" s="40"/>
      <c r="MZC106" s="40"/>
      <c r="MZD106" s="40"/>
      <c r="MZE106" s="40"/>
      <c r="MZF106" s="40"/>
      <c r="MZG106" s="40"/>
      <c r="MZH106" s="40"/>
      <c r="MZI106" s="40"/>
      <c r="MZJ106" s="40"/>
      <c r="MZK106" s="40"/>
      <c r="MZL106" s="40"/>
      <c r="MZM106" s="40"/>
      <c r="MZN106" s="40"/>
      <c r="MZO106" s="40"/>
      <c r="MZP106" s="40"/>
      <c r="MZQ106" s="40"/>
      <c r="MZR106" s="40"/>
      <c r="MZS106" s="40"/>
      <c r="MZT106" s="40"/>
      <c r="MZU106" s="40"/>
      <c r="MZV106" s="40"/>
      <c r="MZW106" s="40"/>
      <c r="MZX106" s="40"/>
      <c r="MZY106" s="40"/>
      <c r="MZZ106" s="40"/>
      <c r="NAA106" s="40"/>
      <c r="NAB106" s="40"/>
      <c r="NAC106" s="40"/>
      <c r="NAD106" s="40"/>
      <c r="NAE106" s="40"/>
      <c r="NAF106" s="40"/>
      <c r="NAG106" s="40"/>
      <c r="NAH106" s="40"/>
      <c r="NAI106" s="40"/>
      <c r="NAJ106" s="40"/>
      <c r="NAK106" s="40"/>
      <c r="NAL106" s="40"/>
      <c r="NAM106" s="40"/>
      <c r="NAN106" s="40"/>
      <c r="NAO106" s="40"/>
      <c r="NAP106" s="40"/>
      <c r="NAQ106" s="40"/>
      <c r="NAR106" s="40"/>
      <c r="NAS106" s="40"/>
      <c r="NAT106" s="40"/>
      <c r="NAU106" s="40"/>
      <c r="NAV106" s="40"/>
      <c r="NAW106" s="40"/>
      <c r="NAX106" s="40"/>
      <c r="NAY106" s="40"/>
      <c r="NAZ106" s="40"/>
      <c r="NBA106" s="40"/>
      <c r="NBB106" s="40"/>
      <c r="NBC106" s="40"/>
      <c r="NBD106" s="40"/>
      <c r="NBE106" s="40"/>
      <c r="NBF106" s="40"/>
      <c r="NBG106" s="40"/>
      <c r="NBH106" s="40"/>
      <c r="NBI106" s="40"/>
      <c r="NBJ106" s="40"/>
      <c r="NBK106" s="40"/>
      <c r="NBL106" s="40"/>
      <c r="NBM106" s="40"/>
      <c r="NBN106" s="40"/>
      <c r="NBO106" s="40"/>
      <c r="NBP106" s="40"/>
      <c r="NBQ106" s="40"/>
      <c r="NBR106" s="40"/>
      <c r="NBS106" s="40"/>
      <c r="NBT106" s="40"/>
      <c r="NBU106" s="40"/>
      <c r="NBV106" s="40"/>
      <c r="NBW106" s="40"/>
      <c r="NBX106" s="40"/>
      <c r="NBY106" s="40"/>
      <c r="NBZ106" s="40"/>
      <c r="NCA106" s="40"/>
      <c r="NCB106" s="40"/>
      <c r="NCC106" s="40"/>
      <c r="NCD106" s="40"/>
      <c r="NCE106" s="40"/>
      <c r="NCF106" s="40"/>
      <c r="NCG106" s="40"/>
      <c r="NCH106" s="40"/>
      <c r="NCI106" s="40"/>
      <c r="NCJ106" s="40"/>
      <c r="NCK106" s="40"/>
      <c r="NCL106" s="40"/>
      <c r="NCM106" s="40"/>
      <c r="NCN106" s="40"/>
      <c r="NCO106" s="40"/>
      <c r="NCP106" s="40"/>
      <c r="NCQ106" s="40"/>
      <c r="NCR106" s="40"/>
      <c r="NCS106" s="40"/>
      <c r="NCT106" s="40"/>
      <c r="NCU106" s="40"/>
      <c r="NCV106" s="40"/>
      <c r="NCW106" s="40"/>
      <c r="NCX106" s="40"/>
      <c r="NCY106" s="40"/>
      <c r="NCZ106" s="40"/>
      <c r="NDA106" s="40"/>
      <c r="NDB106" s="40"/>
      <c r="NDC106" s="40"/>
      <c r="NDD106" s="40"/>
      <c r="NDE106" s="40"/>
      <c r="NDF106" s="40"/>
      <c r="NDG106" s="40"/>
      <c r="NDH106" s="40"/>
      <c r="NDI106" s="40"/>
      <c r="NDJ106" s="40"/>
      <c r="NDK106" s="40"/>
      <c r="NDL106" s="40"/>
      <c r="NDM106" s="40"/>
      <c r="NDN106" s="40"/>
      <c r="NDO106" s="40"/>
      <c r="NDP106" s="40"/>
      <c r="NDQ106" s="40"/>
      <c r="NDR106" s="40"/>
      <c r="NDS106" s="40"/>
      <c r="NDT106" s="40"/>
      <c r="NDU106" s="40"/>
      <c r="NDV106" s="40"/>
      <c r="NDW106" s="40"/>
      <c r="NDX106" s="40"/>
      <c r="NDY106" s="40"/>
      <c r="NDZ106" s="40"/>
      <c r="NEA106" s="40"/>
      <c r="NEB106" s="40"/>
      <c r="NEC106" s="40"/>
      <c r="NED106" s="40"/>
      <c r="NEE106" s="40"/>
      <c r="NEF106" s="40"/>
      <c r="NEG106" s="40"/>
      <c r="NEH106" s="40"/>
      <c r="NEI106" s="40"/>
      <c r="NEJ106" s="40"/>
      <c r="NEK106" s="40"/>
      <c r="NEL106" s="40"/>
      <c r="NEM106" s="40"/>
      <c r="NEN106" s="40"/>
      <c r="NEO106" s="40"/>
      <c r="NEP106" s="40"/>
      <c r="NEQ106" s="40"/>
      <c r="NER106" s="40"/>
      <c r="NES106" s="40"/>
      <c r="NET106" s="40"/>
      <c r="NEU106" s="40"/>
      <c r="NEV106" s="40"/>
      <c r="NEW106" s="40"/>
      <c r="NEX106" s="40"/>
      <c r="NEY106" s="40"/>
      <c r="NEZ106" s="40"/>
      <c r="NFA106" s="40"/>
      <c r="NFB106" s="40"/>
      <c r="NFC106" s="40"/>
      <c r="NFD106" s="40"/>
      <c r="NFE106" s="40"/>
      <c r="NFF106" s="40"/>
      <c r="NFG106" s="40"/>
      <c r="NFH106" s="40"/>
      <c r="NFI106" s="40"/>
      <c r="NFJ106" s="40"/>
      <c r="NFK106" s="40"/>
      <c r="NFL106" s="40"/>
      <c r="NFM106" s="40"/>
      <c r="NFN106" s="40"/>
      <c r="NFO106" s="40"/>
      <c r="NFP106" s="40"/>
      <c r="NFQ106" s="40"/>
      <c r="NFR106" s="40"/>
      <c r="NFS106" s="40"/>
      <c r="NFT106" s="40"/>
      <c r="NFU106" s="40"/>
      <c r="NFV106" s="40"/>
      <c r="NFW106" s="40"/>
      <c r="NFX106" s="40"/>
      <c r="NFY106" s="40"/>
      <c r="NFZ106" s="40"/>
      <c r="NGA106" s="40"/>
      <c r="NGB106" s="40"/>
      <c r="NGC106" s="40"/>
      <c r="NGD106" s="40"/>
      <c r="NGE106" s="40"/>
      <c r="NGF106" s="40"/>
      <c r="NGG106" s="40"/>
      <c r="NGH106" s="40"/>
      <c r="NGI106" s="40"/>
      <c r="NGJ106" s="40"/>
      <c r="NGK106" s="40"/>
      <c r="NGL106" s="40"/>
      <c r="NGM106" s="40"/>
      <c r="NGN106" s="40"/>
      <c r="NGO106" s="40"/>
      <c r="NGP106" s="40"/>
      <c r="NGQ106" s="40"/>
      <c r="NGR106" s="40"/>
      <c r="NGS106" s="40"/>
      <c r="NGT106" s="40"/>
      <c r="NGU106" s="40"/>
      <c r="NGV106" s="40"/>
      <c r="NGW106" s="40"/>
      <c r="NGX106" s="40"/>
      <c r="NGY106" s="40"/>
      <c r="NGZ106" s="40"/>
      <c r="NHA106" s="40"/>
      <c r="NHB106" s="40"/>
      <c r="NHC106" s="40"/>
      <c r="NHD106" s="40"/>
      <c r="NHE106" s="40"/>
      <c r="NHF106" s="40"/>
      <c r="NHG106" s="40"/>
      <c r="NHH106" s="40"/>
      <c r="NHI106" s="40"/>
      <c r="NHJ106" s="40"/>
      <c r="NHK106" s="40"/>
      <c r="NHL106" s="40"/>
      <c r="NHM106" s="40"/>
      <c r="NHN106" s="40"/>
      <c r="NHO106" s="40"/>
      <c r="NHP106" s="40"/>
      <c r="NHQ106" s="40"/>
      <c r="NHR106" s="40"/>
      <c r="NHS106" s="40"/>
      <c r="NHT106" s="40"/>
      <c r="NHU106" s="40"/>
      <c r="NHV106" s="40"/>
      <c r="NHW106" s="40"/>
      <c r="NHX106" s="40"/>
      <c r="NHY106" s="40"/>
      <c r="NHZ106" s="40"/>
      <c r="NIA106" s="40"/>
      <c r="NIB106" s="40"/>
      <c r="NIC106" s="40"/>
      <c r="NID106" s="40"/>
      <c r="NIE106" s="40"/>
      <c r="NIF106" s="40"/>
      <c r="NIG106" s="40"/>
      <c r="NIH106" s="40"/>
      <c r="NII106" s="40"/>
      <c r="NIJ106" s="40"/>
      <c r="NIK106" s="40"/>
      <c r="NIL106" s="40"/>
      <c r="NIM106" s="40"/>
      <c r="NIN106" s="40"/>
      <c r="NIO106" s="40"/>
      <c r="NIP106" s="40"/>
      <c r="NIQ106" s="40"/>
      <c r="NIR106" s="40"/>
      <c r="NIS106" s="40"/>
      <c r="NIT106" s="40"/>
      <c r="NIU106" s="40"/>
      <c r="NIV106" s="40"/>
      <c r="NIW106" s="40"/>
      <c r="NIX106" s="40"/>
      <c r="NIY106" s="40"/>
      <c r="NIZ106" s="40"/>
      <c r="NJA106" s="40"/>
      <c r="NJB106" s="40"/>
      <c r="NJC106" s="40"/>
      <c r="NJD106" s="40"/>
      <c r="NJE106" s="40"/>
      <c r="NJF106" s="40"/>
      <c r="NJG106" s="40"/>
      <c r="NJH106" s="40"/>
      <c r="NJI106" s="40"/>
      <c r="NJJ106" s="40"/>
      <c r="NJK106" s="40"/>
      <c r="NJL106" s="40"/>
      <c r="NJM106" s="40"/>
      <c r="NJN106" s="40"/>
      <c r="NJO106" s="40"/>
      <c r="NJP106" s="40"/>
      <c r="NJQ106" s="40"/>
      <c r="NJR106" s="40"/>
      <c r="NJS106" s="40"/>
      <c r="NJT106" s="40"/>
      <c r="NJU106" s="40"/>
      <c r="NJV106" s="40"/>
      <c r="NJW106" s="40"/>
      <c r="NJX106" s="40"/>
      <c r="NJY106" s="40"/>
      <c r="NJZ106" s="40"/>
      <c r="NKA106" s="40"/>
      <c r="NKB106" s="40"/>
      <c r="NKC106" s="40"/>
      <c r="NKD106" s="40"/>
      <c r="NKE106" s="40"/>
      <c r="NKF106" s="40"/>
      <c r="NKG106" s="40"/>
      <c r="NKH106" s="40"/>
      <c r="NKI106" s="40"/>
      <c r="NKJ106" s="40"/>
      <c r="NKK106" s="40"/>
      <c r="NKL106" s="40"/>
      <c r="NKM106" s="40"/>
      <c r="NKN106" s="40"/>
      <c r="NKO106" s="40"/>
      <c r="NKP106" s="40"/>
      <c r="NKQ106" s="40"/>
      <c r="NKR106" s="40"/>
      <c r="NKS106" s="40"/>
      <c r="NKT106" s="40"/>
      <c r="NKU106" s="40"/>
      <c r="NKV106" s="40"/>
      <c r="NKW106" s="40"/>
      <c r="NKX106" s="40"/>
      <c r="NKY106" s="40"/>
      <c r="NKZ106" s="40"/>
      <c r="NLA106" s="40"/>
      <c r="NLB106" s="40"/>
      <c r="NLC106" s="40"/>
      <c r="NLD106" s="40"/>
      <c r="NLE106" s="40"/>
      <c r="NLF106" s="40"/>
      <c r="NLG106" s="40"/>
      <c r="NLH106" s="40"/>
      <c r="NLI106" s="40"/>
      <c r="NLJ106" s="40"/>
      <c r="NLK106" s="40"/>
      <c r="NLL106" s="40"/>
      <c r="NLM106" s="40"/>
      <c r="NLN106" s="40"/>
      <c r="NLO106" s="40"/>
      <c r="NLP106" s="40"/>
      <c r="NLQ106" s="40"/>
      <c r="NLR106" s="40"/>
      <c r="NLS106" s="40"/>
      <c r="NLT106" s="40"/>
      <c r="NLU106" s="40"/>
      <c r="NLV106" s="40"/>
      <c r="NLW106" s="40"/>
      <c r="NLX106" s="40"/>
      <c r="NLY106" s="40"/>
      <c r="NLZ106" s="40"/>
      <c r="NMA106" s="40"/>
      <c r="NMB106" s="40"/>
      <c r="NMC106" s="40"/>
      <c r="NMD106" s="40"/>
      <c r="NME106" s="40"/>
      <c r="NMF106" s="40"/>
      <c r="NMG106" s="40"/>
      <c r="NMH106" s="40"/>
      <c r="NMI106" s="40"/>
      <c r="NMJ106" s="40"/>
      <c r="NMK106" s="40"/>
      <c r="NML106" s="40"/>
      <c r="NMM106" s="40"/>
      <c r="NMN106" s="40"/>
      <c r="NMO106" s="40"/>
      <c r="NMP106" s="40"/>
      <c r="NMQ106" s="40"/>
      <c r="NMR106" s="40"/>
      <c r="NMS106" s="40"/>
      <c r="NMT106" s="40"/>
      <c r="NMU106" s="40"/>
      <c r="NMV106" s="40"/>
      <c r="NMW106" s="40"/>
      <c r="NMX106" s="40"/>
      <c r="NMY106" s="40"/>
      <c r="NMZ106" s="40"/>
      <c r="NNA106" s="40"/>
      <c r="NNB106" s="40"/>
      <c r="NNC106" s="40"/>
      <c r="NND106" s="40"/>
      <c r="NNE106" s="40"/>
      <c r="NNF106" s="40"/>
      <c r="NNG106" s="40"/>
      <c r="NNH106" s="40"/>
      <c r="NNI106" s="40"/>
      <c r="NNJ106" s="40"/>
      <c r="NNK106" s="40"/>
      <c r="NNL106" s="40"/>
      <c r="NNM106" s="40"/>
      <c r="NNN106" s="40"/>
      <c r="NNO106" s="40"/>
      <c r="NNP106" s="40"/>
      <c r="NNQ106" s="40"/>
      <c r="NNR106" s="40"/>
      <c r="NNS106" s="40"/>
      <c r="NNT106" s="40"/>
      <c r="NNU106" s="40"/>
      <c r="NNV106" s="40"/>
      <c r="NNW106" s="40"/>
      <c r="NNX106" s="40"/>
      <c r="NNY106" s="40"/>
      <c r="NNZ106" s="40"/>
      <c r="NOA106" s="40"/>
      <c r="NOB106" s="40"/>
      <c r="NOC106" s="40"/>
      <c r="NOD106" s="40"/>
      <c r="NOE106" s="40"/>
      <c r="NOF106" s="40"/>
      <c r="NOG106" s="40"/>
      <c r="NOH106" s="40"/>
      <c r="NOI106" s="40"/>
      <c r="NOJ106" s="40"/>
      <c r="NOK106" s="40"/>
      <c r="NOL106" s="40"/>
      <c r="NOM106" s="40"/>
      <c r="NON106" s="40"/>
      <c r="NOO106" s="40"/>
      <c r="NOP106" s="40"/>
      <c r="NOQ106" s="40"/>
      <c r="NOR106" s="40"/>
      <c r="NOS106" s="40"/>
      <c r="NOT106" s="40"/>
      <c r="NOU106" s="40"/>
      <c r="NOV106" s="40"/>
      <c r="NOW106" s="40"/>
      <c r="NOX106" s="40"/>
      <c r="NOY106" s="40"/>
      <c r="NOZ106" s="40"/>
      <c r="NPA106" s="40"/>
      <c r="NPB106" s="40"/>
      <c r="NPC106" s="40"/>
      <c r="NPD106" s="40"/>
      <c r="NPE106" s="40"/>
      <c r="NPF106" s="40"/>
      <c r="NPG106" s="40"/>
      <c r="NPH106" s="40"/>
      <c r="NPI106" s="40"/>
      <c r="NPJ106" s="40"/>
      <c r="NPK106" s="40"/>
      <c r="NPL106" s="40"/>
      <c r="NPM106" s="40"/>
      <c r="NPN106" s="40"/>
      <c r="NPO106" s="40"/>
      <c r="NPP106" s="40"/>
      <c r="NPQ106" s="40"/>
      <c r="NPR106" s="40"/>
      <c r="NPS106" s="40"/>
      <c r="NPT106" s="40"/>
      <c r="NPU106" s="40"/>
      <c r="NPV106" s="40"/>
      <c r="NPW106" s="40"/>
      <c r="NPX106" s="40"/>
      <c r="NPY106" s="40"/>
      <c r="NPZ106" s="40"/>
      <c r="NQA106" s="40"/>
      <c r="NQB106" s="40"/>
      <c r="NQC106" s="40"/>
      <c r="NQD106" s="40"/>
      <c r="NQE106" s="40"/>
      <c r="NQF106" s="40"/>
      <c r="NQG106" s="40"/>
      <c r="NQH106" s="40"/>
      <c r="NQI106" s="40"/>
      <c r="NQJ106" s="40"/>
      <c r="NQK106" s="40"/>
      <c r="NQL106" s="40"/>
      <c r="NQM106" s="40"/>
      <c r="NQN106" s="40"/>
      <c r="NQO106" s="40"/>
      <c r="NQP106" s="40"/>
      <c r="NQQ106" s="40"/>
      <c r="NQR106" s="40"/>
      <c r="NQS106" s="40"/>
      <c r="NQT106" s="40"/>
      <c r="NQU106" s="40"/>
      <c r="NQV106" s="40"/>
      <c r="NQW106" s="40"/>
      <c r="NQX106" s="40"/>
      <c r="NQY106" s="40"/>
      <c r="NQZ106" s="40"/>
      <c r="NRA106" s="40"/>
      <c r="NRB106" s="40"/>
      <c r="NRC106" s="40"/>
      <c r="NRD106" s="40"/>
      <c r="NRE106" s="40"/>
      <c r="NRF106" s="40"/>
      <c r="NRG106" s="40"/>
      <c r="NRH106" s="40"/>
      <c r="NRI106" s="40"/>
      <c r="NRJ106" s="40"/>
      <c r="NRK106" s="40"/>
      <c r="NRL106" s="40"/>
      <c r="NRM106" s="40"/>
      <c r="NRN106" s="40"/>
      <c r="NRO106" s="40"/>
      <c r="NRP106" s="40"/>
      <c r="NRQ106" s="40"/>
      <c r="NRR106" s="40"/>
      <c r="NRS106" s="40"/>
      <c r="NRT106" s="40"/>
      <c r="NRU106" s="40"/>
      <c r="NRV106" s="40"/>
      <c r="NRW106" s="40"/>
      <c r="NRX106" s="40"/>
      <c r="NRY106" s="40"/>
      <c r="NRZ106" s="40"/>
      <c r="NSA106" s="40"/>
      <c r="NSB106" s="40"/>
      <c r="NSC106" s="40"/>
      <c r="NSD106" s="40"/>
      <c r="NSE106" s="40"/>
      <c r="NSF106" s="40"/>
      <c r="NSG106" s="40"/>
      <c r="NSH106" s="40"/>
      <c r="NSI106" s="40"/>
      <c r="NSJ106" s="40"/>
      <c r="NSK106" s="40"/>
      <c r="NSL106" s="40"/>
      <c r="NSM106" s="40"/>
      <c r="NSN106" s="40"/>
      <c r="NSO106" s="40"/>
      <c r="NSP106" s="40"/>
      <c r="NSQ106" s="40"/>
      <c r="NSR106" s="40"/>
      <c r="NSS106" s="40"/>
      <c r="NST106" s="40"/>
      <c r="NSU106" s="40"/>
      <c r="NSV106" s="40"/>
      <c r="NSW106" s="40"/>
      <c r="NSX106" s="40"/>
      <c r="NSY106" s="40"/>
      <c r="NSZ106" s="40"/>
      <c r="NTA106" s="40"/>
      <c r="NTB106" s="40"/>
      <c r="NTC106" s="40"/>
      <c r="NTD106" s="40"/>
      <c r="NTE106" s="40"/>
      <c r="NTF106" s="40"/>
      <c r="NTG106" s="40"/>
      <c r="NTH106" s="40"/>
      <c r="NTI106" s="40"/>
      <c r="NTJ106" s="40"/>
      <c r="NTK106" s="40"/>
      <c r="NTL106" s="40"/>
      <c r="NTM106" s="40"/>
      <c r="NTN106" s="40"/>
      <c r="NTO106" s="40"/>
      <c r="NTP106" s="40"/>
      <c r="NTQ106" s="40"/>
      <c r="NTR106" s="40"/>
      <c r="NTS106" s="40"/>
      <c r="NTT106" s="40"/>
      <c r="NTU106" s="40"/>
      <c r="NTV106" s="40"/>
      <c r="NTW106" s="40"/>
      <c r="NTX106" s="40"/>
      <c r="NTY106" s="40"/>
      <c r="NTZ106" s="40"/>
      <c r="NUA106" s="40"/>
      <c r="NUB106" s="40"/>
      <c r="NUC106" s="40"/>
      <c r="NUD106" s="40"/>
      <c r="NUE106" s="40"/>
      <c r="NUF106" s="40"/>
      <c r="NUG106" s="40"/>
      <c r="NUH106" s="40"/>
      <c r="NUI106" s="40"/>
      <c r="NUJ106" s="40"/>
      <c r="NUK106" s="40"/>
      <c r="NUL106" s="40"/>
      <c r="NUM106" s="40"/>
      <c r="NUN106" s="40"/>
      <c r="NUO106" s="40"/>
      <c r="NUP106" s="40"/>
      <c r="NUQ106" s="40"/>
      <c r="NUR106" s="40"/>
      <c r="NUS106" s="40"/>
      <c r="NUT106" s="40"/>
      <c r="NUU106" s="40"/>
      <c r="NUV106" s="40"/>
      <c r="NUW106" s="40"/>
      <c r="NUX106" s="40"/>
      <c r="NUY106" s="40"/>
      <c r="NUZ106" s="40"/>
      <c r="NVA106" s="40"/>
      <c r="NVB106" s="40"/>
      <c r="NVC106" s="40"/>
      <c r="NVD106" s="40"/>
      <c r="NVE106" s="40"/>
      <c r="NVF106" s="40"/>
      <c r="NVG106" s="40"/>
      <c r="NVH106" s="40"/>
      <c r="NVI106" s="40"/>
      <c r="NVJ106" s="40"/>
      <c r="NVK106" s="40"/>
      <c r="NVL106" s="40"/>
      <c r="NVM106" s="40"/>
      <c r="NVN106" s="40"/>
      <c r="NVO106" s="40"/>
      <c r="NVP106" s="40"/>
      <c r="NVQ106" s="40"/>
      <c r="NVR106" s="40"/>
      <c r="NVS106" s="40"/>
      <c r="NVT106" s="40"/>
      <c r="NVU106" s="40"/>
      <c r="NVV106" s="40"/>
      <c r="NVW106" s="40"/>
      <c r="NVX106" s="40"/>
      <c r="NVY106" s="40"/>
      <c r="NVZ106" s="40"/>
      <c r="NWA106" s="40"/>
      <c r="NWB106" s="40"/>
      <c r="NWC106" s="40"/>
      <c r="NWD106" s="40"/>
      <c r="NWE106" s="40"/>
      <c r="NWF106" s="40"/>
      <c r="NWG106" s="40"/>
      <c r="NWH106" s="40"/>
      <c r="NWI106" s="40"/>
      <c r="NWJ106" s="40"/>
      <c r="NWK106" s="40"/>
      <c r="NWL106" s="40"/>
      <c r="NWM106" s="40"/>
      <c r="NWN106" s="40"/>
      <c r="NWO106" s="40"/>
      <c r="NWP106" s="40"/>
      <c r="NWQ106" s="40"/>
      <c r="NWR106" s="40"/>
      <c r="NWS106" s="40"/>
      <c r="NWT106" s="40"/>
      <c r="NWU106" s="40"/>
      <c r="NWV106" s="40"/>
      <c r="NWW106" s="40"/>
      <c r="NWX106" s="40"/>
      <c r="NWY106" s="40"/>
      <c r="NWZ106" s="40"/>
      <c r="NXA106" s="40"/>
      <c r="NXB106" s="40"/>
      <c r="NXC106" s="40"/>
      <c r="NXD106" s="40"/>
      <c r="NXE106" s="40"/>
      <c r="NXF106" s="40"/>
      <c r="NXG106" s="40"/>
      <c r="NXH106" s="40"/>
      <c r="NXI106" s="40"/>
      <c r="NXJ106" s="40"/>
      <c r="NXK106" s="40"/>
      <c r="NXL106" s="40"/>
      <c r="NXM106" s="40"/>
      <c r="NXN106" s="40"/>
      <c r="NXO106" s="40"/>
      <c r="NXP106" s="40"/>
      <c r="NXQ106" s="40"/>
      <c r="NXR106" s="40"/>
      <c r="NXS106" s="40"/>
      <c r="NXT106" s="40"/>
      <c r="NXU106" s="40"/>
      <c r="NXV106" s="40"/>
      <c r="NXW106" s="40"/>
      <c r="NXX106" s="40"/>
      <c r="NXY106" s="40"/>
      <c r="NXZ106" s="40"/>
      <c r="NYA106" s="40"/>
      <c r="NYB106" s="40"/>
      <c r="NYC106" s="40"/>
      <c r="NYD106" s="40"/>
      <c r="NYE106" s="40"/>
      <c r="NYF106" s="40"/>
      <c r="NYG106" s="40"/>
      <c r="NYH106" s="40"/>
      <c r="NYI106" s="40"/>
      <c r="NYJ106" s="40"/>
      <c r="NYK106" s="40"/>
      <c r="NYL106" s="40"/>
      <c r="NYM106" s="40"/>
      <c r="NYN106" s="40"/>
      <c r="NYO106" s="40"/>
      <c r="NYP106" s="40"/>
      <c r="NYQ106" s="40"/>
      <c r="NYR106" s="40"/>
      <c r="NYS106" s="40"/>
      <c r="NYT106" s="40"/>
      <c r="NYU106" s="40"/>
      <c r="NYV106" s="40"/>
      <c r="NYW106" s="40"/>
      <c r="NYX106" s="40"/>
      <c r="NYY106" s="40"/>
      <c r="NYZ106" s="40"/>
      <c r="NZA106" s="40"/>
      <c r="NZB106" s="40"/>
      <c r="NZC106" s="40"/>
      <c r="NZD106" s="40"/>
      <c r="NZE106" s="40"/>
      <c r="NZF106" s="40"/>
      <c r="NZG106" s="40"/>
      <c r="NZH106" s="40"/>
      <c r="NZI106" s="40"/>
      <c r="NZJ106" s="40"/>
      <c r="NZK106" s="40"/>
      <c r="NZL106" s="40"/>
      <c r="NZM106" s="40"/>
      <c r="NZN106" s="40"/>
      <c r="NZO106" s="40"/>
      <c r="NZP106" s="40"/>
      <c r="NZQ106" s="40"/>
      <c r="NZR106" s="40"/>
      <c r="NZS106" s="40"/>
      <c r="NZT106" s="40"/>
      <c r="NZU106" s="40"/>
      <c r="NZV106" s="40"/>
      <c r="NZW106" s="40"/>
      <c r="NZX106" s="40"/>
      <c r="NZY106" s="40"/>
      <c r="NZZ106" s="40"/>
      <c r="OAA106" s="40"/>
      <c r="OAB106" s="40"/>
      <c r="OAC106" s="40"/>
      <c r="OAD106" s="40"/>
      <c r="OAE106" s="40"/>
      <c r="OAF106" s="40"/>
      <c r="OAG106" s="40"/>
      <c r="OAH106" s="40"/>
      <c r="OAI106" s="40"/>
      <c r="OAJ106" s="40"/>
      <c r="OAK106" s="40"/>
      <c r="OAL106" s="40"/>
      <c r="OAM106" s="40"/>
      <c r="OAN106" s="40"/>
      <c r="OAO106" s="40"/>
      <c r="OAP106" s="40"/>
      <c r="OAQ106" s="40"/>
      <c r="OAR106" s="40"/>
      <c r="OAS106" s="40"/>
      <c r="OAT106" s="40"/>
      <c r="OAU106" s="40"/>
      <c r="OAV106" s="40"/>
      <c r="OAW106" s="40"/>
      <c r="OAX106" s="40"/>
      <c r="OAY106" s="40"/>
      <c r="OAZ106" s="40"/>
      <c r="OBA106" s="40"/>
      <c r="OBB106" s="40"/>
      <c r="OBC106" s="40"/>
      <c r="OBD106" s="40"/>
      <c r="OBE106" s="40"/>
      <c r="OBF106" s="40"/>
      <c r="OBG106" s="40"/>
      <c r="OBH106" s="40"/>
      <c r="OBI106" s="40"/>
      <c r="OBJ106" s="40"/>
      <c r="OBK106" s="40"/>
      <c r="OBL106" s="40"/>
      <c r="OBM106" s="40"/>
      <c r="OBN106" s="40"/>
      <c r="OBO106" s="40"/>
      <c r="OBP106" s="40"/>
      <c r="OBQ106" s="40"/>
      <c r="OBR106" s="40"/>
      <c r="OBS106" s="40"/>
      <c r="OBT106" s="40"/>
      <c r="OBU106" s="40"/>
      <c r="OBV106" s="40"/>
      <c r="OBW106" s="40"/>
      <c r="OBX106" s="40"/>
      <c r="OBY106" s="40"/>
      <c r="OBZ106" s="40"/>
      <c r="OCA106" s="40"/>
      <c r="OCB106" s="40"/>
      <c r="OCC106" s="40"/>
      <c r="OCD106" s="40"/>
      <c r="OCE106" s="40"/>
      <c r="OCF106" s="40"/>
      <c r="OCG106" s="40"/>
      <c r="OCH106" s="40"/>
      <c r="OCI106" s="40"/>
      <c r="OCJ106" s="40"/>
      <c r="OCK106" s="40"/>
      <c r="OCL106" s="40"/>
      <c r="OCM106" s="40"/>
      <c r="OCN106" s="40"/>
      <c r="OCO106" s="40"/>
      <c r="OCP106" s="40"/>
      <c r="OCQ106" s="40"/>
      <c r="OCR106" s="40"/>
      <c r="OCS106" s="40"/>
      <c r="OCT106" s="40"/>
      <c r="OCU106" s="40"/>
      <c r="OCV106" s="40"/>
      <c r="OCW106" s="40"/>
      <c r="OCX106" s="40"/>
      <c r="OCY106" s="40"/>
      <c r="OCZ106" s="40"/>
      <c r="ODA106" s="40"/>
      <c r="ODB106" s="40"/>
      <c r="ODC106" s="40"/>
      <c r="ODD106" s="40"/>
      <c r="ODE106" s="40"/>
      <c r="ODF106" s="40"/>
      <c r="ODG106" s="40"/>
      <c r="ODH106" s="40"/>
      <c r="ODI106" s="40"/>
      <c r="ODJ106" s="40"/>
      <c r="ODK106" s="40"/>
      <c r="ODL106" s="40"/>
      <c r="ODM106" s="40"/>
      <c r="ODN106" s="40"/>
      <c r="ODO106" s="40"/>
      <c r="ODP106" s="40"/>
      <c r="ODQ106" s="40"/>
      <c r="ODR106" s="40"/>
      <c r="ODS106" s="40"/>
      <c r="ODT106" s="40"/>
      <c r="ODU106" s="40"/>
      <c r="ODV106" s="40"/>
      <c r="ODW106" s="40"/>
      <c r="ODX106" s="40"/>
      <c r="ODY106" s="40"/>
      <c r="ODZ106" s="40"/>
      <c r="OEA106" s="40"/>
      <c r="OEB106" s="40"/>
      <c r="OEC106" s="40"/>
      <c r="OED106" s="40"/>
      <c r="OEE106" s="40"/>
      <c r="OEF106" s="40"/>
      <c r="OEG106" s="40"/>
      <c r="OEH106" s="40"/>
      <c r="OEI106" s="40"/>
      <c r="OEJ106" s="40"/>
      <c r="OEK106" s="40"/>
      <c r="OEL106" s="40"/>
      <c r="OEM106" s="40"/>
      <c r="OEN106" s="40"/>
      <c r="OEO106" s="40"/>
      <c r="OEP106" s="40"/>
      <c r="OEQ106" s="40"/>
      <c r="OER106" s="40"/>
      <c r="OES106" s="40"/>
      <c r="OET106" s="40"/>
      <c r="OEU106" s="40"/>
      <c r="OEV106" s="40"/>
      <c r="OEW106" s="40"/>
      <c r="OEX106" s="40"/>
      <c r="OEY106" s="40"/>
      <c r="OEZ106" s="40"/>
      <c r="OFA106" s="40"/>
      <c r="OFB106" s="40"/>
      <c r="OFC106" s="40"/>
      <c r="OFD106" s="40"/>
      <c r="OFE106" s="40"/>
      <c r="OFF106" s="40"/>
      <c r="OFG106" s="40"/>
      <c r="OFH106" s="40"/>
      <c r="OFI106" s="40"/>
      <c r="OFJ106" s="40"/>
      <c r="OFK106" s="40"/>
      <c r="OFL106" s="40"/>
      <c r="OFM106" s="40"/>
      <c r="OFN106" s="40"/>
      <c r="OFO106" s="40"/>
      <c r="OFP106" s="40"/>
      <c r="OFQ106" s="40"/>
      <c r="OFR106" s="40"/>
      <c r="OFS106" s="40"/>
      <c r="OFT106" s="40"/>
      <c r="OFU106" s="40"/>
      <c r="OFV106" s="40"/>
      <c r="OFW106" s="40"/>
      <c r="OFX106" s="40"/>
      <c r="OFY106" s="40"/>
      <c r="OFZ106" s="40"/>
      <c r="OGA106" s="40"/>
      <c r="OGB106" s="40"/>
      <c r="OGC106" s="40"/>
      <c r="OGD106" s="40"/>
      <c r="OGE106" s="40"/>
      <c r="OGF106" s="40"/>
      <c r="OGG106" s="40"/>
      <c r="OGH106" s="40"/>
      <c r="OGI106" s="40"/>
      <c r="OGJ106" s="40"/>
      <c r="OGK106" s="40"/>
      <c r="OGL106" s="40"/>
      <c r="OGM106" s="40"/>
      <c r="OGN106" s="40"/>
      <c r="OGO106" s="40"/>
      <c r="OGP106" s="40"/>
      <c r="OGQ106" s="40"/>
      <c r="OGR106" s="40"/>
      <c r="OGS106" s="40"/>
      <c r="OGT106" s="40"/>
      <c r="OGU106" s="40"/>
      <c r="OGV106" s="40"/>
      <c r="OGW106" s="40"/>
      <c r="OGX106" s="40"/>
      <c r="OGY106" s="40"/>
      <c r="OGZ106" s="40"/>
      <c r="OHA106" s="40"/>
      <c r="OHB106" s="40"/>
      <c r="OHC106" s="40"/>
      <c r="OHD106" s="40"/>
      <c r="OHE106" s="40"/>
      <c r="OHF106" s="40"/>
      <c r="OHG106" s="40"/>
      <c r="OHH106" s="40"/>
      <c r="OHI106" s="40"/>
      <c r="OHJ106" s="40"/>
      <c r="OHK106" s="40"/>
      <c r="OHL106" s="40"/>
      <c r="OHM106" s="40"/>
      <c r="OHN106" s="40"/>
      <c r="OHO106" s="40"/>
      <c r="OHP106" s="40"/>
      <c r="OHQ106" s="40"/>
      <c r="OHR106" s="40"/>
      <c r="OHS106" s="40"/>
      <c r="OHT106" s="40"/>
      <c r="OHU106" s="40"/>
      <c r="OHV106" s="40"/>
      <c r="OHW106" s="40"/>
      <c r="OHX106" s="40"/>
      <c r="OHY106" s="40"/>
      <c r="OHZ106" s="40"/>
      <c r="OIA106" s="40"/>
      <c r="OIB106" s="40"/>
      <c r="OIC106" s="40"/>
      <c r="OID106" s="40"/>
      <c r="OIE106" s="40"/>
      <c r="OIF106" s="40"/>
      <c r="OIG106" s="40"/>
      <c r="OIH106" s="40"/>
      <c r="OII106" s="40"/>
      <c r="OIJ106" s="40"/>
      <c r="OIK106" s="40"/>
      <c r="OIL106" s="40"/>
      <c r="OIM106" s="40"/>
      <c r="OIN106" s="40"/>
      <c r="OIO106" s="40"/>
      <c r="OIP106" s="40"/>
      <c r="OIQ106" s="40"/>
      <c r="OIR106" s="40"/>
      <c r="OIS106" s="40"/>
      <c r="OIT106" s="40"/>
      <c r="OIU106" s="40"/>
      <c r="OIV106" s="40"/>
      <c r="OIW106" s="40"/>
      <c r="OIX106" s="40"/>
      <c r="OIY106" s="40"/>
      <c r="OIZ106" s="40"/>
      <c r="OJA106" s="40"/>
      <c r="OJB106" s="40"/>
      <c r="OJC106" s="40"/>
      <c r="OJD106" s="40"/>
      <c r="OJE106" s="40"/>
      <c r="OJF106" s="40"/>
      <c r="OJG106" s="40"/>
      <c r="OJH106" s="40"/>
      <c r="OJI106" s="40"/>
      <c r="OJJ106" s="40"/>
      <c r="OJK106" s="40"/>
      <c r="OJL106" s="40"/>
      <c r="OJM106" s="40"/>
      <c r="OJN106" s="40"/>
      <c r="OJO106" s="40"/>
      <c r="OJP106" s="40"/>
      <c r="OJQ106" s="40"/>
      <c r="OJR106" s="40"/>
      <c r="OJS106" s="40"/>
      <c r="OJT106" s="40"/>
      <c r="OJU106" s="40"/>
      <c r="OJV106" s="40"/>
      <c r="OJW106" s="40"/>
      <c r="OJX106" s="40"/>
      <c r="OJY106" s="40"/>
      <c r="OJZ106" s="40"/>
      <c r="OKA106" s="40"/>
      <c r="OKB106" s="40"/>
      <c r="OKC106" s="40"/>
      <c r="OKD106" s="40"/>
      <c r="OKE106" s="40"/>
      <c r="OKF106" s="40"/>
      <c r="OKG106" s="40"/>
      <c r="OKH106" s="40"/>
      <c r="OKI106" s="40"/>
      <c r="OKJ106" s="40"/>
      <c r="OKK106" s="40"/>
      <c r="OKL106" s="40"/>
      <c r="OKM106" s="40"/>
      <c r="OKN106" s="40"/>
      <c r="OKO106" s="40"/>
      <c r="OKP106" s="40"/>
      <c r="OKQ106" s="40"/>
      <c r="OKR106" s="40"/>
      <c r="OKS106" s="40"/>
      <c r="OKT106" s="40"/>
      <c r="OKU106" s="40"/>
      <c r="OKV106" s="40"/>
      <c r="OKW106" s="40"/>
      <c r="OKX106" s="40"/>
      <c r="OKY106" s="40"/>
      <c r="OKZ106" s="40"/>
      <c r="OLA106" s="40"/>
      <c r="OLB106" s="40"/>
      <c r="OLC106" s="40"/>
      <c r="OLD106" s="40"/>
      <c r="OLE106" s="40"/>
      <c r="OLF106" s="40"/>
      <c r="OLG106" s="40"/>
      <c r="OLH106" s="40"/>
      <c r="OLI106" s="40"/>
      <c r="OLJ106" s="40"/>
      <c r="OLK106" s="40"/>
      <c r="OLL106" s="40"/>
      <c r="OLM106" s="40"/>
      <c r="OLN106" s="40"/>
      <c r="OLO106" s="40"/>
      <c r="OLP106" s="40"/>
      <c r="OLQ106" s="40"/>
      <c r="OLR106" s="40"/>
      <c r="OLS106" s="40"/>
      <c r="OLT106" s="40"/>
      <c r="OLU106" s="40"/>
      <c r="OLV106" s="40"/>
      <c r="OLW106" s="40"/>
      <c r="OLX106" s="40"/>
      <c r="OLY106" s="40"/>
      <c r="OLZ106" s="40"/>
      <c r="OMA106" s="40"/>
      <c r="OMB106" s="40"/>
      <c r="OMC106" s="40"/>
      <c r="OMD106" s="40"/>
      <c r="OME106" s="40"/>
      <c r="OMF106" s="40"/>
      <c r="OMG106" s="40"/>
      <c r="OMH106" s="40"/>
      <c r="OMI106" s="40"/>
      <c r="OMJ106" s="40"/>
      <c r="OMK106" s="40"/>
      <c r="OML106" s="40"/>
      <c r="OMM106" s="40"/>
      <c r="OMN106" s="40"/>
      <c r="OMO106" s="40"/>
      <c r="OMP106" s="40"/>
      <c r="OMQ106" s="40"/>
      <c r="OMR106" s="40"/>
      <c r="OMS106" s="40"/>
      <c r="OMT106" s="40"/>
      <c r="OMU106" s="40"/>
      <c r="OMV106" s="40"/>
      <c r="OMW106" s="40"/>
      <c r="OMX106" s="40"/>
      <c r="OMY106" s="40"/>
      <c r="OMZ106" s="40"/>
      <c r="ONA106" s="40"/>
      <c r="ONB106" s="40"/>
      <c r="ONC106" s="40"/>
      <c r="OND106" s="40"/>
      <c r="ONE106" s="40"/>
      <c r="ONF106" s="40"/>
      <c r="ONG106" s="40"/>
      <c r="ONH106" s="40"/>
      <c r="ONI106" s="40"/>
      <c r="ONJ106" s="40"/>
      <c r="ONK106" s="40"/>
      <c r="ONL106" s="40"/>
      <c r="ONM106" s="40"/>
      <c r="ONN106" s="40"/>
      <c r="ONO106" s="40"/>
      <c r="ONP106" s="40"/>
      <c r="ONQ106" s="40"/>
      <c r="ONR106" s="40"/>
      <c r="ONS106" s="40"/>
      <c r="ONT106" s="40"/>
      <c r="ONU106" s="40"/>
      <c r="ONV106" s="40"/>
      <c r="ONW106" s="40"/>
      <c r="ONX106" s="40"/>
      <c r="ONY106" s="40"/>
      <c r="ONZ106" s="40"/>
      <c r="OOA106" s="40"/>
      <c r="OOB106" s="40"/>
      <c r="OOC106" s="40"/>
      <c r="OOD106" s="40"/>
      <c r="OOE106" s="40"/>
      <c r="OOF106" s="40"/>
      <c r="OOG106" s="40"/>
      <c r="OOH106" s="40"/>
      <c r="OOI106" s="40"/>
      <c r="OOJ106" s="40"/>
      <c r="OOK106" s="40"/>
      <c r="OOL106" s="40"/>
      <c r="OOM106" s="40"/>
      <c r="OON106" s="40"/>
      <c r="OOO106" s="40"/>
      <c r="OOP106" s="40"/>
      <c r="OOQ106" s="40"/>
      <c r="OOR106" s="40"/>
      <c r="OOS106" s="40"/>
      <c r="OOT106" s="40"/>
      <c r="OOU106" s="40"/>
      <c r="OOV106" s="40"/>
      <c r="OOW106" s="40"/>
      <c r="OOX106" s="40"/>
      <c r="OOY106" s="40"/>
      <c r="OOZ106" s="40"/>
      <c r="OPA106" s="40"/>
      <c r="OPB106" s="40"/>
      <c r="OPC106" s="40"/>
      <c r="OPD106" s="40"/>
      <c r="OPE106" s="40"/>
      <c r="OPF106" s="40"/>
      <c r="OPG106" s="40"/>
      <c r="OPH106" s="40"/>
      <c r="OPI106" s="40"/>
      <c r="OPJ106" s="40"/>
      <c r="OPK106" s="40"/>
      <c r="OPL106" s="40"/>
      <c r="OPM106" s="40"/>
      <c r="OPN106" s="40"/>
      <c r="OPO106" s="40"/>
      <c r="OPP106" s="40"/>
      <c r="OPQ106" s="40"/>
      <c r="OPR106" s="40"/>
      <c r="OPS106" s="40"/>
      <c r="OPT106" s="40"/>
      <c r="OPU106" s="40"/>
      <c r="OPV106" s="40"/>
      <c r="OPW106" s="40"/>
      <c r="OPX106" s="40"/>
      <c r="OPY106" s="40"/>
      <c r="OPZ106" s="40"/>
      <c r="OQA106" s="40"/>
      <c r="OQB106" s="40"/>
      <c r="OQC106" s="40"/>
      <c r="OQD106" s="40"/>
      <c r="OQE106" s="40"/>
      <c r="OQF106" s="40"/>
      <c r="OQG106" s="40"/>
      <c r="OQH106" s="40"/>
      <c r="OQI106" s="40"/>
      <c r="OQJ106" s="40"/>
      <c r="OQK106" s="40"/>
      <c r="OQL106" s="40"/>
      <c r="OQM106" s="40"/>
      <c r="OQN106" s="40"/>
      <c r="OQO106" s="40"/>
      <c r="OQP106" s="40"/>
      <c r="OQQ106" s="40"/>
      <c r="OQR106" s="40"/>
      <c r="OQS106" s="40"/>
      <c r="OQT106" s="40"/>
      <c r="OQU106" s="40"/>
      <c r="OQV106" s="40"/>
      <c r="OQW106" s="40"/>
      <c r="OQX106" s="40"/>
      <c r="OQY106" s="40"/>
      <c r="OQZ106" s="40"/>
      <c r="ORA106" s="40"/>
      <c r="ORB106" s="40"/>
      <c r="ORC106" s="40"/>
      <c r="ORD106" s="40"/>
      <c r="ORE106" s="40"/>
      <c r="ORF106" s="40"/>
      <c r="ORG106" s="40"/>
      <c r="ORH106" s="40"/>
      <c r="ORI106" s="40"/>
      <c r="ORJ106" s="40"/>
      <c r="ORK106" s="40"/>
      <c r="ORL106" s="40"/>
      <c r="ORM106" s="40"/>
      <c r="ORN106" s="40"/>
      <c r="ORO106" s="40"/>
      <c r="ORP106" s="40"/>
      <c r="ORQ106" s="40"/>
      <c r="ORR106" s="40"/>
      <c r="ORS106" s="40"/>
      <c r="ORT106" s="40"/>
      <c r="ORU106" s="40"/>
      <c r="ORV106" s="40"/>
      <c r="ORW106" s="40"/>
      <c r="ORX106" s="40"/>
      <c r="ORY106" s="40"/>
      <c r="ORZ106" s="40"/>
      <c r="OSA106" s="40"/>
      <c r="OSB106" s="40"/>
      <c r="OSC106" s="40"/>
      <c r="OSD106" s="40"/>
      <c r="OSE106" s="40"/>
      <c r="OSF106" s="40"/>
      <c r="OSG106" s="40"/>
      <c r="OSH106" s="40"/>
      <c r="OSI106" s="40"/>
      <c r="OSJ106" s="40"/>
      <c r="OSK106" s="40"/>
      <c r="OSL106" s="40"/>
      <c r="OSM106" s="40"/>
      <c r="OSN106" s="40"/>
      <c r="OSO106" s="40"/>
      <c r="OSP106" s="40"/>
      <c r="OSQ106" s="40"/>
      <c r="OSR106" s="40"/>
      <c r="OSS106" s="40"/>
      <c r="OST106" s="40"/>
      <c r="OSU106" s="40"/>
      <c r="OSV106" s="40"/>
      <c r="OSW106" s="40"/>
      <c r="OSX106" s="40"/>
      <c r="OSY106" s="40"/>
      <c r="OSZ106" s="40"/>
      <c r="OTA106" s="40"/>
      <c r="OTB106" s="40"/>
      <c r="OTC106" s="40"/>
      <c r="OTD106" s="40"/>
      <c r="OTE106" s="40"/>
      <c r="OTF106" s="40"/>
      <c r="OTG106" s="40"/>
      <c r="OTH106" s="40"/>
      <c r="OTI106" s="40"/>
      <c r="OTJ106" s="40"/>
      <c r="OTK106" s="40"/>
      <c r="OTL106" s="40"/>
      <c r="OTM106" s="40"/>
      <c r="OTN106" s="40"/>
      <c r="OTO106" s="40"/>
      <c r="OTP106" s="40"/>
      <c r="OTQ106" s="40"/>
      <c r="OTR106" s="40"/>
      <c r="OTS106" s="40"/>
      <c r="OTT106" s="40"/>
      <c r="OTU106" s="40"/>
      <c r="OTV106" s="40"/>
      <c r="OTW106" s="40"/>
      <c r="OTX106" s="40"/>
      <c r="OTY106" s="40"/>
      <c r="OTZ106" s="40"/>
      <c r="OUA106" s="40"/>
      <c r="OUB106" s="40"/>
      <c r="OUC106" s="40"/>
      <c r="OUD106" s="40"/>
      <c r="OUE106" s="40"/>
      <c r="OUF106" s="40"/>
      <c r="OUG106" s="40"/>
      <c r="OUH106" s="40"/>
      <c r="OUI106" s="40"/>
      <c r="OUJ106" s="40"/>
      <c r="OUK106" s="40"/>
      <c r="OUL106" s="40"/>
      <c r="OUM106" s="40"/>
      <c r="OUN106" s="40"/>
      <c r="OUO106" s="40"/>
      <c r="OUP106" s="40"/>
      <c r="OUQ106" s="40"/>
      <c r="OUR106" s="40"/>
      <c r="OUS106" s="40"/>
      <c r="OUT106" s="40"/>
      <c r="OUU106" s="40"/>
      <c r="OUV106" s="40"/>
      <c r="OUW106" s="40"/>
      <c r="OUX106" s="40"/>
      <c r="OUY106" s="40"/>
      <c r="OUZ106" s="40"/>
      <c r="OVA106" s="40"/>
      <c r="OVB106" s="40"/>
      <c r="OVC106" s="40"/>
      <c r="OVD106" s="40"/>
      <c r="OVE106" s="40"/>
      <c r="OVF106" s="40"/>
      <c r="OVG106" s="40"/>
      <c r="OVH106" s="40"/>
      <c r="OVI106" s="40"/>
      <c r="OVJ106" s="40"/>
      <c r="OVK106" s="40"/>
      <c r="OVL106" s="40"/>
      <c r="OVM106" s="40"/>
      <c r="OVN106" s="40"/>
      <c r="OVO106" s="40"/>
      <c r="OVP106" s="40"/>
      <c r="OVQ106" s="40"/>
      <c r="OVR106" s="40"/>
      <c r="OVS106" s="40"/>
      <c r="OVT106" s="40"/>
      <c r="OVU106" s="40"/>
      <c r="OVV106" s="40"/>
      <c r="OVW106" s="40"/>
      <c r="OVX106" s="40"/>
      <c r="OVY106" s="40"/>
      <c r="OVZ106" s="40"/>
      <c r="OWA106" s="40"/>
      <c r="OWB106" s="40"/>
      <c r="OWC106" s="40"/>
      <c r="OWD106" s="40"/>
      <c r="OWE106" s="40"/>
      <c r="OWF106" s="40"/>
      <c r="OWG106" s="40"/>
      <c r="OWH106" s="40"/>
      <c r="OWI106" s="40"/>
      <c r="OWJ106" s="40"/>
      <c r="OWK106" s="40"/>
      <c r="OWL106" s="40"/>
      <c r="OWM106" s="40"/>
      <c r="OWN106" s="40"/>
      <c r="OWO106" s="40"/>
      <c r="OWP106" s="40"/>
      <c r="OWQ106" s="40"/>
      <c r="OWR106" s="40"/>
      <c r="OWS106" s="40"/>
      <c r="OWT106" s="40"/>
      <c r="OWU106" s="40"/>
      <c r="OWV106" s="40"/>
      <c r="OWW106" s="40"/>
      <c r="OWX106" s="40"/>
      <c r="OWY106" s="40"/>
      <c r="OWZ106" s="40"/>
      <c r="OXA106" s="40"/>
      <c r="OXB106" s="40"/>
      <c r="OXC106" s="40"/>
      <c r="OXD106" s="40"/>
      <c r="OXE106" s="40"/>
      <c r="OXF106" s="40"/>
      <c r="OXG106" s="40"/>
      <c r="OXH106" s="40"/>
      <c r="OXI106" s="40"/>
      <c r="OXJ106" s="40"/>
      <c r="OXK106" s="40"/>
      <c r="OXL106" s="40"/>
      <c r="OXM106" s="40"/>
      <c r="OXN106" s="40"/>
      <c r="OXO106" s="40"/>
      <c r="OXP106" s="40"/>
      <c r="OXQ106" s="40"/>
      <c r="OXR106" s="40"/>
      <c r="OXS106" s="40"/>
      <c r="OXT106" s="40"/>
      <c r="OXU106" s="40"/>
      <c r="OXV106" s="40"/>
      <c r="OXW106" s="40"/>
      <c r="OXX106" s="40"/>
      <c r="OXY106" s="40"/>
      <c r="OXZ106" s="40"/>
      <c r="OYA106" s="40"/>
      <c r="OYB106" s="40"/>
      <c r="OYC106" s="40"/>
      <c r="OYD106" s="40"/>
      <c r="OYE106" s="40"/>
      <c r="OYF106" s="40"/>
      <c r="OYG106" s="40"/>
      <c r="OYH106" s="40"/>
      <c r="OYI106" s="40"/>
      <c r="OYJ106" s="40"/>
      <c r="OYK106" s="40"/>
      <c r="OYL106" s="40"/>
      <c r="OYM106" s="40"/>
      <c r="OYN106" s="40"/>
      <c r="OYO106" s="40"/>
      <c r="OYP106" s="40"/>
      <c r="OYQ106" s="40"/>
      <c r="OYR106" s="40"/>
      <c r="OYS106" s="40"/>
      <c r="OYT106" s="40"/>
      <c r="OYU106" s="40"/>
      <c r="OYV106" s="40"/>
      <c r="OYW106" s="40"/>
      <c r="OYX106" s="40"/>
      <c r="OYY106" s="40"/>
      <c r="OYZ106" s="40"/>
      <c r="OZA106" s="40"/>
      <c r="OZB106" s="40"/>
      <c r="OZC106" s="40"/>
      <c r="OZD106" s="40"/>
      <c r="OZE106" s="40"/>
      <c r="OZF106" s="40"/>
      <c r="OZG106" s="40"/>
      <c r="OZH106" s="40"/>
      <c r="OZI106" s="40"/>
      <c r="OZJ106" s="40"/>
      <c r="OZK106" s="40"/>
      <c r="OZL106" s="40"/>
      <c r="OZM106" s="40"/>
      <c r="OZN106" s="40"/>
      <c r="OZO106" s="40"/>
      <c r="OZP106" s="40"/>
      <c r="OZQ106" s="40"/>
      <c r="OZR106" s="40"/>
      <c r="OZS106" s="40"/>
      <c r="OZT106" s="40"/>
      <c r="OZU106" s="40"/>
      <c r="OZV106" s="40"/>
      <c r="OZW106" s="40"/>
      <c r="OZX106" s="40"/>
      <c r="OZY106" s="40"/>
      <c r="OZZ106" s="40"/>
      <c r="PAA106" s="40"/>
      <c r="PAB106" s="40"/>
      <c r="PAC106" s="40"/>
      <c r="PAD106" s="40"/>
      <c r="PAE106" s="40"/>
      <c r="PAF106" s="40"/>
      <c r="PAG106" s="40"/>
      <c r="PAH106" s="40"/>
      <c r="PAI106" s="40"/>
      <c r="PAJ106" s="40"/>
      <c r="PAK106" s="40"/>
      <c r="PAL106" s="40"/>
      <c r="PAM106" s="40"/>
      <c r="PAN106" s="40"/>
      <c r="PAO106" s="40"/>
      <c r="PAP106" s="40"/>
      <c r="PAQ106" s="40"/>
      <c r="PAR106" s="40"/>
      <c r="PAS106" s="40"/>
      <c r="PAT106" s="40"/>
      <c r="PAU106" s="40"/>
      <c r="PAV106" s="40"/>
      <c r="PAW106" s="40"/>
      <c r="PAX106" s="40"/>
      <c r="PAY106" s="40"/>
      <c r="PAZ106" s="40"/>
      <c r="PBA106" s="40"/>
      <c r="PBB106" s="40"/>
      <c r="PBC106" s="40"/>
      <c r="PBD106" s="40"/>
      <c r="PBE106" s="40"/>
      <c r="PBF106" s="40"/>
      <c r="PBG106" s="40"/>
      <c r="PBH106" s="40"/>
      <c r="PBI106" s="40"/>
      <c r="PBJ106" s="40"/>
      <c r="PBK106" s="40"/>
      <c r="PBL106" s="40"/>
      <c r="PBM106" s="40"/>
      <c r="PBN106" s="40"/>
      <c r="PBO106" s="40"/>
      <c r="PBP106" s="40"/>
      <c r="PBQ106" s="40"/>
      <c r="PBR106" s="40"/>
      <c r="PBS106" s="40"/>
      <c r="PBT106" s="40"/>
      <c r="PBU106" s="40"/>
      <c r="PBV106" s="40"/>
      <c r="PBW106" s="40"/>
      <c r="PBX106" s="40"/>
      <c r="PBY106" s="40"/>
      <c r="PBZ106" s="40"/>
      <c r="PCA106" s="40"/>
      <c r="PCB106" s="40"/>
      <c r="PCC106" s="40"/>
      <c r="PCD106" s="40"/>
      <c r="PCE106" s="40"/>
      <c r="PCF106" s="40"/>
      <c r="PCG106" s="40"/>
      <c r="PCH106" s="40"/>
      <c r="PCI106" s="40"/>
      <c r="PCJ106" s="40"/>
      <c r="PCK106" s="40"/>
      <c r="PCL106" s="40"/>
      <c r="PCM106" s="40"/>
      <c r="PCN106" s="40"/>
      <c r="PCO106" s="40"/>
      <c r="PCP106" s="40"/>
      <c r="PCQ106" s="40"/>
      <c r="PCR106" s="40"/>
      <c r="PCS106" s="40"/>
      <c r="PCT106" s="40"/>
      <c r="PCU106" s="40"/>
      <c r="PCV106" s="40"/>
      <c r="PCW106" s="40"/>
      <c r="PCX106" s="40"/>
      <c r="PCY106" s="40"/>
      <c r="PCZ106" s="40"/>
      <c r="PDA106" s="40"/>
      <c r="PDB106" s="40"/>
      <c r="PDC106" s="40"/>
      <c r="PDD106" s="40"/>
      <c r="PDE106" s="40"/>
      <c r="PDF106" s="40"/>
      <c r="PDG106" s="40"/>
      <c r="PDH106" s="40"/>
      <c r="PDI106" s="40"/>
      <c r="PDJ106" s="40"/>
      <c r="PDK106" s="40"/>
      <c r="PDL106" s="40"/>
      <c r="PDM106" s="40"/>
      <c r="PDN106" s="40"/>
      <c r="PDO106" s="40"/>
      <c r="PDP106" s="40"/>
      <c r="PDQ106" s="40"/>
      <c r="PDR106" s="40"/>
      <c r="PDS106" s="40"/>
      <c r="PDT106" s="40"/>
      <c r="PDU106" s="40"/>
      <c r="PDV106" s="40"/>
      <c r="PDW106" s="40"/>
      <c r="PDX106" s="40"/>
      <c r="PDY106" s="40"/>
      <c r="PDZ106" s="40"/>
      <c r="PEA106" s="40"/>
      <c r="PEB106" s="40"/>
      <c r="PEC106" s="40"/>
      <c r="PED106" s="40"/>
      <c r="PEE106" s="40"/>
      <c r="PEF106" s="40"/>
      <c r="PEG106" s="40"/>
      <c r="PEH106" s="40"/>
      <c r="PEI106" s="40"/>
      <c r="PEJ106" s="40"/>
      <c r="PEK106" s="40"/>
      <c r="PEL106" s="40"/>
      <c r="PEM106" s="40"/>
      <c r="PEN106" s="40"/>
      <c r="PEO106" s="40"/>
      <c r="PEP106" s="40"/>
      <c r="PEQ106" s="40"/>
      <c r="PER106" s="40"/>
      <c r="PES106" s="40"/>
      <c r="PET106" s="40"/>
      <c r="PEU106" s="40"/>
      <c r="PEV106" s="40"/>
      <c r="PEW106" s="40"/>
      <c r="PEX106" s="40"/>
      <c r="PEY106" s="40"/>
      <c r="PEZ106" s="40"/>
      <c r="PFA106" s="40"/>
      <c r="PFB106" s="40"/>
      <c r="PFC106" s="40"/>
      <c r="PFD106" s="40"/>
      <c r="PFE106" s="40"/>
      <c r="PFF106" s="40"/>
      <c r="PFG106" s="40"/>
      <c r="PFH106" s="40"/>
      <c r="PFI106" s="40"/>
      <c r="PFJ106" s="40"/>
      <c r="PFK106" s="40"/>
      <c r="PFL106" s="40"/>
      <c r="PFM106" s="40"/>
      <c r="PFN106" s="40"/>
      <c r="PFO106" s="40"/>
      <c r="PFP106" s="40"/>
      <c r="PFQ106" s="40"/>
      <c r="PFR106" s="40"/>
      <c r="PFS106" s="40"/>
      <c r="PFT106" s="40"/>
      <c r="PFU106" s="40"/>
      <c r="PFV106" s="40"/>
      <c r="PFW106" s="40"/>
      <c r="PFX106" s="40"/>
      <c r="PFY106" s="40"/>
      <c r="PFZ106" s="40"/>
      <c r="PGA106" s="40"/>
      <c r="PGB106" s="40"/>
      <c r="PGC106" s="40"/>
      <c r="PGD106" s="40"/>
      <c r="PGE106" s="40"/>
      <c r="PGF106" s="40"/>
      <c r="PGG106" s="40"/>
      <c r="PGH106" s="40"/>
      <c r="PGI106" s="40"/>
      <c r="PGJ106" s="40"/>
      <c r="PGK106" s="40"/>
      <c r="PGL106" s="40"/>
      <c r="PGM106" s="40"/>
      <c r="PGN106" s="40"/>
      <c r="PGO106" s="40"/>
      <c r="PGP106" s="40"/>
      <c r="PGQ106" s="40"/>
      <c r="PGR106" s="40"/>
      <c r="PGS106" s="40"/>
      <c r="PGT106" s="40"/>
      <c r="PGU106" s="40"/>
      <c r="PGV106" s="40"/>
      <c r="PGW106" s="40"/>
      <c r="PGX106" s="40"/>
      <c r="PGY106" s="40"/>
      <c r="PGZ106" s="40"/>
      <c r="PHA106" s="40"/>
      <c r="PHB106" s="40"/>
      <c r="PHC106" s="40"/>
      <c r="PHD106" s="40"/>
      <c r="PHE106" s="40"/>
      <c r="PHF106" s="40"/>
      <c r="PHG106" s="40"/>
      <c r="PHH106" s="40"/>
      <c r="PHI106" s="40"/>
      <c r="PHJ106" s="40"/>
      <c r="PHK106" s="40"/>
      <c r="PHL106" s="40"/>
      <c r="PHM106" s="40"/>
      <c r="PHN106" s="40"/>
      <c r="PHO106" s="40"/>
      <c r="PHP106" s="40"/>
      <c r="PHQ106" s="40"/>
      <c r="PHR106" s="40"/>
      <c r="PHS106" s="40"/>
      <c r="PHT106" s="40"/>
      <c r="PHU106" s="40"/>
      <c r="PHV106" s="40"/>
      <c r="PHW106" s="40"/>
      <c r="PHX106" s="40"/>
      <c r="PHY106" s="40"/>
      <c r="PHZ106" s="40"/>
      <c r="PIA106" s="40"/>
      <c r="PIB106" s="40"/>
      <c r="PIC106" s="40"/>
      <c r="PID106" s="40"/>
      <c r="PIE106" s="40"/>
      <c r="PIF106" s="40"/>
      <c r="PIG106" s="40"/>
      <c r="PIH106" s="40"/>
      <c r="PII106" s="40"/>
      <c r="PIJ106" s="40"/>
      <c r="PIK106" s="40"/>
      <c r="PIL106" s="40"/>
      <c r="PIM106" s="40"/>
      <c r="PIN106" s="40"/>
      <c r="PIO106" s="40"/>
      <c r="PIP106" s="40"/>
      <c r="PIQ106" s="40"/>
      <c r="PIR106" s="40"/>
      <c r="PIS106" s="40"/>
      <c r="PIT106" s="40"/>
      <c r="PIU106" s="40"/>
      <c r="PIV106" s="40"/>
      <c r="PIW106" s="40"/>
      <c r="PIX106" s="40"/>
      <c r="PIY106" s="40"/>
      <c r="PIZ106" s="40"/>
      <c r="PJA106" s="40"/>
      <c r="PJB106" s="40"/>
      <c r="PJC106" s="40"/>
      <c r="PJD106" s="40"/>
      <c r="PJE106" s="40"/>
      <c r="PJF106" s="40"/>
      <c r="PJG106" s="40"/>
      <c r="PJH106" s="40"/>
      <c r="PJI106" s="40"/>
      <c r="PJJ106" s="40"/>
      <c r="PJK106" s="40"/>
      <c r="PJL106" s="40"/>
      <c r="PJM106" s="40"/>
      <c r="PJN106" s="40"/>
      <c r="PJO106" s="40"/>
      <c r="PJP106" s="40"/>
      <c r="PJQ106" s="40"/>
      <c r="PJR106" s="40"/>
      <c r="PJS106" s="40"/>
      <c r="PJT106" s="40"/>
      <c r="PJU106" s="40"/>
      <c r="PJV106" s="40"/>
      <c r="PJW106" s="40"/>
      <c r="PJX106" s="40"/>
      <c r="PJY106" s="40"/>
      <c r="PJZ106" s="40"/>
      <c r="PKA106" s="40"/>
      <c r="PKB106" s="40"/>
      <c r="PKC106" s="40"/>
      <c r="PKD106" s="40"/>
      <c r="PKE106" s="40"/>
      <c r="PKF106" s="40"/>
      <c r="PKG106" s="40"/>
      <c r="PKH106" s="40"/>
      <c r="PKI106" s="40"/>
      <c r="PKJ106" s="40"/>
      <c r="PKK106" s="40"/>
      <c r="PKL106" s="40"/>
      <c r="PKM106" s="40"/>
      <c r="PKN106" s="40"/>
      <c r="PKO106" s="40"/>
      <c r="PKP106" s="40"/>
      <c r="PKQ106" s="40"/>
      <c r="PKR106" s="40"/>
      <c r="PKS106" s="40"/>
      <c r="PKT106" s="40"/>
      <c r="PKU106" s="40"/>
      <c r="PKV106" s="40"/>
      <c r="PKW106" s="40"/>
      <c r="PKX106" s="40"/>
      <c r="PKY106" s="40"/>
      <c r="PKZ106" s="40"/>
      <c r="PLA106" s="40"/>
      <c r="PLB106" s="40"/>
      <c r="PLC106" s="40"/>
      <c r="PLD106" s="40"/>
      <c r="PLE106" s="40"/>
      <c r="PLF106" s="40"/>
      <c r="PLG106" s="40"/>
      <c r="PLH106" s="40"/>
      <c r="PLI106" s="40"/>
      <c r="PLJ106" s="40"/>
      <c r="PLK106" s="40"/>
      <c r="PLL106" s="40"/>
      <c r="PLM106" s="40"/>
      <c r="PLN106" s="40"/>
      <c r="PLO106" s="40"/>
      <c r="PLP106" s="40"/>
      <c r="PLQ106" s="40"/>
      <c r="PLR106" s="40"/>
      <c r="PLS106" s="40"/>
      <c r="PLT106" s="40"/>
      <c r="PLU106" s="40"/>
      <c r="PLV106" s="40"/>
      <c r="PLW106" s="40"/>
      <c r="PLX106" s="40"/>
      <c r="PLY106" s="40"/>
      <c r="PLZ106" s="40"/>
      <c r="PMA106" s="40"/>
      <c r="PMB106" s="40"/>
      <c r="PMC106" s="40"/>
      <c r="PMD106" s="40"/>
      <c r="PME106" s="40"/>
      <c r="PMF106" s="40"/>
      <c r="PMG106" s="40"/>
      <c r="PMH106" s="40"/>
      <c r="PMI106" s="40"/>
      <c r="PMJ106" s="40"/>
      <c r="PMK106" s="40"/>
      <c r="PML106" s="40"/>
      <c r="PMM106" s="40"/>
      <c r="PMN106" s="40"/>
      <c r="PMO106" s="40"/>
      <c r="PMP106" s="40"/>
      <c r="PMQ106" s="40"/>
      <c r="PMR106" s="40"/>
      <c r="PMS106" s="40"/>
      <c r="PMT106" s="40"/>
      <c r="PMU106" s="40"/>
      <c r="PMV106" s="40"/>
      <c r="PMW106" s="40"/>
      <c r="PMX106" s="40"/>
      <c r="PMY106" s="40"/>
      <c r="PMZ106" s="40"/>
      <c r="PNA106" s="40"/>
      <c r="PNB106" s="40"/>
      <c r="PNC106" s="40"/>
      <c r="PND106" s="40"/>
      <c r="PNE106" s="40"/>
      <c r="PNF106" s="40"/>
      <c r="PNG106" s="40"/>
      <c r="PNH106" s="40"/>
      <c r="PNI106" s="40"/>
      <c r="PNJ106" s="40"/>
      <c r="PNK106" s="40"/>
      <c r="PNL106" s="40"/>
      <c r="PNM106" s="40"/>
      <c r="PNN106" s="40"/>
      <c r="PNO106" s="40"/>
      <c r="PNP106" s="40"/>
      <c r="PNQ106" s="40"/>
      <c r="PNR106" s="40"/>
      <c r="PNS106" s="40"/>
      <c r="PNT106" s="40"/>
      <c r="PNU106" s="40"/>
      <c r="PNV106" s="40"/>
      <c r="PNW106" s="40"/>
      <c r="PNX106" s="40"/>
      <c r="PNY106" s="40"/>
      <c r="PNZ106" s="40"/>
      <c r="POA106" s="40"/>
      <c r="POB106" s="40"/>
      <c r="POC106" s="40"/>
      <c r="POD106" s="40"/>
      <c r="POE106" s="40"/>
      <c r="POF106" s="40"/>
      <c r="POG106" s="40"/>
      <c r="POH106" s="40"/>
      <c r="POI106" s="40"/>
      <c r="POJ106" s="40"/>
      <c r="POK106" s="40"/>
      <c r="POL106" s="40"/>
      <c r="POM106" s="40"/>
      <c r="PON106" s="40"/>
      <c r="POO106" s="40"/>
      <c r="POP106" s="40"/>
      <c r="POQ106" s="40"/>
      <c r="POR106" s="40"/>
      <c r="POS106" s="40"/>
      <c r="POT106" s="40"/>
      <c r="POU106" s="40"/>
      <c r="POV106" s="40"/>
      <c r="POW106" s="40"/>
      <c r="POX106" s="40"/>
      <c r="POY106" s="40"/>
      <c r="POZ106" s="40"/>
      <c r="PPA106" s="40"/>
      <c r="PPB106" s="40"/>
      <c r="PPC106" s="40"/>
      <c r="PPD106" s="40"/>
      <c r="PPE106" s="40"/>
      <c r="PPF106" s="40"/>
      <c r="PPG106" s="40"/>
      <c r="PPH106" s="40"/>
      <c r="PPI106" s="40"/>
      <c r="PPJ106" s="40"/>
      <c r="PPK106" s="40"/>
      <c r="PPL106" s="40"/>
      <c r="PPM106" s="40"/>
      <c r="PPN106" s="40"/>
      <c r="PPO106" s="40"/>
      <c r="PPP106" s="40"/>
      <c r="PPQ106" s="40"/>
      <c r="PPR106" s="40"/>
      <c r="PPS106" s="40"/>
      <c r="PPT106" s="40"/>
      <c r="PPU106" s="40"/>
      <c r="PPV106" s="40"/>
      <c r="PPW106" s="40"/>
      <c r="PPX106" s="40"/>
      <c r="PPY106" s="40"/>
      <c r="PPZ106" s="40"/>
      <c r="PQA106" s="40"/>
      <c r="PQB106" s="40"/>
      <c r="PQC106" s="40"/>
      <c r="PQD106" s="40"/>
      <c r="PQE106" s="40"/>
      <c r="PQF106" s="40"/>
      <c r="PQG106" s="40"/>
      <c r="PQH106" s="40"/>
      <c r="PQI106" s="40"/>
      <c r="PQJ106" s="40"/>
      <c r="PQK106" s="40"/>
      <c r="PQL106" s="40"/>
      <c r="PQM106" s="40"/>
      <c r="PQN106" s="40"/>
      <c r="PQO106" s="40"/>
      <c r="PQP106" s="40"/>
      <c r="PQQ106" s="40"/>
      <c r="PQR106" s="40"/>
      <c r="PQS106" s="40"/>
      <c r="PQT106" s="40"/>
      <c r="PQU106" s="40"/>
      <c r="PQV106" s="40"/>
      <c r="PQW106" s="40"/>
      <c r="PQX106" s="40"/>
      <c r="PQY106" s="40"/>
      <c r="PQZ106" s="40"/>
      <c r="PRA106" s="40"/>
      <c r="PRB106" s="40"/>
      <c r="PRC106" s="40"/>
      <c r="PRD106" s="40"/>
      <c r="PRE106" s="40"/>
      <c r="PRF106" s="40"/>
      <c r="PRG106" s="40"/>
      <c r="PRH106" s="40"/>
      <c r="PRI106" s="40"/>
      <c r="PRJ106" s="40"/>
      <c r="PRK106" s="40"/>
      <c r="PRL106" s="40"/>
      <c r="PRM106" s="40"/>
      <c r="PRN106" s="40"/>
      <c r="PRO106" s="40"/>
      <c r="PRP106" s="40"/>
      <c r="PRQ106" s="40"/>
      <c r="PRR106" s="40"/>
      <c r="PRS106" s="40"/>
      <c r="PRT106" s="40"/>
      <c r="PRU106" s="40"/>
      <c r="PRV106" s="40"/>
      <c r="PRW106" s="40"/>
      <c r="PRX106" s="40"/>
      <c r="PRY106" s="40"/>
      <c r="PRZ106" s="40"/>
      <c r="PSA106" s="40"/>
      <c r="PSB106" s="40"/>
      <c r="PSC106" s="40"/>
      <c r="PSD106" s="40"/>
      <c r="PSE106" s="40"/>
      <c r="PSF106" s="40"/>
      <c r="PSG106" s="40"/>
      <c r="PSH106" s="40"/>
      <c r="PSI106" s="40"/>
      <c r="PSJ106" s="40"/>
      <c r="PSK106" s="40"/>
      <c r="PSL106" s="40"/>
      <c r="PSM106" s="40"/>
      <c r="PSN106" s="40"/>
      <c r="PSO106" s="40"/>
      <c r="PSP106" s="40"/>
      <c r="PSQ106" s="40"/>
      <c r="PSR106" s="40"/>
      <c r="PSS106" s="40"/>
      <c r="PST106" s="40"/>
      <c r="PSU106" s="40"/>
      <c r="PSV106" s="40"/>
      <c r="PSW106" s="40"/>
      <c r="PSX106" s="40"/>
      <c r="PSY106" s="40"/>
      <c r="PSZ106" s="40"/>
      <c r="PTA106" s="40"/>
      <c r="PTB106" s="40"/>
      <c r="PTC106" s="40"/>
      <c r="PTD106" s="40"/>
      <c r="PTE106" s="40"/>
      <c r="PTF106" s="40"/>
      <c r="PTG106" s="40"/>
      <c r="PTH106" s="40"/>
      <c r="PTI106" s="40"/>
      <c r="PTJ106" s="40"/>
      <c r="PTK106" s="40"/>
      <c r="PTL106" s="40"/>
      <c r="PTM106" s="40"/>
      <c r="PTN106" s="40"/>
      <c r="PTO106" s="40"/>
      <c r="PTP106" s="40"/>
      <c r="PTQ106" s="40"/>
      <c r="PTR106" s="40"/>
      <c r="PTS106" s="40"/>
      <c r="PTT106" s="40"/>
      <c r="PTU106" s="40"/>
      <c r="PTV106" s="40"/>
      <c r="PTW106" s="40"/>
      <c r="PTX106" s="40"/>
      <c r="PTY106" s="40"/>
      <c r="PTZ106" s="40"/>
      <c r="PUA106" s="40"/>
      <c r="PUB106" s="40"/>
      <c r="PUC106" s="40"/>
      <c r="PUD106" s="40"/>
      <c r="PUE106" s="40"/>
      <c r="PUF106" s="40"/>
      <c r="PUG106" s="40"/>
      <c r="PUH106" s="40"/>
      <c r="PUI106" s="40"/>
      <c r="PUJ106" s="40"/>
      <c r="PUK106" s="40"/>
      <c r="PUL106" s="40"/>
      <c r="PUM106" s="40"/>
      <c r="PUN106" s="40"/>
      <c r="PUO106" s="40"/>
      <c r="PUP106" s="40"/>
      <c r="PUQ106" s="40"/>
      <c r="PUR106" s="40"/>
      <c r="PUS106" s="40"/>
      <c r="PUT106" s="40"/>
      <c r="PUU106" s="40"/>
      <c r="PUV106" s="40"/>
      <c r="PUW106" s="40"/>
      <c r="PUX106" s="40"/>
      <c r="PUY106" s="40"/>
      <c r="PUZ106" s="40"/>
      <c r="PVA106" s="40"/>
      <c r="PVB106" s="40"/>
      <c r="PVC106" s="40"/>
      <c r="PVD106" s="40"/>
      <c r="PVE106" s="40"/>
      <c r="PVF106" s="40"/>
      <c r="PVG106" s="40"/>
      <c r="PVH106" s="40"/>
      <c r="PVI106" s="40"/>
      <c r="PVJ106" s="40"/>
      <c r="PVK106" s="40"/>
      <c r="PVL106" s="40"/>
      <c r="PVM106" s="40"/>
      <c r="PVN106" s="40"/>
      <c r="PVO106" s="40"/>
      <c r="PVP106" s="40"/>
      <c r="PVQ106" s="40"/>
      <c r="PVR106" s="40"/>
      <c r="PVS106" s="40"/>
      <c r="PVT106" s="40"/>
      <c r="PVU106" s="40"/>
      <c r="PVV106" s="40"/>
      <c r="PVW106" s="40"/>
      <c r="PVX106" s="40"/>
      <c r="PVY106" s="40"/>
      <c r="PVZ106" s="40"/>
      <c r="PWA106" s="40"/>
      <c r="PWB106" s="40"/>
      <c r="PWC106" s="40"/>
      <c r="PWD106" s="40"/>
      <c r="PWE106" s="40"/>
      <c r="PWF106" s="40"/>
      <c r="PWG106" s="40"/>
      <c r="PWH106" s="40"/>
      <c r="PWI106" s="40"/>
      <c r="PWJ106" s="40"/>
      <c r="PWK106" s="40"/>
      <c r="PWL106" s="40"/>
      <c r="PWM106" s="40"/>
      <c r="PWN106" s="40"/>
      <c r="PWO106" s="40"/>
      <c r="PWP106" s="40"/>
      <c r="PWQ106" s="40"/>
      <c r="PWR106" s="40"/>
      <c r="PWS106" s="40"/>
      <c r="PWT106" s="40"/>
      <c r="PWU106" s="40"/>
      <c r="PWV106" s="40"/>
      <c r="PWW106" s="40"/>
      <c r="PWX106" s="40"/>
      <c r="PWY106" s="40"/>
      <c r="PWZ106" s="40"/>
      <c r="PXA106" s="40"/>
      <c r="PXB106" s="40"/>
      <c r="PXC106" s="40"/>
      <c r="PXD106" s="40"/>
      <c r="PXE106" s="40"/>
      <c r="PXF106" s="40"/>
      <c r="PXG106" s="40"/>
      <c r="PXH106" s="40"/>
      <c r="PXI106" s="40"/>
      <c r="PXJ106" s="40"/>
      <c r="PXK106" s="40"/>
      <c r="PXL106" s="40"/>
      <c r="PXM106" s="40"/>
      <c r="PXN106" s="40"/>
      <c r="PXO106" s="40"/>
      <c r="PXP106" s="40"/>
      <c r="PXQ106" s="40"/>
      <c r="PXR106" s="40"/>
      <c r="PXS106" s="40"/>
      <c r="PXT106" s="40"/>
      <c r="PXU106" s="40"/>
      <c r="PXV106" s="40"/>
      <c r="PXW106" s="40"/>
      <c r="PXX106" s="40"/>
      <c r="PXY106" s="40"/>
      <c r="PXZ106" s="40"/>
      <c r="PYA106" s="40"/>
      <c r="PYB106" s="40"/>
      <c r="PYC106" s="40"/>
      <c r="PYD106" s="40"/>
      <c r="PYE106" s="40"/>
      <c r="PYF106" s="40"/>
      <c r="PYG106" s="40"/>
      <c r="PYH106" s="40"/>
      <c r="PYI106" s="40"/>
      <c r="PYJ106" s="40"/>
      <c r="PYK106" s="40"/>
      <c r="PYL106" s="40"/>
      <c r="PYM106" s="40"/>
      <c r="PYN106" s="40"/>
      <c r="PYO106" s="40"/>
      <c r="PYP106" s="40"/>
      <c r="PYQ106" s="40"/>
      <c r="PYR106" s="40"/>
      <c r="PYS106" s="40"/>
      <c r="PYT106" s="40"/>
      <c r="PYU106" s="40"/>
      <c r="PYV106" s="40"/>
      <c r="PYW106" s="40"/>
      <c r="PYX106" s="40"/>
      <c r="PYY106" s="40"/>
      <c r="PYZ106" s="40"/>
      <c r="PZA106" s="40"/>
      <c r="PZB106" s="40"/>
      <c r="PZC106" s="40"/>
      <c r="PZD106" s="40"/>
      <c r="PZE106" s="40"/>
      <c r="PZF106" s="40"/>
      <c r="PZG106" s="40"/>
      <c r="PZH106" s="40"/>
      <c r="PZI106" s="40"/>
      <c r="PZJ106" s="40"/>
      <c r="PZK106" s="40"/>
      <c r="PZL106" s="40"/>
      <c r="PZM106" s="40"/>
      <c r="PZN106" s="40"/>
      <c r="PZO106" s="40"/>
      <c r="PZP106" s="40"/>
      <c r="PZQ106" s="40"/>
      <c r="PZR106" s="40"/>
      <c r="PZS106" s="40"/>
      <c r="PZT106" s="40"/>
      <c r="PZU106" s="40"/>
      <c r="PZV106" s="40"/>
      <c r="PZW106" s="40"/>
      <c r="PZX106" s="40"/>
      <c r="PZY106" s="40"/>
      <c r="PZZ106" s="40"/>
      <c r="QAA106" s="40"/>
      <c r="QAB106" s="40"/>
      <c r="QAC106" s="40"/>
      <c r="QAD106" s="40"/>
      <c r="QAE106" s="40"/>
      <c r="QAF106" s="40"/>
      <c r="QAG106" s="40"/>
      <c r="QAH106" s="40"/>
      <c r="QAI106" s="40"/>
      <c r="QAJ106" s="40"/>
      <c r="QAK106" s="40"/>
      <c r="QAL106" s="40"/>
      <c r="QAM106" s="40"/>
      <c r="QAN106" s="40"/>
      <c r="QAO106" s="40"/>
      <c r="QAP106" s="40"/>
      <c r="QAQ106" s="40"/>
      <c r="QAR106" s="40"/>
      <c r="QAS106" s="40"/>
      <c r="QAT106" s="40"/>
      <c r="QAU106" s="40"/>
      <c r="QAV106" s="40"/>
      <c r="QAW106" s="40"/>
      <c r="QAX106" s="40"/>
      <c r="QAY106" s="40"/>
      <c r="QAZ106" s="40"/>
      <c r="QBA106" s="40"/>
      <c r="QBB106" s="40"/>
      <c r="QBC106" s="40"/>
      <c r="QBD106" s="40"/>
      <c r="QBE106" s="40"/>
      <c r="QBF106" s="40"/>
      <c r="QBG106" s="40"/>
      <c r="QBH106" s="40"/>
      <c r="QBI106" s="40"/>
      <c r="QBJ106" s="40"/>
      <c r="QBK106" s="40"/>
      <c r="QBL106" s="40"/>
      <c r="QBM106" s="40"/>
      <c r="QBN106" s="40"/>
      <c r="QBO106" s="40"/>
      <c r="QBP106" s="40"/>
      <c r="QBQ106" s="40"/>
      <c r="QBR106" s="40"/>
      <c r="QBS106" s="40"/>
      <c r="QBT106" s="40"/>
      <c r="QBU106" s="40"/>
      <c r="QBV106" s="40"/>
      <c r="QBW106" s="40"/>
      <c r="QBX106" s="40"/>
      <c r="QBY106" s="40"/>
      <c r="QBZ106" s="40"/>
      <c r="QCA106" s="40"/>
      <c r="QCB106" s="40"/>
      <c r="QCC106" s="40"/>
      <c r="QCD106" s="40"/>
      <c r="QCE106" s="40"/>
      <c r="QCF106" s="40"/>
      <c r="QCG106" s="40"/>
      <c r="QCH106" s="40"/>
      <c r="QCI106" s="40"/>
      <c r="QCJ106" s="40"/>
      <c r="QCK106" s="40"/>
      <c r="QCL106" s="40"/>
      <c r="QCM106" s="40"/>
      <c r="QCN106" s="40"/>
      <c r="QCO106" s="40"/>
      <c r="QCP106" s="40"/>
      <c r="QCQ106" s="40"/>
      <c r="QCR106" s="40"/>
      <c r="QCS106" s="40"/>
      <c r="QCT106" s="40"/>
      <c r="QCU106" s="40"/>
      <c r="QCV106" s="40"/>
      <c r="QCW106" s="40"/>
      <c r="QCX106" s="40"/>
      <c r="QCY106" s="40"/>
      <c r="QCZ106" s="40"/>
      <c r="QDA106" s="40"/>
      <c r="QDB106" s="40"/>
      <c r="QDC106" s="40"/>
      <c r="QDD106" s="40"/>
      <c r="QDE106" s="40"/>
      <c r="QDF106" s="40"/>
      <c r="QDG106" s="40"/>
      <c r="QDH106" s="40"/>
      <c r="QDI106" s="40"/>
      <c r="QDJ106" s="40"/>
      <c r="QDK106" s="40"/>
      <c r="QDL106" s="40"/>
      <c r="QDM106" s="40"/>
      <c r="QDN106" s="40"/>
      <c r="QDO106" s="40"/>
      <c r="QDP106" s="40"/>
      <c r="QDQ106" s="40"/>
      <c r="QDR106" s="40"/>
      <c r="QDS106" s="40"/>
      <c r="QDT106" s="40"/>
      <c r="QDU106" s="40"/>
      <c r="QDV106" s="40"/>
      <c r="QDW106" s="40"/>
      <c r="QDX106" s="40"/>
      <c r="QDY106" s="40"/>
      <c r="QDZ106" s="40"/>
      <c r="QEA106" s="40"/>
      <c r="QEB106" s="40"/>
      <c r="QEC106" s="40"/>
      <c r="QED106" s="40"/>
      <c r="QEE106" s="40"/>
      <c r="QEF106" s="40"/>
      <c r="QEG106" s="40"/>
      <c r="QEH106" s="40"/>
      <c r="QEI106" s="40"/>
      <c r="QEJ106" s="40"/>
      <c r="QEK106" s="40"/>
      <c r="QEL106" s="40"/>
      <c r="QEM106" s="40"/>
      <c r="QEN106" s="40"/>
      <c r="QEO106" s="40"/>
      <c r="QEP106" s="40"/>
      <c r="QEQ106" s="40"/>
      <c r="QER106" s="40"/>
      <c r="QES106" s="40"/>
      <c r="QET106" s="40"/>
      <c r="QEU106" s="40"/>
      <c r="QEV106" s="40"/>
      <c r="QEW106" s="40"/>
      <c r="QEX106" s="40"/>
      <c r="QEY106" s="40"/>
      <c r="QEZ106" s="40"/>
      <c r="QFA106" s="40"/>
      <c r="QFB106" s="40"/>
      <c r="QFC106" s="40"/>
      <c r="QFD106" s="40"/>
      <c r="QFE106" s="40"/>
      <c r="QFF106" s="40"/>
      <c r="QFG106" s="40"/>
      <c r="QFH106" s="40"/>
      <c r="QFI106" s="40"/>
      <c r="QFJ106" s="40"/>
      <c r="QFK106" s="40"/>
      <c r="QFL106" s="40"/>
      <c r="QFM106" s="40"/>
      <c r="QFN106" s="40"/>
      <c r="QFO106" s="40"/>
      <c r="QFP106" s="40"/>
      <c r="QFQ106" s="40"/>
      <c r="QFR106" s="40"/>
      <c r="QFS106" s="40"/>
      <c r="QFT106" s="40"/>
      <c r="QFU106" s="40"/>
      <c r="QFV106" s="40"/>
      <c r="QFW106" s="40"/>
      <c r="QFX106" s="40"/>
      <c r="QFY106" s="40"/>
      <c r="QFZ106" s="40"/>
      <c r="QGA106" s="40"/>
      <c r="QGB106" s="40"/>
      <c r="QGC106" s="40"/>
      <c r="QGD106" s="40"/>
      <c r="QGE106" s="40"/>
      <c r="QGF106" s="40"/>
      <c r="QGG106" s="40"/>
      <c r="QGH106" s="40"/>
      <c r="QGI106" s="40"/>
      <c r="QGJ106" s="40"/>
      <c r="QGK106" s="40"/>
      <c r="QGL106" s="40"/>
      <c r="QGM106" s="40"/>
      <c r="QGN106" s="40"/>
      <c r="QGO106" s="40"/>
      <c r="QGP106" s="40"/>
      <c r="QGQ106" s="40"/>
      <c r="QGR106" s="40"/>
      <c r="QGS106" s="40"/>
      <c r="QGT106" s="40"/>
      <c r="QGU106" s="40"/>
      <c r="QGV106" s="40"/>
      <c r="QGW106" s="40"/>
      <c r="QGX106" s="40"/>
      <c r="QGY106" s="40"/>
      <c r="QGZ106" s="40"/>
      <c r="QHA106" s="40"/>
      <c r="QHB106" s="40"/>
      <c r="QHC106" s="40"/>
      <c r="QHD106" s="40"/>
      <c r="QHE106" s="40"/>
      <c r="QHF106" s="40"/>
      <c r="QHG106" s="40"/>
      <c r="QHH106" s="40"/>
      <c r="QHI106" s="40"/>
      <c r="QHJ106" s="40"/>
      <c r="QHK106" s="40"/>
      <c r="QHL106" s="40"/>
      <c r="QHM106" s="40"/>
      <c r="QHN106" s="40"/>
      <c r="QHO106" s="40"/>
      <c r="QHP106" s="40"/>
      <c r="QHQ106" s="40"/>
      <c r="QHR106" s="40"/>
      <c r="QHS106" s="40"/>
      <c r="QHT106" s="40"/>
      <c r="QHU106" s="40"/>
      <c r="QHV106" s="40"/>
      <c r="QHW106" s="40"/>
      <c r="QHX106" s="40"/>
      <c r="QHY106" s="40"/>
      <c r="QHZ106" s="40"/>
      <c r="QIA106" s="40"/>
      <c r="QIB106" s="40"/>
      <c r="QIC106" s="40"/>
      <c r="QID106" s="40"/>
      <c r="QIE106" s="40"/>
      <c r="QIF106" s="40"/>
      <c r="QIG106" s="40"/>
      <c r="QIH106" s="40"/>
      <c r="QII106" s="40"/>
      <c r="QIJ106" s="40"/>
      <c r="QIK106" s="40"/>
      <c r="QIL106" s="40"/>
      <c r="QIM106" s="40"/>
      <c r="QIN106" s="40"/>
      <c r="QIO106" s="40"/>
      <c r="QIP106" s="40"/>
      <c r="QIQ106" s="40"/>
      <c r="QIR106" s="40"/>
      <c r="QIS106" s="40"/>
      <c r="QIT106" s="40"/>
      <c r="QIU106" s="40"/>
      <c r="QIV106" s="40"/>
      <c r="QIW106" s="40"/>
      <c r="QIX106" s="40"/>
      <c r="QIY106" s="40"/>
      <c r="QIZ106" s="40"/>
      <c r="QJA106" s="40"/>
      <c r="QJB106" s="40"/>
      <c r="QJC106" s="40"/>
      <c r="QJD106" s="40"/>
      <c r="QJE106" s="40"/>
      <c r="QJF106" s="40"/>
      <c r="QJG106" s="40"/>
      <c r="QJH106" s="40"/>
      <c r="QJI106" s="40"/>
      <c r="QJJ106" s="40"/>
      <c r="QJK106" s="40"/>
      <c r="QJL106" s="40"/>
      <c r="QJM106" s="40"/>
      <c r="QJN106" s="40"/>
      <c r="QJO106" s="40"/>
      <c r="QJP106" s="40"/>
      <c r="QJQ106" s="40"/>
      <c r="QJR106" s="40"/>
      <c r="QJS106" s="40"/>
      <c r="QJT106" s="40"/>
      <c r="QJU106" s="40"/>
      <c r="QJV106" s="40"/>
      <c r="QJW106" s="40"/>
      <c r="QJX106" s="40"/>
      <c r="QJY106" s="40"/>
      <c r="QJZ106" s="40"/>
      <c r="QKA106" s="40"/>
      <c r="QKB106" s="40"/>
      <c r="QKC106" s="40"/>
      <c r="QKD106" s="40"/>
      <c r="QKE106" s="40"/>
      <c r="QKF106" s="40"/>
      <c r="QKG106" s="40"/>
      <c r="QKH106" s="40"/>
      <c r="QKI106" s="40"/>
      <c r="QKJ106" s="40"/>
      <c r="QKK106" s="40"/>
      <c r="QKL106" s="40"/>
      <c r="QKM106" s="40"/>
      <c r="QKN106" s="40"/>
      <c r="QKO106" s="40"/>
      <c r="QKP106" s="40"/>
      <c r="QKQ106" s="40"/>
      <c r="QKR106" s="40"/>
      <c r="QKS106" s="40"/>
      <c r="QKT106" s="40"/>
      <c r="QKU106" s="40"/>
      <c r="QKV106" s="40"/>
      <c r="QKW106" s="40"/>
      <c r="QKX106" s="40"/>
      <c r="QKY106" s="40"/>
      <c r="QKZ106" s="40"/>
      <c r="QLA106" s="40"/>
      <c r="QLB106" s="40"/>
      <c r="QLC106" s="40"/>
      <c r="QLD106" s="40"/>
      <c r="QLE106" s="40"/>
      <c r="QLF106" s="40"/>
      <c r="QLG106" s="40"/>
      <c r="QLH106" s="40"/>
      <c r="QLI106" s="40"/>
      <c r="QLJ106" s="40"/>
      <c r="QLK106" s="40"/>
      <c r="QLL106" s="40"/>
      <c r="QLM106" s="40"/>
      <c r="QLN106" s="40"/>
      <c r="QLO106" s="40"/>
      <c r="QLP106" s="40"/>
      <c r="QLQ106" s="40"/>
      <c r="QLR106" s="40"/>
      <c r="QLS106" s="40"/>
      <c r="QLT106" s="40"/>
      <c r="QLU106" s="40"/>
      <c r="QLV106" s="40"/>
      <c r="QLW106" s="40"/>
      <c r="QLX106" s="40"/>
      <c r="QLY106" s="40"/>
      <c r="QLZ106" s="40"/>
      <c r="QMA106" s="40"/>
      <c r="QMB106" s="40"/>
      <c r="QMC106" s="40"/>
      <c r="QMD106" s="40"/>
      <c r="QME106" s="40"/>
      <c r="QMF106" s="40"/>
      <c r="QMG106" s="40"/>
      <c r="QMH106" s="40"/>
      <c r="QMI106" s="40"/>
      <c r="QMJ106" s="40"/>
      <c r="QMK106" s="40"/>
      <c r="QML106" s="40"/>
      <c r="QMM106" s="40"/>
      <c r="QMN106" s="40"/>
      <c r="QMO106" s="40"/>
      <c r="QMP106" s="40"/>
      <c r="QMQ106" s="40"/>
      <c r="QMR106" s="40"/>
      <c r="QMS106" s="40"/>
      <c r="QMT106" s="40"/>
      <c r="QMU106" s="40"/>
      <c r="QMV106" s="40"/>
      <c r="QMW106" s="40"/>
      <c r="QMX106" s="40"/>
      <c r="QMY106" s="40"/>
      <c r="QMZ106" s="40"/>
      <c r="QNA106" s="40"/>
      <c r="QNB106" s="40"/>
      <c r="QNC106" s="40"/>
      <c r="QND106" s="40"/>
      <c r="QNE106" s="40"/>
      <c r="QNF106" s="40"/>
      <c r="QNG106" s="40"/>
      <c r="QNH106" s="40"/>
      <c r="QNI106" s="40"/>
      <c r="QNJ106" s="40"/>
      <c r="QNK106" s="40"/>
      <c r="QNL106" s="40"/>
      <c r="QNM106" s="40"/>
      <c r="QNN106" s="40"/>
      <c r="QNO106" s="40"/>
      <c r="QNP106" s="40"/>
      <c r="QNQ106" s="40"/>
      <c r="QNR106" s="40"/>
      <c r="QNS106" s="40"/>
      <c r="QNT106" s="40"/>
      <c r="QNU106" s="40"/>
      <c r="QNV106" s="40"/>
      <c r="QNW106" s="40"/>
      <c r="QNX106" s="40"/>
      <c r="QNY106" s="40"/>
      <c r="QNZ106" s="40"/>
      <c r="QOA106" s="40"/>
      <c r="QOB106" s="40"/>
      <c r="QOC106" s="40"/>
      <c r="QOD106" s="40"/>
      <c r="QOE106" s="40"/>
      <c r="QOF106" s="40"/>
      <c r="QOG106" s="40"/>
      <c r="QOH106" s="40"/>
      <c r="QOI106" s="40"/>
      <c r="QOJ106" s="40"/>
      <c r="QOK106" s="40"/>
      <c r="QOL106" s="40"/>
      <c r="QOM106" s="40"/>
      <c r="QON106" s="40"/>
      <c r="QOO106" s="40"/>
      <c r="QOP106" s="40"/>
      <c r="QOQ106" s="40"/>
      <c r="QOR106" s="40"/>
      <c r="QOS106" s="40"/>
      <c r="QOT106" s="40"/>
      <c r="QOU106" s="40"/>
      <c r="QOV106" s="40"/>
      <c r="QOW106" s="40"/>
      <c r="QOX106" s="40"/>
      <c r="QOY106" s="40"/>
      <c r="QOZ106" s="40"/>
      <c r="QPA106" s="40"/>
      <c r="QPB106" s="40"/>
      <c r="QPC106" s="40"/>
      <c r="QPD106" s="40"/>
      <c r="QPE106" s="40"/>
      <c r="QPF106" s="40"/>
      <c r="QPG106" s="40"/>
      <c r="QPH106" s="40"/>
      <c r="QPI106" s="40"/>
      <c r="QPJ106" s="40"/>
      <c r="QPK106" s="40"/>
      <c r="QPL106" s="40"/>
      <c r="QPM106" s="40"/>
      <c r="QPN106" s="40"/>
      <c r="QPO106" s="40"/>
      <c r="QPP106" s="40"/>
      <c r="QPQ106" s="40"/>
      <c r="QPR106" s="40"/>
      <c r="QPS106" s="40"/>
      <c r="QPT106" s="40"/>
      <c r="QPU106" s="40"/>
      <c r="QPV106" s="40"/>
      <c r="QPW106" s="40"/>
      <c r="QPX106" s="40"/>
      <c r="QPY106" s="40"/>
      <c r="QPZ106" s="40"/>
      <c r="QQA106" s="40"/>
      <c r="QQB106" s="40"/>
      <c r="QQC106" s="40"/>
      <c r="QQD106" s="40"/>
      <c r="QQE106" s="40"/>
      <c r="QQF106" s="40"/>
      <c r="QQG106" s="40"/>
      <c r="QQH106" s="40"/>
      <c r="QQI106" s="40"/>
      <c r="QQJ106" s="40"/>
      <c r="QQK106" s="40"/>
      <c r="QQL106" s="40"/>
      <c r="QQM106" s="40"/>
      <c r="QQN106" s="40"/>
      <c r="QQO106" s="40"/>
      <c r="QQP106" s="40"/>
      <c r="QQQ106" s="40"/>
      <c r="QQR106" s="40"/>
      <c r="QQS106" s="40"/>
      <c r="QQT106" s="40"/>
      <c r="QQU106" s="40"/>
      <c r="QQV106" s="40"/>
      <c r="QQW106" s="40"/>
      <c r="QQX106" s="40"/>
      <c r="QQY106" s="40"/>
      <c r="QQZ106" s="40"/>
      <c r="QRA106" s="40"/>
      <c r="QRB106" s="40"/>
      <c r="QRC106" s="40"/>
      <c r="QRD106" s="40"/>
      <c r="QRE106" s="40"/>
      <c r="QRF106" s="40"/>
      <c r="QRG106" s="40"/>
      <c r="QRH106" s="40"/>
      <c r="QRI106" s="40"/>
      <c r="QRJ106" s="40"/>
      <c r="QRK106" s="40"/>
      <c r="QRL106" s="40"/>
      <c r="QRM106" s="40"/>
      <c r="QRN106" s="40"/>
      <c r="QRO106" s="40"/>
      <c r="QRP106" s="40"/>
      <c r="QRQ106" s="40"/>
      <c r="QRR106" s="40"/>
      <c r="QRS106" s="40"/>
      <c r="QRT106" s="40"/>
      <c r="QRU106" s="40"/>
      <c r="QRV106" s="40"/>
      <c r="QRW106" s="40"/>
      <c r="QRX106" s="40"/>
      <c r="QRY106" s="40"/>
      <c r="QRZ106" s="40"/>
      <c r="QSA106" s="40"/>
      <c r="QSB106" s="40"/>
      <c r="QSC106" s="40"/>
      <c r="QSD106" s="40"/>
      <c r="QSE106" s="40"/>
      <c r="QSF106" s="40"/>
      <c r="QSG106" s="40"/>
      <c r="QSH106" s="40"/>
      <c r="QSI106" s="40"/>
      <c r="QSJ106" s="40"/>
      <c r="QSK106" s="40"/>
      <c r="QSL106" s="40"/>
      <c r="QSM106" s="40"/>
      <c r="QSN106" s="40"/>
      <c r="QSO106" s="40"/>
      <c r="QSP106" s="40"/>
      <c r="QSQ106" s="40"/>
      <c r="QSR106" s="40"/>
      <c r="QSS106" s="40"/>
      <c r="QST106" s="40"/>
      <c r="QSU106" s="40"/>
      <c r="QSV106" s="40"/>
      <c r="QSW106" s="40"/>
      <c r="QSX106" s="40"/>
      <c r="QSY106" s="40"/>
      <c r="QSZ106" s="40"/>
      <c r="QTA106" s="40"/>
      <c r="QTB106" s="40"/>
      <c r="QTC106" s="40"/>
      <c r="QTD106" s="40"/>
      <c r="QTE106" s="40"/>
      <c r="QTF106" s="40"/>
      <c r="QTG106" s="40"/>
      <c r="QTH106" s="40"/>
      <c r="QTI106" s="40"/>
      <c r="QTJ106" s="40"/>
      <c r="QTK106" s="40"/>
      <c r="QTL106" s="40"/>
      <c r="QTM106" s="40"/>
      <c r="QTN106" s="40"/>
      <c r="QTO106" s="40"/>
      <c r="QTP106" s="40"/>
      <c r="QTQ106" s="40"/>
      <c r="QTR106" s="40"/>
      <c r="QTS106" s="40"/>
      <c r="QTT106" s="40"/>
      <c r="QTU106" s="40"/>
      <c r="QTV106" s="40"/>
      <c r="QTW106" s="40"/>
      <c r="QTX106" s="40"/>
      <c r="QTY106" s="40"/>
      <c r="QTZ106" s="40"/>
      <c r="QUA106" s="40"/>
      <c r="QUB106" s="40"/>
      <c r="QUC106" s="40"/>
      <c r="QUD106" s="40"/>
      <c r="QUE106" s="40"/>
      <c r="QUF106" s="40"/>
      <c r="QUG106" s="40"/>
      <c r="QUH106" s="40"/>
      <c r="QUI106" s="40"/>
      <c r="QUJ106" s="40"/>
      <c r="QUK106" s="40"/>
      <c r="QUL106" s="40"/>
      <c r="QUM106" s="40"/>
      <c r="QUN106" s="40"/>
      <c r="QUO106" s="40"/>
      <c r="QUP106" s="40"/>
      <c r="QUQ106" s="40"/>
      <c r="QUR106" s="40"/>
      <c r="QUS106" s="40"/>
      <c r="QUT106" s="40"/>
      <c r="QUU106" s="40"/>
      <c r="QUV106" s="40"/>
      <c r="QUW106" s="40"/>
      <c r="QUX106" s="40"/>
      <c r="QUY106" s="40"/>
      <c r="QUZ106" s="40"/>
      <c r="QVA106" s="40"/>
      <c r="QVB106" s="40"/>
      <c r="QVC106" s="40"/>
      <c r="QVD106" s="40"/>
      <c r="QVE106" s="40"/>
      <c r="QVF106" s="40"/>
      <c r="QVG106" s="40"/>
      <c r="QVH106" s="40"/>
      <c r="QVI106" s="40"/>
      <c r="QVJ106" s="40"/>
      <c r="QVK106" s="40"/>
      <c r="QVL106" s="40"/>
      <c r="QVM106" s="40"/>
      <c r="QVN106" s="40"/>
      <c r="QVO106" s="40"/>
      <c r="QVP106" s="40"/>
      <c r="QVQ106" s="40"/>
      <c r="QVR106" s="40"/>
      <c r="QVS106" s="40"/>
      <c r="QVT106" s="40"/>
      <c r="QVU106" s="40"/>
      <c r="QVV106" s="40"/>
      <c r="QVW106" s="40"/>
      <c r="QVX106" s="40"/>
      <c r="QVY106" s="40"/>
      <c r="QVZ106" s="40"/>
      <c r="QWA106" s="40"/>
      <c r="QWB106" s="40"/>
      <c r="QWC106" s="40"/>
      <c r="QWD106" s="40"/>
      <c r="QWE106" s="40"/>
      <c r="QWF106" s="40"/>
      <c r="QWG106" s="40"/>
      <c r="QWH106" s="40"/>
      <c r="QWI106" s="40"/>
      <c r="QWJ106" s="40"/>
      <c r="QWK106" s="40"/>
      <c r="QWL106" s="40"/>
      <c r="QWM106" s="40"/>
      <c r="QWN106" s="40"/>
      <c r="QWO106" s="40"/>
      <c r="QWP106" s="40"/>
      <c r="QWQ106" s="40"/>
      <c r="QWR106" s="40"/>
      <c r="QWS106" s="40"/>
      <c r="QWT106" s="40"/>
      <c r="QWU106" s="40"/>
      <c r="QWV106" s="40"/>
      <c r="QWW106" s="40"/>
      <c r="QWX106" s="40"/>
      <c r="QWY106" s="40"/>
      <c r="QWZ106" s="40"/>
      <c r="QXA106" s="40"/>
      <c r="QXB106" s="40"/>
      <c r="QXC106" s="40"/>
      <c r="QXD106" s="40"/>
      <c r="QXE106" s="40"/>
      <c r="QXF106" s="40"/>
      <c r="QXG106" s="40"/>
      <c r="QXH106" s="40"/>
      <c r="QXI106" s="40"/>
      <c r="QXJ106" s="40"/>
      <c r="QXK106" s="40"/>
      <c r="QXL106" s="40"/>
      <c r="QXM106" s="40"/>
      <c r="QXN106" s="40"/>
      <c r="QXO106" s="40"/>
      <c r="QXP106" s="40"/>
      <c r="QXQ106" s="40"/>
      <c r="QXR106" s="40"/>
      <c r="QXS106" s="40"/>
      <c r="QXT106" s="40"/>
      <c r="QXU106" s="40"/>
      <c r="QXV106" s="40"/>
      <c r="QXW106" s="40"/>
      <c r="QXX106" s="40"/>
      <c r="QXY106" s="40"/>
      <c r="QXZ106" s="40"/>
      <c r="QYA106" s="40"/>
      <c r="QYB106" s="40"/>
      <c r="QYC106" s="40"/>
      <c r="QYD106" s="40"/>
      <c r="QYE106" s="40"/>
      <c r="QYF106" s="40"/>
      <c r="QYG106" s="40"/>
      <c r="QYH106" s="40"/>
      <c r="QYI106" s="40"/>
      <c r="QYJ106" s="40"/>
      <c r="QYK106" s="40"/>
      <c r="QYL106" s="40"/>
      <c r="QYM106" s="40"/>
      <c r="QYN106" s="40"/>
      <c r="QYO106" s="40"/>
      <c r="QYP106" s="40"/>
      <c r="QYQ106" s="40"/>
      <c r="QYR106" s="40"/>
      <c r="QYS106" s="40"/>
      <c r="QYT106" s="40"/>
      <c r="QYU106" s="40"/>
      <c r="QYV106" s="40"/>
      <c r="QYW106" s="40"/>
      <c r="QYX106" s="40"/>
      <c r="QYY106" s="40"/>
      <c r="QYZ106" s="40"/>
      <c r="QZA106" s="40"/>
      <c r="QZB106" s="40"/>
      <c r="QZC106" s="40"/>
      <c r="QZD106" s="40"/>
      <c r="QZE106" s="40"/>
      <c r="QZF106" s="40"/>
      <c r="QZG106" s="40"/>
      <c r="QZH106" s="40"/>
      <c r="QZI106" s="40"/>
      <c r="QZJ106" s="40"/>
      <c r="QZK106" s="40"/>
      <c r="QZL106" s="40"/>
      <c r="QZM106" s="40"/>
      <c r="QZN106" s="40"/>
      <c r="QZO106" s="40"/>
      <c r="QZP106" s="40"/>
      <c r="QZQ106" s="40"/>
      <c r="QZR106" s="40"/>
      <c r="QZS106" s="40"/>
      <c r="QZT106" s="40"/>
      <c r="QZU106" s="40"/>
      <c r="QZV106" s="40"/>
      <c r="QZW106" s="40"/>
      <c r="QZX106" s="40"/>
      <c r="QZY106" s="40"/>
      <c r="QZZ106" s="40"/>
      <c r="RAA106" s="40"/>
      <c r="RAB106" s="40"/>
      <c r="RAC106" s="40"/>
      <c r="RAD106" s="40"/>
      <c r="RAE106" s="40"/>
      <c r="RAF106" s="40"/>
      <c r="RAG106" s="40"/>
      <c r="RAH106" s="40"/>
      <c r="RAI106" s="40"/>
      <c r="RAJ106" s="40"/>
      <c r="RAK106" s="40"/>
      <c r="RAL106" s="40"/>
      <c r="RAM106" s="40"/>
      <c r="RAN106" s="40"/>
      <c r="RAO106" s="40"/>
      <c r="RAP106" s="40"/>
      <c r="RAQ106" s="40"/>
      <c r="RAR106" s="40"/>
      <c r="RAS106" s="40"/>
      <c r="RAT106" s="40"/>
      <c r="RAU106" s="40"/>
      <c r="RAV106" s="40"/>
      <c r="RAW106" s="40"/>
      <c r="RAX106" s="40"/>
      <c r="RAY106" s="40"/>
      <c r="RAZ106" s="40"/>
      <c r="RBA106" s="40"/>
      <c r="RBB106" s="40"/>
      <c r="RBC106" s="40"/>
      <c r="RBD106" s="40"/>
      <c r="RBE106" s="40"/>
      <c r="RBF106" s="40"/>
      <c r="RBG106" s="40"/>
      <c r="RBH106" s="40"/>
      <c r="RBI106" s="40"/>
      <c r="RBJ106" s="40"/>
      <c r="RBK106" s="40"/>
      <c r="RBL106" s="40"/>
      <c r="RBM106" s="40"/>
      <c r="RBN106" s="40"/>
      <c r="RBO106" s="40"/>
      <c r="RBP106" s="40"/>
      <c r="RBQ106" s="40"/>
      <c r="RBR106" s="40"/>
      <c r="RBS106" s="40"/>
      <c r="RBT106" s="40"/>
      <c r="RBU106" s="40"/>
      <c r="RBV106" s="40"/>
      <c r="RBW106" s="40"/>
      <c r="RBX106" s="40"/>
      <c r="RBY106" s="40"/>
      <c r="RBZ106" s="40"/>
      <c r="RCA106" s="40"/>
      <c r="RCB106" s="40"/>
      <c r="RCC106" s="40"/>
      <c r="RCD106" s="40"/>
      <c r="RCE106" s="40"/>
      <c r="RCF106" s="40"/>
      <c r="RCG106" s="40"/>
      <c r="RCH106" s="40"/>
      <c r="RCI106" s="40"/>
      <c r="RCJ106" s="40"/>
      <c r="RCK106" s="40"/>
      <c r="RCL106" s="40"/>
      <c r="RCM106" s="40"/>
      <c r="RCN106" s="40"/>
      <c r="RCO106" s="40"/>
      <c r="RCP106" s="40"/>
      <c r="RCQ106" s="40"/>
      <c r="RCR106" s="40"/>
      <c r="RCS106" s="40"/>
      <c r="RCT106" s="40"/>
      <c r="RCU106" s="40"/>
      <c r="RCV106" s="40"/>
      <c r="RCW106" s="40"/>
      <c r="RCX106" s="40"/>
      <c r="RCY106" s="40"/>
      <c r="RCZ106" s="40"/>
      <c r="RDA106" s="40"/>
      <c r="RDB106" s="40"/>
      <c r="RDC106" s="40"/>
      <c r="RDD106" s="40"/>
      <c r="RDE106" s="40"/>
      <c r="RDF106" s="40"/>
      <c r="RDG106" s="40"/>
      <c r="RDH106" s="40"/>
      <c r="RDI106" s="40"/>
      <c r="RDJ106" s="40"/>
      <c r="RDK106" s="40"/>
      <c r="RDL106" s="40"/>
      <c r="RDM106" s="40"/>
      <c r="RDN106" s="40"/>
      <c r="RDO106" s="40"/>
      <c r="RDP106" s="40"/>
      <c r="RDQ106" s="40"/>
      <c r="RDR106" s="40"/>
      <c r="RDS106" s="40"/>
      <c r="RDT106" s="40"/>
      <c r="RDU106" s="40"/>
      <c r="RDV106" s="40"/>
      <c r="RDW106" s="40"/>
      <c r="RDX106" s="40"/>
      <c r="RDY106" s="40"/>
      <c r="RDZ106" s="40"/>
      <c r="REA106" s="40"/>
      <c r="REB106" s="40"/>
      <c r="REC106" s="40"/>
      <c r="RED106" s="40"/>
      <c r="REE106" s="40"/>
      <c r="REF106" s="40"/>
      <c r="REG106" s="40"/>
      <c r="REH106" s="40"/>
      <c r="REI106" s="40"/>
      <c r="REJ106" s="40"/>
      <c r="REK106" s="40"/>
      <c r="REL106" s="40"/>
      <c r="REM106" s="40"/>
      <c r="REN106" s="40"/>
      <c r="REO106" s="40"/>
      <c r="REP106" s="40"/>
      <c r="REQ106" s="40"/>
      <c r="RER106" s="40"/>
      <c r="RES106" s="40"/>
      <c r="RET106" s="40"/>
      <c r="REU106" s="40"/>
      <c r="REV106" s="40"/>
      <c r="REW106" s="40"/>
      <c r="REX106" s="40"/>
      <c r="REY106" s="40"/>
      <c r="REZ106" s="40"/>
      <c r="RFA106" s="40"/>
      <c r="RFB106" s="40"/>
      <c r="RFC106" s="40"/>
      <c r="RFD106" s="40"/>
      <c r="RFE106" s="40"/>
      <c r="RFF106" s="40"/>
      <c r="RFG106" s="40"/>
      <c r="RFH106" s="40"/>
      <c r="RFI106" s="40"/>
      <c r="RFJ106" s="40"/>
      <c r="RFK106" s="40"/>
      <c r="RFL106" s="40"/>
      <c r="RFM106" s="40"/>
      <c r="RFN106" s="40"/>
      <c r="RFO106" s="40"/>
      <c r="RFP106" s="40"/>
      <c r="RFQ106" s="40"/>
      <c r="RFR106" s="40"/>
      <c r="RFS106" s="40"/>
      <c r="RFT106" s="40"/>
      <c r="RFU106" s="40"/>
      <c r="RFV106" s="40"/>
      <c r="RFW106" s="40"/>
      <c r="RFX106" s="40"/>
      <c r="RFY106" s="40"/>
      <c r="RFZ106" s="40"/>
      <c r="RGA106" s="40"/>
      <c r="RGB106" s="40"/>
      <c r="RGC106" s="40"/>
      <c r="RGD106" s="40"/>
      <c r="RGE106" s="40"/>
      <c r="RGF106" s="40"/>
      <c r="RGG106" s="40"/>
      <c r="RGH106" s="40"/>
      <c r="RGI106" s="40"/>
      <c r="RGJ106" s="40"/>
      <c r="RGK106" s="40"/>
      <c r="RGL106" s="40"/>
      <c r="RGM106" s="40"/>
      <c r="RGN106" s="40"/>
      <c r="RGO106" s="40"/>
      <c r="RGP106" s="40"/>
      <c r="RGQ106" s="40"/>
      <c r="RGR106" s="40"/>
      <c r="RGS106" s="40"/>
      <c r="RGT106" s="40"/>
      <c r="RGU106" s="40"/>
      <c r="RGV106" s="40"/>
      <c r="RGW106" s="40"/>
      <c r="RGX106" s="40"/>
      <c r="RGY106" s="40"/>
      <c r="RGZ106" s="40"/>
      <c r="RHA106" s="40"/>
      <c r="RHB106" s="40"/>
      <c r="RHC106" s="40"/>
      <c r="RHD106" s="40"/>
      <c r="RHE106" s="40"/>
      <c r="RHF106" s="40"/>
      <c r="RHG106" s="40"/>
      <c r="RHH106" s="40"/>
      <c r="RHI106" s="40"/>
      <c r="RHJ106" s="40"/>
      <c r="RHK106" s="40"/>
      <c r="RHL106" s="40"/>
      <c r="RHM106" s="40"/>
      <c r="RHN106" s="40"/>
      <c r="RHO106" s="40"/>
      <c r="RHP106" s="40"/>
      <c r="RHQ106" s="40"/>
      <c r="RHR106" s="40"/>
      <c r="RHS106" s="40"/>
      <c r="RHT106" s="40"/>
      <c r="RHU106" s="40"/>
      <c r="RHV106" s="40"/>
      <c r="RHW106" s="40"/>
      <c r="RHX106" s="40"/>
      <c r="RHY106" s="40"/>
      <c r="RHZ106" s="40"/>
      <c r="RIA106" s="40"/>
      <c r="RIB106" s="40"/>
      <c r="RIC106" s="40"/>
      <c r="RID106" s="40"/>
      <c r="RIE106" s="40"/>
      <c r="RIF106" s="40"/>
      <c r="RIG106" s="40"/>
      <c r="RIH106" s="40"/>
      <c r="RII106" s="40"/>
      <c r="RIJ106" s="40"/>
      <c r="RIK106" s="40"/>
      <c r="RIL106" s="40"/>
      <c r="RIM106" s="40"/>
      <c r="RIN106" s="40"/>
      <c r="RIO106" s="40"/>
      <c r="RIP106" s="40"/>
      <c r="RIQ106" s="40"/>
      <c r="RIR106" s="40"/>
      <c r="RIS106" s="40"/>
      <c r="RIT106" s="40"/>
      <c r="RIU106" s="40"/>
      <c r="RIV106" s="40"/>
      <c r="RIW106" s="40"/>
      <c r="RIX106" s="40"/>
      <c r="RIY106" s="40"/>
      <c r="RIZ106" s="40"/>
      <c r="RJA106" s="40"/>
      <c r="RJB106" s="40"/>
      <c r="RJC106" s="40"/>
      <c r="RJD106" s="40"/>
      <c r="RJE106" s="40"/>
      <c r="RJF106" s="40"/>
      <c r="RJG106" s="40"/>
      <c r="RJH106" s="40"/>
      <c r="RJI106" s="40"/>
      <c r="RJJ106" s="40"/>
      <c r="RJK106" s="40"/>
      <c r="RJL106" s="40"/>
      <c r="RJM106" s="40"/>
      <c r="RJN106" s="40"/>
      <c r="RJO106" s="40"/>
      <c r="RJP106" s="40"/>
      <c r="RJQ106" s="40"/>
      <c r="RJR106" s="40"/>
      <c r="RJS106" s="40"/>
      <c r="RJT106" s="40"/>
      <c r="RJU106" s="40"/>
      <c r="RJV106" s="40"/>
      <c r="RJW106" s="40"/>
      <c r="RJX106" s="40"/>
      <c r="RJY106" s="40"/>
      <c r="RJZ106" s="40"/>
      <c r="RKA106" s="40"/>
      <c r="RKB106" s="40"/>
      <c r="RKC106" s="40"/>
      <c r="RKD106" s="40"/>
      <c r="RKE106" s="40"/>
      <c r="RKF106" s="40"/>
      <c r="RKG106" s="40"/>
      <c r="RKH106" s="40"/>
      <c r="RKI106" s="40"/>
      <c r="RKJ106" s="40"/>
      <c r="RKK106" s="40"/>
      <c r="RKL106" s="40"/>
      <c r="RKM106" s="40"/>
      <c r="RKN106" s="40"/>
      <c r="RKO106" s="40"/>
      <c r="RKP106" s="40"/>
      <c r="RKQ106" s="40"/>
      <c r="RKR106" s="40"/>
      <c r="RKS106" s="40"/>
      <c r="RKT106" s="40"/>
      <c r="RKU106" s="40"/>
      <c r="RKV106" s="40"/>
      <c r="RKW106" s="40"/>
      <c r="RKX106" s="40"/>
      <c r="RKY106" s="40"/>
      <c r="RKZ106" s="40"/>
      <c r="RLA106" s="40"/>
      <c r="RLB106" s="40"/>
      <c r="RLC106" s="40"/>
      <c r="RLD106" s="40"/>
      <c r="RLE106" s="40"/>
      <c r="RLF106" s="40"/>
      <c r="RLG106" s="40"/>
      <c r="RLH106" s="40"/>
      <c r="RLI106" s="40"/>
      <c r="RLJ106" s="40"/>
      <c r="RLK106" s="40"/>
      <c r="RLL106" s="40"/>
      <c r="RLM106" s="40"/>
      <c r="RLN106" s="40"/>
      <c r="RLO106" s="40"/>
      <c r="RLP106" s="40"/>
      <c r="RLQ106" s="40"/>
      <c r="RLR106" s="40"/>
      <c r="RLS106" s="40"/>
      <c r="RLT106" s="40"/>
      <c r="RLU106" s="40"/>
      <c r="RLV106" s="40"/>
      <c r="RLW106" s="40"/>
      <c r="RLX106" s="40"/>
      <c r="RLY106" s="40"/>
      <c r="RLZ106" s="40"/>
      <c r="RMA106" s="40"/>
      <c r="RMB106" s="40"/>
      <c r="RMC106" s="40"/>
      <c r="RMD106" s="40"/>
      <c r="RME106" s="40"/>
      <c r="RMF106" s="40"/>
      <c r="RMG106" s="40"/>
      <c r="RMH106" s="40"/>
      <c r="RMI106" s="40"/>
      <c r="RMJ106" s="40"/>
      <c r="RMK106" s="40"/>
      <c r="RML106" s="40"/>
      <c r="RMM106" s="40"/>
      <c r="RMN106" s="40"/>
      <c r="RMO106" s="40"/>
      <c r="RMP106" s="40"/>
      <c r="RMQ106" s="40"/>
      <c r="RMR106" s="40"/>
      <c r="RMS106" s="40"/>
      <c r="RMT106" s="40"/>
      <c r="RMU106" s="40"/>
      <c r="RMV106" s="40"/>
      <c r="RMW106" s="40"/>
      <c r="RMX106" s="40"/>
      <c r="RMY106" s="40"/>
      <c r="RMZ106" s="40"/>
      <c r="RNA106" s="40"/>
      <c r="RNB106" s="40"/>
      <c r="RNC106" s="40"/>
      <c r="RND106" s="40"/>
      <c r="RNE106" s="40"/>
      <c r="RNF106" s="40"/>
      <c r="RNG106" s="40"/>
      <c r="RNH106" s="40"/>
      <c r="RNI106" s="40"/>
      <c r="RNJ106" s="40"/>
      <c r="RNK106" s="40"/>
      <c r="RNL106" s="40"/>
      <c r="RNM106" s="40"/>
      <c r="RNN106" s="40"/>
      <c r="RNO106" s="40"/>
      <c r="RNP106" s="40"/>
      <c r="RNQ106" s="40"/>
      <c r="RNR106" s="40"/>
      <c r="RNS106" s="40"/>
      <c r="RNT106" s="40"/>
      <c r="RNU106" s="40"/>
      <c r="RNV106" s="40"/>
      <c r="RNW106" s="40"/>
      <c r="RNX106" s="40"/>
      <c r="RNY106" s="40"/>
      <c r="RNZ106" s="40"/>
      <c r="ROA106" s="40"/>
      <c r="ROB106" s="40"/>
      <c r="ROC106" s="40"/>
      <c r="ROD106" s="40"/>
      <c r="ROE106" s="40"/>
      <c r="ROF106" s="40"/>
      <c r="ROG106" s="40"/>
      <c r="ROH106" s="40"/>
      <c r="ROI106" s="40"/>
      <c r="ROJ106" s="40"/>
      <c r="ROK106" s="40"/>
      <c r="ROL106" s="40"/>
      <c r="ROM106" s="40"/>
      <c r="RON106" s="40"/>
      <c r="ROO106" s="40"/>
      <c r="ROP106" s="40"/>
      <c r="ROQ106" s="40"/>
      <c r="ROR106" s="40"/>
      <c r="ROS106" s="40"/>
      <c r="ROT106" s="40"/>
      <c r="ROU106" s="40"/>
      <c r="ROV106" s="40"/>
      <c r="ROW106" s="40"/>
      <c r="ROX106" s="40"/>
      <c r="ROY106" s="40"/>
      <c r="ROZ106" s="40"/>
      <c r="RPA106" s="40"/>
      <c r="RPB106" s="40"/>
      <c r="RPC106" s="40"/>
      <c r="RPD106" s="40"/>
      <c r="RPE106" s="40"/>
      <c r="RPF106" s="40"/>
      <c r="RPG106" s="40"/>
      <c r="RPH106" s="40"/>
      <c r="RPI106" s="40"/>
      <c r="RPJ106" s="40"/>
      <c r="RPK106" s="40"/>
      <c r="RPL106" s="40"/>
      <c r="RPM106" s="40"/>
      <c r="RPN106" s="40"/>
      <c r="RPO106" s="40"/>
      <c r="RPP106" s="40"/>
      <c r="RPQ106" s="40"/>
      <c r="RPR106" s="40"/>
      <c r="RPS106" s="40"/>
      <c r="RPT106" s="40"/>
      <c r="RPU106" s="40"/>
      <c r="RPV106" s="40"/>
      <c r="RPW106" s="40"/>
      <c r="RPX106" s="40"/>
      <c r="RPY106" s="40"/>
      <c r="RPZ106" s="40"/>
      <c r="RQA106" s="40"/>
      <c r="RQB106" s="40"/>
      <c r="RQC106" s="40"/>
      <c r="RQD106" s="40"/>
      <c r="RQE106" s="40"/>
      <c r="RQF106" s="40"/>
      <c r="RQG106" s="40"/>
      <c r="RQH106" s="40"/>
      <c r="RQI106" s="40"/>
      <c r="RQJ106" s="40"/>
      <c r="RQK106" s="40"/>
      <c r="RQL106" s="40"/>
      <c r="RQM106" s="40"/>
      <c r="RQN106" s="40"/>
      <c r="RQO106" s="40"/>
      <c r="RQP106" s="40"/>
      <c r="RQQ106" s="40"/>
      <c r="RQR106" s="40"/>
      <c r="RQS106" s="40"/>
      <c r="RQT106" s="40"/>
      <c r="RQU106" s="40"/>
      <c r="RQV106" s="40"/>
      <c r="RQW106" s="40"/>
      <c r="RQX106" s="40"/>
      <c r="RQY106" s="40"/>
      <c r="RQZ106" s="40"/>
      <c r="RRA106" s="40"/>
      <c r="RRB106" s="40"/>
      <c r="RRC106" s="40"/>
      <c r="RRD106" s="40"/>
      <c r="RRE106" s="40"/>
      <c r="RRF106" s="40"/>
      <c r="RRG106" s="40"/>
      <c r="RRH106" s="40"/>
      <c r="RRI106" s="40"/>
      <c r="RRJ106" s="40"/>
      <c r="RRK106" s="40"/>
      <c r="RRL106" s="40"/>
      <c r="RRM106" s="40"/>
      <c r="RRN106" s="40"/>
      <c r="RRO106" s="40"/>
      <c r="RRP106" s="40"/>
      <c r="RRQ106" s="40"/>
      <c r="RRR106" s="40"/>
      <c r="RRS106" s="40"/>
      <c r="RRT106" s="40"/>
      <c r="RRU106" s="40"/>
      <c r="RRV106" s="40"/>
      <c r="RRW106" s="40"/>
      <c r="RRX106" s="40"/>
      <c r="RRY106" s="40"/>
      <c r="RRZ106" s="40"/>
      <c r="RSA106" s="40"/>
      <c r="RSB106" s="40"/>
      <c r="RSC106" s="40"/>
      <c r="RSD106" s="40"/>
      <c r="RSE106" s="40"/>
      <c r="RSF106" s="40"/>
      <c r="RSG106" s="40"/>
      <c r="RSH106" s="40"/>
      <c r="RSI106" s="40"/>
      <c r="RSJ106" s="40"/>
      <c r="RSK106" s="40"/>
      <c r="RSL106" s="40"/>
      <c r="RSM106" s="40"/>
      <c r="RSN106" s="40"/>
      <c r="RSO106" s="40"/>
      <c r="RSP106" s="40"/>
      <c r="RSQ106" s="40"/>
      <c r="RSR106" s="40"/>
      <c r="RSS106" s="40"/>
      <c r="RST106" s="40"/>
      <c r="RSU106" s="40"/>
      <c r="RSV106" s="40"/>
      <c r="RSW106" s="40"/>
      <c r="RSX106" s="40"/>
      <c r="RSY106" s="40"/>
      <c r="RSZ106" s="40"/>
      <c r="RTA106" s="40"/>
      <c r="RTB106" s="40"/>
      <c r="RTC106" s="40"/>
      <c r="RTD106" s="40"/>
      <c r="RTE106" s="40"/>
      <c r="RTF106" s="40"/>
      <c r="RTG106" s="40"/>
      <c r="RTH106" s="40"/>
      <c r="RTI106" s="40"/>
      <c r="RTJ106" s="40"/>
      <c r="RTK106" s="40"/>
      <c r="RTL106" s="40"/>
      <c r="RTM106" s="40"/>
      <c r="RTN106" s="40"/>
      <c r="RTO106" s="40"/>
      <c r="RTP106" s="40"/>
      <c r="RTQ106" s="40"/>
      <c r="RTR106" s="40"/>
      <c r="RTS106" s="40"/>
      <c r="RTT106" s="40"/>
      <c r="RTU106" s="40"/>
      <c r="RTV106" s="40"/>
      <c r="RTW106" s="40"/>
      <c r="RTX106" s="40"/>
      <c r="RTY106" s="40"/>
      <c r="RTZ106" s="40"/>
      <c r="RUA106" s="40"/>
      <c r="RUB106" s="40"/>
      <c r="RUC106" s="40"/>
      <c r="RUD106" s="40"/>
      <c r="RUE106" s="40"/>
      <c r="RUF106" s="40"/>
      <c r="RUG106" s="40"/>
      <c r="RUH106" s="40"/>
      <c r="RUI106" s="40"/>
      <c r="RUJ106" s="40"/>
      <c r="RUK106" s="40"/>
      <c r="RUL106" s="40"/>
      <c r="RUM106" s="40"/>
      <c r="RUN106" s="40"/>
      <c r="RUO106" s="40"/>
      <c r="RUP106" s="40"/>
      <c r="RUQ106" s="40"/>
      <c r="RUR106" s="40"/>
      <c r="RUS106" s="40"/>
      <c r="RUT106" s="40"/>
      <c r="RUU106" s="40"/>
      <c r="RUV106" s="40"/>
      <c r="RUW106" s="40"/>
      <c r="RUX106" s="40"/>
      <c r="RUY106" s="40"/>
      <c r="RUZ106" s="40"/>
      <c r="RVA106" s="40"/>
      <c r="RVB106" s="40"/>
      <c r="RVC106" s="40"/>
      <c r="RVD106" s="40"/>
      <c r="RVE106" s="40"/>
      <c r="RVF106" s="40"/>
      <c r="RVG106" s="40"/>
      <c r="RVH106" s="40"/>
      <c r="RVI106" s="40"/>
      <c r="RVJ106" s="40"/>
      <c r="RVK106" s="40"/>
      <c r="RVL106" s="40"/>
      <c r="RVM106" s="40"/>
      <c r="RVN106" s="40"/>
      <c r="RVO106" s="40"/>
      <c r="RVP106" s="40"/>
      <c r="RVQ106" s="40"/>
      <c r="RVR106" s="40"/>
      <c r="RVS106" s="40"/>
      <c r="RVT106" s="40"/>
      <c r="RVU106" s="40"/>
      <c r="RVV106" s="40"/>
      <c r="RVW106" s="40"/>
      <c r="RVX106" s="40"/>
      <c r="RVY106" s="40"/>
      <c r="RVZ106" s="40"/>
      <c r="RWA106" s="40"/>
      <c r="RWB106" s="40"/>
      <c r="RWC106" s="40"/>
      <c r="RWD106" s="40"/>
      <c r="RWE106" s="40"/>
      <c r="RWF106" s="40"/>
      <c r="RWG106" s="40"/>
      <c r="RWH106" s="40"/>
      <c r="RWI106" s="40"/>
      <c r="RWJ106" s="40"/>
      <c r="RWK106" s="40"/>
      <c r="RWL106" s="40"/>
      <c r="RWM106" s="40"/>
      <c r="RWN106" s="40"/>
      <c r="RWO106" s="40"/>
      <c r="RWP106" s="40"/>
      <c r="RWQ106" s="40"/>
      <c r="RWR106" s="40"/>
      <c r="RWS106" s="40"/>
      <c r="RWT106" s="40"/>
      <c r="RWU106" s="40"/>
      <c r="RWV106" s="40"/>
      <c r="RWW106" s="40"/>
      <c r="RWX106" s="40"/>
      <c r="RWY106" s="40"/>
      <c r="RWZ106" s="40"/>
      <c r="RXA106" s="40"/>
      <c r="RXB106" s="40"/>
      <c r="RXC106" s="40"/>
      <c r="RXD106" s="40"/>
      <c r="RXE106" s="40"/>
      <c r="RXF106" s="40"/>
      <c r="RXG106" s="40"/>
      <c r="RXH106" s="40"/>
      <c r="RXI106" s="40"/>
      <c r="RXJ106" s="40"/>
      <c r="RXK106" s="40"/>
      <c r="RXL106" s="40"/>
      <c r="RXM106" s="40"/>
      <c r="RXN106" s="40"/>
      <c r="RXO106" s="40"/>
      <c r="RXP106" s="40"/>
      <c r="RXQ106" s="40"/>
      <c r="RXR106" s="40"/>
      <c r="RXS106" s="40"/>
      <c r="RXT106" s="40"/>
      <c r="RXU106" s="40"/>
      <c r="RXV106" s="40"/>
      <c r="RXW106" s="40"/>
      <c r="RXX106" s="40"/>
      <c r="RXY106" s="40"/>
      <c r="RXZ106" s="40"/>
      <c r="RYA106" s="40"/>
      <c r="RYB106" s="40"/>
      <c r="RYC106" s="40"/>
      <c r="RYD106" s="40"/>
      <c r="RYE106" s="40"/>
      <c r="RYF106" s="40"/>
      <c r="RYG106" s="40"/>
      <c r="RYH106" s="40"/>
      <c r="RYI106" s="40"/>
      <c r="RYJ106" s="40"/>
      <c r="RYK106" s="40"/>
      <c r="RYL106" s="40"/>
      <c r="RYM106" s="40"/>
      <c r="RYN106" s="40"/>
      <c r="RYO106" s="40"/>
      <c r="RYP106" s="40"/>
      <c r="RYQ106" s="40"/>
      <c r="RYR106" s="40"/>
      <c r="RYS106" s="40"/>
      <c r="RYT106" s="40"/>
      <c r="RYU106" s="40"/>
      <c r="RYV106" s="40"/>
      <c r="RYW106" s="40"/>
      <c r="RYX106" s="40"/>
      <c r="RYY106" s="40"/>
      <c r="RYZ106" s="40"/>
      <c r="RZA106" s="40"/>
      <c r="RZB106" s="40"/>
      <c r="RZC106" s="40"/>
      <c r="RZD106" s="40"/>
      <c r="RZE106" s="40"/>
      <c r="RZF106" s="40"/>
      <c r="RZG106" s="40"/>
      <c r="RZH106" s="40"/>
      <c r="RZI106" s="40"/>
      <c r="RZJ106" s="40"/>
      <c r="RZK106" s="40"/>
      <c r="RZL106" s="40"/>
      <c r="RZM106" s="40"/>
      <c r="RZN106" s="40"/>
      <c r="RZO106" s="40"/>
      <c r="RZP106" s="40"/>
      <c r="RZQ106" s="40"/>
      <c r="RZR106" s="40"/>
      <c r="RZS106" s="40"/>
      <c r="RZT106" s="40"/>
      <c r="RZU106" s="40"/>
      <c r="RZV106" s="40"/>
      <c r="RZW106" s="40"/>
      <c r="RZX106" s="40"/>
      <c r="RZY106" s="40"/>
      <c r="RZZ106" s="40"/>
      <c r="SAA106" s="40"/>
      <c r="SAB106" s="40"/>
      <c r="SAC106" s="40"/>
      <c r="SAD106" s="40"/>
      <c r="SAE106" s="40"/>
      <c r="SAF106" s="40"/>
      <c r="SAG106" s="40"/>
      <c r="SAH106" s="40"/>
      <c r="SAI106" s="40"/>
      <c r="SAJ106" s="40"/>
      <c r="SAK106" s="40"/>
      <c r="SAL106" s="40"/>
      <c r="SAM106" s="40"/>
      <c r="SAN106" s="40"/>
      <c r="SAO106" s="40"/>
      <c r="SAP106" s="40"/>
      <c r="SAQ106" s="40"/>
      <c r="SAR106" s="40"/>
      <c r="SAS106" s="40"/>
      <c r="SAT106" s="40"/>
      <c r="SAU106" s="40"/>
      <c r="SAV106" s="40"/>
      <c r="SAW106" s="40"/>
      <c r="SAX106" s="40"/>
      <c r="SAY106" s="40"/>
      <c r="SAZ106" s="40"/>
      <c r="SBA106" s="40"/>
      <c r="SBB106" s="40"/>
      <c r="SBC106" s="40"/>
      <c r="SBD106" s="40"/>
      <c r="SBE106" s="40"/>
      <c r="SBF106" s="40"/>
      <c r="SBG106" s="40"/>
      <c r="SBH106" s="40"/>
      <c r="SBI106" s="40"/>
      <c r="SBJ106" s="40"/>
      <c r="SBK106" s="40"/>
      <c r="SBL106" s="40"/>
      <c r="SBM106" s="40"/>
      <c r="SBN106" s="40"/>
      <c r="SBO106" s="40"/>
      <c r="SBP106" s="40"/>
      <c r="SBQ106" s="40"/>
      <c r="SBR106" s="40"/>
      <c r="SBS106" s="40"/>
      <c r="SBT106" s="40"/>
      <c r="SBU106" s="40"/>
      <c r="SBV106" s="40"/>
      <c r="SBW106" s="40"/>
      <c r="SBX106" s="40"/>
      <c r="SBY106" s="40"/>
      <c r="SBZ106" s="40"/>
      <c r="SCA106" s="40"/>
      <c r="SCB106" s="40"/>
      <c r="SCC106" s="40"/>
      <c r="SCD106" s="40"/>
      <c r="SCE106" s="40"/>
      <c r="SCF106" s="40"/>
      <c r="SCG106" s="40"/>
      <c r="SCH106" s="40"/>
      <c r="SCI106" s="40"/>
      <c r="SCJ106" s="40"/>
      <c r="SCK106" s="40"/>
      <c r="SCL106" s="40"/>
      <c r="SCM106" s="40"/>
      <c r="SCN106" s="40"/>
      <c r="SCO106" s="40"/>
      <c r="SCP106" s="40"/>
      <c r="SCQ106" s="40"/>
      <c r="SCR106" s="40"/>
      <c r="SCS106" s="40"/>
      <c r="SCT106" s="40"/>
      <c r="SCU106" s="40"/>
      <c r="SCV106" s="40"/>
      <c r="SCW106" s="40"/>
      <c r="SCX106" s="40"/>
      <c r="SCY106" s="40"/>
      <c r="SCZ106" s="40"/>
      <c r="SDA106" s="40"/>
      <c r="SDB106" s="40"/>
      <c r="SDC106" s="40"/>
      <c r="SDD106" s="40"/>
      <c r="SDE106" s="40"/>
      <c r="SDF106" s="40"/>
      <c r="SDG106" s="40"/>
      <c r="SDH106" s="40"/>
      <c r="SDI106" s="40"/>
      <c r="SDJ106" s="40"/>
      <c r="SDK106" s="40"/>
      <c r="SDL106" s="40"/>
      <c r="SDM106" s="40"/>
      <c r="SDN106" s="40"/>
      <c r="SDO106" s="40"/>
      <c r="SDP106" s="40"/>
      <c r="SDQ106" s="40"/>
      <c r="SDR106" s="40"/>
      <c r="SDS106" s="40"/>
      <c r="SDT106" s="40"/>
      <c r="SDU106" s="40"/>
      <c r="SDV106" s="40"/>
      <c r="SDW106" s="40"/>
      <c r="SDX106" s="40"/>
      <c r="SDY106" s="40"/>
      <c r="SDZ106" s="40"/>
      <c r="SEA106" s="40"/>
      <c r="SEB106" s="40"/>
      <c r="SEC106" s="40"/>
      <c r="SED106" s="40"/>
      <c r="SEE106" s="40"/>
      <c r="SEF106" s="40"/>
      <c r="SEG106" s="40"/>
      <c r="SEH106" s="40"/>
      <c r="SEI106" s="40"/>
      <c r="SEJ106" s="40"/>
      <c r="SEK106" s="40"/>
      <c r="SEL106" s="40"/>
      <c r="SEM106" s="40"/>
      <c r="SEN106" s="40"/>
      <c r="SEO106" s="40"/>
      <c r="SEP106" s="40"/>
      <c r="SEQ106" s="40"/>
      <c r="SER106" s="40"/>
      <c r="SES106" s="40"/>
      <c r="SET106" s="40"/>
      <c r="SEU106" s="40"/>
      <c r="SEV106" s="40"/>
      <c r="SEW106" s="40"/>
      <c r="SEX106" s="40"/>
      <c r="SEY106" s="40"/>
      <c r="SEZ106" s="40"/>
      <c r="SFA106" s="40"/>
      <c r="SFB106" s="40"/>
      <c r="SFC106" s="40"/>
      <c r="SFD106" s="40"/>
      <c r="SFE106" s="40"/>
      <c r="SFF106" s="40"/>
      <c r="SFG106" s="40"/>
      <c r="SFH106" s="40"/>
      <c r="SFI106" s="40"/>
      <c r="SFJ106" s="40"/>
      <c r="SFK106" s="40"/>
      <c r="SFL106" s="40"/>
      <c r="SFM106" s="40"/>
      <c r="SFN106" s="40"/>
      <c r="SFO106" s="40"/>
      <c r="SFP106" s="40"/>
      <c r="SFQ106" s="40"/>
      <c r="SFR106" s="40"/>
      <c r="SFS106" s="40"/>
      <c r="SFT106" s="40"/>
      <c r="SFU106" s="40"/>
      <c r="SFV106" s="40"/>
      <c r="SFW106" s="40"/>
      <c r="SFX106" s="40"/>
      <c r="SFY106" s="40"/>
      <c r="SFZ106" s="40"/>
      <c r="SGA106" s="40"/>
      <c r="SGB106" s="40"/>
      <c r="SGC106" s="40"/>
      <c r="SGD106" s="40"/>
      <c r="SGE106" s="40"/>
      <c r="SGF106" s="40"/>
      <c r="SGG106" s="40"/>
      <c r="SGH106" s="40"/>
      <c r="SGI106" s="40"/>
      <c r="SGJ106" s="40"/>
      <c r="SGK106" s="40"/>
      <c r="SGL106" s="40"/>
      <c r="SGM106" s="40"/>
      <c r="SGN106" s="40"/>
      <c r="SGO106" s="40"/>
      <c r="SGP106" s="40"/>
      <c r="SGQ106" s="40"/>
      <c r="SGR106" s="40"/>
      <c r="SGS106" s="40"/>
      <c r="SGT106" s="40"/>
      <c r="SGU106" s="40"/>
      <c r="SGV106" s="40"/>
      <c r="SGW106" s="40"/>
      <c r="SGX106" s="40"/>
      <c r="SGY106" s="40"/>
      <c r="SGZ106" s="40"/>
      <c r="SHA106" s="40"/>
      <c r="SHB106" s="40"/>
      <c r="SHC106" s="40"/>
      <c r="SHD106" s="40"/>
      <c r="SHE106" s="40"/>
      <c r="SHF106" s="40"/>
      <c r="SHG106" s="40"/>
      <c r="SHH106" s="40"/>
      <c r="SHI106" s="40"/>
      <c r="SHJ106" s="40"/>
      <c r="SHK106" s="40"/>
      <c r="SHL106" s="40"/>
      <c r="SHM106" s="40"/>
      <c r="SHN106" s="40"/>
      <c r="SHO106" s="40"/>
      <c r="SHP106" s="40"/>
      <c r="SHQ106" s="40"/>
      <c r="SHR106" s="40"/>
      <c r="SHS106" s="40"/>
      <c r="SHT106" s="40"/>
      <c r="SHU106" s="40"/>
      <c r="SHV106" s="40"/>
      <c r="SHW106" s="40"/>
      <c r="SHX106" s="40"/>
      <c r="SHY106" s="40"/>
      <c r="SHZ106" s="40"/>
      <c r="SIA106" s="40"/>
      <c r="SIB106" s="40"/>
      <c r="SIC106" s="40"/>
      <c r="SID106" s="40"/>
      <c r="SIE106" s="40"/>
      <c r="SIF106" s="40"/>
      <c r="SIG106" s="40"/>
      <c r="SIH106" s="40"/>
      <c r="SII106" s="40"/>
      <c r="SIJ106" s="40"/>
      <c r="SIK106" s="40"/>
      <c r="SIL106" s="40"/>
      <c r="SIM106" s="40"/>
      <c r="SIN106" s="40"/>
      <c r="SIO106" s="40"/>
      <c r="SIP106" s="40"/>
      <c r="SIQ106" s="40"/>
      <c r="SIR106" s="40"/>
      <c r="SIS106" s="40"/>
      <c r="SIT106" s="40"/>
      <c r="SIU106" s="40"/>
      <c r="SIV106" s="40"/>
      <c r="SIW106" s="40"/>
      <c r="SIX106" s="40"/>
      <c r="SIY106" s="40"/>
      <c r="SIZ106" s="40"/>
      <c r="SJA106" s="40"/>
      <c r="SJB106" s="40"/>
      <c r="SJC106" s="40"/>
      <c r="SJD106" s="40"/>
      <c r="SJE106" s="40"/>
      <c r="SJF106" s="40"/>
      <c r="SJG106" s="40"/>
      <c r="SJH106" s="40"/>
      <c r="SJI106" s="40"/>
      <c r="SJJ106" s="40"/>
      <c r="SJK106" s="40"/>
      <c r="SJL106" s="40"/>
      <c r="SJM106" s="40"/>
      <c r="SJN106" s="40"/>
      <c r="SJO106" s="40"/>
      <c r="SJP106" s="40"/>
      <c r="SJQ106" s="40"/>
      <c r="SJR106" s="40"/>
      <c r="SJS106" s="40"/>
      <c r="SJT106" s="40"/>
      <c r="SJU106" s="40"/>
      <c r="SJV106" s="40"/>
      <c r="SJW106" s="40"/>
      <c r="SJX106" s="40"/>
      <c r="SJY106" s="40"/>
      <c r="SJZ106" s="40"/>
      <c r="SKA106" s="40"/>
      <c r="SKB106" s="40"/>
      <c r="SKC106" s="40"/>
      <c r="SKD106" s="40"/>
      <c r="SKE106" s="40"/>
      <c r="SKF106" s="40"/>
      <c r="SKG106" s="40"/>
      <c r="SKH106" s="40"/>
      <c r="SKI106" s="40"/>
      <c r="SKJ106" s="40"/>
      <c r="SKK106" s="40"/>
      <c r="SKL106" s="40"/>
      <c r="SKM106" s="40"/>
      <c r="SKN106" s="40"/>
      <c r="SKO106" s="40"/>
      <c r="SKP106" s="40"/>
      <c r="SKQ106" s="40"/>
      <c r="SKR106" s="40"/>
      <c r="SKS106" s="40"/>
      <c r="SKT106" s="40"/>
      <c r="SKU106" s="40"/>
      <c r="SKV106" s="40"/>
      <c r="SKW106" s="40"/>
      <c r="SKX106" s="40"/>
      <c r="SKY106" s="40"/>
      <c r="SKZ106" s="40"/>
      <c r="SLA106" s="40"/>
      <c r="SLB106" s="40"/>
      <c r="SLC106" s="40"/>
      <c r="SLD106" s="40"/>
      <c r="SLE106" s="40"/>
      <c r="SLF106" s="40"/>
      <c r="SLG106" s="40"/>
      <c r="SLH106" s="40"/>
      <c r="SLI106" s="40"/>
      <c r="SLJ106" s="40"/>
      <c r="SLK106" s="40"/>
      <c r="SLL106" s="40"/>
      <c r="SLM106" s="40"/>
      <c r="SLN106" s="40"/>
      <c r="SLO106" s="40"/>
      <c r="SLP106" s="40"/>
      <c r="SLQ106" s="40"/>
      <c r="SLR106" s="40"/>
      <c r="SLS106" s="40"/>
      <c r="SLT106" s="40"/>
      <c r="SLU106" s="40"/>
      <c r="SLV106" s="40"/>
      <c r="SLW106" s="40"/>
      <c r="SLX106" s="40"/>
      <c r="SLY106" s="40"/>
      <c r="SLZ106" s="40"/>
      <c r="SMA106" s="40"/>
      <c r="SMB106" s="40"/>
      <c r="SMC106" s="40"/>
      <c r="SMD106" s="40"/>
      <c r="SME106" s="40"/>
      <c r="SMF106" s="40"/>
      <c r="SMG106" s="40"/>
      <c r="SMH106" s="40"/>
      <c r="SMI106" s="40"/>
      <c r="SMJ106" s="40"/>
      <c r="SMK106" s="40"/>
      <c r="SML106" s="40"/>
      <c r="SMM106" s="40"/>
      <c r="SMN106" s="40"/>
      <c r="SMO106" s="40"/>
      <c r="SMP106" s="40"/>
      <c r="SMQ106" s="40"/>
      <c r="SMR106" s="40"/>
      <c r="SMS106" s="40"/>
      <c r="SMT106" s="40"/>
      <c r="SMU106" s="40"/>
      <c r="SMV106" s="40"/>
      <c r="SMW106" s="40"/>
      <c r="SMX106" s="40"/>
      <c r="SMY106" s="40"/>
      <c r="SMZ106" s="40"/>
      <c r="SNA106" s="40"/>
      <c r="SNB106" s="40"/>
      <c r="SNC106" s="40"/>
      <c r="SND106" s="40"/>
      <c r="SNE106" s="40"/>
      <c r="SNF106" s="40"/>
      <c r="SNG106" s="40"/>
      <c r="SNH106" s="40"/>
      <c r="SNI106" s="40"/>
      <c r="SNJ106" s="40"/>
      <c r="SNK106" s="40"/>
      <c r="SNL106" s="40"/>
      <c r="SNM106" s="40"/>
      <c r="SNN106" s="40"/>
      <c r="SNO106" s="40"/>
      <c r="SNP106" s="40"/>
      <c r="SNQ106" s="40"/>
      <c r="SNR106" s="40"/>
      <c r="SNS106" s="40"/>
      <c r="SNT106" s="40"/>
      <c r="SNU106" s="40"/>
      <c r="SNV106" s="40"/>
      <c r="SNW106" s="40"/>
      <c r="SNX106" s="40"/>
      <c r="SNY106" s="40"/>
      <c r="SNZ106" s="40"/>
      <c r="SOA106" s="40"/>
      <c r="SOB106" s="40"/>
      <c r="SOC106" s="40"/>
      <c r="SOD106" s="40"/>
      <c r="SOE106" s="40"/>
      <c r="SOF106" s="40"/>
      <c r="SOG106" s="40"/>
      <c r="SOH106" s="40"/>
      <c r="SOI106" s="40"/>
      <c r="SOJ106" s="40"/>
      <c r="SOK106" s="40"/>
      <c r="SOL106" s="40"/>
      <c r="SOM106" s="40"/>
      <c r="SON106" s="40"/>
      <c r="SOO106" s="40"/>
      <c r="SOP106" s="40"/>
      <c r="SOQ106" s="40"/>
      <c r="SOR106" s="40"/>
      <c r="SOS106" s="40"/>
      <c r="SOT106" s="40"/>
      <c r="SOU106" s="40"/>
      <c r="SOV106" s="40"/>
      <c r="SOW106" s="40"/>
      <c r="SOX106" s="40"/>
      <c r="SOY106" s="40"/>
      <c r="SOZ106" s="40"/>
      <c r="SPA106" s="40"/>
      <c r="SPB106" s="40"/>
      <c r="SPC106" s="40"/>
      <c r="SPD106" s="40"/>
      <c r="SPE106" s="40"/>
      <c r="SPF106" s="40"/>
      <c r="SPG106" s="40"/>
      <c r="SPH106" s="40"/>
      <c r="SPI106" s="40"/>
      <c r="SPJ106" s="40"/>
      <c r="SPK106" s="40"/>
      <c r="SPL106" s="40"/>
      <c r="SPM106" s="40"/>
      <c r="SPN106" s="40"/>
      <c r="SPO106" s="40"/>
      <c r="SPP106" s="40"/>
      <c r="SPQ106" s="40"/>
      <c r="SPR106" s="40"/>
      <c r="SPS106" s="40"/>
      <c r="SPT106" s="40"/>
      <c r="SPU106" s="40"/>
      <c r="SPV106" s="40"/>
      <c r="SPW106" s="40"/>
      <c r="SPX106" s="40"/>
      <c r="SPY106" s="40"/>
      <c r="SPZ106" s="40"/>
      <c r="SQA106" s="40"/>
      <c r="SQB106" s="40"/>
      <c r="SQC106" s="40"/>
      <c r="SQD106" s="40"/>
      <c r="SQE106" s="40"/>
      <c r="SQF106" s="40"/>
      <c r="SQG106" s="40"/>
      <c r="SQH106" s="40"/>
      <c r="SQI106" s="40"/>
      <c r="SQJ106" s="40"/>
      <c r="SQK106" s="40"/>
      <c r="SQL106" s="40"/>
      <c r="SQM106" s="40"/>
      <c r="SQN106" s="40"/>
      <c r="SQO106" s="40"/>
      <c r="SQP106" s="40"/>
      <c r="SQQ106" s="40"/>
      <c r="SQR106" s="40"/>
      <c r="SQS106" s="40"/>
      <c r="SQT106" s="40"/>
      <c r="SQU106" s="40"/>
      <c r="SQV106" s="40"/>
      <c r="SQW106" s="40"/>
      <c r="SQX106" s="40"/>
      <c r="SQY106" s="40"/>
      <c r="SQZ106" s="40"/>
      <c r="SRA106" s="40"/>
      <c r="SRB106" s="40"/>
      <c r="SRC106" s="40"/>
      <c r="SRD106" s="40"/>
      <c r="SRE106" s="40"/>
      <c r="SRF106" s="40"/>
      <c r="SRG106" s="40"/>
      <c r="SRH106" s="40"/>
      <c r="SRI106" s="40"/>
      <c r="SRJ106" s="40"/>
      <c r="SRK106" s="40"/>
      <c r="SRL106" s="40"/>
      <c r="SRM106" s="40"/>
      <c r="SRN106" s="40"/>
      <c r="SRO106" s="40"/>
      <c r="SRP106" s="40"/>
      <c r="SRQ106" s="40"/>
      <c r="SRR106" s="40"/>
      <c r="SRS106" s="40"/>
      <c r="SRT106" s="40"/>
      <c r="SRU106" s="40"/>
      <c r="SRV106" s="40"/>
      <c r="SRW106" s="40"/>
      <c r="SRX106" s="40"/>
      <c r="SRY106" s="40"/>
      <c r="SRZ106" s="40"/>
      <c r="SSA106" s="40"/>
      <c r="SSB106" s="40"/>
      <c r="SSC106" s="40"/>
      <c r="SSD106" s="40"/>
      <c r="SSE106" s="40"/>
      <c r="SSF106" s="40"/>
      <c r="SSG106" s="40"/>
      <c r="SSH106" s="40"/>
      <c r="SSI106" s="40"/>
      <c r="SSJ106" s="40"/>
      <c r="SSK106" s="40"/>
      <c r="SSL106" s="40"/>
      <c r="SSM106" s="40"/>
      <c r="SSN106" s="40"/>
      <c r="SSO106" s="40"/>
      <c r="SSP106" s="40"/>
      <c r="SSQ106" s="40"/>
      <c r="SSR106" s="40"/>
      <c r="SSS106" s="40"/>
      <c r="SST106" s="40"/>
      <c r="SSU106" s="40"/>
      <c r="SSV106" s="40"/>
      <c r="SSW106" s="40"/>
      <c r="SSX106" s="40"/>
      <c r="SSY106" s="40"/>
      <c r="SSZ106" s="40"/>
      <c r="STA106" s="40"/>
      <c r="STB106" s="40"/>
      <c r="STC106" s="40"/>
      <c r="STD106" s="40"/>
      <c r="STE106" s="40"/>
      <c r="STF106" s="40"/>
      <c r="STG106" s="40"/>
      <c r="STH106" s="40"/>
      <c r="STI106" s="40"/>
      <c r="STJ106" s="40"/>
      <c r="STK106" s="40"/>
      <c r="STL106" s="40"/>
      <c r="STM106" s="40"/>
      <c r="STN106" s="40"/>
      <c r="STO106" s="40"/>
      <c r="STP106" s="40"/>
      <c r="STQ106" s="40"/>
      <c r="STR106" s="40"/>
      <c r="STS106" s="40"/>
      <c r="STT106" s="40"/>
      <c r="STU106" s="40"/>
      <c r="STV106" s="40"/>
      <c r="STW106" s="40"/>
      <c r="STX106" s="40"/>
      <c r="STY106" s="40"/>
      <c r="STZ106" s="40"/>
      <c r="SUA106" s="40"/>
      <c r="SUB106" s="40"/>
      <c r="SUC106" s="40"/>
      <c r="SUD106" s="40"/>
      <c r="SUE106" s="40"/>
      <c r="SUF106" s="40"/>
      <c r="SUG106" s="40"/>
      <c r="SUH106" s="40"/>
      <c r="SUI106" s="40"/>
      <c r="SUJ106" s="40"/>
      <c r="SUK106" s="40"/>
      <c r="SUL106" s="40"/>
      <c r="SUM106" s="40"/>
      <c r="SUN106" s="40"/>
      <c r="SUO106" s="40"/>
      <c r="SUP106" s="40"/>
      <c r="SUQ106" s="40"/>
      <c r="SUR106" s="40"/>
      <c r="SUS106" s="40"/>
      <c r="SUT106" s="40"/>
      <c r="SUU106" s="40"/>
      <c r="SUV106" s="40"/>
      <c r="SUW106" s="40"/>
      <c r="SUX106" s="40"/>
      <c r="SUY106" s="40"/>
      <c r="SUZ106" s="40"/>
      <c r="SVA106" s="40"/>
      <c r="SVB106" s="40"/>
      <c r="SVC106" s="40"/>
      <c r="SVD106" s="40"/>
      <c r="SVE106" s="40"/>
      <c r="SVF106" s="40"/>
      <c r="SVG106" s="40"/>
      <c r="SVH106" s="40"/>
      <c r="SVI106" s="40"/>
      <c r="SVJ106" s="40"/>
      <c r="SVK106" s="40"/>
      <c r="SVL106" s="40"/>
      <c r="SVM106" s="40"/>
      <c r="SVN106" s="40"/>
      <c r="SVO106" s="40"/>
      <c r="SVP106" s="40"/>
      <c r="SVQ106" s="40"/>
      <c r="SVR106" s="40"/>
      <c r="SVS106" s="40"/>
      <c r="SVT106" s="40"/>
      <c r="SVU106" s="40"/>
      <c r="SVV106" s="40"/>
      <c r="SVW106" s="40"/>
      <c r="SVX106" s="40"/>
      <c r="SVY106" s="40"/>
      <c r="SVZ106" s="40"/>
      <c r="SWA106" s="40"/>
      <c r="SWB106" s="40"/>
      <c r="SWC106" s="40"/>
      <c r="SWD106" s="40"/>
      <c r="SWE106" s="40"/>
      <c r="SWF106" s="40"/>
      <c r="SWG106" s="40"/>
      <c r="SWH106" s="40"/>
      <c r="SWI106" s="40"/>
      <c r="SWJ106" s="40"/>
      <c r="SWK106" s="40"/>
      <c r="SWL106" s="40"/>
      <c r="SWM106" s="40"/>
      <c r="SWN106" s="40"/>
      <c r="SWO106" s="40"/>
      <c r="SWP106" s="40"/>
      <c r="SWQ106" s="40"/>
      <c r="SWR106" s="40"/>
      <c r="SWS106" s="40"/>
      <c r="SWT106" s="40"/>
      <c r="SWU106" s="40"/>
      <c r="SWV106" s="40"/>
      <c r="SWW106" s="40"/>
      <c r="SWX106" s="40"/>
      <c r="SWY106" s="40"/>
      <c r="SWZ106" s="40"/>
      <c r="SXA106" s="40"/>
      <c r="SXB106" s="40"/>
      <c r="SXC106" s="40"/>
      <c r="SXD106" s="40"/>
      <c r="SXE106" s="40"/>
      <c r="SXF106" s="40"/>
      <c r="SXG106" s="40"/>
      <c r="SXH106" s="40"/>
      <c r="SXI106" s="40"/>
      <c r="SXJ106" s="40"/>
      <c r="SXK106" s="40"/>
      <c r="SXL106" s="40"/>
      <c r="SXM106" s="40"/>
      <c r="SXN106" s="40"/>
      <c r="SXO106" s="40"/>
      <c r="SXP106" s="40"/>
      <c r="SXQ106" s="40"/>
      <c r="SXR106" s="40"/>
      <c r="SXS106" s="40"/>
      <c r="SXT106" s="40"/>
      <c r="SXU106" s="40"/>
      <c r="SXV106" s="40"/>
      <c r="SXW106" s="40"/>
      <c r="SXX106" s="40"/>
      <c r="SXY106" s="40"/>
      <c r="SXZ106" s="40"/>
      <c r="SYA106" s="40"/>
      <c r="SYB106" s="40"/>
      <c r="SYC106" s="40"/>
      <c r="SYD106" s="40"/>
      <c r="SYE106" s="40"/>
      <c r="SYF106" s="40"/>
      <c r="SYG106" s="40"/>
      <c r="SYH106" s="40"/>
      <c r="SYI106" s="40"/>
      <c r="SYJ106" s="40"/>
      <c r="SYK106" s="40"/>
      <c r="SYL106" s="40"/>
      <c r="SYM106" s="40"/>
      <c r="SYN106" s="40"/>
      <c r="SYO106" s="40"/>
      <c r="SYP106" s="40"/>
      <c r="SYQ106" s="40"/>
      <c r="SYR106" s="40"/>
      <c r="SYS106" s="40"/>
      <c r="SYT106" s="40"/>
      <c r="SYU106" s="40"/>
      <c r="SYV106" s="40"/>
      <c r="SYW106" s="40"/>
      <c r="SYX106" s="40"/>
      <c r="SYY106" s="40"/>
      <c r="SYZ106" s="40"/>
      <c r="SZA106" s="40"/>
      <c r="SZB106" s="40"/>
      <c r="SZC106" s="40"/>
      <c r="SZD106" s="40"/>
      <c r="SZE106" s="40"/>
      <c r="SZF106" s="40"/>
      <c r="SZG106" s="40"/>
      <c r="SZH106" s="40"/>
      <c r="SZI106" s="40"/>
      <c r="SZJ106" s="40"/>
      <c r="SZK106" s="40"/>
      <c r="SZL106" s="40"/>
      <c r="SZM106" s="40"/>
      <c r="SZN106" s="40"/>
      <c r="SZO106" s="40"/>
      <c r="SZP106" s="40"/>
      <c r="SZQ106" s="40"/>
      <c r="SZR106" s="40"/>
      <c r="SZS106" s="40"/>
      <c r="SZT106" s="40"/>
      <c r="SZU106" s="40"/>
      <c r="SZV106" s="40"/>
      <c r="SZW106" s="40"/>
      <c r="SZX106" s="40"/>
      <c r="SZY106" s="40"/>
      <c r="SZZ106" s="40"/>
      <c r="TAA106" s="40"/>
      <c r="TAB106" s="40"/>
      <c r="TAC106" s="40"/>
      <c r="TAD106" s="40"/>
      <c r="TAE106" s="40"/>
      <c r="TAF106" s="40"/>
      <c r="TAG106" s="40"/>
      <c r="TAH106" s="40"/>
      <c r="TAI106" s="40"/>
      <c r="TAJ106" s="40"/>
      <c r="TAK106" s="40"/>
      <c r="TAL106" s="40"/>
      <c r="TAM106" s="40"/>
      <c r="TAN106" s="40"/>
      <c r="TAO106" s="40"/>
      <c r="TAP106" s="40"/>
      <c r="TAQ106" s="40"/>
      <c r="TAR106" s="40"/>
      <c r="TAS106" s="40"/>
      <c r="TAT106" s="40"/>
      <c r="TAU106" s="40"/>
      <c r="TAV106" s="40"/>
      <c r="TAW106" s="40"/>
      <c r="TAX106" s="40"/>
      <c r="TAY106" s="40"/>
      <c r="TAZ106" s="40"/>
      <c r="TBA106" s="40"/>
      <c r="TBB106" s="40"/>
      <c r="TBC106" s="40"/>
      <c r="TBD106" s="40"/>
      <c r="TBE106" s="40"/>
      <c r="TBF106" s="40"/>
      <c r="TBG106" s="40"/>
      <c r="TBH106" s="40"/>
      <c r="TBI106" s="40"/>
      <c r="TBJ106" s="40"/>
      <c r="TBK106" s="40"/>
      <c r="TBL106" s="40"/>
      <c r="TBM106" s="40"/>
      <c r="TBN106" s="40"/>
      <c r="TBO106" s="40"/>
      <c r="TBP106" s="40"/>
      <c r="TBQ106" s="40"/>
      <c r="TBR106" s="40"/>
      <c r="TBS106" s="40"/>
      <c r="TBT106" s="40"/>
      <c r="TBU106" s="40"/>
      <c r="TBV106" s="40"/>
      <c r="TBW106" s="40"/>
      <c r="TBX106" s="40"/>
      <c r="TBY106" s="40"/>
      <c r="TBZ106" s="40"/>
      <c r="TCA106" s="40"/>
      <c r="TCB106" s="40"/>
      <c r="TCC106" s="40"/>
      <c r="TCD106" s="40"/>
      <c r="TCE106" s="40"/>
      <c r="TCF106" s="40"/>
      <c r="TCG106" s="40"/>
      <c r="TCH106" s="40"/>
      <c r="TCI106" s="40"/>
      <c r="TCJ106" s="40"/>
      <c r="TCK106" s="40"/>
      <c r="TCL106" s="40"/>
      <c r="TCM106" s="40"/>
      <c r="TCN106" s="40"/>
      <c r="TCO106" s="40"/>
      <c r="TCP106" s="40"/>
      <c r="TCQ106" s="40"/>
      <c r="TCR106" s="40"/>
      <c r="TCS106" s="40"/>
      <c r="TCT106" s="40"/>
      <c r="TCU106" s="40"/>
      <c r="TCV106" s="40"/>
      <c r="TCW106" s="40"/>
      <c r="TCX106" s="40"/>
      <c r="TCY106" s="40"/>
      <c r="TCZ106" s="40"/>
      <c r="TDA106" s="40"/>
      <c r="TDB106" s="40"/>
      <c r="TDC106" s="40"/>
      <c r="TDD106" s="40"/>
      <c r="TDE106" s="40"/>
      <c r="TDF106" s="40"/>
      <c r="TDG106" s="40"/>
      <c r="TDH106" s="40"/>
      <c r="TDI106" s="40"/>
      <c r="TDJ106" s="40"/>
      <c r="TDK106" s="40"/>
      <c r="TDL106" s="40"/>
      <c r="TDM106" s="40"/>
      <c r="TDN106" s="40"/>
      <c r="TDO106" s="40"/>
      <c r="TDP106" s="40"/>
      <c r="TDQ106" s="40"/>
      <c r="TDR106" s="40"/>
      <c r="TDS106" s="40"/>
      <c r="TDT106" s="40"/>
      <c r="TDU106" s="40"/>
      <c r="TDV106" s="40"/>
      <c r="TDW106" s="40"/>
      <c r="TDX106" s="40"/>
      <c r="TDY106" s="40"/>
      <c r="TDZ106" s="40"/>
      <c r="TEA106" s="40"/>
      <c r="TEB106" s="40"/>
      <c r="TEC106" s="40"/>
      <c r="TED106" s="40"/>
      <c r="TEE106" s="40"/>
      <c r="TEF106" s="40"/>
      <c r="TEG106" s="40"/>
      <c r="TEH106" s="40"/>
      <c r="TEI106" s="40"/>
      <c r="TEJ106" s="40"/>
      <c r="TEK106" s="40"/>
      <c r="TEL106" s="40"/>
      <c r="TEM106" s="40"/>
      <c r="TEN106" s="40"/>
      <c r="TEO106" s="40"/>
      <c r="TEP106" s="40"/>
      <c r="TEQ106" s="40"/>
      <c r="TER106" s="40"/>
      <c r="TES106" s="40"/>
      <c r="TET106" s="40"/>
      <c r="TEU106" s="40"/>
      <c r="TEV106" s="40"/>
      <c r="TEW106" s="40"/>
      <c r="TEX106" s="40"/>
      <c r="TEY106" s="40"/>
      <c r="TEZ106" s="40"/>
      <c r="TFA106" s="40"/>
      <c r="TFB106" s="40"/>
      <c r="TFC106" s="40"/>
      <c r="TFD106" s="40"/>
      <c r="TFE106" s="40"/>
      <c r="TFF106" s="40"/>
      <c r="TFG106" s="40"/>
      <c r="TFH106" s="40"/>
      <c r="TFI106" s="40"/>
      <c r="TFJ106" s="40"/>
      <c r="TFK106" s="40"/>
      <c r="TFL106" s="40"/>
      <c r="TFM106" s="40"/>
      <c r="TFN106" s="40"/>
      <c r="TFO106" s="40"/>
      <c r="TFP106" s="40"/>
      <c r="TFQ106" s="40"/>
      <c r="TFR106" s="40"/>
      <c r="TFS106" s="40"/>
      <c r="TFT106" s="40"/>
      <c r="TFU106" s="40"/>
      <c r="TFV106" s="40"/>
      <c r="TFW106" s="40"/>
      <c r="TFX106" s="40"/>
      <c r="TFY106" s="40"/>
      <c r="TFZ106" s="40"/>
      <c r="TGA106" s="40"/>
      <c r="TGB106" s="40"/>
      <c r="TGC106" s="40"/>
      <c r="TGD106" s="40"/>
      <c r="TGE106" s="40"/>
      <c r="TGF106" s="40"/>
      <c r="TGG106" s="40"/>
      <c r="TGH106" s="40"/>
      <c r="TGI106" s="40"/>
      <c r="TGJ106" s="40"/>
      <c r="TGK106" s="40"/>
      <c r="TGL106" s="40"/>
      <c r="TGM106" s="40"/>
      <c r="TGN106" s="40"/>
      <c r="TGO106" s="40"/>
      <c r="TGP106" s="40"/>
      <c r="TGQ106" s="40"/>
      <c r="TGR106" s="40"/>
      <c r="TGS106" s="40"/>
      <c r="TGT106" s="40"/>
      <c r="TGU106" s="40"/>
      <c r="TGV106" s="40"/>
      <c r="TGW106" s="40"/>
      <c r="TGX106" s="40"/>
      <c r="TGY106" s="40"/>
      <c r="TGZ106" s="40"/>
      <c r="THA106" s="40"/>
      <c r="THB106" s="40"/>
      <c r="THC106" s="40"/>
      <c r="THD106" s="40"/>
      <c r="THE106" s="40"/>
      <c r="THF106" s="40"/>
      <c r="THG106" s="40"/>
      <c r="THH106" s="40"/>
      <c r="THI106" s="40"/>
      <c r="THJ106" s="40"/>
      <c r="THK106" s="40"/>
      <c r="THL106" s="40"/>
      <c r="THM106" s="40"/>
      <c r="THN106" s="40"/>
      <c r="THO106" s="40"/>
      <c r="THP106" s="40"/>
      <c r="THQ106" s="40"/>
      <c r="THR106" s="40"/>
      <c r="THS106" s="40"/>
      <c r="THT106" s="40"/>
      <c r="THU106" s="40"/>
      <c r="THV106" s="40"/>
      <c r="THW106" s="40"/>
      <c r="THX106" s="40"/>
      <c r="THY106" s="40"/>
      <c r="THZ106" s="40"/>
      <c r="TIA106" s="40"/>
      <c r="TIB106" s="40"/>
      <c r="TIC106" s="40"/>
      <c r="TID106" s="40"/>
      <c r="TIE106" s="40"/>
      <c r="TIF106" s="40"/>
      <c r="TIG106" s="40"/>
      <c r="TIH106" s="40"/>
      <c r="TII106" s="40"/>
      <c r="TIJ106" s="40"/>
      <c r="TIK106" s="40"/>
      <c r="TIL106" s="40"/>
      <c r="TIM106" s="40"/>
      <c r="TIN106" s="40"/>
      <c r="TIO106" s="40"/>
      <c r="TIP106" s="40"/>
      <c r="TIQ106" s="40"/>
      <c r="TIR106" s="40"/>
      <c r="TIS106" s="40"/>
      <c r="TIT106" s="40"/>
      <c r="TIU106" s="40"/>
      <c r="TIV106" s="40"/>
      <c r="TIW106" s="40"/>
      <c r="TIX106" s="40"/>
      <c r="TIY106" s="40"/>
      <c r="TIZ106" s="40"/>
      <c r="TJA106" s="40"/>
      <c r="TJB106" s="40"/>
      <c r="TJC106" s="40"/>
      <c r="TJD106" s="40"/>
      <c r="TJE106" s="40"/>
      <c r="TJF106" s="40"/>
      <c r="TJG106" s="40"/>
      <c r="TJH106" s="40"/>
      <c r="TJI106" s="40"/>
      <c r="TJJ106" s="40"/>
      <c r="TJK106" s="40"/>
      <c r="TJL106" s="40"/>
      <c r="TJM106" s="40"/>
      <c r="TJN106" s="40"/>
      <c r="TJO106" s="40"/>
      <c r="TJP106" s="40"/>
      <c r="TJQ106" s="40"/>
      <c r="TJR106" s="40"/>
      <c r="TJS106" s="40"/>
      <c r="TJT106" s="40"/>
      <c r="TJU106" s="40"/>
      <c r="TJV106" s="40"/>
      <c r="TJW106" s="40"/>
      <c r="TJX106" s="40"/>
      <c r="TJY106" s="40"/>
      <c r="TJZ106" s="40"/>
      <c r="TKA106" s="40"/>
      <c r="TKB106" s="40"/>
      <c r="TKC106" s="40"/>
      <c r="TKD106" s="40"/>
      <c r="TKE106" s="40"/>
      <c r="TKF106" s="40"/>
      <c r="TKG106" s="40"/>
      <c r="TKH106" s="40"/>
      <c r="TKI106" s="40"/>
      <c r="TKJ106" s="40"/>
      <c r="TKK106" s="40"/>
      <c r="TKL106" s="40"/>
      <c r="TKM106" s="40"/>
      <c r="TKN106" s="40"/>
      <c r="TKO106" s="40"/>
      <c r="TKP106" s="40"/>
      <c r="TKQ106" s="40"/>
      <c r="TKR106" s="40"/>
      <c r="TKS106" s="40"/>
      <c r="TKT106" s="40"/>
      <c r="TKU106" s="40"/>
      <c r="TKV106" s="40"/>
      <c r="TKW106" s="40"/>
      <c r="TKX106" s="40"/>
      <c r="TKY106" s="40"/>
      <c r="TKZ106" s="40"/>
      <c r="TLA106" s="40"/>
      <c r="TLB106" s="40"/>
      <c r="TLC106" s="40"/>
      <c r="TLD106" s="40"/>
      <c r="TLE106" s="40"/>
      <c r="TLF106" s="40"/>
      <c r="TLG106" s="40"/>
      <c r="TLH106" s="40"/>
      <c r="TLI106" s="40"/>
      <c r="TLJ106" s="40"/>
      <c r="TLK106" s="40"/>
      <c r="TLL106" s="40"/>
      <c r="TLM106" s="40"/>
      <c r="TLN106" s="40"/>
      <c r="TLO106" s="40"/>
      <c r="TLP106" s="40"/>
      <c r="TLQ106" s="40"/>
      <c r="TLR106" s="40"/>
      <c r="TLS106" s="40"/>
      <c r="TLT106" s="40"/>
      <c r="TLU106" s="40"/>
      <c r="TLV106" s="40"/>
      <c r="TLW106" s="40"/>
      <c r="TLX106" s="40"/>
      <c r="TLY106" s="40"/>
      <c r="TLZ106" s="40"/>
      <c r="TMA106" s="40"/>
      <c r="TMB106" s="40"/>
      <c r="TMC106" s="40"/>
      <c r="TMD106" s="40"/>
      <c r="TME106" s="40"/>
      <c r="TMF106" s="40"/>
      <c r="TMG106" s="40"/>
      <c r="TMH106" s="40"/>
      <c r="TMI106" s="40"/>
      <c r="TMJ106" s="40"/>
      <c r="TMK106" s="40"/>
      <c r="TML106" s="40"/>
      <c r="TMM106" s="40"/>
      <c r="TMN106" s="40"/>
      <c r="TMO106" s="40"/>
      <c r="TMP106" s="40"/>
      <c r="TMQ106" s="40"/>
      <c r="TMR106" s="40"/>
      <c r="TMS106" s="40"/>
      <c r="TMT106" s="40"/>
      <c r="TMU106" s="40"/>
      <c r="TMV106" s="40"/>
      <c r="TMW106" s="40"/>
      <c r="TMX106" s="40"/>
      <c r="TMY106" s="40"/>
      <c r="TMZ106" s="40"/>
      <c r="TNA106" s="40"/>
      <c r="TNB106" s="40"/>
      <c r="TNC106" s="40"/>
      <c r="TND106" s="40"/>
      <c r="TNE106" s="40"/>
      <c r="TNF106" s="40"/>
      <c r="TNG106" s="40"/>
      <c r="TNH106" s="40"/>
      <c r="TNI106" s="40"/>
      <c r="TNJ106" s="40"/>
      <c r="TNK106" s="40"/>
      <c r="TNL106" s="40"/>
      <c r="TNM106" s="40"/>
      <c r="TNN106" s="40"/>
      <c r="TNO106" s="40"/>
      <c r="TNP106" s="40"/>
      <c r="TNQ106" s="40"/>
      <c r="TNR106" s="40"/>
      <c r="TNS106" s="40"/>
      <c r="TNT106" s="40"/>
      <c r="TNU106" s="40"/>
      <c r="TNV106" s="40"/>
      <c r="TNW106" s="40"/>
      <c r="TNX106" s="40"/>
      <c r="TNY106" s="40"/>
      <c r="TNZ106" s="40"/>
      <c r="TOA106" s="40"/>
      <c r="TOB106" s="40"/>
      <c r="TOC106" s="40"/>
      <c r="TOD106" s="40"/>
      <c r="TOE106" s="40"/>
      <c r="TOF106" s="40"/>
      <c r="TOG106" s="40"/>
      <c r="TOH106" s="40"/>
      <c r="TOI106" s="40"/>
      <c r="TOJ106" s="40"/>
      <c r="TOK106" s="40"/>
      <c r="TOL106" s="40"/>
      <c r="TOM106" s="40"/>
      <c r="TON106" s="40"/>
      <c r="TOO106" s="40"/>
      <c r="TOP106" s="40"/>
      <c r="TOQ106" s="40"/>
      <c r="TOR106" s="40"/>
      <c r="TOS106" s="40"/>
      <c r="TOT106" s="40"/>
      <c r="TOU106" s="40"/>
      <c r="TOV106" s="40"/>
      <c r="TOW106" s="40"/>
      <c r="TOX106" s="40"/>
      <c r="TOY106" s="40"/>
      <c r="TOZ106" s="40"/>
      <c r="TPA106" s="40"/>
      <c r="TPB106" s="40"/>
      <c r="TPC106" s="40"/>
      <c r="TPD106" s="40"/>
      <c r="TPE106" s="40"/>
      <c r="TPF106" s="40"/>
      <c r="TPG106" s="40"/>
      <c r="TPH106" s="40"/>
      <c r="TPI106" s="40"/>
      <c r="TPJ106" s="40"/>
      <c r="TPK106" s="40"/>
      <c r="TPL106" s="40"/>
      <c r="TPM106" s="40"/>
      <c r="TPN106" s="40"/>
      <c r="TPO106" s="40"/>
      <c r="TPP106" s="40"/>
      <c r="TPQ106" s="40"/>
      <c r="TPR106" s="40"/>
      <c r="TPS106" s="40"/>
      <c r="TPT106" s="40"/>
      <c r="TPU106" s="40"/>
      <c r="TPV106" s="40"/>
      <c r="TPW106" s="40"/>
      <c r="TPX106" s="40"/>
      <c r="TPY106" s="40"/>
      <c r="TPZ106" s="40"/>
      <c r="TQA106" s="40"/>
      <c r="TQB106" s="40"/>
      <c r="TQC106" s="40"/>
      <c r="TQD106" s="40"/>
      <c r="TQE106" s="40"/>
      <c r="TQF106" s="40"/>
      <c r="TQG106" s="40"/>
      <c r="TQH106" s="40"/>
      <c r="TQI106" s="40"/>
      <c r="TQJ106" s="40"/>
      <c r="TQK106" s="40"/>
      <c r="TQL106" s="40"/>
      <c r="TQM106" s="40"/>
      <c r="TQN106" s="40"/>
      <c r="TQO106" s="40"/>
      <c r="TQP106" s="40"/>
      <c r="TQQ106" s="40"/>
      <c r="TQR106" s="40"/>
      <c r="TQS106" s="40"/>
      <c r="TQT106" s="40"/>
      <c r="TQU106" s="40"/>
      <c r="TQV106" s="40"/>
      <c r="TQW106" s="40"/>
      <c r="TQX106" s="40"/>
      <c r="TQY106" s="40"/>
      <c r="TQZ106" s="40"/>
      <c r="TRA106" s="40"/>
      <c r="TRB106" s="40"/>
      <c r="TRC106" s="40"/>
      <c r="TRD106" s="40"/>
      <c r="TRE106" s="40"/>
      <c r="TRF106" s="40"/>
      <c r="TRG106" s="40"/>
      <c r="TRH106" s="40"/>
      <c r="TRI106" s="40"/>
      <c r="TRJ106" s="40"/>
      <c r="TRK106" s="40"/>
      <c r="TRL106" s="40"/>
      <c r="TRM106" s="40"/>
      <c r="TRN106" s="40"/>
      <c r="TRO106" s="40"/>
      <c r="TRP106" s="40"/>
      <c r="TRQ106" s="40"/>
      <c r="TRR106" s="40"/>
      <c r="TRS106" s="40"/>
      <c r="TRT106" s="40"/>
      <c r="TRU106" s="40"/>
      <c r="TRV106" s="40"/>
      <c r="TRW106" s="40"/>
      <c r="TRX106" s="40"/>
      <c r="TRY106" s="40"/>
      <c r="TRZ106" s="40"/>
      <c r="TSA106" s="40"/>
      <c r="TSB106" s="40"/>
      <c r="TSC106" s="40"/>
      <c r="TSD106" s="40"/>
      <c r="TSE106" s="40"/>
      <c r="TSF106" s="40"/>
      <c r="TSG106" s="40"/>
      <c r="TSH106" s="40"/>
      <c r="TSI106" s="40"/>
      <c r="TSJ106" s="40"/>
      <c r="TSK106" s="40"/>
      <c r="TSL106" s="40"/>
      <c r="TSM106" s="40"/>
      <c r="TSN106" s="40"/>
      <c r="TSO106" s="40"/>
      <c r="TSP106" s="40"/>
      <c r="TSQ106" s="40"/>
      <c r="TSR106" s="40"/>
      <c r="TSS106" s="40"/>
      <c r="TST106" s="40"/>
      <c r="TSU106" s="40"/>
      <c r="TSV106" s="40"/>
      <c r="TSW106" s="40"/>
      <c r="TSX106" s="40"/>
      <c r="TSY106" s="40"/>
      <c r="TSZ106" s="40"/>
      <c r="TTA106" s="40"/>
      <c r="TTB106" s="40"/>
      <c r="TTC106" s="40"/>
      <c r="TTD106" s="40"/>
      <c r="TTE106" s="40"/>
      <c r="TTF106" s="40"/>
      <c r="TTG106" s="40"/>
      <c r="TTH106" s="40"/>
      <c r="TTI106" s="40"/>
      <c r="TTJ106" s="40"/>
      <c r="TTK106" s="40"/>
      <c r="TTL106" s="40"/>
      <c r="TTM106" s="40"/>
      <c r="TTN106" s="40"/>
      <c r="TTO106" s="40"/>
      <c r="TTP106" s="40"/>
      <c r="TTQ106" s="40"/>
      <c r="TTR106" s="40"/>
      <c r="TTS106" s="40"/>
      <c r="TTT106" s="40"/>
      <c r="TTU106" s="40"/>
      <c r="TTV106" s="40"/>
      <c r="TTW106" s="40"/>
      <c r="TTX106" s="40"/>
      <c r="TTY106" s="40"/>
      <c r="TTZ106" s="40"/>
      <c r="TUA106" s="40"/>
      <c r="TUB106" s="40"/>
      <c r="TUC106" s="40"/>
      <c r="TUD106" s="40"/>
      <c r="TUE106" s="40"/>
      <c r="TUF106" s="40"/>
      <c r="TUG106" s="40"/>
      <c r="TUH106" s="40"/>
      <c r="TUI106" s="40"/>
      <c r="TUJ106" s="40"/>
      <c r="TUK106" s="40"/>
      <c r="TUL106" s="40"/>
      <c r="TUM106" s="40"/>
      <c r="TUN106" s="40"/>
      <c r="TUO106" s="40"/>
      <c r="TUP106" s="40"/>
      <c r="TUQ106" s="40"/>
      <c r="TUR106" s="40"/>
      <c r="TUS106" s="40"/>
      <c r="TUT106" s="40"/>
      <c r="TUU106" s="40"/>
      <c r="TUV106" s="40"/>
      <c r="TUW106" s="40"/>
      <c r="TUX106" s="40"/>
      <c r="TUY106" s="40"/>
      <c r="TUZ106" s="40"/>
      <c r="TVA106" s="40"/>
      <c r="TVB106" s="40"/>
      <c r="TVC106" s="40"/>
      <c r="TVD106" s="40"/>
      <c r="TVE106" s="40"/>
      <c r="TVF106" s="40"/>
      <c r="TVG106" s="40"/>
      <c r="TVH106" s="40"/>
      <c r="TVI106" s="40"/>
      <c r="TVJ106" s="40"/>
      <c r="TVK106" s="40"/>
      <c r="TVL106" s="40"/>
      <c r="TVM106" s="40"/>
      <c r="TVN106" s="40"/>
      <c r="TVO106" s="40"/>
      <c r="TVP106" s="40"/>
      <c r="TVQ106" s="40"/>
      <c r="TVR106" s="40"/>
      <c r="TVS106" s="40"/>
      <c r="TVT106" s="40"/>
      <c r="TVU106" s="40"/>
      <c r="TVV106" s="40"/>
      <c r="TVW106" s="40"/>
      <c r="TVX106" s="40"/>
      <c r="TVY106" s="40"/>
      <c r="TVZ106" s="40"/>
      <c r="TWA106" s="40"/>
      <c r="TWB106" s="40"/>
      <c r="TWC106" s="40"/>
      <c r="TWD106" s="40"/>
      <c r="TWE106" s="40"/>
      <c r="TWF106" s="40"/>
      <c r="TWG106" s="40"/>
      <c r="TWH106" s="40"/>
      <c r="TWI106" s="40"/>
      <c r="TWJ106" s="40"/>
      <c r="TWK106" s="40"/>
      <c r="TWL106" s="40"/>
      <c r="TWM106" s="40"/>
      <c r="TWN106" s="40"/>
      <c r="TWO106" s="40"/>
      <c r="TWP106" s="40"/>
      <c r="TWQ106" s="40"/>
      <c r="TWR106" s="40"/>
      <c r="TWS106" s="40"/>
      <c r="TWT106" s="40"/>
      <c r="TWU106" s="40"/>
      <c r="TWV106" s="40"/>
      <c r="TWW106" s="40"/>
      <c r="TWX106" s="40"/>
      <c r="TWY106" s="40"/>
      <c r="TWZ106" s="40"/>
      <c r="TXA106" s="40"/>
      <c r="TXB106" s="40"/>
      <c r="TXC106" s="40"/>
      <c r="TXD106" s="40"/>
      <c r="TXE106" s="40"/>
      <c r="TXF106" s="40"/>
      <c r="TXG106" s="40"/>
      <c r="TXH106" s="40"/>
      <c r="TXI106" s="40"/>
      <c r="TXJ106" s="40"/>
      <c r="TXK106" s="40"/>
      <c r="TXL106" s="40"/>
      <c r="TXM106" s="40"/>
      <c r="TXN106" s="40"/>
      <c r="TXO106" s="40"/>
      <c r="TXP106" s="40"/>
      <c r="TXQ106" s="40"/>
      <c r="TXR106" s="40"/>
      <c r="TXS106" s="40"/>
      <c r="TXT106" s="40"/>
      <c r="TXU106" s="40"/>
      <c r="TXV106" s="40"/>
      <c r="TXW106" s="40"/>
      <c r="TXX106" s="40"/>
      <c r="TXY106" s="40"/>
      <c r="TXZ106" s="40"/>
      <c r="TYA106" s="40"/>
      <c r="TYB106" s="40"/>
      <c r="TYC106" s="40"/>
      <c r="TYD106" s="40"/>
      <c r="TYE106" s="40"/>
      <c r="TYF106" s="40"/>
      <c r="TYG106" s="40"/>
      <c r="TYH106" s="40"/>
      <c r="TYI106" s="40"/>
      <c r="TYJ106" s="40"/>
      <c r="TYK106" s="40"/>
      <c r="TYL106" s="40"/>
      <c r="TYM106" s="40"/>
      <c r="TYN106" s="40"/>
      <c r="TYO106" s="40"/>
      <c r="TYP106" s="40"/>
      <c r="TYQ106" s="40"/>
      <c r="TYR106" s="40"/>
      <c r="TYS106" s="40"/>
      <c r="TYT106" s="40"/>
      <c r="TYU106" s="40"/>
      <c r="TYV106" s="40"/>
      <c r="TYW106" s="40"/>
      <c r="TYX106" s="40"/>
      <c r="TYY106" s="40"/>
      <c r="TYZ106" s="40"/>
      <c r="TZA106" s="40"/>
      <c r="TZB106" s="40"/>
      <c r="TZC106" s="40"/>
      <c r="TZD106" s="40"/>
      <c r="TZE106" s="40"/>
      <c r="TZF106" s="40"/>
      <c r="TZG106" s="40"/>
      <c r="TZH106" s="40"/>
      <c r="TZI106" s="40"/>
      <c r="TZJ106" s="40"/>
      <c r="TZK106" s="40"/>
      <c r="TZL106" s="40"/>
      <c r="TZM106" s="40"/>
      <c r="TZN106" s="40"/>
      <c r="TZO106" s="40"/>
      <c r="TZP106" s="40"/>
      <c r="TZQ106" s="40"/>
      <c r="TZR106" s="40"/>
      <c r="TZS106" s="40"/>
      <c r="TZT106" s="40"/>
      <c r="TZU106" s="40"/>
      <c r="TZV106" s="40"/>
      <c r="TZW106" s="40"/>
      <c r="TZX106" s="40"/>
      <c r="TZY106" s="40"/>
      <c r="TZZ106" s="40"/>
      <c r="UAA106" s="40"/>
      <c r="UAB106" s="40"/>
      <c r="UAC106" s="40"/>
      <c r="UAD106" s="40"/>
      <c r="UAE106" s="40"/>
      <c r="UAF106" s="40"/>
      <c r="UAG106" s="40"/>
      <c r="UAH106" s="40"/>
      <c r="UAI106" s="40"/>
      <c r="UAJ106" s="40"/>
      <c r="UAK106" s="40"/>
      <c r="UAL106" s="40"/>
      <c r="UAM106" s="40"/>
      <c r="UAN106" s="40"/>
      <c r="UAO106" s="40"/>
      <c r="UAP106" s="40"/>
      <c r="UAQ106" s="40"/>
      <c r="UAR106" s="40"/>
      <c r="UAS106" s="40"/>
      <c r="UAT106" s="40"/>
      <c r="UAU106" s="40"/>
      <c r="UAV106" s="40"/>
      <c r="UAW106" s="40"/>
      <c r="UAX106" s="40"/>
      <c r="UAY106" s="40"/>
      <c r="UAZ106" s="40"/>
      <c r="UBA106" s="40"/>
      <c r="UBB106" s="40"/>
      <c r="UBC106" s="40"/>
      <c r="UBD106" s="40"/>
      <c r="UBE106" s="40"/>
      <c r="UBF106" s="40"/>
      <c r="UBG106" s="40"/>
      <c r="UBH106" s="40"/>
      <c r="UBI106" s="40"/>
      <c r="UBJ106" s="40"/>
      <c r="UBK106" s="40"/>
      <c r="UBL106" s="40"/>
      <c r="UBM106" s="40"/>
      <c r="UBN106" s="40"/>
      <c r="UBO106" s="40"/>
      <c r="UBP106" s="40"/>
      <c r="UBQ106" s="40"/>
      <c r="UBR106" s="40"/>
      <c r="UBS106" s="40"/>
      <c r="UBT106" s="40"/>
      <c r="UBU106" s="40"/>
      <c r="UBV106" s="40"/>
      <c r="UBW106" s="40"/>
      <c r="UBX106" s="40"/>
      <c r="UBY106" s="40"/>
      <c r="UBZ106" s="40"/>
      <c r="UCA106" s="40"/>
      <c r="UCB106" s="40"/>
      <c r="UCC106" s="40"/>
      <c r="UCD106" s="40"/>
      <c r="UCE106" s="40"/>
      <c r="UCF106" s="40"/>
      <c r="UCG106" s="40"/>
      <c r="UCH106" s="40"/>
      <c r="UCI106" s="40"/>
      <c r="UCJ106" s="40"/>
      <c r="UCK106" s="40"/>
      <c r="UCL106" s="40"/>
      <c r="UCM106" s="40"/>
      <c r="UCN106" s="40"/>
      <c r="UCO106" s="40"/>
      <c r="UCP106" s="40"/>
      <c r="UCQ106" s="40"/>
      <c r="UCR106" s="40"/>
      <c r="UCS106" s="40"/>
      <c r="UCT106" s="40"/>
      <c r="UCU106" s="40"/>
      <c r="UCV106" s="40"/>
      <c r="UCW106" s="40"/>
      <c r="UCX106" s="40"/>
      <c r="UCY106" s="40"/>
      <c r="UCZ106" s="40"/>
      <c r="UDA106" s="40"/>
      <c r="UDB106" s="40"/>
      <c r="UDC106" s="40"/>
      <c r="UDD106" s="40"/>
      <c r="UDE106" s="40"/>
      <c r="UDF106" s="40"/>
      <c r="UDG106" s="40"/>
      <c r="UDH106" s="40"/>
      <c r="UDI106" s="40"/>
      <c r="UDJ106" s="40"/>
      <c r="UDK106" s="40"/>
      <c r="UDL106" s="40"/>
      <c r="UDM106" s="40"/>
      <c r="UDN106" s="40"/>
      <c r="UDO106" s="40"/>
      <c r="UDP106" s="40"/>
      <c r="UDQ106" s="40"/>
      <c r="UDR106" s="40"/>
      <c r="UDS106" s="40"/>
      <c r="UDT106" s="40"/>
      <c r="UDU106" s="40"/>
      <c r="UDV106" s="40"/>
      <c r="UDW106" s="40"/>
      <c r="UDX106" s="40"/>
      <c r="UDY106" s="40"/>
      <c r="UDZ106" s="40"/>
      <c r="UEA106" s="40"/>
      <c r="UEB106" s="40"/>
      <c r="UEC106" s="40"/>
      <c r="UED106" s="40"/>
      <c r="UEE106" s="40"/>
      <c r="UEF106" s="40"/>
      <c r="UEG106" s="40"/>
      <c r="UEH106" s="40"/>
      <c r="UEI106" s="40"/>
      <c r="UEJ106" s="40"/>
      <c r="UEK106" s="40"/>
      <c r="UEL106" s="40"/>
      <c r="UEM106" s="40"/>
      <c r="UEN106" s="40"/>
      <c r="UEO106" s="40"/>
      <c r="UEP106" s="40"/>
      <c r="UEQ106" s="40"/>
      <c r="UER106" s="40"/>
      <c r="UES106" s="40"/>
      <c r="UET106" s="40"/>
      <c r="UEU106" s="40"/>
      <c r="UEV106" s="40"/>
      <c r="UEW106" s="40"/>
      <c r="UEX106" s="40"/>
      <c r="UEY106" s="40"/>
      <c r="UEZ106" s="40"/>
      <c r="UFA106" s="40"/>
      <c r="UFB106" s="40"/>
      <c r="UFC106" s="40"/>
      <c r="UFD106" s="40"/>
      <c r="UFE106" s="40"/>
      <c r="UFF106" s="40"/>
      <c r="UFG106" s="40"/>
      <c r="UFH106" s="40"/>
      <c r="UFI106" s="40"/>
      <c r="UFJ106" s="40"/>
      <c r="UFK106" s="40"/>
      <c r="UFL106" s="40"/>
      <c r="UFM106" s="40"/>
      <c r="UFN106" s="40"/>
      <c r="UFO106" s="40"/>
      <c r="UFP106" s="40"/>
      <c r="UFQ106" s="40"/>
      <c r="UFR106" s="40"/>
      <c r="UFS106" s="40"/>
      <c r="UFT106" s="40"/>
      <c r="UFU106" s="40"/>
      <c r="UFV106" s="40"/>
      <c r="UFW106" s="40"/>
      <c r="UFX106" s="40"/>
      <c r="UFY106" s="40"/>
      <c r="UFZ106" s="40"/>
      <c r="UGA106" s="40"/>
      <c r="UGB106" s="40"/>
      <c r="UGC106" s="40"/>
      <c r="UGD106" s="40"/>
      <c r="UGE106" s="40"/>
      <c r="UGF106" s="40"/>
      <c r="UGG106" s="40"/>
      <c r="UGH106" s="40"/>
      <c r="UGI106" s="40"/>
      <c r="UGJ106" s="40"/>
      <c r="UGK106" s="40"/>
      <c r="UGL106" s="40"/>
      <c r="UGM106" s="40"/>
      <c r="UGN106" s="40"/>
      <c r="UGO106" s="40"/>
      <c r="UGP106" s="40"/>
      <c r="UGQ106" s="40"/>
      <c r="UGR106" s="40"/>
      <c r="UGS106" s="40"/>
      <c r="UGT106" s="40"/>
      <c r="UGU106" s="40"/>
      <c r="UGV106" s="40"/>
      <c r="UGW106" s="40"/>
      <c r="UGX106" s="40"/>
      <c r="UGY106" s="40"/>
      <c r="UGZ106" s="40"/>
      <c r="UHA106" s="40"/>
      <c r="UHB106" s="40"/>
      <c r="UHC106" s="40"/>
      <c r="UHD106" s="40"/>
      <c r="UHE106" s="40"/>
      <c r="UHF106" s="40"/>
      <c r="UHG106" s="40"/>
      <c r="UHH106" s="40"/>
      <c r="UHI106" s="40"/>
      <c r="UHJ106" s="40"/>
      <c r="UHK106" s="40"/>
      <c r="UHL106" s="40"/>
      <c r="UHM106" s="40"/>
      <c r="UHN106" s="40"/>
      <c r="UHO106" s="40"/>
      <c r="UHP106" s="40"/>
      <c r="UHQ106" s="40"/>
      <c r="UHR106" s="40"/>
      <c r="UHS106" s="40"/>
      <c r="UHT106" s="40"/>
      <c r="UHU106" s="40"/>
      <c r="UHV106" s="40"/>
      <c r="UHW106" s="40"/>
      <c r="UHX106" s="40"/>
      <c r="UHY106" s="40"/>
      <c r="UHZ106" s="40"/>
      <c r="UIA106" s="40"/>
      <c r="UIB106" s="40"/>
      <c r="UIC106" s="40"/>
      <c r="UID106" s="40"/>
      <c r="UIE106" s="40"/>
      <c r="UIF106" s="40"/>
      <c r="UIG106" s="40"/>
      <c r="UIH106" s="40"/>
      <c r="UII106" s="40"/>
      <c r="UIJ106" s="40"/>
      <c r="UIK106" s="40"/>
      <c r="UIL106" s="40"/>
      <c r="UIM106" s="40"/>
      <c r="UIN106" s="40"/>
      <c r="UIO106" s="40"/>
      <c r="UIP106" s="40"/>
      <c r="UIQ106" s="40"/>
      <c r="UIR106" s="40"/>
      <c r="UIS106" s="40"/>
      <c r="UIT106" s="40"/>
      <c r="UIU106" s="40"/>
      <c r="UIV106" s="40"/>
      <c r="UIW106" s="40"/>
      <c r="UIX106" s="40"/>
      <c r="UIY106" s="40"/>
      <c r="UIZ106" s="40"/>
      <c r="UJA106" s="40"/>
      <c r="UJB106" s="40"/>
      <c r="UJC106" s="40"/>
      <c r="UJD106" s="40"/>
      <c r="UJE106" s="40"/>
      <c r="UJF106" s="40"/>
      <c r="UJG106" s="40"/>
      <c r="UJH106" s="40"/>
      <c r="UJI106" s="40"/>
      <c r="UJJ106" s="40"/>
      <c r="UJK106" s="40"/>
      <c r="UJL106" s="40"/>
      <c r="UJM106" s="40"/>
      <c r="UJN106" s="40"/>
      <c r="UJO106" s="40"/>
      <c r="UJP106" s="40"/>
      <c r="UJQ106" s="40"/>
      <c r="UJR106" s="40"/>
      <c r="UJS106" s="40"/>
      <c r="UJT106" s="40"/>
      <c r="UJU106" s="40"/>
      <c r="UJV106" s="40"/>
      <c r="UJW106" s="40"/>
      <c r="UJX106" s="40"/>
      <c r="UJY106" s="40"/>
      <c r="UJZ106" s="40"/>
      <c r="UKA106" s="40"/>
      <c r="UKB106" s="40"/>
      <c r="UKC106" s="40"/>
      <c r="UKD106" s="40"/>
      <c r="UKE106" s="40"/>
      <c r="UKF106" s="40"/>
      <c r="UKG106" s="40"/>
      <c r="UKH106" s="40"/>
      <c r="UKI106" s="40"/>
      <c r="UKJ106" s="40"/>
      <c r="UKK106" s="40"/>
      <c r="UKL106" s="40"/>
      <c r="UKM106" s="40"/>
      <c r="UKN106" s="40"/>
      <c r="UKO106" s="40"/>
      <c r="UKP106" s="40"/>
      <c r="UKQ106" s="40"/>
      <c r="UKR106" s="40"/>
      <c r="UKS106" s="40"/>
      <c r="UKT106" s="40"/>
      <c r="UKU106" s="40"/>
      <c r="UKV106" s="40"/>
      <c r="UKW106" s="40"/>
      <c r="UKX106" s="40"/>
      <c r="UKY106" s="40"/>
      <c r="UKZ106" s="40"/>
      <c r="ULA106" s="40"/>
      <c r="ULB106" s="40"/>
      <c r="ULC106" s="40"/>
      <c r="ULD106" s="40"/>
      <c r="ULE106" s="40"/>
      <c r="ULF106" s="40"/>
      <c r="ULG106" s="40"/>
      <c r="ULH106" s="40"/>
      <c r="ULI106" s="40"/>
      <c r="ULJ106" s="40"/>
      <c r="ULK106" s="40"/>
      <c r="ULL106" s="40"/>
      <c r="ULM106" s="40"/>
      <c r="ULN106" s="40"/>
      <c r="ULO106" s="40"/>
      <c r="ULP106" s="40"/>
      <c r="ULQ106" s="40"/>
      <c r="ULR106" s="40"/>
      <c r="ULS106" s="40"/>
      <c r="ULT106" s="40"/>
      <c r="ULU106" s="40"/>
      <c r="ULV106" s="40"/>
      <c r="ULW106" s="40"/>
      <c r="ULX106" s="40"/>
      <c r="ULY106" s="40"/>
      <c r="ULZ106" s="40"/>
      <c r="UMA106" s="40"/>
      <c r="UMB106" s="40"/>
      <c r="UMC106" s="40"/>
      <c r="UMD106" s="40"/>
      <c r="UME106" s="40"/>
      <c r="UMF106" s="40"/>
      <c r="UMG106" s="40"/>
      <c r="UMH106" s="40"/>
      <c r="UMI106" s="40"/>
      <c r="UMJ106" s="40"/>
      <c r="UMK106" s="40"/>
      <c r="UML106" s="40"/>
      <c r="UMM106" s="40"/>
      <c r="UMN106" s="40"/>
      <c r="UMO106" s="40"/>
      <c r="UMP106" s="40"/>
      <c r="UMQ106" s="40"/>
      <c r="UMR106" s="40"/>
      <c r="UMS106" s="40"/>
      <c r="UMT106" s="40"/>
      <c r="UMU106" s="40"/>
      <c r="UMV106" s="40"/>
      <c r="UMW106" s="40"/>
      <c r="UMX106" s="40"/>
      <c r="UMY106" s="40"/>
      <c r="UMZ106" s="40"/>
      <c r="UNA106" s="40"/>
      <c r="UNB106" s="40"/>
      <c r="UNC106" s="40"/>
      <c r="UND106" s="40"/>
      <c r="UNE106" s="40"/>
      <c r="UNF106" s="40"/>
      <c r="UNG106" s="40"/>
      <c r="UNH106" s="40"/>
      <c r="UNI106" s="40"/>
      <c r="UNJ106" s="40"/>
      <c r="UNK106" s="40"/>
      <c r="UNL106" s="40"/>
      <c r="UNM106" s="40"/>
      <c r="UNN106" s="40"/>
      <c r="UNO106" s="40"/>
      <c r="UNP106" s="40"/>
      <c r="UNQ106" s="40"/>
      <c r="UNR106" s="40"/>
      <c r="UNS106" s="40"/>
      <c r="UNT106" s="40"/>
      <c r="UNU106" s="40"/>
      <c r="UNV106" s="40"/>
      <c r="UNW106" s="40"/>
      <c r="UNX106" s="40"/>
      <c r="UNY106" s="40"/>
      <c r="UNZ106" s="40"/>
      <c r="UOA106" s="40"/>
      <c r="UOB106" s="40"/>
      <c r="UOC106" s="40"/>
      <c r="UOD106" s="40"/>
      <c r="UOE106" s="40"/>
      <c r="UOF106" s="40"/>
      <c r="UOG106" s="40"/>
      <c r="UOH106" s="40"/>
      <c r="UOI106" s="40"/>
      <c r="UOJ106" s="40"/>
      <c r="UOK106" s="40"/>
      <c r="UOL106" s="40"/>
      <c r="UOM106" s="40"/>
      <c r="UON106" s="40"/>
      <c r="UOO106" s="40"/>
      <c r="UOP106" s="40"/>
      <c r="UOQ106" s="40"/>
      <c r="UOR106" s="40"/>
      <c r="UOS106" s="40"/>
      <c r="UOT106" s="40"/>
      <c r="UOU106" s="40"/>
      <c r="UOV106" s="40"/>
      <c r="UOW106" s="40"/>
      <c r="UOX106" s="40"/>
      <c r="UOY106" s="40"/>
      <c r="UOZ106" s="40"/>
      <c r="UPA106" s="40"/>
      <c r="UPB106" s="40"/>
      <c r="UPC106" s="40"/>
      <c r="UPD106" s="40"/>
      <c r="UPE106" s="40"/>
      <c r="UPF106" s="40"/>
      <c r="UPG106" s="40"/>
      <c r="UPH106" s="40"/>
      <c r="UPI106" s="40"/>
      <c r="UPJ106" s="40"/>
      <c r="UPK106" s="40"/>
      <c r="UPL106" s="40"/>
      <c r="UPM106" s="40"/>
      <c r="UPN106" s="40"/>
      <c r="UPO106" s="40"/>
      <c r="UPP106" s="40"/>
      <c r="UPQ106" s="40"/>
      <c r="UPR106" s="40"/>
      <c r="UPS106" s="40"/>
      <c r="UPT106" s="40"/>
      <c r="UPU106" s="40"/>
      <c r="UPV106" s="40"/>
      <c r="UPW106" s="40"/>
      <c r="UPX106" s="40"/>
      <c r="UPY106" s="40"/>
      <c r="UPZ106" s="40"/>
      <c r="UQA106" s="40"/>
      <c r="UQB106" s="40"/>
      <c r="UQC106" s="40"/>
      <c r="UQD106" s="40"/>
      <c r="UQE106" s="40"/>
      <c r="UQF106" s="40"/>
      <c r="UQG106" s="40"/>
      <c r="UQH106" s="40"/>
      <c r="UQI106" s="40"/>
      <c r="UQJ106" s="40"/>
      <c r="UQK106" s="40"/>
      <c r="UQL106" s="40"/>
      <c r="UQM106" s="40"/>
      <c r="UQN106" s="40"/>
      <c r="UQO106" s="40"/>
      <c r="UQP106" s="40"/>
      <c r="UQQ106" s="40"/>
      <c r="UQR106" s="40"/>
      <c r="UQS106" s="40"/>
      <c r="UQT106" s="40"/>
      <c r="UQU106" s="40"/>
      <c r="UQV106" s="40"/>
      <c r="UQW106" s="40"/>
      <c r="UQX106" s="40"/>
      <c r="UQY106" s="40"/>
      <c r="UQZ106" s="40"/>
      <c r="URA106" s="40"/>
      <c r="URB106" s="40"/>
      <c r="URC106" s="40"/>
      <c r="URD106" s="40"/>
      <c r="URE106" s="40"/>
      <c r="URF106" s="40"/>
      <c r="URG106" s="40"/>
      <c r="URH106" s="40"/>
      <c r="URI106" s="40"/>
      <c r="URJ106" s="40"/>
      <c r="URK106" s="40"/>
      <c r="URL106" s="40"/>
      <c r="URM106" s="40"/>
      <c r="URN106" s="40"/>
      <c r="URO106" s="40"/>
      <c r="URP106" s="40"/>
      <c r="URQ106" s="40"/>
      <c r="URR106" s="40"/>
      <c r="URS106" s="40"/>
      <c r="URT106" s="40"/>
      <c r="URU106" s="40"/>
      <c r="URV106" s="40"/>
      <c r="URW106" s="40"/>
      <c r="URX106" s="40"/>
      <c r="URY106" s="40"/>
      <c r="URZ106" s="40"/>
      <c r="USA106" s="40"/>
      <c r="USB106" s="40"/>
      <c r="USC106" s="40"/>
      <c r="USD106" s="40"/>
      <c r="USE106" s="40"/>
      <c r="USF106" s="40"/>
      <c r="USG106" s="40"/>
      <c r="USH106" s="40"/>
      <c r="USI106" s="40"/>
      <c r="USJ106" s="40"/>
      <c r="USK106" s="40"/>
      <c r="USL106" s="40"/>
      <c r="USM106" s="40"/>
      <c r="USN106" s="40"/>
      <c r="USO106" s="40"/>
      <c r="USP106" s="40"/>
      <c r="USQ106" s="40"/>
      <c r="USR106" s="40"/>
      <c r="USS106" s="40"/>
      <c r="UST106" s="40"/>
      <c r="USU106" s="40"/>
      <c r="USV106" s="40"/>
      <c r="USW106" s="40"/>
      <c r="USX106" s="40"/>
      <c r="USY106" s="40"/>
      <c r="USZ106" s="40"/>
      <c r="UTA106" s="40"/>
      <c r="UTB106" s="40"/>
      <c r="UTC106" s="40"/>
      <c r="UTD106" s="40"/>
      <c r="UTE106" s="40"/>
      <c r="UTF106" s="40"/>
      <c r="UTG106" s="40"/>
      <c r="UTH106" s="40"/>
      <c r="UTI106" s="40"/>
      <c r="UTJ106" s="40"/>
      <c r="UTK106" s="40"/>
      <c r="UTL106" s="40"/>
      <c r="UTM106" s="40"/>
      <c r="UTN106" s="40"/>
      <c r="UTO106" s="40"/>
      <c r="UTP106" s="40"/>
      <c r="UTQ106" s="40"/>
      <c r="UTR106" s="40"/>
      <c r="UTS106" s="40"/>
      <c r="UTT106" s="40"/>
      <c r="UTU106" s="40"/>
      <c r="UTV106" s="40"/>
      <c r="UTW106" s="40"/>
      <c r="UTX106" s="40"/>
      <c r="UTY106" s="40"/>
      <c r="UTZ106" s="40"/>
      <c r="UUA106" s="40"/>
      <c r="UUB106" s="40"/>
      <c r="UUC106" s="40"/>
      <c r="UUD106" s="40"/>
      <c r="UUE106" s="40"/>
      <c r="UUF106" s="40"/>
      <c r="UUG106" s="40"/>
      <c r="UUH106" s="40"/>
      <c r="UUI106" s="40"/>
      <c r="UUJ106" s="40"/>
      <c r="UUK106" s="40"/>
      <c r="UUL106" s="40"/>
      <c r="UUM106" s="40"/>
      <c r="UUN106" s="40"/>
      <c r="UUO106" s="40"/>
      <c r="UUP106" s="40"/>
      <c r="UUQ106" s="40"/>
      <c r="UUR106" s="40"/>
      <c r="UUS106" s="40"/>
      <c r="UUT106" s="40"/>
      <c r="UUU106" s="40"/>
      <c r="UUV106" s="40"/>
      <c r="UUW106" s="40"/>
      <c r="UUX106" s="40"/>
      <c r="UUY106" s="40"/>
      <c r="UUZ106" s="40"/>
      <c r="UVA106" s="40"/>
      <c r="UVB106" s="40"/>
      <c r="UVC106" s="40"/>
      <c r="UVD106" s="40"/>
      <c r="UVE106" s="40"/>
      <c r="UVF106" s="40"/>
      <c r="UVG106" s="40"/>
      <c r="UVH106" s="40"/>
      <c r="UVI106" s="40"/>
      <c r="UVJ106" s="40"/>
      <c r="UVK106" s="40"/>
      <c r="UVL106" s="40"/>
      <c r="UVM106" s="40"/>
      <c r="UVN106" s="40"/>
      <c r="UVO106" s="40"/>
      <c r="UVP106" s="40"/>
      <c r="UVQ106" s="40"/>
      <c r="UVR106" s="40"/>
      <c r="UVS106" s="40"/>
      <c r="UVT106" s="40"/>
      <c r="UVU106" s="40"/>
      <c r="UVV106" s="40"/>
      <c r="UVW106" s="40"/>
      <c r="UVX106" s="40"/>
      <c r="UVY106" s="40"/>
      <c r="UVZ106" s="40"/>
      <c r="UWA106" s="40"/>
      <c r="UWB106" s="40"/>
      <c r="UWC106" s="40"/>
      <c r="UWD106" s="40"/>
      <c r="UWE106" s="40"/>
      <c r="UWF106" s="40"/>
      <c r="UWG106" s="40"/>
      <c r="UWH106" s="40"/>
      <c r="UWI106" s="40"/>
      <c r="UWJ106" s="40"/>
      <c r="UWK106" s="40"/>
      <c r="UWL106" s="40"/>
      <c r="UWM106" s="40"/>
      <c r="UWN106" s="40"/>
      <c r="UWO106" s="40"/>
      <c r="UWP106" s="40"/>
      <c r="UWQ106" s="40"/>
      <c r="UWR106" s="40"/>
      <c r="UWS106" s="40"/>
      <c r="UWT106" s="40"/>
      <c r="UWU106" s="40"/>
      <c r="UWV106" s="40"/>
      <c r="UWW106" s="40"/>
      <c r="UWX106" s="40"/>
      <c r="UWY106" s="40"/>
      <c r="UWZ106" s="40"/>
      <c r="UXA106" s="40"/>
      <c r="UXB106" s="40"/>
      <c r="UXC106" s="40"/>
      <c r="UXD106" s="40"/>
      <c r="UXE106" s="40"/>
      <c r="UXF106" s="40"/>
      <c r="UXG106" s="40"/>
      <c r="UXH106" s="40"/>
      <c r="UXI106" s="40"/>
      <c r="UXJ106" s="40"/>
      <c r="UXK106" s="40"/>
      <c r="UXL106" s="40"/>
      <c r="UXM106" s="40"/>
      <c r="UXN106" s="40"/>
      <c r="UXO106" s="40"/>
      <c r="UXP106" s="40"/>
      <c r="UXQ106" s="40"/>
      <c r="UXR106" s="40"/>
      <c r="UXS106" s="40"/>
      <c r="UXT106" s="40"/>
      <c r="UXU106" s="40"/>
      <c r="UXV106" s="40"/>
      <c r="UXW106" s="40"/>
      <c r="UXX106" s="40"/>
      <c r="UXY106" s="40"/>
      <c r="UXZ106" s="40"/>
      <c r="UYA106" s="40"/>
      <c r="UYB106" s="40"/>
      <c r="UYC106" s="40"/>
      <c r="UYD106" s="40"/>
      <c r="UYE106" s="40"/>
      <c r="UYF106" s="40"/>
      <c r="UYG106" s="40"/>
      <c r="UYH106" s="40"/>
      <c r="UYI106" s="40"/>
      <c r="UYJ106" s="40"/>
      <c r="UYK106" s="40"/>
      <c r="UYL106" s="40"/>
      <c r="UYM106" s="40"/>
      <c r="UYN106" s="40"/>
      <c r="UYO106" s="40"/>
      <c r="UYP106" s="40"/>
      <c r="UYQ106" s="40"/>
      <c r="UYR106" s="40"/>
      <c r="UYS106" s="40"/>
      <c r="UYT106" s="40"/>
      <c r="UYU106" s="40"/>
      <c r="UYV106" s="40"/>
      <c r="UYW106" s="40"/>
      <c r="UYX106" s="40"/>
      <c r="UYY106" s="40"/>
      <c r="UYZ106" s="40"/>
      <c r="UZA106" s="40"/>
      <c r="UZB106" s="40"/>
      <c r="UZC106" s="40"/>
      <c r="UZD106" s="40"/>
      <c r="UZE106" s="40"/>
      <c r="UZF106" s="40"/>
      <c r="UZG106" s="40"/>
      <c r="UZH106" s="40"/>
      <c r="UZI106" s="40"/>
      <c r="UZJ106" s="40"/>
      <c r="UZK106" s="40"/>
      <c r="UZL106" s="40"/>
      <c r="UZM106" s="40"/>
      <c r="UZN106" s="40"/>
      <c r="UZO106" s="40"/>
      <c r="UZP106" s="40"/>
      <c r="UZQ106" s="40"/>
      <c r="UZR106" s="40"/>
      <c r="UZS106" s="40"/>
      <c r="UZT106" s="40"/>
      <c r="UZU106" s="40"/>
      <c r="UZV106" s="40"/>
      <c r="UZW106" s="40"/>
      <c r="UZX106" s="40"/>
      <c r="UZY106" s="40"/>
      <c r="UZZ106" s="40"/>
      <c r="VAA106" s="40"/>
      <c r="VAB106" s="40"/>
      <c r="VAC106" s="40"/>
      <c r="VAD106" s="40"/>
      <c r="VAE106" s="40"/>
      <c r="VAF106" s="40"/>
      <c r="VAG106" s="40"/>
      <c r="VAH106" s="40"/>
      <c r="VAI106" s="40"/>
      <c r="VAJ106" s="40"/>
      <c r="VAK106" s="40"/>
      <c r="VAL106" s="40"/>
      <c r="VAM106" s="40"/>
      <c r="VAN106" s="40"/>
      <c r="VAO106" s="40"/>
      <c r="VAP106" s="40"/>
      <c r="VAQ106" s="40"/>
      <c r="VAR106" s="40"/>
      <c r="VAS106" s="40"/>
      <c r="VAT106" s="40"/>
      <c r="VAU106" s="40"/>
      <c r="VAV106" s="40"/>
      <c r="VAW106" s="40"/>
      <c r="VAX106" s="40"/>
      <c r="VAY106" s="40"/>
      <c r="VAZ106" s="40"/>
      <c r="VBA106" s="40"/>
      <c r="VBB106" s="40"/>
      <c r="VBC106" s="40"/>
      <c r="VBD106" s="40"/>
      <c r="VBE106" s="40"/>
      <c r="VBF106" s="40"/>
      <c r="VBG106" s="40"/>
      <c r="VBH106" s="40"/>
      <c r="VBI106" s="40"/>
      <c r="VBJ106" s="40"/>
      <c r="VBK106" s="40"/>
      <c r="VBL106" s="40"/>
      <c r="VBM106" s="40"/>
      <c r="VBN106" s="40"/>
      <c r="VBO106" s="40"/>
      <c r="VBP106" s="40"/>
      <c r="VBQ106" s="40"/>
      <c r="VBR106" s="40"/>
      <c r="VBS106" s="40"/>
      <c r="VBT106" s="40"/>
      <c r="VBU106" s="40"/>
      <c r="VBV106" s="40"/>
      <c r="VBW106" s="40"/>
      <c r="VBX106" s="40"/>
      <c r="VBY106" s="40"/>
      <c r="VBZ106" s="40"/>
      <c r="VCA106" s="40"/>
      <c r="VCB106" s="40"/>
      <c r="VCC106" s="40"/>
      <c r="VCD106" s="40"/>
      <c r="VCE106" s="40"/>
      <c r="VCF106" s="40"/>
      <c r="VCG106" s="40"/>
      <c r="VCH106" s="40"/>
      <c r="VCI106" s="40"/>
      <c r="VCJ106" s="40"/>
      <c r="VCK106" s="40"/>
      <c r="VCL106" s="40"/>
      <c r="VCM106" s="40"/>
      <c r="VCN106" s="40"/>
      <c r="VCO106" s="40"/>
      <c r="VCP106" s="40"/>
      <c r="VCQ106" s="40"/>
      <c r="VCR106" s="40"/>
      <c r="VCS106" s="40"/>
      <c r="VCT106" s="40"/>
      <c r="VCU106" s="40"/>
      <c r="VCV106" s="40"/>
      <c r="VCW106" s="40"/>
      <c r="VCX106" s="40"/>
      <c r="VCY106" s="40"/>
      <c r="VCZ106" s="40"/>
      <c r="VDA106" s="40"/>
      <c r="VDB106" s="40"/>
      <c r="VDC106" s="40"/>
      <c r="VDD106" s="40"/>
      <c r="VDE106" s="40"/>
      <c r="VDF106" s="40"/>
      <c r="VDG106" s="40"/>
      <c r="VDH106" s="40"/>
      <c r="VDI106" s="40"/>
      <c r="VDJ106" s="40"/>
      <c r="VDK106" s="40"/>
      <c r="VDL106" s="40"/>
      <c r="VDM106" s="40"/>
      <c r="VDN106" s="40"/>
      <c r="VDO106" s="40"/>
      <c r="VDP106" s="40"/>
      <c r="VDQ106" s="40"/>
      <c r="VDR106" s="40"/>
      <c r="VDS106" s="40"/>
      <c r="VDT106" s="40"/>
      <c r="VDU106" s="40"/>
      <c r="VDV106" s="40"/>
      <c r="VDW106" s="40"/>
      <c r="VDX106" s="40"/>
      <c r="VDY106" s="40"/>
      <c r="VDZ106" s="40"/>
      <c r="VEA106" s="40"/>
      <c r="VEB106" s="40"/>
      <c r="VEC106" s="40"/>
      <c r="VED106" s="40"/>
      <c r="VEE106" s="40"/>
      <c r="VEF106" s="40"/>
      <c r="VEG106" s="40"/>
      <c r="VEH106" s="40"/>
      <c r="VEI106" s="40"/>
      <c r="VEJ106" s="40"/>
      <c r="VEK106" s="40"/>
      <c r="VEL106" s="40"/>
      <c r="VEM106" s="40"/>
      <c r="VEN106" s="40"/>
      <c r="VEO106" s="40"/>
      <c r="VEP106" s="40"/>
      <c r="VEQ106" s="40"/>
      <c r="VER106" s="40"/>
      <c r="VES106" s="40"/>
      <c r="VET106" s="40"/>
      <c r="VEU106" s="40"/>
      <c r="VEV106" s="40"/>
      <c r="VEW106" s="40"/>
      <c r="VEX106" s="40"/>
      <c r="VEY106" s="40"/>
      <c r="VEZ106" s="40"/>
      <c r="VFA106" s="40"/>
      <c r="VFB106" s="40"/>
      <c r="VFC106" s="40"/>
      <c r="VFD106" s="40"/>
      <c r="VFE106" s="40"/>
      <c r="VFF106" s="40"/>
      <c r="VFG106" s="40"/>
      <c r="VFH106" s="40"/>
      <c r="VFI106" s="40"/>
      <c r="VFJ106" s="40"/>
      <c r="VFK106" s="40"/>
      <c r="VFL106" s="40"/>
      <c r="VFM106" s="40"/>
      <c r="VFN106" s="40"/>
      <c r="VFO106" s="40"/>
      <c r="VFP106" s="40"/>
      <c r="VFQ106" s="40"/>
      <c r="VFR106" s="40"/>
      <c r="VFS106" s="40"/>
      <c r="VFT106" s="40"/>
      <c r="VFU106" s="40"/>
      <c r="VFV106" s="40"/>
      <c r="VFW106" s="40"/>
      <c r="VFX106" s="40"/>
      <c r="VFY106" s="40"/>
      <c r="VFZ106" s="40"/>
      <c r="VGA106" s="40"/>
      <c r="VGB106" s="40"/>
      <c r="VGC106" s="40"/>
      <c r="VGD106" s="40"/>
      <c r="VGE106" s="40"/>
      <c r="VGF106" s="40"/>
      <c r="VGG106" s="40"/>
      <c r="VGH106" s="40"/>
      <c r="VGI106" s="40"/>
      <c r="VGJ106" s="40"/>
      <c r="VGK106" s="40"/>
      <c r="VGL106" s="40"/>
      <c r="VGM106" s="40"/>
      <c r="VGN106" s="40"/>
      <c r="VGO106" s="40"/>
      <c r="VGP106" s="40"/>
      <c r="VGQ106" s="40"/>
      <c r="VGR106" s="40"/>
      <c r="VGS106" s="40"/>
      <c r="VGT106" s="40"/>
      <c r="VGU106" s="40"/>
      <c r="VGV106" s="40"/>
      <c r="VGW106" s="40"/>
      <c r="VGX106" s="40"/>
      <c r="VGY106" s="40"/>
      <c r="VGZ106" s="40"/>
      <c r="VHA106" s="40"/>
      <c r="VHB106" s="40"/>
      <c r="VHC106" s="40"/>
      <c r="VHD106" s="40"/>
      <c r="VHE106" s="40"/>
      <c r="VHF106" s="40"/>
      <c r="VHG106" s="40"/>
      <c r="VHH106" s="40"/>
      <c r="VHI106" s="40"/>
      <c r="VHJ106" s="40"/>
      <c r="VHK106" s="40"/>
      <c r="VHL106" s="40"/>
      <c r="VHM106" s="40"/>
      <c r="VHN106" s="40"/>
      <c r="VHO106" s="40"/>
      <c r="VHP106" s="40"/>
      <c r="VHQ106" s="40"/>
      <c r="VHR106" s="40"/>
      <c r="VHS106" s="40"/>
      <c r="VHT106" s="40"/>
      <c r="VHU106" s="40"/>
      <c r="VHV106" s="40"/>
      <c r="VHW106" s="40"/>
      <c r="VHX106" s="40"/>
      <c r="VHY106" s="40"/>
      <c r="VHZ106" s="40"/>
      <c r="VIA106" s="40"/>
      <c r="VIB106" s="40"/>
      <c r="VIC106" s="40"/>
      <c r="VID106" s="40"/>
      <c r="VIE106" s="40"/>
      <c r="VIF106" s="40"/>
      <c r="VIG106" s="40"/>
      <c r="VIH106" s="40"/>
      <c r="VII106" s="40"/>
      <c r="VIJ106" s="40"/>
      <c r="VIK106" s="40"/>
      <c r="VIL106" s="40"/>
      <c r="VIM106" s="40"/>
      <c r="VIN106" s="40"/>
      <c r="VIO106" s="40"/>
      <c r="VIP106" s="40"/>
      <c r="VIQ106" s="40"/>
      <c r="VIR106" s="40"/>
      <c r="VIS106" s="40"/>
      <c r="VIT106" s="40"/>
      <c r="VIU106" s="40"/>
      <c r="VIV106" s="40"/>
      <c r="VIW106" s="40"/>
      <c r="VIX106" s="40"/>
      <c r="VIY106" s="40"/>
      <c r="VIZ106" s="40"/>
      <c r="VJA106" s="40"/>
      <c r="VJB106" s="40"/>
      <c r="VJC106" s="40"/>
      <c r="VJD106" s="40"/>
      <c r="VJE106" s="40"/>
      <c r="VJF106" s="40"/>
      <c r="VJG106" s="40"/>
      <c r="VJH106" s="40"/>
      <c r="VJI106" s="40"/>
      <c r="VJJ106" s="40"/>
      <c r="VJK106" s="40"/>
      <c r="VJL106" s="40"/>
      <c r="VJM106" s="40"/>
      <c r="VJN106" s="40"/>
      <c r="VJO106" s="40"/>
      <c r="VJP106" s="40"/>
      <c r="VJQ106" s="40"/>
      <c r="VJR106" s="40"/>
      <c r="VJS106" s="40"/>
      <c r="VJT106" s="40"/>
      <c r="VJU106" s="40"/>
      <c r="VJV106" s="40"/>
      <c r="VJW106" s="40"/>
      <c r="VJX106" s="40"/>
      <c r="VJY106" s="40"/>
      <c r="VJZ106" s="40"/>
      <c r="VKA106" s="40"/>
      <c r="VKB106" s="40"/>
      <c r="VKC106" s="40"/>
      <c r="VKD106" s="40"/>
      <c r="VKE106" s="40"/>
      <c r="VKF106" s="40"/>
      <c r="VKG106" s="40"/>
      <c r="VKH106" s="40"/>
      <c r="VKI106" s="40"/>
      <c r="VKJ106" s="40"/>
      <c r="VKK106" s="40"/>
      <c r="VKL106" s="40"/>
      <c r="VKM106" s="40"/>
      <c r="VKN106" s="40"/>
      <c r="VKO106" s="40"/>
      <c r="VKP106" s="40"/>
      <c r="VKQ106" s="40"/>
      <c r="VKR106" s="40"/>
      <c r="VKS106" s="40"/>
      <c r="VKT106" s="40"/>
      <c r="VKU106" s="40"/>
      <c r="VKV106" s="40"/>
      <c r="VKW106" s="40"/>
      <c r="VKX106" s="40"/>
      <c r="VKY106" s="40"/>
      <c r="VKZ106" s="40"/>
      <c r="VLA106" s="40"/>
      <c r="VLB106" s="40"/>
      <c r="VLC106" s="40"/>
      <c r="VLD106" s="40"/>
      <c r="VLE106" s="40"/>
      <c r="VLF106" s="40"/>
      <c r="VLG106" s="40"/>
      <c r="VLH106" s="40"/>
      <c r="VLI106" s="40"/>
      <c r="VLJ106" s="40"/>
      <c r="VLK106" s="40"/>
      <c r="VLL106" s="40"/>
      <c r="VLM106" s="40"/>
      <c r="VLN106" s="40"/>
      <c r="VLO106" s="40"/>
      <c r="VLP106" s="40"/>
      <c r="VLQ106" s="40"/>
      <c r="VLR106" s="40"/>
      <c r="VLS106" s="40"/>
      <c r="VLT106" s="40"/>
      <c r="VLU106" s="40"/>
      <c r="VLV106" s="40"/>
      <c r="VLW106" s="40"/>
      <c r="VLX106" s="40"/>
      <c r="VLY106" s="40"/>
      <c r="VLZ106" s="40"/>
      <c r="VMA106" s="40"/>
      <c r="VMB106" s="40"/>
      <c r="VMC106" s="40"/>
      <c r="VMD106" s="40"/>
      <c r="VME106" s="40"/>
      <c r="VMF106" s="40"/>
      <c r="VMG106" s="40"/>
      <c r="VMH106" s="40"/>
      <c r="VMI106" s="40"/>
      <c r="VMJ106" s="40"/>
      <c r="VMK106" s="40"/>
      <c r="VML106" s="40"/>
      <c r="VMM106" s="40"/>
      <c r="VMN106" s="40"/>
      <c r="VMO106" s="40"/>
      <c r="VMP106" s="40"/>
      <c r="VMQ106" s="40"/>
      <c r="VMR106" s="40"/>
      <c r="VMS106" s="40"/>
      <c r="VMT106" s="40"/>
      <c r="VMU106" s="40"/>
      <c r="VMV106" s="40"/>
      <c r="VMW106" s="40"/>
      <c r="VMX106" s="40"/>
      <c r="VMY106" s="40"/>
      <c r="VMZ106" s="40"/>
      <c r="VNA106" s="40"/>
      <c r="VNB106" s="40"/>
      <c r="VNC106" s="40"/>
      <c r="VND106" s="40"/>
      <c r="VNE106" s="40"/>
      <c r="VNF106" s="40"/>
      <c r="VNG106" s="40"/>
      <c r="VNH106" s="40"/>
      <c r="VNI106" s="40"/>
      <c r="VNJ106" s="40"/>
      <c r="VNK106" s="40"/>
      <c r="VNL106" s="40"/>
      <c r="VNM106" s="40"/>
      <c r="VNN106" s="40"/>
      <c r="VNO106" s="40"/>
      <c r="VNP106" s="40"/>
      <c r="VNQ106" s="40"/>
      <c r="VNR106" s="40"/>
      <c r="VNS106" s="40"/>
      <c r="VNT106" s="40"/>
      <c r="VNU106" s="40"/>
      <c r="VNV106" s="40"/>
      <c r="VNW106" s="40"/>
      <c r="VNX106" s="40"/>
      <c r="VNY106" s="40"/>
      <c r="VNZ106" s="40"/>
      <c r="VOA106" s="40"/>
      <c r="VOB106" s="40"/>
      <c r="VOC106" s="40"/>
      <c r="VOD106" s="40"/>
      <c r="VOE106" s="40"/>
      <c r="VOF106" s="40"/>
      <c r="VOG106" s="40"/>
      <c r="VOH106" s="40"/>
      <c r="VOI106" s="40"/>
      <c r="VOJ106" s="40"/>
      <c r="VOK106" s="40"/>
      <c r="VOL106" s="40"/>
      <c r="VOM106" s="40"/>
      <c r="VON106" s="40"/>
      <c r="VOO106" s="40"/>
      <c r="VOP106" s="40"/>
      <c r="VOQ106" s="40"/>
      <c r="VOR106" s="40"/>
      <c r="VOS106" s="40"/>
      <c r="VOT106" s="40"/>
      <c r="VOU106" s="40"/>
      <c r="VOV106" s="40"/>
      <c r="VOW106" s="40"/>
      <c r="VOX106" s="40"/>
      <c r="VOY106" s="40"/>
      <c r="VOZ106" s="40"/>
      <c r="VPA106" s="40"/>
      <c r="VPB106" s="40"/>
      <c r="VPC106" s="40"/>
      <c r="VPD106" s="40"/>
      <c r="VPE106" s="40"/>
      <c r="VPF106" s="40"/>
      <c r="VPG106" s="40"/>
      <c r="VPH106" s="40"/>
      <c r="VPI106" s="40"/>
      <c r="VPJ106" s="40"/>
      <c r="VPK106" s="40"/>
      <c r="VPL106" s="40"/>
      <c r="VPM106" s="40"/>
      <c r="VPN106" s="40"/>
      <c r="VPO106" s="40"/>
      <c r="VPP106" s="40"/>
      <c r="VPQ106" s="40"/>
      <c r="VPR106" s="40"/>
      <c r="VPS106" s="40"/>
      <c r="VPT106" s="40"/>
      <c r="VPU106" s="40"/>
      <c r="VPV106" s="40"/>
      <c r="VPW106" s="40"/>
      <c r="VPX106" s="40"/>
      <c r="VPY106" s="40"/>
      <c r="VPZ106" s="40"/>
      <c r="VQA106" s="40"/>
      <c r="VQB106" s="40"/>
      <c r="VQC106" s="40"/>
      <c r="VQD106" s="40"/>
      <c r="VQE106" s="40"/>
      <c r="VQF106" s="40"/>
      <c r="VQG106" s="40"/>
      <c r="VQH106" s="40"/>
      <c r="VQI106" s="40"/>
      <c r="VQJ106" s="40"/>
      <c r="VQK106" s="40"/>
      <c r="VQL106" s="40"/>
      <c r="VQM106" s="40"/>
      <c r="VQN106" s="40"/>
      <c r="VQO106" s="40"/>
      <c r="VQP106" s="40"/>
      <c r="VQQ106" s="40"/>
      <c r="VQR106" s="40"/>
      <c r="VQS106" s="40"/>
      <c r="VQT106" s="40"/>
      <c r="VQU106" s="40"/>
      <c r="VQV106" s="40"/>
      <c r="VQW106" s="40"/>
      <c r="VQX106" s="40"/>
      <c r="VQY106" s="40"/>
      <c r="VQZ106" s="40"/>
      <c r="VRA106" s="40"/>
      <c r="VRB106" s="40"/>
      <c r="VRC106" s="40"/>
      <c r="VRD106" s="40"/>
      <c r="VRE106" s="40"/>
      <c r="VRF106" s="40"/>
      <c r="VRG106" s="40"/>
      <c r="VRH106" s="40"/>
      <c r="VRI106" s="40"/>
      <c r="VRJ106" s="40"/>
      <c r="VRK106" s="40"/>
      <c r="VRL106" s="40"/>
      <c r="VRM106" s="40"/>
      <c r="VRN106" s="40"/>
      <c r="VRO106" s="40"/>
      <c r="VRP106" s="40"/>
      <c r="VRQ106" s="40"/>
      <c r="VRR106" s="40"/>
      <c r="VRS106" s="40"/>
      <c r="VRT106" s="40"/>
      <c r="VRU106" s="40"/>
      <c r="VRV106" s="40"/>
      <c r="VRW106" s="40"/>
      <c r="VRX106" s="40"/>
      <c r="VRY106" s="40"/>
      <c r="VRZ106" s="40"/>
      <c r="VSA106" s="40"/>
      <c r="VSB106" s="40"/>
      <c r="VSC106" s="40"/>
      <c r="VSD106" s="40"/>
      <c r="VSE106" s="40"/>
      <c r="VSF106" s="40"/>
      <c r="VSG106" s="40"/>
      <c r="VSH106" s="40"/>
      <c r="VSI106" s="40"/>
      <c r="VSJ106" s="40"/>
      <c r="VSK106" s="40"/>
      <c r="VSL106" s="40"/>
      <c r="VSM106" s="40"/>
      <c r="VSN106" s="40"/>
      <c r="VSO106" s="40"/>
      <c r="VSP106" s="40"/>
      <c r="VSQ106" s="40"/>
      <c r="VSR106" s="40"/>
      <c r="VSS106" s="40"/>
      <c r="VST106" s="40"/>
      <c r="VSU106" s="40"/>
      <c r="VSV106" s="40"/>
      <c r="VSW106" s="40"/>
      <c r="VSX106" s="40"/>
      <c r="VSY106" s="40"/>
      <c r="VSZ106" s="40"/>
      <c r="VTA106" s="40"/>
      <c r="VTB106" s="40"/>
      <c r="VTC106" s="40"/>
      <c r="VTD106" s="40"/>
      <c r="VTE106" s="40"/>
      <c r="VTF106" s="40"/>
      <c r="VTG106" s="40"/>
      <c r="VTH106" s="40"/>
      <c r="VTI106" s="40"/>
      <c r="VTJ106" s="40"/>
      <c r="VTK106" s="40"/>
      <c r="VTL106" s="40"/>
      <c r="VTM106" s="40"/>
      <c r="VTN106" s="40"/>
      <c r="VTO106" s="40"/>
      <c r="VTP106" s="40"/>
      <c r="VTQ106" s="40"/>
      <c r="VTR106" s="40"/>
      <c r="VTS106" s="40"/>
      <c r="VTT106" s="40"/>
      <c r="VTU106" s="40"/>
      <c r="VTV106" s="40"/>
      <c r="VTW106" s="40"/>
      <c r="VTX106" s="40"/>
      <c r="VTY106" s="40"/>
      <c r="VTZ106" s="40"/>
      <c r="VUA106" s="40"/>
      <c r="VUB106" s="40"/>
      <c r="VUC106" s="40"/>
      <c r="VUD106" s="40"/>
      <c r="VUE106" s="40"/>
      <c r="VUF106" s="40"/>
      <c r="VUG106" s="40"/>
      <c r="VUH106" s="40"/>
      <c r="VUI106" s="40"/>
      <c r="VUJ106" s="40"/>
      <c r="VUK106" s="40"/>
      <c r="VUL106" s="40"/>
      <c r="VUM106" s="40"/>
      <c r="VUN106" s="40"/>
      <c r="VUO106" s="40"/>
      <c r="VUP106" s="40"/>
      <c r="VUQ106" s="40"/>
      <c r="VUR106" s="40"/>
      <c r="VUS106" s="40"/>
      <c r="VUT106" s="40"/>
      <c r="VUU106" s="40"/>
      <c r="VUV106" s="40"/>
      <c r="VUW106" s="40"/>
      <c r="VUX106" s="40"/>
      <c r="VUY106" s="40"/>
      <c r="VUZ106" s="40"/>
      <c r="VVA106" s="40"/>
      <c r="VVB106" s="40"/>
      <c r="VVC106" s="40"/>
      <c r="VVD106" s="40"/>
      <c r="VVE106" s="40"/>
      <c r="VVF106" s="40"/>
      <c r="VVG106" s="40"/>
      <c r="VVH106" s="40"/>
      <c r="VVI106" s="40"/>
      <c r="VVJ106" s="40"/>
      <c r="VVK106" s="40"/>
      <c r="VVL106" s="40"/>
      <c r="VVM106" s="40"/>
      <c r="VVN106" s="40"/>
      <c r="VVO106" s="40"/>
      <c r="VVP106" s="40"/>
      <c r="VVQ106" s="40"/>
      <c r="VVR106" s="40"/>
      <c r="VVS106" s="40"/>
      <c r="VVT106" s="40"/>
      <c r="VVU106" s="40"/>
      <c r="VVV106" s="40"/>
      <c r="VVW106" s="40"/>
      <c r="VVX106" s="40"/>
      <c r="VVY106" s="40"/>
      <c r="VVZ106" s="40"/>
      <c r="VWA106" s="40"/>
      <c r="VWB106" s="40"/>
      <c r="VWC106" s="40"/>
      <c r="VWD106" s="40"/>
      <c r="VWE106" s="40"/>
      <c r="VWF106" s="40"/>
      <c r="VWG106" s="40"/>
      <c r="VWH106" s="40"/>
      <c r="VWI106" s="40"/>
      <c r="VWJ106" s="40"/>
      <c r="VWK106" s="40"/>
      <c r="VWL106" s="40"/>
      <c r="VWM106" s="40"/>
      <c r="VWN106" s="40"/>
      <c r="VWO106" s="40"/>
      <c r="VWP106" s="40"/>
      <c r="VWQ106" s="40"/>
      <c r="VWR106" s="40"/>
      <c r="VWS106" s="40"/>
      <c r="VWT106" s="40"/>
      <c r="VWU106" s="40"/>
      <c r="VWV106" s="40"/>
      <c r="VWW106" s="40"/>
      <c r="VWX106" s="40"/>
      <c r="VWY106" s="40"/>
      <c r="VWZ106" s="40"/>
      <c r="VXA106" s="40"/>
      <c r="VXB106" s="40"/>
      <c r="VXC106" s="40"/>
      <c r="VXD106" s="40"/>
      <c r="VXE106" s="40"/>
      <c r="VXF106" s="40"/>
      <c r="VXG106" s="40"/>
      <c r="VXH106" s="40"/>
      <c r="VXI106" s="40"/>
      <c r="VXJ106" s="40"/>
      <c r="VXK106" s="40"/>
      <c r="VXL106" s="40"/>
      <c r="VXM106" s="40"/>
      <c r="VXN106" s="40"/>
      <c r="VXO106" s="40"/>
      <c r="VXP106" s="40"/>
      <c r="VXQ106" s="40"/>
      <c r="VXR106" s="40"/>
      <c r="VXS106" s="40"/>
      <c r="VXT106" s="40"/>
      <c r="VXU106" s="40"/>
      <c r="VXV106" s="40"/>
      <c r="VXW106" s="40"/>
      <c r="VXX106" s="40"/>
      <c r="VXY106" s="40"/>
      <c r="VXZ106" s="40"/>
      <c r="VYA106" s="40"/>
      <c r="VYB106" s="40"/>
      <c r="VYC106" s="40"/>
      <c r="VYD106" s="40"/>
      <c r="VYE106" s="40"/>
      <c r="VYF106" s="40"/>
      <c r="VYG106" s="40"/>
      <c r="VYH106" s="40"/>
      <c r="VYI106" s="40"/>
      <c r="VYJ106" s="40"/>
      <c r="VYK106" s="40"/>
      <c r="VYL106" s="40"/>
      <c r="VYM106" s="40"/>
      <c r="VYN106" s="40"/>
      <c r="VYO106" s="40"/>
      <c r="VYP106" s="40"/>
      <c r="VYQ106" s="40"/>
      <c r="VYR106" s="40"/>
      <c r="VYS106" s="40"/>
      <c r="VYT106" s="40"/>
      <c r="VYU106" s="40"/>
      <c r="VYV106" s="40"/>
      <c r="VYW106" s="40"/>
      <c r="VYX106" s="40"/>
      <c r="VYY106" s="40"/>
      <c r="VYZ106" s="40"/>
      <c r="VZA106" s="40"/>
      <c r="VZB106" s="40"/>
      <c r="VZC106" s="40"/>
      <c r="VZD106" s="40"/>
      <c r="VZE106" s="40"/>
      <c r="VZF106" s="40"/>
      <c r="VZG106" s="40"/>
      <c r="VZH106" s="40"/>
      <c r="VZI106" s="40"/>
      <c r="VZJ106" s="40"/>
      <c r="VZK106" s="40"/>
      <c r="VZL106" s="40"/>
      <c r="VZM106" s="40"/>
      <c r="VZN106" s="40"/>
      <c r="VZO106" s="40"/>
      <c r="VZP106" s="40"/>
      <c r="VZQ106" s="40"/>
      <c r="VZR106" s="40"/>
      <c r="VZS106" s="40"/>
      <c r="VZT106" s="40"/>
      <c r="VZU106" s="40"/>
      <c r="VZV106" s="40"/>
      <c r="VZW106" s="40"/>
      <c r="VZX106" s="40"/>
      <c r="VZY106" s="40"/>
      <c r="VZZ106" s="40"/>
      <c r="WAA106" s="40"/>
      <c r="WAB106" s="40"/>
      <c r="WAC106" s="40"/>
      <c r="WAD106" s="40"/>
      <c r="WAE106" s="40"/>
      <c r="WAF106" s="40"/>
      <c r="WAG106" s="40"/>
      <c r="WAH106" s="40"/>
      <c r="WAI106" s="40"/>
      <c r="WAJ106" s="40"/>
      <c r="WAK106" s="40"/>
      <c r="WAL106" s="40"/>
      <c r="WAM106" s="40"/>
      <c r="WAN106" s="40"/>
      <c r="WAO106" s="40"/>
      <c r="WAP106" s="40"/>
      <c r="WAQ106" s="40"/>
      <c r="WAR106" s="40"/>
      <c r="WAS106" s="40"/>
      <c r="WAT106" s="40"/>
      <c r="WAU106" s="40"/>
      <c r="WAV106" s="40"/>
      <c r="WAW106" s="40"/>
      <c r="WAX106" s="40"/>
      <c r="WAY106" s="40"/>
      <c r="WAZ106" s="40"/>
      <c r="WBA106" s="40"/>
      <c r="WBB106" s="40"/>
      <c r="WBC106" s="40"/>
      <c r="WBD106" s="40"/>
      <c r="WBE106" s="40"/>
      <c r="WBF106" s="40"/>
      <c r="WBG106" s="40"/>
      <c r="WBH106" s="40"/>
      <c r="WBI106" s="40"/>
      <c r="WBJ106" s="40"/>
      <c r="WBK106" s="40"/>
      <c r="WBL106" s="40"/>
      <c r="WBM106" s="40"/>
      <c r="WBN106" s="40"/>
      <c r="WBO106" s="40"/>
      <c r="WBP106" s="40"/>
      <c r="WBQ106" s="40"/>
      <c r="WBR106" s="40"/>
      <c r="WBS106" s="40"/>
      <c r="WBT106" s="40"/>
      <c r="WBU106" s="40"/>
      <c r="WBV106" s="40"/>
      <c r="WBW106" s="40"/>
      <c r="WBX106" s="40"/>
      <c r="WBY106" s="40"/>
      <c r="WBZ106" s="40"/>
      <c r="WCA106" s="40"/>
      <c r="WCB106" s="40"/>
      <c r="WCC106" s="40"/>
      <c r="WCD106" s="40"/>
      <c r="WCE106" s="40"/>
      <c r="WCF106" s="40"/>
      <c r="WCG106" s="40"/>
      <c r="WCH106" s="40"/>
      <c r="WCI106" s="40"/>
      <c r="WCJ106" s="40"/>
      <c r="WCK106" s="40"/>
      <c r="WCL106" s="40"/>
      <c r="WCM106" s="40"/>
      <c r="WCN106" s="40"/>
      <c r="WCO106" s="40"/>
      <c r="WCP106" s="40"/>
      <c r="WCQ106" s="40"/>
      <c r="WCR106" s="40"/>
      <c r="WCS106" s="40"/>
      <c r="WCT106" s="40"/>
      <c r="WCU106" s="40"/>
      <c r="WCV106" s="40"/>
      <c r="WCW106" s="40"/>
      <c r="WCX106" s="40"/>
      <c r="WCY106" s="40"/>
      <c r="WCZ106" s="40"/>
      <c r="WDA106" s="40"/>
      <c r="WDB106" s="40"/>
      <c r="WDC106" s="40"/>
      <c r="WDD106" s="40"/>
      <c r="WDE106" s="40"/>
      <c r="WDF106" s="40"/>
      <c r="WDG106" s="40"/>
      <c r="WDH106" s="40"/>
      <c r="WDI106" s="40"/>
      <c r="WDJ106" s="40"/>
      <c r="WDK106" s="40"/>
      <c r="WDL106" s="40"/>
      <c r="WDM106" s="40"/>
      <c r="WDN106" s="40"/>
      <c r="WDO106" s="40"/>
      <c r="WDP106" s="40"/>
      <c r="WDQ106" s="40"/>
      <c r="WDR106" s="40"/>
      <c r="WDS106" s="40"/>
      <c r="WDT106" s="40"/>
      <c r="WDU106" s="40"/>
      <c r="WDV106" s="40"/>
      <c r="WDW106" s="40"/>
      <c r="WDX106" s="40"/>
      <c r="WDY106" s="40"/>
      <c r="WDZ106" s="40"/>
      <c r="WEA106" s="40"/>
      <c r="WEB106" s="40"/>
      <c r="WEC106" s="40"/>
      <c r="WED106" s="40"/>
      <c r="WEE106" s="40"/>
      <c r="WEF106" s="40"/>
      <c r="WEG106" s="40"/>
      <c r="WEH106" s="40"/>
      <c r="WEI106" s="40"/>
      <c r="WEJ106" s="40"/>
      <c r="WEK106" s="40"/>
      <c r="WEL106" s="40"/>
      <c r="WEM106" s="40"/>
      <c r="WEN106" s="40"/>
      <c r="WEO106" s="40"/>
      <c r="WEP106" s="40"/>
      <c r="WEQ106" s="40"/>
      <c r="WER106" s="40"/>
      <c r="WES106" s="40"/>
      <c r="WET106" s="40"/>
      <c r="WEU106" s="40"/>
      <c r="WEV106" s="40"/>
      <c r="WEW106" s="40"/>
      <c r="WEX106" s="40"/>
      <c r="WEY106" s="40"/>
      <c r="WEZ106" s="40"/>
      <c r="WFA106" s="40"/>
      <c r="WFB106" s="40"/>
      <c r="WFC106" s="40"/>
      <c r="WFD106" s="40"/>
      <c r="WFE106" s="40"/>
      <c r="WFF106" s="40"/>
      <c r="WFG106" s="40"/>
      <c r="WFH106" s="40"/>
      <c r="WFI106" s="40"/>
      <c r="WFJ106" s="40"/>
      <c r="WFK106" s="40"/>
      <c r="WFL106" s="40"/>
      <c r="WFM106" s="40"/>
      <c r="WFN106" s="40"/>
      <c r="WFO106" s="40"/>
      <c r="WFP106" s="40"/>
      <c r="WFQ106" s="40"/>
      <c r="WFR106" s="40"/>
      <c r="WFS106" s="40"/>
      <c r="WFT106" s="40"/>
      <c r="WFU106" s="40"/>
      <c r="WFV106" s="40"/>
      <c r="WFW106" s="40"/>
      <c r="WFX106" s="40"/>
      <c r="WFY106" s="40"/>
      <c r="WFZ106" s="40"/>
      <c r="WGA106" s="40"/>
      <c r="WGB106" s="40"/>
      <c r="WGC106" s="40"/>
      <c r="WGD106" s="40"/>
      <c r="WGE106" s="40"/>
      <c r="WGF106" s="40"/>
      <c r="WGG106" s="40"/>
      <c r="WGH106" s="40"/>
      <c r="WGI106" s="40"/>
      <c r="WGJ106" s="40"/>
      <c r="WGK106" s="40"/>
      <c r="WGL106" s="40"/>
      <c r="WGM106" s="40"/>
      <c r="WGN106" s="40"/>
      <c r="WGO106" s="40"/>
      <c r="WGP106" s="40"/>
      <c r="WGQ106" s="40"/>
      <c r="WGR106" s="40"/>
      <c r="WGS106" s="40"/>
      <c r="WGT106" s="40"/>
      <c r="WGU106" s="40"/>
      <c r="WGV106" s="40"/>
      <c r="WGW106" s="40"/>
      <c r="WGX106" s="40"/>
      <c r="WGY106" s="40"/>
      <c r="WGZ106" s="40"/>
      <c r="WHA106" s="40"/>
      <c r="WHB106" s="40"/>
      <c r="WHC106" s="40"/>
      <c r="WHD106" s="40"/>
      <c r="WHE106" s="40"/>
      <c r="WHF106" s="40"/>
      <c r="WHG106" s="40"/>
      <c r="WHH106" s="40"/>
      <c r="WHI106" s="40"/>
      <c r="WHJ106" s="40"/>
      <c r="WHK106" s="40"/>
      <c r="WHL106" s="40"/>
      <c r="WHM106" s="40"/>
      <c r="WHN106" s="40"/>
      <c r="WHO106" s="40"/>
      <c r="WHP106" s="40"/>
      <c r="WHQ106" s="40"/>
      <c r="WHR106" s="40"/>
      <c r="WHS106" s="40"/>
      <c r="WHT106" s="40"/>
      <c r="WHU106" s="40"/>
      <c r="WHV106" s="40"/>
      <c r="WHW106" s="40"/>
      <c r="WHX106" s="40"/>
      <c r="WHY106" s="40"/>
      <c r="WHZ106" s="40"/>
      <c r="WIA106" s="40"/>
      <c r="WIB106" s="40"/>
      <c r="WIC106" s="40"/>
      <c r="WID106" s="40"/>
      <c r="WIE106" s="40"/>
      <c r="WIF106" s="40"/>
      <c r="WIG106" s="40"/>
      <c r="WIH106" s="40"/>
      <c r="WII106" s="40"/>
      <c r="WIJ106" s="40"/>
      <c r="WIK106" s="40"/>
      <c r="WIL106" s="40"/>
      <c r="WIM106" s="40"/>
      <c r="WIN106" s="40"/>
      <c r="WIO106" s="40"/>
      <c r="WIP106" s="40"/>
      <c r="WIQ106" s="40"/>
      <c r="WIR106" s="40"/>
      <c r="WIS106" s="40"/>
      <c r="WIT106" s="40"/>
      <c r="WIU106" s="40"/>
      <c r="WIV106" s="40"/>
      <c r="WIW106" s="40"/>
      <c r="WIX106" s="40"/>
      <c r="WIY106" s="40"/>
      <c r="WIZ106" s="40"/>
      <c r="WJA106" s="40"/>
      <c r="WJB106" s="40"/>
      <c r="WJC106" s="40"/>
      <c r="WJD106" s="40"/>
      <c r="WJE106" s="40"/>
      <c r="WJF106" s="40"/>
      <c r="WJG106" s="40"/>
      <c r="WJH106" s="40"/>
      <c r="WJI106" s="40"/>
      <c r="WJJ106" s="40"/>
      <c r="WJK106" s="40"/>
      <c r="WJL106" s="40"/>
      <c r="WJM106" s="40"/>
      <c r="WJN106" s="40"/>
      <c r="WJO106" s="40"/>
      <c r="WJP106" s="40"/>
      <c r="WJQ106" s="40"/>
      <c r="WJR106" s="40"/>
      <c r="WJS106" s="40"/>
      <c r="WJT106" s="40"/>
      <c r="WJU106" s="40"/>
      <c r="WJV106" s="40"/>
      <c r="WJW106" s="40"/>
      <c r="WJX106" s="40"/>
      <c r="WJY106" s="40"/>
      <c r="WJZ106" s="40"/>
      <c r="WKA106" s="40"/>
      <c r="WKB106" s="40"/>
      <c r="WKC106" s="40"/>
      <c r="WKD106" s="40"/>
      <c r="WKE106" s="40"/>
      <c r="WKF106" s="40"/>
      <c r="WKG106" s="40"/>
      <c r="WKH106" s="40"/>
      <c r="WKI106" s="40"/>
      <c r="WKJ106" s="40"/>
      <c r="WKK106" s="40"/>
      <c r="WKL106" s="40"/>
      <c r="WKM106" s="40"/>
      <c r="WKN106" s="40"/>
      <c r="WKO106" s="40"/>
      <c r="WKP106" s="40"/>
      <c r="WKQ106" s="40"/>
      <c r="WKR106" s="40"/>
      <c r="WKS106" s="40"/>
      <c r="WKT106" s="40"/>
      <c r="WKU106" s="40"/>
      <c r="WKV106" s="40"/>
      <c r="WKW106" s="40"/>
      <c r="WKX106" s="40"/>
      <c r="WKY106" s="40"/>
      <c r="WKZ106" s="40"/>
      <c r="WLA106" s="40"/>
      <c r="WLB106" s="40"/>
      <c r="WLC106" s="40"/>
      <c r="WLD106" s="40"/>
      <c r="WLE106" s="40"/>
      <c r="WLF106" s="40"/>
      <c r="WLG106" s="40"/>
      <c r="WLH106" s="40"/>
      <c r="WLI106" s="40"/>
      <c r="WLJ106" s="40"/>
      <c r="WLK106" s="40"/>
      <c r="WLL106" s="40"/>
      <c r="WLM106" s="40"/>
      <c r="WLN106" s="40"/>
      <c r="WLO106" s="40"/>
      <c r="WLP106" s="40"/>
      <c r="WLQ106" s="40"/>
      <c r="WLR106" s="40"/>
      <c r="WLS106" s="40"/>
      <c r="WLT106" s="40"/>
      <c r="WLU106" s="40"/>
      <c r="WLV106" s="40"/>
      <c r="WLW106" s="40"/>
      <c r="WLX106" s="40"/>
      <c r="WLY106" s="40"/>
      <c r="WLZ106" s="40"/>
      <c r="WMA106" s="40"/>
      <c r="WMB106" s="40"/>
      <c r="WMC106" s="40"/>
      <c r="WMD106" s="40"/>
      <c r="WME106" s="40"/>
      <c r="WMF106" s="40"/>
      <c r="WMG106" s="40"/>
      <c r="WMH106" s="40"/>
      <c r="WMI106" s="40"/>
      <c r="WMJ106" s="40"/>
      <c r="WMK106" s="40"/>
      <c r="WML106" s="40"/>
      <c r="WMM106" s="40"/>
      <c r="WMN106" s="40"/>
      <c r="WMO106" s="40"/>
      <c r="WMP106" s="40"/>
      <c r="WMQ106" s="40"/>
      <c r="WMR106" s="40"/>
      <c r="WMS106" s="40"/>
      <c r="WMT106" s="40"/>
      <c r="WMU106" s="40"/>
      <c r="WMV106" s="40"/>
      <c r="WMW106" s="40"/>
      <c r="WMX106" s="40"/>
      <c r="WMY106" s="40"/>
      <c r="WMZ106" s="40"/>
      <c r="WNA106" s="40"/>
      <c r="WNB106" s="40"/>
      <c r="WNC106" s="40"/>
      <c r="WND106" s="40"/>
      <c r="WNE106" s="40"/>
      <c r="WNF106" s="40"/>
      <c r="WNG106" s="40"/>
      <c r="WNH106" s="40"/>
      <c r="WNI106" s="40"/>
      <c r="WNJ106" s="40"/>
      <c r="WNK106" s="40"/>
      <c r="WNL106" s="40"/>
      <c r="WNM106" s="40"/>
      <c r="WNN106" s="40"/>
      <c r="WNO106" s="40"/>
      <c r="WNP106" s="40"/>
      <c r="WNQ106" s="40"/>
      <c r="WNR106" s="40"/>
      <c r="WNS106" s="40"/>
      <c r="WNT106" s="40"/>
      <c r="WNU106" s="40"/>
      <c r="WNV106" s="40"/>
      <c r="WNW106" s="40"/>
      <c r="WNX106" s="40"/>
      <c r="WNY106" s="40"/>
      <c r="WNZ106" s="40"/>
      <c r="WOA106" s="40"/>
      <c r="WOB106" s="40"/>
      <c r="WOC106" s="40"/>
      <c r="WOD106" s="40"/>
      <c r="WOE106" s="40"/>
      <c r="WOF106" s="40"/>
      <c r="WOG106" s="40"/>
      <c r="WOH106" s="40"/>
      <c r="WOI106" s="40"/>
      <c r="WOJ106" s="40"/>
      <c r="WOK106" s="40"/>
      <c r="WOL106" s="40"/>
      <c r="WOM106" s="40"/>
      <c r="WON106" s="40"/>
      <c r="WOO106" s="40"/>
      <c r="WOP106" s="40"/>
      <c r="WOQ106" s="40"/>
      <c r="WOR106" s="40"/>
      <c r="WOS106" s="40"/>
      <c r="WOT106" s="40"/>
      <c r="WOU106" s="40"/>
      <c r="WOV106" s="40"/>
      <c r="WOW106" s="40"/>
      <c r="WOX106" s="40"/>
      <c r="WOY106" s="40"/>
      <c r="WOZ106" s="40"/>
      <c r="WPA106" s="40"/>
      <c r="WPB106" s="40"/>
      <c r="WPC106" s="40"/>
      <c r="WPD106" s="40"/>
      <c r="WPE106" s="40"/>
      <c r="WPF106" s="40"/>
      <c r="WPG106" s="40"/>
      <c r="WPH106" s="40"/>
      <c r="WPI106" s="40"/>
      <c r="WPJ106" s="40"/>
      <c r="WPK106" s="40"/>
      <c r="WPL106" s="40"/>
      <c r="WPM106" s="40"/>
      <c r="WPN106" s="40"/>
      <c r="WPO106" s="40"/>
      <c r="WPP106" s="40"/>
      <c r="WPQ106" s="40"/>
      <c r="WPR106" s="40"/>
      <c r="WPS106" s="40"/>
      <c r="WPT106" s="40"/>
      <c r="WPU106" s="40"/>
      <c r="WPV106" s="40"/>
      <c r="WPW106" s="40"/>
      <c r="WPX106" s="40"/>
      <c r="WPY106" s="40"/>
      <c r="WPZ106" s="40"/>
      <c r="WQA106" s="40"/>
      <c r="WQB106" s="40"/>
      <c r="WQC106" s="40"/>
      <c r="WQD106" s="40"/>
      <c r="WQE106" s="40"/>
      <c r="WQF106" s="40"/>
      <c r="WQG106" s="40"/>
      <c r="WQH106" s="40"/>
      <c r="WQI106" s="40"/>
      <c r="WQJ106" s="40"/>
      <c r="WQK106" s="40"/>
      <c r="WQL106" s="40"/>
      <c r="WQM106" s="40"/>
      <c r="WQN106" s="40"/>
      <c r="WQO106" s="40"/>
      <c r="WQP106" s="40"/>
      <c r="WQQ106" s="40"/>
      <c r="WQR106" s="40"/>
      <c r="WQS106" s="40"/>
      <c r="WQT106" s="40"/>
      <c r="WQU106" s="40"/>
      <c r="WQV106" s="40"/>
      <c r="WQW106" s="40"/>
      <c r="WQX106" s="40"/>
      <c r="WQY106" s="40"/>
      <c r="WQZ106" s="40"/>
      <c r="WRA106" s="40"/>
      <c r="WRB106" s="40"/>
      <c r="WRC106" s="40"/>
      <c r="WRD106" s="40"/>
      <c r="WRE106" s="40"/>
      <c r="WRF106" s="40"/>
      <c r="WRG106" s="40"/>
      <c r="WRH106" s="40"/>
      <c r="WRI106" s="40"/>
      <c r="WRJ106" s="40"/>
      <c r="WRK106" s="40"/>
      <c r="WRL106" s="40"/>
      <c r="WRM106" s="40"/>
      <c r="WRN106" s="40"/>
      <c r="WRO106" s="40"/>
      <c r="WRP106" s="40"/>
      <c r="WRQ106" s="40"/>
      <c r="WRR106" s="40"/>
      <c r="WRS106" s="40"/>
      <c r="WRT106" s="40"/>
      <c r="WRU106" s="40"/>
      <c r="WRV106" s="40"/>
      <c r="WRW106" s="40"/>
      <c r="WRX106" s="40"/>
      <c r="WRY106" s="40"/>
      <c r="WRZ106" s="40"/>
      <c r="WSA106" s="40"/>
      <c r="WSB106" s="40"/>
      <c r="WSC106" s="40"/>
      <c r="WSD106" s="40"/>
      <c r="WSE106" s="40"/>
      <c r="WSF106" s="40"/>
      <c r="WSG106" s="40"/>
      <c r="WSH106" s="40"/>
      <c r="WSI106" s="40"/>
      <c r="WSJ106" s="40"/>
      <c r="WSK106" s="40"/>
      <c r="WSL106" s="40"/>
      <c r="WSM106" s="40"/>
      <c r="WSN106" s="40"/>
      <c r="WSO106" s="40"/>
      <c r="WSP106" s="40"/>
      <c r="WSQ106" s="40"/>
      <c r="WSR106" s="40"/>
      <c r="WSS106" s="40"/>
      <c r="WST106" s="40"/>
      <c r="WSU106" s="40"/>
      <c r="WSV106" s="40"/>
      <c r="WSW106" s="40"/>
      <c r="WSX106" s="40"/>
      <c r="WSY106" s="40"/>
      <c r="WSZ106" s="40"/>
      <c r="WTA106" s="40"/>
      <c r="WTB106" s="40"/>
      <c r="WTC106" s="40"/>
      <c r="WTD106" s="40"/>
      <c r="WTE106" s="40"/>
      <c r="WTF106" s="40"/>
      <c r="WTG106" s="40"/>
      <c r="WTH106" s="40"/>
      <c r="WTI106" s="40"/>
      <c r="WTJ106" s="40"/>
      <c r="WTK106" s="40"/>
      <c r="WTL106" s="40"/>
      <c r="WTM106" s="40"/>
      <c r="WTN106" s="40"/>
      <c r="WTO106" s="40"/>
      <c r="WTP106" s="40"/>
      <c r="WTQ106" s="40"/>
      <c r="WTR106" s="40"/>
      <c r="WTS106" s="40"/>
      <c r="WTT106" s="40"/>
      <c r="WTU106" s="40"/>
      <c r="WTV106" s="40"/>
      <c r="WTW106" s="40"/>
      <c r="WTX106" s="40"/>
      <c r="WTY106" s="40"/>
      <c r="WTZ106" s="40"/>
      <c r="WUA106" s="40"/>
      <c r="WUB106" s="40"/>
      <c r="WUC106" s="40"/>
      <c r="WUD106" s="40"/>
      <c r="WUE106" s="40"/>
      <c r="WUF106" s="40"/>
      <c r="WUG106" s="40"/>
      <c r="WUH106" s="40"/>
      <c r="WUI106" s="40"/>
      <c r="WUJ106" s="40"/>
      <c r="WUK106" s="40"/>
      <c r="WUL106" s="40"/>
      <c r="WUM106" s="40"/>
      <c r="WUN106" s="40"/>
      <c r="WUO106" s="40"/>
      <c r="WUP106" s="40"/>
      <c r="WUQ106" s="40"/>
      <c r="WUR106" s="40"/>
      <c r="WUS106" s="40"/>
      <c r="WUT106" s="40"/>
      <c r="WUU106" s="40"/>
      <c r="WUV106" s="40"/>
      <c r="WUW106" s="40"/>
      <c r="WUX106" s="40"/>
      <c r="WUY106" s="40"/>
      <c r="WUZ106" s="40"/>
      <c r="WVA106" s="40"/>
      <c r="WVB106" s="40"/>
      <c r="WVC106" s="40"/>
      <c r="WVD106" s="40"/>
      <c r="WVE106" s="40"/>
      <c r="WVF106" s="40"/>
      <c r="WVG106" s="40"/>
      <c r="WVH106" s="40"/>
      <c r="WVI106" s="40"/>
      <c r="WVJ106" s="40"/>
      <c r="WVK106" s="40"/>
      <c r="WVL106" s="40"/>
      <c r="WVM106" s="40"/>
      <c r="WVN106" s="40"/>
      <c r="WVO106" s="40"/>
      <c r="WVP106" s="40"/>
      <c r="WVQ106" s="40"/>
      <c r="WVR106" s="40"/>
      <c r="WVS106" s="40"/>
      <c r="WVT106" s="40"/>
      <c r="WVU106" s="40"/>
      <c r="WVV106" s="40"/>
      <c r="WVW106" s="40"/>
      <c r="WVX106" s="40"/>
      <c r="WVY106" s="40"/>
      <c r="WVZ106" s="40"/>
      <c r="WWA106" s="40"/>
      <c r="WWB106" s="40"/>
      <c r="WWC106" s="40"/>
      <c r="WWD106" s="40"/>
      <c r="WWE106" s="40"/>
      <c r="WWF106" s="40"/>
      <c r="WWG106" s="40"/>
      <c r="WWH106" s="40"/>
      <c r="WWI106" s="40"/>
      <c r="WWJ106" s="40"/>
      <c r="WWK106" s="40"/>
      <c r="WWL106" s="40"/>
      <c r="WWM106" s="40"/>
      <c r="WWN106" s="40"/>
      <c r="WWO106" s="40"/>
      <c r="WWP106" s="40"/>
      <c r="WWQ106" s="40"/>
      <c r="WWR106" s="40"/>
      <c r="WWS106" s="40"/>
      <c r="WWT106" s="40"/>
      <c r="WWU106" s="40"/>
      <c r="WWV106" s="40"/>
      <c r="WWW106" s="40"/>
      <c r="WWX106" s="40"/>
      <c r="WWY106" s="40"/>
      <c r="WWZ106" s="40"/>
      <c r="WXA106" s="40"/>
      <c r="WXB106" s="40"/>
      <c r="WXC106" s="40"/>
      <c r="WXD106" s="40"/>
      <c r="WXE106" s="40"/>
      <c r="WXF106" s="40"/>
      <c r="WXG106" s="40"/>
      <c r="WXH106" s="40"/>
      <c r="WXI106" s="40"/>
      <c r="WXJ106" s="40"/>
      <c r="WXK106" s="40"/>
      <c r="WXL106" s="40"/>
      <c r="WXM106" s="40"/>
      <c r="WXN106" s="40"/>
      <c r="WXO106" s="40"/>
      <c r="WXP106" s="40"/>
      <c r="WXQ106" s="40"/>
      <c r="WXR106" s="40"/>
      <c r="WXS106" s="40"/>
      <c r="WXT106" s="40"/>
      <c r="WXU106" s="40"/>
      <c r="WXV106" s="40"/>
      <c r="WXW106" s="40"/>
      <c r="WXX106" s="40"/>
      <c r="WXY106" s="40"/>
      <c r="WXZ106" s="40"/>
      <c r="WYA106" s="40"/>
      <c r="WYB106" s="40"/>
      <c r="WYC106" s="40"/>
      <c r="WYD106" s="40"/>
      <c r="WYE106" s="40"/>
      <c r="WYF106" s="40"/>
      <c r="WYG106" s="40"/>
      <c r="WYH106" s="40"/>
      <c r="WYI106" s="40"/>
      <c r="WYJ106" s="40"/>
      <c r="WYK106" s="40"/>
      <c r="WYL106" s="40"/>
      <c r="WYM106" s="40"/>
      <c r="WYN106" s="40"/>
      <c r="WYO106" s="40"/>
      <c r="WYP106" s="40"/>
      <c r="WYQ106" s="40"/>
      <c r="WYR106" s="40"/>
      <c r="WYS106" s="40"/>
      <c r="WYT106" s="40"/>
      <c r="WYU106" s="40"/>
      <c r="WYV106" s="40"/>
      <c r="WYW106" s="40"/>
      <c r="WYX106" s="40"/>
      <c r="WYY106" s="40"/>
      <c r="WYZ106" s="40"/>
      <c r="WZA106" s="40"/>
      <c r="WZB106" s="40"/>
      <c r="WZC106" s="40"/>
      <c r="WZD106" s="40"/>
      <c r="WZE106" s="40"/>
      <c r="WZF106" s="40"/>
      <c r="WZG106" s="40"/>
      <c r="WZH106" s="40"/>
      <c r="WZI106" s="40"/>
      <c r="WZJ106" s="40"/>
      <c r="WZK106" s="40"/>
      <c r="WZL106" s="40"/>
      <c r="WZM106" s="40"/>
      <c r="WZN106" s="40"/>
      <c r="WZO106" s="40"/>
      <c r="WZP106" s="40"/>
      <c r="WZQ106" s="40"/>
      <c r="WZR106" s="40"/>
      <c r="WZS106" s="40"/>
      <c r="WZT106" s="40"/>
      <c r="WZU106" s="40"/>
      <c r="WZV106" s="40"/>
      <c r="WZW106" s="40"/>
      <c r="WZX106" s="40"/>
      <c r="WZY106" s="40"/>
      <c r="WZZ106" s="40"/>
      <c r="XAA106" s="40"/>
      <c r="XAB106" s="40"/>
      <c r="XAC106" s="40"/>
      <c r="XAD106" s="40"/>
      <c r="XAE106" s="40"/>
      <c r="XAF106" s="40"/>
      <c r="XAG106" s="40"/>
      <c r="XAH106" s="40"/>
      <c r="XAI106" s="40"/>
      <c r="XAJ106" s="40"/>
      <c r="XAK106" s="40"/>
      <c r="XAL106" s="40"/>
      <c r="XAM106" s="40"/>
      <c r="XAN106" s="40"/>
      <c r="XAO106" s="40"/>
      <c r="XAP106" s="40"/>
      <c r="XAQ106" s="40"/>
      <c r="XAR106" s="40"/>
      <c r="XAS106" s="40"/>
      <c r="XAT106" s="40"/>
      <c r="XAU106" s="40"/>
      <c r="XAV106" s="40"/>
      <c r="XAW106" s="40"/>
      <c r="XAX106" s="40"/>
      <c r="XAY106" s="40"/>
      <c r="XAZ106" s="40"/>
      <c r="XBA106" s="40"/>
      <c r="XBB106" s="40"/>
      <c r="XBC106" s="40"/>
      <c r="XBD106" s="40"/>
      <c r="XBE106" s="40"/>
      <c r="XBF106" s="40"/>
      <c r="XBG106" s="40"/>
      <c r="XBH106" s="40"/>
      <c r="XBI106" s="40"/>
      <c r="XBJ106" s="40"/>
      <c r="XBK106" s="40"/>
      <c r="XBL106" s="40"/>
      <c r="XBM106" s="40"/>
      <c r="XBN106" s="40"/>
      <c r="XBO106" s="40"/>
      <c r="XBP106" s="40"/>
      <c r="XBQ106" s="40"/>
      <c r="XBR106" s="40"/>
      <c r="XBS106" s="40"/>
      <c r="XBT106" s="40"/>
      <c r="XBU106" s="40"/>
      <c r="XBV106" s="40"/>
      <c r="XBW106" s="40"/>
      <c r="XBX106" s="40"/>
      <c r="XBY106" s="40"/>
      <c r="XBZ106" s="40"/>
      <c r="XCA106" s="40"/>
      <c r="XCB106" s="40"/>
      <c r="XCC106" s="40"/>
      <c r="XCD106" s="40"/>
      <c r="XCE106" s="40"/>
      <c r="XCF106" s="40"/>
      <c r="XCG106" s="40"/>
      <c r="XCH106" s="40"/>
      <c r="XCI106" s="40"/>
      <c r="XCJ106" s="40"/>
      <c r="XCK106" s="40"/>
      <c r="XCL106" s="40"/>
      <c r="XCM106" s="40"/>
      <c r="XCN106" s="40"/>
      <c r="XCO106" s="40"/>
      <c r="XCP106" s="40"/>
      <c r="XCQ106" s="40"/>
      <c r="XCR106" s="40"/>
      <c r="XCS106" s="40"/>
      <c r="XCT106" s="40"/>
      <c r="XCU106" s="40"/>
      <c r="XCV106" s="40"/>
      <c r="XCW106" s="40"/>
      <c r="XCX106" s="40"/>
      <c r="XCY106" s="40"/>
      <c r="XCZ106" s="40"/>
      <c r="XDA106" s="40"/>
      <c r="XDB106" s="40"/>
      <c r="XDC106" s="40"/>
      <c r="XDD106" s="40"/>
      <c r="XDE106" s="40"/>
      <c r="XDF106" s="40"/>
      <c r="XDG106" s="40"/>
      <c r="XDH106" s="40"/>
      <c r="XDI106" s="40"/>
      <c r="XDJ106" s="40"/>
      <c r="XDK106" s="40"/>
      <c r="XDL106" s="40"/>
      <c r="XDM106" s="40"/>
      <c r="XDN106" s="40"/>
      <c r="XDO106" s="40"/>
      <c r="XDP106" s="40"/>
      <c r="XDQ106" s="40"/>
      <c r="XDR106" s="40"/>
      <c r="XDS106" s="40"/>
      <c r="XDT106" s="40"/>
      <c r="XDU106" s="40"/>
      <c r="XDV106" s="40"/>
      <c r="XDW106" s="40"/>
      <c r="XDX106" s="40"/>
      <c r="XDY106" s="40"/>
      <c r="XDZ106" s="40"/>
      <c r="XEA106" s="40"/>
      <c r="XEB106" s="40"/>
      <c r="XEC106" s="40"/>
      <c r="XED106" s="40"/>
      <c r="XEE106" s="40"/>
      <c r="XEF106" s="40"/>
      <c r="XEG106" s="40"/>
      <c r="XEH106" s="40"/>
      <c r="XEI106" s="40"/>
      <c r="XEJ106" s="40"/>
      <c r="XEK106" s="40"/>
      <c r="XEL106" s="40"/>
      <c r="XEM106" s="40"/>
      <c r="XEN106" s="40"/>
      <c r="XEO106" s="40"/>
      <c r="XEP106" s="40"/>
      <c r="XEQ106" s="40"/>
      <c r="XER106" s="40"/>
      <c r="XES106" s="40"/>
      <c r="XET106" s="40"/>
      <c r="XEU106" s="40"/>
      <c r="XEV106" s="40"/>
      <c r="XEW106" s="40"/>
      <c r="XEX106" s="40"/>
      <c r="XEY106" s="40"/>
      <c r="XEZ106" s="40"/>
      <c r="XFA106" s="40"/>
      <c r="XFB106" s="40"/>
      <c r="XFC106" s="40"/>
    </row>
    <row r="107" spans="2:16384" ht="30" customHeight="1">
      <c r="B107" s="19"/>
      <c r="D107"/>
      <c r="E107" s="65"/>
      <c r="G107" s="16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  <c r="GL107" s="40"/>
      <c r="GM107" s="40"/>
      <c r="GN107" s="40"/>
      <c r="GO107" s="40"/>
      <c r="GP107" s="40"/>
      <c r="GQ107" s="40"/>
      <c r="GR107" s="40"/>
      <c r="GS107" s="40"/>
      <c r="GT107" s="40"/>
      <c r="GU107" s="40"/>
      <c r="GV107" s="40"/>
      <c r="GW107" s="40"/>
      <c r="GX107" s="40"/>
      <c r="GY107" s="40"/>
      <c r="GZ107" s="40"/>
      <c r="HA107" s="40"/>
      <c r="HB107" s="40"/>
      <c r="HC107" s="40"/>
      <c r="HD107" s="40"/>
      <c r="HE107" s="40"/>
      <c r="HF107" s="40"/>
      <c r="HG107" s="40"/>
      <c r="HH107" s="40"/>
      <c r="HI107" s="40"/>
      <c r="HJ107" s="40"/>
      <c r="HK107" s="40"/>
      <c r="HL107" s="40"/>
      <c r="HM107" s="40"/>
      <c r="HN107" s="40"/>
      <c r="HO107" s="40"/>
      <c r="HP107" s="40"/>
      <c r="HQ107" s="40"/>
      <c r="HR107" s="40"/>
      <c r="HS107" s="40"/>
      <c r="HT107" s="40"/>
      <c r="HU107" s="40"/>
      <c r="HV107" s="40"/>
      <c r="HW107" s="40"/>
      <c r="HX107" s="40"/>
      <c r="HY107" s="40"/>
      <c r="HZ107" s="40"/>
      <c r="IA107" s="40"/>
      <c r="IB107" s="40"/>
      <c r="IC107" s="40"/>
      <c r="ID107" s="40"/>
      <c r="IE107" s="40"/>
      <c r="IF107" s="40"/>
      <c r="IG107" s="40"/>
      <c r="IH107" s="40"/>
      <c r="II107" s="40"/>
      <c r="IJ107" s="40"/>
      <c r="IK107" s="40"/>
      <c r="IL107" s="40"/>
      <c r="IM107" s="40"/>
      <c r="IN107" s="40"/>
      <c r="IO107" s="40"/>
      <c r="IP107" s="40"/>
      <c r="IQ107" s="40"/>
      <c r="IR107" s="40"/>
      <c r="IS107" s="40"/>
      <c r="IT107" s="40"/>
      <c r="IU107" s="40"/>
      <c r="IV107" s="40"/>
      <c r="IW107" s="40"/>
      <c r="IX107" s="40"/>
      <c r="IY107" s="40"/>
      <c r="IZ107" s="40"/>
      <c r="JA107" s="40"/>
      <c r="JB107" s="40"/>
      <c r="JC107" s="40"/>
      <c r="JD107" s="40"/>
      <c r="JE107" s="40"/>
      <c r="JF107" s="40"/>
      <c r="JG107" s="40"/>
      <c r="JH107" s="40"/>
      <c r="JI107" s="40"/>
      <c r="JJ107" s="40"/>
      <c r="JK107" s="40"/>
      <c r="JL107" s="40"/>
      <c r="JM107" s="40"/>
      <c r="JN107" s="40"/>
      <c r="JO107" s="40"/>
      <c r="JP107" s="40"/>
      <c r="JQ107" s="40"/>
      <c r="JR107" s="40"/>
      <c r="JS107" s="40"/>
      <c r="JT107" s="40"/>
      <c r="JU107" s="40"/>
      <c r="JV107" s="40"/>
      <c r="JW107" s="40"/>
      <c r="JX107" s="40"/>
      <c r="JY107" s="40"/>
      <c r="JZ107" s="40"/>
      <c r="KA107" s="40"/>
      <c r="KB107" s="40"/>
      <c r="KC107" s="40"/>
      <c r="KD107" s="40"/>
      <c r="KE107" s="40"/>
      <c r="KF107" s="40"/>
      <c r="KG107" s="40"/>
      <c r="KH107" s="40"/>
      <c r="KI107" s="40"/>
      <c r="KJ107" s="40"/>
      <c r="KK107" s="40"/>
      <c r="KL107" s="40"/>
      <c r="KM107" s="40"/>
      <c r="KN107" s="40"/>
      <c r="KO107" s="40"/>
      <c r="KP107" s="40"/>
      <c r="KQ107" s="40"/>
      <c r="KR107" s="40"/>
      <c r="KS107" s="40"/>
      <c r="KT107" s="40"/>
      <c r="KU107" s="40"/>
      <c r="KV107" s="40"/>
      <c r="KW107" s="40"/>
      <c r="KX107" s="40"/>
      <c r="KY107" s="40"/>
      <c r="KZ107" s="40"/>
      <c r="LA107" s="40"/>
      <c r="LB107" s="40"/>
      <c r="LC107" s="40"/>
      <c r="LD107" s="40"/>
      <c r="LE107" s="40"/>
      <c r="LF107" s="40"/>
      <c r="LG107" s="40"/>
      <c r="LH107" s="40"/>
      <c r="LI107" s="40"/>
      <c r="LJ107" s="40"/>
      <c r="LK107" s="40"/>
      <c r="LL107" s="40"/>
      <c r="LM107" s="40"/>
      <c r="LN107" s="40"/>
      <c r="LO107" s="40"/>
      <c r="LP107" s="40"/>
      <c r="LQ107" s="40"/>
      <c r="LR107" s="40"/>
      <c r="LS107" s="40"/>
      <c r="LT107" s="40"/>
      <c r="LU107" s="40"/>
      <c r="LV107" s="40"/>
      <c r="LW107" s="40"/>
      <c r="LX107" s="40"/>
      <c r="LY107" s="40"/>
      <c r="LZ107" s="40"/>
      <c r="MA107" s="40"/>
      <c r="MB107" s="40"/>
      <c r="MC107" s="40"/>
      <c r="MD107" s="40"/>
      <c r="ME107" s="40"/>
      <c r="MF107" s="40"/>
      <c r="MG107" s="40"/>
      <c r="MH107" s="40"/>
      <c r="MI107" s="40"/>
      <c r="MJ107" s="40"/>
      <c r="MK107" s="40"/>
      <c r="ML107" s="40"/>
      <c r="MM107" s="40"/>
      <c r="MN107" s="40"/>
      <c r="MO107" s="40"/>
      <c r="MP107" s="40"/>
      <c r="MQ107" s="40"/>
      <c r="MR107" s="40"/>
      <c r="MS107" s="40"/>
      <c r="MT107" s="40"/>
      <c r="MU107" s="40"/>
      <c r="MV107" s="40"/>
      <c r="MW107" s="40"/>
      <c r="MX107" s="40"/>
      <c r="MY107" s="40"/>
      <c r="MZ107" s="40"/>
      <c r="NA107" s="40"/>
      <c r="NB107" s="40"/>
      <c r="NC107" s="40"/>
      <c r="ND107" s="40"/>
      <c r="NE107" s="40"/>
      <c r="NF107" s="40"/>
      <c r="NG107" s="40"/>
      <c r="NH107" s="40"/>
      <c r="NI107" s="40"/>
      <c r="NJ107" s="40"/>
      <c r="NK107" s="40"/>
      <c r="NL107" s="40"/>
      <c r="NM107" s="40"/>
      <c r="NN107" s="40"/>
      <c r="NO107" s="40"/>
      <c r="NP107" s="40"/>
      <c r="NQ107" s="40"/>
      <c r="NR107" s="40"/>
      <c r="NS107" s="40"/>
      <c r="NT107" s="40"/>
      <c r="NU107" s="40"/>
      <c r="NV107" s="40"/>
      <c r="NW107" s="40"/>
      <c r="NX107" s="40"/>
      <c r="NY107" s="40"/>
      <c r="NZ107" s="40"/>
      <c r="OA107" s="40"/>
      <c r="OB107" s="40"/>
      <c r="OC107" s="40"/>
      <c r="OD107" s="40"/>
      <c r="OE107" s="40"/>
      <c r="OF107" s="40"/>
      <c r="OG107" s="40"/>
      <c r="OH107" s="40"/>
      <c r="OI107" s="40"/>
      <c r="OJ107" s="40"/>
      <c r="OK107" s="40"/>
      <c r="OL107" s="40"/>
      <c r="OM107" s="40"/>
      <c r="ON107" s="40"/>
      <c r="OO107" s="40"/>
      <c r="OP107" s="40"/>
      <c r="OQ107" s="40"/>
      <c r="OR107" s="40"/>
      <c r="OS107" s="40"/>
      <c r="OT107" s="40"/>
      <c r="OU107" s="40"/>
      <c r="OV107" s="40"/>
      <c r="OW107" s="40"/>
      <c r="OX107" s="40"/>
      <c r="OY107" s="40"/>
      <c r="OZ107" s="40"/>
      <c r="PA107" s="40"/>
      <c r="PB107" s="40"/>
      <c r="PC107" s="40"/>
      <c r="PD107" s="40"/>
      <c r="PE107" s="40"/>
      <c r="PF107" s="40"/>
      <c r="PG107" s="40"/>
      <c r="PH107" s="40"/>
      <c r="PI107" s="40"/>
      <c r="PJ107" s="40"/>
      <c r="PK107" s="40"/>
      <c r="PL107" s="40"/>
      <c r="PM107" s="40"/>
      <c r="PN107" s="40"/>
      <c r="PO107" s="40"/>
      <c r="PP107" s="40"/>
      <c r="PQ107" s="40"/>
      <c r="PR107" s="40"/>
      <c r="PS107" s="40"/>
      <c r="PT107" s="40"/>
      <c r="PU107" s="40"/>
      <c r="PV107" s="40"/>
      <c r="PW107" s="40"/>
      <c r="PX107" s="40"/>
      <c r="PY107" s="40"/>
      <c r="PZ107" s="40"/>
      <c r="QA107" s="40"/>
      <c r="QB107" s="40"/>
      <c r="QC107" s="40"/>
      <c r="QD107" s="40"/>
      <c r="QE107" s="40"/>
      <c r="QF107" s="40"/>
      <c r="QG107" s="40"/>
      <c r="QH107" s="40"/>
      <c r="QI107" s="40"/>
      <c r="QJ107" s="40"/>
      <c r="QK107" s="40"/>
      <c r="QL107" s="40"/>
      <c r="QM107" s="40"/>
      <c r="QN107" s="40"/>
      <c r="QO107" s="40"/>
      <c r="QP107" s="40"/>
      <c r="QQ107" s="40"/>
      <c r="QR107" s="40"/>
      <c r="QS107" s="40"/>
      <c r="QT107" s="40"/>
      <c r="QU107" s="40"/>
      <c r="QV107" s="40"/>
      <c r="QW107" s="40"/>
      <c r="QX107" s="40"/>
      <c r="QY107" s="40"/>
      <c r="QZ107" s="40"/>
      <c r="RA107" s="40"/>
      <c r="RB107" s="40"/>
      <c r="RC107" s="40"/>
      <c r="RD107" s="40"/>
      <c r="RE107" s="40"/>
      <c r="RF107" s="40"/>
      <c r="RG107" s="40"/>
      <c r="RH107" s="40"/>
      <c r="RI107" s="40"/>
      <c r="RJ107" s="40"/>
      <c r="RK107" s="40"/>
      <c r="RL107" s="40"/>
      <c r="RM107" s="40"/>
      <c r="RN107" s="40"/>
      <c r="RO107" s="40"/>
      <c r="RP107" s="40"/>
      <c r="RQ107" s="40"/>
      <c r="RR107" s="40"/>
      <c r="RS107" s="40"/>
      <c r="RT107" s="40"/>
      <c r="RU107" s="40"/>
      <c r="RV107" s="40"/>
      <c r="RW107" s="40"/>
      <c r="RX107" s="40"/>
      <c r="RY107" s="40"/>
      <c r="RZ107" s="40"/>
      <c r="SA107" s="40"/>
      <c r="SB107" s="40"/>
      <c r="SC107" s="40"/>
      <c r="SD107" s="40"/>
      <c r="SE107" s="40"/>
      <c r="SF107" s="40"/>
      <c r="SG107" s="40"/>
      <c r="SH107" s="40"/>
      <c r="SI107" s="40"/>
      <c r="SJ107" s="40"/>
      <c r="SK107" s="40"/>
      <c r="SL107" s="40"/>
      <c r="SM107" s="40"/>
      <c r="SN107" s="40"/>
      <c r="SO107" s="40"/>
      <c r="SP107" s="40"/>
      <c r="SQ107" s="40"/>
      <c r="SR107" s="40"/>
      <c r="SS107" s="40"/>
      <c r="ST107" s="40"/>
      <c r="SU107" s="40"/>
      <c r="SV107" s="40"/>
      <c r="SW107" s="40"/>
      <c r="SX107" s="40"/>
      <c r="SY107" s="40"/>
      <c r="SZ107" s="40"/>
      <c r="TA107" s="40"/>
      <c r="TB107" s="40"/>
      <c r="TC107" s="40"/>
      <c r="TD107" s="40"/>
      <c r="TE107" s="40"/>
      <c r="TF107" s="40"/>
      <c r="TG107" s="40"/>
      <c r="TH107" s="40"/>
      <c r="TI107" s="40"/>
      <c r="TJ107" s="40"/>
      <c r="TK107" s="40"/>
      <c r="TL107" s="40"/>
      <c r="TM107" s="40"/>
      <c r="TN107" s="40"/>
      <c r="TO107" s="40"/>
      <c r="TP107" s="40"/>
      <c r="TQ107" s="40"/>
      <c r="TR107" s="40"/>
      <c r="TS107" s="40"/>
      <c r="TT107" s="40"/>
      <c r="TU107" s="40"/>
      <c r="TV107" s="40"/>
      <c r="TW107" s="40"/>
      <c r="TX107" s="40"/>
      <c r="TY107" s="40"/>
      <c r="TZ107" s="40"/>
      <c r="UA107" s="40"/>
      <c r="UB107" s="40"/>
      <c r="UC107" s="40"/>
      <c r="UD107" s="40"/>
      <c r="UE107" s="40"/>
      <c r="UF107" s="40"/>
      <c r="UG107" s="40"/>
      <c r="UH107" s="40"/>
      <c r="UI107" s="40"/>
      <c r="UJ107" s="40"/>
      <c r="UK107" s="40"/>
      <c r="UL107" s="40"/>
      <c r="UM107" s="40"/>
      <c r="UN107" s="40"/>
      <c r="UO107" s="40"/>
      <c r="UP107" s="40"/>
      <c r="UQ107" s="40"/>
      <c r="UR107" s="40"/>
      <c r="US107" s="40"/>
      <c r="UT107" s="40"/>
      <c r="UU107" s="40"/>
      <c r="UV107" s="40"/>
      <c r="UW107" s="40"/>
      <c r="UX107" s="40"/>
      <c r="UY107" s="40"/>
      <c r="UZ107" s="40"/>
      <c r="VA107" s="40"/>
      <c r="VB107" s="40"/>
      <c r="VC107" s="40"/>
      <c r="VD107" s="40"/>
      <c r="VE107" s="40"/>
      <c r="VF107" s="40"/>
      <c r="VG107" s="40"/>
      <c r="VH107" s="40"/>
      <c r="VI107" s="40"/>
      <c r="VJ107" s="40"/>
      <c r="VK107" s="40"/>
      <c r="VL107" s="40"/>
      <c r="VM107" s="40"/>
      <c r="VN107" s="40"/>
      <c r="VO107" s="40"/>
      <c r="VP107" s="40"/>
      <c r="VQ107" s="40"/>
      <c r="VR107" s="40"/>
      <c r="VS107" s="40"/>
      <c r="VT107" s="40"/>
      <c r="VU107" s="40"/>
      <c r="VV107" s="40"/>
      <c r="VW107" s="40"/>
      <c r="VX107" s="40"/>
      <c r="VY107" s="40"/>
      <c r="VZ107" s="40"/>
      <c r="WA107" s="40"/>
      <c r="WB107" s="40"/>
      <c r="WC107" s="40"/>
      <c r="WD107" s="40"/>
      <c r="WE107" s="40"/>
      <c r="WF107" s="40"/>
      <c r="WG107" s="40"/>
      <c r="WH107" s="40"/>
      <c r="WI107" s="40"/>
      <c r="WJ107" s="40"/>
      <c r="WK107" s="40"/>
      <c r="WL107" s="40"/>
      <c r="WM107" s="40"/>
      <c r="WN107" s="40"/>
      <c r="WO107" s="40"/>
      <c r="WP107" s="40"/>
      <c r="WQ107" s="40"/>
      <c r="WR107" s="40"/>
      <c r="WS107" s="40"/>
      <c r="WT107" s="40"/>
      <c r="WU107" s="40"/>
      <c r="WV107" s="40"/>
      <c r="WW107" s="40"/>
      <c r="WX107" s="40"/>
      <c r="WY107" s="40"/>
      <c r="WZ107" s="40"/>
      <c r="XA107" s="40"/>
      <c r="XB107" s="40"/>
      <c r="XC107" s="40"/>
      <c r="XD107" s="40"/>
      <c r="XE107" s="40"/>
      <c r="XF107" s="40"/>
      <c r="XG107" s="40"/>
      <c r="XH107" s="40"/>
      <c r="XI107" s="40"/>
      <c r="XJ107" s="40"/>
      <c r="XK107" s="40"/>
      <c r="XL107" s="40"/>
      <c r="XM107" s="40"/>
      <c r="XN107" s="40"/>
      <c r="XO107" s="40"/>
      <c r="XP107" s="40"/>
      <c r="XQ107" s="40"/>
      <c r="XR107" s="40"/>
      <c r="XS107" s="40"/>
      <c r="XT107" s="40"/>
      <c r="XU107" s="40"/>
      <c r="XV107" s="40"/>
      <c r="XW107" s="40"/>
      <c r="XX107" s="40"/>
      <c r="XY107" s="40"/>
      <c r="XZ107" s="40"/>
      <c r="YA107" s="40"/>
      <c r="YB107" s="40"/>
      <c r="YC107" s="40"/>
      <c r="YD107" s="40"/>
      <c r="YE107" s="40"/>
      <c r="YF107" s="40"/>
      <c r="YG107" s="40"/>
      <c r="YH107" s="40"/>
      <c r="YI107" s="40"/>
      <c r="YJ107" s="40"/>
      <c r="YK107" s="40"/>
      <c r="YL107" s="40"/>
      <c r="YM107" s="40"/>
      <c r="YN107" s="40"/>
      <c r="YO107" s="40"/>
      <c r="YP107" s="40"/>
      <c r="YQ107" s="40"/>
      <c r="YR107" s="40"/>
      <c r="YS107" s="40"/>
      <c r="YT107" s="40"/>
      <c r="YU107" s="40"/>
      <c r="YV107" s="40"/>
      <c r="YW107" s="40"/>
      <c r="YX107" s="40"/>
      <c r="YY107" s="40"/>
      <c r="YZ107" s="40"/>
      <c r="ZA107" s="40"/>
      <c r="ZB107" s="40"/>
      <c r="ZC107" s="40"/>
      <c r="ZD107" s="40"/>
      <c r="ZE107" s="40"/>
      <c r="ZF107" s="40"/>
      <c r="ZG107" s="40"/>
      <c r="ZH107" s="40"/>
      <c r="ZI107" s="40"/>
      <c r="ZJ107" s="40"/>
      <c r="ZK107" s="40"/>
      <c r="ZL107" s="40"/>
      <c r="ZM107" s="40"/>
      <c r="ZN107" s="40"/>
      <c r="ZO107" s="40"/>
      <c r="ZP107" s="40"/>
      <c r="ZQ107" s="40"/>
      <c r="ZR107" s="40"/>
      <c r="ZS107" s="40"/>
      <c r="ZT107" s="40"/>
      <c r="ZU107" s="40"/>
      <c r="ZV107" s="40"/>
      <c r="ZW107" s="40"/>
      <c r="ZX107" s="40"/>
      <c r="ZY107" s="40"/>
      <c r="ZZ107" s="40"/>
      <c r="AAA107" s="40"/>
      <c r="AAB107" s="40"/>
      <c r="AAC107" s="40"/>
      <c r="AAD107" s="40"/>
      <c r="AAE107" s="40"/>
      <c r="AAF107" s="40"/>
      <c r="AAG107" s="40"/>
      <c r="AAH107" s="40"/>
      <c r="AAI107" s="40"/>
      <c r="AAJ107" s="40"/>
      <c r="AAK107" s="40"/>
      <c r="AAL107" s="40"/>
      <c r="AAM107" s="40"/>
      <c r="AAN107" s="40"/>
      <c r="AAO107" s="40"/>
      <c r="AAP107" s="40"/>
      <c r="AAQ107" s="40"/>
      <c r="AAR107" s="40"/>
      <c r="AAS107" s="40"/>
      <c r="AAT107" s="40"/>
      <c r="AAU107" s="40"/>
      <c r="AAV107" s="40"/>
      <c r="AAW107" s="40"/>
      <c r="AAX107" s="40"/>
      <c r="AAY107" s="40"/>
      <c r="AAZ107" s="40"/>
      <c r="ABA107" s="40"/>
      <c r="ABB107" s="40"/>
      <c r="ABC107" s="40"/>
      <c r="ABD107" s="40"/>
      <c r="ABE107" s="40"/>
      <c r="ABF107" s="40"/>
      <c r="ABG107" s="40"/>
      <c r="ABH107" s="40"/>
      <c r="ABI107" s="40"/>
      <c r="ABJ107" s="40"/>
      <c r="ABK107" s="40"/>
      <c r="ABL107" s="40"/>
      <c r="ABM107" s="40"/>
      <c r="ABN107" s="40"/>
      <c r="ABO107" s="40"/>
      <c r="ABP107" s="40"/>
      <c r="ABQ107" s="40"/>
      <c r="ABR107" s="40"/>
      <c r="ABS107" s="40"/>
      <c r="ABT107" s="40"/>
      <c r="ABU107" s="40"/>
      <c r="ABV107" s="40"/>
      <c r="ABW107" s="40"/>
      <c r="ABX107" s="40"/>
      <c r="ABY107" s="40"/>
      <c r="ABZ107" s="40"/>
      <c r="ACA107" s="40"/>
      <c r="ACB107" s="40"/>
      <c r="ACC107" s="40"/>
      <c r="ACD107" s="40"/>
      <c r="ACE107" s="40"/>
      <c r="ACF107" s="40"/>
      <c r="ACG107" s="40"/>
      <c r="ACH107" s="40"/>
      <c r="ACI107" s="40"/>
      <c r="ACJ107" s="40"/>
      <c r="ACK107" s="40"/>
      <c r="ACL107" s="40"/>
      <c r="ACM107" s="40"/>
      <c r="ACN107" s="40"/>
      <c r="ACO107" s="40"/>
      <c r="ACP107" s="40"/>
      <c r="ACQ107" s="40"/>
      <c r="ACR107" s="40"/>
      <c r="ACS107" s="40"/>
      <c r="ACT107" s="40"/>
      <c r="ACU107" s="40"/>
      <c r="ACV107" s="40"/>
      <c r="ACW107" s="40"/>
      <c r="ACX107" s="40"/>
      <c r="ACY107" s="40"/>
      <c r="ACZ107" s="40"/>
      <c r="ADA107" s="40"/>
      <c r="ADB107" s="40"/>
      <c r="ADC107" s="40"/>
      <c r="ADD107" s="40"/>
      <c r="ADE107" s="40"/>
      <c r="ADF107" s="40"/>
      <c r="ADG107" s="40"/>
      <c r="ADH107" s="40"/>
      <c r="ADI107" s="40"/>
      <c r="ADJ107" s="40"/>
      <c r="ADK107" s="40"/>
      <c r="ADL107" s="40"/>
      <c r="ADM107" s="40"/>
      <c r="ADN107" s="40"/>
      <c r="ADO107" s="40"/>
      <c r="ADP107" s="40"/>
      <c r="ADQ107" s="40"/>
      <c r="ADR107" s="40"/>
      <c r="ADS107" s="40"/>
      <c r="ADT107" s="40"/>
      <c r="ADU107" s="40"/>
      <c r="ADV107" s="40"/>
      <c r="ADW107" s="40"/>
      <c r="ADX107" s="40"/>
      <c r="ADY107" s="40"/>
      <c r="ADZ107" s="40"/>
      <c r="AEA107" s="40"/>
      <c r="AEB107" s="40"/>
      <c r="AEC107" s="40"/>
      <c r="AED107" s="40"/>
      <c r="AEE107" s="40"/>
      <c r="AEF107" s="40"/>
      <c r="AEG107" s="40"/>
      <c r="AEH107" s="40"/>
      <c r="AEI107" s="40"/>
      <c r="AEJ107" s="40"/>
      <c r="AEK107" s="40"/>
      <c r="AEL107" s="40"/>
      <c r="AEM107" s="40"/>
      <c r="AEN107" s="40"/>
      <c r="AEO107" s="40"/>
      <c r="AEP107" s="40"/>
      <c r="AEQ107" s="40"/>
      <c r="AER107" s="40"/>
      <c r="AES107" s="40"/>
      <c r="AET107" s="40"/>
      <c r="AEU107" s="40"/>
      <c r="AEV107" s="40"/>
      <c r="AEW107" s="40"/>
      <c r="AEX107" s="40"/>
      <c r="AEY107" s="40"/>
      <c r="AEZ107" s="40"/>
      <c r="AFA107" s="40"/>
      <c r="AFB107" s="40"/>
      <c r="AFC107" s="40"/>
      <c r="AFD107" s="40"/>
      <c r="AFE107" s="40"/>
      <c r="AFF107" s="40"/>
      <c r="AFG107" s="40"/>
      <c r="AFH107" s="40"/>
      <c r="AFI107" s="40"/>
      <c r="AFJ107" s="40"/>
      <c r="AFK107" s="40"/>
      <c r="AFL107" s="40"/>
      <c r="AFM107" s="40"/>
      <c r="AFN107" s="40"/>
      <c r="AFO107" s="40"/>
      <c r="AFP107" s="40"/>
      <c r="AFQ107" s="40"/>
      <c r="AFR107" s="40"/>
      <c r="AFS107" s="40"/>
      <c r="AFT107" s="40"/>
      <c r="AFU107" s="40"/>
      <c r="AFV107" s="40"/>
      <c r="AFW107" s="40"/>
      <c r="AFX107" s="40"/>
      <c r="AFY107" s="40"/>
      <c r="AFZ107" s="40"/>
      <c r="AGA107" s="40"/>
      <c r="AGB107" s="40"/>
      <c r="AGC107" s="40"/>
      <c r="AGD107" s="40"/>
      <c r="AGE107" s="40"/>
      <c r="AGF107" s="40"/>
      <c r="AGG107" s="40"/>
      <c r="AGH107" s="40"/>
      <c r="AGI107" s="40"/>
      <c r="AGJ107" s="40"/>
      <c r="AGK107" s="40"/>
      <c r="AGL107" s="40"/>
      <c r="AGM107" s="40"/>
      <c r="AGN107" s="40"/>
      <c r="AGO107" s="40"/>
      <c r="AGP107" s="40"/>
      <c r="AGQ107" s="40"/>
      <c r="AGR107" s="40"/>
      <c r="AGS107" s="40"/>
      <c r="AGT107" s="40"/>
      <c r="AGU107" s="40"/>
      <c r="AGV107" s="40"/>
      <c r="AGW107" s="40"/>
      <c r="AGX107" s="40"/>
      <c r="AGY107" s="40"/>
      <c r="AGZ107" s="40"/>
      <c r="AHA107" s="40"/>
      <c r="AHB107" s="40"/>
      <c r="AHC107" s="40"/>
      <c r="AHD107" s="40"/>
      <c r="AHE107" s="40"/>
      <c r="AHF107" s="40"/>
      <c r="AHG107" s="40"/>
      <c r="AHH107" s="40"/>
      <c r="AHI107" s="40"/>
      <c r="AHJ107" s="40"/>
      <c r="AHK107" s="40"/>
      <c r="AHL107" s="40"/>
      <c r="AHM107" s="40"/>
      <c r="AHN107" s="40"/>
      <c r="AHO107" s="40"/>
      <c r="AHP107" s="40"/>
      <c r="AHQ107" s="40"/>
      <c r="AHR107" s="40"/>
      <c r="AHS107" s="40"/>
      <c r="AHT107" s="40"/>
      <c r="AHU107" s="40"/>
      <c r="AHV107" s="40"/>
      <c r="AHW107" s="40"/>
      <c r="AHX107" s="40"/>
      <c r="AHY107" s="40"/>
      <c r="AHZ107" s="40"/>
      <c r="AIA107" s="40"/>
      <c r="AIB107" s="40"/>
      <c r="AIC107" s="40"/>
      <c r="AID107" s="40"/>
      <c r="AIE107" s="40"/>
      <c r="AIF107" s="40"/>
      <c r="AIG107" s="40"/>
      <c r="AIH107" s="40"/>
      <c r="AII107" s="40"/>
      <c r="AIJ107" s="40"/>
      <c r="AIK107" s="40"/>
      <c r="AIL107" s="40"/>
      <c r="AIM107" s="40"/>
      <c r="AIN107" s="40"/>
      <c r="AIO107" s="40"/>
      <c r="AIP107" s="40"/>
      <c r="AIQ107" s="40"/>
      <c r="AIR107" s="40"/>
      <c r="AIS107" s="40"/>
      <c r="AIT107" s="40"/>
      <c r="AIU107" s="40"/>
      <c r="AIV107" s="40"/>
      <c r="AIW107" s="40"/>
      <c r="AIX107" s="40"/>
      <c r="AIY107" s="40"/>
      <c r="AIZ107" s="40"/>
      <c r="AJA107" s="40"/>
      <c r="AJB107" s="40"/>
      <c r="AJC107" s="40"/>
      <c r="AJD107" s="40"/>
      <c r="AJE107" s="40"/>
      <c r="AJF107" s="40"/>
      <c r="AJG107" s="40"/>
      <c r="AJH107" s="40"/>
      <c r="AJI107" s="40"/>
      <c r="AJJ107" s="40"/>
      <c r="AJK107" s="40"/>
      <c r="AJL107" s="40"/>
      <c r="AJM107" s="40"/>
      <c r="AJN107" s="40"/>
      <c r="AJO107" s="40"/>
      <c r="AJP107" s="40"/>
      <c r="AJQ107" s="40"/>
      <c r="AJR107" s="40"/>
      <c r="AJS107" s="40"/>
      <c r="AJT107" s="40"/>
      <c r="AJU107" s="40"/>
      <c r="AJV107" s="40"/>
      <c r="AJW107" s="40"/>
      <c r="AJX107" s="40"/>
      <c r="AJY107" s="40"/>
      <c r="AJZ107" s="40"/>
      <c r="AKA107" s="40"/>
      <c r="AKB107" s="40"/>
      <c r="AKC107" s="40"/>
      <c r="AKD107" s="40"/>
      <c r="AKE107" s="40"/>
      <c r="AKF107" s="40"/>
      <c r="AKG107" s="40"/>
      <c r="AKH107" s="40"/>
      <c r="AKI107" s="40"/>
      <c r="AKJ107" s="40"/>
      <c r="AKK107" s="40"/>
      <c r="AKL107" s="40"/>
      <c r="AKM107" s="40"/>
      <c r="AKN107" s="40"/>
      <c r="AKO107" s="40"/>
      <c r="AKP107" s="40"/>
      <c r="AKQ107" s="40"/>
      <c r="AKR107" s="40"/>
      <c r="AKS107" s="40"/>
      <c r="AKT107" s="40"/>
      <c r="AKU107" s="40"/>
      <c r="AKV107" s="40"/>
      <c r="AKW107" s="40"/>
      <c r="AKX107" s="40"/>
      <c r="AKY107" s="40"/>
      <c r="AKZ107" s="40"/>
      <c r="ALA107" s="40"/>
      <c r="ALB107" s="40"/>
      <c r="ALC107" s="40"/>
      <c r="ALD107" s="40"/>
      <c r="ALE107" s="40"/>
      <c r="ALF107" s="40"/>
      <c r="ALG107" s="40"/>
      <c r="ALH107" s="40"/>
      <c r="ALI107" s="40"/>
      <c r="ALJ107" s="40"/>
      <c r="ALK107" s="40"/>
      <c r="ALL107" s="40"/>
      <c r="ALM107" s="40"/>
      <c r="ALN107" s="40"/>
      <c r="ALO107" s="40"/>
      <c r="ALP107" s="40"/>
      <c r="ALQ107" s="40"/>
      <c r="ALR107" s="40"/>
      <c r="ALS107" s="40"/>
      <c r="ALT107" s="40"/>
      <c r="ALU107" s="40"/>
      <c r="ALV107" s="40"/>
      <c r="ALW107" s="40"/>
      <c r="ALX107" s="40"/>
      <c r="ALY107" s="40"/>
      <c r="ALZ107" s="40"/>
      <c r="AMA107" s="40"/>
      <c r="AMB107" s="40"/>
      <c r="AMC107" s="40"/>
      <c r="AMD107" s="40"/>
      <c r="AME107" s="40"/>
      <c r="AMF107" s="40"/>
      <c r="AMG107" s="40"/>
      <c r="AMH107" s="40"/>
      <c r="AMI107" s="40"/>
      <c r="AMJ107" s="40"/>
      <c r="AMK107" s="40"/>
      <c r="AML107" s="40"/>
      <c r="AMM107" s="40"/>
      <c r="AMN107" s="40"/>
      <c r="AMO107" s="40"/>
      <c r="AMP107" s="40"/>
      <c r="AMQ107" s="40"/>
      <c r="AMR107" s="40"/>
      <c r="AMS107" s="40"/>
      <c r="AMT107" s="40"/>
      <c r="AMU107" s="40"/>
      <c r="AMV107" s="40"/>
      <c r="AMW107" s="40"/>
      <c r="AMX107" s="40"/>
      <c r="AMY107" s="40"/>
      <c r="AMZ107" s="40"/>
      <c r="ANA107" s="40"/>
      <c r="ANB107" s="40"/>
      <c r="ANC107" s="40"/>
      <c r="AND107" s="40"/>
      <c r="ANE107" s="40"/>
      <c r="ANF107" s="40"/>
      <c r="ANG107" s="40"/>
      <c r="ANH107" s="40"/>
      <c r="ANI107" s="40"/>
      <c r="ANJ107" s="40"/>
      <c r="ANK107" s="40"/>
      <c r="ANL107" s="40"/>
      <c r="ANM107" s="40"/>
      <c r="ANN107" s="40"/>
      <c r="ANO107" s="40"/>
      <c r="ANP107" s="40"/>
      <c r="ANQ107" s="40"/>
      <c r="ANR107" s="40"/>
      <c r="ANS107" s="40"/>
      <c r="ANT107" s="40"/>
      <c r="ANU107" s="40"/>
      <c r="ANV107" s="40"/>
      <c r="ANW107" s="40"/>
      <c r="ANX107" s="40"/>
      <c r="ANY107" s="40"/>
      <c r="ANZ107" s="40"/>
      <c r="AOA107" s="40"/>
      <c r="AOB107" s="40"/>
      <c r="AOC107" s="40"/>
      <c r="AOD107" s="40"/>
      <c r="AOE107" s="40"/>
      <c r="AOF107" s="40"/>
      <c r="AOG107" s="40"/>
      <c r="AOH107" s="40"/>
      <c r="AOI107" s="40"/>
      <c r="AOJ107" s="40"/>
      <c r="AOK107" s="40"/>
      <c r="AOL107" s="40"/>
      <c r="AOM107" s="40"/>
      <c r="AON107" s="40"/>
      <c r="AOO107" s="40"/>
      <c r="AOP107" s="40"/>
      <c r="AOQ107" s="40"/>
      <c r="AOR107" s="40"/>
      <c r="AOS107" s="40"/>
      <c r="AOT107" s="40"/>
      <c r="AOU107" s="40"/>
      <c r="AOV107" s="40"/>
      <c r="AOW107" s="40"/>
      <c r="AOX107" s="40"/>
      <c r="AOY107" s="40"/>
      <c r="AOZ107" s="40"/>
      <c r="APA107" s="40"/>
      <c r="APB107" s="40"/>
      <c r="APC107" s="40"/>
      <c r="APD107" s="40"/>
      <c r="APE107" s="40"/>
      <c r="APF107" s="40"/>
      <c r="APG107" s="40"/>
      <c r="APH107" s="40"/>
      <c r="API107" s="40"/>
      <c r="APJ107" s="40"/>
      <c r="APK107" s="40"/>
      <c r="APL107" s="40"/>
      <c r="APM107" s="40"/>
      <c r="APN107" s="40"/>
      <c r="APO107" s="40"/>
      <c r="APP107" s="40"/>
      <c r="APQ107" s="40"/>
      <c r="APR107" s="40"/>
      <c r="APS107" s="40"/>
      <c r="APT107" s="40"/>
      <c r="APU107" s="40"/>
      <c r="APV107" s="40"/>
      <c r="APW107" s="40"/>
      <c r="APX107" s="40"/>
      <c r="APY107" s="40"/>
      <c r="APZ107" s="40"/>
      <c r="AQA107" s="40"/>
      <c r="AQB107" s="40"/>
      <c r="AQC107" s="40"/>
      <c r="AQD107" s="40"/>
      <c r="AQE107" s="40"/>
      <c r="AQF107" s="40"/>
      <c r="AQG107" s="40"/>
      <c r="AQH107" s="40"/>
      <c r="AQI107" s="40"/>
      <c r="AQJ107" s="40"/>
      <c r="AQK107" s="40"/>
      <c r="AQL107" s="40"/>
      <c r="AQM107" s="40"/>
      <c r="AQN107" s="40"/>
      <c r="AQO107" s="40"/>
      <c r="AQP107" s="40"/>
      <c r="AQQ107" s="40"/>
      <c r="AQR107" s="40"/>
      <c r="AQS107" s="40"/>
      <c r="AQT107" s="40"/>
      <c r="AQU107" s="40"/>
      <c r="AQV107" s="40"/>
      <c r="AQW107" s="40"/>
      <c r="AQX107" s="40"/>
      <c r="AQY107" s="40"/>
      <c r="AQZ107" s="40"/>
      <c r="ARA107" s="40"/>
      <c r="ARB107" s="40"/>
      <c r="ARC107" s="40"/>
      <c r="ARD107" s="40"/>
      <c r="ARE107" s="40"/>
      <c r="ARF107" s="40"/>
      <c r="ARG107" s="40"/>
      <c r="ARH107" s="40"/>
      <c r="ARI107" s="40"/>
      <c r="ARJ107" s="40"/>
      <c r="ARK107" s="40"/>
      <c r="ARL107" s="40"/>
      <c r="ARM107" s="40"/>
      <c r="ARN107" s="40"/>
      <c r="ARO107" s="40"/>
      <c r="ARP107" s="40"/>
      <c r="ARQ107" s="40"/>
      <c r="ARR107" s="40"/>
      <c r="ARS107" s="40"/>
      <c r="ART107" s="40"/>
      <c r="ARU107" s="40"/>
      <c r="ARV107" s="40"/>
      <c r="ARW107" s="40"/>
      <c r="ARX107" s="40"/>
      <c r="ARY107" s="40"/>
      <c r="ARZ107" s="40"/>
      <c r="ASA107" s="40"/>
      <c r="ASB107" s="40"/>
      <c r="ASC107" s="40"/>
      <c r="ASD107" s="40"/>
      <c r="ASE107" s="40"/>
      <c r="ASF107" s="40"/>
      <c r="ASG107" s="40"/>
      <c r="ASH107" s="40"/>
      <c r="ASI107" s="40"/>
      <c r="ASJ107" s="40"/>
      <c r="ASK107" s="40"/>
      <c r="ASL107" s="40"/>
      <c r="ASM107" s="40"/>
      <c r="ASN107" s="40"/>
      <c r="ASO107" s="40"/>
      <c r="ASP107" s="40"/>
      <c r="ASQ107" s="40"/>
      <c r="ASR107" s="40"/>
      <c r="ASS107" s="40"/>
      <c r="AST107" s="40"/>
      <c r="ASU107" s="40"/>
      <c r="ASV107" s="40"/>
      <c r="ASW107" s="40"/>
      <c r="ASX107" s="40"/>
      <c r="ASY107" s="40"/>
      <c r="ASZ107" s="40"/>
      <c r="ATA107" s="40"/>
      <c r="ATB107" s="40"/>
      <c r="ATC107" s="40"/>
      <c r="ATD107" s="40"/>
      <c r="ATE107" s="40"/>
      <c r="ATF107" s="40"/>
      <c r="ATG107" s="40"/>
      <c r="ATH107" s="40"/>
      <c r="ATI107" s="40"/>
      <c r="ATJ107" s="40"/>
      <c r="ATK107" s="40"/>
      <c r="ATL107" s="40"/>
      <c r="ATM107" s="40"/>
      <c r="ATN107" s="40"/>
      <c r="ATO107" s="40"/>
      <c r="ATP107" s="40"/>
      <c r="ATQ107" s="40"/>
      <c r="ATR107" s="40"/>
      <c r="ATS107" s="40"/>
      <c r="ATT107" s="40"/>
      <c r="ATU107" s="40"/>
      <c r="ATV107" s="40"/>
      <c r="ATW107" s="40"/>
      <c r="ATX107" s="40"/>
      <c r="ATY107" s="40"/>
      <c r="ATZ107" s="40"/>
      <c r="AUA107" s="40"/>
      <c r="AUB107" s="40"/>
      <c r="AUC107" s="40"/>
      <c r="AUD107" s="40"/>
      <c r="AUE107" s="40"/>
      <c r="AUF107" s="40"/>
      <c r="AUG107" s="40"/>
      <c r="AUH107" s="40"/>
      <c r="AUI107" s="40"/>
      <c r="AUJ107" s="40"/>
      <c r="AUK107" s="40"/>
      <c r="AUL107" s="40"/>
      <c r="AUM107" s="40"/>
      <c r="AUN107" s="40"/>
      <c r="AUO107" s="40"/>
      <c r="AUP107" s="40"/>
      <c r="AUQ107" s="40"/>
      <c r="AUR107" s="40"/>
      <c r="AUS107" s="40"/>
      <c r="AUT107" s="40"/>
      <c r="AUU107" s="40"/>
      <c r="AUV107" s="40"/>
      <c r="AUW107" s="40"/>
      <c r="AUX107" s="40"/>
      <c r="AUY107" s="40"/>
      <c r="AUZ107" s="40"/>
      <c r="AVA107" s="40"/>
      <c r="AVB107" s="40"/>
      <c r="AVC107" s="40"/>
      <c r="AVD107" s="40"/>
      <c r="AVE107" s="40"/>
      <c r="AVF107" s="40"/>
      <c r="AVG107" s="40"/>
      <c r="AVH107" s="40"/>
      <c r="AVI107" s="40"/>
      <c r="AVJ107" s="40"/>
      <c r="AVK107" s="40"/>
      <c r="AVL107" s="40"/>
      <c r="AVM107" s="40"/>
      <c r="AVN107" s="40"/>
      <c r="AVO107" s="40"/>
      <c r="AVP107" s="40"/>
      <c r="AVQ107" s="40"/>
      <c r="AVR107" s="40"/>
      <c r="AVS107" s="40"/>
      <c r="AVT107" s="40"/>
      <c r="AVU107" s="40"/>
      <c r="AVV107" s="40"/>
      <c r="AVW107" s="40"/>
      <c r="AVX107" s="40"/>
      <c r="AVY107" s="40"/>
      <c r="AVZ107" s="40"/>
      <c r="AWA107" s="40"/>
      <c r="AWB107" s="40"/>
      <c r="AWC107" s="40"/>
      <c r="AWD107" s="40"/>
      <c r="AWE107" s="40"/>
      <c r="AWF107" s="40"/>
      <c r="AWG107" s="40"/>
      <c r="AWH107" s="40"/>
      <c r="AWI107" s="40"/>
      <c r="AWJ107" s="40"/>
      <c r="AWK107" s="40"/>
      <c r="AWL107" s="40"/>
      <c r="AWM107" s="40"/>
      <c r="AWN107" s="40"/>
      <c r="AWO107" s="40"/>
      <c r="AWP107" s="40"/>
      <c r="AWQ107" s="40"/>
      <c r="AWR107" s="40"/>
      <c r="AWS107" s="40"/>
      <c r="AWT107" s="40"/>
      <c r="AWU107" s="40"/>
      <c r="AWV107" s="40"/>
      <c r="AWW107" s="40"/>
      <c r="AWX107" s="40"/>
      <c r="AWY107" s="40"/>
      <c r="AWZ107" s="40"/>
      <c r="AXA107" s="40"/>
      <c r="AXB107" s="40"/>
      <c r="AXC107" s="40"/>
      <c r="AXD107" s="40"/>
      <c r="AXE107" s="40"/>
      <c r="AXF107" s="40"/>
      <c r="AXG107" s="40"/>
      <c r="AXH107" s="40"/>
      <c r="AXI107" s="40"/>
      <c r="AXJ107" s="40"/>
      <c r="AXK107" s="40"/>
      <c r="AXL107" s="40"/>
      <c r="AXM107" s="40"/>
      <c r="AXN107" s="40"/>
      <c r="AXO107" s="40"/>
      <c r="AXP107" s="40"/>
      <c r="AXQ107" s="40"/>
      <c r="AXR107" s="40"/>
      <c r="AXS107" s="40"/>
      <c r="AXT107" s="40"/>
      <c r="AXU107" s="40"/>
      <c r="AXV107" s="40"/>
      <c r="AXW107" s="40"/>
      <c r="AXX107" s="40"/>
      <c r="AXY107" s="40"/>
      <c r="AXZ107" s="40"/>
      <c r="AYA107" s="40"/>
      <c r="AYB107" s="40"/>
      <c r="AYC107" s="40"/>
      <c r="AYD107" s="40"/>
      <c r="AYE107" s="40"/>
      <c r="AYF107" s="40"/>
      <c r="AYG107" s="40"/>
      <c r="AYH107" s="40"/>
      <c r="AYI107" s="40"/>
      <c r="AYJ107" s="40"/>
      <c r="AYK107" s="40"/>
      <c r="AYL107" s="40"/>
      <c r="AYM107" s="40"/>
      <c r="AYN107" s="40"/>
      <c r="AYO107" s="40"/>
      <c r="AYP107" s="40"/>
      <c r="AYQ107" s="40"/>
      <c r="AYR107" s="40"/>
      <c r="AYS107" s="40"/>
      <c r="AYT107" s="40"/>
      <c r="AYU107" s="40"/>
      <c r="AYV107" s="40"/>
      <c r="AYW107" s="40"/>
      <c r="AYX107" s="40"/>
      <c r="AYY107" s="40"/>
      <c r="AYZ107" s="40"/>
      <c r="AZA107" s="40"/>
      <c r="AZB107" s="40"/>
      <c r="AZC107" s="40"/>
      <c r="AZD107" s="40"/>
      <c r="AZE107" s="40"/>
      <c r="AZF107" s="40"/>
      <c r="AZG107" s="40"/>
      <c r="AZH107" s="40"/>
      <c r="AZI107" s="40"/>
      <c r="AZJ107" s="40"/>
      <c r="AZK107" s="40"/>
      <c r="AZL107" s="40"/>
      <c r="AZM107" s="40"/>
      <c r="AZN107" s="40"/>
      <c r="AZO107" s="40"/>
      <c r="AZP107" s="40"/>
      <c r="AZQ107" s="40"/>
      <c r="AZR107" s="40"/>
      <c r="AZS107" s="40"/>
      <c r="AZT107" s="40"/>
      <c r="AZU107" s="40"/>
      <c r="AZV107" s="40"/>
      <c r="AZW107" s="40"/>
      <c r="AZX107" s="40"/>
      <c r="AZY107" s="40"/>
      <c r="AZZ107" s="40"/>
      <c r="BAA107" s="40"/>
      <c r="BAB107" s="40"/>
      <c r="BAC107" s="40"/>
      <c r="BAD107" s="40"/>
      <c r="BAE107" s="40"/>
      <c r="BAF107" s="40"/>
      <c r="BAG107" s="40"/>
      <c r="BAH107" s="40"/>
      <c r="BAI107" s="40"/>
      <c r="BAJ107" s="40"/>
      <c r="BAK107" s="40"/>
      <c r="BAL107" s="40"/>
      <c r="BAM107" s="40"/>
      <c r="BAN107" s="40"/>
      <c r="BAO107" s="40"/>
      <c r="BAP107" s="40"/>
      <c r="BAQ107" s="40"/>
      <c r="BAR107" s="40"/>
      <c r="BAS107" s="40"/>
      <c r="BAT107" s="40"/>
      <c r="BAU107" s="40"/>
      <c r="BAV107" s="40"/>
      <c r="BAW107" s="40"/>
      <c r="BAX107" s="40"/>
      <c r="BAY107" s="40"/>
      <c r="BAZ107" s="40"/>
      <c r="BBA107" s="40"/>
      <c r="BBB107" s="40"/>
      <c r="BBC107" s="40"/>
      <c r="BBD107" s="40"/>
      <c r="BBE107" s="40"/>
      <c r="BBF107" s="40"/>
      <c r="BBG107" s="40"/>
      <c r="BBH107" s="40"/>
      <c r="BBI107" s="40"/>
      <c r="BBJ107" s="40"/>
      <c r="BBK107" s="40"/>
      <c r="BBL107" s="40"/>
      <c r="BBM107" s="40"/>
      <c r="BBN107" s="40"/>
      <c r="BBO107" s="40"/>
      <c r="BBP107" s="40"/>
      <c r="BBQ107" s="40"/>
      <c r="BBR107" s="40"/>
      <c r="BBS107" s="40"/>
      <c r="BBT107" s="40"/>
      <c r="BBU107" s="40"/>
      <c r="BBV107" s="40"/>
      <c r="BBW107" s="40"/>
      <c r="BBX107" s="40"/>
      <c r="BBY107" s="40"/>
      <c r="BBZ107" s="40"/>
      <c r="BCA107" s="40"/>
      <c r="BCB107" s="40"/>
      <c r="BCC107" s="40"/>
      <c r="BCD107" s="40"/>
      <c r="BCE107" s="40"/>
      <c r="BCF107" s="40"/>
      <c r="BCG107" s="40"/>
      <c r="BCH107" s="40"/>
      <c r="BCI107" s="40"/>
      <c r="BCJ107" s="40"/>
      <c r="BCK107" s="40"/>
      <c r="BCL107" s="40"/>
      <c r="BCM107" s="40"/>
      <c r="BCN107" s="40"/>
      <c r="BCO107" s="40"/>
      <c r="BCP107" s="40"/>
      <c r="BCQ107" s="40"/>
      <c r="BCR107" s="40"/>
      <c r="BCS107" s="40"/>
      <c r="BCT107" s="40"/>
      <c r="BCU107" s="40"/>
      <c r="BCV107" s="40"/>
      <c r="BCW107" s="40"/>
      <c r="BCX107" s="40"/>
      <c r="BCY107" s="40"/>
      <c r="BCZ107" s="40"/>
      <c r="BDA107" s="40"/>
      <c r="BDB107" s="40"/>
      <c r="BDC107" s="40"/>
      <c r="BDD107" s="40"/>
      <c r="BDE107" s="40"/>
      <c r="BDF107" s="40"/>
      <c r="BDG107" s="40"/>
      <c r="BDH107" s="40"/>
      <c r="BDI107" s="40"/>
      <c r="BDJ107" s="40"/>
      <c r="BDK107" s="40"/>
      <c r="BDL107" s="40"/>
      <c r="BDM107" s="40"/>
      <c r="BDN107" s="40"/>
      <c r="BDO107" s="40"/>
      <c r="BDP107" s="40"/>
      <c r="BDQ107" s="40"/>
      <c r="BDR107" s="40"/>
      <c r="BDS107" s="40"/>
      <c r="BDT107" s="40"/>
      <c r="BDU107" s="40"/>
      <c r="BDV107" s="40"/>
      <c r="BDW107" s="40"/>
      <c r="BDX107" s="40"/>
      <c r="BDY107" s="40"/>
      <c r="BDZ107" s="40"/>
      <c r="BEA107" s="40"/>
      <c r="BEB107" s="40"/>
      <c r="BEC107" s="40"/>
      <c r="BED107" s="40"/>
      <c r="BEE107" s="40"/>
      <c r="BEF107" s="40"/>
      <c r="BEG107" s="40"/>
      <c r="BEH107" s="40"/>
      <c r="BEI107" s="40"/>
      <c r="BEJ107" s="40"/>
      <c r="BEK107" s="40"/>
      <c r="BEL107" s="40"/>
      <c r="BEM107" s="40"/>
      <c r="BEN107" s="40"/>
      <c r="BEO107" s="40"/>
      <c r="BEP107" s="40"/>
      <c r="BEQ107" s="40"/>
      <c r="BER107" s="40"/>
      <c r="BES107" s="40"/>
      <c r="BET107" s="40"/>
      <c r="BEU107" s="40"/>
      <c r="BEV107" s="40"/>
      <c r="BEW107" s="40"/>
      <c r="BEX107" s="40"/>
      <c r="BEY107" s="40"/>
      <c r="BEZ107" s="40"/>
      <c r="BFA107" s="40"/>
      <c r="BFB107" s="40"/>
      <c r="BFC107" s="40"/>
      <c r="BFD107" s="40"/>
      <c r="BFE107" s="40"/>
      <c r="BFF107" s="40"/>
      <c r="BFG107" s="40"/>
      <c r="BFH107" s="40"/>
      <c r="BFI107" s="40"/>
      <c r="BFJ107" s="40"/>
      <c r="BFK107" s="40"/>
      <c r="BFL107" s="40"/>
      <c r="BFM107" s="40"/>
      <c r="BFN107" s="40"/>
      <c r="BFO107" s="40"/>
      <c r="BFP107" s="40"/>
      <c r="BFQ107" s="40"/>
      <c r="BFR107" s="40"/>
      <c r="BFS107" s="40"/>
      <c r="BFT107" s="40"/>
      <c r="BFU107" s="40"/>
      <c r="BFV107" s="40"/>
      <c r="BFW107" s="40"/>
      <c r="BFX107" s="40"/>
      <c r="BFY107" s="40"/>
      <c r="BFZ107" s="40"/>
      <c r="BGA107" s="40"/>
      <c r="BGB107" s="40"/>
      <c r="BGC107" s="40"/>
      <c r="BGD107" s="40"/>
      <c r="BGE107" s="40"/>
      <c r="BGF107" s="40"/>
      <c r="BGG107" s="40"/>
      <c r="BGH107" s="40"/>
      <c r="BGI107" s="40"/>
      <c r="BGJ107" s="40"/>
      <c r="BGK107" s="40"/>
      <c r="BGL107" s="40"/>
      <c r="BGM107" s="40"/>
      <c r="BGN107" s="40"/>
      <c r="BGO107" s="40"/>
      <c r="BGP107" s="40"/>
      <c r="BGQ107" s="40"/>
      <c r="BGR107" s="40"/>
      <c r="BGS107" s="40"/>
      <c r="BGT107" s="40"/>
      <c r="BGU107" s="40"/>
      <c r="BGV107" s="40"/>
      <c r="BGW107" s="40"/>
      <c r="BGX107" s="40"/>
      <c r="BGY107" s="40"/>
      <c r="BGZ107" s="40"/>
      <c r="BHA107" s="40"/>
      <c r="BHB107" s="40"/>
      <c r="BHC107" s="40"/>
      <c r="BHD107" s="40"/>
      <c r="BHE107" s="40"/>
      <c r="BHF107" s="40"/>
      <c r="BHG107" s="40"/>
      <c r="BHH107" s="40"/>
      <c r="BHI107" s="40"/>
      <c r="BHJ107" s="40"/>
      <c r="BHK107" s="40"/>
      <c r="BHL107" s="40"/>
      <c r="BHM107" s="40"/>
      <c r="BHN107" s="40"/>
      <c r="BHO107" s="40"/>
      <c r="BHP107" s="40"/>
      <c r="BHQ107" s="40"/>
      <c r="BHR107" s="40"/>
      <c r="BHS107" s="40"/>
      <c r="BHT107" s="40"/>
      <c r="BHU107" s="40"/>
      <c r="BHV107" s="40"/>
      <c r="BHW107" s="40"/>
      <c r="BHX107" s="40"/>
      <c r="BHY107" s="40"/>
      <c r="BHZ107" s="40"/>
      <c r="BIA107" s="40"/>
      <c r="BIB107" s="40"/>
      <c r="BIC107" s="40"/>
      <c r="BID107" s="40"/>
      <c r="BIE107" s="40"/>
      <c r="BIF107" s="40"/>
      <c r="BIG107" s="40"/>
      <c r="BIH107" s="40"/>
      <c r="BII107" s="40"/>
      <c r="BIJ107" s="40"/>
      <c r="BIK107" s="40"/>
      <c r="BIL107" s="40"/>
      <c r="BIM107" s="40"/>
      <c r="BIN107" s="40"/>
      <c r="BIO107" s="40"/>
      <c r="BIP107" s="40"/>
      <c r="BIQ107" s="40"/>
      <c r="BIR107" s="40"/>
      <c r="BIS107" s="40"/>
      <c r="BIT107" s="40"/>
      <c r="BIU107" s="40"/>
      <c r="BIV107" s="40"/>
      <c r="BIW107" s="40"/>
      <c r="BIX107" s="40"/>
      <c r="BIY107" s="40"/>
      <c r="BIZ107" s="40"/>
      <c r="BJA107" s="40"/>
      <c r="BJB107" s="40"/>
      <c r="BJC107" s="40"/>
      <c r="BJD107" s="40"/>
      <c r="BJE107" s="40"/>
      <c r="BJF107" s="40"/>
      <c r="BJG107" s="40"/>
      <c r="BJH107" s="40"/>
      <c r="BJI107" s="40"/>
      <c r="BJJ107" s="40"/>
      <c r="BJK107" s="40"/>
      <c r="BJL107" s="40"/>
      <c r="BJM107" s="40"/>
      <c r="BJN107" s="40"/>
      <c r="BJO107" s="40"/>
      <c r="BJP107" s="40"/>
      <c r="BJQ107" s="40"/>
      <c r="BJR107" s="40"/>
      <c r="BJS107" s="40"/>
      <c r="BJT107" s="40"/>
      <c r="BJU107" s="40"/>
      <c r="BJV107" s="40"/>
      <c r="BJW107" s="40"/>
      <c r="BJX107" s="40"/>
      <c r="BJY107" s="40"/>
      <c r="BJZ107" s="40"/>
      <c r="BKA107" s="40"/>
      <c r="BKB107" s="40"/>
      <c r="BKC107" s="40"/>
      <c r="BKD107" s="40"/>
      <c r="BKE107" s="40"/>
      <c r="BKF107" s="40"/>
      <c r="BKG107" s="40"/>
      <c r="BKH107" s="40"/>
      <c r="BKI107" s="40"/>
      <c r="BKJ107" s="40"/>
      <c r="BKK107" s="40"/>
      <c r="BKL107" s="40"/>
      <c r="BKM107" s="40"/>
      <c r="BKN107" s="40"/>
      <c r="BKO107" s="40"/>
      <c r="BKP107" s="40"/>
      <c r="BKQ107" s="40"/>
      <c r="BKR107" s="40"/>
      <c r="BKS107" s="40"/>
      <c r="BKT107" s="40"/>
      <c r="BKU107" s="40"/>
      <c r="BKV107" s="40"/>
      <c r="BKW107" s="40"/>
      <c r="BKX107" s="40"/>
      <c r="BKY107" s="40"/>
      <c r="BKZ107" s="40"/>
      <c r="BLA107" s="40"/>
      <c r="BLB107" s="40"/>
      <c r="BLC107" s="40"/>
      <c r="BLD107" s="40"/>
      <c r="BLE107" s="40"/>
      <c r="BLF107" s="40"/>
      <c r="BLG107" s="40"/>
      <c r="BLH107" s="40"/>
      <c r="BLI107" s="40"/>
      <c r="BLJ107" s="40"/>
      <c r="BLK107" s="40"/>
      <c r="BLL107" s="40"/>
      <c r="BLM107" s="40"/>
      <c r="BLN107" s="40"/>
      <c r="BLO107" s="40"/>
      <c r="BLP107" s="40"/>
      <c r="BLQ107" s="40"/>
      <c r="BLR107" s="40"/>
      <c r="BLS107" s="40"/>
      <c r="BLT107" s="40"/>
      <c r="BLU107" s="40"/>
      <c r="BLV107" s="40"/>
      <c r="BLW107" s="40"/>
      <c r="BLX107" s="40"/>
      <c r="BLY107" s="40"/>
      <c r="BLZ107" s="40"/>
      <c r="BMA107" s="40"/>
      <c r="BMB107" s="40"/>
      <c r="BMC107" s="40"/>
      <c r="BMD107" s="40"/>
      <c r="BME107" s="40"/>
      <c r="BMF107" s="40"/>
      <c r="BMG107" s="40"/>
      <c r="BMH107" s="40"/>
      <c r="BMI107" s="40"/>
      <c r="BMJ107" s="40"/>
      <c r="BMK107" s="40"/>
      <c r="BML107" s="40"/>
      <c r="BMM107" s="40"/>
      <c r="BMN107" s="40"/>
      <c r="BMO107" s="40"/>
      <c r="BMP107" s="40"/>
      <c r="BMQ107" s="40"/>
      <c r="BMR107" s="40"/>
      <c r="BMS107" s="40"/>
      <c r="BMT107" s="40"/>
      <c r="BMU107" s="40"/>
      <c r="BMV107" s="40"/>
      <c r="BMW107" s="40"/>
      <c r="BMX107" s="40"/>
      <c r="BMY107" s="40"/>
      <c r="BMZ107" s="40"/>
      <c r="BNA107" s="40"/>
      <c r="BNB107" s="40"/>
      <c r="BNC107" s="40"/>
      <c r="BND107" s="40"/>
      <c r="BNE107" s="40"/>
      <c r="BNF107" s="40"/>
      <c r="BNG107" s="40"/>
      <c r="BNH107" s="40"/>
      <c r="BNI107" s="40"/>
      <c r="BNJ107" s="40"/>
      <c r="BNK107" s="40"/>
      <c r="BNL107" s="40"/>
      <c r="BNM107" s="40"/>
      <c r="BNN107" s="40"/>
      <c r="BNO107" s="40"/>
      <c r="BNP107" s="40"/>
      <c r="BNQ107" s="40"/>
      <c r="BNR107" s="40"/>
      <c r="BNS107" s="40"/>
      <c r="BNT107" s="40"/>
      <c r="BNU107" s="40"/>
      <c r="BNV107" s="40"/>
      <c r="BNW107" s="40"/>
      <c r="BNX107" s="40"/>
      <c r="BNY107" s="40"/>
      <c r="BNZ107" s="40"/>
      <c r="BOA107" s="40"/>
      <c r="BOB107" s="40"/>
      <c r="BOC107" s="40"/>
      <c r="BOD107" s="40"/>
      <c r="BOE107" s="40"/>
      <c r="BOF107" s="40"/>
      <c r="BOG107" s="40"/>
      <c r="BOH107" s="40"/>
      <c r="BOI107" s="40"/>
      <c r="BOJ107" s="40"/>
      <c r="BOK107" s="40"/>
      <c r="BOL107" s="40"/>
      <c r="BOM107" s="40"/>
      <c r="BON107" s="40"/>
      <c r="BOO107" s="40"/>
      <c r="BOP107" s="40"/>
      <c r="BOQ107" s="40"/>
      <c r="BOR107" s="40"/>
      <c r="BOS107" s="40"/>
      <c r="BOT107" s="40"/>
      <c r="BOU107" s="40"/>
      <c r="BOV107" s="40"/>
      <c r="BOW107" s="40"/>
      <c r="BOX107" s="40"/>
      <c r="BOY107" s="40"/>
      <c r="BOZ107" s="40"/>
      <c r="BPA107" s="40"/>
      <c r="BPB107" s="40"/>
      <c r="BPC107" s="40"/>
      <c r="BPD107" s="40"/>
      <c r="BPE107" s="40"/>
      <c r="BPF107" s="40"/>
      <c r="BPG107" s="40"/>
      <c r="BPH107" s="40"/>
      <c r="BPI107" s="40"/>
      <c r="BPJ107" s="40"/>
      <c r="BPK107" s="40"/>
      <c r="BPL107" s="40"/>
      <c r="BPM107" s="40"/>
      <c r="BPN107" s="40"/>
      <c r="BPO107" s="40"/>
      <c r="BPP107" s="40"/>
      <c r="BPQ107" s="40"/>
      <c r="BPR107" s="40"/>
      <c r="BPS107" s="40"/>
      <c r="BPT107" s="40"/>
      <c r="BPU107" s="40"/>
      <c r="BPV107" s="40"/>
      <c r="BPW107" s="40"/>
      <c r="BPX107" s="40"/>
      <c r="BPY107" s="40"/>
      <c r="BPZ107" s="40"/>
      <c r="BQA107" s="40"/>
      <c r="BQB107" s="40"/>
      <c r="BQC107" s="40"/>
      <c r="BQD107" s="40"/>
      <c r="BQE107" s="40"/>
      <c r="BQF107" s="40"/>
      <c r="BQG107" s="40"/>
      <c r="BQH107" s="40"/>
      <c r="BQI107" s="40"/>
      <c r="BQJ107" s="40"/>
      <c r="BQK107" s="40"/>
      <c r="BQL107" s="40"/>
      <c r="BQM107" s="40"/>
      <c r="BQN107" s="40"/>
      <c r="BQO107" s="40"/>
      <c r="BQP107" s="40"/>
      <c r="BQQ107" s="40"/>
      <c r="BQR107" s="40"/>
      <c r="BQS107" s="40"/>
      <c r="BQT107" s="40"/>
      <c r="BQU107" s="40"/>
      <c r="BQV107" s="40"/>
      <c r="BQW107" s="40"/>
      <c r="BQX107" s="40"/>
      <c r="BQY107" s="40"/>
      <c r="BQZ107" s="40"/>
      <c r="BRA107" s="40"/>
      <c r="BRB107" s="40"/>
      <c r="BRC107" s="40"/>
      <c r="BRD107" s="40"/>
      <c r="BRE107" s="40"/>
      <c r="BRF107" s="40"/>
      <c r="BRG107" s="40"/>
      <c r="BRH107" s="40"/>
      <c r="BRI107" s="40"/>
      <c r="BRJ107" s="40"/>
      <c r="BRK107" s="40"/>
      <c r="BRL107" s="40"/>
      <c r="BRM107" s="40"/>
      <c r="BRN107" s="40"/>
      <c r="BRO107" s="40"/>
      <c r="BRP107" s="40"/>
      <c r="BRQ107" s="40"/>
      <c r="BRR107" s="40"/>
      <c r="BRS107" s="40"/>
      <c r="BRT107" s="40"/>
      <c r="BRU107" s="40"/>
      <c r="BRV107" s="40"/>
      <c r="BRW107" s="40"/>
      <c r="BRX107" s="40"/>
      <c r="BRY107" s="40"/>
      <c r="BRZ107" s="40"/>
      <c r="BSA107" s="40"/>
      <c r="BSB107" s="40"/>
      <c r="BSC107" s="40"/>
      <c r="BSD107" s="40"/>
      <c r="BSE107" s="40"/>
      <c r="BSF107" s="40"/>
      <c r="BSG107" s="40"/>
      <c r="BSH107" s="40"/>
      <c r="BSI107" s="40"/>
      <c r="BSJ107" s="40"/>
      <c r="BSK107" s="40"/>
      <c r="BSL107" s="40"/>
      <c r="BSM107" s="40"/>
      <c r="BSN107" s="40"/>
      <c r="BSO107" s="40"/>
      <c r="BSP107" s="40"/>
      <c r="BSQ107" s="40"/>
      <c r="BSR107" s="40"/>
      <c r="BSS107" s="40"/>
      <c r="BST107" s="40"/>
      <c r="BSU107" s="40"/>
      <c r="BSV107" s="40"/>
      <c r="BSW107" s="40"/>
      <c r="BSX107" s="40"/>
      <c r="BSY107" s="40"/>
      <c r="BSZ107" s="40"/>
      <c r="BTA107" s="40"/>
      <c r="BTB107" s="40"/>
      <c r="BTC107" s="40"/>
      <c r="BTD107" s="40"/>
      <c r="BTE107" s="40"/>
      <c r="BTF107" s="40"/>
      <c r="BTG107" s="40"/>
      <c r="BTH107" s="40"/>
      <c r="BTI107" s="40"/>
      <c r="BTJ107" s="40"/>
      <c r="BTK107" s="40"/>
      <c r="BTL107" s="40"/>
      <c r="BTM107" s="40"/>
      <c r="BTN107" s="40"/>
      <c r="BTO107" s="40"/>
      <c r="BTP107" s="40"/>
      <c r="BTQ107" s="40"/>
      <c r="BTR107" s="40"/>
      <c r="BTS107" s="40"/>
      <c r="BTT107" s="40"/>
      <c r="BTU107" s="40"/>
      <c r="BTV107" s="40"/>
      <c r="BTW107" s="40"/>
      <c r="BTX107" s="40"/>
      <c r="BTY107" s="40"/>
      <c r="BTZ107" s="40"/>
      <c r="BUA107" s="40"/>
      <c r="BUB107" s="40"/>
      <c r="BUC107" s="40"/>
      <c r="BUD107" s="40"/>
      <c r="BUE107" s="40"/>
      <c r="BUF107" s="40"/>
      <c r="BUG107" s="40"/>
      <c r="BUH107" s="40"/>
      <c r="BUI107" s="40"/>
      <c r="BUJ107" s="40"/>
      <c r="BUK107" s="40"/>
      <c r="BUL107" s="40"/>
      <c r="BUM107" s="40"/>
      <c r="BUN107" s="40"/>
      <c r="BUO107" s="40"/>
      <c r="BUP107" s="40"/>
      <c r="BUQ107" s="40"/>
      <c r="BUR107" s="40"/>
      <c r="BUS107" s="40"/>
      <c r="BUT107" s="40"/>
      <c r="BUU107" s="40"/>
      <c r="BUV107" s="40"/>
      <c r="BUW107" s="40"/>
      <c r="BUX107" s="40"/>
      <c r="BUY107" s="40"/>
      <c r="BUZ107" s="40"/>
      <c r="BVA107" s="40"/>
      <c r="BVB107" s="40"/>
      <c r="BVC107" s="40"/>
      <c r="BVD107" s="40"/>
      <c r="BVE107" s="40"/>
      <c r="BVF107" s="40"/>
      <c r="BVG107" s="40"/>
      <c r="BVH107" s="40"/>
      <c r="BVI107" s="40"/>
      <c r="BVJ107" s="40"/>
      <c r="BVK107" s="40"/>
      <c r="BVL107" s="40"/>
      <c r="BVM107" s="40"/>
      <c r="BVN107" s="40"/>
      <c r="BVO107" s="40"/>
      <c r="BVP107" s="40"/>
      <c r="BVQ107" s="40"/>
      <c r="BVR107" s="40"/>
      <c r="BVS107" s="40"/>
      <c r="BVT107" s="40"/>
      <c r="BVU107" s="40"/>
      <c r="BVV107" s="40"/>
      <c r="BVW107" s="40"/>
      <c r="BVX107" s="40"/>
      <c r="BVY107" s="40"/>
      <c r="BVZ107" s="40"/>
      <c r="BWA107" s="40"/>
      <c r="BWB107" s="40"/>
      <c r="BWC107" s="40"/>
      <c r="BWD107" s="40"/>
      <c r="BWE107" s="40"/>
      <c r="BWF107" s="40"/>
      <c r="BWG107" s="40"/>
      <c r="BWH107" s="40"/>
      <c r="BWI107" s="40"/>
      <c r="BWJ107" s="40"/>
      <c r="BWK107" s="40"/>
      <c r="BWL107" s="40"/>
      <c r="BWM107" s="40"/>
      <c r="BWN107" s="40"/>
      <c r="BWO107" s="40"/>
      <c r="BWP107" s="40"/>
      <c r="BWQ107" s="40"/>
      <c r="BWR107" s="40"/>
      <c r="BWS107" s="40"/>
      <c r="BWT107" s="40"/>
      <c r="BWU107" s="40"/>
      <c r="BWV107" s="40"/>
      <c r="BWW107" s="40"/>
      <c r="BWX107" s="40"/>
      <c r="BWY107" s="40"/>
      <c r="BWZ107" s="40"/>
      <c r="BXA107" s="40"/>
      <c r="BXB107" s="40"/>
      <c r="BXC107" s="40"/>
      <c r="BXD107" s="40"/>
      <c r="BXE107" s="40"/>
      <c r="BXF107" s="40"/>
      <c r="BXG107" s="40"/>
      <c r="BXH107" s="40"/>
      <c r="BXI107" s="40"/>
      <c r="BXJ107" s="40"/>
      <c r="BXK107" s="40"/>
      <c r="BXL107" s="40"/>
      <c r="BXM107" s="40"/>
      <c r="BXN107" s="40"/>
      <c r="BXO107" s="40"/>
      <c r="BXP107" s="40"/>
      <c r="BXQ107" s="40"/>
      <c r="BXR107" s="40"/>
      <c r="BXS107" s="40"/>
      <c r="BXT107" s="40"/>
      <c r="BXU107" s="40"/>
      <c r="BXV107" s="40"/>
      <c r="BXW107" s="40"/>
      <c r="BXX107" s="40"/>
      <c r="BXY107" s="40"/>
      <c r="BXZ107" s="40"/>
      <c r="BYA107" s="40"/>
      <c r="BYB107" s="40"/>
      <c r="BYC107" s="40"/>
      <c r="BYD107" s="40"/>
      <c r="BYE107" s="40"/>
      <c r="BYF107" s="40"/>
      <c r="BYG107" s="40"/>
      <c r="BYH107" s="40"/>
      <c r="BYI107" s="40"/>
      <c r="BYJ107" s="40"/>
      <c r="BYK107" s="40"/>
      <c r="BYL107" s="40"/>
      <c r="BYM107" s="40"/>
      <c r="BYN107" s="40"/>
      <c r="BYO107" s="40"/>
      <c r="BYP107" s="40"/>
      <c r="BYQ107" s="40"/>
      <c r="BYR107" s="40"/>
      <c r="BYS107" s="40"/>
      <c r="BYT107" s="40"/>
      <c r="BYU107" s="40"/>
      <c r="BYV107" s="40"/>
      <c r="BYW107" s="40"/>
      <c r="BYX107" s="40"/>
      <c r="BYY107" s="40"/>
      <c r="BYZ107" s="40"/>
      <c r="BZA107" s="40"/>
      <c r="BZB107" s="40"/>
      <c r="BZC107" s="40"/>
      <c r="BZD107" s="40"/>
      <c r="BZE107" s="40"/>
      <c r="BZF107" s="40"/>
      <c r="BZG107" s="40"/>
      <c r="BZH107" s="40"/>
      <c r="BZI107" s="40"/>
      <c r="BZJ107" s="40"/>
      <c r="BZK107" s="40"/>
      <c r="BZL107" s="40"/>
      <c r="BZM107" s="40"/>
      <c r="BZN107" s="40"/>
      <c r="BZO107" s="40"/>
      <c r="BZP107" s="40"/>
      <c r="BZQ107" s="40"/>
      <c r="BZR107" s="40"/>
      <c r="BZS107" s="40"/>
      <c r="BZT107" s="40"/>
      <c r="BZU107" s="40"/>
      <c r="BZV107" s="40"/>
      <c r="BZW107" s="40"/>
      <c r="BZX107" s="40"/>
      <c r="BZY107" s="40"/>
      <c r="BZZ107" s="40"/>
      <c r="CAA107" s="40"/>
      <c r="CAB107" s="40"/>
      <c r="CAC107" s="40"/>
      <c r="CAD107" s="40"/>
      <c r="CAE107" s="40"/>
      <c r="CAF107" s="40"/>
      <c r="CAG107" s="40"/>
      <c r="CAH107" s="40"/>
      <c r="CAI107" s="40"/>
      <c r="CAJ107" s="40"/>
      <c r="CAK107" s="40"/>
      <c r="CAL107" s="40"/>
      <c r="CAM107" s="40"/>
      <c r="CAN107" s="40"/>
      <c r="CAO107" s="40"/>
      <c r="CAP107" s="40"/>
      <c r="CAQ107" s="40"/>
      <c r="CAR107" s="40"/>
      <c r="CAS107" s="40"/>
      <c r="CAT107" s="40"/>
      <c r="CAU107" s="40"/>
      <c r="CAV107" s="40"/>
      <c r="CAW107" s="40"/>
      <c r="CAX107" s="40"/>
      <c r="CAY107" s="40"/>
      <c r="CAZ107" s="40"/>
      <c r="CBA107" s="40"/>
      <c r="CBB107" s="40"/>
      <c r="CBC107" s="40"/>
      <c r="CBD107" s="40"/>
      <c r="CBE107" s="40"/>
      <c r="CBF107" s="40"/>
      <c r="CBG107" s="40"/>
      <c r="CBH107" s="40"/>
      <c r="CBI107" s="40"/>
      <c r="CBJ107" s="40"/>
      <c r="CBK107" s="40"/>
      <c r="CBL107" s="40"/>
      <c r="CBM107" s="40"/>
      <c r="CBN107" s="40"/>
      <c r="CBO107" s="40"/>
      <c r="CBP107" s="40"/>
      <c r="CBQ107" s="40"/>
      <c r="CBR107" s="40"/>
      <c r="CBS107" s="40"/>
      <c r="CBT107" s="40"/>
      <c r="CBU107" s="40"/>
      <c r="CBV107" s="40"/>
      <c r="CBW107" s="40"/>
      <c r="CBX107" s="40"/>
      <c r="CBY107" s="40"/>
      <c r="CBZ107" s="40"/>
      <c r="CCA107" s="40"/>
      <c r="CCB107" s="40"/>
      <c r="CCC107" s="40"/>
      <c r="CCD107" s="40"/>
      <c r="CCE107" s="40"/>
      <c r="CCF107" s="40"/>
      <c r="CCG107" s="40"/>
      <c r="CCH107" s="40"/>
      <c r="CCI107" s="40"/>
      <c r="CCJ107" s="40"/>
      <c r="CCK107" s="40"/>
      <c r="CCL107" s="40"/>
      <c r="CCM107" s="40"/>
      <c r="CCN107" s="40"/>
      <c r="CCO107" s="40"/>
      <c r="CCP107" s="40"/>
      <c r="CCQ107" s="40"/>
      <c r="CCR107" s="40"/>
      <c r="CCS107" s="40"/>
      <c r="CCT107" s="40"/>
      <c r="CCU107" s="40"/>
      <c r="CCV107" s="40"/>
      <c r="CCW107" s="40"/>
      <c r="CCX107" s="40"/>
      <c r="CCY107" s="40"/>
      <c r="CCZ107" s="40"/>
      <c r="CDA107" s="40"/>
      <c r="CDB107" s="40"/>
      <c r="CDC107" s="40"/>
      <c r="CDD107" s="40"/>
      <c r="CDE107" s="40"/>
      <c r="CDF107" s="40"/>
      <c r="CDG107" s="40"/>
      <c r="CDH107" s="40"/>
      <c r="CDI107" s="40"/>
      <c r="CDJ107" s="40"/>
      <c r="CDK107" s="40"/>
      <c r="CDL107" s="40"/>
      <c r="CDM107" s="40"/>
      <c r="CDN107" s="40"/>
      <c r="CDO107" s="40"/>
      <c r="CDP107" s="40"/>
      <c r="CDQ107" s="40"/>
      <c r="CDR107" s="40"/>
      <c r="CDS107" s="40"/>
      <c r="CDT107" s="40"/>
      <c r="CDU107" s="40"/>
      <c r="CDV107" s="40"/>
      <c r="CDW107" s="40"/>
      <c r="CDX107" s="40"/>
      <c r="CDY107" s="40"/>
      <c r="CDZ107" s="40"/>
      <c r="CEA107" s="40"/>
      <c r="CEB107" s="40"/>
      <c r="CEC107" s="40"/>
      <c r="CED107" s="40"/>
      <c r="CEE107" s="40"/>
      <c r="CEF107" s="40"/>
      <c r="CEG107" s="40"/>
      <c r="CEH107" s="40"/>
      <c r="CEI107" s="40"/>
      <c r="CEJ107" s="40"/>
      <c r="CEK107" s="40"/>
      <c r="CEL107" s="40"/>
      <c r="CEM107" s="40"/>
      <c r="CEN107" s="40"/>
      <c r="CEO107" s="40"/>
      <c r="CEP107" s="40"/>
      <c r="CEQ107" s="40"/>
      <c r="CER107" s="40"/>
      <c r="CES107" s="40"/>
      <c r="CET107" s="40"/>
      <c r="CEU107" s="40"/>
      <c r="CEV107" s="40"/>
      <c r="CEW107" s="40"/>
      <c r="CEX107" s="40"/>
      <c r="CEY107" s="40"/>
      <c r="CEZ107" s="40"/>
      <c r="CFA107" s="40"/>
      <c r="CFB107" s="40"/>
      <c r="CFC107" s="40"/>
      <c r="CFD107" s="40"/>
      <c r="CFE107" s="40"/>
      <c r="CFF107" s="40"/>
      <c r="CFG107" s="40"/>
      <c r="CFH107" s="40"/>
      <c r="CFI107" s="40"/>
      <c r="CFJ107" s="40"/>
      <c r="CFK107" s="40"/>
      <c r="CFL107" s="40"/>
      <c r="CFM107" s="40"/>
      <c r="CFN107" s="40"/>
      <c r="CFO107" s="40"/>
      <c r="CFP107" s="40"/>
      <c r="CFQ107" s="40"/>
      <c r="CFR107" s="40"/>
      <c r="CFS107" s="40"/>
      <c r="CFT107" s="40"/>
      <c r="CFU107" s="40"/>
      <c r="CFV107" s="40"/>
      <c r="CFW107" s="40"/>
      <c r="CFX107" s="40"/>
      <c r="CFY107" s="40"/>
      <c r="CFZ107" s="40"/>
      <c r="CGA107" s="40"/>
      <c r="CGB107" s="40"/>
      <c r="CGC107" s="40"/>
      <c r="CGD107" s="40"/>
      <c r="CGE107" s="40"/>
      <c r="CGF107" s="40"/>
      <c r="CGG107" s="40"/>
      <c r="CGH107" s="40"/>
      <c r="CGI107" s="40"/>
      <c r="CGJ107" s="40"/>
      <c r="CGK107" s="40"/>
      <c r="CGL107" s="40"/>
      <c r="CGM107" s="40"/>
      <c r="CGN107" s="40"/>
      <c r="CGO107" s="40"/>
      <c r="CGP107" s="40"/>
      <c r="CGQ107" s="40"/>
      <c r="CGR107" s="40"/>
      <c r="CGS107" s="40"/>
      <c r="CGT107" s="40"/>
      <c r="CGU107" s="40"/>
      <c r="CGV107" s="40"/>
      <c r="CGW107" s="40"/>
      <c r="CGX107" s="40"/>
      <c r="CGY107" s="40"/>
      <c r="CGZ107" s="40"/>
      <c r="CHA107" s="40"/>
      <c r="CHB107" s="40"/>
      <c r="CHC107" s="40"/>
      <c r="CHD107" s="40"/>
      <c r="CHE107" s="40"/>
      <c r="CHF107" s="40"/>
      <c r="CHG107" s="40"/>
      <c r="CHH107" s="40"/>
      <c r="CHI107" s="40"/>
      <c r="CHJ107" s="40"/>
      <c r="CHK107" s="40"/>
      <c r="CHL107" s="40"/>
      <c r="CHM107" s="40"/>
      <c r="CHN107" s="40"/>
      <c r="CHO107" s="40"/>
      <c r="CHP107" s="40"/>
      <c r="CHQ107" s="40"/>
      <c r="CHR107" s="40"/>
      <c r="CHS107" s="40"/>
      <c r="CHT107" s="40"/>
      <c r="CHU107" s="40"/>
      <c r="CHV107" s="40"/>
      <c r="CHW107" s="40"/>
      <c r="CHX107" s="40"/>
      <c r="CHY107" s="40"/>
      <c r="CHZ107" s="40"/>
      <c r="CIA107" s="40"/>
      <c r="CIB107" s="40"/>
      <c r="CIC107" s="40"/>
      <c r="CID107" s="40"/>
      <c r="CIE107" s="40"/>
      <c r="CIF107" s="40"/>
      <c r="CIG107" s="40"/>
      <c r="CIH107" s="40"/>
      <c r="CII107" s="40"/>
      <c r="CIJ107" s="40"/>
      <c r="CIK107" s="40"/>
      <c r="CIL107" s="40"/>
      <c r="CIM107" s="40"/>
      <c r="CIN107" s="40"/>
      <c r="CIO107" s="40"/>
      <c r="CIP107" s="40"/>
      <c r="CIQ107" s="40"/>
      <c r="CIR107" s="40"/>
      <c r="CIS107" s="40"/>
      <c r="CIT107" s="40"/>
      <c r="CIU107" s="40"/>
      <c r="CIV107" s="40"/>
      <c r="CIW107" s="40"/>
      <c r="CIX107" s="40"/>
      <c r="CIY107" s="40"/>
      <c r="CIZ107" s="40"/>
      <c r="CJA107" s="40"/>
      <c r="CJB107" s="40"/>
      <c r="CJC107" s="40"/>
      <c r="CJD107" s="40"/>
      <c r="CJE107" s="40"/>
      <c r="CJF107" s="40"/>
      <c r="CJG107" s="40"/>
      <c r="CJH107" s="40"/>
      <c r="CJI107" s="40"/>
      <c r="CJJ107" s="40"/>
      <c r="CJK107" s="40"/>
      <c r="CJL107" s="40"/>
      <c r="CJM107" s="40"/>
      <c r="CJN107" s="40"/>
      <c r="CJO107" s="40"/>
      <c r="CJP107" s="40"/>
      <c r="CJQ107" s="40"/>
      <c r="CJR107" s="40"/>
      <c r="CJS107" s="40"/>
      <c r="CJT107" s="40"/>
      <c r="CJU107" s="40"/>
      <c r="CJV107" s="40"/>
      <c r="CJW107" s="40"/>
      <c r="CJX107" s="40"/>
      <c r="CJY107" s="40"/>
      <c r="CJZ107" s="40"/>
      <c r="CKA107" s="40"/>
      <c r="CKB107" s="40"/>
      <c r="CKC107" s="40"/>
      <c r="CKD107" s="40"/>
      <c r="CKE107" s="40"/>
      <c r="CKF107" s="40"/>
      <c r="CKG107" s="40"/>
      <c r="CKH107" s="40"/>
      <c r="CKI107" s="40"/>
      <c r="CKJ107" s="40"/>
      <c r="CKK107" s="40"/>
      <c r="CKL107" s="40"/>
      <c r="CKM107" s="40"/>
      <c r="CKN107" s="40"/>
      <c r="CKO107" s="40"/>
      <c r="CKP107" s="40"/>
      <c r="CKQ107" s="40"/>
      <c r="CKR107" s="40"/>
      <c r="CKS107" s="40"/>
      <c r="CKT107" s="40"/>
      <c r="CKU107" s="40"/>
      <c r="CKV107" s="40"/>
      <c r="CKW107" s="40"/>
      <c r="CKX107" s="40"/>
      <c r="CKY107" s="40"/>
      <c r="CKZ107" s="40"/>
      <c r="CLA107" s="40"/>
      <c r="CLB107" s="40"/>
      <c r="CLC107" s="40"/>
      <c r="CLD107" s="40"/>
      <c r="CLE107" s="40"/>
      <c r="CLF107" s="40"/>
      <c r="CLG107" s="40"/>
      <c r="CLH107" s="40"/>
      <c r="CLI107" s="40"/>
      <c r="CLJ107" s="40"/>
      <c r="CLK107" s="40"/>
      <c r="CLL107" s="40"/>
      <c r="CLM107" s="40"/>
      <c r="CLN107" s="40"/>
      <c r="CLO107" s="40"/>
      <c r="CLP107" s="40"/>
      <c r="CLQ107" s="40"/>
      <c r="CLR107" s="40"/>
      <c r="CLS107" s="40"/>
      <c r="CLT107" s="40"/>
      <c r="CLU107" s="40"/>
      <c r="CLV107" s="40"/>
      <c r="CLW107" s="40"/>
      <c r="CLX107" s="40"/>
      <c r="CLY107" s="40"/>
      <c r="CLZ107" s="40"/>
      <c r="CMA107" s="40"/>
      <c r="CMB107" s="40"/>
      <c r="CMC107" s="40"/>
      <c r="CMD107" s="40"/>
      <c r="CME107" s="40"/>
      <c r="CMF107" s="40"/>
      <c r="CMG107" s="40"/>
      <c r="CMH107" s="40"/>
      <c r="CMI107" s="40"/>
      <c r="CMJ107" s="40"/>
      <c r="CMK107" s="40"/>
      <c r="CML107" s="40"/>
      <c r="CMM107" s="40"/>
      <c r="CMN107" s="40"/>
      <c r="CMO107" s="40"/>
      <c r="CMP107" s="40"/>
      <c r="CMQ107" s="40"/>
      <c r="CMR107" s="40"/>
      <c r="CMS107" s="40"/>
      <c r="CMT107" s="40"/>
      <c r="CMU107" s="40"/>
      <c r="CMV107" s="40"/>
      <c r="CMW107" s="40"/>
      <c r="CMX107" s="40"/>
      <c r="CMY107" s="40"/>
      <c r="CMZ107" s="40"/>
      <c r="CNA107" s="40"/>
      <c r="CNB107" s="40"/>
      <c r="CNC107" s="40"/>
      <c r="CND107" s="40"/>
      <c r="CNE107" s="40"/>
      <c r="CNF107" s="40"/>
      <c r="CNG107" s="40"/>
      <c r="CNH107" s="40"/>
      <c r="CNI107" s="40"/>
      <c r="CNJ107" s="40"/>
      <c r="CNK107" s="40"/>
      <c r="CNL107" s="40"/>
      <c r="CNM107" s="40"/>
      <c r="CNN107" s="40"/>
      <c r="CNO107" s="40"/>
      <c r="CNP107" s="40"/>
      <c r="CNQ107" s="40"/>
      <c r="CNR107" s="40"/>
      <c r="CNS107" s="40"/>
      <c r="CNT107" s="40"/>
      <c r="CNU107" s="40"/>
      <c r="CNV107" s="40"/>
      <c r="CNW107" s="40"/>
      <c r="CNX107" s="40"/>
      <c r="CNY107" s="40"/>
      <c r="CNZ107" s="40"/>
      <c r="COA107" s="40"/>
      <c r="COB107" s="40"/>
      <c r="COC107" s="40"/>
      <c r="COD107" s="40"/>
      <c r="COE107" s="40"/>
      <c r="COF107" s="40"/>
      <c r="COG107" s="40"/>
      <c r="COH107" s="40"/>
      <c r="COI107" s="40"/>
      <c r="COJ107" s="40"/>
      <c r="COK107" s="40"/>
      <c r="COL107" s="40"/>
      <c r="COM107" s="40"/>
      <c r="CON107" s="40"/>
      <c r="COO107" s="40"/>
      <c r="COP107" s="40"/>
      <c r="COQ107" s="40"/>
      <c r="COR107" s="40"/>
      <c r="COS107" s="40"/>
      <c r="COT107" s="40"/>
      <c r="COU107" s="40"/>
      <c r="COV107" s="40"/>
      <c r="COW107" s="40"/>
      <c r="COX107" s="40"/>
      <c r="COY107" s="40"/>
      <c r="COZ107" s="40"/>
      <c r="CPA107" s="40"/>
      <c r="CPB107" s="40"/>
      <c r="CPC107" s="40"/>
      <c r="CPD107" s="40"/>
      <c r="CPE107" s="40"/>
      <c r="CPF107" s="40"/>
      <c r="CPG107" s="40"/>
      <c r="CPH107" s="40"/>
      <c r="CPI107" s="40"/>
      <c r="CPJ107" s="40"/>
      <c r="CPK107" s="40"/>
      <c r="CPL107" s="40"/>
      <c r="CPM107" s="40"/>
      <c r="CPN107" s="40"/>
      <c r="CPO107" s="40"/>
      <c r="CPP107" s="40"/>
      <c r="CPQ107" s="40"/>
      <c r="CPR107" s="40"/>
      <c r="CPS107" s="40"/>
      <c r="CPT107" s="40"/>
      <c r="CPU107" s="40"/>
      <c r="CPV107" s="40"/>
      <c r="CPW107" s="40"/>
      <c r="CPX107" s="40"/>
      <c r="CPY107" s="40"/>
      <c r="CPZ107" s="40"/>
      <c r="CQA107" s="40"/>
      <c r="CQB107" s="40"/>
      <c r="CQC107" s="40"/>
      <c r="CQD107" s="40"/>
      <c r="CQE107" s="40"/>
      <c r="CQF107" s="40"/>
      <c r="CQG107" s="40"/>
      <c r="CQH107" s="40"/>
      <c r="CQI107" s="40"/>
      <c r="CQJ107" s="40"/>
      <c r="CQK107" s="40"/>
      <c r="CQL107" s="40"/>
      <c r="CQM107" s="40"/>
      <c r="CQN107" s="40"/>
      <c r="CQO107" s="40"/>
      <c r="CQP107" s="40"/>
      <c r="CQQ107" s="40"/>
      <c r="CQR107" s="40"/>
      <c r="CQS107" s="40"/>
      <c r="CQT107" s="40"/>
      <c r="CQU107" s="40"/>
      <c r="CQV107" s="40"/>
      <c r="CQW107" s="40"/>
      <c r="CQX107" s="40"/>
      <c r="CQY107" s="40"/>
      <c r="CQZ107" s="40"/>
      <c r="CRA107" s="40"/>
      <c r="CRB107" s="40"/>
      <c r="CRC107" s="40"/>
      <c r="CRD107" s="40"/>
      <c r="CRE107" s="40"/>
      <c r="CRF107" s="40"/>
      <c r="CRG107" s="40"/>
      <c r="CRH107" s="40"/>
      <c r="CRI107" s="40"/>
      <c r="CRJ107" s="40"/>
      <c r="CRK107" s="40"/>
      <c r="CRL107" s="40"/>
      <c r="CRM107" s="40"/>
      <c r="CRN107" s="40"/>
      <c r="CRO107" s="40"/>
      <c r="CRP107" s="40"/>
      <c r="CRQ107" s="40"/>
      <c r="CRR107" s="40"/>
      <c r="CRS107" s="40"/>
      <c r="CRT107" s="40"/>
      <c r="CRU107" s="40"/>
      <c r="CRV107" s="40"/>
      <c r="CRW107" s="40"/>
      <c r="CRX107" s="40"/>
      <c r="CRY107" s="40"/>
      <c r="CRZ107" s="40"/>
      <c r="CSA107" s="40"/>
      <c r="CSB107" s="40"/>
      <c r="CSC107" s="40"/>
      <c r="CSD107" s="40"/>
      <c r="CSE107" s="40"/>
      <c r="CSF107" s="40"/>
      <c r="CSG107" s="40"/>
      <c r="CSH107" s="40"/>
      <c r="CSI107" s="40"/>
      <c r="CSJ107" s="40"/>
      <c r="CSK107" s="40"/>
      <c r="CSL107" s="40"/>
      <c r="CSM107" s="40"/>
      <c r="CSN107" s="40"/>
      <c r="CSO107" s="40"/>
      <c r="CSP107" s="40"/>
      <c r="CSQ107" s="40"/>
      <c r="CSR107" s="40"/>
      <c r="CSS107" s="40"/>
      <c r="CST107" s="40"/>
      <c r="CSU107" s="40"/>
      <c r="CSV107" s="40"/>
      <c r="CSW107" s="40"/>
      <c r="CSX107" s="40"/>
      <c r="CSY107" s="40"/>
      <c r="CSZ107" s="40"/>
      <c r="CTA107" s="40"/>
      <c r="CTB107" s="40"/>
      <c r="CTC107" s="40"/>
      <c r="CTD107" s="40"/>
      <c r="CTE107" s="40"/>
      <c r="CTF107" s="40"/>
      <c r="CTG107" s="40"/>
      <c r="CTH107" s="40"/>
      <c r="CTI107" s="40"/>
      <c r="CTJ107" s="40"/>
      <c r="CTK107" s="40"/>
      <c r="CTL107" s="40"/>
      <c r="CTM107" s="40"/>
      <c r="CTN107" s="40"/>
      <c r="CTO107" s="40"/>
      <c r="CTP107" s="40"/>
      <c r="CTQ107" s="40"/>
      <c r="CTR107" s="40"/>
      <c r="CTS107" s="40"/>
      <c r="CTT107" s="40"/>
      <c r="CTU107" s="40"/>
      <c r="CTV107" s="40"/>
      <c r="CTW107" s="40"/>
      <c r="CTX107" s="40"/>
      <c r="CTY107" s="40"/>
      <c r="CTZ107" s="40"/>
      <c r="CUA107" s="40"/>
      <c r="CUB107" s="40"/>
      <c r="CUC107" s="40"/>
      <c r="CUD107" s="40"/>
      <c r="CUE107" s="40"/>
      <c r="CUF107" s="40"/>
      <c r="CUG107" s="40"/>
      <c r="CUH107" s="40"/>
      <c r="CUI107" s="40"/>
      <c r="CUJ107" s="40"/>
      <c r="CUK107" s="40"/>
      <c r="CUL107" s="40"/>
      <c r="CUM107" s="40"/>
      <c r="CUN107" s="40"/>
      <c r="CUO107" s="40"/>
      <c r="CUP107" s="40"/>
      <c r="CUQ107" s="40"/>
      <c r="CUR107" s="40"/>
      <c r="CUS107" s="40"/>
      <c r="CUT107" s="40"/>
      <c r="CUU107" s="40"/>
      <c r="CUV107" s="40"/>
      <c r="CUW107" s="40"/>
      <c r="CUX107" s="40"/>
      <c r="CUY107" s="40"/>
      <c r="CUZ107" s="40"/>
      <c r="CVA107" s="40"/>
      <c r="CVB107" s="40"/>
      <c r="CVC107" s="40"/>
      <c r="CVD107" s="40"/>
      <c r="CVE107" s="40"/>
      <c r="CVF107" s="40"/>
      <c r="CVG107" s="40"/>
      <c r="CVH107" s="40"/>
      <c r="CVI107" s="40"/>
      <c r="CVJ107" s="40"/>
      <c r="CVK107" s="40"/>
      <c r="CVL107" s="40"/>
      <c r="CVM107" s="40"/>
      <c r="CVN107" s="40"/>
      <c r="CVO107" s="40"/>
      <c r="CVP107" s="40"/>
      <c r="CVQ107" s="40"/>
      <c r="CVR107" s="40"/>
      <c r="CVS107" s="40"/>
      <c r="CVT107" s="40"/>
      <c r="CVU107" s="40"/>
      <c r="CVV107" s="40"/>
      <c r="CVW107" s="40"/>
      <c r="CVX107" s="40"/>
      <c r="CVY107" s="40"/>
      <c r="CVZ107" s="40"/>
      <c r="CWA107" s="40"/>
      <c r="CWB107" s="40"/>
      <c r="CWC107" s="40"/>
      <c r="CWD107" s="40"/>
      <c r="CWE107" s="40"/>
      <c r="CWF107" s="40"/>
      <c r="CWG107" s="40"/>
      <c r="CWH107" s="40"/>
      <c r="CWI107" s="40"/>
      <c r="CWJ107" s="40"/>
      <c r="CWK107" s="40"/>
      <c r="CWL107" s="40"/>
      <c r="CWM107" s="40"/>
      <c r="CWN107" s="40"/>
      <c r="CWO107" s="40"/>
      <c r="CWP107" s="40"/>
      <c r="CWQ107" s="40"/>
      <c r="CWR107" s="40"/>
      <c r="CWS107" s="40"/>
      <c r="CWT107" s="40"/>
      <c r="CWU107" s="40"/>
      <c r="CWV107" s="40"/>
      <c r="CWW107" s="40"/>
      <c r="CWX107" s="40"/>
      <c r="CWY107" s="40"/>
      <c r="CWZ107" s="40"/>
      <c r="CXA107" s="40"/>
      <c r="CXB107" s="40"/>
      <c r="CXC107" s="40"/>
      <c r="CXD107" s="40"/>
      <c r="CXE107" s="40"/>
      <c r="CXF107" s="40"/>
      <c r="CXG107" s="40"/>
      <c r="CXH107" s="40"/>
      <c r="CXI107" s="40"/>
      <c r="CXJ107" s="40"/>
      <c r="CXK107" s="40"/>
      <c r="CXL107" s="40"/>
      <c r="CXM107" s="40"/>
      <c r="CXN107" s="40"/>
      <c r="CXO107" s="40"/>
      <c r="CXP107" s="40"/>
      <c r="CXQ107" s="40"/>
      <c r="CXR107" s="40"/>
      <c r="CXS107" s="40"/>
      <c r="CXT107" s="40"/>
      <c r="CXU107" s="40"/>
      <c r="CXV107" s="40"/>
      <c r="CXW107" s="40"/>
      <c r="CXX107" s="40"/>
      <c r="CXY107" s="40"/>
      <c r="CXZ107" s="40"/>
      <c r="CYA107" s="40"/>
      <c r="CYB107" s="40"/>
      <c r="CYC107" s="40"/>
      <c r="CYD107" s="40"/>
      <c r="CYE107" s="40"/>
      <c r="CYF107" s="40"/>
      <c r="CYG107" s="40"/>
      <c r="CYH107" s="40"/>
      <c r="CYI107" s="40"/>
      <c r="CYJ107" s="40"/>
      <c r="CYK107" s="40"/>
      <c r="CYL107" s="40"/>
      <c r="CYM107" s="40"/>
      <c r="CYN107" s="40"/>
      <c r="CYO107" s="40"/>
      <c r="CYP107" s="40"/>
      <c r="CYQ107" s="40"/>
      <c r="CYR107" s="40"/>
      <c r="CYS107" s="40"/>
      <c r="CYT107" s="40"/>
      <c r="CYU107" s="40"/>
      <c r="CYV107" s="40"/>
      <c r="CYW107" s="40"/>
      <c r="CYX107" s="40"/>
      <c r="CYY107" s="40"/>
      <c r="CYZ107" s="40"/>
      <c r="CZA107" s="40"/>
      <c r="CZB107" s="40"/>
      <c r="CZC107" s="40"/>
      <c r="CZD107" s="40"/>
      <c r="CZE107" s="40"/>
      <c r="CZF107" s="40"/>
      <c r="CZG107" s="40"/>
      <c r="CZH107" s="40"/>
      <c r="CZI107" s="40"/>
      <c r="CZJ107" s="40"/>
      <c r="CZK107" s="40"/>
      <c r="CZL107" s="40"/>
      <c r="CZM107" s="40"/>
      <c r="CZN107" s="40"/>
      <c r="CZO107" s="40"/>
      <c r="CZP107" s="40"/>
      <c r="CZQ107" s="40"/>
      <c r="CZR107" s="40"/>
      <c r="CZS107" s="40"/>
      <c r="CZT107" s="40"/>
      <c r="CZU107" s="40"/>
      <c r="CZV107" s="40"/>
      <c r="CZW107" s="40"/>
      <c r="CZX107" s="40"/>
      <c r="CZY107" s="40"/>
      <c r="CZZ107" s="40"/>
      <c r="DAA107" s="40"/>
      <c r="DAB107" s="40"/>
      <c r="DAC107" s="40"/>
      <c r="DAD107" s="40"/>
      <c r="DAE107" s="40"/>
      <c r="DAF107" s="40"/>
      <c r="DAG107" s="40"/>
      <c r="DAH107" s="40"/>
      <c r="DAI107" s="40"/>
      <c r="DAJ107" s="40"/>
      <c r="DAK107" s="40"/>
      <c r="DAL107" s="40"/>
      <c r="DAM107" s="40"/>
      <c r="DAN107" s="40"/>
      <c r="DAO107" s="40"/>
      <c r="DAP107" s="40"/>
      <c r="DAQ107" s="40"/>
      <c r="DAR107" s="40"/>
      <c r="DAS107" s="40"/>
      <c r="DAT107" s="40"/>
      <c r="DAU107" s="40"/>
      <c r="DAV107" s="40"/>
      <c r="DAW107" s="40"/>
      <c r="DAX107" s="40"/>
      <c r="DAY107" s="40"/>
      <c r="DAZ107" s="40"/>
      <c r="DBA107" s="40"/>
      <c r="DBB107" s="40"/>
      <c r="DBC107" s="40"/>
      <c r="DBD107" s="40"/>
      <c r="DBE107" s="40"/>
      <c r="DBF107" s="40"/>
      <c r="DBG107" s="40"/>
      <c r="DBH107" s="40"/>
      <c r="DBI107" s="40"/>
      <c r="DBJ107" s="40"/>
      <c r="DBK107" s="40"/>
      <c r="DBL107" s="40"/>
      <c r="DBM107" s="40"/>
      <c r="DBN107" s="40"/>
      <c r="DBO107" s="40"/>
      <c r="DBP107" s="40"/>
      <c r="DBQ107" s="40"/>
      <c r="DBR107" s="40"/>
      <c r="DBS107" s="40"/>
      <c r="DBT107" s="40"/>
      <c r="DBU107" s="40"/>
      <c r="DBV107" s="40"/>
      <c r="DBW107" s="40"/>
      <c r="DBX107" s="40"/>
      <c r="DBY107" s="40"/>
      <c r="DBZ107" s="40"/>
      <c r="DCA107" s="40"/>
      <c r="DCB107" s="40"/>
      <c r="DCC107" s="40"/>
      <c r="DCD107" s="40"/>
      <c r="DCE107" s="40"/>
      <c r="DCF107" s="40"/>
      <c r="DCG107" s="40"/>
      <c r="DCH107" s="40"/>
      <c r="DCI107" s="40"/>
      <c r="DCJ107" s="40"/>
      <c r="DCK107" s="40"/>
      <c r="DCL107" s="40"/>
      <c r="DCM107" s="40"/>
      <c r="DCN107" s="40"/>
      <c r="DCO107" s="40"/>
      <c r="DCP107" s="40"/>
      <c r="DCQ107" s="40"/>
      <c r="DCR107" s="40"/>
      <c r="DCS107" s="40"/>
      <c r="DCT107" s="40"/>
      <c r="DCU107" s="40"/>
      <c r="DCV107" s="40"/>
      <c r="DCW107" s="40"/>
      <c r="DCX107" s="40"/>
      <c r="DCY107" s="40"/>
      <c r="DCZ107" s="40"/>
      <c r="DDA107" s="40"/>
      <c r="DDB107" s="40"/>
      <c r="DDC107" s="40"/>
      <c r="DDD107" s="40"/>
      <c r="DDE107" s="40"/>
      <c r="DDF107" s="40"/>
      <c r="DDG107" s="40"/>
      <c r="DDH107" s="40"/>
      <c r="DDI107" s="40"/>
      <c r="DDJ107" s="40"/>
      <c r="DDK107" s="40"/>
      <c r="DDL107" s="40"/>
      <c r="DDM107" s="40"/>
      <c r="DDN107" s="40"/>
      <c r="DDO107" s="40"/>
      <c r="DDP107" s="40"/>
      <c r="DDQ107" s="40"/>
      <c r="DDR107" s="40"/>
      <c r="DDS107" s="40"/>
      <c r="DDT107" s="40"/>
      <c r="DDU107" s="40"/>
      <c r="DDV107" s="40"/>
      <c r="DDW107" s="40"/>
      <c r="DDX107" s="40"/>
      <c r="DDY107" s="40"/>
      <c r="DDZ107" s="40"/>
      <c r="DEA107" s="40"/>
      <c r="DEB107" s="40"/>
      <c r="DEC107" s="40"/>
      <c r="DED107" s="40"/>
      <c r="DEE107" s="40"/>
      <c r="DEF107" s="40"/>
      <c r="DEG107" s="40"/>
      <c r="DEH107" s="40"/>
      <c r="DEI107" s="40"/>
      <c r="DEJ107" s="40"/>
      <c r="DEK107" s="40"/>
      <c r="DEL107" s="40"/>
      <c r="DEM107" s="40"/>
      <c r="DEN107" s="40"/>
      <c r="DEO107" s="40"/>
      <c r="DEP107" s="40"/>
      <c r="DEQ107" s="40"/>
      <c r="DER107" s="40"/>
      <c r="DES107" s="40"/>
      <c r="DET107" s="40"/>
      <c r="DEU107" s="40"/>
      <c r="DEV107" s="40"/>
      <c r="DEW107" s="40"/>
      <c r="DEX107" s="40"/>
      <c r="DEY107" s="40"/>
      <c r="DEZ107" s="40"/>
      <c r="DFA107" s="40"/>
      <c r="DFB107" s="40"/>
      <c r="DFC107" s="40"/>
      <c r="DFD107" s="40"/>
      <c r="DFE107" s="40"/>
      <c r="DFF107" s="40"/>
      <c r="DFG107" s="40"/>
      <c r="DFH107" s="40"/>
      <c r="DFI107" s="40"/>
      <c r="DFJ107" s="40"/>
      <c r="DFK107" s="40"/>
      <c r="DFL107" s="40"/>
      <c r="DFM107" s="40"/>
      <c r="DFN107" s="40"/>
      <c r="DFO107" s="40"/>
      <c r="DFP107" s="40"/>
      <c r="DFQ107" s="40"/>
      <c r="DFR107" s="40"/>
      <c r="DFS107" s="40"/>
      <c r="DFT107" s="40"/>
      <c r="DFU107" s="40"/>
      <c r="DFV107" s="40"/>
      <c r="DFW107" s="40"/>
      <c r="DFX107" s="40"/>
      <c r="DFY107" s="40"/>
      <c r="DFZ107" s="40"/>
      <c r="DGA107" s="40"/>
      <c r="DGB107" s="40"/>
      <c r="DGC107" s="40"/>
      <c r="DGD107" s="40"/>
      <c r="DGE107" s="40"/>
      <c r="DGF107" s="40"/>
      <c r="DGG107" s="40"/>
      <c r="DGH107" s="40"/>
      <c r="DGI107" s="40"/>
      <c r="DGJ107" s="40"/>
      <c r="DGK107" s="40"/>
      <c r="DGL107" s="40"/>
      <c r="DGM107" s="40"/>
      <c r="DGN107" s="40"/>
      <c r="DGO107" s="40"/>
      <c r="DGP107" s="40"/>
      <c r="DGQ107" s="40"/>
      <c r="DGR107" s="40"/>
      <c r="DGS107" s="40"/>
      <c r="DGT107" s="40"/>
      <c r="DGU107" s="40"/>
      <c r="DGV107" s="40"/>
      <c r="DGW107" s="40"/>
      <c r="DGX107" s="40"/>
      <c r="DGY107" s="40"/>
      <c r="DGZ107" s="40"/>
      <c r="DHA107" s="40"/>
      <c r="DHB107" s="40"/>
      <c r="DHC107" s="40"/>
      <c r="DHD107" s="40"/>
      <c r="DHE107" s="40"/>
      <c r="DHF107" s="40"/>
      <c r="DHG107" s="40"/>
      <c r="DHH107" s="40"/>
      <c r="DHI107" s="40"/>
      <c r="DHJ107" s="40"/>
      <c r="DHK107" s="40"/>
      <c r="DHL107" s="40"/>
      <c r="DHM107" s="40"/>
      <c r="DHN107" s="40"/>
      <c r="DHO107" s="40"/>
      <c r="DHP107" s="40"/>
      <c r="DHQ107" s="40"/>
      <c r="DHR107" s="40"/>
      <c r="DHS107" s="40"/>
      <c r="DHT107" s="40"/>
      <c r="DHU107" s="40"/>
      <c r="DHV107" s="40"/>
      <c r="DHW107" s="40"/>
      <c r="DHX107" s="40"/>
      <c r="DHY107" s="40"/>
      <c r="DHZ107" s="40"/>
      <c r="DIA107" s="40"/>
      <c r="DIB107" s="40"/>
      <c r="DIC107" s="40"/>
      <c r="DID107" s="40"/>
      <c r="DIE107" s="40"/>
      <c r="DIF107" s="40"/>
      <c r="DIG107" s="40"/>
      <c r="DIH107" s="40"/>
      <c r="DII107" s="40"/>
      <c r="DIJ107" s="40"/>
      <c r="DIK107" s="40"/>
      <c r="DIL107" s="40"/>
      <c r="DIM107" s="40"/>
      <c r="DIN107" s="40"/>
      <c r="DIO107" s="40"/>
      <c r="DIP107" s="40"/>
      <c r="DIQ107" s="40"/>
      <c r="DIR107" s="40"/>
      <c r="DIS107" s="40"/>
      <c r="DIT107" s="40"/>
      <c r="DIU107" s="40"/>
      <c r="DIV107" s="40"/>
      <c r="DIW107" s="40"/>
      <c r="DIX107" s="40"/>
      <c r="DIY107" s="40"/>
      <c r="DIZ107" s="40"/>
      <c r="DJA107" s="40"/>
      <c r="DJB107" s="40"/>
      <c r="DJC107" s="40"/>
      <c r="DJD107" s="40"/>
      <c r="DJE107" s="40"/>
      <c r="DJF107" s="40"/>
      <c r="DJG107" s="40"/>
      <c r="DJH107" s="40"/>
      <c r="DJI107" s="40"/>
      <c r="DJJ107" s="40"/>
      <c r="DJK107" s="40"/>
      <c r="DJL107" s="40"/>
      <c r="DJM107" s="40"/>
      <c r="DJN107" s="40"/>
      <c r="DJO107" s="40"/>
      <c r="DJP107" s="40"/>
      <c r="DJQ107" s="40"/>
      <c r="DJR107" s="40"/>
      <c r="DJS107" s="40"/>
      <c r="DJT107" s="40"/>
      <c r="DJU107" s="40"/>
      <c r="DJV107" s="40"/>
      <c r="DJW107" s="40"/>
      <c r="DJX107" s="40"/>
      <c r="DJY107" s="40"/>
      <c r="DJZ107" s="40"/>
      <c r="DKA107" s="40"/>
      <c r="DKB107" s="40"/>
      <c r="DKC107" s="40"/>
      <c r="DKD107" s="40"/>
      <c r="DKE107" s="40"/>
      <c r="DKF107" s="40"/>
      <c r="DKG107" s="40"/>
      <c r="DKH107" s="40"/>
      <c r="DKI107" s="40"/>
      <c r="DKJ107" s="40"/>
      <c r="DKK107" s="40"/>
      <c r="DKL107" s="40"/>
      <c r="DKM107" s="40"/>
      <c r="DKN107" s="40"/>
      <c r="DKO107" s="40"/>
      <c r="DKP107" s="40"/>
      <c r="DKQ107" s="40"/>
      <c r="DKR107" s="40"/>
      <c r="DKS107" s="40"/>
      <c r="DKT107" s="40"/>
      <c r="DKU107" s="40"/>
      <c r="DKV107" s="40"/>
      <c r="DKW107" s="40"/>
      <c r="DKX107" s="40"/>
      <c r="DKY107" s="40"/>
      <c r="DKZ107" s="40"/>
      <c r="DLA107" s="40"/>
      <c r="DLB107" s="40"/>
      <c r="DLC107" s="40"/>
      <c r="DLD107" s="40"/>
      <c r="DLE107" s="40"/>
      <c r="DLF107" s="40"/>
      <c r="DLG107" s="40"/>
      <c r="DLH107" s="40"/>
      <c r="DLI107" s="40"/>
      <c r="DLJ107" s="40"/>
      <c r="DLK107" s="40"/>
      <c r="DLL107" s="40"/>
      <c r="DLM107" s="40"/>
      <c r="DLN107" s="40"/>
      <c r="DLO107" s="40"/>
      <c r="DLP107" s="40"/>
      <c r="DLQ107" s="40"/>
      <c r="DLR107" s="40"/>
      <c r="DLS107" s="40"/>
      <c r="DLT107" s="40"/>
      <c r="DLU107" s="40"/>
      <c r="DLV107" s="40"/>
      <c r="DLW107" s="40"/>
      <c r="DLX107" s="40"/>
      <c r="DLY107" s="40"/>
      <c r="DLZ107" s="40"/>
      <c r="DMA107" s="40"/>
      <c r="DMB107" s="40"/>
      <c r="DMC107" s="40"/>
      <c r="DMD107" s="40"/>
      <c r="DME107" s="40"/>
      <c r="DMF107" s="40"/>
      <c r="DMG107" s="40"/>
      <c r="DMH107" s="40"/>
      <c r="DMI107" s="40"/>
      <c r="DMJ107" s="40"/>
      <c r="DMK107" s="40"/>
      <c r="DML107" s="40"/>
      <c r="DMM107" s="40"/>
      <c r="DMN107" s="40"/>
      <c r="DMO107" s="40"/>
      <c r="DMP107" s="40"/>
      <c r="DMQ107" s="40"/>
      <c r="DMR107" s="40"/>
      <c r="DMS107" s="40"/>
      <c r="DMT107" s="40"/>
      <c r="DMU107" s="40"/>
      <c r="DMV107" s="40"/>
      <c r="DMW107" s="40"/>
      <c r="DMX107" s="40"/>
      <c r="DMY107" s="40"/>
      <c r="DMZ107" s="40"/>
      <c r="DNA107" s="40"/>
      <c r="DNB107" s="40"/>
      <c r="DNC107" s="40"/>
      <c r="DND107" s="40"/>
      <c r="DNE107" s="40"/>
      <c r="DNF107" s="40"/>
      <c r="DNG107" s="40"/>
      <c r="DNH107" s="40"/>
      <c r="DNI107" s="40"/>
      <c r="DNJ107" s="40"/>
      <c r="DNK107" s="40"/>
      <c r="DNL107" s="40"/>
      <c r="DNM107" s="40"/>
      <c r="DNN107" s="40"/>
      <c r="DNO107" s="40"/>
      <c r="DNP107" s="40"/>
      <c r="DNQ107" s="40"/>
      <c r="DNR107" s="40"/>
      <c r="DNS107" s="40"/>
      <c r="DNT107" s="40"/>
      <c r="DNU107" s="40"/>
      <c r="DNV107" s="40"/>
      <c r="DNW107" s="40"/>
      <c r="DNX107" s="40"/>
      <c r="DNY107" s="40"/>
      <c r="DNZ107" s="40"/>
      <c r="DOA107" s="40"/>
      <c r="DOB107" s="40"/>
      <c r="DOC107" s="40"/>
      <c r="DOD107" s="40"/>
      <c r="DOE107" s="40"/>
      <c r="DOF107" s="40"/>
      <c r="DOG107" s="40"/>
      <c r="DOH107" s="40"/>
      <c r="DOI107" s="40"/>
      <c r="DOJ107" s="40"/>
      <c r="DOK107" s="40"/>
      <c r="DOL107" s="40"/>
      <c r="DOM107" s="40"/>
      <c r="DON107" s="40"/>
      <c r="DOO107" s="40"/>
      <c r="DOP107" s="40"/>
      <c r="DOQ107" s="40"/>
      <c r="DOR107" s="40"/>
      <c r="DOS107" s="40"/>
      <c r="DOT107" s="40"/>
      <c r="DOU107" s="40"/>
      <c r="DOV107" s="40"/>
      <c r="DOW107" s="40"/>
      <c r="DOX107" s="40"/>
      <c r="DOY107" s="40"/>
      <c r="DOZ107" s="40"/>
      <c r="DPA107" s="40"/>
      <c r="DPB107" s="40"/>
      <c r="DPC107" s="40"/>
      <c r="DPD107" s="40"/>
      <c r="DPE107" s="40"/>
      <c r="DPF107" s="40"/>
      <c r="DPG107" s="40"/>
      <c r="DPH107" s="40"/>
      <c r="DPI107" s="40"/>
      <c r="DPJ107" s="40"/>
      <c r="DPK107" s="40"/>
      <c r="DPL107" s="40"/>
      <c r="DPM107" s="40"/>
      <c r="DPN107" s="40"/>
      <c r="DPO107" s="40"/>
      <c r="DPP107" s="40"/>
      <c r="DPQ107" s="40"/>
      <c r="DPR107" s="40"/>
      <c r="DPS107" s="40"/>
      <c r="DPT107" s="40"/>
      <c r="DPU107" s="40"/>
      <c r="DPV107" s="40"/>
      <c r="DPW107" s="40"/>
      <c r="DPX107" s="40"/>
      <c r="DPY107" s="40"/>
      <c r="DPZ107" s="40"/>
      <c r="DQA107" s="40"/>
      <c r="DQB107" s="40"/>
      <c r="DQC107" s="40"/>
      <c r="DQD107" s="40"/>
      <c r="DQE107" s="40"/>
      <c r="DQF107" s="40"/>
      <c r="DQG107" s="40"/>
      <c r="DQH107" s="40"/>
      <c r="DQI107" s="40"/>
      <c r="DQJ107" s="40"/>
      <c r="DQK107" s="40"/>
      <c r="DQL107" s="40"/>
      <c r="DQM107" s="40"/>
      <c r="DQN107" s="40"/>
      <c r="DQO107" s="40"/>
      <c r="DQP107" s="40"/>
      <c r="DQQ107" s="40"/>
      <c r="DQR107" s="40"/>
      <c r="DQS107" s="40"/>
      <c r="DQT107" s="40"/>
      <c r="DQU107" s="40"/>
      <c r="DQV107" s="40"/>
      <c r="DQW107" s="40"/>
      <c r="DQX107" s="40"/>
      <c r="DQY107" s="40"/>
      <c r="DQZ107" s="40"/>
      <c r="DRA107" s="40"/>
      <c r="DRB107" s="40"/>
      <c r="DRC107" s="40"/>
      <c r="DRD107" s="40"/>
      <c r="DRE107" s="40"/>
      <c r="DRF107" s="40"/>
      <c r="DRG107" s="40"/>
      <c r="DRH107" s="40"/>
      <c r="DRI107" s="40"/>
      <c r="DRJ107" s="40"/>
      <c r="DRK107" s="40"/>
      <c r="DRL107" s="40"/>
      <c r="DRM107" s="40"/>
      <c r="DRN107" s="40"/>
      <c r="DRO107" s="40"/>
      <c r="DRP107" s="40"/>
      <c r="DRQ107" s="40"/>
      <c r="DRR107" s="40"/>
      <c r="DRS107" s="40"/>
      <c r="DRT107" s="40"/>
      <c r="DRU107" s="40"/>
      <c r="DRV107" s="40"/>
      <c r="DRW107" s="40"/>
      <c r="DRX107" s="40"/>
      <c r="DRY107" s="40"/>
      <c r="DRZ107" s="40"/>
      <c r="DSA107" s="40"/>
      <c r="DSB107" s="40"/>
      <c r="DSC107" s="40"/>
      <c r="DSD107" s="40"/>
      <c r="DSE107" s="40"/>
      <c r="DSF107" s="40"/>
      <c r="DSG107" s="40"/>
      <c r="DSH107" s="40"/>
      <c r="DSI107" s="40"/>
      <c r="DSJ107" s="40"/>
      <c r="DSK107" s="40"/>
      <c r="DSL107" s="40"/>
      <c r="DSM107" s="40"/>
      <c r="DSN107" s="40"/>
      <c r="DSO107" s="40"/>
      <c r="DSP107" s="40"/>
      <c r="DSQ107" s="40"/>
      <c r="DSR107" s="40"/>
      <c r="DSS107" s="40"/>
      <c r="DST107" s="40"/>
      <c r="DSU107" s="40"/>
      <c r="DSV107" s="40"/>
      <c r="DSW107" s="40"/>
      <c r="DSX107" s="40"/>
      <c r="DSY107" s="40"/>
      <c r="DSZ107" s="40"/>
      <c r="DTA107" s="40"/>
      <c r="DTB107" s="40"/>
      <c r="DTC107" s="40"/>
      <c r="DTD107" s="40"/>
      <c r="DTE107" s="40"/>
      <c r="DTF107" s="40"/>
      <c r="DTG107" s="40"/>
      <c r="DTH107" s="40"/>
      <c r="DTI107" s="40"/>
      <c r="DTJ107" s="40"/>
      <c r="DTK107" s="40"/>
      <c r="DTL107" s="40"/>
      <c r="DTM107" s="40"/>
      <c r="DTN107" s="40"/>
      <c r="DTO107" s="40"/>
      <c r="DTP107" s="40"/>
      <c r="DTQ107" s="40"/>
      <c r="DTR107" s="40"/>
      <c r="DTS107" s="40"/>
      <c r="DTT107" s="40"/>
      <c r="DTU107" s="40"/>
      <c r="DTV107" s="40"/>
      <c r="DTW107" s="40"/>
      <c r="DTX107" s="40"/>
      <c r="DTY107" s="40"/>
      <c r="DTZ107" s="40"/>
      <c r="DUA107" s="40"/>
      <c r="DUB107" s="40"/>
      <c r="DUC107" s="40"/>
      <c r="DUD107" s="40"/>
      <c r="DUE107" s="40"/>
      <c r="DUF107" s="40"/>
      <c r="DUG107" s="40"/>
      <c r="DUH107" s="40"/>
      <c r="DUI107" s="40"/>
      <c r="DUJ107" s="40"/>
      <c r="DUK107" s="40"/>
      <c r="DUL107" s="40"/>
      <c r="DUM107" s="40"/>
      <c r="DUN107" s="40"/>
      <c r="DUO107" s="40"/>
      <c r="DUP107" s="40"/>
      <c r="DUQ107" s="40"/>
      <c r="DUR107" s="40"/>
      <c r="DUS107" s="40"/>
      <c r="DUT107" s="40"/>
      <c r="DUU107" s="40"/>
      <c r="DUV107" s="40"/>
      <c r="DUW107" s="40"/>
      <c r="DUX107" s="40"/>
      <c r="DUY107" s="40"/>
      <c r="DUZ107" s="40"/>
      <c r="DVA107" s="40"/>
      <c r="DVB107" s="40"/>
      <c r="DVC107" s="40"/>
      <c r="DVD107" s="40"/>
      <c r="DVE107" s="40"/>
      <c r="DVF107" s="40"/>
      <c r="DVG107" s="40"/>
      <c r="DVH107" s="40"/>
      <c r="DVI107" s="40"/>
      <c r="DVJ107" s="40"/>
      <c r="DVK107" s="40"/>
      <c r="DVL107" s="40"/>
      <c r="DVM107" s="40"/>
      <c r="DVN107" s="40"/>
      <c r="DVO107" s="40"/>
      <c r="DVP107" s="40"/>
      <c r="DVQ107" s="40"/>
      <c r="DVR107" s="40"/>
      <c r="DVS107" s="40"/>
      <c r="DVT107" s="40"/>
      <c r="DVU107" s="40"/>
      <c r="DVV107" s="40"/>
      <c r="DVW107" s="40"/>
      <c r="DVX107" s="40"/>
      <c r="DVY107" s="40"/>
      <c r="DVZ107" s="40"/>
      <c r="DWA107" s="40"/>
      <c r="DWB107" s="40"/>
      <c r="DWC107" s="40"/>
      <c r="DWD107" s="40"/>
      <c r="DWE107" s="40"/>
      <c r="DWF107" s="40"/>
      <c r="DWG107" s="40"/>
      <c r="DWH107" s="40"/>
      <c r="DWI107" s="40"/>
      <c r="DWJ107" s="40"/>
      <c r="DWK107" s="40"/>
      <c r="DWL107" s="40"/>
      <c r="DWM107" s="40"/>
      <c r="DWN107" s="40"/>
      <c r="DWO107" s="40"/>
      <c r="DWP107" s="40"/>
      <c r="DWQ107" s="40"/>
      <c r="DWR107" s="40"/>
      <c r="DWS107" s="40"/>
      <c r="DWT107" s="40"/>
      <c r="DWU107" s="40"/>
      <c r="DWV107" s="40"/>
      <c r="DWW107" s="40"/>
      <c r="DWX107" s="40"/>
      <c r="DWY107" s="40"/>
      <c r="DWZ107" s="40"/>
      <c r="DXA107" s="40"/>
      <c r="DXB107" s="40"/>
      <c r="DXC107" s="40"/>
      <c r="DXD107" s="40"/>
      <c r="DXE107" s="40"/>
      <c r="DXF107" s="40"/>
      <c r="DXG107" s="40"/>
      <c r="DXH107" s="40"/>
      <c r="DXI107" s="40"/>
      <c r="DXJ107" s="40"/>
      <c r="DXK107" s="40"/>
      <c r="DXL107" s="40"/>
      <c r="DXM107" s="40"/>
      <c r="DXN107" s="40"/>
      <c r="DXO107" s="40"/>
      <c r="DXP107" s="40"/>
      <c r="DXQ107" s="40"/>
      <c r="DXR107" s="40"/>
      <c r="DXS107" s="40"/>
      <c r="DXT107" s="40"/>
      <c r="DXU107" s="40"/>
      <c r="DXV107" s="40"/>
      <c r="DXW107" s="40"/>
      <c r="DXX107" s="40"/>
      <c r="DXY107" s="40"/>
      <c r="DXZ107" s="40"/>
      <c r="DYA107" s="40"/>
      <c r="DYB107" s="40"/>
      <c r="DYC107" s="40"/>
      <c r="DYD107" s="40"/>
      <c r="DYE107" s="40"/>
      <c r="DYF107" s="40"/>
      <c r="DYG107" s="40"/>
      <c r="DYH107" s="40"/>
      <c r="DYI107" s="40"/>
      <c r="DYJ107" s="40"/>
      <c r="DYK107" s="40"/>
      <c r="DYL107" s="40"/>
      <c r="DYM107" s="40"/>
      <c r="DYN107" s="40"/>
      <c r="DYO107" s="40"/>
      <c r="DYP107" s="40"/>
      <c r="DYQ107" s="40"/>
      <c r="DYR107" s="40"/>
      <c r="DYS107" s="40"/>
      <c r="DYT107" s="40"/>
      <c r="DYU107" s="40"/>
      <c r="DYV107" s="40"/>
      <c r="DYW107" s="40"/>
      <c r="DYX107" s="40"/>
      <c r="DYY107" s="40"/>
      <c r="DYZ107" s="40"/>
      <c r="DZA107" s="40"/>
      <c r="DZB107" s="40"/>
      <c r="DZC107" s="40"/>
      <c r="DZD107" s="40"/>
      <c r="DZE107" s="40"/>
      <c r="DZF107" s="40"/>
      <c r="DZG107" s="40"/>
      <c r="DZH107" s="40"/>
      <c r="DZI107" s="40"/>
      <c r="DZJ107" s="40"/>
      <c r="DZK107" s="40"/>
      <c r="DZL107" s="40"/>
      <c r="DZM107" s="40"/>
      <c r="DZN107" s="40"/>
      <c r="DZO107" s="40"/>
      <c r="DZP107" s="40"/>
      <c r="DZQ107" s="40"/>
      <c r="DZR107" s="40"/>
      <c r="DZS107" s="40"/>
      <c r="DZT107" s="40"/>
      <c r="DZU107" s="40"/>
      <c r="DZV107" s="40"/>
      <c r="DZW107" s="40"/>
      <c r="DZX107" s="40"/>
      <c r="DZY107" s="40"/>
      <c r="DZZ107" s="40"/>
      <c r="EAA107" s="40"/>
      <c r="EAB107" s="40"/>
      <c r="EAC107" s="40"/>
      <c r="EAD107" s="40"/>
      <c r="EAE107" s="40"/>
      <c r="EAF107" s="40"/>
      <c r="EAG107" s="40"/>
      <c r="EAH107" s="40"/>
      <c r="EAI107" s="40"/>
      <c r="EAJ107" s="40"/>
      <c r="EAK107" s="40"/>
      <c r="EAL107" s="40"/>
      <c r="EAM107" s="40"/>
      <c r="EAN107" s="40"/>
      <c r="EAO107" s="40"/>
      <c r="EAP107" s="40"/>
      <c r="EAQ107" s="40"/>
      <c r="EAR107" s="40"/>
      <c r="EAS107" s="40"/>
      <c r="EAT107" s="40"/>
      <c r="EAU107" s="40"/>
      <c r="EAV107" s="40"/>
      <c r="EAW107" s="40"/>
      <c r="EAX107" s="40"/>
      <c r="EAY107" s="40"/>
      <c r="EAZ107" s="40"/>
      <c r="EBA107" s="40"/>
      <c r="EBB107" s="40"/>
      <c r="EBC107" s="40"/>
      <c r="EBD107" s="40"/>
      <c r="EBE107" s="40"/>
      <c r="EBF107" s="40"/>
      <c r="EBG107" s="40"/>
      <c r="EBH107" s="40"/>
      <c r="EBI107" s="40"/>
      <c r="EBJ107" s="40"/>
      <c r="EBK107" s="40"/>
      <c r="EBL107" s="40"/>
      <c r="EBM107" s="40"/>
      <c r="EBN107" s="40"/>
      <c r="EBO107" s="40"/>
      <c r="EBP107" s="40"/>
      <c r="EBQ107" s="40"/>
      <c r="EBR107" s="40"/>
      <c r="EBS107" s="40"/>
      <c r="EBT107" s="40"/>
      <c r="EBU107" s="40"/>
      <c r="EBV107" s="40"/>
      <c r="EBW107" s="40"/>
      <c r="EBX107" s="40"/>
      <c r="EBY107" s="40"/>
      <c r="EBZ107" s="40"/>
      <c r="ECA107" s="40"/>
      <c r="ECB107" s="40"/>
      <c r="ECC107" s="40"/>
      <c r="ECD107" s="40"/>
      <c r="ECE107" s="40"/>
      <c r="ECF107" s="40"/>
      <c r="ECG107" s="40"/>
      <c r="ECH107" s="40"/>
      <c r="ECI107" s="40"/>
      <c r="ECJ107" s="40"/>
      <c r="ECK107" s="40"/>
      <c r="ECL107" s="40"/>
      <c r="ECM107" s="40"/>
      <c r="ECN107" s="40"/>
      <c r="ECO107" s="40"/>
      <c r="ECP107" s="40"/>
      <c r="ECQ107" s="40"/>
      <c r="ECR107" s="40"/>
      <c r="ECS107" s="40"/>
      <c r="ECT107" s="40"/>
      <c r="ECU107" s="40"/>
      <c r="ECV107" s="40"/>
      <c r="ECW107" s="40"/>
      <c r="ECX107" s="40"/>
      <c r="ECY107" s="40"/>
      <c r="ECZ107" s="40"/>
      <c r="EDA107" s="40"/>
      <c r="EDB107" s="40"/>
      <c r="EDC107" s="40"/>
      <c r="EDD107" s="40"/>
      <c r="EDE107" s="40"/>
      <c r="EDF107" s="40"/>
      <c r="EDG107" s="40"/>
      <c r="EDH107" s="40"/>
      <c r="EDI107" s="40"/>
      <c r="EDJ107" s="40"/>
      <c r="EDK107" s="40"/>
      <c r="EDL107" s="40"/>
      <c r="EDM107" s="40"/>
      <c r="EDN107" s="40"/>
      <c r="EDO107" s="40"/>
      <c r="EDP107" s="40"/>
      <c r="EDQ107" s="40"/>
      <c r="EDR107" s="40"/>
      <c r="EDS107" s="40"/>
      <c r="EDT107" s="40"/>
      <c r="EDU107" s="40"/>
      <c r="EDV107" s="40"/>
      <c r="EDW107" s="40"/>
      <c r="EDX107" s="40"/>
      <c r="EDY107" s="40"/>
      <c r="EDZ107" s="40"/>
      <c r="EEA107" s="40"/>
      <c r="EEB107" s="40"/>
      <c r="EEC107" s="40"/>
      <c r="EED107" s="40"/>
      <c r="EEE107" s="40"/>
      <c r="EEF107" s="40"/>
      <c r="EEG107" s="40"/>
      <c r="EEH107" s="40"/>
      <c r="EEI107" s="40"/>
      <c r="EEJ107" s="40"/>
      <c r="EEK107" s="40"/>
      <c r="EEL107" s="40"/>
      <c r="EEM107" s="40"/>
      <c r="EEN107" s="40"/>
      <c r="EEO107" s="40"/>
      <c r="EEP107" s="40"/>
      <c r="EEQ107" s="40"/>
      <c r="EER107" s="40"/>
      <c r="EES107" s="40"/>
      <c r="EET107" s="40"/>
      <c r="EEU107" s="40"/>
      <c r="EEV107" s="40"/>
      <c r="EEW107" s="40"/>
      <c r="EEX107" s="40"/>
      <c r="EEY107" s="40"/>
      <c r="EEZ107" s="40"/>
      <c r="EFA107" s="40"/>
      <c r="EFB107" s="40"/>
      <c r="EFC107" s="40"/>
      <c r="EFD107" s="40"/>
      <c r="EFE107" s="40"/>
      <c r="EFF107" s="40"/>
      <c r="EFG107" s="40"/>
      <c r="EFH107" s="40"/>
      <c r="EFI107" s="40"/>
      <c r="EFJ107" s="40"/>
      <c r="EFK107" s="40"/>
      <c r="EFL107" s="40"/>
      <c r="EFM107" s="40"/>
      <c r="EFN107" s="40"/>
      <c r="EFO107" s="40"/>
      <c r="EFP107" s="40"/>
      <c r="EFQ107" s="40"/>
      <c r="EFR107" s="40"/>
      <c r="EFS107" s="40"/>
      <c r="EFT107" s="40"/>
      <c r="EFU107" s="40"/>
      <c r="EFV107" s="40"/>
      <c r="EFW107" s="40"/>
      <c r="EFX107" s="40"/>
      <c r="EFY107" s="40"/>
      <c r="EFZ107" s="40"/>
      <c r="EGA107" s="40"/>
      <c r="EGB107" s="40"/>
      <c r="EGC107" s="40"/>
      <c r="EGD107" s="40"/>
      <c r="EGE107" s="40"/>
      <c r="EGF107" s="40"/>
      <c r="EGG107" s="40"/>
      <c r="EGH107" s="40"/>
      <c r="EGI107" s="40"/>
      <c r="EGJ107" s="40"/>
      <c r="EGK107" s="40"/>
      <c r="EGL107" s="40"/>
      <c r="EGM107" s="40"/>
      <c r="EGN107" s="40"/>
      <c r="EGO107" s="40"/>
      <c r="EGP107" s="40"/>
      <c r="EGQ107" s="40"/>
      <c r="EGR107" s="40"/>
      <c r="EGS107" s="40"/>
      <c r="EGT107" s="40"/>
      <c r="EGU107" s="40"/>
      <c r="EGV107" s="40"/>
      <c r="EGW107" s="40"/>
      <c r="EGX107" s="40"/>
      <c r="EGY107" s="40"/>
      <c r="EGZ107" s="40"/>
      <c r="EHA107" s="40"/>
      <c r="EHB107" s="40"/>
      <c r="EHC107" s="40"/>
      <c r="EHD107" s="40"/>
      <c r="EHE107" s="40"/>
      <c r="EHF107" s="40"/>
      <c r="EHG107" s="40"/>
      <c r="EHH107" s="40"/>
      <c r="EHI107" s="40"/>
      <c r="EHJ107" s="40"/>
      <c r="EHK107" s="40"/>
      <c r="EHL107" s="40"/>
      <c r="EHM107" s="40"/>
      <c r="EHN107" s="40"/>
      <c r="EHO107" s="40"/>
      <c r="EHP107" s="40"/>
      <c r="EHQ107" s="40"/>
      <c r="EHR107" s="40"/>
      <c r="EHS107" s="40"/>
      <c r="EHT107" s="40"/>
      <c r="EHU107" s="40"/>
      <c r="EHV107" s="40"/>
      <c r="EHW107" s="40"/>
      <c r="EHX107" s="40"/>
      <c r="EHY107" s="40"/>
      <c r="EHZ107" s="40"/>
      <c r="EIA107" s="40"/>
      <c r="EIB107" s="40"/>
      <c r="EIC107" s="40"/>
      <c r="EID107" s="40"/>
      <c r="EIE107" s="40"/>
      <c r="EIF107" s="40"/>
      <c r="EIG107" s="40"/>
      <c r="EIH107" s="40"/>
      <c r="EII107" s="40"/>
      <c r="EIJ107" s="40"/>
      <c r="EIK107" s="40"/>
      <c r="EIL107" s="40"/>
      <c r="EIM107" s="40"/>
      <c r="EIN107" s="40"/>
      <c r="EIO107" s="40"/>
      <c r="EIP107" s="40"/>
      <c r="EIQ107" s="40"/>
      <c r="EIR107" s="40"/>
      <c r="EIS107" s="40"/>
      <c r="EIT107" s="40"/>
      <c r="EIU107" s="40"/>
      <c r="EIV107" s="40"/>
      <c r="EIW107" s="40"/>
      <c r="EIX107" s="40"/>
      <c r="EIY107" s="40"/>
      <c r="EIZ107" s="40"/>
      <c r="EJA107" s="40"/>
      <c r="EJB107" s="40"/>
      <c r="EJC107" s="40"/>
      <c r="EJD107" s="40"/>
      <c r="EJE107" s="40"/>
      <c r="EJF107" s="40"/>
      <c r="EJG107" s="40"/>
      <c r="EJH107" s="40"/>
      <c r="EJI107" s="40"/>
      <c r="EJJ107" s="40"/>
      <c r="EJK107" s="40"/>
      <c r="EJL107" s="40"/>
      <c r="EJM107" s="40"/>
      <c r="EJN107" s="40"/>
      <c r="EJO107" s="40"/>
      <c r="EJP107" s="40"/>
      <c r="EJQ107" s="40"/>
      <c r="EJR107" s="40"/>
      <c r="EJS107" s="40"/>
      <c r="EJT107" s="40"/>
      <c r="EJU107" s="40"/>
      <c r="EJV107" s="40"/>
      <c r="EJW107" s="40"/>
      <c r="EJX107" s="40"/>
      <c r="EJY107" s="40"/>
      <c r="EJZ107" s="40"/>
      <c r="EKA107" s="40"/>
      <c r="EKB107" s="40"/>
      <c r="EKC107" s="40"/>
      <c r="EKD107" s="40"/>
      <c r="EKE107" s="40"/>
      <c r="EKF107" s="40"/>
      <c r="EKG107" s="40"/>
      <c r="EKH107" s="40"/>
      <c r="EKI107" s="40"/>
      <c r="EKJ107" s="40"/>
      <c r="EKK107" s="40"/>
      <c r="EKL107" s="40"/>
      <c r="EKM107" s="40"/>
      <c r="EKN107" s="40"/>
      <c r="EKO107" s="40"/>
      <c r="EKP107" s="40"/>
      <c r="EKQ107" s="40"/>
      <c r="EKR107" s="40"/>
      <c r="EKS107" s="40"/>
      <c r="EKT107" s="40"/>
      <c r="EKU107" s="40"/>
      <c r="EKV107" s="40"/>
      <c r="EKW107" s="40"/>
      <c r="EKX107" s="40"/>
      <c r="EKY107" s="40"/>
      <c r="EKZ107" s="40"/>
      <c r="ELA107" s="40"/>
      <c r="ELB107" s="40"/>
      <c r="ELC107" s="40"/>
      <c r="ELD107" s="40"/>
      <c r="ELE107" s="40"/>
      <c r="ELF107" s="40"/>
      <c r="ELG107" s="40"/>
      <c r="ELH107" s="40"/>
      <c r="ELI107" s="40"/>
      <c r="ELJ107" s="40"/>
      <c r="ELK107" s="40"/>
      <c r="ELL107" s="40"/>
      <c r="ELM107" s="40"/>
      <c r="ELN107" s="40"/>
      <c r="ELO107" s="40"/>
      <c r="ELP107" s="40"/>
      <c r="ELQ107" s="40"/>
      <c r="ELR107" s="40"/>
      <c r="ELS107" s="40"/>
      <c r="ELT107" s="40"/>
      <c r="ELU107" s="40"/>
      <c r="ELV107" s="40"/>
      <c r="ELW107" s="40"/>
      <c r="ELX107" s="40"/>
      <c r="ELY107" s="40"/>
      <c r="ELZ107" s="40"/>
      <c r="EMA107" s="40"/>
      <c r="EMB107" s="40"/>
      <c r="EMC107" s="40"/>
      <c r="EMD107" s="40"/>
      <c r="EME107" s="40"/>
      <c r="EMF107" s="40"/>
      <c r="EMG107" s="40"/>
      <c r="EMH107" s="40"/>
      <c r="EMI107" s="40"/>
      <c r="EMJ107" s="40"/>
      <c r="EMK107" s="40"/>
      <c r="EML107" s="40"/>
      <c r="EMM107" s="40"/>
      <c r="EMN107" s="40"/>
      <c r="EMO107" s="40"/>
      <c r="EMP107" s="40"/>
      <c r="EMQ107" s="40"/>
      <c r="EMR107" s="40"/>
      <c r="EMS107" s="40"/>
      <c r="EMT107" s="40"/>
      <c r="EMU107" s="40"/>
      <c r="EMV107" s="40"/>
      <c r="EMW107" s="40"/>
      <c r="EMX107" s="40"/>
      <c r="EMY107" s="40"/>
      <c r="EMZ107" s="40"/>
      <c r="ENA107" s="40"/>
      <c r="ENB107" s="40"/>
      <c r="ENC107" s="40"/>
      <c r="END107" s="40"/>
      <c r="ENE107" s="40"/>
      <c r="ENF107" s="40"/>
      <c r="ENG107" s="40"/>
      <c r="ENH107" s="40"/>
      <c r="ENI107" s="40"/>
      <c r="ENJ107" s="40"/>
      <c r="ENK107" s="40"/>
      <c r="ENL107" s="40"/>
      <c r="ENM107" s="40"/>
      <c r="ENN107" s="40"/>
      <c r="ENO107" s="40"/>
      <c r="ENP107" s="40"/>
      <c r="ENQ107" s="40"/>
      <c r="ENR107" s="40"/>
      <c r="ENS107" s="40"/>
      <c r="ENT107" s="40"/>
      <c r="ENU107" s="40"/>
      <c r="ENV107" s="40"/>
      <c r="ENW107" s="40"/>
      <c r="ENX107" s="40"/>
      <c r="ENY107" s="40"/>
      <c r="ENZ107" s="40"/>
      <c r="EOA107" s="40"/>
      <c r="EOB107" s="40"/>
      <c r="EOC107" s="40"/>
      <c r="EOD107" s="40"/>
      <c r="EOE107" s="40"/>
      <c r="EOF107" s="40"/>
      <c r="EOG107" s="40"/>
      <c r="EOH107" s="40"/>
      <c r="EOI107" s="40"/>
      <c r="EOJ107" s="40"/>
      <c r="EOK107" s="40"/>
      <c r="EOL107" s="40"/>
      <c r="EOM107" s="40"/>
      <c r="EON107" s="40"/>
      <c r="EOO107" s="40"/>
      <c r="EOP107" s="40"/>
      <c r="EOQ107" s="40"/>
      <c r="EOR107" s="40"/>
      <c r="EOS107" s="40"/>
      <c r="EOT107" s="40"/>
      <c r="EOU107" s="40"/>
      <c r="EOV107" s="40"/>
      <c r="EOW107" s="40"/>
      <c r="EOX107" s="40"/>
      <c r="EOY107" s="40"/>
      <c r="EOZ107" s="40"/>
      <c r="EPA107" s="40"/>
      <c r="EPB107" s="40"/>
      <c r="EPC107" s="40"/>
      <c r="EPD107" s="40"/>
      <c r="EPE107" s="40"/>
      <c r="EPF107" s="40"/>
      <c r="EPG107" s="40"/>
      <c r="EPH107" s="40"/>
      <c r="EPI107" s="40"/>
      <c r="EPJ107" s="40"/>
      <c r="EPK107" s="40"/>
      <c r="EPL107" s="40"/>
      <c r="EPM107" s="40"/>
      <c r="EPN107" s="40"/>
      <c r="EPO107" s="40"/>
      <c r="EPP107" s="40"/>
      <c r="EPQ107" s="40"/>
      <c r="EPR107" s="40"/>
      <c r="EPS107" s="40"/>
      <c r="EPT107" s="40"/>
      <c r="EPU107" s="40"/>
      <c r="EPV107" s="40"/>
      <c r="EPW107" s="40"/>
      <c r="EPX107" s="40"/>
      <c r="EPY107" s="40"/>
      <c r="EPZ107" s="40"/>
      <c r="EQA107" s="40"/>
      <c r="EQB107" s="40"/>
      <c r="EQC107" s="40"/>
      <c r="EQD107" s="40"/>
      <c r="EQE107" s="40"/>
      <c r="EQF107" s="40"/>
      <c r="EQG107" s="40"/>
      <c r="EQH107" s="40"/>
      <c r="EQI107" s="40"/>
      <c r="EQJ107" s="40"/>
      <c r="EQK107" s="40"/>
      <c r="EQL107" s="40"/>
      <c r="EQM107" s="40"/>
      <c r="EQN107" s="40"/>
      <c r="EQO107" s="40"/>
      <c r="EQP107" s="40"/>
      <c r="EQQ107" s="40"/>
      <c r="EQR107" s="40"/>
      <c r="EQS107" s="40"/>
      <c r="EQT107" s="40"/>
      <c r="EQU107" s="40"/>
      <c r="EQV107" s="40"/>
      <c r="EQW107" s="40"/>
      <c r="EQX107" s="40"/>
      <c r="EQY107" s="40"/>
      <c r="EQZ107" s="40"/>
      <c r="ERA107" s="40"/>
      <c r="ERB107" s="40"/>
      <c r="ERC107" s="40"/>
      <c r="ERD107" s="40"/>
      <c r="ERE107" s="40"/>
      <c r="ERF107" s="40"/>
      <c r="ERG107" s="40"/>
      <c r="ERH107" s="40"/>
      <c r="ERI107" s="40"/>
      <c r="ERJ107" s="40"/>
      <c r="ERK107" s="40"/>
      <c r="ERL107" s="40"/>
      <c r="ERM107" s="40"/>
      <c r="ERN107" s="40"/>
      <c r="ERO107" s="40"/>
      <c r="ERP107" s="40"/>
      <c r="ERQ107" s="40"/>
      <c r="ERR107" s="40"/>
      <c r="ERS107" s="40"/>
      <c r="ERT107" s="40"/>
      <c r="ERU107" s="40"/>
      <c r="ERV107" s="40"/>
      <c r="ERW107" s="40"/>
      <c r="ERX107" s="40"/>
      <c r="ERY107" s="40"/>
      <c r="ERZ107" s="40"/>
      <c r="ESA107" s="40"/>
      <c r="ESB107" s="40"/>
      <c r="ESC107" s="40"/>
      <c r="ESD107" s="40"/>
      <c r="ESE107" s="40"/>
      <c r="ESF107" s="40"/>
      <c r="ESG107" s="40"/>
      <c r="ESH107" s="40"/>
      <c r="ESI107" s="40"/>
      <c r="ESJ107" s="40"/>
      <c r="ESK107" s="40"/>
      <c r="ESL107" s="40"/>
      <c r="ESM107" s="40"/>
      <c r="ESN107" s="40"/>
      <c r="ESO107" s="40"/>
      <c r="ESP107" s="40"/>
      <c r="ESQ107" s="40"/>
      <c r="ESR107" s="40"/>
      <c r="ESS107" s="40"/>
      <c r="EST107" s="40"/>
      <c r="ESU107" s="40"/>
      <c r="ESV107" s="40"/>
      <c r="ESW107" s="40"/>
      <c r="ESX107" s="40"/>
      <c r="ESY107" s="40"/>
      <c r="ESZ107" s="40"/>
      <c r="ETA107" s="40"/>
      <c r="ETB107" s="40"/>
      <c r="ETC107" s="40"/>
      <c r="ETD107" s="40"/>
      <c r="ETE107" s="40"/>
      <c r="ETF107" s="40"/>
      <c r="ETG107" s="40"/>
      <c r="ETH107" s="40"/>
      <c r="ETI107" s="40"/>
      <c r="ETJ107" s="40"/>
      <c r="ETK107" s="40"/>
      <c r="ETL107" s="40"/>
      <c r="ETM107" s="40"/>
      <c r="ETN107" s="40"/>
      <c r="ETO107" s="40"/>
      <c r="ETP107" s="40"/>
      <c r="ETQ107" s="40"/>
      <c r="ETR107" s="40"/>
      <c r="ETS107" s="40"/>
      <c r="ETT107" s="40"/>
      <c r="ETU107" s="40"/>
      <c r="ETV107" s="40"/>
      <c r="ETW107" s="40"/>
      <c r="ETX107" s="40"/>
      <c r="ETY107" s="40"/>
      <c r="ETZ107" s="40"/>
      <c r="EUA107" s="40"/>
      <c r="EUB107" s="40"/>
      <c r="EUC107" s="40"/>
      <c r="EUD107" s="40"/>
      <c r="EUE107" s="40"/>
      <c r="EUF107" s="40"/>
      <c r="EUG107" s="40"/>
      <c r="EUH107" s="40"/>
      <c r="EUI107" s="40"/>
      <c r="EUJ107" s="40"/>
      <c r="EUK107" s="40"/>
      <c r="EUL107" s="40"/>
      <c r="EUM107" s="40"/>
      <c r="EUN107" s="40"/>
      <c r="EUO107" s="40"/>
      <c r="EUP107" s="40"/>
      <c r="EUQ107" s="40"/>
      <c r="EUR107" s="40"/>
      <c r="EUS107" s="40"/>
      <c r="EUT107" s="40"/>
      <c r="EUU107" s="40"/>
      <c r="EUV107" s="40"/>
      <c r="EUW107" s="40"/>
      <c r="EUX107" s="40"/>
      <c r="EUY107" s="40"/>
      <c r="EUZ107" s="40"/>
      <c r="EVA107" s="40"/>
      <c r="EVB107" s="40"/>
      <c r="EVC107" s="40"/>
      <c r="EVD107" s="40"/>
      <c r="EVE107" s="40"/>
      <c r="EVF107" s="40"/>
      <c r="EVG107" s="40"/>
      <c r="EVH107" s="40"/>
      <c r="EVI107" s="40"/>
      <c r="EVJ107" s="40"/>
      <c r="EVK107" s="40"/>
      <c r="EVL107" s="40"/>
      <c r="EVM107" s="40"/>
      <c r="EVN107" s="40"/>
      <c r="EVO107" s="40"/>
      <c r="EVP107" s="40"/>
      <c r="EVQ107" s="40"/>
      <c r="EVR107" s="40"/>
      <c r="EVS107" s="40"/>
      <c r="EVT107" s="40"/>
      <c r="EVU107" s="40"/>
      <c r="EVV107" s="40"/>
      <c r="EVW107" s="40"/>
      <c r="EVX107" s="40"/>
      <c r="EVY107" s="40"/>
      <c r="EVZ107" s="40"/>
      <c r="EWA107" s="40"/>
      <c r="EWB107" s="40"/>
      <c r="EWC107" s="40"/>
      <c r="EWD107" s="40"/>
      <c r="EWE107" s="40"/>
      <c r="EWF107" s="40"/>
      <c r="EWG107" s="40"/>
      <c r="EWH107" s="40"/>
      <c r="EWI107" s="40"/>
      <c r="EWJ107" s="40"/>
      <c r="EWK107" s="40"/>
      <c r="EWL107" s="40"/>
      <c r="EWM107" s="40"/>
      <c r="EWN107" s="40"/>
      <c r="EWO107" s="40"/>
      <c r="EWP107" s="40"/>
      <c r="EWQ107" s="40"/>
      <c r="EWR107" s="40"/>
      <c r="EWS107" s="40"/>
      <c r="EWT107" s="40"/>
      <c r="EWU107" s="40"/>
      <c r="EWV107" s="40"/>
      <c r="EWW107" s="40"/>
      <c r="EWX107" s="40"/>
      <c r="EWY107" s="40"/>
      <c r="EWZ107" s="40"/>
      <c r="EXA107" s="40"/>
      <c r="EXB107" s="40"/>
      <c r="EXC107" s="40"/>
      <c r="EXD107" s="40"/>
      <c r="EXE107" s="40"/>
      <c r="EXF107" s="40"/>
      <c r="EXG107" s="40"/>
      <c r="EXH107" s="40"/>
      <c r="EXI107" s="40"/>
      <c r="EXJ107" s="40"/>
      <c r="EXK107" s="40"/>
      <c r="EXL107" s="40"/>
      <c r="EXM107" s="40"/>
      <c r="EXN107" s="40"/>
      <c r="EXO107" s="40"/>
      <c r="EXP107" s="40"/>
      <c r="EXQ107" s="40"/>
      <c r="EXR107" s="40"/>
      <c r="EXS107" s="40"/>
      <c r="EXT107" s="40"/>
      <c r="EXU107" s="40"/>
      <c r="EXV107" s="40"/>
      <c r="EXW107" s="40"/>
      <c r="EXX107" s="40"/>
      <c r="EXY107" s="40"/>
      <c r="EXZ107" s="40"/>
      <c r="EYA107" s="40"/>
      <c r="EYB107" s="40"/>
      <c r="EYC107" s="40"/>
      <c r="EYD107" s="40"/>
      <c r="EYE107" s="40"/>
      <c r="EYF107" s="40"/>
      <c r="EYG107" s="40"/>
      <c r="EYH107" s="40"/>
      <c r="EYI107" s="40"/>
      <c r="EYJ107" s="40"/>
      <c r="EYK107" s="40"/>
      <c r="EYL107" s="40"/>
      <c r="EYM107" s="40"/>
      <c r="EYN107" s="40"/>
      <c r="EYO107" s="40"/>
      <c r="EYP107" s="40"/>
      <c r="EYQ107" s="40"/>
      <c r="EYR107" s="40"/>
      <c r="EYS107" s="40"/>
      <c r="EYT107" s="40"/>
      <c r="EYU107" s="40"/>
      <c r="EYV107" s="40"/>
      <c r="EYW107" s="40"/>
      <c r="EYX107" s="40"/>
      <c r="EYY107" s="40"/>
      <c r="EYZ107" s="40"/>
      <c r="EZA107" s="40"/>
      <c r="EZB107" s="40"/>
      <c r="EZC107" s="40"/>
      <c r="EZD107" s="40"/>
      <c r="EZE107" s="40"/>
      <c r="EZF107" s="40"/>
      <c r="EZG107" s="40"/>
      <c r="EZH107" s="40"/>
      <c r="EZI107" s="40"/>
      <c r="EZJ107" s="40"/>
      <c r="EZK107" s="40"/>
      <c r="EZL107" s="40"/>
      <c r="EZM107" s="40"/>
      <c r="EZN107" s="40"/>
      <c r="EZO107" s="40"/>
      <c r="EZP107" s="40"/>
      <c r="EZQ107" s="40"/>
      <c r="EZR107" s="40"/>
      <c r="EZS107" s="40"/>
      <c r="EZT107" s="40"/>
      <c r="EZU107" s="40"/>
      <c r="EZV107" s="40"/>
      <c r="EZW107" s="40"/>
      <c r="EZX107" s="40"/>
      <c r="EZY107" s="40"/>
      <c r="EZZ107" s="40"/>
      <c r="FAA107" s="40"/>
      <c r="FAB107" s="40"/>
      <c r="FAC107" s="40"/>
      <c r="FAD107" s="40"/>
      <c r="FAE107" s="40"/>
      <c r="FAF107" s="40"/>
      <c r="FAG107" s="40"/>
      <c r="FAH107" s="40"/>
      <c r="FAI107" s="40"/>
      <c r="FAJ107" s="40"/>
      <c r="FAK107" s="40"/>
      <c r="FAL107" s="40"/>
      <c r="FAM107" s="40"/>
      <c r="FAN107" s="40"/>
      <c r="FAO107" s="40"/>
      <c r="FAP107" s="40"/>
      <c r="FAQ107" s="40"/>
      <c r="FAR107" s="40"/>
      <c r="FAS107" s="40"/>
      <c r="FAT107" s="40"/>
      <c r="FAU107" s="40"/>
      <c r="FAV107" s="40"/>
      <c r="FAW107" s="40"/>
      <c r="FAX107" s="40"/>
      <c r="FAY107" s="40"/>
      <c r="FAZ107" s="40"/>
      <c r="FBA107" s="40"/>
      <c r="FBB107" s="40"/>
      <c r="FBC107" s="40"/>
      <c r="FBD107" s="40"/>
      <c r="FBE107" s="40"/>
      <c r="FBF107" s="40"/>
      <c r="FBG107" s="40"/>
      <c r="FBH107" s="40"/>
      <c r="FBI107" s="40"/>
      <c r="FBJ107" s="40"/>
      <c r="FBK107" s="40"/>
      <c r="FBL107" s="40"/>
      <c r="FBM107" s="40"/>
      <c r="FBN107" s="40"/>
      <c r="FBO107" s="40"/>
      <c r="FBP107" s="40"/>
      <c r="FBQ107" s="40"/>
      <c r="FBR107" s="40"/>
      <c r="FBS107" s="40"/>
      <c r="FBT107" s="40"/>
      <c r="FBU107" s="40"/>
      <c r="FBV107" s="40"/>
      <c r="FBW107" s="40"/>
      <c r="FBX107" s="40"/>
      <c r="FBY107" s="40"/>
      <c r="FBZ107" s="40"/>
      <c r="FCA107" s="40"/>
      <c r="FCB107" s="40"/>
      <c r="FCC107" s="40"/>
      <c r="FCD107" s="40"/>
      <c r="FCE107" s="40"/>
      <c r="FCF107" s="40"/>
      <c r="FCG107" s="40"/>
      <c r="FCH107" s="40"/>
      <c r="FCI107" s="40"/>
      <c r="FCJ107" s="40"/>
      <c r="FCK107" s="40"/>
      <c r="FCL107" s="40"/>
      <c r="FCM107" s="40"/>
      <c r="FCN107" s="40"/>
      <c r="FCO107" s="40"/>
      <c r="FCP107" s="40"/>
      <c r="FCQ107" s="40"/>
      <c r="FCR107" s="40"/>
      <c r="FCS107" s="40"/>
      <c r="FCT107" s="40"/>
      <c r="FCU107" s="40"/>
      <c r="FCV107" s="40"/>
      <c r="FCW107" s="40"/>
      <c r="FCX107" s="40"/>
      <c r="FCY107" s="40"/>
      <c r="FCZ107" s="40"/>
      <c r="FDA107" s="40"/>
      <c r="FDB107" s="40"/>
      <c r="FDC107" s="40"/>
      <c r="FDD107" s="40"/>
      <c r="FDE107" s="40"/>
      <c r="FDF107" s="40"/>
      <c r="FDG107" s="40"/>
      <c r="FDH107" s="40"/>
      <c r="FDI107" s="40"/>
      <c r="FDJ107" s="40"/>
      <c r="FDK107" s="40"/>
      <c r="FDL107" s="40"/>
      <c r="FDM107" s="40"/>
      <c r="FDN107" s="40"/>
      <c r="FDO107" s="40"/>
      <c r="FDP107" s="40"/>
      <c r="FDQ107" s="40"/>
      <c r="FDR107" s="40"/>
      <c r="FDS107" s="40"/>
      <c r="FDT107" s="40"/>
      <c r="FDU107" s="40"/>
      <c r="FDV107" s="40"/>
      <c r="FDW107" s="40"/>
      <c r="FDX107" s="40"/>
      <c r="FDY107" s="40"/>
      <c r="FDZ107" s="40"/>
      <c r="FEA107" s="40"/>
      <c r="FEB107" s="40"/>
      <c r="FEC107" s="40"/>
      <c r="FED107" s="40"/>
      <c r="FEE107" s="40"/>
      <c r="FEF107" s="40"/>
      <c r="FEG107" s="40"/>
      <c r="FEH107" s="40"/>
      <c r="FEI107" s="40"/>
      <c r="FEJ107" s="40"/>
      <c r="FEK107" s="40"/>
      <c r="FEL107" s="40"/>
      <c r="FEM107" s="40"/>
      <c r="FEN107" s="40"/>
      <c r="FEO107" s="40"/>
      <c r="FEP107" s="40"/>
      <c r="FEQ107" s="40"/>
      <c r="FER107" s="40"/>
      <c r="FES107" s="40"/>
      <c r="FET107" s="40"/>
      <c r="FEU107" s="40"/>
      <c r="FEV107" s="40"/>
      <c r="FEW107" s="40"/>
      <c r="FEX107" s="40"/>
      <c r="FEY107" s="40"/>
      <c r="FEZ107" s="40"/>
      <c r="FFA107" s="40"/>
      <c r="FFB107" s="40"/>
      <c r="FFC107" s="40"/>
      <c r="FFD107" s="40"/>
      <c r="FFE107" s="40"/>
      <c r="FFF107" s="40"/>
      <c r="FFG107" s="40"/>
      <c r="FFH107" s="40"/>
      <c r="FFI107" s="40"/>
      <c r="FFJ107" s="40"/>
      <c r="FFK107" s="40"/>
      <c r="FFL107" s="40"/>
      <c r="FFM107" s="40"/>
      <c r="FFN107" s="40"/>
      <c r="FFO107" s="40"/>
      <c r="FFP107" s="40"/>
      <c r="FFQ107" s="40"/>
      <c r="FFR107" s="40"/>
      <c r="FFS107" s="40"/>
      <c r="FFT107" s="40"/>
      <c r="FFU107" s="40"/>
      <c r="FFV107" s="40"/>
      <c r="FFW107" s="40"/>
      <c r="FFX107" s="40"/>
      <c r="FFY107" s="40"/>
      <c r="FFZ107" s="40"/>
      <c r="FGA107" s="40"/>
      <c r="FGB107" s="40"/>
      <c r="FGC107" s="40"/>
      <c r="FGD107" s="40"/>
      <c r="FGE107" s="40"/>
      <c r="FGF107" s="40"/>
      <c r="FGG107" s="40"/>
      <c r="FGH107" s="40"/>
      <c r="FGI107" s="40"/>
      <c r="FGJ107" s="40"/>
      <c r="FGK107" s="40"/>
      <c r="FGL107" s="40"/>
      <c r="FGM107" s="40"/>
      <c r="FGN107" s="40"/>
      <c r="FGO107" s="40"/>
      <c r="FGP107" s="40"/>
      <c r="FGQ107" s="40"/>
      <c r="FGR107" s="40"/>
      <c r="FGS107" s="40"/>
      <c r="FGT107" s="40"/>
      <c r="FGU107" s="40"/>
      <c r="FGV107" s="40"/>
      <c r="FGW107" s="40"/>
      <c r="FGX107" s="40"/>
      <c r="FGY107" s="40"/>
      <c r="FGZ107" s="40"/>
      <c r="FHA107" s="40"/>
      <c r="FHB107" s="40"/>
      <c r="FHC107" s="40"/>
      <c r="FHD107" s="40"/>
      <c r="FHE107" s="40"/>
      <c r="FHF107" s="40"/>
      <c r="FHG107" s="40"/>
      <c r="FHH107" s="40"/>
      <c r="FHI107" s="40"/>
      <c r="FHJ107" s="40"/>
      <c r="FHK107" s="40"/>
      <c r="FHL107" s="40"/>
      <c r="FHM107" s="40"/>
      <c r="FHN107" s="40"/>
      <c r="FHO107" s="40"/>
      <c r="FHP107" s="40"/>
      <c r="FHQ107" s="40"/>
      <c r="FHR107" s="40"/>
      <c r="FHS107" s="40"/>
      <c r="FHT107" s="40"/>
      <c r="FHU107" s="40"/>
      <c r="FHV107" s="40"/>
      <c r="FHW107" s="40"/>
      <c r="FHX107" s="40"/>
      <c r="FHY107" s="40"/>
      <c r="FHZ107" s="40"/>
      <c r="FIA107" s="40"/>
      <c r="FIB107" s="40"/>
      <c r="FIC107" s="40"/>
      <c r="FID107" s="40"/>
      <c r="FIE107" s="40"/>
      <c r="FIF107" s="40"/>
      <c r="FIG107" s="40"/>
      <c r="FIH107" s="40"/>
      <c r="FII107" s="40"/>
      <c r="FIJ107" s="40"/>
      <c r="FIK107" s="40"/>
      <c r="FIL107" s="40"/>
      <c r="FIM107" s="40"/>
      <c r="FIN107" s="40"/>
      <c r="FIO107" s="40"/>
      <c r="FIP107" s="40"/>
      <c r="FIQ107" s="40"/>
      <c r="FIR107" s="40"/>
      <c r="FIS107" s="40"/>
      <c r="FIT107" s="40"/>
      <c r="FIU107" s="40"/>
      <c r="FIV107" s="40"/>
      <c r="FIW107" s="40"/>
      <c r="FIX107" s="40"/>
      <c r="FIY107" s="40"/>
      <c r="FIZ107" s="40"/>
      <c r="FJA107" s="40"/>
      <c r="FJB107" s="40"/>
      <c r="FJC107" s="40"/>
      <c r="FJD107" s="40"/>
      <c r="FJE107" s="40"/>
      <c r="FJF107" s="40"/>
      <c r="FJG107" s="40"/>
      <c r="FJH107" s="40"/>
      <c r="FJI107" s="40"/>
      <c r="FJJ107" s="40"/>
      <c r="FJK107" s="40"/>
      <c r="FJL107" s="40"/>
      <c r="FJM107" s="40"/>
      <c r="FJN107" s="40"/>
      <c r="FJO107" s="40"/>
      <c r="FJP107" s="40"/>
      <c r="FJQ107" s="40"/>
      <c r="FJR107" s="40"/>
      <c r="FJS107" s="40"/>
      <c r="FJT107" s="40"/>
      <c r="FJU107" s="40"/>
      <c r="FJV107" s="40"/>
      <c r="FJW107" s="40"/>
      <c r="FJX107" s="40"/>
      <c r="FJY107" s="40"/>
      <c r="FJZ107" s="40"/>
      <c r="FKA107" s="40"/>
      <c r="FKB107" s="40"/>
      <c r="FKC107" s="40"/>
      <c r="FKD107" s="40"/>
      <c r="FKE107" s="40"/>
      <c r="FKF107" s="40"/>
      <c r="FKG107" s="40"/>
      <c r="FKH107" s="40"/>
      <c r="FKI107" s="40"/>
      <c r="FKJ107" s="40"/>
      <c r="FKK107" s="40"/>
      <c r="FKL107" s="40"/>
      <c r="FKM107" s="40"/>
      <c r="FKN107" s="40"/>
      <c r="FKO107" s="40"/>
      <c r="FKP107" s="40"/>
      <c r="FKQ107" s="40"/>
      <c r="FKR107" s="40"/>
      <c r="FKS107" s="40"/>
      <c r="FKT107" s="40"/>
      <c r="FKU107" s="40"/>
      <c r="FKV107" s="40"/>
      <c r="FKW107" s="40"/>
      <c r="FKX107" s="40"/>
      <c r="FKY107" s="40"/>
      <c r="FKZ107" s="40"/>
      <c r="FLA107" s="40"/>
      <c r="FLB107" s="40"/>
      <c r="FLC107" s="40"/>
      <c r="FLD107" s="40"/>
      <c r="FLE107" s="40"/>
      <c r="FLF107" s="40"/>
      <c r="FLG107" s="40"/>
      <c r="FLH107" s="40"/>
      <c r="FLI107" s="40"/>
      <c r="FLJ107" s="40"/>
      <c r="FLK107" s="40"/>
      <c r="FLL107" s="40"/>
      <c r="FLM107" s="40"/>
      <c r="FLN107" s="40"/>
      <c r="FLO107" s="40"/>
      <c r="FLP107" s="40"/>
      <c r="FLQ107" s="40"/>
      <c r="FLR107" s="40"/>
      <c r="FLS107" s="40"/>
      <c r="FLT107" s="40"/>
      <c r="FLU107" s="40"/>
      <c r="FLV107" s="40"/>
      <c r="FLW107" s="40"/>
      <c r="FLX107" s="40"/>
      <c r="FLY107" s="40"/>
      <c r="FLZ107" s="40"/>
      <c r="FMA107" s="40"/>
      <c r="FMB107" s="40"/>
      <c r="FMC107" s="40"/>
      <c r="FMD107" s="40"/>
      <c r="FME107" s="40"/>
      <c r="FMF107" s="40"/>
      <c r="FMG107" s="40"/>
      <c r="FMH107" s="40"/>
      <c r="FMI107" s="40"/>
      <c r="FMJ107" s="40"/>
      <c r="FMK107" s="40"/>
      <c r="FML107" s="40"/>
      <c r="FMM107" s="40"/>
      <c r="FMN107" s="40"/>
      <c r="FMO107" s="40"/>
      <c r="FMP107" s="40"/>
      <c r="FMQ107" s="40"/>
      <c r="FMR107" s="40"/>
      <c r="FMS107" s="40"/>
      <c r="FMT107" s="40"/>
      <c r="FMU107" s="40"/>
      <c r="FMV107" s="40"/>
      <c r="FMW107" s="40"/>
      <c r="FMX107" s="40"/>
      <c r="FMY107" s="40"/>
      <c r="FMZ107" s="40"/>
      <c r="FNA107" s="40"/>
      <c r="FNB107" s="40"/>
      <c r="FNC107" s="40"/>
      <c r="FND107" s="40"/>
      <c r="FNE107" s="40"/>
      <c r="FNF107" s="40"/>
      <c r="FNG107" s="40"/>
      <c r="FNH107" s="40"/>
      <c r="FNI107" s="40"/>
      <c r="FNJ107" s="40"/>
      <c r="FNK107" s="40"/>
      <c r="FNL107" s="40"/>
      <c r="FNM107" s="40"/>
      <c r="FNN107" s="40"/>
      <c r="FNO107" s="40"/>
      <c r="FNP107" s="40"/>
      <c r="FNQ107" s="40"/>
      <c r="FNR107" s="40"/>
      <c r="FNS107" s="40"/>
      <c r="FNT107" s="40"/>
      <c r="FNU107" s="40"/>
      <c r="FNV107" s="40"/>
      <c r="FNW107" s="40"/>
      <c r="FNX107" s="40"/>
      <c r="FNY107" s="40"/>
      <c r="FNZ107" s="40"/>
      <c r="FOA107" s="40"/>
      <c r="FOB107" s="40"/>
      <c r="FOC107" s="40"/>
      <c r="FOD107" s="40"/>
      <c r="FOE107" s="40"/>
      <c r="FOF107" s="40"/>
      <c r="FOG107" s="40"/>
      <c r="FOH107" s="40"/>
      <c r="FOI107" s="40"/>
      <c r="FOJ107" s="40"/>
      <c r="FOK107" s="40"/>
      <c r="FOL107" s="40"/>
      <c r="FOM107" s="40"/>
      <c r="FON107" s="40"/>
      <c r="FOO107" s="40"/>
      <c r="FOP107" s="40"/>
      <c r="FOQ107" s="40"/>
      <c r="FOR107" s="40"/>
      <c r="FOS107" s="40"/>
      <c r="FOT107" s="40"/>
      <c r="FOU107" s="40"/>
      <c r="FOV107" s="40"/>
      <c r="FOW107" s="40"/>
      <c r="FOX107" s="40"/>
      <c r="FOY107" s="40"/>
      <c r="FOZ107" s="40"/>
      <c r="FPA107" s="40"/>
      <c r="FPB107" s="40"/>
      <c r="FPC107" s="40"/>
      <c r="FPD107" s="40"/>
      <c r="FPE107" s="40"/>
      <c r="FPF107" s="40"/>
      <c r="FPG107" s="40"/>
      <c r="FPH107" s="40"/>
      <c r="FPI107" s="40"/>
      <c r="FPJ107" s="40"/>
      <c r="FPK107" s="40"/>
      <c r="FPL107" s="40"/>
      <c r="FPM107" s="40"/>
      <c r="FPN107" s="40"/>
      <c r="FPO107" s="40"/>
      <c r="FPP107" s="40"/>
      <c r="FPQ107" s="40"/>
      <c r="FPR107" s="40"/>
      <c r="FPS107" s="40"/>
      <c r="FPT107" s="40"/>
      <c r="FPU107" s="40"/>
      <c r="FPV107" s="40"/>
      <c r="FPW107" s="40"/>
      <c r="FPX107" s="40"/>
      <c r="FPY107" s="40"/>
      <c r="FPZ107" s="40"/>
      <c r="FQA107" s="40"/>
      <c r="FQB107" s="40"/>
      <c r="FQC107" s="40"/>
      <c r="FQD107" s="40"/>
      <c r="FQE107" s="40"/>
      <c r="FQF107" s="40"/>
      <c r="FQG107" s="40"/>
      <c r="FQH107" s="40"/>
      <c r="FQI107" s="40"/>
      <c r="FQJ107" s="40"/>
      <c r="FQK107" s="40"/>
      <c r="FQL107" s="40"/>
      <c r="FQM107" s="40"/>
      <c r="FQN107" s="40"/>
      <c r="FQO107" s="40"/>
      <c r="FQP107" s="40"/>
      <c r="FQQ107" s="40"/>
      <c r="FQR107" s="40"/>
      <c r="FQS107" s="40"/>
      <c r="FQT107" s="40"/>
      <c r="FQU107" s="40"/>
      <c r="FQV107" s="40"/>
      <c r="FQW107" s="40"/>
      <c r="FQX107" s="40"/>
      <c r="FQY107" s="40"/>
      <c r="FQZ107" s="40"/>
      <c r="FRA107" s="40"/>
      <c r="FRB107" s="40"/>
      <c r="FRC107" s="40"/>
      <c r="FRD107" s="40"/>
      <c r="FRE107" s="40"/>
      <c r="FRF107" s="40"/>
      <c r="FRG107" s="40"/>
      <c r="FRH107" s="40"/>
      <c r="FRI107" s="40"/>
      <c r="FRJ107" s="40"/>
      <c r="FRK107" s="40"/>
      <c r="FRL107" s="40"/>
      <c r="FRM107" s="40"/>
      <c r="FRN107" s="40"/>
      <c r="FRO107" s="40"/>
      <c r="FRP107" s="40"/>
      <c r="FRQ107" s="40"/>
      <c r="FRR107" s="40"/>
      <c r="FRS107" s="40"/>
      <c r="FRT107" s="40"/>
      <c r="FRU107" s="40"/>
      <c r="FRV107" s="40"/>
      <c r="FRW107" s="40"/>
      <c r="FRX107" s="40"/>
      <c r="FRY107" s="40"/>
      <c r="FRZ107" s="40"/>
      <c r="FSA107" s="40"/>
      <c r="FSB107" s="40"/>
      <c r="FSC107" s="40"/>
      <c r="FSD107" s="40"/>
      <c r="FSE107" s="40"/>
      <c r="FSF107" s="40"/>
      <c r="FSG107" s="40"/>
      <c r="FSH107" s="40"/>
      <c r="FSI107" s="40"/>
      <c r="FSJ107" s="40"/>
      <c r="FSK107" s="40"/>
      <c r="FSL107" s="40"/>
      <c r="FSM107" s="40"/>
      <c r="FSN107" s="40"/>
      <c r="FSO107" s="40"/>
      <c r="FSP107" s="40"/>
      <c r="FSQ107" s="40"/>
      <c r="FSR107" s="40"/>
      <c r="FSS107" s="40"/>
      <c r="FST107" s="40"/>
      <c r="FSU107" s="40"/>
      <c r="FSV107" s="40"/>
      <c r="FSW107" s="40"/>
      <c r="FSX107" s="40"/>
      <c r="FSY107" s="40"/>
      <c r="FSZ107" s="40"/>
      <c r="FTA107" s="40"/>
      <c r="FTB107" s="40"/>
      <c r="FTC107" s="40"/>
      <c r="FTD107" s="40"/>
      <c r="FTE107" s="40"/>
      <c r="FTF107" s="40"/>
      <c r="FTG107" s="40"/>
      <c r="FTH107" s="40"/>
      <c r="FTI107" s="40"/>
      <c r="FTJ107" s="40"/>
      <c r="FTK107" s="40"/>
      <c r="FTL107" s="40"/>
      <c r="FTM107" s="40"/>
      <c r="FTN107" s="40"/>
      <c r="FTO107" s="40"/>
      <c r="FTP107" s="40"/>
      <c r="FTQ107" s="40"/>
      <c r="FTR107" s="40"/>
      <c r="FTS107" s="40"/>
      <c r="FTT107" s="40"/>
      <c r="FTU107" s="40"/>
      <c r="FTV107" s="40"/>
      <c r="FTW107" s="40"/>
      <c r="FTX107" s="40"/>
      <c r="FTY107" s="40"/>
      <c r="FTZ107" s="40"/>
      <c r="FUA107" s="40"/>
      <c r="FUB107" s="40"/>
      <c r="FUC107" s="40"/>
      <c r="FUD107" s="40"/>
      <c r="FUE107" s="40"/>
      <c r="FUF107" s="40"/>
      <c r="FUG107" s="40"/>
      <c r="FUH107" s="40"/>
      <c r="FUI107" s="40"/>
      <c r="FUJ107" s="40"/>
      <c r="FUK107" s="40"/>
      <c r="FUL107" s="40"/>
      <c r="FUM107" s="40"/>
      <c r="FUN107" s="40"/>
      <c r="FUO107" s="40"/>
      <c r="FUP107" s="40"/>
      <c r="FUQ107" s="40"/>
      <c r="FUR107" s="40"/>
      <c r="FUS107" s="40"/>
      <c r="FUT107" s="40"/>
      <c r="FUU107" s="40"/>
      <c r="FUV107" s="40"/>
      <c r="FUW107" s="40"/>
      <c r="FUX107" s="40"/>
      <c r="FUY107" s="40"/>
      <c r="FUZ107" s="40"/>
      <c r="FVA107" s="40"/>
      <c r="FVB107" s="40"/>
      <c r="FVC107" s="40"/>
      <c r="FVD107" s="40"/>
      <c r="FVE107" s="40"/>
      <c r="FVF107" s="40"/>
      <c r="FVG107" s="40"/>
      <c r="FVH107" s="40"/>
      <c r="FVI107" s="40"/>
      <c r="FVJ107" s="40"/>
      <c r="FVK107" s="40"/>
      <c r="FVL107" s="40"/>
      <c r="FVM107" s="40"/>
      <c r="FVN107" s="40"/>
      <c r="FVO107" s="40"/>
      <c r="FVP107" s="40"/>
      <c r="FVQ107" s="40"/>
      <c r="FVR107" s="40"/>
      <c r="FVS107" s="40"/>
      <c r="FVT107" s="40"/>
      <c r="FVU107" s="40"/>
      <c r="FVV107" s="40"/>
      <c r="FVW107" s="40"/>
      <c r="FVX107" s="40"/>
      <c r="FVY107" s="40"/>
      <c r="FVZ107" s="40"/>
      <c r="FWA107" s="40"/>
      <c r="FWB107" s="40"/>
      <c r="FWC107" s="40"/>
      <c r="FWD107" s="40"/>
      <c r="FWE107" s="40"/>
      <c r="FWF107" s="40"/>
      <c r="FWG107" s="40"/>
      <c r="FWH107" s="40"/>
      <c r="FWI107" s="40"/>
      <c r="FWJ107" s="40"/>
      <c r="FWK107" s="40"/>
      <c r="FWL107" s="40"/>
      <c r="FWM107" s="40"/>
      <c r="FWN107" s="40"/>
      <c r="FWO107" s="40"/>
      <c r="FWP107" s="40"/>
      <c r="FWQ107" s="40"/>
      <c r="FWR107" s="40"/>
      <c r="FWS107" s="40"/>
      <c r="FWT107" s="40"/>
      <c r="FWU107" s="40"/>
      <c r="FWV107" s="40"/>
      <c r="FWW107" s="40"/>
      <c r="FWX107" s="40"/>
      <c r="FWY107" s="40"/>
      <c r="FWZ107" s="40"/>
      <c r="FXA107" s="40"/>
      <c r="FXB107" s="40"/>
      <c r="FXC107" s="40"/>
      <c r="FXD107" s="40"/>
      <c r="FXE107" s="40"/>
      <c r="FXF107" s="40"/>
      <c r="FXG107" s="40"/>
      <c r="FXH107" s="40"/>
      <c r="FXI107" s="40"/>
      <c r="FXJ107" s="40"/>
      <c r="FXK107" s="40"/>
      <c r="FXL107" s="40"/>
      <c r="FXM107" s="40"/>
      <c r="FXN107" s="40"/>
      <c r="FXO107" s="40"/>
      <c r="FXP107" s="40"/>
      <c r="FXQ107" s="40"/>
      <c r="FXR107" s="40"/>
      <c r="FXS107" s="40"/>
      <c r="FXT107" s="40"/>
      <c r="FXU107" s="40"/>
      <c r="FXV107" s="40"/>
      <c r="FXW107" s="40"/>
      <c r="FXX107" s="40"/>
      <c r="FXY107" s="40"/>
      <c r="FXZ107" s="40"/>
      <c r="FYA107" s="40"/>
      <c r="FYB107" s="40"/>
      <c r="FYC107" s="40"/>
      <c r="FYD107" s="40"/>
      <c r="FYE107" s="40"/>
      <c r="FYF107" s="40"/>
      <c r="FYG107" s="40"/>
      <c r="FYH107" s="40"/>
      <c r="FYI107" s="40"/>
      <c r="FYJ107" s="40"/>
      <c r="FYK107" s="40"/>
      <c r="FYL107" s="40"/>
      <c r="FYM107" s="40"/>
      <c r="FYN107" s="40"/>
      <c r="FYO107" s="40"/>
      <c r="FYP107" s="40"/>
      <c r="FYQ107" s="40"/>
      <c r="FYR107" s="40"/>
      <c r="FYS107" s="40"/>
      <c r="FYT107" s="40"/>
      <c r="FYU107" s="40"/>
      <c r="FYV107" s="40"/>
      <c r="FYW107" s="40"/>
      <c r="FYX107" s="40"/>
      <c r="FYY107" s="40"/>
      <c r="FYZ107" s="40"/>
      <c r="FZA107" s="40"/>
      <c r="FZB107" s="40"/>
      <c r="FZC107" s="40"/>
      <c r="FZD107" s="40"/>
      <c r="FZE107" s="40"/>
      <c r="FZF107" s="40"/>
      <c r="FZG107" s="40"/>
      <c r="FZH107" s="40"/>
      <c r="FZI107" s="40"/>
      <c r="FZJ107" s="40"/>
      <c r="FZK107" s="40"/>
      <c r="FZL107" s="40"/>
      <c r="FZM107" s="40"/>
      <c r="FZN107" s="40"/>
      <c r="FZO107" s="40"/>
      <c r="FZP107" s="40"/>
      <c r="FZQ107" s="40"/>
      <c r="FZR107" s="40"/>
      <c r="FZS107" s="40"/>
      <c r="FZT107" s="40"/>
      <c r="FZU107" s="40"/>
      <c r="FZV107" s="40"/>
      <c r="FZW107" s="40"/>
      <c r="FZX107" s="40"/>
      <c r="FZY107" s="40"/>
      <c r="FZZ107" s="40"/>
      <c r="GAA107" s="40"/>
      <c r="GAB107" s="40"/>
      <c r="GAC107" s="40"/>
      <c r="GAD107" s="40"/>
      <c r="GAE107" s="40"/>
      <c r="GAF107" s="40"/>
      <c r="GAG107" s="40"/>
      <c r="GAH107" s="40"/>
      <c r="GAI107" s="40"/>
      <c r="GAJ107" s="40"/>
      <c r="GAK107" s="40"/>
      <c r="GAL107" s="40"/>
      <c r="GAM107" s="40"/>
      <c r="GAN107" s="40"/>
      <c r="GAO107" s="40"/>
      <c r="GAP107" s="40"/>
      <c r="GAQ107" s="40"/>
      <c r="GAR107" s="40"/>
      <c r="GAS107" s="40"/>
      <c r="GAT107" s="40"/>
      <c r="GAU107" s="40"/>
      <c r="GAV107" s="40"/>
      <c r="GAW107" s="40"/>
      <c r="GAX107" s="40"/>
      <c r="GAY107" s="40"/>
      <c r="GAZ107" s="40"/>
      <c r="GBA107" s="40"/>
      <c r="GBB107" s="40"/>
      <c r="GBC107" s="40"/>
      <c r="GBD107" s="40"/>
      <c r="GBE107" s="40"/>
      <c r="GBF107" s="40"/>
      <c r="GBG107" s="40"/>
      <c r="GBH107" s="40"/>
      <c r="GBI107" s="40"/>
      <c r="GBJ107" s="40"/>
      <c r="GBK107" s="40"/>
      <c r="GBL107" s="40"/>
      <c r="GBM107" s="40"/>
      <c r="GBN107" s="40"/>
      <c r="GBO107" s="40"/>
      <c r="GBP107" s="40"/>
      <c r="GBQ107" s="40"/>
      <c r="GBR107" s="40"/>
      <c r="GBS107" s="40"/>
      <c r="GBT107" s="40"/>
      <c r="GBU107" s="40"/>
      <c r="GBV107" s="40"/>
      <c r="GBW107" s="40"/>
      <c r="GBX107" s="40"/>
      <c r="GBY107" s="40"/>
      <c r="GBZ107" s="40"/>
      <c r="GCA107" s="40"/>
      <c r="GCB107" s="40"/>
      <c r="GCC107" s="40"/>
      <c r="GCD107" s="40"/>
      <c r="GCE107" s="40"/>
      <c r="GCF107" s="40"/>
      <c r="GCG107" s="40"/>
      <c r="GCH107" s="40"/>
      <c r="GCI107" s="40"/>
      <c r="GCJ107" s="40"/>
      <c r="GCK107" s="40"/>
      <c r="GCL107" s="40"/>
      <c r="GCM107" s="40"/>
      <c r="GCN107" s="40"/>
      <c r="GCO107" s="40"/>
      <c r="GCP107" s="40"/>
      <c r="GCQ107" s="40"/>
      <c r="GCR107" s="40"/>
      <c r="GCS107" s="40"/>
      <c r="GCT107" s="40"/>
      <c r="GCU107" s="40"/>
      <c r="GCV107" s="40"/>
      <c r="GCW107" s="40"/>
      <c r="GCX107" s="40"/>
      <c r="GCY107" s="40"/>
      <c r="GCZ107" s="40"/>
      <c r="GDA107" s="40"/>
      <c r="GDB107" s="40"/>
      <c r="GDC107" s="40"/>
      <c r="GDD107" s="40"/>
      <c r="GDE107" s="40"/>
      <c r="GDF107" s="40"/>
      <c r="GDG107" s="40"/>
      <c r="GDH107" s="40"/>
      <c r="GDI107" s="40"/>
      <c r="GDJ107" s="40"/>
      <c r="GDK107" s="40"/>
      <c r="GDL107" s="40"/>
      <c r="GDM107" s="40"/>
      <c r="GDN107" s="40"/>
      <c r="GDO107" s="40"/>
      <c r="GDP107" s="40"/>
      <c r="GDQ107" s="40"/>
      <c r="GDR107" s="40"/>
      <c r="GDS107" s="40"/>
      <c r="GDT107" s="40"/>
      <c r="GDU107" s="40"/>
      <c r="GDV107" s="40"/>
      <c r="GDW107" s="40"/>
      <c r="GDX107" s="40"/>
      <c r="GDY107" s="40"/>
      <c r="GDZ107" s="40"/>
      <c r="GEA107" s="40"/>
      <c r="GEB107" s="40"/>
      <c r="GEC107" s="40"/>
      <c r="GED107" s="40"/>
      <c r="GEE107" s="40"/>
      <c r="GEF107" s="40"/>
      <c r="GEG107" s="40"/>
      <c r="GEH107" s="40"/>
      <c r="GEI107" s="40"/>
      <c r="GEJ107" s="40"/>
      <c r="GEK107" s="40"/>
      <c r="GEL107" s="40"/>
      <c r="GEM107" s="40"/>
      <c r="GEN107" s="40"/>
      <c r="GEO107" s="40"/>
      <c r="GEP107" s="40"/>
      <c r="GEQ107" s="40"/>
      <c r="GER107" s="40"/>
      <c r="GES107" s="40"/>
      <c r="GET107" s="40"/>
      <c r="GEU107" s="40"/>
      <c r="GEV107" s="40"/>
      <c r="GEW107" s="40"/>
      <c r="GEX107" s="40"/>
      <c r="GEY107" s="40"/>
      <c r="GEZ107" s="40"/>
      <c r="GFA107" s="40"/>
      <c r="GFB107" s="40"/>
      <c r="GFC107" s="40"/>
      <c r="GFD107" s="40"/>
      <c r="GFE107" s="40"/>
      <c r="GFF107" s="40"/>
      <c r="GFG107" s="40"/>
      <c r="GFH107" s="40"/>
      <c r="GFI107" s="40"/>
      <c r="GFJ107" s="40"/>
      <c r="GFK107" s="40"/>
      <c r="GFL107" s="40"/>
      <c r="GFM107" s="40"/>
      <c r="GFN107" s="40"/>
      <c r="GFO107" s="40"/>
      <c r="GFP107" s="40"/>
      <c r="GFQ107" s="40"/>
      <c r="GFR107" s="40"/>
      <c r="GFS107" s="40"/>
      <c r="GFT107" s="40"/>
      <c r="GFU107" s="40"/>
      <c r="GFV107" s="40"/>
      <c r="GFW107" s="40"/>
      <c r="GFX107" s="40"/>
      <c r="GFY107" s="40"/>
      <c r="GFZ107" s="40"/>
      <c r="GGA107" s="40"/>
      <c r="GGB107" s="40"/>
      <c r="GGC107" s="40"/>
      <c r="GGD107" s="40"/>
      <c r="GGE107" s="40"/>
      <c r="GGF107" s="40"/>
      <c r="GGG107" s="40"/>
      <c r="GGH107" s="40"/>
      <c r="GGI107" s="40"/>
      <c r="GGJ107" s="40"/>
      <c r="GGK107" s="40"/>
      <c r="GGL107" s="40"/>
      <c r="GGM107" s="40"/>
      <c r="GGN107" s="40"/>
      <c r="GGO107" s="40"/>
      <c r="GGP107" s="40"/>
      <c r="GGQ107" s="40"/>
      <c r="GGR107" s="40"/>
      <c r="GGS107" s="40"/>
      <c r="GGT107" s="40"/>
      <c r="GGU107" s="40"/>
      <c r="GGV107" s="40"/>
      <c r="GGW107" s="40"/>
      <c r="GGX107" s="40"/>
      <c r="GGY107" s="40"/>
      <c r="GGZ107" s="40"/>
      <c r="GHA107" s="40"/>
      <c r="GHB107" s="40"/>
      <c r="GHC107" s="40"/>
      <c r="GHD107" s="40"/>
      <c r="GHE107" s="40"/>
      <c r="GHF107" s="40"/>
      <c r="GHG107" s="40"/>
      <c r="GHH107" s="40"/>
      <c r="GHI107" s="40"/>
      <c r="GHJ107" s="40"/>
      <c r="GHK107" s="40"/>
      <c r="GHL107" s="40"/>
      <c r="GHM107" s="40"/>
      <c r="GHN107" s="40"/>
      <c r="GHO107" s="40"/>
      <c r="GHP107" s="40"/>
      <c r="GHQ107" s="40"/>
      <c r="GHR107" s="40"/>
      <c r="GHS107" s="40"/>
      <c r="GHT107" s="40"/>
      <c r="GHU107" s="40"/>
      <c r="GHV107" s="40"/>
      <c r="GHW107" s="40"/>
      <c r="GHX107" s="40"/>
      <c r="GHY107" s="40"/>
      <c r="GHZ107" s="40"/>
      <c r="GIA107" s="40"/>
      <c r="GIB107" s="40"/>
      <c r="GIC107" s="40"/>
      <c r="GID107" s="40"/>
      <c r="GIE107" s="40"/>
      <c r="GIF107" s="40"/>
      <c r="GIG107" s="40"/>
      <c r="GIH107" s="40"/>
      <c r="GII107" s="40"/>
      <c r="GIJ107" s="40"/>
      <c r="GIK107" s="40"/>
      <c r="GIL107" s="40"/>
      <c r="GIM107" s="40"/>
      <c r="GIN107" s="40"/>
      <c r="GIO107" s="40"/>
      <c r="GIP107" s="40"/>
      <c r="GIQ107" s="40"/>
      <c r="GIR107" s="40"/>
      <c r="GIS107" s="40"/>
      <c r="GIT107" s="40"/>
      <c r="GIU107" s="40"/>
      <c r="GIV107" s="40"/>
      <c r="GIW107" s="40"/>
      <c r="GIX107" s="40"/>
      <c r="GIY107" s="40"/>
      <c r="GIZ107" s="40"/>
      <c r="GJA107" s="40"/>
      <c r="GJB107" s="40"/>
      <c r="GJC107" s="40"/>
      <c r="GJD107" s="40"/>
      <c r="GJE107" s="40"/>
      <c r="GJF107" s="40"/>
      <c r="GJG107" s="40"/>
      <c r="GJH107" s="40"/>
      <c r="GJI107" s="40"/>
      <c r="GJJ107" s="40"/>
      <c r="GJK107" s="40"/>
      <c r="GJL107" s="40"/>
      <c r="GJM107" s="40"/>
      <c r="GJN107" s="40"/>
      <c r="GJO107" s="40"/>
      <c r="GJP107" s="40"/>
      <c r="GJQ107" s="40"/>
      <c r="GJR107" s="40"/>
      <c r="GJS107" s="40"/>
      <c r="GJT107" s="40"/>
      <c r="GJU107" s="40"/>
      <c r="GJV107" s="40"/>
      <c r="GJW107" s="40"/>
      <c r="GJX107" s="40"/>
      <c r="GJY107" s="40"/>
      <c r="GJZ107" s="40"/>
      <c r="GKA107" s="40"/>
      <c r="GKB107" s="40"/>
      <c r="GKC107" s="40"/>
      <c r="GKD107" s="40"/>
      <c r="GKE107" s="40"/>
      <c r="GKF107" s="40"/>
      <c r="GKG107" s="40"/>
      <c r="GKH107" s="40"/>
      <c r="GKI107" s="40"/>
      <c r="GKJ107" s="40"/>
      <c r="GKK107" s="40"/>
      <c r="GKL107" s="40"/>
      <c r="GKM107" s="40"/>
      <c r="GKN107" s="40"/>
      <c r="GKO107" s="40"/>
      <c r="GKP107" s="40"/>
      <c r="GKQ107" s="40"/>
      <c r="GKR107" s="40"/>
      <c r="GKS107" s="40"/>
      <c r="GKT107" s="40"/>
      <c r="GKU107" s="40"/>
      <c r="GKV107" s="40"/>
      <c r="GKW107" s="40"/>
      <c r="GKX107" s="40"/>
      <c r="GKY107" s="40"/>
      <c r="GKZ107" s="40"/>
      <c r="GLA107" s="40"/>
      <c r="GLB107" s="40"/>
      <c r="GLC107" s="40"/>
      <c r="GLD107" s="40"/>
      <c r="GLE107" s="40"/>
      <c r="GLF107" s="40"/>
      <c r="GLG107" s="40"/>
      <c r="GLH107" s="40"/>
      <c r="GLI107" s="40"/>
      <c r="GLJ107" s="40"/>
      <c r="GLK107" s="40"/>
      <c r="GLL107" s="40"/>
      <c r="GLM107" s="40"/>
      <c r="GLN107" s="40"/>
      <c r="GLO107" s="40"/>
      <c r="GLP107" s="40"/>
      <c r="GLQ107" s="40"/>
      <c r="GLR107" s="40"/>
      <c r="GLS107" s="40"/>
      <c r="GLT107" s="40"/>
      <c r="GLU107" s="40"/>
      <c r="GLV107" s="40"/>
      <c r="GLW107" s="40"/>
      <c r="GLX107" s="40"/>
      <c r="GLY107" s="40"/>
      <c r="GLZ107" s="40"/>
      <c r="GMA107" s="40"/>
      <c r="GMB107" s="40"/>
      <c r="GMC107" s="40"/>
      <c r="GMD107" s="40"/>
      <c r="GME107" s="40"/>
      <c r="GMF107" s="40"/>
      <c r="GMG107" s="40"/>
      <c r="GMH107" s="40"/>
      <c r="GMI107" s="40"/>
      <c r="GMJ107" s="40"/>
      <c r="GMK107" s="40"/>
      <c r="GML107" s="40"/>
      <c r="GMM107" s="40"/>
      <c r="GMN107" s="40"/>
      <c r="GMO107" s="40"/>
      <c r="GMP107" s="40"/>
      <c r="GMQ107" s="40"/>
      <c r="GMR107" s="40"/>
      <c r="GMS107" s="40"/>
      <c r="GMT107" s="40"/>
      <c r="GMU107" s="40"/>
      <c r="GMV107" s="40"/>
      <c r="GMW107" s="40"/>
      <c r="GMX107" s="40"/>
      <c r="GMY107" s="40"/>
      <c r="GMZ107" s="40"/>
      <c r="GNA107" s="40"/>
      <c r="GNB107" s="40"/>
      <c r="GNC107" s="40"/>
      <c r="GND107" s="40"/>
      <c r="GNE107" s="40"/>
      <c r="GNF107" s="40"/>
      <c r="GNG107" s="40"/>
      <c r="GNH107" s="40"/>
      <c r="GNI107" s="40"/>
      <c r="GNJ107" s="40"/>
      <c r="GNK107" s="40"/>
      <c r="GNL107" s="40"/>
      <c r="GNM107" s="40"/>
      <c r="GNN107" s="40"/>
      <c r="GNO107" s="40"/>
      <c r="GNP107" s="40"/>
      <c r="GNQ107" s="40"/>
      <c r="GNR107" s="40"/>
      <c r="GNS107" s="40"/>
      <c r="GNT107" s="40"/>
      <c r="GNU107" s="40"/>
      <c r="GNV107" s="40"/>
      <c r="GNW107" s="40"/>
      <c r="GNX107" s="40"/>
      <c r="GNY107" s="40"/>
      <c r="GNZ107" s="40"/>
      <c r="GOA107" s="40"/>
      <c r="GOB107" s="40"/>
      <c r="GOC107" s="40"/>
      <c r="GOD107" s="40"/>
      <c r="GOE107" s="40"/>
      <c r="GOF107" s="40"/>
      <c r="GOG107" s="40"/>
      <c r="GOH107" s="40"/>
      <c r="GOI107" s="40"/>
      <c r="GOJ107" s="40"/>
      <c r="GOK107" s="40"/>
      <c r="GOL107" s="40"/>
      <c r="GOM107" s="40"/>
      <c r="GON107" s="40"/>
      <c r="GOO107" s="40"/>
      <c r="GOP107" s="40"/>
      <c r="GOQ107" s="40"/>
      <c r="GOR107" s="40"/>
      <c r="GOS107" s="40"/>
      <c r="GOT107" s="40"/>
      <c r="GOU107" s="40"/>
      <c r="GOV107" s="40"/>
      <c r="GOW107" s="40"/>
      <c r="GOX107" s="40"/>
      <c r="GOY107" s="40"/>
      <c r="GOZ107" s="40"/>
      <c r="GPA107" s="40"/>
      <c r="GPB107" s="40"/>
      <c r="GPC107" s="40"/>
      <c r="GPD107" s="40"/>
      <c r="GPE107" s="40"/>
      <c r="GPF107" s="40"/>
      <c r="GPG107" s="40"/>
      <c r="GPH107" s="40"/>
      <c r="GPI107" s="40"/>
      <c r="GPJ107" s="40"/>
      <c r="GPK107" s="40"/>
      <c r="GPL107" s="40"/>
      <c r="GPM107" s="40"/>
      <c r="GPN107" s="40"/>
      <c r="GPO107" s="40"/>
      <c r="GPP107" s="40"/>
      <c r="GPQ107" s="40"/>
      <c r="GPR107" s="40"/>
      <c r="GPS107" s="40"/>
      <c r="GPT107" s="40"/>
      <c r="GPU107" s="40"/>
      <c r="GPV107" s="40"/>
      <c r="GPW107" s="40"/>
      <c r="GPX107" s="40"/>
      <c r="GPY107" s="40"/>
      <c r="GPZ107" s="40"/>
      <c r="GQA107" s="40"/>
      <c r="GQB107" s="40"/>
      <c r="GQC107" s="40"/>
      <c r="GQD107" s="40"/>
      <c r="GQE107" s="40"/>
      <c r="GQF107" s="40"/>
      <c r="GQG107" s="40"/>
      <c r="GQH107" s="40"/>
      <c r="GQI107" s="40"/>
      <c r="GQJ107" s="40"/>
      <c r="GQK107" s="40"/>
      <c r="GQL107" s="40"/>
      <c r="GQM107" s="40"/>
      <c r="GQN107" s="40"/>
      <c r="GQO107" s="40"/>
      <c r="GQP107" s="40"/>
      <c r="GQQ107" s="40"/>
      <c r="GQR107" s="40"/>
      <c r="GQS107" s="40"/>
      <c r="GQT107" s="40"/>
      <c r="GQU107" s="40"/>
      <c r="GQV107" s="40"/>
      <c r="GQW107" s="40"/>
      <c r="GQX107" s="40"/>
      <c r="GQY107" s="40"/>
      <c r="GQZ107" s="40"/>
      <c r="GRA107" s="40"/>
      <c r="GRB107" s="40"/>
      <c r="GRC107" s="40"/>
      <c r="GRD107" s="40"/>
      <c r="GRE107" s="40"/>
      <c r="GRF107" s="40"/>
      <c r="GRG107" s="40"/>
      <c r="GRH107" s="40"/>
      <c r="GRI107" s="40"/>
      <c r="GRJ107" s="40"/>
      <c r="GRK107" s="40"/>
      <c r="GRL107" s="40"/>
      <c r="GRM107" s="40"/>
      <c r="GRN107" s="40"/>
      <c r="GRO107" s="40"/>
      <c r="GRP107" s="40"/>
      <c r="GRQ107" s="40"/>
      <c r="GRR107" s="40"/>
      <c r="GRS107" s="40"/>
      <c r="GRT107" s="40"/>
      <c r="GRU107" s="40"/>
      <c r="GRV107" s="40"/>
      <c r="GRW107" s="40"/>
      <c r="GRX107" s="40"/>
      <c r="GRY107" s="40"/>
      <c r="GRZ107" s="40"/>
      <c r="GSA107" s="40"/>
      <c r="GSB107" s="40"/>
      <c r="GSC107" s="40"/>
      <c r="GSD107" s="40"/>
      <c r="GSE107" s="40"/>
      <c r="GSF107" s="40"/>
      <c r="GSG107" s="40"/>
      <c r="GSH107" s="40"/>
      <c r="GSI107" s="40"/>
      <c r="GSJ107" s="40"/>
      <c r="GSK107" s="40"/>
      <c r="GSL107" s="40"/>
      <c r="GSM107" s="40"/>
      <c r="GSN107" s="40"/>
      <c r="GSO107" s="40"/>
      <c r="GSP107" s="40"/>
      <c r="GSQ107" s="40"/>
      <c r="GSR107" s="40"/>
      <c r="GSS107" s="40"/>
      <c r="GST107" s="40"/>
      <c r="GSU107" s="40"/>
      <c r="GSV107" s="40"/>
      <c r="GSW107" s="40"/>
      <c r="GSX107" s="40"/>
      <c r="GSY107" s="40"/>
      <c r="GSZ107" s="40"/>
      <c r="GTA107" s="40"/>
      <c r="GTB107" s="40"/>
      <c r="GTC107" s="40"/>
      <c r="GTD107" s="40"/>
      <c r="GTE107" s="40"/>
      <c r="GTF107" s="40"/>
      <c r="GTG107" s="40"/>
      <c r="GTH107" s="40"/>
      <c r="GTI107" s="40"/>
      <c r="GTJ107" s="40"/>
      <c r="GTK107" s="40"/>
      <c r="GTL107" s="40"/>
      <c r="GTM107" s="40"/>
      <c r="GTN107" s="40"/>
      <c r="GTO107" s="40"/>
      <c r="GTP107" s="40"/>
      <c r="GTQ107" s="40"/>
      <c r="GTR107" s="40"/>
      <c r="GTS107" s="40"/>
      <c r="GTT107" s="40"/>
      <c r="GTU107" s="40"/>
      <c r="GTV107" s="40"/>
      <c r="GTW107" s="40"/>
      <c r="GTX107" s="40"/>
      <c r="GTY107" s="40"/>
      <c r="GTZ107" s="40"/>
      <c r="GUA107" s="40"/>
      <c r="GUB107" s="40"/>
      <c r="GUC107" s="40"/>
      <c r="GUD107" s="40"/>
      <c r="GUE107" s="40"/>
      <c r="GUF107" s="40"/>
      <c r="GUG107" s="40"/>
      <c r="GUH107" s="40"/>
      <c r="GUI107" s="40"/>
      <c r="GUJ107" s="40"/>
      <c r="GUK107" s="40"/>
      <c r="GUL107" s="40"/>
      <c r="GUM107" s="40"/>
      <c r="GUN107" s="40"/>
      <c r="GUO107" s="40"/>
      <c r="GUP107" s="40"/>
      <c r="GUQ107" s="40"/>
      <c r="GUR107" s="40"/>
      <c r="GUS107" s="40"/>
      <c r="GUT107" s="40"/>
      <c r="GUU107" s="40"/>
      <c r="GUV107" s="40"/>
      <c r="GUW107" s="40"/>
      <c r="GUX107" s="40"/>
      <c r="GUY107" s="40"/>
      <c r="GUZ107" s="40"/>
      <c r="GVA107" s="40"/>
      <c r="GVB107" s="40"/>
      <c r="GVC107" s="40"/>
      <c r="GVD107" s="40"/>
      <c r="GVE107" s="40"/>
      <c r="GVF107" s="40"/>
      <c r="GVG107" s="40"/>
      <c r="GVH107" s="40"/>
      <c r="GVI107" s="40"/>
      <c r="GVJ107" s="40"/>
      <c r="GVK107" s="40"/>
      <c r="GVL107" s="40"/>
      <c r="GVM107" s="40"/>
      <c r="GVN107" s="40"/>
      <c r="GVO107" s="40"/>
      <c r="GVP107" s="40"/>
      <c r="GVQ107" s="40"/>
      <c r="GVR107" s="40"/>
      <c r="GVS107" s="40"/>
      <c r="GVT107" s="40"/>
      <c r="GVU107" s="40"/>
      <c r="GVV107" s="40"/>
      <c r="GVW107" s="40"/>
      <c r="GVX107" s="40"/>
      <c r="GVY107" s="40"/>
      <c r="GVZ107" s="40"/>
      <c r="GWA107" s="40"/>
      <c r="GWB107" s="40"/>
      <c r="GWC107" s="40"/>
      <c r="GWD107" s="40"/>
      <c r="GWE107" s="40"/>
      <c r="GWF107" s="40"/>
      <c r="GWG107" s="40"/>
      <c r="GWH107" s="40"/>
      <c r="GWI107" s="40"/>
      <c r="GWJ107" s="40"/>
      <c r="GWK107" s="40"/>
      <c r="GWL107" s="40"/>
      <c r="GWM107" s="40"/>
      <c r="GWN107" s="40"/>
      <c r="GWO107" s="40"/>
      <c r="GWP107" s="40"/>
      <c r="GWQ107" s="40"/>
      <c r="GWR107" s="40"/>
      <c r="GWS107" s="40"/>
      <c r="GWT107" s="40"/>
      <c r="GWU107" s="40"/>
      <c r="GWV107" s="40"/>
      <c r="GWW107" s="40"/>
      <c r="GWX107" s="40"/>
      <c r="GWY107" s="40"/>
      <c r="GWZ107" s="40"/>
      <c r="GXA107" s="40"/>
      <c r="GXB107" s="40"/>
      <c r="GXC107" s="40"/>
      <c r="GXD107" s="40"/>
      <c r="GXE107" s="40"/>
      <c r="GXF107" s="40"/>
      <c r="GXG107" s="40"/>
      <c r="GXH107" s="40"/>
      <c r="GXI107" s="40"/>
      <c r="GXJ107" s="40"/>
      <c r="GXK107" s="40"/>
      <c r="GXL107" s="40"/>
      <c r="GXM107" s="40"/>
      <c r="GXN107" s="40"/>
      <c r="GXO107" s="40"/>
      <c r="GXP107" s="40"/>
      <c r="GXQ107" s="40"/>
      <c r="GXR107" s="40"/>
      <c r="GXS107" s="40"/>
      <c r="GXT107" s="40"/>
      <c r="GXU107" s="40"/>
      <c r="GXV107" s="40"/>
      <c r="GXW107" s="40"/>
      <c r="GXX107" s="40"/>
      <c r="GXY107" s="40"/>
      <c r="GXZ107" s="40"/>
      <c r="GYA107" s="40"/>
      <c r="GYB107" s="40"/>
      <c r="GYC107" s="40"/>
      <c r="GYD107" s="40"/>
      <c r="GYE107" s="40"/>
      <c r="GYF107" s="40"/>
      <c r="GYG107" s="40"/>
      <c r="GYH107" s="40"/>
      <c r="GYI107" s="40"/>
      <c r="GYJ107" s="40"/>
      <c r="GYK107" s="40"/>
      <c r="GYL107" s="40"/>
      <c r="GYM107" s="40"/>
      <c r="GYN107" s="40"/>
      <c r="GYO107" s="40"/>
      <c r="GYP107" s="40"/>
      <c r="GYQ107" s="40"/>
      <c r="GYR107" s="40"/>
      <c r="GYS107" s="40"/>
      <c r="GYT107" s="40"/>
      <c r="GYU107" s="40"/>
      <c r="GYV107" s="40"/>
      <c r="GYW107" s="40"/>
      <c r="GYX107" s="40"/>
      <c r="GYY107" s="40"/>
      <c r="GYZ107" s="40"/>
      <c r="GZA107" s="40"/>
      <c r="GZB107" s="40"/>
      <c r="GZC107" s="40"/>
      <c r="GZD107" s="40"/>
      <c r="GZE107" s="40"/>
      <c r="GZF107" s="40"/>
      <c r="GZG107" s="40"/>
      <c r="GZH107" s="40"/>
      <c r="GZI107" s="40"/>
      <c r="GZJ107" s="40"/>
      <c r="GZK107" s="40"/>
      <c r="GZL107" s="40"/>
      <c r="GZM107" s="40"/>
      <c r="GZN107" s="40"/>
      <c r="GZO107" s="40"/>
      <c r="GZP107" s="40"/>
      <c r="GZQ107" s="40"/>
      <c r="GZR107" s="40"/>
      <c r="GZS107" s="40"/>
      <c r="GZT107" s="40"/>
      <c r="GZU107" s="40"/>
      <c r="GZV107" s="40"/>
      <c r="GZW107" s="40"/>
      <c r="GZX107" s="40"/>
      <c r="GZY107" s="40"/>
      <c r="GZZ107" s="40"/>
      <c r="HAA107" s="40"/>
      <c r="HAB107" s="40"/>
      <c r="HAC107" s="40"/>
      <c r="HAD107" s="40"/>
      <c r="HAE107" s="40"/>
      <c r="HAF107" s="40"/>
      <c r="HAG107" s="40"/>
      <c r="HAH107" s="40"/>
      <c r="HAI107" s="40"/>
      <c r="HAJ107" s="40"/>
      <c r="HAK107" s="40"/>
      <c r="HAL107" s="40"/>
      <c r="HAM107" s="40"/>
      <c r="HAN107" s="40"/>
      <c r="HAO107" s="40"/>
      <c r="HAP107" s="40"/>
      <c r="HAQ107" s="40"/>
      <c r="HAR107" s="40"/>
      <c r="HAS107" s="40"/>
      <c r="HAT107" s="40"/>
      <c r="HAU107" s="40"/>
      <c r="HAV107" s="40"/>
      <c r="HAW107" s="40"/>
      <c r="HAX107" s="40"/>
      <c r="HAY107" s="40"/>
      <c r="HAZ107" s="40"/>
      <c r="HBA107" s="40"/>
      <c r="HBB107" s="40"/>
      <c r="HBC107" s="40"/>
      <c r="HBD107" s="40"/>
      <c r="HBE107" s="40"/>
      <c r="HBF107" s="40"/>
      <c r="HBG107" s="40"/>
      <c r="HBH107" s="40"/>
      <c r="HBI107" s="40"/>
      <c r="HBJ107" s="40"/>
      <c r="HBK107" s="40"/>
      <c r="HBL107" s="40"/>
      <c r="HBM107" s="40"/>
      <c r="HBN107" s="40"/>
      <c r="HBO107" s="40"/>
      <c r="HBP107" s="40"/>
      <c r="HBQ107" s="40"/>
      <c r="HBR107" s="40"/>
      <c r="HBS107" s="40"/>
      <c r="HBT107" s="40"/>
      <c r="HBU107" s="40"/>
      <c r="HBV107" s="40"/>
      <c r="HBW107" s="40"/>
      <c r="HBX107" s="40"/>
      <c r="HBY107" s="40"/>
      <c r="HBZ107" s="40"/>
      <c r="HCA107" s="40"/>
      <c r="HCB107" s="40"/>
      <c r="HCC107" s="40"/>
      <c r="HCD107" s="40"/>
      <c r="HCE107" s="40"/>
      <c r="HCF107" s="40"/>
      <c r="HCG107" s="40"/>
      <c r="HCH107" s="40"/>
      <c r="HCI107" s="40"/>
      <c r="HCJ107" s="40"/>
      <c r="HCK107" s="40"/>
      <c r="HCL107" s="40"/>
      <c r="HCM107" s="40"/>
      <c r="HCN107" s="40"/>
      <c r="HCO107" s="40"/>
      <c r="HCP107" s="40"/>
      <c r="HCQ107" s="40"/>
      <c r="HCR107" s="40"/>
      <c r="HCS107" s="40"/>
      <c r="HCT107" s="40"/>
      <c r="HCU107" s="40"/>
      <c r="HCV107" s="40"/>
      <c r="HCW107" s="40"/>
      <c r="HCX107" s="40"/>
      <c r="HCY107" s="40"/>
      <c r="HCZ107" s="40"/>
      <c r="HDA107" s="40"/>
      <c r="HDB107" s="40"/>
      <c r="HDC107" s="40"/>
      <c r="HDD107" s="40"/>
      <c r="HDE107" s="40"/>
      <c r="HDF107" s="40"/>
      <c r="HDG107" s="40"/>
      <c r="HDH107" s="40"/>
      <c r="HDI107" s="40"/>
      <c r="HDJ107" s="40"/>
      <c r="HDK107" s="40"/>
      <c r="HDL107" s="40"/>
      <c r="HDM107" s="40"/>
      <c r="HDN107" s="40"/>
      <c r="HDO107" s="40"/>
      <c r="HDP107" s="40"/>
      <c r="HDQ107" s="40"/>
      <c r="HDR107" s="40"/>
      <c r="HDS107" s="40"/>
      <c r="HDT107" s="40"/>
      <c r="HDU107" s="40"/>
      <c r="HDV107" s="40"/>
      <c r="HDW107" s="40"/>
      <c r="HDX107" s="40"/>
      <c r="HDY107" s="40"/>
      <c r="HDZ107" s="40"/>
      <c r="HEA107" s="40"/>
      <c r="HEB107" s="40"/>
      <c r="HEC107" s="40"/>
      <c r="HED107" s="40"/>
      <c r="HEE107" s="40"/>
      <c r="HEF107" s="40"/>
      <c r="HEG107" s="40"/>
      <c r="HEH107" s="40"/>
      <c r="HEI107" s="40"/>
      <c r="HEJ107" s="40"/>
      <c r="HEK107" s="40"/>
      <c r="HEL107" s="40"/>
      <c r="HEM107" s="40"/>
      <c r="HEN107" s="40"/>
      <c r="HEO107" s="40"/>
      <c r="HEP107" s="40"/>
      <c r="HEQ107" s="40"/>
      <c r="HER107" s="40"/>
      <c r="HES107" s="40"/>
      <c r="HET107" s="40"/>
      <c r="HEU107" s="40"/>
      <c r="HEV107" s="40"/>
      <c r="HEW107" s="40"/>
      <c r="HEX107" s="40"/>
      <c r="HEY107" s="40"/>
      <c r="HEZ107" s="40"/>
      <c r="HFA107" s="40"/>
      <c r="HFB107" s="40"/>
      <c r="HFC107" s="40"/>
      <c r="HFD107" s="40"/>
      <c r="HFE107" s="40"/>
      <c r="HFF107" s="40"/>
      <c r="HFG107" s="40"/>
      <c r="HFH107" s="40"/>
      <c r="HFI107" s="40"/>
      <c r="HFJ107" s="40"/>
      <c r="HFK107" s="40"/>
      <c r="HFL107" s="40"/>
      <c r="HFM107" s="40"/>
      <c r="HFN107" s="40"/>
      <c r="HFO107" s="40"/>
      <c r="HFP107" s="40"/>
      <c r="HFQ107" s="40"/>
      <c r="HFR107" s="40"/>
      <c r="HFS107" s="40"/>
      <c r="HFT107" s="40"/>
      <c r="HFU107" s="40"/>
      <c r="HFV107" s="40"/>
      <c r="HFW107" s="40"/>
      <c r="HFX107" s="40"/>
      <c r="HFY107" s="40"/>
      <c r="HFZ107" s="40"/>
      <c r="HGA107" s="40"/>
      <c r="HGB107" s="40"/>
      <c r="HGC107" s="40"/>
      <c r="HGD107" s="40"/>
      <c r="HGE107" s="40"/>
      <c r="HGF107" s="40"/>
      <c r="HGG107" s="40"/>
      <c r="HGH107" s="40"/>
      <c r="HGI107" s="40"/>
      <c r="HGJ107" s="40"/>
      <c r="HGK107" s="40"/>
      <c r="HGL107" s="40"/>
      <c r="HGM107" s="40"/>
      <c r="HGN107" s="40"/>
      <c r="HGO107" s="40"/>
      <c r="HGP107" s="40"/>
      <c r="HGQ107" s="40"/>
      <c r="HGR107" s="40"/>
      <c r="HGS107" s="40"/>
      <c r="HGT107" s="40"/>
      <c r="HGU107" s="40"/>
      <c r="HGV107" s="40"/>
      <c r="HGW107" s="40"/>
      <c r="HGX107" s="40"/>
      <c r="HGY107" s="40"/>
      <c r="HGZ107" s="40"/>
      <c r="HHA107" s="40"/>
      <c r="HHB107" s="40"/>
      <c r="HHC107" s="40"/>
      <c r="HHD107" s="40"/>
      <c r="HHE107" s="40"/>
      <c r="HHF107" s="40"/>
      <c r="HHG107" s="40"/>
      <c r="HHH107" s="40"/>
      <c r="HHI107" s="40"/>
      <c r="HHJ107" s="40"/>
      <c r="HHK107" s="40"/>
      <c r="HHL107" s="40"/>
      <c r="HHM107" s="40"/>
      <c r="HHN107" s="40"/>
      <c r="HHO107" s="40"/>
      <c r="HHP107" s="40"/>
      <c r="HHQ107" s="40"/>
      <c r="HHR107" s="40"/>
      <c r="HHS107" s="40"/>
      <c r="HHT107" s="40"/>
      <c r="HHU107" s="40"/>
      <c r="HHV107" s="40"/>
      <c r="HHW107" s="40"/>
      <c r="HHX107" s="40"/>
      <c r="HHY107" s="40"/>
      <c r="HHZ107" s="40"/>
      <c r="HIA107" s="40"/>
      <c r="HIB107" s="40"/>
      <c r="HIC107" s="40"/>
      <c r="HID107" s="40"/>
      <c r="HIE107" s="40"/>
      <c r="HIF107" s="40"/>
      <c r="HIG107" s="40"/>
      <c r="HIH107" s="40"/>
      <c r="HII107" s="40"/>
      <c r="HIJ107" s="40"/>
      <c r="HIK107" s="40"/>
      <c r="HIL107" s="40"/>
      <c r="HIM107" s="40"/>
      <c r="HIN107" s="40"/>
      <c r="HIO107" s="40"/>
      <c r="HIP107" s="40"/>
      <c r="HIQ107" s="40"/>
      <c r="HIR107" s="40"/>
      <c r="HIS107" s="40"/>
      <c r="HIT107" s="40"/>
      <c r="HIU107" s="40"/>
      <c r="HIV107" s="40"/>
      <c r="HIW107" s="40"/>
      <c r="HIX107" s="40"/>
      <c r="HIY107" s="40"/>
      <c r="HIZ107" s="40"/>
      <c r="HJA107" s="40"/>
      <c r="HJB107" s="40"/>
      <c r="HJC107" s="40"/>
      <c r="HJD107" s="40"/>
      <c r="HJE107" s="40"/>
      <c r="HJF107" s="40"/>
      <c r="HJG107" s="40"/>
      <c r="HJH107" s="40"/>
      <c r="HJI107" s="40"/>
      <c r="HJJ107" s="40"/>
      <c r="HJK107" s="40"/>
      <c r="HJL107" s="40"/>
      <c r="HJM107" s="40"/>
      <c r="HJN107" s="40"/>
      <c r="HJO107" s="40"/>
      <c r="HJP107" s="40"/>
      <c r="HJQ107" s="40"/>
      <c r="HJR107" s="40"/>
      <c r="HJS107" s="40"/>
      <c r="HJT107" s="40"/>
      <c r="HJU107" s="40"/>
      <c r="HJV107" s="40"/>
      <c r="HJW107" s="40"/>
      <c r="HJX107" s="40"/>
      <c r="HJY107" s="40"/>
      <c r="HJZ107" s="40"/>
      <c r="HKA107" s="40"/>
      <c r="HKB107" s="40"/>
      <c r="HKC107" s="40"/>
      <c r="HKD107" s="40"/>
      <c r="HKE107" s="40"/>
      <c r="HKF107" s="40"/>
      <c r="HKG107" s="40"/>
      <c r="HKH107" s="40"/>
      <c r="HKI107" s="40"/>
      <c r="HKJ107" s="40"/>
      <c r="HKK107" s="40"/>
      <c r="HKL107" s="40"/>
      <c r="HKM107" s="40"/>
      <c r="HKN107" s="40"/>
      <c r="HKO107" s="40"/>
      <c r="HKP107" s="40"/>
      <c r="HKQ107" s="40"/>
      <c r="HKR107" s="40"/>
      <c r="HKS107" s="40"/>
      <c r="HKT107" s="40"/>
      <c r="HKU107" s="40"/>
      <c r="HKV107" s="40"/>
      <c r="HKW107" s="40"/>
      <c r="HKX107" s="40"/>
      <c r="HKY107" s="40"/>
      <c r="HKZ107" s="40"/>
      <c r="HLA107" s="40"/>
      <c r="HLB107" s="40"/>
      <c r="HLC107" s="40"/>
      <c r="HLD107" s="40"/>
      <c r="HLE107" s="40"/>
      <c r="HLF107" s="40"/>
      <c r="HLG107" s="40"/>
      <c r="HLH107" s="40"/>
      <c r="HLI107" s="40"/>
      <c r="HLJ107" s="40"/>
      <c r="HLK107" s="40"/>
      <c r="HLL107" s="40"/>
      <c r="HLM107" s="40"/>
      <c r="HLN107" s="40"/>
      <c r="HLO107" s="40"/>
      <c r="HLP107" s="40"/>
      <c r="HLQ107" s="40"/>
      <c r="HLR107" s="40"/>
      <c r="HLS107" s="40"/>
      <c r="HLT107" s="40"/>
      <c r="HLU107" s="40"/>
      <c r="HLV107" s="40"/>
      <c r="HLW107" s="40"/>
      <c r="HLX107" s="40"/>
      <c r="HLY107" s="40"/>
      <c r="HLZ107" s="40"/>
      <c r="HMA107" s="40"/>
      <c r="HMB107" s="40"/>
      <c r="HMC107" s="40"/>
      <c r="HMD107" s="40"/>
      <c r="HME107" s="40"/>
      <c r="HMF107" s="40"/>
      <c r="HMG107" s="40"/>
      <c r="HMH107" s="40"/>
      <c r="HMI107" s="40"/>
      <c r="HMJ107" s="40"/>
      <c r="HMK107" s="40"/>
      <c r="HML107" s="40"/>
      <c r="HMM107" s="40"/>
      <c r="HMN107" s="40"/>
      <c r="HMO107" s="40"/>
      <c r="HMP107" s="40"/>
      <c r="HMQ107" s="40"/>
      <c r="HMR107" s="40"/>
      <c r="HMS107" s="40"/>
      <c r="HMT107" s="40"/>
      <c r="HMU107" s="40"/>
      <c r="HMV107" s="40"/>
      <c r="HMW107" s="40"/>
      <c r="HMX107" s="40"/>
      <c r="HMY107" s="40"/>
      <c r="HMZ107" s="40"/>
      <c r="HNA107" s="40"/>
      <c r="HNB107" s="40"/>
      <c r="HNC107" s="40"/>
      <c r="HND107" s="40"/>
      <c r="HNE107" s="40"/>
      <c r="HNF107" s="40"/>
      <c r="HNG107" s="40"/>
      <c r="HNH107" s="40"/>
      <c r="HNI107" s="40"/>
      <c r="HNJ107" s="40"/>
      <c r="HNK107" s="40"/>
      <c r="HNL107" s="40"/>
      <c r="HNM107" s="40"/>
      <c r="HNN107" s="40"/>
      <c r="HNO107" s="40"/>
      <c r="HNP107" s="40"/>
      <c r="HNQ107" s="40"/>
      <c r="HNR107" s="40"/>
      <c r="HNS107" s="40"/>
      <c r="HNT107" s="40"/>
      <c r="HNU107" s="40"/>
      <c r="HNV107" s="40"/>
      <c r="HNW107" s="40"/>
      <c r="HNX107" s="40"/>
      <c r="HNY107" s="40"/>
      <c r="HNZ107" s="40"/>
      <c r="HOA107" s="40"/>
      <c r="HOB107" s="40"/>
      <c r="HOC107" s="40"/>
      <c r="HOD107" s="40"/>
      <c r="HOE107" s="40"/>
      <c r="HOF107" s="40"/>
      <c r="HOG107" s="40"/>
      <c r="HOH107" s="40"/>
      <c r="HOI107" s="40"/>
      <c r="HOJ107" s="40"/>
      <c r="HOK107" s="40"/>
      <c r="HOL107" s="40"/>
      <c r="HOM107" s="40"/>
      <c r="HON107" s="40"/>
      <c r="HOO107" s="40"/>
      <c r="HOP107" s="40"/>
      <c r="HOQ107" s="40"/>
      <c r="HOR107" s="40"/>
      <c r="HOS107" s="40"/>
      <c r="HOT107" s="40"/>
      <c r="HOU107" s="40"/>
      <c r="HOV107" s="40"/>
      <c r="HOW107" s="40"/>
      <c r="HOX107" s="40"/>
      <c r="HOY107" s="40"/>
      <c r="HOZ107" s="40"/>
      <c r="HPA107" s="40"/>
      <c r="HPB107" s="40"/>
      <c r="HPC107" s="40"/>
      <c r="HPD107" s="40"/>
      <c r="HPE107" s="40"/>
      <c r="HPF107" s="40"/>
      <c r="HPG107" s="40"/>
      <c r="HPH107" s="40"/>
      <c r="HPI107" s="40"/>
      <c r="HPJ107" s="40"/>
      <c r="HPK107" s="40"/>
      <c r="HPL107" s="40"/>
      <c r="HPM107" s="40"/>
      <c r="HPN107" s="40"/>
      <c r="HPO107" s="40"/>
      <c r="HPP107" s="40"/>
      <c r="HPQ107" s="40"/>
      <c r="HPR107" s="40"/>
      <c r="HPS107" s="40"/>
      <c r="HPT107" s="40"/>
      <c r="HPU107" s="40"/>
      <c r="HPV107" s="40"/>
      <c r="HPW107" s="40"/>
      <c r="HPX107" s="40"/>
      <c r="HPY107" s="40"/>
      <c r="HPZ107" s="40"/>
      <c r="HQA107" s="40"/>
      <c r="HQB107" s="40"/>
      <c r="HQC107" s="40"/>
      <c r="HQD107" s="40"/>
      <c r="HQE107" s="40"/>
      <c r="HQF107" s="40"/>
      <c r="HQG107" s="40"/>
      <c r="HQH107" s="40"/>
      <c r="HQI107" s="40"/>
      <c r="HQJ107" s="40"/>
      <c r="HQK107" s="40"/>
      <c r="HQL107" s="40"/>
      <c r="HQM107" s="40"/>
      <c r="HQN107" s="40"/>
      <c r="HQO107" s="40"/>
      <c r="HQP107" s="40"/>
      <c r="HQQ107" s="40"/>
      <c r="HQR107" s="40"/>
      <c r="HQS107" s="40"/>
      <c r="HQT107" s="40"/>
      <c r="HQU107" s="40"/>
      <c r="HQV107" s="40"/>
      <c r="HQW107" s="40"/>
      <c r="HQX107" s="40"/>
      <c r="HQY107" s="40"/>
      <c r="HQZ107" s="40"/>
      <c r="HRA107" s="40"/>
      <c r="HRB107" s="40"/>
      <c r="HRC107" s="40"/>
      <c r="HRD107" s="40"/>
      <c r="HRE107" s="40"/>
      <c r="HRF107" s="40"/>
      <c r="HRG107" s="40"/>
      <c r="HRH107" s="40"/>
      <c r="HRI107" s="40"/>
      <c r="HRJ107" s="40"/>
      <c r="HRK107" s="40"/>
      <c r="HRL107" s="40"/>
      <c r="HRM107" s="40"/>
      <c r="HRN107" s="40"/>
      <c r="HRO107" s="40"/>
      <c r="HRP107" s="40"/>
      <c r="HRQ107" s="40"/>
      <c r="HRR107" s="40"/>
      <c r="HRS107" s="40"/>
      <c r="HRT107" s="40"/>
      <c r="HRU107" s="40"/>
      <c r="HRV107" s="40"/>
      <c r="HRW107" s="40"/>
      <c r="HRX107" s="40"/>
      <c r="HRY107" s="40"/>
      <c r="HRZ107" s="40"/>
      <c r="HSA107" s="40"/>
      <c r="HSB107" s="40"/>
      <c r="HSC107" s="40"/>
      <c r="HSD107" s="40"/>
      <c r="HSE107" s="40"/>
      <c r="HSF107" s="40"/>
      <c r="HSG107" s="40"/>
      <c r="HSH107" s="40"/>
      <c r="HSI107" s="40"/>
      <c r="HSJ107" s="40"/>
      <c r="HSK107" s="40"/>
      <c r="HSL107" s="40"/>
      <c r="HSM107" s="40"/>
      <c r="HSN107" s="40"/>
      <c r="HSO107" s="40"/>
      <c r="HSP107" s="40"/>
      <c r="HSQ107" s="40"/>
      <c r="HSR107" s="40"/>
      <c r="HSS107" s="40"/>
      <c r="HST107" s="40"/>
      <c r="HSU107" s="40"/>
      <c r="HSV107" s="40"/>
      <c r="HSW107" s="40"/>
      <c r="HSX107" s="40"/>
      <c r="HSY107" s="40"/>
      <c r="HSZ107" s="40"/>
      <c r="HTA107" s="40"/>
      <c r="HTB107" s="40"/>
      <c r="HTC107" s="40"/>
      <c r="HTD107" s="40"/>
      <c r="HTE107" s="40"/>
      <c r="HTF107" s="40"/>
      <c r="HTG107" s="40"/>
      <c r="HTH107" s="40"/>
      <c r="HTI107" s="40"/>
      <c r="HTJ107" s="40"/>
      <c r="HTK107" s="40"/>
      <c r="HTL107" s="40"/>
      <c r="HTM107" s="40"/>
      <c r="HTN107" s="40"/>
      <c r="HTO107" s="40"/>
      <c r="HTP107" s="40"/>
      <c r="HTQ107" s="40"/>
      <c r="HTR107" s="40"/>
      <c r="HTS107" s="40"/>
      <c r="HTT107" s="40"/>
      <c r="HTU107" s="40"/>
      <c r="HTV107" s="40"/>
      <c r="HTW107" s="40"/>
      <c r="HTX107" s="40"/>
      <c r="HTY107" s="40"/>
      <c r="HTZ107" s="40"/>
      <c r="HUA107" s="40"/>
      <c r="HUB107" s="40"/>
      <c r="HUC107" s="40"/>
      <c r="HUD107" s="40"/>
      <c r="HUE107" s="40"/>
      <c r="HUF107" s="40"/>
      <c r="HUG107" s="40"/>
      <c r="HUH107" s="40"/>
      <c r="HUI107" s="40"/>
      <c r="HUJ107" s="40"/>
      <c r="HUK107" s="40"/>
      <c r="HUL107" s="40"/>
      <c r="HUM107" s="40"/>
      <c r="HUN107" s="40"/>
      <c r="HUO107" s="40"/>
      <c r="HUP107" s="40"/>
      <c r="HUQ107" s="40"/>
      <c r="HUR107" s="40"/>
      <c r="HUS107" s="40"/>
      <c r="HUT107" s="40"/>
      <c r="HUU107" s="40"/>
      <c r="HUV107" s="40"/>
      <c r="HUW107" s="40"/>
      <c r="HUX107" s="40"/>
      <c r="HUY107" s="40"/>
      <c r="HUZ107" s="40"/>
      <c r="HVA107" s="40"/>
      <c r="HVB107" s="40"/>
      <c r="HVC107" s="40"/>
      <c r="HVD107" s="40"/>
      <c r="HVE107" s="40"/>
      <c r="HVF107" s="40"/>
      <c r="HVG107" s="40"/>
      <c r="HVH107" s="40"/>
      <c r="HVI107" s="40"/>
      <c r="HVJ107" s="40"/>
      <c r="HVK107" s="40"/>
      <c r="HVL107" s="40"/>
      <c r="HVM107" s="40"/>
      <c r="HVN107" s="40"/>
      <c r="HVO107" s="40"/>
      <c r="HVP107" s="40"/>
      <c r="HVQ107" s="40"/>
      <c r="HVR107" s="40"/>
      <c r="HVS107" s="40"/>
      <c r="HVT107" s="40"/>
      <c r="HVU107" s="40"/>
      <c r="HVV107" s="40"/>
      <c r="HVW107" s="40"/>
      <c r="HVX107" s="40"/>
      <c r="HVY107" s="40"/>
      <c r="HVZ107" s="40"/>
      <c r="HWA107" s="40"/>
      <c r="HWB107" s="40"/>
      <c r="HWC107" s="40"/>
      <c r="HWD107" s="40"/>
      <c r="HWE107" s="40"/>
      <c r="HWF107" s="40"/>
      <c r="HWG107" s="40"/>
      <c r="HWH107" s="40"/>
      <c r="HWI107" s="40"/>
      <c r="HWJ107" s="40"/>
      <c r="HWK107" s="40"/>
      <c r="HWL107" s="40"/>
      <c r="HWM107" s="40"/>
      <c r="HWN107" s="40"/>
      <c r="HWO107" s="40"/>
      <c r="HWP107" s="40"/>
      <c r="HWQ107" s="40"/>
      <c r="HWR107" s="40"/>
      <c r="HWS107" s="40"/>
      <c r="HWT107" s="40"/>
      <c r="HWU107" s="40"/>
      <c r="HWV107" s="40"/>
      <c r="HWW107" s="40"/>
      <c r="HWX107" s="40"/>
      <c r="HWY107" s="40"/>
      <c r="HWZ107" s="40"/>
      <c r="HXA107" s="40"/>
      <c r="HXB107" s="40"/>
      <c r="HXC107" s="40"/>
      <c r="HXD107" s="40"/>
      <c r="HXE107" s="40"/>
      <c r="HXF107" s="40"/>
      <c r="HXG107" s="40"/>
      <c r="HXH107" s="40"/>
      <c r="HXI107" s="40"/>
      <c r="HXJ107" s="40"/>
      <c r="HXK107" s="40"/>
      <c r="HXL107" s="40"/>
      <c r="HXM107" s="40"/>
      <c r="HXN107" s="40"/>
      <c r="HXO107" s="40"/>
      <c r="HXP107" s="40"/>
      <c r="HXQ107" s="40"/>
      <c r="HXR107" s="40"/>
      <c r="HXS107" s="40"/>
      <c r="HXT107" s="40"/>
      <c r="HXU107" s="40"/>
      <c r="HXV107" s="40"/>
      <c r="HXW107" s="40"/>
      <c r="HXX107" s="40"/>
      <c r="HXY107" s="40"/>
      <c r="HXZ107" s="40"/>
      <c r="HYA107" s="40"/>
      <c r="HYB107" s="40"/>
      <c r="HYC107" s="40"/>
      <c r="HYD107" s="40"/>
      <c r="HYE107" s="40"/>
      <c r="HYF107" s="40"/>
      <c r="HYG107" s="40"/>
      <c r="HYH107" s="40"/>
      <c r="HYI107" s="40"/>
      <c r="HYJ107" s="40"/>
      <c r="HYK107" s="40"/>
      <c r="HYL107" s="40"/>
      <c r="HYM107" s="40"/>
      <c r="HYN107" s="40"/>
      <c r="HYO107" s="40"/>
      <c r="HYP107" s="40"/>
      <c r="HYQ107" s="40"/>
      <c r="HYR107" s="40"/>
      <c r="HYS107" s="40"/>
      <c r="HYT107" s="40"/>
      <c r="HYU107" s="40"/>
      <c r="HYV107" s="40"/>
      <c r="HYW107" s="40"/>
      <c r="HYX107" s="40"/>
      <c r="HYY107" s="40"/>
      <c r="HYZ107" s="40"/>
      <c r="HZA107" s="40"/>
      <c r="HZB107" s="40"/>
      <c r="HZC107" s="40"/>
      <c r="HZD107" s="40"/>
      <c r="HZE107" s="40"/>
      <c r="HZF107" s="40"/>
      <c r="HZG107" s="40"/>
      <c r="HZH107" s="40"/>
      <c r="HZI107" s="40"/>
      <c r="HZJ107" s="40"/>
      <c r="HZK107" s="40"/>
      <c r="HZL107" s="40"/>
      <c r="HZM107" s="40"/>
      <c r="HZN107" s="40"/>
      <c r="HZO107" s="40"/>
      <c r="HZP107" s="40"/>
      <c r="HZQ107" s="40"/>
      <c r="HZR107" s="40"/>
      <c r="HZS107" s="40"/>
      <c r="HZT107" s="40"/>
      <c r="HZU107" s="40"/>
      <c r="HZV107" s="40"/>
      <c r="HZW107" s="40"/>
      <c r="HZX107" s="40"/>
      <c r="HZY107" s="40"/>
      <c r="HZZ107" s="40"/>
      <c r="IAA107" s="40"/>
      <c r="IAB107" s="40"/>
      <c r="IAC107" s="40"/>
      <c r="IAD107" s="40"/>
      <c r="IAE107" s="40"/>
      <c r="IAF107" s="40"/>
      <c r="IAG107" s="40"/>
      <c r="IAH107" s="40"/>
      <c r="IAI107" s="40"/>
      <c r="IAJ107" s="40"/>
      <c r="IAK107" s="40"/>
      <c r="IAL107" s="40"/>
      <c r="IAM107" s="40"/>
      <c r="IAN107" s="40"/>
      <c r="IAO107" s="40"/>
      <c r="IAP107" s="40"/>
      <c r="IAQ107" s="40"/>
      <c r="IAR107" s="40"/>
      <c r="IAS107" s="40"/>
      <c r="IAT107" s="40"/>
      <c r="IAU107" s="40"/>
      <c r="IAV107" s="40"/>
      <c r="IAW107" s="40"/>
      <c r="IAX107" s="40"/>
      <c r="IAY107" s="40"/>
      <c r="IAZ107" s="40"/>
      <c r="IBA107" s="40"/>
      <c r="IBB107" s="40"/>
      <c r="IBC107" s="40"/>
      <c r="IBD107" s="40"/>
      <c r="IBE107" s="40"/>
      <c r="IBF107" s="40"/>
      <c r="IBG107" s="40"/>
      <c r="IBH107" s="40"/>
      <c r="IBI107" s="40"/>
      <c r="IBJ107" s="40"/>
      <c r="IBK107" s="40"/>
      <c r="IBL107" s="40"/>
      <c r="IBM107" s="40"/>
      <c r="IBN107" s="40"/>
      <c r="IBO107" s="40"/>
      <c r="IBP107" s="40"/>
      <c r="IBQ107" s="40"/>
      <c r="IBR107" s="40"/>
      <c r="IBS107" s="40"/>
      <c r="IBT107" s="40"/>
      <c r="IBU107" s="40"/>
      <c r="IBV107" s="40"/>
      <c r="IBW107" s="40"/>
      <c r="IBX107" s="40"/>
      <c r="IBY107" s="40"/>
      <c r="IBZ107" s="40"/>
      <c r="ICA107" s="40"/>
      <c r="ICB107" s="40"/>
      <c r="ICC107" s="40"/>
      <c r="ICD107" s="40"/>
      <c r="ICE107" s="40"/>
      <c r="ICF107" s="40"/>
      <c r="ICG107" s="40"/>
      <c r="ICH107" s="40"/>
      <c r="ICI107" s="40"/>
      <c r="ICJ107" s="40"/>
      <c r="ICK107" s="40"/>
      <c r="ICL107" s="40"/>
      <c r="ICM107" s="40"/>
      <c r="ICN107" s="40"/>
      <c r="ICO107" s="40"/>
      <c r="ICP107" s="40"/>
      <c r="ICQ107" s="40"/>
      <c r="ICR107" s="40"/>
      <c r="ICS107" s="40"/>
      <c r="ICT107" s="40"/>
      <c r="ICU107" s="40"/>
      <c r="ICV107" s="40"/>
      <c r="ICW107" s="40"/>
      <c r="ICX107" s="40"/>
      <c r="ICY107" s="40"/>
      <c r="ICZ107" s="40"/>
      <c r="IDA107" s="40"/>
      <c r="IDB107" s="40"/>
      <c r="IDC107" s="40"/>
      <c r="IDD107" s="40"/>
      <c r="IDE107" s="40"/>
      <c r="IDF107" s="40"/>
      <c r="IDG107" s="40"/>
      <c r="IDH107" s="40"/>
      <c r="IDI107" s="40"/>
      <c r="IDJ107" s="40"/>
      <c r="IDK107" s="40"/>
      <c r="IDL107" s="40"/>
      <c r="IDM107" s="40"/>
      <c r="IDN107" s="40"/>
      <c r="IDO107" s="40"/>
      <c r="IDP107" s="40"/>
      <c r="IDQ107" s="40"/>
      <c r="IDR107" s="40"/>
      <c r="IDS107" s="40"/>
      <c r="IDT107" s="40"/>
      <c r="IDU107" s="40"/>
      <c r="IDV107" s="40"/>
      <c r="IDW107" s="40"/>
      <c r="IDX107" s="40"/>
      <c r="IDY107" s="40"/>
      <c r="IDZ107" s="40"/>
      <c r="IEA107" s="40"/>
      <c r="IEB107" s="40"/>
      <c r="IEC107" s="40"/>
      <c r="IED107" s="40"/>
      <c r="IEE107" s="40"/>
      <c r="IEF107" s="40"/>
      <c r="IEG107" s="40"/>
      <c r="IEH107" s="40"/>
      <c r="IEI107" s="40"/>
      <c r="IEJ107" s="40"/>
      <c r="IEK107" s="40"/>
      <c r="IEL107" s="40"/>
      <c r="IEM107" s="40"/>
      <c r="IEN107" s="40"/>
      <c r="IEO107" s="40"/>
      <c r="IEP107" s="40"/>
      <c r="IEQ107" s="40"/>
      <c r="IER107" s="40"/>
      <c r="IES107" s="40"/>
      <c r="IET107" s="40"/>
      <c r="IEU107" s="40"/>
      <c r="IEV107" s="40"/>
      <c r="IEW107" s="40"/>
      <c r="IEX107" s="40"/>
      <c r="IEY107" s="40"/>
      <c r="IEZ107" s="40"/>
      <c r="IFA107" s="40"/>
      <c r="IFB107" s="40"/>
      <c r="IFC107" s="40"/>
      <c r="IFD107" s="40"/>
      <c r="IFE107" s="40"/>
      <c r="IFF107" s="40"/>
      <c r="IFG107" s="40"/>
      <c r="IFH107" s="40"/>
      <c r="IFI107" s="40"/>
      <c r="IFJ107" s="40"/>
      <c r="IFK107" s="40"/>
      <c r="IFL107" s="40"/>
      <c r="IFM107" s="40"/>
      <c r="IFN107" s="40"/>
      <c r="IFO107" s="40"/>
      <c r="IFP107" s="40"/>
      <c r="IFQ107" s="40"/>
      <c r="IFR107" s="40"/>
      <c r="IFS107" s="40"/>
      <c r="IFT107" s="40"/>
      <c r="IFU107" s="40"/>
      <c r="IFV107" s="40"/>
      <c r="IFW107" s="40"/>
      <c r="IFX107" s="40"/>
      <c r="IFY107" s="40"/>
      <c r="IFZ107" s="40"/>
      <c r="IGA107" s="40"/>
      <c r="IGB107" s="40"/>
      <c r="IGC107" s="40"/>
      <c r="IGD107" s="40"/>
      <c r="IGE107" s="40"/>
      <c r="IGF107" s="40"/>
      <c r="IGG107" s="40"/>
      <c r="IGH107" s="40"/>
      <c r="IGI107" s="40"/>
      <c r="IGJ107" s="40"/>
      <c r="IGK107" s="40"/>
      <c r="IGL107" s="40"/>
      <c r="IGM107" s="40"/>
      <c r="IGN107" s="40"/>
      <c r="IGO107" s="40"/>
      <c r="IGP107" s="40"/>
      <c r="IGQ107" s="40"/>
      <c r="IGR107" s="40"/>
      <c r="IGS107" s="40"/>
      <c r="IGT107" s="40"/>
      <c r="IGU107" s="40"/>
      <c r="IGV107" s="40"/>
      <c r="IGW107" s="40"/>
      <c r="IGX107" s="40"/>
      <c r="IGY107" s="40"/>
      <c r="IGZ107" s="40"/>
      <c r="IHA107" s="40"/>
      <c r="IHB107" s="40"/>
      <c r="IHC107" s="40"/>
      <c r="IHD107" s="40"/>
      <c r="IHE107" s="40"/>
      <c r="IHF107" s="40"/>
      <c r="IHG107" s="40"/>
      <c r="IHH107" s="40"/>
      <c r="IHI107" s="40"/>
      <c r="IHJ107" s="40"/>
      <c r="IHK107" s="40"/>
      <c r="IHL107" s="40"/>
      <c r="IHM107" s="40"/>
      <c r="IHN107" s="40"/>
      <c r="IHO107" s="40"/>
      <c r="IHP107" s="40"/>
      <c r="IHQ107" s="40"/>
      <c r="IHR107" s="40"/>
      <c r="IHS107" s="40"/>
      <c r="IHT107" s="40"/>
      <c r="IHU107" s="40"/>
      <c r="IHV107" s="40"/>
      <c r="IHW107" s="40"/>
      <c r="IHX107" s="40"/>
      <c r="IHY107" s="40"/>
      <c r="IHZ107" s="40"/>
      <c r="IIA107" s="40"/>
      <c r="IIB107" s="40"/>
      <c r="IIC107" s="40"/>
      <c r="IID107" s="40"/>
      <c r="IIE107" s="40"/>
      <c r="IIF107" s="40"/>
      <c r="IIG107" s="40"/>
      <c r="IIH107" s="40"/>
      <c r="III107" s="40"/>
      <c r="IIJ107" s="40"/>
      <c r="IIK107" s="40"/>
      <c r="IIL107" s="40"/>
      <c r="IIM107" s="40"/>
      <c r="IIN107" s="40"/>
      <c r="IIO107" s="40"/>
      <c r="IIP107" s="40"/>
      <c r="IIQ107" s="40"/>
      <c r="IIR107" s="40"/>
      <c r="IIS107" s="40"/>
      <c r="IIT107" s="40"/>
      <c r="IIU107" s="40"/>
      <c r="IIV107" s="40"/>
      <c r="IIW107" s="40"/>
      <c r="IIX107" s="40"/>
      <c r="IIY107" s="40"/>
      <c r="IIZ107" s="40"/>
      <c r="IJA107" s="40"/>
      <c r="IJB107" s="40"/>
      <c r="IJC107" s="40"/>
      <c r="IJD107" s="40"/>
      <c r="IJE107" s="40"/>
      <c r="IJF107" s="40"/>
      <c r="IJG107" s="40"/>
      <c r="IJH107" s="40"/>
      <c r="IJI107" s="40"/>
      <c r="IJJ107" s="40"/>
      <c r="IJK107" s="40"/>
      <c r="IJL107" s="40"/>
      <c r="IJM107" s="40"/>
      <c r="IJN107" s="40"/>
      <c r="IJO107" s="40"/>
      <c r="IJP107" s="40"/>
      <c r="IJQ107" s="40"/>
      <c r="IJR107" s="40"/>
      <c r="IJS107" s="40"/>
      <c r="IJT107" s="40"/>
      <c r="IJU107" s="40"/>
      <c r="IJV107" s="40"/>
      <c r="IJW107" s="40"/>
      <c r="IJX107" s="40"/>
      <c r="IJY107" s="40"/>
      <c r="IJZ107" s="40"/>
      <c r="IKA107" s="40"/>
      <c r="IKB107" s="40"/>
      <c r="IKC107" s="40"/>
      <c r="IKD107" s="40"/>
      <c r="IKE107" s="40"/>
      <c r="IKF107" s="40"/>
      <c r="IKG107" s="40"/>
      <c r="IKH107" s="40"/>
      <c r="IKI107" s="40"/>
      <c r="IKJ107" s="40"/>
      <c r="IKK107" s="40"/>
      <c r="IKL107" s="40"/>
      <c r="IKM107" s="40"/>
      <c r="IKN107" s="40"/>
      <c r="IKO107" s="40"/>
      <c r="IKP107" s="40"/>
      <c r="IKQ107" s="40"/>
      <c r="IKR107" s="40"/>
      <c r="IKS107" s="40"/>
      <c r="IKT107" s="40"/>
      <c r="IKU107" s="40"/>
      <c r="IKV107" s="40"/>
      <c r="IKW107" s="40"/>
      <c r="IKX107" s="40"/>
      <c r="IKY107" s="40"/>
      <c r="IKZ107" s="40"/>
      <c r="ILA107" s="40"/>
      <c r="ILB107" s="40"/>
      <c r="ILC107" s="40"/>
      <c r="ILD107" s="40"/>
      <c r="ILE107" s="40"/>
      <c r="ILF107" s="40"/>
      <c r="ILG107" s="40"/>
      <c r="ILH107" s="40"/>
      <c r="ILI107" s="40"/>
      <c r="ILJ107" s="40"/>
      <c r="ILK107" s="40"/>
      <c r="ILL107" s="40"/>
      <c r="ILM107" s="40"/>
      <c r="ILN107" s="40"/>
      <c r="ILO107" s="40"/>
      <c r="ILP107" s="40"/>
      <c r="ILQ107" s="40"/>
      <c r="ILR107" s="40"/>
      <c r="ILS107" s="40"/>
      <c r="ILT107" s="40"/>
      <c r="ILU107" s="40"/>
      <c r="ILV107" s="40"/>
      <c r="ILW107" s="40"/>
      <c r="ILX107" s="40"/>
      <c r="ILY107" s="40"/>
      <c r="ILZ107" s="40"/>
      <c r="IMA107" s="40"/>
      <c r="IMB107" s="40"/>
      <c r="IMC107" s="40"/>
      <c r="IMD107" s="40"/>
      <c r="IME107" s="40"/>
      <c r="IMF107" s="40"/>
      <c r="IMG107" s="40"/>
      <c r="IMH107" s="40"/>
      <c r="IMI107" s="40"/>
      <c r="IMJ107" s="40"/>
      <c r="IMK107" s="40"/>
      <c r="IML107" s="40"/>
      <c r="IMM107" s="40"/>
      <c r="IMN107" s="40"/>
      <c r="IMO107" s="40"/>
      <c r="IMP107" s="40"/>
      <c r="IMQ107" s="40"/>
      <c r="IMR107" s="40"/>
      <c r="IMS107" s="40"/>
      <c r="IMT107" s="40"/>
      <c r="IMU107" s="40"/>
      <c r="IMV107" s="40"/>
      <c r="IMW107" s="40"/>
      <c r="IMX107" s="40"/>
      <c r="IMY107" s="40"/>
      <c r="IMZ107" s="40"/>
      <c r="INA107" s="40"/>
      <c r="INB107" s="40"/>
      <c r="INC107" s="40"/>
      <c r="IND107" s="40"/>
      <c r="INE107" s="40"/>
      <c r="INF107" s="40"/>
      <c r="ING107" s="40"/>
      <c r="INH107" s="40"/>
      <c r="INI107" s="40"/>
      <c r="INJ107" s="40"/>
      <c r="INK107" s="40"/>
      <c r="INL107" s="40"/>
      <c r="INM107" s="40"/>
      <c r="INN107" s="40"/>
      <c r="INO107" s="40"/>
      <c r="INP107" s="40"/>
      <c r="INQ107" s="40"/>
      <c r="INR107" s="40"/>
      <c r="INS107" s="40"/>
      <c r="INT107" s="40"/>
      <c r="INU107" s="40"/>
      <c r="INV107" s="40"/>
      <c r="INW107" s="40"/>
      <c r="INX107" s="40"/>
      <c r="INY107" s="40"/>
      <c r="INZ107" s="40"/>
      <c r="IOA107" s="40"/>
      <c r="IOB107" s="40"/>
      <c r="IOC107" s="40"/>
      <c r="IOD107" s="40"/>
      <c r="IOE107" s="40"/>
      <c r="IOF107" s="40"/>
      <c r="IOG107" s="40"/>
      <c r="IOH107" s="40"/>
      <c r="IOI107" s="40"/>
      <c r="IOJ107" s="40"/>
      <c r="IOK107" s="40"/>
      <c r="IOL107" s="40"/>
      <c r="IOM107" s="40"/>
      <c r="ION107" s="40"/>
      <c r="IOO107" s="40"/>
      <c r="IOP107" s="40"/>
      <c r="IOQ107" s="40"/>
      <c r="IOR107" s="40"/>
      <c r="IOS107" s="40"/>
      <c r="IOT107" s="40"/>
      <c r="IOU107" s="40"/>
      <c r="IOV107" s="40"/>
      <c r="IOW107" s="40"/>
      <c r="IOX107" s="40"/>
      <c r="IOY107" s="40"/>
      <c r="IOZ107" s="40"/>
      <c r="IPA107" s="40"/>
      <c r="IPB107" s="40"/>
      <c r="IPC107" s="40"/>
      <c r="IPD107" s="40"/>
      <c r="IPE107" s="40"/>
      <c r="IPF107" s="40"/>
      <c r="IPG107" s="40"/>
      <c r="IPH107" s="40"/>
      <c r="IPI107" s="40"/>
      <c r="IPJ107" s="40"/>
      <c r="IPK107" s="40"/>
      <c r="IPL107" s="40"/>
      <c r="IPM107" s="40"/>
      <c r="IPN107" s="40"/>
      <c r="IPO107" s="40"/>
      <c r="IPP107" s="40"/>
      <c r="IPQ107" s="40"/>
      <c r="IPR107" s="40"/>
      <c r="IPS107" s="40"/>
      <c r="IPT107" s="40"/>
      <c r="IPU107" s="40"/>
      <c r="IPV107" s="40"/>
      <c r="IPW107" s="40"/>
      <c r="IPX107" s="40"/>
      <c r="IPY107" s="40"/>
      <c r="IPZ107" s="40"/>
      <c r="IQA107" s="40"/>
      <c r="IQB107" s="40"/>
      <c r="IQC107" s="40"/>
      <c r="IQD107" s="40"/>
      <c r="IQE107" s="40"/>
      <c r="IQF107" s="40"/>
      <c r="IQG107" s="40"/>
      <c r="IQH107" s="40"/>
      <c r="IQI107" s="40"/>
      <c r="IQJ107" s="40"/>
      <c r="IQK107" s="40"/>
      <c r="IQL107" s="40"/>
      <c r="IQM107" s="40"/>
      <c r="IQN107" s="40"/>
      <c r="IQO107" s="40"/>
      <c r="IQP107" s="40"/>
      <c r="IQQ107" s="40"/>
      <c r="IQR107" s="40"/>
      <c r="IQS107" s="40"/>
      <c r="IQT107" s="40"/>
      <c r="IQU107" s="40"/>
      <c r="IQV107" s="40"/>
      <c r="IQW107" s="40"/>
      <c r="IQX107" s="40"/>
      <c r="IQY107" s="40"/>
      <c r="IQZ107" s="40"/>
      <c r="IRA107" s="40"/>
      <c r="IRB107" s="40"/>
      <c r="IRC107" s="40"/>
      <c r="IRD107" s="40"/>
      <c r="IRE107" s="40"/>
      <c r="IRF107" s="40"/>
      <c r="IRG107" s="40"/>
      <c r="IRH107" s="40"/>
      <c r="IRI107" s="40"/>
      <c r="IRJ107" s="40"/>
      <c r="IRK107" s="40"/>
      <c r="IRL107" s="40"/>
      <c r="IRM107" s="40"/>
      <c r="IRN107" s="40"/>
      <c r="IRO107" s="40"/>
      <c r="IRP107" s="40"/>
      <c r="IRQ107" s="40"/>
      <c r="IRR107" s="40"/>
      <c r="IRS107" s="40"/>
      <c r="IRT107" s="40"/>
      <c r="IRU107" s="40"/>
      <c r="IRV107" s="40"/>
      <c r="IRW107" s="40"/>
      <c r="IRX107" s="40"/>
      <c r="IRY107" s="40"/>
      <c r="IRZ107" s="40"/>
      <c r="ISA107" s="40"/>
      <c r="ISB107" s="40"/>
      <c r="ISC107" s="40"/>
      <c r="ISD107" s="40"/>
      <c r="ISE107" s="40"/>
      <c r="ISF107" s="40"/>
      <c r="ISG107" s="40"/>
      <c r="ISH107" s="40"/>
      <c r="ISI107" s="40"/>
      <c r="ISJ107" s="40"/>
      <c r="ISK107" s="40"/>
      <c r="ISL107" s="40"/>
      <c r="ISM107" s="40"/>
      <c r="ISN107" s="40"/>
      <c r="ISO107" s="40"/>
      <c r="ISP107" s="40"/>
      <c r="ISQ107" s="40"/>
      <c r="ISR107" s="40"/>
      <c r="ISS107" s="40"/>
      <c r="IST107" s="40"/>
      <c r="ISU107" s="40"/>
      <c r="ISV107" s="40"/>
      <c r="ISW107" s="40"/>
      <c r="ISX107" s="40"/>
      <c r="ISY107" s="40"/>
      <c r="ISZ107" s="40"/>
      <c r="ITA107" s="40"/>
      <c r="ITB107" s="40"/>
      <c r="ITC107" s="40"/>
      <c r="ITD107" s="40"/>
      <c r="ITE107" s="40"/>
      <c r="ITF107" s="40"/>
      <c r="ITG107" s="40"/>
      <c r="ITH107" s="40"/>
      <c r="ITI107" s="40"/>
      <c r="ITJ107" s="40"/>
      <c r="ITK107" s="40"/>
      <c r="ITL107" s="40"/>
      <c r="ITM107" s="40"/>
      <c r="ITN107" s="40"/>
      <c r="ITO107" s="40"/>
      <c r="ITP107" s="40"/>
      <c r="ITQ107" s="40"/>
      <c r="ITR107" s="40"/>
      <c r="ITS107" s="40"/>
      <c r="ITT107" s="40"/>
      <c r="ITU107" s="40"/>
      <c r="ITV107" s="40"/>
      <c r="ITW107" s="40"/>
      <c r="ITX107" s="40"/>
      <c r="ITY107" s="40"/>
      <c r="ITZ107" s="40"/>
      <c r="IUA107" s="40"/>
      <c r="IUB107" s="40"/>
      <c r="IUC107" s="40"/>
      <c r="IUD107" s="40"/>
      <c r="IUE107" s="40"/>
      <c r="IUF107" s="40"/>
      <c r="IUG107" s="40"/>
      <c r="IUH107" s="40"/>
      <c r="IUI107" s="40"/>
      <c r="IUJ107" s="40"/>
      <c r="IUK107" s="40"/>
      <c r="IUL107" s="40"/>
      <c r="IUM107" s="40"/>
      <c r="IUN107" s="40"/>
      <c r="IUO107" s="40"/>
      <c r="IUP107" s="40"/>
      <c r="IUQ107" s="40"/>
      <c r="IUR107" s="40"/>
      <c r="IUS107" s="40"/>
      <c r="IUT107" s="40"/>
      <c r="IUU107" s="40"/>
      <c r="IUV107" s="40"/>
      <c r="IUW107" s="40"/>
      <c r="IUX107" s="40"/>
      <c r="IUY107" s="40"/>
      <c r="IUZ107" s="40"/>
      <c r="IVA107" s="40"/>
      <c r="IVB107" s="40"/>
      <c r="IVC107" s="40"/>
      <c r="IVD107" s="40"/>
      <c r="IVE107" s="40"/>
      <c r="IVF107" s="40"/>
      <c r="IVG107" s="40"/>
      <c r="IVH107" s="40"/>
      <c r="IVI107" s="40"/>
      <c r="IVJ107" s="40"/>
      <c r="IVK107" s="40"/>
      <c r="IVL107" s="40"/>
      <c r="IVM107" s="40"/>
      <c r="IVN107" s="40"/>
      <c r="IVO107" s="40"/>
      <c r="IVP107" s="40"/>
      <c r="IVQ107" s="40"/>
      <c r="IVR107" s="40"/>
      <c r="IVS107" s="40"/>
      <c r="IVT107" s="40"/>
      <c r="IVU107" s="40"/>
      <c r="IVV107" s="40"/>
      <c r="IVW107" s="40"/>
      <c r="IVX107" s="40"/>
      <c r="IVY107" s="40"/>
      <c r="IVZ107" s="40"/>
      <c r="IWA107" s="40"/>
      <c r="IWB107" s="40"/>
      <c r="IWC107" s="40"/>
      <c r="IWD107" s="40"/>
      <c r="IWE107" s="40"/>
      <c r="IWF107" s="40"/>
      <c r="IWG107" s="40"/>
      <c r="IWH107" s="40"/>
      <c r="IWI107" s="40"/>
      <c r="IWJ107" s="40"/>
      <c r="IWK107" s="40"/>
      <c r="IWL107" s="40"/>
      <c r="IWM107" s="40"/>
      <c r="IWN107" s="40"/>
      <c r="IWO107" s="40"/>
      <c r="IWP107" s="40"/>
      <c r="IWQ107" s="40"/>
      <c r="IWR107" s="40"/>
      <c r="IWS107" s="40"/>
      <c r="IWT107" s="40"/>
      <c r="IWU107" s="40"/>
      <c r="IWV107" s="40"/>
      <c r="IWW107" s="40"/>
      <c r="IWX107" s="40"/>
      <c r="IWY107" s="40"/>
      <c r="IWZ107" s="40"/>
      <c r="IXA107" s="40"/>
      <c r="IXB107" s="40"/>
      <c r="IXC107" s="40"/>
      <c r="IXD107" s="40"/>
      <c r="IXE107" s="40"/>
      <c r="IXF107" s="40"/>
      <c r="IXG107" s="40"/>
      <c r="IXH107" s="40"/>
      <c r="IXI107" s="40"/>
      <c r="IXJ107" s="40"/>
      <c r="IXK107" s="40"/>
      <c r="IXL107" s="40"/>
      <c r="IXM107" s="40"/>
      <c r="IXN107" s="40"/>
      <c r="IXO107" s="40"/>
      <c r="IXP107" s="40"/>
      <c r="IXQ107" s="40"/>
      <c r="IXR107" s="40"/>
      <c r="IXS107" s="40"/>
      <c r="IXT107" s="40"/>
      <c r="IXU107" s="40"/>
      <c r="IXV107" s="40"/>
      <c r="IXW107" s="40"/>
      <c r="IXX107" s="40"/>
      <c r="IXY107" s="40"/>
      <c r="IXZ107" s="40"/>
      <c r="IYA107" s="40"/>
      <c r="IYB107" s="40"/>
      <c r="IYC107" s="40"/>
      <c r="IYD107" s="40"/>
      <c r="IYE107" s="40"/>
      <c r="IYF107" s="40"/>
      <c r="IYG107" s="40"/>
      <c r="IYH107" s="40"/>
      <c r="IYI107" s="40"/>
      <c r="IYJ107" s="40"/>
      <c r="IYK107" s="40"/>
      <c r="IYL107" s="40"/>
      <c r="IYM107" s="40"/>
      <c r="IYN107" s="40"/>
      <c r="IYO107" s="40"/>
      <c r="IYP107" s="40"/>
      <c r="IYQ107" s="40"/>
      <c r="IYR107" s="40"/>
      <c r="IYS107" s="40"/>
      <c r="IYT107" s="40"/>
      <c r="IYU107" s="40"/>
      <c r="IYV107" s="40"/>
      <c r="IYW107" s="40"/>
      <c r="IYX107" s="40"/>
      <c r="IYY107" s="40"/>
      <c r="IYZ107" s="40"/>
      <c r="IZA107" s="40"/>
      <c r="IZB107" s="40"/>
      <c r="IZC107" s="40"/>
      <c r="IZD107" s="40"/>
      <c r="IZE107" s="40"/>
      <c r="IZF107" s="40"/>
      <c r="IZG107" s="40"/>
      <c r="IZH107" s="40"/>
      <c r="IZI107" s="40"/>
      <c r="IZJ107" s="40"/>
      <c r="IZK107" s="40"/>
      <c r="IZL107" s="40"/>
      <c r="IZM107" s="40"/>
      <c r="IZN107" s="40"/>
      <c r="IZO107" s="40"/>
      <c r="IZP107" s="40"/>
      <c r="IZQ107" s="40"/>
      <c r="IZR107" s="40"/>
      <c r="IZS107" s="40"/>
      <c r="IZT107" s="40"/>
      <c r="IZU107" s="40"/>
      <c r="IZV107" s="40"/>
      <c r="IZW107" s="40"/>
      <c r="IZX107" s="40"/>
      <c r="IZY107" s="40"/>
      <c r="IZZ107" s="40"/>
      <c r="JAA107" s="40"/>
      <c r="JAB107" s="40"/>
      <c r="JAC107" s="40"/>
      <c r="JAD107" s="40"/>
      <c r="JAE107" s="40"/>
      <c r="JAF107" s="40"/>
      <c r="JAG107" s="40"/>
      <c r="JAH107" s="40"/>
      <c r="JAI107" s="40"/>
      <c r="JAJ107" s="40"/>
      <c r="JAK107" s="40"/>
      <c r="JAL107" s="40"/>
      <c r="JAM107" s="40"/>
      <c r="JAN107" s="40"/>
      <c r="JAO107" s="40"/>
      <c r="JAP107" s="40"/>
      <c r="JAQ107" s="40"/>
      <c r="JAR107" s="40"/>
      <c r="JAS107" s="40"/>
      <c r="JAT107" s="40"/>
      <c r="JAU107" s="40"/>
      <c r="JAV107" s="40"/>
      <c r="JAW107" s="40"/>
      <c r="JAX107" s="40"/>
      <c r="JAY107" s="40"/>
      <c r="JAZ107" s="40"/>
      <c r="JBA107" s="40"/>
      <c r="JBB107" s="40"/>
      <c r="JBC107" s="40"/>
      <c r="JBD107" s="40"/>
      <c r="JBE107" s="40"/>
      <c r="JBF107" s="40"/>
      <c r="JBG107" s="40"/>
      <c r="JBH107" s="40"/>
      <c r="JBI107" s="40"/>
      <c r="JBJ107" s="40"/>
      <c r="JBK107" s="40"/>
      <c r="JBL107" s="40"/>
      <c r="JBM107" s="40"/>
      <c r="JBN107" s="40"/>
      <c r="JBO107" s="40"/>
      <c r="JBP107" s="40"/>
      <c r="JBQ107" s="40"/>
      <c r="JBR107" s="40"/>
      <c r="JBS107" s="40"/>
      <c r="JBT107" s="40"/>
      <c r="JBU107" s="40"/>
      <c r="JBV107" s="40"/>
      <c r="JBW107" s="40"/>
      <c r="JBX107" s="40"/>
      <c r="JBY107" s="40"/>
      <c r="JBZ107" s="40"/>
      <c r="JCA107" s="40"/>
      <c r="JCB107" s="40"/>
      <c r="JCC107" s="40"/>
      <c r="JCD107" s="40"/>
      <c r="JCE107" s="40"/>
      <c r="JCF107" s="40"/>
      <c r="JCG107" s="40"/>
      <c r="JCH107" s="40"/>
      <c r="JCI107" s="40"/>
      <c r="JCJ107" s="40"/>
      <c r="JCK107" s="40"/>
      <c r="JCL107" s="40"/>
      <c r="JCM107" s="40"/>
      <c r="JCN107" s="40"/>
      <c r="JCO107" s="40"/>
      <c r="JCP107" s="40"/>
      <c r="JCQ107" s="40"/>
      <c r="JCR107" s="40"/>
      <c r="JCS107" s="40"/>
      <c r="JCT107" s="40"/>
      <c r="JCU107" s="40"/>
      <c r="JCV107" s="40"/>
      <c r="JCW107" s="40"/>
      <c r="JCX107" s="40"/>
      <c r="JCY107" s="40"/>
      <c r="JCZ107" s="40"/>
      <c r="JDA107" s="40"/>
      <c r="JDB107" s="40"/>
      <c r="JDC107" s="40"/>
      <c r="JDD107" s="40"/>
      <c r="JDE107" s="40"/>
      <c r="JDF107" s="40"/>
      <c r="JDG107" s="40"/>
      <c r="JDH107" s="40"/>
      <c r="JDI107" s="40"/>
      <c r="JDJ107" s="40"/>
      <c r="JDK107" s="40"/>
      <c r="JDL107" s="40"/>
      <c r="JDM107" s="40"/>
      <c r="JDN107" s="40"/>
      <c r="JDO107" s="40"/>
      <c r="JDP107" s="40"/>
      <c r="JDQ107" s="40"/>
      <c r="JDR107" s="40"/>
      <c r="JDS107" s="40"/>
      <c r="JDT107" s="40"/>
      <c r="JDU107" s="40"/>
      <c r="JDV107" s="40"/>
      <c r="JDW107" s="40"/>
      <c r="JDX107" s="40"/>
      <c r="JDY107" s="40"/>
      <c r="JDZ107" s="40"/>
      <c r="JEA107" s="40"/>
      <c r="JEB107" s="40"/>
      <c r="JEC107" s="40"/>
      <c r="JED107" s="40"/>
      <c r="JEE107" s="40"/>
      <c r="JEF107" s="40"/>
      <c r="JEG107" s="40"/>
      <c r="JEH107" s="40"/>
      <c r="JEI107" s="40"/>
      <c r="JEJ107" s="40"/>
      <c r="JEK107" s="40"/>
      <c r="JEL107" s="40"/>
      <c r="JEM107" s="40"/>
      <c r="JEN107" s="40"/>
      <c r="JEO107" s="40"/>
      <c r="JEP107" s="40"/>
      <c r="JEQ107" s="40"/>
      <c r="JER107" s="40"/>
      <c r="JES107" s="40"/>
      <c r="JET107" s="40"/>
      <c r="JEU107" s="40"/>
      <c r="JEV107" s="40"/>
      <c r="JEW107" s="40"/>
      <c r="JEX107" s="40"/>
      <c r="JEY107" s="40"/>
      <c r="JEZ107" s="40"/>
      <c r="JFA107" s="40"/>
      <c r="JFB107" s="40"/>
      <c r="JFC107" s="40"/>
      <c r="JFD107" s="40"/>
      <c r="JFE107" s="40"/>
      <c r="JFF107" s="40"/>
      <c r="JFG107" s="40"/>
      <c r="JFH107" s="40"/>
      <c r="JFI107" s="40"/>
      <c r="JFJ107" s="40"/>
      <c r="JFK107" s="40"/>
      <c r="JFL107" s="40"/>
      <c r="JFM107" s="40"/>
      <c r="JFN107" s="40"/>
      <c r="JFO107" s="40"/>
      <c r="JFP107" s="40"/>
      <c r="JFQ107" s="40"/>
      <c r="JFR107" s="40"/>
      <c r="JFS107" s="40"/>
      <c r="JFT107" s="40"/>
      <c r="JFU107" s="40"/>
      <c r="JFV107" s="40"/>
      <c r="JFW107" s="40"/>
      <c r="JFX107" s="40"/>
      <c r="JFY107" s="40"/>
      <c r="JFZ107" s="40"/>
      <c r="JGA107" s="40"/>
      <c r="JGB107" s="40"/>
      <c r="JGC107" s="40"/>
      <c r="JGD107" s="40"/>
      <c r="JGE107" s="40"/>
      <c r="JGF107" s="40"/>
      <c r="JGG107" s="40"/>
      <c r="JGH107" s="40"/>
      <c r="JGI107" s="40"/>
      <c r="JGJ107" s="40"/>
      <c r="JGK107" s="40"/>
      <c r="JGL107" s="40"/>
      <c r="JGM107" s="40"/>
      <c r="JGN107" s="40"/>
      <c r="JGO107" s="40"/>
      <c r="JGP107" s="40"/>
      <c r="JGQ107" s="40"/>
      <c r="JGR107" s="40"/>
      <c r="JGS107" s="40"/>
      <c r="JGT107" s="40"/>
      <c r="JGU107" s="40"/>
      <c r="JGV107" s="40"/>
      <c r="JGW107" s="40"/>
      <c r="JGX107" s="40"/>
      <c r="JGY107" s="40"/>
      <c r="JGZ107" s="40"/>
      <c r="JHA107" s="40"/>
      <c r="JHB107" s="40"/>
      <c r="JHC107" s="40"/>
      <c r="JHD107" s="40"/>
      <c r="JHE107" s="40"/>
      <c r="JHF107" s="40"/>
      <c r="JHG107" s="40"/>
      <c r="JHH107" s="40"/>
      <c r="JHI107" s="40"/>
      <c r="JHJ107" s="40"/>
      <c r="JHK107" s="40"/>
      <c r="JHL107" s="40"/>
      <c r="JHM107" s="40"/>
      <c r="JHN107" s="40"/>
      <c r="JHO107" s="40"/>
      <c r="JHP107" s="40"/>
      <c r="JHQ107" s="40"/>
      <c r="JHR107" s="40"/>
      <c r="JHS107" s="40"/>
      <c r="JHT107" s="40"/>
      <c r="JHU107" s="40"/>
      <c r="JHV107" s="40"/>
      <c r="JHW107" s="40"/>
      <c r="JHX107" s="40"/>
      <c r="JHY107" s="40"/>
      <c r="JHZ107" s="40"/>
      <c r="JIA107" s="40"/>
      <c r="JIB107" s="40"/>
      <c r="JIC107" s="40"/>
      <c r="JID107" s="40"/>
      <c r="JIE107" s="40"/>
      <c r="JIF107" s="40"/>
      <c r="JIG107" s="40"/>
      <c r="JIH107" s="40"/>
      <c r="JII107" s="40"/>
      <c r="JIJ107" s="40"/>
      <c r="JIK107" s="40"/>
      <c r="JIL107" s="40"/>
      <c r="JIM107" s="40"/>
      <c r="JIN107" s="40"/>
      <c r="JIO107" s="40"/>
      <c r="JIP107" s="40"/>
      <c r="JIQ107" s="40"/>
      <c r="JIR107" s="40"/>
      <c r="JIS107" s="40"/>
      <c r="JIT107" s="40"/>
      <c r="JIU107" s="40"/>
      <c r="JIV107" s="40"/>
      <c r="JIW107" s="40"/>
      <c r="JIX107" s="40"/>
      <c r="JIY107" s="40"/>
      <c r="JIZ107" s="40"/>
      <c r="JJA107" s="40"/>
      <c r="JJB107" s="40"/>
      <c r="JJC107" s="40"/>
      <c r="JJD107" s="40"/>
      <c r="JJE107" s="40"/>
      <c r="JJF107" s="40"/>
      <c r="JJG107" s="40"/>
      <c r="JJH107" s="40"/>
      <c r="JJI107" s="40"/>
      <c r="JJJ107" s="40"/>
      <c r="JJK107" s="40"/>
      <c r="JJL107" s="40"/>
      <c r="JJM107" s="40"/>
      <c r="JJN107" s="40"/>
      <c r="JJO107" s="40"/>
      <c r="JJP107" s="40"/>
      <c r="JJQ107" s="40"/>
      <c r="JJR107" s="40"/>
      <c r="JJS107" s="40"/>
      <c r="JJT107" s="40"/>
      <c r="JJU107" s="40"/>
      <c r="JJV107" s="40"/>
      <c r="JJW107" s="40"/>
      <c r="JJX107" s="40"/>
      <c r="JJY107" s="40"/>
      <c r="JJZ107" s="40"/>
      <c r="JKA107" s="40"/>
      <c r="JKB107" s="40"/>
      <c r="JKC107" s="40"/>
      <c r="JKD107" s="40"/>
      <c r="JKE107" s="40"/>
      <c r="JKF107" s="40"/>
      <c r="JKG107" s="40"/>
      <c r="JKH107" s="40"/>
      <c r="JKI107" s="40"/>
      <c r="JKJ107" s="40"/>
      <c r="JKK107" s="40"/>
      <c r="JKL107" s="40"/>
      <c r="JKM107" s="40"/>
      <c r="JKN107" s="40"/>
      <c r="JKO107" s="40"/>
      <c r="JKP107" s="40"/>
      <c r="JKQ107" s="40"/>
      <c r="JKR107" s="40"/>
      <c r="JKS107" s="40"/>
      <c r="JKT107" s="40"/>
      <c r="JKU107" s="40"/>
      <c r="JKV107" s="40"/>
      <c r="JKW107" s="40"/>
      <c r="JKX107" s="40"/>
      <c r="JKY107" s="40"/>
      <c r="JKZ107" s="40"/>
      <c r="JLA107" s="40"/>
      <c r="JLB107" s="40"/>
      <c r="JLC107" s="40"/>
      <c r="JLD107" s="40"/>
      <c r="JLE107" s="40"/>
      <c r="JLF107" s="40"/>
      <c r="JLG107" s="40"/>
      <c r="JLH107" s="40"/>
      <c r="JLI107" s="40"/>
      <c r="JLJ107" s="40"/>
      <c r="JLK107" s="40"/>
      <c r="JLL107" s="40"/>
      <c r="JLM107" s="40"/>
      <c r="JLN107" s="40"/>
      <c r="JLO107" s="40"/>
      <c r="JLP107" s="40"/>
      <c r="JLQ107" s="40"/>
      <c r="JLR107" s="40"/>
      <c r="JLS107" s="40"/>
      <c r="JLT107" s="40"/>
      <c r="JLU107" s="40"/>
      <c r="JLV107" s="40"/>
      <c r="JLW107" s="40"/>
      <c r="JLX107" s="40"/>
      <c r="JLY107" s="40"/>
      <c r="JLZ107" s="40"/>
      <c r="JMA107" s="40"/>
      <c r="JMB107" s="40"/>
      <c r="JMC107" s="40"/>
      <c r="JMD107" s="40"/>
      <c r="JME107" s="40"/>
      <c r="JMF107" s="40"/>
      <c r="JMG107" s="40"/>
      <c r="JMH107" s="40"/>
      <c r="JMI107" s="40"/>
      <c r="JMJ107" s="40"/>
      <c r="JMK107" s="40"/>
      <c r="JML107" s="40"/>
      <c r="JMM107" s="40"/>
      <c r="JMN107" s="40"/>
      <c r="JMO107" s="40"/>
      <c r="JMP107" s="40"/>
      <c r="JMQ107" s="40"/>
      <c r="JMR107" s="40"/>
      <c r="JMS107" s="40"/>
      <c r="JMT107" s="40"/>
      <c r="JMU107" s="40"/>
      <c r="JMV107" s="40"/>
      <c r="JMW107" s="40"/>
      <c r="JMX107" s="40"/>
      <c r="JMY107" s="40"/>
      <c r="JMZ107" s="40"/>
      <c r="JNA107" s="40"/>
      <c r="JNB107" s="40"/>
      <c r="JNC107" s="40"/>
      <c r="JND107" s="40"/>
      <c r="JNE107" s="40"/>
      <c r="JNF107" s="40"/>
      <c r="JNG107" s="40"/>
      <c r="JNH107" s="40"/>
      <c r="JNI107" s="40"/>
      <c r="JNJ107" s="40"/>
      <c r="JNK107" s="40"/>
      <c r="JNL107" s="40"/>
      <c r="JNM107" s="40"/>
      <c r="JNN107" s="40"/>
      <c r="JNO107" s="40"/>
      <c r="JNP107" s="40"/>
      <c r="JNQ107" s="40"/>
      <c r="JNR107" s="40"/>
      <c r="JNS107" s="40"/>
      <c r="JNT107" s="40"/>
      <c r="JNU107" s="40"/>
      <c r="JNV107" s="40"/>
      <c r="JNW107" s="40"/>
      <c r="JNX107" s="40"/>
      <c r="JNY107" s="40"/>
      <c r="JNZ107" s="40"/>
      <c r="JOA107" s="40"/>
      <c r="JOB107" s="40"/>
      <c r="JOC107" s="40"/>
      <c r="JOD107" s="40"/>
      <c r="JOE107" s="40"/>
      <c r="JOF107" s="40"/>
      <c r="JOG107" s="40"/>
      <c r="JOH107" s="40"/>
      <c r="JOI107" s="40"/>
      <c r="JOJ107" s="40"/>
      <c r="JOK107" s="40"/>
      <c r="JOL107" s="40"/>
      <c r="JOM107" s="40"/>
      <c r="JON107" s="40"/>
      <c r="JOO107" s="40"/>
      <c r="JOP107" s="40"/>
      <c r="JOQ107" s="40"/>
      <c r="JOR107" s="40"/>
      <c r="JOS107" s="40"/>
      <c r="JOT107" s="40"/>
      <c r="JOU107" s="40"/>
      <c r="JOV107" s="40"/>
      <c r="JOW107" s="40"/>
      <c r="JOX107" s="40"/>
      <c r="JOY107" s="40"/>
      <c r="JOZ107" s="40"/>
      <c r="JPA107" s="40"/>
      <c r="JPB107" s="40"/>
      <c r="JPC107" s="40"/>
      <c r="JPD107" s="40"/>
      <c r="JPE107" s="40"/>
      <c r="JPF107" s="40"/>
      <c r="JPG107" s="40"/>
      <c r="JPH107" s="40"/>
      <c r="JPI107" s="40"/>
      <c r="JPJ107" s="40"/>
      <c r="JPK107" s="40"/>
      <c r="JPL107" s="40"/>
      <c r="JPM107" s="40"/>
      <c r="JPN107" s="40"/>
      <c r="JPO107" s="40"/>
      <c r="JPP107" s="40"/>
      <c r="JPQ107" s="40"/>
      <c r="JPR107" s="40"/>
      <c r="JPS107" s="40"/>
      <c r="JPT107" s="40"/>
      <c r="JPU107" s="40"/>
      <c r="JPV107" s="40"/>
      <c r="JPW107" s="40"/>
      <c r="JPX107" s="40"/>
      <c r="JPY107" s="40"/>
      <c r="JPZ107" s="40"/>
      <c r="JQA107" s="40"/>
      <c r="JQB107" s="40"/>
      <c r="JQC107" s="40"/>
      <c r="JQD107" s="40"/>
      <c r="JQE107" s="40"/>
      <c r="JQF107" s="40"/>
      <c r="JQG107" s="40"/>
      <c r="JQH107" s="40"/>
      <c r="JQI107" s="40"/>
      <c r="JQJ107" s="40"/>
      <c r="JQK107" s="40"/>
      <c r="JQL107" s="40"/>
      <c r="JQM107" s="40"/>
      <c r="JQN107" s="40"/>
      <c r="JQO107" s="40"/>
      <c r="JQP107" s="40"/>
      <c r="JQQ107" s="40"/>
      <c r="JQR107" s="40"/>
      <c r="JQS107" s="40"/>
      <c r="JQT107" s="40"/>
      <c r="JQU107" s="40"/>
      <c r="JQV107" s="40"/>
      <c r="JQW107" s="40"/>
      <c r="JQX107" s="40"/>
      <c r="JQY107" s="40"/>
      <c r="JQZ107" s="40"/>
      <c r="JRA107" s="40"/>
      <c r="JRB107" s="40"/>
      <c r="JRC107" s="40"/>
      <c r="JRD107" s="40"/>
      <c r="JRE107" s="40"/>
      <c r="JRF107" s="40"/>
      <c r="JRG107" s="40"/>
      <c r="JRH107" s="40"/>
      <c r="JRI107" s="40"/>
      <c r="JRJ107" s="40"/>
      <c r="JRK107" s="40"/>
      <c r="JRL107" s="40"/>
      <c r="JRM107" s="40"/>
      <c r="JRN107" s="40"/>
      <c r="JRO107" s="40"/>
      <c r="JRP107" s="40"/>
      <c r="JRQ107" s="40"/>
      <c r="JRR107" s="40"/>
      <c r="JRS107" s="40"/>
      <c r="JRT107" s="40"/>
      <c r="JRU107" s="40"/>
      <c r="JRV107" s="40"/>
      <c r="JRW107" s="40"/>
      <c r="JRX107" s="40"/>
      <c r="JRY107" s="40"/>
      <c r="JRZ107" s="40"/>
      <c r="JSA107" s="40"/>
      <c r="JSB107" s="40"/>
      <c r="JSC107" s="40"/>
      <c r="JSD107" s="40"/>
      <c r="JSE107" s="40"/>
      <c r="JSF107" s="40"/>
      <c r="JSG107" s="40"/>
      <c r="JSH107" s="40"/>
      <c r="JSI107" s="40"/>
      <c r="JSJ107" s="40"/>
      <c r="JSK107" s="40"/>
      <c r="JSL107" s="40"/>
      <c r="JSM107" s="40"/>
      <c r="JSN107" s="40"/>
      <c r="JSO107" s="40"/>
      <c r="JSP107" s="40"/>
      <c r="JSQ107" s="40"/>
      <c r="JSR107" s="40"/>
      <c r="JSS107" s="40"/>
      <c r="JST107" s="40"/>
      <c r="JSU107" s="40"/>
      <c r="JSV107" s="40"/>
      <c r="JSW107" s="40"/>
      <c r="JSX107" s="40"/>
      <c r="JSY107" s="40"/>
      <c r="JSZ107" s="40"/>
      <c r="JTA107" s="40"/>
      <c r="JTB107" s="40"/>
      <c r="JTC107" s="40"/>
      <c r="JTD107" s="40"/>
      <c r="JTE107" s="40"/>
      <c r="JTF107" s="40"/>
      <c r="JTG107" s="40"/>
      <c r="JTH107" s="40"/>
      <c r="JTI107" s="40"/>
      <c r="JTJ107" s="40"/>
      <c r="JTK107" s="40"/>
      <c r="JTL107" s="40"/>
      <c r="JTM107" s="40"/>
      <c r="JTN107" s="40"/>
      <c r="JTO107" s="40"/>
      <c r="JTP107" s="40"/>
      <c r="JTQ107" s="40"/>
      <c r="JTR107" s="40"/>
      <c r="JTS107" s="40"/>
      <c r="JTT107" s="40"/>
      <c r="JTU107" s="40"/>
      <c r="JTV107" s="40"/>
      <c r="JTW107" s="40"/>
      <c r="JTX107" s="40"/>
      <c r="JTY107" s="40"/>
      <c r="JTZ107" s="40"/>
      <c r="JUA107" s="40"/>
      <c r="JUB107" s="40"/>
      <c r="JUC107" s="40"/>
      <c r="JUD107" s="40"/>
      <c r="JUE107" s="40"/>
      <c r="JUF107" s="40"/>
      <c r="JUG107" s="40"/>
      <c r="JUH107" s="40"/>
      <c r="JUI107" s="40"/>
      <c r="JUJ107" s="40"/>
      <c r="JUK107" s="40"/>
      <c r="JUL107" s="40"/>
      <c r="JUM107" s="40"/>
      <c r="JUN107" s="40"/>
      <c r="JUO107" s="40"/>
      <c r="JUP107" s="40"/>
      <c r="JUQ107" s="40"/>
      <c r="JUR107" s="40"/>
      <c r="JUS107" s="40"/>
      <c r="JUT107" s="40"/>
      <c r="JUU107" s="40"/>
      <c r="JUV107" s="40"/>
      <c r="JUW107" s="40"/>
      <c r="JUX107" s="40"/>
      <c r="JUY107" s="40"/>
      <c r="JUZ107" s="40"/>
      <c r="JVA107" s="40"/>
      <c r="JVB107" s="40"/>
      <c r="JVC107" s="40"/>
      <c r="JVD107" s="40"/>
      <c r="JVE107" s="40"/>
      <c r="JVF107" s="40"/>
      <c r="JVG107" s="40"/>
      <c r="JVH107" s="40"/>
      <c r="JVI107" s="40"/>
      <c r="JVJ107" s="40"/>
      <c r="JVK107" s="40"/>
      <c r="JVL107" s="40"/>
      <c r="JVM107" s="40"/>
      <c r="JVN107" s="40"/>
      <c r="JVO107" s="40"/>
      <c r="JVP107" s="40"/>
      <c r="JVQ107" s="40"/>
      <c r="JVR107" s="40"/>
      <c r="JVS107" s="40"/>
      <c r="JVT107" s="40"/>
      <c r="JVU107" s="40"/>
      <c r="JVV107" s="40"/>
      <c r="JVW107" s="40"/>
      <c r="JVX107" s="40"/>
      <c r="JVY107" s="40"/>
      <c r="JVZ107" s="40"/>
      <c r="JWA107" s="40"/>
      <c r="JWB107" s="40"/>
      <c r="JWC107" s="40"/>
      <c r="JWD107" s="40"/>
      <c r="JWE107" s="40"/>
      <c r="JWF107" s="40"/>
      <c r="JWG107" s="40"/>
      <c r="JWH107" s="40"/>
      <c r="JWI107" s="40"/>
      <c r="JWJ107" s="40"/>
      <c r="JWK107" s="40"/>
      <c r="JWL107" s="40"/>
      <c r="JWM107" s="40"/>
      <c r="JWN107" s="40"/>
      <c r="JWO107" s="40"/>
      <c r="JWP107" s="40"/>
      <c r="JWQ107" s="40"/>
      <c r="JWR107" s="40"/>
      <c r="JWS107" s="40"/>
      <c r="JWT107" s="40"/>
      <c r="JWU107" s="40"/>
      <c r="JWV107" s="40"/>
      <c r="JWW107" s="40"/>
      <c r="JWX107" s="40"/>
      <c r="JWY107" s="40"/>
      <c r="JWZ107" s="40"/>
      <c r="JXA107" s="40"/>
      <c r="JXB107" s="40"/>
      <c r="JXC107" s="40"/>
      <c r="JXD107" s="40"/>
      <c r="JXE107" s="40"/>
      <c r="JXF107" s="40"/>
      <c r="JXG107" s="40"/>
      <c r="JXH107" s="40"/>
      <c r="JXI107" s="40"/>
      <c r="JXJ107" s="40"/>
      <c r="JXK107" s="40"/>
      <c r="JXL107" s="40"/>
      <c r="JXM107" s="40"/>
      <c r="JXN107" s="40"/>
      <c r="JXO107" s="40"/>
      <c r="JXP107" s="40"/>
      <c r="JXQ107" s="40"/>
      <c r="JXR107" s="40"/>
      <c r="JXS107" s="40"/>
      <c r="JXT107" s="40"/>
      <c r="JXU107" s="40"/>
      <c r="JXV107" s="40"/>
      <c r="JXW107" s="40"/>
      <c r="JXX107" s="40"/>
      <c r="JXY107" s="40"/>
      <c r="JXZ107" s="40"/>
      <c r="JYA107" s="40"/>
      <c r="JYB107" s="40"/>
      <c r="JYC107" s="40"/>
      <c r="JYD107" s="40"/>
      <c r="JYE107" s="40"/>
      <c r="JYF107" s="40"/>
      <c r="JYG107" s="40"/>
      <c r="JYH107" s="40"/>
      <c r="JYI107" s="40"/>
      <c r="JYJ107" s="40"/>
      <c r="JYK107" s="40"/>
      <c r="JYL107" s="40"/>
      <c r="JYM107" s="40"/>
      <c r="JYN107" s="40"/>
      <c r="JYO107" s="40"/>
      <c r="JYP107" s="40"/>
      <c r="JYQ107" s="40"/>
      <c r="JYR107" s="40"/>
      <c r="JYS107" s="40"/>
      <c r="JYT107" s="40"/>
      <c r="JYU107" s="40"/>
      <c r="JYV107" s="40"/>
      <c r="JYW107" s="40"/>
      <c r="JYX107" s="40"/>
      <c r="JYY107" s="40"/>
      <c r="JYZ107" s="40"/>
      <c r="JZA107" s="40"/>
      <c r="JZB107" s="40"/>
      <c r="JZC107" s="40"/>
      <c r="JZD107" s="40"/>
      <c r="JZE107" s="40"/>
      <c r="JZF107" s="40"/>
      <c r="JZG107" s="40"/>
      <c r="JZH107" s="40"/>
      <c r="JZI107" s="40"/>
      <c r="JZJ107" s="40"/>
      <c r="JZK107" s="40"/>
      <c r="JZL107" s="40"/>
      <c r="JZM107" s="40"/>
      <c r="JZN107" s="40"/>
      <c r="JZO107" s="40"/>
      <c r="JZP107" s="40"/>
      <c r="JZQ107" s="40"/>
      <c r="JZR107" s="40"/>
      <c r="JZS107" s="40"/>
      <c r="JZT107" s="40"/>
      <c r="JZU107" s="40"/>
      <c r="JZV107" s="40"/>
      <c r="JZW107" s="40"/>
      <c r="JZX107" s="40"/>
      <c r="JZY107" s="40"/>
      <c r="JZZ107" s="40"/>
      <c r="KAA107" s="40"/>
      <c r="KAB107" s="40"/>
      <c r="KAC107" s="40"/>
      <c r="KAD107" s="40"/>
      <c r="KAE107" s="40"/>
      <c r="KAF107" s="40"/>
      <c r="KAG107" s="40"/>
      <c r="KAH107" s="40"/>
      <c r="KAI107" s="40"/>
      <c r="KAJ107" s="40"/>
      <c r="KAK107" s="40"/>
      <c r="KAL107" s="40"/>
      <c r="KAM107" s="40"/>
      <c r="KAN107" s="40"/>
      <c r="KAO107" s="40"/>
      <c r="KAP107" s="40"/>
      <c r="KAQ107" s="40"/>
      <c r="KAR107" s="40"/>
      <c r="KAS107" s="40"/>
      <c r="KAT107" s="40"/>
      <c r="KAU107" s="40"/>
      <c r="KAV107" s="40"/>
      <c r="KAW107" s="40"/>
      <c r="KAX107" s="40"/>
      <c r="KAY107" s="40"/>
      <c r="KAZ107" s="40"/>
      <c r="KBA107" s="40"/>
      <c r="KBB107" s="40"/>
      <c r="KBC107" s="40"/>
      <c r="KBD107" s="40"/>
      <c r="KBE107" s="40"/>
      <c r="KBF107" s="40"/>
      <c r="KBG107" s="40"/>
      <c r="KBH107" s="40"/>
      <c r="KBI107" s="40"/>
      <c r="KBJ107" s="40"/>
      <c r="KBK107" s="40"/>
      <c r="KBL107" s="40"/>
      <c r="KBM107" s="40"/>
      <c r="KBN107" s="40"/>
      <c r="KBO107" s="40"/>
      <c r="KBP107" s="40"/>
      <c r="KBQ107" s="40"/>
      <c r="KBR107" s="40"/>
      <c r="KBS107" s="40"/>
      <c r="KBT107" s="40"/>
      <c r="KBU107" s="40"/>
      <c r="KBV107" s="40"/>
      <c r="KBW107" s="40"/>
      <c r="KBX107" s="40"/>
      <c r="KBY107" s="40"/>
      <c r="KBZ107" s="40"/>
      <c r="KCA107" s="40"/>
      <c r="KCB107" s="40"/>
      <c r="KCC107" s="40"/>
      <c r="KCD107" s="40"/>
      <c r="KCE107" s="40"/>
      <c r="KCF107" s="40"/>
      <c r="KCG107" s="40"/>
      <c r="KCH107" s="40"/>
      <c r="KCI107" s="40"/>
      <c r="KCJ107" s="40"/>
      <c r="KCK107" s="40"/>
      <c r="KCL107" s="40"/>
      <c r="KCM107" s="40"/>
      <c r="KCN107" s="40"/>
      <c r="KCO107" s="40"/>
      <c r="KCP107" s="40"/>
      <c r="KCQ107" s="40"/>
      <c r="KCR107" s="40"/>
      <c r="KCS107" s="40"/>
      <c r="KCT107" s="40"/>
      <c r="KCU107" s="40"/>
      <c r="KCV107" s="40"/>
      <c r="KCW107" s="40"/>
      <c r="KCX107" s="40"/>
      <c r="KCY107" s="40"/>
      <c r="KCZ107" s="40"/>
      <c r="KDA107" s="40"/>
      <c r="KDB107" s="40"/>
      <c r="KDC107" s="40"/>
      <c r="KDD107" s="40"/>
      <c r="KDE107" s="40"/>
      <c r="KDF107" s="40"/>
      <c r="KDG107" s="40"/>
      <c r="KDH107" s="40"/>
      <c r="KDI107" s="40"/>
      <c r="KDJ107" s="40"/>
      <c r="KDK107" s="40"/>
      <c r="KDL107" s="40"/>
      <c r="KDM107" s="40"/>
      <c r="KDN107" s="40"/>
      <c r="KDO107" s="40"/>
      <c r="KDP107" s="40"/>
      <c r="KDQ107" s="40"/>
      <c r="KDR107" s="40"/>
      <c r="KDS107" s="40"/>
      <c r="KDT107" s="40"/>
      <c r="KDU107" s="40"/>
      <c r="KDV107" s="40"/>
      <c r="KDW107" s="40"/>
      <c r="KDX107" s="40"/>
      <c r="KDY107" s="40"/>
      <c r="KDZ107" s="40"/>
      <c r="KEA107" s="40"/>
      <c r="KEB107" s="40"/>
      <c r="KEC107" s="40"/>
      <c r="KED107" s="40"/>
      <c r="KEE107" s="40"/>
      <c r="KEF107" s="40"/>
      <c r="KEG107" s="40"/>
      <c r="KEH107" s="40"/>
      <c r="KEI107" s="40"/>
      <c r="KEJ107" s="40"/>
      <c r="KEK107" s="40"/>
      <c r="KEL107" s="40"/>
      <c r="KEM107" s="40"/>
      <c r="KEN107" s="40"/>
      <c r="KEO107" s="40"/>
      <c r="KEP107" s="40"/>
      <c r="KEQ107" s="40"/>
      <c r="KER107" s="40"/>
      <c r="KES107" s="40"/>
      <c r="KET107" s="40"/>
      <c r="KEU107" s="40"/>
      <c r="KEV107" s="40"/>
      <c r="KEW107" s="40"/>
      <c r="KEX107" s="40"/>
      <c r="KEY107" s="40"/>
      <c r="KEZ107" s="40"/>
      <c r="KFA107" s="40"/>
      <c r="KFB107" s="40"/>
      <c r="KFC107" s="40"/>
      <c r="KFD107" s="40"/>
      <c r="KFE107" s="40"/>
      <c r="KFF107" s="40"/>
      <c r="KFG107" s="40"/>
      <c r="KFH107" s="40"/>
      <c r="KFI107" s="40"/>
      <c r="KFJ107" s="40"/>
      <c r="KFK107" s="40"/>
      <c r="KFL107" s="40"/>
      <c r="KFM107" s="40"/>
      <c r="KFN107" s="40"/>
      <c r="KFO107" s="40"/>
      <c r="KFP107" s="40"/>
      <c r="KFQ107" s="40"/>
      <c r="KFR107" s="40"/>
      <c r="KFS107" s="40"/>
      <c r="KFT107" s="40"/>
      <c r="KFU107" s="40"/>
      <c r="KFV107" s="40"/>
      <c r="KFW107" s="40"/>
      <c r="KFX107" s="40"/>
      <c r="KFY107" s="40"/>
      <c r="KFZ107" s="40"/>
      <c r="KGA107" s="40"/>
      <c r="KGB107" s="40"/>
      <c r="KGC107" s="40"/>
      <c r="KGD107" s="40"/>
      <c r="KGE107" s="40"/>
      <c r="KGF107" s="40"/>
      <c r="KGG107" s="40"/>
      <c r="KGH107" s="40"/>
      <c r="KGI107" s="40"/>
      <c r="KGJ107" s="40"/>
      <c r="KGK107" s="40"/>
      <c r="KGL107" s="40"/>
      <c r="KGM107" s="40"/>
      <c r="KGN107" s="40"/>
      <c r="KGO107" s="40"/>
      <c r="KGP107" s="40"/>
      <c r="KGQ107" s="40"/>
      <c r="KGR107" s="40"/>
      <c r="KGS107" s="40"/>
      <c r="KGT107" s="40"/>
      <c r="KGU107" s="40"/>
      <c r="KGV107" s="40"/>
      <c r="KGW107" s="40"/>
      <c r="KGX107" s="40"/>
      <c r="KGY107" s="40"/>
      <c r="KGZ107" s="40"/>
      <c r="KHA107" s="40"/>
      <c r="KHB107" s="40"/>
      <c r="KHC107" s="40"/>
      <c r="KHD107" s="40"/>
      <c r="KHE107" s="40"/>
      <c r="KHF107" s="40"/>
      <c r="KHG107" s="40"/>
      <c r="KHH107" s="40"/>
      <c r="KHI107" s="40"/>
      <c r="KHJ107" s="40"/>
      <c r="KHK107" s="40"/>
      <c r="KHL107" s="40"/>
      <c r="KHM107" s="40"/>
      <c r="KHN107" s="40"/>
      <c r="KHO107" s="40"/>
      <c r="KHP107" s="40"/>
      <c r="KHQ107" s="40"/>
      <c r="KHR107" s="40"/>
      <c r="KHS107" s="40"/>
      <c r="KHT107" s="40"/>
      <c r="KHU107" s="40"/>
      <c r="KHV107" s="40"/>
      <c r="KHW107" s="40"/>
      <c r="KHX107" s="40"/>
      <c r="KHY107" s="40"/>
      <c r="KHZ107" s="40"/>
      <c r="KIA107" s="40"/>
      <c r="KIB107" s="40"/>
      <c r="KIC107" s="40"/>
      <c r="KID107" s="40"/>
      <c r="KIE107" s="40"/>
      <c r="KIF107" s="40"/>
      <c r="KIG107" s="40"/>
      <c r="KIH107" s="40"/>
      <c r="KII107" s="40"/>
      <c r="KIJ107" s="40"/>
      <c r="KIK107" s="40"/>
      <c r="KIL107" s="40"/>
      <c r="KIM107" s="40"/>
      <c r="KIN107" s="40"/>
      <c r="KIO107" s="40"/>
      <c r="KIP107" s="40"/>
      <c r="KIQ107" s="40"/>
      <c r="KIR107" s="40"/>
      <c r="KIS107" s="40"/>
      <c r="KIT107" s="40"/>
      <c r="KIU107" s="40"/>
      <c r="KIV107" s="40"/>
      <c r="KIW107" s="40"/>
      <c r="KIX107" s="40"/>
      <c r="KIY107" s="40"/>
      <c r="KIZ107" s="40"/>
      <c r="KJA107" s="40"/>
      <c r="KJB107" s="40"/>
      <c r="KJC107" s="40"/>
      <c r="KJD107" s="40"/>
      <c r="KJE107" s="40"/>
      <c r="KJF107" s="40"/>
      <c r="KJG107" s="40"/>
      <c r="KJH107" s="40"/>
      <c r="KJI107" s="40"/>
      <c r="KJJ107" s="40"/>
      <c r="KJK107" s="40"/>
      <c r="KJL107" s="40"/>
      <c r="KJM107" s="40"/>
      <c r="KJN107" s="40"/>
      <c r="KJO107" s="40"/>
      <c r="KJP107" s="40"/>
      <c r="KJQ107" s="40"/>
      <c r="KJR107" s="40"/>
      <c r="KJS107" s="40"/>
      <c r="KJT107" s="40"/>
      <c r="KJU107" s="40"/>
      <c r="KJV107" s="40"/>
      <c r="KJW107" s="40"/>
      <c r="KJX107" s="40"/>
      <c r="KJY107" s="40"/>
      <c r="KJZ107" s="40"/>
      <c r="KKA107" s="40"/>
      <c r="KKB107" s="40"/>
      <c r="KKC107" s="40"/>
      <c r="KKD107" s="40"/>
      <c r="KKE107" s="40"/>
      <c r="KKF107" s="40"/>
      <c r="KKG107" s="40"/>
      <c r="KKH107" s="40"/>
      <c r="KKI107" s="40"/>
      <c r="KKJ107" s="40"/>
      <c r="KKK107" s="40"/>
      <c r="KKL107" s="40"/>
      <c r="KKM107" s="40"/>
      <c r="KKN107" s="40"/>
      <c r="KKO107" s="40"/>
      <c r="KKP107" s="40"/>
      <c r="KKQ107" s="40"/>
      <c r="KKR107" s="40"/>
      <c r="KKS107" s="40"/>
      <c r="KKT107" s="40"/>
      <c r="KKU107" s="40"/>
      <c r="KKV107" s="40"/>
      <c r="KKW107" s="40"/>
      <c r="KKX107" s="40"/>
      <c r="KKY107" s="40"/>
      <c r="KKZ107" s="40"/>
      <c r="KLA107" s="40"/>
      <c r="KLB107" s="40"/>
      <c r="KLC107" s="40"/>
      <c r="KLD107" s="40"/>
      <c r="KLE107" s="40"/>
      <c r="KLF107" s="40"/>
      <c r="KLG107" s="40"/>
      <c r="KLH107" s="40"/>
      <c r="KLI107" s="40"/>
      <c r="KLJ107" s="40"/>
      <c r="KLK107" s="40"/>
      <c r="KLL107" s="40"/>
      <c r="KLM107" s="40"/>
      <c r="KLN107" s="40"/>
      <c r="KLO107" s="40"/>
      <c r="KLP107" s="40"/>
      <c r="KLQ107" s="40"/>
      <c r="KLR107" s="40"/>
      <c r="KLS107" s="40"/>
      <c r="KLT107" s="40"/>
      <c r="KLU107" s="40"/>
      <c r="KLV107" s="40"/>
      <c r="KLW107" s="40"/>
      <c r="KLX107" s="40"/>
      <c r="KLY107" s="40"/>
      <c r="KLZ107" s="40"/>
      <c r="KMA107" s="40"/>
      <c r="KMB107" s="40"/>
      <c r="KMC107" s="40"/>
      <c r="KMD107" s="40"/>
      <c r="KME107" s="40"/>
      <c r="KMF107" s="40"/>
      <c r="KMG107" s="40"/>
      <c r="KMH107" s="40"/>
      <c r="KMI107" s="40"/>
      <c r="KMJ107" s="40"/>
      <c r="KMK107" s="40"/>
      <c r="KML107" s="40"/>
      <c r="KMM107" s="40"/>
      <c r="KMN107" s="40"/>
      <c r="KMO107" s="40"/>
      <c r="KMP107" s="40"/>
      <c r="KMQ107" s="40"/>
      <c r="KMR107" s="40"/>
      <c r="KMS107" s="40"/>
      <c r="KMT107" s="40"/>
      <c r="KMU107" s="40"/>
      <c r="KMV107" s="40"/>
      <c r="KMW107" s="40"/>
      <c r="KMX107" s="40"/>
      <c r="KMY107" s="40"/>
      <c r="KMZ107" s="40"/>
      <c r="KNA107" s="40"/>
      <c r="KNB107" s="40"/>
      <c r="KNC107" s="40"/>
      <c r="KND107" s="40"/>
      <c r="KNE107" s="40"/>
      <c r="KNF107" s="40"/>
      <c r="KNG107" s="40"/>
      <c r="KNH107" s="40"/>
      <c r="KNI107" s="40"/>
      <c r="KNJ107" s="40"/>
      <c r="KNK107" s="40"/>
      <c r="KNL107" s="40"/>
      <c r="KNM107" s="40"/>
      <c r="KNN107" s="40"/>
      <c r="KNO107" s="40"/>
      <c r="KNP107" s="40"/>
      <c r="KNQ107" s="40"/>
      <c r="KNR107" s="40"/>
      <c r="KNS107" s="40"/>
      <c r="KNT107" s="40"/>
      <c r="KNU107" s="40"/>
      <c r="KNV107" s="40"/>
      <c r="KNW107" s="40"/>
      <c r="KNX107" s="40"/>
      <c r="KNY107" s="40"/>
      <c r="KNZ107" s="40"/>
      <c r="KOA107" s="40"/>
      <c r="KOB107" s="40"/>
      <c r="KOC107" s="40"/>
      <c r="KOD107" s="40"/>
      <c r="KOE107" s="40"/>
      <c r="KOF107" s="40"/>
      <c r="KOG107" s="40"/>
      <c r="KOH107" s="40"/>
      <c r="KOI107" s="40"/>
      <c r="KOJ107" s="40"/>
      <c r="KOK107" s="40"/>
      <c r="KOL107" s="40"/>
      <c r="KOM107" s="40"/>
      <c r="KON107" s="40"/>
      <c r="KOO107" s="40"/>
      <c r="KOP107" s="40"/>
      <c r="KOQ107" s="40"/>
      <c r="KOR107" s="40"/>
      <c r="KOS107" s="40"/>
      <c r="KOT107" s="40"/>
      <c r="KOU107" s="40"/>
      <c r="KOV107" s="40"/>
      <c r="KOW107" s="40"/>
      <c r="KOX107" s="40"/>
      <c r="KOY107" s="40"/>
      <c r="KOZ107" s="40"/>
      <c r="KPA107" s="40"/>
      <c r="KPB107" s="40"/>
      <c r="KPC107" s="40"/>
      <c r="KPD107" s="40"/>
      <c r="KPE107" s="40"/>
      <c r="KPF107" s="40"/>
      <c r="KPG107" s="40"/>
      <c r="KPH107" s="40"/>
      <c r="KPI107" s="40"/>
      <c r="KPJ107" s="40"/>
      <c r="KPK107" s="40"/>
      <c r="KPL107" s="40"/>
      <c r="KPM107" s="40"/>
      <c r="KPN107" s="40"/>
      <c r="KPO107" s="40"/>
      <c r="KPP107" s="40"/>
      <c r="KPQ107" s="40"/>
      <c r="KPR107" s="40"/>
      <c r="KPS107" s="40"/>
      <c r="KPT107" s="40"/>
      <c r="KPU107" s="40"/>
      <c r="KPV107" s="40"/>
      <c r="KPW107" s="40"/>
      <c r="KPX107" s="40"/>
      <c r="KPY107" s="40"/>
      <c r="KPZ107" s="40"/>
      <c r="KQA107" s="40"/>
      <c r="KQB107" s="40"/>
      <c r="KQC107" s="40"/>
      <c r="KQD107" s="40"/>
      <c r="KQE107" s="40"/>
      <c r="KQF107" s="40"/>
      <c r="KQG107" s="40"/>
      <c r="KQH107" s="40"/>
      <c r="KQI107" s="40"/>
      <c r="KQJ107" s="40"/>
      <c r="KQK107" s="40"/>
      <c r="KQL107" s="40"/>
      <c r="KQM107" s="40"/>
      <c r="KQN107" s="40"/>
      <c r="KQO107" s="40"/>
      <c r="KQP107" s="40"/>
      <c r="KQQ107" s="40"/>
      <c r="KQR107" s="40"/>
      <c r="KQS107" s="40"/>
      <c r="KQT107" s="40"/>
      <c r="KQU107" s="40"/>
      <c r="KQV107" s="40"/>
      <c r="KQW107" s="40"/>
      <c r="KQX107" s="40"/>
      <c r="KQY107" s="40"/>
      <c r="KQZ107" s="40"/>
      <c r="KRA107" s="40"/>
      <c r="KRB107" s="40"/>
      <c r="KRC107" s="40"/>
      <c r="KRD107" s="40"/>
      <c r="KRE107" s="40"/>
      <c r="KRF107" s="40"/>
      <c r="KRG107" s="40"/>
      <c r="KRH107" s="40"/>
      <c r="KRI107" s="40"/>
      <c r="KRJ107" s="40"/>
      <c r="KRK107" s="40"/>
      <c r="KRL107" s="40"/>
      <c r="KRM107" s="40"/>
      <c r="KRN107" s="40"/>
      <c r="KRO107" s="40"/>
      <c r="KRP107" s="40"/>
      <c r="KRQ107" s="40"/>
      <c r="KRR107" s="40"/>
      <c r="KRS107" s="40"/>
      <c r="KRT107" s="40"/>
      <c r="KRU107" s="40"/>
      <c r="KRV107" s="40"/>
      <c r="KRW107" s="40"/>
      <c r="KRX107" s="40"/>
      <c r="KRY107" s="40"/>
      <c r="KRZ107" s="40"/>
      <c r="KSA107" s="40"/>
      <c r="KSB107" s="40"/>
      <c r="KSC107" s="40"/>
      <c r="KSD107" s="40"/>
      <c r="KSE107" s="40"/>
      <c r="KSF107" s="40"/>
      <c r="KSG107" s="40"/>
      <c r="KSH107" s="40"/>
      <c r="KSI107" s="40"/>
      <c r="KSJ107" s="40"/>
      <c r="KSK107" s="40"/>
      <c r="KSL107" s="40"/>
      <c r="KSM107" s="40"/>
      <c r="KSN107" s="40"/>
      <c r="KSO107" s="40"/>
      <c r="KSP107" s="40"/>
      <c r="KSQ107" s="40"/>
      <c r="KSR107" s="40"/>
      <c r="KSS107" s="40"/>
      <c r="KST107" s="40"/>
      <c r="KSU107" s="40"/>
      <c r="KSV107" s="40"/>
      <c r="KSW107" s="40"/>
      <c r="KSX107" s="40"/>
      <c r="KSY107" s="40"/>
      <c r="KSZ107" s="40"/>
      <c r="KTA107" s="40"/>
      <c r="KTB107" s="40"/>
      <c r="KTC107" s="40"/>
      <c r="KTD107" s="40"/>
      <c r="KTE107" s="40"/>
      <c r="KTF107" s="40"/>
      <c r="KTG107" s="40"/>
      <c r="KTH107" s="40"/>
      <c r="KTI107" s="40"/>
      <c r="KTJ107" s="40"/>
      <c r="KTK107" s="40"/>
      <c r="KTL107" s="40"/>
      <c r="KTM107" s="40"/>
      <c r="KTN107" s="40"/>
      <c r="KTO107" s="40"/>
      <c r="KTP107" s="40"/>
      <c r="KTQ107" s="40"/>
      <c r="KTR107" s="40"/>
      <c r="KTS107" s="40"/>
      <c r="KTT107" s="40"/>
      <c r="KTU107" s="40"/>
      <c r="KTV107" s="40"/>
      <c r="KTW107" s="40"/>
      <c r="KTX107" s="40"/>
      <c r="KTY107" s="40"/>
      <c r="KTZ107" s="40"/>
      <c r="KUA107" s="40"/>
      <c r="KUB107" s="40"/>
      <c r="KUC107" s="40"/>
      <c r="KUD107" s="40"/>
      <c r="KUE107" s="40"/>
      <c r="KUF107" s="40"/>
      <c r="KUG107" s="40"/>
      <c r="KUH107" s="40"/>
      <c r="KUI107" s="40"/>
      <c r="KUJ107" s="40"/>
      <c r="KUK107" s="40"/>
      <c r="KUL107" s="40"/>
      <c r="KUM107" s="40"/>
      <c r="KUN107" s="40"/>
      <c r="KUO107" s="40"/>
      <c r="KUP107" s="40"/>
      <c r="KUQ107" s="40"/>
      <c r="KUR107" s="40"/>
      <c r="KUS107" s="40"/>
      <c r="KUT107" s="40"/>
      <c r="KUU107" s="40"/>
      <c r="KUV107" s="40"/>
      <c r="KUW107" s="40"/>
      <c r="KUX107" s="40"/>
      <c r="KUY107" s="40"/>
      <c r="KUZ107" s="40"/>
      <c r="KVA107" s="40"/>
      <c r="KVB107" s="40"/>
      <c r="KVC107" s="40"/>
      <c r="KVD107" s="40"/>
      <c r="KVE107" s="40"/>
      <c r="KVF107" s="40"/>
      <c r="KVG107" s="40"/>
      <c r="KVH107" s="40"/>
      <c r="KVI107" s="40"/>
      <c r="KVJ107" s="40"/>
      <c r="KVK107" s="40"/>
      <c r="KVL107" s="40"/>
      <c r="KVM107" s="40"/>
      <c r="KVN107" s="40"/>
      <c r="KVO107" s="40"/>
      <c r="KVP107" s="40"/>
      <c r="KVQ107" s="40"/>
      <c r="KVR107" s="40"/>
      <c r="KVS107" s="40"/>
      <c r="KVT107" s="40"/>
      <c r="KVU107" s="40"/>
      <c r="KVV107" s="40"/>
      <c r="KVW107" s="40"/>
      <c r="KVX107" s="40"/>
      <c r="KVY107" s="40"/>
      <c r="KVZ107" s="40"/>
      <c r="KWA107" s="40"/>
      <c r="KWB107" s="40"/>
      <c r="KWC107" s="40"/>
      <c r="KWD107" s="40"/>
      <c r="KWE107" s="40"/>
      <c r="KWF107" s="40"/>
      <c r="KWG107" s="40"/>
      <c r="KWH107" s="40"/>
      <c r="KWI107" s="40"/>
      <c r="KWJ107" s="40"/>
      <c r="KWK107" s="40"/>
      <c r="KWL107" s="40"/>
      <c r="KWM107" s="40"/>
      <c r="KWN107" s="40"/>
      <c r="KWO107" s="40"/>
      <c r="KWP107" s="40"/>
      <c r="KWQ107" s="40"/>
      <c r="KWR107" s="40"/>
      <c r="KWS107" s="40"/>
      <c r="KWT107" s="40"/>
      <c r="KWU107" s="40"/>
      <c r="KWV107" s="40"/>
      <c r="KWW107" s="40"/>
      <c r="KWX107" s="40"/>
      <c r="KWY107" s="40"/>
      <c r="KWZ107" s="40"/>
      <c r="KXA107" s="40"/>
      <c r="KXB107" s="40"/>
      <c r="KXC107" s="40"/>
      <c r="KXD107" s="40"/>
      <c r="KXE107" s="40"/>
      <c r="KXF107" s="40"/>
      <c r="KXG107" s="40"/>
      <c r="KXH107" s="40"/>
      <c r="KXI107" s="40"/>
      <c r="KXJ107" s="40"/>
      <c r="KXK107" s="40"/>
      <c r="KXL107" s="40"/>
      <c r="KXM107" s="40"/>
      <c r="KXN107" s="40"/>
      <c r="KXO107" s="40"/>
      <c r="KXP107" s="40"/>
      <c r="KXQ107" s="40"/>
      <c r="KXR107" s="40"/>
      <c r="KXS107" s="40"/>
      <c r="KXT107" s="40"/>
      <c r="KXU107" s="40"/>
      <c r="KXV107" s="40"/>
      <c r="KXW107" s="40"/>
      <c r="KXX107" s="40"/>
      <c r="KXY107" s="40"/>
      <c r="KXZ107" s="40"/>
      <c r="KYA107" s="40"/>
      <c r="KYB107" s="40"/>
      <c r="KYC107" s="40"/>
      <c r="KYD107" s="40"/>
      <c r="KYE107" s="40"/>
      <c r="KYF107" s="40"/>
      <c r="KYG107" s="40"/>
      <c r="KYH107" s="40"/>
      <c r="KYI107" s="40"/>
      <c r="KYJ107" s="40"/>
      <c r="KYK107" s="40"/>
      <c r="KYL107" s="40"/>
      <c r="KYM107" s="40"/>
      <c r="KYN107" s="40"/>
      <c r="KYO107" s="40"/>
      <c r="KYP107" s="40"/>
      <c r="KYQ107" s="40"/>
      <c r="KYR107" s="40"/>
      <c r="KYS107" s="40"/>
      <c r="KYT107" s="40"/>
      <c r="KYU107" s="40"/>
      <c r="KYV107" s="40"/>
      <c r="KYW107" s="40"/>
      <c r="KYX107" s="40"/>
      <c r="KYY107" s="40"/>
      <c r="KYZ107" s="40"/>
      <c r="KZA107" s="40"/>
      <c r="KZB107" s="40"/>
      <c r="KZC107" s="40"/>
      <c r="KZD107" s="40"/>
      <c r="KZE107" s="40"/>
      <c r="KZF107" s="40"/>
      <c r="KZG107" s="40"/>
      <c r="KZH107" s="40"/>
      <c r="KZI107" s="40"/>
      <c r="KZJ107" s="40"/>
      <c r="KZK107" s="40"/>
      <c r="KZL107" s="40"/>
      <c r="KZM107" s="40"/>
      <c r="KZN107" s="40"/>
      <c r="KZO107" s="40"/>
      <c r="KZP107" s="40"/>
      <c r="KZQ107" s="40"/>
      <c r="KZR107" s="40"/>
      <c r="KZS107" s="40"/>
      <c r="KZT107" s="40"/>
      <c r="KZU107" s="40"/>
      <c r="KZV107" s="40"/>
      <c r="KZW107" s="40"/>
      <c r="KZX107" s="40"/>
      <c r="KZY107" s="40"/>
      <c r="KZZ107" s="40"/>
      <c r="LAA107" s="40"/>
      <c r="LAB107" s="40"/>
      <c r="LAC107" s="40"/>
      <c r="LAD107" s="40"/>
      <c r="LAE107" s="40"/>
      <c r="LAF107" s="40"/>
      <c r="LAG107" s="40"/>
      <c r="LAH107" s="40"/>
      <c r="LAI107" s="40"/>
      <c r="LAJ107" s="40"/>
      <c r="LAK107" s="40"/>
      <c r="LAL107" s="40"/>
      <c r="LAM107" s="40"/>
      <c r="LAN107" s="40"/>
      <c r="LAO107" s="40"/>
      <c r="LAP107" s="40"/>
      <c r="LAQ107" s="40"/>
      <c r="LAR107" s="40"/>
      <c r="LAS107" s="40"/>
      <c r="LAT107" s="40"/>
      <c r="LAU107" s="40"/>
      <c r="LAV107" s="40"/>
      <c r="LAW107" s="40"/>
      <c r="LAX107" s="40"/>
      <c r="LAY107" s="40"/>
      <c r="LAZ107" s="40"/>
      <c r="LBA107" s="40"/>
      <c r="LBB107" s="40"/>
      <c r="LBC107" s="40"/>
      <c r="LBD107" s="40"/>
      <c r="LBE107" s="40"/>
      <c r="LBF107" s="40"/>
      <c r="LBG107" s="40"/>
      <c r="LBH107" s="40"/>
      <c r="LBI107" s="40"/>
      <c r="LBJ107" s="40"/>
      <c r="LBK107" s="40"/>
      <c r="LBL107" s="40"/>
      <c r="LBM107" s="40"/>
      <c r="LBN107" s="40"/>
      <c r="LBO107" s="40"/>
      <c r="LBP107" s="40"/>
      <c r="LBQ107" s="40"/>
      <c r="LBR107" s="40"/>
      <c r="LBS107" s="40"/>
      <c r="LBT107" s="40"/>
      <c r="LBU107" s="40"/>
      <c r="LBV107" s="40"/>
      <c r="LBW107" s="40"/>
      <c r="LBX107" s="40"/>
      <c r="LBY107" s="40"/>
      <c r="LBZ107" s="40"/>
      <c r="LCA107" s="40"/>
      <c r="LCB107" s="40"/>
      <c r="LCC107" s="40"/>
      <c r="LCD107" s="40"/>
      <c r="LCE107" s="40"/>
      <c r="LCF107" s="40"/>
      <c r="LCG107" s="40"/>
      <c r="LCH107" s="40"/>
      <c r="LCI107" s="40"/>
      <c r="LCJ107" s="40"/>
      <c r="LCK107" s="40"/>
      <c r="LCL107" s="40"/>
      <c r="LCM107" s="40"/>
      <c r="LCN107" s="40"/>
      <c r="LCO107" s="40"/>
      <c r="LCP107" s="40"/>
      <c r="LCQ107" s="40"/>
      <c r="LCR107" s="40"/>
      <c r="LCS107" s="40"/>
      <c r="LCT107" s="40"/>
      <c r="LCU107" s="40"/>
      <c r="LCV107" s="40"/>
      <c r="LCW107" s="40"/>
      <c r="LCX107" s="40"/>
      <c r="LCY107" s="40"/>
      <c r="LCZ107" s="40"/>
      <c r="LDA107" s="40"/>
      <c r="LDB107" s="40"/>
      <c r="LDC107" s="40"/>
      <c r="LDD107" s="40"/>
      <c r="LDE107" s="40"/>
      <c r="LDF107" s="40"/>
      <c r="LDG107" s="40"/>
      <c r="LDH107" s="40"/>
      <c r="LDI107" s="40"/>
      <c r="LDJ107" s="40"/>
      <c r="LDK107" s="40"/>
      <c r="LDL107" s="40"/>
      <c r="LDM107" s="40"/>
      <c r="LDN107" s="40"/>
      <c r="LDO107" s="40"/>
      <c r="LDP107" s="40"/>
      <c r="LDQ107" s="40"/>
      <c r="LDR107" s="40"/>
      <c r="LDS107" s="40"/>
      <c r="LDT107" s="40"/>
      <c r="LDU107" s="40"/>
      <c r="LDV107" s="40"/>
      <c r="LDW107" s="40"/>
      <c r="LDX107" s="40"/>
      <c r="LDY107" s="40"/>
      <c r="LDZ107" s="40"/>
      <c r="LEA107" s="40"/>
      <c r="LEB107" s="40"/>
      <c r="LEC107" s="40"/>
      <c r="LED107" s="40"/>
      <c r="LEE107" s="40"/>
      <c r="LEF107" s="40"/>
      <c r="LEG107" s="40"/>
      <c r="LEH107" s="40"/>
      <c r="LEI107" s="40"/>
      <c r="LEJ107" s="40"/>
      <c r="LEK107" s="40"/>
      <c r="LEL107" s="40"/>
      <c r="LEM107" s="40"/>
      <c r="LEN107" s="40"/>
      <c r="LEO107" s="40"/>
      <c r="LEP107" s="40"/>
      <c r="LEQ107" s="40"/>
      <c r="LER107" s="40"/>
      <c r="LES107" s="40"/>
      <c r="LET107" s="40"/>
      <c r="LEU107" s="40"/>
      <c r="LEV107" s="40"/>
      <c r="LEW107" s="40"/>
      <c r="LEX107" s="40"/>
      <c r="LEY107" s="40"/>
      <c r="LEZ107" s="40"/>
      <c r="LFA107" s="40"/>
      <c r="LFB107" s="40"/>
      <c r="LFC107" s="40"/>
      <c r="LFD107" s="40"/>
      <c r="LFE107" s="40"/>
      <c r="LFF107" s="40"/>
      <c r="LFG107" s="40"/>
      <c r="LFH107" s="40"/>
      <c r="LFI107" s="40"/>
      <c r="LFJ107" s="40"/>
      <c r="LFK107" s="40"/>
      <c r="LFL107" s="40"/>
      <c r="LFM107" s="40"/>
      <c r="LFN107" s="40"/>
      <c r="LFO107" s="40"/>
      <c r="LFP107" s="40"/>
      <c r="LFQ107" s="40"/>
      <c r="LFR107" s="40"/>
      <c r="LFS107" s="40"/>
      <c r="LFT107" s="40"/>
      <c r="LFU107" s="40"/>
      <c r="LFV107" s="40"/>
      <c r="LFW107" s="40"/>
      <c r="LFX107" s="40"/>
      <c r="LFY107" s="40"/>
      <c r="LFZ107" s="40"/>
      <c r="LGA107" s="40"/>
      <c r="LGB107" s="40"/>
      <c r="LGC107" s="40"/>
      <c r="LGD107" s="40"/>
      <c r="LGE107" s="40"/>
      <c r="LGF107" s="40"/>
      <c r="LGG107" s="40"/>
      <c r="LGH107" s="40"/>
      <c r="LGI107" s="40"/>
      <c r="LGJ107" s="40"/>
      <c r="LGK107" s="40"/>
      <c r="LGL107" s="40"/>
      <c r="LGM107" s="40"/>
      <c r="LGN107" s="40"/>
      <c r="LGO107" s="40"/>
      <c r="LGP107" s="40"/>
      <c r="LGQ107" s="40"/>
      <c r="LGR107" s="40"/>
      <c r="LGS107" s="40"/>
      <c r="LGT107" s="40"/>
      <c r="LGU107" s="40"/>
      <c r="LGV107" s="40"/>
      <c r="LGW107" s="40"/>
      <c r="LGX107" s="40"/>
      <c r="LGY107" s="40"/>
      <c r="LGZ107" s="40"/>
      <c r="LHA107" s="40"/>
      <c r="LHB107" s="40"/>
      <c r="LHC107" s="40"/>
      <c r="LHD107" s="40"/>
      <c r="LHE107" s="40"/>
      <c r="LHF107" s="40"/>
      <c r="LHG107" s="40"/>
      <c r="LHH107" s="40"/>
      <c r="LHI107" s="40"/>
      <c r="LHJ107" s="40"/>
      <c r="LHK107" s="40"/>
      <c r="LHL107" s="40"/>
      <c r="LHM107" s="40"/>
      <c r="LHN107" s="40"/>
      <c r="LHO107" s="40"/>
      <c r="LHP107" s="40"/>
      <c r="LHQ107" s="40"/>
      <c r="LHR107" s="40"/>
      <c r="LHS107" s="40"/>
      <c r="LHT107" s="40"/>
      <c r="LHU107" s="40"/>
      <c r="LHV107" s="40"/>
      <c r="LHW107" s="40"/>
      <c r="LHX107" s="40"/>
      <c r="LHY107" s="40"/>
      <c r="LHZ107" s="40"/>
      <c r="LIA107" s="40"/>
      <c r="LIB107" s="40"/>
      <c r="LIC107" s="40"/>
      <c r="LID107" s="40"/>
      <c r="LIE107" s="40"/>
      <c r="LIF107" s="40"/>
      <c r="LIG107" s="40"/>
      <c r="LIH107" s="40"/>
      <c r="LII107" s="40"/>
      <c r="LIJ107" s="40"/>
      <c r="LIK107" s="40"/>
      <c r="LIL107" s="40"/>
      <c r="LIM107" s="40"/>
      <c r="LIN107" s="40"/>
      <c r="LIO107" s="40"/>
      <c r="LIP107" s="40"/>
      <c r="LIQ107" s="40"/>
      <c r="LIR107" s="40"/>
      <c r="LIS107" s="40"/>
      <c r="LIT107" s="40"/>
      <c r="LIU107" s="40"/>
      <c r="LIV107" s="40"/>
      <c r="LIW107" s="40"/>
      <c r="LIX107" s="40"/>
      <c r="LIY107" s="40"/>
      <c r="LIZ107" s="40"/>
      <c r="LJA107" s="40"/>
      <c r="LJB107" s="40"/>
      <c r="LJC107" s="40"/>
      <c r="LJD107" s="40"/>
      <c r="LJE107" s="40"/>
      <c r="LJF107" s="40"/>
      <c r="LJG107" s="40"/>
      <c r="LJH107" s="40"/>
      <c r="LJI107" s="40"/>
      <c r="LJJ107" s="40"/>
      <c r="LJK107" s="40"/>
      <c r="LJL107" s="40"/>
      <c r="LJM107" s="40"/>
      <c r="LJN107" s="40"/>
      <c r="LJO107" s="40"/>
      <c r="LJP107" s="40"/>
      <c r="LJQ107" s="40"/>
      <c r="LJR107" s="40"/>
      <c r="LJS107" s="40"/>
      <c r="LJT107" s="40"/>
      <c r="LJU107" s="40"/>
      <c r="LJV107" s="40"/>
      <c r="LJW107" s="40"/>
      <c r="LJX107" s="40"/>
      <c r="LJY107" s="40"/>
      <c r="LJZ107" s="40"/>
      <c r="LKA107" s="40"/>
      <c r="LKB107" s="40"/>
      <c r="LKC107" s="40"/>
      <c r="LKD107" s="40"/>
      <c r="LKE107" s="40"/>
      <c r="LKF107" s="40"/>
      <c r="LKG107" s="40"/>
      <c r="LKH107" s="40"/>
      <c r="LKI107" s="40"/>
      <c r="LKJ107" s="40"/>
      <c r="LKK107" s="40"/>
      <c r="LKL107" s="40"/>
      <c r="LKM107" s="40"/>
      <c r="LKN107" s="40"/>
      <c r="LKO107" s="40"/>
      <c r="LKP107" s="40"/>
      <c r="LKQ107" s="40"/>
      <c r="LKR107" s="40"/>
      <c r="LKS107" s="40"/>
      <c r="LKT107" s="40"/>
      <c r="LKU107" s="40"/>
      <c r="LKV107" s="40"/>
      <c r="LKW107" s="40"/>
      <c r="LKX107" s="40"/>
      <c r="LKY107" s="40"/>
      <c r="LKZ107" s="40"/>
      <c r="LLA107" s="40"/>
      <c r="LLB107" s="40"/>
      <c r="LLC107" s="40"/>
      <c r="LLD107" s="40"/>
      <c r="LLE107" s="40"/>
      <c r="LLF107" s="40"/>
      <c r="LLG107" s="40"/>
      <c r="LLH107" s="40"/>
      <c r="LLI107" s="40"/>
      <c r="LLJ107" s="40"/>
      <c r="LLK107" s="40"/>
      <c r="LLL107" s="40"/>
      <c r="LLM107" s="40"/>
      <c r="LLN107" s="40"/>
      <c r="LLO107" s="40"/>
      <c r="LLP107" s="40"/>
      <c r="LLQ107" s="40"/>
      <c r="LLR107" s="40"/>
      <c r="LLS107" s="40"/>
      <c r="LLT107" s="40"/>
      <c r="LLU107" s="40"/>
      <c r="LLV107" s="40"/>
      <c r="LLW107" s="40"/>
      <c r="LLX107" s="40"/>
      <c r="LLY107" s="40"/>
      <c r="LLZ107" s="40"/>
      <c r="LMA107" s="40"/>
      <c r="LMB107" s="40"/>
      <c r="LMC107" s="40"/>
      <c r="LMD107" s="40"/>
      <c r="LME107" s="40"/>
      <c r="LMF107" s="40"/>
      <c r="LMG107" s="40"/>
      <c r="LMH107" s="40"/>
      <c r="LMI107" s="40"/>
      <c r="LMJ107" s="40"/>
      <c r="LMK107" s="40"/>
      <c r="LML107" s="40"/>
      <c r="LMM107" s="40"/>
      <c r="LMN107" s="40"/>
      <c r="LMO107" s="40"/>
      <c r="LMP107" s="40"/>
      <c r="LMQ107" s="40"/>
      <c r="LMR107" s="40"/>
      <c r="LMS107" s="40"/>
      <c r="LMT107" s="40"/>
      <c r="LMU107" s="40"/>
      <c r="LMV107" s="40"/>
      <c r="LMW107" s="40"/>
      <c r="LMX107" s="40"/>
      <c r="LMY107" s="40"/>
      <c r="LMZ107" s="40"/>
      <c r="LNA107" s="40"/>
      <c r="LNB107" s="40"/>
      <c r="LNC107" s="40"/>
      <c r="LND107" s="40"/>
      <c r="LNE107" s="40"/>
      <c r="LNF107" s="40"/>
      <c r="LNG107" s="40"/>
      <c r="LNH107" s="40"/>
      <c r="LNI107" s="40"/>
      <c r="LNJ107" s="40"/>
      <c r="LNK107" s="40"/>
      <c r="LNL107" s="40"/>
      <c r="LNM107" s="40"/>
      <c r="LNN107" s="40"/>
      <c r="LNO107" s="40"/>
      <c r="LNP107" s="40"/>
      <c r="LNQ107" s="40"/>
      <c r="LNR107" s="40"/>
      <c r="LNS107" s="40"/>
      <c r="LNT107" s="40"/>
      <c r="LNU107" s="40"/>
      <c r="LNV107" s="40"/>
      <c r="LNW107" s="40"/>
      <c r="LNX107" s="40"/>
      <c r="LNY107" s="40"/>
      <c r="LNZ107" s="40"/>
      <c r="LOA107" s="40"/>
      <c r="LOB107" s="40"/>
      <c r="LOC107" s="40"/>
      <c r="LOD107" s="40"/>
      <c r="LOE107" s="40"/>
      <c r="LOF107" s="40"/>
      <c r="LOG107" s="40"/>
      <c r="LOH107" s="40"/>
      <c r="LOI107" s="40"/>
      <c r="LOJ107" s="40"/>
      <c r="LOK107" s="40"/>
      <c r="LOL107" s="40"/>
      <c r="LOM107" s="40"/>
      <c r="LON107" s="40"/>
      <c r="LOO107" s="40"/>
      <c r="LOP107" s="40"/>
      <c r="LOQ107" s="40"/>
      <c r="LOR107" s="40"/>
      <c r="LOS107" s="40"/>
      <c r="LOT107" s="40"/>
      <c r="LOU107" s="40"/>
      <c r="LOV107" s="40"/>
      <c r="LOW107" s="40"/>
      <c r="LOX107" s="40"/>
      <c r="LOY107" s="40"/>
      <c r="LOZ107" s="40"/>
      <c r="LPA107" s="40"/>
      <c r="LPB107" s="40"/>
      <c r="LPC107" s="40"/>
      <c r="LPD107" s="40"/>
      <c r="LPE107" s="40"/>
      <c r="LPF107" s="40"/>
      <c r="LPG107" s="40"/>
      <c r="LPH107" s="40"/>
      <c r="LPI107" s="40"/>
      <c r="LPJ107" s="40"/>
      <c r="LPK107" s="40"/>
      <c r="LPL107" s="40"/>
      <c r="LPM107" s="40"/>
      <c r="LPN107" s="40"/>
      <c r="LPO107" s="40"/>
      <c r="LPP107" s="40"/>
      <c r="LPQ107" s="40"/>
      <c r="LPR107" s="40"/>
      <c r="LPS107" s="40"/>
      <c r="LPT107" s="40"/>
      <c r="LPU107" s="40"/>
      <c r="LPV107" s="40"/>
      <c r="LPW107" s="40"/>
      <c r="LPX107" s="40"/>
      <c r="LPY107" s="40"/>
      <c r="LPZ107" s="40"/>
      <c r="LQA107" s="40"/>
      <c r="LQB107" s="40"/>
      <c r="LQC107" s="40"/>
      <c r="LQD107" s="40"/>
      <c r="LQE107" s="40"/>
      <c r="LQF107" s="40"/>
      <c r="LQG107" s="40"/>
      <c r="LQH107" s="40"/>
      <c r="LQI107" s="40"/>
      <c r="LQJ107" s="40"/>
      <c r="LQK107" s="40"/>
      <c r="LQL107" s="40"/>
      <c r="LQM107" s="40"/>
      <c r="LQN107" s="40"/>
      <c r="LQO107" s="40"/>
      <c r="LQP107" s="40"/>
      <c r="LQQ107" s="40"/>
      <c r="LQR107" s="40"/>
      <c r="LQS107" s="40"/>
      <c r="LQT107" s="40"/>
      <c r="LQU107" s="40"/>
      <c r="LQV107" s="40"/>
      <c r="LQW107" s="40"/>
      <c r="LQX107" s="40"/>
      <c r="LQY107" s="40"/>
      <c r="LQZ107" s="40"/>
      <c r="LRA107" s="40"/>
      <c r="LRB107" s="40"/>
      <c r="LRC107" s="40"/>
      <c r="LRD107" s="40"/>
      <c r="LRE107" s="40"/>
      <c r="LRF107" s="40"/>
      <c r="LRG107" s="40"/>
      <c r="LRH107" s="40"/>
      <c r="LRI107" s="40"/>
      <c r="LRJ107" s="40"/>
      <c r="LRK107" s="40"/>
      <c r="LRL107" s="40"/>
      <c r="LRM107" s="40"/>
      <c r="LRN107" s="40"/>
      <c r="LRO107" s="40"/>
      <c r="LRP107" s="40"/>
      <c r="LRQ107" s="40"/>
      <c r="LRR107" s="40"/>
      <c r="LRS107" s="40"/>
      <c r="LRT107" s="40"/>
      <c r="LRU107" s="40"/>
      <c r="LRV107" s="40"/>
      <c r="LRW107" s="40"/>
      <c r="LRX107" s="40"/>
      <c r="LRY107" s="40"/>
      <c r="LRZ107" s="40"/>
      <c r="LSA107" s="40"/>
      <c r="LSB107" s="40"/>
      <c r="LSC107" s="40"/>
      <c r="LSD107" s="40"/>
      <c r="LSE107" s="40"/>
      <c r="LSF107" s="40"/>
      <c r="LSG107" s="40"/>
      <c r="LSH107" s="40"/>
      <c r="LSI107" s="40"/>
      <c r="LSJ107" s="40"/>
      <c r="LSK107" s="40"/>
      <c r="LSL107" s="40"/>
      <c r="LSM107" s="40"/>
      <c r="LSN107" s="40"/>
      <c r="LSO107" s="40"/>
      <c r="LSP107" s="40"/>
      <c r="LSQ107" s="40"/>
      <c r="LSR107" s="40"/>
      <c r="LSS107" s="40"/>
      <c r="LST107" s="40"/>
      <c r="LSU107" s="40"/>
      <c r="LSV107" s="40"/>
      <c r="LSW107" s="40"/>
      <c r="LSX107" s="40"/>
      <c r="LSY107" s="40"/>
      <c r="LSZ107" s="40"/>
      <c r="LTA107" s="40"/>
      <c r="LTB107" s="40"/>
      <c r="LTC107" s="40"/>
      <c r="LTD107" s="40"/>
      <c r="LTE107" s="40"/>
      <c r="LTF107" s="40"/>
      <c r="LTG107" s="40"/>
      <c r="LTH107" s="40"/>
      <c r="LTI107" s="40"/>
      <c r="LTJ107" s="40"/>
      <c r="LTK107" s="40"/>
      <c r="LTL107" s="40"/>
      <c r="LTM107" s="40"/>
      <c r="LTN107" s="40"/>
      <c r="LTO107" s="40"/>
      <c r="LTP107" s="40"/>
      <c r="LTQ107" s="40"/>
      <c r="LTR107" s="40"/>
      <c r="LTS107" s="40"/>
      <c r="LTT107" s="40"/>
      <c r="LTU107" s="40"/>
      <c r="LTV107" s="40"/>
      <c r="LTW107" s="40"/>
      <c r="LTX107" s="40"/>
      <c r="LTY107" s="40"/>
      <c r="LTZ107" s="40"/>
      <c r="LUA107" s="40"/>
      <c r="LUB107" s="40"/>
      <c r="LUC107" s="40"/>
      <c r="LUD107" s="40"/>
      <c r="LUE107" s="40"/>
      <c r="LUF107" s="40"/>
      <c r="LUG107" s="40"/>
      <c r="LUH107" s="40"/>
      <c r="LUI107" s="40"/>
      <c r="LUJ107" s="40"/>
      <c r="LUK107" s="40"/>
      <c r="LUL107" s="40"/>
      <c r="LUM107" s="40"/>
      <c r="LUN107" s="40"/>
      <c r="LUO107" s="40"/>
      <c r="LUP107" s="40"/>
      <c r="LUQ107" s="40"/>
      <c r="LUR107" s="40"/>
      <c r="LUS107" s="40"/>
      <c r="LUT107" s="40"/>
      <c r="LUU107" s="40"/>
      <c r="LUV107" s="40"/>
      <c r="LUW107" s="40"/>
      <c r="LUX107" s="40"/>
      <c r="LUY107" s="40"/>
      <c r="LUZ107" s="40"/>
      <c r="LVA107" s="40"/>
      <c r="LVB107" s="40"/>
      <c r="LVC107" s="40"/>
      <c r="LVD107" s="40"/>
      <c r="LVE107" s="40"/>
      <c r="LVF107" s="40"/>
      <c r="LVG107" s="40"/>
      <c r="LVH107" s="40"/>
      <c r="LVI107" s="40"/>
      <c r="LVJ107" s="40"/>
      <c r="LVK107" s="40"/>
      <c r="LVL107" s="40"/>
      <c r="LVM107" s="40"/>
      <c r="LVN107" s="40"/>
      <c r="LVO107" s="40"/>
      <c r="LVP107" s="40"/>
      <c r="LVQ107" s="40"/>
      <c r="LVR107" s="40"/>
      <c r="LVS107" s="40"/>
      <c r="LVT107" s="40"/>
      <c r="LVU107" s="40"/>
      <c r="LVV107" s="40"/>
      <c r="LVW107" s="40"/>
      <c r="LVX107" s="40"/>
      <c r="LVY107" s="40"/>
      <c r="LVZ107" s="40"/>
      <c r="LWA107" s="40"/>
      <c r="LWB107" s="40"/>
      <c r="LWC107" s="40"/>
      <c r="LWD107" s="40"/>
      <c r="LWE107" s="40"/>
      <c r="LWF107" s="40"/>
      <c r="LWG107" s="40"/>
      <c r="LWH107" s="40"/>
      <c r="LWI107" s="40"/>
      <c r="LWJ107" s="40"/>
      <c r="LWK107" s="40"/>
      <c r="LWL107" s="40"/>
      <c r="LWM107" s="40"/>
      <c r="LWN107" s="40"/>
      <c r="LWO107" s="40"/>
      <c r="LWP107" s="40"/>
      <c r="LWQ107" s="40"/>
      <c r="LWR107" s="40"/>
      <c r="LWS107" s="40"/>
      <c r="LWT107" s="40"/>
      <c r="LWU107" s="40"/>
      <c r="LWV107" s="40"/>
      <c r="LWW107" s="40"/>
      <c r="LWX107" s="40"/>
      <c r="LWY107" s="40"/>
      <c r="LWZ107" s="40"/>
      <c r="LXA107" s="40"/>
      <c r="LXB107" s="40"/>
      <c r="LXC107" s="40"/>
      <c r="LXD107" s="40"/>
      <c r="LXE107" s="40"/>
      <c r="LXF107" s="40"/>
      <c r="LXG107" s="40"/>
      <c r="LXH107" s="40"/>
      <c r="LXI107" s="40"/>
      <c r="LXJ107" s="40"/>
      <c r="LXK107" s="40"/>
      <c r="LXL107" s="40"/>
      <c r="LXM107" s="40"/>
      <c r="LXN107" s="40"/>
      <c r="LXO107" s="40"/>
      <c r="LXP107" s="40"/>
      <c r="LXQ107" s="40"/>
      <c r="LXR107" s="40"/>
      <c r="LXS107" s="40"/>
      <c r="LXT107" s="40"/>
      <c r="LXU107" s="40"/>
      <c r="LXV107" s="40"/>
      <c r="LXW107" s="40"/>
      <c r="LXX107" s="40"/>
      <c r="LXY107" s="40"/>
      <c r="LXZ107" s="40"/>
      <c r="LYA107" s="40"/>
      <c r="LYB107" s="40"/>
      <c r="LYC107" s="40"/>
      <c r="LYD107" s="40"/>
      <c r="LYE107" s="40"/>
      <c r="LYF107" s="40"/>
      <c r="LYG107" s="40"/>
      <c r="LYH107" s="40"/>
      <c r="LYI107" s="40"/>
      <c r="LYJ107" s="40"/>
      <c r="LYK107" s="40"/>
      <c r="LYL107" s="40"/>
      <c r="LYM107" s="40"/>
      <c r="LYN107" s="40"/>
      <c r="LYO107" s="40"/>
      <c r="LYP107" s="40"/>
      <c r="LYQ107" s="40"/>
      <c r="LYR107" s="40"/>
      <c r="LYS107" s="40"/>
      <c r="LYT107" s="40"/>
      <c r="LYU107" s="40"/>
      <c r="LYV107" s="40"/>
      <c r="LYW107" s="40"/>
      <c r="LYX107" s="40"/>
      <c r="LYY107" s="40"/>
      <c r="LYZ107" s="40"/>
      <c r="LZA107" s="40"/>
      <c r="LZB107" s="40"/>
      <c r="LZC107" s="40"/>
      <c r="LZD107" s="40"/>
      <c r="LZE107" s="40"/>
      <c r="LZF107" s="40"/>
      <c r="LZG107" s="40"/>
      <c r="LZH107" s="40"/>
      <c r="LZI107" s="40"/>
      <c r="LZJ107" s="40"/>
      <c r="LZK107" s="40"/>
      <c r="LZL107" s="40"/>
      <c r="LZM107" s="40"/>
      <c r="LZN107" s="40"/>
      <c r="LZO107" s="40"/>
      <c r="LZP107" s="40"/>
      <c r="LZQ107" s="40"/>
      <c r="LZR107" s="40"/>
      <c r="LZS107" s="40"/>
      <c r="LZT107" s="40"/>
      <c r="LZU107" s="40"/>
      <c r="LZV107" s="40"/>
      <c r="LZW107" s="40"/>
      <c r="LZX107" s="40"/>
      <c r="LZY107" s="40"/>
      <c r="LZZ107" s="40"/>
      <c r="MAA107" s="40"/>
      <c r="MAB107" s="40"/>
      <c r="MAC107" s="40"/>
      <c r="MAD107" s="40"/>
      <c r="MAE107" s="40"/>
      <c r="MAF107" s="40"/>
      <c r="MAG107" s="40"/>
      <c r="MAH107" s="40"/>
      <c r="MAI107" s="40"/>
      <c r="MAJ107" s="40"/>
      <c r="MAK107" s="40"/>
      <c r="MAL107" s="40"/>
      <c r="MAM107" s="40"/>
      <c r="MAN107" s="40"/>
      <c r="MAO107" s="40"/>
      <c r="MAP107" s="40"/>
      <c r="MAQ107" s="40"/>
      <c r="MAR107" s="40"/>
      <c r="MAS107" s="40"/>
      <c r="MAT107" s="40"/>
      <c r="MAU107" s="40"/>
      <c r="MAV107" s="40"/>
      <c r="MAW107" s="40"/>
      <c r="MAX107" s="40"/>
      <c r="MAY107" s="40"/>
      <c r="MAZ107" s="40"/>
      <c r="MBA107" s="40"/>
      <c r="MBB107" s="40"/>
      <c r="MBC107" s="40"/>
      <c r="MBD107" s="40"/>
      <c r="MBE107" s="40"/>
      <c r="MBF107" s="40"/>
      <c r="MBG107" s="40"/>
      <c r="MBH107" s="40"/>
      <c r="MBI107" s="40"/>
      <c r="MBJ107" s="40"/>
      <c r="MBK107" s="40"/>
      <c r="MBL107" s="40"/>
      <c r="MBM107" s="40"/>
      <c r="MBN107" s="40"/>
      <c r="MBO107" s="40"/>
      <c r="MBP107" s="40"/>
      <c r="MBQ107" s="40"/>
      <c r="MBR107" s="40"/>
      <c r="MBS107" s="40"/>
      <c r="MBT107" s="40"/>
      <c r="MBU107" s="40"/>
      <c r="MBV107" s="40"/>
      <c r="MBW107" s="40"/>
      <c r="MBX107" s="40"/>
      <c r="MBY107" s="40"/>
      <c r="MBZ107" s="40"/>
      <c r="MCA107" s="40"/>
      <c r="MCB107" s="40"/>
      <c r="MCC107" s="40"/>
      <c r="MCD107" s="40"/>
      <c r="MCE107" s="40"/>
      <c r="MCF107" s="40"/>
      <c r="MCG107" s="40"/>
      <c r="MCH107" s="40"/>
      <c r="MCI107" s="40"/>
      <c r="MCJ107" s="40"/>
      <c r="MCK107" s="40"/>
      <c r="MCL107" s="40"/>
      <c r="MCM107" s="40"/>
      <c r="MCN107" s="40"/>
      <c r="MCO107" s="40"/>
      <c r="MCP107" s="40"/>
      <c r="MCQ107" s="40"/>
      <c r="MCR107" s="40"/>
      <c r="MCS107" s="40"/>
      <c r="MCT107" s="40"/>
      <c r="MCU107" s="40"/>
      <c r="MCV107" s="40"/>
      <c r="MCW107" s="40"/>
      <c r="MCX107" s="40"/>
      <c r="MCY107" s="40"/>
      <c r="MCZ107" s="40"/>
      <c r="MDA107" s="40"/>
      <c r="MDB107" s="40"/>
      <c r="MDC107" s="40"/>
      <c r="MDD107" s="40"/>
      <c r="MDE107" s="40"/>
      <c r="MDF107" s="40"/>
      <c r="MDG107" s="40"/>
      <c r="MDH107" s="40"/>
      <c r="MDI107" s="40"/>
      <c r="MDJ107" s="40"/>
      <c r="MDK107" s="40"/>
      <c r="MDL107" s="40"/>
      <c r="MDM107" s="40"/>
      <c r="MDN107" s="40"/>
      <c r="MDO107" s="40"/>
      <c r="MDP107" s="40"/>
      <c r="MDQ107" s="40"/>
      <c r="MDR107" s="40"/>
      <c r="MDS107" s="40"/>
      <c r="MDT107" s="40"/>
      <c r="MDU107" s="40"/>
      <c r="MDV107" s="40"/>
      <c r="MDW107" s="40"/>
      <c r="MDX107" s="40"/>
      <c r="MDY107" s="40"/>
      <c r="MDZ107" s="40"/>
      <c r="MEA107" s="40"/>
      <c r="MEB107" s="40"/>
      <c r="MEC107" s="40"/>
      <c r="MED107" s="40"/>
      <c r="MEE107" s="40"/>
      <c r="MEF107" s="40"/>
      <c r="MEG107" s="40"/>
      <c r="MEH107" s="40"/>
      <c r="MEI107" s="40"/>
      <c r="MEJ107" s="40"/>
      <c r="MEK107" s="40"/>
      <c r="MEL107" s="40"/>
      <c r="MEM107" s="40"/>
      <c r="MEN107" s="40"/>
      <c r="MEO107" s="40"/>
      <c r="MEP107" s="40"/>
      <c r="MEQ107" s="40"/>
      <c r="MER107" s="40"/>
      <c r="MES107" s="40"/>
      <c r="MET107" s="40"/>
      <c r="MEU107" s="40"/>
      <c r="MEV107" s="40"/>
      <c r="MEW107" s="40"/>
      <c r="MEX107" s="40"/>
      <c r="MEY107" s="40"/>
      <c r="MEZ107" s="40"/>
      <c r="MFA107" s="40"/>
      <c r="MFB107" s="40"/>
      <c r="MFC107" s="40"/>
      <c r="MFD107" s="40"/>
      <c r="MFE107" s="40"/>
      <c r="MFF107" s="40"/>
      <c r="MFG107" s="40"/>
      <c r="MFH107" s="40"/>
      <c r="MFI107" s="40"/>
      <c r="MFJ107" s="40"/>
      <c r="MFK107" s="40"/>
      <c r="MFL107" s="40"/>
      <c r="MFM107" s="40"/>
      <c r="MFN107" s="40"/>
      <c r="MFO107" s="40"/>
      <c r="MFP107" s="40"/>
      <c r="MFQ107" s="40"/>
      <c r="MFR107" s="40"/>
      <c r="MFS107" s="40"/>
      <c r="MFT107" s="40"/>
      <c r="MFU107" s="40"/>
      <c r="MFV107" s="40"/>
      <c r="MFW107" s="40"/>
      <c r="MFX107" s="40"/>
      <c r="MFY107" s="40"/>
      <c r="MFZ107" s="40"/>
      <c r="MGA107" s="40"/>
      <c r="MGB107" s="40"/>
      <c r="MGC107" s="40"/>
      <c r="MGD107" s="40"/>
      <c r="MGE107" s="40"/>
      <c r="MGF107" s="40"/>
      <c r="MGG107" s="40"/>
      <c r="MGH107" s="40"/>
      <c r="MGI107" s="40"/>
      <c r="MGJ107" s="40"/>
      <c r="MGK107" s="40"/>
      <c r="MGL107" s="40"/>
      <c r="MGM107" s="40"/>
      <c r="MGN107" s="40"/>
      <c r="MGO107" s="40"/>
      <c r="MGP107" s="40"/>
      <c r="MGQ107" s="40"/>
      <c r="MGR107" s="40"/>
      <c r="MGS107" s="40"/>
      <c r="MGT107" s="40"/>
      <c r="MGU107" s="40"/>
      <c r="MGV107" s="40"/>
      <c r="MGW107" s="40"/>
      <c r="MGX107" s="40"/>
      <c r="MGY107" s="40"/>
      <c r="MGZ107" s="40"/>
      <c r="MHA107" s="40"/>
      <c r="MHB107" s="40"/>
      <c r="MHC107" s="40"/>
      <c r="MHD107" s="40"/>
      <c r="MHE107" s="40"/>
      <c r="MHF107" s="40"/>
      <c r="MHG107" s="40"/>
      <c r="MHH107" s="40"/>
      <c r="MHI107" s="40"/>
      <c r="MHJ107" s="40"/>
      <c r="MHK107" s="40"/>
      <c r="MHL107" s="40"/>
      <c r="MHM107" s="40"/>
      <c r="MHN107" s="40"/>
      <c r="MHO107" s="40"/>
      <c r="MHP107" s="40"/>
      <c r="MHQ107" s="40"/>
      <c r="MHR107" s="40"/>
      <c r="MHS107" s="40"/>
      <c r="MHT107" s="40"/>
      <c r="MHU107" s="40"/>
      <c r="MHV107" s="40"/>
      <c r="MHW107" s="40"/>
      <c r="MHX107" s="40"/>
      <c r="MHY107" s="40"/>
      <c r="MHZ107" s="40"/>
      <c r="MIA107" s="40"/>
      <c r="MIB107" s="40"/>
      <c r="MIC107" s="40"/>
      <c r="MID107" s="40"/>
      <c r="MIE107" s="40"/>
      <c r="MIF107" s="40"/>
      <c r="MIG107" s="40"/>
      <c r="MIH107" s="40"/>
      <c r="MII107" s="40"/>
      <c r="MIJ107" s="40"/>
      <c r="MIK107" s="40"/>
      <c r="MIL107" s="40"/>
      <c r="MIM107" s="40"/>
      <c r="MIN107" s="40"/>
      <c r="MIO107" s="40"/>
      <c r="MIP107" s="40"/>
      <c r="MIQ107" s="40"/>
      <c r="MIR107" s="40"/>
      <c r="MIS107" s="40"/>
      <c r="MIT107" s="40"/>
      <c r="MIU107" s="40"/>
      <c r="MIV107" s="40"/>
      <c r="MIW107" s="40"/>
      <c r="MIX107" s="40"/>
      <c r="MIY107" s="40"/>
      <c r="MIZ107" s="40"/>
      <c r="MJA107" s="40"/>
      <c r="MJB107" s="40"/>
      <c r="MJC107" s="40"/>
      <c r="MJD107" s="40"/>
      <c r="MJE107" s="40"/>
      <c r="MJF107" s="40"/>
      <c r="MJG107" s="40"/>
      <c r="MJH107" s="40"/>
      <c r="MJI107" s="40"/>
      <c r="MJJ107" s="40"/>
      <c r="MJK107" s="40"/>
      <c r="MJL107" s="40"/>
      <c r="MJM107" s="40"/>
      <c r="MJN107" s="40"/>
      <c r="MJO107" s="40"/>
      <c r="MJP107" s="40"/>
      <c r="MJQ107" s="40"/>
      <c r="MJR107" s="40"/>
      <c r="MJS107" s="40"/>
      <c r="MJT107" s="40"/>
      <c r="MJU107" s="40"/>
      <c r="MJV107" s="40"/>
      <c r="MJW107" s="40"/>
      <c r="MJX107" s="40"/>
      <c r="MJY107" s="40"/>
      <c r="MJZ107" s="40"/>
      <c r="MKA107" s="40"/>
      <c r="MKB107" s="40"/>
      <c r="MKC107" s="40"/>
      <c r="MKD107" s="40"/>
      <c r="MKE107" s="40"/>
      <c r="MKF107" s="40"/>
      <c r="MKG107" s="40"/>
      <c r="MKH107" s="40"/>
      <c r="MKI107" s="40"/>
      <c r="MKJ107" s="40"/>
      <c r="MKK107" s="40"/>
      <c r="MKL107" s="40"/>
      <c r="MKM107" s="40"/>
      <c r="MKN107" s="40"/>
      <c r="MKO107" s="40"/>
      <c r="MKP107" s="40"/>
      <c r="MKQ107" s="40"/>
      <c r="MKR107" s="40"/>
      <c r="MKS107" s="40"/>
      <c r="MKT107" s="40"/>
      <c r="MKU107" s="40"/>
      <c r="MKV107" s="40"/>
      <c r="MKW107" s="40"/>
      <c r="MKX107" s="40"/>
      <c r="MKY107" s="40"/>
      <c r="MKZ107" s="40"/>
      <c r="MLA107" s="40"/>
      <c r="MLB107" s="40"/>
      <c r="MLC107" s="40"/>
      <c r="MLD107" s="40"/>
      <c r="MLE107" s="40"/>
      <c r="MLF107" s="40"/>
      <c r="MLG107" s="40"/>
      <c r="MLH107" s="40"/>
      <c r="MLI107" s="40"/>
      <c r="MLJ107" s="40"/>
      <c r="MLK107" s="40"/>
      <c r="MLL107" s="40"/>
      <c r="MLM107" s="40"/>
      <c r="MLN107" s="40"/>
      <c r="MLO107" s="40"/>
      <c r="MLP107" s="40"/>
      <c r="MLQ107" s="40"/>
      <c r="MLR107" s="40"/>
      <c r="MLS107" s="40"/>
      <c r="MLT107" s="40"/>
      <c r="MLU107" s="40"/>
      <c r="MLV107" s="40"/>
      <c r="MLW107" s="40"/>
      <c r="MLX107" s="40"/>
      <c r="MLY107" s="40"/>
      <c r="MLZ107" s="40"/>
      <c r="MMA107" s="40"/>
      <c r="MMB107" s="40"/>
      <c r="MMC107" s="40"/>
      <c r="MMD107" s="40"/>
      <c r="MME107" s="40"/>
      <c r="MMF107" s="40"/>
      <c r="MMG107" s="40"/>
      <c r="MMH107" s="40"/>
      <c r="MMI107" s="40"/>
      <c r="MMJ107" s="40"/>
      <c r="MMK107" s="40"/>
      <c r="MML107" s="40"/>
      <c r="MMM107" s="40"/>
      <c r="MMN107" s="40"/>
      <c r="MMO107" s="40"/>
      <c r="MMP107" s="40"/>
      <c r="MMQ107" s="40"/>
      <c r="MMR107" s="40"/>
      <c r="MMS107" s="40"/>
      <c r="MMT107" s="40"/>
      <c r="MMU107" s="40"/>
      <c r="MMV107" s="40"/>
      <c r="MMW107" s="40"/>
      <c r="MMX107" s="40"/>
      <c r="MMY107" s="40"/>
      <c r="MMZ107" s="40"/>
      <c r="MNA107" s="40"/>
      <c r="MNB107" s="40"/>
      <c r="MNC107" s="40"/>
      <c r="MND107" s="40"/>
      <c r="MNE107" s="40"/>
      <c r="MNF107" s="40"/>
      <c r="MNG107" s="40"/>
      <c r="MNH107" s="40"/>
      <c r="MNI107" s="40"/>
      <c r="MNJ107" s="40"/>
      <c r="MNK107" s="40"/>
      <c r="MNL107" s="40"/>
      <c r="MNM107" s="40"/>
      <c r="MNN107" s="40"/>
      <c r="MNO107" s="40"/>
      <c r="MNP107" s="40"/>
      <c r="MNQ107" s="40"/>
      <c r="MNR107" s="40"/>
      <c r="MNS107" s="40"/>
      <c r="MNT107" s="40"/>
      <c r="MNU107" s="40"/>
      <c r="MNV107" s="40"/>
      <c r="MNW107" s="40"/>
      <c r="MNX107" s="40"/>
      <c r="MNY107" s="40"/>
      <c r="MNZ107" s="40"/>
      <c r="MOA107" s="40"/>
      <c r="MOB107" s="40"/>
      <c r="MOC107" s="40"/>
      <c r="MOD107" s="40"/>
      <c r="MOE107" s="40"/>
      <c r="MOF107" s="40"/>
      <c r="MOG107" s="40"/>
      <c r="MOH107" s="40"/>
      <c r="MOI107" s="40"/>
      <c r="MOJ107" s="40"/>
      <c r="MOK107" s="40"/>
      <c r="MOL107" s="40"/>
      <c r="MOM107" s="40"/>
      <c r="MON107" s="40"/>
      <c r="MOO107" s="40"/>
      <c r="MOP107" s="40"/>
      <c r="MOQ107" s="40"/>
      <c r="MOR107" s="40"/>
      <c r="MOS107" s="40"/>
      <c r="MOT107" s="40"/>
      <c r="MOU107" s="40"/>
      <c r="MOV107" s="40"/>
      <c r="MOW107" s="40"/>
      <c r="MOX107" s="40"/>
      <c r="MOY107" s="40"/>
      <c r="MOZ107" s="40"/>
      <c r="MPA107" s="40"/>
      <c r="MPB107" s="40"/>
      <c r="MPC107" s="40"/>
      <c r="MPD107" s="40"/>
      <c r="MPE107" s="40"/>
      <c r="MPF107" s="40"/>
      <c r="MPG107" s="40"/>
      <c r="MPH107" s="40"/>
      <c r="MPI107" s="40"/>
      <c r="MPJ107" s="40"/>
      <c r="MPK107" s="40"/>
      <c r="MPL107" s="40"/>
      <c r="MPM107" s="40"/>
      <c r="MPN107" s="40"/>
      <c r="MPO107" s="40"/>
      <c r="MPP107" s="40"/>
      <c r="MPQ107" s="40"/>
      <c r="MPR107" s="40"/>
      <c r="MPS107" s="40"/>
      <c r="MPT107" s="40"/>
      <c r="MPU107" s="40"/>
      <c r="MPV107" s="40"/>
      <c r="MPW107" s="40"/>
      <c r="MPX107" s="40"/>
      <c r="MPY107" s="40"/>
      <c r="MPZ107" s="40"/>
      <c r="MQA107" s="40"/>
      <c r="MQB107" s="40"/>
      <c r="MQC107" s="40"/>
      <c r="MQD107" s="40"/>
      <c r="MQE107" s="40"/>
      <c r="MQF107" s="40"/>
      <c r="MQG107" s="40"/>
      <c r="MQH107" s="40"/>
      <c r="MQI107" s="40"/>
      <c r="MQJ107" s="40"/>
      <c r="MQK107" s="40"/>
      <c r="MQL107" s="40"/>
      <c r="MQM107" s="40"/>
      <c r="MQN107" s="40"/>
      <c r="MQO107" s="40"/>
      <c r="MQP107" s="40"/>
      <c r="MQQ107" s="40"/>
      <c r="MQR107" s="40"/>
      <c r="MQS107" s="40"/>
      <c r="MQT107" s="40"/>
      <c r="MQU107" s="40"/>
      <c r="MQV107" s="40"/>
      <c r="MQW107" s="40"/>
      <c r="MQX107" s="40"/>
      <c r="MQY107" s="40"/>
      <c r="MQZ107" s="40"/>
      <c r="MRA107" s="40"/>
      <c r="MRB107" s="40"/>
      <c r="MRC107" s="40"/>
      <c r="MRD107" s="40"/>
      <c r="MRE107" s="40"/>
      <c r="MRF107" s="40"/>
      <c r="MRG107" s="40"/>
      <c r="MRH107" s="40"/>
      <c r="MRI107" s="40"/>
      <c r="MRJ107" s="40"/>
      <c r="MRK107" s="40"/>
      <c r="MRL107" s="40"/>
      <c r="MRM107" s="40"/>
      <c r="MRN107" s="40"/>
      <c r="MRO107" s="40"/>
      <c r="MRP107" s="40"/>
      <c r="MRQ107" s="40"/>
      <c r="MRR107" s="40"/>
      <c r="MRS107" s="40"/>
      <c r="MRT107" s="40"/>
      <c r="MRU107" s="40"/>
      <c r="MRV107" s="40"/>
      <c r="MRW107" s="40"/>
      <c r="MRX107" s="40"/>
      <c r="MRY107" s="40"/>
      <c r="MRZ107" s="40"/>
      <c r="MSA107" s="40"/>
      <c r="MSB107" s="40"/>
      <c r="MSC107" s="40"/>
      <c r="MSD107" s="40"/>
      <c r="MSE107" s="40"/>
      <c r="MSF107" s="40"/>
      <c r="MSG107" s="40"/>
      <c r="MSH107" s="40"/>
      <c r="MSI107" s="40"/>
      <c r="MSJ107" s="40"/>
      <c r="MSK107" s="40"/>
      <c r="MSL107" s="40"/>
      <c r="MSM107" s="40"/>
      <c r="MSN107" s="40"/>
      <c r="MSO107" s="40"/>
      <c r="MSP107" s="40"/>
      <c r="MSQ107" s="40"/>
      <c r="MSR107" s="40"/>
      <c r="MSS107" s="40"/>
      <c r="MST107" s="40"/>
      <c r="MSU107" s="40"/>
      <c r="MSV107" s="40"/>
      <c r="MSW107" s="40"/>
      <c r="MSX107" s="40"/>
      <c r="MSY107" s="40"/>
      <c r="MSZ107" s="40"/>
      <c r="MTA107" s="40"/>
      <c r="MTB107" s="40"/>
      <c r="MTC107" s="40"/>
      <c r="MTD107" s="40"/>
      <c r="MTE107" s="40"/>
      <c r="MTF107" s="40"/>
      <c r="MTG107" s="40"/>
      <c r="MTH107" s="40"/>
      <c r="MTI107" s="40"/>
      <c r="MTJ107" s="40"/>
      <c r="MTK107" s="40"/>
      <c r="MTL107" s="40"/>
      <c r="MTM107" s="40"/>
      <c r="MTN107" s="40"/>
      <c r="MTO107" s="40"/>
      <c r="MTP107" s="40"/>
      <c r="MTQ107" s="40"/>
      <c r="MTR107" s="40"/>
      <c r="MTS107" s="40"/>
      <c r="MTT107" s="40"/>
      <c r="MTU107" s="40"/>
      <c r="MTV107" s="40"/>
      <c r="MTW107" s="40"/>
      <c r="MTX107" s="40"/>
      <c r="MTY107" s="40"/>
      <c r="MTZ107" s="40"/>
      <c r="MUA107" s="40"/>
      <c r="MUB107" s="40"/>
      <c r="MUC107" s="40"/>
      <c r="MUD107" s="40"/>
      <c r="MUE107" s="40"/>
      <c r="MUF107" s="40"/>
      <c r="MUG107" s="40"/>
      <c r="MUH107" s="40"/>
      <c r="MUI107" s="40"/>
      <c r="MUJ107" s="40"/>
      <c r="MUK107" s="40"/>
      <c r="MUL107" s="40"/>
      <c r="MUM107" s="40"/>
      <c r="MUN107" s="40"/>
      <c r="MUO107" s="40"/>
      <c r="MUP107" s="40"/>
      <c r="MUQ107" s="40"/>
      <c r="MUR107" s="40"/>
      <c r="MUS107" s="40"/>
      <c r="MUT107" s="40"/>
      <c r="MUU107" s="40"/>
      <c r="MUV107" s="40"/>
      <c r="MUW107" s="40"/>
      <c r="MUX107" s="40"/>
      <c r="MUY107" s="40"/>
      <c r="MUZ107" s="40"/>
      <c r="MVA107" s="40"/>
      <c r="MVB107" s="40"/>
      <c r="MVC107" s="40"/>
      <c r="MVD107" s="40"/>
      <c r="MVE107" s="40"/>
      <c r="MVF107" s="40"/>
      <c r="MVG107" s="40"/>
      <c r="MVH107" s="40"/>
      <c r="MVI107" s="40"/>
      <c r="MVJ107" s="40"/>
      <c r="MVK107" s="40"/>
      <c r="MVL107" s="40"/>
      <c r="MVM107" s="40"/>
      <c r="MVN107" s="40"/>
      <c r="MVO107" s="40"/>
      <c r="MVP107" s="40"/>
      <c r="MVQ107" s="40"/>
      <c r="MVR107" s="40"/>
      <c r="MVS107" s="40"/>
      <c r="MVT107" s="40"/>
      <c r="MVU107" s="40"/>
      <c r="MVV107" s="40"/>
      <c r="MVW107" s="40"/>
      <c r="MVX107" s="40"/>
      <c r="MVY107" s="40"/>
      <c r="MVZ107" s="40"/>
      <c r="MWA107" s="40"/>
      <c r="MWB107" s="40"/>
      <c r="MWC107" s="40"/>
      <c r="MWD107" s="40"/>
      <c r="MWE107" s="40"/>
      <c r="MWF107" s="40"/>
      <c r="MWG107" s="40"/>
      <c r="MWH107" s="40"/>
      <c r="MWI107" s="40"/>
      <c r="MWJ107" s="40"/>
      <c r="MWK107" s="40"/>
      <c r="MWL107" s="40"/>
      <c r="MWM107" s="40"/>
      <c r="MWN107" s="40"/>
      <c r="MWO107" s="40"/>
      <c r="MWP107" s="40"/>
      <c r="MWQ107" s="40"/>
      <c r="MWR107" s="40"/>
      <c r="MWS107" s="40"/>
      <c r="MWT107" s="40"/>
      <c r="MWU107" s="40"/>
      <c r="MWV107" s="40"/>
      <c r="MWW107" s="40"/>
      <c r="MWX107" s="40"/>
      <c r="MWY107" s="40"/>
      <c r="MWZ107" s="40"/>
      <c r="MXA107" s="40"/>
      <c r="MXB107" s="40"/>
      <c r="MXC107" s="40"/>
      <c r="MXD107" s="40"/>
      <c r="MXE107" s="40"/>
      <c r="MXF107" s="40"/>
      <c r="MXG107" s="40"/>
      <c r="MXH107" s="40"/>
      <c r="MXI107" s="40"/>
      <c r="MXJ107" s="40"/>
      <c r="MXK107" s="40"/>
      <c r="MXL107" s="40"/>
      <c r="MXM107" s="40"/>
      <c r="MXN107" s="40"/>
      <c r="MXO107" s="40"/>
      <c r="MXP107" s="40"/>
      <c r="MXQ107" s="40"/>
      <c r="MXR107" s="40"/>
      <c r="MXS107" s="40"/>
      <c r="MXT107" s="40"/>
      <c r="MXU107" s="40"/>
      <c r="MXV107" s="40"/>
      <c r="MXW107" s="40"/>
      <c r="MXX107" s="40"/>
      <c r="MXY107" s="40"/>
      <c r="MXZ107" s="40"/>
      <c r="MYA107" s="40"/>
      <c r="MYB107" s="40"/>
      <c r="MYC107" s="40"/>
      <c r="MYD107" s="40"/>
      <c r="MYE107" s="40"/>
      <c r="MYF107" s="40"/>
      <c r="MYG107" s="40"/>
      <c r="MYH107" s="40"/>
      <c r="MYI107" s="40"/>
      <c r="MYJ107" s="40"/>
      <c r="MYK107" s="40"/>
      <c r="MYL107" s="40"/>
      <c r="MYM107" s="40"/>
      <c r="MYN107" s="40"/>
      <c r="MYO107" s="40"/>
      <c r="MYP107" s="40"/>
      <c r="MYQ107" s="40"/>
      <c r="MYR107" s="40"/>
      <c r="MYS107" s="40"/>
      <c r="MYT107" s="40"/>
      <c r="MYU107" s="40"/>
      <c r="MYV107" s="40"/>
      <c r="MYW107" s="40"/>
      <c r="MYX107" s="40"/>
      <c r="MYY107" s="40"/>
      <c r="MYZ107" s="40"/>
      <c r="MZA107" s="40"/>
      <c r="MZB107" s="40"/>
      <c r="MZC107" s="40"/>
      <c r="MZD107" s="40"/>
      <c r="MZE107" s="40"/>
      <c r="MZF107" s="40"/>
      <c r="MZG107" s="40"/>
      <c r="MZH107" s="40"/>
      <c r="MZI107" s="40"/>
      <c r="MZJ107" s="40"/>
      <c r="MZK107" s="40"/>
      <c r="MZL107" s="40"/>
      <c r="MZM107" s="40"/>
      <c r="MZN107" s="40"/>
      <c r="MZO107" s="40"/>
      <c r="MZP107" s="40"/>
      <c r="MZQ107" s="40"/>
      <c r="MZR107" s="40"/>
      <c r="MZS107" s="40"/>
      <c r="MZT107" s="40"/>
      <c r="MZU107" s="40"/>
      <c r="MZV107" s="40"/>
      <c r="MZW107" s="40"/>
      <c r="MZX107" s="40"/>
      <c r="MZY107" s="40"/>
      <c r="MZZ107" s="40"/>
      <c r="NAA107" s="40"/>
      <c r="NAB107" s="40"/>
      <c r="NAC107" s="40"/>
      <c r="NAD107" s="40"/>
      <c r="NAE107" s="40"/>
      <c r="NAF107" s="40"/>
      <c r="NAG107" s="40"/>
      <c r="NAH107" s="40"/>
      <c r="NAI107" s="40"/>
      <c r="NAJ107" s="40"/>
      <c r="NAK107" s="40"/>
      <c r="NAL107" s="40"/>
      <c r="NAM107" s="40"/>
      <c r="NAN107" s="40"/>
      <c r="NAO107" s="40"/>
      <c r="NAP107" s="40"/>
      <c r="NAQ107" s="40"/>
      <c r="NAR107" s="40"/>
      <c r="NAS107" s="40"/>
      <c r="NAT107" s="40"/>
      <c r="NAU107" s="40"/>
      <c r="NAV107" s="40"/>
      <c r="NAW107" s="40"/>
      <c r="NAX107" s="40"/>
      <c r="NAY107" s="40"/>
      <c r="NAZ107" s="40"/>
      <c r="NBA107" s="40"/>
      <c r="NBB107" s="40"/>
      <c r="NBC107" s="40"/>
      <c r="NBD107" s="40"/>
      <c r="NBE107" s="40"/>
      <c r="NBF107" s="40"/>
      <c r="NBG107" s="40"/>
      <c r="NBH107" s="40"/>
      <c r="NBI107" s="40"/>
      <c r="NBJ107" s="40"/>
      <c r="NBK107" s="40"/>
      <c r="NBL107" s="40"/>
      <c r="NBM107" s="40"/>
      <c r="NBN107" s="40"/>
      <c r="NBO107" s="40"/>
      <c r="NBP107" s="40"/>
      <c r="NBQ107" s="40"/>
      <c r="NBR107" s="40"/>
      <c r="NBS107" s="40"/>
      <c r="NBT107" s="40"/>
      <c r="NBU107" s="40"/>
      <c r="NBV107" s="40"/>
      <c r="NBW107" s="40"/>
      <c r="NBX107" s="40"/>
      <c r="NBY107" s="40"/>
      <c r="NBZ107" s="40"/>
      <c r="NCA107" s="40"/>
      <c r="NCB107" s="40"/>
      <c r="NCC107" s="40"/>
      <c r="NCD107" s="40"/>
      <c r="NCE107" s="40"/>
      <c r="NCF107" s="40"/>
      <c r="NCG107" s="40"/>
      <c r="NCH107" s="40"/>
      <c r="NCI107" s="40"/>
      <c r="NCJ107" s="40"/>
      <c r="NCK107" s="40"/>
      <c r="NCL107" s="40"/>
      <c r="NCM107" s="40"/>
      <c r="NCN107" s="40"/>
      <c r="NCO107" s="40"/>
      <c r="NCP107" s="40"/>
      <c r="NCQ107" s="40"/>
      <c r="NCR107" s="40"/>
      <c r="NCS107" s="40"/>
      <c r="NCT107" s="40"/>
      <c r="NCU107" s="40"/>
      <c r="NCV107" s="40"/>
      <c r="NCW107" s="40"/>
      <c r="NCX107" s="40"/>
      <c r="NCY107" s="40"/>
      <c r="NCZ107" s="40"/>
      <c r="NDA107" s="40"/>
      <c r="NDB107" s="40"/>
      <c r="NDC107" s="40"/>
      <c r="NDD107" s="40"/>
      <c r="NDE107" s="40"/>
      <c r="NDF107" s="40"/>
      <c r="NDG107" s="40"/>
      <c r="NDH107" s="40"/>
      <c r="NDI107" s="40"/>
      <c r="NDJ107" s="40"/>
      <c r="NDK107" s="40"/>
      <c r="NDL107" s="40"/>
      <c r="NDM107" s="40"/>
      <c r="NDN107" s="40"/>
      <c r="NDO107" s="40"/>
      <c r="NDP107" s="40"/>
      <c r="NDQ107" s="40"/>
      <c r="NDR107" s="40"/>
      <c r="NDS107" s="40"/>
      <c r="NDT107" s="40"/>
      <c r="NDU107" s="40"/>
      <c r="NDV107" s="40"/>
      <c r="NDW107" s="40"/>
      <c r="NDX107" s="40"/>
      <c r="NDY107" s="40"/>
      <c r="NDZ107" s="40"/>
      <c r="NEA107" s="40"/>
      <c r="NEB107" s="40"/>
      <c r="NEC107" s="40"/>
      <c r="NED107" s="40"/>
      <c r="NEE107" s="40"/>
      <c r="NEF107" s="40"/>
      <c r="NEG107" s="40"/>
      <c r="NEH107" s="40"/>
      <c r="NEI107" s="40"/>
      <c r="NEJ107" s="40"/>
      <c r="NEK107" s="40"/>
      <c r="NEL107" s="40"/>
      <c r="NEM107" s="40"/>
      <c r="NEN107" s="40"/>
      <c r="NEO107" s="40"/>
      <c r="NEP107" s="40"/>
      <c r="NEQ107" s="40"/>
      <c r="NER107" s="40"/>
      <c r="NES107" s="40"/>
      <c r="NET107" s="40"/>
      <c r="NEU107" s="40"/>
      <c r="NEV107" s="40"/>
      <c r="NEW107" s="40"/>
      <c r="NEX107" s="40"/>
      <c r="NEY107" s="40"/>
      <c r="NEZ107" s="40"/>
      <c r="NFA107" s="40"/>
      <c r="NFB107" s="40"/>
      <c r="NFC107" s="40"/>
      <c r="NFD107" s="40"/>
      <c r="NFE107" s="40"/>
      <c r="NFF107" s="40"/>
      <c r="NFG107" s="40"/>
      <c r="NFH107" s="40"/>
      <c r="NFI107" s="40"/>
      <c r="NFJ107" s="40"/>
      <c r="NFK107" s="40"/>
      <c r="NFL107" s="40"/>
      <c r="NFM107" s="40"/>
      <c r="NFN107" s="40"/>
      <c r="NFO107" s="40"/>
      <c r="NFP107" s="40"/>
      <c r="NFQ107" s="40"/>
      <c r="NFR107" s="40"/>
      <c r="NFS107" s="40"/>
      <c r="NFT107" s="40"/>
      <c r="NFU107" s="40"/>
      <c r="NFV107" s="40"/>
      <c r="NFW107" s="40"/>
      <c r="NFX107" s="40"/>
      <c r="NFY107" s="40"/>
      <c r="NFZ107" s="40"/>
      <c r="NGA107" s="40"/>
      <c r="NGB107" s="40"/>
      <c r="NGC107" s="40"/>
      <c r="NGD107" s="40"/>
      <c r="NGE107" s="40"/>
      <c r="NGF107" s="40"/>
      <c r="NGG107" s="40"/>
      <c r="NGH107" s="40"/>
      <c r="NGI107" s="40"/>
      <c r="NGJ107" s="40"/>
      <c r="NGK107" s="40"/>
      <c r="NGL107" s="40"/>
      <c r="NGM107" s="40"/>
      <c r="NGN107" s="40"/>
      <c r="NGO107" s="40"/>
      <c r="NGP107" s="40"/>
      <c r="NGQ107" s="40"/>
      <c r="NGR107" s="40"/>
      <c r="NGS107" s="40"/>
      <c r="NGT107" s="40"/>
      <c r="NGU107" s="40"/>
      <c r="NGV107" s="40"/>
      <c r="NGW107" s="40"/>
      <c r="NGX107" s="40"/>
      <c r="NGY107" s="40"/>
      <c r="NGZ107" s="40"/>
      <c r="NHA107" s="40"/>
      <c r="NHB107" s="40"/>
      <c r="NHC107" s="40"/>
      <c r="NHD107" s="40"/>
      <c r="NHE107" s="40"/>
      <c r="NHF107" s="40"/>
      <c r="NHG107" s="40"/>
      <c r="NHH107" s="40"/>
      <c r="NHI107" s="40"/>
      <c r="NHJ107" s="40"/>
      <c r="NHK107" s="40"/>
      <c r="NHL107" s="40"/>
      <c r="NHM107" s="40"/>
      <c r="NHN107" s="40"/>
      <c r="NHO107" s="40"/>
      <c r="NHP107" s="40"/>
      <c r="NHQ107" s="40"/>
      <c r="NHR107" s="40"/>
      <c r="NHS107" s="40"/>
      <c r="NHT107" s="40"/>
      <c r="NHU107" s="40"/>
      <c r="NHV107" s="40"/>
      <c r="NHW107" s="40"/>
      <c r="NHX107" s="40"/>
      <c r="NHY107" s="40"/>
      <c r="NHZ107" s="40"/>
      <c r="NIA107" s="40"/>
      <c r="NIB107" s="40"/>
      <c r="NIC107" s="40"/>
      <c r="NID107" s="40"/>
      <c r="NIE107" s="40"/>
      <c r="NIF107" s="40"/>
      <c r="NIG107" s="40"/>
      <c r="NIH107" s="40"/>
      <c r="NII107" s="40"/>
      <c r="NIJ107" s="40"/>
      <c r="NIK107" s="40"/>
      <c r="NIL107" s="40"/>
      <c r="NIM107" s="40"/>
      <c r="NIN107" s="40"/>
      <c r="NIO107" s="40"/>
      <c r="NIP107" s="40"/>
      <c r="NIQ107" s="40"/>
      <c r="NIR107" s="40"/>
      <c r="NIS107" s="40"/>
      <c r="NIT107" s="40"/>
      <c r="NIU107" s="40"/>
      <c r="NIV107" s="40"/>
      <c r="NIW107" s="40"/>
      <c r="NIX107" s="40"/>
      <c r="NIY107" s="40"/>
      <c r="NIZ107" s="40"/>
      <c r="NJA107" s="40"/>
      <c r="NJB107" s="40"/>
      <c r="NJC107" s="40"/>
      <c r="NJD107" s="40"/>
      <c r="NJE107" s="40"/>
      <c r="NJF107" s="40"/>
      <c r="NJG107" s="40"/>
      <c r="NJH107" s="40"/>
      <c r="NJI107" s="40"/>
      <c r="NJJ107" s="40"/>
      <c r="NJK107" s="40"/>
      <c r="NJL107" s="40"/>
      <c r="NJM107" s="40"/>
      <c r="NJN107" s="40"/>
      <c r="NJO107" s="40"/>
      <c r="NJP107" s="40"/>
      <c r="NJQ107" s="40"/>
      <c r="NJR107" s="40"/>
      <c r="NJS107" s="40"/>
      <c r="NJT107" s="40"/>
      <c r="NJU107" s="40"/>
      <c r="NJV107" s="40"/>
      <c r="NJW107" s="40"/>
      <c r="NJX107" s="40"/>
      <c r="NJY107" s="40"/>
      <c r="NJZ107" s="40"/>
      <c r="NKA107" s="40"/>
      <c r="NKB107" s="40"/>
      <c r="NKC107" s="40"/>
      <c r="NKD107" s="40"/>
      <c r="NKE107" s="40"/>
      <c r="NKF107" s="40"/>
      <c r="NKG107" s="40"/>
      <c r="NKH107" s="40"/>
      <c r="NKI107" s="40"/>
      <c r="NKJ107" s="40"/>
      <c r="NKK107" s="40"/>
      <c r="NKL107" s="40"/>
      <c r="NKM107" s="40"/>
      <c r="NKN107" s="40"/>
      <c r="NKO107" s="40"/>
      <c r="NKP107" s="40"/>
      <c r="NKQ107" s="40"/>
      <c r="NKR107" s="40"/>
      <c r="NKS107" s="40"/>
      <c r="NKT107" s="40"/>
      <c r="NKU107" s="40"/>
      <c r="NKV107" s="40"/>
      <c r="NKW107" s="40"/>
      <c r="NKX107" s="40"/>
      <c r="NKY107" s="40"/>
      <c r="NKZ107" s="40"/>
      <c r="NLA107" s="40"/>
      <c r="NLB107" s="40"/>
      <c r="NLC107" s="40"/>
      <c r="NLD107" s="40"/>
      <c r="NLE107" s="40"/>
      <c r="NLF107" s="40"/>
      <c r="NLG107" s="40"/>
      <c r="NLH107" s="40"/>
      <c r="NLI107" s="40"/>
      <c r="NLJ107" s="40"/>
      <c r="NLK107" s="40"/>
      <c r="NLL107" s="40"/>
      <c r="NLM107" s="40"/>
      <c r="NLN107" s="40"/>
      <c r="NLO107" s="40"/>
      <c r="NLP107" s="40"/>
      <c r="NLQ107" s="40"/>
      <c r="NLR107" s="40"/>
      <c r="NLS107" s="40"/>
      <c r="NLT107" s="40"/>
      <c r="NLU107" s="40"/>
      <c r="NLV107" s="40"/>
      <c r="NLW107" s="40"/>
      <c r="NLX107" s="40"/>
      <c r="NLY107" s="40"/>
      <c r="NLZ107" s="40"/>
      <c r="NMA107" s="40"/>
      <c r="NMB107" s="40"/>
      <c r="NMC107" s="40"/>
      <c r="NMD107" s="40"/>
      <c r="NME107" s="40"/>
      <c r="NMF107" s="40"/>
      <c r="NMG107" s="40"/>
      <c r="NMH107" s="40"/>
      <c r="NMI107" s="40"/>
      <c r="NMJ107" s="40"/>
      <c r="NMK107" s="40"/>
      <c r="NML107" s="40"/>
      <c r="NMM107" s="40"/>
      <c r="NMN107" s="40"/>
      <c r="NMO107" s="40"/>
      <c r="NMP107" s="40"/>
      <c r="NMQ107" s="40"/>
      <c r="NMR107" s="40"/>
      <c r="NMS107" s="40"/>
      <c r="NMT107" s="40"/>
      <c r="NMU107" s="40"/>
      <c r="NMV107" s="40"/>
      <c r="NMW107" s="40"/>
      <c r="NMX107" s="40"/>
      <c r="NMY107" s="40"/>
      <c r="NMZ107" s="40"/>
      <c r="NNA107" s="40"/>
      <c r="NNB107" s="40"/>
      <c r="NNC107" s="40"/>
      <c r="NND107" s="40"/>
      <c r="NNE107" s="40"/>
      <c r="NNF107" s="40"/>
      <c r="NNG107" s="40"/>
      <c r="NNH107" s="40"/>
      <c r="NNI107" s="40"/>
      <c r="NNJ107" s="40"/>
      <c r="NNK107" s="40"/>
      <c r="NNL107" s="40"/>
      <c r="NNM107" s="40"/>
      <c r="NNN107" s="40"/>
      <c r="NNO107" s="40"/>
      <c r="NNP107" s="40"/>
      <c r="NNQ107" s="40"/>
      <c r="NNR107" s="40"/>
      <c r="NNS107" s="40"/>
      <c r="NNT107" s="40"/>
      <c r="NNU107" s="40"/>
      <c r="NNV107" s="40"/>
      <c r="NNW107" s="40"/>
      <c r="NNX107" s="40"/>
      <c r="NNY107" s="40"/>
      <c r="NNZ107" s="40"/>
      <c r="NOA107" s="40"/>
      <c r="NOB107" s="40"/>
      <c r="NOC107" s="40"/>
      <c r="NOD107" s="40"/>
      <c r="NOE107" s="40"/>
      <c r="NOF107" s="40"/>
      <c r="NOG107" s="40"/>
      <c r="NOH107" s="40"/>
      <c r="NOI107" s="40"/>
      <c r="NOJ107" s="40"/>
      <c r="NOK107" s="40"/>
      <c r="NOL107" s="40"/>
      <c r="NOM107" s="40"/>
      <c r="NON107" s="40"/>
      <c r="NOO107" s="40"/>
      <c r="NOP107" s="40"/>
      <c r="NOQ107" s="40"/>
      <c r="NOR107" s="40"/>
      <c r="NOS107" s="40"/>
      <c r="NOT107" s="40"/>
      <c r="NOU107" s="40"/>
      <c r="NOV107" s="40"/>
      <c r="NOW107" s="40"/>
      <c r="NOX107" s="40"/>
      <c r="NOY107" s="40"/>
      <c r="NOZ107" s="40"/>
      <c r="NPA107" s="40"/>
      <c r="NPB107" s="40"/>
      <c r="NPC107" s="40"/>
      <c r="NPD107" s="40"/>
      <c r="NPE107" s="40"/>
      <c r="NPF107" s="40"/>
      <c r="NPG107" s="40"/>
      <c r="NPH107" s="40"/>
      <c r="NPI107" s="40"/>
      <c r="NPJ107" s="40"/>
      <c r="NPK107" s="40"/>
      <c r="NPL107" s="40"/>
      <c r="NPM107" s="40"/>
      <c r="NPN107" s="40"/>
      <c r="NPO107" s="40"/>
      <c r="NPP107" s="40"/>
      <c r="NPQ107" s="40"/>
      <c r="NPR107" s="40"/>
      <c r="NPS107" s="40"/>
      <c r="NPT107" s="40"/>
      <c r="NPU107" s="40"/>
      <c r="NPV107" s="40"/>
      <c r="NPW107" s="40"/>
      <c r="NPX107" s="40"/>
      <c r="NPY107" s="40"/>
      <c r="NPZ107" s="40"/>
      <c r="NQA107" s="40"/>
      <c r="NQB107" s="40"/>
      <c r="NQC107" s="40"/>
      <c r="NQD107" s="40"/>
      <c r="NQE107" s="40"/>
      <c r="NQF107" s="40"/>
      <c r="NQG107" s="40"/>
      <c r="NQH107" s="40"/>
      <c r="NQI107" s="40"/>
      <c r="NQJ107" s="40"/>
      <c r="NQK107" s="40"/>
      <c r="NQL107" s="40"/>
      <c r="NQM107" s="40"/>
      <c r="NQN107" s="40"/>
      <c r="NQO107" s="40"/>
      <c r="NQP107" s="40"/>
      <c r="NQQ107" s="40"/>
      <c r="NQR107" s="40"/>
      <c r="NQS107" s="40"/>
      <c r="NQT107" s="40"/>
      <c r="NQU107" s="40"/>
      <c r="NQV107" s="40"/>
      <c r="NQW107" s="40"/>
      <c r="NQX107" s="40"/>
      <c r="NQY107" s="40"/>
      <c r="NQZ107" s="40"/>
      <c r="NRA107" s="40"/>
      <c r="NRB107" s="40"/>
      <c r="NRC107" s="40"/>
      <c r="NRD107" s="40"/>
      <c r="NRE107" s="40"/>
      <c r="NRF107" s="40"/>
      <c r="NRG107" s="40"/>
      <c r="NRH107" s="40"/>
      <c r="NRI107" s="40"/>
      <c r="NRJ107" s="40"/>
      <c r="NRK107" s="40"/>
      <c r="NRL107" s="40"/>
      <c r="NRM107" s="40"/>
      <c r="NRN107" s="40"/>
      <c r="NRO107" s="40"/>
      <c r="NRP107" s="40"/>
      <c r="NRQ107" s="40"/>
      <c r="NRR107" s="40"/>
      <c r="NRS107" s="40"/>
      <c r="NRT107" s="40"/>
      <c r="NRU107" s="40"/>
      <c r="NRV107" s="40"/>
      <c r="NRW107" s="40"/>
      <c r="NRX107" s="40"/>
      <c r="NRY107" s="40"/>
      <c r="NRZ107" s="40"/>
      <c r="NSA107" s="40"/>
      <c r="NSB107" s="40"/>
      <c r="NSC107" s="40"/>
      <c r="NSD107" s="40"/>
      <c r="NSE107" s="40"/>
      <c r="NSF107" s="40"/>
      <c r="NSG107" s="40"/>
      <c r="NSH107" s="40"/>
      <c r="NSI107" s="40"/>
      <c r="NSJ107" s="40"/>
      <c r="NSK107" s="40"/>
      <c r="NSL107" s="40"/>
      <c r="NSM107" s="40"/>
      <c r="NSN107" s="40"/>
      <c r="NSO107" s="40"/>
      <c r="NSP107" s="40"/>
      <c r="NSQ107" s="40"/>
      <c r="NSR107" s="40"/>
      <c r="NSS107" s="40"/>
      <c r="NST107" s="40"/>
      <c r="NSU107" s="40"/>
      <c r="NSV107" s="40"/>
      <c r="NSW107" s="40"/>
      <c r="NSX107" s="40"/>
      <c r="NSY107" s="40"/>
      <c r="NSZ107" s="40"/>
      <c r="NTA107" s="40"/>
      <c r="NTB107" s="40"/>
      <c r="NTC107" s="40"/>
      <c r="NTD107" s="40"/>
      <c r="NTE107" s="40"/>
      <c r="NTF107" s="40"/>
      <c r="NTG107" s="40"/>
      <c r="NTH107" s="40"/>
      <c r="NTI107" s="40"/>
      <c r="NTJ107" s="40"/>
      <c r="NTK107" s="40"/>
      <c r="NTL107" s="40"/>
      <c r="NTM107" s="40"/>
      <c r="NTN107" s="40"/>
      <c r="NTO107" s="40"/>
      <c r="NTP107" s="40"/>
      <c r="NTQ107" s="40"/>
      <c r="NTR107" s="40"/>
      <c r="NTS107" s="40"/>
      <c r="NTT107" s="40"/>
      <c r="NTU107" s="40"/>
      <c r="NTV107" s="40"/>
      <c r="NTW107" s="40"/>
      <c r="NTX107" s="40"/>
      <c r="NTY107" s="40"/>
      <c r="NTZ107" s="40"/>
      <c r="NUA107" s="40"/>
      <c r="NUB107" s="40"/>
      <c r="NUC107" s="40"/>
      <c r="NUD107" s="40"/>
      <c r="NUE107" s="40"/>
      <c r="NUF107" s="40"/>
      <c r="NUG107" s="40"/>
      <c r="NUH107" s="40"/>
      <c r="NUI107" s="40"/>
      <c r="NUJ107" s="40"/>
      <c r="NUK107" s="40"/>
      <c r="NUL107" s="40"/>
      <c r="NUM107" s="40"/>
      <c r="NUN107" s="40"/>
      <c r="NUO107" s="40"/>
      <c r="NUP107" s="40"/>
      <c r="NUQ107" s="40"/>
      <c r="NUR107" s="40"/>
      <c r="NUS107" s="40"/>
      <c r="NUT107" s="40"/>
      <c r="NUU107" s="40"/>
      <c r="NUV107" s="40"/>
      <c r="NUW107" s="40"/>
      <c r="NUX107" s="40"/>
      <c r="NUY107" s="40"/>
      <c r="NUZ107" s="40"/>
      <c r="NVA107" s="40"/>
      <c r="NVB107" s="40"/>
      <c r="NVC107" s="40"/>
      <c r="NVD107" s="40"/>
      <c r="NVE107" s="40"/>
      <c r="NVF107" s="40"/>
      <c r="NVG107" s="40"/>
      <c r="NVH107" s="40"/>
      <c r="NVI107" s="40"/>
      <c r="NVJ107" s="40"/>
      <c r="NVK107" s="40"/>
      <c r="NVL107" s="40"/>
      <c r="NVM107" s="40"/>
      <c r="NVN107" s="40"/>
      <c r="NVO107" s="40"/>
      <c r="NVP107" s="40"/>
      <c r="NVQ107" s="40"/>
      <c r="NVR107" s="40"/>
      <c r="NVS107" s="40"/>
      <c r="NVT107" s="40"/>
      <c r="NVU107" s="40"/>
      <c r="NVV107" s="40"/>
      <c r="NVW107" s="40"/>
      <c r="NVX107" s="40"/>
      <c r="NVY107" s="40"/>
      <c r="NVZ107" s="40"/>
      <c r="NWA107" s="40"/>
      <c r="NWB107" s="40"/>
      <c r="NWC107" s="40"/>
      <c r="NWD107" s="40"/>
      <c r="NWE107" s="40"/>
      <c r="NWF107" s="40"/>
      <c r="NWG107" s="40"/>
      <c r="NWH107" s="40"/>
      <c r="NWI107" s="40"/>
      <c r="NWJ107" s="40"/>
      <c r="NWK107" s="40"/>
      <c r="NWL107" s="40"/>
      <c r="NWM107" s="40"/>
      <c r="NWN107" s="40"/>
      <c r="NWO107" s="40"/>
      <c r="NWP107" s="40"/>
      <c r="NWQ107" s="40"/>
      <c r="NWR107" s="40"/>
      <c r="NWS107" s="40"/>
      <c r="NWT107" s="40"/>
      <c r="NWU107" s="40"/>
      <c r="NWV107" s="40"/>
      <c r="NWW107" s="40"/>
      <c r="NWX107" s="40"/>
      <c r="NWY107" s="40"/>
      <c r="NWZ107" s="40"/>
      <c r="NXA107" s="40"/>
      <c r="NXB107" s="40"/>
      <c r="NXC107" s="40"/>
      <c r="NXD107" s="40"/>
      <c r="NXE107" s="40"/>
      <c r="NXF107" s="40"/>
      <c r="NXG107" s="40"/>
      <c r="NXH107" s="40"/>
      <c r="NXI107" s="40"/>
      <c r="NXJ107" s="40"/>
      <c r="NXK107" s="40"/>
      <c r="NXL107" s="40"/>
      <c r="NXM107" s="40"/>
      <c r="NXN107" s="40"/>
      <c r="NXO107" s="40"/>
      <c r="NXP107" s="40"/>
      <c r="NXQ107" s="40"/>
      <c r="NXR107" s="40"/>
      <c r="NXS107" s="40"/>
      <c r="NXT107" s="40"/>
      <c r="NXU107" s="40"/>
      <c r="NXV107" s="40"/>
      <c r="NXW107" s="40"/>
      <c r="NXX107" s="40"/>
      <c r="NXY107" s="40"/>
      <c r="NXZ107" s="40"/>
      <c r="NYA107" s="40"/>
      <c r="NYB107" s="40"/>
      <c r="NYC107" s="40"/>
      <c r="NYD107" s="40"/>
      <c r="NYE107" s="40"/>
      <c r="NYF107" s="40"/>
      <c r="NYG107" s="40"/>
      <c r="NYH107" s="40"/>
      <c r="NYI107" s="40"/>
      <c r="NYJ107" s="40"/>
      <c r="NYK107" s="40"/>
      <c r="NYL107" s="40"/>
      <c r="NYM107" s="40"/>
      <c r="NYN107" s="40"/>
      <c r="NYO107" s="40"/>
      <c r="NYP107" s="40"/>
      <c r="NYQ107" s="40"/>
      <c r="NYR107" s="40"/>
      <c r="NYS107" s="40"/>
      <c r="NYT107" s="40"/>
      <c r="NYU107" s="40"/>
      <c r="NYV107" s="40"/>
      <c r="NYW107" s="40"/>
      <c r="NYX107" s="40"/>
      <c r="NYY107" s="40"/>
      <c r="NYZ107" s="40"/>
      <c r="NZA107" s="40"/>
      <c r="NZB107" s="40"/>
      <c r="NZC107" s="40"/>
      <c r="NZD107" s="40"/>
      <c r="NZE107" s="40"/>
      <c r="NZF107" s="40"/>
      <c r="NZG107" s="40"/>
      <c r="NZH107" s="40"/>
      <c r="NZI107" s="40"/>
      <c r="NZJ107" s="40"/>
      <c r="NZK107" s="40"/>
      <c r="NZL107" s="40"/>
      <c r="NZM107" s="40"/>
      <c r="NZN107" s="40"/>
      <c r="NZO107" s="40"/>
      <c r="NZP107" s="40"/>
      <c r="NZQ107" s="40"/>
      <c r="NZR107" s="40"/>
      <c r="NZS107" s="40"/>
      <c r="NZT107" s="40"/>
      <c r="NZU107" s="40"/>
      <c r="NZV107" s="40"/>
      <c r="NZW107" s="40"/>
      <c r="NZX107" s="40"/>
      <c r="NZY107" s="40"/>
      <c r="NZZ107" s="40"/>
      <c r="OAA107" s="40"/>
      <c r="OAB107" s="40"/>
      <c r="OAC107" s="40"/>
      <c r="OAD107" s="40"/>
      <c r="OAE107" s="40"/>
      <c r="OAF107" s="40"/>
      <c r="OAG107" s="40"/>
      <c r="OAH107" s="40"/>
      <c r="OAI107" s="40"/>
      <c r="OAJ107" s="40"/>
      <c r="OAK107" s="40"/>
      <c r="OAL107" s="40"/>
      <c r="OAM107" s="40"/>
      <c r="OAN107" s="40"/>
      <c r="OAO107" s="40"/>
      <c r="OAP107" s="40"/>
      <c r="OAQ107" s="40"/>
      <c r="OAR107" s="40"/>
      <c r="OAS107" s="40"/>
      <c r="OAT107" s="40"/>
      <c r="OAU107" s="40"/>
      <c r="OAV107" s="40"/>
      <c r="OAW107" s="40"/>
      <c r="OAX107" s="40"/>
      <c r="OAY107" s="40"/>
      <c r="OAZ107" s="40"/>
      <c r="OBA107" s="40"/>
      <c r="OBB107" s="40"/>
      <c r="OBC107" s="40"/>
      <c r="OBD107" s="40"/>
      <c r="OBE107" s="40"/>
      <c r="OBF107" s="40"/>
      <c r="OBG107" s="40"/>
      <c r="OBH107" s="40"/>
      <c r="OBI107" s="40"/>
      <c r="OBJ107" s="40"/>
      <c r="OBK107" s="40"/>
      <c r="OBL107" s="40"/>
      <c r="OBM107" s="40"/>
      <c r="OBN107" s="40"/>
      <c r="OBO107" s="40"/>
      <c r="OBP107" s="40"/>
      <c r="OBQ107" s="40"/>
      <c r="OBR107" s="40"/>
      <c r="OBS107" s="40"/>
      <c r="OBT107" s="40"/>
      <c r="OBU107" s="40"/>
      <c r="OBV107" s="40"/>
      <c r="OBW107" s="40"/>
      <c r="OBX107" s="40"/>
      <c r="OBY107" s="40"/>
      <c r="OBZ107" s="40"/>
      <c r="OCA107" s="40"/>
      <c r="OCB107" s="40"/>
      <c r="OCC107" s="40"/>
      <c r="OCD107" s="40"/>
      <c r="OCE107" s="40"/>
      <c r="OCF107" s="40"/>
      <c r="OCG107" s="40"/>
      <c r="OCH107" s="40"/>
      <c r="OCI107" s="40"/>
      <c r="OCJ107" s="40"/>
      <c r="OCK107" s="40"/>
      <c r="OCL107" s="40"/>
      <c r="OCM107" s="40"/>
      <c r="OCN107" s="40"/>
      <c r="OCO107" s="40"/>
      <c r="OCP107" s="40"/>
      <c r="OCQ107" s="40"/>
      <c r="OCR107" s="40"/>
      <c r="OCS107" s="40"/>
      <c r="OCT107" s="40"/>
      <c r="OCU107" s="40"/>
      <c r="OCV107" s="40"/>
      <c r="OCW107" s="40"/>
      <c r="OCX107" s="40"/>
      <c r="OCY107" s="40"/>
      <c r="OCZ107" s="40"/>
      <c r="ODA107" s="40"/>
      <c r="ODB107" s="40"/>
      <c r="ODC107" s="40"/>
      <c r="ODD107" s="40"/>
      <c r="ODE107" s="40"/>
      <c r="ODF107" s="40"/>
      <c r="ODG107" s="40"/>
      <c r="ODH107" s="40"/>
      <c r="ODI107" s="40"/>
      <c r="ODJ107" s="40"/>
      <c r="ODK107" s="40"/>
      <c r="ODL107" s="40"/>
      <c r="ODM107" s="40"/>
      <c r="ODN107" s="40"/>
      <c r="ODO107" s="40"/>
      <c r="ODP107" s="40"/>
      <c r="ODQ107" s="40"/>
      <c r="ODR107" s="40"/>
      <c r="ODS107" s="40"/>
      <c r="ODT107" s="40"/>
      <c r="ODU107" s="40"/>
      <c r="ODV107" s="40"/>
      <c r="ODW107" s="40"/>
      <c r="ODX107" s="40"/>
      <c r="ODY107" s="40"/>
      <c r="ODZ107" s="40"/>
      <c r="OEA107" s="40"/>
      <c r="OEB107" s="40"/>
      <c r="OEC107" s="40"/>
      <c r="OED107" s="40"/>
      <c r="OEE107" s="40"/>
      <c r="OEF107" s="40"/>
      <c r="OEG107" s="40"/>
      <c r="OEH107" s="40"/>
      <c r="OEI107" s="40"/>
      <c r="OEJ107" s="40"/>
      <c r="OEK107" s="40"/>
      <c r="OEL107" s="40"/>
      <c r="OEM107" s="40"/>
      <c r="OEN107" s="40"/>
      <c r="OEO107" s="40"/>
      <c r="OEP107" s="40"/>
      <c r="OEQ107" s="40"/>
      <c r="OER107" s="40"/>
      <c r="OES107" s="40"/>
      <c r="OET107" s="40"/>
      <c r="OEU107" s="40"/>
      <c r="OEV107" s="40"/>
      <c r="OEW107" s="40"/>
      <c r="OEX107" s="40"/>
      <c r="OEY107" s="40"/>
      <c r="OEZ107" s="40"/>
      <c r="OFA107" s="40"/>
      <c r="OFB107" s="40"/>
      <c r="OFC107" s="40"/>
      <c r="OFD107" s="40"/>
      <c r="OFE107" s="40"/>
      <c r="OFF107" s="40"/>
      <c r="OFG107" s="40"/>
      <c r="OFH107" s="40"/>
      <c r="OFI107" s="40"/>
      <c r="OFJ107" s="40"/>
      <c r="OFK107" s="40"/>
      <c r="OFL107" s="40"/>
      <c r="OFM107" s="40"/>
      <c r="OFN107" s="40"/>
      <c r="OFO107" s="40"/>
      <c r="OFP107" s="40"/>
      <c r="OFQ107" s="40"/>
      <c r="OFR107" s="40"/>
      <c r="OFS107" s="40"/>
      <c r="OFT107" s="40"/>
      <c r="OFU107" s="40"/>
      <c r="OFV107" s="40"/>
      <c r="OFW107" s="40"/>
      <c r="OFX107" s="40"/>
      <c r="OFY107" s="40"/>
      <c r="OFZ107" s="40"/>
      <c r="OGA107" s="40"/>
      <c r="OGB107" s="40"/>
      <c r="OGC107" s="40"/>
      <c r="OGD107" s="40"/>
      <c r="OGE107" s="40"/>
      <c r="OGF107" s="40"/>
      <c r="OGG107" s="40"/>
      <c r="OGH107" s="40"/>
      <c r="OGI107" s="40"/>
      <c r="OGJ107" s="40"/>
      <c r="OGK107" s="40"/>
      <c r="OGL107" s="40"/>
      <c r="OGM107" s="40"/>
      <c r="OGN107" s="40"/>
      <c r="OGO107" s="40"/>
      <c r="OGP107" s="40"/>
      <c r="OGQ107" s="40"/>
      <c r="OGR107" s="40"/>
      <c r="OGS107" s="40"/>
      <c r="OGT107" s="40"/>
      <c r="OGU107" s="40"/>
      <c r="OGV107" s="40"/>
      <c r="OGW107" s="40"/>
      <c r="OGX107" s="40"/>
      <c r="OGY107" s="40"/>
      <c r="OGZ107" s="40"/>
      <c r="OHA107" s="40"/>
      <c r="OHB107" s="40"/>
      <c r="OHC107" s="40"/>
      <c r="OHD107" s="40"/>
      <c r="OHE107" s="40"/>
      <c r="OHF107" s="40"/>
      <c r="OHG107" s="40"/>
      <c r="OHH107" s="40"/>
      <c r="OHI107" s="40"/>
      <c r="OHJ107" s="40"/>
      <c r="OHK107" s="40"/>
      <c r="OHL107" s="40"/>
      <c r="OHM107" s="40"/>
      <c r="OHN107" s="40"/>
      <c r="OHO107" s="40"/>
      <c r="OHP107" s="40"/>
      <c r="OHQ107" s="40"/>
      <c r="OHR107" s="40"/>
      <c r="OHS107" s="40"/>
      <c r="OHT107" s="40"/>
      <c r="OHU107" s="40"/>
      <c r="OHV107" s="40"/>
      <c r="OHW107" s="40"/>
      <c r="OHX107" s="40"/>
      <c r="OHY107" s="40"/>
      <c r="OHZ107" s="40"/>
      <c r="OIA107" s="40"/>
      <c r="OIB107" s="40"/>
      <c r="OIC107" s="40"/>
      <c r="OID107" s="40"/>
      <c r="OIE107" s="40"/>
      <c r="OIF107" s="40"/>
      <c r="OIG107" s="40"/>
      <c r="OIH107" s="40"/>
      <c r="OII107" s="40"/>
      <c r="OIJ107" s="40"/>
      <c r="OIK107" s="40"/>
      <c r="OIL107" s="40"/>
      <c r="OIM107" s="40"/>
      <c r="OIN107" s="40"/>
      <c r="OIO107" s="40"/>
      <c r="OIP107" s="40"/>
      <c r="OIQ107" s="40"/>
      <c r="OIR107" s="40"/>
      <c r="OIS107" s="40"/>
      <c r="OIT107" s="40"/>
      <c r="OIU107" s="40"/>
      <c r="OIV107" s="40"/>
      <c r="OIW107" s="40"/>
      <c r="OIX107" s="40"/>
      <c r="OIY107" s="40"/>
      <c r="OIZ107" s="40"/>
      <c r="OJA107" s="40"/>
      <c r="OJB107" s="40"/>
      <c r="OJC107" s="40"/>
      <c r="OJD107" s="40"/>
      <c r="OJE107" s="40"/>
      <c r="OJF107" s="40"/>
      <c r="OJG107" s="40"/>
      <c r="OJH107" s="40"/>
      <c r="OJI107" s="40"/>
      <c r="OJJ107" s="40"/>
      <c r="OJK107" s="40"/>
      <c r="OJL107" s="40"/>
      <c r="OJM107" s="40"/>
      <c r="OJN107" s="40"/>
      <c r="OJO107" s="40"/>
      <c r="OJP107" s="40"/>
      <c r="OJQ107" s="40"/>
      <c r="OJR107" s="40"/>
      <c r="OJS107" s="40"/>
      <c r="OJT107" s="40"/>
      <c r="OJU107" s="40"/>
      <c r="OJV107" s="40"/>
      <c r="OJW107" s="40"/>
      <c r="OJX107" s="40"/>
      <c r="OJY107" s="40"/>
      <c r="OJZ107" s="40"/>
      <c r="OKA107" s="40"/>
      <c r="OKB107" s="40"/>
      <c r="OKC107" s="40"/>
      <c r="OKD107" s="40"/>
      <c r="OKE107" s="40"/>
      <c r="OKF107" s="40"/>
      <c r="OKG107" s="40"/>
      <c r="OKH107" s="40"/>
      <c r="OKI107" s="40"/>
      <c r="OKJ107" s="40"/>
      <c r="OKK107" s="40"/>
      <c r="OKL107" s="40"/>
      <c r="OKM107" s="40"/>
      <c r="OKN107" s="40"/>
      <c r="OKO107" s="40"/>
      <c r="OKP107" s="40"/>
      <c r="OKQ107" s="40"/>
      <c r="OKR107" s="40"/>
      <c r="OKS107" s="40"/>
      <c r="OKT107" s="40"/>
      <c r="OKU107" s="40"/>
      <c r="OKV107" s="40"/>
      <c r="OKW107" s="40"/>
      <c r="OKX107" s="40"/>
      <c r="OKY107" s="40"/>
      <c r="OKZ107" s="40"/>
      <c r="OLA107" s="40"/>
      <c r="OLB107" s="40"/>
      <c r="OLC107" s="40"/>
      <c r="OLD107" s="40"/>
      <c r="OLE107" s="40"/>
      <c r="OLF107" s="40"/>
      <c r="OLG107" s="40"/>
      <c r="OLH107" s="40"/>
      <c r="OLI107" s="40"/>
      <c r="OLJ107" s="40"/>
      <c r="OLK107" s="40"/>
      <c r="OLL107" s="40"/>
      <c r="OLM107" s="40"/>
      <c r="OLN107" s="40"/>
      <c r="OLO107" s="40"/>
      <c r="OLP107" s="40"/>
      <c r="OLQ107" s="40"/>
      <c r="OLR107" s="40"/>
      <c r="OLS107" s="40"/>
      <c r="OLT107" s="40"/>
      <c r="OLU107" s="40"/>
      <c r="OLV107" s="40"/>
      <c r="OLW107" s="40"/>
      <c r="OLX107" s="40"/>
      <c r="OLY107" s="40"/>
      <c r="OLZ107" s="40"/>
      <c r="OMA107" s="40"/>
      <c r="OMB107" s="40"/>
      <c r="OMC107" s="40"/>
      <c r="OMD107" s="40"/>
      <c r="OME107" s="40"/>
      <c r="OMF107" s="40"/>
      <c r="OMG107" s="40"/>
      <c r="OMH107" s="40"/>
      <c r="OMI107" s="40"/>
      <c r="OMJ107" s="40"/>
      <c r="OMK107" s="40"/>
      <c r="OML107" s="40"/>
      <c r="OMM107" s="40"/>
      <c r="OMN107" s="40"/>
      <c r="OMO107" s="40"/>
      <c r="OMP107" s="40"/>
      <c r="OMQ107" s="40"/>
      <c r="OMR107" s="40"/>
      <c r="OMS107" s="40"/>
      <c r="OMT107" s="40"/>
      <c r="OMU107" s="40"/>
      <c r="OMV107" s="40"/>
      <c r="OMW107" s="40"/>
      <c r="OMX107" s="40"/>
      <c r="OMY107" s="40"/>
      <c r="OMZ107" s="40"/>
      <c r="ONA107" s="40"/>
      <c r="ONB107" s="40"/>
      <c r="ONC107" s="40"/>
      <c r="OND107" s="40"/>
      <c r="ONE107" s="40"/>
      <c r="ONF107" s="40"/>
      <c r="ONG107" s="40"/>
      <c r="ONH107" s="40"/>
      <c r="ONI107" s="40"/>
      <c r="ONJ107" s="40"/>
      <c r="ONK107" s="40"/>
      <c r="ONL107" s="40"/>
      <c r="ONM107" s="40"/>
      <c r="ONN107" s="40"/>
      <c r="ONO107" s="40"/>
      <c r="ONP107" s="40"/>
      <c r="ONQ107" s="40"/>
      <c r="ONR107" s="40"/>
      <c r="ONS107" s="40"/>
      <c r="ONT107" s="40"/>
      <c r="ONU107" s="40"/>
      <c r="ONV107" s="40"/>
      <c r="ONW107" s="40"/>
      <c r="ONX107" s="40"/>
      <c r="ONY107" s="40"/>
      <c r="ONZ107" s="40"/>
      <c r="OOA107" s="40"/>
      <c r="OOB107" s="40"/>
      <c r="OOC107" s="40"/>
      <c r="OOD107" s="40"/>
      <c r="OOE107" s="40"/>
      <c r="OOF107" s="40"/>
      <c r="OOG107" s="40"/>
      <c r="OOH107" s="40"/>
      <c r="OOI107" s="40"/>
      <c r="OOJ107" s="40"/>
      <c r="OOK107" s="40"/>
      <c r="OOL107" s="40"/>
      <c r="OOM107" s="40"/>
      <c r="OON107" s="40"/>
      <c r="OOO107" s="40"/>
      <c r="OOP107" s="40"/>
      <c r="OOQ107" s="40"/>
      <c r="OOR107" s="40"/>
      <c r="OOS107" s="40"/>
      <c r="OOT107" s="40"/>
      <c r="OOU107" s="40"/>
      <c r="OOV107" s="40"/>
      <c r="OOW107" s="40"/>
      <c r="OOX107" s="40"/>
      <c r="OOY107" s="40"/>
      <c r="OOZ107" s="40"/>
      <c r="OPA107" s="40"/>
      <c r="OPB107" s="40"/>
      <c r="OPC107" s="40"/>
      <c r="OPD107" s="40"/>
      <c r="OPE107" s="40"/>
      <c r="OPF107" s="40"/>
      <c r="OPG107" s="40"/>
      <c r="OPH107" s="40"/>
      <c r="OPI107" s="40"/>
      <c r="OPJ107" s="40"/>
      <c r="OPK107" s="40"/>
      <c r="OPL107" s="40"/>
      <c r="OPM107" s="40"/>
      <c r="OPN107" s="40"/>
      <c r="OPO107" s="40"/>
      <c r="OPP107" s="40"/>
      <c r="OPQ107" s="40"/>
      <c r="OPR107" s="40"/>
      <c r="OPS107" s="40"/>
      <c r="OPT107" s="40"/>
      <c r="OPU107" s="40"/>
      <c r="OPV107" s="40"/>
      <c r="OPW107" s="40"/>
      <c r="OPX107" s="40"/>
      <c r="OPY107" s="40"/>
      <c r="OPZ107" s="40"/>
      <c r="OQA107" s="40"/>
      <c r="OQB107" s="40"/>
      <c r="OQC107" s="40"/>
      <c r="OQD107" s="40"/>
      <c r="OQE107" s="40"/>
      <c r="OQF107" s="40"/>
      <c r="OQG107" s="40"/>
      <c r="OQH107" s="40"/>
      <c r="OQI107" s="40"/>
      <c r="OQJ107" s="40"/>
      <c r="OQK107" s="40"/>
      <c r="OQL107" s="40"/>
      <c r="OQM107" s="40"/>
      <c r="OQN107" s="40"/>
      <c r="OQO107" s="40"/>
      <c r="OQP107" s="40"/>
      <c r="OQQ107" s="40"/>
      <c r="OQR107" s="40"/>
      <c r="OQS107" s="40"/>
      <c r="OQT107" s="40"/>
      <c r="OQU107" s="40"/>
      <c r="OQV107" s="40"/>
      <c r="OQW107" s="40"/>
      <c r="OQX107" s="40"/>
      <c r="OQY107" s="40"/>
      <c r="OQZ107" s="40"/>
      <c r="ORA107" s="40"/>
      <c r="ORB107" s="40"/>
      <c r="ORC107" s="40"/>
      <c r="ORD107" s="40"/>
      <c r="ORE107" s="40"/>
      <c r="ORF107" s="40"/>
      <c r="ORG107" s="40"/>
      <c r="ORH107" s="40"/>
      <c r="ORI107" s="40"/>
      <c r="ORJ107" s="40"/>
      <c r="ORK107" s="40"/>
      <c r="ORL107" s="40"/>
      <c r="ORM107" s="40"/>
      <c r="ORN107" s="40"/>
      <c r="ORO107" s="40"/>
      <c r="ORP107" s="40"/>
      <c r="ORQ107" s="40"/>
      <c r="ORR107" s="40"/>
      <c r="ORS107" s="40"/>
      <c r="ORT107" s="40"/>
      <c r="ORU107" s="40"/>
      <c r="ORV107" s="40"/>
      <c r="ORW107" s="40"/>
      <c r="ORX107" s="40"/>
      <c r="ORY107" s="40"/>
      <c r="ORZ107" s="40"/>
      <c r="OSA107" s="40"/>
      <c r="OSB107" s="40"/>
      <c r="OSC107" s="40"/>
      <c r="OSD107" s="40"/>
      <c r="OSE107" s="40"/>
      <c r="OSF107" s="40"/>
      <c r="OSG107" s="40"/>
      <c r="OSH107" s="40"/>
      <c r="OSI107" s="40"/>
      <c r="OSJ107" s="40"/>
      <c r="OSK107" s="40"/>
      <c r="OSL107" s="40"/>
      <c r="OSM107" s="40"/>
      <c r="OSN107" s="40"/>
      <c r="OSO107" s="40"/>
      <c r="OSP107" s="40"/>
      <c r="OSQ107" s="40"/>
      <c r="OSR107" s="40"/>
      <c r="OSS107" s="40"/>
      <c r="OST107" s="40"/>
      <c r="OSU107" s="40"/>
      <c r="OSV107" s="40"/>
      <c r="OSW107" s="40"/>
      <c r="OSX107" s="40"/>
      <c r="OSY107" s="40"/>
      <c r="OSZ107" s="40"/>
      <c r="OTA107" s="40"/>
      <c r="OTB107" s="40"/>
      <c r="OTC107" s="40"/>
      <c r="OTD107" s="40"/>
      <c r="OTE107" s="40"/>
      <c r="OTF107" s="40"/>
      <c r="OTG107" s="40"/>
      <c r="OTH107" s="40"/>
      <c r="OTI107" s="40"/>
      <c r="OTJ107" s="40"/>
      <c r="OTK107" s="40"/>
      <c r="OTL107" s="40"/>
      <c r="OTM107" s="40"/>
      <c r="OTN107" s="40"/>
      <c r="OTO107" s="40"/>
      <c r="OTP107" s="40"/>
      <c r="OTQ107" s="40"/>
      <c r="OTR107" s="40"/>
      <c r="OTS107" s="40"/>
      <c r="OTT107" s="40"/>
      <c r="OTU107" s="40"/>
      <c r="OTV107" s="40"/>
      <c r="OTW107" s="40"/>
      <c r="OTX107" s="40"/>
      <c r="OTY107" s="40"/>
      <c r="OTZ107" s="40"/>
      <c r="OUA107" s="40"/>
      <c r="OUB107" s="40"/>
      <c r="OUC107" s="40"/>
      <c r="OUD107" s="40"/>
      <c r="OUE107" s="40"/>
      <c r="OUF107" s="40"/>
      <c r="OUG107" s="40"/>
      <c r="OUH107" s="40"/>
      <c r="OUI107" s="40"/>
      <c r="OUJ107" s="40"/>
      <c r="OUK107" s="40"/>
      <c r="OUL107" s="40"/>
      <c r="OUM107" s="40"/>
      <c r="OUN107" s="40"/>
      <c r="OUO107" s="40"/>
      <c r="OUP107" s="40"/>
      <c r="OUQ107" s="40"/>
      <c r="OUR107" s="40"/>
      <c r="OUS107" s="40"/>
      <c r="OUT107" s="40"/>
      <c r="OUU107" s="40"/>
      <c r="OUV107" s="40"/>
      <c r="OUW107" s="40"/>
      <c r="OUX107" s="40"/>
      <c r="OUY107" s="40"/>
      <c r="OUZ107" s="40"/>
      <c r="OVA107" s="40"/>
      <c r="OVB107" s="40"/>
      <c r="OVC107" s="40"/>
      <c r="OVD107" s="40"/>
      <c r="OVE107" s="40"/>
      <c r="OVF107" s="40"/>
      <c r="OVG107" s="40"/>
      <c r="OVH107" s="40"/>
      <c r="OVI107" s="40"/>
      <c r="OVJ107" s="40"/>
      <c r="OVK107" s="40"/>
      <c r="OVL107" s="40"/>
      <c r="OVM107" s="40"/>
      <c r="OVN107" s="40"/>
      <c r="OVO107" s="40"/>
      <c r="OVP107" s="40"/>
      <c r="OVQ107" s="40"/>
      <c r="OVR107" s="40"/>
      <c r="OVS107" s="40"/>
      <c r="OVT107" s="40"/>
      <c r="OVU107" s="40"/>
      <c r="OVV107" s="40"/>
      <c r="OVW107" s="40"/>
      <c r="OVX107" s="40"/>
      <c r="OVY107" s="40"/>
      <c r="OVZ107" s="40"/>
      <c r="OWA107" s="40"/>
      <c r="OWB107" s="40"/>
      <c r="OWC107" s="40"/>
      <c r="OWD107" s="40"/>
      <c r="OWE107" s="40"/>
      <c r="OWF107" s="40"/>
      <c r="OWG107" s="40"/>
      <c r="OWH107" s="40"/>
      <c r="OWI107" s="40"/>
      <c r="OWJ107" s="40"/>
      <c r="OWK107" s="40"/>
      <c r="OWL107" s="40"/>
      <c r="OWM107" s="40"/>
      <c r="OWN107" s="40"/>
      <c r="OWO107" s="40"/>
      <c r="OWP107" s="40"/>
      <c r="OWQ107" s="40"/>
      <c r="OWR107" s="40"/>
      <c r="OWS107" s="40"/>
      <c r="OWT107" s="40"/>
      <c r="OWU107" s="40"/>
      <c r="OWV107" s="40"/>
      <c r="OWW107" s="40"/>
      <c r="OWX107" s="40"/>
      <c r="OWY107" s="40"/>
      <c r="OWZ107" s="40"/>
      <c r="OXA107" s="40"/>
      <c r="OXB107" s="40"/>
      <c r="OXC107" s="40"/>
      <c r="OXD107" s="40"/>
      <c r="OXE107" s="40"/>
      <c r="OXF107" s="40"/>
      <c r="OXG107" s="40"/>
      <c r="OXH107" s="40"/>
      <c r="OXI107" s="40"/>
      <c r="OXJ107" s="40"/>
      <c r="OXK107" s="40"/>
      <c r="OXL107" s="40"/>
      <c r="OXM107" s="40"/>
      <c r="OXN107" s="40"/>
      <c r="OXO107" s="40"/>
      <c r="OXP107" s="40"/>
      <c r="OXQ107" s="40"/>
      <c r="OXR107" s="40"/>
      <c r="OXS107" s="40"/>
      <c r="OXT107" s="40"/>
      <c r="OXU107" s="40"/>
      <c r="OXV107" s="40"/>
      <c r="OXW107" s="40"/>
      <c r="OXX107" s="40"/>
      <c r="OXY107" s="40"/>
      <c r="OXZ107" s="40"/>
      <c r="OYA107" s="40"/>
      <c r="OYB107" s="40"/>
      <c r="OYC107" s="40"/>
      <c r="OYD107" s="40"/>
      <c r="OYE107" s="40"/>
      <c r="OYF107" s="40"/>
      <c r="OYG107" s="40"/>
      <c r="OYH107" s="40"/>
      <c r="OYI107" s="40"/>
      <c r="OYJ107" s="40"/>
      <c r="OYK107" s="40"/>
      <c r="OYL107" s="40"/>
      <c r="OYM107" s="40"/>
      <c r="OYN107" s="40"/>
      <c r="OYO107" s="40"/>
      <c r="OYP107" s="40"/>
      <c r="OYQ107" s="40"/>
      <c r="OYR107" s="40"/>
      <c r="OYS107" s="40"/>
      <c r="OYT107" s="40"/>
      <c r="OYU107" s="40"/>
      <c r="OYV107" s="40"/>
      <c r="OYW107" s="40"/>
      <c r="OYX107" s="40"/>
      <c r="OYY107" s="40"/>
      <c r="OYZ107" s="40"/>
      <c r="OZA107" s="40"/>
      <c r="OZB107" s="40"/>
      <c r="OZC107" s="40"/>
      <c r="OZD107" s="40"/>
      <c r="OZE107" s="40"/>
      <c r="OZF107" s="40"/>
      <c r="OZG107" s="40"/>
      <c r="OZH107" s="40"/>
      <c r="OZI107" s="40"/>
      <c r="OZJ107" s="40"/>
      <c r="OZK107" s="40"/>
      <c r="OZL107" s="40"/>
      <c r="OZM107" s="40"/>
      <c r="OZN107" s="40"/>
      <c r="OZO107" s="40"/>
      <c r="OZP107" s="40"/>
      <c r="OZQ107" s="40"/>
      <c r="OZR107" s="40"/>
      <c r="OZS107" s="40"/>
      <c r="OZT107" s="40"/>
      <c r="OZU107" s="40"/>
      <c r="OZV107" s="40"/>
      <c r="OZW107" s="40"/>
      <c r="OZX107" s="40"/>
      <c r="OZY107" s="40"/>
      <c r="OZZ107" s="40"/>
      <c r="PAA107" s="40"/>
      <c r="PAB107" s="40"/>
      <c r="PAC107" s="40"/>
      <c r="PAD107" s="40"/>
      <c r="PAE107" s="40"/>
      <c r="PAF107" s="40"/>
      <c r="PAG107" s="40"/>
      <c r="PAH107" s="40"/>
      <c r="PAI107" s="40"/>
      <c r="PAJ107" s="40"/>
      <c r="PAK107" s="40"/>
      <c r="PAL107" s="40"/>
      <c r="PAM107" s="40"/>
      <c r="PAN107" s="40"/>
      <c r="PAO107" s="40"/>
      <c r="PAP107" s="40"/>
      <c r="PAQ107" s="40"/>
      <c r="PAR107" s="40"/>
      <c r="PAS107" s="40"/>
      <c r="PAT107" s="40"/>
      <c r="PAU107" s="40"/>
      <c r="PAV107" s="40"/>
      <c r="PAW107" s="40"/>
      <c r="PAX107" s="40"/>
      <c r="PAY107" s="40"/>
      <c r="PAZ107" s="40"/>
      <c r="PBA107" s="40"/>
      <c r="PBB107" s="40"/>
      <c r="PBC107" s="40"/>
      <c r="PBD107" s="40"/>
      <c r="PBE107" s="40"/>
      <c r="PBF107" s="40"/>
      <c r="PBG107" s="40"/>
      <c r="PBH107" s="40"/>
      <c r="PBI107" s="40"/>
      <c r="PBJ107" s="40"/>
      <c r="PBK107" s="40"/>
      <c r="PBL107" s="40"/>
      <c r="PBM107" s="40"/>
      <c r="PBN107" s="40"/>
      <c r="PBO107" s="40"/>
      <c r="PBP107" s="40"/>
      <c r="PBQ107" s="40"/>
      <c r="PBR107" s="40"/>
      <c r="PBS107" s="40"/>
      <c r="PBT107" s="40"/>
      <c r="PBU107" s="40"/>
      <c r="PBV107" s="40"/>
      <c r="PBW107" s="40"/>
      <c r="PBX107" s="40"/>
      <c r="PBY107" s="40"/>
      <c r="PBZ107" s="40"/>
      <c r="PCA107" s="40"/>
      <c r="PCB107" s="40"/>
      <c r="PCC107" s="40"/>
      <c r="PCD107" s="40"/>
      <c r="PCE107" s="40"/>
      <c r="PCF107" s="40"/>
      <c r="PCG107" s="40"/>
      <c r="PCH107" s="40"/>
      <c r="PCI107" s="40"/>
      <c r="PCJ107" s="40"/>
      <c r="PCK107" s="40"/>
      <c r="PCL107" s="40"/>
      <c r="PCM107" s="40"/>
      <c r="PCN107" s="40"/>
      <c r="PCO107" s="40"/>
      <c r="PCP107" s="40"/>
      <c r="PCQ107" s="40"/>
      <c r="PCR107" s="40"/>
      <c r="PCS107" s="40"/>
      <c r="PCT107" s="40"/>
      <c r="PCU107" s="40"/>
      <c r="PCV107" s="40"/>
      <c r="PCW107" s="40"/>
      <c r="PCX107" s="40"/>
      <c r="PCY107" s="40"/>
      <c r="PCZ107" s="40"/>
      <c r="PDA107" s="40"/>
      <c r="PDB107" s="40"/>
      <c r="PDC107" s="40"/>
      <c r="PDD107" s="40"/>
      <c r="PDE107" s="40"/>
      <c r="PDF107" s="40"/>
      <c r="PDG107" s="40"/>
      <c r="PDH107" s="40"/>
      <c r="PDI107" s="40"/>
      <c r="PDJ107" s="40"/>
      <c r="PDK107" s="40"/>
      <c r="PDL107" s="40"/>
      <c r="PDM107" s="40"/>
      <c r="PDN107" s="40"/>
      <c r="PDO107" s="40"/>
      <c r="PDP107" s="40"/>
      <c r="PDQ107" s="40"/>
      <c r="PDR107" s="40"/>
      <c r="PDS107" s="40"/>
      <c r="PDT107" s="40"/>
      <c r="PDU107" s="40"/>
      <c r="PDV107" s="40"/>
      <c r="PDW107" s="40"/>
      <c r="PDX107" s="40"/>
      <c r="PDY107" s="40"/>
      <c r="PDZ107" s="40"/>
      <c r="PEA107" s="40"/>
      <c r="PEB107" s="40"/>
      <c r="PEC107" s="40"/>
      <c r="PED107" s="40"/>
      <c r="PEE107" s="40"/>
      <c r="PEF107" s="40"/>
      <c r="PEG107" s="40"/>
      <c r="PEH107" s="40"/>
      <c r="PEI107" s="40"/>
      <c r="PEJ107" s="40"/>
      <c r="PEK107" s="40"/>
      <c r="PEL107" s="40"/>
      <c r="PEM107" s="40"/>
      <c r="PEN107" s="40"/>
      <c r="PEO107" s="40"/>
      <c r="PEP107" s="40"/>
      <c r="PEQ107" s="40"/>
      <c r="PER107" s="40"/>
      <c r="PES107" s="40"/>
      <c r="PET107" s="40"/>
      <c r="PEU107" s="40"/>
      <c r="PEV107" s="40"/>
      <c r="PEW107" s="40"/>
      <c r="PEX107" s="40"/>
      <c r="PEY107" s="40"/>
      <c r="PEZ107" s="40"/>
      <c r="PFA107" s="40"/>
      <c r="PFB107" s="40"/>
      <c r="PFC107" s="40"/>
      <c r="PFD107" s="40"/>
      <c r="PFE107" s="40"/>
      <c r="PFF107" s="40"/>
      <c r="PFG107" s="40"/>
      <c r="PFH107" s="40"/>
      <c r="PFI107" s="40"/>
      <c r="PFJ107" s="40"/>
      <c r="PFK107" s="40"/>
      <c r="PFL107" s="40"/>
      <c r="PFM107" s="40"/>
      <c r="PFN107" s="40"/>
      <c r="PFO107" s="40"/>
      <c r="PFP107" s="40"/>
      <c r="PFQ107" s="40"/>
      <c r="PFR107" s="40"/>
      <c r="PFS107" s="40"/>
      <c r="PFT107" s="40"/>
      <c r="PFU107" s="40"/>
      <c r="PFV107" s="40"/>
      <c r="PFW107" s="40"/>
      <c r="PFX107" s="40"/>
      <c r="PFY107" s="40"/>
      <c r="PFZ107" s="40"/>
      <c r="PGA107" s="40"/>
      <c r="PGB107" s="40"/>
      <c r="PGC107" s="40"/>
      <c r="PGD107" s="40"/>
      <c r="PGE107" s="40"/>
      <c r="PGF107" s="40"/>
      <c r="PGG107" s="40"/>
      <c r="PGH107" s="40"/>
      <c r="PGI107" s="40"/>
      <c r="PGJ107" s="40"/>
      <c r="PGK107" s="40"/>
      <c r="PGL107" s="40"/>
      <c r="PGM107" s="40"/>
      <c r="PGN107" s="40"/>
      <c r="PGO107" s="40"/>
      <c r="PGP107" s="40"/>
      <c r="PGQ107" s="40"/>
      <c r="PGR107" s="40"/>
      <c r="PGS107" s="40"/>
      <c r="PGT107" s="40"/>
      <c r="PGU107" s="40"/>
      <c r="PGV107" s="40"/>
      <c r="PGW107" s="40"/>
      <c r="PGX107" s="40"/>
      <c r="PGY107" s="40"/>
      <c r="PGZ107" s="40"/>
      <c r="PHA107" s="40"/>
      <c r="PHB107" s="40"/>
      <c r="PHC107" s="40"/>
      <c r="PHD107" s="40"/>
      <c r="PHE107" s="40"/>
      <c r="PHF107" s="40"/>
      <c r="PHG107" s="40"/>
      <c r="PHH107" s="40"/>
      <c r="PHI107" s="40"/>
      <c r="PHJ107" s="40"/>
      <c r="PHK107" s="40"/>
      <c r="PHL107" s="40"/>
      <c r="PHM107" s="40"/>
      <c r="PHN107" s="40"/>
      <c r="PHO107" s="40"/>
      <c r="PHP107" s="40"/>
      <c r="PHQ107" s="40"/>
      <c r="PHR107" s="40"/>
      <c r="PHS107" s="40"/>
      <c r="PHT107" s="40"/>
      <c r="PHU107" s="40"/>
      <c r="PHV107" s="40"/>
      <c r="PHW107" s="40"/>
      <c r="PHX107" s="40"/>
      <c r="PHY107" s="40"/>
      <c r="PHZ107" s="40"/>
      <c r="PIA107" s="40"/>
      <c r="PIB107" s="40"/>
      <c r="PIC107" s="40"/>
      <c r="PID107" s="40"/>
      <c r="PIE107" s="40"/>
      <c r="PIF107" s="40"/>
      <c r="PIG107" s="40"/>
      <c r="PIH107" s="40"/>
      <c r="PII107" s="40"/>
      <c r="PIJ107" s="40"/>
      <c r="PIK107" s="40"/>
      <c r="PIL107" s="40"/>
      <c r="PIM107" s="40"/>
      <c r="PIN107" s="40"/>
      <c r="PIO107" s="40"/>
      <c r="PIP107" s="40"/>
      <c r="PIQ107" s="40"/>
      <c r="PIR107" s="40"/>
      <c r="PIS107" s="40"/>
      <c r="PIT107" s="40"/>
      <c r="PIU107" s="40"/>
      <c r="PIV107" s="40"/>
      <c r="PIW107" s="40"/>
      <c r="PIX107" s="40"/>
      <c r="PIY107" s="40"/>
      <c r="PIZ107" s="40"/>
      <c r="PJA107" s="40"/>
      <c r="PJB107" s="40"/>
      <c r="PJC107" s="40"/>
      <c r="PJD107" s="40"/>
      <c r="PJE107" s="40"/>
      <c r="PJF107" s="40"/>
      <c r="PJG107" s="40"/>
      <c r="PJH107" s="40"/>
      <c r="PJI107" s="40"/>
      <c r="PJJ107" s="40"/>
      <c r="PJK107" s="40"/>
      <c r="PJL107" s="40"/>
      <c r="PJM107" s="40"/>
      <c r="PJN107" s="40"/>
      <c r="PJO107" s="40"/>
      <c r="PJP107" s="40"/>
      <c r="PJQ107" s="40"/>
      <c r="PJR107" s="40"/>
      <c r="PJS107" s="40"/>
      <c r="PJT107" s="40"/>
      <c r="PJU107" s="40"/>
      <c r="PJV107" s="40"/>
      <c r="PJW107" s="40"/>
      <c r="PJX107" s="40"/>
      <c r="PJY107" s="40"/>
      <c r="PJZ107" s="40"/>
      <c r="PKA107" s="40"/>
      <c r="PKB107" s="40"/>
      <c r="PKC107" s="40"/>
      <c r="PKD107" s="40"/>
      <c r="PKE107" s="40"/>
      <c r="PKF107" s="40"/>
      <c r="PKG107" s="40"/>
      <c r="PKH107" s="40"/>
      <c r="PKI107" s="40"/>
      <c r="PKJ107" s="40"/>
      <c r="PKK107" s="40"/>
      <c r="PKL107" s="40"/>
      <c r="PKM107" s="40"/>
      <c r="PKN107" s="40"/>
      <c r="PKO107" s="40"/>
      <c r="PKP107" s="40"/>
      <c r="PKQ107" s="40"/>
      <c r="PKR107" s="40"/>
      <c r="PKS107" s="40"/>
      <c r="PKT107" s="40"/>
      <c r="PKU107" s="40"/>
      <c r="PKV107" s="40"/>
      <c r="PKW107" s="40"/>
      <c r="PKX107" s="40"/>
      <c r="PKY107" s="40"/>
      <c r="PKZ107" s="40"/>
      <c r="PLA107" s="40"/>
      <c r="PLB107" s="40"/>
      <c r="PLC107" s="40"/>
      <c r="PLD107" s="40"/>
      <c r="PLE107" s="40"/>
      <c r="PLF107" s="40"/>
      <c r="PLG107" s="40"/>
      <c r="PLH107" s="40"/>
      <c r="PLI107" s="40"/>
      <c r="PLJ107" s="40"/>
      <c r="PLK107" s="40"/>
      <c r="PLL107" s="40"/>
      <c r="PLM107" s="40"/>
      <c r="PLN107" s="40"/>
      <c r="PLO107" s="40"/>
      <c r="PLP107" s="40"/>
      <c r="PLQ107" s="40"/>
      <c r="PLR107" s="40"/>
      <c r="PLS107" s="40"/>
      <c r="PLT107" s="40"/>
      <c r="PLU107" s="40"/>
      <c r="PLV107" s="40"/>
      <c r="PLW107" s="40"/>
      <c r="PLX107" s="40"/>
      <c r="PLY107" s="40"/>
      <c r="PLZ107" s="40"/>
      <c r="PMA107" s="40"/>
      <c r="PMB107" s="40"/>
      <c r="PMC107" s="40"/>
      <c r="PMD107" s="40"/>
      <c r="PME107" s="40"/>
      <c r="PMF107" s="40"/>
      <c r="PMG107" s="40"/>
      <c r="PMH107" s="40"/>
      <c r="PMI107" s="40"/>
      <c r="PMJ107" s="40"/>
      <c r="PMK107" s="40"/>
      <c r="PML107" s="40"/>
      <c r="PMM107" s="40"/>
      <c r="PMN107" s="40"/>
      <c r="PMO107" s="40"/>
      <c r="PMP107" s="40"/>
      <c r="PMQ107" s="40"/>
      <c r="PMR107" s="40"/>
      <c r="PMS107" s="40"/>
      <c r="PMT107" s="40"/>
      <c r="PMU107" s="40"/>
      <c r="PMV107" s="40"/>
      <c r="PMW107" s="40"/>
      <c r="PMX107" s="40"/>
      <c r="PMY107" s="40"/>
      <c r="PMZ107" s="40"/>
      <c r="PNA107" s="40"/>
      <c r="PNB107" s="40"/>
      <c r="PNC107" s="40"/>
      <c r="PND107" s="40"/>
      <c r="PNE107" s="40"/>
      <c r="PNF107" s="40"/>
      <c r="PNG107" s="40"/>
      <c r="PNH107" s="40"/>
      <c r="PNI107" s="40"/>
      <c r="PNJ107" s="40"/>
      <c r="PNK107" s="40"/>
      <c r="PNL107" s="40"/>
      <c r="PNM107" s="40"/>
      <c r="PNN107" s="40"/>
      <c r="PNO107" s="40"/>
      <c r="PNP107" s="40"/>
      <c r="PNQ107" s="40"/>
      <c r="PNR107" s="40"/>
      <c r="PNS107" s="40"/>
      <c r="PNT107" s="40"/>
      <c r="PNU107" s="40"/>
      <c r="PNV107" s="40"/>
      <c r="PNW107" s="40"/>
      <c r="PNX107" s="40"/>
      <c r="PNY107" s="40"/>
      <c r="PNZ107" s="40"/>
      <c r="POA107" s="40"/>
      <c r="POB107" s="40"/>
      <c r="POC107" s="40"/>
      <c r="POD107" s="40"/>
      <c r="POE107" s="40"/>
      <c r="POF107" s="40"/>
      <c r="POG107" s="40"/>
      <c r="POH107" s="40"/>
      <c r="POI107" s="40"/>
      <c r="POJ107" s="40"/>
      <c r="POK107" s="40"/>
      <c r="POL107" s="40"/>
      <c r="POM107" s="40"/>
      <c r="PON107" s="40"/>
      <c r="POO107" s="40"/>
      <c r="POP107" s="40"/>
      <c r="POQ107" s="40"/>
      <c r="POR107" s="40"/>
      <c r="POS107" s="40"/>
      <c r="POT107" s="40"/>
      <c r="POU107" s="40"/>
      <c r="POV107" s="40"/>
      <c r="POW107" s="40"/>
      <c r="POX107" s="40"/>
      <c r="POY107" s="40"/>
      <c r="POZ107" s="40"/>
      <c r="PPA107" s="40"/>
      <c r="PPB107" s="40"/>
      <c r="PPC107" s="40"/>
      <c r="PPD107" s="40"/>
      <c r="PPE107" s="40"/>
      <c r="PPF107" s="40"/>
      <c r="PPG107" s="40"/>
      <c r="PPH107" s="40"/>
      <c r="PPI107" s="40"/>
      <c r="PPJ107" s="40"/>
      <c r="PPK107" s="40"/>
      <c r="PPL107" s="40"/>
      <c r="PPM107" s="40"/>
      <c r="PPN107" s="40"/>
      <c r="PPO107" s="40"/>
      <c r="PPP107" s="40"/>
      <c r="PPQ107" s="40"/>
      <c r="PPR107" s="40"/>
      <c r="PPS107" s="40"/>
      <c r="PPT107" s="40"/>
      <c r="PPU107" s="40"/>
      <c r="PPV107" s="40"/>
      <c r="PPW107" s="40"/>
      <c r="PPX107" s="40"/>
      <c r="PPY107" s="40"/>
      <c r="PPZ107" s="40"/>
      <c r="PQA107" s="40"/>
      <c r="PQB107" s="40"/>
      <c r="PQC107" s="40"/>
      <c r="PQD107" s="40"/>
      <c r="PQE107" s="40"/>
      <c r="PQF107" s="40"/>
      <c r="PQG107" s="40"/>
      <c r="PQH107" s="40"/>
      <c r="PQI107" s="40"/>
      <c r="PQJ107" s="40"/>
      <c r="PQK107" s="40"/>
      <c r="PQL107" s="40"/>
      <c r="PQM107" s="40"/>
      <c r="PQN107" s="40"/>
      <c r="PQO107" s="40"/>
      <c r="PQP107" s="40"/>
      <c r="PQQ107" s="40"/>
      <c r="PQR107" s="40"/>
      <c r="PQS107" s="40"/>
      <c r="PQT107" s="40"/>
      <c r="PQU107" s="40"/>
      <c r="PQV107" s="40"/>
      <c r="PQW107" s="40"/>
      <c r="PQX107" s="40"/>
      <c r="PQY107" s="40"/>
      <c r="PQZ107" s="40"/>
      <c r="PRA107" s="40"/>
      <c r="PRB107" s="40"/>
      <c r="PRC107" s="40"/>
      <c r="PRD107" s="40"/>
      <c r="PRE107" s="40"/>
      <c r="PRF107" s="40"/>
      <c r="PRG107" s="40"/>
      <c r="PRH107" s="40"/>
      <c r="PRI107" s="40"/>
      <c r="PRJ107" s="40"/>
      <c r="PRK107" s="40"/>
      <c r="PRL107" s="40"/>
      <c r="PRM107" s="40"/>
      <c r="PRN107" s="40"/>
      <c r="PRO107" s="40"/>
      <c r="PRP107" s="40"/>
      <c r="PRQ107" s="40"/>
      <c r="PRR107" s="40"/>
      <c r="PRS107" s="40"/>
      <c r="PRT107" s="40"/>
      <c r="PRU107" s="40"/>
      <c r="PRV107" s="40"/>
      <c r="PRW107" s="40"/>
      <c r="PRX107" s="40"/>
      <c r="PRY107" s="40"/>
      <c r="PRZ107" s="40"/>
      <c r="PSA107" s="40"/>
      <c r="PSB107" s="40"/>
      <c r="PSC107" s="40"/>
      <c r="PSD107" s="40"/>
      <c r="PSE107" s="40"/>
      <c r="PSF107" s="40"/>
      <c r="PSG107" s="40"/>
      <c r="PSH107" s="40"/>
      <c r="PSI107" s="40"/>
      <c r="PSJ107" s="40"/>
      <c r="PSK107" s="40"/>
      <c r="PSL107" s="40"/>
      <c r="PSM107" s="40"/>
      <c r="PSN107" s="40"/>
      <c r="PSO107" s="40"/>
      <c r="PSP107" s="40"/>
      <c r="PSQ107" s="40"/>
      <c r="PSR107" s="40"/>
      <c r="PSS107" s="40"/>
      <c r="PST107" s="40"/>
      <c r="PSU107" s="40"/>
      <c r="PSV107" s="40"/>
      <c r="PSW107" s="40"/>
      <c r="PSX107" s="40"/>
      <c r="PSY107" s="40"/>
      <c r="PSZ107" s="40"/>
      <c r="PTA107" s="40"/>
      <c r="PTB107" s="40"/>
      <c r="PTC107" s="40"/>
      <c r="PTD107" s="40"/>
      <c r="PTE107" s="40"/>
      <c r="PTF107" s="40"/>
      <c r="PTG107" s="40"/>
      <c r="PTH107" s="40"/>
      <c r="PTI107" s="40"/>
      <c r="PTJ107" s="40"/>
      <c r="PTK107" s="40"/>
      <c r="PTL107" s="40"/>
      <c r="PTM107" s="40"/>
      <c r="PTN107" s="40"/>
      <c r="PTO107" s="40"/>
      <c r="PTP107" s="40"/>
      <c r="PTQ107" s="40"/>
      <c r="PTR107" s="40"/>
      <c r="PTS107" s="40"/>
      <c r="PTT107" s="40"/>
      <c r="PTU107" s="40"/>
      <c r="PTV107" s="40"/>
      <c r="PTW107" s="40"/>
      <c r="PTX107" s="40"/>
      <c r="PTY107" s="40"/>
      <c r="PTZ107" s="40"/>
      <c r="PUA107" s="40"/>
      <c r="PUB107" s="40"/>
      <c r="PUC107" s="40"/>
      <c r="PUD107" s="40"/>
      <c r="PUE107" s="40"/>
      <c r="PUF107" s="40"/>
      <c r="PUG107" s="40"/>
      <c r="PUH107" s="40"/>
      <c r="PUI107" s="40"/>
      <c r="PUJ107" s="40"/>
      <c r="PUK107" s="40"/>
      <c r="PUL107" s="40"/>
      <c r="PUM107" s="40"/>
      <c r="PUN107" s="40"/>
      <c r="PUO107" s="40"/>
      <c r="PUP107" s="40"/>
      <c r="PUQ107" s="40"/>
      <c r="PUR107" s="40"/>
      <c r="PUS107" s="40"/>
      <c r="PUT107" s="40"/>
      <c r="PUU107" s="40"/>
      <c r="PUV107" s="40"/>
      <c r="PUW107" s="40"/>
      <c r="PUX107" s="40"/>
      <c r="PUY107" s="40"/>
      <c r="PUZ107" s="40"/>
      <c r="PVA107" s="40"/>
      <c r="PVB107" s="40"/>
      <c r="PVC107" s="40"/>
      <c r="PVD107" s="40"/>
      <c r="PVE107" s="40"/>
      <c r="PVF107" s="40"/>
      <c r="PVG107" s="40"/>
      <c r="PVH107" s="40"/>
      <c r="PVI107" s="40"/>
      <c r="PVJ107" s="40"/>
      <c r="PVK107" s="40"/>
      <c r="PVL107" s="40"/>
      <c r="PVM107" s="40"/>
      <c r="PVN107" s="40"/>
      <c r="PVO107" s="40"/>
      <c r="PVP107" s="40"/>
      <c r="PVQ107" s="40"/>
      <c r="PVR107" s="40"/>
      <c r="PVS107" s="40"/>
      <c r="PVT107" s="40"/>
      <c r="PVU107" s="40"/>
      <c r="PVV107" s="40"/>
      <c r="PVW107" s="40"/>
      <c r="PVX107" s="40"/>
      <c r="PVY107" s="40"/>
      <c r="PVZ107" s="40"/>
      <c r="PWA107" s="40"/>
      <c r="PWB107" s="40"/>
      <c r="PWC107" s="40"/>
      <c r="PWD107" s="40"/>
      <c r="PWE107" s="40"/>
      <c r="PWF107" s="40"/>
      <c r="PWG107" s="40"/>
      <c r="PWH107" s="40"/>
      <c r="PWI107" s="40"/>
      <c r="PWJ107" s="40"/>
      <c r="PWK107" s="40"/>
      <c r="PWL107" s="40"/>
      <c r="PWM107" s="40"/>
      <c r="PWN107" s="40"/>
      <c r="PWO107" s="40"/>
      <c r="PWP107" s="40"/>
      <c r="PWQ107" s="40"/>
      <c r="PWR107" s="40"/>
      <c r="PWS107" s="40"/>
      <c r="PWT107" s="40"/>
      <c r="PWU107" s="40"/>
      <c r="PWV107" s="40"/>
      <c r="PWW107" s="40"/>
      <c r="PWX107" s="40"/>
      <c r="PWY107" s="40"/>
      <c r="PWZ107" s="40"/>
      <c r="PXA107" s="40"/>
      <c r="PXB107" s="40"/>
      <c r="PXC107" s="40"/>
      <c r="PXD107" s="40"/>
      <c r="PXE107" s="40"/>
      <c r="PXF107" s="40"/>
      <c r="PXG107" s="40"/>
      <c r="PXH107" s="40"/>
      <c r="PXI107" s="40"/>
      <c r="PXJ107" s="40"/>
      <c r="PXK107" s="40"/>
      <c r="PXL107" s="40"/>
      <c r="PXM107" s="40"/>
      <c r="PXN107" s="40"/>
      <c r="PXO107" s="40"/>
      <c r="PXP107" s="40"/>
      <c r="PXQ107" s="40"/>
      <c r="PXR107" s="40"/>
      <c r="PXS107" s="40"/>
      <c r="PXT107" s="40"/>
      <c r="PXU107" s="40"/>
      <c r="PXV107" s="40"/>
      <c r="PXW107" s="40"/>
      <c r="PXX107" s="40"/>
      <c r="PXY107" s="40"/>
      <c r="PXZ107" s="40"/>
      <c r="PYA107" s="40"/>
      <c r="PYB107" s="40"/>
      <c r="PYC107" s="40"/>
      <c r="PYD107" s="40"/>
      <c r="PYE107" s="40"/>
      <c r="PYF107" s="40"/>
      <c r="PYG107" s="40"/>
      <c r="PYH107" s="40"/>
      <c r="PYI107" s="40"/>
      <c r="PYJ107" s="40"/>
      <c r="PYK107" s="40"/>
      <c r="PYL107" s="40"/>
      <c r="PYM107" s="40"/>
      <c r="PYN107" s="40"/>
      <c r="PYO107" s="40"/>
      <c r="PYP107" s="40"/>
      <c r="PYQ107" s="40"/>
      <c r="PYR107" s="40"/>
      <c r="PYS107" s="40"/>
      <c r="PYT107" s="40"/>
      <c r="PYU107" s="40"/>
      <c r="PYV107" s="40"/>
      <c r="PYW107" s="40"/>
      <c r="PYX107" s="40"/>
      <c r="PYY107" s="40"/>
      <c r="PYZ107" s="40"/>
      <c r="PZA107" s="40"/>
      <c r="PZB107" s="40"/>
      <c r="PZC107" s="40"/>
      <c r="PZD107" s="40"/>
      <c r="PZE107" s="40"/>
      <c r="PZF107" s="40"/>
      <c r="PZG107" s="40"/>
      <c r="PZH107" s="40"/>
      <c r="PZI107" s="40"/>
      <c r="PZJ107" s="40"/>
      <c r="PZK107" s="40"/>
      <c r="PZL107" s="40"/>
      <c r="PZM107" s="40"/>
      <c r="PZN107" s="40"/>
      <c r="PZO107" s="40"/>
      <c r="PZP107" s="40"/>
      <c r="PZQ107" s="40"/>
      <c r="PZR107" s="40"/>
      <c r="PZS107" s="40"/>
      <c r="PZT107" s="40"/>
      <c r="PZU107" s="40"/>
      <c r="PZV107" s="40"/>
      <c r="PZW107" s="40"/>
      <c r="PZX107" s="40"/>
      <c r="PZY107" s="40"/>
      <c r="PZZ107" s="40"/>
      <c r="QAA107" s="40"/>
      <c r="QAB107" s="40"/>
      <c r="QAC107" s="40"/>
      <c r="QAD107" s="40"/>
      <c r="QAE107" s="40"/>
      <c r="QAF107" s="40"/>
      <c r="QAG107" s="40"/>
      <c r="QAH107" s="40"/>
      <c r="QAI107" s="40"/>
      <c r="QAJ107" s="40"/>
      <c r="QAK107" s="40"/>
      <c r="QAL107" s="40"/>
      <c r="QAM107" s="40"/>
      <c r="QAN107" s="40"/>
      <c r="QAO107" s="40"/>
      <c r="QAP107" s="40"/>
      <c r="QAQ107" s="40"/>
      <c r="QAR107" s="40"/>
      <c r="QAS107" s="40"/>
      <c r="QAT107" s="40"/>
      <c r="QAU107" s="40"/>
      <c r="QAV107" s="40"/>
      <c r="QAW107" s="40"/>
      <c r="QAX107" s="40"/>
      <c r="QAY107" s="40"/>
      <c r="QAZ107" s="40"/>
      <c r="QBA107" s="40"/>
      <c r="QBB107" s="40"/>
      <c r="QBC107" s="40"/>
      <c r="QBD107" s="40"/>
      <c r="QBE107" s="40"/>
      <c r="QBF107" s="40"/>
      <c r="QBG107" s="40"/>
      <c r="QBH107" s="40"/>
      <c r="QBI107" s="40"/>
      <c r="QBJ107" s="40"/>
      <c r="QBK107" s="40"/>
      <c r="QBL107" s="40"/>
      <c r="QBM107" s="40"/>
      <c r="QBN107" s="40"/>
      <c r="QBO107" s="40"/>
      <c r="QBP107" s="40"/>
      <c r="QBQ107" s="40"/>
      <c r="QBR107" s="40"/>
      <c r="QBS107" s="40"/>
      <c r="QBT107" s="40"/>
      <c r="QBU107" s="40"/>
      <c r="QBV107" s="40"/>
      <c r="QBW107" s="40"/>
      <c r="QBX107" s="40"/>
      <c r="QBY107" s="40"/>
      <c r="QBZ107" s="40"/>
      <c r="QCA107" s="40"/>
      <c r="QCB107" s="40"/>
      <c r="QCC107" s="40"/>
      <c r="QCD107" s="40"/>
      <c r="QCE107" s="40"/>
      <c r="QCF107" s="40"/>
      <c r="QCG107" s="40"/>
      <c r="QCH107" s="40"/>
      <c r="QCI107" s="40"/>
      <c r="QCJ107" s="40"/>
      <c r="QCK107" s="40"/>
      <c r="QCL107" s="40"/>
      <c r="QCM107" s="40"/>
      <c r="QCN107" s="40"/>
      <c r="QCO107" s="40"/>
      <c r="QCP107" s="40"/>
      <c r="QCQ107" s="40"/>
      <c r="QCR107" s="40"/>
      <c r="QCS107" s="40"/>
      <c r="QCT107" s="40"/>
      <c r="QCU107" s="40"/>
      <c r="QCV107" s="40"/>
      <c r="QCW107" s="40"/>
      <c r="QCX107" s="40"/>
      <c r="QCY107" s="40"/>
      <c r="QCZ107" s="40"/>
      <c r="QDA107" s="40"/>
      <c r="QDB107" s="40"/>
      <c r="QDC107" s="40"/>
      <c r="QDD107" s="40"/>
      <c r="QDE107" s="40"/>
      <c r="QDF107" s="40"/>
      <c r="QDG107" s="40"/>
      <c r="QDH107" s="40"/>
      <c r="QDI107" s="40"/>
      <c r="QDJ107" s="40"/>
      <c r="QDK107" s="40"/>
      <c r="QDL107" s="40"/>
      <c r="QDM107" s="40"/>
      <c r="QDN107" s="40"/>
      <c r="QDO107" s="40"/>
      <c r="QDP107" s="40"/>
      <c r="QDQ107" s="40"/>
      <c r="QDR107" s="40"/>
      <c r="QDS107" s="40"/>
      <c r="QDT107" s="40"/>
      <c r="QDU107" s="40"/>
      <c r="QDV107" s="40"/>
      <c r="QDW107" s="40"/>
      <c r="QDX107" s="40"/>
      <c r="QDY107" s="40"/>
      <c r="QDZ107" s="40"/>
      <c r="QEA107" s="40"/>
      <c r="QEB107" s="40"/>
      <c r="QEC107" s="40"/>
      <c r="QED107" s="40"/>
      <c r="QEE107" s="40"/>
      <c r="QEF107" s="40"/>
      <c r="QEG107" s="40"/>
      <c r="QEH107" s="40"/>
      <c r="QEI107" s="40"/>
      <c r="QEJ107" s="40"/>
      <c r="QEK107" s="40"/>
      <c r="QEL107" s="40"/>
      <c r="QEM107" s="40"/>
      <c r="QEN107" s="40"/>
      <c r="QEO107" s="40"/>
      <c r="QEP107" s="40"/>
      <c r="QEQ107" s="40"/>
      <c r="QER107" s="40"/>
      <c r="QES107" s="40"/>
      <c r="QET107" s="40"/>
      <c r="QEU107" s="40"/>
      <c r="QEV107" s="40"/>
      <c r="QEW107" s="40"/>
      <c r="QEX107" s="40"/>
      <c r="QEY107" s="40"/>
      <c r="QEZ107" s="40"/>
      <c r="QFA107" s="40"/>
      <c r="QFB107" s="40"/>
      <c r="QFC107" s="40"/>
      <c r="QFD107" s="40"/>
      <c r="QFE107" s="40"/>
      <c r="QFF107" s="40"/>
      <c r="QFG107" s="40"/>
      <c r="QFH107" s="40"/>
      <c r="QFI107" s="40"/>
      <c r="QFJ107" s="40"/>
      <c r="QFK107" s="40"/>
      <c r="QFL107" s="40"/>
      <c r="QFM107" s="40"/>
      <c r="QFN107" s="40"/>
      <c r="QFO107" s="40"/>
      <c r="QFP107" s="40"/>
      <c r="QFQ107" s="40"/>
      <c r="QFR107" s="40"/>
      <c r="QFS107" s="40"/>
      <c r="QFT107" s="40"/>
      <c r="QFU107" s="40"/>
      <c r="QFV107" s="40"/>
      <c r="QFW107" s="40"/>
      <c r="QFX107" s="40"/>
      <c r="QFY107" s="40"/>
      <c r="QFZ107" s="40"/>
      <c r="QGA107" s="40"/>
      <c r="QGB107" s="40"/>
      <c r="QGC107" s="40"/>
      <c r="QGD107" s="40"/>
      <c r="QGE107" s="40"/>
      <c r="QGF107" s="40"/>
      <c r="QGG107" s="40"/>
      <c r="QGH107" s="40"/>
      <c r="QGI107" s="40"/>
      <c r="QGJ107" s="40"/>
      <c r="QGK107" s="40"/>
      <c r="QGL107" s="40"/>
      <c r="QGM107" s="40"/>
      <c r="QGN107" s="40"/>
      <c r="QGO107" s="40"/>
      <c r="QGP107" s="40"/>
      <c r="QGQ107" s="40"/>
      <c r="QGR107" s="40"/>
      <c r="QGS107" s="40"/>
      <c r="QGT107" s="40"/>
      <c r="QGU107" s="40"/>
      <c r="QGV107" s="40"/>
      <c r="QGW107" s="40"/>
      <c r="QGX107" s="40"/>
      <c r="QGY107" s="40"/>
      <c r="QGZ107" s="40"/>
      <c r="QHA107" s="40"/>
      <c r="QHB107" s="40"/>
      <c r="QHC107" s="40"/>
      <c r="QHD107" s="40"/>
      <c r="QHE107" s="40"/>
      <c r="QHF107" s="40"/>
      <c r="QHG107" s="40"/>
      <c r="QHH107" s="40"/>
      <c r="QHI107" s="40"/>
      <c r="QHJ107" s="40"/>
      <c r="QHK107" s="40"/>
      <c r="QHL107" s="40"/>
      <c r="QHM107" s="40"/>
      <c r="QHN107" s="40"/>
      <c r="QHO107" s="40"/>
      <c r="QHP107" s="40"/>
      <c r="QHQ107" s="40"/>
      <c r="QHR107" s="40"/>
      <c r="QHS107" s="40"/>
      <c r="QHT107" s="40"/>
      <c r="QHU107" s="40"/>
      <c r="QHV107" s="40"/>
      <c r="QHW107" s="40"/>
      <c r="QHX107" s="40"/>
      <c r="QHY107" s="40"/>
      <c r="QHZ107" s="40"/>
      <c r="QIA107" s="40"/>
      <c r="QIB107" s="40"/>
      <c r="QIC107" s="40"/>
      <c r="QID107" s="40"/>
      <c r="QIE107" s="40"/>
      <c r="QIF107" s="40"/>
      <c r="QIG107" s="40"/>
      <c r="QIH107" s="40"/>
      <c r="QII107" s="40"/>
      <c r="QIJ107" s="40"/>
      <c r="QIK107" s="40"/>
      <c r="QIL107" s="40"/>
      <c r="QIM107" s="40"/>
      <c r="QIN107" s="40"/>
      <c r="QIO107" s="40"/>
      <c r="QIP107" s="40"/>
      <c r="QIQ107" s="40"/>
      <c r="QIR107" s="40"/>
      <c r="QIS107" s="40"/>
      <c r="QIT107" s="40"/>
      <c r="QIU107" s="40"/>
      <c r="QIV107" s="40"/>
      <c r="QIW107" s="40"/>
      <c r="QIX107" s="40"/>
      <c r="QIY107" s="40"/>
      <c r="QIZ107" s="40"/>
      <c r="QJA107" s="40"/>
      <c r="QJB107" s="40"/>
      <c r="QJC107" s="40"/>
      <c r="QJD107" s="40"/>
      <c r="QJE107" s="40"/>
      <c r="QJF107" s="40"/>
      <c r="QJG107" s="40"/>
      <c r="QJH107" s="40"/>
      <c r="QJI107" s="40"/>
      <c r="QJJ107" s="40"/>
      <c r="QJK107" s="40"/>
      <c r="QJL107" s="40"/>
      <c r="QJM107" s="40"/>
      <c r="QJN107" s="40"/>
      <c r="QJO107" s="40"/>
      <c r="QJP107" s="40"/>
      <c r="QJQ107" s="40"/>
      <c r="QJR107" s="40"/>
      <c r="QJS107" s="40"/>
      <c r="QJT107" s="40"/>
      <c r="QJU107" s="40"/>
      <c r="QJV107" s="40"/>
      <c r="QJW107" s="40"/>
      <c r="QJX107" s="40"/>
      <c r="QJY107" s="40"/>
      <c r="QJZ107" s="40"/>
      <c r="QKA107" s="40"/>
      <c r="QKB107" s="40"/>
      <c r="QKC107" s="40"/>
      <c r="QKD107" s="40"/>
      <c r="QKE107" s="40"/>
      <c r="QKF107" s="40"/>
      <c r="QKG107" s="40"/>
      <c r="QKH107" s="40"/>
      <c r="QKI107" s="40"/>
      <c r="QKJ107" s="40"/>
      <c r="QKK107" s="40"/>
      <c r="QKL107" s="40"/>
      <c r="QKM107" s="40"/>
      <c r="QKN107" s="40"/>
      <c r="QKO107" s="40"/>
      <c r="QKP107" s="40"/>
      <c r="QKQ107" s="40"/>
      <c r="QKR107" s="40"/>
      <c r="QKS107" s="40"/>
      <c r="QKT107" s="40"/>
      <c r="QKU107" s="40"/>
      <c r="QKV107" s="40"/>
      <c r="QKW107" s="40"/>
      <c r="QKX107" s="40"/>
      <c r="QKY107" s="40"/>
      <c r="QKZ107" s="40"/>
      <c r="QLA107" s="40"/>
      <c r="QLB107" s="40"/>
      <c r="QLC107" s="40"/>
      <c r="QLD107" s="40"/>
      <c r="QLE107" s="40"/>
      <c r="QLF107" s="40"/>
      <c r="QLG107" s="40"/>
      <c r="QLH107" s="40"/>
      <c r="QLI107" s="40"/>
      <c r="QLJ107" s="40"/>
      <c r="QLK107" s="40"/>
      <c r="QLL107" s="40"/>
      <c r="QLM107" s="40"/>
      <c r="QLN107" s="40"/>
      <c r="QLO107" s="40"/>
      <c r="QLP107" s="40"/>
      <c r="QLQ107" s="40"/>
      <c r="QLR107" s="40"/>
      <c r="QLS107" s="40"/>
      <c r="QLT107" s="40"/>
      <c r="QLU107" s="40"/>
      <c r="QLV107" s="40"/>
      <c r="QLW107" s="40"/>
      <c r="QLX107" s="40"/>
      <c r="QLY107" s="40"/>
      <c r="QLZ107" s="40"/>
      <c r="QMA107" s="40"/>
      <c r="QMB107" s="40"/>
      <c r="QMC107" s="40"/>
      <c r="QMD107" s="40"/>
      <c r="QME107" s="40"/>
      <c r="QMF107" s="40"/>
      <c r="QMG107" s="40"/>
      <c r="QMH107" s="40"/>
      <c r="QMI107" s="40"/>
      <c r="QMJ107" s="40"/>
      <c r="QMK107" s="40"/>
      <c r="QML107" s="40"/>
      <c r="QMM107" s="40"/>
      <c r="QMN107" s="40"/>
      <c r="QMO107" s="40"/>
      <c r="QMP107" s="40"/>
      <c r="QMQ107" s="40"/>
      <c r="QMR107" s="40"/>
      <c r="QMS107" s="40"/>
      <c r="QMT107" s="40"/>
      <c r="QMU107" s="40"/>
      <c r="QMV107" s="40"/>
      <c r="QMW107" s="40"/>
      <c r="QMX107" s="40"/>
      <c r="QMY107" s="40"/>
      <c r="QMZ107" s="40"/>
      <c r="QNA107" s="40"/>
      <c r="QNB107" s="40"/>
      <c r="QNC107" s="40"/>
      <c r="QND107" s="40"/>
      <c r="QNE107" s="40"/>
      <c r="QNF107" s="40"/>
      <c r="QNG107" s="40"/>
      <c r="QNH107" s="40"/>
      <c r="QNI107" s="40"/>
      <c r="QNJ107" s="40"/>
      <c r="QNK107" s="40"/>
      <c r="QNL107" s="40"/>
      <c r="QNM107" s="40"/>
      <c r="QNN107" s="40"/>
      <c r="QNO107" s="40"/>
      <c r="QNP107" s="40"/>
      <c r="QNQ107" s="40"/>
      <c r="QNR107" s="40"/>
      <c r="QNS107" s="40"/>
      <c r="QNT107" s="40"/>
      <c r="QNU107" s="40"/>
      <c r="QNV107" s="40"/>
      <c r="QNW107" s="40"/>
      <c r="QNX107" s="40"/>
      <c r="QNY107" s="40"/>
      <c r="QNZ107" s="40"/>
      <c r="QOA107" s="40"/>
      <c r="QOB107" s="40"/>
      <c r="QOC107" s="40"/>
      <c r="QOD107" s="40"/>
      <c r="QOE107" s="40"/>
      <c r="QOF107" s="40"/>
      <c r="QOG107" s="40"/>
      <c r="QOH107" s="40"/>
      <c r="QOI107" s="40"/>
      <c r="QOJ107" s="40"/>
      <c r="QOK107" s="40"/>
      <c r="QOL107" s="40"/>
      <c r="QOM107" s="40"/>
      <c r="QON107" s="40"/>
      <c r="QOO107" s="40"/>
      <c r="QOP107" s="40"/>
      <c r="QOQ107" s="40"/>
      <c r="QOR107" s="40"/>
      <c r="QOS107" s="40"/>
      <c r="QOT107" s="40"/>
      <c r="QOU107" s="40"/>
      <c r="QOV107" s="40"/>
      <c r="QOW107" s="40"/>
      <c r="QOX107" s="40"/>
      <c r="QOY107" s="40"/>
      <c r="QOZ107" s="40"/>
      <c r="QPA107" s="40"/>
      <c r="QPB107" s="40"/>
      <c r="QPC107" s="40"/>
      <c r="QPD107" s="40"/>
      <c r="QPE107" s="40"/>
      <c r="QPF107" s="40"/>
      <c r="QPG107" s="40"/>
      <c r="QPH107" s="40"/>
      <c r="QPI107" s="40"/>
      <c r="QPJ107" s="40"/>
      <c r="QPK107" s="40"/>
      <c r="QPL107" s="40"/>
      <c r="QPM107" s="40"/>
      <c r="QPN107" s="40"/>
      <c r="QPO107" s="40"/>
      <c r="QPP107" s="40"/>
      <c r="QPQ107" s="40"/>
      <c r="QPR107" s="40"/>
      <c r="QPS107" s="40"/>
      <c r="QPT107" s="40"/>
      <c r="QPU107" s="40"/>
      <c r="QPV107" s="40"/>
      <c r="QPW107" s="40"/>
      <c r="QPX107" s="40"/>
      <c r="QPY107" s="40"/>
      <c r="QPZ107" s="40"/>
      <c r="QQA107" s="40"/>
      <c r="QQB107" s="40"/>
      <c r="QQC107" s="40"/>
      <c r="QQD107" s="40"/>
      <c r="QQE107" s="40"/>
      <c r="QQF107" s="40"/>
      <c r="QQG107" s="40"/>
      <c r="QQH107" s="40"/>
      <c r="QQI107" s="40"/>
      <c r="QQJ107" s="40"/>
      <c r="QQK107" s="40"/>
      <c r="QQL107" s="40"/>
      <c r="QQM107" s="40"/>
      <c r="QQN107" s="40"/>
      <c r="QQO107" s="40"/>
      <c r="QQP107" s="40"/>
      <c r="QQQ107" s="40"/>
      <c r="QQR107" s="40"/>
      <c r="QQS107" s="40"/>
      <c r="QQT107" s="40"/>
      <c r="QQU107" s="40"/>
      <c r="QQV107" s="40"/>
      <c r="QQW107" s="40"/>
      <c r="QQX107" s="40"/>
      <c r="QQY107" s="40"/>
      <c r="QQZ107" s="40"/>
      <c r="QRA107" s="40"/>
      <c r="QRB107" s="40"/>
      <c r="QRC107" s="40"/>
      <c r="QRD107" s="40"/>
      <c r="QRE107" s="40"/>
      <c r="QRF107" s="40"/>
      <c r="QRG107" s="40"/>
      <c r="QRH107" s="40"/>
      <c r="QRI107" s="40"/>
      <c r="QRJ107" s="40"/>
      <c r="QRK107" s="40"/>
      <c r="QRL107" s="40"/>
      <c r="QRM107" s="40"/>
      <c r="QRN107" s="40"/>
      <c r="QRO107" s="40"/>
      <c r="QRP107" s="40"/>
      <c r="QRQ107" s="40"/>
      <c r="QRR107" s="40"/>
      <c r="QRS107" s="40"/>
      <c r="QRT107" s="40"/>
      <c r="QRU107" s="40"/>
      <c r="QRV107" s="40"/>
      <c r="QRW107" s="40"/>
      <c r="QRX107" s="40"/>
      <c r="QRY107" s="40"/>
      <c r="QRZ107" s="40"/>
      <c r="QSA107" s="40"/>
      <c r="QSB107" s="40"/>
      <c r="QSC107" s="40"/>
      <c r="QSD107" s="40"/>
      <c r="QSE107" s="40"/>
      <c r="QSF107" s="40"/>
      <c r="QSG107" s="40"/>
      <c r="QSH107" s="40"/>
      <c r="QSI107" s="40"/>
      <c r="QSJ107" s="40"/>
      <c r="QSK107" s="40"/>
      <c r="QSL107" s="40"/>
      <c r="QSM107" s="40"/>
      <c r="QSN107" s="40"/>
      <c r="QSO107" s="40"/>
      <c r="QSP107" s="40"/>
      <c r="QSQ107" s="40"/>
      <c r="QSR107" s="40"/>
      <c r="QSS107" s="40"/>
      <c r="QST107" s="40"/>
      <c r="QSU107" s="40"/>
      <c r="QSV107" s="40"/>
      <c r="QSW107" s="40"/>
      <c r="QSX107" s="40"/>
      <c r="QSY107" s="40"/>
      <c r="QSZ107" s="40"/>
      <c r="QTA107" s="40"/>
      <c r="QTB107" s="40"/>
      <c r="QTC107" s="40"/>
      <c r="QTD107" s="40"/>
      <c r="QTE107" s="40"/>
      <c r="QTF107" s="40"/>
      <c r="QTG107" s="40"/>
      <c r="QTH107" s="40"/>
      <c r="QTI107" s="40"/>
      <c r="QTJ107" s="40"/>
      <c r="QTK107" s="40"/>
      <c r="QTL107" s="40"/>
      <c r="QTM107" s="40"/>
      <c r="QTN107" s="40"/>
      <c r="QTO107" s="40"/>
      <c r="QTP107" s="40"/>
      <c r="QTQ107" s="40"/>
      <c r="QTR107" s="40"/>
      <c r="QTS107" s="40"/>
      <c r="QTT107" s="40"/>
      <c r="QTU107" s="40"/>
      <c r="QTV107" s="40"/>
      <c r="QTW107" s="40"/>
      <c r="QTX107" s="40"/>
      <c r="QTY107" s="40"/>
      <c r="QTZ107" s="40"/>
      <c r="QUA107" s="40"/>
      <c r="QUB107" s="40"/>
      <c r="QUC107" s="40"/>
      <c r="QUD107" s="40"/>
      <c r="QUE107" s="40"/>
      <c r="QUF107" s="40"/>
      <c r="QUG107" s="40"/>
      <c r="QUH107" s="40"/>
      <c r="QUI107" s="40"/>
      <c r="QUJ107" s="40"/>
      <c r="QUK107" s="40"/>
      <c r="QUL107" s="40"/>
      <c r="QUM107" s="40"/>
      <c r="QUN107" s="40"/>
      <c r="QUO107" s="40"/>
      <c r="QUP107" s="40"/>
      <c r="QUQ107" s="40"/>
      <c r="QUR107" s="40"/>
      <c r="QUS107" s="40"/>
      <c r="QUT107" s="40"/>
      <c r="QUU107" s="40"/>
      <c r="QUV107" s="40"/>
      <c r="QUW107" s="40"/>
      <c r="QUX107" s="40"/>
      <c r="QUY107" s="40"/>
      <c r="QUZ107" s="40"/>
      <c r="QVA107" s="40"/>
      <c r="QVB107" s="40"/>
      <c r="QVC107" s="40"/>
      <c r="QVD107" s="40"/>
      <c r="QVE107" s="40"/>
      <c r="QVF107" s="40"/>
      <c r="QVG107" s="40"/>
      <c r="QVH107" s="40"/>
      <c r="QVI107" s="40"/>
      <c r="QVJ107" s="40"/>
      <c r="QVK107" s="40"/>
      <c r="QVL107" s="40"/>
      <c r="QVM107" s="40"/>
      <c r="QVN107" s="40"/>
      <c r="QVO107" s="40"/>
      <c r="QVP107" s="40"/>
      <c r="QVQ107" s="40"/>
      <c r="QVR107" s="40"/>
      <c r="QVS107" s="40"/>
      <c r="QVT107" s="40"/>
      <c r="QVU107" s="40"/>
      <c r="QVV107" s="40"/>
      <c r="QVW107" s="40"/>
      <c r="QVX107" s="40"/>
      <c r="QVY107" s="40"/>
      <c r="QVZ107" s="40"/>
      <c r="QWA107" s="40"/>
      <c r="QWB107" s="40"/>
      <c r="QWC107" s="40"/>
      <c r="QWD107" s="40"/>
      <c r="QWE107" s="40"/>
      <c r="QWF107" s="40"/>
      <c r="QWG107" s="40"/>
      <c r="QWH107" s="40"/>
      <c r="QWI107" s="40"/>
      <c r="QWJ107" s="40"/>
      <c r="QWK107" s="40"/>
      <c r="QWL107" s="40"/>
      <c r="QWM107" s="40"/>
      <c r="QWN107" s="40"/>
      <c r="QWO107" s="40"/>
      <c r="QWP107" s="40"/>
      <c r="QWQ107" s="40"/>
      <c r="QWR107" s="40"/>
      <c r="QWS107" s="40"/>
      <c r="QWT107" s="40"/>
      <c r="QWU107" s="40"/>
      <c r="QWV107" s="40"/>
      <c r="QWW107" s="40"/>
      <c r="QWX107" s="40"/>
      <c r="QWY107" s="40"/>
      <c r="QWZ107" s="40"/>
      <c r="QXA107" s="40"/>
      <c r="QXB107" s="40"/>
      <c r="QXC107" s="40"/>
      <c r="QXD107" s="40"/>
      <c r="QXE107" s="40"/>
      <c r="QXF107" s="40"/>
      <c r="QXG107" s="40"/>
      <c r="QXH107" s="40"/>
      <c r="QXI107" s="40"/>
      <c r="QXJ107" s="40"/>
      <c r="QXK107" s="40"/>
      <c r="QXL107" s="40"/>
      <c r="QXM107" s="40"/>
      <c r="QXN107" s="40"/>
      <c r="QXO107" s="40"/>
      <c r="QXP107" s="40"/>
      <c r="QXQ107" s="40"/>
      <c r="QXR107" s="40"/>
      <c r="QXS107" s="40"/>
      <c r="QXT107" s="40"/>
      <c r="QXU107" s="40"/>
      <c r="QXV107" s="40"/>
      <c r="QXW107" s="40"/>
      <c r="QXX107" s="40"/>
      <c r="QXY107" s="40"/>
      <c r="QXZ107" s="40"/>
      <c r="QYA107" s="40"/>
      <c r="QYB107" s="40"/>
      <c r="QYC107" s="40"/>
      <c r="QYD107" s="40"/>
      <c r="QYE107" s="40"/>
      <c r="QYF107" s="40"/>
      <c r="QYG107" s="40"/>
      <c r="QYH107" s="40"/>
      <c r="QYI107" s="40"/>
      <c r="QYJ107" s="40"/>
      <c r="QYK107" s="40"/>
      <c r="QYL107" s="40"/>
      <c r="QYM107" s="40"/>
      <c r="QYN107" s="40"/>
      <c r="QYO107" s="40"/>
      <c r="QYP107" s="40"/>
      <c r="QYQ107" s="40"/>
      <c r="QYR107" s="40"/>
      <c r="QYS107" s="40"/>
      <c r="QYT107" s="40"/>
      <c r="QYU107" s="40"/>
      <c r="QYV107" s="40"/>
      <c r="QYW107" s="40"/>
      <c r="QYX107" s="40"/>
      <c r="QYY107" s="40"/>
      <c r="QYZ107" s="40"/>
      <c r="QZA107" s="40"/>
      <c r="QZB107" s="40"/>
      <c r="QZC107" s="40"/>
      <c r="QZD107" s="40"/>
      <c r="QZE107" s="40"/>
      <c r="QZF107" s="40"/>
      <c r="QZG107" s="40"/>
      <c r="QZH107" s="40"/>
      <c r="QZI107" s="40"/>
      <c r="QZJ107" s="40"/>
      <c r="QZK107" s="40"/>
      <c r="QZL107" s="40"/>
      <c r="QZM107" s="40"/>
      <c r="QZN107" s="40"/>
      <c r="QZO107" s="40"/>
      <c r="QZP107" s="40"/>
      <c r="QZQ107" s="40"/>
      <c r="QZR107" s="40"/>
      <c r="QZS107" s="40"/>
      <c r="QZT107" s="40"/>
      <c r="QZU107" s="40"/>
      <c r="QZV107" s="40"/>
      <c r="QZW107" s="40"/>
      <c r="QZX107" s="40"/>
      <c r="QZY107" s="40"/>
      <c r="QZZ107" s="40"/>
      <c r="RAA107" s="40"/>
      <c r="RAB107" s="40"/>
      <c r="RAC107" s="40"/>
      <c r="RAD107" s="40"/>
      <c r="RAE107" s="40"/>
      <c r="RAF107" s="40"/>
      <c r="RAG107" s="40"/>
      <c r="RAH107" s="40"/>
      <c r="RAI107" s="40"/>
      <c r="RAJ107" s="40"/>
      <c r="RAK107" s="40"/>
      <c r="RAL107" s="40"/>
      <c r="RAM107" s="40"/>
      <c r="RAN107" s="40"/>
      <c r="RAO107" s="40"/>
      <c r="RAP107" s="40"/>
      <c r="RAQ107" s="40"/>
      <c r="RAR107" s="40"/>
      <c r="RAS107" s="40"/>
      <c r="RAT107" s="40"/>
      <c r="RAU107" s="40"/>
      <c r="RAV107" s="40"/>
      <c r="RAW107" s="40"/>
      <c r="RAX107" s="40"/>
      <c r="RAY107" s="40"/>
      <c r="RAZ107" s="40"/>
      <c r="RBA107" s="40"/>
      <c r="RBB107" s="40"/>
      <c r="RBC107" s="40"/>
      <c r="RBD107" s="40"/>
      <c r="RBE107" s="40"/>
      <c r="RBF107" s="40"/>
      <c r="RBG107" s="40"/>
      <c r="RBH107" s="40"/>
      <c r="RBI107" s="40"/>
      <c r="RBJ107" s="40"/>
      <c r="RBK107" s="40"/>
      <c r="RBL107" s="40"/>
      <c r="RBM107" s="40"/>
      <c r="RBN107" s="40"/>
      <c r="RBO107" s="40"/>
      <c r="RBP107" s="40"/>
      <c r="RBQ107" s="40"/>
      <c r="RBR107" s="40"/>
      <c r="RBS107" s="40"/>
      <c r="RBT107" s="40"/>
      <c r="RBU107" s="40"/>
      <c r="RBV107" s="40"/>
      <c r="RBW107" s="40"/>
      <c r="RBX107" s="40"/>
      <c r="RBY107" s="40"/>
      <c r="RBZ107" s="40"/>
      <c r="RCA107" s="40"/>
      <c r="RCB107" s="40"/>
      <c r="RCC107" s="40"/>
      <c r="RCD107" s="40"/>
      <c r="RCE107" s="40"/>
      <c r="RCF107" s="40"/>
      <c r="RCG107" s="40"/>
      <c r="RCH107" s="40"/>
      <c r="RCI107" s="40"/>
      <c r="RCJ107" s="40"/>
      <c r="RCK107" s="40"/>
      <c r="RCL107" s="40"/>
      <c r="RCM107" s="40"/>
      <c r="RCN107" s="40"/>
      <c r="RCO107" s="40"/>
      <c r="RCP107" s="40"/>
      <c r="RCQ107" s="40"/>
      <c r="RCR107" s="40"/>
      <c r="RCS107" s="40"/>
      <c r="RCT107" s="40"/>
      <c r="RCU107" s="40"/>
      <c r="RCV107" s="40"/>
      <c r="RCW107" s="40"/>
      <c r="RCX107" s="40"/>
      <c r="RCY107" s="40"/>
      <c r="RCZ107" s="40"/>
      <c r="RDA107" s="40"/>
      <c r="RDB107" s="40"/>
      <c r="RDC107" s="40"/>
      <c r="RDD107" s="40"/>
      <c r="RDE107" s="40"/>
      <c r="RDF107" s="40"/>
      <c r="RDG107" s="40"/>
      <c r="RDH107" s="40"/>
      <c r="RDI107" s="40"/>
      <c r="RDJ107" s="40"/>
      <c r="RDK107" s="40"/>
      <c r="RDL107" s="40"/>
      <c r="RDM107" s="40"/>
      <c r="RDN107" s="40"/>
      <c r="RDO107" s="40"/>
      <c r="RDP107" s="40"/>
      <c r="RDQ107" s="40"/>
      <c r="RDR107" s="40"/>
      <c r="RDS107" s="40"/>
      <c r="RDT107" s="40"/>
      <c r="RDU107" s="40"/>
      <c r="RDV107" s="40"/>
      <c r="RDW107" s="40"/>
      <c r="RDX107" s="40"/>
      <c r="RDY107" s="40"/>
      <c r="RDZ107" s="40"/>
      <c r="REA107" s="40"/>
      <c r="REB107" s="40"/>
      <c r="REC107" s="40"/>
      <c r="RED107" s="40"/>
      <c r="REE107" s="40"/>
      <c r="REF107" s="40"/>
      <c r="REG107" s="40"/>
      <c r="REH107" s="40"/>
      <c r="REI107" s="40"/>
      <c r="REJ107" s="40"/>
      <c r="REK107" s="40"/>
      <c r="REL107" s="40"/>
      <c r="REM107" s="40"/>
      <c r="REN107" s="40"/>
      <c r="REO107" s="40"/>
      <c r="REP107" s="40"/>
      <c r="REQ107" s="40"/>
      <c r="RER107" s="40"/>
      <c r="RES107" s="40"/>
      <c r="RET107" s="40"/>
      <c r="REU107" s="40"/>
      <c r="REV107" s="40"/>
      <c r="REW107" s="40"/>
      <c r="REX107" s="40"/>
      <c r="REY107" s="40"/>
      <c r="REZ107" s="40"/>
      <c r="RFA107" s="40"/>
      <c r="RFB107" s="40"/>
      <c r="RFC107" s="40"/>
      <c r="RFD107" s="40"/>
      <c r="RFE107" s="40"/>
      <c r="RFF107" s="40"/>
      <c r="RFG107" s="40"/>
      <c r="RFH107" s="40"/>
      <c r="RFI107" s="40"/>
      <c r="RFJ107" s="40"/>
      <c r="RFK107" s="40"/>
      <c r="RFL107" s="40"/>
      <c r="RFM107" s="40"/>
      <c r="RFN107" s="40"/>
      <c r="RFO107" s="40"/>
      <c r="RFP107" s="40"/>
      <c r="RFQ107" s="40"/>
      <c r="RFR107" s="40"/>
      <c r="RFS107" s="40"/>
      <c r="RFT107" s="40"/>
      <c r="RFU107" s="40"/>
      <c r="RFV107" s="40"/>
      <c r="RFW107" s="40"/>
      <c r="RFX107" s="40"/>
      <c r="RFY107" s="40"/>
      <c r="RFZ107" s="40"/>
      <c r="RGA107" s="40"/>
      <c r="RGB107" s="40"/>
      <c r="RGC107" s="40"/>
      <c r="RGD107" s="40"/>
      <c r="RGE107" s="40"/>
      <c r="RGF107" s="40"/>
      <c r="RGG107" s="40"/>
      <c r="RGH107" s="40"/>
      <c r="RGI107" s="40"/>
      <c r="RGJ107" s="40"/>
      <c r="RGK107" s="40"/>
      <c r="RGL107" s="40"/>
      <c r="RGM107" s="40"/>
      <c r="RGN107" s="40"/>
      <c r="RGO107" s="40"/>
      <c r="RGP107" s="40"/>
      <c r="RGQ107" s="40"/>
      <c r="RGR107" s="40"/>
      <c r="RGS107" s="40"/>
      <c r="RGT107" s="40"/>
      <c r="RGU107" s="40"/>
      <c r="RGV107" s="40"/>
      <c r="RGW107" s="40"/>
      <c r="RGX107" s="40"/>
      <c r="RGY107" s="40"/>
      <c r="RGZ107" s="40"/>
      <c r="RHA107" s="40"/>
      <c r="RHB107" s="40"/>
      <c r="RHC107" s="40"/>
      <c r="RHD107" s="40"/>
      <c r="RHE107" s="40"/>
      <c r="RHF107" s="40"/>
      <c r="RHG107" s="40"/>
      <c r="RHH107" s="40"/>
      <c r="RHI107" s="40"/>
      <c r="RHJ107" s="40"/>
      <c r="RHK107" s="40"/>
      <c r="RHL107" s="40"/>
      <c r="RHM107" s="40"/>
      <c r="RHN107" s="40"/>
      <c r="RHO107" s="40"/>
      <c r="RHP107" s="40"/>
      <c r="RHQ107" s="40"/>
      <c r="RHR107" s="40"/>
      <c r="RHS107" s="40"/>
      <c r="RHT107" s="40"/>
      <c r="RHU107" s="40"/>
      <c r="RHV107" s="40"/>
      <c r="RHW107" s="40"/>
      <c r="RHX107" s="40"/>
      <c r="RHY107" s="40"/>
      <c r="RHZ107" s="40"/>
      <c r="RIA107" s="40"/>
      <c r="RIB107" s="40"/>
      <c r="RIC107" s="40"/>
      <c r="RID107" s="40"/>
      <c r="RIE107" s="40"/>
      <c r="RIF107" s="40"/>
      <c r="RIG107" s="40"/>
      <c r="RIH107" s="40"/>
      <c r="RII107" s="40"/>
      <c r="RIJ107" s="40"/>
      <c r="RIK107" s="40"/>
      <c r="RIL107" s="40"/>
      <c r="RIM107" s="40"/>
      <c r="RIN107" s="40"/>
      <c r="RIO107" s="40"/>
      <c r="RIP107" s="40"/>
      <c r="RIQ107" s="40"/>
      <c r="RIR107" s="40"/>
      <c r="RIS107" s="40"/>
      <c r="RIT107" s="40"/>
      <c r="RIU107" s="40"/>
      <c r="RIV107" s="40"/>
      <c r="RIW107" s="40"/>
      <c r="RIX107" s="40"/>
      <c r="RIY107" s="40"/>
      <c r="RIZ107" s="40"/>
      <c r="RJA107" s="40"/>
      <c r="RJB107" s="40"/>
      <c r="RJC107" s="40"/>
      <c r="RJD107" s="40"/>
      <c r="RJE107" s="40"/>
      <c r="RJF107" s="40"/>
      <c r="RJG107" s="40"/>
      <c r="RJH107" s="40"/>
      <c r="RJI107" s="40"/>
      <c r="RJJ107" s="40"/>
      <c r="RJK107" s="40"/>
      <c r="RJL107" s="40"/>
      <c r="RJM107" s="40"/>
      <c r="RJN107" s="40"/>
      <c r="RJO107" s="40"/>
      <c r="RJP107" s="40"/>
      <c r="RJQ107" s="40"/>
      <c r="RJR107" s="40"/>
      <c r="RJS107" s="40"/>
      <c r="RJT107" s="40"/>
      <c r="RJU107" s="40"/>
      <c r="RJV107" s="40"/>
      <c r="RJW107" s="40"/>
      <c r="RJX107" s="40"/>
      <c r="RJY107" s="40"/>
      <c r="RJZ107" s="40"/>
      <c r="RKA107" s="40"/>
      <c r="RKB107" s="40"/>
      <c r="RKC107" s="40"/>
      <c r="RKD107" s="40"/>
      <c r="RKE107" s="40"/>
      <c r="RKF107" s="40"/>
      <c r="RKG107" s="40"/>
      <c r="RKH107" s="40"/>
      <c r="RKI107" s="40"/>
      <c r="RKJ107" s="40"/>
      <c r="RKK107" s="40"/>
      <c r="RKL107" s="40"/>
      <c r="RKM107" s="40"/>
      <c r="RKN107" s="40"/>
      <c r="RKO107" s="40"/>
      <c r="RKP107" s="40"/>
      <c r="RKQ107" s="40"/>
      <c r="RKR107" s="40"/>
      <c r="RKS107" s="40"/>
      <c r="RKT107" s="40"/>
      <c r="RKU107" s="40"/>
      <c r="RKV107" s="40"/>
      <c r="RKW107" s="40"/>
      <c r="RKX107" s="40"/>
      <c r="RKY107" s="40"/>
      <c r="RKZ107" s="40"/>
      <c r="RLA107" s="40"/>
      <c r="RLB107" s="40"/>
      <c r="RLC107" s="40"/>
      <c r="RLD107" s="40"/>
      <c r="RLE107" s="40"/>
      <c r="RLF107" s="40"/>
      <c r="RLG107" s="40"/>
      <c r="RLH107" s="40"/>
      <c r="RLI107" s="40"/>
      <c r="RLJ107" s="40"/>
      <c r="RLK107" s="40"/>
      <c r="RLL107" s="40"/>
      <c r="RLM107" s="40"/>
      <c r="RLN107" s="40"/>
      <c r="RLO107" s="40"/>
      <c r="RLP107" s="40"/>
      <c r="RLQ107" s="40"/>
      <c r="RLR107" s="40"/>
      <c r="RLS107" s="40"/>
      <c r="RLT107" s="40"/>
      <c r="RLU107" s="40"/>
      <c r="RLV107" s="40"/>
      <c r="RLW107" s="40"/>
      <c r="RLX107" s="40"/>
      <c r="RLY107" s="40"/>
      <c r="RLZ107" s="40"/>
      <c r="RMA107" s="40"/>
      <c r="RMB107" s="40"/>
      <c r="RMC107" s="40"/>
      <c r="RMD107" s="40"/>
      <c r="RME107" s="40"/>
      <c r="RMF107" s="40"/>
      <c r="RMG107" s="40"/>
      <c r="RMH107" s="40"/>
      <c r="RMI107" s="40"/>
      <c r="RMJ107" s="40"/>
      <c r="RMK107" s="40"/>
      <c r="RML107" s="40"/>
      <c r="RMM107" s="40"/>
      <c r="RMN107" s="40"/>
      <c r="RMO107" s="40"/>
      <c r="RMP107" s="40"/>
      <c r="RMQ107" s="40"/>
      <c r="RMR107" s="40"/>
      <c r="RMS107" s="40"/>
      <c r="RMT107" s="40"/>
      <c r="RMU107" s="40"/>
      <c r="RMV107" s="40"/>
      <c r="RMW107" s="40"/>
      <c r="RMX107" s="40"/>
      <c r="RMY107" s="40"/>
      <c r="RMZ107" s="40"/>
      <c r="RNA107" s="40"/>
      <c r="RNB107" s="40"/>
      <c r="RNC107" s="40"/>
      <c r="RND107" s="40"/>
      <c r="RNE107" s="40"/>
      <c r="RNF107" s="40"/>
      <c r="RNG107" s="40"/>
      <c r="RNH107" s="40"/>
      <c r="RNI107" s="40"/>
      <c r="RNJ107" s="40"/>
      <c r="RNK107" s="40"/>
      <c r="RNL107" s="40"/>
      <c r="RNM107" s="40"/>
      <c r="RNN107" s="40"/>
      <c r="RNO107" s="40"/>
      <c r="RNP107" s="40"/>
      <c r="RNQ107" s="40"/>
      <c r="RNR107" s="40"/>
      <c r="RNS107" s="40"/>
      <c r="RNT107" s="40"/>
      <c r="RNU107" s="40"/>
      <c r="RNV107" s="40"/>
      <c r="RNW107" s="40"/>
      <c r="RNX107" s="40"/>
      <c r="RNY107" s="40"/>
      <c r="RNZ107" s="40"/>
      <c r="ROA107" s="40"/>
      <c r="ROB107" s="40"/>
      <c r="ROC107" s="40"/>
      <c r="ROD107" s="40"/>
      <c r="ROE107" s="40"/>
      <c r="ROF107" s="40"/>
      <c r="ROG107" s="40"/>
      <c r="ROH107" s="40"/>
      <c r="ROI107" s="40"/>
      <c r="ROJ107" s="40"/>
      <c r="ROK107" s="40"/>
      <c r="ROL107" s="40"/>
      <c r="ROM107" s="40"/>
      <c r="RON107" s="40"/>
      <c r="ROO107" s="40"/>
      <c r="ROP107" s="40"/>
      <c r="ROQ107" s="40"/>
      <c r="ROR107" s="40"/>
      <c r="ROS107" s="40"/>
      <c r="ROT107" s="40"/>
      <c r="ROU107" s="40"/>
      <c r="ROV107" s="40"/>
      <c r="ROW107" s="40"/>
      <c r="ROX107" s="40"/>
      <c r="ROY107" s="40"/>
      <c r="ROZ107" s="40"/>
      <c r="RPA107" s="40"/>
      <c r="RPB107" s="40"/>
      <c r="RPC107" s="40"/>
      <c r="RPD107" s="40"/>
      <c r="RPE107" s="40"/>
      <c r="RPF107" s="40"/>
      <c r="RPG107" s="40"/>
      <c r="RPH107" s="40"/>
      <c r="RPI107" s="40"/>
      <c r="RPJ107" s="40"/>
      <c r="RPK107" s="40"/>
      <c r="RPL107" s="40"/>
      <c r="RPM107" s="40"/>
      <c r="RPN107" s="40"/>
      <c r="RPO107" s="40"/>
      <c r="RPP107" s="40"/>
      <c r="RPQ107" s="40"/>
      <c r="RPR107" s="40"/>
      <c r="RPS107" s="40"/>
      <c r="RPT107" s="40"/>
      <c r="RPU107" s="40"/>
      <c r="RPV107" s="40"/>
      <c r="RPW107" s="40"/>
      <c r="RPX107" s="40"/>
      <c r="RPY107" s="40"/>
      <c r="RPZ107" s="40"/>
      <c r="RQA107" s="40"/>
      <c r="RQB107" s="40"/>
      <c r="RQC107" s="40"/>
      <c r="RQD107" s="40"/>
      <c r="RQE107" s="40"/>
      <c r="RQF107" s="40"/>
      <c r="RQG107" s="40"/>
      <c r="RQH107" s="40"/>
      <c r="RQI107" s="40"/>
      <c r="RQJ107" s="40"/>
      <c r="RQK107" s="40"/>
      <c r="RQL107" s="40"/>
      <c r="RQM107" s="40"/>
      <c r="RQN107" s="40"/>
      <c r="RQO107" s="40"/>
      <c r="RQP107" s="40"/>
      <c r="RQQ107" s="40"/>
      <c r="RQR107" s="40"/>
      <c r="RQS107" s="40"/>
      <c r="RQT107" s="40"/>
      <c r="RQU107" s="40"/>
      <c r="RQV107" s="40"/>
      <c r="RQW107" s="40"/>
      <c r="RQX107" s="40"/>
      <c r="RQY107" s="40"/>
      <c r="RQZ107" s="40"/>
      <c r="RRA107" s="40"/>
      <c r="RRB107" s="40"/>
      <c r="RRC107" s="40"/>
      <c r="RRD107" s="40"/>
      <c r="RRE107" s="40"/>
      <c r="RRF107" s="40"/>
      <c r="RRG107" s="40"/>
      <c r="RRH107" s="40"/>
      <c r="RRI107" s="40"/>
      <c r="RRJ107" s="40"/>
      <c r="RRK107" s="40"/>
      <c r="RRL107" s="40"/>
      <c r="RRM107" s="40"/>
      <c r="RRN107" s="40"/>
      <c r="RRO107" s="40"/>
      <c r="RRP107" s="40"/>
      <c r="RRQ107" s="40"/>
      <c r="RRR107" s="40"/>
      <c r="RRS107" s="40"/>
      <c r="RRT107" s="40"/>
      <c r="RRU107" s="40"/>
      <c r="RRV107" s="40"/>
      <c r="RRW107" s="40"/>
      <c r="RRX107" s="40"/>
      <c r="RRY107" s="40"/>
      <c r="RRZ107" s="40"/>
      <c r="RSA107" s="40"/>
      <c r="RSB107" s="40"/>
      <c r="RSC107" s="40"/>
      <c r="RSD107" s="40"/>
      <c r="RSE107" s="40"/>
      <c r="RSF107" s="40"/>
      <c r="RSG107" s="40"/>
      <c r="RSH107" s="40"/>
      <c r="RSI107" s="40"/>
      <c r="RSJ107" s="40"/>
      <c r="RSK107" s="40"/>
      <c r="RSL107" s="40"/>
      <c r="RSM107" s="40"/>
      <c r="RSN107" s="40"/>
      <c r="RSO107" s="40"/>
      <c r="RSP107" s="40"/>
      <c r="RSQ107" s="40"/>
      <c r="RSR107" s="40"/>
      <c r="RSS107" s="40"/>
      <c r="RST107" s="40"/>
      <c r="RSU107" s="40"/>
      <c r="RSV107" s="40"/>
      <c r="RSW107" s="40"/>
      <c r="RSX107" s="40"/>
      <c r="RSY107" s="40"/>
      <c r="RSZ107" s="40"/>
      <c r="RTA107" s="40"/>
      <c r="RTB107" s="40"/>
      <c r="RTC107" s="40"/>
      <c r="RTD107" s="40"/>
      <c r="RTE107" s="40"/>
      <c r="RTF107" s="40"/>
      <c r="RTG107" s="40"/>
      <c r="RTH107" s="40"/>
      <c r="RTI107" s="40"/>
      <c r="RTJ107" s="40"/>
      <c r="RTK107" s="40"/>
      <c r="RTL107" s="40"/>
      <c r="RTM107" s="40"/>
      <c r="RTN107" s="40"/>
      <c r="RTO107" s="40"/>
      <c r="RTP107" s="40"/>
      <c r="RTQ107" s="40"/>
      <c r="RTR107" s="40"/>
      <c r="RTS107" s="40"/>
      <c r="RTT107" s="40"/>
      <c r="RTU107" s="40"/>
      <c r="RTV107" s="40"/>
      <c r="RTW107" s="40"/>
      <c r="RTX107" s="40"/>
      <c r="RTY107" s="40"/>
      <c r="RTZ107" s="40"/>
      <c r="RUA107" s="40"/>
      <c r="RUB107" s="40"/>
      <c r="RUC107" s="40"/>
      <c r="RUD107" s="40"/>
      <c r="RUE107" s="40"/>
      <c r="RUF107" s="40"/>
      <c r="RUG107" s="40"/>
      <c r="RUH107" s="40"/>
      <c r="RUI107" s="40"/>
      <c r="RUJ107" s="40"/>
      <c r="RUK107" s="40"/>
      <c r="RUL107" s="40"/>
      <c r="RUM107" s="40"/>
      <c r="RUN107" s="40"/>
      <c r="RUO107" s="40"/>
      <c r="RUP107" s="40"/>
      <c r="RUQ107" s="40"/>
      <c r="RUR107" s="40"/>
      <c r="RUS107" s="40"/>
      <c r="RUT107" s="40"/>
      <c r="RUU107" s="40"/>
      <c r="RUV107" s="40"/>
      <c r="RUW107" s="40"/>
      <c r="RUX107" s="40"/>
      <c r="RUY107" s="40"/>
      <c r="RUZ107" s="40"/>
      <c r="RVA107" s="40"/>
      <c r="RVB107" s="40"/>
      <c r="RVC107" s="40"/>
      <c r="RVD107" s="40"/>
      <c r="RVE107" s="40"/>
      <c r="RVF107" s="40"/>
      <c r="RVG107" s="40"/>
      <c r="RVH107" s="40"/>
      <c r="RVI107" s="40"/>
      <c r="RVJ107" s="40"/>
      <c r="RVK107" s="40"/>
      <c r="RVL107" s="40"/>
      <c r="RVM107" s="40"/>
      <c r="RVN107" s="40"/>
      <c r="RVO107" s="40"/>
      <c r="RVP107" s="40"/>
      <c r="RVQ107" s="40"/>
      <c r="RVR107" s="40"/>
      <c r="RVS107" s="40"/>
      <c r="RVT107" s="40"/>
      <c r="RVU107" s="40"/>
      <c r="RVV107" s="40"/>
      <c r="RVW107" s="40"/>
      <c r="RVX107" s="40"/>
      <c r="RVY107" s="40"/>
      <c r="RVZ107" s="40"/>
      <c r="RWA107" s="40"/>
      <c r="RWB107" s="40"/>
      <c r="RWC107" s="40"/>
      <c r="RWD107" s="40"/>
      <c r="RWE107" s="40"/>
      <c r="RWF107" s="40"/>
      <c r="RWG107" s="40"/>
      <c r="RWH107" s="40"/>
      <c r="RWI107" s="40"/>
      <c r="RWJ107" s="40"/>
      <c r="RWK107" s="40"/>
      <c r="RWL107" s="40"/>
      <c r="RWM107" s="40"/>
      <c r="RWN107" s="40"/>
      <c r="RWO107" s="40"/>
      <c r="RWP107" s="40"/>
      <c r="RWQ107" s="40"/>
      <c r="RWR107" s="40"/>
      <c r="RWS107" s="40"/>
      <c r="RWT107" s="40"/>
      <c r="RWU107" s="40"/>
      <c r="RWV107" s="40"/>
      <c r="RWW107" s="40"/>
      <c r="RWX107" s="40"/>
      <c r="RWY107" s="40"/>
      <c r="RWZ107" s="40"/>
      <c r="RXA107" s="40"/>
      <c r="RXB107" s="40"/>
      <c r="RXC107" s="40"/>
      <c r="RXD107" s="40"/>
      <c r="RXE107" s="40"/>
      <c r="RXF107" s="40"/>
      <c r="RXG107" s="40"/>
      <c r="RXH107" s="40"/>
      <c r="RXI107" s="40"/>
      <c r="RXJ107" s="40"/>
      <c r="RXK107" s="40"/>
      <c r="RXL107" s="40"/>
      <c r="RXM107" s="40"/>
      <c r="RXN107" s="40"/>
      <c r="RXO107" s="40"/>
      <c r="RXP107" s="40"/>
      <c r="RXQ107" s="40"/>
      <c r="RXR107" s="40"/>
      <c r="RXS107" s="40"/>
      <c r="RXT107" s="40"/>
      <c r="RXU107" s="40"/>
      <c r="RXV107" s="40"/>
      <c r="RXW107" s="40"/>
      <c r="RXX107" s="40"/>
      <c r="RXY107" s="40"/>
      <c r="RXZ107" s="40"/>
      <c r="RYA107" s="40"/>
      <c r="RYB107" s="40"/>
      <c r="RYC107" s="40"/>
      <c r="RYD107" s="40"/>
      <c r="RYE107" s="40"/>
      <c r="RYF107" s="40"/>
      <c r="RYG107" s="40"/>
      <c r="RYH107" s="40"/>
      <c r="RYI107" s="40"/>
      <c r="RYJ107" s="40"/>
      <c r="RYK107" s="40"/>
      <c r="RYL107" s="40"/>
      <c r="RYM107" s="40"/>
      <c r="RYN107" s="40"/>
      <c r="RYO107" s="40"/>
      <c r="RYP107" s="40"/>
      <c r="RYQ107" s="40"/>
      <c r="RYR107" s="40"/>
      <c r="RYS107" s="40"/>
      <c r="RYT107" s="40"/>
      <c r="RYU107" s="40"/>
      <c r="RYV107" s="40"/>
      <c r="RYW107" s="40"/>
      <c r="RYX107" s="40"/>
      <c r="RYY107" s="40"/>
      <c r="RYZ107" s="40"/>
      <c r="RZA107" s="40"/>
      <c r="RZB107" s="40"/>
      <c r="RZC107" s="40"/>
      <c r="RZD107" s="40"/>
      <c r="RZE107" s="40"/>
      <c r="RZF107" s="40"/>
      <c r="RZG107" s="40"/>
      <c r="RZH107" s="40"/>
      <c r="RZI107" s="40"/>
      <c r="RZJ107" s="40"/>
      <c r="RZK107" s="40"/>
      <c r="RZL107" s="40"/>
      <c r="RZM107" s="40"/>
      <c r="RZN107" s="40"/>
      <c r="RZO107" s="40"/>
      <c r="RZP107" s="40"/>
      <c r="RZQ107" s="40"/>
      <c r="RZR107" s="40"/>
      <c r="RZS107" s="40"/>
      <c r="RZT107" s="40"/>
      <c r="RZU107" s="40"/>
      <c r="RZV107" s="40"/>
      <c r="RZW107" s="40"/>
      <c r="RZX107" s="40"/>
      <c r="RZY107" s="40"/>
      <c r="RZZ107" s="40"/>
      <c r="SAA107" s="40"/>
      <c r="SAB107" s="40"/>
      <c r="SAC107" s="40"/>
      <c r="SAD107" s="40"/>
      <c r="SAE107" s="40"/>
      <c r="SAF107" s="40"/>
      <c r="SAG107" s="40"/>
      <c r="SAH107" s="40"/>
      <c r="SAI107" s="40"/>
      <c r="SAJ107" s="40"/>
      <c r="SAK107" s="40"/>
      <c r="SAL107" s="40"/>
      <c r="SAM107" s="40"/>
      <c r="SAN107" s="40"/>
      <c r="SAO107" s="40"/>
      <c r="SAP107" s="40"/>
      <c r="SAQ107" s="40"/>
      <c r="SAR107" s="40"/>
      <c r="SAS107" s="40"/>
      <c r="SAT107" s="40"/>
      <c r="SAU107" s="40"/>
      <c r="SAV107" s="40"/>
      <c r="SAW107" s="40"/>
      <c r="SAX107" s="40"/>
      <c r="SAY107" s="40"/>
      <c r="SAZ107" s="40"/>
      <c r="SBA107" s="40"/>
      <c r="SBB107" s="40"/>
      <c r="SBC107" s="40"/>
      <c r="SBD107" s="40"/>
      <c r="SBE107" s="40"/>
      <c r="SBF107" s="40"/>
      <c r="SBG107" s="40"/>
      <c r="SBH107" s="40"/>
      <c r="SBI107" s="40"/>
      <c r="SBJ107" s="40"/>
      <c r="SBK107" s="40"/>
      <c r="SBL107" s="40"/>
      <c r="SBM107" s="40"/>
      <c r="SBN107" s="40"/>
      <c r="SBO107" s="40"/>
      <c r="SBP107" s="40"/>
      <c r="SBQ107" s="40"/>
      <c r="SBR107" s="40"/>
      <c r="SBS107" s="40"/>
      <c r="SBT107" s="40"/>
      <c r="SBU107" s="40"/>
      <c r="SBV107" s="40"/>
      <c r="SBW107" s="40"/>
      <c r="SBX107" s="40"/>
      <c r="SBY107" s="40"/>
      <c r="SBZ107" s="40"/>
      <c r="SCA107" s="40"/>
      <c r="SCB107" s="40"/>
      <c r="SCC107" s="40"/>
      <c r="SCD107" s="40"/>
      <c r="SCE107" s="40"/>
      <c r="SCF107" s="40"/>
      <c r="SCG107" s="40"/>
      <c r="SCH107" s="40"/>
      <c r="SCI107" s="40"/>
      <c r="SCJ107" s="40"/>
      <c r="SCK107" s="40"/>
      <c r="SCL107" s="40"/>
      <c r="SCM107" s="40"/>
      <c r="SCN107" s="40"/>
      <c r="SCO107" s="40"/>
      <c r="SCP107" s="40"/>
      <c r="SCQ107" s="40"/>
      <c r="SCR107" s="40"/>
      <c r="SCS107" s="40"/>
      <c r="SCT107" s="40"/>
      <c r="SCU107" s="40"/>
      <c r="SCV107" s="40"/>
      <c r="SCW107" s="40"/>
      <c r="SCX107" s="40"/>
      <c r="SCY107" s="40"/>
      <c r="SCZ107" s="40"/>
      <c r="SDA107" s="40"/>
      <c r="SDB107" s="40"/>
      <c r="SDC107" s="40"/>
      <c r="SDD107" s="40"/>
      <c r="SDE107" s="40"/>
      <c r="SDF107" s="40"/>
      <c r="SDG107" s="40"/>
      <c r="SDH107" s="40"/>
      <c r="SDI107" s="40"/>
      <c r="SDJ107" s="40"/>
      <c r="SDK107" s="40"/>
      <c r="SDL107" s="40"/>
      <c r="SDM107" s="40"/>
      <c r="SDN107" s="40"/>
      <c r="SDO107" s="40"/>
      <c r="SDP107" s="40"/>
      <c r="SDQ107" s="40"/>
      <c r="SDR107" s="40"/>
      <c r="SDS107" s="40"/>
      <c r="SDT107" s="40"/>
      <c r="SDU107" s="40"/>
      <c r="SDV107" s="40"/>
      <c r="SDW107" s="40"/>
      <c r="SDX107" s="40"/>
      <c r="SDY107" s="40"/>
      <c r="SDZ107" s="40"/>
      <c r="SEA107" s="40"/>
      <c r="SEB107" s="40"/>
      <c r="SEC107" s="40"/>
      <c r="SED107" s="40"/>
      <c r="SEE107" s="40"/>
      <c r="SEF107" s="40"/>
      <c r="SEG107" s="40"/>
      <c r="SEH107" s="40"/>
      <c r="SEI107" s="40"/>
      <c r="SEJ107" s="40"/>
      <c r="SEK107" s="40"/>
      <c r="SEL107" s="40"/>
      <c r="SEM107" s="40"/>
      <c r="SEN107" s="40"/>
      <c r="SEO107" s="40"/>
      <c r="SEP107" s="40"/>
      <c r="SEQ107" s="40"/>
      <c r="SER107" s="40"/>
      <c r="SES107" s="40"/>
      <c r="SET107" s="40"/>
      <c r="SEU107" s="40"/>
      <c r="SEV107" s="40"/>
      <c r="SEW107" s="40"/>
      <c r="SEX107" s="40"/>
      <c r="SEY107" s="40"/>
      <c r="SEZ107" s="40"/>
      <c r="SFA107" s="40"/>
      <c r="SFB107" s="40"/>
      <c r="SFC107" s="40"/>
      <c r="SFD107" s="40"/>
      <c r="SFE107" s="40"/>
      <c r="SFF107" s="40"/>
      <c r="SFG107" s="40"/>
      <c r="SFH107" s="40"/>
      <c r="SFI107" s="40"/>
      <c r="SFJ107" s="40"/>
      <c r="SFK107" s="40"/>
      <c r="SFL107" s="40"/>
      <c r="SFM107" s="40"/>
      <c r="SFN107" s="40"/>
      <c r="SFO107" s="40"/>
      <c r="SFP107" s="40"/>
      <c r="SFQ107" s="40"/>
      <c r="SFR107" s="40"/>
      <c r="SFS107" s="40"/>
      <c r="SFT107" s="40"/>
      <c r="SFU107" s="40"/>
      <c r="SFV107" s="40"/>
      <c r="SFW107" s="40"/>
      <c r="SFX107" s="40"/>
      <c r="SFY107" s="40"/>
      <c r="SFZ107" s="40"/>
      <c r="SGA107" s="40"/>
      <c r="SGB107" s="40"/>
      <c r="SGC107" s="40"/>
      <c r="SGD107" s="40"/>
      <c r="SGE107" s="40"/>
      <c r="SGF107" s="40"/>
      <c r="SGG107" s="40"/>
      <c r="SGH107" s="40"/>
      <c r="SGI107" s="40"/>
      <c r="SGJ107" s="40"/>
      <c r="SGK107" s="40"/>
      <c r="SGL107" s="40"/>
      <c r="SGM107" s="40"/>
      <c r="SGN107" s="40"/>
      <c r="SGO107" s="40"/>
      <c r="SGP107" s="40"/>
      <c r="SGQ107" s="40"/>
      <c r="SGR107" s="40"/>
      <c r="SGS107" s="40"/>
      <c r="SGT107" s="40"/>
      <c r="SGU107" s="40"/>
      <c r="SGV107" s="40"/>
      <c r="SGW107" s="40"/>
      <c r="SGX107" s="40"/>
      <c r="SGY107" s="40"/>
      <c r="SGZ107" s="40"/>
      <c r="SHA107" s="40"/>
      <c r="SHB107" s="40"/>
      <c r="SHC107" s="40"/>
      <c r="SHD107" s="40"/>
      <c r="SHE107" s="40"/>
      <c r="SHF107" s="40"/>
      <c r="SHG107" s="40"/>
      <c r="SHH107" s="40"/>
      <c r="SHI107" s="40"/>
      <c r="SHJ107" s="40"/>
      <c r="SHK107" s="40"/>
      <c r="SHL107" s="40"/>
      <c r="SHM107" s="40"/>
      <c r="SHN107" s="40"/>
      <c r="SHO107" s="40"/>
      <c r="SHP107" s="40"/>
      <c r="SHQ107" s="40"/>
      <c r="SHR107" s="40"/>
      <c r="SHS107" s="40"/>
      <c r="SHT107" s="40"/>
      <c r="SHU107" s="40"/>
      <c r="SHV107" s="40"/>
      <c r="SHW107" s="40"/>
      <c r="SHX107" s="40"/>
      <c r="SHY107" s="40"/>
      <c r="SHZ107" s="40"/>
      <c r="SIA107" s="40"/>
      <c r="SIB107" s="40"/>
      <c r="SIC107" s="40"/>
      <c r="SID107" s="40"/>
      <c r="SIE107" s="40"/>
      <c r="SIF107" s="40"/>
      <c r="SIG107" s="40"/>
      <c r="SIH107" s="40"/>
      <c r="SII107" s="40"/>
      <c r="SIJ107" s="40"/>
      <c r="SIK107" s="40"/>
      <c r="SIL107" s="40"/>
      <c r="SIM107" s="40"/>
      <c r="SIN107" s="40"/>
      <c r="SIO107" s="40"/>
      <c r="SIP107" s="40"/>
      <c r="SIQ107" s="40"/>
      <c r="SIR107" s="40"/>
      <c r="SIS107" s="40"/>
      <c r="SIT107" s="40"/>
      <c r="SIU107" s="40"/>
      <c r="SIV107" s="40"/>
      <c r="SIW107" s="40"/>
      <c r="SIX107" s="40"/>
      <c r="SIY107" s="40"/>
      <c r="SIZ107" s="40"/>
      <c r="SJA107" s="40"/>
      <c r="SJB107" s="40"/>
      <c r="SJC107" s="40"/>
      <c r="SJD107" s="40"/>
      <c r="SJE107" s="40"/>
      <c r="SJF107" s="40"/>
      <c r="SJG107" s="40"/>
      <c r="SJH107" s="40"/>
      <c r="SJI107" s="40"/>
      <c r="SJJ107" s="40"/>
      <c r="SJK107" s="40"/>
      <c r="SJL107" s="40"/>
      <c r="SJM107" s="40"/>
      <c r="SJN107" s="40"/>
      <c r="SJO107" s="40"/>
      <c r="SJP107" s="40"/>
      <c r="SJQ107" s="40"/>
      <c r="SJR107" s="40"/>
      <c r="SJS107" s="40"/>
      <c r="SJT107" s="40"/>
      <c r="SJU107" s="40"/>
      <c r="SJV107" s="40"/>
      <c r="SJW107" s="40"/>
      <c r="SJX107" s="40"/>
      <c r="SJY107" s="40"/>
      <c r="SJZ107" s="40"/>
      <c r="SKA107" s="40"/>
      <c r="SKB107" s="40"/>
      <c r="SKC107" s="40"/>
      <c r="SKD107" s="40"/>
      <c r="SKE107" s="40"/>
      <c r="SKF107" s="40"/>
      <c r="SKG107" s="40"/>
      <c r="SKH107" s="40"/>
      <c r="SKI107" s="40"/>
      <c r="SKJ107" s="40"/>
      <c r="SKK107" s="40"/>
      <c r="SKL107" s="40"/>
      <c r="SKM107" s="40"/>
      <c r="SKN107" s="40"/>
      <c r="SKO107" s="40"/>
      <c r="SKP107" s="40"/>
      <c r="SKQ107" s="40"/>
      <c r="SKR107" s="40"/>
      <c r="SKS107" s="40"/>
      <c r="SKT107" s="40"/>
      <c r="SKU107" s="40"/>
      <c r="SKV107" s="40"/>
      <c r="SKW107" s="40"/>
      <c r="SKX107" s="40"/>
      <c r="SKY107" s="40"/>
      <c r="SKZ107" s="40"/>
      <c r="SLA107" s="40"/>
      <c r="SLB107" s="40"/>
      <c r="SLC107" s="40"/>
      <c r="SLD107" s="40"/>
      <c r="SLE107" s="40"/>
      <c r="SLF107" s="40"/>
      <c r="SLG107" s="40"/>
      <c r="SLH107" s="40"/>
      <c r="SLI107" s="40"/>
      <c r="SLJ107" s="40"/>
      <c r="SLK107" s="40"/>
      <c r="SLL107" s="40"/>
      <c r="SLM107" s="40"/>
      <c r="SLN107" s="40"/>
      <c r="SLO107" s="40"/>
      <c r="SLP107" s="40"/>
      <c r="SLQ107" s="40"/>
      <c r="SLR107" s="40"/>
      <c r="SLS107" s="40"/>
      <c r="SLT107" s="40"/>
      <c r="SLU107" s="40"/>
      <c r="SLV107" s="40"/>
      <c r="SLW107" s="40"/>
      <c r="SLX107" s="40"/>
      <c r="SLY107" s="40"/>
      <c r="SLZ107" s="40"/>
      <c r="SMA107" s="40"/>
      <c r="SMB107" s="40"/>
      <c r="SMC107" s="40"/>
      <c r="SMD107" s="40"/>
      <c r="SME107" s="40"/>
      <c r="SMF107" s="40"/>
      <c r="SMG107" s="40"/>
      <c r="SMH107" s="40"/>
      <c r="SMI107" s="40"/>
      <c r="SMJ107" s="40"/>
      <c r="SMK107" s="40"/>
      <c r="SML107" s="40"/>
      <c r="SMM107" s="40"/>
      <c r="SMN107" s="40"/>
      <c r="SMO107" s="40"/>
      <c r="SMP107" s="40"/>
      <c r="SMQ107" s="40"/>
      <c r="SMR107" s="40"/>
      <c r="SMS107" s="40"/>
      <c r="SMT107" s="40"/>
      <c r="SMU107" s="40"/>
      <c r="SMV107" s="40"/>
      <c r="SMW107" s="40"/>
      <c r="SMX107" s="40"/>
      <c r="SMY107" s="40"/>
      <c r="SMZ107" s="40"/>
      <c r="SNA107" s="40"/>
      <c r="SNB107" s="40"/>
      <c r="SNC107" s="40"/>
      <c r="SND107" s="40"/>
      <c r="SNE107" s="40"/>
      <c r="SNF107" s="40"/>
      <c r="SNG107" s="40"/>
      <c r="SNH107" s="40"/>
      <c r="SNI107" s="40"/>
      <c r="SNJ107" s="40"/>
      <c r="SNK107" s="40"/>
      <c r="SNL107" s="40"/>
      <c r="SNM107" s="40"/>
      <c r="SNN107" s="40"/>
      <c r="SNO107" s="40"/>
      <c r="SNP107" s="40"/>
      <c r="SNQ107" s="40"/>
      <c r="SNR107" s="40"/>
      <c r="SNS107" s="40"/>
      <c r="SNT107" s="40"/>
      <c r="SNU107" s="40"/>
      <c r="SNV107" s="40"/>
      <c r="SNW107" s="40"/>
      <c r="SNX107" s="40"/>
      <c r="SNY107" s="40"/>
      <c r="SNZ107" s="40"/>
      <c r="SOA107" s="40"/>
      <c r="SOB107" s="40"/>
      <c r="SOC107" s="40"/>
      <c r="SOD107" s="40"/>
      <c r="SOE107" s="40"/>
      <c r="SOF107" s="40"/>
      <c r="SOG107" s="40"/>
      <c r="SOH107" s="40"/>
      <c r="SOI107" s="40"/>
      <c r="SOJ107" s="40"/>
      <c r="SOK107" s="40"/>
      <c r="SOL107" s="40"/>
      <c r="SOM107" s="40"/>
      <c r="SON107" s="40"/>
      <c r="SOO107" s="40"/>
      <c r="SOP107" s="40"/>
      <c r="SOQ107" s="40"/>
      <c r="SOR107" s="40"/>
      <c r="SOS107" s="40"/>
      <c r="SOT107" s="40"/>
      <c r="SOU107" s="40"/>
      <c r="SOV107" s="40"/>
      <c r="SOW107" s="40"/>
      <c r="SOX107" s="40"/>
      <c r="SOY107" s="40"/>
      <c r="SOZ107" s="40"/>
      <c r="SPA107" s="40"/>
      <c r="SPB107" s="40"/>
      <c r="SPC107" s="40"/>
      <c r="SPD107" s="40"/>
      <c r="SPE107" s="40"/>
      <c r="SPF107" s="40"/>
      <c r="SPG107" s="40"/>
      <c r="SPH107" s="40"/>
      <c r="SPI107" s="40"/>
      <c r="SPJ107" s="40"/>
      <c r="SPK107" s="40"/>
      <c r="SPL107" s="40"/>
      <c r="SPM107" s="40"/>
      <c r="SPN107" s="40"/>
      <c r="SPO107" s="40"/>
      <c r="SPP107" s="40"/>
      <c r="SPQ107" s="40"/>
      <c r="SPR107" s="40"/>
      <c r="SPS107" s="40"/>
      <c r="SPT107" s="40"/>
      <c r="SPU107" s="40"/>
      <c r="SPV107" s="40"/>
      <c r="SPW107" s="40"/>
      <c r="SPX107" s="40"/>
      <c r="SPY107" s="40"/>
      <c r="SPZ107" s="40"/>
      <c r="SQA107" s="40"/>
      <c r="SQB107" s="40"/>
      <c r="SQC107" s="40"/>
      <c r="SQD107" s="40"/>
      <c r="SQE107" s="40"/>
      <c r="SQF107" s="40"/>
      <c r="SQG107" s="40"/>
      <c r="SQH107" s="40"/>
      <c r="SQI107" s="40"/>
      <c r="SQJ107" s="40"/>
      <c r="SQK107" s="40"/>
      <c r="SQL107" s="40"/>
      <c r="SQM107" s="40"/>
      <c r="SQN107" s="40"/>
      <c r="SQO107" s="40"/>
      <c r="SQP107" s="40"/>
      <c r="SQQ107" s="40"/>
      <c r="SQR107" s="40"/>
      <c r="SQS107" s="40"/>
      <c r="SQT107" s="40"/>
      <c r="SQU107" s="40"/>
      <c r="SQV107" s="40"/>
      <c r="SQW107" s="40"/>
      <c r="SQX107" s="40"/>
      <c r="SQY107" s="40"/>
      <c r="SQZ107" s="40"/>
      <c r="SRA107" s="40"/>
      <c r="SRB107" s="40"/>
      <c r="SRC107" s="40"/>
      <c r="SRD107" s="40"/>
      <c r="SRE107" s="40"/>
      <c r="SRF107" s="40"/>
      <c r="SRG107" s="40"/>
      <c r="SRH107" s="40"/>
      <c r="SRI107" s="40"/>
      <c r="SRJ107" s="40"/>
      <c r="SRK107" s="40"/>
      <c r="SRL107" s="40"/>
      <c r="SRM107" s="40"/>
      <c r="SRN107" s="40"/>
      <c r="SRO107" s="40"/>
      <c r="SRP107" s="40"/>
      <c r="SRQ107" s="40"/>
      <c r="SRR107" s="40"/>
      <c r="SRS107" s="40"/>
      <c r="SRT107" s="40"/>
      <c r="SRU107" s="40"/>
      <c r="SRV107" s="40"/>
      <c r="SRW107" s="40"/>
      <c r="SRX107" s="40"/>
      <c r="SRY107" s="40"/>
      <c r="SRZ107" s="40"/>
      <c r="SSA107" s="40"/>
      <c r="SSB107" s="40"/>
      <c r="SSC107" s="40"/>
      <c r="SSD107" s="40"/>
      <c r="SSE107" s="40"/>
      <c r="SSF107" s="40"/>
      <c r="SSG107" s="40"/>
      <c r="SSH107" s="40"/>
      <c r="SSI107" s="40"/>
      <c r="SSJ107" s="40"/>
      <c r="SSK107" s="40"/>
      <c r="SSL107" s="40"/>
      <c r="SSM107" s="40"/>
      <c r="SSN107" s="40"/>
      <c r="SSO107" s="40"/>
      <c r="SSP107" s="40"/>
      <c r="SSQ107" s="40"/>
      <c r="SSR107" s="40"/>
      <c r="SSS107" s="40"/>
      <c r="SST107" s="40"/>
      <c r="SSU107" s="40"/>
      <c r="SSV107" s="40"/>
      <c r="SSW107" s="40"/>
      <c r="SSX107" s="40"/>
      <c r="SSY107" s="40"/>
      <c r="SSZ107" s="40"/>
      <c r="STA107" s="40"/>
      <c r="STB107" s="40"/>
      <c r="STC107" s="40"/>
      <c r="STD107" s="40"/>
      <c r="STE107" s="40"/>
      <c r="STF107" s="40"/>
      <c r="STG107" s="40"/>
      <c r="STH107" s="40"/>
      <c r="STI107" s="40"/>
      <c r="STJ107" s="40"/>
      <c r="STK107" s="40"/>
      <c r="STL107" s="40"/>
      <c r="STM107" s="40"/>
      <c r="STN107" s="40"/>
      <c r="STO107" s="40"/>
      <c r="STP107" s="40"/>
      <c r="STQ107" s="40"/>
      <c r="STR107" s="40"/>
      <c r="STS107" s="40"/>
      <c r="STT107" s="40"/>
      <c r="STU107" s="40"/>
      <c r="STV107" s="40"/>
      <c r="STW107" s="40"/>
      <c r="STX107" s="40"/>
      <c r="STY107" s="40"/>
      <c r="STZ107" s="40"/>
      <c r="SUA107" s="40"/>
      <c r="SUB107" s="40"/>
      <c r="SUC107" s="40"/>
      <c r="SUD107" s="40"/>
      <c r="SUE107" s="40"/>
      <c r="SUF107" s="40"/>
      <c r="SUG107" s="40"/>
      <c r="SUH107" s="40"/>
      <c r="SUI107" s="40"/>
      <c r="SUJ107" s="40"/>
      <c r="SUK107" s="40"/>
      <c r="SUL107" s="40"/>
      <c r="SUM107" s="40"/>
      <c r="SUN107" s="40"/>
      <c r="SUO107" s="40"/>
      <c r="SUP107" s="40"/>
      <c r="SUQ107" s="40"/>
      <c r="SUR107" s="40"/>
      <c r="SUS107" s="40"/>
      <c r="SUT107" s="40"/>
      <c r="SUU107" s="40"/>
      <c r="SUV107" s="40"/>
      <c r="SUW107" s="40"/>
      <c r="SUX107" s="40"/>
      <c r="SUY107" s="40"/>
      <c r="SUZ107" s="40"/>
      <c r="SVA107" s="40"/>
      <c r="SVB107" s="40"/>
      <c r="SVC107" s="40"/>
      <c r="SVD107" s="40"/>
      <c r="SVE107" s="40"/>
      <c r="SVF107" s="40"/>
      <c r="SVG107" s="40"/>
      <c r="SVH107" s="40"/>
      <c r="SVI107" s="40"/>
      <c r="SVJ107" s="40"/>
      <c r="SVK107" s="40"/>
      <c r="SVL107" s="40"/>
      <c r="SVM107" s="40"/>
      <c r="SVN107" s="40"/>
      <c r="SVO107" s="40"/>
      <c r="SVP107" s="40"/>
      <c r="SVQ107" s="40"/>
      <c r="SVR107" s="40"/>
      <c r="SVS107" s="40"/>
      <c r="SVT107" s="40"/>
      <c r="SVU107" s="40"/>
      <c r="SVV107" s="40"/>
      <c r="SVW107" s="40"/>
      <c r="SVX107" s="40"/>
      <c r="SVY107" s="40"/>
      <c r="SVZ107" s="40"/>
      <c r="SWA107" s="40"/>
      <c r="SWB107" s="40"/>
      <c r="SWC107" s="40"/>
      <c r="SWD107" s="40"/>
      <c r="SWE107" s="40"/>
      <c r="SWF107" s="40"/>
      <c r="SWG107" s="40"/>
      <c r="SWH107" s="40"/>
      <c r="SWI107" s="40"/>
      <c r="SWJ107" s="40"/>
      <c r="SWK107" s="40"/>
      <c r="SWL107" s="40"/>
      <c r="SWM107" s="40"/>
      <c r="SWN107" s="40"/>
      <c r="SWO107" s="40"/>
      <c r="SWP107" s="40"/>
      <c r="SWQ107" s="40"/>
      <c r="SWR107" s="40"/>
      <c r="SWS107" s="40"/>
      <c r="SWT107" s="40"/>
      <c r="SWU107" s="40"/>
      <c r="SWV107" s="40"/>
      <c r="SWW107" s="40"/>
      <c r="SWX107" s="40"/>
      <c r="SWY107" s="40"/>
      <c r="SWZ107" s="40"/>
      <c r="SXA107" s="40"/>
      <c r="SXB107" s="40"/>
      <c r="SXC107" s="40"/>
      <c r="SXD107" s="40"/>
      <c r="SXE107" s="40"/>
      <c r="SXF107" s="40"/>
      <c r="SXG107" s="40"/>
      <c r="SXH107" s="40"/>
      <c r="SXI107" s="40"/>
      <c r="SXJ107" s="40"/>
      <c r="SXK107" s="40"/>
      <c r="SXL107" s="40"/>
      <c r="SXM107" s="40"/>
      <c r="SXN107" s="40"/>
      <c r="SXO107" s="40"/>
      <c r="SXP107" s="40"/>
      <c r="SXQ107" s="40"/>
      <c r="SXR107" s="40"/>
      <c r="SXS107" s="40"/>
      <c r="SXT107" s="40"/>
      <c r="SXU107" s="40"/>
      <c r="SXV107" s="40"/>
      <c r="SXW107" s="40"/>
      <c r="SXX107" s="40"/>
      <c r="SXY107" s="40"/>
      <c r="SXZ107" s="40"/>
      <c r="SYA107" s="40"/>
      <c r="SYB107" s="40"/>
      <c r="SYC107" s="40"/>
      <c r="SYD107" s="40"/>
      <c r="SYE107" s="40"/>
      <c r="SYF107" s="40"/>
      <c r="SYG107" s="40"/>
      <c r="SYH107" s="40"/>
      <c r="SYI107" s="40"/>
      <c r="SYJ107" s="40"/>
      <c r="SYK107" s="40"/>
      <c r="SYL107" s="40"/>
      <c r="SYM107" s="40"/>
      <c r="SYN107" s="40"/>
      <c r="SYO107" s="40"/>
      <c r="SYP107" s="40"/>
      <c r="SYQ107" s="40"/>
      <c r="SYR107" s="40"/>
      <c r="SYS107" s="40"/>
      <c r="SYT107" s="40"/>
      <c r="SYU107" s="40"/>
      <c r="SYV107" s="40"/>
      <c r="SYW107" s="40"/>
      <c r="SYX107" s="40"/>
      <c r="SYY107" s="40"/>
      <c r="SYZ107" s="40"/>
      <c r="SZA107" s="40"/>
      <c r="SZB107" s="40"/>
      <c r="SZC107" s="40"/>
      <c r="SZD107" s="40"/>
      <c r="SZE107" s="40"/>
      <c r="SZF107" s="40"/>
      <c r="SZG107" s="40"/>
      <c r="SZH107" s="40"/>
      <c r="SZI107" s="40"/>
      <c r="SZJ107" s="40"/>
      <c r="SZK107" s="40"/>
      <c r="SZL107" s="40"/>
      <c r="SZM107" s="40"/>
      <c r="SZN107" s="40"/>
      <c r="SZO107" s="40"/>
      <c r="SZP107" s="40"/>
      <c r="SZQ107" s="40"/>
      <c r="SZR107" s="40"/>
      <c r="SZS107" s="40"/>
      <c r="SZT107" s="40"/>
      <c r="SZU107" s="40"/>
      <c r="SZV107" s="40"/>
      <c r="SZW107" s="40"/>
      <c r="SZX107" s="40"/>
      <c r="SZY107" s="40"/>
      <c r="SZZ107" s="40"/>
      <c r="TAA107" s="40"/>
      <c r="TAB107" s="40"/>
      <c r="TAC107" s="40"/>
      <c r="TAD107" s="40"/>
      <c r="TAE107" s="40"/>
      <c r="TAF107" s="40"/>
      <c r="TAG107" s="40"/>
      <c r="TAH107" s="40"/>
      <c r="TAI107" s="40"/>
      <c r="TAJ107" s="40"/>
      <c r="TAK107" s="40"/>
      <c r="TAL107" s="40"/>
      <c r="TAM107" s="40"/>
      <c r="TAN107" s="40"/>
      <c r="TAO107" s="40"/>
      <c r="TAP107" s="40"/>
      <c r="TAQ107" s="40"/>
      <c r="TAR107" s="40"/>
      <c r="TAS107" s="40"/>
      <c r="TAT107" s="40"/>
      <c r="TAU107" s="40"/>
      <c r="TAV107" s="40"/>
      <c r="TAW107" s="40"/>
      <c r="TAX107" s="40"/>
      <c r="TAY107" s="40"/>
      <c r="TAZ107" s="40"/>
      <c r="TBA107" s="40"/>
      <c r="TBB107" s="40"/>
      <c r="TBC107" s="40"/>
      <c r="TBD107" s="40"/>
      <c r="TBE107" s="40"/>
      <c r="TBF107" s="40"/>
      <c r="TBG107" s="40"/>
      <c r="TBH107" s="40"/>
      <c r="TBI107" s="40"/>
      <c r="TBJ107" s="40"/>
      <c r="TBK107" s="40"/>
      <c r="TBL107" s="40"/>
      <c r="TBM107" s="40"/>
      <c r="TBN107" s="40"/>
      <c r="TBO107" s="40"/>
      <c r="TBP107" s="40"/>
      <c r="TBQ107" s="40"/>
      <c r="TBR107" s="40"/>
      <c r="TBS107" s="40"/>
      <c r="TBT107" s="40"/>
      <c r="TBU107" s="40"/>
      <c r="TBV107" s="40"/>
      <c r="TBW107" s="40"/>
      <c r="TBX107" s="40"/>
      <c r="TBY107" s="40"/>
      <c r="TBZ107" s="40"/>
      <c r="TCA107" s="40"/>
      <c r="TCB107" s="40"/>
      <c r="TCC107" s="40"/>
      <c r="TCD107" s="40"/>
      <c r="TCE107" s="40"/>
      <c r="TCF107" s="40"/>
      <c r="TCG107" s="40"/>
      <c r="TCH107" s="40"/>
      <c r="TCI107" s="40"/>
      <c r="TCJ107" s="40"/>
      <c r="TCK107" s="40"/>
      <c r="TCL107" s="40"/>
      <c r="TCM107" s="40"/>
      <c r="TCN107" s="40"/>
      <c r="TCO107" s="40"/>
      <c r="TCP107" s="40"/>
      <c r="TCQ107" s="40"/>
      <c r="TCR107" s="40"/>
      <c r="TCS107" s="40"/>
      <c r="TCT107" s="40"/>
      <c r="TCU107" s="40"/>
      <c r="TCV107" s="40"/>
      <c r="TCW107" s="40"/>
      <c r="TCX107" s="40"/>
      <c r="TCY107" s="40"/>
      <c r="TCZ107" s="40"/>
      <c r="TDA107" s="40"/>
      <c r="TDB107" s="40"/>
      <c r="TDC107" s="40"/>
      <c r="TDD107" s="40"/>
      <c r="TDE107" s="40"/>
      <c r="TDF107" s="40"/>
      <c r="TDG107" s="40"/>
      <c r="TDH107" s="40"/>
      <c r="TDI107" s="40"/>
      <c r="TDJ107" s="40"/>
      <c r="TDK107" s="40"/>
      <c r="TDL107" s="40"/>
      <c r="TDM107" s="40"/>
      <c r="TDN107" s="40"/>
      <c r="TDO107" s="40"/>
      <c r="TDP107" s="40"/>
      <c r="TDQ107" s="40"/>
      <c r="TDR107" s="40"/>
      <c r="TDS107" s="40"/>
      <c r="TDT107" s="40"/>
      <c r="TDU107" s="40"/>
      <c r="TDV107" s="40"/>
      <c r="TDW107" s="40"/>
      <c r="TDX107" s="40"/>
      <c r="TDY107" s="40"/>
      <c r="TDZ107" s="40"/>
      <c r="TEA107" s="40"/>
      <c r="TEB107" s="40"/>
      <c r="TEC107" s="40"/>
      <c r="TED107" s="40"/>
      <c r="TEE107" s="40"/>
      <c r="TEF107" s="40"/>
      <c r="TEG107" s="40"/>
      <c r="TEH107" s="40"/>
      <c r="TEI107" s="40"/>
      <c r="TEJ107" s="40"/>
      <c r="TEK107" s="40"/>
      <c r="TEL107" s="40"/>
      <c r="TEM107" s="40"/>
      <c r="TEN107" s="40"/>
      <c r="TEO107" s="40"/>
      <c r="TEP107" s="40"/>
      <c r="TEQ107" s="40"/>
      <c r="TER107" s="40"/>
      <c r="TES107" s="40"/>
      <c r="TET107" s="40"/>
      <c r="TEU107" s="40"/>
      <c r="TEV107" s="40"/>
      <c r="TEW107" s="40"/>
      <c r="TEX107" s="40"/>
      <c r="TEY107" s="40"/>
      <c r="TEZ107" s="40"/>
      <c r="TFA107" s="40"/>
      <c r="TFB107" s="40"/>
      <c r="TFC107" s="40"/>
      <c r="TFD107" s="40"/>
      <c r="TFE107" s="40"/>
      <c r="TFF107" s="40"/>
      <c r="TFG107" s="40"/>
      <c r="TFH107" s="40"/>
      <c r="TFI107" s="40"/>
      <c r="TFJ107" s="40"/>
      <c r="TFK107" s="40"/>
      <c r="TFL107" s="40"/>
      <c r="TFM107" s="40"/>
      <c r="TFN107" s="40"/>
      <c r="TFO107" s="40"/>
      <c r="TFP107" s="40"/>
      <c r="TFQ107" s="40"/>
      <c r="TFR107" s="40"/>
      <c r="TFS107" s="40"/>
      <c r="TFT107" s="40"/>
      <c r="TFU107" s="40"/>
      <c r="TFV107" s="40"/>
      <c r="TFW107" s="40"/>
      <c r="TFX107" s="40"/>
      <c r="TFY107" s="40"/>
      <c r="TFZ107" s="40"/>
      <c r="TGA107" s="40"/>
      <c r="TGB107" s="40"/>
      <c r="TGC107" s="40"/>
      <c r="TGD107" s="40"/>
      <c r="TGE107" s="40"/>
      <c r="TGF107" s="40"/>
      <c r="TGG107" s="40"/>
      <c r="TGH107" s="40"/>
      <c r="TGI107" s="40"/>
      <c r="TGJ107" s="40"/>
      <c r="TGK107" s="40"/>
      <c r="TGL107" s="40"/>
      <c r="TGM107" s="40"/>
      <c r="TGN107" s="40"/>
      <c r="TGO107" s="40"/>
      <c r="TGP107" s="40"/>
      <c r="TGQ107" s="40"/>
      <c r="TGR107" s="40"/>
      <c r="TGS107" s="40"/>
      <c r="TGT107" s="40"/>
      <c r="TGU107" s="40"/>
      <c r="TGV107" s="40"/>
      <c r="TGW107" s="40"/>
      <c r="TGX107" s="40"/>
      <c r="TGY107" s="40"/>
      <c r="TGZ107" s="40"/>
      <c r="THA107" s="40"/>
      <c r="THB107" s="40"/>
      <c r="THC107" s="40"/>
      <c r="THD107" s="40"/>
      <c r="THE107" s="40"/>
      <c r="THF107" s="40"/>
      <c r="THG107" s="40"/>
      <c r="THH107" s="40"/>
      <c r="THI107" s="40"/>
      <c r="THJ107" s="40"/>
      <c r="THK107" s="40"/>
      <c r="THL107" s="40"/>
      <c r="THM107" s="40"/>
      <c r="THN107" s="40"/>
      <c r="THO107" s="40"/>
      <c r="THP107" s="40"/>
      <c r="THQ107" s="40"/>
      <c r="THR107" s="40"/>
      <c r="THS107" s="40"/>
      <c r="THT107" s="40"/>
      <c r="THU107" s="40"/>
      <c r="THV107" s="40"/>
      <c r="THW107" s="40"/>
      <c r="THX107" s="40"/>
      <c r="THY107" s="40"/>
      <c r="THZ107" s="40"/>
      <c r="TIA107" s="40"/>
      <c r="TIB107" s="40"/>
      <c r="TIC107" s="40"/>
      <c r="TID107" s="40"/>
      <c r="TIE107" s="40"/>
      <c r="TIF107" s="40"/>
      <c r="TIG107" s="40"/>
      <c r="TIH107" s="40"/>
      <c r="TII107" s="40"/>
      <c r="TIJ107" s="40"/>
      <c r="TIK107" s="40"/>
      <c r="TIL107" s="40"/>
      <c r="TIM107" s="40"/>
      <c r="TIN107" s="40"/>
      <c r="TIO107" s="40"/>
      <c r="TIP107" s="40"/>
      <c r="TIQ107" s="40"/>
      <c r="TIR107" s="40"/>
      <c r="TIS107" s="40"/>
      <c r="TIT107" s="40"/>
      <c r="TIU107" s="40"/>
      <c r="TIV107" s="40"/>
      <c r="TIW107" s="40"/>
      <c r="TIX107" s="40"/>
      <c r="TIY107" s="40"/>
      <c r="TIZ107" s="40"/>
      <c r="TJA107" s="40"/>
      <c r="TJB107" s="40"/>
      <c r="TJC107" s="40"/>
      <c r="TJD107" s="40"/>
      <c r="TJE107" s="40"/>
      <c r="TJF107" s="40"/>
      <c r="TJG107" s="40"/>
      <c r="TJH107" s="40"/>
      <c r="TJI107" s="40"/>
      <c r="TJJ107" s="40"/>
      <c r="TJK107" s="40"/>
      <c r="TJL107" s="40"/>
      <c r="TJM107" s="40"/>
      <c r="TJN107" s="40"/>
      <c r="TJO107" s="40"/>
      <c r="TJP107" s="40"/>
      <c r="TJQ107" s="40"/>
      <c r="TJR107" s="40"/>
      <c r="TJS107" s="40"/>
      <c r="TJT107" s="40"/>
      <c r="TJU107" s="40"/>
      <c r="TJV107" s="40"/>
      <c r="TJW107" s="40"/>
      <c r="TJX107" s="40"/>
      <c r="TJY107" s="40"/>
      <c r="TJZ107" s="40"/>
      <c r="TKA107" s="40"/>
      <c r="TKB107" s="40"/>
      <c r="TKC107" s="40"/>
      <c r="TKD107" s="40"/>
      <c r="TKE107" s="40"/>
      <c r="TKF107" s="40"/>
      <c r="TKG107" s="40"/>
      <c r="TKH107" s="40"/>
      <c r="TKI107" s="40"/>
      <c r="TKJ107" s="40"/>
      <c r="TKK107" s="40"/>
      <c r="TKL107" s="40"/>
      <c r="TKM107" s="40"/>
      <c r="TKN107" s="40"/>
      <c r="TKO107" s="40"/>
      <c r="TKP107" s="40"/>
      <c r="TKQ107" s="40"/>
      <c r="TKR107" s="40"/>
      <c r="TKS107" s="40"/>
      <c r="TKT107" s="40"/>
      <c r="TKU107" s="40"/>
      <c r="TKV107" s="40"/>
      <c r="TKW107" s="40"/>
      <c r="TKX107" s="40"/>
      <c r="TKY107" s="40"/>
      <c r="TKZ107" s="40"/>
      <c r="TLA107" s="40"/>
      <c r="TLB107" s="40"/>
      <c r="TLC107" s="40"/>
      <c r="TLD107" s="40"/>
      <c r="TLE107" s="40"/>
      <c r="TLF107" s="40"/>
      <c r="TLG107" s="40"/>
      <c r="TLH107" s="40"/>
      <c r="TLI107" s="40"/>
      <c r="TLJ107" s="40"/>
      <c r="TLK107" s="40"/>
      <c r="TLL107" s="40"/>
      <c r="TLM107" s="40"/>
      <c r="TLN107" s="40"/>
      <c r="TLO107" s="40"/>
      <c r="TLP107" s="40"/>
      <c r="TLQ107" s="40"/>
      <c r="TLR107" s="40"/>
      <c r="TLS107" s="40"/>
      <c r="TLT107" s="40"/>
      <c r="TLU107" s="40"/>
      <c r="TLV107" s="40"/>
      <c r="TLW107" s="40"/>
      <c r="TLX107" s="40"/>
      <c r="TLY107" s="40"/>
      <c r="TLZ107" s="40"/>
      <c r="TMA107" s="40"/>
      <c r="TMB107" s="40"/>
      <c r="TMC107" s="40"/>
      <c r="TMD107" s="40"/>
      <c r="TME107" s="40"/>
      <c r="TMF107" s="40"/>
      <c r="TMG107" s="40"/>
      <c r="TMH107" s="40"/>
      <c r="TMI107" s="40"/>
      <c r="TMJ107" s="40"/>
      <c r="TMK107" s="40"/>
      <c r="TML107" s="40"/>
      <c r="TMM107" s="40"/>
      <c r="TMN107" s="40"/>
      <c r="TMO107" s="40"/>
      <c r="TMP107" s="40"/>
      <c r="TMQ107" s="40"/>
      <c r="TMR107" s="40"/>
      <c r="TMS107" s="40"/>
      <c r="TMT107" s="40"/>
      <c r="TMU107" s="40"/>
      <c r="TMV107" s="40"/>
      <c r="TMW107" s="40"/>
      <c r="TMX107" s="40"/>
      <c r="TMY107" s="40"/>
      <c r="TMZ107" s="40"/>
      <c r="TNA107" s="40"/>
      <c r="TNB107" s="40"/>
      <c r="TNC107" s="40"/>
      <c r="TND107" s="40"/>
      <c r="TNE107" s="40"/>
      <c r="TNF107" s="40"/>
      <c r="TNG107" s="40"/>
      <c r="TNH107" s="40"/>
      <c r="TNI107" s="40"/>
      <c r="TNJ107" s="40"/>
      <c r="TNK107" s="40"/>
      <c r="TNL107" s="40"/>
      <c r="TNM107" s="40"/>
      <c r="TNN107" s="40"/>
      <c r="TNO107" s="40"/>
      <c r="TNP107" s="40"/>
      <c r="TNQ107" s="40"/>
      <c r="TNR107" s="40"/>
      <c r="TNS107" s="40"/>
      <c r="TNT107" s="40"/>
      <c r="TNU107" s="40"/>
      <c r="TNV107" s="40"/>
      <c r="TNW107" s="40"/>
      <c r="TNX107" s="40"/>
      <c r="TNY107" s="40"/>
      <c r="TNZ107" s="40"/>
      <c r="TOA107" s="40"/>
      <c r="TOB107" s="40"/>
      <c r="TOC107" s="40"/>
      <c r="TOD107" s="40"/>
      <c r="TOE107" s="40"/>
      <c r="TOF107" s="40"/>
      <c r="TOG107" s="40"/>
      <c r="TOH107" s="40"/>
      <c r="TOI107" s="40"/>
      <c r="TOJ107" s="40"/>
      <c r="TOK107" s="40"/>
      <c r="TOL107" s="40"/>
      <c r="TOM107" s="40"/>
      <c r="TON107" s="40"/>
      <c r="TOO107" s="40"/>
      <c r="TOP107" s="40"/>
      <c r="TOQ107" s="40"/>
      <c r="TOR107" s="40"/>
      <c r="TOS107" s="40"/>
      <c r="TOT107" s="40"/>
      <c r="TOU107" s="40"/>
      <c r="TOV107" s="40"/>
      <c r="TOW107" s="40"/>
      <c r="TOX107" s="40"/>
      <c r="TOY107" s="40"/>
      <c r="TOZ107" s="40"/>
      <c r="TPA107" s="40"/>
      <c r="TPB107" s="40"/>
      <c r="TPC107" s="40"/>
      <c r="TPD107" s="40"/>
      <c r="TPE107" s="40"/>
      <c r="TPF107" s="40"/>
      <c r="TPG107" s="40"/>
      <c r="TPH107" s="40"/>
      <c r="TPI107" s="40"/>
      <c r="TPJ107" s="40"/>
      <c r="TPK107" s="40"/>
      <c r="TPL107" s="40"/>
      <c r="TPM107" s="40"/>
      <c r="TPN107" s="40"/>
      <c r="TPO107" s="40"/>
      <c r="TPP107" s="40"/>
      <c r="TPQ107" s="40"/>
      <c r="TPR107" s="40"/>
      <c r="TPS107" s="40"/>
      <c r="TPT107" s="40"/>
      <c r="TPU107" s="40"/>
      <c r="TPV107" s="40"/>
      <c r="TPW107" s="40"/>
      <c r="TPX107" s="40"/>
      <c r="TPY107" s="40"/>
      <c r="TPZ107" s="40"/>
      <c r="TQA107" s="40"/>
      <c r="TQB107" s="40"/>
      <c r="TQC107" s="40"/>
      <c r="TQD107" s="40"/>
      <c r="TQE107" s="40"/>
      <c r="TQF107" s="40"/>
      <c r="TQG107" s="40"/>
      <c r="TQH107" s="40"/>
      <c r="TQI107" s="40"/>
      <c r="TQJ107" s="40"/>
      <c r="TQK107" s="40"/>
      <c r="TQL107" s="40"/>
      <c r="TQM107" s="40"/>
      <c r="TQN107" s="40"/>
      <c r="TQO107" s="40"/>
      <c r="TQP107" s="40"/>
      <c r="TQQ107" s="40"/>
      <c r="TQR107" s="40"/>
      <c r="TQS107" s="40"/>
      <c r="TQT107" s="40"/>
      <c r="TQU107" s="40"/>
      <c r="TQV107" s="40"/>
      <c r="TQW107" s="40"/>
      <c r="TQX107" s="40"/>
      <c r="TQY107" s="40"/>
      <c r="TQZ107" s="40"/>
      <c r="TRA107" s="40"/>
      <c r="TRB107" s="40"/>
      <c r="TRC107" s="40"/>
      <c r="TRD107" s="40"/>
      <c r="TRE107" s="40"/>
      <c r="TRF107" s="40"/>
      <c r="TRG107" s="40"/>
      <c r="TRH107" s="40"/>
      <c r="TRI107" s="40"/>
      <c r="TRJ107" s="40"/>
      <c r="TRK107" s="40"/>
      <c r="TRL107" s="40"/>
      <c r="TRM107" s="40"/>
      <c r="TRN107" s="40"/>
      <c r="TRO107" s="40"/>
      <c r="TRP107" s="40"/>
      <c r="TRQ107" s="40"/>
      <c r="TRR107" s="40"/>
      <c r="TRS107" s="40"/>
      <c r="TRT107" s="40"/>
      <c r="TRU107" s="40"/>
      <c r="TRV107" s="40"/>
      <c r="TRW107" s="40"/>
      <c r="TRX107" s="40"/>
      <c r="TRY107" s="40"/>
      <c r="TRZ107" s="40"/>
      <c r="TSA107" s="40"/>
      <c r="TSB107" s="40"/>
      <c r="TSC107" s="40"/>
      <c r="TSD107" s="40"/>
      <c r="TSE107" s="40"/>
      <c r="TSF107" s="40"/>
      <c r="TSG107" s="40"/>
      <c r="TSH107" s="40"/>
      <c r="TSI107" s="40"/>
      <c r="TSJ107" s="40"/>
      <c r="TSK107" s="40"/>
      <c r="TSL107" s="40"/>
      <c r="TSM107" s="40"/>
      <c r="TSN107" s="40"/>
      <c r="TSO107" s="40"/>
      <c r="TSP107" s="40"/>
      <c r="TSQ107" s="40"/>
      <c r="TSR107" s="40"/>
      <c r="TSS107" s="40"/>
      <c r="TST107" s="40"/>
      <c r="TSU107" s="40"/>
      <c r="TSV107" s="40"/>
      <c r="TSW107" s="40"/>
      <c r="TSX107" s="40"/>
      <c r="TSY107" s="40"/>
      <c r="TSZ107" s="40"/>
      <c r="TTA107" s="40"/>
      <c r="TTB107" s="40"/>
      <c r="TTC107" s="40"/>
      <c r="TTD107" s="40"/>
      <c r="TTE107" s="40"/>
      <c r="TTF107" s="40"/>
      <c r="TTG107" s="40"/>
      <c r="TTH107" s="40"/>
      <c r="TTI107" s="40"/>
      <c r="TTJ107" s="40"/>
      <c r="TTK107" s="40"/>
      <c r="TTL107" s="40"/>
      <c r="TTM107" s="40"/>
      <c r="TTN107" s="40"/>
      <c r="TTO107" s="40"/>
      <c r="TTP107" s="40"/>
      <c r="TTQ107" s="40"/>
      <c r="TTR107" s="40"/>
      <c r="TTS107" s="40"/>
      <c r="TTT107" s="40"/>
      <c r="TTU107" s="40"/>
      <c r="TTV107" s="40"/>
      <c r="TTW107" s="40"/>
      <c r="TTX107" s="40"/>
      <c r="TTY107" s="40"/>
      <c r="TTZ107" s="40"/>
      <c r="TUA107" s="40"/>
      <c r="TUB107" s="40"/>
      <c r="TUC107" s="40"/>
      <c r="TUD107" s="40"/>
      <c r="TUE107" s="40"/>
      <c r="TUF107" s="40"/>
      <c r="TUG107" s="40"/>
      <c r="TUH107" s="40"/>
      <c r="TUI107" s="40"/>
      <c r="TUJ107" s="40"/>
      <c r="TUK107" s="40"/>
      <c r="TUL107" s="40"/>
      <c r="TUM107" s="40"/>
      <c r="TUN107" s="40"/>
      <c r="TUO107" s="40"/>
      <c r="TUP107" s="40"/>
      <c r="TUQ107" s="40"/>
      <c r="TUR107" s="40"/>
      <c r="TUS107" s="40"/>
      <c r="TUT107" s="40"/>
      <c r="TUU107" s="40"/>
      <c r="TUV107" s="40"/>
      <c r="TUW107" s="40"/>
      <c r="TUX107" s="40"/>
      <c r="TUY107" s="40"/>
      <c r="TUZ107" s="40"/>
      <c r="TVA107" s="40"/>
      <c r="TVB107" s="40"/>
      <c r="TVC107" s="40"/>
      <c r="TVD107" s="40"/>
      <c r="TVE107" s="40"/>
      <c r="TVF107" s="40"/>
      <c r="TVG107" s="40"/>
      <c r="TVH107" s="40"/>
      <c r="TVI107" s="40"/>
      <c r="TVJ107" s="40"/>
      <c r="TVK107" s="40"/>
      <c r="TVL107" s="40"/>
      <c r="TVM107" s="40"/>
      <c r="TVN107" s="40"/>
      <c r="TVO107" s="40"/>
      <c r="TVP107" s="40"/>
      <c r="TVQ107" s="40"/>
      <c r="TVR107" s="40"/>
      <c r="TVS107" s="40"/>
      <c r="TVT107" s="40"/>
      <c r="TVU107" s="40"/>
      <c r="TVV107" s="40"/>
      <c r="TVW107" s="40"/>
      <c r="TVX107" s="40"/>
      <c r="TVY107" s="40"/>
      <c r="TVZ107" s="40"/>
      <c r="TWA107" s="40"/>
      <c r="TWB107" s="40"/>
      <c r="TWC107" s="40"/>
      <c r="TWD107" s="40"/>
      <c r="TWE107" s="40"/>
      <c r="TWF107" s="40"/>
      <c r="TWG107" s="40"/>
      <c r="TWH107" s="40"/>
      <c r="TWI107" s="40"/>
      <c r="TWJ107" s="40"/>
      <c r="TWK107" s="40"/>
      <c r="TWL107" s="40"/>
      <c r="TWM107" s="40"/>
      <c r="TWN107" s="40"/>
      <c r="TWO107" s="40"/>
      <c r="TWP107" s="40"/>
      <c r="TWQ107" s="40"/>
      <c r="TWR107" s="40"/>
      <c r="TWS107" s="40"/>
      <c r="TWT107" s="40"/>
      <c r="TWU107" s="40"/>
      <c r="TWV107" s="40"/>
      <c r="TWW107" s="40"/>
      <c r="TWX107" s="40"/>
      <c r="TWY107" s="40"/>
      <c r="TWZ107" s="40"/>
      <c r="TXA107" s="40"/>
      <c r="TXB107" s="40"/>
      <c r="TXC107" s="40"/>
      <c r="TXD107" s="40"/>
      <c r="TXE107" s="40"/>
      <c r="TXF107" s="40"/>
      <c r="TXG107" s="40"/>
      <c r="TXH107" s="40"/>
      <c r="TXI107" s="40"/>
      <c r="TXJ107" s="40"/>
      <c r="TXK107" s="40"/>
      <c r="TXL107" s="40"/>
      <c r="TXM107" s="40"/>
      <c r="TXN107" s="40"/>
      <c r="TXO107" s="40"/>
      <c r="TXP107" s="40"/>
      <c r="TXQ107" s="40"/>
      <c r="TXR107" s="40"/>
      <c r="TXS107" s="40"/>
      <c r="TXT107" s="40"/>
      <c r="TXU107" s="40"/>
      <c r="TXV107" s="40"/>
      <c r="TXW107" s="40"/>
      <c r="TXX107" s="40"/>
      <c r="TXY107" s="40"/>
      <c r="TXZ107" s="40"/>
      <c r="TYA107" s="40"/>
      <c r="TYB107" s="40"/>
      <c r="TYC107" s="40"/>
      <c r="TYD107" s="40"/>
      <c r="TYE107" s="40"/>
      <c r="TYF107" s="40"/>
      <c r="TYG107" s="40"/>
      <c r="TYH107" s="40"/>
      <c r="TYI107" s="40"/>
      <c r="TYJ107" s="40"/>
      <c r="TYK107" s="40"/>
      <c r="TYL107" s="40"/>
      <c r="TYM107" s="40"/>
      <c r="TYN107" s="40"/>
      <c r="TYO107" s="40"/>
      <c r="TYP107" s="40"/>
      <c r="TYQ107" s="40"/>
      <c r="TYR107" s="40"/>
      <c r="TYS107" s="40"/>
      <c r="TYT107" s="40"/>
      <c r="TYU107" s="40"/>
      <c r="TYV107" s="40"/>
      <c r="TYW107" s="40"/>
      <c r="TYX107" s="40"/>
      <c r="TYY107" s="40"/>
      <c r="TYZ107" s="40"/>
      <c r="TZA107" s="40"/>
      <c r="TZB107" s="40"/>
      <c r="TZC107" s="40"/>
      <c r="TZD107" s="40"/>
      <c r="TZE107" s="40"/>
      <c r="TZF107" s="40"/>
      <c r="TZG107" s="40"/>
      <c r="TZH107" s="40"/>
      <c r="TZI107" s="40"/>
      <c r="TZJ107" s="40"/>
      <c r="TZK107" s="40"/>
      <c r="TZL107" s="40"/>
      <c r="TZM107" s="40"/>
      <c r="TZN107" s="40"/>
      <c r="TZO107" s="40"/>
      <c r="TZP107" s="40"/>
      <c r="TZQ107" s="40"/>
      <c r="TZR107" s="40"/>
      <c r="TZS107" s="40"/>
      <c r="TZT107" s="40"/>
      <c r="TZU107" s="40"/>
      <c r="TZV107" s="40"/>
      <c r="TZW107" s="40"/>
      <c r="TZX107" s="40"/>
      <c r="TZY107" s="40"/>
      <c r="TZZ107" s="40"/>
      <c r="UAA107" s="40"/>
      <c r="UAB107" s="40"/>
      <c r="UAC107" s="40"/>
      <c r="UAD107" s="40"/>
      <c r="UAE107" s="40"/>
      <c r="UAF107" s="40"/>
      <c r="UAG107" s="40"/>
      <c r="UAH107" s="40"/>
      <c r="UAI107" s="40"/>
      <c r="UAJ107" s="40"/>
      <c r="UAK107" s="40"/>
      <c r="UAL107" s="40"/>
      <c r="UAM107" s="40"/>
      <c r="UAN107" s="40"/>
      <c r="UAO107" s="40"/>
      <c r="UAP107" s="40"/>
      <c r="UAQ107" s="40"/>
      <c r="UAR107" s="40"/>
      <c r="UAS107" s="40"/>
      <c r="UAT107" s="40"/>
      <c r="UAU107" s="40"/>
      <c r="UAV107" s="40"/>
      <c r="UAW107" s="40"/>
      <c r="UAX107" s="40"/>
      <c r="UAY107" s="40"/>
      <c r="UAZ107" s="40"/>
      <c r="UBA107" s="40"/>
      <c r="UBB107" s="40"/>
      <c r="UBC107" s="40"/>
      <c r="UBD107" s="40"/>
      <c r="UBE107" s="40"/>
      <c r="UBF107" s="40"/>
      <c r="UBG107" s="40"/>
      <c r="UBH107" s="40"/>
      <c r="UBI107" s="40"/>
      <c r="UBJ107" s="40"/>
      <c r="UBK107" s="40"/>
      <c r="UBL107" s="40"/>
      <c r="UBM107" s="40"/>
      <c r="UBN107" s="40"/>
      <c r="UBO107" s="40"/>
      <c r="UBP107" s="40"/>
      <c r="UBQ107" s="40"/>
      <c r="UBR107" s="40"/>
      <c r="UBS107" s="40"/>
      <c r="UBT107" s="40"/>
      <c r="UBU107" s="40"/>
      <c r="UBV107" s="40"/>
      <c r="UBW107" s="40"/>
      <c r="UBX107" s="40"/>
      <c r="UBY107" s="40"/>
      <c r="UBZ107" s="40"/>
      <c r="UCA107" s="40"/>
      <c r="UCB107" s="40"/>
      <c r="UCC107" s="40"/>
      <c r="UCD107" s="40"/>
      <c r="UCE107" s="40"/>
      <c r="UCF107" s="40"/>
      <c r="UCG107" s="40"/>
      <c r="UCH107" s="40"/>
      <c r="UCI107" s="40"/>
      <c r="UCJ107" s="40"/>
      <c r="UCK107" s="40"/>
      <c r="UCL107" s="40"/>
      <c r="UCM107" s="40"/>
      <c r="UCN107" s="40"/>
      <c r="UCO107" s="40"/>
      <c r="UCP107" s="40"/>
      <c r="UCQ107" s="40"/>
      <c r="UCR107" s="40"/>
      <c r="UCS107" s="40"/>
      <c r="UCT107" s="40"/>
      <c r="UCU107" s="40"/>
      <c r="UCV107" s="40"/>
      <c r="UCW107" s="40"/>
      <c r="UCX107" s="40"/>
      <c r="UCY107" s="40"/>
      <c r="UCZ107" s="40"/>
      <c r="UDA107" s="40"/>
      <c r="UDB107" s="40"/>
      <c r="UDC107" s="40"/>
      <c r="UDD107" s="40"/>
      <c r="UDE107" s="40"/>
      <c r="UDF107" s="40"/>
      <c r="UDG107" s="40"/>
      <c r="UDH107" s="40"/>
      <c r="UDI107" s="40"/>
      <c r="UDJ107" s="40"/>
      <c r="UDK107" s="40"/>
      <c r="UDL107" s="40"/>
      <c r="UDM107" s="40"/>
      <c r="UDN107" s="40"/>
      <c r="UDO107" s="40"/>
      <c r="UDP107" s="40"/>
      <c r="UDQ107" s="40"/>
      <c r="UDR107" s="40"/>
      <c r="UDS107" s="40"/>
      <c r="UDT107" s="40"/>
      <c r="UDU107" s="40"/>
      <c r="UDV107" s="40"/>
      <c r="UDW107" s="40"/>
      <c r="UDX107" s="40"/>
      <c r="UDY107" s="40"/>
      <c r="UDZ107" s="40"/>
      <c r="UEA107" s="40"/>
      <c r="UEB107" s="40"/>
      <c r="UEC107" s="40"/>
      <c r="UED107" s="40"/>
      <c r="UEE107" s="40"/>
      <c r="UEF107" s="40"/>
      <c r="UEG107" s="40"/>
      <c r="UEH107" s="40"/>
      <c r="UEI107" s="40"/>
      <c r="UEJ107" s="40"/>
      <c r="UEK107" s="40"/>
      <c r="UEL107" s="40"/>
      <c r="UEM107" s="40"/>
      <c r="UEN107" s="40"/>
      <c r="UEO107" s="40"/>
      <c r="UEP107" s="40"/>
      <c r="UEQ107" s="40"/>
      <c r="UER107" s="40"/>
      <c r="UES107" s="40"/>
      <c r="UET107" s="40"/>
      <c r="UEU107" s="40"/>
      <c r="UEV107" s="40"/>
      <c r="UEW107" s="40"/>
      <c r="UEX107" s="40"/>
      <c r="UEY107" s="40"/>
      <c r="UEZ107" s="40"/>
      <c r="UFA107" s="40"/>
      <c r="UFB107" s="40"/>
      <c r="UFC107" s="40"/>
      <c r="UFD107" s="40"/>
      <c r="UFE107" s="40"/>
      <c r="UFF107" s="40"/>
      <c r="UFG107" s="40"/>
      <c r="UFH107" s="40"/>
      <c r="UFI107" s="40"/>
      <c r="UFJ107" s="40"/>
      <c r="UFK107" s="40"/>
      <c r="UFL107" s="40"/>
      <c r="UFM107" s="40"/>
      <c r="UFN107" s="40"/>
      <c r="UFO107" s="40"/>
      <c r="UFP107" s="40"/>
      <c r="UFQ107" s="40"/>
      <c r="UFR107" s="40"/>
      <c r="UFS107" s="40"/>
      <c r="UFT107" s="40"/>
      <c r="UFU107" s="40"/>
      <c r="UFV107" s="40"/>
      <c r="UFW107" s="40"/>
      <c r="UFX107" s="40"/>
      <c r="UFY107" s="40"/>
      <c r="UFZ107" s="40"/>
      <c r="UGA107" s="40"/>
      <c r="UGB107" s="40"/>
      <c r="UGC107" s="40"/>
      <c r="UGD107" s="40"/>
      <c r="UGE107" s="40"/>
      <c r="UGF107" s="40"/>
      <c r="UGG107" s="40"/>
      <c r="UGH107" s="40"/>
      <c r="UGI107" s="40"/>
      <c r="UGJ107" s="40"/>
      <c r="UGK107" s="40"/>
      <c r="UGL107" s="40"/>
      <c r="UGM107" s="40"/>
      <c r="UGN107" s="40"/>
      <c r="UGO107" s="40"/>
      <c r="UGP107" s="40"/>
      <c r="UGQ107" s="40"/>
      <c r="UGR107" s="40"/>
      <c r="UGS107" s="40"/>
      <c r="UGT107" s="40"/>
      <c r="UGU107" s="40"/>
      <c r="UGV107" s="40"/>
      <c r="UGW107" s="40"/>
      <c r="UGX107" s="40"/>
      <c r="UGY107" s="40"/>
      <c r="UGZ107" s="40"/>
      <c r="UHA107" s="40"/>
      <c r="UHB107" s="40"/>
      <c r="UHC107" s="40"/>
      <c r="UHD107" s="40"/>
      <c r="UHE107" s="40"/>
      <c r="UHF107" s="40"/>
      <c r="UHG107" s="40"/>
      <c r="UHH107" s="40"/>
      <c r="UHI107" s="40"/>
      <c r="UHJ107" s="40"/>
      <c r="UHK107" s="40"/>
      <c r="UHL107" s="40"/>
      <c r="UHM107" s="40"/>
      <c r="UHN107" s="40"/>
      <c r="UHO107" s="40"/>
      <c r="UHP107" s="40"/>
      <c r="UHQ107" s="40"/>
      <c r="UHR107" s="40"/>
      <c r="UHS107" s="40"/>
      <c r="UHT107" s="40"/>
      <c r="UHU107" s="40"/>
      <c r="UHV107" s="40"/>
      <c r="UHW107" s="40"/>
      <c r="UHX107" s="40"/>
      <c r="UHY107" s="40"/>
      <c r="UHZ107" s="40"/>
      <c r="UIA107" s="40"/>
      <c r="UIB107" s="40"/>
      <c r="UIC107" s="40"/>
      <c r="UID107" s="40"/>
      <c r="UIE107" s="40"/>
      <c r="UIF107" s="40"/>
      <c r="UIG107" s="40"/>
      <c r="UIH107" s="40"/>
      <c r="UII107" s="40"/>
      <c r="UIJ107" s="40"/>
      <c r="UIK107" s="40"/>
      <c r="UIL107" s="40"/>
      <c r="UIM107" s="40"/>
      <c r="UIN107" s="40"/>
      <c r="UIO107" s="40"/>
      <c r="UIP107" s="40"/>
      <c r="UIQ107" s="40"/>
      <c r="UIR107" s="40"/>
      <c r="UIS107" s="40"/>
      <c r="UIT107" s="40"/>
      <c r="UIU107" s="40"/>
      <c r="UIV107" s="40"/>
      <c r="UIW107" s="40"/>
      <c r="UIX107" s="40"/>
      <c r="UIY107" s="40"/>
      <c r="UIZ107" s="40"/>
      <c r="UJA107" s="40"/>
      <c r="UJB107" s="40"/>
      <c r="UJC107" s="40"/>
      <c r="UJD107" s="40"/>
      <c r="UJE107" s="40"/>
      <c r="UJF107" s="40"/>
      <c r="UJG107" s="40"/>
      <c r="UJH107" s="40"/>
      <c r="UJI107" s="40"/>
      <c r="UJJ107" s="40"/>
      <c r="UJK107" s="40"/>
      <c r="UJL107" s="40"/>
      <c r="UJM107" s="40"/>
      <c r="UJN107" s="40"/>
      <c r="UJO107" s="40"/>
      <c r="UJP107" s="40"/>
      <c r="UJQ107" s="40"/>
      <c r="UJR107" s="40"/>
      <c r="UJS107" s="40"/>
      <c r="UJT107" s="40"/>
      <c r="UJU107" s="40"/>
      <c r="UJV107" s="40"/>
      <c r="UJW107" s="40"/>
      <c r="UJX107" s="40"/>
      <c r="UJY107" s="40"/>
      <c r="UJZ107" s="40"/>
      <c r="UKA107" s="40"/>
      <c r="UKB107" s="40"/>
      <c r="UKC107" s="40"/>
      <c r="UKD107" s="40"/>
      <c r="UKE107" s="40"/>
      <c r="UKF107" s="40"/>
      <c r="UKG107" s="40"/>
      <c r="UKH107" s="40"/>
      <c r="UKI107" s="40"/>
      <c r="UKJ107" s="40"/>
      <c r="UKK107" s="40"/>
      <c r="UKL107" s="40"/>
      <c r="UKM107" s="40"/>
      <c r="UKN107" s="40"/>
      <c r="UKO107" s="40"/>
      <c r="UKP107" s="40"/>
      <c r="UKQ107" s="40"/>
      <c r="UKR107" s="40"/>
      <c r="UKS107" s="40"/>
      <c r="UKT107" s="40"/>
      <c r="UKU107" s="40"/>
      <c r="UKV107" s="40"/>
      <c r="UKW107" s="40"/>
      <c r="UKX107" s="40"/>
      <c r="UKY107" s="40"/>
      <c r="UKZ107" s="40"/>
      <c r="ULA107" s="40"/>
      <c r="ULB107" s="40"/>
      <c r="ULC107" s="40"/>
      <c r="ULD107" s="40"/>
      <c r="ULE107" s="40"/>
      <c r="ULF107" s="40"/>
      <c r="ULG107" s="40"/>
      <c r="ULH107" s="40"/>
      <c r="ULI107" s="40"/>
      <c r="ULJ107" s="40"/>
      <c r="ULK107" s="40"/>
      <c r="ULL107" s="40"/>
      <c r="ULM107" s="40"/>
      <c r="ULN107" s="40"/>
      <c r="ULO107" s="40"/>
      <c r="ULP107" s="40"/>
      <c r="ULQ107" s="40"/>
      <c r="ULR107" s="40"/>
      <c r="ULS107" s="40"/>
      <c r="ULT107" s="40"/>
      <c r="ULU107" s="40"/>
      <c r="ULV107" s="40"/>
      <c r="ULW107" s="40"/>
      <c r="ULX107" s="40"/>
      <c r="ULY107" s="40"/>
      <c r="ULZ107" s="40"/>
      <c r="UMA107" s="40"/>
      <c r="UMB107" s="40"/>
      <c r="UMC107" s="40"/>
      <c r="UMD107" s="40"/>
      <c r="UME107" s="40"/>
      <c r="UMF107" s="40"/>
      <c r="UMG107" s="40"/>
      <c r="UMH107" s="40"/>
      <c r="UMI107" s="40"/>
      <c r="UMJ107" s="40"/>
      <c r="UMK107" s="40"/>
      <c r="UML107" s="40"/>
      <c r="UMM107" s="40"/>
      <c r="UMN107" s="40"/>
      <c r="UMO107" s="40"/>
      <c r="UMP107" s="40"/>
      <c r="UMQ107" s="40"/>
      <c r="UMR107" s="40"/>
      <c r="UMS107" s="40"/>
      <c r="UMT107" s="40"/>
      <c r="UMU107" s="40"/>
      <c r="UMV107" s="40"/>
      <c r="UMW107" s="40"/>
      <c r="UMX107" s="40"/>
      <c r="UMY107" s="40"/>
      <c r="UMZ107" s="40"/>
      <c r="UNA107" s="40"/>
      <c r="UNB107" s="40"/>
      <c r="UNC107" s="40"/>
      <c r="UND107" s="40"/>
      <c r="UNE107" s="40"/>
      <c r="UNF107" s="40"/>
      <c r="UNG107" s="40"/>
      <c r="UNH107" s="40"/>
      <c r="UNI107" s="40"/>
      <c r="UNJ107" s="40"/>
      <c r="UNK107" s="40"/>
      <c r="UNL107" s="40"/>
      <c r="UNM107" s="40"/>
      <c r="UNN107" s="40"/>
      <c r="UNO107" s="40"/>
      <c r="UNP107" s="40"/>
      <c r="UNQ107" s="40"/>
      <c r="UNR107" s="40"/>
      <c r="UNS107" s="40"/>
      <c r="UNT107" s="40"/>
      <c r="UNU107" s="40"/>
      <c r="UNV107" s="40"/>
      <c r="UNW107" s="40"/>
      <c r="UNX107" s="40"/>
      <c r="UNY107" s="40"/>
      <c r="UNZ107" s="40"/>
      <c r="UOA107" s="40"/>
      <c r="UOB107" s="40"/>
      <c r="UOC107" s="40"/>
      <c r="UOD107" s="40"/>
      <c r="UOE107" s="40"/>
      <c r="UOF107" s="40"/>
      <c r="UOG107" s="40"/>
      <c r="UOH107" s="40"/>
      <c r="UOI107" s="40"/>
      <c r="UOJ107" s="40"/>
      <c r="UOK107" s="40"/>
      <c r="UOL107" s="40"/>
      <c r="UOM107" s="40"/>
      <c r="UON107" s="40"/>
      <c r="UOO107" s="40"/>
      <c r="UOP107" s="40"/>
      <c r="UOQ107" s="40"/>
      <c r="UOR107" s="40"/>
      <c r="UOS107" s="40"/>
      <c r="UOT107" s="40"/>
      <c r="UOU107" s="40"/>
      <c r="UOV107" s="40"/>
      <c r="UOW107" s="40"/>
      <c r="UOX107" s="40"/>
      <c r="UOY107" s="40"/>
      <c r="UOZ107" s="40"/>
      <c r="UPA107" s="40"/>
      <c r="UPB107" s="40"/>
      <c r="UPC107" s="40"/>
      <c r="UPD107" s="40"/>
      <c r="UPE107" s="40"/>
      <c r="UPF107" s="40"/>
      <c r="UPG107" s="40"/>
      <c r="UPH107" s="40"/>
      <c r="UPI107" s="40"/>
      <c r="UPJ107" s="40"/>
      <c r="UPK107" s="40"/>
      <c r="UPL107" s="40"/>
      <c r="UPM107" s="40"/>
      <c r="UPN107" s="40"/>
      <c r="UPO107" s="40"/>
      <c r="UPP107" s="40"/>
      <c r="UPQ107" s="40"/>
      <c r="UPR107" s="40"/>
      <c r="UPS107" s="40"/>
      <c r="UPT107" s="40"/>
      <c r="UPU107" s="40"/>
      <c r="UPV107" s="40"/>
      <c r="UPW107" s="40"/>
      <c r="UPX107" s="40"/>
      <c r="UPY107" s="40"/>
      <c r="UPZ107" s="40"/>
      <c r="UQA107" s="40"/>
      <c r="UQB107" s="40"/>
      <c r="UQC107" s="40"/>
      <c r="UQD107" s="40"/>
      <c r="UQE107" s="40"/>
      <c r="UQF107" s="40"/>
      <c r="UQG107" s="40"/>
      <c r="UQH107" s="40"/>
      <c r="UQI107" s="40"/>
      <c r="UQJ107" s="40"/>
      <c r="UQK107" s="40"/>
      <c r="UQL107" s="40"/>
      <c r="UQM107" s="40"/>
      <c r="UQN107" s="40"/>
      <c r="UQO107" s="40"/>
      <c r="UQP107" s="40"/>
      <c r="UQQ107" s="40"/>
      <c r="UQR107" s="40"/>
      <c r="UQS107" s="40"/>
      <c r="UQT107" s="40"/>
      <c r="UQU107" s="40"/>
      <c r="UQV107" s="40"/>
      <c r="UQW107" s="40"/>
      <c r="UQX107" s="40"/>
      <c r="UQY107" s="40"/>
      <c r="UQZ107" s="40"/>
      <c r="URA107" s="40"/>
      <c r="URB107" s="40"/>
      <c r="URC107" s="40"/>
      <c r="URD107" s="40"/>
      <c r="URE107" s="40"/>
      <c r="URF107" s="40"/>
      <c r="URG107" s="40"/>
      <c r="URH107" s="40"/>
      <c r="URI107" s="40"/>
      <c r="URJ107" s="40"/>
      <c r="URK107" s="40"/>
      <c r="URL107" s="40"/>
      <c r="URM107" s="40"/>
      <c r="URN107" s="40"/>
      <c r="URO107" s="40"/>
      <c r="URP107" s="40"/>
      <c r="URQ107" s="40"/>
      <c r="URR107" s="40"/>
      <c r="URS107" s="40"/>
      <c r="URT107" s="40"/>
      <c r="URU107" s="40"/>
      <c r="URV107" s="40"/>
      <c r="URW107" s="40"/>
      <c r="URX107" s="40"/>
      <c r="URY107" s="40"/>
      <c r="URZ107" s="40"/>
      <c r="USA107" s="40"/>
      <c r="USB107" s="40"/>
      <c r="USC107" s="40"/>
      <c r="USD107" s="40"/>
      <c r="USE107" s="40"/>
      <c r="USF107" s="40"/>
      <c r="USG107" s="40"/>
      <c r="USH107" s="40"/>
      <c r="USI107" s="40"/>
      <c r="USJ107" s="40"/>
      <c r="USK107" s="40"/>
      <c r="USL107" s="40"/>
      <c r="USM107" s="40"/>
      <c r="USN107" s="40"/>
      <c r="USO107" s="40"/>
      <c r="USP107" s="40"/>
      <c r="USQ107" s="40"/>
      <c r="USR107" s="40"/>
      <c r="USS107" s="40"/>
      <c r="UST107" s="40"/>
      <c r="USU107" s="40"/>
      <c r="USV107" s="40"/>
      <c r="USW107" s="40"/>
      <c r="USX107" s="40"/>
      <c r="USY107" s="40"/>
      <c r="USZ107" s="40"/>
      <c r="UTA107" s="40"/>
      <c r="UTB107" s="40"/>
      <c r="UTC107" s="40"/>
      <c r="UTD107" s="40"/>
      <c r="UTE107" s="40"/>
      <c r="UTF107" s="40"/>
      <c r="UTG107" s="40"/>
      <c r="UTH107" s="40"/>
      <c r="UTI107" s="40"/>
      <c r="UTJ107" s="40"/>
      <c r="UTK107" s="40"/>
      <c r="UTL107" s="40"/>
      <c r="UTM107" s="40"/>
      <c r="UTN107" s="40"/>
      <c r="UTO107" s="40"/>
      <c r="UTP107" s="40"/>
      <c r="UTQ107" s="40"/>
      <c r="UTR107" s="40"/>
      <c r="UTS107" s="40"/>
      <c r="UTT107" s="40"/>
      <c r="UTU107" s="40"/>
      <c r="UTV107" s="40"/>
      <c r="UTW107" s="40"/>
      <c r="UTX107" s="40"/>
      <c r="UTY107" s="40"/>
      <c r="UTZ107" s="40"/>
      <c r="UUA107" s="40"/>
      <c r="UUB107" s="40"/>
      <c r="UUC107" s="40"/>
      <c r="UUD107" s="40"/>
      <c r="UUE107" s="40"/>
      <c r="UUF107" s="40"/>
      <c r="UUG107" s="40"/>
      <c r="UUH107" s="40"/>
      <c r="UUI107" s="40"/>
      <c r="UUJ107" s="40"/>
      <c r="UUK107" s="40"/>
      <c r="UUL107" s="40"/>
      <c r="UUM107" s="40"/>
      <c r="UUN107" s="40"/>
      <c r="UUO107" s="40"/>
      <c r="UUP107" s="40"/>
      <c r="UUQ107" s="40"/>
      <c r="UUR107" s="40"/>
      <c r="UUS107" s="40"/>
      <c r="UUT107" s="40"/>
      <c r="UUU107" s="40"/>
      <c r="UUV107" s="40"/>
      <c r="UUW107" s="40"/>
      <c r="UUX107" s="40"/>
      <c r="UUY107" s="40"/>
      <c r="UUZ107" s="40"/>
      <c r="UVA107" s="40"/>
      <c r="UVB107" s="40"/>
      <c r="UVC107" s="40"/>
      <c r="UVD107" s="40"/>
      <c r="UVE107" s="40"/>
      <c r="UVF107" s="40"/>
      <c r="UVG107" s="40"/>
      <c r="UVH107" s="40"/>
      <c r="UVI107" s="40"/>
      <c r="UVJ107" s="40"/>
      <c r="UVK107" s="40"/>
      <c r="UVL107" s="40"/>
      <c r="UVM107" s="40"/>
      <c r="UVN107" s="40"/>
      <c r="UVO107" s="40"/>
      <c r="UVP107" s="40"/>
      <c r="UVQ107" s="40"/>
      <c r="UVR107" s="40"/>
      <c r="UVS107" s="40"/>
      <c r="UVT107" s="40"/>
      <c r="UVU107" s="40"/>
      <c r="UVV107" s="40"/>
      <c r="UVW107" s="40"/>
      <c r="UVX107" s="40"/>
      <c r="UVY107" s="40"/>
      <c r="UVZ107" s="40"/>
      <c r="UWA107" s="40"/>
      <c r="UWB107" s="40"/>
      <c r="UWC107" s="40"/>
      <c r="UWD107" s="40"/>
      <c r="UWE107" s="40"/>
      <c r="UWF107" s="40"/>
      <c r="UWG107" s="40"/>
      <c r="UWH107" s="40"/>
      <c r="UWI107" s="40"/>
      <c r="UWJ107" s="40"/>
      <c r="UWK107" s="40"/>
      <c r="UWL107" s="40"/>
      <c r="UWM107" s="40"/>
      <c r="UWN107" s="40"/>
      <c r="UWO107" s="40"/>
      <c r="UWP107" s="40"/>
      <c r="UWQ107" s="40"/>
      <c r="UWR107" s="40"/>
      <c r="UWS107" s="40"/>
      <c r="UWT107" s="40"/>
      <c r="UWU107" s="40"/>
      <c r="UWV107" s="40"/>
      <c r="UWW107" s="40"/>
      <c r="UWX107" s="40"/>
      <c r="UWY107" s="40"/>
      <c r="UWZ107" s="40"/>
      <c r="UXA107" s="40"/>
      <c r="UXB107" s="40"/>
      <c r="UXC107" s="40"/>
      <c r="UXD107" s="40"/>
      <c r="UXE107" s="40"/>
      <c r="UXF107" s="40"/>
      <c r="UXG107" s="40"/>
      <c r="UXH107" s="40"/>
      <c r="UXI107" s="40"/>
      <c r="UXJ107" s="40"/>
      <c r="UXK107" s="40"/>
      <c r="UXL107" s="40"/>
      <c r="UXM107" s="40"/>
      <c r="UXN107" s="40"/>
      <c r="UXO107" s="40"/>
      <c r="UXP107" s="40"/>
      <c r="UXQ107" s="40"/>
      <c r="UXR107" s="40"/>
      <c r="UXS107" s="40"/>
      <c r="UXT107" s="40"/>
      <c r="UXU107" s="40"/>
      <c r="UXV107" s="40"/>
      <c r="UXW107" s="40"/>
      <c r="UXX107" s="40"/>
      <c r="UXY107" s="40"/>
      <c r="UXZ107" s="40"/>
      <c r="UYA107" s="40"/>
      <c r="UYB107" s="40"/>
      <c r="UYC107" s="40"/>
      <c r="UYD107" s="40"/>
      <c r="UYE107" s="40"/>
      <c r="UYF107" s="40"/>
      <c r="UYG107" s="40"/>
      <c r="UYH107" s="40"/>
      <c r="UYI107" s="40"/>
      <c r="UYJ107" s="40"/>
      <c r="UYK107" s="40"/>
      <c r="UYL107" s="40"/>
      <c r="UYM107" s="40"/>
      <c r="UYN107" s="40"/>
      <c r="UYO107" s="40"/>
      <c r="UYP107" s="40"/>
      <c r="UYQ107" s="40"/>
      <c r="UYR107" s="40"/>
      <c r="UYS107" s="40"/>
      <c r="UYT107" s="40"/>
      <c r="UYU107" s="40"/>
      <c r="UYV107" s="40"/>
      <c r="UYW107" s="40"/>
      <c r="UYX107" s="40"/>
      <c r="UYY107" s="40"/>
      <c r="UYZ107" s="40"/>
      <c r="UZA107" s="40"/>
      <c r="UZB107" s="40"/>
      <c r="UZC107" s="40"/>
      <c r="UZD107" s="40"/>
      <c r="UZE107" s="40"/>
      <c r="UZF107" s="40"/>
      <c r="UZG107" s="40"/>
      <c r="UZH107" s="40"/>
      <c r="UZI107" s="40"/>
      <c r="UZJ107" s="40"/>
      <c r="UZK107" s="40"/>
      <c r="UZL107" s="40"/>
      <c r="UZM107" s="40"/>
      <c r="UZN107" s="40"/>
      <c r="UZO107" s="40"/>
      <c r="UZP107" s="40"/>
      <c r="UZQ107" s="40"/>
      <c r="UZR107" s="40"/>
      <c r="UZS107" s="40"/>
      <c r="UZT107" s="40"/>
      <c r="UZU107" s="40"/>
      <c r="UZV107" s="40"/>
      <c r="UZW107" s="40"/>
      <c r="UZX107" s="40"/>
      <c r="UZY107" s="40"/>
      <c r="UZZ107" s="40"/>
      <c r="VAA107" s="40"/>
      <c r="VAB107" s="40"/>
      <c r="VAC107" s="40"/>
      <c r="VAD107" s="40"/>
      <c r="VAE107" s="40"/>
      <c r="VAF107" s="40"/>
      <c r="VAG107" s="40"/>
      <c r="VAH107" s="40"/>
      <c r="VAI107" s="40"/>
      <c r="VAJ107" s="40"/>
      <c r="VAK107" s="40"/>
      <c r="VAL107" s="40"/>
      <c r="VAM107" s="40"/>
      <c r="VAN107" s="40"/>
      <c r="VAO107" s="40"/>
      <c r="VAP107" s="40"/>
      <c r="VAQ107" s="40"/>
      <c r="VAR107" s="40"/>
      <c r="VAS107" s="40"/>
      <c r="VAT107" s="40"/>
      <c r="VAU107" s="40"/>
      <c r="VAV107" s="40"/>
      <c r="VAW107" s="40"/>
      <c r="VAX107" s="40"/>
      <c r="VAY107" s="40"/>
      <c r="VAZ107" s="40"/>
      <c r="VBA107" s="40"/>
      <c r="VBB107" s="40"/>
      <c r="VBC107" s="40"/>
      <c r="VBD107" s="40"/>
      <c r="VBE107" s="40"/>
      <c r="VBF107" s="40"/>
      <c r="VBG107" s="40"/>
      <c r="VBH107" s="40"/>
      <c r="VBI107" s="40"/>
      <c r="VBJ107" s="40"/>
      <c r="VBK107" s="40"/>
      <c r="VBL107" s="40"/>
      <c r="VBM107" s="40"/>
      <c r="VBN107" s="40"/>
      <c r="VBO107" s="40"/>
      <c r="VBP107" s="40"/>
      <c r="VBQ107" s="40"/>
      <c r="VBR107" s="40"/>
      <c r="VBS107" s="40"/>
      <c r="VBT107" s="40"/>
      <c r="VBU107" s="40"/>
      <c r="VBV107" s="40"/>
      <c r="VBW107" s="40"/>
      <c r="VBX107" s="40"/>
      <c r="VBY107" s="40"/>
      <c r="VBZ107" s="40"/>
      <c r="VCA107" s="40"/>
      <c r="VCB107" s="40"/>
      <c r="VCC107" s="40"/>
      <c r="VCD107" s="40"/>
      <c r="VCE107" s="40"/>
      <c r="VCF107" s="40"/>
      <c r="VCG107" s="40"/>
      <c r="VCH107" s="40"/>
      <c r="VCI107" s="40"/>
      <c r="VCJ107" s="40"/>
      <c r="VCK107" s="40"/>
      <c r="VCL107" s="40"/>
      <c r="VCM107" s="40"/>
      <c r="VCN107" s="40"/>
      <c r="VCO107" s="40"/>
      <c r="VCP107" s="40"/>
      <c r="VCQ107" s="40"/>
      <c r="VCR107" s="40"/>
      <c r="VCS107" s="40"/>
      <c r="VCT107" s="40"/>
      <c r="VCU107" s="40"/>
      <c r="VCV107" s="40"/>
      <c r="VCW107" s="40"/>
      <c r="VCX107" s="40"/>
      <c r="VCY107" s="40"/>
      <c r="VCZ107" s="40"/>
      <c r="VDA107" s="40"/>
      <c r="VDB107" s="40"/>
      <c r="VDC107" s="40"/>
      <c r="VDD107" s="40"/>
      <c r="VDE107" s="40"/>
      <c r="VDF107" s="40"/>
      <c r="VDG107" s="40"/>
      <c r="VDH107" s="40"/>
      <c r="VDI107" s="40"/>
      <c r="VDJ107" s="40"/>
      <c r="VDK107" s="40"/>
      <c r="VDL107" s="40"/>
      <c r="VDM107" s="40"/>
      <c r="VDN107" s="40"/>
      <c r="VDO107" s="40"/>
      <c r="VDP107" s="40"/>
      <c r="VDQ107" s="40"/>
      <c r="VDR107" s="40"/>
      <c r="VDS107" s="40"/>
      <c r="VDT107" s="40"/>
      <c r="VDU107" s="40"/>
      <c r="VDV107" s="40"/>
      <c r="VDW107" s="40"/>
      <c r="VDX107" s="40"/>
      <c r="VDY107" s="40"/>
      <c r="VDZ107" s="40"/>
      <c r="VEA107" s="40"/>
      <c r="VEB107" s="40"/>
      <c r="VEC107" s="40"/>
      <c r="VED107" s="40"/>
      <c r="VEE107" s="40"/>
      <c r="VEF107" s="40"/>
      <c r="VEG107" s="40"/>
      <c r="VEH107" s="40"/>
      <c r="VEI107" s="40"/>
      <c r="VEJ107" s="40"/>
      <c r="VEK107" s="40"/>
      <c r="VEL107" s="40"/>
      <c r="VEM107" s="40"/>
      <c r="VEN107" s="40"/>
      <c r="VEO107" s="40"/>
      <c r="VEP107" s="40"/>
      <c r="VEQ107" s="40"/>
      <c r="VER107" s="40"/>
      <c r="VES107" s="40"/>
      <c r="VET107" s="40"/>
      <c r="VEU107" s="40"/>
      <c r="VEV107" s="40"/>
      <c r="VEW107" s="40"/>
      <c r="VEX107" s="40"/>
      <c r="VEY107" s="40"/>
      <c r="VEZ107" s="40"/>
      <c r="VFA107" s="40"/>
      <c r="VFB107" s="40"/>
      <c r="VFC107" s="40"/>
      <c r="VFD107" s="40"/>
      <c r="VFE107" s="40"/>
      <c r="VFF107" s="40"/>
      <c r="VFG107" s="40"/>
      <c r="VFH107" s="40"/>
      <c r="VFI107" s="40"/>
      <c r="VFJ107" s="40"/>
      <c r="VFK107" s="40"/>
      <c r="VFL107" s="40"/>
      <c r="VFM107" s="40"/>
      <c r="VFN107" s="40"/>
      <c r="VFO107" s="40"/>
      <c r="VFP107" s="40"/>
      <c r="VFQ107" s="40"/>
      <c r="VFR107" s="40"/>
      <c r="VFS107" s="40"/>
      <c r="VFT107" s="40"/>
      <c r="VFU107" s="40"/>
      <c r="VFV107" s="40"/>
      <c r="VFW107" s="40"/>
      <c r="VFX107" s="40"/>
      <c r="VFY107" s="40"/>
      <c r="VFZ107" s="40"/>
      <c r="VGA107" s="40"/>
      <c r="VGB107" s="40"/>
      <c r="VGC107" s="40"/>
      <c r="VGD107" s="40"/>
      <c r="VGE107" s="40"/>
      <c r="VGF107" s="40"/>
      <c r="VGG107" s="40"/>
      <c r="VGH107" s="40"/>
      <c r="VGI107" s="40"/>
      <c r="VGJ107" s="40"/>
      <c r="VGK107" s="40"/>
      <c r="VGL107" s="40"/>
      <c r="VGM107" s="40"/>
      <c r="VGN107" s="40"/>
      <c r="VGO107" s="40"/>
      <c r="VGP107" s="40"/>
      <c r="VGQ107" s="40"/>
      <c r="VGR107" s="40"/>
      <c r="VGS107" s="40"/>
      <c r="VGT107" s="40"/>
      <c r="VGU107" s="40"/>
      <c r="VGV107" s="40"/>
      <c r="VGW107" s="40"/>
      <c r="VGX107" s="40"/>
      <c r="VGY107" s="40"/>
      <c r="VGZ107" s="40"/>
      <c r="VHA107" s="40"/>
      <c r="VHB107" s="40"/>
      <c r="VHC107" s="40"/>
      <c r="VHD107" s="40"/>
      <c r="VHE107" s="40"/>
      <c r="VHF107" s="40"/>
      <c r="VHG107" s="40"/>
      <c r="VHH107" s="40"/>
      <c r="VHI107" s="40"/>
      <c r="VHJ107" s="40"/>
      <c r="VHK107" s="40"/>
      <c r="VHL107" s="40"/>
      <c r="VHM107" s="40"/>
      <c r="VHN107" s="40"/>
      <c r="VHO107" s="40"/>
      <c r="VHP107" s="40"/>
      <c r="VHQ107" s="40"/>
      <c r="VHR107" s="40"/>
      <c r="VHS107" s="40"/>
      <c r="VHT107" s="40"/>
      <c r="VHU107" s="40"/>
      <c r="VHV107" s="40"/>
      <c r="VHW107" s="40"/>
      <c r="VHX107" s="40"/>
      <c r="VHY107" s="40"/>
      <c r="VHZ107" s="40"/>
      <c r="VIA107" s="40"/>
      <c r="VIB107" s="40"/>
      <c r="VIC107" s="40"/>
      <c r="VID107" s="40"/>
      <c r="VIE107" s="40"/>
      <c r="VIF107" s="40"/>
      <c r="VIG107" s="40"/>
      <c r="VIH107" s="40"/>
      <c r="VII107" s="40"/>
      <c r="VIJ107" s="40"/>
      <c r="VIK107" s="40"/>
      <c r="VIL107" s="40"/>
      <c r="VIM107" s="40"/>
      <c r="VIN107" s="40"/>
      <c r="VIO107" s="40"/>
      <c r="VIP107" s="40"/>
      <c r="VIQ107" s="40"/>
      <c r="VIR107" s="40"/>
      <c r="VIS107" s="40"/>
      <c r="VIT107" s="40"/>
      <c r="VIU107" s="40"/>
      <c r="VIV107" s="40"/>
      <c r="VIW107" s="40"/>
      <c r="VIX107" s="40"/>
      <c r="VIY107" s="40"/>
      <c r="VIZ107" s="40"/>
      <c r="VJA107" s="40"/>
      <c r="VJB107" s="40"/>
      <c r="VJC107" s="40"/>
      <c r="VJD107" s="40"/>
      <c r="VJE107" s="40"/>
      <c r="VJF107" s="40"/>
      <c r="VJG107" s="40"/>
      <c r="VJH107" s="40"/>
      <c r="VJI107" s="40"/>
      <c r="VJJ107" s="40"/>
      <c r="VJK107" s="40"/>
      <c r="VJL107" s="40"/>
      <c r="VJM107" s="40"/>
      <c r="VJN107" s="40"/>
      <c r="VJO107" s="40"/>
      <c r="VJP107" s="40"/>
      <c r="VJQ107" s="40"/>
      <c r="VJR107" s="40"/>
      <c r="VJS107" s="40"/>
      <c r="VJT107" s="40"/>
      <c r="VJU107" s="40"/>
      <c r="VJV107" s="40"/>
      <c r="VJW107" s="40"/>
      <c r="VJX107" s="40"/>
      <c r="VJY107" s="40"/>
      <c r="VJZ107" s="40"/>
      <c r="VKA107" s="40"/>
      <c r="VKB107" s="40"/>
      <c r="VKC107" s="40"/>
      <c r="VKD107" s="40"/>
      <c r="VKE107" s="40"/>
      <c r="VKF107" s="40"/>
      <c r="VKG107" s="40"/>
      <c r="VKH107" s="40"/>
      <c r="VKI107" s="40"/>
      <c r="VKJ107" s="40"/>
      <c r="VKK107" s="40"/>
      <c r="VKL107" s="40"/>
      <c r="VKM107" s="40"/>
      <c r="VKN107" s="40"/>
      <c r="VKO107" s="40"/>
      <c r="VKP107" s="40"/>
      <c r="VKQ107" s="40"/>
      <c r="VKR107" s="40"/>
      <c r="VKS107" s="40"/>
      <c r="VKT107" s="40"/>
      <c r="VKU107" s="40"/>
      <c r="VKV107" s="40"/>
      <c r="VKW107" s="40"/>
      <c r="VKX107" s="40"/>
      <c r="VKY107" s="40"/>
      <c r="VKZ107" s="40"/>
      <c r="VLA107" s="40"/>
      <c r="VLB107" s="40"/>
      <c r="VLC107" s="40"/>
      <c r="VLD107" s="40"/>
      <c r="VLE107" s="40"/>
      <c r="VLF107" s="40"/>
      <c r="VLG107" s="40"/>
      <c r="VLH107" s="40"/>
      <c r="VLI107" s="40"/>
      <c r="VLJ107" s="40"/>
      <c r="VLK107" s="40"/>
      <c r="VLL107" s="40"/>
      <c r="VLM107" s="40"/>
      <c r="VLN107" s="40"/>
      <c r="VLO107" s="40"/>
      <c r="VLP107" s="40"/>
      <c r="VLQ107" s="40"/>
      <c r="VLR107" s="40"/>
      <c r="VLS107" s="40"/>
      <c r="VLT107" s="40"/>
      <c r="VLU107" s="40"/>
      <c r="VLV107" s="40"/>
      <c r="VLW107" s="40"/>
      <c r="VLX107" s="40"/>
      <c r="VLY107" s="40"/>
      <c r="VLZ107" s="40"/>
      <c r="VMA107" s="40"/>
      <c r="VMB107" s="40"/>
      <c r="VMC107" s="40"/>
      <c r="VMD107" s="40"/>
      <c r="VME107" s="40"/>
      <c r="VMF107" s="40"/>
      <c r="VMG107" s="40"/>
      <c r="VMH107" s="40"/>
      <c r="VMI107" s="40"/>
      <c r="VMJ107" s="40"/>
      <c r="VMK107" s="40"/>
      <c r="VML107" s="40"/>
      <c r="VMM107" s="40"/>
      <c r="VMN107" s="40"/>
      <c r="VMO107" s="40"/>
      <c r="VMP107" s="40"/>
      <c r="VMQ107" s="40"/>
      <c r="VMR107" s="40"/>
      <c r="VMS107" s="40"/>
      <c r="VMT107" s="40"/>
      <c r="VMU107" s="40"/>
      <c r="VMV107" s="40"/>
      <c r="VMW107" s="40"/>
      <c r="VMX107" s="40"/>
      <c r="VMY107" s="40"/>
      <c r="VMZ107" s="40"/>
      <c r="VNA107" s="40"/>
      <c r="VNB107" s="40"/>
      <c r="VNC107" s="40"/>
      <c r="VND107" s="40"/>
      <c r="VNE107" s="40"/>
      <c r="VNF107" s="40"/>
      <c r="VNG107" s="40"/>
      <c r="VNH107" s="40"/>
      <c r="VNI107" s="40"/>
      <c r="VNJ107" s="40"/>
      <c r="VNK107" s="40"/>
      <c r="VNL107" s="40"/>
      <c r="VNM107" s="40"/>
      <c r="VNN107" s="40"/>
      <c r="VNO107" s="40"/>
      <c r="VNP107" s="40"/>
      <c r="VNQ107" s="40"/>
      <c r="VNR107" s="40"/>
      <c r="VNS107" s="40"/>
      <c r="VNT107" s="40"/>
      <c r="VNU107" s="40"/>
      <c r="VNV107" s="40"/>
      <c r="VNW107" s="40"/>
      <c r="VNX107" s="40"/>
      <c r="VNY107" s="40"/>
      <c r="VNZ107" s="40"/>
      <c r="VOA107" s="40"/>
      <c r="VOB107" s="40"/>
      <c r="VOC107" s="40"/>
      <c r="VOD107" s="40"/>
      <c r="VOE107" s="40"/>
      <c r="VOF107" s="40"/>
      <c r="VOG107" s="40"/>
      <c r="VOH107" s="40"/>
      <c r="VOI107" s="40"/>
      <c r="VOJ107" s="40"/>
      <c r="VOK107" s="40"/>
      <c r="VOL107" s="40"/>
      <c r="VOM107" s="40"/>
      <c r="VON107" s="40"/>
      <c r="VOO107" s="40"/>
      <c r="VOP107" s="40"/>
      <c r="VOQ107" s="40"/>
      <c r="VOR107" s="40"/>
      <c r="VOS107" s="40"/>
      <c r="VOT107" s="40"/>
      <c r="VOU107" s="40"/>
      <c r="VOV107" s="40"/>
      <c r="VOW107" s="40"/>
      <c r="VOX107" s="40"/>
      <c r="VOY107" s="40"/>
      <c r="VOZ107" s="40"/>
      <c r="VPA107" s="40"/>
      <c r="VPB107" s="40"/>
      <c r="VPC107" s="40"/>
      <c r="VPD107" s="40"/>
      <c r="VPE107" s="40"/>
      <c r="VPF107" s="40"/>
      <c r="VPG107" s="40"/>
      <c r="VPH107" s="40"/>
      <c r="VPI107" s="40"/>
      <c r="VPJ107" s="40"/>
      <c r="VPK107" s="40"/>
      <c r="VPL107" s="40"/>
      <c r="VPM107" s="40"/>
      <c r="VPN107" s="40"/>
      <c r="VPO107" s="40"/>
      <c r="VPP107" s="40"/>
      <c r="VPQ107" s="40"/>
      <c r="VPR107" s="40"/>
      <c r="VPS107" s="40"/>
      <c r="VPT107" s="40"/>
      <c r="VPU107" s="40"/>
      <c r="VPV107" s="40"/>
      <c r="VPW107" s="40"/>
      <c r="VPX107" s="40"/>
      <c r="VPY107" s="40"/>
      <c r="VPZ107" s="40"/>
      <c r="VQA107" s="40"/>
      <c r="VQB107" s="40"/>
      <c r="VQC107" s="40"/>
      <c r="VQD107" s="40"/>
      <c r="VQE107" s="40"/>
      <c r="VQF107" s="40"/>
      <c r="VQG107" s="40"/>
      <c r="VQH107" s="40"/>
      <c r="VQI107" s="40"/>
      <c r="VQJ107" s="40"/>
      <c r="VQK107" s="40"/>
      <c r="VQL107" s="40"/>
      <c r="VQM107" s="40"/>
      <c r="VQN107" s="40"/>
      <c r="VQO107" s="40"/>
      <c r="VQP107" s="40"/>
      <c r="VQQ107" s="40"/>
      <c r="VQR107" s="40"/>
      <c r="VQS107" s="40"/>
      <c r="VQT107" s="40"/>
      <c r="VQU107" s="40"/>
      <c r="VQV107" s="40"/>
      <c r="VQW107" s="40"/>
      <c r="VQX107" s="40"/>
      <c r="VQY107" s="40"/>
      <c r="VQZ107" s="40"/>
      <c r="VRA107" s="40"/>
      <c r="VRB107" s="40"/>
      <c r="VRC107" s="40"/>
      <c r="VRD107" s="40"/>
      <c r="VRE107" s="40"/>
      <c r="VRF107" s="40"/>
      <c r="VRG107" s="40"/>
      <c r="VRH107" s="40"/>
      <c r="VRI107" s="40"/>
      <c r="VRJ107" s="40"/>
      <c r="VRK107" s="40"/>
      <c r="VRL107" s="40"/>
      <c r="VRM107" s="40"/>
      <c r="VRN107" s="40"/>
      <c r="VRO107" s="40"/>
      <c r="VRP107" s="40"/>
      <c r="VRQ107" s="40"/>
      <c r="VRR107" s="40"/>
      <c r="VRS107" s="40"/>
      <c r="VRT107" s="40"/>
      <c r="VRU107" s="40"/>
      <c r="VRV107" s="40"/>
      <c r="VRW107" s="40"/>
      <c r="VRX107" s="40"/>
      <c r="VRY107" s="40"/>
      <c r="VRZ107" s="40"/>
      <c r="VSA107" s="40"/>
      <c r="VSB107" s="40"/>
      <c r="VSC107" s="40"/>
      <c r="VSD107" s="40"/>
      <c r="VSE107" s="40"/>
      <c r="VSF107" s="40"/>
      <c r="VSG107" s="40"/>
      <c r="VSH107" s="40"/>
      <c r="VSI107" s="40"/>
      <c r="VSJ107" s="40"/>
      <c r="VSK107" s="40"/>
      <c r="VSL107" s="40"/>
      <c r="VSM107" s="40"/>
      <c r="VSN107" s="40"/>
      <c r="VSO107" s="40"/>
      <c r="VSP107" s="40"/>
      <c r="VSQ107" s="40"/>
      <c r="VSR107" s="40"/>
      <c r="VSS107" s="40"/>
      <c r="VST107" s="40"/>
      <c r="VSU107" s="40"/>
      <c r="VSV107" s="40"/>
      <c r="VSW107" s="40"/>
      <c r="VSX107" s="40"/>
      <c r="VSY107" s="40"/>
      <c r="VSZ107" s="40"/>
      <c r="VTA107" s="40"/>
      <c r="VTB107" s="40"/>
      <c r="VTC107" s="40"/>
      <c r="VTD107" s="40"/>
      <c r="VTE107" s="40"/>
      <c r="VTF107" s="40"/>
      <c r="VTG107" s="40"/>
      <c r="VTH107" s="40"/>
      <c r="VTI107" s="40"/>
      <c r="VTJ107" s="40"/>
      <c r="VTK107" s="40"/>
      <c r="VTL107" s="40"/>
      <c r="VTM107" s="40"/>
      <c r="VTN107" s="40"/>
      <c r="VTO107" s="40"/>
      <c r="VTP107" s="40"/>
      <c r="VTQ107" s="40"/>
      <c r="VTR107" s="40"/>
      <c r="VTS107" s="40"/>
      <c r="VTT107" s="40"/>
      <c r="VTU107" s="40"/>
      <c r="VTV107" s="40"/>
      <c r="VTW107" s="40"/>
      <c r="VTX107" s="40"/>
      <c r="VTY107" s="40"/>
      <c r="VTZ107" s="40"/>
      <c r="VUA107" s="40"/>
      <c r="VUB107" s="40"/>
      <c r="VUC107" s="40"/>
      <c r="VUD107" s="40"/>
      <c r="VUE107" s="40"/>
      <c r="VUF107" s="40"/>
      <c r="VUG107" s="40"/>
      <c r="VUH107" s="40"/>
      <c r="VUI107" s="40"/>
      <c r="VUJ107" s="40"/>
      <c r="VUK107" s="40"/>
      <c r="VUL107" s="40"/>
      <c r="VUM107" s="40"/>
      <c r="VUN107" s="40"/>
      <c r="VUO107" s="40"/>
      <c r="VUP107" s="40"/>
      <c r="VUQ107" s="40"/>
      <c r="VUR107" s="40"/>
      <c r="VUS107" s="40"/>
      <c r="VUT107" s="40"/>
      <c r="VUU107" s="40"/>
      <c r="VUV107" s="40"/>
      <c r="VUW107" s="40"/>
      <c r="VUX107" s="40"/>
      <c r="VUY107" s="40"/>
      <c r="VUZ107" s="40"/>
      <c r="VVA107" s="40"/>
      <c r="VVB107" s="40"/>
      <c r="VVC107" s="40"/>
      <c r="VVD107" s="40"/>
      <c r="VVE107" s="40"/>
      <c r="VVF107" s="40"/>
      <c r="VVG107" s="40"/>
      <c r="VVH107" s="40"/>
      <c r="VVI107" s="40"/>
      <c r="VVJ107" s="40"/>
      <c r="VVK107" s="40"/>
      <c r="VVL107" s="40"/>
      <c r="VVM107" s="40"/>
      <c r="VVN107" s="40"/>
      <c r="VVO107" s="40"/>
      <c r="VVP107" s="40"/>
      <c r="VVQ107" s="40"/>
      <c r="VVR107" s="40"/>
      <c r="VVS107" s="40"/>
      <c r="VVT107" s="40"/>
      <c r="VVU107" s="40"/>
      <c r="VVV107" s="40"/>
      <c r="VVW107" s="40"/>
      <c r="VVX107" s="40"/>
      <c r="VVY107" s="40"/>
      <c r="VVZ107" s="40"/>
      <c r="VWA107" s="40"/>
      <c r="VWB107" s="40"/>
      <c r="VWC107" s="40"/>
      <c r="VWD107" s="40"/>
      <c r="VWE107" s="40"/>
      <c r="VWF107" s="40"/>
      <c r="VWG107" s="40"/>
      <c r="VWH107" s="40"/>
      <c r="VWI107" s="40"/>
      <c r="VWJ107" s="40"/>
      <c r="VWK107" s="40"/>
      <c r="VWL107" s="40"/>
      <c r="VWM107" s="40"/>
      <c r="VWN107" s="40"/>
      <c r="VWO107" s="40"/>
      <c r="VWP107" s="40"/>
      <c r="VWQ107" s="40"/>
      <c r="VWR107" s="40"/>
      <c r="VWS107" s="40"/>
      <c r="VWT107" s="40"/>
      <c r="VWU107" s="40"/>
      <c r="VWV107" s="40"/>
      <c r="VWW107" s="40"/>
      <c r="VWX107" s="40"/>
      <c r="VWY107" s="40"/>
      <c r="VWZ107" s="40"/>
      <c r="VXA107" s="40"/>
      <c r="VXB107" s="40"/>
      <c r="VXC107" s="40"/>
      <c r="VXD107" s="40"/>
      <c r="VXE107" s="40"/>
      <c r="VXF107" s="40"/>
      <c r="VXG107" s="40"/>
      <c r="VXH107" s="40"/>
      <c r="VXI107" s="40"/>
      <c r="VXJ107" s="40"/>
      <c r="VXK107" s="40"/>
      <c r="VXL107" s="40"/>
      <c r="VXM107" s="40"/>
      <c r="VXN107" s="40"/>
      <c r="VXO107" s="40"/>
      <c r="VXP107" s="40"/>
      <c r="VXQ107" s="40"/>
      <c r="VXR107" s="40"/>
      <c r="VXS107" s="40"/>
      <c r="VXT107" s="40"/>
      <c r="VXU107" s="40"/>
      <c r="VXV107" s="40"/>
      <c r="VXW107" s="40"/>
      <c r="VXX107" s="40"/>
      <c r="VXY107" s="40"/>
      <c r="VXZ107" s="40"/>
      <c r="VYA107" s="40"/>
      <c r="VYB107" s="40"/>
      <c r="VYC107" s="40"/>
      <c r="VYD107" s="40"/>
      <c r="VYE107" s="40"/>
      <c r="VYF107" s="40"/>
      <c r="VYG107" s="40"/>
      <c r="VYH107" s="40"/>
      <c r="VYI107" s="40"/>
      <c r="VYJ107" s="40"/>
      <c r="VYK107" s="40"/>
      <c r="VYL107" s="40"/>
      <c r="VYM107" s="40"/>
      <c r="VYN107" s="40"/>
      <c r="VYO107" s="40"/>
      <c r="VYP107" s="40"/>
      <c r="VYQ107" s="40"/>
      <c r="VYR107" s="40"/>
      <c r="VYS107" s="40"/>
      <c r="VYT107" s="40"/>
      <c r="VYU107" s="40"/>
      <c r="VYV107" s="40"/>
      <c r="VYW107" s="40"/>
      <c r="VYX107" s="40"/>
      <c r="VYY107" s="40"/>
      <c r="VYZ107" s="40"/>
      <c r="VZA107" s="40"/>
      <c r="VZB107" s="40"/>
      <c r="VZC107" s="40"/>
      <c r="VZD107" s="40"/>
      <c r="VZE107" s="40"/>
      <c r="VZF107" s="40"/>
      <c r="VZG107" s="40"/>
      <c r="VZH107" s="40"/>
      <c r="VZI107" s="40"/>
      <c r="VZJ107" s="40"/>
      <c r="VZK107" s="40"/>
      <c r="VZL107" s="40"/>
      <c r="VZM107" s="40"/>
      <c r="VZN107" s="40"/>
      <c r="VZO107" s="40"/>
      <c r="VZP107" s="40"/>
      <c r="VZQ107" s="40"/>
      <c r="VZR107" s="40"/>
      <c r="VZS107" s="40"/>
      <c r="VZT107" s="40"/>
      <c r="VZU107" s="40"/>
      <c r="VZV107" s="40"/>
      <c r="VZW107" s="40"/>
      <c r="VZX107" s="40"/>
      <c r="VZY107" s="40"/>
      <c r="VZZ107" s="40"/>
      <c r="WAA107" s="40"/>
      <c r="WAB107" s="40"/>
      <c r="WAC107" s="40"/>
      <c r="WAD107" s="40"/>
      <c r="WAE107" s="40"/>
      <c r="WAF107" s="40"/>
      <c r="WAG107" s="40"/>
      <c r="WAH107" s="40"/>
      <c r="WAI107" s="40"/>
      <c r="WAJ107" s="40"/>
      <c r="WAK107" s="40"/>
      <c r="WAL107" s="40"/>
      <c r="WAM107" s="40"/>
      <c r="WAN107" s="40"/>
      <c r="WAO107" s="40"/>
      <c r="WAP107" s="40"/>
      <c r="WAQ107" s="40"/>
      <c r="WAR107" s="40"/>
      <c r="WAS107" s="40"/>
      <c r="WAT107" s="40"/>
      <c r="WAU107" s="40"/>
      <c r="WAV107" s="40"/>
      <c r="WAW107" s="40"/>
      <c r="WAX107" s="40"/>
      <c r="WAY107" s="40"/>
      <c r="WAZ107" s="40"/>
      <c r="WBA107" s="40"/>
      <c r="WBB107" s="40"/>
      <c r="WBC107" s="40"/>
      <c r="WBD107" s="40"/>
      <c r="WBE107" s="40"/>
      <c r="WBF107" s="40"/>
      <c r="WBG107" s="40"/>
      <c r="WBH107" s="40"/>
      <c r="WBI107" s="40"/>
      <c r="WBJ107" s="40"/>
      <c r="WBK107" s="40"/>
      <c r="WBL107" s="40"/>
      <c r="WBM107" s="40"/>
      <c r="WBN107" s="40"/>
      <c r="WBO107" s="40"/>
      <c r="WBP107" s="40"/>
      <c r="WBQ107" s="40"/>
      <c r="WBR107" s="40"/>
      <c r="WBS107" s="40"/>
      <c r="WBT107" s="40"/>
      <c r="WBU107" s="40"/>
      <c r="WBV107" s="40"/>
      <c r="WBW107" s="40"/>
      <c r="WBX107" s="40"/>
      <c r="WBY107" s="40"/>
      <c r="WBZ107" s="40"/>
      <c r="WCA107" s="40"/>
      <c r="WCB107" s="40"/>
      <c r="WCC107" s="40"/>
      <c r="WCD107" s="40"/>
      <c r="WCE107" s="40"/>
      <c r="WCF107" s="40"/>
      <c r="WCG107" s="40"/>
      <c r="WCH107" s="40"/>
      <c r="WCI107" s="40"/>
      <c r="WCJ107" s="40"/>
      <c r="WCK107" s="40"/>
      <c r="WCL107" s="40"/>
      <c r="WCM107" s="40"/>
      <c r="WCN107" s="40"/>
      <c r="WCO107" s="40"/>
      <c r="WCP107" s="40"/>
      <c r="WCQ107" s="40"/>
      <c r="WCR107" s="40"/>
      <c r="WCS107" s="40"/>
      <c r="WCT107" s="40"/>
      <c r="WCU107" s="40"/>
      <c r="WCV107" s="40"/>
      <c r="WCW107" s="40"/>
      <c r="WCX107" s="40"/>
      <c r="WCY107" s="40"/>
      <c r="WCZ107" s="40"/>
      <c r="WDA107" s="40"/>
      <c r="WDB107" s="40"/>
      <c r="WDC107" s="40"/>
      <c r="WDD107" s="40"/>
      <c r="WDE107" s="40"/>
      <c r="WDF107" s="40"/>
      <c r="WDG107" s="40"/>
      <c r="WDH107" s="40"/>
      <c r="WDI107" s="40"/>
      <c r="WDJ107" s="40"/>
      <c r="WDK107" s="40"/>
      <c r="WDL107" s="40"/>
      <c r="WDM107" s="40"/>
      <c r="WDN107" s="40"/>
      <c r="WDO107" s="40"/>
      <c r="WDP107" s="40"/>
      <c r="WDQ107" s="40"/>
      <c r="WDR107" s="40"/>
      <c r="WDS107" s="40"/>
      <c r="WDT107" s="40"/>
      <c r="WDU107" s="40"/>
      <c r="WDV107" s="40"/>
      <c r="WDW107" s="40"/>
      <c r="WDX107" s="40"/>
      <c r="WDY107" s="40"/>
      <c r="WDZ107" s="40"/>
      <c r="WEA107" s="40"/>
      <c r="WEB107" s="40"/>
      <c r="WEC107" s="40"/>
      <c r="WED107" s="40"/>
      <c r="WEE107" s="40"/>
      <c r="WEF107" s="40"/>
      <c r="WEG107" s="40"/>
      <c r="WEH107" s="40"/>
      <c r="WEI107" s="40"/>
      <c r="WEJ107" s="40"/>
      <c r="WEK107" s="40"/>
      <c r="WEL107" s="40"/>
      <c r="WEM107" s="40"/>
      <c r="WEN107" s="40"/>
      <c r="WEO107" s="40"/>
      <c r="WEP107" s="40"/>
      <c r="WEQ107" s="40"/>
      <c r="WER107" s="40"/>
      <c r="WES107" s="40"/>
      <c r="WET107" s="40"/>
      <c r="WEU107" s="40"/>
      <c r="WEV107" s="40"/>
      <c r="WEW107" s="40"/>
      <c r="WEX107" s="40"/>
      <c r="WEY107" s="40"/>
      <c r="WEZ107" s="40"/>
      <c r="WFA107" s="40"/>
      <c r="WFB107" s="40"/>
      <c r="WFC107" s="40"/>
      <c r="WFD107" s="40"/>
      <c r="WFE107" s="40"/>
      <c r="WFF107" s="40"/>
      <c r="WFG107" s="40"/>
      <c r="WFH107" s="40"/>
      <c r="WFI107" s="40"/>
      <c r="WFJ107" s="40"/>
      <c r="WFK107" s="40"/>
      <c r="WFL107" s="40"/>
      <c r="WFM107" s="40"/>
      <c r="WFN107" s="40"/>
      <c r="WFO107" s="40"/>
      <c r="WFP107" s="40"/>
      <c r="WFQ107" s="40"/>
      <c r="WFR107" s="40"/>
      <c r="WFS107" s="40"/>
      <c r="WFT107" s="40"/>
      <c r="WFU107" s="40"/>
      <c r="WFV107" s="40"/>
      <c r="WFW107" s="40"/>
      <c r="WFX107" s="40"/>
      <c r="WFY107" s="40"/>
      <c r="WFZ107" s="40"/>
      <c r="WGA107" s="40"/>
      <c r="WGB107" s="40"/>
      <c r="WGC107" s="40"/>
      <c r="WGD107" s="40"/>
      <c r="WGE107" s="40"/>
      <c r="WGF107" s="40"/>
      <c r="WGG107" s="40"/>
      <c r="WGH107" s="40"/>
      <c r="WGI107" s="40"/>
      <c r="WGJ107" s="40"/>
      <c r="WGK107" s="40"/>
      <c r="WGL107" s="40"/>
      <c r="WGM107" s="40"/>
      <c r="WGN107" s="40"/>
      <c r="WGO107" s="40"/>
      <c r="WGP107" s="40"/>
      <c r="WGQ107" s="40"/>
      <c r="WGR107" s="40"/>
      <c r="WGS107" s="40"/>
      <c r="WGT107" s="40"/>
      <c r="WGU107" s="40"/>
      <c r="WGV107" s="40"/>
      <c r="WGW107" s="40"/>
      <c r="WGX107" s="40"/>
      <c r="WGY107" s="40"/>
      <c r="WGZ107" s="40"/>
      <c r="WHA107" s="40"/>
      <c r="WHB107" s="40"/>
      <c r="WHC107" s="40"/>
      <c r="WHD107" s="40"/>
      <c r="WHE107" s="40"/>
      <c r="WHF107" s="40"/>
      <c r="WHG107" s="40"/>
      <c r="WHH107" s="40"/>
      <c r="WHI107" s="40"/>
      <c r="WHJ107" s="40"/>
      <c r="WHK107" s="40"/>
      <c r="WHL107" s="40"/>
      <c r="WHM107" s="40"/>
      <c r="WHN107" s="40"/>
      <c r="WHO107" s="40"/>
      <c r="WHP107" s="40"/>
      <c r="WHQ107" s="40"/>
      <c r="WHR107" s="40"/>
      <c r="WHS107" s="40"/>
      <c r="WHT107" s="40"/>
      <c r="WHU107" s="40"/>
      <c r="WHV107" s="40"/>
      <c r="WHW107" s="40"/>
      <c r="WHX107" s="40"/>
      <c r="WHY107" s="40"/>
      <c r="WHZ107" s="40"/>
      <c r="WIA107" s="40"/>
      <c r="WIB107" s="40"/>
      <c r="WIC107" s="40"/>
      <c r="WID107" s="40"/>
      <c r="WIE107" s="40"/>
      <c r="WIF107" s="40"/>
      <c r="WIG107" s="40"/>
      <c r="WIH107" s="40"/>
      <c r="WII107" s="40"/>
      <c r="WIJ107" s="40"/>
      <c r="WIK107" s="40"/>
      <c r="WIL107" s="40"/>
      <c r="WIM107" s="40"/>
      <c r="WIN107" s="40"/>
      <c r="WIO107" s="40"/>
      <c r="WIP107" s="40"/>
      <c r="WIQ107" s="40"/>
      <c r="WIR107" s="40"/>
      <c r="WIS107" s="40"/>
      <c r="WIT107" s="40"/>
      <c r="WIU107" s="40"/>
      <c r="WIV107" s="40"/>
      <c r="WIW107" s="40"/>
      <c r="WIX107" s="40"/>
      <c r="WIY107" s="40"/>
      <c r="WIZ107" s="40"/>
      <c r="WJA107" s="40"/>
      <c r="WJB107" s="40"/>
      <c r="WJC107" s="40"/>
      <c r="WJD107" s="40"/>
      <c r="WJE107" s="40"/>
      <c r="WJF107" s="40"/>
      <c r="WJG107" s="40"/>
      <c r="WJH107" s="40"/>
      <c r="WJI107" s="40"/>
      <c r="WJJ107" s="40"/>
      <c r="WJK107" s="40"/>
      <c r="WJL107" s="40"/>
      <c r="WJM107" s="40"/>
      <c r="WJN107" s="40"/>
      <c r="WJO107" s="40"/>
      <c r="WJP107" s="40"/>
      <c r="WJQ107" s="40"/>
      <c r="WJR107" s="40"/>
      <c r="WJS107" s="40"/>
      <c r="WJT107" s="40"/>
      <c r="WJU107" s="40"/>
      <c r="WJV107" s="40"/>
      <c r="WJW107" s="40"/>
      <c r="WJX107" s="40"/>
      <c r="WJY107" s="40"/>
      <c r="WJZ107" s="40"/>
      <c r="WKA107" s="40"/>
      <c r="WKB107" s="40"/>
      <c r="WKC107" s="40"/>
      <c r="WKD107" s="40"/>
      <c r="WKE107" s="40"/>
      <c r="WKF107" s="40"/>
      <c r="WKG107" s="40"/>
      <c r="WKH107" s="40"/>
      <c r="WKI107" s="40"/>
      <c r="WKJ107" s="40"/>
      <c r="WKK107" s="40"/>
      <c r="WKL107" s="40"/>
      <c r="WKM107" s="40"/>
      <c r="WKN107" s="40"/>
      <c r="WKO107" s="40"/>
      <c r="WKP107" s="40"/>
      <c r="WKQ107" s="40"/>
      <c r="WKR107" s="40"/>
      <c r="WKS107" s="40"/>
      <c r="WKT107" s="40"/>
      <c r="WKU107" s="40"/>
      <c r="WKV107" s="40"/>
      <c r="WKW107" s="40"/>
      <c r="WKX107" s="40"/>
      <c r="WKY107" s="40"/>
      <c r="WKZ107" s="40"/>
      <c r="WLA107" s="40"/>
      <c r="WLB107" s="40"/>
      <c r="WLC107" s="40"/>
      <c r="WLD107" s="40"/>
      <c r="WLE107" s="40"/>
      <c r="WLF107" s="40"/>
      <c r="WLG107" s="40"/>
      <c r="WLH107" s="40"/>
      <c r="WLI107" s="40"/>
      <c r="WLJ107" s="40"/>
      <c r="WLK107" s="40"/>
      <c r="WLL107" s="40"/>
      <c r="WLM107" s="40"/>
      <c r="WLN107" s="40"/>
      <c r="WLO107" s="40"/>
      <c r="WLP107" s="40"/>
      <c r="WLQ107" s="40"/>
      <c r="WLR107" s="40"/>
      <c r="WLS107" s="40"/>
      <c r="WLT107" s="40"/>
      <c r="WLU107" s="40"/>
      <c r="WLV107" s="40"/>
      <c r="WLW107" s="40"/>
      <c r="WLX107" s="40"/>
      <c r="WLY107" s="40"/>
      <c r="WLZ107" s="40"/>
      <c r="WMA107" s="40"/>
      <c r="WMB107" s="40"/>
      <c r="WMC107" s="40"/>
      <c r="WMD107" s="40"/>
      <c r="WME107" s="40"/>
      <c r="WMF107" s="40"/>
      <c r="WMG107" s="40"/>
      <c r="WMH107" s="40"/>
      <c r="WMI107" s="40"/>
      <c r="WMJ107" s="40"/>
      <c r="WMK107" s="40"/>
      <c r="WML107" s="40"/>
      <c r="WMM107" s="40"/>
      <c r="WMN107" s="40"/>
      <c r="WMO107" s="40"/>
      <c r="WMP107" s="40"/>
      <c r="WMQ107" s="40"/>
      <c r="WMR107" s="40"/>
      <c r="WMS107" s="40"/>
      <c r="WMT107" s="40"/>
      <c r="WMU107" s="40"/>
      <c r="WMV107" s="40"/>
      <c r="WMW107" s="40"/>
      <c r="WMX107" s="40"/>
      <c r="WMY107" s="40"/>
      <c r="WMZ107" s="40"/>
      <c r="WNA107" s="40"/>
      <c r="WNB107" s="40"/>
      <c r="WNC107" s="40"/>
      <c r="WND107" s="40"/>
      <c r="WNE107" s="40"/>
      <c r="WNF107" s="40"/>
      <c r="WNG107" s="40"/>
      <c r="WNH107" s="40"/>
      <c r="WNI107" s="40"/>
      <c r="WNJ107" s="40"/>
      <c r="WNK107" s="40"/>
      <c r="WNL107" s="40"/>
      <c r="WNM107" s="40"/>
      <c r="WNN107" s="40"/>
      <c r="WNO107" s="40"/>
      <c r="WNP107" s="40"/>
      <c r="WNQ107" s="40"/>
      <c r="WNR107" s="40"/>
      <c r="WNS107" s="40"/>
      <c r="WNT107" s="40"/>
      <c r="WNU107" s="40"/>
      <c r="WNV107" s="40"/>
      <c r="WNW107" s="40"/>
      <c r="WNX107" s="40"/>
      <c r="WNY107" s="40"/>
      <c r="WNZ107" s="40"/>
      <c r="WOA107" s="40"/>
      <c r="WOB107" s="40"/>
      <c r="WOC107" s="40"/>
      <c r="WOD107" s="40"/>
      <c r="WOE107" s="40"/>
      <c r="WOF107" s="40"/>
      <c r="WOG107" s="40"/>
      <c r="WOH107" s="40"/>
      <c r="WOI107" s="40"/>
      <c r="WOJ107" s="40"/>
      <c r="WOK107" s="40"/>
      <c r="WOL107" s="40"/>
      <c r="WOM107" s="40"/>
      <c r="WON107" s="40"/>
      <c r="WOO107" s="40"/>
      <c r="WOP107" s="40"/>
      <c r="WOQ107" s="40"/>
      <c r="WOR107" s="40"/>
      <c r="WOS107" s="40"/>
      <c r="WOT107" s="40"/>
      <c r="WOU107" s="40"/>
      <c r="WOV107" s="40"/>
      <c r="WOW107" s="40"/>
      <c r="WOX107" s="40"/>
      <c r="WOY107" s="40"/>
      <c r="WOZ107" s="40"/>
      <c r="WPA107" s="40"/>
      <c r="WPB107" s="40"/>
      <c r="WPC107" s="40"/>
      <c r="WPD107" s="40"/>
      <c r="WPE107" s="40"/>
      <c r="WPF107" s="40"/>
      <c r="WPG107" s="40"/>
      <c r="WPH107" s="40"/>
      <c r="WPI107" s="40"/>
      <c r="WPJ107" s="40"/>
      <c r="WPK107" s="40"/>
      <c r="WPL107" s="40"/>
      <c r="WPM107" s="40"/>
      <c r="WPN107" s="40"/>
      <c r="WPO107" s="40"/>
      <c r="WPP107" s="40"/>
      <c r="WPQ107" s="40"/>
      <c r="WPR107" s="40"/>
      <c r="WPS107" s="40"/>
      <c r="WPT107" s="40"/>
      <c r="WPU107" s="40"/>
      <c r="WPV107" s="40"/>
      <c r="WPW107" s="40"/>
      <c r="WPX107" s="40"/>
      <c r="WPY107" s="40"/>
      <c r="WPZ107" s="40"/>
      <c r="WQA107" s="40"/>
      <c r="WQB107" s="40"/>
      <c r="WQC107" s="40"/>
      <c r="WQD107" s="40"/>
      <c r="WQE107" s="40"/>
      <c r="WQF107" s="40"/>
      <c r="WQG107" s="40"/>
      <c r="WQH107" s="40"/>
      <c r="WQI107" s="40"/>
      <c r="WQJ107" s="40"/>
      <c r="WQK107" s="40"/>
      <c r="WQL107" s="40"/>
      <c r="WQM107" s="40"/>
      <c r="WQN107" s="40"/>
      <c r="WQO107" s="40"/>
      <c r="WQP107" s="40"/>
      <c r="WQQ107" s="40"/>
      <c r="WQR107" s="40"/>
      <c r="WQS107" s="40"/>
      <c r="WQT107" s="40"/>
      <c r="WQU107" s="40"/>
      <c r="WQV107" s="40"/>
      <c r="WQW107" s="40"/>
      <c r="WQX107" s="40"/>
      <c r="WQY107" s="40"/>
      <c r="WQZ107" s="40"/>
      <c r="WRA107" s="40"/>
      <c r="WRB107" s="40"/>
      <c r="WRC107" s="40"/>
      <c r="WRD107" s="40"/>
      <c r="WRE107" s="40"/>
      <c r="WRF107" s="40"/>
      <c r="WRG107" s="40"/>
      <c r="WRH107" s="40"/>
      <c r="WRI107" s="40"/>
      <c r="WRJ107" s="40"/>
      <c r="WRK107" s="40"/>
      <c r="WRL107" s="40"/>
      <c r="WRM107" s="40"/>
      <c r="WRN107" s="40"/>
      <c r="WRO107" s="40"/>
      <c r="WRP107" s="40"/>
      <c r="WRQ107" s="40"/>
      <c r="WRR107" s="40"/>
      <c r="WRS107" s="40"/>
      <c r="WRT107" s="40"/>
      <c r="WRU107" s="40"/>
      <c r="WRV107" s="40"/>
      <c r="WRW107" s="40"/>
      <c r="WRX107" s="40"/>
      <c r="WRY107" s="40"/>
      <c r="WRZ107" s="40"/>
      <c r="WSA107" s="40"/>
      <c r="WSB107" s="40"/>
      <c r="WSC107" s="40"/>
      <c r="WSD107" s="40"/>
      <c r="WSE107" s="40"/>
      <c r="WSF107" s="40"/>
      <c r="WSG107" s="40"/>
      <c r="WSH107" s="40"/>
      <c r="WSI107" s="40"/>
      <c r="WSJ107" s="40"/>
      <c r="WSK107" s="40"/>
      <c r="WSL107" s="40"/>
      <c r="WSM107" s="40"/>
      <c r="WSN107" s="40"/>
      <c r="WSO107" s="40"/>
      <c r="WSP107" s="40"/>
      <c r="WSQ107" s="40"/>
      <c r="WSR107" s="40"/>
      <c r="WSS107" s="40"/>
      <c r="WST107" s="40"/>
      <c r="WSU107" s="40"/>
      <c r="WSV107" s="40"/>
      <c r="WSW107" s="40"/>
      <c r="WSX107" s="40"/>
      <c r="WSY107" s="40"/>
      <c r="WSZ107" s="40"/>
      <c r="WTA107" s="40"/>
      <c r="WTB107" s="40"/>
      <c r="WTC107" s="40"/>
      <c r="WTD107" s="40"/>
      <c r="WTE107" s="40"/>
      <c r="WTF107" s="40"/>
      <c r="WTG107" s="40"/>
      <c r="WTH107" s="40"/>
      <c r="WTI107" s="40"/>
      <c r="WTJ107" s="40"/>
      <c r="WTK107" s="40"/>
      <c r="WTL107" s="40"/>
      <c r="WTM107" s="40"/>
      <c r="WTN107" s="40"/>
      <c r="WTO107" s="40"/>
      <c r="WTP107" s="40"/>
      <c r="WTQ107" s="40"/>
      <c r="WTR107" s="40"/>
      <c r="WTS107" s="40"/>
      <c r="WTT107" s="40"/>
      <c r="WTU107" s="40"/>
      <c r="WTV107" s="40"/>
      <c r="WTW107" s="40"/>
      <c r="WTX107" s="40"/>
      <c r="WTY107" s="40"/>
      <c r="WTZ107" s="40"/>
      <c r="WUA107" s="40"/>
      <c r="WUB107" s="40"/>
      <c r="WUC107" s="40"/>
      <c r="WUD107" s="40"/>
      <c r="WUE107" s="40"/>
      <c r="WUF107" s="40"/>
      <c r="WUG107" s="40"/>
      <c r="WUH107" s="40"/>
      <c r="WUI107" s="40"/>
      <c r="WUJ107" s="40"/>
      <c r="WUK107" s="40"/>
      <c r="WUL107" s="40"/>
      <c r="WUM107" s="40"/>
      <c r="WUN107" s="40"/>
      <c r="WUO107" s="40"/>
      <c r="WUP107" s="40"/>
      <c r="WUQ107" s="40"/>
      <c r="WUR107" s="40"/>
      <c r="WUS107" s="40"/>
      <c r="WUT107" s="40"/>
      <c r="WUU107" s="40"/>
      <c r="WUV107" s="40"/>
      <c r="WUW107" s="40"/>
      <c r="WUX107" s="40"/>
      <c r="WUY107" s="40"/>
      <c r="WUZ107" s="40"/>
      <c r="WVA107" s="40"/>
      <c r="WVB107" s="40"/>
      <c r="WVC107" s="40"/>
      <c r="WVD107" s="40"/>
      <c r="WVE107" s="40"/>
      <c r="WVF107" s="40"/>
      <c r="WVG107" s="40"/>
      <c r="WVH107" s="40"/>
      <c r="WVI107" s="40"/>
      <c r="WVJ107" s="40"/>
      <c r="WVK107" s="40"/>
      <c r="WVL107" s="40"/>
      <c r="WVM107" s="40"/>
      <c r="WVN107" s="40"/>
      <c r="WVO107" s="40"/>
      <c r="WVP107" s="40"/>
      <c r="WVQ107" s="40"/>
      <c r="WVR107" s="40"/>
      <c r="WVS107" s="40"/>
      <c r="WVT107" s="40"/>
      <c r="WVU107" s="40"/>
      <c r="WVV107" s="40"/>
      <c r="WVW107" s="40"/>
      <c r="WVX107" s="40"/>
      <c r="WVY107" s="40"/>
      <c r="WVZ107" s="40"/>
      <c r="WWA107" s="40"/>
      <c r="WWB107" s="40"/>
      <c r="WWC107" s="40"/>
      <c r="WWD107" s="40"/>
      <c r="WWE107" s="40"/>
      <c r="WWF107" s="40"/>
      <c r="WWG107" s="40"/>
      <c r="WWH107" s="40"/>
      <c r="WWI107" s="40"/>
      <c r="WWJ107" s="40"/>
      <c r="WWK107" s="40"/>
      <c r="WWL107" s="40"/>
      <c r="WWM107" s="40"/>
      <c r="WWN107" s="40"/>
      <c r="WWO107" s="40"/>
      <c r="WWP107" s="40"/>
      <c r="WWQ107" s="40"/>
      <c r="WWR107" s="40"/>
      <c r="WWS107" s="40"/>
      <c r="WWT107" s="40"/>
      <c r="WWU107" s="40"/>
      <c r="WWV107" s="40"/>
      <c r="WWW107" s="40"/>
      <c r="WWX107" s="40"/>
      <c r="WWY107" s="40"/>
      <c r="WWZ107" s="40"/>
      <c r="WXA107" s="40"/>
      <c r="WXB107" s="40"/>
      <c r="WXC107" s="40"/>
      <c r="WXD107" s="40"/>
      <c r="WXE107" s="40"/>
      <c r="WXF107" s="40"/>
      <c r="WXG107" s="40"/>
      <c r="WXH107" s="40"/>
      <c r="WXI107" s="40"/>
      <c r="WXJ107" s="40"/>
      <c r="WXK107" s="40"/>
      <c r="WXL107" s="40"/>
      <c r="WXM107" s="40"/>
      <c r="WXN107" s="40"/>
      <c r="WXO107" s="40"/>
      <c r="WXP107" s="40"/>
      <c r="WXQ107" s="40"/>
      <c r="WXR107" s="40"/>
      <c r="WXS107" s="40"/>
      <c r="WXT107" s="40"/>
      <c r="WXU107" s="40"/>
      <c r="WXV107" s="40"/>
      <c r="WXW107" s="40"/>
      <c r="WXX107" s="40"/>
      <c r="WXY107" s="40"/>
      <c r="WXZ107" s="40"/>
      <c r="WYA107" s="40"/>
      <c r="WYB107" s="40"/>
      <c r="WYC107" s="40"/>
      <c r="WYD107" s="40"/>
      <c r="WYE107" s="40"/>
      <c r="WYF107" s="40"/>
      <c r="WYG107" s="40"/>
      <c r="WYH107" s="40"/>
      <c r="WYI107" s="40"/>
      <c r="WYJ107" s="40"/>
      <c r="WYK107" s="40"/>
      <c r="WYL107" s="40"/>
      <c r="WYM107" s="40"/>
      <c r="WYN107" s="40"/>
      <c r="WYO107" s="40"/>
      <c r="WYP107" s="40"/>
      <c r="WYQ107" s="40"/>
      <c r="WYR107" s="40"/>
      <c r="WYS107" s="40"/>
      <c r="WYT107" s="40"/>
      <c r="WYU107" s="40"/>
      <c r="WYV107" s="40"/>
      <c r="WYW107" s="40"/>
      <c r="WYX107" s="40"/>
      <c r="WYY107" s="40"/>
      <c r="WYZ107" s="40"/>
      <c r="WZA107" s="40"/>
      <c r="WZB107" s="40"/>
      <c r="WZC107" s="40"/>
      <c r="WZD107" s="40"/>
      <c r="WZE107" s="40"/>
      <c r="WZF107" s="40"/>
      <c r="WZG107" s="40"/>
      <c r="WZH107" s="40"/>
      <c r="WZI107" s="40"/>
      <c r="WZJ107" s="40"/>
      <c r="WZK107" s="40"/>
      <c r="WZL107" s="40"/>
      <c r="WZM107" s="40"/>
      <c r="WZN107" s="40"/>
      <c r="WZO107" s="40"/>
      <c r="WZP107" s="40"/>
      <c r="WZQ107" s="40"/>
      <c r="WZR107" s="40"/>
      <c r="WZS107" s="40"/>
      <c r="WZT107" s="40"/>
      <c r="WZU107" s="40"/>
      <c r="WZV107" s="40"/>
      <c r="WZW107" s="40"/>
      <c r="WZX107" s="40"/>
      <c r="WZY107" s="40"/>
      <c r="WZZ107" s="40"/>
      <c r="XAA107" s="40"/>
      <c r="XAB107" s="40"/>
      <c r="XAC107" s="40"/>
      <c r="XAD107" s="40"/>
      <c r="XAE107" s="40"/>
      <c r="XAF107" s="40"/>
      <c r="XAG107" s="40"/>
      <c r="XAH107" s="40"/>
      <c r="XAI107" s="40"/>
      <c r="XAJ107" s="40"/>
      <c r="XAK107" s="40"/>
      <c r="XAL107" s="40"/>
      <c r="XAM107" s="40"/>
      <c r="XAN107" s="40"/>
      <c r="XAO107" s="40"/>
      <c r="XAP107" s="40"/>
      <c r="XAQ107" s="40"/>
      <c r="XAR107" s="40"/>
      <c r="XAS107" s="40"/>
      <c r="XAT107" s="40"/>
      <c r="XAU107" s="40"/>
      <c r="XAV107" s="40"/>
      <c r="XAW107" s="40"/>
      <c r="XAX107" s="40"/>
      <c r="XAY107" s="40"/>
      <c r="XAZ107" s="40"/>
      <c r="XBA107" s="40"/>
      <c r="XBB107" s="40"/>
      <c r="XBC107" s="40"/>
      <c r="XBD107" s="40"/>
      <c r="XBE107" s="40"/>
      <c r="XBF107" s="40"/>
      <c r="XBG107" s="40"/>
      <c r="XBH107" s="40"/>
      <c r="XBI107" s="40"/>
      <c r="XBJ107" s="40"/>
      <c r="XBK107" s="40"/>
      <c r="XBL107" s="40"/>
      <c r="XBM107" s="40"/>
      <c r="XBN107" s="40"/>
      <c r="XBO107" s="40"/>
      <c r="XBP107" s="40"/>
      <c r="XBQ107" s="40"/>
      <c r="XBR107" s="40"/>
      <c r="XBS107" s="40"/>
      <c r="XBT107" s="40"/>
      <c r="XBU107" s="40"/>
      <c r="XBV107" s="40"/>
      <c r="XBW107" s="40"/>
      <c r="XBX107" s="40"/>
      <c r="XBY107" s="40"/>
      <c r="XBZ107" s="40"/>
      <c r="XCA107" s="40"/>
      <c r="XCB107" s="40"/>
      <c r="XCC107" s="40"/>
      <c r="XCD107" s="40"/>
      <c r="XCE107" s="40"/>
      <c r="XCF107" s="40"/>
      <c r="XCG107" s="40"/>
      <c r="XCH107" s="40"/>
      <c r="XCI107" s="40"/>
      <c r="XCJ107" s="40"/>
      <c r="XCK107" s="40"/>
      <c r="XCL107" s="40"/>
      <c r="XCM107" s="40"/>
      <c r="XCN107" s="40"/>
      <c r="XCO107" s="40"/>
      <c r="XCP107" s="40"/>
      <c r="XCQ107" s="40"/>
      <c r="XCR107" s="40"/>
      <c r="XCS107" s="40"/>
      <c r="XCT107" s="40"/>
      <c r="XCU107" s="40"/>
      <c r="XCV107" s="40"/>
      <c r="XCW107" s="40"/>
      <c r="XCX107" s="40"/>
      <c r="XCY107" s="40"/>
      <c r="XCZ107" s="40"/>
      <c r="XDA107" s="40"/>
      <c r="XDB107" s="40"/>
      <c r="XDC107" s="40"/>
      <c r="XDD107" s="40"/>
      <c r="XDE107" s="40"/>
      <c r="XDF107" s="40"/>
      <c r="XDG107" s="40"/>
      <c r="XDH107" s="40"/>
      <c r="XDI107" s="40"/>
      <c r="XDJ107" s="40"/>
      <c r="XDK107" s="40"/>
      <c r="XDL107" s="40"/>
      <c r="XDM107" s="40"/>
      <c r="XDN107" s="40"/>
      <c r="XDO107" s="40"/>
      <c r="XDP107" s="40"/>
      <c r="XDQ107" s="40"/>
      <c r="XDR107" s="40"/>
      <c r="XDS107" s="40"/>
      <c r="XDT107" s="40"/>
      <c r="XDU107" s="40"/>
      <c r="XDV107" s="40"/>
      <c r="XDW107" s="40"/>
      <c r="XDX107" s="40"/>
      <c r="XDY107" s="40"/>
      <c r="XDZ107" s="40"/>
      <c r="XEA107" s="40"/>
      <c r="XEB107" s="40"/>
      <c r="XEC107" s="40"/>
      <c r="XED107" s="40"/>
      <c r="XEE107" s="40"/>
      <c r="XEF107" s="40"/>
      <c r="XEG107" s="40"/>
      <c r="XEH107" s="40"/>
      <c r="XEI107" s="40"/>
      <c r="XEJ107" s="40"/>
      <c r="XEK107" s="40"/>
      <c r="XEL107" s="40"/>
      <c r="XEM107" s="40"/>
      <c r="XEN107" s="40"/>
      <c r="XEO107" s="40"/>
      <c r="XEP107" s="40"/>
      <c r="XEQ107" s="40"/>
      <c r="XER107" s="40"/>
      <c r="XES107" s="40"/>
      <c r="XET107" s="40"/>
      <c r="XEU107" s="40"/>
      <c r="XEV107" s="40"/>
      <c r="XEW107" s="40"/>
      <c r="XEX107" s="40"/>
      <c r="XEY107" s="40"/>
      <c r="XEZ107" s="40"/>
      <c r="XFA107" s="40"/>
      <c r="XFB107" s="40"/>
      <c r="XFC107" s="40"/>
    </row>
    <row r="108" spans="2:16384" ht="30" customHeight="1">
      <c r="B108" s="19"/>
      <c r="D108"/>
      <c r="E108" s="65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  <c r="GL108" s="40"/>
      <c r="GM108" s="40"/>
      <c r="GN108" s="40"/>
      <c r="GO108" s="40"/>
      <c r="GP108" s="40"/>
      <c r="GQ108" s="40"/>
      <c r="GR108" s="40"/>
      <c r="GS108" s="40"/>
      <c r="GT108" s="40"/>
      <c r="GU108" s="40"/>
      <c r="GV108" s="40"/>
      <c r="GW108" s="40"/>
      <c r="GX108" s="40"/>
      <c r="GY108" s="40"/>
      <c r="GZ108" s="40"/>
      <c r="HA108" s="40"/>
      <c r="HB108" s="40"/>
      <c r="HC108" s="40"/>
      <c r="HD108" s="40"/>
      <c r="HE108" s="40"/>
      <c r="HF108" s="40"/>
      <c r="HG108" s="40"/>
      <c r="HH108" s="40"/>
      <c r="HI108" s="40"/>
      <c r="HJ108" s="40"/>
      <c r="HK108" s="40"/>
      <c r="HL108" s="40"/>
      <c r="HM108" s="40"/>
      <c r="HN108" s="40"/>
      <c r="HO108" s="40"/>
      <c r="HP108" s="40"/>
      <c r="HQ108" s="40"/>
      <c r="HR108" s="40"/>
      <c r="HS108" s="40"/>
      <c r="HT108" s="40"/>
      <c r="HU108" s="40"/>
      <c r="HV108" s="40"/>
      <c r="HW108" s="40"/>
      <c r="HX108" s="40"/>
      <c r="HY108" s="40"/>
      <c r="HZ108" s="40"/>
      <c r="IA108" s="40"/>
      <c r="IB108" s="40"/>
      <c r="IC108" s="40"/>
      <c r="ID108" s="40"/>
      <c r="IE108" s="40"/>
      <c r="IF108" s="40"/>
      <c r="IG108" s="40"/>
      <c r="IH108" s="40"/>
      <c r="II108" s="40"/>
      <c r="IJ108" s="40"/>
      <c r="IK108" s="40"/>
      <c r="IL108" s="40"/>
      <c r="IM108" s="40"/>
      <c r="IN108" s="40"/>
      <c r="IO108" s="40"/>
      <c r="IP108" s="40"/>
      <c r="IQ108" s="40"/>
      <c r="IR108" s="40"/>
      <c r="IS108" s="40"/>
      <c r="IT108" s="40"/>
      <c r="IU108" s="40"/>
      <c r="IV108" s="40"/>
      <c r="IW108" s="40"/>
      <c r="IX108" s="40"/>
      <c r="IY108" s="40"/>
      <c r="IZ108" s="40"/>
      <c r="JA108" s="40"/>
      <c r="JB108" s="40"/>
      <c r="JC108" s="40"/>
      <c r="JD108" s="40"/>
      <c r="JE108" s="40"/>
      <c r="JF108" s="40"/>
      <c r="JG108" s="40"/>
      <c r="JH108" s="40"/>
      <c r="JI108" s="40"/>
      <c r="JJ108" s="40"/>
      <c r="JK108" s="40"/>
      <c r="JL108" s="40"/>
      <c r="JM108" s="40"/>
      <c r="JN108" s="40"/>
      <c r="JO108" s="40"/>
      <c r="JP108" s="40"/>
      <c r="JQ108" s="40"/>
      <c r="JR108" s="40"/>
      <c r="JS108" s="40"/>
      <c r="JT108" s="40"/>
      <c r="JU108" s="40"/>
      <c r="JV108" s="40"/>
      <c r="JW108" s="40"/>
      <c r="JX108" s="40"/>
      <c r="JY108" s="40"/>
      <c r="JZ108" s="40"/>
      <c r="KA108" s="40"/>
      <c r="KB108" s="40"/>
      <c r="KC108" s="40"/>
      <c r="KD108" s="40"/>
      <c r="KE108" s="40"/>
      <c r="KF108" s="40"/>
      <c r="KG108" s="40"/>
      <c r="KH108" s="40"/>
      <c r="KI108" s="40"/>
      <c r="KJ108" s="40"/>
      <c r="KK108" s="40"/>
      <c r="KL108" s="40"/>
      <c r="KM108" s="40"/>
      <c r="KN108" s="40"/>
      <c r="KO108" s="40"/>
      <c r="KP108" s="40"/>
      <c r="KQ108" s="40"/>
      <c r="KR108" s="40"/>
      <c r="KS108" s="40"/>
      <c r="KT108" s="40"/>
      <c r="KU108" s="40"/>
      <c r="KV108" s="40"/>
      <c r="KW108" s="40"/>
      <c r="KX108" s="40"/>
      <c r="KY108" s="40"/>
      <c r="KZ108" s="40"/>
      <c r="LA108" s="40"/>
      <c r="LB108" s="40"/>
      <c r="LC108" s="40"/>
      <c r="LD108" s="40"/>
      <c r="LE108" s="40"/>
      <c r="LF108" s="40"/>
      <c r="LG108" s="40"/>
      <c r="LH108" s="40"/>
      <c r="LI108" s="40"/>
      <c r="LJ108" s="40"/>
      <c r="LK108" s="40"/>
      <c r="LL108" s="40"/>
      <c r="LM108" s="40"/>
      <c r="LN108" s="40"/>
      <c r="LO108" s="40"/>
      <c r="LP108" s="40"/>
      <c r="LQ108" s="40"/>
      <c r="LR108" s="40"/>
      <c r="LS108" s="40"/>
      <c r="LT108" s="40"/>
      <c r="LU108" s="40"/>
      <c r="LV108" s="40"/>
      <c r="LW108" s="40"/>
      <c r="LX108" s="40"/>
      <c r="LY108" s="40"/>
      <c r="LZ108" s="40"/>
      <c r="MA108" s="40"/>
      <c r="MB108" s="40"/>
      <c r="MC108" s="40"/>
      <c r="MD108" s="40"/>
      <c r="ME108" s="40"/>
      <c r="MF108" s="40"/>
      <c r="MG108" s="40"/>
      <c r="MH108" s="40"/>
      <c r="MI108" s="40"/>
      <c r="MJ108" s="40"/>
      <c r="MK108" s="40"/>
      <c r="ML108" s="40"/>
      <c r="MM108" s="40"/>
      <c r="MN108" s="40"/>
      <c r="MO108" s="40"/>
      <c r="MP108" s="40"/>
      <c r="MQ108" s="40"/>
      <c r="MR108" s="40"/>
      <c r="MS108" s="40"/>
      <c r="MT108" s="40"/>
      <c r="MU108" s="40"/>
      <c r="MV108" s="40"/>
      <c r="MW108" s="40"/>
      <c r="MX108" s="40"/>
      <c r="MY108" s="40"/>
      <c r="MZ108" s="40"/>
      <c r="NA108" s="40"/>
      <c r="NB108" s="40"/>
      <c r="NC108" s="40"/>
      <c r="ND108" s="40"/>
      <c r="NE108" s="40"/>
      <c r="NF108" s="40"/>
      <c r="NG108" s="40"/>
      <c r="NH108" s="40"/>
      <c r="NI108" s="40"/>
      <c r="NJ108" s="40"/>
      <c r="NK108" s="40"/>
      <c r="NL108" s="40"/>
      <c r="NM108" s="40"/>
      <c r="NN108" s="40"/>
      <c r="NO108" s="40"/>
      <c r="NP108" s="40"/>
      <c r="NQ108" s="40"/>
      <c r="NR108" s="40"/>
      <c r="NS108" s="40"/>
      <c r="NT108" s="40"/>
      <c r="NU108" s="40"/>
      <c r="NV108" s="40"/>
      <c r="NW108" s="40"/>
      <c r="NX108" s="40"/>
      <c r="NY108" s="40"/>
      <c r="NZ108" s="40"/>
      <c r="OA108" s="40"/>
      <c r="OB108" s="40"/>
      <c r="OC108" s="40"/>
      <c r="OD108" s="40"/>
      <c r="OE108" s="40"/>
      <c r="OF108" s="40"/>
      <c r="OG108" s="40"/>
      <c r="OH108" s="40"/>
      <c r="OI108" s="40"/>
      <c r="OJ108" s="40"/>
      <c r="OK108" s="40"/>
      <c r="OL108" s="40"/>
      <c r="OM108" s="40"/>
      <c r="ON108" s="40"/>
      <c r="OO108" s="40"/>
      <c r="OP108" s="40"/>
      <c r="OQ108" s="40"/>
      <c r="OR108" s="40"/>
      <c r="OS108" s="40"/>
      <c r="OT108" s="40"/>
      <c r="OU108" s="40"/>
      <c r="OV108" s="40"/>
      <c r="OW108" s="40"/>
      <c r="OX108" s="40"/>
      <c r="OY108" s="40"/>
      <c r="OZ108" s="40"/>
      <c r="PA108" s="40"/>
      <c r="PB108" s="40"/>
      <c r="PC108" s="40"/>
      <c r="PD108" s="40"/>
      <c r="PE108" s="40"/>
      <c r="PF108" s="40"/>
      <c r="PG108" s="40"/>
      <c r="PH108" s="40"/>
      <c r="PI108" s="40"/>
      <c r="PJ108" s="40"/>
      <c r="PK108" s="40"/>
      <c r="PL108" s="40"/>
      <c r="PM108" s="40"/>
      <c r="PN108" s="40"/>
      <c r="PO108" s="40"/>
      <c r="PP108" s="40"/>
      <c r="PQ108" s="40"/>
      <c r="PR108" s="40"/>
      <c r="PS108" s="40"/>
      <c r="PT108" s="40"/>
      <c r="PU108" s="40"/>
      <c r="PV108" s="40"/>
      <c r="PW108" s="40"/>
      <c r="PX108" s="40"/>
      <c r="PY108" s="40"/>
      <c r="PZ108" s="40"/>
      <c r="QA108" s="40"/>
      <c r="QB108" s="40"/>
      <c r="QC108" s="40"/>
      <c r="QD108" s="40"/>
      <c r="QE108" s="40"/>
      <c r="QF108" s="40"/>
      <c r="QG108" s="40"/>
      <c r="QH108" s="40"/>
      <c r="QI108" s="40"/>
      <c r="QJ108" s="40"/>
      <c r="QK108" s="40"/>
      <c r="QL108" s="40"/>
      <c r="QM108" s="40"/>
      <c r="QN108" s="40"/>
      <c r="QO108" s="40"/>
      <c r="QP108" s="40"/>
      <c r="QQ108" s="40"/>
      <c r="QR108" s="40"/>
      <c r="QS108" s="40"/>
      <c r="QT108" s="40"/>
      <c r="QU108" s="40"/>
      <c r="QV108" s="40"/>
      <c r="QW108" s="40"/>
      <c r="QX108" s="40"/>
      <c r="QY108" s="40"/>
      <c r="QZ108" s="40"/>
      <c r="RA108" s="40"/>
      <c r="RB108" s="40"/>
      <c r="RC108" s="40"/>
      <c r="RD108" s="40"/>
      <c r="RE108" s="40"/>
      <c r="RF108" s="40"/>
      <c r="RG108" s="40"/>
      <c r="RH108" s="40"/>
      <c r="RI108" s="40"/>
      <c r="RJ108" s="40"/>
      <c r="RK108" s="40"/>
      <c r="RL108" s="40"/>
      <c r="RM108" s="40"/>
      <c r="RN108" s="40"/>
      <c r="RO108" s="40"/>
      <c r="RP108" s="40"/>
      <c r="RQ108" s="40"/>
      <c r="RR108" s="40"/>
      <c r="RS108" s="40"/>
      <c r="RT108" s="40"/>
      <c r="RU108" s="40"/>
      <c r="RV108" s="40"/>
      <c r="RW108" s="40"/>
      <c r="RX108" s="40"/>
      <c r="RY108" s="40"/>
      <c r="RZ108" s="40"/>
      <c r="SA108" s="40"/>
      <c r="SB108" s="40"/>
      <c r="SC108" s="40"/>
      <c r="SD108" s="40"/>
      <c r="SE108" s="40"/>
      <c r="SF108" s="40"/>
      <c r="SG108" s="40"/>
      <c r="SH108" s="40"/>
      <c r="SI108" s="40"/>
      <c r="SJ108" s="40"/>
      <c r="SK108" s="40"/>
      <c r="SL108" s="40"/>
      <c r="SM108" s="40"/>
      <c r="SN108" s="40"/>
      <c r="SO108" s="40"/>
      <c r="SP108" s="40"/>
      <c r="SQ108" s="40"/>
      <c r="SR108" s="40"/>
      <c r="SS108" s="40"/>
      <c r="ST108" s="40"/>
      <c r="SU108" s="40"/>
      <c r="SV108" s="40"/>
      <c r="SW108" s="40"/>
      <c r="SX108" s="40"/>
      <c r="SY108" s="40"/>
      <c r="SZ108" s="40"/>
      <c r="TA108" s="40"/>
      <c r="TB108" s="40"/>
      <c r="TC108" s="40"/>
      <c r="TD108" s="40"/>
      <c r="TE108" s="40"/>
      <c r="TF108" s="40"/>
      <c r="TG108" s="40"/>
      <c r="TH108" s="40"/>
      <c r="TI108" s="40"/>
      <c r="TJ108" s="40"/>
      <c r="TK108" s="40"/>
      <c r="TL108" s="40"/>
      <c r="TM108" s="40"/>
      <c r="TN108" s="40"/>
      <c r="TO108" s="40"/>
      <c r="TP108" s="40"/>
      <c r="TQ108" s="40"/>
      <c r="TR108" s="40"/>
      <c r="TS108" s="40"/>
      <c r="TT108" s="40"/>
      <c r="TU108" s="40"/>
      <c r="TV108" s="40"/>
      <c r="TW108" s="40"/>
      <c r="TX108" s="40"/>
      <c r="TY108" s="40"/>
      <c r="TZ108" s="40"/>
      <c r="UA108" s="40"/>
      <c r="UB108" s="40"/>
      <c r="UC108" s="40"/>
      <c r="UD108" s="40"/>
      <c r="UE108" s="40"/>
      <c r="UF108" s="40"/>
      <c r="UG108" s="40"/>
      <c r="UH108" s="40"/>
      <c r="UI108" s="40"/>
      <c r="UJ108" s="40"/>
      <c r="UK108" s="40"/>
      <c r="UL108" s="40"/>
      <c r="UM108" s="40"/>
      <c r="UN108" s="40"/>
      <c r="UO108" s="40"/>
      <c r="UP108" s="40"/>
      <c r="UQ108" s="40"/>
      <c r="UR108" s="40"/>
      <c r="US108" s="40"/>
      <c r="UT108" s="40"/>
      <c r="UU108" s="40"/>
      <c r="UV108" s="40"/>
      <c r="UW108" s="40"/>
      <c r="UX108" s="40"/>
      <c r="UY108" s="40"/>
      <c r="UZ108" s="40"/>
      <c r="VA108" s="40"/>
      <c r="VB108" s="40"/>
      <c r="VC108" s="40"/>
      <c r="VD108" s="40"/>
      <c r="VE108" s="40"/>
      <c r="VF108" s="40"/>
      <c r="VG108" s="40"/>
      <c r="VH108" s="40"/>
      <c r="VI108" s="40"/>
      <c r="VJ108" s="40"/>
      <c r="VK108" s="40"/>
      <c r="VL108" s="40"/>
      <c r="VM108" s="40"/>
      <c r="VN108" s="40"/>
      <c r="VO108" s="40"/>
      <c r="VP108" s="40"/>
      <c r="VQ108" s="40"/>
      <c r="VR108" s="40"/>
      <c r="VS108" s="40"/>
      <c r="VT108" s="40"/>
      <c r="VU108" s="40"/>
      <c r="VV108" s="40"/>
      <c r="VW108" s="40"/>
      <c r="VX108" s="40"/>
      <c r="VY108" s="40"/>
      <c r="VZ108" s="40"/>
      <c r="WA108" s="40"/>
      <c r="WB108" s="40"/>
      <c r="WC108" s="40"/>
      <c r="WD108" s="40"/>
      <c r="WE108" s="40"/>
      <c r="WF108" s="40"/>
      <c r="WG108" s="40"/>
      <c r="WH108" s="40"/>
      <c r="WI108" s="40"/>
      <c r="WJ108" s="40"/>
      <c r="WK108" s="40"/>
      <c r="WL108" s="40"/>
      <c r="WM108" s="40"/>
      <c r="WN108" s="40"/>
      <c r="WO108" s="40"/>
      <c r="WP108" s="40"/>
      <c r="WQ108" s="40"/>
      <c r="WR108" s="40"/>
      <c r="WS108" s="40"/>
      <c r="WT108" s="40"/>
      <c r="WU108" s="40"/>
      <c r="WV108" s="40"/>
      <c r="WW108" s="40"/>
      <c r="WX108" s="40"/>
      <c r="WY108" s="40"/>
      <c r="WZ108" s="40"/>
      <c r="XA108" s="40"/>
      <c r="XB108" s="40"/>
      <c r="XC108" s="40"/>
      <c r="XD108" s="40"/>
      <c r="XE108" s="40"/>
      <c r="XF108" s="40"/>
      <c r="XG108" s="40"/>
      <c r="XH108" s="40"/>
      <c r="XI108" s="40"/>
      <c r="XJ108" s="40"/>
      <c r="XK108" s="40"/>
      <c r="XL108" s="40"/>
      <c r="XM108" s="40"/>
      <c r="XN108" s="40"/>
      <c r="XO108" s="40"/>
      <c r="XP108" s="40"/>
      <c r="XQ108" s="40"/>
      <c r="XR108" s="40"/>
      <c r="XS108" s="40"/>
      <c r="XT108" s="40"/>
      <c r="XU108" s="40"/>
      <c r="XV108" s="40"/>
      <c r="XW108" s="40"/>
      <c r="XX108" s="40"/>
      <c r="XY108" s="40"/>
      <c r="XZ108" s="40"/>
      <c r="YA108" s="40"/>
      <c r="YB108" s="40"/>
      <c r="YC108" s="40"/>
      <c r="YD108" s="40"/>
      <c r="YE108" s="40"/>
      <c r="YF108" s="40"/>
      <c r="YG108" s="40"/>
      <c r="YH108" s="40"/>
      <c r="YI108" s="40"/>
      <c r="YJ108" s="40"/>
      <c r="YK108" s="40"/>
      <c r="YL108" s="40"/>
      <c r="YM108" s="40"/>
      <c r="YN108" s="40"/>
      <c r="YO108" s="40"/>
      <c r="YP108" s="40"/>
      <c r="YQ108" s="40"/>
      <c r="YR108" s="40"/>
      <c r="YS108" s="40"/>
      <c r="YT108" s="40"/>
      <c r="YU108" s="40"/>
      <c r="YV108" s="40"/>
      <c r="YW108" s="40"/>
      <c r="YX108" s="40"/>
      <c r="YY108" s="40"/>
      <c r="YZ108" s="40"/>
      <c r="ZA108" s="40"/>
      <c r="ZB108" s="40"/>
      <c r="ZC108" s="40"/>
      <c r="ZD108" s="40"/>
      <c r="ZE108" s="40"/>
      <c r="ZF108" s="40"/>
      <c r="ZG108" s="40"/>
      <c r="ZH108" s="40"/>
      <c r="ZI108" s="40"/>
      <c r="ZJ108" s="40"/>
      <c r="ZK108" s="40"/>
      <c r="ZL108" s="40"/>
      <c r="ZM108" s="40"/>
      <c r="ZN108" s="40"/>
      <c r="ZO108" s="40"/>
      <c r="ZP108" s="40"/>
      <c r="ZQ108" s="40"/>
      <c r="ZR108" s="40"/>
      <c r="ZS108" s="40"/>
      <c r="ZT108" s="40"/>
      <c r="ZU108" s="40"/>
      <c r="ZV108" s="40"/>
      <c r="ZW108" s="40"/>
      <c r="ZX108" s="40"/>
      <c r="ZY108" s="40"/>
      <c r="ZZ108" s="40"/>
      <c r="AAA108" s="40"/>
      <c r="AAB108" s="40"/>
      <c r="AAC108" s="40"/>
      <c r="AAD108" s="40"/>
      <c r="AAE108" s="40"/>
      <c r="AAF108" s="40"/>
      <c r="AAG108" s="40"/>
      <c r="AAH108" s="40"/>
      <c r="AAI108" s="40"/>
      <c r="AAJ108" s="40"/>
      <c r="AAK108" s="40"/>
      <c r="AAL108" s="40"/>
      <c r="AAM108" s="40"/>
      <c r="AAN108" s="40"/>
      <c r="AAO108" s="40"/>
      <c r="AAP108" s="40"/>
      <c r="AAQ108" s="40"/>
      <c r="AAR108" s="40"/>
      <c r="AAS108" s="40"/>
      <c r="AAT108" s="40"/>
      <c r="AAU108" s="40"/>
      <c r="AAV108" s="40"/>
      <c r="AAW108" s="40"/>
      <c r="AAX108" s="40"/>
      <c r="AAY108" s="40"/>
      <c r="AAZ108" s="40"/>
      <c r="ABA108" s="40"/>
      <c r="ABB108" s="40"/>
      <c r="ABC108" s="40"/>
      <c r="ABD108" s="40"/>
      <c r="ABE108" s="40"/>
      <c r="ABF108" s="40"/>
      <c r="ABG108" s="40"/>
      <c r="ABH108" s="40"/>
      <c r="ABI108" s="40"/>
      <c r="ABJ108" s="40"/>
      <c r="ABK108" s="40"/>
      <c r="ABL108" s="40"/>
      <c r="ABM108" s="40"/>
      <c r="ABN108" s="40"/>
      <c r="ABO108" s="40"/>
      <c r="ABP108" s="40"/>
      <c r="ABQ108" s="40"/>
      <c r="ABR108" s="40"/>
      <c r="ABS108" s="40"/>
      <c r="ABT108" s="40"/>
      <c r="ABU108" s="40"/>
      <c r="ABV108" s="40"/>
      <c r="ABW108" s="40"/>
      <c r="ABX108" s="40"/>
      <c r="ABY108" s="40"/>
      <c r="ABZ108" s="40"/>
      <c r="ACA108" s="40"/>
      <c r="ACB108" s="40"/>
      <c r="ACC108" s="40"/>
      <c r="ACD108" s="40"/>
      <c r="ACE108" s="40"/>
      <c r="ACF108" s="40"/>
      <c r="ACG108" s="40"/>
      <c r="ACH108" s="40"/>
      <c r="ACI108" s="40"/>
      <c r="ACJ108" s="40"/>
      <c r="ACK108" s="40"/>
      <c r="ACL108" s="40"/>
      <c r="ACM108" s="40"/>
      <c r="ACN108" s="40"/>
      <c r="ACO108" s="40"/>
      <c r="ACP108" s="40"/>
      <c r="ACQ108" s="40"/>
      <c r="ACR108" s="40"/>
      <c r="ACS108" s="40"/>
      <c r="ACT108" s="40"/>
      <c r="ACU108" s="40"/>
      <c r="ACV108" s="40"/>
      <c r="ACW108" s="40"/>
      <c r="ACX108" s="40"/>
      <c r="ACY108" s="40"/>
      <c r="ACZ108" s="40"/>
      <c r="ADA108" s="40"/>
      <c r="ADB108" s="40"/>
      <c r="ADC108" s="40"/>
      <c r="ADD108" s="40"/>
      <c r="ADE108" s="40"/>
      <c r="ADF108" s="40"/>
      <c r="ADG108" s="40"/>
      <c r="ADH108" s="40"/>
      <c r="ADI108" s="40"/>
      <c r="ADJ108" s="40"/>
      <c r="ADK108" s="40"/>
      <c r="ADL108" s="40"/>
      <c r="ADM108" s="40"/>
      <c r="ADN108" s="40"/>
      <c r="ADO108" s="40"/>
      <c r="ADP108" s="40"/>
      <c r="ADQ108" s="40"/>
      <c r="ADR108" s="40"/>
      <c r="ADS108" s="40"/>
      <c r="ADT108" s="40"/>
      <c r="ADU108" s="40"/>
      <c r="ADV108" s="40"/>
      <c r="ADW108" s="40"/>
      <c r="ADX108" s="40"/>
      <c r="ADY108" s="40"/>
      <c r="ADZ108" s="40"/>
      <c r="AEA108" s="40"/>
      <c r="AEB108" s="40"/>
      <c r="AEC108" s="40"/>
      <c r="AED108" s="40"/>
      <c r="AEE108" s="40"/>
      <c r="AEF108" s="40"/>
      <c r="AEG108" s="40"/>
      <c r="AEH108" s="40"/>
      <c r="AEI108" s="40"/>
      <c r="AEJ108" s="40"/>
      <c r="AEK108" s="40"/>
      <c r="AEL108" s="40"/>
      <c r="AEM108" s="40"/>
      <c r="AEN108" s="40"/>
      <c r="AEO108" s="40"/>
      <c r="AEP108" s="40"/>
      <c r="AEQ108" s="40"/>
      <c r="AER108" s="40"/>
      <c r="AES108" s="40"/>
      <c r="AET108" s="40"/>
      <c r="AEU108" s="40"/>
      <c r="AEV108" s="40"/>
      <c r="AEW108" s="40"/>
      <c r="AEX108" s="40"/>
      <c r="AEY108" s="40"/>
      <c r="AEZ108" s="40"/>
      <c r="AFA108" s="40"/>
      <c r="AFB108" s="40"/>
      <c r="AFC108" s="40"/>
      <c r="AFD108" s="40"/>
      <c r="AFE108" s="40"/>
      <c r="AFF108" s="40"/>
      <c r="AFG108" s="40"/>
      <c r="AFH108" s="40"/>
      <c r="AFI108" s="40"/>
      <c r="AFJ108" s="40"/>
      <c r="AFK108" s="40"/>
      <c r="AFL108" s="40"/>
      <c r="AFM108" s="40"/>
      <c r="AFN108" s="40"/>
      <c r="AFO108" s="40"/>
      <c r="AFP108" s="40"/>
      <c r="AFQ108" s="40"/>
      <c r="AFR108" s="40"/>
      <c r="AFS108" s="40"/>
      <c r="AFT108" s="40"/>
      <c r="AFU108" s="40"/>
      <c r="AFV108" s="40"/>
      <c r="AFW108" s="40"/>
      <c r="AFX108" s="40"/>
      <c r="AFY108" s="40"/>
      <c r="AFZ108" s="40"/>
      <c r="AGA108" s="40"/>
      <c r="AGB108" s="40"/>
      <c r="AGC108" s="40"/>
      <c r="AGD108" s="40"/>
      <c r="AGE108" s="40"/>
      <c r="AGF108" s="40"/>
      <c r="AGG108" s="40"/>
      <c r="AGH108" s="40"/>
      <c r="AGI108" s="40"/>
      <c r="AGJ108" s="40"/>
      <c r="AGK108" s="40"/>
      <c r="AGL108" s="40"/>
      <c r="AGM108" s="40"/>
      <c r="AGN108" s="40"/>
      <c r="AGO108" s="40"/>
      <c r="AGP108" s="40"/>
      <c r="AGQ108" s="40"/>
      <c r="AGR108" s="40"/>
      <c r="AGS108" s="40"/>
      <c r="AGT108" s="40"/>
      <c r="AGU108" s="40"/>
      <c r="AGV108" s="40"/>
      <c r="AGW108" s="40"/>
      <c r="AGX108" s="40"/>
      <c r="AGY108" s="40"/>
      <c r="AGZ108" s="40"/>
      <c r="AHA108" s="40"/>
      <c r="AHB108" s="40"/>
      <c r="AHC108" s="40"/>
      <c r="AHD108" s="40"/>
      <c r="AHE108" s="40"/>
      <c r="AHF108" s="40"/>
      <c r="AHG108" s="40"/>
      <c r="AHH108" s="40"/>
      <c r="AHI108" s="40"/>
      <c r="AHJ108" s="40"/>
      <c r="AHK108" s="40"/>
      <c r="AHL108" s="40"/>
      <c r="AHM108" s="40"/>
      <c r="AHN108" s="40"/>
      <c r="AHO108" s="40"/>
      <c r="AHP108" s="40"/>
      <c r="AHQ108" s="40"/>
      <c r="AHR108" s="40"/>
      <c r="AHS108" s="40"/>
      <c r="AHT108" s="40"/>
      <c r="AHU108" s="40"/>
      <c r="AHV108" s="40"/>
      <c r="AHW108" s="40"/>
      <c r="AHX108" s="40"/>
      <c r="AHY108" s="40"/>
      <c r="AHZ108" s="40"/>
      <c r="AIA108" s="40"/>
      <c r="AIB108" s="40"/>
      <c r="AIC108" s="40"/>
      <c r="AID108" s="40"/>
      <c r="AIE108" s="40"/>
      <c r="AIF108" s="40"/>
      <c r="AIG108" s="40"/>
      <c r="AIH108" s="40"/>
      <c r="AII108" s="40"/>
      <c r="AIJ108" s="40"/>
      <c r="AIK108" s="40"/>
      <c r="AIL108" s="40"/>
      <c r="AIM108" s="40"/>
      <c r="AIN108" s="40"/>
      <c r="AIO108" s="40"/>
      <c r="AIP108" s="40"/>
      <c r="AIQ108" s="40"/>
      <c r="AIR108" s="40"/>
      <c r="AIS108" s="40"/>
      <c r="AIT108" s="40"/>
      <c r="AIU108" s="40"/>
      <c r="AIV108" s="40"/>
      <c r="AIW108" s="40"/>
      <c r="AIX108" s="40"/>
      <c r="AIY108" s="40"/>
      <c r="AIZ108" s="40"/>
      <c r="AJA108" s="40"/>
      <c r="AJB108" s="40"/>
      <c r="AJC108" s="40"/>
      <c r="AJD108" s="40"/>
      <c r="AJE108" s="40"/>
      <c r="AJF108" s="40"/>
      <c r="AJG108" s="40"/>
      <c r="AJH108" s="40"/>
      <c r="AJI108" s="40"/>
      <c r="AJJ108" s="40"/>
      <c r="AJK108" s="40"/>
      <c r="AJL108" s="40"/>
      <c r="AJM108" s="40"/>
      <c r="AJN108" s="40"/>
      <c r="AJO108" s="40"/>
      <c r="AJP108" s="40"/>
      <c r="AJQ108" s="40"/>
      <c r="AJR108" s="40"/>
      <c r="AJS108" s="40"/>
      <c r="AJT108" s="40"/>
      <c r="AJU108" s="40"/>
      <c r="AJV108" s="40"/>
      <c r="AJW108" s="40"/>
      <c r="AJX108" s="40"/>
      <c r="AJY108" s="40"/>
      <c r="AJZ108" s="40"/>
      <c r="AKA108" s="40"/>
      <c r="AKB108" s="40"/>
      <c r="AKC108" s="40"/>
      <c r="AKD108" s="40"/>
      <c r="AKE108" s="40"/>
      <c r="AKF108" s="40"/>
      <c r="AKG108" s="40"/>
      <c r="AKH108" s="40"/>
      <c r="AKI108" s="40"/>
      <c r="AKJ108" s="40"/>
      <c r="AKK108" s="40"/>
      <c r="AKL108" s="40"/>
      <c r="AKM108" s="40"/>
      <c r="AKN108" s="40"/>
      <c r="AKO108" s="40"/>
      <c r="AKP108" s="40"/>
      <c r="AKQ108" s="40"/>
      <c r="AKR108" s="40"/>
      <c r="AKS108" s="40"/>
      <c r="AKT108" s="40"/>
      <c r="AKU108" s="40"/>
      <c r="AKV108" s="40"/>
      <c r="AKW108" s="40"/>
      <c r="AKX108" s="40"/>
      <c r="AKY108" s="40"/>
      <c r="AKZ108" s="40"/>
      <c r="ALA108" s="40"/>
      <c r="ALB108" s="40"/>
      <c r="ALC108" s="40"/>
      <c r="ALD108" s="40"/>
      <c r="ALE108" s="40"/>
      <c r="ALF108" s="40"/>
      <c r="ALG108" s="40"/>
      <c r="ALH108" s="40"/>
      <c r="ALI108" s="40"/>
      <c r="ALJ108" s="40"/>
      <c r="ALK108" s="40"/>
      <c r="ALL108" s="40"/>
      <c r="ALM108" s="40"/>
      <c r="ALN108" s="40"/>
      <c r="ALO108" s="40"/>
      <c r="ALP108" s="40"/>
      <c r="ALQ108" s="40"/>
      <c r="ALR108" s="40"/>
      <c r="ALS108" s="40"/>
      <c r="ALT108" s="40"/>
      <c r="ALU108" s="40"/>
      <c r="ALV108" s="40"/>
      <c r="ALW108" s="40"/>
      <c r="ALX108" s="40"/>
      <c r="ALY108" s="40"/>
      <c r="ALZ108" s="40"/>
      <c r="AMA108" s="40"/>
      <c r="AMB108" s="40"/>
      <c r="AMC108" s="40"/>
      <c r="AMD108" s="40"/>
      <c r="AME108" s="40"/>
      <c r="AMF108" s="40"/>
      <c r="AMG108" s="40"/>
      <c r="AMH108" s="40"/>
      <c r="AMI108" s="40"/>
      <c r="AMJ108" s="40"/>
      <c r="AMK108" s="40"/>
      <c r="AML108" s="40"/>
      <c r="AMM108" s="40"/>
      <c r="AMN108" s="40"/>
      <c r="AMO108" s="40"/>
      <c r="AMP108" s="40"/>
      <c r="AMQ108" s="40"/>
      <c r="AMR108" s="40"/>
      <c r="AMS108" s="40"/>
      <c r="AMT108" s="40"/>
      <c r="AMU108" s="40"/>
      <c r="AMV108" s="40"/>
      <c r="AMW108" s="40"/>
      <c r="AMX108" s="40"/>
      <c r="AMY108" s="40"/>
      <c r="AMZ108" s="40"/>
      <c r="ANA108" s="40"/>
      <c r="ANB108" s="40"/>
      <c r="ANC108" s="40"/>
      <c r="AND108" s="40"/>
      <c r="ANE108" s="40"/>
      <c r="ANF108" s="40"/>
      <c r="ANG108" s="40"/>
      <c r="ANH108" s="40"/>
      <c r="ANI108" s="40"/>
      <c r="ANJ108" s="40"/>
      <c r="ANK108" s="40"/>
      <c r="ANL108" s="40"/>
      <c r="ANM108" s="40"/>
      <c r="ANN108" s="40"/>
      <c r="ANO108" s="40"/>
      <c r="ANP108" s="40"/>
      <c r="ANQ108" s="40"/>
      <c r="ANR108" s="40"/>
      <c r="ANS108" s="40"/>
      <c r="ANT108" s="40"/>
      <c r="ANU108" s="40"/>
      <c r="ANV108" s="40"/>
      <c r="ANW108" s="40"/>
      <c r="ANX108" s="40"/>
      <c r="ANY108" s="40"/>
      <c r="ANZ108" s="40"/>
      <c r="AOA108" s="40"/>
      <c r="AOB108" s="40"/>
      <c r="AOC108" s="40"/>
      <c r="AOD108" s="40"/>
      <c r="AOE108" s="40"/>
      <c r="AOF108" s="40"/>
      <c r="AOG108" s="40"/>
      <c r="AOH108" s="40"/>
      <c r="AOI108" s="40"/>
      <c r="AOJ108" s="40"/>
      <c r="AOK108" s="40"/>
      <c r="AOL108" s="40"/>
      <c r="AOM108" s="40"/>
      <c r="AON108" s="40"/>
      <c r="AOO108" s="40"/>
      <c r="AOP108" s="40"/>
      <c r="AOQ108" s="40"/>
      <c r="AOR108" s="40"/>
      <c r="AOS108" s="40"/>
      <c r="AOT108" s="40"/>
      <c r="AOU108" s="40"/>
      <c r="AOV108" s="40"/>
      <c r="AOW108" s="40"/>
      <c r="AOX108" s="40"/>
      <c r="AOY108" s="40"/>
      <c r="AOZ108" s="40"/>
      <c r="APA108" s="40"/>
      <c r="APB108" s="40"/>
      <c r="APC108" s="40"/>
      <c r="APD108" s="40"/>
      <c r="APE108" s="40"/>
      <c r="APF108" s="40"/>
      <c r="APG108" s="40"/>
      <c r="APH108" s="40"/>
      <c r="API108" s="40"/>
      <c r="APJ108" s="40"/>
      <c r="APK108" s="40"/>
      <c r="APL108" s="40"/>
      <c r="APM108" s="40"/>
      <c r="APN108" s="40"/>
      <c r="APO108" s="40"/>
      <c r="APP108" s="40"/>
      <c r="APQ108" s="40"/>
      <c r="APR108" s="40"/>
      <c r="APS108" s="40"/>
      <c r="APT108" s="40"/>
      <c r="APU108" s="40"/>
      <c r="APV108" s="40"/>
      <c r="APW108" s="40"/>
      <c r="APX108" s="40"/>
      <c r="APY108" s="40"/>
      <c r="APZ108" s="40"/>
      <c r="AQA108" s="40"/>
      <c r="AQB108" s="40"/>
      <c r="AQC108" s="40"/>
      <c r="AQD108" s="40"/>
      <c r="AQE108" s="40"/>
      <c r="AQF108" s="40"/>
      <c r="AQG108" s="40"/>
      <c r="AQH108" s="40"/>
      <c r="AQI108" s="40"/>
      <c r="AQJ108" s="40"/>
      <c r="AQK108" s="40"/>
      <c r="AQL108" s="40"/>
      <c r="AQM108" s="40"/>
      <c r="AQN108" s="40"/>
      <c r="AQO108" s="40"/>
      <c r="AQP108" s="40"/>
      <c r="AQQ108" s="40"/>
      <c r="AQR108" s="40"/>
      <c r="AQS108" s="40"/>
      <c r="AQT108" s="40"/>
      <c r="AQU108" s="40"/>
      <c r="AQV108" s="40"/>
      <c r="AQW108" s="40"/>
      <c r="AQX108" s="40"/>
      <c r="AQY108" s="40"/>
      <c r="AQZ108" s="40"/>
      <c r="ARA108" s="40"/>
      <c r="ARB108" s="40"/>
      <c r="ARC108" s="40"/>
      <c r="ARD108" s="40"/>
      <c r="ARE108" s="40"/>
      <c r="ARF108" s="40"/>
      <c r="ARG108" s="40"/>
      <c r="ARH108" s="40"/>
      <c r="ARI108" s="40"/>
      <c r="ARJ108" s="40"/>
      <c r="ARK108" s="40"/>
      <c r="ARL108" s="40"/>
      <c r="ARM108" s="40"/>
      <c r="ARN108" s="40"/>
      <c r="ARO108" s="40"/>
      <c r="ARP108" s="40"/>
      <c r="ARQ108" s="40"/>
      <c r="ARR108" s="40"/>
      <c r="ARS108" s="40"/>
      <c r="ART108" s="40"/>
      <c r="ARU108" s="40"/>
      <c r="ARV108" s="40"/>
      <c r="ARW108" s="40"/>
      <c r="ARX108" s="40"/>
      <c r="ARY108" s="40"/>
      <c r="ARZ108" s="40"/>
      <c r="ASA108" s="40"/>
      <c r="ASB108" s="40"/>
      <c r="ASC108" s="40"/>
      <c r="ASD108" s="40"/>
      <c r="ASE108" s="40"/>
      <c r="ASF108" s="40"/>
      <c r="ASG108" s="40"/>
      <c r="ASH108" s="40"/>
      <c r="ASI108" s="40"/>
      <c r="ASJ108" s="40"/>
      <c r="ASK108" s="40"/>
      <c r="ASL108" s="40"/>
      <c r="ASM108" s="40"/>
      <c r="ASN108" s="40"/>
      <c r="ASO108" s="40"/>
      <c r="ASP108" s="40"/>
      <c r="ASQ108" s="40"/>
      <c r="ASR108" s="40"/>
      <c r="ASS108" s="40"/>
      <c r="AST108" s="40"/>
      <c r="ASU108" s="40"/>
      <c r="ASV108" s="40"/>
      <c r="ASW108" s="40"/>
      <c r="ASX108" s="40"/>
      <c r="ASY108" s="40"/>
      <c r="ASZ108" s="40"/>
      <c r="ATA108" s="40"/>
      <c r="ATB108" s="40"/>
      <c r="ATC108" s="40"/>
      <c r="ATD108" s="40"/>
      <c r="ATE108" s="40"/>
      <c r="ATF108" s="40"/>
      <c r="ATG108" s="40"/>
      <c r="ATH108" s="40"/>
      <c r="ATI108" s="40"/>
      <c r="ATJ108" s="40"/>
      <c r="ATK108" s="40"/>
      <c r="ATL108" s="40"/>
      <c r="ATM108" s="40"/>
      <c r="ATN108" s="40"/>
      <c r="ATO108" s="40"/>
      <c r="ATP108" s="40"/>
      <c r="ATQ108" s="40"/>
      <c r="ATR108" s="40"/>
      <c r="ATS108" s="40"/>
      <c r="ATT108" s="40"/>
      <c r="ATU108" s="40"/>
      <c r="ATV108" s="40"/>
      <c r="ATW108" s="40"/>
      <c r="ATX108" s="40"/>
      <c r="ATY108" s="40"/>
      <c r="ATZ108" s="40"/>
      <c r="AUA108" s="40"/>
      <c r="AUB108" s="40"/>
      <c r="AUC108" s="40"/>
      <c r="AUD108" s="40"/>
      <c r="AUE108" s="40"/>
      <c r="AUF108" s="40"/>
      <c r="AUG108" s="40"/>
      <c r="AUH108" s="40"/>
      <c r="AUI108" s="40"/>
      <c r="AUJ108" s="40"/>
      <c r="AUK108" s="40"/>
      <c r="AUL108" s="40"/>
      <c r="AUM108" s="40"/>
      <c r="AUN108" s="40"/>
      <c r="AUO108" s="40"/>
      <c r="AUP108" s="40"/>
      <c r="AUQ108" s="40"/>
      <c r="AUR108" s="40"/>
      <c r="AUS108" s="40"/>
      <c r="AUT108" s="40"/>
      <c r="AUU108" s="40"/>
      <c r="AUV108" s="40"/>
      <c r="AUW108" s="40"/>
      <c r="AUX108" s="40"/>
      <c r="AUY108" s="40"/>
      <c r="AUZ108" s="40"/>
      <c r="AVA108" s="40"/>
      <c r="AVB108" s="40"/>
      <c r="AVC108" s="40"/>
      <c r="AVD108" s="40"/>
      <c r="AVE108" s="40"/>
      <c r="AVF108" s="40"/>
      <c r="AVG108" s="40"/>
      <c r="AVH108" s="40"/>
      <c r="AVI108" s="40"/>
      <c r="AVJ108" s="40"/>
      <c r="AVK108" s="40"/>
      <c r="AVL108" s="40"/>
      <c r="AVM108" s="40"/>
      <c r="AVN108" s="40"/>
      <c r="AVO108" s="40"/>
      <c r="AVP108" s="40"/>
      <c r="AVQ108" s="40"/>
      <c r="AVR108" s="40"/>
      <c r="AVS108" s="40"/>
      <c r="AVT108" s="40"/>
      <c r="AVU108" s="40"/>
      <c r="AVV108" s="40"/>
      <c r="AVW108" s="40"/>
      <c r="AVX108" s="40"/>
      <c r="AVY108" s="40"/>
      <c r="AVZ108" s="40"/>
      <c r="AWA108" s="40"/>
      <c r="AWB108" s="40"/>
      <c r="AWC108" s="40"/>
      <c r="AWD108" s="40"/>
      <c r="AWE108" s="40"/>
      <c r="AWF108" s="40"/>
      <c r="AWG108" s="40"/>
      <c r="AWH108" s="40"/>
      <c r="AWI108" s="40"/>
      <c r="AWJ108" s="40"/>
      <c r="AWK108" s="40"/>
      <c r="AWL108" s="40"/>
      <c r="AWM108" s="40"/>
      <c r="AWN108" s="40"/>
      <c r="AWO108" s="40"/>
      <c r="AWP108" s="40"/>
      <c r="AWQ108" s="40"/>
      <c r="AWR108" s="40"/>
      <c r="AWS108" s="40"/>
      <c r="AWT108" s="40"/>
      <c r="AWU108" s="40"/>
      <c r="AWV108" s="40"/>
      <c r="AWW108" s="40"/>
      <c r="AWX108" s="40"/>
      <c r="AWY108" s="40"/>
      <c r="AWZ108" s="40"/>
      <c r="AXA108" s="40"/>
      <c r="AXB108" s="40"/>
      <c r="AXC108" s="40"/>
      <c r="AXD108" s="40"/>
      <c r="AXE108" s="40"/>
      <c r="AXF108" s="40"/>
      <c r="AXG108" s="40"/>
      <c r="AXH108" s="40"/>
      <c r="AXI108" s="40"/>
      <c r="AXJ108" s="40"/>
      <c r="AXK108" s="40"/>
      <c r="AXL108" s="40"/>
      <c r="AXM108" s="40"/>
      <c r="AXN108" s="40"/>
      <c r="AXO108" s="40"/>
      <c r="AXP108" s="40"/>
      <c r="AXQ108" s="40"/>
      <c r="AXR108" s="40"/>
      <c r="AXS108" s="40"/>
      <c r="AXT108" s="40"/>
      <c r="AXU108" s="40"/>
      <c r="AXV108" s="40"/>
      <c r="AXW108" s="40"/>
      <c r="AXX108" s="40"/>
      <c r="AXY108" s="40"/>
      <c r="AXZ108" s="40"/>
      <c r="AYA108" s="40"/>
      <c r="AYB108" s="40"/>
      <c r="AYC108" s="40"/>
      <c r="AYD108" s="40"/>
      <c r="AYE108" s="40"/>
      <c r="AYF108" s="40"/>
      <c r="AYG108" s="40"/>
      <c r="AYH108" s="40"/>
      <c r="AYI108" s="40"/>
      <c r="AYJ108" s="40"/>
      <c r="AYK108" s="40"/>
      <c r="AYL108" s="40"/>
      <c r="AYM108" s="40"/>
      <c r="AYN108" s="40"/>
      <c r="AYO108" s="40"/>
      <c r="AYP108" s="40"/>
      <c r="AYQ108" s="40"/>
      <c r="AYR108" s="40"/>
      <c r="AYS108" s="40"/>
      <c r="AYT108" s="40"/>
      <c r="AYU108" s="40"/>
      <c r="AYV108" s="40"/>
      <c r="AYW108" s="40"/>
      <c r="AYX108" s="40"/>
      <c r="AYY108" s="40"/>
      <c r="AYZ108" s="40"/>
      <c r="AZA108" s="40"/>
      <c r="AZB108" s="40"/>
      <c r="AZC108" s="40"/>
      <c r="AZD108" s="40"/>
      <c r="AZE108" s="40"/>
      <c r="AZF108" s="40"/>
      <c r="AZG108" s="40"/>
      <c r="AZH108" s="40"/>
      <c r="AZI108" s="40"/>
      <c r="AZJ108" s="40"/>
      <c r="AZK108" s="40"/>
      <c r="AZL108" s="40"/>
      <c r="AZM108" s="40"/>
      <c r="AZN108" s="40"/>
      <c r="AZO108" s="40"/>
      <c r="AZP108" s="40"/>
      <c r="AZQ108" s="40"/>
      <c r="AZR108" s="40"/>
      <c r="AZS108" s="40"/>
      <c r="AZT108" s="40"/>
      <c r="AZU108" s="40"/>
      <c r="AZV108" s="40"/>
      <c r="AZW108" s="40"/>
      <c r="AZX108" s="40"/>
      <c r="AZY108" s="40"/>
      <c r="AZZ108" s="40"/>
      <c r="BAA108" s="40"/>
      <c r="BAB108" s="40"/>
      <c r="BAC108" s="40"/>
      <c r="BAD108" s="40"/>
      <c r="BAE108" s="40"/>
      <c r="BAF108" s="40"/>
      <c r="BAG108" s="40"/>
      <c r="BAH108" s="40"/>
      <c r="BAI108" s="40"/>
      <c r="BAJ108" s="40"/>
      <c r="BAK108" s="40"/>
      <c r="BAL108" s="40"/>
      <c r="BAM108" s="40"/>
      <c r="BAN108" s="40"/>
      <c r="BAO108" s="40"/>
      <c r="BAP108" s="40"/>
      <c r="BAQ108" s="40"/>
      <c r="BAR108" s="40"/>
      <c r="BAS108" s="40"/>
      <c r="BAT108" s="40"/>
      <c r="BAU108" s="40"/>
      <c r="BAV108" s="40"/>
      <c r="BAW108" s="40"/>
      <c r="BAX108" s="40"/>
      <c r="BAY108" s="40"/>
      <c r="BAZ108" s="40"/>
      <c r="BBA108" s="40"/>
      <c r="BBB108" s="40"/>
      <c r="BBC108" s="40"/>
      <c r="BBD108" s="40"/>
      <c r="BBE108" s="40"/>
      <c r="BBF108" s="40"/>
      <c r="BBG108" s="40"/>
      <c r="BBH108" s="40"/>
      <c r="BBI108" s="40"/>
      <c r="BBJ108" s="40"/>
      <c r="BBK108" s="40"/>
      <c r="BBL108" s="40"/>
      <c r="BBM108" s="40"/>
      <c r="BBN108" s="40"/>
      <c r="BBO108" s="40"/>
      <c r="BBP108" s="40"/>
      <c r="BBQ108" s="40"/>
      <c r="BBR108" s="40"/>
      <c r="BBS108" s="40"/>
      <c r="BBT108" s="40"/>
      <c r="BBU108" s="40"/>
      <c r="BBV108" s="40"/>
      <c r="BBW108" s="40"/>
      <c r="BBX108" s="40"/>
      <c r="BBY108" s="40"/>
      <c r="BBZ108" s="40"/>
      <c r="BCA108" s="40"/>
      <c r="BCB108" s="40"/>
      <c r="BCC108" s="40"/>
      <c r="BCD108" s="40"/>
      <c r="BCE108" s="40"/>
      <c r="BCF108" s="40"/>
      <c r="BCG108" s="40"/>
      <c r="BCH108" s="40"/>
      <c r="BCI108" s="40"/>
      <c r="BCJ108" s="40"/>
      <c r="BCK108" s="40"/>
      <c r="BCL108" s="40"/>
      <c r="BCM108" s="40"/>
      <c r="BCN108" s="40"/>
      <c r="BCO108" s="40"/>
      <c r="BCP108" s="40"/>
      <c r="BCQ108" s="40"/>
      <c r="BCR108" s="40"/>
      <c r="BCS108" s="40"/>
      <c r="BCT108" s="40"/>
      <c r="BCU108" s="40"/>
      <c r="BCV108" s="40"/>
      <c r="BCW108" s="40"/>
      <c r="BCX108" s="40"/>
      <c r="BCY108" s="40"/>
      <c r="BCZ108" s="40"/>
      <c r="BDA108" s="40"/>
      <c r="BDB108" s="40"/>
      <c r="BDC108" s="40"/>
      <c r="BDD108" s="40"/>
      <c r="BDE108" s="40"/>
      <c r="BDF108" s="40"/>
      <c r="BDG108" s="40"/>
      <c r="BDH108" s="40"/>
      <c r="BDI108" s="40"/>
      <c r="BDJ108" s="40"/>
      <c r="BDK108" s="40"/>
      <c r="BDL108" s="40"/>
      <c r="BDM108" s="40"/>
      <c r="BDN108" s="40"/>
      <c r="BDO108" s="40"/>
      <c r="BDP108" s="40"/>
      <c r="BDQ108" s="40"/>
      <c r="BDR108" s="40"/>
      <c r="BDS108" s="40"/>
      <c r="BDT108" s="40"/>
      <c r="BDU108" s="40"/>
      <c r="BDV108" s="40"/>
      <c r="BDW108" s="40"/>
      <c r="BDX108" s="40"/>
      <c r="BDY108" s="40"/>
      <c r="BDZ108" s="40"/>
      <c r="BEA108" s="40"/>
      <c r="BEB108" s="40"/>
      <c r="BEC108" s="40"/>
      <c r="BED108" s="40"/>
      <c r="BEE108" s="40"/>
      <c r="BEF108" s="40"/>
      <c r="BEG108" s="40"/>
      <c r="BEH108" s="40"/>
      <c r="BEI108" s="40"/>
      <c r="BEJ108" s="40"/>
      <c r="BEK108" s="40"/>
      <c r="BEL108" s="40"/>
      <c r="BEM108" s="40"/>
      <c r="BEN108" s="40"/>
      <c r="BEO108" s="40"/>
      <c r="BEP108" s="40"/>
      <c r="BEQ108" s="40"/>
      <c r="BER108" s="40"/>
      <c r="BES108" s="40"/>
      <c r="BET108" s="40"/>
      <c r="BEU108" s="40"/>
      <c r="BEV108" s="40"/>
      <c r="BEW108" s="40"/>
      <c r="BEX108" s="40"/>
      <c r="BEY108" s="40"/>
      <c r="BEZ108" s="40"/>
      <c r="BFA108" s="40"/>
      <c r="BFB108" s="40"/>
      <c r="BFC108" s="40"/>
      <c r="BFD108" s="40"/>
      <c r="BFE108" s="40"/>
      <c r="BFF108" s="40"/>
      <c r="BFG108" s="40"/>
      <c r="BFH108" s="40"/>
      <c r="BFI108" s="40"/>
      <c r="BFJ108" s="40"/>
      <c r="BFK108" s="40"/>
      <c r="BFL108" s="40"/>
      <c r="BFM108" s="40"/>
      <c r="BFN108" s="40"/>
      <c r="BFO108" s="40"/>
      <c r="BFP108" s="40"/>
      <c r="BFQ108" s="40"/>
      <c r="BFR108" s="40"/>
      <c r="BFS108" s="40"/>
      <c r="BFT108" s="40"/>
      <c r="BFU108" s="40"/>
      <c r="BFV108" s="40"/>
      <c r="BFW108" s="40"/>
      <c r="BFX108" s="40"/>
      <c r="BFY108" s="40"/>
      <c r="BFZ108" s="40"/>
      <c r="BGA108" s="40"/>
      <c r="BGB108" s="40"/>
      <c r="BGC108" s="40"/>
      <c r="BGD108" s="40"/>
      <c r="BGE108" s="40"/>
      <c r="BGF108" s="40"/>
      <c r="BGG108" s="40"/>
      <c r="BGH108" s="40"/>
      <c r="BGI108" s="40"/>
      <c r="BGJ108" s="40"/>
      <c r="BGK108" s="40"/>
      <c r="BGL108" s="40"/>
      <c r="BGM108" s="40"/>
      <c r="BGN108" s="40"/>
      <c r="BGO108" s="40"/>
      <c r="BGP108" s="40"/>
      <c r="BGQ108" s="40"/>
      <c r="BGR108" s="40"/>
      <c r="BGS108" s="40"/>
      <c r="BGT108" s="40"/>
      <c r="BGU108" s="40"/>
      <c r="BGV108" s="40"/>
      <c r="BGW108" s="40"/>
      <c r="BGX108" s="40"/>
      <c r="BGY108" s="40"/>
      <c r="BGZ108" s="40"/>
      <c r="BHA108" s="40"/>
      <c r="BHB108" s="40"/>
      <c r="BHC108" s="40"/>
      <c r="BHD108" s="40"/>
      <c r="BHE108" s="40"/>
      <c r="BHF108" s="40"/>
      <c r="BHG108" s="40"/>
      <c r="BHH108" s="40"/>
      <c r="BHI108" s="40"/>
      <c r="BHJ108" s="40"/>
      <c r="BHK108" s="40"/>
      <c r="BHL108" s="40"/>
      <c r="BHM108" s="40"/>
      <c r="BHN108" s="40"/>
      <c r="BHO108" s="40"/>
      <c r="BHP108" s="40"/>
      <c r="BHQ108" s="40"/>
      <c r="BHR108" s="40"/>
      <c r="BHS108" s="40"/>
      <c r="BHT108" s="40"/>
      <c r="BHU108" s="40"/>
      <c r="BHV108" s="40"/>
      <c r="BHW108" s="40"/>
      <c r="BHX108" s="40"/>
      <c r="BHY108" s="40"/>
      <c r="BHZ108" s="40"/>
      <c r="BIA108" s="40"/>
      <c r="BIB108" s="40"/>
      <c r="BIC108" s="40"/>
      <c r="BID108" s="40"/>
      <c r="BIE108" s="40"/>
      <c r="BIF108" s="40"/>
      <c r="BIG108" s="40"/>
      <c r="BIH108" s="40"/>
      <c r="BII108" s="40"/>
      <c r="BIJ108" s="40"/>
      <c r="BIK108" s="40"/>
      <c r="BIL108" s="40"/>
      <c r="BIM108" s="40"/>
      <c r="BIN108" s="40"/>
      <c r="BIO108" s="40"/>
      <c r="BIP108" s="40"/>
      <c r="BIQ108" s="40"/>
      <c r="BIR108" s="40"/>
      <c r="BIS108" s="40"/>
      <c r="BIT108" s="40"/>
      <c r="BIU108" s="40"/>
      <c r="BIV108" s="40"/>
      <c r="BIW108" s="40"/>
      <c r="BIX108" s="40"/>
      <c r="BIY108" s="40"/>
      <c r="BIZ108" s="40"/>
      <c r="BJA108" s="40"/>
      <c r="BJB108" s="40"/>
      <c r="BJC108" s="40"/>
      <c r="BJD108" s="40"/>
      <c r="BJE108" s="40"/>
      <c r="BJF108" s="40"/>
      <c r="BJG108" s="40"/>
      <c r="BJH108" s="40"/>
      <c r="BJI108" s="40"/>
      <c r="BJJ108" s="40"/>
      <c r="BJK108" s="40"/>
      <c r="BJL108" s="40"/>
      <c r="BJM108" s="40"/>
      <c r="BJN108" s="40"/>
      <c r="BJO108" s="40"/>
      <c r="BJP108" s="40"/>
      <c r="BJQ108" s="40"/>
      <c r="BJR108" s="40"/>
      <c r="BJS108" s="40"/>
      <c r="BJT108" s="40"/>
      <c r="BJU108" s="40"/>
      <c r="BJV108" s="40"/>
      <c r="BJW108" s="40"/>
      <c r="BJX108" s="40"/>
      <c r="BJY108" s="40"/>
      <c r="BJZ108" s="40"/>
      <c r="BKA108" s="40"/>
      <c r="BKB108" s="40"/>
      <c r="BKC108" s="40"/>
      <c r="BKD108" s="40"/>
      <c r="BKE108" s="40"/>
      <c r="BKF108" s="40"/>
      <c r="BKG108" s="40"/>
      <c r="BKH108" s="40"/>
      <c r="BKI108" s="40"/>
      <c r="BKJ108" s="40"/>
      <c r="BKK108" s="40"/>
      <c r="BKL108" s="40"/>
      <c r="BKM108" s="40"/>
      <c r="BKN108" s="40"/>
      <c r="BKO108" s="40"/>
      <c r="BKP108" s="40"/>
      <c r="BKQ108" s="40"/>
      <c r="BKR108" s="40"/>
      <c r="BKS108" s="40"/>
      <c r="BKT108" s="40"/>
      <c r="BKU108" s="40"/>
      <c r="BKV108" s="40"/>
      <c r="BKW108" s="40"/>
      <c r="BKX108" s="40"/>
      <c r="BKY108" s="40"/>
      <c r="BKZ108" s="40"/>
      <c r="BLA108" s="40"/>
      <c r="BLB108" s="40"/>
      <c r="BLC108" s="40"/>
      <c r="BLD108" s="40"/>
      <c r="BLE108" s="40"/>
      <c r="BLF108" s="40"/>
      <c r="BLG108" s="40"/>
      <c r="BLH108" s="40"/>
      <c r="BLI108" s="40"/>
      <c r="BLJ108" s="40"/>
      <c r="BLK108" s="40"/>
      <c r="BLL108" s="40"/>
      <c r="BLM108" s="40"/>
      <c r="BLN108" s="40"/>
      <c r="BLO108" s="40"/>
      <c r="BLP108" s="40"/>
      <c r="BLQ108" s="40"/>
      <c r="BLR108" s="40"/>
      <c r="BLS108" s="40"/>
      <c r="BLT108" s="40"/>
      <c r="BLU108" s="40"/>
      <c r="BLV108" s="40"/>
      <c r="BLW108" s="40"/>
      <c r="BLX108" s="40"/>
      <c r="BLY108" s="40"/>
      <c r="BLZ108" s="40"/>
      <c r="BMA108" s="40"/>
      <c r="BMB108" s="40"/>
      <c r="BMC108" s="40"/>
      <c r="BMD108" s="40"/>
      <c r="BME108" s="40"/>
      <c r="BMF108" s="40"/>
      <c r="BMG108" s="40"/>
      <c r="BMH108" s="40"/>
      <c r="BMI108" s="40"/>
      <c r="BMJ108" s="40"/>
      <c r="BMK108" s="40"/>
      <c r="BML108" s="40"/>
      <c r="BMM108" s="40"/>
      <c r="BMN108" s="40"/>
      <c r="BMO108" s="40"/>
      <c r="BMP108" s="40"/>
      <c r="BMQ108" s="40"/>
      <c r="BMR108" s="40"/>
      <c r="BMS108" s="40"/>
      <c r="BMT108" s="40"/>
      <c r="BMU108" s="40"/>
      <c r="BMV108" s="40"/>
      <c r="BMW108" s="40"/>
      <c r="BMX108" s="40"/>
      <c r="BMY108" s="40"/>
      <c r="BMZ108" s="40"/>
      <c r="BNA108" s="40"/>
      <c r="BNB108" s="40"/>
      <c r="BNC108" s="40"/>
      <c r="BND108" s="40"/>
      <c r="BNE108" s="40"/>
      <c r="BNF108" s="40"/>
      <c r="BNG108" s="40"/>
      <c r="BNH108" s="40"/>
      <c r="BNI108" s="40"/>
      <c r="BNJ108" s="40"/>
      <c r="BNK108" s="40"/>
      <c r="BNL108" s="40"/>
      <c r="BNM108" s="40"/>
      <c r="BNN108" s="40"/>
      <c r="BNO108" s="40"/>
      <c r="BNP108" s="40"/>
      <c r="BNQ108" s="40"/>
      <c r="BNR108" s="40"/>
      <c r="BNS108" s="40"/>
      <c r="BNT108" s="40"/>
      <c r="BNU108" s="40"/>
      <c r="BNV108" s="40"/>
      <c r="BNW108" s="40"/>
      <c r="BNX108" s="40"/>
      <c r="BNY108" s="40"/>
      <c r="BNZ108" s="40"/>
      <c r="BOA108" s="40"/>
      <c r="BOB108" s="40"/>
      <c r="BOC108" s="40"/>
      <c r="BOD108" s="40"/>
      <c r="BOE108" s="40"/>
      <c r="BOF108" s="40"/>
      <c r="BOG108" s="40"/>
      <c r="BOH108" s="40"/>
      <c r="BOI108" s="40"/>
      <c r="BOJ108" s="40"/>
      <c r="BOK108" s="40"/>
      <c r="BOL108" s="40"/>
      <c r="BOM108" s="40"/>
      <c r="BON108" s="40"/>
      <c r="BOO108" s="40"/>
      <c r="BOP108" s="40"/>
      <c r="BOQ108" s="40"/>
      <c r="BOR108" s="40"/>
      <c r="BOS108" s="40"/>
      <c r="BOT108" s="40"/>
      <c r="BOU108" s="40"/>
      <c r="BOV108" s="40"/>
      <c r="BOW108" s="40"/>
      <c r="BOX108" s="40"/>
      <c r="BOY108" s="40"/>
      <c r="BOZ108" s="40"/>
      <c r="BPA108" s="40"/>
      <c r="BPB108" s="40"/>
      <c r="BPC108" s="40"/>
      <c r="BPD108" s="40"/>
      <c r="BPE108" s="40"/>
      <c r="BPF108" s="40"/>
      <c r="BPG108" s="40"/>
      <c r="BPH108" s="40"/>
      <c r="BPI108" s="40"/>
      <c r="BPJ108" s="40"/>
      <c r="BPK108" s="40"/>
      <c r="BPL108" s="40"/>
      <c r="BPM108" s="40"/>
      <c r="BPN108" s="40"/>
      <c r="BPO108" s="40"/>
      <c r="BPP108" s="40"/>
      <c r="BPQ108" s="40"/>
      <c r="BPR108" s="40"/>
      <c r="BPS108" s="40"/>
      <c r="BPT108" s="40"/>
      <c r="BPU108" s="40"/>
      <c r="BPV108" s="40"/>
      <c r="BPW108" s="40"/>
      <c r="BPX108" s="40"/>
      <c r="BPY108" s="40"/>
      <c r="BPZ108" s="40"/>
      <c r="BQA108" s="40"/>
      <c r="BQB108" s="40"/>
      <c r="BQC108" s="40"/>
      <c r="BQD108" s="40"/>
      <c r="BQE108" s="40"/>
      <c r="BQF108" s="40"/>
      <c r="BQG108" s="40"/>
      <c r="BQH108" s="40"/>
      <c r="BQI108" s="40"/>
      <c r="BQJ108" s="40"/>
      <c r="BQK108" s="40"/>
      <c r="BQL108" s="40"/>
      <c r="BQM108" s="40"/>
      <c r="BQN108" s="40"/>
      <c r="BQO108" s="40"/>
      <c r="BQP108" s="40"/>
      <c r="BQQ108" s="40"/>
      <c r="BQR108" s="40"/>
      <c r="BQS108" s="40"/>
      <c r="BQT108" s="40"/>
      <c r="BQU108" s="40"/>
      <c r="BQV108" s="40"/>
      <c r="BQW108" s="40"/>
      <c r="BQX108" s="40"/>
      <c r="BQY108" s="40"/>
      <c r="BQZ108" s="40"/>
      <c r="BRA108" s="40"/>
      <c r="BRB108" s="40"/>
      <c r="BRC108" s="40"/>
      <c r="BRD108" s="40"/>
      <c r="BRE108" s="40"/>
      <c r="BRF108" s="40"/>
      <c r="BRG108" s="40"/>
      <c r="BRH108" s="40"/>
      <c r="BRI108" s="40"/>
      <c r="BRJ108" s="40"/>
      <c r="BRK108" s="40"/>
      <c r="BRL108" s="40"/>
      <c r="BRM108" s="40"/>
      <c r="BRN108" s="40"/>
      <c r="BRO108" s="40"/>
      <c r="BRP108" s="40"/>
      <c r="BRQ108" s="40"/>
      <c r="BRR108" s="40"/>
      <c r="BRS108" s="40"/>
      <c r="BRT108" s="40"/>
      <c r="BRU108" s="40"/>
      <c r="BRV108" s="40"/>
      <c r="BRW108" s="40"/>
      <c r="BRX108" s="40"/>
      <c r="BRY108" s="40"/>
      <c r="BRZ108" s="40"/>
      <c r="BSA108" s="40"/>
      <c r="BSB108" s="40"/>
      <c r="BSC108" s="40"/>
      <c r="BSD108" s="40"/>
      <c r="BSE108" s="40"/>
      <c r="BSF108" s="40"/>
      <c r="BSG108" s="40"/>
      <c r="BSH108" s="40"/>
      <c r="BSI108" s="40"/>
      <c r="BSJ108" s="40"/>
      <c r="BSK108" s="40"/>
      <c r="BSL108" s="40"/>
      <c r="BSM108" s="40"/>
      <c r="BSN108" s="40"/>
      <c r="BSO108" s="40"/>
      <c r="BSP108" s="40"/>
      <c r="BSQ108" s="40"/>
      <c r="BSR108" s="40"/>
      <c r="BSS108" s="40"/>
      <c r="BST108" s="40"/>
      <c r="BSU108" s="40"/>
      <c r="BSV108" s="40"/>
      <c r="BSW108" s="40"/>
      <c r="BSX108" s="40"/>
      <c r="BSY108" s="40"/>
      <c r="BSZ108" s="40"/>
      <c r="BTA108" s="40"/>
      <c r="BTB108" s="40"/>
      <c r="BTC108" s="40"/>
      <c r="BTD108" s="40"/>
      <c r="BTE108" s="40"/>
      <c r="BTF108" s="40"/>
      <c r="BTG108" s="40"/>
      <c r="BTH108" s="40"/>
      <c r="BTI108" s="40"/>
      <c r="BTJ108" s="40"/>
      <c r="BTK108" s="40"/>
      <c r="BTL108" s="40"/>
      <c r="BTM108" s="40"/>
      <c r="BTN108" s="40"/>
      <c r="BTO108" s="40"/>
      <c r="BTP108" s="40"/>
      <c r="BTQ108" s="40"/>
      <c r="BTR108" s="40"/>
      <c r="BTS108" s="40"/>
      <c r="BTT108" s="40"/>
      <c r="BTU108" s="40"/>
      <c r="BTV108" s="40"/>
      <c r="BTW108" s="40"/>
      <c r="BTX108" s="40"/>
      <c r="BTY108" s="40"/>
      <c r="BTZ108" s="40"/>
      <c r="BUA108" s="40"/>
      <c r="BUB108" s="40"/>
      <c r="BUC108" s="40"/>
      <c r="BUD108" s="40"/>
      <c r="BUE108" s="40"/>
      <c r="BUF108" s="40"/>
      <c r="BUG108" s="40"/>
      <c r="BUH108" s="40"/>
      <c r="BUI108" s="40"/>
      <c r="BUJ108" s="40"/>
      <c r="BUK108" s="40"/>
      <c r="BUL108" s="40"/>
      <c r="BUM108" s="40"/>
      <c r="BUN108" s="40"/>
      <c r="BUO108" s="40"/>
      <c r="BUP108" s="40"/>
      <c r="BUQ108" s="40"/>
      <c r="BUR108" s="40"/>
      <c r="BUS108" s="40"/>
      <c r="BUT108" s="40"/>
      <c r="BUU108" s="40"/>
      <c r="BUV108" s="40"/>
      <c r="BUW108" s="40"/>
      <c r="BUX108" s="40"/>
      <c r="BUY108" s="40"/>
      <c r="BUZ108" s="40"/>
      <c r="BVA108" s="40"/>
      <c r="BVB108" s="40"/>
      <c r="BVC108" s="40"/>
      <c r="BVD108" s="40"/>
      <c r="BVE108" s="40"/>
      <c r="BVF108" s="40"/>
      <c r="BVG108" s="40"/>
      <c r="BVH108" s="40"/>
      <c r="BVI108" s="40"/>
      <c r="BVJ108" s="40"/>
      <c r="BVK108" s="40"/>
      <c r="BVL108" s="40"/>
      <c r="BVM108" s="40"/>
      <c r="BVN108" s="40"/>
      <c r="BVO108" s="40"/>
      <c r="BVP108" s="40"/>
      <c r="BVQ108" s="40"/>
      <c r="BVR108" s="40"/>
      <c r="BVS108" s="40"/>
      <c r="BVT108" s="40"/>
      <c r="BVU108" s="40"/>
      <c r="BVV108" s="40"/>
      <c r="BVW108" s="40"/>
      <c r="BVX108" s="40"/>
      <c r="BVY108" s="40"/>
      <c r="BVZ108" s="40"/>
      <c r="BWA108" s="40"/>
      <c r="BWB108" s="40"/>
      <c r="BWC108" s="40"/>
      <c r="BWD108" s="40"/>
      <c r="BWE108" s="40"/>
      <c r="BWF108" s="40"/>
      <c r="BWG108" s="40"/>
      <c r="BWH108" s="40"/>
      <c r="BWI108" s="40"/>
      <c r="BWJ108" s="40"/>
      <c r="BWK108" s="40"/>
      <c r="BWL108" s="40"/>
      <c r="BWM108" s="40"/>
      <c r="BWN108" s="40"/>
      <c r="BWO108" s="40"/>
      <c r="BWP108" s="40"/>
      <c r="BWQ108" s="40"/>
      <c r="BWR108" s="40"/>
      <c r="BWS108" s="40"/>
      <c r="BWT108" s="40"/>
      <c r="BWU108" s="40"/>
      <c r="BWV108" s="40"/>
      <c r="BWW108" s="40"/>
      <c r="BWX108" s="40"/>
      <c r="BWY108" s="40"/>
      <c r="BWZ108" s="40"/>
      <c r="BXA108" s="40"/>
      <c r="BXB108" s="40"/>
      <c r="BXC108" s="40"/>
      <c r="BXD108" s="40"/>
      <c r="BXE108" s="40"/>
      <c r="BXF108" s="40"/>
      <c r="BXG108" s="40"/>
      <c r="BXH108" s="40"/>
      <c r="BXI108" s="40"/>
      <c r="BXJ108" s="40"/>
      <c r="BXK108" s="40"/>
      <c r="BXL108" s="40"/>
      <c r="BXM108" s="40"/>
      <c r="BXN108" s="40"/>
      <c r="BXO108" s="40"/>
      <c r="BXP108" s="40"/>
      <c r="BXQ108" s="40"/>
      <c r="BXR108" s="40"/>
      <c r="BXS108" s="40"/>
      <c r="BXT108" s="40"/>
      <c r="BXU108" s="40"/>
      <c r="BXV108" s="40"/>
      <c r="BXW108" s="40"/>
      <c r="BXX108" s="40"/>
      <c r="BXY108" s="40"/>
      <c r="BXZ108" s="40"/>
      <c r="BYA108" s="40"/>
      <c r="BYB108" s="40"/>
      <c r="BYC108" s="40"/>
      <c r="BYD108" s="40"/>
      <c r="BYE108" s="40"/>
      <c r="BYF108" s="40"/>
      <c r="BYG108" s="40"/>
      <c r="BYH108" s="40"/>
      <c r="BYI108" s="40"/>
      <c r="BYJ108" s="40"/>
      <c r="BYK108" s="40"/>
      <c r="BYL108" s="40"/>
      <c r="BYM108" s="40"/>
      <c r="BYN108" s="40"/>
      <c r="BYO108" s="40"/>
      <c r="BYP108" s="40"/>
      <c r="BYQ108" s="40"/>
      <c r="BYR108" s="40"/>
      <c r="BYS108" s="40"/>
      <c r="BYT108" s="40"/>
      <c r="BYU108" s="40"/>
      <c r="BYV108" s="40"/>
      <c r="BYW108" s="40"/>
      <c r="BYX108" s="40"/>
      <c r="BYY108" s="40"/>
      <c r="BYZ108" s="40"/>
      <c r="BZA108" s="40"/>
      <c r="BZB108" s="40"/>
      <c r="BZC108" s="40"/>
      <c r="BZD108" s="40"/>
      <c r="BZE108" s="40"/>
      <c r="BZF108" s="40"/>
      <c r="BZG108" s="40"/>
      <c r="BZH108" s="40"/>
      <c r="BZI108" s="40"/>
      <c r="BZJ108" s="40"/>
      <c r="BZK108" s="40"/>
      <c r="BZL108" s="40"/>
      <c r="BZM108" s="40"/>
      <c r="BZN108" s="40"/>
      <c r="BZO108" s="40"/>
      <c r="BZP108" s="40"/>
      <c r="BZQ108" s="40"/>
      <c r="BZR108" s="40"/>
      <c r="BZS108" s="40"/>
      <c r="BZT108" s="40"/>
      <c r="BZU108" s="40"/>
      <c r="BZV108" s="40"/>
      <c r="BZW108" s="40"/>
      <c r="BZX108" s="40"/>
      <c r="BZY108" s="40"/>
      <c r="BZZ108" s="40"/>
      <c r="CAA108" s="40"/>
      <c r="CAB108" s="40"/>
      <c r="CAC108" s="40"/>
      <c r="CAD108" s="40"/>
      <c r="CAE108" s="40"/>
      <c r="CAF108" s="40"/>
      <c r="CAG108" s="40"/>
      <c r="CAH108" s="40"/>
      <c r="CAI108" s="40"/>
      <c r="CAJ108" s="40"/>
      <c r="CAK108" s="40"/>
      <c r="CAL108" s="40"/>
      <c r="CAM108" s="40"/>
      <c r="CAN108" s="40"/>
      <c r="CAO108" s="40"/>
      <c r="CAP108" s="40"/>
      <c r="CAQ108" s="40"/>
      <c r="CAR108" s="40"/>
      <c r="CAS108" s="40"/>
      <c r="CAT108" s="40"/>
      <c r="CAU108" s="40"/>
      <c r="CAV108" s="40"/>
      <c r="CAW108" s="40"/>
      <c r="CAX108" s="40"/>
      <c r="CAY108" s="40"/>
      <c r="CAZ108" s="40"/>
      <c r="CBA108" s="40"/>
      <c r="CBB108" s="40"/>
      <c r="CBC108" s="40"/>
      <c r="CBD108" s="40"/>
      <c r="CBE108" s="40"/>
      <c r="CBF108" s="40"/>
      <c r="CBG108" s="40"/>
      <c r="CBH108" s="40"/>
      <c r="CBI108" s="40"/>
      <c r="CBJ108" s="40"/>
      <c r="CBK108" s="40"/>
      <c r="CBL108" s="40"/>
      <c r="CBM108" s="40"/>
      <c r="CBN108" s="40"/>
      <c r="CBO108" s="40"/>
      <c r="CBP108" s="40"/>
      <c r="CBQ108" s="40"/>
      <c r="CBR108" s="40"/>
      <c r="CBS108" s="40"/>
      <c r="CBT108" s="40"/>
      <c r="CBU108" s="40"/>
      <c r="CBV108" s="40"/>
      <c r="CBW108" s="40"/>
      <c r="CBX108" s="40"/>
      <c r="CBY108" s="40"/>
      <c r="CBZ108" s="40"/>
      <c r="CCA108" s="40"/>
      <c r="CCB108" s="40"/>
      <c r="CCC108" s="40"/>
      <c r="CCD108" s="40"/>
      <c r="CCE108" s="40"/>
      <c r="CCF108" s="40"/>
      <c r="CCG108" s="40"/>
      <c r="CCH108" s="40"/>
      <c r="CCI108" s="40"/>
      <c r="CCJ108" s="40"/>
      <c r="CCK108" s="40"/>
      <c r="CCL108" s="40"/>
      <c r="CCM108" s="40"/>
      <c r="CCN108" s="40"/>
      <c r="CCO108" s="40"/>
      <c r="CCP108" s="40"/>
      <c r="CCQ108" s="40"/>
      <c r="CCR108" s="40"/>
      <c r="CCS108" s="40"/>
      <c r="CCT108" s="40"/>
      <c r="CCU108" s="40"/>
      <c r="CCV108" s="40"/>
      <c r="CCW108" s="40"/>
      <c r="CCX108" s="40"/>
      <c r="CCY108" s="40"/>
      <c r="CCZ108" s="40"/>
      <c r="CDA108" s="40"/>
      <c r="CDB108" s="40"/>
      <c r="CDC108" s="40"/>
      <c r="CDD108" s="40"/>
      <c r="CDE108" s="40"/>
      <c r="CDF108" s="40"/>
      <c r="CDG108" s="40"/>
      <c r="CDH108" s="40"/>
      <c r="CDI108" s="40"/>
      <c r="CDJ108" s="40"/>
      <c r="CDK108" s="40"/>
      <c r="CDL108" s="40"/>
      <c r="CDM108" s="40"/>
      <c r="CDN108" s="40"/>
      <c r="CDO108" s="40"/>
      <c r="CDP108" s="40"/>
      <c r="CDQ108" s="40"/>
      <c r="CDR108" s="40"/>
      <c r="CDS108" s="40"/>
      <c r="CDT108" s="40"/>
      <c r="CDU108" s="40"/>
      <c r="CDV108" s="40"/>
      <c r="CDW108" s="40"/>
      <c r="CDX108" s="40"/>
      <c r="CDY108" s="40"/>
      <c r="CDZ108" s="40"/>
      <c r="CEA108" s="40"/>
      <c r="CEB108" s="40"/>
      <c r="CEC108" s="40"/>
      <c r="CED108" s="40"/>
      <c r="CEE108" s="40"/>
      <c r="CEF108" s="40"/>
      <c r="CEG108" s="40"/>
      <c r="CEH108" s="40"/>
      <c r="CEI108" s="40"/>
      <c r="CEJ108" s="40"/>
      <c r="CEK108" s="40"/>
      <c r="CEL108" s="40"/>
      <c r="CEM108" s="40"/>
      <c r="CEN108" s="40"/>
      <c r="CEO108" s="40"/>
      <c r="CEP108" s="40"/>
      <c r="CEQ108" s="40"/>
      <c r="CER108" s="40"/>
      <c r="CES108" s="40"/>
      <c r="CET108" s="40"/>
      <c r="CEU108" s="40"/>
      <c r="CEV108" s="40"/>
      <c r="CEW108" s="40"/>
      <c r="CEX108" s="40"/>
      <c r="CEY108" s="40"/>
      <c r="CEZ108" s="40"/>
      <c r="CFA108" s="40"/>
      <c r="CFB108" s="40"/>
      <c r="CFC108" s="40"/>
      <c r="CFD108" s="40"/>
      <c r="CFE108" s="40"/>
      <c r="CFF108" s="40"/>
      <c r="CFG108" s="40"/>
      <c r="CFH108" s="40"/>
      <c r="CFI108" s="40"/>
      <c r="CFJ108" s="40"/>
      <c r="CFK108" s="40"/>
      <c r="CFL108" s="40"/>
      <c r="CFM108" s="40"/>
      <c r="CFN108" s="40"/>
      <c r="CFO108" s="40"/>
      <c r="CFP108" s="40"/>
      <c r="CFQ108" s="40"/>
      <c r="CFR108" s="40"/>
      <c r="CFS108" s="40"/>
      <c r="CFT108" s="40"/>
      <c r="CFU108" s="40"/>
      <c r="CFV108" s="40"/>
      <c r="CFW108" s="40"/>
      <c r="CFX108" s="40"/>
      <c r="CFY108" s="40"/>
      <c r="CFZ108" s="40"/>
      <c r="CGA108" s="40"/>
      <c r="CGB108" s="40"/>
      <c r="CGC108" s="40"/>
      <c r="CGD108" s="40"/>
      <c r="CGE108" s="40"/>
      <c r="CGF108" s="40"/>
      <c r="CGG108" s="40"/>
      <c r="CGH108" s="40"/>
      <c r="CGI108" s="40"/>
      <c r="CGJ108" s="40"/>
      <c r="CGK108" s="40"/>
      <c r="CGL108" s="40"/>
      <c r="CGM108" s="40"/>
      <c r="CGN108" s="40"/>
      <c r="CGO108" s="40"/>
      <c r="CGP108" s="40"/>
      <c r="CGQ108" s="40"/>
      <c r="CGR108" s="40"/>
      <c r="CGS108" s="40"/>
      <c r="CGT108" s="40"/>
      <c r="CGU108" s="40"/>
      <c r="CGV108" s="40"/>
      <c r="CGW108" s="40"/>
      <c r="CGX108" s="40"/>
      <c r="CGY108" s="40"/>
      <c r="CGZ108" s="40"/>
      <c r="CHA108" s="40"/>
      <c r="CHB108" s="40"/>
      <c r="CHC108" s="40"/>
      <c r="CHD108" s="40"/>
      <c r="CHE108" s="40"/>
      <c r="CHF108" s="40"/>
      <c r="CHG108" s="40"/>
      <c r="CHH108" s="40"/>
      <c r="CHI108" s="40"/>
      <c r="CHJ108" s="40"/>
      <c r="CHK108" s="40"/>
      <c r="CHL108" s="40"/>
      <c r="CHM108" s="40"/>
      <c r="CHN108" s="40"/>
      <c r="CHO108" s="40"/>
      <c r="CHP108" s="40"/>
      <c r="CHQ108" s="40"/>
      <c r="CHR108" s="40"/>
      <c r="CHS108" s="40"/>
      <c r="CHT108" s="40"/>
      <c r="CHU108" s="40"/>
      <c r="CHV108" s="40"/>
      <c r="CHW108" s="40"/>
      <c r="CHX108" s="40"/>
      <c r="CHY108" s="40"/>
      <c r="CHZ108" s="40"/>
      <c r="CIA108" s="40"/>
      <c r="CIB108" s="40"/>
      <c r="CIC108" s="40"/>
      <c r="CID108" s="40"/>
      <c r="CIE108" s="40"/>
      <c r="CIF108" s="40"/>
      <c r="CIG108" s="40"/>
      <c r="CIH108" s="40"/>
      <c r="CII108" s="40"/>
      <c r="CIJ108" s="40"/>
      <c r="CIK108" s="40"/>
      <c r="CIL108" s="40"/>
      <c r="CIM108" s="40"/>
      <c r="CIN108" s="40"/>
      <c r="CIO108" s="40"/>
      <c r="CIP108" s="40"/>
      <c r="CIQ108" s="40"/>
      <c r="CIR108" s="40"/>
      <c r="CIS108" s="40"/>
      <c r="CIT108" s="40"/>
      <c r="CIU108" s="40"/>
      <c r="CIV108" s="40"/>
      <c r="CIW108" s="40"/>
      <c r="CIX108" s="40"/>
      <c r="CIY108" s="40"/>
      <c r="CIZ108" s="40"/>
      <c r="CJA108" s="40"/>
      <c r="CJB108" s="40"/>
      <c r="CJC108" s="40"/>
      <c r="CJD108" s="40"/>
      <c r="CJE108" s="40"/>
      <c r="CJF108" s="40"/>
      <c r="CJG108" s="40"/>
      <c r="CJH108" s="40"/>
      <c r="CJI108" s="40"/>
      <c r="CJJ108" s="40"/>
      <c r="CJK108" s="40"/>
      <c r="CJL108" s="40"/>
      <c r="CJM108" s="40"/>
      <c r="CJN108" s="40"/>
      <c r="CJO108" s="40"/>
      <c r="CJP108" s="40"/>
      <c r="CJQ108" s="40"/>
      <c r="CJR108" s="40"/>
      <c r="CJS108" s="40"/>
      <c r="CJT108" s="40"/>
      <c r="CJU108" s="40"/>
      <c r="CJV108" s="40"/>
      <c r="CJW108" s="40"/>
      <c r="CJX108" s="40"/>
      <c r="CJY108" s="40"/>
      <c r="CJZ108" s="40"/>
      <c r="CKA108" s="40"/>
      <c r="CKB108" s="40"/>
      <c r="CKC108" s="40"/>
      <c r="CKD108" s="40"/>
      <c r="CKE108" s="40"/>
      <c r="CKF108" s="40"/>
      <c r="CKG108" s="40"/>
      <c r="CKH108" s="40"/>
      <c r="CKI108" s="40"/>
      <c r="CKJ108" s="40"/>
      <c r="CKK108" s="40"/>
      <c r="CKL108" s="40"/>
      <c r="CKM108" s="40"/>
      <c r="CKN108" s="40"/>
      <c r="CKO108" s="40"/>
      <c r="CKP108" s="40"/>
      <c r="CKQ108" s="40"/>
      <c r="CKR108" s="40"/>
      <c r="CKS108" s="40"/>
      <c r="CKT108" s="40"/>
      <c r="CKU108" s="40"/>
      <c r="CKV108" s="40"/>
      <c r="CKW108" s="40"/>
      <c r="CKX108" s="40"/>
      <c r="CKY108" s="40"/>
      <c r="CKZ108" s="40"/>
      <c r="CLA108" s="40"/>
      <c r="CLB108" s="40"/>
      <c r="CLC108" s="40"/>
      <c r="CLD108" s="40"/>
      <c r="CLE108" s="40"/>
      <c r="CLF108" s="40"/>
      <c r="CLG108" s="40"/>
      <c r="CLH108" s="40"/>
      <c r="CLI108" s="40"/>
      <c r="CLJ108" s="40"/>
      <c r="CLK108" s="40"/>
      <c r="CLL108" s="40"/>
      <c r="CLM108" s="40"/>
      <c r="CLN108" s="40"/>
      <c r="CLO108" s="40"/>
      <c r="CLP108" s="40"/>
      <c r="CLQ108" s="40"/>
      <c r="CLR108" s="40"/>
      <c r="CLS108" s="40"/>
      <c r="CLT108" s="40"/>
      <c r="CLU108" s="40"/>
      <c r="CLV108" s="40"/>
      <c r="CLW108" s="40"/>
      <c r="CLX108" s="40"/>
      <c r="CLY108" s="40"/>
      <c r="CLZ108" s="40"/>
      <c r="CMA108" s="40"/>
      <c r="CMB108" s="40"/>
      <c r="CMC108" s="40"/>
      <c r="CMD108" s="40"/>
      <c r="CME108" s="40"/>
      <c r="CMF108" s="40"/>
      <c r="CMG108" s="40"/>
      <c r="CMH108" s="40"/>
      <c r="CMI108" s="40"/>
      <c r="CMJ108" s="40"/>
      <c r="CMK108" s="40"/>
      <c r="CML108" s="40"/>
      <c r="CMM108" s="40"/>
      <c r="CMN108" s="40"/>
      <c r="CMO108" s="40"/>
      <c r="CMP108" s="40"/>
      <c r="CMQ108" s="40"/>
      <c r="CMR108" s="40"/>
      <c r="CMS108" s="40"/>
      <c r="CMT108" s="40"/>
      <c r="CMU108" s="40"/>
      <c r="CMV108" s="40"/>
      <c r="CMW108" s="40"/>
      <c r="CMX108" s="40"/>
      <c r="CMY108" s="40"/>
      <c r="CMZ108" s="40"/>
      <c r="CNA108" s="40"/>
      <c r="CNB108" s="40"/>
      <c r="CNC108" s="40"/>
      <c r="CND108" s="40"/>
      <c r="CNE108" s="40"/>
      <c r="CNF108" s="40"/>
      <c r="CNG108" s="40"/>
      <c r="CNH108" s="40"/>
      <c r="CNI108" s="40"/>
      <c r="CNJ108" s="40"/>
      <c r="CNK108" s="40"/>
      <c r="CNL108" s="40"/>
      <c r="CNM108" s="40"/>
      <c r="CNN108" s="40"/>
      <c r="CNO108" s="40"/>
      <c r="CNP108" s="40"/>
      <c r="CNQ108" s="40"/>
      <c r="CNR108" s="40"/>
      <c r="CNS108" s="40"/>
      <c r="CNT108" s="40"/>
      <c r="CNU108" s="40"/>
      <c r="CNV108" s="40"/>
      <c r="CNW108" s="40"/>
      <c r="CNX108" s="40"/>
      <c r="CNY108" s="40"/>
      <c r="CNZ108" s="40"/>
      <c r="COA108" s="40"/>
      <c r="COB108" s="40"/>
      <c r="COC108" s="40"/>
      <c r="COD108" s="40"/>
      <c r="COE108" s="40"/>
      <c r="COF108" s="40"/>
      <c r="COG108" s="40"/>
      <c r="COH108" s="40"/>
      <c r="COI108" s="40"/>
      <c r="COJ108" s="40"/>
      <c r="COK108" s="40"/>
      <c r="COL108" s="40"/>
      <c r="COM108" s="40"/>
      <c r="CON108" s="40"/>
      <c r="COO108" s="40"/>
      <c r="COP108" s="40"/>
      <c r="COQ108" s="40"/>
      <c r="COR108" s="40"/>
      <c r="COS108" s="40"/>
      <c r="COT108" s="40"/>
      <c r="COU108" s="40"/>
      <c r="COV108" s="40"/>
      <c r="COW108" s="40"/>
      <c r="COX108" s="40"/>
      <c r="COY108" s="40"/>
      <c r="COZ108" s="40"/>
      <c r="CPA108" s="40"/>
      <c r="CPB108" s="40"/>
      <c r="CPC108" s="40"/>
      <c r="CPD108" s="40"/>
      <c r="CPE108" s="40"/>
      <c r="CPF108" s="40"/>
      <c r="CPG108" s="40"/>
      <c r="CPH108" s="40"/>
      <c r="CPI108" s="40"/>
      <c r="CPJ108" s="40"/>
      <c r="CPK108" s="40"/>
      <c r="CPL108" s="40"/>
      <c r="CPM108" s="40"/>
      <c r="CPN108" s="40"/>
      <c r="CPO108" s="40"/>
      <c r="CPP108" s="40"/>
      <c r="CPQ108" s="40"/>
      <c r="CPR108" s="40"/>
      <c r="CPS108" s="40"/>
      <c r="CPT108" s="40"/>
      <c r="CPU108" s="40"/>
      <c r="CPV108" s="40"/>
      <c r="CPW108" s="40"/>
      <c r="CPX108" s="40"/>
      <c r="CPY108" s="40"/>
      <c r="CPZ108" s="40"/>
      <c r="CQA108" s="40"/>
      <c r="CQB108" s="40"/>
      <c r="CQC108" s="40"/>
      <c r="CQD108" s="40"/>
      <c r="CQE108" s="40"/>
      <c r="CQF108" s="40"/>
      <c r="CQG108" s="40"/>
      <c r="CQH108" s="40"/>
      <c r="CQI108" s="40"/>
      <c r="CQJ108" s="40"/>
      <c r="CQK108" s="40"/>
      <c r="CQL108" s="40"/>
      <c r="CQM108" s="40"/>
      <c r="CQN108" s="40"/>
      <c r="CQO108" s="40"/>
      <c r="CQP108" s="40"/>
      <c r="CQQ108" s="40"/>
      <c r="CQR108" s="40"/>
      <c r="CQS108" s="40"/>
      <c r="CQT108" s="40"/>
      <c r="CQU108" s="40"/>
      <c r="CQV108" s="40"/>
      <c r="CQW108" s="40"/>
      <c r="CQX108" s="40"/>
      <c r="CQY108" s="40"/>
      <c r="CQZ108" s="40"/>
      <c r="CRA108" s="40"/>
      <c r="CRB108" s="40"/>
      <c r="CRC108" s="40"/>
      <c r="CRD108" s="40"/>
      <c r="CRE108" s="40"/>
      <c r="CRF108" s="40"/>
      <c r="CRG108" s="40"/>
      <c r="CRH108" s="40"/>
      <c r="CRI108" s="40"/>
      <c r="CRJ108" s="40"/>
      <c r="CRK108" s="40"/>
      <c r="CRL108" s="40"/>
      <c r="CRM108" s="40"/>
      <c r="CRN108" s="40"/>
      <c r="CRO108" s="40"/>
      <c r="CRP108" s="40"/>
      <c r="CRQ108" s="40"/>
      <c r="CRR108" s="40"/>
      <c r="CRS108" s="40"/>
      <c r="CRT108" s="40"/>
      <c r="CRU108" s="40"/>
      <c r="CRV108" s="40"/>
      <c r="CRW108" s="40"/>
      <c r="CRX108" s="40"/>
      <c r="CRY108" s="40"/>
      <c r="CRZ108" s="40"/>
      <c r="CSA108" s="40"/>
      <c r="CSB108" s="40"/>
      <c r="CSC108" s="40"/>
      <c r="CSD108" s="40"/>
      <c r="CSE108" s="40"/>
      <c r="CSF108" s="40"/>
      <c r="CSG108" s="40"/>
      <c r="CSH108" s="40"/>
      <c r="CSI108" s="40"/>
      <c r="CSJ108" s="40"/>
      <c r="CSK108" s="40"/>
      <c r="CSL108" s="40"/>
      <c r="CSM108" s="40"/>
      <c r="CSN108" s="40"/>
      <c r="CSO108" s="40"/>
      <c r="CSP108" s="40"/>
      <c r="CSQ108" s="40"/>
      <c r="CSR108" s="40"/>
      <c r="CSS108" s="40"/>
      <c r="CST108" s="40"/>
      <c r="CSU108" s="40"/>
      <c r="CSV108" s="40"/>
      <c r="CSW108" s="40"/>
      <c r="CSX108" s="40"/>
      <c r="CSY108" s="40"/>
      <c r="CSZ108" s="40"/>
      <c r="CTA108" s="40"/>
      <c r="CTB108" s="40"/>
      <c r="CTC108" s="40"/>
      <c r="CTD108" s="40"/>
      <c r="CTE108" s="40"/>
      <c r="CTF108" s="40"/>
      <c r="CTG108" s="40"/>
      <c r="CTH108" s="40"/>
      <c r="CTI108" s="40"/>
      <c r="CTJ108" s="40"/>
      <c r="CTK108" s="40"/>
      <c r="CTL108" s="40"/>
      <c r="CTM108" s="40"/>
      <c r="CTN108" s="40"/>
      <c r="CTO108" s="40"/>
      <c r="CTP108" s="40"/>
      <c r="CTQ108" s="40"/>
      <c r="CTR108" s="40"/>
      <c r="CTS108" s="40"/>
      <c r="CTT108" s="40"/>
      <c r="CTU108" s="40"/>
      <c r="CTV108" s="40"/>
      <c r="CTW108" s="40"/>
      <c r="CTX108" s="40"/>
      <c r="CTY108" s="40"/>
      <c r="CTZ108" s="40"/>
      <c r="CUA108" s="40"/>
      <c r="CUB108" s="40"/>
      <c r="CUC108" s="40"/>
      <c r="CUD108" s="40"/>
      <c r="CUE108" s="40"/>
      <c r="CUF108" s="40"/>
      <c r="CUG108" s="40"/>
      <c r="CUH108" s="40"/>
      <c r="CUI108" s="40"/>
      <c r="CUJ108" s="40"/>
      <c r="CUK108" s="40"/>
      <c r="CUL108" s="40"/>
      <c r="CUM108" s="40"/>
      <c r="CUN108" s="40"/>
      <c r="CUO108" s="40"/>
      <c r="CUP108" s="40"/>
      <c r="CUQ108" s="40"/>
      <c r="CUR108" s="40"/>
      <c r="CUS108" s="40"/>
      <c r="CUT108" s="40"/>
      <c r="CUU108" s="40"/>
      <c r="CUV108" s="40"/>
      <c r="CUW108" s="40"/>
      <c r="CUX108" s="40"/>
      <c r="CUY108" s="40"/>
      <c r="CUZ108" s="40"/>
      <c r="CVA108" s="40"/>
      <c r="CVB108" s="40"/>
      <c r="CVC108" s="40"/>
      <c r="CVD108" s="40"/>
      <c r="CVE108" s="40"/>
      <c r="CVF108" s="40"/>
      <c r="CVG108" s="40"/>
      <c r="CVH108" s="40"/>
      <c r="CVI108" s="40"/>
      <c r="CVJ108" s="40"/>
      <c r="CVK108" s="40"/>
      <c r="CVL108" s="40"/>
      <c r="CVM108" s="40"/>
      <c r="CVN108" s="40"/>
      <c r="CVO108" s="40"/>
      <c r="CVP108" s="40"/>
      <c r="CVQ108" s="40"/>
      <c r="CVR108" s="40"/>
      <c r="CVS108" s="40"/>
      <c r="CVT108" s="40"/>
      <c r="CVU108" s="40"/>
      <c r="CVV108" s="40"/>
      <c r="CVW108" s="40"/>
      <c r="CVX108" s="40"/>
      <c r="CVY108" s="40"/>
      <c r="CVZ108" s="40"/>
      <c r="CWA108" s="40"/>
      <c r="CWB108" s="40"/>
      <c r="CWC108" s="40"/>
      <c r="CWD108" s="40"/>
      <c r="CWE108" s="40"/>
      <c r="CWF108" s="40"/>
      <c r="CWG108" s="40"/>
      <c r="CWH108" s="40"/>
      <c r="CWI108" s="40"/>
      <c r="CWJ108" s="40"/>
      <c r="CWK108" s="40"/>
      <c r="CWL108" s="40"/>
      <c r="CWM108" s="40"/>
      <c r="CWN108" s="40"/>
      <c r="CWO108" s="40"/>
      <c r="CWP108" s="40"/>
      <c r="CWQ108" s="40"/>
      <c r="CWR108" s="40"/>
      <c r="CWS108" s="40"/>
      <c r="CWT108" s="40"/>
      <c r="CWU108" s="40"/>
      <c r="CWV108" s="40"/>
      <c r="CWW108" s="40"/>
      <c r="CWX108" s="40"/>
      <c r="CWY108" s="40"/>
      <c r="CWZ108" s="40"/>
      <c r="CXA108" s="40"/>
      <c r="CXB108" s="40"/>
      <c r="CXC108" s="40"/>
      <c r="CXD108" s="40"/>
      <c r="CXE108" s="40"/>
      <c r="CXF108" s="40"/>
      <c r="CXG108" s="40"/>
      <c r="CXH108" s="40"/>
      <c r="CXI108" s="40"/>
      <c r="CXJ108" s="40"/>
      <c r="CXK108" s="40"/>
      <c r="CXL108" s="40"/>
      <c r="CXM108" s="40"/>
      <c r="CXN108" s="40"/>
      <c r="CXO108" s="40"/>
      <c r="CXP108" s="40"/>
      <c r="CXQ108" s="40"/>
      <c r="CXR108" s="40"/>
      <c r="CXS108" s="40"/>
      <c r="CXT108" s="40"/>
      <c r="CXU108" s="40"/>
      <c r="CXV108" s="40"/>
      <c r="CXW108" s="40"/>
      <c r="CXX108" s="40"/>
      <c r="CXY108" s="40"/>
      <c r="CXZ108" s="40"/>
      <c r="CYA108" s="40"/>
      <c r="CYB108" s="40"/>
      <c r="CYC108" s="40"/>
      <c r="CYD108" s="40"/>
      <c r="CYE108" s="40"/>
      <c r="CYF108" s="40"/>
      <c r="CYG108" s="40"/>
      <c r="CYH108" s="40"/>
      <c r="CYI108" s="40"/>
      <c r="CYJ108" s="40"/>
      <c r="CYK108" s="40"/>
      <c r="CYL108" s="40"/>
      <c r="CYM108" s="40"/>
      <c r="CYN108" s="40"/>
      <c r="CYO108" s="40"/>
      <c r="CYP108" s="40"/>
      <c r="CYQ108" s="40"/>
      <c r="CYR108" s="40"/>
      <c r="CYS108" s="40"/>
      <c r="CYT108" s="40"/>
      <c r="CYU108" s="40"/>
      <c r="CYV108" s="40"/>
      <c r="CYW108" s="40"/>
      <c r="CYX108" s="40"/>
      <c r="CYY108" s="40"/>
      <c r="CYZ108" s="40"/>
      <c r="CZA108" s="40"/>
      <c r="CZB108" s="40"/>
      <c r="CZC108" s="40"/>
      <c r="CZD108" s="40"/>
      <c r="CZE108" s="40"/>
      <c r="CZF108" s="40"/>
      <c r="CZG108" s="40"/>
      <c r="CZH108" s="40"/>
      <c r="CZI108" s="40"/>
      <c r="CZJ108" s="40"/>
      <c r="CZK108" s="40"/>
      <c r="CZL108" s="40"/>
      <c r="CZM108" s="40"/>
      <c r="CZN108" s="40"/>
      <c r="CZO108" s="40"/>
      <c r="CZP108" s="40"/>
      <c r="CZQ108" s="40"/>
      <c r="CZR108" s="40"/>
      <c r="CZS108" s="40"/>
      <c r="CZT108" s="40"/>
      <c r="CZU108" s="40"/>
      <c r="CZV108" s="40"/>
      <c r="CZW108" s="40"/>
      <c r="CZX108" s="40"/>
      <c r="CZY108" s="40"/>
      <c r="CZZ108" s="40"/>
      <c r="DAA108" s="40"/>
      <c r="DAB108" s="40"/>
      <c r="DAC108" s="40"/>
      <c r="DAD108" s="40"/>
      <c r="DAE108" s="40"/>
      <c r="DAF108" s="40"/>
      <c r="DAG108" s="40"/>
      <c r="DAH108" s="40"/>
      <c r="DAI108" s="40"/>
      <c r="DAJ108" s="40"/>
      <c r="DAK108" s="40"/>
      <c r="DAL108" s="40"/>
      <c r="DAM108" s="40"/>
      <c r="DAN108" s="40"/>
      <c r="DAO108" s="40"/>
      <c r="DAP108" s="40"/>
      <c r="DAQ108" s="40"/>
      <c r="DAR108" s="40"/>
      <c r="DAS108" s="40"/>
      <c r="DAT108" s="40"/>
      <c r="DAU108" s="40"/>
      <c r="DAV108" s="40"/>
      <c r="DAW108" s="40"/>
      <c r="DAX108" s="40"/>
      <c r="DAY108" s="40"/>
      <c r="DAZ108" s="40"/>
      <c r="DBA108" s="40"/>
      <c r="DBB108" s="40"/>
      <c r="DBC108" s="40"/>
      <c r="DBD108" s="40"/>
      <c r="DBE108" s="40"/>
      <c r="DBF108" s="40"/>
      <c r="DBG108" s="40"/>
      <c r="DBH108" s="40"/>
      <c r="DBI108" s="40"/>
      <c r="DBJ108" s="40"/>
      <c r="DBK108" s="40"/>
      <c r="DBL108" s="40"/>
      <c r="DBM108" s="40"/>
      <c r="DBN108" s="40"/>
      <c r="DBO108" s="40"/>
      <c r="DBP108" s="40"/>
      <c r="DBQ108" s="40"/>
      <c r="DBR108" s="40"/>
      <c r="DBS108" s="40"/>
      <c r="DBT108" s="40"/>
      <c r="DBU108" s="40"/>
      <c r="DBV108" s="40"/>
      <c r="DBW108" s="40"/>
      <c r="DBX108" s="40"/>
      <c r="DBY108" s="40"/>
      <c r="DBZ108" s="40"/>
      <c r="DCA108" s="40"/>
      <c r="DCB108" s="40"/>
      <c r="DCC108" s="40"/>
      <c r="DCD108" s="40"/>
      <c r="DCE108" s="40"/>
      <c r="DCF108" s="40"/>
      <c r="DCG108" s="40"/>
      <c r="DCH108" s="40"/>
      <c r="DCI108" s="40"/>
      <c r="DCJ108" s="40"/>
      <c r="DCK108" s="40"/>
      <c r="DCL108" s="40"/>
      <c r="DCM108" s="40"/>
      <c r="DCN108" s="40"/>
      <c r="DCO108" s="40"/>
      <c r="DCP108" s="40"/>
      <c r="DCQ108" s="40"/>
      <c r="DCR108" s="40"/>
      <c r="DCS108" s="40"/>
      <c r="DCT108" s="40"/>
      <c r="DCU108" s="40"/>
      <c r="DCV108" s="40"/>
      <c r="DCW108" s="40"/>
      <c r="DCX108" s="40"/>
      <c r="DCY108" s="40"/>
      <c r="DCZ108" s="40"/>
      <c r="DDA108" s="40"/>
      <c r="DDB108" s="40"/>
      <c r="DDC108" s="40"/>
      <c r="DDD108" s="40"/>
      <c r="DDE108" s="40"/>
      <c r="DDF108" s="40"/>
      <c r="DDG108" s="40"/>
      <c r="DDH108" s="40"/>
      <c r="DDI108" s="40"/>
      <c r="DDJ108" s="40"/>
      <c r="DDK108" s="40"/>
      <c r="DDL108" s="40"/>
      <c r="DDM108" s="40"/>
      <c r="DDN108" s="40"/>
      <c r="DDO108" s="40"/>
      <c r="DDP108" s="40"/>
      <c r="DDQ108" s="40"/>
      <c r="DDR108" s="40"/>
      <c r="DDS108" s="40"/>
      <c r="DDT108" s="40"/>
      <c r="DDU108" s="40"/>
      <c r="DDV108" s="40"/>
      <c r="DDW108" s="40"/>
      <c r="DDX108" s="40"/>
      <c r="DDY108" s="40"/>
      <c r="DDZ108" s="40"/>
      <c r="DEA108" s="40"/>
      <c r="DEB108" s="40"/>
      <c r="DEC108" s="40"/>
      <c r="DED108" s="40"/>
      <c r="DEE108" s="40"/>
      <c r="DEF108" s="40"/>
      <c r="DEG108" s="40"/>
      <c r="DEH108" s="40"/>
      <c r="DEI108" s="40"/>
      <c r="DEJ108" s="40"/>
      <c r="DEK108" s="40"/>
      <c r="DEL108" s="40"/>
      <c r="DEM108" s="40"/>
      <c r="DEN108" s="40"/>
      <c r="DEO108" s="40"/>
      <c r="DEP108" s="40"/>
      <c r="DEQ108" s="40"/>
      <c r="DER108" s="40"/>
      <c r="DES108" s="40"/>
      <c r="DET108" s="40"/>
      <c r="DEU108" s="40"/>
      <c r="DEV108" s="40"/>
      <c r="DEW108" s="40"/>
      <c r="DEX108" s="40"/>
      <c r="DEY108" s="40"/>
      <c r="DEZ108" s="40"/>
      <c r="DFA108" s="40"/>
      <c r="DFB108" s="40"/>
      <c r="DFC108" s="40"/>
      <c r="DFD108" s="40"/>
      <c r="DFE108" s="40"/>
      <c r="DFF108" s="40"/>
      <c r="DFG108" s="40"/>
      <c r="DFH108" s="40"/>
      <c r="DFI108" s="40"/>
      <c r="DFJ108" s="40"/>
      <c r="DFK108" s="40"/>
      <c r="DFL108" s="40"/>
      <c r="DFM108" s="40"/>
      <c r="DFN108" s="40"/>
      <c r="DFO108" s="40"/>
      <c r="DFP108" s="40"/>
      <c r="DFQ108" s="40"/>
      <c r="DFR108" s="40"/>
      <c r="DFS108" s="40"/>
      <c r="DFT108" s="40"/>
      <c r="DFU108" s="40"/>
      <c r="DFV108" s="40"/>
      <c r="DFW108" s="40"/>
      <c r="DFX108" s="40"/>
      <c r="DFY108" s="40"/>
      <c r="DFZ108" s="40"/>
      <c r="DGA108" s="40"/>
      <c r="DGB108" s="40"/>
      <c r="DGC108" s="40"/>
      <c r="DGD108" s="40"/>
      <c r="DGE108" s="40"/>
      <c r="DGF108" s="40"/>
      <c r="DGG108" s="40"/>
      <c r="DGH108" s="40"/>
      <c r="DGI108" s="40"/>
      <c r="DGJ108" s="40"/>
      <c r="DGK108" s="40"/>
      <c r="DGL108" s="40"/>
      <c r="DGM108" s="40"/>
      <c r="DGN108" s="40"/>
      <c r="DGO108" s="40"/>
      <c r="DGP108" s="40"/>
      <c r="DGQ108" s="40"/>
      <c r="DGR108" s="40"/>
      <c r="DGS108" s="40"/>
      <c r="DGT108" s="40"/>
      <c r="DGU108" s="40"/>
      <c r="DGV108" s="40"/>
      <c r="DGW108" s="40"/>
      <c r="DGX108" s="40"/>
      <c r="DGY108" s="40"/>
      <c r="DGZ108" s="40"/>
      <c r="DHA108" s="40"/>
      <c r="DHB108" s="40"/>
      <c r="DHC108" s="40"/>
      <c r="DHD108" s="40"/>
      <c r="DHE108" s="40"/>
      <c r="DHF108" s="40"/>
      <c r="DHG108" s="40"/>
      <c r="DHH108" s="40"/>
      <c r="DHI108" s="40"/>
      <c r="DHJ108" s="40"/>
      <c r="DHK108" s="40"/>
      <c r="DHL108" s="40"/>
      <c r="DHM108" s="40"/>
      <c r="DHN108" s="40"/>
      <c r="DHO108" s="40"/>
      <c r="DHP108" s="40"/>
      <c r="DHQ108" s="40"/>
      <c r="DHR108" s="40"/>
      <c r="DHS108" s="40"/>
      <c r="DHT108" s="40"/>
      <c r="DHU108" s="40"/>
      <c r="DHV108" s="40"/>
      <c r="DHW108" s="40"/>
      <c r="DHX108" s="40"/>
      <c r="DHY108" s="40"/>
      <c r="DHZ108" s="40"/>
      <c r="DIA108" s="40"/>
      <c r="DIB108" s="40"/>
      <c r="DIC108" s="40"/>
      <c r="DID108" s="40"/>
      <c r="DIE108" s="40"/>
      <c r="DIF108" s="40"/>
      <c r="DIG108" s="40"/>
      <c r="DIH108" s="40"/>
      <c r="DII108" s="40"/>
      <c r="DIJ108" s="40"/>
      <c r="DIK108" s="40"/>
      <c r="DIL108" s="40"/>
      <c r="DIM108" s="40"/>
      <c r="DIN108" s="40"/>
      <c r="DIO108" s="40"/>
      <c r="DIP108" s="40"/>
      <c r="DIQ108" s="40"/>
      <c r="DIR108" s="40"/>
      <c r="DIS108" s="40"/>
      <c r="DIT108" s="40"/>
      <c r="DIU108" s="40"/>
      <c r="DIV108" s="40"/>
      <c r="DIW108" s="40"/>
      <c r="DIX108" s="40"/>
      <c r="DIY108" s="40"/>
      <c r="DIZ108" s="40"/>
      <c r="DJA108" s="40"/>
      <c r="DJB108" s="40"/>
      <c r="DJC108" s="40"/>
      <c r="DJD108" s="40"/>
      <c r="DJE108" s="40"/>
      <c r="DJF108" s="40"/>
      <c r="DJG108" s="40"/>
      <c r="DJH108" s="40"/>
      <c r="DJI108" s="40"/>
      <c r="DJJ108" s="40"/>
      <c r="DJK108" s="40"/>
      <c r="DJL108" s="40"/>
      <c r="DJM108" s="40"/>
      <c r="DJN108" s="40"/>
      <c r="DJO108" s="40"/>
      <c r="DJP108" s="40"/>
      <c r="DJQ108" s="40"/>
      <c r="DJR108" s="40"/>
      <c r="DJS108" s="40"/>
      <c r="DJT108" s="40"/>
      <c r="DJU108" s="40"/>
      <c r="DJV108" s="40"/>
      <c r="DJW108" s="40"/>
      <c r="DJX108" s="40"/>
      <c r="DJY108" s="40"/>
      <c r="DJZ108" s="40"/>
      <c r="DKA108" s="40"/>
      <c r="DKB108" s="40"/>
      <c r="DKC108" s="40"/>
      <c r="DKD108" s="40"/>
      <c r="DKE108" s="40"/>
      <c r="DKF108" s="40"/>
      <c r="DKG108" s="40"/>
      <c r="DKH108" s="40"/>
      <c r="DKI108" s="40"/>
      <c r="DKJ108" s="40"/>
      <c r="DKK108" s="40"/>
      <c r="DKL108" s="40"/>
      <c r="DKM108" s="40"/>
      <c r="DKN108" s="40"/>
      <c r="DKO108" s="40"/>
      <c r="DKP108" s="40"/>
      <c r="DKQ108" s="40"/>
      <c r="DKR108" s="40"/>
      <c r="DKS108" s="40"/>
      <c r="DKT108" s="40"/>
      <c r="DKU108" s="40"/>
      <c r="DKV108" s="40"/>
      <c r="DKW108" s="40"/>
      <c r="DKX108" s="40"/>
      <c r="DKY108" s="40"/>
      <c r="DKZ108" s="40"/>
      <c r="DLA108" s="40"/>
      <c r="DLB108" s="40"/>
      <c r="DLC108" s="40"/>
      <c r="DLD108" s="40"/>
      <c r="DLE108" s="40"/>
      <c r="DLF108" s="40"/>
      <c r="DLG108" s="40"/>
      <c r="DLH108" s="40"/>
      <c r="DLI108" s="40"/>
      <c r="DLJ108" s="40"/>
      <c r="DLK108" s="40"/>
      <c r="DLL108" s="40"/>
      <c r="DLM108" s="40"/>
      <c r="DLN108" s="40"/>
      <c r="DLO108" s="40"/>
      <c r="DLP108" s="40"/>
      <c r="DLQ108" s="40"/>
      <c r="DLR108" s="40"/>
      <c r="DLS108" s="40"/>
      <c r="DLT108" s="40"/>
      <c r="DLU108" s="40"/>
      <c r="DLV108" s="40"/>
      <c r="DLW108" s="40"/>
      <c r="DLX108" s="40"/>
      <c r="DLY108" s="40"/>
      <c r="DLZ108" s="40"/>
      <c r="DMA108" s="40"/>
      <c r="DMB108" s="40"/>
      <c r="DMC108" s="40"/>
      <c r="DMD108" s="40"/>
      <c r="DME108" s="40"/>
      <c r="DMF108" s="40"/>
      <c r="DMG108" s="40"/>
      <c r="DMH108" s="40"/>
      <c r="DMI108" s="40"/>
      <c r="DMJ108" s="40"/>
      <c r="DMK108" s="40"/>
      <c r="DML108" s="40"/>
      <c r="DMM108" s="40"/>
      <c r="DMN108" s="40"/>
      <c r="DMO108" s="40"/>
      <c r="DMP108" s="40"/>
      <c r="DMQ108" s="40"/>
      <c r="DMR108" s="40"/>
      <c r="DMS108" s="40"/>
      <c r="DMT108" s="40"/>
      <c r="DMU108" s="40"/>
      <c r="DMV108" s="40"/>
      <c r="DMW108" s="40"/>
      <c r="DMX108" s="40"/>
      <c r="DMY108" s="40"/>
      <c r="DMZ108" s="40"/>
      <c r="DNA108" s="40"/>
      <c r="DNB108" s="40"/>
      <c r="DNC108" s="40"/>
      <c r="DND108" s="40"/>
      <c r="DNE108" s="40"/>
      <c r="DNF108" s="40"/>
      <c r="DNG108" s="40"/>
      <c r="DNH108" s="40"/>
      <c r="DNI108" s="40"/>
      <c r="DNJ108" s="40"/>
      <c r="DNK108" s="40"/>
      <c r="DNL108" s="40"/>
      <c r="DNM108" s="40"/>
      <c r="DNN108" s="40"/>
      <c r="DNO108" s="40"/>
      <c r="DNP108" s="40"/>
      <c r="DNQ108" s="40"/>
      <c r="DNR108" s="40"/>
      <c r="DNS108" s="40"/>
      <c r="DNT108" s="40"/>
      <c r="DNU108" s="40"/>
      <c r="DNV108" s="40"/>
      <c r="DNW108" s="40"/>
      <c r="DNX108" s="40"/>
      <c r="DNY108" s="40"/>
      <c r="DNZ108" s="40"/>
      <c r="DOA108" s="40"/>
      <c r="DOB108" s="40"/>
      <c r="DOC108" s="40"/>
      <c r="DOD108" s="40"/>
      <c r="DOE108" s="40"/>
      <c r="DOF108" s="40"/>
      <c r="DOG108" s="40"/>
      <c r="DOH108" s="40"/>
      <c r="DOI108" s="40"/>
      <c r="DOJ108" s="40"/>
      <c r="DOK108" s="40"/>
      <c r="DOL108" s="40"/>
      <c r="DOM108" s="40"/>
      <c r="DON108" s="40"/>
      <c r="DOO108" s="40"/>
      <c r="DOP108" s="40"/>
      <c r="DOQ108" s="40"/>
      <c r="DOR108" s="40"/>
      <c r="DOS108" s="40"/>
      <c r="DOT108" s="40"/>
      <c r="DOU108" s="40"/>
      <c r="DOV108" s="40"/>
      <c r="DOW108" s="40"/>
      <c r="DOX108" s="40"/>
      <c r="DOY108" s="40"/>
      <c r="DOZ108" s="40"/>
      <c r="DPA108" s="40"/>
      <c r="DPB108" s="40"/>
      <c r="DPC108" s="40"/>
      <c r="DPD108" s="40"/>
      <c r="DPE108" s="40"/>
      <c r="DPF108" s="40"/>
      <c r="DPG108" s="40"/>
      <c r="DPH108" s="40"/>
      <c r="DPI108" s="40"/>
      <c r="DPJ108" s="40"/>
      <c r="DPK108" s="40"/>
      <c r="DPL108" s="40"/>
      <c r="DPM108" s="40"/>
      <c r="DPN108" s="40"/>
      <c r="DPO108" s="40"/>
      <c r="DPP108" s="40"/>
      <c r="DPQ108" s="40"/>
      <c r="DPR108" s="40"/>
      <c r="DPS108" s="40"/>
      <c r="DPT108" s="40"/>
      <c r="DPU108" s="40"/>
      <c r="DPV108" s="40"/>
      <c r="DPW108" s="40"/>
      <c r="DPX108" s="40"/>
      <c r="DPY108" s="40"/>
      <c r="DPZ108" s="40"/>
      <c r="DQA108" s="40"/>
      <c r="DQB108" s="40"/>
      <c r="DQC108" s="40"/>
      <c r="DQD108" s="40"/>
      <c r="DQE108" s="40"/>
      <c r="DQF108" s="40"/>
      <c r="DQG108" s="40"/>
      <c r="DQH108" s="40"/>
      <c r="DQI108" s="40"/>
      <c r="DQJ108" s="40"/>
      <c r="DQK108" s="40"/>
      <c r="DQL108" s="40"/>
      <c r="DQM108" s="40"/>
      <c r="DQN108" s="40"/>
      <c r="DQO108" s="40"/>
      <c r="DQP108" s="40"/>
      <c r="DQQ108" s="40"/>
      <c r="DQR108" s="40"/>
      <c r="DQS108" s="40"/>
      <c r="DQT108" s="40"/>
      <c r="DQU108" s="40"/>
      <c r="DQV108" s="40"/>
      <c r="DQW108" s="40"/>
      <c r="DQX108" s="40"/>
      <c r="DQY108" s="40"/>
      <c r="DQZ108" s="40"/>
      <c r="DRA108" s="40"/>
      <c r="DRB108" s="40"/>
      <c r="DRC108" s="40"/>
      <c r="DRD108" s="40"/>
      <c r="DRE108" s="40"/>
      <c r="DRF108" s="40"/>
      <c r="DRG108" s="40"/>
      <c r="DRH108" s="40"/>
      <c r="DRI108" s="40"/>
      <c r="DRJ108" s="40"/>
      <c r="DRK108" s="40"/>
      <c r="DRL108" s="40"/>
      <c r="DRM108" s="40"/>
      <c r="DRN108" s="40"/>
      <c r="DRO108" s="40"/>
      <c r="DRP108" s="40"/>
      <c r="DRQ108" s="40"/>
      <c r="DRR108" s="40"/>
      <c r="DRS108" s="40"/>
      <c r="DRT108" s="40"/>
      <c r="DRU108" s="40"/>
      <c r="DRV108" s="40"/>
      <c r="DRW108" s="40"/>
      <c r="DRX108" s="40"/>
      <c r="DRY108" s="40"/>
      <c r="DRZ108" s="40"/>
      <c r="DSA108" s="40"/>
      <c r="DSB108" s="40"/>
      <c r="DSC108" s="40"/>
      <c r="DSD108" s="40"/>
      <c r="DSE108" s="40"/>
      <c r="DSF108" s="40"/>
      <c r="DSG108" s="40"/>
      <c r="DSH108" s="40"/>
      <c r="DSI108" s="40"/>
      <c r="DSJ108" s="40"/>
      <c r="DSK108" s="40"/>
      <c r="DSL108" s="40"/>
      <c r="DSM108" s="40"/>
      <c r="DSN108" s="40"/>
      <c r="DSO108" s="40"/>
      <c r="DSP108" s="40"/>
      <c r="DSQ108" s="40"/>
      <c r="DSR108" s="40"/>
      <c r="DSS108" s="40"/>
      <c r="DST108" s="40"/>
      <c r="DSU108" s="40"/>
      <c r="DSV108" s="40"/>
      <c r="DSW108" s="40"/>
      <c r="DSX108" s="40"/>
      <c r="DSY108" s="40"/>
      <c r="DSZ108" s="40"/>
      <c r="DTA108" s="40"/>
      <c r="DTB108" s="40"/>
      <c r="DTC108" s="40"/>
      <c r="DTD108" s="40"/>
      <c r="DTE108" s="40"/>
      <c r="DTF108" s="40"/>
      <c r="DTG108" s="40"/>
      <c r="DTH108" s="40"/>
      <c r="DTI108" s="40"/>
      <c r="DTJ108" s="40"/>
      <c r="DTK108" s="40"/>
      <c r="DTL108" s="40"/>
      <c r="DTM108" s="40"/>
      <c r="DTN108" s="40"/>
      <c r="DTO108" s="40"/>
      <c r="DTP108" s="40"/>
      <c r="DTQ108" s="40"/>
      <c r="DTR108" s="40"/>
      <c r="DTS108" s="40"/>
      <c r="DTT108" s="40"/>
      <c r="DTU108" s="40"/>
      <c r="DTV108" s="40"/>
      <c r="DTW108" s="40"/>
      <c r="DTX108" s="40"/>
      <c r="DTY108" s="40"/>
      <c r="DTZ108" s="40"/>
      <c r="DUA108" s="40"/>
      <c r="DUB108" s="40"/>
      <c r="DUC108" s="40"/>
      <c r="DUD108" s="40"/>
      <c r="DUE108" s="40"/>
      <c r="DUF108" s="40"/>
      <c r="DUG108" s="40"/>
      <c r="DUH108" s="40"/>
      <c r="DUI108" s="40"/>
      <c r="DUJ108" s="40"/>
      <c r="DUK108" s="40"/>
      <c r="DUL108" s="40"/>
      <c r="DUM108" s="40"/>
      <c r="DUN108" s="40"/>
      <c r="DUO108" s="40"/>
      <c r="DUP108" s="40"/>
      <c r="DUQ108" s="40"/>
      <c r="DUR108" s="40"/>
      <c r="DUS108" s="40"/>
      <c r="DUT108" s="40"/>
      <c r="DUU108" s="40"/>
      <c r="DUV108" s="40"/>
      <c r="DUW108" s="40"/>
      <c r="DUX108" s="40"/>
      <c r="DUY108" s="40"/>
      <c r="DUZ108" s="40"/>
      <c r="DVA108" s="40"/>
      <c r="DVB108" s="40"/>
      <c r="DVC108" s="40"/>
      <c r="DVD108" s="40"/>
      <c r="DVE108" s="40"/>
      <c r="DVF108" s="40"/>
      <c r="DVG108" s="40"/>
      <c r="DVH108" s="40"/>
      <c r="DVI108" s="40"/>
      <c r="DVJ108" s="40"/>
      <c r="DVK108" s="40"/>
      <c r="DVL108" s="40"/>
      <c r="DVM108" s="40"/>
      <c r="DVN108" s="40"/>
      <c r="DVO108" s="40"/>
      <c r="DVP108" s="40"/>
      <c r="DVQ108" s="40"/>
      <c r="DVR108" s="40"/>
      <c r="DVS108" s="40"/>
      <c r="DVT108" s="40"/>
      <c r="DVU108" s="40"/>
      <c r="DVV108" s="40"/>
      <c r="DVW108" s="40"/>
      <c r="DVX108" s="40"/>
      <c r="DVY108" s="40"/>
      <c r="DVZ108" s="40"/>
      <c r="DWA108" s="40"/>
      <c r="DWB108" s="40"/>
      <c r="DWC108" s="40"/>
      <c r="DWD108" s="40"/>
      <c r="DWE108" s="40"/>
      <c r="DWF108" s="40"/>
      <c r="DWG108" s="40"/>
      <c r="DWH108" s="40"/>
      <c r="DWI108" s="40"/>
      <c r="DWJ108" s="40"/>
      <c r="DWK108" s="40"/>
      <c r="DWL108" s="40"/>
      <c r="DWM108" s="40"/>
      <c r="DWN108" s="40"/>
      <c r="DWO108" s="40"/>
      <c r="DWP108" s="40"/>
      <c r="DWQ108" s="40"/>
      <c r="DWR108" s="40"/>
      <c r="DWS108" s="40"/>
      <c r="DWT108" s="40"/>
      <c r="DWU108" s="40"/>
      <c r="DWV108" s="40"/>
      <c r="DWW108" s="40"/>
      <c r="DWX108" s="40"/>
      <c r="DWY108" s="40"/>
      <c r="DWZ108" s="40"/>
      <c r="DXA108" s="40"/>
      <c r="DXB108" s="40"/>
      <c r="DXC108" s="40"/>
      <c r="DXD108" s="40"/>
      <c r="DXE108" s="40"/>
      <c r="DXF108" s="40"/>
      <c r="DXG108" s="40"/>
      <c r="DXH108" s="40"/>
      <c r="DXI108" s="40"/>
      <c r="DXJ108" s="40"/>
      <c r="DXK108" s="40"/>
      <c r="DXL108" s="40"/>
      <c r="DXM108" s="40"/>
      <c r="DXN108" s="40"/>
      <c r="DXO108" s="40"/>
      <c r="DXP108" s="40"/>
      <c r="DXQ108" s="40"/>
      <c r="DXR108" s="40"/>
      <c r="DXS108" s="40"/>
      <c r="DXT108" s="40"/>
      <c r="DXU108" s="40"/>
      <c r="DXV108" s="40"/>
      <c r="DXW108" s="40"/>
      <c r="DXX108" s="40"/>
      <c r="DXY108" s="40"/>
      <c r="DXZ108" s="40"/>
      <c r="DYA108" s="40"/>
      <c r="DYB108" s="40"/>
      <c r="DYC108" s="40"/>
      <c r="DYD108" s="40"/>
      <c r="DYE108" s="40"/>
      <c r="DYF108" s="40"/>
      <c r="DYG108" s="40"/>
      <c r="DYH108" s="40"/>
      <c r="DYI108" s="40"/>
      <c r="DYJ108" s="40"/>
      <c r="DYK108" s="40"/>
      <c r="DYL108" s="40"/>
      <c r="DYM108" s="40"/>
      <c r="DYN108" s="40"/>
      <c r="DYO108" s="40"/>
      <c r="DYP108" s="40"/>
      <c r="DYQ108" s="40"/>
      <c r="DYR108" s="40"/>
      <c r="DYS108" s="40"/>
      <c r="DYT108" s="40"/>
      <c r="DYU108" s="40"/>
      <c r="DYV108" s="40"/>
      <c r="DYW108" s="40"/>
      <c r="DYX108" s="40"/>
      <c r="DYY108" s="40"/>
      <c r="DYZ108" s="40"/>
      <c r="DZA108" s="40"/>
      <c r="DZB108" s="40"/>
      <c r="DZC108" s="40"/>
      <c r="DZD108" s="40"/>
      <c r="DZE108" s="40"/>
      <c r="DZF108" s="40"/>
      <c r="DZG108" s="40"/>
      <c r="DZH108" s="40"/>
      <c r="DZI108" s="40"/>
      <c r="DZJ108" s="40"/>
      <c r="DZK108" s="40"/>
      <c r="DZL108" s="40"/>
      <c r="DZM108" s="40"/>
      <c r="DZN108" s="40"/>
      <c r="DZO108" s="40"/>
      <c r="DZP108" s="40"/>
      <c r="DZQ108" s="40"/>
      <c r="DZR108" s="40"/>
      <c r="DZS108" s="40"/>
      <c r="DZT108" s="40"/>
      <c r="DZU108" s="40"/>
      <c r="DZV108" s="40"/>
      <c r="DZW108" s="40"/>
      <c r="DZX108" s="40"/>
      <c r="DZY108" s="40"/>
      <c r="DZZ108" s="40"/>
      <c r="EAA108" s="40"/>
      <c r="EAB108" s="40"/>
      <c r="EAC108" s="40"/>
      <c r="EAD108" s="40"/>
      <c r="EAE108" s="40"/>
      <c r="EAF108" s="40"/>
      <c r="EAG108" s="40"/>
      <c r="EAH108" s="40"/>
      <c r="EAI108" s="40"/>
      <c r="EAJ108" s="40"/>
      <c r="EAK108" s="40"/>
      <c r="EAL108" s="40"/>
      <c r="EAM108" s="40"/>
      <c r="EAN108" s="40"/>
      <c r="EAO108" s="40"/>
      <c r="EAP108" s="40"/>
      <c r="EAQ108" s="40"/>
      <c r="EAR108" s="40"/>
      <c r="EAS108" s="40"/>
      <c r="EAT108" s="40"/>
      <c r="EAU108" s="40"/>
      <c r="EAV108" s="40"/>
      <c r="EAW108" s="40"/>
      <c r="EAX108" s="40"/>
      <c r="EAY108" s="40"/>
      <c r="EAZ108" s="40"/>
      <c r="EBA108" s="40"/>
      <c r="EBB108" s="40"/>
      <c r="EBC108" s="40"/>
      <c r="EBD108" s="40"/>
      <c r="EBE108" s="40"/>
      <c r="EBF108" s="40"/>
      <c r="EBG108" s="40"/>
      <c r="EBH108" s="40"/>
      <c r="EBI108" s="40"/>
      <c r="EBJ108" s="40"/>
      <c r="EBK108" s="40"/>
      <c r="EBL108" s="40"/>
      <c r="EBM108" s="40"/>
      <c r="EBN108" s="40"/>
      <c r="EBO108" s="40"/>
      <c r="EBP108" s="40"/>
      <c r="EBQ108" s="40"/>
      <c r="EBR108" s="40"/>
      <c r="EBS108" s="40"/>
      <c r="EBT108" s="40"/>
      <c r="EBU108" s="40"/>
      <c r="EBV108" s="40"/>
      <c r="EBW108" s="40"/>
      <c r="EBX108" s="40"/>
      <c r="EBY108" s="40"/>
      <c r="EBZ108" s="40"/>
      <c r="ECA108" s="40"/>
      <c r="ECB108" s="40"/>
      <c r="ECC108" s="40"/>
      <c r="ECD108" s="40"/>
      <c r="ECE108" s="40"/>
      <c r="ECF108" s="40"/>
      <c r="ECG108" s="40"/>
      <c r="ECH108" s="40"/>
      <c r="ECI108" s="40"/>
      <c r="ECJ108" s="40"/>
      <c r="ECK108" s="40"/>
      <c r="ECL108" s="40"/>
      <c r="ECM108" s="40"/>
      <c r="ECN108" s="40"/>
      <c r="ECO108" s="40"/>
      <c r="ECP108" s="40"/>
      <c r="ECQ108" s="40"/>
      <c r="ECR108" s="40"/>
      <c r="ECS108" s="40"/>
      <c r="ECT108" s="40"/>
      <c r="ECU108" s="40"/>
      <c r="ECV108" s="40"/>
      <c r="ECW108" s="40"/>
      <c r="ECX108" s="40"/>
      <c r="ECY108" s="40"/>
      <c r="ECZ108" s="40"/>
      <c r="EDA108" s="40"/>
      <c r="EDB108" s="40"/>
      <c r="EDC108" s="40"/>
      <c r="EDD108" s="40"/>
      <c r="EDE108" s="40"/>
      <c r="EDF108" s="40"/>
      <c r="EDG108" s="40"/>
      <c r="EDH108" s="40"/>
      <c r="EDI108" s="40"/>
      <c r="EDJ108" s="40"/>
      <c r="EDK108" s="40"/>
      <c r="EDL108" s="40"/>
      <c r="EDM108" s="40"/>
      <c r="EDN108" s="40"/>
      <c r="EDO108" s="40"/>
      <c r="EDP108" s="40"/>
      <c r="EDQ108" s="40"/>
      <c r="EDR108" s="40"/>
      <c r="EDS108" s="40"/>
      <c r="EDT108" s="40"/>
      <c r="EDU108" s="40"/>
      <c r="EDV108" s="40"/>
      <c r="EDW108" s="40"/>
      <c r="EDX108" s="40"/>
      <c r="EDY108" s="40"/>
      <c r="EDZ108" s="40"/>
      <c r="EEA108" s="40"/>
      <c r="EEB108" s="40"/>
      <c r="EEC108" s="40"/>
      <c r="EED108" s="40"/>
      <c r="EEE108" s="40"/>
      <c r="EEF108" s="40"/>
      <c r="EEG108" s="40"/>
      <c r="EEH108" s="40"/>
      <c r="EEI108" s="40"/>
      <c r="EEJ108" s="40"/>
      <c r="EEK108" s="40"/>
      <c r="EEL108" s="40"/>
      <c r="EEM108" s="40"/>
      <c r="EEN108" s="40"/>
      <c r="EEO108" s="40"/>
      <c r="EEP108" s="40"/>
      <c r="EEQ108" s="40"/>
      <c r="EER108" s="40"/>
      <c r="EES108" s="40"/>
      <c r="EET108" s="40"/>
      <c r="EEU108" s="40"/>
      <c r="EEV108" s="40"/>
      <c r="EEW108" s="40"/>
      <c r="EEX108" s="40"/>
      <c r="EEY108" s="40"/>
      <c r="EEZ108" s="40"/>
      <c r="EFA108" s="40"/>
      <c r="EFB108" s="40"/>
      <c r="EFC108" s="40"/>
      <c r="EFD108" s="40"/>
      <c r="EFE108" s="40"/>
      <c r="EFF108" s="40"/>
      <c r="EFG108" s="40"/>
      <c r="EFH108" s="40"/>
      <c r="EFI108" s="40"/>
      <c r="EFJ108" s="40"/>
      <c r="EFK108" s="40"/>
      <c r="EFL108" s="40"/>
      <c r="EFM108" s="40"/>
      <c r="EFN108" s="40"/>
      <c r="EFO108" s="40"/>
      <c r="EFP108" s="40"/>
      <c r="EFQ108" s="40"/>
      <c r="EFR108" s="40"/>
      <c r="EFS108" s="40"/>
      <c r="EFT108" s="40"/>
      <c r="EFU108" s="40"/>
      <c r="EFV108" s="40"/>
      <c r="EFW108" s="40"/>
      <c r="EFX108" s="40"/>
      <c r="EFY108" s="40"/>
      <c r="EFZ108" s="40"/>
      <c r="EGA108" s="40"/>
      <c r="EGB108" s="40"/>
      <c r="EGC108" s="40"/>
      <c r="EGD108" s="40"/>
      <c r="EGE108" s="40"/>
      <c r="EGF108" s="40"/>
      <c r="EGG108" s="40"/>
      <c r="EGH108" s="40"/>
      <c r="EGI108" s="40"/>
      <c r="EGJ108" s="40"/>
      <c r="EGK108" s="40"/>
      <c r="EGL108" s="40"/>
      <c r="EGM108" s="40"/>
      <c r="EGN108" s="40"/>
      <c r="EGO108" s="40"/>
      <c r="EGP108" s="40"/>
      <c r="EGQ108" s="40"/>
      <c r="EGR108" s="40"/>
      <c r="EGS108" s="40"/>
      <c r="EGT108" s="40"/>
      <c r="EGU108" s="40"/>
      <c r="EGV108" s="40"/>
      <c r="EGW108" s="40"/>
      <c r="EGX108" s="40"/>
      <c r="EGY108" s="40"/>
      <c r="EGZ108" s="40"/>
      <c r="EHA108" s="40"/>
      <c r="EHB108" s="40"/>
      <c r="EHC108" s="40"/>
      <c r="EHD108" s="40"/>
      <c r="EHE108" s="40"/>
      <c r="EHF108" s="40"/>
      <c r="EHG108" s="40"/>
      <c r="EHH108" s="40"/>
      <c r="EHI108" s="40"/>
      <c r="EHJ108" s="40"/>
      <c r="EHK108" s="40"/>
      <c r="EHL108" s="40"/>
      <c r="EHM108" s="40"/>
      <c r="EHN108" s="40"/>
      <c r="EHO108" s="40"/>
      <c r="EHP108" s="40"/>
      <c r="EHQ108" s="40"/>
      <c r="EHR108" s="40"/>
      <c r="EHS108" s="40"/>
      <c r="EHT108" s="40"/>
      <c r="EHU108" s="40"/>
      <c r="EHV108" s="40"/>
      <c r="EHW108" s="40"/>
      <c r="EHX108" s="40"/>
      <c r="EHY108" s="40"/>
      <c r="EHZ108" s="40"/>
      <c r="EIA108" s="40"/>
      <c r="EIB108" s="40"/>
      <c r="EIC108" s="40"/>
      <c r="EID108" s="40"/>
      <c r="EIE108" s="40"/>
      <c r="EIF108" s="40"/>
      <c r="EIG108" s="40"/>
      <c r="EIH108" s="40"/>
      <c r="EII108" s="40"/>
      <c r="EIJ108" s="40"/>
      <c r="EIK108" s="40"/>
      <c r="EIL108" s="40"/>
      <c r="EIM108" s="40"/>
      <c r="EIN108" s="40"/>
      <c r="EIO108" s="40"/>
      <c r="EIP108" s="40"/>
      <c r="EIQ108" s="40"/>
      <c r="EIR108" s="40"/>
      <c r="EIS108" s="40"/>
      <c r="EIT108" s="40"/>
      <c r="EIU108" s="40"/>
      <c r="EIV108" s="40"/>
      <c r="EIW108" s="40"/>
      <c r="EIX108" s="40"/>
      <c r="EIY108" s="40"/>
      <c r="EIZ108" s="40"/>
      <c r="EJA108" s="40"/>
      <c r="EJB108" s="40"/>
      <c r="EJC108" s="40"/>
      <c r="EJD108" s="40"/>
      <c r="EJE108" s="40"/>
      <c r="EJF108" s="40"/>
      <c r="EJG108" s="40"/>
      <c r="EJH108" s="40"/>
      <c r="EJI108" s="40"/>
      <c r="EJJ108" s="40"/>
      <c r="EJK108" s="40"/>
      <c r="EJL108" s="40"/>
      <c r="EJM108" s="40"/>
      <c r="EJN108" s="40"/>
      <c r="EJO108" s="40"/>
      <c r="EJP108" s="40"/>
      <c r="EJQ108" s="40"/>
      <c r="EJR108" s="40"/>
      <c r="EJS108" s="40"/>
      <c r="EJT108" s="40"/>
      <c r="EJU108" s="40"/>
      <c r="EJV108" s="40"/>
      <c r="EJW108" s="40"/>
      <c r="EJX108" s="40"/>
      <c r="EJY108" s="40"/>
      <c r="EJZ108" s="40"/>
      <c r="EKA108" s="40"/>
      <c r="EKB108" s="40"/>
      <c r="EKC108" s="40"/>
      <c r="EKD108" s="40"/>
      <c r="EKE108" s="40"/>
      <c r="EKF108" s="40"/>
      <c r="EKG108" s="40"/>
      <c r="EKH108" s="40"/>
      <c r="EKI108" s="40"/>
      <c r="EKJ108" s="40"/>
      <c r="EKK108" s="40"/>
      <c r="EKL108" s="40"/>
      <c r="EKM108" s="40"/>
      <c r="EKN108" s="40"/>
      <c r="EKO108" s="40"/>
      <c r="EKP108" s="40"/>
      <c r="EKQ108" s="40"/>
      <c r="EKR108" s="40"/>
      <c r="EKS108" s="40"/>
      <c r="EKT108" s="40"/>
      <c r="EKU108" s="40"/>
      <c r="EKV108" s="40"/>
      <c r="EKW108" s="40"/>
      <c r="EKX108" s="40"/>
      <c r="EKY108" s="40"/>
      <c r="EKZ108" s="40"/>
      <c r="ELA108" s="40"/>
      <c r="ELB108" s="40"/>
      <c r="ELC108" s="40"/>
      <c r="ELD108" s="40"/>
      <c r="ELE108" s="40"/>
      <c r="ELF108" s="40"/>
      <c r="ELG108" s="40"/>
      <c r="ELH108" s="40"/>
      <c r="ELI108" s="40"/>
      <c r="ELJ108" s="40"/>
      <c r="ELK108" s="40"/>
      <c r="ELL108" s="40"/>
      <c r="ELM108" s="40"/>
      <c r="ELN108" s="40"/>
      <c r="ELO108" s="40"/>
      <c r="ELP108" s="40"/>
      <c r="ELQ108" s="40"/>
      <c r="ELR108" s="40"/>
      <c r="ELS108" s="40"/>
      <c r="ELT108" s="40"/>
      <c r="ELU108" s="40"/>
      <c r="ELV108" s="40"/>
      <c r="ELW108" s="40"/>
      <c r="ELX108" s="40"/>
      <c r="ELY108" s="40"/>
      <c r="ELZ108" s="40"/>
      <c r="EMA108" s="40"/>
      <c r="EMB108" s="40"/>
      <c r="EMC108" s="40"/>
      <c r="EMD108" s="40"/>
      <c r="EME108" s="40"/>
      <c r="EMF108" s="40"/>
      <c r="EMG108" s="40"/>
      <c r="EMH108" s="40"/>
      <c r="EMI108" s="40"/>
      <c r="EMJ108" s="40"/>
      <c r="EMK108" s="40"/>
      <c r="EML108" s="40"/>
      <c r="EMM108" s="40"/>
      <c r="EMN108" s="40"/>
      <c r="EMO108" s="40"/>
      <c r="EMP108" s="40"/>
      <c r="EMQ108" s="40"/>
      <c r="EMR108" s="40"/>
      <c r="EMS108" s="40"/>
      <c r="EMT108" s="40"/>
      <c r="EMU108" s="40"/>
      <c r="EMV108" s="40"/>
      <c r="EMW108" s="40"/>
      <c r="EMX108" s="40"/>
      <c r="EMY108" s="40"/>
      <c r="EMZ108" s="40"/>
      <c r="ENA108" s="40"/>
      <c r="ENB108" s="40"/>
      <c r="ENC108" s="40"/>
      <c r="END108" s="40"/>
      <c r="ENE108" s="40"/>
      <c r="ENF108" s="40"/>
      <c r="ENG108" s="40"/>
      <c r="ENH108" s="40"/>
      <c r="ENI108" s="40"/>
      <c r="ENJ108" s="40"/>
      <c r="ENK108" s="40"/>
      <c r="ENL108" s="40"/>
      <c r="ENM108" s="40"/>
      <c r="ENN108" s="40"/>
      <c r="ENO108" s="40"/>
      <c r="ENP108" s="40"/>
      <c r="ENQ108" s="40"/>
      <c r="ENR108" s="40"/>
      <c r="ENS108" s="40"/>
      <c r="ENT108" s="40"/>
      <c r="ENU108" s="40"/>
      <c r="ENV108" s="40"/>
      <c r="ENW108" s="40"/>
      <c r="ENX108" s="40"/>
      <c r="ENY108" s="40"/>
      <c r="ENZ108" s="40"/>
      <c r="EOA108" s="40"/>
      <c r="EOB108" s="40"/>
      <c r="EOC108" s="40"/>
      <c r="EOD108" s="40"/>
      <c r="EOE108" s="40"/>
      <c r="EOF108" s="40"/>
      <c r="EOG108" s="40"/>
      <c r="EOH108" s="40"/>
      <c r="EOI108" s="40"/>
      <c r="EOJ108" s="40"/>
      <c r="EOK108" s="40"/>
      <c r="EOL108" s="40"/>
      <c r="EOM108" s="40"/>
      <c r="EON108" s="40"/>
      <c r="EOO108" s="40"/>
      <c r="EOP108" s="40"/>
      <c r="EOQ108" s="40"/>
      <c r="EOR108" s="40"/>
      <c r="EOS108" s="40"/>
      <c r="EOT108" s="40"/>
      <c r="EOU108" s="40"/>
      <c r="EOV108" s="40"/>
      <c r="EOW108" s="40"/>
      <c r="EOX108" s="40"/>
      <c r="EOY108" s="40"/>
      <c r="EOZ108" s="40"/>
      <c r="EPA108" s="40"/>
      <c r="EPB108" s="40"/>
      <c r="EPC108" s="40"/>
      <c r="EPD108" s="40"/>
      <c r="EPE108" s="40"/>
      <c r="EPF108" s="40"/>
      <c r="EPG108" s="40"/>
      <c r="EPH108" s="40"/>
      <c r="EPI108" s="40"/>
      <c r="EPJ108" s="40"/>
      <c r="EPK108" s="40"/>
      <c r="EPL108" s="40"/>
      <c r="EPM108" s="40"/>
      <c r="EPN108" s="40"/>
      <c r="EPO108" s="40"/>
      <c r="EPP108" s="40"/>
      <c r="EPQ108" s="40"/>
      <c r="EPR108" s="40"/>
      <c r="EPS108" s="40"/>
      <c r="EPT108" s="40"/>
      <c r="EPU108" s="40"/>
      <c r="EPV108" s="40"/>
      <c r="EPW108" s="40"/>
      <c r="EPX108" s="40"/>
      <c r="EPY108" s="40"/>
      <c r="EPZ108" s="40"/>
      <c r="EQA108" s="40"/>
      <c r="EQB108" s="40"/>
      <c r="EQC108" s="40"/>
      <c r="EQD108" s="40"/>
      <c r="EQE108" s="40"/>
      <c r="EQF108" s="40"/>
      <c r="EQG108" s="40"/>
      <c r="EQH108" s="40"/>
      <c r="EQI108" s="40"/>
      <c r="EQJ108" s="40"/>
      <c r="EQK108" s="40"/>
      <c r="EQL108" s="40"/>
      <c r="EQM108" s="40"/>
      <c r="EQN108" s="40"/>
      <c r="EQO108" s="40"/>
      <c r="EQP108" s="40"/>
      <c r="EQQ108" s="40"/>
      <c r="EQR108" s="40"/>
      <c r="EQS108" s="40"/>
      <c r="EQT108" s="40"/>
      <c r="EQU108" s="40"/>
      <c r="EQV108" s="40"/>
      <c r="EQW108" s="40"/>
      <c r="EQX108" s="40"/>
      <c r="EQY108" s="40"/>
      <c r="EQZ108" s="40"/>
      <c r="ERA108" s="40"/>
      <c r="ERB108" s="40"/>
      <c r="ERC108" s="40"/>
      <c r="ERD108" s="40"/>
      <c r="ERE108" s="40"/>
      <c r="ERF108" s="40"/>
      <c r="ERG108" s="40"/>
      <c r="ERH108" s="40"/>
      <c r="ERI108" s="40"/>
      <c r="ERJ108" s="40"/>
      <c r="ERK108" s="40"/>
      <c r="ERL108" s="40"/>
      <c r="ERM108" s="40"/>
      <c r="ERN108" s="40"/>
      <c r="ERO108" s="40"/>
      <c r="ERP108" s="40"/>
      <c r="ERQ108" s="40"/>
      <c r="ERR108" s="40"/>
      <c r="ERS108" s="40"/>
      <c r="ERT108" s="40"/>
      <c r="ERU108" s="40"/>
      <c r="ERV108" s="40"/>
      <c r="ERW108" s="40"/>
      <c r="ERX108" s="40"/>
      <c r="ERY108" s="40"/>
      <c r="ERZ108" s="40"/>
      <c r="ESA108" s="40"/>
      <c r="ESB108" s="40"/>
      <c r="ESC108" s="40"/>
      <c r="ESD108" s="40"/>
      <c r="ESE108" s="40"/>
      <c r="ESF108" s="40"/>
      <c r="ESG108" s="40"/>
      <c r="ESH108" s="40"/>
      <c r="ESI108" s="40"/>
      <c r="ESJ108" s="40"/>
      <c r="ESK108" s="40"/>
      <c r="ESL108" s="40"/>
      <c r="ESM108" s="40"/>
      <c r="ESN108" s="40"/>
      <c r="ESO108" s="40"/>
      <c r="ESP108" s="40"/>
      <c r="ESQ108" s="40"/>
      <c r="ESR108" s="40"/>
      <c r="ESS108" s="40"/>
      <c r="EST108" s="40"/>
      <c r="ESU108" s="40"/>
      <c r="ESV108" s="40"/>
      <c r="ESW108" s="40"/>
      <c r="ESX108" s="40"/>
      <c r="ESY108" s="40"/>
      <c r="ESZ108" s="40"/>
      <c r="ETA108" s="40"/>
      <c r="ETB108" s="40"/>
      <c r="ETC108" s="40"/>
      <c r="ETD108" s="40"/>
      <c r="ETE108" s="40"/>
      <c r="ETF108" s="40"/>
      <c r="ETG108" s="40"/>
      <c r="ETH108" s="40"/>
      <c r="ETI108" s="40"/>
      <c r="ETJ108" s="40"/>
      <c r="ETK108" s="40"/>
      <c r="ETL108" s="40"/>
      <c r="ETM108" s="40"/>
      <c r="ETN108" s="40"/>
      <c r="ETO108" s="40"/>
      <c r="ETP108" s="40"/>
      <c r="ETQ108" s="40"/>
      <c r="ETR108" s="40"/>
      <c r="ETS108" s="40"/>
      <c r="ETT108" s="40"/>
      <c r="ETU108" s="40"/>
      <c r="ETV108" s="40"/>
      <c r="ETW108" s="40"/>
      <c r="ETX108" s="40"/>
      <c r="ETY108" s="40"/>
      <c r="ETZ108" s="40"/>
      <c r="EUA108" s="40"/>
      <c r="EUB108" s="40"/>
      <c r="EUC108" s="40"/>
      <c r="EUD108" s="40"/>
      <c r="EUE108" s="40"/>
      <c r="EUF108" s="40"/>
      <c r="EUG108" s="40"/>
      <c r="EUH108" s="40"/>
      <c r="EUI108" s="40"/>
      <c r="EUJ108" s="40"/>
      <c r="EUK108" s="40"/>
      <c r="EUL108" s="40"/>
      <c r="EUM108" s="40"/>
      <c r="EUN108" s="40"/>
      <c r="EUO108" s="40"/>
      <c r="EUP108" s="40"/>
      <c r="EUQ108" s="40"/>
      <c r="EUR108" s="40"/>
      <c r="EUS108" s="40"/>
      <c r="EUT108" s="40"/>
      <c r="EUU108" s="40"/>
      <c r="EUV108" s="40"/>
      <c r="EUW108" s="40"/>
      <c r="EUX108" s="40"/>
      <c r="EUY108" s="40"/>
      <c r="EUZ108" s="40"/>
      <c r="EVA108" s="40"/>
      <c r="EVB108" s="40"/>
      <c r="EVC108" s="40"/>
      <c r="EVD108" s="40"/>
      <c r="EVE108" s="40"/>
      <c r="EVF108" s="40"/>
      <c r="EVG108" s="40"/>
      <c r="EVH108" s="40"/>
      <c r="EVI108" s="40"/>
      <c r="EVJ108" s="40"/>
      <c r="EVK108" s="40"/>
      <c r="EVL108" s="40"/>
      <c r="EVM108" s="40"/>
      <c r="EVN108" s="40"/>
      <c r="EVO108" s="40"/>
      <c r="EVP108" s="40"/>
      <c r="EVQ108" s="40"/>
      <c r="EVR108" s="40"/>
      <c r="EVS108" s="40"/>
      <c r="EVT108" s="40"/>
      <c r="EVU108" s="40"/>
      <c r="EVV108" s="40"/>
      <c r="EVW108" s="40"/>
      <c r="EVX108" s="40"/>
      <c r="EVY108" s="40"/>
      <c r="EVZ108" s="40"/>
      <c r="EWA108" s="40"/>
      <c r="EWB108" s="40"/>
      <c r="EWC108" s="40"/>
      <c r="EWD108" s="40"/>
      <c r="EWE108" s="40"/>
      <c r="EWF108" s="40"/>
      <c r="EWG108" s="40"/>
      <c r="EWH108" s="40"/>
      <c r="EWI108" s="40"/>
      <c r="EWJ108" s="40"/>
      <c r="EWK108" s="40"/>
      <c r="EWL108" s="40"/>
      <c r="EWM108" s="40"/>
      <c r="EWN108" s="40"/>
      <c r="EWO108" s="40"/>
      <c r="EWP108" s="40"/>
      <c r="EWQ108" s="40"/>
      <c r="EWR108" s="40"/>
      <c r="EWS108" s="40"/>
      <c r="EWT108" s="40"/>
      <c r="EWU108" s="40"/>
      <c r="EWV108" s="40"/>
      <c r="EWW108" s="40"/>
      <c r="EWX108" s="40"/>
      <c r="EWY108" s="40"/>
      <c r="EWZ108" s="40"/>
      <c r="EXA108" s="40"/>
      <c r="EXB108" s="40"/>
      <c r="EXC108" s="40"/>
      <c r="EXD108" s="40"/>
      <c r="EXE108" s="40"/>
      <c r="EXF108" s="40"/>
      <c r="EXG108" s="40"/>
      <c r="EXH108" s="40"/>
      <c r="EXI108" s="40"/>
      <c r="EXJ108" s="40"/>
      <c r="EXK108" s="40"/>
      <c r="EXL108" s="40"/>
      <c r="EXM108" s="40"/>
      <c r="EXN108" s="40"/>
      <c r="EXO108" s="40"/>
      <c r="EXP108" s="40"/>
      <c r="EXQ108" s="40"/>
      <c r="EXR108" s="40"/>
      <c r="EXS108" s="40"/>
      <c r="EXT108" s="40"/>
      <c r="EXU108" s="40"/>
      <c r="EXV108" s="40"/>
      <c r="EXW108" s="40"/>
      <c r="EXX108" s="40"/>
      <c r="EXY108" s="40"/>
      <c r="EXZ108" s="40"/>
      <c r="EYA108" s="40"/>
      <c r="EYB108" s="40"/>
      <c r="EYC108" s="40"/>
      <c r="EYD108" s="40"/>
      <c r="EYE108" s="40"/>
      <c r="EYF108" s="40"/>
      <c r="EYG108" s="40"/>
      <c r="EYH108" s="40"/>
      <c r="EYI108" s="40"/>
      <c r="EYJ108" s="40"/>
      <c r="EYK108" s="40"/>
      <c r="EYL108" s="40"/>
      <c r="EYM108" s="40"/>
      <c r="EYN108" s="40"/>
      <c r="EYO108" s="40"/>
      <c r="EYP108" s="40"/>
      <c r="EYQ108" s="40"/>
      <c r="EYR108" s="40"/>
      <c r="EYS108" s="40"/>
      <c r="EYT108" s="40"/>
      <c r="EYU108" s="40"/>
      <c r="EYV108" s="40"/>
      <c r="EYW108" s="40"/>
      <c r="EYX108" s="40"/>
      <c r="EYY108" s="40"/>
      <c r="EYZ108" s="40"/>
      <c r="EZA108" s="40"/>
      <c r="EZB108" s="40"/>
      <c r="EZC108" s="40"/>
      <c r="EZD108" s="40"/>
      <c r="EZE108" s="40"/>
      <c r="EZF108" s="40"/>
      <c r="EZG108" s="40"/>
      <c r="EZH108" s="40"/>
      <c r="EZI108" s="40"/>
      <c r="EZJ108" s="40"/>
      <c r="EZK108" s="40"/>
      <c r="EZL108" s="40"/>
      <c r="EZM108" s="40"/>
      <c r="EZN108" s="40"/>
      <c r="EZO108" s="40"/>
      <c r="EZP108" s="40"/>
      <c r="EZQ108" s="40"/>
      <c r="EZR108" s="40"/>
      <c r="EZS108" s="40"/>
      <c r="EZT108" s="40"/>
      <c r="EZU108" s="40"/>
      <c r="EZV108" s="40"/>
      <c r="EZW108" s="40"/>
      <c r="EZX108" s="40"/>
      <c r="EZY108" s="40"/>
      <c r="EZZ108" s="40"/>
      <c r="FAA108" s="40"/>
      <c r="FAB108" s="40"/>
      <c r="FAC108" s="40"/>
      <c r="FAD108" s="40"/>
      <c r="FAE108" s="40"/>
      <c r="FAF108" s="40"/>
      <c r="FAG108" s="40"/>
      <c r="FAH108" s="40"/>
      <c r="FAI108" s="40"/>
      <c r="FAJ108" s="40"/>
      <c r="FAK108" s="40"/>
      <c r="FAL108" s="40"/>
      <c r="FAM108" s="40"/>
      <c r="FAN108" s="40"/>
      <c r="FAO108" s="40"/>
      <c r="FAP108" s="40"/>
      <c r="FAQ108" s="40"/>
      <c r="FAR108" s="40"/>
      <c r="FAS108" s="40"/>
      <c r="FAT108" s="40"/>
      <c r="FAU108" s="40"/>
      <c r="FAV108" s="40"/>
      <c r="FAW108" s="40"/>
      <c r="FAX108" s="40"/>
      <c r="FAY108" s="40"/>
      <c r="FAZ108" s="40"/>
      <c r="FBA108" s="40"/>
      <c r="FBB108" s="40"/>
      <c r="FBC108" s="40"/>
      <c r="FBD108" s="40"/>
      <c r="FBE108" s="40"/>
      <c r="FBF108" s="40"/>
      <c r="FBG108" s="40"/>
      <c r="FBH108" s="40"/>
      <c r="FBI108" s="40"/>
      <c r="FBJ108" s="40"/>
      <c r="FBK108" s="40"/>
      <c r="FBL108" s="40"/>
      <c r="FBM108" s="40"/>
      <c r="FBN108" s="40"/>
      <c r="FBO108" s="40"/>
      <c r="FBP108" s="40"/>
      <c r="FBQ108" s="40"/>
      <c r="FBR108" s="40"/>
      <c r="FBS108" s="40"/>
      <c r="FBT108" s="40"/>
      <c r="FBU108" s="40"/>
      <c r="FBV108" s="40"/>
      <c r="FBW108" s="40"/>
      <c r="FBX108" s="40"/>
      <c r="FBY108" s="40"/>
      <c r="FBZ108" s="40"/>
      <c r="FCA108" s="40"/>
      <c r="FCB108" s="40"/>
      <c r="FCC108" s="40"/>
      <c r="FCD108" s="40"/>
      <c r="FCE108" s="40"/>
      <c r="FCF108" s="40"/>
      <c r="FCG108" s="40"/>
      <c r="FCH108" s="40"/>
      <c r="FCI108" s="40"/>
      <c r="FCJ108" s="40"/>
      <c r="FCK108" s="40"/>
      <c r="FCL108" s="40"/>
      <c r="FCM108" s="40"/>
      <c r="FCN108" s="40"/>
      <c r="FCO108" s="40"/>
      <c r="FCP108" s="40"/>
      <c r="FCQ108" s="40"/>
      <c r="FCR108" s="40"/>
      <c r="FCS108" s="40"/>
      <c r="FCT108" s="40"/>
      <c r="FCU108" s="40"/>
      <c r="FCV108" s="40"/>
      <c r="FCW108" s="40"/>
      <c r="FCX108" s="40"/>
      <c r="FCY108" s="40"/>
      <c r="FCZ108" s="40"/>
      <c r="FDA108" s="40"/>
      <c r="FDB108" s="40"/>
      <c r="FDC108" s="40"/>
      <c r="FDD108" s="40"/>
      <c r="FDE108" s="40"/>
      <c r="FDF108" s="40"/>
      <c r="FDG108" s="40"/>
      <c r="FDH108" s="40"/>
      <c r="FDI108" s="40"/>
      <c r="FDJ108" s="40"/>
      <c r="FDK108" s="40"/>
      <c r="FDL108" s="40"/>
      <c r="FDM108" s="40"/>
      <c r="FDN108" s="40"/>
      <c r="FDO108" s="40"/>
      <c r="FDP108" s="40"/>
      <c r="FDQ108" s="40"/>
      <c r="FDR108" s="40"/>
      <c r="FDS108" s="40"/>
      <c r="FDT108" s="40"/>
      <c r="FDU108" s="40"/>
      <c r="FDV108" s="40"/>
      <c r="FDW108" s="40"/>
      <c r="FDX108" s="40"/>
      <c r="FDY108" s="40"/>
      <c r="FDZ108" s="40"/>
      <c r="FEA108" s="40"/>
      <c r="FEB108" s="40"/>
      <c r="FEC108" s="40"/>
      <c r="FED108" s="40"/>
      <c r="FEE108" s="40"/>
      <c r="FEF108" s="40"/>
      <c r="FEG108" s="40"/>
      <c r="FEH108" s="40"/>
      <c r="FEI108" s="40"/>
      <c r="FEJ108" s="40"/>
      <c r="FEK108" s="40"/>
      <c r="FEL108" s="40"/>
      <c r="FEM108" s="40"/>
      <c r="FEN108" s="40"/>
      <c r="FEO108" s="40"/>
      <c r="FEP108" s="40"/>
      <c r="FEQ108" s="40"/>
      <c r="FER108" s="40"/>
      <c r="FES108" s="40"/>
      <c r="FET108" s="40"/>
      <c r="FEU108" s="40"/>
      <c r="FEV108" s="40"/>
      <c r="FEW108" s="40"/>
      <c r="FEX108" s="40"/>
      <c r="FEY108" s="40"/>
      <c r="FEZ108" s="40"/>
      <c r="FFA108" s="40"/>
      <c r="FFB108" s="40"/>
      <c r="FFC108" s="40"/>
      <c r="FFD108" s="40"/>
      <c r="FFE108" s="40"/>
      <c r="FFF108" s="40"/>
      <c r="FFG108" s="40"/>
      <c r="FFH108" s="40"/>
      <c r="FFI108" s="40"/>
      <c r="FFJ108" s="40"/>
      <c r="FFK108" s="40"/>
      <c r="FFL108" s="40"/>
      <c r="FFM108" s="40"/>
      <c r="FFN108" s="40"/>
      <c r="FFO108" s="40"/>
      <c r="FFP108" s="40"/>
      <c r="FFQ108" s="40"/>
      <c r="FFR108" s="40"/>
      <c r="FFS108" s="40"/>
      <c r="FFT108" s="40"/>
      <c r="FFU108" s="40"/>
      <c r="FFV108" s="40"/>
      <c r="FFW108" s="40"/>
      <c r="FFX108" s="40"/>
      <c r="FFY108" s="40"/>
      <c r="FFZ108" s="40"/>
      <c r="FGA108" s="40"/>
      <c r="FGB108" s="40"/>
      <c r="FGC108" s="40"/>
      <c r="FGD108" s="40"/>
      <c r="FGE108" s="40"/>
      <c r="FGF108" s="40"/>
      <c r="FGG108" s="40"/>
      <c r="FGH108" s="40"/>
      <c r="FGI108" s="40"/>
      <c r="FGJ108" s="40"/>
      <c r="FGK108" s="40"/>
      <c r="FGL108" s="40"/>
      <c r="FGM108" s="40"/>
      <c r="FGN108" s="40"/>
      <c r="FGO108" s="40"/>
      <c r="FGP108" s="40"/>
      <c r="FGQ108" s="40"/>
      <c r="FGR108" s="40"/>
      <c r="FGS108" s="40"/>
      <c r="FGT108" s="40"/>
      <c r="FGU108" s="40"/>
      <c r="FGV108" s="40"/>
      <c r="FGW108" s="40"/>
      <c r="FGX108" s="40"/>
      <c r="FGY108" s="40"/>
      <c r="FGZ108" s="40"/>
      <c r="FHA108" s="40"/>
      <c r="FHB108" s="40"/>
      <c r="FHC108" s="40"/>
      <c r="FHD108" s="40"/>
      <c r="FHE108" s="40"/>
      <c r="FHF108" s="40"/>
      <c r="FHG108" s="40"/>
      <c r="FHH108" s="40"/>
      <c r="FHI108" s="40"/>
      <c r="FHJ108" s="40"/>
      <c r="FHK108" s="40"/>
      <c r="FHL108" s="40"/>
      <c r="FHM108" s="40"/>
      <c r="FHN108" s="40"/>
      <c r="FHO108" s="40"/>
      <c r="FHP108" s="40"/>
      <c r="FHQ108" s="40"/>
      <c r="FHR108" s="40"/>
      <c r="FHS108" s="40"/>
      <c r="FHT108" s="40"/>
      <c r="FHU108" s="40"/>
      <c r="FHV108" s="40"/>
      <c r="FHW108" s="40"/>
      <c r="FHX108" s="40"/>
      <c r="FHY108" s="40"/>
      <c r="FHZ108" s="40"/>
      <c r="FIA108" s="40"/>
      <c r="FIB108" s="40"/>
      <c r="FIC108" s="40"/>
      <c r="FID108" s="40"/>
      <c r="FIE108" s="40"/>
      <c r="FIF108" s="40"/>
      <c r="FIG108" s="40"/>
      <c r="FIH108" s="40"/>
      <c r="FII108" s="40"/>
      <c r="FIJ108" s="40"/>
      <c r="FIK108" s="40"/>
      <c r="FIL108" s="40"/>
      <c r="FIM108" s="40"/>
      <c r="FIN108" s="40"/>
      <c r="FIO108" s="40"/>
      <c r="FIP108" s="40"/>
      <c r="FIQ108" s="40"/>
      <c r="FIR108" s="40"/>
      <c r="FIS108" s="40"/>
      <c r="FIT108" s="40"/>
      <c r="FIU108" s="40"/>
      <c r="FIV108" s="40"/>
      <c r="FIW108" s="40"/>
      <c r="FIX108" s="40"/>
      <c r="FIY108" s="40"/>
      <c r="FIZ108" s="40"/>
      <c r="FJA108" s="40"/>
      <c r="FJB108" s="40"/>
      <c r="FJC108" s="40"/>
      <c r="FJD108" s="40"/>
      <c r="FJE108" s="40"/>
      <c r="FJF108" s="40"/>
      <c r="FJG108" s="40"/>
      <c r="FJH108" s="40"/>
      <c r="FJI108" s="40"/>
      <c r="FJJ108" s="40"/>
      <c r="FJK108" s="40"/>
      <c r="FJL108" s="40"/>
      <c r="FJM108" s="40"/>
      <c r="FJN108" s="40"/>
      <c r="FJO108" s="40"/>
      <c r="FJP108" s="40"/>
      <c r="FJQ108" s="40"/>
      <c r="FJR108" s="40"/>
      <c r="FJS108" s="40"/>
      <c r="FJT108" s="40"/>
      <c r="FJU108" s="40"/>
      <c r="FJV108" s="40"/>
      <c r="FJW108" s="40"/>
      <c r="FJX108" s="40"/>
      <c r="FJY108" s="40"/>
      <c r="FJZ108" s="40"/>
      <c r="FKA108" s="40"/>
      <c r="FKB108" s="40"/>
      <c r="FKC108" s="40"/>
      <c r="FKD108" s="40"/>
      <c r="FKE108" s="40"/>
      <c r="FKF108" s="40"/>
      <c r="FKG108" s="40"/>
      <c r="FKH108" s="40"/>
      <c r="FKI108" s="40"/>
      <c r="FKJ108" s="40"/>
      <c r="FKK108" s="40"/>
      <c r="FKL108" s="40"/>
      <c r="FKM108" s="40"/>
      <c r="FKN108" s="40"/>
      <c r="FKO108" s="40"/>
      <c r="FKP108" s="40"/>
      <c r="FKQ108" s="40"/>
      <c r="FKR108" s="40"/>
      <c r="FKS108" s="40"/>
      <c r="FKT108" s="40"/>
      <c r="FKU108" s="40"/>
      <c r="FKV108" s="40"/>
      <c r="FKW108" s="40"/>
      <c r="FKX108" s="40"/>
      <c r="FKY108" s="40"/>
      <c r="FKZ108" s="40"/>
      <c r="FLA108" s="40"/>
      <c r="FLB108" s="40"/>
      <c r="FLC108" s="40"/>
      <c r="FLD108" s="40"/>
      <c r="FLE108" s="40"/>
      <c r="FLF108" s="40"/>
      <c r="FLG108" s="40"/>
      <c r="FLH108" s="40"/>
      <c r="FLI108" s="40"/>
      <c r="FLJ108" s="40"/>
      <c r="FLK108" s="40"/>
      <c r="FLL108" s="40"/>
      <c r="FLM108" s="40"/>
      <c r="FLN108" s="40"/>
      <c r="FLO108" s="40"/>
      <c r="FLP108" s="40"/>
      <c r="FLQ108" s="40"/>
      <c r="FLR108" s="40"/>
      <c r="FLS108" s="40"/>
      <c r="FLT108" s="40"/>
      <c r="FLU108" s="40"/>
      <c r="FLV108" s="40"/>
      <c r="FLW108" s="40"/>
      <c r="FLX108" s="40"/>
      <c r="FLY108" s="40"/>
      <c r="FLZ108" s="40"/>
      <c r="FMA108" s="40"/>
      <c r="FMB108" s="40"/>
      <c r="FMC108" s="40"/>
      <c r="FMD108" s="40"/>
      <c r="FME108" s="40"/>
      <c r="FMF108" s="40"/>
      <c r="FMG108" s="40"/>
      <c r="FMH108" s="40"/>
      <c r="FMI108" s="40"/>
      <c r="FMJ108" s="40"/>
      <c r="FMK108" s="40"/>
      <c r="FML108" s="40"/>
      <c r="FMM108" s="40"/>
      <c r="FMN108" s="40"/>
      <c r="FMO108" s="40"/>
      <c r="FMP108" s="40"/>
      <c r="FMQ108" s="40"/>
      <c r="FMR108" s="40"/>
      <c r="FMS108" s="40"/>
      <c r="FMT108" s="40"/>
      <c r="FMU108" s="40"/>
      <c r="FMV108" s="40"/>
      <c r="FMW108" s="40"/>
      <c r="FMX108" s="40"/>
      <c r="FMY108" s="40"/>
      <c r="FMZ108" s="40"/>
      <c r="FNA108" s="40"/>
      <c r="FNB108" s="40"/>
      <c r="FNC108" s="40"/>
      <c r="FND108" s="40"/>
      <c r="FNE108" s="40"/>
      <c r="FNF108" s="40"/>
      <c r="FNG108" s="40"/>
      <c r="FNH108" s="40"/>
      <c r="FNI108" s="40"/>
      <c r="FNJ108" s="40"/>
      <c r="FNK108" s="40"/>
      <c r="FNL108" s="40"/>
      <c r="FNM108" s="40"/>
      <c r="FNN108" s="40"/>
      <c r="FNO108" s="40"/>
      <c r="FNP108" s="40"/>
      <c r="FNQ108" s="40"/>
      <c r="FNR108" s="40"/>
      <c r="FNS108" s="40"/>
      <c r="FNT108" s="40"/>
      <c r="FNU108" s="40"/>
      <c r="FNV108" s="40"/>
      <c r="FNW108" s="40"/>
      <c r="FNX108" s="40"/>
      <c r="FNY108" s="40"/>
      <c r="FNZ108" s="40"/>
      <c r="FOA108" s="40"/>
      <c r="FOB108" s="40"/>
      <c r="FOC108" s="40"/>
      <c r="FOD108" s="40"/>
      <c r="FOE108" s="40"/>
      <c r="FOF108" s="40"/>
      <c r="FOG108" s="40"/>
      <c r="FOH108" s="40"/>
      <c r="FOI108" s="40"/>
      <c r="FOJ108" s="40"/>
      <c r="FOK108" s="40"/>
      <c r="FOL108" s="40"/>
      <c r="FOM108" s="40"/>
      <c r="FON108" s="40"/>
      <c r="FOO108" s="40"/>
      <c r="FOP108" s="40"/>
      <c r="FOQ108" s="40"/>
      <c r="FOR108" s="40"/>
      <c r="FOS108" s="40"/>
      <c r="FOT108" s="40"/>
      <c r="FOU108" s="40"/>
      <c r="FOV108" s="40"/>
      <c r="FOW108" s="40"/>
      <c r="FOX108" s="40"/>
      <c r="FOY108" s="40"/>
      <c r="FOZ108" s="40"/>
      <c r="FPA108" s="40"/>
      <c r="FPB108" s="40"/>
      <c r="FPC108" s="40"/>
      <c r="FPD108" s="40"/>
      <c r="FPE108" s="40"/>
      <c r="FPF108" s="40"/>
      <c r="FPG108" s="40"/>
      <c r="FPH108" s="40"/>
      <c r="FPI108" s="40"/>
      <c r="FPJ108" s="40"/>
      <c r="FPK108" s="40"/>
      <c r="FPL108" s="40"/>
      <c r="FPM108" s="40"/>
      <c r="FPN108" s="40"/>
      <c r="FPO108" s="40"/>
      <c r="FPP108" s="40"/>
      <c r="FPQ108" s="40"/>
      <c r="FPR108" s="40"/>
      <c r="FPS108" s="40"/>
      <c r="FPT108" s="40"/>
      <c r="FPU108" s="40"/>
      <c r="FPV108" s="40"/>
      <c r="FPW108" s="40"/>
      <c r="FPX108" s="40"/>
      <c r="FPY108" s="40"/>
      <c r="FPZ108" s="40"/>
      <c r="FQA108" s="40"/>
      <c r="FQB108" s="40"/>
      <c r="FQC108" s="40"/>
      <c r="FQD108" s="40"/>
      <c r="FQE108" s="40"/>
      <c r="FQF108" s="40"/>
      <c r="FQG108" s="40"/>
      <c r="FQH108" s="40"/>
      <c r="FQI108" s="40"/>
      <c r="FQJ108" s="40"/>
      <c r="FQK108" s="40"/>
      <c r="FQL108" s="40"/>
      <c r="FQM108" s="40"/>
      <c r="FQN108" s="40"/>
      <c r="FQO108" s="40"/>
      <c r="FQP108" s="40"/>
      <c r="FQQ108" s="40"/>
      <c r="FQR108" s="40"/>
      <c r="FQS108" s="40"/>
      <c r="FQT108" s="40"/>
      <c r="FQU108" s="40"/>
      <c r="FQV108" s="40"/>
      <c r="FQW108" s="40"/>
      <c r="FQX108" s="40"/>
      <c r="FQY108" s="40"/>
      <c r="FQZ108" s="40"/>
      <c r="FRA108" s="40"/>
      <c r="FRB108" s="40"/>
      <c r="FRC108" s="40"/>
      <c r="FRD108" s="40"/>
      <c r="FRE108" s="40"/>
      <c r="FRF108" s="40"/>
      <c r="FRG108" s="40"/>
      <c r="FRH108" s="40"/>
      <c r="FRI108" s="40"/>
      <c r="FRJ108" s="40"/>
      <c r="FRK108" s="40"/>
      <c r="FRL108" s="40"/>
      <c r="FRM108" s="40"/>
      <c r="FRN108" s="40"/>
      <c r="FRO108" s="40"/>
      <c r="FRP108" s="40"/>
      <c r="FRQ108" s="40"/>
      <c r="FRR108" s="40"/>
      <c r="FRS108" s="40"/>
      <c r="FRT108" s="40"/>
      <c r="FRU108" s="40"/>
      <c r="FRV108" s="40"/>
      <c r="FRW108" s="40"/>
      <c r="FRX108" s="40"/>
      <c r="FRY108" s="40"/>
      <c r="FRZ108" s="40"/>
      <c r="FSA108" s="40"/>
      <c r="FSB108" s="40"/>
      <c r="FSC108" s="40"/>
      <c r="FSD108" s="40"/>
      <c r="FSE108" s="40"/>
      <c r="FSF108" s="40"/>
      <c r="FSG108" s="40"/>
      <c r="FSH108" s="40"/>
      <c r="FSI108" s="40"/>
      <c r="FSJ108" s="40"/>
      <c r="FSK108" s="40"/>
      <c r="FSL108" s="40"/>
      <c r="FSM108" s="40"/>
      <c r="FSN108" s="40"/>
      <c r="FSO108" s="40"/>
      <c r="FSP108" s="40"/>
      <c r="FSQ108" s="40"/>
      <c r="FSR108" s="40"/>
      <c r="FSS108" s="40"/>
      <c r="FST108" s="40"/>
      <c r="FSU108" s="40"/>
      <c r="FSV108" s="40"/>
      <c r="FSW108" s="40"/>
      <c r="FSX108" s="40"/>
      <c r="FSY108" s="40"/>
      <c r="FSZ108" s="40"/>
      <c r="FTA108" s="40"/>
      <c r="FTB108" s="40"/>
      <c r="FTC108" s="40"/>
      <c r="FTD108" s="40"/>
      <c r="FTE108" s="40"/>
      <c r="FTF108" s="40"/>
      <c r="FTG108" s="40"/>
      <c r="FTH108" s="40"/>
      <c r="FTI108" s="40"/>
      <c r="FTJ108" s="40"/>
      <c r="FTK108" s="40"/>
      <c r="FTL108" s="40"/>
      <c r="FTM108" s="40"/>
      <c r="FTN108" s="40"/>
      <c r="FTO108" s="40"/>
      <c r="FTP108" s="40"/>
      <c r="FTQ108" s="40"/>
      <c r="FTR108" s="40"/>
      <c r="FTS108" s="40"/>
      <c r="FTT108" s="40"/>
      <c r="FTU108" s="40"/>
      <c r="FTV108" s="40"/>
      <c r="FTW108" s="40"/>
      <c r="FTX108" s="40"/>
      <c r="FTY108" s="40"/>
      <c r="FTZ108" s="40"/>
      <c r="FUA108" s="40"/>
      <c r="FUB108" s="40"/>
      <c r="FUC108" s="40"/>
      <c r="FUD108" s="40"/>
      <c r="FUE108" s="40"/>
      <c r="FUF108" s="40"/>
      <c r="FUG108" s="40"/>
      <c r="FUH108" s="40"/>
      <c r="FUI108" s="40"/>
      <c r="FUJ108" s="40"/>
      <c r="FUK108" s="40"/>
      <c r="FUL108" s="40"/>
      <c r="FUM108" s="40"/>
      <c r="FUN108" s="40"/>
      <c r="FUO108" s="40"/>
      <c r="FUP108" s="40"/>
      <c r="FUQ108" s="40"/>
      <c r="FUR108" s="40"/>
      <c r="FUS108" s="40"/>
      <c r="FUT108" s="40"/>
      <c r="FUU108" s="40"/>
      <c r="FUV108" s="40"/>
      <c r="FUW108" s="40"/>
      <c r="FUX108" s="40"/>
      <c r="FUY108" s="40"/>
      <c r="FUZ108" s="40"/>
      <c r="FVA108" s="40"/>
      <c r="FVB108" s="40"/>
      <c r="FVC108" s="40"/>
      <c r="FVD108" s="40"/>
      <c r="FVE108" s="40"/>
      <c r="FVF108" s="40"/>
      <c r="FVG108" s="40"/>
      <c r="FVH108" s="40"/>
      <c r="FVI108" s="40"/>
      <c r="FVJ108" s="40"/>
      <c r="FVK108" s="40"/>
      <c r="FVL108" s="40"/>
      <c r="FVM108" s="40"/>
      <c r="FVN108" s="40"/>
      <c r="FVO108" s="40"/>
      <c r="FVP108" s="40"/>
      <c r="FVQ108" s="40"/>
      <c r="FVR108" s="40"/>
      <c r="FVS108" s="40"/>
      <c r="FVT108" s="40"/>
      <c r="FVU108" s="40"/>
      <c r="FVV108" s="40"/>
      <c r="FVW108" s="40"/>
      <c r="FVX108" s="40"/>
      <c r="FVY108" s="40"/>
      <c r="FVZ108" s="40"/>
      <c r="FWA108" s="40"/>
      <c r="FWB108" s="40"/>
      <c r="FWC108" s="40"/>
      <c r="FWD108" s="40"/>
      <c r="FWE108" s="40"/>
      <c r="FWF108" s="40"/>
      <c r="FWG108" s="40"/>
      <c r="FWH108" s="40"/>
      <c r="FWI108" s="40"/>
      <c r="FWJ108" s="40"/>
      <c r="FWK108" s="40"/>
      <c r="FWL108" s="40"/>
      <c r="FWM108" s="40"/>
      <c r="FWN108" s="40"/>
      <c r="FWO108" s="40"/>
      <c r="FWP108" s="40"/>
      <c r="FWQ108" s="40"/>
      <c r="FWR108" s="40"/>
      <c r="FWS108" s="40"/>
      <c r="FWT108" s="40"/>
      <c r="FWU108" s="40"/>
      <c r="FWV108" s="40"/>
      <c r="FWW108" s="40"/>
      <c r="FWX108" s="40"/>
      <c r="FWY108" s="40"/>
      <c r="FWZ108" s="40"/>
      <c r="FXA108" s="40"/>
      <c r="FXB108" s="40"/>
      <c r="FXC108" s="40"/>
      <c r="FXD108" s="40"/>
      <c r="FXE108" s="40"/>
      <c r="FXF108" s="40"/>
      <c r="FXG108" s="40"/>
      <c r="FXH108" s="40"/>
      <c r="FXI108" s="40"/>
      <c r="FXJ108" s="40"/>
      <c r="FXK108" s="40"/>
      <c r="FXL108" s="40"/>
      <c r="FXM108" s="40"/>
      <c r="FXN108" s="40"/>
      <c r="FXO108" s="40"/>
      <c r="FXP108" s="40"/>
      <c r="FXQ108" s="40"/>
      <c r="FXR108" s="40"/>
      <c r="FXS108" s="40"/>
      <c r="FXT108" s="40"/>
      <c r="FXU108" s="40"/>
      <c r="FXV108" s="40"/>
      <c r="FXW108" s="40"/>
      <c r="FXX108" s="40"/>
      <c r="FXY108" s="40"/>
      <c r="FXZ108" s="40"/>
      <c r="FYA108" s="40"/>
      <c r="FYB108" s="40"/>
      <c r="FYC108" s="40"/>
      <c r="FYD108" s="40"/>
      <c r="FYE108" s="40"/>
      <c r="FYF108" s="40"/>
      <c r="FYG108" s="40"/>
      <c r="FYH108" s="40"/>
      <c r="FYI108" s="40"/>
      <c r="FYJ108" s="40"/>
      <c r="FYK108" s="40"/>
      <c r="FYL108" s="40"/>
      <c r="FYM108" s="40"/>
      <c r="FYN108" s="40"/>
      <c r="FYO108" s="40"/>
      <c r="FYP108" s="40"/>
      <c r="FYQ108" s="40"/>
      <c r="FYR108" s="40"/>
      <c r="FYS108" s="40"/>
      <c r="FYT108" s="40"/>
      <c r="FYU108" s="40"/>
      <c r="FYV108" s="40"/>
      <c r="FYW108" s="40"/>
      <c r="FYX108" s="40"/>
      <c r="FYY108" s="40"/>
      <c r="FYZ108" s="40"/>
      <c r="FZA108" s="40"/>
      <c r="FZB108" s="40"/>
      <c r="FZC108" s="40"/>
      <c r="FZD108" s="40"/>
      <c r="FZE108" s="40"/>
      <c r="FZF108" s="40"/>
      <c r="FZG108" s="40"/>
      <c r="FZH108" s="40"/>
      <c r="FZI108" s="40"/>
      <c r="FZJ108" s="40"/>
      <c r="FZK108" s="40"/>
      <c r="FZL108" s="40"/>
      <c r="FZM108" s="40"/>
      <c r="FZN108" s="40"/>
      <c r="FZO108" s="40"/>
      <c r="FZP108" s="40"/>
      <c r="FZQ108" s="40"/>
      <c r="FZR108" s="40"/>
      <c r="FZS108" s="40"/>
      <c r="FZT108" s="40"/>
      <c r="FZU108" s="40"/>
      <c r="FZV108" s="40"/>
      <c r="FZW108" s="40"/>
      <c r="FZX108" s="40"/>
      <c r="FZY108" s="40"/>
      <c r="FZZ108" s="40"/>
      <c r="GAA108" s="40"/>
      <c r="GAB108" s="40"/>
      <c r="GAC108" s="40"/>
      <c r="GAD108" s="40"/>
      <c r="GAE108" s="40"/>
      <c r="GAF108" s="40"/>
      <c r="GAG108" s="40"/>
      <c r="GAH108" s="40"/>
      <c r="GAI108" s="40"/>
      <c r="GAJ108" s="40"/>
      <c r="GAK108" s="40"/>
      <c r="GAL108" s="40"/>
      <c r="GAM108" s="40"/>
      <c r="GAN108" s="40"/>
      <c r="GAO108" s="40"/>
      <c r="GAP108" s="40"/>
      <c r="GAQ108" s="40"/>
      <c r="GAR108" s="40"/>
      <c r="GAS108" s="40"/>
      <c r="GAT108" s="40"/>
      <c r="GAU108" s="40"/>
      <c r="GAV108" s="40"/>
      <c r="GAW108" s="40"/>
      <c r="GAX108" s="40"/>
      <c r="GAY108" s="40"/>
      <c r="GAZ108" s="40"/>
      <c r="GBA108" s="40"/>
      <c r="GBB108" s="40"/>
      <c r="GBC108" s="40"/>
      <c r="GBD108" s="40"/>
      <c r="GBE108" s="40"/>
      <c r="GBF108" s="40"/>
      <c r="GBG108" s="40"/>
      <c r="GBH108" s="40"/>
      <c r="GBI108" s="40"/>
      <c r="GBJ108" s="40"/>
      <c r="GBK108" s="40"/>
      <c r="GBL108" s="40"/>
      <c r="GBM108" s="40"/>
      <c r="GBN108" s="40"/>
      <c r="GBO108" s="40"/>
      <c r="GBP108" s="40"/>
      <c r="GBQ108" s="40"/>
      <c r="GBR108" s="40"/>
      <c r="GBS108" s="40"/>
      <c r="GBT108" s="40"/>
      <c r="GBU108" s="40"/>
      <c r="GBV108" s="40"/>
      <c r="GBW108" s="40"/>
      <c r="GBX108" s="40"/>
      <c r="GBY108" s="40"/>
      <c r="GBZ108" s="40"/>
      <c r="GCA108" s="40"/>
      <c r="GCB108" s="40"/>
      <c r="GCC108" s="40"/>
      <c r="GCD108" s="40"/>
      <c r="GCE108" s="40"/>
      <c r="GCF108" s="40"/>
      <c r="GCG108" s="40"/>
      <c r="GCH108" s="40"/>
      <c r="GCI108" s="40"/>
      <c r="GCJ108" s="40"/>
      <c r="GCK108" s="40"/>
      <c r="GCL108" s="40"/>
      <c r="GCM108" s="40"/>
      <c r="GCN108" s="40"/>
      <c r="GCO108" s="40"/>
      <c r="GCP108" s="40"/>
      <c r="GCQ108" s="40"/>
      <c r="GCR108" s="40"/>
      <c r="GCS108" s="40"/>
      <c r="GCT108" s="40"/>
      <c r="GCU108" s="40"/>
      <c r="GCV108" s="40"/>
      <c r="GCW108" s="40"/>
      <c r="GCX108" s="40"/>
      <c r="GCY108" s="40"/>
      <c r="GCZ108" s="40"/>
      <c r="GDA108" s="40"/>
      <c r="GDB108" s="40"/>
      <c r="GDC108" s="40"/>
      <c r="GDD108" s="40"/>
      <c r="GDE108" s="40"/>
      <c r="GDF108" s="40"/>
      <c r="GDG108" s="40"/>
      <c r="GDH108" s="40"/>
      <c r="GDI108" s="40"/>
      <c r="GDJ108" s="40"/>
      <c r="GDK108" s="40"/>
      <c r="GDL108" s="40"/>
      <c r="GDM108" s="40"/>
      <c r="GDN108" s="40"/>
      <c r="GDO108" s="40"/>
      <c r="GDP108" s="40"/>
      <c r="GDQ108" s="40"/>
      <c r="GDR108" s="40"/>
      <c r="GDS108" s="40"/>
      <c r="GDT108" s="40"/>
      <c r="GDU108" s="40"/>
      <c r="GDV108" s="40"/>
      <c r="GDW108" s="40"/>
      <c r="GDX108" s="40"/>
      <c r="GDY108" s="40"/>
      <c r="GDZ108" s="40"/>
      <c r="GEA108" s="40"/>
      <c r="GEB108" s="40"/>
      <c r="GEC108" s="40"/>
      <c r="GED108" s="40"/>
      <c r="GEE108" s="40"/>
      <c r="GEF108" s="40"/>
      <c r="GEG108" s="40"/>
      <c r="GEH108" s="40"/>
      <c r="GEI108" s="40"/>
      <c r="GEJ108" s="40"/>
      <c r="GEK108" s="40"/>
      <c r="GEL108" s="40"/>
      <c r="GEM108" s="40"/>
      <c r="GEN108" s="40"/>
      <c r="GEO108" s="40"/>
      <c r="GEP108" s="40"/>
      <c r="GEQ108" s="40"/>
      <c r="GER108" s="40"/>
      <c r="GES108" s="40"/>
      <c r="GET108" s="40"/>
      <c r="GEU108" s="40"/>
      <c r="GEV108" s="40"/>
      <c r="GEW108" s="40"/>
      <c r="GEX108" s="40"/>
      <c r="GEY108" s="40"/>
      <c r="GEZ108" s="40"/>
      <c r="GFA108" s="40"/>
      <c r="GFB108" s="40"/>
      <c r="GFC108" s="40"/>
      <c r="GFD108" s="40"/>
      <c r="GFE108" s="40"/>
      <c r="GFF108" s="40"/>
      <c r="GFG108" s="40"/>
      <c r="GFH108" s="40"/>
      <c r="GFI108" s="40"/>
      <c r="GFJ108" s="40"/>
      <c r="GFK108" s="40"/>
      <c r="GFL108" s="40"/>
      <c r="GFM108" s="40"/>
      <c r="GFN108" s="40"/>
      <c r="GFO108" s="40"/>
      <c r="GFP108" s="40"/>
      <c r="GFQ108" s="40"/>
      <c r="GFR108" s="40"/>
      <c r="GFS108" s="40"/>
      <c r="GFT108" s="40"/>
      <c r="GFU108" s="40"/>
      <c r="GFV108" s="40"/>
      <c r="GFW108" s="40"/>
      <c r="GFX108" s="40"/>
      <c r="GFY108" s="40"/>
      <c r="GFZ108" s="40"/>
      <c r="GGA108" s="40"/>
      <c r="GGB108" s="40"/>
      <c r="GGC108" s="40"/>
      <c r="GGD108" s="40"/>
      <c r="GGE108" s="40"/>
      <c r="GGF108" s="40"/>
      <c r="GGG108" s="40"/>
      <c r="GGH108" s="40"/>
      <c r="GGI108" s="40"/>
      <c r="GGJ108" s="40"/>
      <c r="GGK108" s="40"/>
      <c r="GGL108" s="40"/>
      <c r="GGM108" s="40"/>
      <c r="GGN108" s="40"/>
      <c r="GGO108" s="40"/>
      <c r="GGP108" s="40"/>
      <c r="GGQ108" s="40"/>
      <c r="GGR108" s="40"/>
      <c r="GGS108" s="40"/>
      <c r="GGT108" s="40"/>
      <c r="GGU108" s="40"/>
      <c r="GGV108" s="40"/>
      <c r="GGW108" s="40"/>
      <c r="GGX108" s="40"/>
      <c r="GGY108" s="40"/>
      <c r="GGZ108" s="40"/>
      <c r="GHA108" s="40"/>
      <c r="GHB108" s="40"/>
      <c r="GHC108" s="40"/>
      <c r="GHD108" s="40"/>
      <c r="GHE108" s="40"/>
      <c r="GHF108" s="40"/>
      <c r="GHG108" s="40"/>
      <c r="GHH108" s="40"/>
      <c r="GHI108" s="40"/>
      <c r="GHJ108" s="40"/>
      <c r="GHK108" s="40"/>
      <c r="GHL108" s="40"/>
      <c r="GHM108" s="40"/>
      <c r="GHN108" s="40"/>
      <c r="GHO108" s="40"/>
      <c r="GHP108" s="40"/>
      <c r="GHQ108" s="40"/>
      <c r="GHR108" s="40"/>
      <c r="GHS108" s="40"/>
      <c r="GHT108" s="40"/>
      <c r="GHU108" s="40"/>
      <c r="GHV108" s="40"/>
      <c r="GHW108" s="40"/>
      <c r="GHX108" s="40"/>
      <c r="GHY108" s="40"/>
      <c r="GHZ108" s="40"/>
      <c r="GIA108" s="40"/>
      <c r="GIB108" s="40"/>
      <c r="GIC108" s="40"/>
      <c r="GID108" s="40"/>
      <c r="GIE108" s="40"/>
      <c r="GIF108" s="40"/>
      <c r="GIG108" s="40"/>
      <c r="GIH108" s="40"/>
      <c r="GII108" s="40"/>
      <c r="GIJ108" s="40"/>
      <c r="GIK108" s="40"/>
      <c r="GIL108" s="40"/>
      <c r="GIM108" s="40"/>
      <c r="GIN108" s="40"/>
      <c r="GIO108" s="40"/>
      <c r="GIP108" s="40"/>
      <c r="GIQ108" s="40"/>
      <c r="GIR108" s="40"/>
      <c r="GIS108" s="40"/>
      <c r="GIT108" s="40"/>
      <c r="GIU108" s="40"/>
      <c r="GIV108" s="40"/>
      <c r="GIW108" s="40"/>
      <c r="GIX108" s="40"/>
      <c r="GIY108" s="40"/>
      <c r="GIZ108" s="40"/>
      <c r="GJA108" s="40"/>
      <c r="GJB108" s="40"/>
      <c r="GJC108" s="40"/>
      <c r="GJD108" s="40"/>
      <c r="GJE108" s="40"/>
      <c r="GJF108" s="40"/>
      <c r="GJG108" s="40"/>
      <c r="GJH108" s="40"/>
      <c r="GJI108" s="40"/>
      <c r="GJJ108" s="40"/>
      <c r="GJK108" s="40"/>
      <c r="GJL108" s="40"/>
      <c r="GJM108" s="40"/>
      <c r="GJN108" s="40"/>
      <c r="GJO108" s="40"/>
      <c r="GJP108" s="40"/>
      <c r="GJQ108" s="40"/>
      <c r="GJR108" s="40"/>
      <c r="GJS108" s="40"/>
      <c r="GJT108" s="40"/>
      <c r="GJU108" s="40"/>
      <c r="GJV108" s="40"/>
      <c r="GJW108" s="40"/>
      <c r="GJX108" s="40"/>
      <c r="GJY108" s="40"/>
      <c r="GJZ108" s="40"/>
      <c r="GKA108" s="40"/>
      <c r="GKB108" s="40"/>
      <c r="GKC108" s="40"/>
      <c r="GKD108" s="40"/>
      <c r="GKE108" s="40"/>
      <c r="GKF108" s="40"/>
      <c r="GKG108" s="40"/>
      <c r="GKH108" s="40"/>
      <c r="GKI108" s="40"/>
      <c r="GKJ108" s="40"/>
      <c r="GKK108" s="40"/>
      <c r="GKL108" s="40"/>
      <c r="GKM108" s="40"/>
      <c r="GKN108" s="40"/>
      <c r="GKO108" s="40"/>
      <c r="GKP108" s="40"/>
      <c r="GKQ108" s="40"/>
      <c r="GKR108" s="40"/>
      <c r="GKS108" s="40"/>
      <c r="GKT108" s="40"/>
      <c r="GKU108" s="40"/>
      <c r="GKV108" s="40"/>
      <c r="GKW108" s="40"/>
      <c r="GKX108" s="40"/>
      <c r="GKY108" s="40"/>
      <c r="GKZ108" s="40"/>
      <c r="GLA108" s="40"/>
      <c r="GLB108" s="40"/>
      <c r="GLC108" s="40"/>
      <c r="GLD108" s="40"/>
      <c r="GLE108" s="40"/>
      <c r="GLF108" s="40"/>
      <c r="GLG108" s="40"/>
      <c r="GLH108" s="40"/>
      <c r="GLI108" s="40"/>
      <c r="GLJ108" s="40"/>
      <c r="GLK108" s="40"/>
      <c r="GLL108" s="40"/>
      <c r="GLM108" s="40"/>
      <c r="GLN108" s="40"/>
      <c r="GLO108" s="40"/>
      <c r="GLP108" s="40"/>
      <c r="GLQ108" s="40"/>
      <c r="GLR108" s="40"/>
      <c r="GLS108" s="40"/>
      <c r="GLT108" s="40"/>
      <c r="GLU108" s="40"/>
      <c r="GLV108" s="40"/>
      <c r="GLW108" s="40"/>
      <c r="GLX108" s="40"/>
      <c r="GLY108" s="40"/>
      <c r="GLZ108" s="40"/>
      <c r="GMA108" s="40"/>
      <c r="GMB108" s="40"/>
      <c r="GMC108" s="40"/>
      <c r="GMD108" s="40"/>
      <c r="GME108" s="40"/>
      <c r="GMF108" s="40"/>
      <c r="GMG108" s="40"/>
      <c r="GMH108" s="40"/>
      <c r="GMI108" s="40"/>
      <c r="GMJ108" s="40"/>
      <c r="GMK108" s="40"/>
      <c r="GML108" s="40"/>
      <c r="GMM108" s="40"/>
      <c r="GMN108" s="40"/>
      <c r="GMO108" s="40"/>
      <c r="GMP108" s="40"/>
      <c r="GMQ108" s="40"/>
      <c r="GMR108" s="40"/>
      <c r="GMS108" s="40"/>
      <c r="GMT108" s="40"/>
      <c r="GMU108" s="40"/>
      <c r="GMV108" s="40"/>
      <c r="GMW108" s="40"/>
      <c r="GMX108" s="40"/>
      <c r="GMY108" s="40"/>
      <c r="GMZ108" s="40"/>
      <c r="GNA108" s="40"/>
      <c r="GNB108" s="40"/>
      <c r="GNC108" s="40"/>
      <c r="GND108" s="40"/>
      <c r="GNE108" s="40"/>
      <c r="GNF108" s="40"/>
      <c r="GNG108" s="40"/>
      <c r="GNH108" s="40"/>
      <c r="GNI108" s="40"/>
      <c r="GNJ108" s="40"/>
      <c r="GNK108" s="40"/>
      <c r="GNL108" s="40"/>
      <c r="GNM108" s="40"/>
      <c r="GNN108" s="40"/>
      <c r="GNO108" s="40"/>
      <c r="GNP108" s="40"/>
      <c r="GNQ108" s="40"/>
      <c r="GNR108" s="40"/>
      <c r="GNS108" s="40"/>
      <c r="GNT108" s="40"/>
      <c r="GNU108" s="40"/>
      <c r="GNV108" s="40"/>
      <c r="GNW108" s="40"/>
      <c r="GNX108" s="40"/>
      <c r="GNY108" s="40"/>
      <c r="GNZ108" s="40"/>
      <c r="GOA108" s="40"/>
      <c r="GOB108" s="40"/>
      <c r="GOC108" s="40"/>
      <c r="GOD108" s="40"/>
      <c r="GOE108" s="40"/>
      <c r="GOF108" s="40"/>
      <c r="GOG108" s="40"/>
      <c r="GOH108" s="40"/>
      <c r="GOI108" s="40"/>
      <c r="GOJ108" s="40"/>
      <c r="GOK108" s="40"/>
      <c r="GOL108" s="40"/>
      <c r="GOM108" s="40"/>
      <c r="GON108" s="40"/>
      <c r="GOO108" s="40"/>
      <c r="GOP108" s="40"/>
      <c r="GOQ108" s="40"/>
      <c r="GOR108" s="40"/>
      <c r="GOS108" s="40"/>
      <c r="GOT108" s="40"/>
      <c r="GOU108" s="40"/>
      <c r="GOV108" s="40"/>
      <c r="GOW108" s="40"/>
      <c r="GOX108" s="40"/>
      <c r="GOY108" s="40"/>
      <c r="GOZ108" s="40"/>
      <c r="GPA108" s="40"/>
      <c r="GPB108" s="40"/>
      <c r="GPC108" s="40"/>
      <c r="GPD108" s="40"/>
      <c r="GPE108" s="40"/>
      <c r="GPF108" s="40"/>
      <c r="GPG108" s="40"/>
      <c r="GPH108" s="40"/>
      <c r="GPI108" s="40"/>
      <c r="GPJ108" s="40"/>
      <c r="GPK108" s="40"/>
      <c r="GPL108" s="40"/>
      <c r="GPM108" s="40"/>
      <c r="GPN108" s="40"/>
      <c r="GPO108" s="40"/>
      <c r="GPP108" s="40"/>
      <c r="GPQ108" s="40"/>
      <c r="GPR108" s="40"/>
      <c r="GPS108" s="40"/>
      <c r="GPT108" s="40"/>
      <c r="GPU108" s="40"/>
      <c r="GPV108" s="40"/>
      <c r="GPW108" s="40"/>
      <c r="GPX108" s="40"/>
      <c r="GPY108" s="40"/>
      <c r="GPZ108" s="40"/>
      <c r="GQA108" s="40"/>
      <c r="GQB108" s="40"/>
      <c r="GQC108" s="40"/>
      <c r="GQD108" s="40"/>
      <c r="GQE108" s="40"/>
      <c r="GQF108" s="40"/>
      <c r="GQG108" s="40"/>
      <c r="GQH108" s="40"/>
      <c r="GQI108" s="40"/>
      <c r="GQJ108" s="40"/>
      <c r="GQK108" s="40"/>
      <c r="GQL108" s="40"/>
      <c r="GQM108" s="40"/>
      <c r="GQN108" s="40"/>
      <c r="GQO108" s="40"/>
      <c r="GQP108" s="40"/>
      <c r="GQQ108" s="40"/>
      <c r="GQR108" s="40"/>
      <c r="GQS108" s="40"/>
      <c r="GQT108" s="40"/>
      <c r="GQU108" s="40"/>
      <c r="GQV108" s="40"/>
      <c r="GQW108" s="40"/>
      <c r="GQX108" s="40"/>
      <c r="GQY108" s="40"/>
      <c r="GQZ108" s="40"/>
      <c r="GRA108" s="40"/>
      <c r="GRB108" s="40"/>
      <c r="GRC108" s="40"/>
      <c r="GRD108" s="40"/>
      <c r="GRE108" s="40"/>
      <c r="GRF108" s="40"/>
      <c r="GRG108" s="40"/>
      <c r="GRH108" s="40"/>
      <c r="GRI108" s="40"/>
      <c r="GRJ108" s="40"/>
      <c r="GRK108" s="40"/>
      <c r="GRL108" s="40"/>
      <c r="GRM108" s="40"/>
      <c r="GRN108" s="40"/>
      <c r="GRO108" s="40"/>
      <c r="GRP108" s="40"/>
      <c r="GRQ108" s="40"/>
      <c r="GRR108" s="40"/>
      <c r="GRS108" s="40"/>
      <c r="GRT108" s="40"/>
      <c r="GRU108" s="40"/>
      <c r="GRV108" s="40"/>
      <c r="GRW108" s="40"/>
      <c r="GRX108" s="40"/>
      <c r="GRY108" s="40"/>
      <c r="GRZ108" s="40"/>
      <c r="GSA108" s="40"/>
      <c r="GSB108" s="40"/>
      <c r="GSC108" s="40"/>
      <c r="GSD108" s="40"/>
      <c r="GSE108" s="40"/>
      <c r="GSF108" s="40"/>
      <c r="GSG108" s="40"/>
      <c r="GSH108" s="40"/>
      <c r="GSI108" s="40"/>
      <c r="GSJ108" s="40"/>
      <c r="GSK108" s="40"/>
      <c r="GSL108" s="40"/>
      <c r="GSM108" s="40"/>
      <c r="GSN108" s="40"/>
      <c r="GSO108" s="40"/>
      <c r="GSP108" s="40"/>
      <c r="GSQ108" s="40"/>
      <c r="GSR108" s="40"/>
      <c r="GSS108" s="40"/>
      <c r="GST108" s="40"/>
      <c r="GSU108" s="40"/>
      <c r="GSV108" s="40"/>
      <c r="GSW108" s="40"/>
      <c r="GSX108" s="40"/>
      <c r="GSY108" s="40"/>
      <c r="GSZ108" s="40"/>
      <c r="GTA108" s="40"/>
      <c r="GTB108" s="40"/>
      <c r="GTC108" s="40"/>
      <c r="GTD108" s="40"/>
      <c r="GTE108" s="40"/>
      <c r="GTF108" s="40"/>
      <c r="GTG108" s="40"/>
      <c r="GTH108" s="40"/>
      <c r="GTI108" s="40"/>
      <c r="GTJ108" s="40"/>
      <c r="GTK108" s="40"/>
      <c r="GTL108" s="40"/>
      <c r="GTM108" s="40"/>
      <c r="GTN108" s="40"/>
      <c r="GTO108" s="40"/>
      <c r="GTP108" s="40"/>
      <c r="GTQ108" s="40"/>
      <c r="GTR108" s="40"/>
      <c r="GTS108" s="40"/>
      <c r="GTT108" s="40"/>
      <c r="GTU108" s="40"/>
      <c r="GTV108" s="40"/>
      <c r="GTW108" s="40"/>
      <c r="GTX108" s="40"/>
      <c r="GTY108" s="40"/>
      <c r="GTZ108" s="40"/>
      <c r="GUA108" s="40"/>
      <c r="GUB108" s="40"/>
      <c r="GUC108" s="40"/>
      <c r="GUD108" s="40"/>
      <c r="GUE108" s="40"/>
      <c r="GUF108" s="40"/>
      <c r="GUG108" s="40"/>
      <c r="GUH108" s="40"/>
      <c r="GUI108" s="40"/>
      <c r="GUJ108" s="40"/>
      <c r="GUK108" s="40"/>
      <c r="GUL108" s="40"/>
      <c r="GUM108" s="40"/>
      <c r="GUN108" s="40"/>
      <c r="GUO108" s="40"/>
      <c r="GUP108" s="40"/>
      <c r="GUQ108" s="40"/>
      <c r="GUR108" s="40"/>
      <c r="GUS108" s="40"/>
      <c r="GUT108" s="40"/>
      <c r="GUU108" s="40"/>
      <c r="GUV108" s="40"/>
      <c r="GUW108" s="40"/>
      <c r="GUX108" s="40"/>
      <c r="GUY108" s="40"/>
      <c r="GUZ108" s="40"/>
      <c r="GVA108" s="40"/>
      <c r="GVB108" s="40"/>
      <c r="GVC108" s="40"/>
      <c r="GVD108" s="40"/>
      <c r="GVE108" s="40"/>
      <c r="GVF108" s="40"/>
      <c r="GVG108" s="40"/>
      <c r="GVH108" s="40"/>
      <c r="GVI108" s="40"/>
      <c r="GVJ108" s="40"/>
      <c r="GVK108" s="40"/>
      <c r="GVL108" s="40"/>
      <c r="GVM108" s="40"/>
      <c r="GVN108" s="40"/>
      <c r="GVO108" s="40"/>
      <c r="GVP108" s="40"/>
      <c r="GVQ108" s="40"/>
      <c r="GVR108" s="40"/>
      <c r="GVS108" s="40"/>
      <c r="GVT108" s="40"/>
      <c r="GVU108" s="40"/>
      <c r="GVV108" s="40"/>
      <c r="GVW108" s="40"/>
      <c r="GVX108" s="40"/>
      <c r="GVY108" s="40"/>
      <c r="GVZ108" s="40"/>
      <c r="GWA108" s="40"/>
      <c r="GWB108" s="40"/>
      <c r="GWC108" s="40"/>
      <c r="GWD108" s="40"/>
      <c r="GWE108" s="40"/>
      <c r="GWF108" s="40"/>
      <c r="GWG108" s="40"/>
      <c r="GWH108" s="40"/>
      <c r="GWI108" s="40"/>
      <c r="GWJ108" s="40"/>
      <c r="GWK108" s="40"/>
      <c r="GWL108" s="40"/>
      <c r="GWM108" s="40"/>
      <c r="GWN108" s="40"/>
      <c r="GWO108" s="40"/>
      <c r="GWP108" s="40"/>
      <c r="GWQ108" s="40"/>
      <c r="GWR108" s="40"/>
      <c r="GWS108" s="40"/>
      <c r="GWT108" s="40"/>
      <c r="GWU108" s="40"/>
      <c r="GWV108" s="40"/>
      <c r="GWW108" s="40"/>
      <c r="GWX108" s="40"/>
      <c r="GWY108" s="40"/>
      <c r="GWZ108" s="40"/>
      <c r="GXA108" s="40"/>
      <c r="GXB108" s="40"/>
      <c r="GXC108" s="40"/>
      <c r="GXD108" s="40"/>
      <c r="GXE108" s="40"/>
      <c r="GXF108" s="40"/>
      <c r="GXG108" s="40"/>
      <c r="GXH108" s="40"/>
      <c r="GXI108" s="40"/>
      <c r="GXJ108" s="40"/>
      <c r="GXK108" s="40"/>
      <c r="GXL108" s="40"/>
      <c r="GXM108" s="40"/>
      <c r="GXN108" s="40"/>
      <c r="GXO108" s="40"/>
      <c r="GXP108" s="40"/>
      <c r="GXQ108" s="40"/>
      <c r="GXR108" s="40"/>
      <c r="GXS108" s="40"/>
      <c r="GXT108" s="40"/>
      <c r="GXU108" s="40"/>
      <c r="GXV108" s="40"/>
      <c r="GXW108" s="40"/>
      <c r="GXX108" s="40"/>
      <c r="GXY108" s="40"/>
      <c r="GXZ108" s="40"/>
      <c r="GYA108" s="40"/>
      <c r="GYB108" s="40"/>
      <c r="GYC108" s="40"/>
      <c r="GYD108" s="40"/>
      <c r="GYE108" s="40"/>
      <c r="GYF108" s="40"/>
      <c r="GYG108" s="40"/>
      <c r="GYH108" s="40"/>
      <c r="GYI108" s="40"/>
      <c r="GYJ108" s="40"/>
      <c r="GYK108" s="40"/>
      <c r="GYL108" s="40"/>
      <c r="GYM108" s="40"/>
      <c r="GYN108" s="40"/>
      <c r="GYO108" s="40"/>
      <c r="GYP108" s="40"/>
      <c r="GYQ108" s="40"/>
      <c r="GYR108" s="40"/>
      <c r="GYS108" s="40"/>
      <c r="GYT108" s="40"/>
      <c r="GYU108" s="40"/>
      <c r="GYV108" s="40"/>
      <c r="GYW108" s="40"/>
      <c r="GYX108" s="40"/>
      <c r="GYY108" s="40"/>
      <c r="GYZ108" s="40"/>
      <c r="GZA108" s="40"/>
      <c r="GZB108" s="40"/>
      <c r="GZC108" s="40"/>
      <c r="GZD108" s="40"/>
      <c r="GZE108" s="40"/>
      <c r="GZF108" s="40"/>
      <c r="GZG108" s="40"/>
      <c r="GZH108" s="40"/>
      <c r="GZI108" s="40"/>
      <c r="GZJ108" s="40"/>
      <c r="GZK108" s="40"/>
      <c r="GZL108" s="40"/>
      <c r="GZM108" s="40"/>
      <c r="GZN108" s="40"/>
      <c r="GZO108" s="40"/>
      <c r="GZP108" s="40"/>
      <c r="GZQ108" s="40"/>
      <c r="GZR108" s="40"/>
      <c r="GZS108" s="40"/>
      <c r="GZT108" s="40"/>
      <c r="GZU108" s="40"/>
      <c r="GZV108" s="40"/>
      <c r="GZW108" s="40"/>
      <c r="GZX108" s="40"/>
      <c r="GZY108" s="40"/>
      <c r="GZZ108" s="40"/>
      <c r="HAA108" s="40"/>
      <c r="HAB108" s="40"/>
      <c r="HAC108" s="40"/>
      <c r="HAD108" s="40"/>
      <c r="HAE108" s="40"/>
      <c r="HAF108" s="40"/>
      <c r="HAG108" s="40"/>
      <c r="HAH108" s="40"/>
      <c r="HAI108" s="40"/>
      <c r="HAJ108" s="40"/>
      <c r="HAK108" s="40"/>
      <c r="HAL108" s="40"/>
      <c r="HAM108" s="40"/>
      <c r="HAN108" s="40"/>
      <c r="HAO108" s="40"/>
      <c r="HAP108" s="40"/>
      <c r="HAQ108" s="40"/>
      <c r="HAR108" s="40"/>
      <c r="HAS108" s="40"/>
      <c r="HAT108" s="40"/>
      <c r="HAU108" s="40"/>
      <c r="HAV108" s="40"/>
      <c r="HAW108" s="40"/>
      <c r="HAX108" s="40"/>
      <c r="HAY108" s="40"/>
      <c r="HAZ108" s="40"/>
      <c r="HBA108" s="40"/>
      <c r="HBB108" s="40"/>
      <c r="HBC108" s="40"/>
      <c r="HBD108" s="40"/>
      <c r="HBE108" s="40"/>
      <c r="HBF108" s="40"/>
      <c r="HBG108" s="40"/>
      <c r="HBH108" s="40"/>
      <c r="HBI108" s="40"/>
      <c r="HBJ108" s="40"/>
      <c r="HBK108" s="40"/>
      <c r="HBL108" s="40"/>
      <c r="HBM108" s="40"/>
      <c r="HBN108" s="40"/>
      <c r="HBO108" s="40"/>
      <c r="HBP108" s="40"/>
      <c r="HBQ108" s="40"/>
      <c r="HBR108" s="40"/>
      <c r="HBS108" s="40"/>
      <c r="HBT108" s="40"/>
      <c r="HBU108" s="40"/>
      <c r="HBV108" s="40"/>
      <c r="HBW108" s="40"/>
      <c r="HBX108" s="40"/>
      <c r="HBY108" s="40"/>
      <c r="HBZ108" s="40"/>
      <c r="HCA108" s="40"/>
      <c r="HCB108" s="40"/>
      <c r="HCC108" s="40"/>
      <c r="HCD108" s="40"/>
      <c r="HCE108" s="40"/>
      <c r="HCF108" s="40"/>
      <c r="HCG108" s="40"/>
      <c r="HCH108" s="40"/>
      <c r="HCI108" s="40"/>
      <c r="HCJ108" s="40"/>
      <c r="HCK108" s="40"/>
      <c r="HCL108" s="40"/>
      <c r="HCM108" s="40"/>
      <c r="HCN108" s="40"/>
      <c r="HCO108" s="40"/>
      <c r="HCP108" s="40"/>
      <c r="HCQ108" s="40"/>
      <c r="HCR108" s="40"/>
      <c r="HCS108" s="40"/>
      <c r="HCT108" s="40"/>
      <c r="HCU108" s="40"/>
      <c r="HCV108" s="40"/>
      <c r="HCW108" s="40"/>
      <c r="HCX108" s="40"/>
      <c r="HCY108" s="40"/>
      <c r="HCZ108" s="40"/>
      <c r="HDA108" s="40"/>
      <c r="HDB108" s="40"/>
      <c r="HDC108" s="40"/>
      <c r="HDD108" s="40"/>
      <c r="HDE108" s="40"/>
      <c r="HDF108" s="40"/>
      <c r="HDG108" s="40"/>
      <c r="HDH108" s="40"/>
      <c r="HDI108" s="40"/>
      <c r="HDJ108" s="40"/>
      <c r="HDK108" s="40"/>
      <c r="HDL108" s="40"/>
      <c r="HDM108" s="40"/>
      <c r="HDN108" s="40"/>
      <c r="HDO108" s="40"/>
      <c r="HDP108" s="40"/>
      <c r="HDQ108" s="40"/>
      <c r="HDR108" s="40"/>
      <c r="HDS108" s="40"/>
      <c r="HDT108" s="40"/>
      <c r="HDU108" s="40"/>
      <c r="HDV108" s="40"/>
      <c r="HDW108" s="40"/>
      <c r="HDX108" s="40"/>
      <c r="HDY108" s="40"/>
      <c r="HDZ108" s="40"/>
      <c r="HEA108" s="40"/>
      <c r="HEB108" s="40"/>
      <c r="HEC108" s="40"/>
      <c r="HED108" s="40"/>
      <c r="HEE108" s="40"/>
      <c r="HEF108" s="40"/>
      <c r="HEG108" s="40"/>
      <c r="HEH108" s="40"/>
      <c r="HEI108" s="40"/>
      <c r="HEJ108" s="40"/>
      <c r="HEK108" s="40"/>
      <c r="HEL108" s="40"/>
      <c r="HEM108" s="40"/>
      <c r="HEN108" s="40"/>
      <c r="HEO108" s="40"/>
      <c r="HEP108" s="40"/>
      <c r="HEQ108" s="40"/>
      <c r="HER108" s="40"/>
      <c r="HES108" s="40"/>
      <c r="HET108" s="40"/>
      <c r="HEU108" s="40"/>
      <c r="HEV108" s="40"/>
      <c r="HEW108" s="40"/>
      <c r="HEX108" s="40"/>
      <c r="HEY108" s="40"/>
      <c r="HEZ108" s="40"/>
      <c r="HFA108" s="40"/>
      <c r="HFB108" s="40"/>
      <c r="HFC108" s="40"/>
      <c r="HFD108" s="40"/>
      <c r="HFE108" s="40"/>
      <c r="HFF108" s="40"/>
      <c r="HFG108" s="40"/>
      <c r="HFH108" s="40"/>
      <c r="HFI108" s="40"/>
      <c r="HFJ108" s="40"/>
      <c r="HFK108" s="40"/>
      <c r="HFL108" s="40"/>
      <c r="HFM108" s="40"/>
      <c r="HFN108" s="40"/>
      <c r="HFO108" s="40"/>
      <c r="HFP108" s="40"/>
      <c r="HFQ108" s="40"/>
      <c r="HFR108" s="40"/>
      <c r="HFS108" s="40"/>
      <c r="HFT108" s="40"/>
      <c r="HFU108" s="40"/>
      <c r="HFV108" s="40"/>
      <c r="HFW108" s="40"/>
      <c r="HFX108" s="40"/>
      <c r="HFY108" s="40"/>
      <c r="HFZ108" s="40"/>
      <c r="HGA108" s="40"/>
      <c r="HGB108" s="40"/>
      <c r="HGC108" s="40"/>
      <c r="HGD108" s="40"/>
      <c r="HGE108" s="40"/>
      <c r="HGF108" s="40"/>
      <c r="HGG108" s="40"/>
      <c r="HGH108" s="40"/>
      <c r="HGI108" s="40"/>
      <c r="HGJ108" s="40"/>
      <c r="HGK108" s="40"/>
      <c r="HGL108" s="40"/>
      <c r="HGM108" s="40"/>
      <c r="HGN108" s="40"/>
      <c r="HGO108" s="40"/>
      <c r="HGP108" s="40"/>
      <c r="HGQ108" s="40"/>
      <c r="HGR108" s="40"/>
      <c r="HGS108" s="40"/>
      <c r="HGT108" s="40"/>
      <c r="HGU108" s="40"/>
      <c r="HGV108" s="40"/>
      <c r="HGW108" s="40"/>
      <c r="HGX108" s="40"/>
      <c r="HGY108" s="40"/>
      <c r="HGZ108" s="40"/>
      <c r="HHA108" s="40"/>
      <c r="HHB108" s="40"/>
      <c r="HHC108" s="40"/>
      <c r="HHD108" s="40"/>
      <c r="HHE108" s="40"/>
      <c r="HHF108" s="40"/>
      <c r="HHG108" s="40"/>
      <c r="HHH108" s="40"/>
      <c r="HHI108" s="40"/>
      <c r="HHJ108" s="40"/>
      <c r="HHK108" s="40"/>
      <c r="HHL108" s="40"/>
      <c r="HHM108" s="40"/>
      <c r="HHN108" s="40"/>
      <c r="HHO108" s="40"/>
      <c r="HHP108" s="40"/>
      <c r="HHQ108" s="40"/>
      <c r="HHR108" s="40"/>
      <c r="HHS108" s="40"/>
      <c r="HHT108" s="40"/>
      <c r="HHU108" s="40"/>
      <c r="HHV108" s="40"/>
      <c r="HHW108" s="40"/>
      <c r="HHX108" s="40"/>
      <c r="HHY108" s="40"/>
      <c r="HHZ108" s="40"/>
      <c r="HIA108" s="40"/>
      <c r="HIB108" s="40"/>
      <c r="HIC108" s="40"/>
      <c r="HID108" s="40"/>
      <c r="HIE108" s="40"/>
      <c r="HIF108" s="40"/>
      <c r="HIG108" s="40"/>
      <c r="HIH108" s="40"/>
      <c r="HII108" s="40"/>
      <c r="HIJ108" s="40"/>
      <c r="HIK108" s="40"/>
      <c r="HIL108" s="40"/>
      <c r="HIM108" s="40"/>
      <c r="HIN108" s="40"/>
      <c r="HIO108" s="40"/>
      <c r="HIP108" s="40"/>
      <c r="HIQ108" s="40"/>
      <c r="HIR108" s="40"/>
      <c r="HIS108" s="40"/>
      <c r="HIT108" s="40"/>
      <c r="HIU108" s="40"/>
      <c r="HIV108" s="40"/>
      <c r="HIW108" s="40"/>
      <c r="HIX108" s="40"/>
      <c r="HIY108" s="40"/>
      <c r="HIZ108" s="40"/>
      <c r="HJA108" s="40"/>
      <c r="HJB108" s="40"/>
      <c r="HJC108" s="40"/>
      <c r="HJD108" s="40"/>
      <c r="HJE108" s="40"/>
      <c r="HJF108" s="40"/>
      <c r="HJG108" s="40"/>
      <c r="HJH108" s="40"/>
      <c r="HJI108" s="40"/>
      <c r="HJJ108" s="40"/>
      <c r="HJK108" s="40"/>
      <c r="HJL108" s="40"/>
      <c r="HJM108" s="40"/>
      <c r="HJN108" s="40"/>
      <c r="HJO108" s="40"/>
      <c r="HJP108" s="40"/>
      <c r="HJQ108" s="40"/>
      <c r="HJR108" s="40"/>
      <c r="HJS108" s="40"/>
      <c r="HJT108" s="40"/>
      <c r="HJU108" s="40"/>
      <c r="HJV108" s="40"/>
      <c r="HJW108" s="40"/>
      <c r="HJX108" s="40"/>
      <c r="HJY108" s="40"/>
      <c r="HJZ108" s="40"/>
      <c r="HKA108" s="40"/>
      <c r="HKB108" s="40"/>
      <c r="HKC108" s="40"/>
      <c r="HKD108" s="40"/>
      <c r="HKE108" s="40"/>
      <c r="HKF108" s="40"/>
      <c r="HKG108" s="40"/>
      <c r="HKH108" s="40"/>
      <c r="HKI108" s="40"/>
      <c r="HKJ108" s="40"/>
      <c r="HKK108" s="40"/>
      <c r="HKL108" s="40"/>
      <c r="HKM108" s="40"/>
      <c r="HKN108" s="40"/>
      <c r="HKO108" s="40"/>
      <c r="HKP108" s="40"/>
      <c r="HKQ108" s="40"/>
      <c r="HKR108" s="40"/>
      <c r="HKS108" s="40"/>
      <c r="HKT108" s="40"/>
      <c r="HKU108" s="40"/>
      <c r="HKV108" s="40"/>
      <c r="HKW108" s="40"/>
      <c r="HKX108" s="40"/>
      <c r="HKY108" s="40"/>
      <c r="HKZ108" s="40"/>
      <c r="HLA108" s="40"/>
      <c r="HLB108" s="40"/>
      <c r="HLC108" s="40"/>
      <c r="HLD108" s="40"/>
      <c r="HLE108" s="40"/>
      <c r="HLF108" s="40"/>
      <c r="HLG108" s="40"/>
      <c r="HLH108" s="40"/>
      <c r="HLI108" s="40"/>
      <c r="HLJ108" s="40"/>
      <c r="HLK108" s="40"/>
      <c r="HLL108" s="40"/>
      <c r="HLM108" s="40"/>
      <c r="HLN108" s="40"/>
      <c r="HLO108" s="40"/>
      <c r="HLP108" s="40"/>
      <c r="HLQ108" s="40"/>
      <c r="HLR108" s="40"/>
      <c r="HLS108" s="40"/>
      <c r="HLT108" s="40"/>
      <c r="HLU108" s="40"/>
      <c r="HLV108" s="40"/>
      <c r="HLW108" s="40"/>
      <c r="HLX108" s="40"/>
      <c r="HLY108" s="40"/>
      <c r="HLZ108" s="40"/>
      <c r="HMA108" s="40"/>
      <c r="HMB108" s="40"/>
      <c r="HMC108" s="40"/>
      <c r="HMD108" s="40"/>
      <c r="HME108" s="40"/>
      <c r="HMF108" s="40"/>
      <c r="HMG108" s="40"/>
      <c r="HMH108" s="40"/>
      <c r="HMI108" s="40"/>
      <c r="HMJ108" s="40"/>
      <c r="HMK108" s="40"/>
      <c r="HML108" s="40"/>
      <c r="HMM108" s="40"/>
      <c r="HMN108" s="40"/>
      <c r="HMO108" s="40"/>
      <c r="HMP108" s="40"/>
      <c r="HMQ108" s="40"/>
      <c r="HMR108" s="40"/>
      <c r="HMS108" s="40"/>
      <c r="HMT108" s="40"/>
      <c r="HMU108" s="40"/>
      <c r="HMV108" s="40"/>
      <c r="HMW108" s="40"/>
      <c r="HMX108" s="40"/>
      <c r="HMY108" s="40"/>
      <c r="HMZ108" s="40"/>
      <c r="HNA108" s="40"/>
      <c r="HNB108" s="40"/>
      <c r="HNC108" s="40"/>
      <c r="HND108" s="40"/>
      <c r="HNE108" s="40"/>
      <c r="HNF108" s="40"/>
      <c r="HNG108" s="40"/>
      <c r="HNH108" s="40"/>
      <c r="HNI108" s="40"/>
      <c r="HNJ108" s="40"/>
      <c r="HNK108" s="40"/>
      <c r="HNL108" s="40"/>
      <c r="HNM108" s="40"/>
      <c r="HNN108" s="40"/>
      <c r="HNO108" s="40"/>
      <c r="HNP108" s="40"/>
      <c r="HNQ108" s="40"/>
      <c r="HNR108" s="40"/>
      <c r="HNS108" s="40"/>
      <c r="HNT108" s="40"/>
      <c r="HNU108" s="40"/>
      <c r="HNV108" s="40"/>
      <c r="HNW108" s="40"/>
      <c r="HNX108" s="40"/>
      <c r="HNY108" s="40"/>
      <c r="HNZ108" s="40"/>
      <c r="HOA108" s="40"/>
      <c r="HOB108" s="40"/>
      <c r="HOC108" s="40"/>
      <c r="HOD108" s="40"/>
      <c r="HOE108" s="40"/>
      <c r="HOF108" s="40"/>
      <c r="HOG108" s="40"/>
      <c r="HOH108" s="40"/>
      <c r="HOI108" s="40"/>
      <c r="HOJ108" s="40"/>
      <c r="HOK108" s="40"/>
      <c r="HOL108" s="40"/>
      <c r="HOM108" s="40"/>
      <c r="HON108" s="40"/>
      <c r="HOO108" s="40"/>
      <c r="HOP108" s="40"/>
      <c r="HOQ108" s="40"/>
      <c r="HOR108" s="40"/>
      <c r="HOS108" s="40"/>
      <c r="HOT108" s="40"/>
      <c r="HOU108" s="40"/>
      <c r="HOV108" s="40"/>
      <c r="HOW108" s="40"/>
      <c r="HOX108" s="40"/>
      <c r="HOY108" s="40"/>
      <c r="HOZ108" s="40"/>
      <c r="HPA108" s="40"/>
      <c r="HPB108" s="40"/>
      <c r="HPC108" s="40"/>
      <c r="HPD108" s="40"/>
      <c r="HPE108" s="40"/>
      <c r="HPF108" s="40"/>
      <c r="HPG108" s="40"/>
      <c r="HPH108" s="40"/>
      <c r="HPI108" s="40"/>
      <c r="HPJ108" s="40"/>
      <c r="HPK108" s="40"/>
      <c r="HPL108" s="40"/>
      <c r="HPM108" s="40"/>
      <c r="HPN108" s="40"/>
      <c r="HPO108" s="40"/>
      <c r="HPP108" s="40"/>
      <c r="HPQ108" s="40"/>
      <c r="HPR108" s="40"/>
      <c r="HPS108" s="40"/>
      <c r="HPT108" s="40"/>
      <c r="HPU108" s="40"/>
      <c r="HPV108" s="40"/>
      <c r="HPW108" s="40"/>
      <c r="HPX108" s="40"/>
      <c r="HPY108" s="40"/>
      <c r="HPZ108" s="40"/>
      <c r="HQA108" s="40"/>
      <c r="HQB108" s="40"/>
      <c r="HQC108" s="40"/>
      <c r="HQD108" s="40"/>
      <c r="HQE108" s="40"/>
      <c r="HQF108" s="40"/>
      <c r="HQG108" s="40"/>
      <c r="HQH108" s="40"/>
      <c r="HQI108" s="40"/>
      <c r="HQJ108" s="40"/>
      <c r="HQK108" s="40"/>
      <c r="HQL108" s="40"/>
      <c r="HQM108" s="40"/>
      <c r="HQN108" s="40"/>
      <c r="HQO108" s="40"/>
      <c r="HQP108" s="40"/>
      <c r="HQQ108" s="40"/>
      <c r="HQR108" s="40"/>
      <c r="HQS108" s="40"/>
      <c r="HQT108" s="40"/>
      <c r="HQU108" s="40"/>
      <c r="HQV108" s="40"/>
      <c r="HQW108" s="40"/>
      <c r="HQX108" s="40"/>
      <c r="HQY108" s="40"/>
      <c r="HQZ108" s="40"/>
      <c r="HRA108" s="40"/>
      <c r="HRB108" s="40"/>
      <c r="HRC108" s="40"/>
      <c r="HRD108" s="40"/>
      <c r="HRE108" s="40"/>
      <c r="HRF108" s="40"/>
      <c r="HRG108" s="40"/>
      <c r="HRH108" s="40"/>
      <c r="HRI108" s="40"/>
      <c r="HRJ108" s="40"/>
      <c r="HRK108" s="40"/>
      <c r="HRL108" s="40"/>
      <c r="HRM108" s="40"/>
      <c r="HRN108" s="40"/>
      <c r="HRO108" s="40"/>
      <c r="HRP108" s="40"/>
      <c r="HRQ108" s="40"/>
      <c r="HRR108" s="40"/>
      <c r="HRS108" s="40"/>
      <c r="HRT108" s="40"/>
      <c r="HRU108" s="40"/>
      <c r="HRV108" s="40"/>
      <c r="HRW108" s="40"/>
      <c r="HRX108" s="40"/>
      <c r="HRY108" s="40"/>
      <c r="HRZ108" s="40"/>
      <c r="HSA108" s="40"/>
      <c r="HSB108" s="40"/>
      <c r="HSC108" s="40"/>
      <c r="HSD108" s="40"/>
      <c r="HSE108" s="40"/>
      <c r="HSF108" s="40"/>
      <c r="HSG108" s="40"/>
      <c r="HSH108" s="40"/>
      <c r="HSI108" s="40"/>
      <c r="HSJ108" s="40"/>
      <c r="HSK108" s="40"/>
      <c r="HSL108" s="40"/>
      <c r="HSM108" s="40"/>
      <c r="HSN108" s="40"/>
      <c r="HSO108" s="40"/>
      <c r="HSP108" s="40"/>
      <c r="HSQ108" s="40"/>
      <c r="HSR108" s="40"/>
      <c r="HSS108" s="40"/>
      <c r="HST108" s="40"/>
      <c r="HSU108" s="40"/>
      <c r="HSV108" s="40"/>
      <c r="HSW108" s="40"/>
      <c r="HSX108" s="40"/>
      <c r="HSY108" s="40"/>
      <c r="HSZ108" s="40"/>
      <c r="HTA108" s="40"/>
      <c r="HTB108" s="40"/>
      <c r="HTC108" s="40"/>
      <c r="HTD108" s="40"/>
      <c r="HTE108" s="40"/>
      <c r="HTF108" s="40"/>
      <c r="HTG108" s="40"/>
      <c r="HTH108" s="40"/>
      <c r="HTI108" s="40"/>
      <c r="HTJ108" s="40"/>
      <c r="HTK108" s="40"/>
      <c r="HTL108" s="40"/>
      <c r="HTM108" s="40"/>
      <c r="HTN108" s="40"/>
      <c r="HTO108" s="40"/>
      <c r="HTP108" s="40"/>
      <c r="HTQ108" s="40"/>
      <c r="HTR108" s="40"/>
      <c r="HTS108" s="40"/>
      <c r="HTT108" s="40"/>
      <c r="HTU108" s="40"/>
      <c r="HTV108" s="40"/>
      <c r="HTW108" s="40"/>
      <c r="HTX108" s="40"/>
      <c r="HTY108" s="40"/>
      <c r="HTZ108" s="40"/>
      <c r="HUA108" s="40"/>
      <c r="HUB108" s="40"/>
      <c r="HUC108" s="40"/>
      <c r="HUD108" s="40"/>
      <c r="HUE108" s="40"/>
      <c r="HUF108" s="40"/>
      <c r="HUG108" s="40"/>
      <c r="HUH108" s="40"/>
      <c r="HUI108" s="40"/>
      <c r="HUJ108" s="40"/>
      <c r="HUK108" s="40"/>
      <c r="HUL108" s="40"/>
      <c r="HUM108" s="40"/>
      <c r="HUN108" s="40"/>
      <c r="HUO108" s="40"/>
      <c r="HUP108" s="40"/>
      <c r="HUQ108" s="40"/>
      <c r="HUR108" s="40"/>
      <c r="HUS108" s="40"/>
      <c r="HUT108" s="40"/>
      <c r="HUU108" s="40"/>
      <c r="HUV108" s="40"/>
      <c r="HUW108" s="40"/>
      <c r="HUX108" s="40"/>
      <c r="HUY108" s="40"/>
      <c r="HUZ108" s="40"/>
      <c r="HVA108" s="40"/>
      <c r="HVB108" s="40"/>
      <c r="HVC108" s="40"/>
      <c r="HVD108" s="40"/>
      <c r="HVE108" s="40"/>
      <c r="HVF108" s="40"/>
      <c r="HVG108" s="40"/>
      <c r="HVH108" s="40"/>
      <c r="HVI108" s="40"/>
      <c r="HVJ108" s="40"/>
      <c r="HVK108" s="40"/>
      <c r="HVL108" s="40"/>
      <c r="HVM108" s="40"/>
      <c r="HVN108" s="40"/>
      <c r="HVO108" s="40"/>
      <c r="HVP108" s="40"/>
      <c r="HVQ108" s="40"/>
      <c r="HVR108" s="40"/>
      <c r="HVS108" s="40"/>
      <c r="HVT108" s="40"/>
      <c r="HVU108" s="40"/>
      <c r="HVV108" s="40"/>
      <c r="HVW108" s="40"/>
      <c r="HVX108" s="40"/>
      <c r="HVY108" s="40"/>
      <c r="HVZ108" s="40"/>
      <c r="HWA108" s="40"/>
      <c r="HWB108" s="40"/>
      <c r="HWC108" s="40"/>
      <c r="HWD108" s="40"/>
      <c r="HWE108" s="40"/>
      <c r="HWF108" s="40"/>
      <c r="HWG108" s="40"/>
      <c r="HWH108" s="40"/>
      <c r="HWI108" s="40"/>
      <c r="HWJ108" s="40"/>
      <c r="HWK108" s="40"/>
      <c r="HWL108" s="40"/>
      <c r="HWM108" s="40"/>
      <c r="HWN108" s="40"/>
      <c r="HWO108" s="40"/>
      <c r="HWP108" s="40"/>
      <c r="HWQ108" s="40"/>
      <c r="HWR108" s="40"/>
      <c r="HWS108" s="40"/>
      <c r="HWT108" s="40"/>
      <c r="HWU108" s="40"/>
      <c r="HWV108" s="40"/>
      <c r="HWW108" s="40"/>
      <c r="HWX108" s="40"/>
      <c r="HWY108" s="40"/>
      <c r="HWZ108" s="40"/>
      <c r="HXA108" s="40"/>
      <c r="HXB108" s="40"/>
      <c r="HXC108" s="40"/>
      <c r="HXD108" s="40"/>
      <c r="HXE108" s="40"/>
      <c r="HXF108" s="40"/>
      <c r="HXG108" s="40"/>
      <c r="HXH108" s="40"/>
      <c r="HXI108" s="40"/>
      <c r="HXJ108" s="40"/>
      <c r="HXK108" s="40"/>
      <c r="HXL108" s="40"/>
      <c r="HXM108" s="40"/>
      <c r="HXN108" s="40"/>
      <c r="HXO108" s="40"/>
      <c r="HXP108" s="40"/>
      <c r="HXQ108" s="40"/>
      <c r="HXR108" s="40"/>
      <c r="HXS108" s="40"/>
      <c r="HXT108" s="40"/>
      <c r="HXU108" s="40"/>
      <c r="HXV108" s="40"/>
      <c r="HXW108" s="40"/>
      <c r="HXX108" s="40"/>
      <c r="HXY108" s="40"/>
      <c r="HXZ108" s="40"/>
      <c r="HYA108" s="40"/>
      <c r="HYB108" s="40"/>
      <c r="HYC108" s="40"/>
      <c r="HYD108" s="40"/>
      <c r="HYE108" s="40"/>
      <c r="HYF108" s="40"/>
      <c r="HYG108" s="40"/>
      <c r="HYH108" s="40"/>
      <c r="HYI108" s="40"/>
      <c r="HYJ108" s="40"/>
      <c r="HYK108" s="40"/>
      <c r="HYL108" s="40"/>
      <c r="HYM108" s="40"/>
      <c r="HYN108" s="40"/>
      <c r="HYO108" s="40"/>
      <c r="HYP108" s="40"/>
      <c r="HYQ108" s="40"/>
      <c r="HYR108" s="40"/>
      <c r="HYS108" s="40"/>
      <c r="HYT108" s="40"/>
      <c r="HYU108" s="40"/>
      <c r="HYV108" s="40"/>
      <c r="HYW108" s="40"/>
      <c r="HYX108" s="40"/>
      <c r="HYY108" s="40"/>
      <c r="HYZ108" s="40"/>
      <c r="HZA108" s="40"/>
      <c r="HZB108" s="40"/>
      <c r="HZC108" s="40"/>
      <c r="HZD108" s="40"/>
      <c r="HZE108" s="40"/>
      <c r="HZF108" s="40"/>
      <c r="HZG108" s="40"/>
      <c r="HZH108" s="40"/>
      <c r="HZI108" s="40"/>
      <c r="HZJ108" s="40"/>
      <c r="HZK108" s="40"/>
      <c r="HZL108" s="40"/>
      <c r="HZM108" s="40"/>
      <c r="HZN108" s="40"/>
      <c r="HZO108" s="40"/>
      <c r="HZP108" s="40"/>
      <c r="HZQ108" s="40"/>
      <c r="HZR108" s="40"/>
      <c r="HZS108" s="40"/>
      <c r="HZT108" s="40"/>
      <c r="HZU108" s="40"/>
      <c r="HZV108" s="40"/>
      <c r="HZW108" s="40"/>
      <c r="HZX108" s="40"/>
      <c r="HZY108" s="40"/>
      <c r="HZZ108" s="40"/>
      <c r="IAA108" s="40"/>
      <c r="IAB108" s="40"/>
      <c r="IAC108" s="40"/>
      <c r="IAD108" s="40"/>
      <c r="IAE108" s="40"/>
      <c r="IAF108" s="40"/>
      <c r="IAG108" s="40"/>
      <c r="IAH108" s="40"/>
      <c r="IAI108" s="40"/>
      <c r="IAJ108" s="40"/>
      <c r="IAK108" s="40"/>
      <c r="IAL108" s="40"/>
      <c r="IAM108" s="40"/>
      <c r="IAN108" s="40"/>
      <c r="IAO108" s="40"/>
      <c r="IAP108" s="40"/>
      <c r="IAQ108" s="40"/>
      <c r="IAR108" s="40"/>
      <c r="IAS108" s="40"/>
      <c r="IAT108" s="40"/>
      <c r="IAU108" s="40"/>
      <c r="IAV108" s="40"/>
      <c r="IAW108" s="40"/>
      <c r="IAX108" s="40"/>
      <c r="IAY108" s="40"/>
      <c r="IAZ108" s="40"/>
      <c r="IBA108" s="40"/>
      <c r="IBB108" s="40"/>
      <c r="IBC108" s="40"/>
      <c r="IBD108" s="40"/>
      <c r="IBE108" s="40"/>
      <c r="IBF108" s="40"/>
      <c r="IBG108" s="40"/>
      <c r="IBH108" s="40"/>
      <c r="IBI108" s="40"/>
      <c r="IBJ108" s="40"/>
      <c r="IBK108" s="40"/>
      <c r="IBL108" s="40"/>
      <c r="IBM108" s="40"/>
      <c r="IBN108" s="40"/>
      <c r="IBO108" s="40"/>
      <c r="IBP108" s="40"/>
      <c r="IBQ108" s="40"/>
      <c r="IBR108" s="40"/>
      <c r="IBS108" s="40"/>
      <c r="IBT108" s="40"/>
      <c r="IBU108" s="40"/>
      <c r="IBV108" s="40"/>
      <c r="IBW108" s="40"/>
      <c r="IBX108" s="40"/>
      <c r="IBY108" s="40"/>
      <c r="IBZ108" s="40"/>
      <c r="ICA108" s="40"/>
      <c r="ICB108" s="40"/>
      <c r="ICC108" s="40"/>
      <c r="ICD108" s="40"/>
      <c r="ICE108" s="40"/>
      <c r="ICF108" s="40"/>
      <c r="ICG108" s="40"/>
      <c r="ICH108" s="40"/>
      <c r="ICI108" s="40"/>
      <c r="ICJ108" s="40"/>
      <c r="ICK108" s="40"/>
      <c r="ICL108" s="40"/>
      <c r="ICM108" s="40"/>
      <c r="ICN108" s="40"/>
      <c r="ICO108" s="40"/>
      <c r="ICP108" s="40"/>
      <c r="ICQ108" s="40"/>
      <c r="ICR108" s="40"/>
      <c r="ICS108" s="40"/>
      <c r="ICT108" s="40"/>
      <c r="ICU108" s="40"/>
      <c r="ICV108" s="40"/>
      <c r="ICW108" s="40"/>
      <c r="ICX108" s="40"/>
      <c r="ICY108" s="40"/>
      <c r="ICZ108" s="40"/>
      <c r="IDA108" s="40"/>
      <c r="IDB108" s="40"/>
      <c r="IDC108" s="40"/>
      <c r="IDD108" s="40"/>
      <c r="IDE108" s="40"/>
      <c r="IDF108" s="40"/>
      <c r="IDG108" s="40"/>
      <c r="IDH108" s="40"/>
      <c r="IDI108" s="40"/>
      <c r="IDJ108" s="40"/>
      <c r="IDK108" s="40"/>
      <c r="IDL108" s="40"/>
      <c r="IDM108" s="40"/>
      <c r="IDN108" s="40"/>
      <c r="IDO108" s="40"/>
      <c r="IDP108" s="40"/>
      <c r="IDQ108" s="40"/>
      <c r="IDR108" s="40"/>
      <c r="IDS108" s="40"/>
      <c r="IDT108" s="40"/>
      <c r="IDU108" s="40"/>
      <c r="IDV108" s="40"/>
      <c r="IDW108" s="40"/>
      <c r="IDX108" s="40"/>
      <c r="IDY108" s="40"/>
      <c r="IDZ108" s="40"/>
      <c r="IEA108" s="40"/>
      <c r="IEB108" s="40"/>
      <c r="IEC108" s="40"/>
      <c r="IED108" s="40"/>
      <c r="IEE108" s="40"/>
      <c r="IEF108" s="40"/>
      <c r="IEG108" s="40"/>
      <c r="IEH108" s="40"/>
      <c r="IEI108" s="40"/>
      <c r="IEJ108" s="40"/>
      <c r="IEK108" s="40"/>
      <c r="IEL108" s="40"/>
      <c r="IEM108" s="40"/>
      <c r="IEN108" s="40"/>
      <c r="IEO108" s="40"/>
      <c r="IEP108" s="40"/>
      <c r="IEQ108" s="40"/>
      <c r="IER108" s="40"/>
      <c r="IES108" s="40"/>
      <c r="IET108" s="40"/>
      <c r="IEU108" s="40"/>
      <c r="IEV108" s="40"/>
      <c r="IEW108" s="40"/>
      <c r="IEX108" s="40"/>
      <c r="IEY108" s="40"/>
      <c r="IEZ108" s="40"/>
      <c r="IFA108" s="40"/>
      <c r="IFB108" s="40"/>
      <c r="IFC108" s="40"/>
      <c r="IFD108" s="40"/>
      <c r="IFE108" s="40"/>
      <c r="IFF108" s="40"/>
      <c r="IFG108" s="40"/>
      <c r="IFH108" s="40"/>
      <c r="IFI108" s="40"/>
      <c r="IFJ108" s="40"/>
      <c r="IFK108" s="40"/>
      <c r="IFL108" s="40"/>
      <c r="IFM108" s="40"/>
      <c r="IFN108" s="40"/>
      <c r="IFO108" s="40"/>
      <c r="IFP108" s="40"/>
      <c r="IFQ108" s="40"/>
      <c r="IFR108" s="40"/>
      <c r="IFS108" s="40"/>
      <c r="IFT108" s="40"/>
      <c r="IFU108" s="40"/>
      <c r="IFV108" s="40"/>
      <c r="IFW108" s="40"/>
      <c r="IFX108" s="40"/>
      <c r="IFY108" s="40"/>
      <c r="IFZ108" s="40"/>
      <c r="IGA108" s="40"/>
      <c r="IGB108" s="40"/>
      <c r="IGC108" s="40"/>
      <c r="IGD108" s="40"/>
      <c r="IGE108" s="40"/>
      <c r="IGF108" s="40"/>
      <c r="IGG108" s="40"/>
      <c r="IGH108" s="40"/>
      <c r="IGI108" s="40"/>
      <c r="IGJ108" s="40"/>
      <c r="IGK108" s="40"/>
      <c r="IGL108" s="40"/>
      <c r="IGM108" s="40"/>
      <c r="IGN108" s="40"/>
      <c r="IGO108" s="40"/>
      <c r="IGP108" s="40"/>
      <c r="IGQ108" s="40"/>
      <c r="IGR108" s="40"/>
      <c r="IGS108" s="40"/>
      <c r="IGT108" s="40"/>
      <c r="IGU108" s="40"/>
      <c r="IGV108" s="40"/>
      <c r="IGW108" s="40"/>
      <c r="IGX108" s="40"/>
      <c r="IGY108" s="40"/>
      <c r="IGZ108" s="40"/>
      <c r="IHA108" s="40"/>
      <c r="IHB108" s="40"/>
      <c r="IHC108" s="40"/>
      <c r="IHD108" s="40"/>
      <c r="IHE108" s="40"/>
      <c r="IHF108" s="40"/>
      <c r="IHG108" s="40"/>
      <c r="IHH108" s="40"/>
      <c r="IHI108" s="40"/>
      <c r="IHJ108" s="40"/>
      <c r="IHK108" s="40"/>
      <c r="IHL108" s="40"/>
      <c r="IHM108" s="40"/>
      <c r="IHN108" s="40"/>
      <c r="IHO108" s="40"/>
      <c r="IHP108" s="40"/>
      <c r="IHQ108" s="40"/>
      <c r="IHR108" s="40"/>
      <c r="IHS108" s="40"/>
      <c r="IHT108" s="40"/>
      <c r="IHU108" s="40"/>
      <c r="IHV108" s="40"/>
      <c r="IHW108" s="40"/>
      <c r="IHX108" s="40"/>
      <c r="IHY108" s="40"/>
      <c r="IHZ108" s="40"/>
      <c r="IIA108" s="40"/>
      <c r="IIB108" s="40"/>
      <c r="IIC108" s="40"/>
      <c r="IID108" s="40"/>
      <c r="IIE108" s="40"/>
      <c r="IIF108" s="40"/>
      <c r="IIG108" s="40"/>
      <c r="IIH108" s="40"/>
      <c r="III108" s="40"/>
      <c r="IIJ108" s="40"/>
      <c r="IIK108" s="40"/>
      <c r="IIL108" s="40"/>
      <c r="IIM108" s="40"/>
      <c r="IIN108" s="40"/>
      <c r="IIO108" s="40"/>
      <c r="IIP108" s="40"/>
      <c r="IIQ108" s="40"/>
      <c r="IIR108" s="40"/>
      <c r="IIS108" s="40"/>
      <c r="IIT108" s="40"/>
      <c r="IIU108" s="40"/>
      <c r="IIV108" s="40"/>
      <c r="IIW108" s="40"/>
      <c r="IIX108" s="40"/>
      <c r="IIY108" s="40"/>
      <c r="IIZ108" s="40"/>
      <c r="IJA108" s="40"/>
      <c r="IJB108" s="40"/>
      <c r="IJC108" s="40"/>
      <c r="IJD108" s="40"/>
      <c r="IJE108" s="40"/>
      <c r="IJF108" s="40"/>
      <c r="IJG108" s="40"/>
      <c r="IJH108" s="40"/>
      <c r="IJI108" s="40"/>
      <c r="IJJ108" s="40"/>
      <c r="IJK108" s="40"/>
      <c r="IJL108" s="40"/>
      <c r="IJM108" s="40"/>
      <c r="IJN108" s="40"/>
      <c r="IJO108" s="40"/>
      <c r="IJP108" s="40"/>
      <c r="IJQ108" s="40"/>
      <c r="IJR108" s="40"/>
      <c r="IJS108" s="40"/>
      <c r="IJT108" s="40"/>
      <c r="IJU108" s="40"/>
      <c r="IJV108" s="40"/>
      <c r="IJW108" s="40"/>
      <c r="IJX108" s="40"/>
      <c r="IJY108" s="40"/>
      <c r="IJZ108" s="40"/>
      <c r="IKA108" s="40"/>
      <c r="IKB108" s="40"/>
      <c r="IKC108" s="40"/>
      <c r="IKD108" s="40"/>
      <c r="IKE108" s="40"/>
      <c r="IKF108" s="40"/>
      <c r="IKG108" s="40"/>
      <c r="IKH108" s="40"/>
      <c r="IKI108" s="40"/>
      <c r="IKJ108" s="40"/>
      <c r="IKK108" s="40"/>
      <c r="IKL108" s="40"/>
      <c r="IKM108" s="40"/>
      <c r="IKN108" s="40"/>
      <c r="IKO108" s="40"/>
      <c r="IKP108" s="40"/>
      <c r="IKQ108" s="40"/>
      <c r="IKR108" s="40"/>
      <c r="IKS108" s="40"/>
      <c r="IKT108" s="40"/>
      <c r="IKU108" s="40"/>
      <c r="IKV108" s="40"/>
      <c r="IKW108" s="40"/>
      <c r="IKX108" s="40"/>
      <c r="IKY108" s="40"/>
      <c r="IKZ108" s="40"/>
      <c r="ILA108" s="40"/>
      <c r="ILB108" s="40"/>
      <c r="ILC108" s="40"/>
      <c r="ILD108" s="40"/>
      <c r="ILE108" s="40"/>
      <c r="ILF108" s="40"/>
      <c r="ILG108" s="40"/>
      <c r="ILH108" s="40"/>
      <c r="ILI108" s="40"/>
      <c r="ILJ108" s="40"/>
      <c r="ILK108" s="40"/>
      <c r="ILL108" s="40"/>
      <c r="ILM108" s="40"/>
      <c r="ILN108" s="40"/>
      <c r="ILO108" s="40"/>
      <c r="ILP108" s="40"/>
      <c r="ILQ108" s="40"/>
      <c r="ILR108" s="40"/>
      <c r="ILS108" s="40"/>
      <c r="ILT108" s="40"/>
      <c r="ILU108" s="40"/>
      <c r="ILV108" s="40"/>
      <c r="ILW108" s="40"/>
      <c r="ILX108" s="40"/>
      <c r="ILY108" s="40"/>
      <c r="ILZ108" s="40"/>
      <c r="IMA108" s="40"/>
      <c r="IMB108" s="40"/>
      <c r="IMC108" s="40"/>
      <c r="IMD108" s="40"/>
      <c r="IME108" s="40"/>
      <c r="IMF108" s="40"/>
      <c r="IMG108" s="40"/>
      <c r="IMH108" s="40"/>
      <c r="IMI108" s="40"/>
      <c r="IMJ108" s="40"/>
      <c r="IMK108" s="40"/>
      <c r="IML108" s="40"/>
      <c r="IMM108" s="40"/>
      <c r="IMN108" s="40"/>
      <c r="IMO108" s="40"/>
      <c r="IMP108" s="40"/>
      <c r="IMQ108" s="40"/>
      <c r="IMR108" s="40"/>
      <c r="IMS108" s="40"/>
      <c r="IMT108" s="40"/>
      <c r="IMU108" s="40"/>
      <c r="IMV108" s="40"/>
      <c r="IMW108" s="40"/>
      <c r="IMX108" s="40"/>
      <c r="IMY108" s="40"/>
      <c r="IMZ108" s="40"/>
      <c r="INA108" s="40"/>
      <c r="INB108" s="40"/>
      <c r="INC108" s="40"/>
      <c r="IND108" s="40"/>
      <c r="INE108" s="40"/>
      <c r="INF108" s="40"/>
      <c r="ING108" s="40"/>
      <c r="INH108" s="40"/>
      <c r="INI108" s="40"/>
      <c r="INJ108" s="40"/>
      <c r="INK108" s="40"/>
      <c r="INL108" s="40"/>
      <c r="INM108" s="40"/>
      <c r="INN108" s="40"/>
      <c r="INO108" s="40"/>
      <c r="INP108" s="40"/>
      <c r="INQ108" s="40"/>
      <c r="INR108" s="40"/>
      <c r="INS108" s="40"/>
      <c r="INT108" s="40"/>
      <c r="INU108" s="40"/>
      <c r="INV108" s="40"/>
      <c r="INW108" s="40"/>
      <c r="INX108" s="40"/>
      <c r="INY108" s="40"/>
      <c r="INZ108" s="40"/>
      <c r="IOA108" s="40"/>
      <c r="IOB108" s="40"/>
      <c r="IOC108" s="40"/>
      <c r="IOD108" s="40"/>
      <c r="IOE108" s="40"/>
      <c r="IOF108" s="40"/>
      <c r="IOG108" s="40"/>
      <c r="IOH108" s="40"/>
      <c r="IOI108" s="40"/>
      <c r="IOJ108" s="40"/>
      <c r="IOK108" s="40"/>
      <c r="IOL108" s="40"/>
      <c r="IOM108" s="40"/>
      <c r="ION108" s="40"/>
      <c r="IOO108" s="40"/>
      <c r="IOP108" s="40"/>
      <c r="IOQ108" s="40"/>
      <c r="IOR108" s="40"/>
      <c r="IOS108" s="40"/>
      <c r="IOT108" s="40"/>
      <c r="IOU108" s="40"/>
      <c r="IOV108" s="40"/>
      <c r="IOW108" s="40"/>
      <c r="IOX108" s="40"/>
      <c r="IOY108" s="40"/>
      <c r="IOZ108" s="40"/>
      <c r="IPA108" s="40"/>
      <c r="IPB108" s="40"/>
      <c r="IPC108" s="40"/>
      <c r="IPD108" s="40"/>
      <c r="IPE108" s="40"/>
      <c r="IPF108" s="40"/>
      <c r="IPG108" s="40"/>
      <c r="IPH108" s="40"/>
      <c r="IPI108" s="40"/>
      <c r="IPJ108" s="40"/>
      <c r="IPK108" s="40"/>
      <c r="IPL108" s="40"/>
      <c r="IPM108" s="40"/>
      <c r="IPN108" s="40"/>
      <c r="IPO108" s="40"/>
      <c r="IPP108" s="40"/>
      <c r="IPQ108" s="40"/>
      <c r="IPR108" s="40"/>
      <c r="IPS108" s="40"/>
      <c r="IPT108" s="40"/>
      <c r="IPU108" s="40"/>
      <c r="IPV108" s="40"/>
      <c r="IPW108" s="40"/>
      <c r="IPX108" s="40"/>
      <c r="IPY108" s="40"/>
      <c r="IPZ108" s="40"/>
      <c r="IQA108" s="40"/>
      <c r="IQB108" s="40"/>
      <c r="IQC108" s="40"/>
      <c r="IQD108" s="40"/>
      <c r="IQE108" s="40"/>
      <c r="IQF108" s="40"/>
      <c r="IQG108" s="40"/>
      <c r="IQH108" s="40"/>
      <c r="IQI108" s="40"/>
      <c r="IQJ108" s="40"/>
      <c r="IQK108" s="40"/>
      <c r="IQL108" s="40"/>
      <c r="IQM108" s="40"/>
      <c r="IQN108" s="40"/>
      <c r="IQO108" s="40"/>
      <c r="IQP108" s="40"/>
      <c r="IQQ108" s="40"/>
      <c r="IQR108" s="40"/>
      <c r="IQS108" s="40"/>
      <c r="IQT108" s="40"/>
      <c r="IQU108" s="40"/>
      <c r="IQV108" s="40"/>
      <c r="IQW108" s="40"/>
      <c r="IQX108" s="40"/>
      <c r="IQY108" s="40"/>
      <c r="IQZ108" s="40"/>
      <c r="IRA108" s="40"/>
      <c r="IRB108" s="40"/>
      <c r="IRC108" s="40"/>
      <c r="IRD108" s="40"/>
      <c r="IRE108" s="40"/>
      <c r="IRF108" s="40"/>
      <c r="IRG108" s="40"/>
      <c r="IRH108" s="40"/>
      <c r="IRI108" s="40"/>
      <c r="IRJ108" s="40"/>
      <c r="IRK108" s="40"/>
      <c r="IRL108" s="40"/>
      <c r="IRM108" s="40"/>
      <c r="IRN108" s="40"/>
      <c r="IRO108" s="40"/>
      <c r="IRP108" s="40"/>
      <c r="IRQ108" s="40"/>
      <c r="IRR108" s="40"/>
      <c r="IRS108" s="40"/>
      <c r="IRT108" s="40"/>
      <c r="IRU108" s="40"/>
      <c r="IRV108" s="40"/>
      <c r="IRW108" s="40"/>
      <c r="IRX108" s="40"/>
      <c r="IRY108" s="40"/>
      <c r="IRZ108" s="40"/>
      <c r="ISA108" s="40"/>
      <c r="ISB108" s="40"/>
      <c r="ISC108" s="40"/>
      <c r="ISD108" s="40"/>
      <c r="ISE108" s="40"/>
      <c r="ISF108" s="40"/>
      <c r="ISG108" s="40"/>
      <c r="ISH108" s="40"/>
      <c r="ISI108" s="40"/>
      <c r="ISJ108" s="40"/>
      <c r="ISK108" s="40"/>
      <c r="ISL108" s="40"/>
      <c r="ISM108" s="40"/>
      <c r="ISN108" s="40"/>
      <c r="ISO108" s="40"/>
      <c r="ISP108" s="40"/>
      <c r="ISQ108" s="40"/>
      <c r="ISR108" s="40"/>
      <c r="ISS108" s="40"/>
      <c r="IST108" s="40"/>
      <c r="ISU108" s="40"/>
      <c r="ISV108" s="40"/>
      <c r="ISW108" s="40"/>
      <c r="ISX108" s="40"/>
      <c r="ISY108" s="40"/>
      <c r="ISZ108" s="40"/>
      <c r="ITA108" s="40"/>
      <c r="ITB108" s="40"/>
      <c r="ITC108" s="40"/>
      <c r="ITD108" s="40"/>
      <c r="ITE108" s="40"/>
      <c r="ITF108" s="40"/>
      <c r="ITG108" s="40"/>
      <c r="ITH108" s="40"/>
      <c r="ITI108" s="40"/>
      <c r="ITJ108" s="40"/>
      <c r="ITK108" s="40"/>
      <c r="ITL108" s="40"/>
      <c r="ITM108" s="40"/>
      <c r="ITN108" s="40"/>
      <c r="ITO108" s="40"/>
      <c r="ITP108" s="40"/>
      <c r="ITQ108" s="40"/>
      <c r="ITR108" s="40"/>
      <c r="ITS108" s="40"/>
      <c r="ITT108" s="40"/>
      <c r="ITU108" s="40"/>
      <c r="ITV108" s="40"/>
      <c r="ITW108" s="40"/>
      <c r="ITX108" s="40"/>
      <c r="ITY108" s="40"/>
      <c r="ITZ108" s="40"/>
      <c r="IUA108" s="40"/>
      <c r="IUB108" s="40"/>
      <c r="IUC108" s="40"/>
      <c r="IUD108" s="40"/>
      <c r="IUE108" s="40"/>
      <c r="IUF108" s="40"/>
      <c r="IUG108" s="40"/>
      <c r="IUH108" s="40"/>
      <c r="IUI108" s="40"/>
      <c r="IUJ108" s="40"/>
      <c r="IUK108" s="40"/>
      <c r="IUL108" s="40"/>
      <c r="IUM108" s="40"/>
      <c r="IUN108" s="40"/>
      <c r="IUO108" s="40"/>
      <c r="IUP108" s="40"/>
      <c r="IUQ108" s="40"/>
      <c r="IUR108" s="40"/>
      <c r="IUS108" s="40"/>
      <c r="IUT108" s="40"/>
      <c r="IUU108" s="40"/>
      <c r="IUV108" s="40"/>
      <c r="IUW108" s="40"/>
      <c r="IUX108" s="40"/>
      <c r="IUY108" s="40"/>
      <c r="IUZ108" s="40"/>
      <c r="IVA108" s="40"/>
      <c r="IVB108" s="40"/>
      <c r="IVC108" s="40"/>
      <c r="IVD108" s="40"/>
      <c r="IVE108" s="40"/>
      <c r="IVF108" s="40"/>
      <c r="IVG108" s="40"/>
      <c r="IVH108" s="40"/>
      <c r="IVI108" s="40"/>
      <c r="IVJ108" s="40"/>
      <c r="IVK108" s="40"/>
      <c r="IVL108" s="40"/>
      <c r="IVM108" s="40"/>
      <c r="IVN108" s="40"/>
      <c r="IVO108" s="40"/>
      <c r="IVP108" s="40"/>
      <c r="IVQ108" s="40"/>
      <c r="IVR108" s="40"/>
      <c r="IVS108" s="40"/>
      <c r="IVT108" s="40"/>
      <c r="IVU108" s="40"/>
      <c r="IVV108" s="40"/>
      <c r="IVW108" s="40"/>
      <c r="IVX108" s="40"/>
      <c r="IVY108" s="40"/>
      <c r="IVZ108" s="40"/>
      <c r="IWA108" s="40"/>
      <c r="IWB108" s="40"/>
      <c r="IWC108" s="40"/>
      <c r="IWD108" s="40"/>
      <c r="IWE108" s="40"/>
      <c r="IWF108" s="40"/>
      <c r="IWG108" s="40"/>
      <c r="IWH108" s="40"/>
      <c r="IWI108" s="40"/>
      <c r="IWJ108" s="40"/>
      <c r="IWK108" s="40"/>
      <c r="IWL108" s="40"/>
      <c r="IWM108" s="40"/>
      <c r="IWN108" s="40"/>
      <c r="IWO108" s="40"/>
      <c r="IWP108" s="40"/>
      <c r="IWQ108" s="40"/>
      <c r="IWR108" s="40"/>
      <c r="IWS108" s="40"/>
      <c r="IWT108" s="40"/>
      <c r="IWU108" s="40"/>
      <c r="IWV108" s="40"/>
      <c r="IWW108" s="40"/>
      <c r="IWX108" s="40"/>
      <c r="IWY108" s="40"/>
      <c r="IWZ108" s="40"/>
      <c r="IXA108" s="40"/>
      <c r="IXB108" s="40"/>
      <c r="IXC108" s="40"/>
      <c r="IXD108" s="40"/>
      <c r="IXE108" s="40"/>
      <c r="IXF108" s="40"/>
      <c r="IXG108" s="40"/>
      <c r="IXH108" s="40"/>
      <c r="IXI108" s="40"/>
      <c r="IXJ108" s="40"/>
      <c r="IXK108" s="40"/>
      <c r="IXL108" s="40"/>
      <c r="IXM108" s="40"/>
      <c r="IXN108" s="40"/>
      <c r="IXO108" s="40"/>
      <c r="IXP108" s="40"/>
      <c r="IXQ108" s="40"/>
      <c r="IXR108" s="40"/>
      <c r="IXS108" s="40"/>
      <c r="IXT108" s="40"/>
      <c r="IXU108" s="40"/>
      <c r="IXV108" s="40"/>
      <c r="IXW108" s="40"/>
      <c r="IXX108" s="40"/>
      <c r="IXY108" s="40"/>
      <c r="IXZ108" s="40"/>
      <c r="IYA108" s="40"/>
      <c r="IYB108" s="40"/>
      <c r="IYC108" s="40"/>
      <c r="IYD108" s="40"/>
      <c r="IYE108" s="40"/>
      <c r="IYF108" s="40"/>
      <c r="IYG108" s="40"/>
      <c r="IYH108" s="40"/>
      <c r="IYI108" s="40"/>
      <c r="IYJ108" s="40"/>
      <c r="IYK108" s="40"/>
      <c r="IYL108" s="40"/>
      <c r="IYM108" s="40"/>
      <c r="IYN108" s="40"/>
      <c r="IYO108" s="40"/>
      <c r="IYP108" s="40"/>
      <c r="IYQ108" s="40"/>
      <c r="IYR108" s="40"/>
      <c r="IYS108" s="40"/>
      <c r="IYT108" s="40"/>
      <c r="IYU108" s="40"/>
      <c r="IYV108" s="40"/>
      <c r="IYW108" s="40"/>
      <c r="IYX108" s="40"/>
      <c r="IYY108" s="40"/>
      <c r="IYZ108" s="40"/>
      <c r="IZA108" s="40"/>
      <c r="IZB108" s="40"/>
      <c r="IZC108" s="40"/>
      <c r="IZD108" s="40"/>
      <c r="IZE108" s="40"/>
      <c r="IZF108" s="40"/>
      <c r="IZG108" s="40"/>
      <c r="IZH108" s="40"/>
      <c r="IZI108" s="40"/>
      <c r="IZJ108" s="40"/>
      <c r="IZK108" s="40"/>
      <c r="IZL108" s="40"/>
      <c r="IZM108" s="40"/>
      <c r="IZN108" s="40"/>
      <c r="IZO108" s="40"/>
      <c r="IZP108" s="40"/>
      <c r="IZQ108" s="40"/>
      <c r="IZR108" s="40"/>
      <c r="IZS108" s="40"/>
      <c r="IZT108" s="40"/>
      <c r="IZU108" s="40"/>
      <c r="IZV108" s="40"/>
      <c r="IZW108" s="40"/>
      <c r="IZX108" s="40"/>
      <c r="IZY108" s="40"/>
      <c r="IZZ108" s="40"/>
      <c r="JAA108" s="40"/>
      <c r="JAB108" s="40"/>
      <c r="JAC108" s="40"/>
      <c r="JAD108" s="40"/>
      <c r="JAE108" s="40"/>
      <c r="JAF108" s="40"/>
      <c r="JAG108" s="40"/>
      <c r="JAH108" s="40"/>
      <c r="JAI108" s="40"/>
      <c r="JAJ108" s="40"/>
      <c r="JAK108" s="40"/>
      <c r="JAL108" s="40"/>
      <c r="JAM108" s="40"/>
      <c r="JAN108" s="40"/>
      <c r="JAO108" s="40"/>
      <c r="JAP108" s="40"/>
      <c r="JAQ108" s="40"/>
      <c r="JAR108" s="40"/>
      <c r="JAS108" s="40"/>
      <c r="JAT108" s="40"/>
      <c r="JAU108" s="40"/>
      <c r="JAV108" s="40"/>
      <c r="JAW108" s="40"/>
      <c r="JAX108" s="40"/>
      <c r="JAY108" s="40"/>
      <c r="JAZ108" s="40"/>
      <c r="JBA108" s="40"/>
      <c r="JBB108" s="40"/>
      <c r="JBC108" s="40"/>
      <c r="JBD108" s="40"/>
      <c r="JBE108" s="40"/>
      <c r="JBF108" s="40"/>
      <c r="JBG108" s="40"/>
      <c r="JBH108" s="40"/>
      <c r="JBI108" s="40"/>
      <c r="JBJ108" s="40"/>
      <c r="JBK108" s="40"/>
      <c r="JBL108" s="40"/>
      <c r="JBM108" s="40"/>
      <c r="JBN108" s="40"/>
      <c r="JBO108" s="40"/>
      <c r="JBP108" s="40"/>
      <c r="JBQ108" s="40"/>
      <c r="JBR108" s="40"/>
      <c r="JBS108" s="40"/>
      <c r="JBT108" s="40"/>
      <c r="JBU108" s="40"/>
      <c r="JBV108" s="40"/>
      <c r="JBW108" s="40"/>
      <c r="JBX108" s="40"/>
      <c r="JBY108" s="40"/>
      <c r="JBZ108" s="40"/>
      <c r="JCA108" s="40"/>
      <c r="JCB108" s="40"/>
      <c r="JCC108" s="40"/>
      <c r="JCD108" s="40"/>
      <c r="JCE108" s="40"/>
      <c r="JCF108" s="40"/>
      <c r="JCG108" s="40"/>
      <c r="JCH108" s="40"/>
      <c r="JCI108" s="40"/>
      <c r="JCJ108" s="40"/>
      <c r="JCK108" s="40"/>
      <c r="JCL108" s="40"/>
      <c r="JCM108" s="40"/>
      <c r="JCN108" s="40"/>
      <c r="JCO108" s="40"/>
      <c r="JCP108" s="40"/>
      <c r="JCQ108" s="40"/>
      <c r="JCR108" s="40"/>
      <c r="JCS108" s="40"/>
      <c r="JCT108" s="40"/>
      <c r="JCU108" s="40"/>
      <c r="JCV108" s="40"/>
      <c r="JCW108" s="40"/>
      <c r="JCX108" s="40"/>
      <c r="JCY108" s="40"/>
      <c r="JCZ108" s="40"/>
      <c r="JDA108" s="40"/>
      <c r="JDB108" s="40"/>
      <c r="JDC108" s="40"/>
      <c r="JDD108" s="40"/>
      <c r="JDE108" s="40"/>
      <c r="JDF108" s="40"/>
      <c r="JDG108" s="40"/>
      <c r="JDH108" s="40"/>
      <c r="JDI108" s="40"/>
      <c r="JDJ108" s="40"/>
      <c r="JDK108" s="40"/>
      <c r="JDL108" s="40"/>
      <c r="JDM108" s="40"/>
      <c r="JDN108" s="40"/>
      <c r="JDO108" s="40"/>
      <c r="JDP108" s="40"/>
      <c r="JDQ108" s="40"/>
      <c r="JDR108" s="40"/>
      <c r="JDS108" s="40"/>
      <c r="JDT108" s="40"/>
      <c r="JDU108" s="40"/>
      <c r="JDV108" s="40"/>
      <c r="JDW108" s="40"/>
      <c r="JDX108" s="40"/>
      <c r="JDY108" s="40"/>
      <c r="JDZ108" s="40"/>
      <c r="JEA108" s="40"/>
      <c r="JEB108" s="40"/>
      <c r="JEC108" s="40"/>
      <c r="JED108" s="40"/>
      <c r="JEE108" s="40"/>
      <c r="JEF108" s="40"/>
      <c r="JEG108" s="40"/>
      <c r="JEH108" s="40"/>
      <c r="JEI108" s="40"/>
      <c r="JEJ108" s="40"/>
      <c r="JEK108" s="40"/>
      <c r="JEL108" s="40"/>
      <c r="JEM108" s="40"/>
      <c r="JEN108" s="40"/>
      <c r="JEO108" s="40"/>
      <c r="JEP108" s="40"/>
      <c r="JEQ108" s="40"/>
      <c r="JER108" s="40"/>
      <c r="JES108" s="40"/>
      <c r="JET108" s="40"/>
      <c r="JEU108" s="40"/>
      <c r="JEV108" s="40"/>
      <c r="JEW108" s="40"/>
      <c r="JEX108" s="40"/>
      <c r="JEY108" s="40"/>
      <c r="JEZ108" s="40"/>
      <c r="JFA108" s="40"/>
      <c r="JFB108" s="40"/>
      <c r="JFC108" s="40"/>
      <c r="JFD108" s="40"/>
      <c r="JFE108" s="40"/>
      <c r="JFF108" s="40"/>
      <c r="JFG108" s="40"/>
      <c r="JFH108" s="40"/>
      <c r="JFI108" s="40"/>
      <c r="JFJ108" s="40"/>
      <c r="JFK108" s="40"/>
      <c r="JFL108" s="40"/>
      <c r="JFM108" s="40"/>
      <c r="JFN108" s="40"/>
      <c r="JFO108" s="40"/>
      <c r="JFP108" s="40"/>
      <c r="JFQ108" s="40"/>
      <c r="JFR108" s="40"/>
      <c r="JFS108" s="40"/>
      <c r="JFT108" s="40"/>
      <c r="JFU108" s="40"/>
      <c r="JFV108" s="40"/>
      <c r="JFW108" s="40"/>
      <c r="JFX108" s="40"/>
      <c r="JFY108" s="40"/>
      <c r="JFZ108" s="40"/>
      <c r="JGA108" s="40"/>
      <c r="JGB108" s="40"/>
      <c r="JGC108" s="40"/>
      <c r="JGD108" s="40"/>
      <c r="JGE108" s="40"/>
      <c r="JGF108" s="40"/>
      <c r="JGG108" s="40"/>
      <c r="JGH108" s="40"/>
      <c r="JGI108" s="40"/>
      <c r="JGJ108" s="40"/>
      <c r="JGK108" s="40"/>
      <c r="JGL108" s="40"/>
      <c r="JGM108" s="40"/>
      <c r="JGN108" s="40"/>
      <c r="JGO108" s="40"/>
      <c r="JGP108" s="40"/>
      <c r="JGQ108" s="40"/>
      <c r="JGR108" s="40"/>
      <c r="JGS108" s="40"/>
      <c r="JGT108" s="40"/>
      <c r="JGU108" s="40"/>
      <c r="JGV108" s="40"/>
      <c r="JGW108" s="40"/>
      <c r="JGX108" s="40"/>
      <c r="JGY108" s="40"/>
      <c r="JGZ108" s="40"/>
      <c r="JHA108" s="40"/>
      <c r="JHB108" s="40"/>
      <c r="JHC108" s="40"/>
      <c r="JHD108" s="40"/>
      <c r="JHE108" s="40"/>
      <c r="JHF108" s="40"/>
      <c r="JHG108" s="40"/>
      <c r="JHH108" s="40"/>
      <c r="JHI108" s="40"/>
      <c r="JHJ108" s="40"/>
      <c r="JHK108" s="40"/>
      <c r="JHL108" s="40"/>
      <c r="JHM108" s="40"/>
      <c r="JHN108" s="40"/>
      <c r="JHO108" s="40"/>
      <c r="JHP108" s="40"/>
      <c r="JHQ108" s="40"/>
      <c r="JHR108" s="40"/>
      <c r="JHS108" s="40"/>
      <c r="JHT108" s="40"/>
      <c r="JHU108" s="40"/>
      <c r="JHV108" s="40"/>
      <c r="JHW108" s="40"/>
      <c r="JHX108" s="40"/>
      <c r="JHY108" s="40"/>
      <c r="JHZ108" s="40"/>
      <c r="JIA108" s="40"/>
      <c r="JIB108" s="40"/>
      <c r="JIC108" s="40"/>
      <c r="JID108" s="40"/>
      <c r="JIE108" s="40"/>
      <c r="JIF108" s="40"/>
      <c r="JIG108" s="40"/>
      <c r="JIH108" s="40"/>
      <c r="JII108" s="40"/>
      <c r="JIJ108" s="40"/>
      <c r="JIK108" s="40"/>
      <c r="JIL108" s="40"/>
      <c r="JIM108" s="40"/>
      <c r="JIN108" s="40"/>
      <c r="JIO108" s="40"/>
      <c r="JIP108" s="40"/>
      <c r="JIQ108" s="40"/>
      <c r="JIR108" s="40"/>
      <c r="JIS108" s="40"/>
      <c r="JIT108" s="40"/>
      <c r="JIU108" s="40"/>
      <c r="JIV108" s="40"/>
      <c r="JIW108" s="40"/>
      <c r="JIX108" s="40"/>
      <c r="JIY108" s="40"/>
      <c r="JIZ108" s="40"/>
      <c r="JJA108" s="40"/>
      <c r="JJB108" s="40"/>
      <c r="JJC108" s="40"/>
      <c r="JJD108" s="40"/>
      <c r="JJE108" s="40"/>
      <c r="JJF108" s="40"/>
      <c r="JJG108" s="40"/>
      <c r="JJH108" s="40"/>
      <c r="JJI108" s="40"/>
      <c r="JJJ108" s="40"/>
      <c r="JJK108" s="40"/>
      <c r="JJL108" s="40"/>
      <c r="JJM108" s="40"/>
      <c r="JJN108" s="40"/>
      <c r="JJO108" s="40"/>
      <c r="JJP108" s="40"/>
      <c r="JJQ108" s="40"/>
      <c r="JJR108" s="40"/>
      <c r="JJS108" s="40"/>
      <c r="JJT108" s="40"/>
      <c r="JJU108" s="40"/>
      <c r="JJV108" s="40"/>
      <c r="JJW108" s="40"/>
      <c r="JJX108" s="40"/>
      <c r="JJY108" s="40"/>
      <c r="JJZ108" s="40"/>
      <c r="JKA108" s="40"/>
      <c r="JKB108" s="40"/>
      <c r="JKC108" s="40"/>
      <c r="JKD108" s="40"/>
      <c r="JKE108" s="40"/>
      <c r="JKF108" s="40"/>
      <c r="JKG108" s="40"/>
      <c r="JKH108" s="40"/>
      <c r="JKI108" s="40"/>
      <c r="JKJ108" s="40"/>
      <c r="JKK108" s="40"/>
      <c r="JKL108" s="40"/>
      <c r="JKM108" s="40"/>
      <c r="JKN108" s="40"/>
      <c r="JKO108" s="40"/>
      <c r="JKP108" s="40"/>
      <c r="JKQ108" s="40"/>
      <c r="JKR108" s="40"/>
      <c r="JKS108" s="40"/>
      <c r="JKT108" s="40"/>
      <c r="JKU108" s="40"/>
      <c r="JKV108" s="40"/>
      <c r="JKW108" s="40"/>
      <c r="JKX108" s="40"/>
      <c r="JKY108" s="40"/>
      <c r="JKZ108" s="40"/>
      <c r="JLA108" s="40"/>
      <c r="JLB108" s="40"/>
      <c r="JLC108" s="40"/>
      <c r="JLD108" s="40"/>
      <c r="JLE108" s="40"/>
      <c r="JLF108" s="40"/>
      <c r="JLG108" s="40"/>
      <c r="JLH108" s="40"/>
      <c r="JLI108" s="40"/>
      <c r="JLJ108" s="40"/>
      <c r="JLK108" s="40"/>
      <c r="JLL108" s="40"/>
      <c r="JLM108" s="40"/>
      <c r="JLN108" s="40"/>
      <c r="JLO108" s="40"/>
      <c r="JLP108" s="40"/>
      <c r="JLQ108" s="40"/>
      <c r="JLR108" s="40"/>
      <c r="JLS108" s="40"/>
      <c r="JLT108" s="40"/>
      <c r="JLU108" s="40"/>
      <c r="JLV108" s="40"/>
      <c r="JLW108" s="40"/>
      <c r="JLX108" s="40"/>
      <c r="JLY108" s="40"/>
      <c r="JLZ108" s="40"/>
      <c r="JMA108" s="40"/>
      <c r="JMB108" s="40"/>
      <c r="JMC108" s="40"/>
      <c r="JMD108" s="40"/>
      <c r="JME108" s="40"/>
      <c r="JMF108" s="40"/>
      <c r="JMG108" s="40"/>
      <c r="JMH108" s="40"/>
      <c r="JMI108" s="40"/>
      <c r="JMJ108" s="40"/>
      <c r="JMK108" s="40"/>
      <c r="JML108" s="40"/>
      <c r="JMM108" s="40"/>
      <c r="JMN108" s="40"/>
      <c r="JMO108" s="40"/>
      <c r="JMP108" s="40"/>
      <c r="JMQ108" s="40"/>
      <c r="JMR108" s="40"/>
      <c r="JMS108" s="40"/>
      <c r="JMT108" s="40"/>
      <c r="JMU108" s="40"/>
      <c r="JMV108" s="40"/>
      <c r="JMW108" s="40"/>
      <c r="JMX108" s="40"/>
      <c r="JMY108" s="40"/>
      <c r="JMZ108" s="40"/>
      <c r="JNA108" s="40"/>
      <c r="JNB108" s="40"/>
      <c r="JNC108" s="40"/>
      <c r="JND108" s="40"/>
      <c r="JNE108" s="40"/>
      <c r="JNF108" s="40"/>
      <c r="JNG108" s="40"/>
      <c r="JNH108" s="40"/>
      <c r="JNI108" s="40"/>
      <c r="JNJ108" s="40"/>
      <c r="JNK108" s="40"/>
      <c r="JNL108" s="40"/>
      <c r="JNM108" s="40"/>
      <c r="JNN108" s="40"/>
      <c r="JNO108" s="40"/>
      <c r="JNP108" s="40"/>
      <c r="JNQ108" s="40"/>
      <c r="JNR108" s="40"/>
      <c r="JNS108" s="40"/>
      <c r="JNT108" s="40"/>
      <c r="JNU108" s="40"/>
      <c r="JNV108" s="40"/>
      <c r="JNW108" s="40"/>
      <c r="JNX108" s="40"/>
      <c r="JNY108" s="40"/>
      <c r="JNZ108" s="40"/>
      <c r="JOA108" s="40"/>
      <c r="JOB108" s="40"/>
      <c r="JOC108" s="40"/>
      <c r="JOD108" s="40"/>
      <c r="JOE108" s="40"/>
      <c r="JOF108" s="40"/>
      <c r="JOG108" s="40"/>
      <c r="JOH108" s="40"/>
      <c r="JOI108" s="40"/>
      <c r="JOJ108" s="40"/>
      <c r="JOK108" s="40"/>
      <c r="JOL108" s="40"/>
      <c r="JOM108" s="40"/>
      <c r="JON108" s="40"/>
      <c r="JOO108" s="40"/>
      <c r="JOP108" s="40"/>
      <c r="JOQ108" s="40"/>
      <c r="JOR108" s="40"/>
      <c r="JOS108" s="40"/>
      <c r="JOT108" s="40"/>
      <c r="JOU108" s="40"/>
      <c r="JOV108" s="40"/>
      <c r="JOW108" s="40"/>
      <c r="JOX108" s="40"/>
      <c r="JOY108" s="40"/>
      <c r="JOZ108" s="40"/>
      <c r="JPA108" s="40"/>
      <c r="JPB108" s="40"/>
      <c r="JPC108" s="40"/>
      <c r="JPD108" s="40"/>
      <c r="JPE108" s="40"/>
      <c r="JPF108" s="40"/>
      <c r="JPG108" s="40"/>
      <c r="JPH108" s="40"/>
      <c r="JPI108" s="40"/>
      <c r="JPJ108" s="40"/>
      <c r="JPK108" s="40"/>
      <c r="JPL108" s="40"/>
      <c r="JPM108" s="40"/>
      <c r="JPN108" s="40"/>
      <c r="JPO108" s="40"/>
      <c r="JPP108" s="40"/>
      <c r="JPQ108" s="40"/>
      <c r="JPR108" s="40"/>
      <c r="JPS108" s="40"/>
      <c r="JPT108" s="40"/>
      <c r="JPU108" s="40"/>
      <c r="JPV108" s="40"/>
      <c r="JPW108" s="40"/>
      <c r="JPX108" s="40"/>
      <c r="JPY108" s="40"/>
      <c r="JPZ108" s="40"/>
      <c r="JQA108" s="40"/>
      <c r="JQB108" s="40"/>
      <c r="JQC108" s="40"/>
      <c r="JQD108" s="40"/>
      <c r="JQE108" s="40"/>
      <c r="JQF108" s="40"/>
      <c r="JQG108" s="40"/>
      <c r="JQH108" s="40"/>
      <c r="JQI108" s="40"/>
      <c r="JQJ108" s="40"/>
      <c r="JQK108" s="40"/>
      <c r="JQL108" s="40"/>
      <c r="JQM108" s="40"/>
      <c r="JQN108" s="40"/>
      <c r="JQO108" s="40"/>
      <c r="JQP108" s="40"/>
      <c r="JQQ108" s="40"/>
      <c r="JQR108" s="40"/>
      <c r="JQS108" s="40"/>
      <c r="JQT108" s="40"/>
      <c r="JQU108" s="40"/>
      <c r="JQV108" s="40"/>
      <c r="JQW108" s="40"/>
      <c r="JQX108" s="40"/>
      <c r="JQY108" s="40"/>
      <c r="JQZ108" s="40"/>
      <c r="JRA108" s="40"/>
      <c r="JRB108" s="40"/>
      <c r="JRC108" s="40"/>
      <c r="JRD108" s="40"/>
      <c r="JRE108" s="40"/>
      <c r="JRF108" s="40"/>
      <c r="JRG108" s="40"/>
      <c r="JRH108" s="40"/>
      <c r="JRI108" s="40"/>
      <c r="JRJ108" s="40"/>
      <c r="JRK108" s="40"/>
      <c r="JRL108" s="40"/>
      <c r="JRM108" s="40"/>
      <c r="JRN108" s="40"/>
      <c r="JRO108" s="40"/>
      <c r="JRP108" s="40"/>
      <c r="JRQ108" s="40"/>
      <c r="JRR108" s="40"/>
      <c r="JRS108" s="40"/>
      <c r="JRT108" s="40"/>
      <c r="JRU108" s="40"/>
      <c r="JRV108" s="40"/>
      <c r="JRW108" s="40"/>
      <c r="JRX108" s="40"/>
      <c r="JRY108" s="40"/>
      <c r="JRZ108" s="40"/>
      <c r="JSA108" s="40"/>
      <c r="JSB108" s="40"/>
      <c r="JSC108" s="40"/>
      <c r="JSD108" s="40"/>
      <c r="JSE108" s="40"/>
      <c r="JSF108" s="40"/>
      <c r="JSG108" s="40"/>
      <c r="JSH108" s="40"/>
      <c r="JSI108" s="40"/>
      <c r="JSJ108" s="40"/>
      <c r="JSK108" s="40"/>
      <c r="JSL108" s="40"/>
      <c r="JSM108" s="40"/>
      <c r="JSN108" s="40"/>
      <c r="JSO108" s="40"/>
      <c r="JSP108" s="40"/>
      <c r="JSQ108" s="40"/>
      <c r="JSR108" s="40"/>
      <c r="JSS108" s="40"/>
      <c r="JST108" s="40"/>
      <c r="JSU108" s="40"/>
      <c r="JSV108" s="40"/>
      <c r="JSW108" s="40"/>
      <c r="JSX108" s="40"/>
      <c r="JSY108" s="40"/>
      <c r="JSZ108" s="40"/>
      <c r="JTA108" s="40"/>
      <c r="JTB108" s="40"/>
      <c r="JTC108" s="40"/>
      <c r="JTD108" s="40"/>
      <c r="JTE108" s="40"/>
      <c r="JTF108" s="40"/>
      <c r="JTG108" s="40"/>
      <c r="JTH108" s="40"/>
      <c r="JTI108" s="40"/>
      <c r="JTJ108" s="40"/>
      <c r="JTK108" s="40"/>
      <c r="JTL108" s="40"/>
      <c r="JTM108" s="40"/>
      <c r="JTN108" s="40"/>
      <c r="JTO108" s="40"/>
      <c r="JTP108" s="40"/>
      <c r="JTQ108" s="40"/>
      <c r="JTR108" s="40"/>
      <c r="JTS108" s="40"/>
      <c r="JTT108" s="40"/>
      <c r="JTU108" s="40"/>
      <c r="JTV108" s="40"/>
      <c r="JTW108" s="40"/>
      <c r="JTX108" s="40"/>
      <c r="JTY108" s="40"/>
      <c r="JTZ108" s="40"/>
      <c r="JUA108" s="40"/>
      <c r="JUB108" s="40"/>
      <c r="JUC108" s="40"/>
      <c r="JUD108" s="40"/>
      <c r="JUE108" s="40"/>
      <c r="JUF108" s="40"/>
      <c r="JUG108" s="40"/>
      <c r="JUH108" s="40"/>
      <c r="JUI108" s="40"/>
      <c r="JUJ108" s="40"/>
      <c r="JUK108" s="40"/>
      <c r="JUL108" s="40"/>
      <c r="JUM108" s="40"/>
      <c r="JUN108" s="40"/>
      <c r="JUO108" s="40"/>
      <c r="JUP108" s="40"/>
      <c r="JUQ108" s="40"/>
      <c r="JUR108" s="40"/>
      <c r="JUS108" s="40"/>
      <c r="JUT108" s="40"/>
      <c r="JUU108" s="40"/>
      <c r="JUV108" s="40"/>
      <c r="JUW108" s="40"/>
      <c r="JUX108" s="40"/>
      <c r="JUY108" s="40"/>
      <c r="JUZ108" s="40"/>
      <c r="JVA108" s="40"/>
      <c r="JVB108" s="40"/>
      <c r="JVC108" s="40"/>
      <c r="JVD108" s="40"/>
      <c r="JVE108" s="40"/>
      <c r="JVF108" s="40"/>
      <c r="JVG108" s="40"/>
      <c r="JVH108" s="40"/>
      <c r="JVI108" s="40"/>
      <c r="JVJ108" s="40"/>
      <c r="JVK108" s="40"/>
      <c r="JVL108" s="40"/>
      <c r="JVM108" s="40"/>
      <c r="JVN108" s="40"/>
      <c r="JVO108" s="40"/>
      <c r="JVP108" s="40"/>
      <c r="JVQ108" s="40"/>
      <c r="JVR108" s="40"/>
      <c r="JVS108" s="40"/>
      <c r="JVT108" s="40"/>
      <c r="JVU108" s="40"/>
      <c r="JVV108" s="40"/>
      <c r="JVW108" s="40"/>
      <c r="JVX108" s="40"/>
      <c r="JVY108" s="40"/>
      <c r="JVZ108" s="40"/>
      <c r="JWA108" s="40"/>
      <c r="JWB108" s="40"/>
      <c r="JWC108" s="40"/>
      <c r="JWD108" s="40"/>
      <c r="JWE108" s="40"/>
      <c r="JWF108" s="40"/>
      <c r="JWG108" s="40"/>
      <c r="JWH108" s="40"/>
      <c r="JWI108" s="40"/>
      <c r="JWJ108" s="40"/>
      <c r="JWK108" s="40"/>
      <c r="JWL108" s="40"/>
      <c r="JWM108" s="40"/>
      <c r="JWN108" s="40"/>
      <c r="JWO108" s="40"/>
      <c r="JWP108" s="40"/>
      <c r="JWQ108" s="40"/>
      <c r="JWR108" s="40"/>
      <c r="JWS108" s="40"/>
      <c r="JWT108" s="40"/>
      <c r="JWU108" s="40"/>
      <c r="JWV108" s="40"/>
      <c r="JWW108" s="40"/>
      <c r="JWX108" s="40"/>
      <c r="JWY108" s="40"/>
      <c r="JWZ108" s="40"/>
      <c r="JXA108" s="40"/>
      <c r="JXB108" s="40"/>
      <c r="JXC108" s="40"/>
      <c r="JXD108" s="40"/>
      <c r="JXE108" s="40"/>
      <c r="JXF108" s="40"/>
      <c r="JXG108" s="40"/>
      <c r="JXH108" s="40"/>
      <c r="JXI108" s="40"/>
      <c r="JXJ108" s="40"/>
      <c r="JXK108" s="40"/>
      <c r="JXL108" s="40"/>
      <c r="JXM108" s="40"/>
      <c r="JXN108" s="40"/>
      <c r="JXO108" s="40"/>
      <c r="JXP108" s="40"/>
      <c r="JXQ108" s="40"/>
      <c r="JXR108" s="40"/>
      <c r="JXS108" s="40"/>
      <c r="JXT108" s="40"/>
      <c r="JXU108" s="40"/>
      <c r="JXV108" s="40"/>
      <c r="JXW108" s="40"/>
      <c r="JXX108" s="40"/>
      <c r="JXY108" s="40"/>
      <c r="JXZ108" s="40"/>
      <c r="JYA108" s="40"/>
      <c r="JYB108" s="40"/>
      <c r="JYC108" s="40"/>
      <c r="JYD108" s="40"/>
      <c r="JYE108" s="40"/>
      <c r="JYF108" s="40"/>
      <c r="JYG108" s="40"/>
      <c r="JYH108" s="40"/>
      <c r="JYI108" s="40"/>
      <c r="JYJ108" s="40"/>
      <c r="JYK108" s="40"/>
      <c r="JYL108" s="40"/>
      <c r="JYM108" s="40"/>
      <c r="JYN108" s="40"/>
      <c r="JYO108" s="40"/>
      <c r="JYP108" s="40"/>
      <c r="JYQ108" s="40"/>
      <c r="JYR108" s="40"/>
      <c r="JYS108" s="40"/>
      <c r="JYT108" s="40"/>
      <c r="JYU108" s="40"/>
      <c r="JYV108" s="40"/>
      <c r="JYW108" s="40"/>
      <c r="JYX108" s="40"/>
      <c r="JYY108" s="40"/>
      <c r="JYZ108" s="40"/>
      <c r="JZA108" s="40"/>
      <c r="JZB108" s="40"/>
      <c r="JZC108" s="40"/>
      <c r="JZD108" s="40"/>
      <c r="JZE108" s="40"/>
      <c r="JZF108" s="40"/>
      <c r="JZG108" s="40"/>
      <c r="JZH108" s="40"/>
      <c r="JZI108" s="40"/>
      <c r="JZJ108" s="40"/>
      <c r="JZK108" s="40"/>
      <c r="JZL108" s="40"/>
      <c r="JZM108" s="40"/>
      <c r="JZN108" s="40"/>
      <c r="JZO108" s="40"/>
      <c r="JZP108" s="40"/>
      <c r="JZQ108" s="40"/>
      <c r="JZR108" s="40"/>
      <c r="JZS108" s="40"/>
      <c r="JZT108" s="40"/>
      <c r="JZU108" s="40"/>
      <c r="JZV108" s="40"/>
      <c r="JZW108" s="40"/>
      <c r="JZX108" s="40"/>
      <c r="JZY108" s="40"/>
      <c r="JZZ108" s="40"/>
      <c r="KAA108" s="40"/>
      <c r="KAB108" s="40"/>
      <c r="KAC108" s="40"/>
      <c r="KAD108" s="40"/>
      <c r="KAE108" s="40"/>
      <c r="KAF108" s="40"/>
      <c r="KAG108" s="40"/>
      <c r="KAH108" s="40"/>
      <c r="KAI108" s="40"/>
      <c r="KAJ108" s="40"/>
      <c r="KAK108" s="40"/>
      <c r="KAL108" s="40"/>
      <c r="KAM108" s="40"/>
      <c r="KAN108" s="40"/>
      <c r="KAO108" s="40"/>
      <c r="KAP108" s="40"/>
      <c r="KAQ108" s="40"/>
      <c r="KAR108" s="40"/>
      <c r="KAS108" s="40"/>
      <c r="KAT108" s="40"/>
      <c r="KAU108" s="40"/>
      <c r="KAV108" s="40"/>
      <c r="KAW108" s="40"/>
      <c r="KAX108" s="40"/>
      <c r="KAY108" s="40"/>
      <c r="KAZ108" s="40"/>
      <c r="KBA108" s="40"/>
      <c r="KBB108" s="40"/>
      <c r="KBC108" s="40"/>
      <c r="KBD108" s="40"/>
      <c r="KBE108" s="40"/>
      <c r="KBF108" s="40"/>
      <c r="KBG108" s="40"/>
      <c r="KBH108" s="40"/>
      <c r="KBI108" s="40"/>
      <c r="KBJ108" s="40"/>
      <c r="KBK108" s="40"/>
      <c r="KBL108" s="40"/>
      <c r="KBM108" s="40"/>
      <c r="KBN108" s="40"/>
      <c r="KBO108" s="40"/>
      <c r="KBP108" s="40"/>
      <c r="KBQ108" s="40"/>
      <c r="KBR108" s="40"/>
      <c r="KBS108" s="40"/>
      <c r="KBT108" s="40"/>
      <c r="KBU108" s="40"/>
      <c r="KBV108" s="40"/>
      <c r="KBW108" s="40"/>
      <c r="KBX108" s="40"/>
      <c r="KBY108" s="40"/>
      <c r="KBZ108" s="40"/>
      <c r="KCA108" s="40"/>
      <c r="KCB108" s="40"/>
      <c r="KCC108" s="40"/>
      <c r="KCD108" s="40"/>
      <c r="KCE108" s="40"/>
      <c r="KCF108" s="40"/>
      <c r="KCG108" s="40"/>
      <c r="KCH108" s="40"/>
      <c r="KCI108" s="40"/>
      <c r="KCJ108" s="40"/>
      <c r="KCK108" s="40"/>
      <c r="KCL108" s="40"/>
      <c r="KCM108" s="40"/>
      <c r="KCN108" s="40"/>
      <c r="KCO108" s="40"/>
      <c r="KCP108" s="40"/>
      <c r="KCQ108" s="40"/>
      <c r="KCR108" s="40"/>
      <c r="KCS108" s="40"/>
      <c r="KCT108" s="40"/>
      <c r="KCU108" s="40"/>
      <c r="KCV108" s="40"/>
      <c r="KCW108" s="40"/>
      <c r="KCX108" s="40"/>
      <c r="KCY108" s="40"/>
      <c r="KCZ108" s="40"/>
      <c r="KDA108" s="40"/>
      <c r="KDB108" s="40"/>
      <c r="KDC108" s="40"/>
      <c r="KDD108" s="40"/>
      <c r="KDE108" s="40"/>
      <c r="KDF108" s="40"/>
      <c r="KDG108" s="40"/>
      <c r="KDH108" s="40"/>
      <c r="KDI108" s="40"/>
      <c r="KDJ108" s="40"/>
      <c r="KDK108" s="40"/>
      <c r="KDL108" s="40"/>
      <c r="KDM108" s="40"/>
      <c r="KDN108" s="40"/>
      <c r="KDO108" s="40"/>
      <c r="KDP108" s="40"/>
      <c r="KDQ108" s="40"/>
      <c r="KDR108" s="40"/>
      <c r="KDS108" s="40"/>
      <c r="KDT108" s="40"/>
      <c r="KDU108" s="40"/>
      <c r="KDV108" s="40"/>
      <c r="KDW108" s="40"/>
      <c r="KDX108" s="40"/>
      <c r="KDY108" s="40"/>
      <c r="KDZ108" s="40"/>
      <c r="KEA108" s="40"/>
      <c r="KEB108" s="40"/>
      <c r="KEC108" s="40"/>
      <c r="KED108" s="40"/>
      <c r="KEE108" s="40"/>
      <c r="KEF108" s="40"/>
      <c r="KEG108" s="40"/>
      <c r="KEH108" s="40"/>
      <c r="KEI108" s="40"/>
      <c r="KEJ108" s="40"/>
      <c r="KEK108" s="40"/>
      <c r="KEL108" s="40"/>
      <c r="KEM108" s="40"/>
      <c r="KEN108" s="40"/>
      <c r="KEO108" s="40"/>
      <c r="KEP108" s="40"/>
      <c r="KEQ108" s="40"/>
      <c r="KER108" s="40"/>
      <c r="KES108" s="40"/>
      <c r="KET108" s="40"/>
      <c r="KEU108" s="40"/>
      <c r="KEV108" s="40"/>
      <c r="KEW108" s="40"/>
      <c r="KEX108" s="40"/>
      <c r="KEY108" s="40"/>
      <c r="KEZ108" s="40"/>
      <c r="KFA108" s="40"/>
      <c r="KFB108" s="40"/>
      <c r="KFC108" s="40"/>
      <c r="KFD108" s="40"/>
      <c r="KFE108" s="40"/>
      <c r="KFF108" s="40"/>
      <c r="KFG108" s="40"/>
      <c r="KFH108" s="40"/>
      <c r="KFI108" s="40"/>
      <c r="KFJ108" s="40"/>
      <c r="KFK108" s="40"/>
      <c r="KFL108" s="40"/>
      <c r="KFM108" s="40"/>
      <c r="KFN108" s="40"/>
      <c r="KFO108" s="40"/>
      <c r="KFP108" s="40"/>
      <c r="KFQ108" s="40"/>
      <c r="KFR108" s="40"/>
      <c r="KFS108" s="40"/>
      <c r="KFT108" s="40"/>
      <c r="KFU108" s="40"/>
      <c r="KFV108" s="40"/>
      <c r="KFW108" s="40"/>
      <c r="KFX108" s="40"/>
      <c r="KFY108" s="40"/>
      <c r="KFZ108" s="40"/>
      <c r="KGA108" s="40"/>
      <c r="KGB108" s="40"/>
      <c r="KGC108" s="40"/>
      <c r="KGD108" s="40"/>
      <c r="KGE108" s="40"/>
      <c r="KGF108" s="40"/>
      <c r="KGG108" s="40"/>
      <c r="KGH108" s="40"/>
      <c r="KGI108" s="40"/>
      <c r="KGJ108" s="40"/>
      <c r="KGK108" s="40"/>
      <c r="KGL108" s="40"/>
      <c r="KGM108" s="40"/>
      <c r="KGN108" s="40"/>
      <c r="KGO108" s="40"/>
      <c r="KGP108" s="40"/>
      <c r="KGQ108" s="40"/>
      <c r="KGR108" s="40"/>
      <c r="KGS108" s="40"/>
      <c r="KGT108" s="40"/>
      <c r="KGU108" s="40"/>
      <c r="KGV108" s="40"/>
      <c r="KGW108" s="40"/>
      <c r="KGX108" s="40"/>
      <c r="KGY108" s="40"/>
      <c r="KGZ108" s="40"/>
      <c r="KHA108" s="40"/>
      <c r="KHB108" s="40"/>
      <c r="KHC108" s="40"/>
      <c r="KHD108" s="40"/>
      <c r="KHE108" s="40"/>
      <c r="KHF108" s="40"/>
      <c r="KHG108" s="40"/>
      <c r="KHH108" s="40"/>
      <c r="KHI108" s="40"/>
      <c r="KHJ108" s="40"/>
      <c r="KHK108" s="40"/>
      <c r="KHL108" s="40"/>
      <c r="KHM108" s="40"/>
      <c r="KHN108" s="40"/>
      <c r="KHO108" s="40"/>
      <c r="KHP108" s="40"/>
      <c r="KHQ108" s="40"/>
      <c r="KHR108" s="40"/>
      <c r="KHS108" s="40"/>
      <c r="KHT108" s="40"/>
      <c r="KHU108" s="40"/>
      <c r="KHV108" s="40"/>
      <c r="KHW108" s="40"/>
      <c r="KHX108" s="40"/>
      <c r="KHY108" s="40"/>
      <c r="KHZ108" s="40"/>
      <c r="KIA108" s="40"/>
      <c r="KIB108" s="40"/>
      <c r="KIC108" s="40"/>
      <c r="KID108" s="40"/>
      <c r="KIE108" s="40"/>
      <c r="KIF108" s="40"/>
      <c r="KIG108" s="40"/>
      <c r="KIH108" s="40"/>
      <c r="KII108" s="40"/>
      <c r="KIJ108" s="40"/>
      <c r="KIK108" s="40"/>
      <c r="KIL108" s="40"/>
      <c r="KIM108" s="40"/>
      <c r="KIN108" s="40"/>
      <c r="KIO108" s="40"/>
      <c r="KIP108" s="40"/>
      <c r="KIQ108" s="40"/>
      <c r="KIR108" s="40"/>
      <c r="KIS108" s="40"/>
      <c r="KIT108" s="40"/>
      <c r="KIU108" s="40"/>
      <c r="KIV108" s="40"/>
      <c r="KIW108" s="40"/>
      <c r="KIX108" s="40"/>
      <c r="KIY108" s="40"/>
      <c r="KIZ108" s="40"/>
      <c r="KJA108" s="40"/>
      <c r="KJB108" s="40"/>
      <c r="KJC108" s="40"/>
      <c r="KJD108" s="40"/>
      <c r="KJE108" s="40"/>
      <c r="KJF108" s="40"/>
      <c r="KJG108" s="40"/>
      <c r="KJH108" s="40"/>
      <c r="KJI108" s="40"/>
      <c r="KJJ108" s="40"/>
      <c r="KJK108" s="40"/>
      <c r="KJL108" s="40"/>
      <c r="KJM108" s="40"/>
      <c r="KJN108" s="40"/>
      <c r="KJO108" s="40"/>
      <c r="KJP108" s="40"/>
      <c r="KJQ108" s="40"/>
      <c r="KJR108" s="40"/>
      <c r="KJS108" s="40"/>
      <c r="KJT108" s="40"/>
      <c r="KJU108" s="40"/>
      <c r="KJV108" s="40"/>
      <c r="KJW108" s="40"/>
      <c r="KJX108" s="40"/>
      <c r="KJY108" s="40"/>
      <c r="KJZ108" s="40"/>
      <c r="KKA108" s="40"/>
      <c r="KKB108" s="40"/>
      <c r="KKC108" s="40"/>
      <c r="KKD108" s="40"/>
      <c r="KKE108" s="40"/>
      <c r="KKF108" s="40"/>
      <c r="KKG108" s="40"/>
      <c r="KKH108" s="40"/>
      <c r="KKI108" s="40"/>
      <c r="KKJ108" s="40"/>
      <c r="KKK108" s="40"/>
      <c r="KKL108" s="40"/>
      <c r="KKM108" s="40"/>
      <c r="KKN108" s="40"/>
      <c r="KKO108" s="40"/>
      <c r="KKP108" s="40"/>
      <c r="KKQ108" s="40"/>
      <c r="KKR108" s="40"/>
      <c r="KKS108" s="40"/>
      <c r="KKT108" s="40"/>
      <c r="KKU108" s="40"/>
      <c r="KKV108" s="40"/>
      <c r="KKW108" s="40"/>
      <c r="KKX108" s="40"/>
      <c r="KKY108" s="40"/>
      <c r="KKZ108" s="40"/>
      <c r="KLA108" s="40"/>
      <c r="KLB108" s="40"/>
      <c r="KLC108" s="40"/>
      <c r="KLD108" s="40"/>
      <c r="KLE108" s="40"/>
      <c r="KLF108" s="40"/>
      <c r="KLG108" s="40"/>
      <c r="KLH108" s="40"/>
      <c r="KLI108" s="40"/>
      <c r="KLJ108" s="40"/>
      <c r="KLK108" s="40"/>
      <c r="KLL108" s="40"/>
      <c r="KLM108" s="40"/>
      <c r="KLN108" s="40"/>
      <c r="KLO108" s="40"/>
      <c r="KLP108" s="40"/>
      <c r="KLQ108" s="40"/>
      <c r="KLR108" s="40"/>
      <c r="KLS108" s="40"/>
      <c r="KLT108" s="40"/>
      <c r="KLU108" s="40"/>
      <c r="KLV108" s="40"/>
      <c r="KLW108" s="40"/>
      <c r="KLX108" s="40"/>
      <c r="KLY108" s="40"/>
      <c r="KLZ108" s="40"/>
      <c r="KMA108" s="40"/>
      <c r="KMB108" s="40"/>
      <c r="KMC108" s="40"/>
      <c r="KMD108" s="40"/>
      <c r="KME108" s="40"/>
      <c r="KMF108" s="40"/>
      <c r="KMG108" s="40"/>
      <c r="KMH108" s="40"/>
      <c r="KMI108" s="40"/>
      <c r="KMJ108" s="40"/>
      <c r="KMK108" s="40"/>
      <c r="KML108" s="40"/>
      <c r="KMM108" s="40"/>
      <c r="KMN108" s="40"/>
      <c r="KMO108" s="40"/>
      <c r="KMP108" s="40"/>
      <c r="KMQ108" s="40"/>
      <c r="KMR108" s="40"/>
      <c r="KMS108" s="40"/>
      <c r="KMT108" s="40"/>
      <c r="KMU108" s="40"/>
      <c r="KMV108" s="40"/>
      <c r="KMW108" s="40"/>
      <c r="KMX108" s="40"/>
      <c r="KMY108" s="40"/>
      <c r="KMZ108" s="40"/>
      <c r="KNA108" s="40"/>
      <c r="KNB108" s="40"/>
      <c r="KNC108" s="40"/>
      <c r="KND108" s="40"/>
      <c r="KNE108" s="40"/>
      <c r="KNF108" s="40"/>
      <c r="KNG108" s="40"/>
      <c r="KNH108" s="40"/>
      <c r="KNI108" s="40"/>
      <c r="KNJ108" s="40"/>
      <c r="KNK108" s="40"/>
      <c r="KNL108" s="40"/>
      <c r="KNM108" s="40"/>
      <c r="KNN108" s="40"/>
      <c r="KNO108" s="40"/>
      <c r="KNP108" s="40"/>
      <c r="KNQ108" s="40"/>
      <c r="KNR108" s="40"/>
      <c r="KNS108" s="40"/>
      <c r="KNT108" s="40"/>
      <c r="KNU108" s="40"/>
      <c r="KNV108" s="40"/>
      <c r="KNW108" s="40"/>
      <c r="KNX108" s="40"/>
      <c r="KNY108" s="40"/>
      <c r="KNZ108" s="40"/>
      <c r="KOA108" s="40"/>
      <c r="KOB108" s="40"/>
      <c r="KOC108" s="40"/>
      <c r="KOD108" s="40"/>
      <c r="KOE108" s="40"/>
      <c r="KOF108" s="40"/>
      <c r="KOG108" s="40"/>
      <c r="KOH108" s="40"/>
      <c r="KOI108" s="40"/>
      <c r="KOJ108" s="40"/>
      <c r="KOK108" s="40"/>
      <c r="KOL108" s="40"/>
      <c r="KOM108" s="40"/>
      <c r="KON108" s="40"/>
      <c r="KOO108" s="40"/>
      <c r="KOP108" s="40"/>
      <c r="KOQ108" s="40"/>
      <c r="KOR108" s="40"/>
      <c r="KOS108" s="40"/>
      <c r="KOT108" s="40"/>
      <c r="KOU108" s="40"/>
      <c r="KOV108" s="40"/>
      <c r="KOW108" s="40"/>
      <c r="KOX108" s="40"/>
      <c r="KOY108" s="40"/>
      <c r="KOZ108" s="40"/>
      <c r="KPA108" s="40"/>
      <c r="KPB108" s="40"/>
      <c r="KPC108" s="40"/>
      <c r="KPD108" s="40"/>
      <c r="KPE108" s="40"/>
      <c r="KPF108" s="40"/>
      <c r="KPG108" s="40"/>
      <c r="KPH108" s="40"/>
      <c r="KPI108" s="40"/>
      <c r="KPJ108" s="40"/>
      <c r="KPK108" s="40"/>
      <c r="KPL108" s="40"/>
      <c r="KPM108" s="40"/>
      <c r="KPN108" s="40"/>
      <c r="KPO108" s="40"/>
      <c r="KPP108" s="40"/>
      <c r="KPQ108" s="40"/>
      <c r="KPR108" s="40"/>
      <c r="KPS108" s="40"/>
      <c r="KPT108" s="40"/>
      <c r="KPU108" s="40"/>
      <c r="KPV108" s="40"/>
      <c r="KPW108" s="40"/>
      <c r="KPX108" s="40"/>
      <c r="KPY108" s="40"/>
      <c r="KPZ108" s="40"/>
      <c r="KQA108" s="40"/>
      <c r="KQB108" s="40"/>
      <c r="KQC108" s="40"/>
      <c r="KQD108" s="40"/>
      <c r="KQE108" s="40"/>
      <c r="KQF108" s="40"/>
      <c r="KQG108" s="40"/>
      <c r="KQH108" s="40"/>
      <c r="KQI108" s="40"/>
      <c r="KQJ108" s="40"/>
      <c r="KQK108" s="40"/>
      <c r="KQL108" s="40"/>
      <c r="KQM108" s="40"/>
      <c r="KQN108" s="40"/>
      <c r="KQO108" s="40"/>
      <c r="KQP108" s="40"/>
      <c r="KQQ108" s="40"/>
      <c r="KQR108" s="40"/>
      <c r="KQS108" s="40"/>
      <c r="KQT108" s="40"/>
      <c r="KQU108" s="40"/>
      <c r="KQV108" s="40"/>
      <c r="KQW108" s="40"/>
      <c r="KQX108" s="40"/>
      <c r="KQY108" s="40"/>
      <c r="KQZ108" s="40"/>
      <c r="KRA108" s="40"/>
      <c r="KRB108" s="40"/>
      <c r="KRC108" s="40"/>
      <c r="KRD108" s="40"/>
      <c r="KRE108" s="40"/>
      <c r="KRF108" s="40"/>
      <c r="KRG108" s="40"/>
      <c r="KRH108" s="40"/>
      <c r="KRI108" s="40"/>
      <c r="KRJ108" s="40"/>
      <c r="KRK108" s="40"/>
      <c r="KRL108" s="40"/>
      <c r="KRM108" s="40"/>
      <c r="KRN108" s="40"/>
      <c r="KRO108" s="40"/>
      <c r="KRP108" s="40"/>
      <c r="KRQ108" s="40"/>
      <c r="KRR108" s="40"/>
      <c r="KRS108" s="40"/>
      <c r="KRT108" s="40"/>
      <c r="KRU108" s="40"/>
      <c r="KRV108" s="40"/>
      <c r="KRW108" s="40"/>
      <c r="KRX108" s="40"/>
      <c r="KRY108" s="40"/>
      <c r="KRZ108" s="40"/>
      <c r="KSA108" s="40"/>
      <c r="KSB108" s="40"/>
      <c r="KSC108" s="40"/>
      <c r="KSD108" s="40"/>
      <c r="KSE108" s="40"/>
      <c r="KSF108" s="40"/>
      <c r="KSG108" s="40"/>
      <c r="KSH108" s="40"/>
      <c r="KSI108" s="40"/>
      <c r="KSJ108" s="40"/>
      <c r="KSK108" s="40"/>
      <c r="KSL108" s="40"/>
      <c r="KSM108" s="40"/>
      <c r="KSN108" s="40"/>
      <c r="KSO108" s="40"/>
      <c r="KSP108" s="40"/>
      <c r="KSQ108" s="40"/>
      <c r="KSR108" s="40"/>
      <c r="KSS108" s="40"/>
      <c r="KST108" s="40"/>
      <c r="KSU108" s="40"/>
      <c r="KSV108" s="40"/>
      <c r="KSW108" s="40"/>
      <c r="KSX108" s="40"/>
      <c r="KSY108" s="40"/>
      <c r="KSZ108" s="40"/>
      <c r="KTA108" s="40"/>
      <c r="KTB108" s="40"/>
      <c r="KTC108" s="40"/>
      <c r="KTD108" s="40"/>
      <c r="KTE108" s="40"/>
      <c r="KTF108" s="40"/>
      <c r="KTG108" s="40"/>
      <c r="KTH108" s="40"/>
      <c r="KTI108" s="40"/>
      <c r="KTJ108" s="40"/>
      <c r="KTK108" s="40"/>
      <c r="KTL108" s="40"/>
      <c r="KTM108" s="40"/>
      <c r="KTN108" s="40"/>
      <c r="KTO108" s="40"/>
      <c r="KTP108" s="40"/>
      <c r="KTQ108" s="40"/>
      <c r="KTR108" s="40"/>
      <c r="KTS108" s="40"/>
      <c r="KTT108" s="40"/>
      <c r="KTU108" s="40"/>
      <c r="KTV108" s="40"/>
      <c r="KTW108" s="40"/>
      <c r="KTX108" s="40"/>
      <c r="KTY108" s="40"/>
      <c r="KTZ108" s="40"/>
      <c r="KUA108" s="40"/>
      <c r="KUB108" s="40"/>
      <c r="KUC108" s="40"/>
      <c r="KUD108" s="40"/>
      <c r="KUE108" s="40"/>
      <c r="KUF108" s="40"/>
      <c r="KUG108" s="40"/>
      <c r="KUH108" s="40"/>
      <c r="KUI108" s="40"/>
      <c r="KUJ108" s="40"/>
      <c r="KUK108" s="40"/>
      <c r="KUL108" s="40"/>
      <c r="KUM108" s="40"/>
      <c r="KUN108" s="40"/>
      <c r="KUO108" s="40"/>
      <c r="KUP108" s="40"/>
      <c r="KUQ108" s="40"/>
      <c r="KUR108" s="40"/>
      <c r="KUS108" s="40"/>
      <c r="KUT108" s="40"/>
      <c r="KUU108" s="40"/>
      <c r="KUV108" s="40"/>
      <c r="KUW108" s="40"/>
      <c r="KUX108" s="40"/>
      <c r="KUY108" s="40"/>
      <c r="KUZ108" s="40"/>
      <c r="KVA108" s="40"/>
      <c r="KVB108" s="40"/>
      <c r="KVC108" s="40"/>
      <c r="KVD108" s="40"/>
      <c r="KVE108" s="40"/>
      <c r="KVF108" s="40"/>
      <c r="KVG108" s="40"/>
      <c r="KVH108" s="40"/>
      <c r="KVI108" s="40"/>
      <c r="KVJ108" s="40"/>
      <c r="KVK108" s="40"/>
      <c r="KVL108" s="40"/>
      <c r="KVM108" s="40"/>
      <c r="KVN108" s="40"/>
      <c r="KVO108" s="40"/>
      <c r="KVP108" s="40"/>
      <c r="KVQ108" s="40"/>
      <c r="KVR108" s="40"/>
      <c r="KVS108" s="40"/>
      <c r="KVT108" s="40"/>
      <c r="KVU108" s="40"/>
      <c r="KVV108" s="40"/>
      <c r="KVW108" s="40"/>
      <c r="KVX108" s="40"/>
      <c r="KVY108" s="40"/>
      <c r="KVZ108" s="40"/>
      <c r="KWA108" s="40"/>
      <c r="KWB108" s="40"/>
      <c r="KWC108" s="40"/>
      <c r="KWD108" s="40"/>
      <c r="KWE108" s="40"/>
      <c r="KWF108" s="40"/>
      <c r="KWG108" s="40"/>
      <c r="KWH108" s="40"/>
      <c r="KWI108" s="40"/>
      <c r="KWJ108" s="40"/>
      <c r="KWK108" s="40"/>
      <c r="KWL108" s="40"/>
      <c r="KWM108" s="40"/>
      <c r="KWN108" s="40"/>
      <c r="KWO108" s="40"/>
      <c r="KWP108" s="40"/>
      <c r="KWQ108" s="40"/>
      <c r="KWR108" s="40"/>
      <c r="KWS108" s="40"/>
      <c r="KWT108" s="40"/>
      <c r="KWU108" s="40"/>
      <c r="KWV108" s="40"/>
      <c r="KWW108" s="40"/>
      <c r="KWX108" s="40"/>
      <c r="KWY108" s="40"/>
      <c r="KWZ108" s="40"/>
      <c r="KXA108" s="40"/>
      <c r="KXB108" s="40"/>
      <c r="KXC108" s="40"/>
      <c r="KXD108" s="40"/>
      <c r="KXE108" s="40"/>
      <c r="KXF108" s="40"/>
      <c r="KXG108" s="40"/>
      <c r="KXH108" s="40"/>
      <c r="KXI108" s="40"/>
      <c r="KXJ108" s="40"/>
      <c r="KXK108" s="40"/>
      <c r="KXL108" s="40"/>
      <c r="KXM108" s="40"/>
      <c r="KXN108" s="40"/>
      <c r="KXO108" s="40"/>
      <c r="KXP108" s="40"/>
      <c r="KXQ108" s="40"/>
      <c r="KXR108" s="40"/>
      <c r="KXS108" s="40"/>
      <c r="KXT108" s="40"/>
      <c r="KXU108" s="40"/>
      <c r="KXV108" s="40"/>
      <c r="KXW108" s="40"/>
      <c r="KXX108" s="40"/>
      <c r="KXY108" s="40"/>
      <c r="KXZ108" s="40"/>
      <c r="KYA108" s="40"/>
      <c r="KYB108" s="40"/>
      <c r="KYC108" s="40"/>
      <c r="KYD108" s="40"/>
      <c r="KYE108" s="40"/>
      <c r="KYF108" s="40"/>
      <c r="KYG108" s="40"/>
      <c r="KYH108" s="40"/>
      <c r="KYI108" s="40"/>
      <c r="KYJ108" s="40"/>
      <c r="KYK108" s="40"/>
      <c r="KYL108" s="40"/>
      <c r="KYM108" s="40"/>
      <c r="KYN108" s="40"/>
      <c r="KYO108" s="40"/>
      <c r="KYP108" s="40"/>
      <c r="KYQ108" s="40"/>
      <c r="KYR108" s="40"/>
      <c r="KYS108" s="40"/>
      <c r="KYT108" s="40"/>
      <c r="KYU108" s="40"/>
      <c r="KYV108" s="40"/>
      <c r="KYW108" s="40"/>
      <c r="KYX108" s="40"/>
      <c r="KYY108" s="40"/>
      <c r="KYZ108" s="40"/>
      <c r="KZA108" s="40"/>
      <c r="KZB108" s="40"/>
      <c r="KZC108" s="40"/>
      <c r="KZD108" s="40"/>
      <c r="KZE108" s="40"/>
      <c r="KZF108" s="40"/>
      <c r="KZG108" s="40"/>
      <c r="KZH108" s="40"/>
      <c r="KZI108" s="40"/>
      <c r="KZJ108" s="40"/>
      <c r="KZK108" s="40"/>
      <c r="KZL108" s="40"/>
      <c r="KZM108" s="40"/>
      <c r="KZN108" s="40"/>
      <c r="KZO108" s="40"/>
      <c r="KZP108" s="40"/>
      <c r="KZQ108" s="40"/>
      <c r="KZR108" s="40"/>
      <c r="KZS108" s="40"/>
      <c r="KZT108" s="40"/>
      <c r="KZU108" s="40"/>
      <c r="KZV108" s="40"/>
      <c r="KZW108" s="40"/>
      <c r="KZX108" s="40"/>
      <c r="KZY108" s="40"/>
      <c r="KZZ108" s="40"/>
      <c r="LAA108" s="40"/>
      <c r="LAB108" s="40"/>
      <c r="LAC108" s="40"/>
      <c r="LAD108" s="40"/>
      <c r="LAE108" s="40"/>
      <c r="LAF108" s="40"/>
      <c r="LAG108" s="40"/>
      <c r="LAH108" s="40"/>
      <c r="LAI108" s="40"/>
      <c r="LAJ108" s="40"/>
      <c r="LAK108" s="40"/>
      <c r="LAL108" s="40"/>
      <c r="LAM108" s="40"/>
      <c r="LAN108" s="40"/>
      <c r="LAO108" s="40"/>
      <c r="LAP108" s="40"/>
      <c r="LAQ108" s="40"/>
      <c r="LAR108" s="40"/>
      <c r="LAS108" s="40"/>
      <c r="LAT108" s="40"/>
      <c r="LAU108" s="40"/>
      <c r="LAV108" s="40"/>
      <c r="LAW108" s="40"/>
      <c r="LAX108" s="40"/>
      <c r="LAY108" s="40"/>
      <c r="LAZ108" s="40"/>
      <c r="LBA108" s="40"/>
      <c r="LBB108" s="40"/>
      <c r="LBC108" s="40"/>
      <c r="LBD108" s="40"/>
      <c r="LBE108" s="40"/>
      <c r="LBF108" s="40"/>
      <c r="LBG108" s="40"/>
      <c r="LBH108" s="40"/>
      <c r="LBI108" s="40"/>
      <c r="LBJ108" s="40"/>
      <c r="LBK108" s="40"/>
      <c r="LBL108" s="40"/>
      <c r="LBM108" s="40"/>
      <c r="LBN108" s="40"/>
      <c r="LBO108" s="40"/>
      <c r="LBP108" s="40"/>
      <c r="LBQ108" s="40"/>
      <c r="LBR108" s="40"/>
      <c r="LBS108" s="40"/>
      <c r="LBT108" s="40"/>
      <c r="LBU108" s="40"/>
      <c r="LBV108" s="40"/>
      <c r="LBW108" s="40"/>
      <c r="LBX108" s="40"/>
      <c r="LBY108" s="40"/>
      <c r="LBZ108" s="40"/>
      <c r="LCA108" s="40"/>
      <c r="LCB108" s="40"/>
      <c r="LCC108" s="40"/>
      <c r="LCD108" s="40"/>
      <c r="LCE108" s="40"/>
      <c r="LCF108" s="40"/>
      <c r="LCG108" s="40"/>
      <c r="LCH108" s="40"/>
      <c r="LCI108" s="40"/>
      <c r="LCJ108" s="40"/>
      <c r="LCK108" s="40"/>
      <c r="LCL108" s="40"/>
      <c r="LCM108" s="40"/>
      <c r="LCN108" s="40"/>
      <c r="LCO108" s="40"/>
      <c r="LCP108" s="40"/>
      <c r="LCQ108" s="40"/>
      <c r="LCR108" s="40"/>
      <c r="LCS108" s="40"/>
      <c r="LCT108" s="40"/>
      <c r="LCU108" s="40"/>
      <c r="LCV108" s="40"/>
      <c r="LCW108" s="40"/>
      <c r="LCX108" s="40"/>
      <c r="LCY108" s="40"/>
      <c r="LCZ108" s="40"/>
      <c r="LDA108" s="40"/>
      <c r="LDB108" s="40"/>
      <c r="LDC108" s="40"/>
      <c r="LDD108" s="40"/>
      <c r="LDE108" s="40"/>
      <c r="LDF108" s="40"/>
      <c r="LDG108" s="40"/>
      <c r="LDH108" s="40"/>
      <c r="LDI108" s="40"/>
      <c r="LDJ108" s="40"/>
      <c r="LDK108" s="40"/>
      <c r="LDL108" s="40"/>
      <c r="LDM108" s="40"/>
      <c r="LDN108" s="40"/>
      <c r="LDO108" s="40"/>
      <c r="LDP108" s="40"/>
      <c r="LDQ108" s="40"/>
      <c r="LDR108" s="40"/>
      <c r="LDS108" s="40"/>
      <c r="LDT108" s="40"/>
      <c r="LDU108" s="40"/>
      <c r="LDV108" s="40"/>
      <c r="LDW108" s="40"/>
      <c r="LDX108" s="40"/>
      <c r="LDY108" s="40"/>
      <c r="LDZ108" s="40"/>
      <c r="LEA108" s="40"/>
      <c r="LEB108" s="40"/>
      <c r="LEC108" s="40"/>
      <c r="LED108" s="40"/>
      <c r="LEE108" s="40"/>
      <c r="LEF108" s="40"/>
      <c r="LEG108" s="40"/>
      <c r="LEH108" s="40"/>
      <c r="LEI108" s="40"/>
      <c r="LEJ108" s="40"/>
      <c r="LEK108" s="40"/>
      <c r="LEL108" s="40"/>
      <c r="LEM108" s="40"/>
      <c r="LEN108" s="40"/>
      <c r="LEO108" s="40"/>
      <c r="LEP108" s="40"/>
      <c r="LEQ108" s="40"/>
      <c r="LER108" s="40"/>
      <c r="LES108" s="40"/>
      <c r="LET108" s="40"/>
      <c r="LEU108" s="40"/>
      <c r="LEV108" s="40"/>
      <c r="LEW108" s="40"/>
      <c r="LEX108" s="40"/>
      <c r="LEY108" s="40"/>
      <c r="LEZ108" s="40"/>
      <c r="LFA108" s="40"/>
      <c r="LFB108" s="40"/>
      <c r="LFC108" s="40"/>
      <c r="LFD108" s="40"/>
      <c r="LFE108" s="40"/>
      <c r="LFF108" s="40"/>
      <c r="LFG108" s="40"/>
      <c r="LFH108" s="40"/>
      <c r="LFI108" s="40"/>
      <c r="LFJ108" s="40"/>
      <c r="LFK108" s="40"/>
      <c r="LFL108" s="40"/>
      <c r="LFM108" s="40"/>
      <c r="LFN108" s="40"/>
      <c r="LFO108" s="40"/>
      <c r="LFP108" s="40"/>
      <c r="LFQ108" s="40"/>
      <c r="LFR108" s="40"/>
      <c r="LFS108" s="40"/>
      <c r="LFT108" s="40"/>
      <c r="LFU108" s="40"/>
      <c r="LFV108" s="40"/>
      <c r="LFW108" s="40"/>
      <c r="LFX108" s="40"/>
      <c r="LFY108" s="40"/>
      <c r="LFZ108" s="40"/>
      <c r="LGA108" s="40"/>
      <c r="LGB108" s="40"/>
      <c r="LGC108" s="40"/>
      <c r="LGD108" s="40"/>
      <c r="LGE108" s="40"/>
      <c r="LGF108" s="40"/>
      <c r="LGG108" s="40"/>
      <c r="LGH108" s="40"/>
      <c r="LGI108" s="40"/>
      <c r="LGJ108" s="40"/>
      <c r="LGK108" s="40"/>
      <c r="LGL108" s="40"/>
      <c r="LGM108" s="40"/>
      <c r="LGN108" s="40"/>
      <c r="LGO108" s="40"/>
      <c r="LGP108" s="40"/>
      <c r="LGQ108" s="40"/>
      <c r="LGR108" s="40"/>
      <c r="LGS108" s="40"/>
      <c r="LGT108" s="40"/>
      <c r="LGU108" s="40"/>
      <c r="LGV108" s="40"/>
      <c r="LGW108" s="40"/>
      <c r="LGX108" s="40"/>
      <c r="LGY108" s="40"/>
      <c r="LGZ108" s="40"/>
      <c r="LHA108" s="40"/>
      <c r="LHB108" s="40"/>
      <c r="LHC108" s="40"/>
      <c r="LHD108" s="40"/>
      <c r="LHE108" s="40"/>
      <c r="LHF108" s="40"/>
      <c r="LHG108" s="40"/>
      <c r="LHH108" s="40"/>
      <c r="LHI108" s="40"/>
      <c r="LHJ108" s="40"/>
      <c r="LHK108" s="40"/>
      <c r="LHL108" s="40"/>
      <c r="LHM108" s="40"/>
      <c r="LHN108" s="40"/>
      <c r="LHO108" s="40"/>
      <c r="LHP108" s="40"/>
      <c r="LHQ108" s="40"/>
      <c r="LHR108" s="40"/>
      <c r="LHS108" s="40"/>
      <c r="LHT108" s="40"/>
      <c r="LHU108" s="40"/>
      <c r="LHV108" s="40"/>
      <c r="LHW108" s="40"/>
      <c r="LHX108" s="40"/>
      <c r="LHY108" s="40"/>
      <c r="LHZ108" s="40"/>
      <c r="LIA108" s="40"/>
      <c r="LIB108" s="40"/>
      <c r="LIC108" s="40"/>
      <c r="LID108" s="40"/>
      <c r="LIE108" s="40"/>
      <c r="LIF108" s="40"/>
      <c r="LIG108" s="40"/>
      <c r="LIH108" s="40"/>
      <c r="LII108" s="40"/>
      <c r="LIJ108" s="40"/>
      <c r="LIK108" s="40"/>
      <c r="LIL108" s="40"/>
      <c r="LIM108" s="40"/>
      <c r="LIN108" s="40"/>
      <c r="LIO108" s="40"/>
      <c r="LIP108" s="40"/>
      <c r="LIQ108" s="40"/>
      <c r="LIR108" s="40"/>
      <c r="LIS108" s="40"/>
      <c r="LIT108" s="40"/>
      <c r="LIU108" s="40"/>
      <c r="LIV108" s="40"/>
      <c r="LIW108" s="40"/>
      <c r="LIX108" s="40"/>
      <c r="LIY108" s="40"/>
      <c r="LIZ108" s="40"/>
      <c r="LJA108" s="40"/>
      <c r="LJB108" s="40"/>
      <c r="LJC108" s="40"/>
      <c r="LJD108" s="40"/>
      <c r="LJE108" s="40"/>
      <c r="LJF108" s="40"/>
      <c r="LJG108" s="40"/>
      <c r="LJH108" s="40"/>
      <c r="LJI108" s="40"/>
      <c r="LJJ108" s="40"/>
      <c r="LJK108" s="40"/>
      <c r="LJL108" s="40"/>
      <c r="LJM108" s="40"/>
      <c r="LJN108" s="40"/>
      <c r="LJO108" s="40"/>
      <c r="LJP108" s="40"/>
      <c r="LJQ108" s="40"/>
      <c r="LJR108" s="40"/>
      <c r="LJS108" s="40"/>
      <c r="LJT108" s="40"/>
      <c r="LJU108" s="40"/>
      <c r="LJV108" s="40"/>
      <c r="LJW108" s="40"/>
      <c r="LJX108" s="40"/>
      <c r="LJY108" s="40"/>
      <c r="LJZ108" s="40"/>
      <c r="LKA108" s="40"/>
      <c r="LKB108" s="40"/>
      <c r="LKC108" s="40"/>
      <c r="LKD108" s="40"/>
      <c r="LKE108" s="40"/>
      <c r="LKF108" s="40"/>
      <c r="LKG108" s="40"/>
      <c r="LKH108" s="40"/>
      <c r="LKI108" s="40"/>
      <c r="LKJ108" s="40"/>
      <c r="LKK108" s="40"/>
      <c r="LKL108" s="40"/>
      <c r="LKM108" s="40"/>
      <c r="LKN108" s="40"/>
      <c r="LKO108" s="40"/>
      <c r="LKP108" s="40"/>
      <c r="LKQ108" s="40"/>
      <c r="LKR108" s="40"/>
      <c r="LKS108" s="40"/>
      <c r="LKT108" s="40"/>
      <c r="LKU108" s="40"/>
      <c r="LKV108" s="40"/>
      <c r="LKW108" s="40"/>
      <c r="LKX108" s="40"/>
      <c r="LKY108" s="40"/>
      <c r="LKZ108" s="40"/>
      <c r="LLA108" s="40"/>
      <c r="LLB108" s="40"/>
      <c r="LLC108" s="40"/>
      <c r="LLD108" s="40"/>
      <c r="LLE108" s="40"/>
      <c r="LLF108" s="40"/>
      <c r="LLG108" s="40"/>
      <c r="LLH108" s="40"/>
      <c r="LLI108" s="40"/>
      <c r="LLJ108" s="40"/>
      <c r="LLK108" s="40"/>
      <c r="LLL108" s="40"/>
      <c r="LLM108" s="40"/>
      <c r="LLN108" s="40"/>
      <c r="LLO108" s="40"/>
      <c r="LLP108" s="40"/>
      <c r="LLQ108" s="40"/>
      <c r="LLR108" s="40"/>
      <c r="LLS108" s="40"/>
      <c r="LLT108" s="40"/>
      <c r="LLU108" s="40"/>
      <c r="LLV108" s="40"/>
      <c r="LLW108" s="40"/>
      <c r="LLX108" s="40"/>
      <c r="LLY108" s="40"/>
      <c r="LLZ108" s="40"/>
      <c r="LMA108" s="40"/>
      <c r="LMB108" s="40"/>
      <c r="LMC108" s="40"/>
      <c r="LMD108" s="40"/>
      <c r="LME108" s="40"/>
      <c r="LMF108" s="40"/>
      <c r="LMG108" s="40"/>
      <c r="LMH108" s="40"/>
      <c r="LMI108" s="40"/>
      <c r="LMJ108" s="40"/>
      <c r="LMK108" s="40"/>
      <c r="LML108" s="40"/>
      <c r="LMM108" s="40"/>
      <c r="LMN108" s="40"/>
      <c r="LMO108" s="40"/>
      <c r="LMP108" s="40"/>
      <c r="LMQ108" s="40"/>
      <c r="LMR108" s="40"/>
      <c r="LMS108" s="40"/>
      <c r="LMT108" s="40"/>
      <c r="LMU108" s="40"/>
      <c r="LMV108" s="40"/>
      <c r="LMW108" s="40"/>
      <c r="LMX108" s="40"/>
      <c r="LMY108" s="40"/>
      <c r="LMZ108" s="40"/>
      <c r="LNA108" s="40"/>
      <c r="LNB108" s="40"/>
      <c r="LNC108" s="40"/>
      <c r="LND108" s="40"/>
      <c r="LNE108" s="40"/>
      <c r="LNF108" s="40"/>
      <c r="LNG108" s="40"/>
      <c r="LNH108" s="40"/>
      <c r="LNI108" s="40"/>
      <c r="LNJ108" s="40"/>
      <c r="LNK108" s="40"/>
      <c r="LNL108" s="40"/>
      <c r="LNM108" s="40"/>
      <c r="LNN108" s="40"/>
      <c r="LNO108" s="40"/>
      <c r="LNP108" s="40"/>
      <c r="LNQ108" s="40"/>
      <c r="LNR108" s="40"/>
      <c r="LNS108" s="40"/>
      <c r="LNT108" s="40"/>
      <c r="LNU108" s="40"/>
      <c r="LNV108" s="40"/>
      <c r="LNW108" s="40"/>
      <c r="LNX108" s="40"/>
      <c r="LNY108" s="40"/>
      <c r="LNZ108" s="40"/>
      <c r="LOA108" s="40"/>
      <c r="LOB108" s="40"/>
      <c r="LOC108" s="40"/>
      <c r="LOD108" s="40"/>
      <c r="LOE108" s="40"/>
      <c r="LOF108" s="40"/>
      <c r="LOG108" s="40"/>
      <c r="LOH108" s="40"/>
      <c r="LOI108" s="40"/>
      <c r="LOJ108" s="40"/>
      <c r="LOK108" s="40"/>
      <c r="LOL108" s="40"/>
      <c r="LOM108" s="40"/>
      <c r="LON108" s="40"/>
      <c r="LOO108" s="40"/>
      <c r="LOP108" s="40"/>
      <c r="LOQ108" s="40"/>
      <c r="LOR108" s="40"/>
      <c r="LOS108" s="40"/>
      <c r="LOT108" s="40"/>
      <c r="LOU108" s="40"/>
      <c r="LOV108" s="40"/>
      <c r="LOW108" s="40"/>
      <c r="LOX108" s="40"/>
      <c r="LOY108" s="40"/>
      <c r="LOZ108" s="40"/>
      <c r="LPA108" s="40"/>
      <c r="LPB108" s="40"/>
      <c r="LPC108" s="40"/>
      <c r="LPD108" s="40"/>
      <c r="LPE108" s="40"/>
      <c r="LPF108" s="40"/>
      <c r="LPG108" s="40"/>
      <c r="LPH108" s="40"/>
      <c r="LPI108" s="40"/>
      <c r="LPJ108" s="40"/>
      <c r="LPK108" s="40"/>
      <c r="LPL108" s="40"/>
      <c r="LPM108" s="40"/>
      <c r="LPN108" s="40"/>
      <c r="LPO108" s="40"/>
      <c r="LPP108" s="40"/>
      <c r="LPQ108" s="40"/>
      <c r="LPR108" s="40"/>
      <c r="LPS108" s="40"/>
      <c r="LPT108" s="40"/>
      <c r="LPU108" s="40"/>
      <c r="LPV108" s="40"/>
      <c r="LPW108" s="40"/>
      <c r="LPX108" s="40"/>
      <c r="LPY108" s="40"/>
      <c r="LPZ108" s="40"/>
      <c r="LQA108" s="40"/>
      <c r="LQB108" s="40"/>
      <c r="LQC108" s="40"/>
      <c r="LQD108" s="40"/>
      <c r="LQE108" s="40"/>
      <c r="LQF108" s="40"/>
      <c r="LQG108" s="40"/>
      <c r="LQH108" s="40"/>
      <c r="LQI108" s="40"/>
      <c r="LQJ108" s="40"/>
      <c r="LQK108" s="40"/>
      <c r="LQL108" s="40"/>
      <c r="LQM108" s="40"/>
      <c r="LQN108" s="40"/>
      <c r="LQO108" s="40"/>
      <c r="LQP108" s="40"/>
      <c r="LQQ108" s="40"/>
      <c r="LQR108" s="40"/>
      <c r="LQS108" s="40"/>
      <c r="LQT108" s="40"/>
      <c r="LQU108" s="40"/>
      <c r="LQV108" s="40"/>
      <c r="LQW108" s="40"/>
      <c r="LQX108" s="40"/>
      <c r="LQY108" s="40"/>
      <c r="LQZ108" s="40"/>
      <c r="LRA108" s="40"/>
      <c r="LRB108" s="40"/>
      <c r="LRC108" s="40"/>
      <c r="LRD108" s="40"/>
      <c r="LRE108" s="40"/>
      <c r="LRF108" s="40"/>
      <c r="LRG108" s="40"/>
      <c r="LRH108" s="40"/>
      <c r="LRI108" s="40"/>
      <c r="LRJ108" s="40"/>
      <c r="LRK108" s="40"/>
      <c r="LRL108" s="40"/>
      <c r="LRM108" s="40"/>
      <c r="LRN108" s="40"/>
      <c r="LRO108" s="40"/>
      <c r="LRP108" s="40"/>
      <c r="LRQ108" s="40"/>
      <c r="LRR108" s="40"/>
      <c r="LRS108" s="40"/>
      <c r="LRT108" s="40"/>
      <c r="LRU108" s="40"/>
      <c r="LRV108" s="40"/>
      <c r="LRW108" s="40"/>
      <c r="LRX108" s="40"/>
      <c r="LRY108" s="40"/>
      <c r="LRZ108" s="40"/>
      <c r="LSA108" s="40"/>
      <c r="LSB108" s="40"/>
      <c r="LSC108" s="40"/>
      <c r="LSD108" s="40"/>
      <c r="LSE108" s="40"/>
      <c r="LSF108" s="40"/>
      <c r="LSG108" s="40"/>
      <c r="LSH108" s="40"/>
      <c r="LSI108" s="40"/>
      <c r="LSJ108" s="40"/>
      <c r="LSK108" s="40"/>
      <c r="LSL108" s="40"/>
      <c r="LSM108" s="40"/>
      <c r="LSN108" s="40"/>
      <c r="LSO108" s="40"/>
      <c r="LSP108" s="40"/>
      <c r="LSQ108" s="40"/>
      <c r="LSR108" s="40"/>
      <c r="LSS108" s="40"/>
      <c r="LST108" s="40"/>
      <c r="LSU108" s="40"/>
      <c r="LSV108" s="40"/>
      <c r="LSW108" s="40"/>
      <c r="LSX108" s="40"/>
      <c r="LSY108" s="40"/>
      <c r="LSZ108" s="40"/>
      <c r="LTA108" s="40"/>
      <c r="LTB108" s="40"/>
      <c r="LTC108" s="40"/>
      <c r="LTD108" s="40"/>
      <c r="LTE108" s="40"/>
      <c r="LTF108" s="40"/>
      <c r="LTG108" s="40"/>
      <c r="LTH108" s="40"/>
      <c r="LTI108" s="40"/>
      <c r="LTJ108" s="40"/>
      <c r="LTK108" s="40"/>
      <c r="LTL108" s="40"/>
      <c r="LTM108" s="40"/>
      <c r="LTN108" s="40"/>
      <c r="LTO108" s="40"/>
      <c r="LTP108" s="40"/>
      <c r="LTQ108" s="40"/>
      <c r="LTR108" s="40"/>
      <c r="LTS108" s="40"/>
      <c r="LTT108" s="40"/>
      <c r="LTU108" s="40"/>
      <c r="LTV108" s="40"/>
      <c r="LTW108" s="40"/>
      <c r="LTX108" s="40"/>
      <c r="LTY108" s="40"/>
      <c r="LTZ108" s="40"/>
      <c r="LUA108" s="40"/>
      <c r="LUB108" s="40"/>
      <c r="LUC108" s="40"/>
      <c r="LUD108" s="40"/>
      <c r="LUE108" s="40"/>
      <c r="LUF108" s="40"/>
      <c r="LUG108" s="40"/>
      <c r="LUH108" s="40"/>
      <c r="LUI108" s="40"/>
      <c r="LUJ108" s="40"/>
      <c r="LUK108" s="40"/>
      <c r="LUL108" s="40"/>
      <c r="LUM108" s="40"/>
      <c r="LUN108" s="40"/>
      <c r="LUO108" s="40"/>
      <c r="LUP108" s="40"/>
      <c r="LUQ108" s="40"/>
      <c r="LUR108" s="40"/>
      <c r="LUS108" s="40"/>
      <c r="LUT108" s="40"/>
      <c r="LUU108" s="40"/>
      <c r="LUV108" s="40"/>
      <c r="LUW108" s="40"/>
      <c r="LUX108" s="40"/>
      <c r="LUY108" s="40"/>
      <c r="LUZ108" s="40"/>
      <c r="LVA108" s="40"/>
      <c r="LVB108" s="40"/>
      <c r="LVC108" s="40"/>
      <c r="LVD108" s="40"/>
      <c r="LVE108" s="40"/>
      <c r="LVF108" s="40"/>
      <c r="LVG108" s="40"/>
      <c r="LVH108" s="40"/>
      <c r="LVI108" s="40"/>
      <c r="LVJ108" s="40"/>
      <c r="LVK108" s="40"/>
      <c r="LVL108" s="40"/>
      <c r="LVM108" s="40"/>
      <c r="LVN108" s="40"/>
      <c r="LVO108" s="40"/>
      <c r="LVP108" s="40"/>
      <c r="LVQ108" s="40"/>
      <c r="LVR108" s="40"/>
      <c r="LVS108" s="40"/>
      <c r="LVT108" s="40"/>
      <c r="LVU108" s="40"/>
      <c r="LVV108" s="40"/>
      <c r="LVW108" s="40"/>
      <c r="LVX108" s="40"/>
      <c r="LVY108" s="40"/>
      <c r="LVZ108" s="40"/>
      <c r="LWA108" s="40"/>
      <c r="LWB108" s="40"/>
      <c r="LWC108" s="40"/>
      <c r="LWD108" s="40"/>
      <c r="LWE108" s="40"/>
      <c r="LWF108" s="40"/>
      <c r="LWG108" s="40"/>
      <c r="LWH108" s="40"/>
      <c r="LWI108" s="40"/>
      <c r="LWJ108" s="40"/>
      <c r="LWK108" s="40"/>
      <c r="LWL108" s="40"/>
      <c r="LWM108" s="40"/>
      <c r="LWN108" s="40"/>
      <c r="LWO108" s="40"/>
      <c r="LWP108" s="40"/>
      <c r="LWQ108" s="40"/>
      <c r="LWR108" s="40"/>
      <c r="LWS108" s="40"/>
      <c r="LWT108" s="40"/>
      <c r="LWU108" s="40"/>
      <c r="LWV108" s="40"/>
      <c r="LWW108" s="40"/>
      <c r="LWX108" s="40"/>
      <c r="LWY108" s="40"/>
      <c r="LWZ108" s="40"/>
      <c r="LXA108" s="40"/>
      <c r="LXB108" s="40"/>
      <c r="LXC108" s="40"/>
      <c r="LXD108" s="40"/>
      <c r="LXE108" s="40"/>
      <c r="LXF108" s="40"/>
      <c r="LXG108" s="40"/>
      <c r="LXH108" s="40"/>
      <c r="LXI108" s="40"/>
      <c r="LXJ108" s="40"/>
      <c r="LXK108" s="40"/>
      <c r="LXL108" s="40"/>
      <c r="LXM108" s="40"/>
      <c r="LXN108" s="40"/>
      <c r="LXO108" s="40"/>
      <c r="LXP108" s="40"/>
      <c r="LXQ108" s="40"/>
      <c r="LXR108" s="40"/>
      <c r="LXS108" s="40"/>
      <c r="LXT108" s="40"/>
      <c r="LXU108" s="40"/>
      <c r="LXV108" s="40"/>
      <c r="LXW108" s="40"/>
      <c r="LXX108" s="40"/>
      <c r="LXY108" s="40"/>
      <c r="LXZ108" s="40"/>
      <c r="LYA108" s="40"/>
      <c r="LYB108" s="40"/>
      <c r="LYC108" s="40"/>
      <c r="LYD108" s="40"/>
      <c r="LYE108" s="40"/>
      <c r="LYF108" s="40"/>
      <c r="LYG108" s="40"/>
      <c r="LYH108" s="40"/>
      <c r="LYI108" s="40"/>
      <c r="LYJ108" s="40"/>
      <c r="LYK108" s="40"/>
      <c r="LYL108" s="40"/>
      <c r="LYM108" s="40"/>
      <c r="LYN108" s="40"/>
      <c r="LYO108" s="40"/>
      <c r="LYP108" s="40"/>
      <c r="LYQ108" s="40"/>
      <c r="LYR108" s="40"/>
      <c r="LYS108" s="40"/>
      <c r="LYT108" s="40"/>
      <c r="LYU108" s="40"/>
      <c r="LYV108" s="40"/>
      <c r="LYW108" s="40"/>
      <c r="LYX108" s="40"/>
      <c r="LYY108" s="40"/>
      <c r="LYZ108" s="40"/>
      <c r="LZA108" s="40"/>
      <c r="LZB108" s="40"/>
      <c r="LZC108" s="40"/>
      <c r="LZD108" s="40"/>
      <c r="LZE108" s="40"/>
      <c r="LZF108" s="40"/>
      <c r="LZG108" s="40"/>
      <c r="LZH108" s="40"/>
      <c r="LZI108" s="40"/>
      <c r="LZJ108" s="40"/>
      <c r="LZK108" s="40"/>
      <c r="LZL108" s="40"/>
      <c r="LZM108" s="40"/>
      <c r="LZN108" s="40"/>
      <c r="LZO108" s="40"/>
      <c r="LZP108" s="40"/>
      <c r="LZQ108" s="40"/>
      <c r="LZR108" s="40"/>
      <c r="LZS108" s="40"/>
      <c r="LZT108" s="40"/>
      <c r="LZU108" s="40"/>
      <c r="LZV108" s="40"/>
      <c r="LZW108" s="40"/>
      <c r="LZX108" s="40"/>
      <c r="LZY108" s="40"/>
      <c r="LZZ108" s="40"/>
      <c r="MAA108" s="40"/>
      <c r="MAB108" s="40"/>
      <c r="MAC108" s="40"/>
      <c r="MAD108" s="40"/>
      <c r="MAE108" s="40"/>
      <c r="MAF108" s="40"/>
      <c r="MAG108" s="40"/>
      <c r="MAH108" s="40"/>
      <c r="MAI108" s="40"/>
      <c r="MAJ108" s="40"/>
      <c r="MAK108" s="40"/>
      <c r="MAL108" s="40"/>
      <c r="MAM108" s="40"/>
      <c r="MAN108" s="40"/>
      <c r="MAO108" s="40"/>
      <c r="MAP108" s="40"/>
      <c r="MAQ108" s="40"/>
      <c r="MAR108" s="40"/>
      <c r="MAS108" s="40"/>
      <c r="MAT108" s="40"/>
      <c r="MAU108" s="40"/>
      <c r="MAV108" s="40"/>
      <c r="MAW108" s="40"/>
      <c r="MAX108" s="40"/>
      <c r="MAY108" s="40"/>
      <c r="MAZ108" s="40"/>
      <c r="MBA108" s="40"/>
      <c r="MBB108" s="40"/>
      <c r="MBC108" s="40"/>
      <c r="MBD108" s="40"/>
      <c r="MBE108" s="40"/>
      <c r="MBF108" s="40"/>
      <c r="MBG108" s="40"/>
      <c r="MBH108" s="40"/>
      <c r="MBI108" s="40"/>
      <c r="MBJ108" s="40"/>
      <c r="MBK108" s="40"/>
      <c r="MBL108" s="40"/>
      <c r="MBM108" s="40"/>
      <c r="MBN108" s="40"/>
      <c r="MBO108" s="40"/>
      <c r="MBP108" s="40"/>
      <c r="MBQ108" s="40"/>
      <c r="MBR108" s="40"/>
      <c r="MBS108" s="40"/>
      <c r="MBT108" s="40"/>
      <c r="MBU108" s="40"/>
      <c r="MBV108" s="40"/>
      <c r="MBW108" s="40"/>
      <c r="MBX108" s="40"/>
      <c r="MBY108" s="40"/>
      <c r="MBZ108" s="40"/>
      <c r="MCA108" s="40"/>
      <c r="MCB108" s="40"/>
      <c r="MCC108" s="40"/>
      <c r="MCD108" s="40"/>
      <c r="MCE108" s="40"/>
      <c r="MCF108" s="40"/>
      <c r="MCG108" s="40"/>
      <c r="MCH108" s="40"/>
      <c r="MCI108" s="40"/>
      <c r="MCJ108" s="40"/>
      <c r="MCK108" s="40"/>
      <c r="MCL108" s="40"/>
      <c r="MCM108" s="40"/>
      <c r="MCN108" s="40"/>
      <c r="MCO108" s="40"/>
      <c r="MCP108" s="40"/>
      <c r="MCQ108" s="40"/>
      <c r="MCR108" s="40"/>
      <c r="MCS108" s="40"/>
      <c r="MCT108" s="40"/>
      <c r="MCU108" s="40"/>
      <c r="MCV108" s="40"/>
      <c r="MCW108" s="40"/>
      <c r="MCX108" s="40"/>
      <c r="MCY108" s="40"/>
      <c r="MCZ108" s="40"/>
      <c r="MDA108" s="40"/>
      <c r="MDB108" s="40"/>
      <c r="MDC108" s="40"/>
      <c r="MDD108" s="40"/>
      <c r="MDE108" s="40"/>
      <c r="MDF108" s="40"/>
      <c r="MDG108" s="40"/>
      <c r="MDH108" s="40"/>
      <c r="MDI108" s="40"/>
      <c r="MDJ108" s="40"/>
      <c r="MDK108" s="40"/>
      <c r="MDL108" s="40"/>
      <c r="MDM108" s="40"/>
      <c r="MDN108" s="40"/>
      <c r="MDO108" s="40"/>
      <c r="MDP108" s="40"/>
      <c r="MDQ108" s="40"/>
      <c r="MDR108" s="40"/>
      <c r="MDS108" s="40"/>
      <c r="MDT108" s="40"/>
      <c r="MDU108" s="40"/>
      <c r="MDV108" s="40"/>
      <c r="MDW108" s="40"/>
      <c r="MDX108" s="40"/>
      <c r="MDY108" s="40"/>
      <c r="MDZ108" s="40"/>
      <c r="MEA108" s="40"/>
      <c r="MEB108" s="40"/>
      <c r="MEC108" s="40"/>
      <c r="MED108" s="40"/>
      <c r="MEE108" s="40"/>
      <c r="MEF108" s="40"/>
      <c r="MEG108" s="40"/>
      <c r="MEH108" s="40"/>
      <c r="MEI108" s="40"/>
      <c r="MEJ108" s="40"/>
      <c r="MEK108" s="40"/>
      <c r="MEL108" s="40"/>
      <c r="MEM108" s="40"/>
      <c r="MEN108" s="40"/>
      <c r="MEO108" s="40"/>
      <c r="MEP108" s="40"/>
      <c r="MEQ108" s="40"/>
      <c r="MER108" s="40"/>
      <c r="MES108" s="40"/>
      <c r="MET108" s="40"/>
      <c r="MEU108" s="40"/>
      <c r="MEV108" s="40"/>
      <c r="MEW108" s="40"/>
      <c r="MEX108" s="40"/>
      <c r="MEY108" s="40"/>
      <c r="MEZ108" s="40"/>
      <c r="MFA108" s="40"/>
      <c r="MFB108" s="40"/>
      <c r="MFC108" s="40"/>
      <c r="MFD108" s="40"/>
      <c r="MFE108" s="40"/>
      <c r="MFF108" s="40"/>
      <c r="MFG108" s="40"/>
      <c r="MFH108" s="40"/>
      <c r="MFI108" s="40"/>
      <c r="MFJ108" s="40"/>
      <c r="MFK108" s="40"/>
      <c r="MFL108" s="40"/>
      <c r="MFM108" s="40"/>
      <c r="MFN108" s="40"/>
      <c r="MFO108" s="40"/>
      <c r="MFP108" s="40"/>
      <c r="MFQ108" s="40"/>
      <c r="MFR108" s="40"/>
      <c r="MFS108" s="40"/>
      <c r="MFT108" s="40"/>
      <c r="MFU108" s="40"/>
      <c r="MFV108" s="40"/>
      <c r="MFW108" s="40"/>
      <c r="MFX108" s="40"/>
      <c r="MFY108" s="40"/>
      <c r="MFZ108" s="40"/>
      <c r="MGA108" s="40"/>
      <c r="MGB108" s="40"/>
      <c r="MGC108" s="40"/>
      <c r="MGD108" s="40"/>
      <c r="MGE108" s="40"/>
      <c r="MGF108" s="40"/>
      <c r="MGG108" s="40"/>
      <c r="MGH108" s="40"/>
      <c r="MGI108" s="40"/>
      <c r="MGJ108" s="40"/>
      <c r="MGK108" s="40"/>
      <c r="MGL108" s="40"/>
      <c r="MGM108" s="40"/>
      <c r="MGN108" s="40"/>
      <c r="MGO108" s="40"/>
      <c r="MGP108" s="40"/>
      <c r="MGQ108" s="40"/>
      <c r="MGR108" s="40"/>
      <c r="MGS108" s="40"/>
      <c r="MGT108" s="40"/>
      <c r="MGU108" s="40"/>
      <c r="MGV108" s="40"/>
      <c r="MGW108" s="40"/>
      <c r="MGX108" s="40"/>
      <c r="MGY108" s="40"/>
      <c r="MGZ108" s="40"/>
      <c r="MHA108" s="40"/>
      <c r="MHB108" s="40"/>
      <c r="MHC108" s="40"/>
      <c r="MHD108" s="40"/>
      <c r="MHE108" s="40"/>
      <c r="MHF108" s="40"/>
      <c r="MHG108" s="40"/>
      <c r="MHH108" s="40"/>
      <c r="MHI108" s="40"/>
      <c r="MHJ108" s="40"/>
      <c r="MHK108" s="40"/>
      <c r="MHL108" s="40"/>
      <c r="MHM108" s="40"/>
      <c r="MHN108" s="40"/>
      <c r="MHO108" s="40"/>
      <c r="MHP108" s="40"/>
      <c r="MHQ108" s="40"/>
      <c r="MHR108" s="40"/>
      <c r="MHS108" s="40"/>
      <c r="MHT108" s="40"/>
      <c r="MHU108" s="40"/>
      <c r="MHV108" s="40"/>
      <c r="MHW108" s="40"/>
      <c r="MHX108" s="40"/>
      <c r="MHY108" s="40"/>
      <c r="MHZ108" s="40"/>
      <c r="MIA108" s="40"/>
      <c r="MIB108" s="40"/>
      <c r="MIC108" s="40"/>
      <c r="MID108" s="40"/>
      <c r="MIE108" s="40"/>
      <c r="MIF108" s="40"/>
      <c r="MIG108" s="40"/>
      <c r="MIH108" s="40"/>
      <c r="MII108" s="40"/>
      <c r="MIJ108" s="40"/>
      <c r="MIK108" s="40"/>
      <c r="MIL108" s="40"/>
      <c r="MIM108" s="40"/>
      <c r="MIN108" s="40"/>
      <c r="MIO108" s="40"/>
      <c r="MIP108" s="40"/>
      <c r="MIQ108" s="40"/>
      <c r="MIR108" s="40"/>
      <c r="MIS108" s="40"/>
      <c r="MIT108" s="40"/>
      <c r="MIU108" s="40"/>
      <c r="MIV108" s="40"/>
      <c r="MIW108" s="40"/>
      <c r="MIX108" s="40"/>
      <c r="MIY108" s="40"/>
      <c r="MIZ108" s="40"/>
      <c r="MJA108" s="40"/>
      <c r="MJB108" s="40"/>
      <c r="MJC108" s="40"/>
      <c r="MJD108" s="40"/>
      <c r="MJE108" s="40"/>
      <c r="MJF108" s="40"/>
      <c r="MJG108" s="40"/>
      <c r="MJH108" s="40"/>
      <c r="MJI108" s="40"/>
      <c r="MJJ108" s="40"/>
      <c r="MJK108" s="40"/>
      <c r="MJL108" s="40"/>
      <c r="MJM108" s="40"/>
      <c r="MJN108" s="40"/>
      <c r="MJO108" s="40"/>
      <c r="MJP108" s="40"/>
      <c r="MJQ108" s="40"/>
      <c r="MJR108" s="40"/>
      <c r="MJS108" s="40"/>
      <c r="MJT108" s="40"/>
      <c r="MJU108" s="40"/>
      <c r="MJV108" s="40"/>
      <c r="MJW108" s="40"/>
      <c r="MJX108" s="40"/>
      <c r="MJY108" s="40"/>
      <c r="MJZ108" s="40"/>
      <c r="MKA108" s="40"/>
      <c r="MKB108" s="40"/>
      <c r="MKC108" s="40"/>
      <c r="MKD108" s="40"/>
      <c r="MKE108" s="40"/>
      <c r="MKF108" s="40"/>
      <c r="MKG108" s="40"/>
      <c r="MKH108" s="40"/>
      <c r="MKI108" s="40"/>
      <c r="MKJ108" s="40"/>
      <c r="MKK108" s="40"/>
      <c r="MKL108" s="40"/>
      <c r="MKM108" s="40"/>
      <c r="MKN108" s="40"/>
      <c r="MKO108" s="40"/>
      <c r="MKP108" s="40"/>
      <c r="MKQ108" s="40"/>
      <c r="MKR108" s="40"/>
      <c r="MKS108" s="40"/>
      <c r="MKT108" s="40"/>
      <c r="MKU108" s="40"/>
      <c r="MKV108" s="40"/>
      <c r="MKW108" s="40"/>
      <c r="MKX108" s="40"/>
      <c r="MKY108" s="40"/>
      <c r="MKZ108" s="40"/>
      <c r="MLA108" s="40"/>
      <c r="MLB108" s="40"/>
      <c r="MLC108" s="40"/>
      <c r="MLD108" s="40"/>
      <c r="MLE108" s="40"/>
      <c r="MLF108" s="40"/>
      <c r="MLG108" s="40"/>
      <c r="MLH108" s="40"/>
      <c r="MLI108" s="40"/>
      <c r="MLJ108" s="40"/>
      <c r="MLK108" s="40"/>
      <c r="MLL108" s="40"/>
      <c r="MLM108" s="40"/>
      <c r="MLN108" s="40"/>
      <c r="MLO108" s="40"/>
      <c r="MLP108" s="40"/>
      <c r="MLQ108" s="40"/>
      <c r="MLR108" s="40"/>
      <c r="MLS108" s="40"/>
      <c r="MLT108" s="40"/>
      <c r="MLU108" s="40"/>
      <c r="MLV108" s="40"/>
      <c r="MLW108" s="40"/>
      <c r="MLX108" s="40"/>
      <c r="MLY108" s="40"/>
      <c r="MLZ108" s="40"/>
      <c r="MMA108" s="40"/>
      <c r="MMB108" s="40"/>
      <c r="MMC108" s="40"/>
      <c r="MMD108" s="40"/>
      <c r="MME108" s="40"/>
      <c r="MMF108" s="40"/>
      <c r="MMG108" s="40"/>
      <c r="MMH108" s="40"/>
      <c r="MMI108" s="40"/>
      <c r="MMJ108" s="40"/>
      <c r="MMK108" s="40"/>
      <c r="MML108" s="40"/>
      <c r="MMM108" s="40"/>
      <c r="MMN108" s="40"/>
      <c r="MMO108" s="40"/>
      <c r="MMP108" s="40"/>
      <c r="MMQ108" s="40"/>
      <c r="MMR108" s="40"/>
      <c r="MMS108" s="40"/>
      <c r="MMT108" s="40"/>
      <c r="MMU108" s="40"/>
      <c r="MMV108" s="40"/>
      <c r="MMW108" s="40"/>
      <c r="MMX108" s="40"/>
      <c r="MMY108" s="40"/>
      <c r="MMZ108" s="40"/>
      <c r="MNA108" s="40"/>
      <c r="MNB108" s="40"/>
      <c r="MNC108" s="40"/>
      <c r="MND108" s="40"/>
      <c r="MNE108" s="40"/>
      <c r="MNF108" s="40"/>
      <c r="MNG108" s="40"/>
      <c r="MNH108" s="40"/>
      <c r="MNI108" s="40"/>
      <c r="MNJ108" s="40"/>
      <c r="MNK108" s="40"/>
      <c r="MNL108" s="40"/>
      <c r="MNM108" s="40"/>
      <c r="MNN108" s="40"/>
      <c r="MNO108" s="40"/>
      <c r="MNP108" s="40"/>
      <c r="MNQ108" s="40"/>
      <c r="MNR108" s="40"/>
      <c r="MNS108" s="40"/>
      <c r="MNT108" s="40"/>
      <c r="MNU108" s="40"/>
      <c r="MNV108" s="40"/>
      <c r="MNW108" s="40"/>
      <c r="MNX108" s="40"/>
      <c r="MNY108" s="40"/>
      <c r="MNZ108" s="40"/>
      <c r="MOA108" s="40"/>
      <c r="MOB108" s="40"/>
      <c r="MOC108" s="40"/>
      <c r="MOD108" s="40"/>
      <c r="MOE108" s="40"/>
      <c r="MOF108" s="40"/>
      <c r="MOG108" s="40"/>
      <c r="MOH108" s="40"/>
      <c r="MOI108" s="40"/>
      <c r="MOJ108" s="40"/>
      <c r="MOK108" s="40"/>
      <c r="MOL108" s="40"/>
      <c r="MOM108" s="40"/>
      <c r="MON108" s="40"/>
      <c r="MOO108" s="40"/>
      <c r="MOP108" s="40"/>
      <c r="MOQ108" s="40"/>
      <c r="MOR108" s="40"/>
      <c r="MOS108" s="40"/>
      <c r="MOT108" s="40"/>
      <c r="MOU108" s="40"/>
      <c r="MOV108" s="40"/>
      <c r="MOW108" s="40"/>
      <c r="MOX108" s="40"/>
      <c r="MOY108" s="40"/>
      <c r="MOZ108" s="40"/>
      <c r="MPA108" s="40"/>
      <c r="MPB108" s="40"/>
      <c r="MPC108" s="40"/>
      <c r="MPD108" s="40"/>
      <c r="MPE108" s="40"/>
      <c r="MPF108" s="40"/>
      <c r="MPG108" s="40"/>
      <c r="MPH108" s="40"/>
      <c r="MPI108" s="40"/>
      <c r="MPJ108" s="40"/>
      <c r="MPK108" s="40"/>
      <c r="MPL108" s="40"/>
      <c r="MPM108" s="40"/>
      <c r="MPN108" s="40"/>
      <c r="MPO108" s="40"/>
      <c r="MPP108" s="40"/>
      <c r="MPQ108" s="40"/>
      <c r="MPR108" s="40"/>
      <c r="MPS108" s="40"/>
      <c r="MPT108" s="40"/>
      <c r="MPU108" s="40"/>
      <c r="MPV108" s="40"/>
      <c r="MPW108" s="40"/>
      <c r="MPX108" s="40"/>
      <c r="MPY108" s="40"/>
      <c r="MPZ108" s="40"/>
      <c r="MQA108" s="40"/>
      <c r="MQB108" s="40"/>
      <c r="MQC108" s="40"/>
      <c r="MQD108" s="40"/>
      <c r="MQE108" s="40"/>
      <c r="MQF108" s="40"/>
      <c r="MQG108" s="40"/>
      <c r="MQH108" s="40"/>
      <c r="MQI108" s="40"/>
      <c r="MQJ108" s="40"/>
      <c r="MQK108" s="40"/>
      <c r="MQL108" s="40"/>
      <c r="MQM108" s="40"/>
      <c r="MQN108" s="40"/>
      <c r="MQO108" s="40"/>
      <c r="MQP108" s="40"/>
      <c r="MQQ108" s="40"/>
      <c r="MQR108" s="40"/>
      <c r="MQS108" s="40"/>
      <c r="MQT108" s="40"/>
      <c r="MQU108" s="40"/>
      <c r="MQV108" s="40"/>
      <c r="MQW108" s="40"/>
      <c r="MQX108" s="40"/>
      <c r="MQY108" s="40"/>
      <c r="MQZ108" s="40"/>
      <c r="MRA108" s="40"/>
      <c r="MRB108" s="40"/>
      <c r="MRC108" s="40"/>
      <c r="MRD108" s="40"/>
      <c r="MRE108" s="40"/>
      <c r="MRF108" s="40"/>
      <c r="MRG108" s="40"/>
      <c r="MRH108" s="40"/>
      <c r="MRI108" s="40"/>
      <c r="MRJ108" s="40"/>
      <c r="MRK108" s="40"/>
      <c r="MRL108" s="40"/>
      <c r="MRM108" s="40"/>
      <c r="MRN108" s="40"/>
      <c r="MRO108" s="40"/>
      <c r="MRP108" s="40"/>
      <c r="MRQ108" s="40"/>
      <c r="MRR108" s="40"/>
      <c r="MRS108" s="40"/>
      <c r="MRT108" s="40"/>
      <c r="MRU108" s="40"/>
      <c r="MRV108" s="40"/>
      <c r="MRW108" s="40"/>
      <c r="MRX108" s="40"/>
      <c r="MRY108" s="40"/>
      <c r="MRZ108" s="40"/>
      <c r="MSA108" s="40"/>
      <c r="MSB108" s="40"/>
      <c r="MSC108" s="40"/>
      <c r="MSD108" s="40"/>
      <c r="MSE108" s="40"/>
      <c r="MSF108" s="40"/>
      <c r="MSG108" s="40"/>
      <c r="MSH108" s="40"/>
      <c r="MSI108" s="40"/>
      <c r="MSJ108" s="40"/>
      <c r="MSK108" s="40"/>
      <c r="MSL108" s="40"/>
      <c r="MSM108" s="40"/>
      <c r="MSN108" s="40"/>
      <c r="MSO108" s="40"/>
      <c r="MSP108" s="40"/>
      <c r="MSQ108" s="40"/>
      <c r="MSR108" s="40"/>
      <c r="MSS108" s="40"/>
      <c r="MST108" s="40"/>
      <c r="MSU108" s="40"/>
      <c r="MSV108" s="40"/>
      <c r="MSW108" s="40"/>
      <c r="MSX108" s="40"/>
      <c r="MSY108" s="40"/>
      <c r="MSZ108" s="40"/>
      <c r="MTA108" s="40"/>
      <c r="MTB108" s="40"/>
      <c r="MTC108" s="40"/>
      <c r="MTD108" s="40"/>
      <c r="MTE108" s="40"/>
      <c r="MTF108" s="40"/>
      <c r="MTG108" s="40"/>
      <c r="MTH108" s="40"/>
      <c r="MTI108" s="40"/>
      <c r="MTJ108" s="40"/>
      <c r="MTK108" s="40"/>
      <c r="MTL108" s="40"/>
      <c r="MTM108" s="40"/>
      <c r="MTN108" s="40"/>
      <c r="MTO108" s="40"/>
      <c r="MTP108" s="40"/>
      <c r="MTQ108" s="40"/>
      <c r="MTR108" s="40"/>
      <c r="MTS108" s="40"/>
      <c r="MTT108" s="40"/>
      <c r="MTU108" s="40"/>
      <c r="MTV108" s="40"/>
      <c r="MTW108" s="40"/>
      <c r="MTX108" s="40"/>
      <c r="MTY108" s="40"/>
      <c r="MTZ108" s="40"/>
      <c r="MUA108" s="40"/>
      <c r="MUB108" s="40"/>
      <c r="MUC108" s="40"/>
      <c r="MUD108" s="40"/>
      <c r="MUE108" s="40"/>
      <c r="MUF108" s="40"/>
      <c r="MUG108" s="40"/>
      <c r="MUH108" s="40"/>
      <c r="MUI108" s="40"/>
      <c r="MUJ108" s="40"/>
      <c r="MUK108" s="40"/>
      <c r="MUL108" s="40"/>
      <c r="MUM108" s="40"/>
      <c r="MUN108" s="40"/>
      <c r="MUO108" s="40"/>
      <c r="MUP108" s="40"/>
      <c r="MUQ108" s="40"/>
      <c r="MUR108" s="40"/>
      <c r="MUS108" s="40"/>
      <c r="MUT108" s="40"/>
      <c r="MUU108" s="40"/>
      <c r="MUV108" s="40"/>
      <c r="MUW108" s="40"/>
      <c r="MUX108" s="40"/>
      <c r="MUY108" s="40"/>
      <c r="MUZ108" s="40"/>
      <c r="MVA108" s="40"/>
      <c r="MVB108" s="40"/>
      <c r="MVC108" s="40"/>
      <c r="MVD108" s="40"/>
      <c r="MVE108" s="40"/>
      <c r="MVF108" s="40"/>
      <c r="MVG108" s="40"/>
      <c r="MVH108" s="40"/>
      <c r="MVI108" s="40"/>
      <c r="MVJ108" s="40"/>
      <c r="MVK108" s="40"/>
      <c r="MVL108" s="40"/>
      <c r="MVM108" s="40"/>
      <c r="MVN108" s="40"/>
      <c r="MVO108" s="40"/>
      <c r="MVP108" s="40"/>
      <c r="MVQ108" s="40"/>
      <c r="MVR108" s="40"/>
      <c r="MVS108" s="40"/>
      <c r="MVT108" s="40"/>
      <c r="MVU108" s="40"/>
      <c r="MVV108" s="40"/>
      <c r="MVW108" s="40"/>
      <c r="MVX108" s="40"/>
      <c r="MVY108" s="40"/>
      <c r="MVZ108" s="40"/>
      <c r="MWA108" s="40"/>
      <c r="MWB108" s="40"/>
      <c r="MWC108" s="40"/>
      <c r="MWD108" s="40"/>
      <c r="MWE108" s="40"/>
      <c r="MWF108" s="40"/>
      <c r="MWG108" s="40"/>
      <c r="MWH108" s="40"/>
      <c r="MWI108" s="40"/>
      <c r="MWJ108" s="40"/>
      <c r="MWK108" s="40"/>
      <c r="MWL108" s="40"/>
      <c r="MWM108" s="40"/>
      <c r="MWN108" s="40"/>
      <c r="MWO108" s="40"/>
      <c r="MWP108" s="40"/>
      <c r="MWQ108" s="40"/>
      <c r="MWR108" s="40"/>
      <c r="MWS108" s="40"/>
      <c r="MWT108" s="40"/>
      <c r="MWU108" s="40"/>
      <c r="MWV108" s="40"/>
      <c r="MWW108" s="40"/>
      <c r="MWX108" s="40"/>
      <c r="MWY108" s="40"/>
      <c r="MWZ108" s="40"/>
      <c r="MXA108" s="40"/>
      <c r="MXB108" s="40"/>
      <c r="MXC108" s="40"/>
      <c r="MXD108" s="40"/>
      <c r="MXE108" s="40"/>
      <c r="MXF108" s="40"/>
      <c r="MXG108" s="40"/>
      <c r="MXH108" s="40"/>
      <c r="MXI108" s="40"/>
      <c r="MXJ108" s="40"/>
      <c r="MXK108" s="40"/>
      <c r="MXL108" s="40"/>
      <c r="MXM108" s="40"/>
      <c r="MXN108" s="40"/>
      <c r="MXO108" s="40"/>
      <c r="MXP108" s="40"/>
      <c r="MXQ108" s="40"/>
      <c r="MXR108" s="40"/>
      <c r="MXS108" s="40"/>
      <c r="MXT108" s="40"/>
      <c r="MXU108" s="40"/>
      <c r="MXV108" s="40"/>
      <c r="MXW108" s="40"/>
      <c r="MXX108" s="40"/>
      <c r="MXY108" s="40"/>
      <c r="MXZ108" s="40"/>
      <c r="MYA108" s="40"/>
      <c r="MYB108" s="40"/>
      <c r="MYC108" s="40"/>
      <c r="MYD108" s="40"/>
      <c r="MYE108" s="40"/>
      <c r="MYF108" s="40"/>
      <c r="MYG108" s="40"/>
      <c r="MYH108" s="40"/>
      <c r="MYI108" s="40"/>
      <c r="MYJ108" s="40"/>
      <c r="MYK108" s="40"/>
      <c r="MYL108" s="40"/>
      <c r="MYM108" s="40"/>
      <c r="MYN108" s="40"/>
      <c r="MYO108" s="40"/>
      <c r="MYP108" s="40"/>
      <c r="MYQ108" s="40"/>
      <c r="MYR108" s="40"/>
      <c r="MYS108" s="40"/>
      <c r="MYT108" s="40"/>
      <c r="MYU108" s="40"/>
      <c r="MYV108" s="40"/>
      <c r="MYW108" s="40"/>
      <c r="MYX108" s="40"/>
      <c r="MYY108" s="40"/>
      <c r="MYZ108" s="40"/>
      <c r="MZA108" s="40"/>
      <c r="MZB108" s="40"/>
      <c r="MZC108" s="40"/>
      <c r="MZD108" s="40"/>
      <c r="MZE108" s="40"/>
      <c r="MZF108" s="40"/>
      <c r="MZG108" s="40"/>
      <c r="MZH108" s="40"/>
      <c r="MZI108" s="40"/>
      <c r="MZJ108" s="40"/>
      <c r="MZK108" s="40"/>
      <c r="MZL108" s="40"/>
      <c r="MZM108" s="40"/>
      <c r="MZN108" s="40"/>
      <c r="MZO108" s="40"/>
      <c r="MZP108" s="40"/>
      <c r="MZQ108" s="40"/>
      <c r="MZR108" s="40"/>
      <c r="MZS108" s="40"/>
      <c r="MZT108" s="40"/>
      <c r="MZU108" s="40"/>
      <c r="MZV108" s="40"/>
      <c r="MZW108" s="40"/>
      <c r="MZX108" s="40"/>
      <c r="MZY108" s="40"/>
      <c r="MZZ108" s="40"/>
      <c r="NAA108" s="40"/>
      <c r="NAB108" s="40"/>
      <c r="NAC108" s="40"/>
      <c r="NAD108" s="40"/>
      <c r="NAE108" s="40"/>
      <c r="NAF108" s="40"/>
      <c r="NAG108" s="40"/>
      <c r="NAH108" s="40"/>
      <c r="NAI108" s="40"/>
      <c r="NAJ108" s="40"/>
      <c r="NAK108" s="40"/>
      <c r="NAL108" s="40"/>
      <c r="NAM108" s="40"/>
      <c r="NAN108" s="40"/>
      <c r="NAO108" s="40"/>
      <c r="NAP108" s="40"/>
      <c r="NAQ108" s="40"/>
      <c r="NAR108" s="40"/>
      <c r="NAS108" s="40"/>
      <c r="NAT108" s="40"/>
      <c r="NAU108" s="40"/>
      <c r="NAV108" s="40"/>
      <c r="NAW108" s="40"/>
      <c r="NAX108" s="40"/>
      <c r="NAY108" s="40"/>
      <c r="NAZ108" s="40"/>
      <c r="NBA108" s="40"/>
      <c r="NBB108" s="40"/>
      <c r="NBC108" s="40"/>
      <c r="NBD108" s="40"/>
      <c r="NBE108" s="40"/>
      <c r="NBF108" s="40"/>
      <c r="NBG108" s="40"/>
      <c r="NBH108" s="40"/>
      <c r="NBI108" s="40"/>
      <c r="NBJ108" s="40"/>
      <c r="NBK108" s="40"/>
      <c r="NBL108" s="40"/>
      <c r="NBM108" s="40"/>
      <c r="NBN108" s="40"/>
      <c r="NBO108" s="40"/>
      <c r="NBP108" s="40"/>
      <c r="NBQ108" s="40"/>
      <c r="NBR108" s="40"/>
      <c r="NBS108" s="40"/>
      <c r="NBT108" s="40"/>
      <c r="NBU108" s="40"/>
      <c r="NBV108" s="40"/>
      <c r="NBW108" s="40"/>
      <c r="NBX108" s="40"/>
      <c r="NBY108" s="40"/>
      <c r="NBZ108" s="40"/>
      <c r="NCA108" s="40"/>
      <c r="NCB108" s="40"/>
      <c r="NCC108" s="40"/>
      <c r="NCD108" s="40"/>
      <c r="NCE108" s="40"/>
      <c r="NCF108" s="40"/>
      <c r="NCG108" s="40"/>
      <c r="NCH108" s="40"/>
      <c r="NCI108" s="40"/>
      <c r="NCJ108" s="40"/>
      <c r="NCK108" s="40"/>
      <c r="NCL108" s="40"/>
      <c r="NCM108" s="40"/>
      <c r="NCN108" s="40"/>
      <c r="NCO108" s="40"/>
      <c r="NCP108" s="40"/>
      <c r="NCQ108" s="40"/>
      <c r="NCR108" s="40"/>
      <c r="NCS108" s="40"/>
      <c r="NCT108" s="40"/>
      <c r="NCU108" s="40"/>
      <c r="NCV108" s="40"/>
      <c r="NCW108" s="40"/>
      <c r="NCX108" s="40"/>
      <c r="NCY108" s="40"/>
      <c r="NCZ108" s="40"/>
      <c r="NDA108" s="40"/>
      <c r="NDB108" s="40"/>
      <c r="NDC108" s="40"/>
      <c r="NDD108" s="40"/>
      <c r="NDE108" s="40"/>
      <c r="NDF108" s="40"/>
      <c r="NDG108" s="40"/>
      <c r="NDH108" s="40"/>
      <c r="NDI108" s="40"/>
      <c r="NDJ108" s="40"/>
      <c r="NDK108" s="40"/>
      <c r="NDL108" s="40"/>
      <c r="NDM108" s="40"/>
      <c r="NDN108" s="40"/>
      <c r="NDO108" s="40"/>
      <c r="NDP108" s="40"/>
      <c r="NDQ108" s="40"/>
      <c r="NDR108" s="40"/>
      <c r="NDS108" s="40"/>
      <c r="NDT108" s="40"/>
      <c r="NDU108" s="40"/>
      <c r="NDV108" s="40"/>
      <c r="NDW108" s="40"/>
      <c r="NDX108" s="40"/>
      <c r="NDY108" s="40"/>
      <c r="NDZ108" s="40"/>
      <c r="NEA108" s="40"/>
      <c r="NEB108" s="40"/>
      <c r="NEC108" s="40"/>
      <c r="NED108" s="40"/>
      <c r="NEE108" s="40"/>
      <c r="NEF108" s="40"/>
      <c r="NEG108" s="40"/>
      <c r="NEH108" s="40"/>
      <c r="NEI108" s="40"/>
      <c r="NEJ108" s="40"/>
      <c r="NEK108" s="40"/>
      <c r="NEL108" s="40"/>
      <c r="NEM108" s="40"/>
      <c r="NEN108" s="40"/>
      <c r="NEO108" s="40"/>
      <c r="NEP108" s="40"/>
      <c r="NEQ108" s="40"/>
      <c r="NER108" s="40"/>
      <c r="NES108" s="40"/>
      <c r="NET108" s="40"/>
      <c r="NEU108" s="40"/>
      <c r="NEV108" s="40"/>
      <c r="NEW108" s="40"/>
      <c r="NEX108" s="40"/>
      <c r="NEY108" s="40"/>
      <c r="NEZ108" s="40"/>
      <c r="NFA108" s="40"/>
      <c r="NFB108" s="40"/>
      <c r="NFC108" s="40"/>
      <c r="NFD108" s="40"/>
      <c r="NFE108" s="40"/>
      <c r="NFF108" s="40"/>
      <c r="NFG108" s="40"/>
      <c r="NFH108" s="40"/>
      <c r="NFI108" s="40"/>
      <c r="NFJ108" s="40"/>
      <c r="NFK108" s="40"/>
      <c r="NFL108" s="40"/>
      <c r="NFM108" s="40"/>
      <c r="NFN108" s="40"/>
      <c r="NFO108" s="40"/>
      <c r="NFP108" s="40"/>
      <c r="NFQ108" s="40"/>
      <c r="NFR108" s="40"/>
      <c r="NFS108" s="40"/>
      <c r="NFT108" s="40"/>
      <c r="NFU108" s="40"/>
      <c r="NFV108" s="40"/>
      <c r="NFW108" s="40"/>
      <c r="NFX108" s="40"/>
      <c r="NFY108" s="40"/>
      <c r="NFZ108" s="40"/>
      <c r="NGA108" s="40"/>
      <c r="NGB108" s="40"/>
      <c r="NGC108" s="40"/>
      <c r="NGD108" s="40"/>
      <c r="NGE108" s="40"/>
      <c r="NGF108" s="40"/>
      <c r="NGG108" s="40"/>
      <c r="NGH108" s="40"/>
      <c r="NGI108" s="40"/>
      <c r="NGJ108" s="40"/>
      <c r="NGK108" s="40"/>
      <c r="NGL108" s="40"/>
      <c r="NGM108" s="40"/>
      <c r="NGN108" s="40"/>
      <c r="NGO108" s="40"/>
      <c r="NGP108" s="40"/>
      <c r="NGQ108" s="40"/>
      <c r="NGR108" s="40"/>
      <c r="NGS108" s="40"/>
      <c r="NGT108" s="40"/>
      <c r="NGU108" s="40"/>
      <c r="NGV108" s="40"/>
      <c r="NGW108" s="40"/>
      <c r="NGX108" s="40"/>
      <c r="NGY108" s="40"/>
      <c r="NGZ108" s="40"/>
      <c r="NHA108" s="40"/>
      <c r="NHB108" s="40"/>
      <c r="NHC108" s="40"/>
      <c r="NHD108" s="40"/>
      <c r="NHE108" s="40"/>
      <c r="NHF108" s="40"/>
      <c r="NHG108" s="40"/>
      <c r="NHH108" s="40"/>
      <c r="NHI108" s="40"/>
      <c r="NHJ108" s="40"/>
      <c r="NHK108" s="40"/>
      <c r="NHL108" s="40"/>
      <c r="NHM108" s="40"/>
      <c r="NHN108" s="40"/>
      <c r="NHO108" s="40"/>
      <c r="NHP108" s="40"/>
      <c r="NHQ108" s="40"/>
      <c r="NHR108" s="40"/>
      <c r="NHS108" s="40"/>
      <c r="NHT108" s="40"/>
      <c r="NHU108" s="40"/>
      <c r="NHV108" s="40"/>
      <c r="NHW108" s="40"/>
      <c r="NHX108" s="40"/>
      <c r="NHY108" s="40"/>
      <c r="NHZ108" s="40"/>
      <c r="NIA108" s="40"/>
      <c r="NIB108" s="40"/>
      <c r="NIC108" s="40"/>
      <c r="NID108" s="40"/>
      <c r="NIE108" s="40"/>
      <c r="NIF108" s="40"/>
      <c r="NIG108" s="40"/>
      <c r="NIH108" s="40"/>
      <c r="NII108" s="40"/>
      <c r="NIJ108" s="40"/>
      <c r="NIK108" s="40"/>
      <c r="NIL108" s="40"/>
      <c r="NIM108" s="40"/>
      <c r="NIN108" s="40"/>
      <c r="NIO108" s="40"/>
      <c r="NIP108" s="40"/>
      <c r="NIQ108" s="40"/>
      <c r="NIR108" s="40"/>
      <c r="NIS108" s="40"/>
      <c r="NIT108" s="40"/>
      <c r="NIU108" s="40"/>
      <c r="NIV108" s="40"/>
      <c r="NIW108" s="40"/>
      <c r="NIX108" s="40"/>
      <c r="NIY108" s="40"/>
      <c r="NIZ108" s="40"/>
      <c r="NJA108" s="40"/>
      <c r="NJB108" s="40"/>
      <c r="NJC108" s="40"/>
      <c r="NJD108" s="40"/>
      <c r="NJE108" s="40"/>
      <c r="NJF108" s="40"/>
      <c r="NJG108" s="40"/>
      <c r="NJH108" s="40"/>
      <c r="NJI108" s="40"/>
      <c r="NJJ108" s="40"/>
      <c r="NJK108" s="40"/>
      <c r="NJL108" s="40"/>
      <c r="NJM108" s="40"/>
      <c r="NJN108" s="40"/>
      <c r="NJO108" s="40"/>
      <c r="NJP108" s="40"/>
      <c r="NJQ108" s="40"/>
      <c r="NJR108" s="40"/>
      <c r="NJS108" s="40"/>
      <c r="NJT108" s="40"/>
      <c r="NJU108" s="40"/>
      <c r="NJV108" s="40"/>
      <c r="NJW108" s="40"/>
      <c r="NJX108" s="40"/>
      <c r="NJY108" s="40"/>
      <c r="NJZ108" s="40"/>
      <c r="NKA108" s="40"/>
      <c r="NKB108" s="40"/>
      <c r="NKC108" s="40"/>
      <c r="NKD108" s="40"/>
      <c r="NKE108" s="40"/>
      <c r="NKF108" s="40"/>
      <c r="NKG108" s="40"/>
      <c r="NKH108" s="40"/>
      <c r="NKI108" s="40"/>
      <c r="NKJ108" s="40"/>
      <c r="NKK108" s="40"/>
      <c r="NKL108" s="40"/>
      <c r="NKM108" s="40"/>
      <c r="NKN108" s="40"/>
      <c r="NKO108" s="40"/>
      <c r="NKP108" s="40"/>
      <c r="NKQ108" s="40"/>
      <c r="NKR108" s="40"/>
      <c r="NKS108" s="40"/>
      <c r="NKT108" s="40"/>
      <c r="NKU108" s="40"/>
      <c r="NKV108" s="40"/>
      <c r="NKW108" s="40"/>
      <c r="NKX108" s="40"/>
      <c r="NKY108" s="40"/>
      <c r="NKZ108" s="40"/>
      <c r="NLA108" s="40"/>
      <c r="NLB108" s="40"/>
      <c r="NLC108" s="40"/>
      <c r="NLD108" s="40"/>
      <c r="NLE108" s="40"/>
      <c r="NLF108" s="40"/>
      <c r="NLG108" s="40"/>
      <c r="NLH108" s="40"/>
      <c r="NLI108" s="40"/>
      <c r="NLJ108" s="40"/>
      <c r="NLK108" s="40"/>
      <c r="NLL108" s="40"/>
      <c r="NLM108" s="40"/>
      <c r="NLN108" s="40"/>
      <c r="NLO108" s="40"/>
      <c r="NLP108" s="40"/>
      <c r="NLQ108" s="40"/>
      <c r="NLR108" s="40"/>
      <c r="NLS108" s="40"/>
      <c r="NLT108" s="40"/>
      <c r="NLU108" s="40"/>
      <c r="NLV108" s="40"/>
      <c r="NLW108" s="40"/>
      <c r="NLX108" s="40"/>
      <c r="NLY108" s="40"/>
      <c r="NLZ108" s="40"/>
      <c r="NMA108" s="40"/>
      <c r="NMB108" s="40"/>
      <c r="NMC108" s="40"/>
      <c r="NMD108" s="40"/>
      <c r="NME108" s="40"/>
      <c r="NMF108" s="40"/>
      <c r="NMG108" s="40"/>
      <c r="NMH108" s="40"/>
      <c r="NMI108" s="40"/>
      <c r="NMJ108" s="40"/>
      <c r="NMK108" s="40"/>
      <c r="NML108" s="40"/>
      <c r="NMM108" s="40"/>
      <c r="NMN108" s="40"/>
      <c r="NMO108" s="40"/>
      <c r="NMP108" s="40"/>
      <c r="NMQ108" s="40"/>
      <c r="NMR108" s="40"/>
      <c r="NMS108" s="40"/>
      <c r="NMT108" s="40"/>
      <c r="NMU108" s="40"/>
      <c r="NMV108" s="40"/>
      <c r="NMW108" s="40"/>
      <c r="NMX108" s="40"/>
      <c r="NMY108" s="40"/>
      <c r="NMZ108" s="40"/>
      <c r="NNA108" s="40"/>
      <c r="NNB108" s="40"/>
      <c r="NNC108" s="40"/>
      <c r="NND108" s="40"/>
      <c r="NNE108" s="40"/>
      <c r="NNF108" s="40"/>
      <c r="NNG108" s="40"/>
      <c r="NNH108" s="40"/>
      <c r="NNI108" s="40"/>
      <c r="NNJ108" s="40"/>
      <c r="NNK108" s="40"/>
      <c r="NNL108" s="40"/>
      <c r="NNM108" s="40"/>
      <c r="NNN108" s="40"/>
      <c r="NNO108" s="40"/>
      <c r="NNP108" s="40"/>
      <c r="NNQ108" s="40"/>
      <c r="NNR108" s="40"/>
      <c r="NNS108" s="40"/>
      <c r="NNT108" s="40"/>
      <c r="NNU108" s="40"/>
      <c r="NNV108" s="40"/>
      <c r="NNW108" s="40"/>
      <c r="NNX108" s="40"/>
      <c r="NNY108" s="40"/>
      <c r="NNZ108" s="40"/>
      <c r="NOA108" s="40"/>
      <c r="NOB108" s="40"/>
      <c r="NOC108" s="40"/>
      <c r="NOD108" s="40"/>
      <c r="NOE108" s="40"/>
      <c r="NOF108" s="40"/>
      <c r="NOG108" s="40"/>
      <c r="NOH108" s="40"/>
      <c r="NOI108" s="40"/>
      <c r="NOJ108" s="40"/>
      <c r="NOK108" s="40"/>
      <c r="NOL108" s="40"/>
      <c r="NOM108" s="40"/>
      <c r="NON108" s="40"/>
      <c r="NOO108" s="40"/>
      <c r="NOP108" s="40"/>
      <c r="NOQ108" s="40"/>
      <c r="NOR108" s="40"/>
      <c r="NOS108" s="40"/>
      <c r="NOT108" s="40"/>
      <c r="NOU108" s="40"/>
      <c r="NOV108" s="40"/>
      <c r="NOW108" s="40"/>
      <c r="NOX108" s="40"/>
      <c r="NOY108" s="40"/>
      <c r="NOZ108" s="40"/>
      <c r="NPA108" s="40"/>
      <c r="NPB108" s="40"/>
      <c r="NPC108" s="40"/>
      <c r="NPD108" s="40"/>
      <c r="NPE108" s="40"/>
      <c r="NPF108" s="40"/>
      <c r="NPG108" s="40"/>
      <c r="NPH108" s="40"/>
      <c r="NPI108" s="40"/>
      <c r="NPJ108" s="40"/>
      <c r="NPK108" s="40"/>
      <c r="NPL108" s="40"/>
      <c r="NPM108" s="40"/>
      <c r="NPN108" s="40"/>
      <c r="NPO108" s="40"/>
      <c r="NPP108" s="40"/>
      <c r="NPQ108" s="40"/>
      <c r="NPR108" s="40"/>
      <c r="NPS108" s="40"/>
      <c r="NPT108" s="40"/>
      <c r="NPU108" s="40"/>
      <c r="NPV108" s="40"/>
      <c r="NPW108" s="40"/>
      <c r="NPX108" s="40"/>
      <c r="NPY108" s="40"/>
      <c r="NPZ108" s="40"/>
      <c r="NQA108" s="40"/>
      <c r="NQB108" s="40"/>
      <c r="NQC108" s="40"/>
      <c r="NQD108" s="40"/>
      <c r="NQE108" s="40"/>
      <c r="NQF108" s="40"/>
      <c r="NQG108" s="40"/>
      <c r="NQH108" s="40"/>
      <c r="NQI108" s="40"/>
      <c r="NQJ108" s="40"/>
      <c r="NQK108" s="40"/>
      <c r="NQL108" s="40"/>
      <c r="NQM108" s="40"/>
      <c r="NQN108" s="40"/>
      <c r="NQO108" s="40"/>
      <c r="NQP108" s="40"/>
      <c r="NQQ108" s="40"/>
      <c r="NQR108" s="40"/>
      <c r="NQS108" s="40"/>
      <c r="NQT108" s="40"/>
      <c r="NQU108" s="40"/>
      <c r="NQV108" s="40"/>
      <c r="NQW108" s="40"/>
      <c r="NQX108" s="40"/>
      <c r="NQY108" s="40"/>
      <c r="NQZ108" s="40"/>
      <c r="NRA108" s="40"/>
      <c r="NRB108" s="40"/>
      <c r="NRC108" s="40"/>
      <c r="NRD108" s="40"/>
      <c r="NRE108" s="40"/>
      <c r="NRF108" s="40"/>
      <c r="NRG108" s="40"/>
      <c r="NRH108" s="40"/>
      <c r="NRI108" s="40"/>
      <c r="NRJ108" s="40"/>
      <c r="NRK108" s="40"/>
      <c r="NRL108" s="40"/>
      <c r="NRM108" s="40"/>
      <c r="NRN108" s="40"/>
      <c r="NRO108" s="40"/>
      <c r="NRP108" s="40"/>
      <c r="NRQ108" s="40"/>
      <c r="NRR108" s="40"/>
      <c r="NRS108" s="40"/>
      <c r="NRT108" s="40"/>
      <c r="NRU108" s="40"/>
      <c r="NRV108" s="40"/>
      <c r="NRW108" s="40"/>
      <c r="NRX108" s="40"/>
      <c r="NRY108" s="40"/>
      <c r="NRZ108" s="40"/>
      <c r="NSA108" s="40"/>
      <c r="NSB108" s="40"/>
      <c r="NSC108" s="40"/>
      <c r="NSD108" s="40"/>
      <c r="NSE108" s="40"/>
      <c r="NSF108" s="40"/>
      <c r="NSG108" s="40"/>
      <c r="NSH108" s="40"/>
      <c r="NSI108" s="40"/>
      <c r="NSJ108" s="40"/>
      <c r="NSK108" s="40"/>
      <c r="NSL108" s="40"/>
      <c r="NSM108" s="40"/>
      <c r="NSN108" s="40"/>
      <c r="NSO108" s="40"/>
      <c r="NSP108" s="40"/>
      <c r="NSQ108" s="40"/>
      <c r="NSR108" s="40"/>
      <c r="NSS108" s="40"/>
      <c r="NST108" s="40"/>
      <c r="NSU108" s="40"/>
      <c r="NSV108" s="40"/>
      <c r="NSW108" s="40"/>
      <c r="NSX108" s="40"/>
      <c r="NSY108" s="40"/>
      <c r="NSZ108" s="40"/>
      <c r="NTA108" s="40"/>
      <c r="NTB108" s="40"/>
      <c r="NTC108" s="40"/>
      <c r="NTD108" s="40"/>
      <c r="NTE108" s="40"/>
      <c r="NTF108" s="40"/>
      <c r="NTG108" s="40"/>
      <c r="NTH108" s="40"/>
      <c r="NTI108" s="40"/>
      <c r="NTJ108" s="40"/>
      <c r="NTK108" s="40"/>
      <c r="NTL108" s="40"/>
      <c r="NTM108" s="40"/>
      <c r="NTN108" s="40"/>
      <c r="NTO108" s="40"/>
      <c r="NTP108" s="40"/>
      <c r="NTQ108" s="40"/>
      <c r="NTR108" s="40"/>
      <c r="NTS108" s="40"/>
      <c r="NTT108" s="40"/>
      <c r="NTU108" s="40"/>
      <c r="NTV108" s="40"/>
      <c r="NTW108" s="40"/>
      <c r="NTX108" s="40"/>
      <c r="NTY108" s="40"/>
      <c r="NTZ108" s="40"/>
      <c r="NUA108" s="40"/>
      <c r="NUB108" s="40"/>
      <c r="NUC108" s="40"/>
      <c r="NUD108" s="40"/>
      <c r="NUE108" s="40"/>
      <c r="NUF108" s="40"/>
      <c r="NUG108" s="40"/>
      <c r="NUH108" s="40"/>
      <c r="NUI108" s="40"/>
      <c r="NUJ108" s="40"/>
      <c r="NUK108" s="40"/>
      <c r="NUL108" s="40"/>
      <c r="NUM108" s="40"/>
      <c r="NUN108" s="40"/>
      <c r="NUO108" s="40"/>
      <c r="NUP108" s="40"/>
      <c r="NUQ108" s="40"/>
      <c r="NUR108" s="40"/>
      <c r="NUS108" s="40"/>
      <c r="NUT108" s="40"/>
      <c r="NUU108" s="40"/>
      <c r="NUV108" s="40"/>
      <c r="NUW108" s="40"/>
      <c r="NUX108" s="40"/>
      <c r="NUY108" s="40"/>
      <c r="NUZ108" s="40"/>
      <c r="NVA108" s="40"/>
      <c r="NVB108" s="40"/>
      <c r="NVC108" s="40"/>
      <c r="NVD108" s="40"/>
      <c r="NVE108" s="40"/>
      <c r="NVF108" s="40"/>
      <c r="NVG108" s="40"/>
      <c r="NVH108" s="40"/>
      <c r="NVI108" s="40"/>
      <c r="NVJ108" s="40"/>
      <c r="NVK108" s="40"/>
      <c r="NVL108" s="40"/>
      <c r="NVM108" s="40"/>
      <c r="NVN108" s="40"/>
      <c r="NVO108" s="40"/>
      <c r="NVP108" s="40"/>
      <c r="NVQ108" s="40"/>
      <c r="NVR108" s="40"/>
      <c r="NVS108" s="40"/>
      <c r="NVT108" s="40"/>
      <c r="NVU108" s="40"/>
      <c r="NVV108" s="40"/>
      <c r="NVW108" s="40"/>
      <c r="NVX108" s="40"/>
      <c r="NVY108" s="40"/>
      <c r="NVZ108" s="40"/>
      <c r="NWA108" s="40"/>
      <c r="NWB108" s="40"/>
      <c r="NWC108" s="40"/>
      <c r="NWD108" s="40"/>
      <c r="NWE108" s="40"/>
      <c r="NWF108" s="40"/>
      <c r="NWG108" s="40"/>
      <c r="NWH108" s="40"/>
      <c r="NWI108" s="40"/>
      <c r="NWJ108" s="40"/>
      <c r="NWK108" s="40"/>
      <c r="NWL108" s="40"/>
      <c r="NWM108" s="40"/>
      <c r="NWN108" s="40"/>
      <c r="NWO108" s="40"/>
      <c r="NWP108" s="40"/>
      <c r="NWQ108" s="40"/>
      <c r="NWR108" s="40"/>
      <c r="NWS108" s="40"/>
      <c r="NWT108" s="40"/>
      <c r="NWU108" s="40"/>
      <c r="NWV108" s="40"/>
      <c r="NWW108" s="40"/>
      <c r="NWX108" s="40"/>
      <c r="NWY108" s="40"/>
      <c r="NWZ108" s="40"/>
      <c r="NXA108" s="40"/>
      <c r="NXB108" s="40"/>
      <c r="NXC108" s="40"/>
      <c r="NXD108" s="40"/>
      <c r="NXE108" s="40"/>
      <c r="NXF108" s="40"/>
      <c r="NXG108" s="40"/>
      <c r="NXH108" s="40"/>
      <c r="NXI108" s="40"/>
      <c r="NXJ108" s="40"/>
      <c r="NXK108" s="40"/>
      <c r="NXL108" s="40"/>
      <c r="NXM108" s="40"/>
      <c r="NXN108" s="40"/>
      <c r="NXO108" s="40"/>
      <c r="NXP108" s="40"/>
      <c r="NXQ108" s="40"/>
      <c r="NXR108" s="40"/>
      <c r="NXS108" s="40"/>
      <c r="NXT108" s="40"/>
      <c r="NXU108" s="40"/>
      <c r="NXV108" s="40"/>
      <c r="NXW108" s="40"/>
      <c r="NXX108" s="40"/>
      <c r="NXY108" s="40"/>
      <c r="NXZ108" s="40"/>
      <c r="NYA108" s="40"/>
      <c r="NYB108" s="40"/>
      <c r="NYC108" s="40"/>
      <c r="NYD108" s="40"/>
      <c r="NYE108" s="40"/>
      <c r="NYF108" s="40"/>
      <c r="NYG108" s="40"/>
      <c r="NYH108" s="40"/>
      <c r="NYI108" s="40"/>
      <c r="NYJ108" s="40"/>
      <c r="NYK108" s="40"/>
      <c r="NYL108" s="40"/>
      <c r="NYM108" s="40"/>
      <c r="NYN108" s="40"/>
      <c r="NYO108" s="40"/>
      <c r="NYP108" s="40"/>
      <c r="NYQ108" s="40"/>
      <c r="NYR108" s="40"/>
      <c r="NYS108" s="40"/>
      <c r="NYT108" s="40"/>
      <c r="NYU108" s="40"/>
      <c r="NYV108" s="40"/>
      <c r="NYW108" s="40"/>
      <c r="NYX108" s="40"/>
      <c r="NYY108" s="40"/>
      <c r="NYZ108" s="40"/>
      <c r="NZA108" s="40"/>
      <c r="NZB108" s="40"/>
      <c r="NZC108" s="40"/>
      <c r="NZD108" s="40"/>
      <c r="NZE108" s="40"/>
      <c r="NZF108" s="40"/>
      <c r="NZG108" s="40"/>
      <c r="NZH108" s="40"/>
      <c r="NZI108" s="40"/>
      <c r="NZJ108" s="40"/>
      <c r="NZK108" s="40"/>
      <c r="NZL108" s="40"/>
      <c r="NZM108" s="40"/>
      <c r="NZN108" s="40"/>
      <c r="NZO108" s="40"/>
      <c r="NZP108" s="40"/>
      <c r="NZQ108" s="40"/>
      <c r="NZR108" s="40"/>
      <c r="NZS108" s="40"/>
      <c r="NZT108" s="40"/>
      <c r="NZU108" s="40"/>
      <c r="NZV108" s="40"/>
      <c r="NZW108" s="40"/>
      <c r="NZX108" s="40"/>
      <c r="NZY108" s="40"/>
      <c r="NZZ108" s="40"/>
      <c r="OAA108" s="40"/>
      <c r="OAB108" s="40"/>
      <c r="OAC108" s="40"/>
      <c r="OAD108" s="40"/>
      <c r="OAE108" s="40"/>
      <c r="OAF108" s="40"/>
      <c r="OAG108" s="40"/>
      <c r="OAH108" s="40"/>
      <c r="OAI108" s="40"/>
      <c r="OAJ108" s="40"/>
      <c r="OAK108" s="40"/>
      <c r="OAL108" s="40"/>
      <c r="OAM108" s="40"/>
      <c r="OAN108" s="40"/>
      <c r="OAO108" s="40"/>
      <c r="OAP108" s="40"/>
      <c r="OAQ108" s="40"/>
      <c r="OAR108" s="40"/>
      <c r="OAS108" s="40"/>
      <c r="OAT108" s="40"/>
      <c r="OAU108" s="40"/>
      <c r="OAV108" s="40"/>
      <c r="OAW108" s="40"/>
      <c r="OAX108" s="40"/>
      <c r="OAY108" s="40"/>
      <c r="OAZ108" s="40"/>
      <c r="OBA108" s="40"/>
      <c r="OBB108" s="40"/>
      <c r="OBC108" s="40"/>
      <c r="OBD108" s="40"/>
      <c r="OBE108" s="40"/>
      <c r="OBF108" s="40"/>
      <c r="OBG108" s="40"/>
      <c r="OBH108" s="40"/>
      <c r="OBI108" s="40"/>
      <c r="OBJ108" s="40"/>
      <c r="OBK108" s="40"/>
      <c r="OBL108" s="40"/>
      <c r="OBM108" s="40"/>
      <c r="OBN108" s="40"/>
      <c r="OBO108" s="40"/>
      <c r="OBP108" s="40"/>
      <c r="OBQ108" s="40"/>
      <c r="OBR108" s="40"/>
      <c r="OBS108" s="40"/>
      <c r="OBT108" s="40"/>
      <c r="OBU108" s="40"/>
      <c r="OBV108" s="40"/>
      <c r="OBW108" s="40"/>
      <c r="OBX108" s="40"/>
      <c r="OBY108" s="40"/>
      <c r="OBZ108" s="40"/>
      <c r="OCA108" s="40"/>
      <c r="OCB108" s="40"/>
      <c r="OCC108" s="40"/>
      <c r="OCD108" s="40"/>
      <c r="OCE108" s="40"/>
      <c r="OCF108" s="40"/>
      <c r="OCG108" s="40"/>
      <c r="OCH108" s="40"/>
      <c r="OCI108" s="40"/>
      <c r="OCJ108" s="40"/>
      <c r="OCK108" s="40"/>
      <c r="OCL108" s="40"/>
      <c r="OCM108" s="40"/>
      <c r="OCN108" s="40"/>
      <c r="OCO108" s="40"/>
      <c r="OCP108" s="40"/>
      <c r="OCQ108" s="40"/>
      <c r="OCR108" s="40"/>
      <c r="OCS108" s="40"/>
      <c r="OCT108" s="40"/>
      <c r="OCU108" s="40"/>
      <c r="OCV108" s="40"/>
      <c r="OCW108" s="40"/>
      <c r="OCX108" s="40"/>
      <c r="OCY108" s="40"/>
      <c r="OCZ108" s="40"/>
      <c r="ODA108" s="40"/>
      <c r="ODB108" s="40"/>
      <c r="ODC108" s="40"/>
      <c r="ODD108" s="40"/>
      <c r="ODE108" s="40"/>
      <c r="ODF108" s="40"/>
      <c r="ODG108" s="40"/>
      <c r="ODH108" s="40"/>
      <c r="ODI108" s="40"/>
      <c r="ODJ108" s="40"/>
      <c r="ODK108" s="40"/>
      <c r="ODL108" s="40"/>
      <c r="ODM108" s="40"/>
      <c r="ODN108" s="40"/>
      <c r="ODO108" s="40"/>
      <c r="ODP108" s="40"/>
      <c r="ODQ108" s="40"/>
      <c r="ODR108" s="40"/>
      <c r="ODS108" s="40"/>
      <c r="ODT108" s="40"/>
      <c r="ODU108" s="40"/>
      <c r="ODV108" s="40"/>
      <c r="ODW108" s="40"/>
      <c r="ODX108" s="40"/>
      <c r="ODY108" s="40"/>
      <c r="ODZ108" s="40"/>
      <c r="OEA108" s="40"/>
      <c r="OEB108" s="40"/>
      <c r="OEC108" s="40"/>
      <c r="OED108" s="40"/>
      <c r="OEE108" s="40"/>
      <c r="OEF108" s="40"/>
      <c r="OEG108" s="40"/>
      <c r="OEH108" s="40"/>
      <c r="OEI108" s="40"/>
      <c r="OEJ108" s="40"/>
      <c r="OEK108" s="40"/>
      <c r="OEL108" s="40"/>
      <c r="OEM108" s="40"/>
      <c r="OEN108" s="40"/>
      <c r="OEO108" s="40"/>
      <c r="OEP108" s="40"/>
      <c r="OEQ108" s="40"/>
      <c r="OER108" s="40"/>
      <c r="OES108" s="40"/>
      <c r="OET108" s="40"/>
      <c r="OEU108" s="40"/>
      <c r="OEV108" s="40"/>
      <c r="OEW108" s="40"/>
      <c r="OEX108" s="40"/>
      <c r="OEY108" s="40"/>
      <c r="OEZ108" s="40"/>
      <c r="OFA108" s="40"/>
      <c r="OFB108" s="40"/>
      <c r="OFC108" s="40"/>
      <c r="OFD108" s="40"/>
      <c r="OFE108" s="40"/>
      <c r="OFF108" s="40"/>
      <c r="OFG108" s="40"/>
      <c r="OFH108" s="40"/>
      <c r="OFI108" s="40"/>
      <c r="OFJ108" s="40"/>
      <c r="OFK108" s="40"/>
      <c r="OFL108" s="40"/>
      <c r="OFM108" s="40"/>
      <c r="OFN108" s="40"/>
      <c r="OFO108" s="40"/>
      <c r="OFP108" s="40"/>
      <c r="OFQ108" s="40"/>
      <c r="OFR108" s="40"/>
      <c r="OFS108" s="40"/>
      <c r="OFT108" s="40"/>
      <c r="OFU108" s="40"/>
      <c r="OFV108" s="40"/>
      <c r="OFW108" s="40"/>
      <c r="OFX108" s="40"/>
      <c r="OFY108" s="40"/>
      <c r="OFZ108" s="40"/>
      <c r="OGA108" s="40"/>
      <c r="OGB108" s="40"/>
      <c r="OGC108" s="40"/>
      <c r="OGD108" s="40"/>
      <c r="OGE108" s="40"/>
      <c r="OGF108" s="40"/>
      <c r="OGG108" s="40"/>
      <c r="OGH108" s="40"/>
      <c r="OGI108" s="40"/>
      <c r="OGJ108" s="40"/>
      <c r="OGK108" s="40"/>
      <c r="OGL108" s="40"/>
      <c r="OGM108" s="40"/>
      <c r="OGN108" s="40"/>
      <c r="OGO108" s="40"/>
      <c r="OGP108" s="40"/>
      <c r="OGQ108" s="40"/>
      <c r="OGR108" s="40"/>
      <c r="OGS108" s="40"/>
      <c r="OGT108" s="40"/>
      <c r="OGU108" s="40"/>
      <c r="OGV108" s="40"/>
      <c r="OGW108" s="40"/>
      <c r="OGX108" s="40"/>
      <c r="OGY108" s="40"/>
      <c r="OGZ108" s="40"/>
      <c r="OHA108" s="40"/>
      <c r="OHB108" s="40"/>
      <c r="OHC108" s="40"/>
      <c r="OHD108" s="40"/>
      <c r="OHE108" s="40"/>
      <c r="OHF108" s="40"/>
      <c r="OHG108" s="40"/>
      <c r="OHH108" s="40"/>
      <c r="OHI108" s="40"/>
      <c r="OHJ108" s="40"/>
      <c r="OHK108" s="40"/>
      <c r="OHL108" s="40"/>
      <c r="OHM108" s="40"/>
      <c r="OHN108" s="40"/>
      <c r="OHO108" s="40"/>
      <c r="OHP108" s="40"/>
      <c r="OHQ108" s="40"/>
      <c r="OHR108" s="40"/>
      <c r="OHS108" s="40"/>
      <c r="OHT108" s="40"/>
      <c r="OHU108" s="40"/>
      <c r="OHV108" s="40"/>
      <c r="OHW108" s="40"/>
      <c r="OHX108" s="40"/>
      <c r="OHY108" s="40"/>
      <c r="OHZ108" s="40"/>
      <c r="OIA108" s="40"/>
      <c r="OIB108" s="40"/>
      <c r="OIC108" s="40"/>
      <c r="OID108" s="40"/>
      <c r="OIE108" s="40"/>
      <c r="OIF108" s="40"/>
      <c r="OIG108" s="40"/>
      <c r="OIH108" s="40"/>
      <c r="OII108" s="40"/>
      <c r="OIJ108" s="40"/>
      <c r="OIK108" s="40"/>
      <c r="OIL108" s="40"/>
      <c r="OIM108" s="40"/>
      <c r="OIN108" s="40"/>
      <c r="OIO108" s="40"/>
      <c r="OIP108" s="40"/>
      <c r="OIQ108" s="40"/>
      <c r="OIR108" s="40"/>
      <c r="OIS108" s="40"/>
      <c r="OIT108" s="40"/>
      <c r="OIU108" s="40"/>
      <c r="OIV108" s="40"/>
      <c r="OIW108" s="40"/>
      <c r="OIX108" s="40"/>
      <c r="OIY108" s="40"/>
      <c r="OIZ108" s="40"/>
      <c r="OJA108" s="40"/>
      <c r="OJB108" s="40"/>
      <c r="OJC108" s="40"/>
      <c r="OJD108" s="40"/>
      <c r="OJE108" s="40"/>
      <c r="OJF108" s="40"/>
      <c r="OJG108" s="40"/>
      <c r="OJH108" s="40"/>
      <c r="OJI108" s="40"/>
      <c r="OJJ108" s="40"/>
      <c r="OJK108" s="40"/>
      <c r="OJL108" s="40"/>
      <c r="OJM108" s="40"/>
      <c r="OJN108" s="40"/>
      <c r="OJO108" s="40"/>
      <c r="OJP108" s="40"/>
      <c r="OJQ108" s="40"/>
      <c r="OJR108" s="40"/>
      <c r="OJS108" s="40"/>
      <c r="OJT108" s="40"/>
      <c r="OJU108" s="40"/>
      <c r="OJV108" s="40"/>
      <c r="OJW108" s="40"/>
      <c r="OJX108" s="40"/>
      <c r="OJY108" s="40"/>
      <c r="OJZ108" s="40"/>
      <c r="OKA108" s="40"/>
      <c r="OKB108" s="40"/>
      <c r="OKC108" s="40"/>
      <c r="OKD108" s="40"/>
      <c r="OKE108" s="40"/>
      <c r="OKF108" s="40"/>
      <c r="OKG108" s="40"/>
      <c r="OKH108" s="40"/>
      <c r="OKI108" s="40"/>
      <c r="OKJ108" s="40"/>
      <c r="OKK108" s="40"/>
      <c r="OKL108" s="40"/>
      <c r="OKM108" s="40"/>
      <c r="OKN108" s="40"/>
      <c r="OKO108" s="40"/>
      <c r="OKP108" s="40"/>
      <c r="OKQ108" s="40"/>
      <c r="OKR108" s="40"/>
      <c r="OKS108" s="40"/>
      <c r="OKT108" s="40"/>
      <c r="OKU108" s="40"/>
      <c r="OKV108" s="40"/>
      <c r="OKW108" s="40"/>
      <c r="OKX108" s="40"/>
      <c r="OKY108" s="40"/>
      <c r="OKZ108" s="40"/>
      <c r="OLA108" s="40"/>
      <c r="OLB108" s="40"/>
      <c r="OLC108" s="40"/>
      <c r="OLD108" s="40"/>
      <c r="OLE108" s="40"/>
      <c r="OLF108" s="40"/>
      <c r="OLG108" s="40"/>
      <c r="OLH108" s="40"/>
      <c r="OLI108" s="40"/>
      <c r="OLJ108" s="40"/>
      <c r="OLK108" s="40"/>
      <c r="OLL108" s="40"/>
      <c r="OLM108" s="40"/>
      <c r="OLN108" s="40"/>
      <c r="OLO108" s="40"/>
      <c r="OLP108" s="40"/>
      <c r="OLQ108" s="40"/>
      <c r="OLR108" s="40"/>
      <c r="OLS108" s="40"/>
      <c r="OLT108" s="40"/>
      <c r="OLU108" s="40"/>
      <c r="OLV108" s="40"/>
      <c r="OLW108" s="40"/>
      <c r="OLX108" s="40"/>
      <c r="OLY108" s="40"/>
      <c r="OLZ108" s="40"/>
      <c r="OMA108" s="40"/>
      <c r="OMB108" s="40"/>
      <c r="OMC108" s="40"/>
      <c r="OMD108" s="40"/>
      <c r="OME108" s="40"/>
      <c r="OMF108" s="40"/>
      <c r="OMG108" s="40"/>
      <c r="OMH108" s="40"/>
      <c r="OMI108" s="40"/>
      <c r="OMJ108" s="40"/>
      <c r="OMK108" s="40"/>
      <c r="OML108" s="40"/>
      <c r="OMM108" s="40"/>
      <c r="OMN108" s="40"/>
      <c r="OMO108" s="40"/>
      <c r="OMP108" s="40"/>
      <c r="OMQ108" s="40"/>
      <c r="OMR108" s="40"/>
      <c r="OMS108" s="40"/>
      <c r="OMT108" s="40"/>
      <c r="OMU108" s="40"/>
      <c r="OMV108" s="40"/>
      <c r="OMW108" s="40"/>
      <c r="OMX108" s="40"/>
      <c r="OMY108" s="40"/>
      <c r="OMZ108" s="40"/>
      <c r="ONA108" s="40"/>
      <c r="ONB108" s="40"/>
      <c r="ONC108" s="40"/>
      <c r="OND108" s="40"/>
      <c r="ONE108" s="40"/>
      <c r="ONF108" s="40"/>
      <c r="ONG108" s="40"/>
      <c r="ONH108" s="40"/>
      <c r="ONI108" s="40"/>
      <c r="ONJ108" s="40"/>
      <c r="ONK108" s="40"/>
      <c r="ONL108" s="40"/>
      <c r="ONM108" s="40"/>
      <c r="ONN108" s="40"/>
      <c r="ONO108" s="40"/>
      <c r="ONP108" s="40"/>
      <c r="ONQ108" s="40"/>
      <c r="ONR108" s="40"/>
      <c r="ONS108" s="40"/>
      <c r="ONT108" s="40"/>
      <c r="ONU108" s="40"/>
      <c r="ONV108" s="40"/>
      <c r="ONW108" s="40"/>
      <c r="ONX108" s="40"/>
      <c r="ONY108" s="40"/>
      <c r="ONZ108" s="40"/>
      <c r="OOA108" s="40"/>
      <c r="OOB108" s="40"/>
      <c r="OOC108" s="40"/>
      <c r="OOD108" s="40"/>
      <c r="OOE108" s="40"/>
      <c r="OOF108" s="40"/>
      <c r="OOG108" s="40"/>
      <c r="OOH108" s="40"/>
      <c r="OOI108" s="40"/>
      <c r="OOJ108" s="40"/>
      <c r="OOK108" s="40"/>
      <c r="OOL108" s="40"/>
      <c r="OOM108" s="40"/>
      <c r="OON108" s="40"/>
      <c r="OOO108" s="40"/>
      <c r="OOP108" s="40"/>
      <c r="OOQ108" s="40"/>
      <c r="OOR108" s="40"/>
      <c r="OOS108" s="40"/>
      <c r="OOT108" s="40"/>
      <c r="OOU108" s="40"/>
      <c r="OOV108" s="40"/>
      <c r="OOW108" s="40"/>
      <c r="OOX108" s="40"/>
      <c r="OOY108" s="40"/>
      <c r="OOZ108" s="40"/>
      <c r="OPA108" s="40"/>
      <c r="OPB108" s="40"/>
      <c r="OPC108" s="40"/>
      <c r="OPD108" s="40"/>
      <c r="OPE108" s="40"/>
      <c r="OPF108" s="40"/>
      <c r="OPG108" s="40"/>
      <c r="OPH108" s="40"/>
      <c r="OPI108" s="40"/>
      <c r="OPJ108" s="40"/>
      <c r="OPK108" s="40"/>
      <c r="OPL108" s="40"/>
      <c r="OPM108" s="40"/>
      <c r="OPN108" s="40"/>
      <c r="OPO108" s="40"/>
      <c r="OPP108" s="40"/>
      <c r="OPQ108" s="40"/>
      <c r="OPR108" s="40"/>
      <c r="OPS108" s="40"/>
      <c r="OPT108" s="40"/>
      <c r="OPU108" s="40"/>
      <c r="OPV108" s="40"/>
      <c r="OPW108" s="40"/>
      <c r="OPX108" s="40"/>
      <c r="OPY108" s="40"/>
      <c r="OPZ108" s="40"/>
      <c r="OQA108" s="40"/>
      <c r="OQB108" s="40"/>
      <c r="OQC108" s="40"/>
      <c r="OQD108" s="40"/>
      <c r="OQE108" s="40"/>
      <c r="OQF108" s="40"/>
      <c r="OQG108" s="40"/>
      <c r="OQH108" s="40"/>
      <c r="OQI108" s="40"/>
      <c r="OQJ108" s="40"/>
      <c r="OQK108" s="40"/>
      <c r="OQL108" s="40"/>
      <c r="OQM108" s="40"/>
      <c r="OQN108" s="40"/>
      <c r="OQO108" s="40"/>
      <c r="OQP108" s="40"/>
      <c r="OQQ108" s="40"/>
      <c r="OQR108" s="40"/>
      <c r="OQS108" s="40"/>
      <c r="OQT108" s="40"/>
      <c r="OQU108" s="40"/>
      <c r="OQV108" s="40"/>
      <c r="OQW108" s="40"/>
      <c r="OQX108" s="40"/>
      <c r="OQY108" s="40"/>
      <c r="OQZ108" s="40"/>
      <c r="ORA108" s="40"/>
      <c r="ORB108" s="40"/>
      <c r="ORC108" s="40"/>
      <c r="ORD108" s="40"/>
      <c r="ORE108" s="40"/>
      <c r="ORF108" s="40"/>
      <c r="ORG108" s="40"/>
      <c r="ORH108" s="40"/>
      <c r="ORI108" s="40"/>
      <c r="ORJ108" s="40"/>
      <c r="ORK108" s="40"/>
      <c r="ORL108" s="40"/>
      <c r="ORM108" s="40"/>
      <c r="ORN108" s="40"/>
      <c r="ORO108" s="40"/>
      <c r="ORP108" s="40"/>
      <c r="ORQ108" s="40"/>
      <c r="ORR108" s="40"/>
      <c r="ORS108" s="40"/>
      <c r="ORT108" s="40"/>
      <c r="ORU108" s="40"/>
      <c r="ORV108" s="40"/>
      <c r="ORW108" s="40"/>
      <c r="ORX108" s="40"/>
      <c r="ORY108" s="40"/>
      <c r="ORZ108" s="40"/>
      <c r="OSA108" s="40"/>
      <c r="OSB108" s="40"/>
      <c r="OSC108" s="40"/>
      <c r="OSD108" s="40"/>
      <c r="OSE108" s="40"/>
      <c r="OSF108" s="40"/>
      <c r="OSG108" s="40"/>
      <c r="OSH108" s="40"/>
      <c r="OSI108" s="40"/>
      <c r="OSJ108" s="40"/>
      <c r="OSK108" s="40"/>
      <c r="OSL108" s="40"/>
      <c r="OSM108" s="40"/>
      <c r="OSN108" s="40"/>
      <c r="OSO108" s="40"/>
      <c r="OSP108" s="40"/>
      <c r="OSQ108" s="40"/>
      <c r="OSR108" s="40"/>
      <c r="OSS108" s="40"/>
      <c r="OST108" s="40"/>
      <c r="OSU108" s="40"/>
      <c r="OSV108" s="40"/>
      <c r="OSW108" s="40"/>
      <c r="OSX108" s="40"/>
      <c r="OSY108" s="40"/>
      <c r="OSZ108" s="40"/>
      <c r="OTA108" s="40"/>
      <c r="OTB108" s="40"/>
      <c r="OTC108" s="40"/>
      <c r="OTD108" s="40"/>
      <c r="OTE108" s="40"/>
      <c r="OTF108" s="40"/>
      <c r="OTG108" s="40"/>
      <c r="OTH108" s="40"/>
      <c r="OTI108" s="40"/>
      <c r="OTJ108" s="40"/>
      <c r="OTK108" s="40"/>
      <c r="OTL108" s="40"/>
      <c r="OTM108" s="40"/>
      <c r="OTN108" s="40"/>
      <c r="OTO108" s="40"/>
      <c r="OTP108" s="40"/>
      <c r="OTQ108" s="40"/>
      <c r="OTR108" s="40"/>
      <c r="OTS108" s="40"/>
      <c r="OTT108" s="40"/>
      <c r="OTU108" s="40"/>
      <c r="OTV108" s="40"/>
      <c r="OTW108" s="40"/>
      <c r="OTX108" s="40"/>
      <c r="OTY108" s="40"/>
      <c r="OTZ108" s="40"/>
      <c r="OUA108" s="40"/>
      <c r="OUB108" s="40"/>
      <c r="OUC108" s="40"/>
      <c r="OUD108" s="40"/>
      <c r="OUE108" s="40"/>
      <c r="OUF108" s="40"/>
      <c r="OUG108" s="40"/>
      <c r="OUH108" s="40"/>
      <c r="OUI108" s="40"/>
      <c r="OUJ108" s="40"/>
      <c r="OUK108" s="40"/>
      <c r="OUL108" s="40"/>
      <c r="OUM108" s="40"/>
      <c r="OUN108" s="40"/>
      <c r="OUO108" s="40"/>
      <c r="OUP108" s="40"/>
      <c r="OUQ108" s="40"/>
      <c r="OUR108" s="40"/>
      <c r="OUS108" s="40"/>
      <c r="OUT108" s="40"/>
      <c r="OUU108" s="40"/>
      <c r="OUV108" s="40"/>
      <c r="OUW108" s="40"/>
      <c r="OUX108" s="40"/>
      <c r="OUY108" s="40"/>
      <c r="OUZ108" s="40"/>
      <c r="OVA108" s="40"/>
      <c r="OVB108" s="40"/>
      <c r="OVC108" s="40"/>
      <c r="OVD108" s="40"/>
      <c r="OVE108" s="40"/>
      <c r="OVF108" s="40"/>
      <c r="OVG108" s="40"/>
      <c r="OVH108" s="40"/>
      <c r="OVI108" s="40"/>
      <c r="OVJ108" s="40"/>
      <c r="OVK108" s="40"/>
      <c r="OVL108" s="40"/>
      <c r="OVM108" s="40"/>
      <c r="OVN108" s="40"/>
      <c r="OVO108" s="40"/>
      <c r="OVP108" s="40"/>
      <c r="OVQ108" s="40"/>
      <c r="OVR108" s="40"/>
      <c r="OVS108" s="40"/>
      <c r="OVT108" s="40"/>
      <c r="OVU108" s="40"/>
      <c r="OVV108" s="40"/>
      <c r="OVW108" s="40"/>
      <c r="OVX108" s="40"/>
      <c r="OVY108" s="40"/>
      <c r="OVZ108" s="40"/>
      <c r="OWA108" s="40"/>
      <c r="OWB108" s="40"/>
      <c r="OWC108" s="40"/>
      <c r="OWD108" s="40"/>
      <c r="OWE108" s="40"/>
      <c r="OWF108" s="40"/>
      <c r="OWG108" s="40"/>
      <c r="OWH108" s="40"/>
      <c r="OWI108" s="40"/>
      <c r="OWJ108" s="40"/>
      <c r="OWK108" s="40"/>
      <c r="OWL108" s="40"/>
      <c r="OWM108" s="40"/>
      <c r="OWN108" s="40"/>
      <c r="OWO108" s="40"/>
      <c r="OWP108" s="40"/>
      <c r="OWQ108" s="40"/>
      <c r="OWR108" s="40"/>
      <c r="OWS108" s="40"/>
      <c r="OWT108" s="40"/>
      <c r="OWU108" s="40"/>
      <c r="OWV108" s="40"/>
      <c r="OWW108" s="40"/>
      <c r="OWX108" s="40"/>
      <c r="OWY108" s="40"/>
      <c r="OWZ108" s="40"/>
      <c r="OXA108" s="40"/>
      <c r="OXB108" s="40"/>
      <c r="OXC108" s="40"/>
      <c r="OXD108" s="40"/>
      <c r="OXE108" s="40"/>
      <c r="OXF108" s="40"/>
      <c r="OXG108" s="40"/>
      <c r="OXH108" s="40"/>
      <c r="OXI108" s="40"/>
      <c r="OXJ108" s="40"/>
      <c r="OXK108" s="40"/>
      <c r="OXL108" s="40"/>
      <c r="OXM108" s="40"/>
      <c r="OXN108" s="40"/>
      <c r="OXO108" s="40"/>
      <c r="OXP108" s="40"/>
      <c r="OXQ108" s="40"/>
      <c r="OXR108" s="40"/>
      <c r="OXS108" s="40"/>
      <c r="OXT108" s="40"/>
      <c r="OXU108" s="40"/>
      <c r="OXV108" s="40"/>
      <c r="OXW108" s="40"/>
      <c r="OXX108" s="40"/>
      <c r="OXY108" s="40"/>
      <c r="OXZ108" s="40"/>
      <c r="OYA108" s="40"/>
      <c r="OYB108" s="40"/>
      <c r="OYC108" s="40"/>
      <c r="OYD108" s="40"/>
      <c r="OYE108" s="40"/>
      <c r="OYF108" s="40"/>
      <c r="OYG108" s="40"/>
      <c r="OYH108" s="40"/>
      <c r="OYI108" s="40"/>
      <c r="OYJ108" s="40"/>
      <c r="OYK108" s="40"/>
      <c r="OYL108" s="40"/>
      <c r="OYM108" s="40"/>
      <c r="OYN108" s="40"/>
      <c r="OYO108" s="40"/>
      <c r="OYP108" s="40"/>
      <c r="OYQ108" s="40"/>
      <c r="OYR108" s="40"/>
      <c r="OYS108" s="40"/>
      <c r="OYT108" s="40"/>
      <c r="OYU108" s="40"/>
      <c r="OYV108" s="40"/>
      <c r="OYW108" s="40"/>
      <c r="OYX108" s="40"/>
      <c r="OYY108" s="40"/>
      <c r="OYZ108" s="40"/>
      <c r="OZA108" s="40"/>
      <c r="OZB108" s="40"/>
      <c r="OZC108" s="40"/>
      <c r="OZD108" s="40"/>
      <c r="OZE108" s="40"/>
      <c r="OZF108" s="40"/>
      <c r="OZG108" s="40"/>
      <c r="OZH108" s="40"/>
      <c r="OZI108" s="40"/>
      <c r="OZJ108" s="40"/>
      <c r="OZK108" s="40"/>
      <c r="OZL108" s="40"/>
      <c r="OZM108" s="40"/>
      <c r="OZN108" s="40"/>
      <c r="OZO108" s="40"/>
      <c r="OZP108" s="40"/>
      <c r="OZQ108" s="40"/>
      <c r="OZR108" s="40"/>
      <c r="OZS108" s="40"/>
      <c r="OZT108" s="40"/>
      <c r="OZU108" s="40"/>
      <c r="OZV108" s="40"/>
      <c r="OZW108" s="40"/>
      <c r="OZX108" s="40"/>
      <c r="OZY108" s="40"/>
      <c r="OZZ108" s="40"/>
      <c r="PAA108" s="40"/>
      <c r="PAB108" s="40"/>
      <c r="PAC108" s="40"/>
      <c r="PAD108" s="40"/>
      <c r="PAE108" s="40"/>
      <c r="PAF108" s="40"/>
      <c r="PAG108" s="40"/>
      <c r="PAH108" s="40"/>
      <c r="PAI108" s="40"/>
      <c r="PAJ108" s="40"/>
      <c r="PAK108" s="40"/>
      <c r="PAL108" s="40"/>
      <c r="PAM108" s="40"/>
      <c r="PAN108" s="40"/>
      <c r="PAO108" s="40"/>
      <c r="PAP108" s="40"/>
      <c r="PAQ108" s="40"/>
      <c r="PAR108" s="40"/>
      <c r="PAS108" s="40"/>
      <c r="PAT108" s="40"/>
      <c r="PAU108" s="40"/>
      <c r="PAV108" s="40"/>
      <c r="PAW108" s="40"/>
      <c r="PAX108" s="40"/>
      <c r="PAY108" s="40"/>
      <c r="PAZ108" s="40"/>
      <c r="PBA108" s="40"/>
      <c r="PBB108" s="40"/>
      <c r="PBC108" s="40"/>
      <c r="PBD108" s="40"/>
      <c r="PBE108" s="40"/>
      <c r="PBF108" s="40"/>
      <c r="PBG108" s="40"/>
      <c r="PBH108" s="40"/>
      <c r="PBI108" s="40"/>
      <c r="PBJ108" s="40"/>
      <c r="PBK108" s="40"/>
      <c r="PBL108" s="40"/>
      <c r="PBM108" s="40"/>
      <c r="PBN108" s="40"/>
      <c r="PBO108" s="40"/>
      <c r="PBP108" s="40"/>
      <c r="PBQ108" s="40"/>
      <c r="PBR108" s="40"/>
      <c r="PBS108" s="40"/>
      <c r="PBT108" s="40"/>
      <c r="PBU108" s="40"/>
      <c r="PBV108" s="40"/>
      <c r="PBW108" s="40"/>
      <c r="PBX108" s="40"/>
      <c r="PBY108" s="40"/>
      <c r="PBZ108" s="40"/>
      <c r="PCA108" s="40"/>
      <c r="PCB108" s="40"/>
      <c r="PCC108" s="40"/>
      <c r="PCD108" s="40"/>
      <c r="PCE108" s="40"/>
      <c r="PCF108" s="40"/>
      <c r="PCG108" s="40"/>
      <c r="PCH108" s="40"/>
      <c r="PCI108" s="40"/>
      <c r="PCJ108" s="40"/>
      <c r="PCK108" s="40"/>
      <c r="PCL108" s="40"/>
      <c r="PCM108" s="40"/>
      <c r="PCN108" s="40"/>
      <c r="PCO108" s="40"/>
      <c r="PCP108" s="40"/>
      <c r="PCQ108" s="40"/>
      <c r="PCR108" s="40"/>
      <c r="PCS108" s="40"/>
      <c r="PCT108" s="40"/>
      <c r="PCU108" s="40"/>
      <c r="PCV108" s="40"/>
      <c r="PCW108" s="40"/>
      <c r="PCX108" s="40"/>
      <c r="PCY108" s="40"/>
      <c r="PCZ108" s="40"/>
      <c r="PDA108" s="40"/>
      <c r="PDB108" s="40"/>
      <c r="PDC108" s="40"/>
      <c r="PDD108" s="40"/>
      <c r="PDE108" s="40"/>
      <c r="PDF108" s="40"/>
      <c r="PDG108" s="40"/>
      <c r="PDH108" s="40"/>
      <c r="PDI108" s="40"/>
      <c r="PDJ108" s="40"/>
      <c r="PDK108" s="40"/>
      <c r="PDL108" s="40"/>
      <c r="PDM108" s="40"/>
      <c r="PDN108" s="40"/>
      <c r="PDO108" s="40"/>
      <c r="PDP108" s="40"/>
      <c r="PDQ108" s="40"/>
      <c r="PDR108" s="40"/>
      <c r="PDS108" s="40"/>
      <c r="PDT108" s="40"/>
      <c r="PDU108" s="40"/>
      <c r="PDV108" s="40"/>
      <c r="PDW108" s="40"/>
      <c r="PDX108" s="40"/>
      <c r="PDY108" s="40"/>
      <c r="PDZ108" s="40"/>
      <c r="PEA108" s="40"/>
      <c r="PEB108" s="40"/>
      <c r="PEC108" s="40"/>
      <c r="PED108" s="40"/>
      <c r="PEE108" s="40"/>
      <c r="PEF108" s="40"/>
      <c r="PEG108" s="40"/>
      <c r="PEH108" s="40"/>
      <c r="PEI108" s="40"/>
      <c r="PEJ108" s="40"/>
      <c r="PEK108" s="40"/>
      <c r="PEL108" s="40"/>
      <c r="PEM108" s="40"/>
      <c r="PEN108" s="40"/>
      <c r="PEO108" s="40"/>
      <c r="PEP108" s="40"/>
      <c r="PEQ108" s="40"/>
      <c r="PER108" s="40"/>
      <c r="PES108" s="40"/>
      <c r="PET108" s="40"/>
      <c r="PEU108" s="40"/>
      <c r="PEV108" s="40"/>
      <c r="PEW108" s="40"/>
      <c r="PEX108" s="40"/>
      <c r="PEY108" s="40"/>
      <c r="PEZ108" s="40"/>
      <c r="PFA108" s="40"/>
      <c r="PFB108" s="40"/>
      <c r="PFC108" s="40"/>
      <c r="PFD108" s="40"/>
      <c r="PFE108" s="40"/>
      <c r="PFF108" s="40"/>
      <c r="PFG108" s="40"/>
      <c r="PFH108" s="40"/>
      <c r="PFI108" s="40"/>
      <c r="PFJ108" s="40"/>
      <c r="PFK108" s="40"/>
      <c r="PFL108" s="40"/>
      <c r="PFM108" s="40"/>
      <c r="PFN108" s="40"/>
      <c r="PFO108" s="40"/>
      <c r="PFP108" s="40"/>
      <c r="PFQ108" s="40"/>
      <c r="PFR108" s="40"/>
      <c r="PFS108" s="40"/>
      <c r="PFT108" s="40"/>
      <c r="PFU108" s="40"/>
      <c r="PFV108" s="40"/>
      <c r="PFW108" s="40"/>
      <c r="PFX108" s="40"/>
      <c r="PFY108" s="40"/>
      <c r="PFZ108" s="40"/>
      <c r="PGA108" s="40"/>
      <c r="PGB108" s="40"/>
      <c r="PGC108" s="40"/>
      <c r="PGD108" s="40"/>
      <c r="PGE108" s="40"/>
      <c r="PGF108" s="40"/>
      <c r="PGG108" s="40"/>
      <c r="PGH108" s="40"/>
      <c r="PGI108" s="40"/>
      <c r="PGJ108" s="40"/>
      <c r="PGK108" s="40"/>
      <c r="PGL108" s="40"/>
      <c r="PGM108" s="40"/>
      <c r="PGN108" s="40"/>
      <c r="PGO108" s="40"/>
      <c r="PGP108" s="40"/>
      <c r="PGQ108" s="40"/>
      <c r="PGR108" s="40"/>
      <c r="PGS108" s="40"/>
      <c r="PGT108" s="40"/>
      <c r="PGU108" s="40"/>
      <c r="PGV108" s="40"/>
      <c r="PGW108" s="40"/>
      <c r="PGX108" s="40"/>
      <c r="PGY108" s="40"/>
      <c r="PGZ108" s="40"/>
      <c r="PHA108" s="40"/>
      <c r="PHB108" s="40"/>
      <c r="PHC108" s="40"/>
      <c r="PHD108" s="40"/>
      <c r="PHE108" s="40"/>
      <c r="PHF108" s="40"/>
      <c r="PHG108" s="40"/>
      <c r="PHH108" s="40"/>
      <c r="PHI108" s="40"/>
      <c r="PHJ108" s="40"/>
      <c r="PHK108" s="40"/>
      <c r="PHL108" s="40"/>
      <c r="PHM108" s="40"/>
      <c r="PHN108" s="40"/>
      <c r="PHO108" s="40"/>
      <c r="PHP108" s="40"/>
      <c r="PHQ108" s="40"/>
      <c r="PHR108" s="40"/>
      <c r="PHS108" s="40"/>
      <c r="PHT108" s="40"/>
      <c r="PHU108" s="40"/>
      <c r="PHV108" s="40"/>
      <c r="PHW108" s="40"/>
      <c r="PHX108" s="40"/>
      <c r="PHY108" s="40"/>
      <c r="PHZ108" s="40"/>
      <c r="PIA108" s="40"/>
      <c r="PIB108" s="40"/>
      <c r="PIC108" s="40"/>
      <c r="PID108" s="40"/>
      <c r="PIE108" s="40"/>
      <c r="PIF108" s="40"/>
      <c r="PIG108" s="40"/>
      <c r="PIH108" s="40"/>
      <c r="PII108" s="40"/>
      <c r="PIJ108" s="40"/>
      <c r="PIK108" s="40"/>
      <c r="PIL108" s="40"/>
      <c r="PIM108" s="40"/>
      <c r="PIN108" s="40"/>
      <c r="PIO108" s="40"/>
      <c r="PIP108" s="40"/>
      <c r="PIQ108" s="40"/>
      <c r="PIR108" s="40"/>
      <c r="PIS108" s="40"/>
      <c r="PIT108" s="40"/>
      <c r="PIU108" s="40"/>
      <c r="PIV108" s="40"/>
      <c r="PIW108" s="40"/>
      <c r="PIX108" s="40"/>
      <c r="PIY108" s="40"/>
      <c r="PIZ108" s="40"/>
      <c r="PJA108" s="40"/>
      <c r="PJB108" s="40"/>
      <c r="PJC108" s="40"/>
      <c r="PJD108" s="40"/>
      <c r="PJE108" s="40"/>
      <c r="PJF108" s="40"/>
      <c r="PJG108" s="40"/>
      <c r="PJH108" s="40"/>
      <c r="PJI108" s="40"/>
      <c r="PJJ108" s="40"/>
      <c r="PJK108" s="40"/>
      <c r="PJL108" s="40"/>
      <c r="PJM108" s="40"/>
      <c r="PJN108" s="40"/>
      <c r="PJO108" s="40"/>
      <c r="PJP108" s="40"/>
      <c r="PJQ108" s="40"/>
      <c r="PJR108" s="40"/>
      <c r="PJS108" s="40"/>
      <c r="PJT108" s="40"/>
      <c r="PJU108" s="40"/>
      <c r="PJV108" s="40"/>
      <c r="PJW108" s="40"/>
      <c r="PJX108" s="40"/>
      <c r="PJY108" s="40"/>
      <c r="PJZ108" s="40"/>
      <c r="PKA108" s="40"/>
      <c r="PKB108" s="40"/>
      <c r="PKC108" s="40"/>
      <c r="PKD108" s="40"/>
      <c r="PKE108" s="40"/>
      <c r="PKF108" s="40"/>
      <c r="PKG108" s="40"/>
      <c r="PKH108" s="40"/>
      <c r="PKI108" s="40"/>
      <c r="PKJ108" s="40"/>
      <c r="PKK108" s="40"/>
      <c r="PKL108" s="40"/>
      <c r="PKM108" s="40"/>
      <c r="PKN108" s="40"/>
      <c r="PKO108" s="40"/>
      <c r="PKP108" s="40"/>
      <c r="PKQ108" s="40"/>
      <c r="PKR108" s="40"/>
      <c r="PKS108" s="40"/>
      <c r="PKT108" s="40"/>
      <c r="PKU108" s="40"/>
      <c r="PKV108" s="40"/>
      <c r="PKW108" s="40"/>
      <c r="PKX108" s="40"/>
      <c r="PKY108" s="40"/>
      <c r="PKZ108" s="40"/>
      <c r="PLA108" s="40"/>
      <c r="PLB108" s="40"/>
      <c r="PLC108" s="40"/>
      <c r="PLD108" s="40"/>
      <c r="PLE108" s="40"/>
      <c r="PLF108" s="40"/>
      <c r="PLG108" s="40"/>
      <c r="PLH108" s="40"/>
      <c r="PLI108" s="40"/>
      <c r="PLJ108" s="40"/>
      <c r="PLK108" s="40"/>
      <c r="PLL108" s="40"/>
      <c r="PLM108" s="40"/>
      <c r="PLN108" s="40"/>
      <c r="PLO108" s="40"/>
      <c r="PLP108" s="40"/>
      <c r="PLQ108" s="40"/>
      <c r="PLR108" s="40"/>
      <c r="PLS108" s="40"/>
      <c r="PLT108" s="40"/>
      <c r="PLU108" s="40"/>
      <c r="PLV108" s="40"/>
      <c r="PLW108" s="40"/>
      <c r="PLX108" s="40"/>
      <c r="PLY108" s="40"/>
      <c r="PLZ108" s="40"/>
      <c r="PMA108" s="40"/>
      <c r="PMB108" s="40"/>
      <c r="PMC108" s="40"/>
      <c r="PMD108" s="40"/>
      <c r="PME108" s="40"/>
      <c r="PMF108" s="40"/>
      <c r="PMG108" s="40"/>
      <c r="PMH108" s="40"/>
      <c r="PMI108" s="40"/>
      <c r="PMJ108" s="40"/>
      <c r="PMK108" s="40"/>
      <c r="PML108" s="40"/>
      <c r="PMM108" s="40"/>
      <c r="PMN108" s="40"/>
      <c r="PMO108" s="40"/>
      <c r="PMP108" s="40"/>
      <c r="PMQ108" s="40"/>
      <c r="PMR108" s="40"/>
      <c r="PMS108" s="40"/>
      <c r="PMT108" s="40"/>
      <c r="PMU108" s="40"/>
      <c r="PMV108" s="40"/>
      <c r="PMW108" s="40"/>
      <c r="PMX108" s="40"/>
      <c r="PMY108" s="40"/>
      <c r="PMZ108" s="40"/>
      <c r="PNA108" s="40"/>
      <c r="PNB108" s="40"/>
      <c r="PNC108" s="40"/>
      <c r="PND108" s="40"/>
      <c r="PNE108" s="40"/>
      <c r="PNF108" s="40"/>
      <c r="PNG108" s="40"/>
      <c r="PNH108" s="40"/>
      <c r="PNI108" s="40"/>
      <c r="PNJ108" s="40"/>
      <c r="PNK108" s="40"/>
      <c r="PNL108" s="40"/>
      <c r="PNM108" s="40"/>
      <c r="PNN108" s="40"/>
      <c r="PNO108" s="40"/>
      <c r="PNP108" s="40"/>
      <c r="PNQ108" s="40"/>
      <c r="PNR108" s="40"/>
      <c r="PNS108" s="40"/>
      <c r="PNT108" s="40"/>
      <c r="PNU108" s="40"/>
      <c r="PNV108" s="40"/>
      <c r="PNW108" s="40"/>
      <c r="PNX108" s="40"/>
      <c r="PNY108" s="40"/>
      <c r="PNZ108" s="40"/>
      <c r="POA108" s="40"/>
      <c r="POB108" s="40"/>
      <c r="POC108" s="40"/>
      <c r="POD108" s="40"/>
      <c r="POE108" s="40"/>
      <c r="POF108" s="40"/>
      <c r="POG108" s="40"/>
      <c r="POH108" s="40"/>
      <c r="POI108" s="40"/>
      <c r="POJ108" s="40"/>
      <c r="POK108" s="40"/>
      <c r="POL108" s="40"/>
      <c r="POM108" s="40"/>
      <c r="PON108" s="40"/>
      <c r="POO108" s="40"/>
      <c r="POP108" s="40"/>
      <c r="POQ108" s="40"/>
      <c r="POR108" s="40"/>
      <c r="POS108" s="40"/>
      <c r="POT108" s="40"/>
      <c r="POU108" s="40"/>
      <c r="POV108" s="40"/>
      <c r="POW108" s="40"/>
      <c r="POX108" s="40"/>
      <c r="POY108" s="40"/>
      <c r="POZ108" s="40"/>
      <c r="PPA108" s="40"/>
      <c r="PPB108" s="40"/>
      <c r="PPC108" s="40"/>
      <c r="PPD108" s="40"/>
      <c r="PPE108" s="40"/>
      <c r="PPF108" s="40"/>
      <c r="PPG108" s="40"/>
      <c r="PPH108" s="40"/>
      <c r="PPI108" s="40"/>
      <c r="PPJ108" s="40"/>
      <c r="PPK108" s="40"/>
      <c r="PPL108" s="40"/>
      <c r="PPM108" s="40"/>
      <c r="PPN108" s="40"/>
      <c r="PPO108" s="40"/>
      <c r="PPP108" s="40"/>
      <c r="PPQ108" s="40"/>
      <c r="PPR108" s="40"/>
      <c r="PPS108" s="40"/>
      <c r="PPT108" s="40"/>
      <c r="PPU108" s="40"/>
      <c r="PPV108" s="40"/>
      <c r="PPW108" s="40"/>
      <c r="PPX108" s="40"/>
      <c r="PPY108" s="40"/>
      <c r="PPZ108" s="40"/>
      <c r="PQA108" s="40"/>
      <c r="PQB108" s="40"/>
      <c r="PQC108" s="40"/>
      <c r="PQD108" s="40"/>
      <c r="PQE108" s="40"/>
      <c r="PQF108" s="40"/>
      <c r="PQG108" s="40"/>
      <c r="PQH108" s="40"/>
      <c r="PQI108" s="40"/>
      <c r="PQJ108" s="40"/>
      <c r="PQK108" s="40"/>
      <c r="PQL108" s="40"/>
      <c r="PQM108" s="40"/>
      <c r="PQN108" s="40"/>
      <c r="PQO108" s="40"/>
      <c r="PQP108" s="40"/>
      <c r="PQQ108" s="40"/>
      <c r="PQR108" s="40"/>
      <c r="PQS108" s="40"/>
      <c r="PQT108" s="40"/>
      <c r="PQU108" s="40"/>
      <c r="PQV108" s="40"/>
      <c r="PQW108" s="40"/>
      <c r="PQX108" s="40"/>
      <c r="PQY108" s="40"/>
      <c r="PQZ108" s="40"/>
      <c r="PRA108" s="40"/>
      <c r="PRB108" s="40"/>
      <c r="PRC108" s="40"/>
      <c r="PRD108" s="40"/>
      <c r="PRE108" s="40"/>
      <c r="PRF108" s="40"/>
      <c r="PRG108" s="40"/>
      <c r="PRH108" s="40"/>
      <c r="PRI108" s="40"/>
      <c r="PRJ108" s="40"/>
      <c r="PRK108" s="40"/>
      <c r="PRL108" s="40"/>
      <c r="PRM108" s="40"/>
      <c r="PRN108" s="40"/>
      <c r="PRO108" s="40"/>
      <c r="PRP108" s="40"/>
      <c r="PRQ108" s="40"/>
      <c r="PRR108" s="40"/>
      <c r="PRS108" s="40"/>
      <c r="PRT108" s="40"/>
      <c r="PRU108" s="40"/>
      <c r="PRV108" s="40"/>
      <c r="PRW108" s="40"/>
      <c r="PRX108" s="40"/>
      <c r="PRY108" s="40"/>
      <c r="PRZ108" s="40"/>
      <c r="PSA108" s="40"/>
      <c r="PSB108" s="40"/>
      <c r="PSC108" s="40"/>
      <c r="PSD108" s="40"/>
      <c r="PSE108" s="40"/>
      <c r="PSF108" s="40"/>
      <c r="PSG108" s="40"/>
      <c r="PSH108" s="40"/>
      <c r="PSI108" s="40"/>
      <c r="PSJ108" s="40"/>
      <c r="PSK108" s="40"/>
      <c r="PSL108" s="40"/>
      <c r="PSM108" s="40"/>
      <c r="PSN108" s="40"/>
      <c r="PSO108" s="40"/>
      <c r="PSP108" s="40"/>
      <c r="PSQ108" s="40"/>
      <c r="PSR108" s="40"/>
      <c r="PSS108" s="40"/>
      <c r="PST108" s="40"/>
      <c r="PSU108" s="40"/>
      <c r="PSV108" s="40"/>
      <c r="PSW108" s="40"/>
      <c r="PSX108" s="40"/>
      <c r="PSY108" s="40"/>
      <c r="PSZ108" s="40"/>
      <c r="PTA108" s="40"/>
      <c r="PTB108" s="40"/>
      <c r="PTC108" s="40"/>
      <c r="PTD108" s="40"/>
      <c r="PTE108" s="40"/>
      <c r="PTF108" s="40"/>
      <c r="PTG108" s="40"/>
      <c r="PTH108" s="40"/>
      <c r="PTI108" s="40"/>
      <c r="PTJ108" s="40"/>
      <c r="PTK108" s="40"/>
      <c r="PTL108" s="40"/>
      <c r="PTM108" s="40"/>
      <c r="PTN108" s="40"/>
      <c r="PTO108" s="40"/>
      <c r="PTP108" s="40"/>
      <c r="PTQ108" s="40"/>
      <c r="PTR108" s="40"/>
      <c r="PTS108" s="40"/>
      <c r="PTT108" s="40"/>
      <c r="PTU108" s="40"/>
      <c r="PTV108" s="40"/>
      <c r="PTW108" s="40"/>
      <c r="PTX108" s="40"/>
      <c r="PTY108" s="40"/>
      <c r="PTZ108" s="40"/>
      <c r="PUA108" s="40"/>
      <c r="PUB108" s="40"/>
      <c r="PUC108" s="40"/>
      <c r="PUD108" s="40"/>
      <c r="PUE108" s="40"/>
      <c r="PUF108" s="40"/>
      <c r="PUG108" s="40"/>
      <c r="PUH108" s="40"/>
      <c r="PUI108" s="40"/>
      <c r="PUJ108" s="40"/>
      <c r="PUK108" s="40"/>
      <c r="PUL108" s="40"/>
      <c r="PUM108" s="40"/>
      <c r="PUN108" s="40"/>
      <c r="PUO108" s="40"/>
      <c r="PUP108" s="40"/>
      <c r="PUQ108" s="40"/>
      <c r="PUR108" s="40"/>
      <c r="PUS108" s="40"/>
      <c r="PUT108" s="40"/>
      <c r="PUU108" s="40"/>
      <c r="PUV108" s="40"/>
      <c r="PUW108" s="40"/>
      <c r="PUX108" s="40"/>
      <c r="PUY108" s="40"/>
      <c r="PUZ108" s="40"/>
      <c r="PVA108" s="40"/>
      <c r="PVB108" s="40"/>
      <c r="PVC108" s="40"/>
      <c r="PVD108" s="40"/>
      <c r="PVE108" s="40"/>
      <c r="PVF108" s="40"/>
      <c r="PVG108" s="40"/>
      <c r="PVH108" s="40"/>
      <c r="PVI108" s="40"/>
      <c r="PVJ108" s="40"/>
      <c r="PVK108" s="40"/>
      <c r="PVL108" s="40"/>
      <c r="PVM108" s="40"/>
      <c r="PVN108" s="40"/>
      <c r="PVO108" s="40"/>
      <c r="PVP108" s="40"/>
      <c r="PVQ108" s="40"/>
      <c r="PVR108" s="40"/>
      <c r="PVS108" s="40"/>
      <c r="PVT108" s="40"/>
      <c r="PVU108" s="40"/>
      <c r="PVV108" s="40"/>
      <c r="PVW108" s="40"/>
      <c r="PVX108" s="40"/>
      <c r="PVY108" s="40"/>
      <c r="PVZ108" s="40"/>
      <c r="PWA108" s="40"/>
      <c r="PWB108" s="40"/>
      <c r="PWC108" s="40"/>
      <c r="PWD108" s="40"/>
      <c r="PWE108" s="40"/>
      <c r="PWF108" s="40"/>
      <c r="PWG108" s="40"/>
      <c r="PWH108" s="40"/>
      <c r="PWI108" s="40"/>
      <c r="PWJ108" s="40"/>
      <c r="PWK108" s="40"/>
      <c r="PWL108" s="40"/>
      <c r="PWM108" s="40"/>
      <c r="PWN108" s="40"/>
      <c r="PWO108" s="40"/>
      <c r="PWP108" s="40"/>
      <c r="PWQ108" s="40"/>
      <c r="PWR108" s="40"/>
      <c r="PWS108" s="40"/>
      <c r="PWT108" s="40"/>
      <c r="PWU108" s="40"/>
      <c r="PWV108" s="40"/>
      <c r="PWW108" s="40"/>
      <c r="PWX108" s="40"/>
      <c r="PWY108" s="40"/>
      <c r="PWZ108" s="40"/>
      <c r="PXA108" s="40"/>
      <c r="PXB108" s="40"/>
      <c r="PXC108" s="40"/>
      <c r="PXD108" s="40"/>
      <c r="PXE108" s="40"/>
      <c r="PXF108" s="40"/>
      <c r="PXG108" s="40"/>
      <c r="PXH108" s="40"/>
      <c r="PXI108" s="40"/>
      <c r="PXJ108" s="40"/>
      <c r="PXK108" s="40"/>
      <c r="PXL108" s="40"/>
      <c r="PXM108" s="40"/>
      <c r="PXN108" s="40"/>
      <c r="PXO108" s="40"/>
      <c r="PXP108" s="40"/>
      <c r="PXQ108" s="40"/>
      <c r="PXR108" s="40"/>
      <c r="PXS108" s="40"/>
      <c r="PXT108" s="40"/>
      <c r="PXU108" s="40"/>
      <c r="PXV108" s="40"/>
      <c r="PXW108" s="40"/>
      <c r="PXX108" s="40"/>
      <c r="PXY108" s="40"/>
      <c r="PXZ108" s="40"/>
      <c r="PYA108" s="40"/>
      <c r="PYB108" s="40"/>
      <c r="PYC108" s="40"/>
      <c r="PYD108" s="40"/>
      <c r="PYE108" s="40"/>
      <c r="PYF108" s="40"/>
      <c r="PYG108" s="40"/>
      <c r="PYH108" s="40"/>
      <c r="PYI108" s="40"/>
      <c r="PYJ108" s="40"/>
      <c r="PYK108" s="40"/>
      <c r="PYL108" s="40"/>
      <c r="PYM108" s="40"/>
      <c r="PYN108" s="40"/>
      <c r="PYO108" s="40"/>
      <c r="PYP108" s="40"/>
      <c r="PYQ108" s="40"/>
      <c r="PYR108" s="40"/>
      <c r="PYS108" s="40"/>
      <c r="PYT108" s="40"/>
      <c r="PYU108" s="40"/>
      <c r="PYV108" s="40"/>
      <c r="PYW108" s="40"/>
      <c r="PYX108" s="40"/>
      <c r="PYY108" s="40"/>
      <c r="PYZ108" s="40"/>
      <c r="PZA108" s="40"/>
      <c r="PZB108" s="40"/>
      <c r="PZC108" s="40"/>
      <c r="PZD108" s="40"/>
      <c r="PZE108" s="40"/>
      <c r="PZF108" s="40"/>
      <c r="PZG108" s="40"/>
      <c r="PZH108" s="40"/>
      <c r="PZI108" s="40"/>
      <c r="PZJ108" s="40"/>
      <c r="PZK108" s="40"/>
      <c r="PZL108" s="40"/>
      <c r="PZM108" s="40"/>
      <c r="PZN108" s="40"/>
      <c r="PZO108" s="40"/>
      <c r="PZP108" s="40"/>
      <c r="PZQ108" s="40"/>
      <c r="PZR108" s="40"/>
      <c r="PZS108" s="40"/>
      <c r="PZT108" s="40"/>
      <c r="PZU108" s="40"/>
      <c r="PZV108" s="40"/>
      <c r="PZW108" s="40"/>
      <c r="PZX108" s="40"/>
      <c r="PZY108" s="40"/>
      <c r="PZZ108" s="40"/>
      <c r="QAA108" s="40"/>
      <c r="QAB108" s="40"/>
      <c r="QAC108" s="40"/>
      <c r="QAD108" s="40"/>
      <c r="QAE108" s="40"/>
      <c r="QAF108" s="40"/>
      <c r="QAG108" s="40"/>
      <c r="QAH108" s="40"/>
      <c r="QAI108" s="40"/>
      <c r="QAJ108" s="40"/>
      <c r="QAK108" s="40"/>
      <c r="QAL108" s="40"/>
      <c r="QAM108" s="40"/>
      <c r="QAN108" s="40"/>
      <c r="QAO108" s="40"/>
      <c r="QAP108" s="40"/>
      <c r="QAQ108" s="40"/>
      <c r="QAR108" s="40"/>
      <c r="QAS108" s="40"/>
      <c r="QAT108" s="40"/>
      <c r="QAU108" s="40"/>
      <c r="QAV108" s="40"/>
      <c r="QAW108" s="40"/>
      <c r="QAX108" s="40"/>
      <c r="QAY108" s="40"/>
      <c r="QAZ108" s="40"/>
      <c r="QBA108" s="40"/>
      <c r="QBB108" s="40"/>
      <c r="QBC108" s="40"/>
      <c r="QBD108" s="40"/>
      <c r="QBE108" s="40"/>
      <c r="QBF108" s="40"/>
      <c r="QBG108" s="40"/>
      <c r="QBH108" s="40"/>
      <c r="QBI108" s="40"/>
      <c r="QBJ108" s="40"/>
      <c r="QBK108" s="40"/>
      <c r="QBL108" s="40"/>
      <c r="QBM108" s="40"/>
      <c r="QBN108" s="40"/>
      <c r="QBO108" s="40"/>
      <c r="QBP108" s="40"/>
      <c r="QBQ108" s="40"/>
      <c r="QBR108" s="40"/>
      <c r="QBS108" s="40"/>
      <c r="QBT108" s="40"/>
      <c r="QBU108" s="40"/>
      <c r="QBV108" s="40"/>
      <c r="QBW108" s="40"/>
      <c r="QBX108" s="40"/>
      <c r="QBY108" s="40"/>
      <c r="QBZ108" s="40"/>
      <c r="QCA108" s="40"/>
      <c r="QCB108" s="40"/>
      <c r="QCC108" s="40"/>
      <c r="QCD108" s="40"/>
      <c r="QCE108" s="40"/>
      <c r="QCF108" s="40"/>
      <c r="QCG108" s="40"/>
      <c r="QCH108" s="40"/>
      <c r="QCI108" s="40"/>
      <c r="QCJ108" s="40"/>
      <c r="QCK108" s="40"/>
      <c r="QCL108" s="40"/>
      <c r="QCM108" s="40"/>
      <c r="QCN108" s="40"/>
      <c r="QCO108" s="40"/>
      <c r="QCP108" s="40"/>
      <c r="QCQ108" s="40"/>
      <c r="QCR108" s="40"/>
      <c r="QCS108" s="40"/>
      <c r="QCT108" s="40"/>
      <c r="QCU108" s="40"/>
      <c r="QCV108" s="40"/>
      <c r="QCW108" s="40"/>
      <c r="QCX108" s="40"/>
      <c r="QCY108" s="40"/>
      <c r="QCZ108" s="40"/>
      <c r="QDA108" s="40"/>
      <c r="QDB108" s="40"/>
      <c r="QDC108" s="40"/>
      <c r="QDD108" s="40"/>
      <c r="QDE108" s="40"/>
      <c r="QDF108" s="40"/>
      <c r="QDG108" s="40"/>
      <c r="QDH108" s="40"/>
      <c r="QDI108" s="40"/>
      <c r="QDJ108" s="40"/>
      <c r="QDK108" s="40"/>
      <c r="QDL108" s="40"/>
      <c r="QDM108" s="40"/>
      <c r="QDN108" s="40"/>
      <c r="QDO108" s="40"/>
      <c r="QDP108" s="40"/>
      <c r="QDQ108" s="40"/>
      <c r="QDR108" s="40"/>
      <c r="QDS108" s="40"/>
      <c r="QDT108" s="40"/>
      <c r="QDU108" s="40"/>
      <c r="QDV108" s="40"/>
      <c r="QDW108" s="40"/>
      <c r="QDX108" s="40"/>
      <c r="QDY108" s="40"/>
      <c r="QDZ108" s="40"/>
      <c r="QEA108" s="40"/>
      <c r="QEB108" s="40"/>
      <c r="QEC108" s="40"/>
      <c r="QED108" s="40"/>
      <c r="QEE108" s="40"/>
      <c r="QEF108" s="40"/>
      <c r="QEG108" s="40"/>
      <c r="QEH108" s="40"/>
      <c r="QEI108" s="40"/>
      <c r="QEJ108" s="40"/>
      <c r="QEK108" s="40"/>
      <c r="QEL108" s="40"/>
      <c r="QEM108" s="40"/>
      <c r="QEN108" s="40"/>
      <c r="QEO108" s="40"/>
      <c r="QEP108" s="40"/>
      <c r="QEQ108" s="40"/>
      <c r="QER108" s="40"/>
      <c r="QES108" s="40"/>
      <c r="QET108" s="40"/>
      <c r="QEU108" s="40"/>
      <c r="QEV108" s="40"/>
      <c r="QEW108" s="40"/>
      <c r="QEX108" s="40"/>
      <c r="QEY108" s="40"/>
      <c r="QEZ108" s="40"/>
      <c r="QFA108" s="40"/>
      <c r="QFB108" s="40"/>
      <c r="QFC108" s="40"/>
      <c r="QFD108" s="40"/>
      <c r="QFE108" s="40"/>
      <c r="QFF108" s="40"/>
      <c r="QFG108" s="40"/>
      <c r="QFH108" s="40"/>
      <c r="QFI108" s="40"/>
      <c r="QFJ108" s="40"/>
      <c r="QFK108" s="40"/>
      <c r="QFL108" s="40"/>
      <c r="QFM108" s="40"/>
      <c r="QFN108" s="40"/>
      <c r="QFO108" s="40"/>
      <c r="QFP108" s="40"/>
      <c r="QFQ108" s="40"/>
      <c r="QFR108" s="40"/>
      <c r="QFS108" s="40"/>
      <c r="QFT108" s="40"/>
      <c r="QFU108" s="40"/>
      <c r="QFV108" s="40"/>
      <c r="QFW108" s="40"/>
      <c r="QFX108" s="40"/>
      <c r="QFY108" s="40"/>
      <c r="QFZ108" s="40"/>
      <c r="QGA108" s="40"/>
      <c r="QGB108" s="40"/>
      <c r="QGC108" s="40"/>
      <c r="QGD108" s="40"/>
      <c r="QGE108" s="40"/>
      <c r="QGF108" s="40"/>
      <c r="QGG108" s="40"/>
      <c r="QGH108" s="40"/>
      <c r="QGI108" s="40"/>
      <c r="QGJ108" s="40"/>
      <c r="QGK108" s="40"/>
      <c r="QGL108" s="40"/>
      <c r="QGM108" s="40"/>
      <c r="QGN108" s="40"/>
      <c r="QGO108" s="40"/>
      <c r="QGP108" s="40"/>
      <c r="QGQ108" s="40"/>
      <c r="QGR108" s="40"/>
      <c r="QGS108" s="40"/>
      <c r="QGT108" s="40"/>
      <c r="QGU108" s="40"/>
      <c r="QGV108" s="40"/>
      <c r="QGW108" s="40"/>
      <c r="QGX108" s="40"/>
      <c r="QGY108" s="40"/>
      <c r="QGZ108" s="40"/>
      <c r="QHA108" s="40"/>
      <c r="QHB108" s="40"/>
      <c r="QHC108" s="40"/>
      <c r="QHD108" s="40"/>
      <c r="QHE108" s="40"/>
      <c r="QHF108" s="40"/>
      <c r="QHG108" s="40"/>
      <c r="QHH108" s="40"/>
      <c r="QHI108" s="40"/>
      <c r="QHJ108" s="40"/>
      <c r="QHK108" s="40"/>
      <c r="QHL108" s="40"/>
      <c r="QHM108" s="40"/>
      <c r="QHN108" s="40"/>
      <c r="QHO108" s="40"/>
      <c r="QHP108" s="40"/>
      <c r="QHQ108" s="40"/>
      <c r="QHR108" s="40"/>
      <c r="QHS108" s="40"/>
      <c r="QHT108" s="40"/>
      <c r="QHU108" s="40"/>
      <c r="QHV108" s="40"/>
      <c r="QHW108" s="40"/>
      <c r="QHX108" s="40"/>
      <c r="QHY108" s="40"/>
      <c r="QHZ108" s="40"/>
      <c r="QIA108" s="40"/>
      <c r="QIB108" s="40"/>
      <c r="QIC108" s="40"/>
      <c r="QID108" s="40"/>
      <c r="QIE108" s="40"/>
      <c r="QIF108" s="40"/>
      <c r="QIG108" s="40"/>
      <c r="QIH108" s="40"/>
      <c r="QII108" s="40"/>
      <c r="QIJ108" s="40"/>
      <c r="QIK108" s="40"/>
      <c r="QIL108" s="40"/>
      <c r="QIM108" s="40"/>
      <c r="QIN108" s="40"/>
      <c r="QIO108" s="40"/>
      <c r="QIP108" s="40"/>
      <c r="QIQ108" s="40"/>
      <c r="QIR108" s="40"/>
      <c r="QIS108" s="40"/>
      <c r="QIT108" s="40"/>
      <c r="QIU108" s="40"/>
      <c r="QIV108" s="40"/>
      <c r="QIW108" s="40"/>
      <c r="QIX108" s="40"/>
      <c r="QIY108" s="40"/>
      <c r="QIZ108" s="40"/>
      <c r="QJA108" s="40"/>
      <c r="QJB108" s="40"/>
      <c r="QJC108" s="40"/>
      <c r="QJD108" s="40"/>
      <c r="QJE108" s="40"/>
      <c r="QJF108" s="40"/>
      <c r="QJG108" s="40"/>
      <c r="QJH108" s="40"/>
      <c r="QJI108" s="40"/>
      <c r="QJJ108" s="40"/>
      <c r="QJK108" s="40"/>
      <c r="QJL108" s="40"/>
      <c r="QJM108" s="40"/>
      <c r="QJN108" s="40"/>
      <c r="QJO108" s="40"/>
      <c r="QJP108" s="40"/>
      <c r="QJQ108" s="40"/>
      <c r="QJR108" s="40"/>
      <c r="QJS108" s="40"/>
      <c r="QJT108" s="40"/>
      <c r="QJU108" s="40"/>
      <c r="QJV108" s="40"/>
      <c r="QJW108" s="40"/>
      <c r="QJX108" s="40"/>
      <c r="QJY108" s="40"/>
      <c r="QJZ108" s="40"/>
      <c r="QKA108" s="40"/>
      <c r="QKB108" s="40"/>
      <c r="QKC108" s="40"/>
      <c r="QKD108" s="40"/>
      <c r="QKE108" s="40"/>
      <c r="QKF108" s="40"/>
      <c r="QKG108" s="40"/>
      <c r="QKH108" s="40"/>
      <c r="QKI108" s="40"/>
      <c r="QKJ108" s="40"/>
      <c r="QKK108" s="40"/>
      <c r="QKL108" s="40"/>
      <c r="QKM108" s="40"/>
      <c r="QKN108" s="40"/>
      <c r="QKO108" s="40"/>
      <c r="QKP108" s="40"/>
      <c r="QKQ108" s="40"/>
      <c r="QKR108" s="40"/>
      <c r="QKS108" s="40"/>
      <c r="QKT108" s="40"/>
      <c r="QKU108" s="40"/>
      <c r="QKV108" s="40"/>
      <c r="QKW108" s="40"/>
      <c r="QKX108" s="40"/>
      <c r="QKY108" s="40"/>
      <c r="QKZ108" s="40"/>
      <c r="QLA108" s="40"/>
      <c r="QLB108" s="40"/>
      <c r="QLC108" s="40"/>
      <c r="QLD108" s="40"/>
      <c r="QLE108" s="40"/>
      <c r="QLF108" s="40"/>
      <c r="QLG108" s="40"/>
      <c r="QLH108" s="40"/>
      <c r="QLI108" s="40"/>
      <c r="QLJ108" s="40"/>
      <c r="QLK108" s="40"/>
      <c r="QLL108" s="40"/>
      <c r="QLM108" s="40"/>
      <c r="QLN108" s="40"/>
      <c r="QLO108" s="40"/>
      <c r="QLP108" s="40"/>
      <c r="QLQ108" s="40"/>
      <c r="QLR108" s="40"/>
      <c r="QLS108" s="40"/>
      <c r="QLT108" s="40"/>
      <c r="QLU108" s="40"/>
      <c r="QLV108" s="40"/>
      <c r="QLW108" s="40"/>
      <c r="QLX108" s="40"/>
      <c r="QLY108" s="40"/>
      <c r="QLZ108" s="40"/>
      <c r="QMA108" s="40"/>
      <c r="QMB108" s="40"/>
      <c r="QMC108" s="40"/>
      <c r="QMD108" s="40"/>
      <c r="QME108" s="40"/>
      <c r="QMF108" s="40"/>
      <c r="QMG108" s="40"/>
      <c r="QMH108" s="40"/>
      <c r="QMI108" s="40"/>
      <c r="QMJ108" s="40"/>
      <c r="QMK108" s="40"/>
      <c r="QML108" s="40"/>
      <c r="QMM108" s="40"/>
      <c r="QMN108" s="40"/>
      <c r="QMO108" s="40"/>
      <c r="QMP108" s="40"/>
      <c r="QMQ108" s="40"/>
      <c r="QMR108" s="40"/>
      <c r="QMS108" s="40"/>
      <c r="QMT108" s="40"/>
      <c r="QMU108" s="40"/>
      <c r="QMV108" s="40"/>
      <c r="QMW108" s="40"/>
      <c r="QMX108" s="40"/>
      <c r="QMY108" s="40"/>
      <c r="QMZ108" s="40"/>
      <c r="QNA108" s="40"/>
      <c r="QNB108" s="40"/>
      <c r="QNC108" s="40"/>
      <c r="QND108" s="40"/>
      <c r="QNE108" s="40"/>
      <c r="QNF108" s="40"/>
      <c r="QNG108" s="40"/>
      <c r="QNH108" s="40"/>
      <c r="QNI108" s="40"/>
      <c r="QNJ108" s="40"/>
      <c r="QNK108" s="40"/>
      <c r="QNL108" s="40"/>
      <c r="QNM108" s="40"/>
      <c r="QNN108" s="40"/>
      <c r="QNO108" s="40"/>
      <c r="QNP108" s="40"/>
      <c r="QNQ108" s="40"/>
      <c r="QNR108" s="40"/>
      <c r="QNS108" s="40"/>
      <c r="QNT108" s="40"/>
      <c r="QNU108" s="40"/>
      <c r="QNV108" s="40"/>
      <c r="QNW108" s="40"/>
      <c r="QNX108" s="40"/>
      <c r="QNY108" s="40"/>
      <c r="QNZ108" s="40"/>
      <c r="QOA108" s="40"/>
      <c r="QOB108" s="40"/>
      <c r="QOC108" s="40"/>
      <c r="QOD108" s="40"/>
      <c r="QOE108" s="40"/>
      <c r="QOF108" s="40"/>
      <c r="QOG108" s="40"/>
      <c r="QOH108" s="40"/>
      <c r="QOI108" s="40"/>
      <c r="QOJ108" s="40"/>
      <c r="QOK108" s="40"/>
      <c r="QOL108" s="40"/>
      <c r="QOM108" s="40"/>
      <c r="QON108" s="40"/>
      <c r="QOO108" s="40"/>
      <c r="QOP108" s="40"/>
      <c r="QOQ108" s="40"/>
      <c r="QOR108" s="40"/>
      <c r="QOS108" s="40"/>
      <c r="QOT108" s="40"/>
      <c r="QOU108" s="40"/>
      <c r="QOV108" s="40"/>
      <c r="QOW108" s="40"/>
      <c r="QOX108" s="40"/>
      <c r="QOY108" s="40"/>
      <c r="QOZ108" s="40"/>
      <c r="QPA108" s="40"/>
      <c r="QPB108" s="40"/>
      <c r="QPC108" s="40"/>
      <c r="QPD108" s="40"/>
      <c r="QPE108" s="40"/>
      <c r="QPF108" s="40"/>
      <c r="QPG108" s="40"/>
      <c r="QPH108" s="40"/>
      <c r="QPI108" s="40"/>
      <c r="QPJ108" s="40"/>
      <c r="QPK108" s="40"/>
      <c r="QPL108" s="40"/>
      <c r="QPM108" s="40"/>
      <c r="QPN108" s="40"/>
      <c r="QPO108" s="40"/>
      <c r="QPP108" s="40"/>
      <c r="QPQ108" s="40"/>
      <c r="QPR108" s="40"/>
      <c r="QPS108" s="40"/>
      <c r="QPT108" s="40"/>
      <c r="QPU108" s="40"/>
      <c r="QPV108" s="40"/>
      <c r="QPW108" s="40"/>
      <c r="QPX108" s="40"/>
      <c r="QPY108" s="40"/>
      <c r="QPZ108" s="40"/>
      <c r="QQA108" s="40"/>
      <c r="QQB108" s="40"/>
      <c r="QQC108" s="40"/>
      <c r="QQD108" s="40"/>
      <c r="QQE108" s="40"/>
      <c r="QQF108" s="40"/>
      <c r="QQG108" s="40"/>
      <c r="QQH108" s="40"/>
      <c r="QQI108" s="40"/>
      <c r="QQJ108" s="40"/>
      <c r="QQK108" s="40"/>
      <c r="QQL108" s="40"/>
      <c r="QQM108" s="40"/>
      <c r="QQN108" s="40"/>
      <c r="QQO108" s="40"/>
      <c r="QQP108" s="40"/>
      <c r="QQQ108" s="40"/>
      <c r="QQR108" s="40"/>
      <c r="QQS108" s="40"/>
      <c r="QQT108" s="40"/>
      <c r="QQU108" s="40"/>
      <c r="QQV108" s="40"/>
      <c r="QQW108" s="40"/>
      <c r="QQX108" s="40"/>
      <c r="QQY108" s="40"/>
      <c r="QQZ108" s="40"/>
      <c r="QRA108" s="40"/>
      <c r="QRB108" s="40"/>
      <c r="QRC108" s="40"/>
      <c r="QRD108" s="40"/>
      <c r="QRE108" s="40"/>
      <c r="QRF108" s="40"/>
      <c r="QRG108" s="40"/>
      <c r="QRH108" s="40"/>
      <c r="QRI108" s="40"/>
      <c r="QRJ108" s="40"/>
      <c r="QRK108" s="40"/>
      <c r="QRL108" s="40"/>
      <c r="QRM108" s="40"/>
      <c r="QRN108" s="40"/>
      <c r="QRO108" s="40"/>
      <c r="QRP108" s="40"/>
      <c r="QRQ108" s="40"/>
      <c r="QRR108" s="40"/>
      <c r="QRS108" s="40"/>
      <c r="QRT108" s="40"/>
      <c r="QRU108" s="40"/>
      <c r="QRV108" s="40"/>
      <c r="QRW108" s="40"/>
      <c r="QRX108" s="40"/>
      <c r="QRY108" s="40"/>
      <c r="QRZ108" s="40"/>
      <c r="QSA108" s="40"/>
      <c r="QSB108" s="40"/>
      <c r="QSC108" s="40"/>
      <c r="QSD108" s="40"/>
      <c r="QSE108" s="40"/>
      <c r="QSF108" s="40"/>
      <c r="QSG108" s="40"/>
      <c r="QSH108" s="40"/>
      <c r="QSI108" s="40"/>
      <c r="QSJ108" s="40"/>
      <c r="QSK108" s="40"/>
      <c r="QSL108" s="40"/>
      <c r="QSM108" s="40"/>
      <c r="QSN108" s="40"/>
      <c r="QSO108" s="40"/>
      <c r="QSP108" s="40"/>
      <c r="QSQ108" s="40"/>
      <c r="QSR108" s="40"/>
      <c r="QSS108" s="40"/>
      <c r="QST108" s="40"/>
      <c r="QSU108" s="40"/>
      <c r="QSV108" s="40"/>
      <c r="QSW108" s="40"/>
      <c r="QSX108" s="40"/>
      <c r="QSY108" s="40"/>
      <c r="QSZ108" s="40"/>
      <c r="QTA108" s="40"/>
      <c r="QTB108" s="40"/>
      <c r="QTC108" s="40"/>
      <c r="QTD108" s="40"/>
      <c r="QTE108" s="40"/>
      <c r="QTF108" s="40"/>
      <c r="QTG108" s="40"/>
      <c r="QTH108" s="40"/>
      <c r="QTI108" s="40"/>
      <c r="QTJ108" s="40"/>
      <c r="QTK108" s="40"/>
      <c r="QTL108" s="40"/>
      <c r="QTM108" s="40"/>
      <c r="QTN108" s="40"/>
      <c r="QTO108" s="40"/>
      <c r="QTP108" s="40"/>
      <c r="QTQ108" s="40"/>
      <c r="QTR108" s="40"/>
      <c r="QTS108" s="40"/>
      <c r="QTT108" s="40"/>
      <c r="QTU108" s="40"/>
      <c r="QTV108" s="40"/>
      <c r="QTW108" s="40"/>
      <c r="QTX108" s="40"/>
      <c r="QTY108" s="40"/>
      <c r="QTZ108" s="40"/>
      <c r="QUA108" s="40"/>
      <c r="QUB108" s="40"/>
      <c r="QUC108" s="40"/>
      <c r="QUD108" s="40"/>
      <c r="QUE108" s="40"/>
      <c r="QUF108" s="40"/>
      <c r="QUG108" s="40"/>
      <c r="QUH108" s="40"/>
      <c r="QUI108" s="40"/>
      <c r="QUJ108" s="40"/>
      <c r="QUK108" s="40"/>
      <c r="QUL108" s="40"/>
      <c r="QUM108" s="40"/>
      <c r="QUN108" s="40"/>
      <c r="QUO108" s="40"/>
      <c r="QUP108" s="40"/>
      <c r="QUQ108" s="40"/>
      <c r="QUR108" s="40"/>
      <c r="QUS108" s="40"/>
      <c r="QUT108" s="40"/>
      <c r="QUU108" s="40"/>
      <c r="QUV108" s="40"/>
      <c r="QUW108" s="40"/>
      <c r="QUX108" s="40"/>
      <c r="QUY108" s="40"/>
      <c r="QUZ108" s="40"/>
      <c r="QVA108" s="40"/>
      <c r="QVB108" s="40"/>
      <c r="QVC108" s="40"/>
      <c r="QVD108" s="40"/>
      <c r="QVE108" s="40"/>
      <c r="QVF108" s="40"/>
      <c r="QVG108" s="40"/>
      <c r="QVH108" s="40"/>
      <c r="QVI108" s="40"/>
      <c r="QVJ108" s="40"/>
      <c r="QVK108" s="40"/>
      <c r="QVL108" s="40"/>
      <c r="QVM108" s="40"/>
      <c r="QVN108" s="40"/>
      <c r="QVO108" s="40"/>
      <c r="QVP108" s="40"/>
      <c r="QVQ108" s="40"/>
      <c r="QVR108" s="40"/>
      <c r="QVS108" s="40"/>
      <c r="QVT108" s="40"/>
      <c r="QVU108" s="40"/>
      <c r="QVV108" s="40"/>
      <c r="QVW108" s="40"/>
      <c r="QVX108" s="40"/>
      <c r="QVY108" s="40"/>
      <c r="QVZ108" s="40"/>
      <c r="QWA108" s="40"/>
      <c r="QWB108" s="40"/>
      <c r="QWC108" s="40"/>
      <c r="QWD108" s="40"/>
      <c r="QWE108" s="40"/>
      <c r="QWF108" s="40"/>
      <c r="QWG108" s="40"/>
      <c r="QWH108" s="40"/>
      <c r="QWI108" s="40"/>
      <c r="QWJ108" s="40"/>
      <c r="QWK108" s="40"/>
      <c r="QWL108" s="40"/>
      <c r="QWM108" s="40"/>
      <c r="QWN108" s="40"/>
      <c r="QWO108" s="40"/>
      <c r="QWP108" s="40"/>
      <c r="QWQ108" s="40"/>
      <c r="QWR108" s="40"/>
      <c r="QWS108" s="40"/>
      <c r="QWT108" s="40"/>
      <c r="QWU108" s="40"/>
      <c r="QWV108" s="40"/>
      <c r="QWW108" s="40"/>
      <c r="QWX108" s="40"/>
      <c r="QWY108" s="40"/>
      <c r="QWZ108" s="40"/>
      <c r="QXA108" s="40"/>
      <c r="QXB108" s="40"/>
      <c r="QXC108" s="40"/>
      <c r="QXD108" s="40"/>
      <c r="QXE108" s="40"/>
      <c r="QXF108" s="40"/>
      <c r="QXG108" s="40"/>
      <c r="QXH108" s="40"/>
      <c r="QXI108" s="40"/>
      <c r="QXJ108" s="40"/>
      <c r="QXK108" s="40"/>
      <c r="QXL108" s="40"/>
      <c r="QXM108" s="40"/>
      <c r="QXN108" s="40"/>
      <c r="QXO108" s="40"/>
      <c r="QXP108" s="40"/>
      <c r="QXQ108" s="40"/>
      <c r="QXR108" s="40"/>
      <c r="QXS108" s="40"/>
      <c r="QXT108" s="40"/>
      <c r="QXU108" s="40"/>
      <c r="QXV108" s="40"/>
      <c r="QXW108" s="40"/>
      <c r="QXX108" s="40"/>
      <c r="QXY108" s="40"/>
      <c r="QXZ108" s="40"/>
      <c r="QYA108" s="40"/>
      <c r="QYB108" s="40"/>
      <c r="QYC108" s="40"/>
      <c r="QYD108" s="40"/>
      <c r="QYE108" s="40"/>
      <c r="QYF108" s="40"/>
      <c r="QYG108" s="40"/>
      <c r="QYH108" s="40"/>
      <c r="QYI108" s="40"/>
      <c r="QYJ108" s="40"/>
      <c r="QYK108" s="40"/>
      <c r="QYL108" s="40"/>
      <c r="QYM108" s="40"/>
      <c r="QYN108" s="40"/>
      <c r="QYO108" s="40"/>
      <c r="QYP108" s="40"/>
      <c r="QYQ108" s="40"/>
      <c r="QYR108" s="40"/>
      <c r="QYS108" s="40"/>
      <c r="QYT108" s="40"/>
      <c r="QYU108" s="40"/>
      <c r="QYV108" s="40"/>
      <c r="QYW108" s="40"/>
      <c r="QYX108" s="40"/>
      <c r="QYY108" s="40"/>
      <c r="QYZ108" s="40"/>
      <c r="QZA108" s="40"/>
      <c r="QZB108" s="40"/>
      <c r="QZC108" s="40"/>
      <c r="QZD108" s="40"/>
      <c r="QZE108" s="40"/>
      <c r="QZF108" s="40"/>
      <c r="QZG108" s="40"/>
      <c r="QZH108" s="40"/>
      <c r="QZI108" s="40"/>
      <c r="QZJ108" s="40"/>
      <c r="QZK108" s="40"/>
      <c r="QZL108" s="40"/>
      <c r="QZM108" s="40"/>
      <c r="QZN108" s="40"/>
      <c r="QZO108" s="40"/>
      <c r="QZP108" s="40"/>
      <c r="QZQ108" s="40"/>
      <c r="QZR108" s="40"/>
      <c r="QZS108" s="40"/>
      <c r="QZT108" s="40"/>
      <c r="QZU108" s="40"/>
      <c r="QZV108" s="40"/>
      <c r="QZW108" s="40"/>
      <c r="QZX108" s="40"/>
      <c r="QZY108" s="40"/>
      <c r="QZZ108" s="40"/>
      <c r="RAA108" s="40"/>
      <c r="RAB108" s="40"/>
      <c r="RAC108" s="40"/>
      <c r="RAD108" s="40"/>
      <c r="RAE108" s="40"/>
      <c r="RAF108" s="40"/>
      <c r="RAG108" s="40"/>
      <c r="RAH108" s="40"/>
      <c r="RAI108" s="40"/>
      <c r="RAJ108" s="40"/>
      <c r="RAK108" s="40"/>
      <c r="RAL108" s="40"/>
      <c r="RAM108" s="40"/>
      <c r="RAN108" s="40"/>
      <c r="RAO108" s="40"/>
      <c r="RAP108" s="40"/>
      <c r="RAQ108" s="40"/>
      <c r="RAR108" s="40"/>
      <c r="RAS108" s="40"/>
      <c r="RAT108" s="40"/>
      <c r="RAU108" s="40"/>
      <c r="RAV108" s="40"/>
      <c r="RAW108" s="40"/>
      <c r="RAX108" s="40"/>
      <c r="RAY108" s="40"/>
      <c r="RAZ108" s="40"/>
      <c r="RBA108" s="40"/>
      <c r="RBB108" s="40"/>
      <c r="RBC108" s="40"/>
      <c r="RBD108" s="40"/>
      <c r="RBE108" s="40"/>
      <c r="RBF108" s="40"/>
      <c r="RBG108" s="40"/>
      <c r="RBH108" s="40"/>
      <c r="RBI108" s="40"/>
      <c r="RBJ108" s="40"/>
      <c r="RBK108" s="40"/>
      <c r="RBL108" s="40"/>
      <c r="RBM108" s="40"/>
      <c r="RBN108" s="40"/>
      <c r="RBO108" s="40"/>
      <c r="RBP108" s="40"/>
      <c r="RBQ108" s="40"/>
      <c r="RBR108" s="40"/>
      <c r="RBS108" s="40"/>
      <c r="RBT108" s="40"/>
      <c r="RBU108" s="40"/>
      <c r="RBV108" s="40"/>
      <c r="RBW108" s="40"/>
      <c r="RBX108" s="40"/>
      <c r="RBY108" s="40"/>
      <c r="RBZ108" s="40"/>
      <c r="RCA108" s="40"/>
      <c r="RCB108" s="40"/>
      <c r="RCC108" s="40"/>
      <c r="RCD108" s="40"/>
      <c r="RCE108" s="40"/>
      <c r="RCF108" s="40"/>
      <c r="RCG108" s="40"/>
      <c r="RCH108" s="40"/>
      <c r="RCI108" s="40"/>
      <c r="RCJ108" s="40"/>
      <c r="RCK108" s="40"/>
      <c r="RCL108" s="40"/>
      <c r="RCM108" s="40"/>
      <c r="RCN108" s="40"/>
      <c r="RCO108" s="40"/>
      <c r="RCP108" s="40"/>
      <c r="RCQ108" s="40"/>
      <c r="RCR108" s="40"/>
      <c r="RCS108" s="40"/>
      <c r="RCT108" s="40"/>
      <c r="RCU108" s="40"/>
      <c r="RCV108" s="40"/>
      <c r="RCW108" s="40"/>
      <c r="RCX108" s="40"/>
      <c r="RCY108" s="40"/>
      <c r="RCZ108" s="40"/>
      <c r="RDA108" s="40"/>
      <c r="RDB108" s="40"/>
      <c r="RDC108" s="40"/>
      <c r="RDD108" s="40"/>
      <c r="RDE108" s="40"/>
      <c r="RDF108" s="40"/>
      <c r="RDG108" s="40"/>
      <c r="RDH108" s="40"/>
      <c r="RDI108" s="40"/>
      <c r="RDJ108" s="40"/>
      <c r="RDK108" s="40"/>
      <c r="RDL108" s="40"/>
      <c r="RDM108" s="40"/>
      <c r="RDN108" s="40"/>
      <c r="RDO108" s="40"/>
      <c r="RDP108" s="40"/>
      <c r="RDQ108" s="40"/>
      <c r="RDR108" s="40"/>
      <c r="RDS108" s="40"/>
      <c r="RDT108" s="40"/>
      <c r="RDU108" s="40"/>
      <c r="RDV108" s="40"/>
      <c r="RDW108" s="40"/>
      <c r="RDX108" s="40"/>
      <c r="RDY108" s="40"/>
      <c r="RDZ108" s="40"/>
      <c r="REA108" s="40"/>
      <c r="REB108" s="40"/>
      <c r="REC108" s="40"/>
      <c r="RED108" s="40"/>
      <c r="REE108" s="40"/>
      <c r="REF108" s="40"/>
      <c r="REG108" s="40"/>
      <c r="REH108" s="40"/>
      <c r="REI108" s="40"/>
      <c r="REJ108" s="40"/>
      <c r="REK108" s="40"/>
      <c r="REL108" s="40"/>
      <c r="REM108" s="40"/>
      <c r="REN108" s="40"/>
      <c r="REO108" s="40"/>
      <c r="REP108" s="40"/>
      <c r="REQ108" s="40"/>
      <c r="RER108" s="40"/>
      <c r="RES108" s="40"/>
      <c r="RET108" s="40"/>
      <c r="REU108" s="40"/>
      <c r="REV108" s="40"/>
      <c r="REW108" s="40"/>
      <c r="REX108" s="40"/>
      <c r="REY108" s="40"/>
      <c r="REZ108" s="40"/>
      <c r="RFA108" s="40"/>
      <c r="RFB108" s="40"/>
      <c r="RFC108" s="40"/>
      <c r="RFD108" s="40"/>
      <c r="RFE108" s="40"/>
      <c r="RFF108" s="40"/>
      <c r="RFG108" s="40"/>
      <c r="RFH108" s="40"/>
      <c r="RFI108" s="40"/>
      <c r="RFJ108" s="40"/>
      <c r="RFK108" s="40"/>
      <c r="RFL108" s="40"/>
      <c r="RFM108" s="40"/>
      <c r="RFN108" s="40"/>
      <c r="RFO108" s="40"/>
      <c r="RFP108" s="40"/>
      <c r="RFQ108" s="40"/>
      <c r="RFR108" s="40"/>
      <c r="RFS108" s="40"/>
      <c r="RFT108" s="40"/>
      <c r="RFU108" s="40"/>
      <c r="RFV108" s="40"/>
      <c r="RFW108" s="40"/>
      <c r="RFX108" s="40"/>
      <c r="RFY108" s="40"/>
      <c r="RFZ108" s="40"/>
      <c r="RGA108" s="40"/>
      <c r="RGB108" s="40"/>
      <c r="RGC108" s="40"/>
      <c r="RGD108" s="40"/>
      <c r="RGE108" s="40"/>
      <c r="RGF108" s="40"/>
      <c r="RGG108" s="40"/>
      <c r="RGH108" s="40"/>
      <c r="RGI108" s="40"/>
      <c r="RGJ108" s="40"/>
      <c r="RGK108" s="40"/>
      <c r="RGL108" s="40"/>
      <c r="RGM108" s="40"/>
      <c r="RGN108" s="40"/>
      <c r="RGO108" s="40"/>
      <c r="RGP108" s="40"/>
      <c r="RGQ108" s="40"/>
      <c r="RGR108" s="40"/>
      <c r="RGS108" s="40"/>
      <c r="RGT108" s="40"/>
      <c r="RGU108" s="40"/>
      <c r="RGV108" s="40"/>
      <c r="RGW108" s="40"/>
      <c r="RGX108" s="40"/>
      <c r="RGY108" s="40"/>
      <c r="RGZ108" s="40"/>
      <c r="RHA108" s="40"/>
      <c r="RHB108" s="40"/>
      <c r="RHC108" s="40"/>
      <c r="RHD108" s="40"/>
      <c r="RHE108" s="40"/>
      <c r="RHF108" s="40"/>
      <c r="RHG108" s="40"/>
      <c r="RHH108" s="40"/>
      <c r="RHI108" s="40"/>
      <c r="RHJ108" s="40"/>
      <c r="RHK108" s="40"/>
      <c r="RHL108" s="40"/>
      <c r="RHM108" s="40"/>
      <c r="RHN108" s="40"/>
      <c r="RHO108" s="40"/>
      <c r="RHP108" s="40"/>
      <c r="RHQ108" s="40"/>
      <c r="RHR108" s="40"/>
      <c r="RHS108" s="40"/>
      <c r="RHT108" s="40"/>
      <c r="RHU108" s="40"/>
      <c r="RHV108" s="40"/>
      <c r="RHW108" s="40"/>
      <c r="RHX108" s="40"/>
      <c r="RHY108" s="40"/>
      <c r="RHZ108" s="40"/>
      <c r="RIA108" s="40"/>
      <c r="RIB108" s="40"/>
      <c r="RIC108" s="40"/>
      <c r="RID108" s="40"/>
      <c r="RIE108" s="40"/>
      <c r="RIF108" s="40"/>
      <c r="RIG108" s="40"/>
      <c r="RIH108" s="40"/>
      <c r="RII108" s="40"/>
      <c r="RIJ108" s="40"/>
      <c r="RIK108" s="40"/>
      <c r="RIL108" s="40"/>
      <c r="RIM108" s="40"/>
      <c r="RIN108" s="40"/>
      <c r="RIO108" s="40"/>
      <c r="RIP108" s="40"/>
      <c r="RIQ108" s="40"/>
      <c r="RIR108" s="40"/>
      <c r="RIS108" s="40"/>
      <c r="RIT108" s="40"/>
      <c r="RIU108" s="40"/>
      <c r="RIV108" s="40"/>
      <c r="RIW108" s="40"/>
      <c r="RIX108" s="40"/>
      <c r="RIY108" s="40"/>
      <c r="RIZ108" s="40"/>
      <c r="RJA108" s="40"/>
      <c r="RJB108" s="40"/>
      <c r="RJC108" s="40"/>
      <c r="RJD108" s="40"/>
      <c r="RJE108" s="40"/>
      <c r="RJF108" s="40"/>
      <c r="RJG108" s="40"/>
      <c r="RJH108" s="40"/>
      <c r="RJI108" s="40"/>
      <c r="RJJ108" s="40"/>
      <c r="RJK108" s="40"/>
      <c r="RJL108" s="40"/>
      <c r="RJM108" s="40"/>
      <c r="RJN108" s="40"/>
      <c r="RJO108" s="40"/>
      <c r="RJP108" s="40"/>
      <c r="RJQ108" s="40"/>
      <c r="RJR108" s="40"/>
      <c r="RJS108" s="40"/>
      <c r="RJT108" s="40"/>
      <c r="RJU108" s="40"/>
      <c r="RJV108" s="40"/>
      <c r="RJW108" s="40"/>
      <c r="RJX108" s="40"/>
      <c r="RJY108" s="40"/>
      <c r="RJZ108" s="40"/>
      <c r="RKA108" s="40"/>
      <c r="RKB108" s="40"/>
      <c r="RKC108" s="40"/>
      <c r="RKD108" s="40"/>
      <c r="RKE108" s="40"/>
      <c r="RKF108" s="40"/>
      <c r="RKG108" s="40"/>
      <c r="RKH108" s="40"/>
      <c r="RKI108" s="40"/>
      <c r="RKJ108" s="40"/>
      <c r="RKK108" s="40"/>
      <c r="RKL108" s="40"/>
      <c r="RKM108" s="40"/>
      <c r="RKN108" s="40"/>
      <c r="RKO108" s="40"/>
      <c r="RKP108" s="40"/>
      <c r="RKQ108" s="40"/>
      <c r="RKR108" s="40"/>
      <c r="RKS108" s="40"/>
      <c r="RKT108" s="40"/>
      <c r="RKU108" s="40"/>
      <c r="RKV108" s="40"/>
      <c r="RKW108" s="40"/>
      <c r="RKX108" s="40"/>
      <c r="RKY108" s="40"/>
      <c r="RKZ108" s="40"/>
      <c r="RLA108" s="40"/>
      <c r="RLB108" s="40"/>
      <c r="RLC108" s="40"/>
      <c r="RLD108" s="40"/>
      <c r="RLE108" s="40"/>
      <c r="RLF108" s="40"/>
      <c r="RLG108" s="40"/>
      <c r="RLH108" s="40"/>
      <c r="RLI108" s="40"/>
      <c r="RLJ108" s="40"/>
      <c r="RLK108" s="40"/>
      <c r="RLL108" s="40"/>
      <c r="RLM108" s="40"/>
      <c r="RLN108" s="40"/>
      <c r="RLO108" s="40"/>
      <c r="RLP108" s="40"/>
      <c r="RLQ108" s="40"/>
      <c r="RLR108" s="40"/>
      <c r="RLS108" s="40"/>
      <c r="RLT108" s="40"/>
      <c r="RLU108" s="40"/>
      <c r="RLV108" s="40"/>
      <c r="RLW108" s="40"/>
      <c r="RLX108" s="40"/>
      <c r="RLY108" s="40"/>
      <c r="RLZ108" s="40"/>
      <c r="RMA108" s="40"/>
      <c r="RMB108" s="40"/>
      <c r="RMC108" s="40"/>
      <c r="RMD108" s="40"/>
      <c r="RME108" s="40"/>
      <c r="RMF108" s="40"/>
      <c r="RMG108" s="40"/>
      <c r="RMH108" s="40"/>
      <c r="RMI108" s="40"/>
      <c r="RMJ108" s="40"/>
      <c r="RMK108" s="40"/>
      <c r="RML108" s="40"/>
      <c r="RMM108" s="40"/>
      <c r="RMN108" s="40"/>
      <c r="RMO108" s="40"/>
      <c r="RMP108" s="40"/>
      <c r="RMQ108" s="40"/>
      <c r="RMR108" s="40"/>
      <c r="RMS108" s="40"/>
      <c r="RMT108" s="40"/>
      <c r="RMU108" s="40"/>
      <c r="RMV108" s="40"/>
      <c r="RMW108" s="40"/>
      <c r="RMX108" s="40"/>
      <c r="RMY108" s="40"/>
      <c r="RMZ108" s="40"/>
      <c r="RNA108" s="40"/>
      <c r="RNB108" s="40"/>
      <c r="RNC108" s="40"/>
      <c r="RND108" s="40"/>
      <c r="RNE108" s="40"/>
      <c r="RNF108" s="40"/>
      <c r="RNG108" s="40"/>
      <c r="RNH108" s="40"/>
      <c r="RNI108" s="40"/>
      <c r="RNJ108" s="40"/>
      <c r="RNK108" s="40"/>
      <c r="RNL108" s="40"/>
      <c r="RNM108" s="40"/>
      <c r="RNN108" s="40"/>
      <c r="RNO108" s="40"/>
      <c r="RNP108" s="40"/>
      <c r="RNQ108" s="40"/>
      <c r="RNR108" s="40"/>
      <c r="RNS108" s="40"/>
      <c r="RNT108" s="40"/>
      <c r="RNU108" s="40"/>
      <c r="RNV108" s="40"/>
      <c r="RNW108" s="40"/>
      <c r="RNX108" s="40"/>
      <c r="RNY108" s="40"/>
      <c r="RNZ108" s="40"/>
      <c r="ROA108" s="40"/>
      <c r="ROB108" s="40"/>
      <c r="ROC108" s="40"/>
      <c r="ROD108" s="40"/>
      <c r="ROE108" s="40"/>
      <c r="ROF108" s="40"/>
      <c r="ROG108" s="40"/>
      <c r="ROH108" s="40"/>
      <c r="ROI108" s="40"/>
      <c r="ROJ108" s="40"/>
      <c r="ROK108" s="40"/>
      <c r="ROL108" s="40"/>
      <c r="ROM108" s="40"/>
      <c r="RON108" s="40"/>
      <c r="ROO108" s="40"/>
      <c r="ROP108" s="40"/>
      <c r="ROQ108" s="40"/>
      <c r="ROR108" s="40"/>
      <c r="ROS108" s="40"/>
      <c r="ROT108" s="40"/>
      <c r="ROU108" s="40"/>
      <c r="ROV108" s="40"/>
      <c r="ROW108" s="40"/>
      <c r="ROX108" s="40"/>
      <c r="ROY108" s="40"/>
      <c r="ROZ108" s="40"/>
      <c r="RPA108" s="40"/>
      <c r="RPB108" s="40"/>
      <c r="RPC108" s="40"/>
      <c r="RPD108" s="40"/>
      <c r="RPE108" s="40"/>
      <c r="RPF108" s="40"/>
      <c r="RPG108" s="40"/>
      <c r="RPH108" s="40"/>
      <c r="RPI108" s="40"/>
      <c r="RPJ108" s="40"/>
      <c r="RPK108" s="40"/>
      <c r="RPL108" s="40"/>
      <c r="RPM108" s="40"/>
      <c r="RPN108" s="40"/>
      <c r="RPO108" s="40"/>
      <c r="RPP108" s="40"/>
      <c r="RPQ108" s="40"/>
      <c r="RPR108" s="40"/>
      <c r="RPS108" s="40"/>
      <c r="RPT108" s="40"/>
      <c r="RPU108" s="40"/>
      <c r="RPV108" s="40"/>
      <c r="RPW108" s="40"/>
      <c r="RPX108" s="40"/>
      <c r="RPY108" s="40"/>
      <c r="RPZ108" s="40"/>
      <c r="RQA108" s="40"/>
      <c r="RQB108" s="40"/>
      <c r="RQC108" s="40"/>
      <c r="RQD108" s="40"/>
      <c r="RQE108" s="40"/>
      <c r="RQF108" s="40"/>
      <c r="RQG108" s="40"/>
      <c r="RQH108" s="40"/>
      <c r="RQI108" s="40"/>
      <c r="RQJ108" s="40"/>
      <c r="RQK108" s="40"/>
      <c r="RQL108" s="40"/>
      <c r="RQM108" s="40"/>
      <c r="RQN108" s="40"/>
      <c r="RQO108" s="40"/>
      <c r="RQP108" s="40"/>
      <c r="RQQ108" s="40"/>
      <c r="RQR108" s="40"/>
      <c r="RQS108" s="40"/>
      <c r="RQT108" s="40"/>
      <c r="RQU108" s="40"/>
      <c r="RQV108" s="40"/>
      <c r="RQW108" s="40"/>
      <c r="RQX108" s="40"/>
      <c r="RQY108" s="40"/>
      <c r="RQZ108" s="40"/>
      <c r="RRA108" s="40"/>
      <c r="RRB108" s="40"/>
      <c r="RRC108" s="40"/>
      <c r="RRD108" s="40"/>
      <c r="RRE108" s="40"/>
      <c r="RRF108" s="40"/>
      <c r="RRG108" s="40"/>
      <c r="RRH108" s="40"/>
      <c r="RRI108" s="40"/>
      <c r="RRJ108" s="40"/>
      <c r="RRK108" s="40"/>
      <c r="RRL108" s="40"/>
      <c r="RRM108" s="40"/>
      <c r="RRN108" s="40"/>
      <c r="RRO108" s="40"/>
      <c r="RRP108" s="40"/>
      <c r="RRQ108" s="40"/>
      <c r="RRR108" s="40"/>
      <c r="RRS108" s="40"/>
      <c r="RRT108" s="40"/>
      <c r="RRU108" s="40"/>
      <c r="RRV108" s="40"/>
      <c r="RRW108" s="40"/>
      <c r="RRX108" s="40"/>
      <c r="RRY108" s="40"/>
      <c r="RRZ108" s="40"/>
      <c r="RSA108" s="40"/>
      <c r="RSB108" s="40"/>
      <c r="RSC108" s="40"/>
      <c r="RSD108" s="40"/>
      <c r="RSE108" s="40"/>
      <c r="RSF108" s="40"/>
      <c r="RSG108" s="40"/>
      <c r="RSH108" s="40"/>
      <c r="RSI108" s="40"/>
      <c r="RSJ108" s="40"/>
      <c r="RSK108" s="40"/>
      <c r="RSL108" s="40"/>
      <c r="RSM108" s="40"/>
      <c r="RSN108" s="40"/>
      <c r="RSO108" s="40"/>
      <c r="RSP108" s="40"/>
      <c r="RSQ108" s="40"/>
      <c r="RSR108" s="40"/>
      <c r="RSS108" s="40"/>
      <c r="RST108" s="40"/>
      <c r="RSU108" s="40"/>
      <c r="RSV108" s="40"/>
      <c r="RSW108" s="40"/>
      <c r="RSX108" s="40"/>
      <c r="RSY108" s="40"/>
      <c r="RSZ108" s="40"/>
      <c r="RTA108" s="40"/>
      <c r="RTB108" s="40"/>
      <c r="RTC108" s="40"/>
      <c r="RTD108" s="40"/>
      <c r="RTE108" s="40"/>
      <c r="RTF108" s="40"/>
      <c r="RTG108" s="40"/>
      <c r="RTH108" s="40"/>
      <c r="RTI108" s="40"/>
      <c r="RTJ108" s="40"/>
      <c r="RTK108" s="40"/>
      <c r="RTL108" s="40"/>
      <c r="RTM108" s="40"/>
      <c r="RTN108" s="40"/>
      <c r="RTO108" s="40"/>
      <c r="RTP108" s="40"/>
      <c r="RTQ108" s="40"/>
      <c r="RTR108" s="40"/>
      <c r="RTS108" s="40"/>
      <c r="RTT108" s="40"/>
      <c r="RTU108" s="40"/>
      <c r="RTV108" s="40"/>
      <c r="RTW108" s="40"/>
      <c r="RTX108" s="40"/>
      <c r="RTY108" s="40"/>
      <c r="RTZ108" s="40"/>
      <c r="RUA108" s="40"/>
      <c r="RUB108" s="40"/>
      <c r="RUC108" s="40"/>
      <c r="RUD108" s="40"/>
      <c r="RUE108" s="40"/>
      <c r="RUF108" s="40"/>
      <c r="RUG108" s="40"/>
      <c r="RUH108" s="40"/>
      <c r="RUI108" s="40"/>
      <c r="RUJ108" s="40"/>
      <c r="RUK108" s="40"/>
      <c r="RUL108" s="40"/>
      <c r="RUM108" s="40"/>
      <c r="RUN108" s="40"/>
      <c r="RUO108" s="40"/>
      <c r="RUP108" s="40"/>
      <c r="RUQ108" s="40"/>
      <c r="RUR108" s="40"/>
      <c r="RUS108" s="40"/>
      <c r="RUT108" s="40"/>
      <c r="RUU108" s="40"/>
      <c r="RUV108" s="40"/>
      <c r="RUW108" s="40"/>
      <c r="RUX108" s="40"/>
      <c r="RUY108" s="40"/>
      <c r="RUZ108" s="40"/>
      <c r="RVA108" s="40"/>
      <c r="RVB108" s="40"/>
      <c r="RVC108" s="40"/>
      <c r="RVD108" s="40"/>
      <c r="RVE108" s="40"/>
      <c r="RVF108" s="40"/>
      <c r="RVG108" s="40"/>
      <c r="RVH108" s="40"/>
      <c r="RVI108" s="40"/>
      <c r="RVJ108" s="40"/>
      <c r="RVK108" s="40"/>
      <c r="RVL108" s="40"/>
      <c r="RVM108" s="40"/>
      <c r="RVN108" s="40"/>
      <c r="RVO108" s="40"/>
      <c r="RVP108" s="40"/>
      <c r="RVQ108" s="40"/>
      <c r="RVR108" s="40"/>
      <c r="RVS108" s="40"/>
      <c r="RVT108" s="40"/>
      <c r="RVU108" s="40"/>
      <c r="RVV108" s="40"/>
      <c r="RVW108" s="40"/>
      <c r="RVX108" s="40"/>
      <c r="RVY108" s="40"/>
      <c r="RVZ108" s="40"/>
      <c r="RWA108" s="40"/>
      <c r="RWB108" s="40"/>
      <c r="RWC108" s="40"/>
      <c r="RWD108" s="40"/>
      <c r="RWE108" s="40"/>
      <c r="RWF108" s="40"/>
      <c r="RWG108" s="40"/>
      <c r="RWH108" s="40"/>
      <c r="RWI108" s="40"/>
      <c r="RWJ108" s="40"/>
      <c r="RWK108" s="40"/>
      <c r="RWL108" s="40"/>
      <c r="RWM108" s="40"/>
      <c r="RWN108" s="40"/>
      <c r="RWO108" s="40"/>
      <c r="RWP108" s="40"/>
      <c r="RWQ108" s="40"/>
      <c r="RWR108" s="40"/>
      <c r="RWS108" s="40"/>
      <c r="RWT108" s="40"/>
      <c r="RWU108" s="40"/>
      <c r="RWV108" s="40"/>
      <c r="RWW108" s="40"/>
      <c r="RWX108" s="40"/>
      <c r="RWY108" s="40"/>
      <c r="RWZ108" s="40"/>
      <c r="RXA108" s="40"/>
      <c r="RXB108" s="40"/>
      <c r="RXC108" s="40"/>
      <c r="RXD108" s="40"/>
      <c r="RXE108" s="40"/>
      <c r="RXF108" s="40"/>
      <c r="RXG108" s="40"/>
      <c r="RXH108" s="40"/>
      <c r="RXI108" s="40"/>
      <c r="RXJ108" s="40"/>
      <c r="RXK108" s="40"/>
      <c r="RXL108" s="40"/>
      <c r="RXM108" s="40"/>
      <c r="RXN108" s="40"/>
      <c r="RXO108" s="40"/>
      <c r="RXP108" s="40"/>
      <c r="RXQ108" s="40"/>
      <c r="RXR108" s="40"/>
      <c r="RXS108" s="40"/>
      <c r="RXT108" s="40"/>
      <c r="RXU108" s="40"/>
      <c r="RXV108" s="40"/>
      <c r="RXW108" s="40"/>
      <c r="RXX108" s="40"/>
      <c r="RXY108" s="40"/>
      <c r="RXZ108" s="40"/>
      <c r="RYA108" s="40"/>
      <c r="RYB108" s="40"/>
      <c r="RYC108" s="40"/>
      <c r="RYD108" s="40"/>
      <c r="RYE108" s="40"/>
      <c r="RYF108" s="40"/>
      <c r="RYG108" s="40"/>
      <c r="RYH108" s="40"/>
      <c r="RYI108" s="40"/>
      <c r="RYJ108" s="40"/>
      <c r="RYK108" s="40"/>
      <c r="RYL108" s="40"/>
      <c r="RYM108" s="40"/>
      <c r="RYN108" s="40"/>
      <c r="RYO108" s="40"/>
      <c r="RYP108" s="40"/>
      <c r="RYQ108" s="40"/>
      <c r="RYR108" s="40"/>
      <c r="RYS108" s="40"/>
      <c r="RYT108" s="40"/>
      <c r="RYU108" s="40"/>
      <c r="RYV108" s="40"/>
      <c r="RYW108" s="40"/>
      <c r="RYX108" s="40"/>
      <c r="RYY108" s="40"/>
      <c r="RYZ108" s="40"/>
      <c r="RZA108" s="40"/>
      <c r="RZB108" s="40"/>
      <c r="RZC108" s="40"/>
      <c r="RZD108" s="40"/>
      <c r="RZE108" s="40"/>
      <c r="RZF108" s="40"/>
      <c r="RZG108" s="40"/>
      <c r="RZH108" s="40"/>
      <c r="RZI108" s="40"/>
      <c r="RZJ108" s="40"/>
      <c r="RZK108" s="40"/>
      <c r="RZL108" s="40"/>
      <c r="RZM108" s="40"/>
      <c r="RZN108" s="40"/>
      <c r="RZO108" s="40"/>
      <c r="RZP108" s="40"/>
      <c r="RZQ108" s="40"/>
      <c r="RZR108" s="40"/>
      <c r="RZS108" s="40"/>
      <c r="RZT108" s="40"/>
      <c r="RZU108" s="40"/>
      <c r="RZV108" s="40"/>
      <c r="RZW108" s="40"/>
      <c r="RZX108" s="40"/>
      <c r="RZY108" s="40"/>
      <c r="RZZ108" s="40"/>
      <c r="SAA108" s="40"/>
      <c r="SAB108" s="40"/>
      <c r="SAC108" s="40"/>
      <c r="SAD108" s="40"/>
      <c r="SAE108" s="40"/>
      <c r="SAF108" s="40"/>
      <c r="SAG108" s="40"/>
      <c r="SAH108" s="40"/>
      <c r="SAI108" s="40"/>
      <c r="SAJ108" s="40"/>
      <c r="SAK108" s="40"/>
      <c r="SAL108" s="40"/>
      <c r="SAM108" s="40"/>
      <c r="SAN108" s="40"/>
      <c r="SAO108" s="40"/>
      <c r="SAP108" s="40"/>
      <c r="SAQ108" s="40"/>
      <c r="SAR108" s="40"/>
      <c r="SAS108" s="40"/>
      <c r="SAT108" s="40"/>
      <c r="SAU108" s="40"/>
      <c r="SAV108" s="40"/>
      <c r="SAW108" s="40"/>
      <c r="SAX108" s="40"/>
      <c r="SAY108" s="40"/>
      <c r="SAZ108" s="40"/>
      <c r="SBA108" s="40"/>
      <c r="SBB108" s="40"/>
      <c r="SBC108" s="40"/>
      <c r="SBD108" s="40"/>
      <c r="SBE108" s="40"/>
      <c r="SBF108" s="40"/>
      <c r="SBG108" s="40"/>
      <c r="SBH108" s="40"/>
      <c r="SBI108" s="40"/>
      <c r="SBJ108" s="40"/>
      <c r="SBK108" s="40"/>
      <c r="SBL108" s="40"/>
      <c r="SBM108" s="40"/>
      <c r="SBN108" s="40"/>
      <c r="SBO108" s="40"/>
      <c r="SBP108" s="40"/>
      <c r="SBQ108" s="40"/>
      <c r="SBR108" s="40"/>
      <c r="SBS108" s="40"/>
      <c r="SBT108" s="40"/>
      <c r="SBU108" s="40"/>
      <c r="SBV108" s="40"/>
      <c r="SBW108" s="40"/>
      <c r="SBX108" s="40"/>
      <c r="SBY108" s="40"/>
      <c r="SBZ108" s="40"/>
      <c r="SCA108" s="40"/>
      <c r="SCB108" s="40"/>
      <c r="SCC108" s="40"/>
      <c r="SCD108" s="40"/>
      <c r="SCE108" s="40"/>
      <c r="SCF108" s="40"/>
      <c r="SCG108" s="40"/>
      <c r="SCH108" s="40"/>
      <c r="SCI108" s="40"/>
      <c r="SCJ108" s="40"/>
      <c r="SCK108" s="40"/>
      <c r="SCL108" s="40"/>
      <c r="SCM108" s="40"/>
      <c r="SCN108" s="40"/>
      <c r="SCO108" s="40"/>
      <c r="SCP108" s="40"/>
      <c r="SCQ108" s="40"/>
      <c r="SCR108" s="40"/>
      <c r="SCS108" s="40"/>
      <c r="SCT108" s="40"/>
      <c r="SCU108" s="40"/>
      <c r="SCV108" s="40"/>
      <c r="SCW108" s="40"/>
      <c r="SCX108" s="40"/>
      <c r="SCY108" s="40"/>
      <c r="SCZ108" s="40"/>
      <c r="SDA108" s="40"/>
      <c r="SDB108" s="40"/>
      <c r="SDC108" s="40"/>
      <c r="SDD108" s="40"/>
      <c r="SDE108" s="40"/>
      <c r="SDF108" s="40"/>
      <c r="SDG108" s="40"/>
      <c r="SDH108" s="40"/>
      <c r="SDI108" s="40"/>
      <c r="SDJ108" s="40"/>
      <c r="SDK108" s="40"/>
      <c r="SDL108" s="40"/>
      <c r="SDM108" s="40"/>
      <c r="SDN108" s="40"/>
      <c r="SDO108" s="40"/>
      <c r="SDP108" s="40"/>
      <c r="SDQ108" s="40"/>
      <c r="SDR108" s="40"/>
      <c r="SDS108" s="40"/>
      <c r="SDT108" s="40"/>
      <c r="SDU108" s="40"/>
      <c r="SDV108" s="40"/>
      <c r="SDW108" s="40"/>
      <c r="SDX108" s="40"/>
      <c r="SDY108" s="40"/>
      <c r="SDZ108" s="40"/>
      <c r="SEA108" s="40"/>
      <c r="SEB108" s="40"/>
      <c r="SEC108" s="40"/>
      <c r="SED108" s="40"/>
      <c r="SEE108" s="40"/>
      <c r="SEF108" s="40"/>
      <c r="SEG108" s="40"/>
      <c r="SEH108" s="40"/>
      <c r="SEI108" s="40"/>
      <c r="SEJ108" s="40"/>
      <c r="SEK108" s="40"/>
      <c r="SEL108" s="40"/>
      <c r="SEM108" s="40"/>
      <c r="SEN108" s="40"/>
      <c r="SEO108" s="40"/>
      <c r="SEP108" s="40"/>
      <c r="SEQ108" s="40"/>
      <c r="SER108" s="40"/>
      <c r="SES108" s="40"/>
      <c r="SET108" s="40"/>
      <c r="SEU108" s="40"/>
      <c r="SEV108" s="40"/>
      <c r="SEW108" s="40"/>
      <c r="SEX108" s="40"/>
      <c r="SEY108" s="40"/>
      <c r="SEZ108" s="40"/>
      <c r="SFA108" s="40"/>
      <c r="SFB108" s="40"/>
      <c r="SFC108" s="40"/>
      <c r="SFD108" s="40"/>
      <c r="SFE108" s="40"/>
      <c r="SFF108" s="40"/>
      <c r="SFG108" s="40"/>
      <c r="SFH108" s="40"/>
      <c r="SFI108" s="40"/>
      <c r="SFJ108" s="40"/>
      <c r="SFK108" s="40"/>
      <c r="SFL108" s="40"/>
      <c r="SFM108" s="40"/>
      <c r="SFN108" s="40"/>
      <c r="SFO108" s="40"/>
      <c r="SFP108" s="40"/>
      <c r="SFQ108" s="40"/>
      <c r="SFR108" s="40"/>
      <c r="SFS108" s="40"/>
      <c r="SFT108" s="40"/>
      <c r="SFU108" s="40"/>
      <c r="SFV108" s="40"/>
      <c r="SFW108" s="40"/>
      <c r="SFX108" s="40"/>
      <c r="SFY108" s="40"/>
      <c r="SFZ108" s="40"/>
      <c r="SGA108" s="40"/>
      <c r="SGB108" s="40"/>
      <c r="SGC108" s="40"/>
      <c r="SGD108" s="40"/>
      <c r="SGE108" s="40"/>
      <c r="SGF108" s="40"/>
      <c r="SGG108" s="40"/>
      <c r="SGH108" s="40"/>
      <c r="SGI108" s="40"/>
      <c r="SGJ108" s="40"/>
      <c r="SGK108" s="40"/>
      <c r="SGL108" s="40"/>
      <c r="SGM108" s="40"/>
      <c r="SGN108" s="40"/>
      <c r="SGO108" s="40"/>
      <c r="SGP108" s="40"/>
      <c r="SGQ108" s="40"/>
      <c r="SGR108" s="40"/>
      <c r="SGS108" s="40"/>
      <c r="SGT108" s="40"/>
      <c r="SGU108" s="40"/>
      <c r="SGV108" s="40"/>
      <c r="SGW108" s="40"/>
      <c r="SGX108" s="40"/>
      <c r="SGY108" s="40"/>
      <c r="SGZ108" s="40"/>
      <c r="SHA108" s="40"/>
      <c r="SHB108" s="40"/>
      <c r="SHC108" s="40"/>
      <c r="SHD108" s="40"/>
      <c r="SHE108" s="40"/>
      <c r="SHF108" s="40"/>
      <c r="SHG108" s="40"/>
      <c r="SHH108" s="40"/>
      <c r="SHI108" s="40"/>
      <c r="SHJ108" s="40"/>
      <c r="SHK108" s="40"/>
      <c r="SHL108" s="40"/>
      <c r="SHM108" s="40"/>
      <c r="SHN108" s="40"/>
      <c r="SHO108" s="40"/>
      <c r="SHP108" s="40"/>
      <c r="SHQ108" s="40"/>
      <c r="SHR108" s="40"/>
      <c r="SHS108" s="40"/>
      <c r="SHT108" s="40"/>
      <c r="SHU108" s="40"/>
      <c r="SHV108" s="40"/>
      <c r="SHW108" s="40"/>
      <c r="SHX108" s="40"/>
      <c r="SHY108" s="40"/>
      <c r="SHZ108" s="40"/>
      <c r="SIA108" s="40"/>
      <c r="SIB108" s="40"/>
      <c r="SIC108" s="40"/>
      <c r="SID108" s="40"/>
      <c r="SIE108" s="40"/>
      <c r="SIF108" s="40"/>
      <c r="SIG108" s="40"/>
      <c r="SIH108" s="40"/>
      <c r="SII108" s="40"/>
      <c r="SIJ108" s="40"/>
      <c r="SIK108" s="40"/>
      <c r="SIL108" s="40"/>
      <c r="SIM108" s="40"/>
      <c r="SIN108" s="40"/>
      <c r="SIO108" s="40"/>
      <c r="SIP108" s="40"/>
      <c r="SIQ108" s="40"/>
      <c r="SIR108" s="40"/>
      <c r="SIS108" s="40"/>
      <c r="SIT108" s="40"/>
      <c r="SIU108" s="40"/>
      <c r="SIV108" s="40"/>
      <c r="SIW108" s="40"/>
      <c r="SIX108" s="40"/>
      <c r="SIY108" s="40"/>
      <c r="SIZ108" s="40"/>
      <c r="SJA108" s="40"/>
      <c r="SJB108" s="40"/>
      <c r="SJC108" s="40"/>
      <c r="SJD108" s="40"/>
      <c r="SJE108" s="40"/>
      <c r="SJF108" s="40"/>
      <c r="SJG108" s="40"/>
      <c r="SJH108" s="40"/>
      <c r="SJI108" s="40"/>
      <c r="SJJ108" s="40"/>
      <c r="SJK108" s="40"/>
      <c r="SJL108" s="40"/>
      <c r="SJM108" s="40"/>
      <c r="SJN108" s="40"/>
      <c r="SJO108" s="40"/>
      <c r="SJP108" s="40"/>
      <c r="SJQ108" s="40"/>
      <c r="SJR108" s="40"/>
      <c r="SJS108" s="40"/>
      <c r="SJT108" s="40"/>
      <c r="SJU108" s="40"/>
      <c r="SJV108" s="40"/>
      <c r="SJW108" s="40"/>
      <c r="SJX108" s="40"/>
      <c r="SJY108" s="40"/>
      <c r="SJZ108" s="40"/>
      <c r="SKA108" s="40"/>
      <c r="SKB108" s="40"/>
      <c r="SKC108" s="40"/>
      <c r="SKD108" s="40"/>
      <c r="SKE108" s="40"/>
      <c r="SKF108" s="40"/>
      <c r="SKG108" s="40"/>
      <c r="SKH108" s="40"/>
      <c r="SKI108" s="40"/>
      <c r="SKJ108" s="40"/>
      <c r="SKK108" s="40"/>
      <c r="SKL108" s="40"/>
      <c r="SKM108" s="40"/>
      <c r="SKN108" s="40"/>
      <c r="SKO108" s="40"/>
      <c r="SKP108" s="40"/>
      <c r="SKQ108" s="40"/>
      <c r="SKR108" s="40"/>
      <c r="SKS108" s="40"/>
      <c r="SKT108" s="40"/>
      <c r="SKU108" s="40"/>
      <c r="SKV108" s="40"/>
      <c r="SKW108" s="40"/>
      <c r="SKX108" s="40"/>
      <c r="SKY108" s="40"/>
      <c r="SKZ108" s="40"/>
      <c r="SLA108" s="40"/>
      <c r="SLB108" s="40"/>
      <c r="SLC108" s="40"/>
      <c r="SLD108" s="40"/>
      <c r="SLE108" s="40"/>
      <c r="SLF108" s="40"/>
      <c r="SLG108" s="40"/>
      <c r="SLH108" s="40"/>
      <c r="SLI108" s="40"/>
      <c r="SLJ108" s="40"/>
      <c r="SLK108" s="40"/>
      <c r="SLL108" s="40"/>
      <c r="SLM108" s="40"/>
      <c r="SLN108" s="40"/>
      <c r="SLO108" s="40"/>
      <c r="SLP108" s="40"/>
      <c r="SLQ108" s="40"/>
      <c r="SLR108" s="40"/>
      <c r="SLS108" s="40"/>
      <c r="SLT108" s="40"/>
      <c r="SLU108" s="40"/>
      <c r="SLV108" s="40"/>
      <c r="SLW108" s="40"/>
      <c r="SLX108" s="40"/>
      <c r="SLY108" s="40"/>
      <c r="SLZ108" s="40"/>
      <c r="SMA108" s="40"/>
      <c r="SMB108" s="40"/>
      <c r="SMC108" s="40"/>
      <c r="SMD108" s="40"/>
      <c r="SME108" s="40"/>
      <c r="SMF108" s="40"/>
      <c r="SMG108" s="40"/>
      <c r="SMH108" s="40"/>
      <c r="SMI108" s="40"/>
      <c r="SMJ108" s="40"/>
      <c r="SMK108" s="40"/>
      <c r="SML108" s="40"/>
      <c r="SMM108" s="40"/>
      <c r="SMN108" s="40"/>
      <c r="SMO108" s="40"/>
      <c r="SMP108" s="40"/>
      <c r="SMQ108" s="40"/>
      <c r="SMR108" s="40"/>
      <c r="SMS108" s="40"/>
      <c r="SMT108" s="40"/>
      <c r="SMU108" s="40"/>
      <c r="SMV108" s="40"/>
      <c r="SMW108" s="40"/>
      <c r="SMX108" s="40"/>
      <c r="SMY108" s="40"/>
      <c r="SMZ108" s="40"/>
      <c r="SNA108" s="40"/>
      <c r="SNB108" s="40"/>
      <c r="SNC108" s="40"/>
      <c r="SND108" s="40"/>
      <c r="SNE108" s="40"/>
      <c r="SNF108" s="40"/>
      <c r="SNG108" s="40"/>
      <c r="SNH108" s="40"/>
      <c r="SNI108" s="40"/>
      <c r="SNJ108" s="40"/>
      <c r="SNK108" s="40"/>
      <c r="SNL108" s="40"/>
      <c r="SNM108" s="40"/>
      <c r="SNN108" s="40"/>
      <c r="SNO108" s="40"/>
      <c r="SNP108" s="40"/>
      <c r="SNQ108" s="40"/>
      <c r="SNR108" s="40"/>
      <c r="SNS108" s="40"/>
      <c r="SNT108" s="40"/>
      <c r="SNU108" s="40"/>
      <c r="SNV108" s="40"/>
      <c r="SNW108" s="40"/>
      <c r="SNX108" s="40"/>
      <c r="SNY108" s="40"/>
      <c r="SNZ108" s="40"/>
      <c r="SOA108" s="40"/>
      <c r="SOB108" s="40"/>
      <c r="SOC108" s="40"/>
      <c r="SOD108" s="40"/>
      <c r="SOE108" s="40"/>
      <c r="SOF108" s="40"/>
      <c r="SOG108" s="40"/>
      <c r="SOH108" s="40"/>
      <c r="SOI108" s="40"/>
      <c r="SOJ108" s="40"/>
      <c r="SOK108" s="40"/>
      <c r="SOL108" s="40"/>
      <c r="SOM108" s="40"/>
      <c r="SON108" s="40"/>
      <c r="SOO108" s="40"/>
      <c r="SOP108" s="40"/>
      <c r="SOQ108" s="40"/>
      <c r="SOR108" s="40"/>
      <c r="SOS108" s="40"/>
      <c r="SOT108" s="40"/>
      <c r="SOU108" s="40"/>
      <c r="SOV108" s="40"/>
      <c r="SOW108" s="40"/>
      <c r="SOX108" s="40"/>
      <c r="SOY108" s="40"/>
      <c r="SOZ108" s="40"/>
      <c r="SPA108" s="40"/>
      <c r="SPB108" s="40"/>
      <c r="SPC108" s="40"/>
      <c r="SPD108" s="40"/>
      <c r="SPE108" s="40"/>
      <c r="SPF108" s="40"/>
      <c r="SPG108" s="40"/>
      <c r="SPH108" s="40"/>
      <c r="SPI108" s="40"/>
      <c r="SPJ108" s="40"/>
      <c r="SPK108" s="40"/>
      <c r="SPL108" s="40"/>
      <c r="SPM108" s="40"/>
      <c r="SPN108" s="40"/>
      <c r="SPO108" s="40"/>
      <c r="SPP108" s="40"/>
      <c r="SPQ108" s="40"/>
      <c r="SPR108" s="40"/>
      <c r="SPS108" s="40"/>
      <c r="SPT108" s="40"/>
      <c r="SPU108" s="40"/>
      <c r="SPV108" s="40"/>
      <c r="SPW108" s="40"/>
      <c r="SPX108" s="40"/>
      <c r="SPY108" s="40"/>
      <c r="SPZ108" s="40"/>
      <c r="SQA108" s="40"/>
      <c r="SQB108" s="40"/>
      <c r="SQC108" s="40"/>
      <c r="SQD108" s="40"/>
      <c r="SQE108" s="40"/>
      <c r="SQF108" s="40"/>
      <c r="SQG108" s="40"/>
      <c r="SQH108" s="40"/>
      <c r="SQI108" s="40"/>
      <c r="SQJ108" s="40"/>
      <c r="SQK108" s="40"/>
      <c r="SQL108" s="40"/>
      <c r="SQM108" s="40"/>
      <c r="SQN108" s="40"/>
      <c r="SQO108" s="40"/>
      <c r="SQP108" s="40"/>
      <c r="SQQ108" s="40"/>
      <c r="SQR108" s="40"/>
      <c r="SQS108" s="40"/>
      <c r="SQT108" s="40"/>
      <c r="SQU108" s="40"/>
      <c r="SQV108" s="40"/>
      <c r="SQW108" s="40"/>
      <c r="SQX108" s="40"/>
      <c r="SQY108" s="40"/>
      <c r="SQZ108" s="40"/>
      <c r="SRA108" s="40"/>
      <c r="SRB108" s="40"/>
      <c r="SRC108" s="40"/>
      <c r="SRD108" s="40"/>
      <c r="SRE108" s="40"/>
      <c r="SRF108" s="40"/>
      <c r="SRG108" s="40"/>
      <c r="SRH108" s="40"/>
      <c r="SRI108" s="40"/>
      <c r="SRJ108" s="40"/>
      <c r="SRK108" s="40"/>
      <c r="SRL108" s="40"/>
      <c r="SRM108" s="40"/>
      <c r="SRN108" s="40"/>
      <c r="SRO108" s="40"/>
      <c r="SRP108" s="40"/>
      <c r="SRQ108" s="40"/>
      <c r="SRR108" s="40"/>
      <c r="SRS108" s="40"/>
      <c r="SRT108" s="40"/>
      <c r="SRU108" s="40"/>
      <c r="SRV108" s="40"/>
      <c r="SRW108" s="40"/>
      <c r="SRX108" s="40"/>
      <c r="SRY108" s="40"/>
      <c r="SRZ108" s="40"/>
      <c r="SSA108" s="40"/>
      <c r="SSB108" s="40"/>
      <c r="SSC108" s="40"/>
      <c r="SSD108" s="40"/>
      <c r="SSE108" s="40"/>
      <c r="SSF108" s="40"/>
      <c r="SSG108" s="40"/>
      <c r="SSH108" s="40"/>
      <c r="SSI108" s="40"/>
      <c r="SSJ108" s="40"/>
      <c r="SSK108" s="40"/>
      <c r="SSL108" s="40"/>
      <c r="SSM108" s="40"/>
      <c r="SSN108" s="40"/>
      <c r="SSO108" s="40"/>
      <c r="SSP108" s="40"/>
      <c r="SSQ108" s="40"/>
      <c r="SSR108" s="40"/>
      <c r="SSS108" s="40"/>
      <c r="SST108" s="40"/>
      <c r="SSU108" s="40"/>
      <c r="SSV108" s="40"/>
      <c r="SSW108" s="40"/>
      <c r="SSX108" s="40"/>
      <c r="SSY108" s="40"/>
      <c r="SSZ108" s="40"/>
      <c r="STA108" s="40"/>
      <c r="STB108" s="40"/>
      <c r="STC108" s="40"/>
      <c r="STD108" s="40"/>
      <c r="STE108" s="40"/>
      <c r="STF108" s="40"/>
      <c r="STG108" s="40"/>
      <c r="STH108" s="40"/>
      <c r="STI108" s="40"/>
      <c r="STJ108" s="40"/>
      <c r="STK108" s="40"/>
      <c r="STL108" s="40"/>
      <c r="STM108" s="40"/>
      <c r="STN108" s="40"/>
      <c r="STO108" s="40"/>
      <c r="STP108" s="40"/>
      <c r="STQ108" s="40"/>
      <c r="STR108" s="40"/>
      <c r="STS108" s="40"/>
      <c r="STT108" s="40"/>
      <c r="STU108" s="40"/>
      <c r="STV108" s="40"/>
      <c r="STW108" s="40"/>
      <c r="STX108" s="40"/>
      <c r="STY108" s="40"/>
      <c r="STZ108" s="40"/>
      <c r="SUA108" s="40"/>
      <c r="SUB108" s="40"/>
      <c r="SUC108" s="40"/>
      <c r="SUD108" s="40"/>
      <c r="SUE108" s="40"/>
      <c r="SUF108" s="40"/>
      <c r="SUG108" s="40"/>
      <c r="SUH108" s="40"/>
      <c r="SUI108" s="40"/>
      <c r="SUJ108" s="40"/>
      <c r="SUK108" s="40"/>
      <c r="SUL108" s="40"/>
      <c r="SUM108" s="40"/>
      <c r="SUN108" s="40"/>
      <c r="SUO108" s="40"/>
      <c r="SUP108" s="40"/>
      <c r="SUQ108" s="40"/>
      <c r="SUR108" s="40"/>
      <c r="SUS108" s="40"/>
      <c r="SUT108" s="40"/>
      <c r="SUU108" s="40"/>
      <c r="SUV108" s="40"/>
      <c r="SUW108" s="40"/>
      <c r="SUX108" s="40"/>
      <c r="SUY108" s="40"/>
      <c r="SUZ108" s="40"/>
      <c r="SVA108" s="40"/>
      <c r="SVB108" s="40"/>
      <c r="SVC108" s="40"/>
      <c r="SVD108" s="40"/>
      <c r="SVE108" s="40"/>
      <c r="SVF108" s="40"/>
      <c r="SVG108" s="40"/>
      <c r="SVH108" s="40"/>
      <c r="SVI108" s="40"/>
      <c r="SVJ108" s="40"/>
      <c r="SVK108" s="40"/>
      <c r="SVL108" s="40"/>
      <c r="SVM108" s="40"/>
      <c r="SVN108" s="40"/>
      <c r="SVO108" s="40"/>
      <c r="SVP108" s="40"/>
      <c r="SVQ108" s="40"/>
      <c r="SVR108" s="40"/>
      <c r="SVS108" s="40"/>
      <c r="SVT108" s="40"/>
      <c r="SVU108" s="40"/>
      <c r="SVV108" s="40"/>
      <c r="SVW108" s="40"/>
      <c r="SVX108" s="40"/>
      <c r="SVY108" s="40"/>
      <c r="SVZ108" s="40"/>
      <c r="SWA108" s="40"/>
      <c r="SWB108" s="40"/>
      <c r="SWC108" s="40"/>
      <c r="SWD108" s="40"/>
      <c r="SWE108" s="40"/>
      <c r="SWF108" s="40"/>
      <c r="SWG108" s="40"/>
      <c r="SWH108" s="40"/>
      <c r="SWI108" s="40"/>
      <c r="SWJ108" s="40"/>
      <c r="SWK108" s="40"/>
      <c r="SWL108" s="40"/>
      <c r="SWM108" s="40"/>
      <c r="SWN108" s="40"/>
      <c r="SWO108" s="40"/>
      <c r="SWP108" s="40"/>
      <c r="SWQ108" s="40"/>
      <c r="SWR108" s="40"/>
      <c r="SWS108" s="40"/>
      <c r="SWT108" s="40"/>
      <c r="SWU108" s="40"/>
      <c r="SWV108" s="40"/>
      <c r="SWW108" s="40"/>
      <c r="SWX108" s="40"/>
      <c r="SWY108" s="40"/>
      <c r="SWZ108" s="40"/>
      <c r="SXA108" s="40"/>
      <c r="SXB108" s="40"/>
      <c r="SXC108" s="40"/>
      <c r="SXD108" s="40"/>
      <c r="SXE108" s="40"/>
      <c r="SXF108" s="40"/>
      <c r="SXG108" s="40"/>
      <c r="SXH108" s="40"/>
      <c r="SXI108" s="40"/>
      <c r="SXJ108" s="40"/>
      <c r="SXK108" s="40"/>
      <c r="SXL108" s="40"/>
      <c r="SXM108" s="40"/>
      <c r="SXN108" s="40"/>
      <c r="SXO108" s="40"/>
      <c r="SXP108" s="40"/>
      <c r="SXQ108" s="40"/>
      <c r="SXR108" s="40"/>
      <c r="SXS108" s="40"/>
      <c r="SXT108" s="40"/>
      <c r="SXU108" s="40"/>
      <c r="SXV108" s="40"/>
      <c r="SXW108" s="40"/>
      <c r="SXX108" s="40"/>
      <c r="SXY108" s="40"/>
      <c r="SXZ108" s="40"/>
      <c r="SYA108" s="40"/>
      <c r="SYB108" s="40"/>
      <c r="SYC108" s="40"/>
      <c r="SYD108" s="40"/>
      <c r="SYE108" s="40"/>
      <c r="SYF108" s="40"/>
      <c r="SYG108" s="40"/>
      <c r="SYH108" s="40"/>
      <c r="SYI108" s="40"/>
      <c r="SYJ108" s="40"/>
      <c r="SYK108" s="40"/>
      <c r="SYL108" s="40"/>
      <c r="SYM108" s="40"/>
      <c r="SYN108" s="40"/>
      <c r="SYO108" s="40"/>
      <c r="SYP108" s="40"/>
      <c r="SYQ108" s="40"/>
      <c r="SYR108" s="40"/>
      <c r="SYS108" s="40"/>
      <c r="SYT108" s="40"/>
      <c r="SYU108" s="40"/>
      <c r="SYV108" s="40"/>
      <c r="SYW108" s="40"/>
      <c r="SYX108" s="40"/>
      <c r="SYY108" s="40"/>
      <c r="SYZ108" s="40"/>
      <c r="SZA108" s="40"/>
      <c r="SZB108" s="40"/>
      <c r="SZC108" s="40"/>
      <c r="SZD108" s="40"/>
      <c r="SZE108" s="40"/>
      <c r="SZF108" s="40"/>
      <c r="SZG108" s="40"/>
      <c r="SZH108" s="40"/>
      <c r="SZI108" s="40"/>
      <c r="SZJ108" s="40"/>
      <c r="SZK108" s="40"/>
      <c r="SZL108" s="40"/>
      <c r="SZM108" s="40"/>
      <c r="SZN108" s="40"/>
      <c r="SZO108" s="40"/>
      <c r="SZP108" s="40"/>
      <c r="SZQ108" s="40"/>
      <c r="SZR108" s="40"/>
      <c r="SZS108" s="40"/>
      <c r="SZT108" s="40"/>
      <c r="SZU108" s="40"/>
      <c r="SZV108" s="40"/>
      <c r="SZW108" s="40"/>
      <c r="SZX108" s="40"/>
      <c r="SZY108" s="40"/>
      <c r="SZZ108" s="40"/>
      <c r="TAA108" s="40"/>
      <c r="TAB108" s="40"/>
      <c r="TAC108" s="40"/>
      <c r="TAD108" s="40"/>
      <c r="TAE108" s="40"/>
      <c r="TAF108" s="40"/>
      <c r="TAG108" s="40"/>
      <c r="TAH108" s="40"/>
      <c r="TAI108" s="40"/>
      <c r="TAJ108" s="40"/>
      <c r="TAK108" s="40"/>
      <c r="TAL108" s="40"/>
      <c r="TAM108" s="40"/>
      <c r="TAN108" s="40"/>
      <c r="TAO108" s="40"/>
      <c r="TAP108" s="40"/>
      <c r="TAQ108" s="40"/>
      <c r="TAR108" s="40"/>
      <c r="TAS108" s="40"/>
      <c r="TAT108" s="40"/>
      <c r="TAU108" s="40"/>
      <c r="TAV108" s="40"/>
      <c r="TAW108" s="40"/>
      <c r="TAX108" s="40"/>
      <c r="TAY108" s="40"/>
      <c r="TAZ108" s="40"/>
      <c r="TBA108" s="40"/>
      <c r="TBB108" s="40"/>
      <c r="TBC108" s="40"/>
      <c r="TBD108" s="40"/>
      <c r="TBE108" s="40"/>
      <c r="TBF108" s="40"/>
      <c r="TBG108" s="40"/>
      <c r="TBH108" s="40"/>
      <c r="TBI108" s="40"/>
      <c r="TBJ108" s="40"/>
      <c r="TBK108" s="40"/>
      <c r="TBL108" s="40"/>
      <c r="TBM108" s="40"/>
      <c r="TBN108" s="40"/>
      <c r="TBO108" s="40"/>
      <c r="TBP108" s="40"/>
      <c r="TBQ108" s="40"/>
      <c r="TBR108" s="40"/>
      <c r="TBS108" s="40"/>
      <c r="TBT108" s="40"/>
      <c r="TBU108" s="40"/>
      <c r="TBV108" s="40"/>
      <c r="TBW108" s="40"/>
      <c r="TBX108" s="40"/>
      <c r="TBY108" s="40"/>
      <c r="TBZ108" s="40"/>
      <c r="TCA108" s="40"/>
      <c r="TCB108" s="40"/>
      <c r="TCC108" s="40"/>
      <c r="TCD108" s="40"/>
      <c r="TCE108" s="40"/>
      <c r="TCF108" s="40"/>
      <c r="TCG108" s="40"/>
      <c r="TCH108" s="40"/>
      <c r="TCI108" s="40"/>
      <c r="TCJ108" s="40"/>
      <c r="TCK108" s="40"/>
      <c r="TCL108" s="40"/>
      <c r="TCM108" s="40"/>
      <c r="TCN108" s="40"/>
      <c r="TCO108" s="40"/>
      <c r="TCP108" s="40"/>
      <c r="TCQ108" s="40"/>
      <c r="TCR108" s="40"/>
      <c r="TCS108" s="40"/>
      <c r="TCT108" s="40"/>
      <c r="TCU108" s="40"/>
      <c r="TCV108" s="40"/>
      <c r="TCW108" s="40"/>
      <c r="TCX108" s="40"/>
      <c r="TCY108" s="40"/>
      <c r="TCZ108" s="40"/>
      <c r="TDA108" s="40"/>
      <c r="TDB108" s="40"/>
      <c r="TDC108" s="40"/>
      <c r="TDD108" s="40"/>
      <c r="TDE108" s="40"/>
      <c r="TDF108" s="40"/>
      <c r="TDG108" s="40"/>
      <c r="TDH108" s="40"/>
      <c r="TDI108" s="40"/>
      <c r="TDJ108" s="40"/>
      <c r="TDK108" s="40"/>
      <c r="TDL108" s="40"/>
      <c r="TDM108" s="40"/>
      <c r="TDN108" s="40"/>
      <c r="TDO108" s="40"/>
      <c r="TDP108" s="40"/>
      <c r="TDQ108" s="40"/>
      <c r="TDR108" s="40"/>
      <c r="TDS108" s="40"/>
      <c r="TDT108" s="40"/>
      <c r="TDU108" s="40"/>
      <c r="TDV108" s="40"/>
      <c r="TDW108" s="40"/>
      <c r="TDX108" s="40"/>
      <c r="TDY108" s="40"/>
      <c r="TDZ108" s="40"/>
      <c r="TEA108" s="40"/>
      <c r="TEB108" s="40"/>
      <c r="TEC108" s="40"/>
      <c r="TED108" s="40"/>
      <c r="TEE108" s="40"/>
      <c r="TEF108" s="40"/>
      <c r="TEG108" s="40"/>
      <c r="TEH108" s="40"/>
      <c r="TEI108" s="40"/>
      <c r="TEJ108" s="40"/>
      <c r="TEK108" s="40"/>
      <c r="TEL108" s="40"/>
      <c r="TEM108" s="40"/>
      <c r="TEN108" s="40"/>
      <c r="TEO108" s="40"/>
      <c r="TEP108" s="40"/>
      <c r="TEQ108" s="40"/>
      <c r="TER108" s="40"/>
      <c r="TES108" s="40"/>
      <c r="TET108" s="40"/>
      <c r="TEU108" s="40"/>
      <c r="TEV108" s="40"/>
      <c r="TEW108" s="40"/>
      <c r="TEX108" s="40"/>
      <c r="TEY108" s="40"/>
      <c r="TEZ108" s="40"/>
      <c r="TFA108" s="40"/>
      <c r="TFB108" s="40"/>
      <c r="TFC108" s="40"/>
      <c r="TFD108" s="40"/>
      <c r="TFE108" s="40"/>
      <c r="TFF108" s="40"/>
      <c r="TFG108" s="40"/>
      <c r="TFH108" s="40"/>
      <c r="TFI108" s="40"/>
      <c r="TFJ108" s="40"/>
      <c r="TFK108" s="40"/>
      <c r="TFL108" s="40"/>
      <c r="TFM108" s="40"/>
      <c r="TFN108" s="40"/>
      <c r="TFO108" s="40"/>
      <c r="TFP108" s="40"/>
      <c r="TFQ108" s="40"/>
      <c r="TFR108" s="40"/>
      <c r="TFS108" s="40"/>
      <c r="TFT108" s="40"/>
      <c r="TFU108" s="40"/>
      <c r="TFV108" s="40"/>
      <c r="TFW108" s="40"/>
      <c r="TFX108" s="40"/>
      <c r="TFY108" s="40"/>
      <c r="TFZ108" s="40"/>
      <c r="TGA108" s="40"/>
      <c r="TGB108" s="40"/>
      <c r="TGC108" s="40"/>
      <c r="TGD108" s="40"/>
      <c r="TGE108" s="40"/>
      <c r="TGF108" s="40"/>
      <c r="TGG108" s="40"/>
      <c r="TGH108" s="40"/>
      <c r="TGI108" s="40"/>
      <c r="TGJ108" s="40"/>
      <c r="TGK108" s="40"/>
      <c r="TGL108" s="40"/>
      <c r="TGM108" s="40"/>
      <c r="TGN108" s="40"/>
      <c r="TGO108" s="40"/>
      <c r="TGP108" s="40"/>
      <c r="TGQ108" s="40"/>
      <c r="TGR108" s="40"/>
      <c r="TGS108" s="40"/>
      <c r="TGT108" s="40"/>
      <c r="TGU108" s="40"/>
      <c r="TGV108" s="40"/>
      <c r="TGW108" s="40"/>
      <c r="TGX108" s="40"/>
      <c r="TGY108" s="40"/>
      <c r="TGZ108" s="40"/>
      <c r="THA108" s="40"/>
      <c r="THB108" s="40"/>
      <c r="THC108" s="40"/>
      <c r="THD108" s="40"/>
      <c r="THE108" s="40"/>
      <c r="THF108" s="40"/>
      <c r="THG108" s="40"/>
      <c r="THH108" s="40"/>
      <c r="THI108" s="40"/>
      <c r="THJ108" s="40"/>
      <c r="THK108" s="40"/>
      <c r="THL108" s="40"/>
      <c r="THM108" s="40"/>
      <c r="THN108" s="40"/>
      <c r="THO108" s="40"/>
      <c r="THP108" s="40"/>
      <c r="THQ108" s="40"/>
      <c r="THR108" s="40"/>
      <c r="THS108" s="40"/>
      <c r="THT108" s="40"/>
      <c r="THU108" s="40"/>
      <c r="THV108" s="40"/>
      <c r="THW108" s="40"/>
      <c r="THX108" s="40"/>
      <c r="THY108" s="40"/>
      <c r="THZ108" s="40"/>
      <c r="TIA108" s="40"/>
      <c r="TIB108" s="40"/>
      <c r="TIC108" s="40"/>
      <c r="TID108" s="40"/>
      <c r="TIE108" s="40"/>
      <c r="TIF108" s="40"/>
      <c r="TIG108" s="40"/>
      <c r="TIH108" s="40"/>
      <c r="TII108" s="40"/>
      <c r="TIJ108" s="40"/>
      <c r="TIK108" s="40"/>
      <c r="TIL108" s="40"/>
      <c r="TIM108" s="40"/>
      <c r="TIN108" s="40"/>
      <c r="TIO108" s="40"/>
      <c r="TIP108" s="40"/>
      <c r="TIQ108" s="40"/>
      <c r="TIR108" s="40"/>
      <c r="TIS108" s="40"/>
      <c r="TIT108" s="40"/>
      <c r="TIU108" s="40"/>
      <c r="TIV108" s="40"/>
      <c r="TIW108" s="40"/>
      <c r="TIX108" s="40"/>
      <c r="TIY108" s="40"/>
      <c r="TIZ108" s="40"/>
      <c r="TJA108" s="40"/>
      <c r="TJB108" s="40"/>
      <c r="TJC108" s="40"/>
      <c r="TJD108" s="40"/>
      <c r="TJE108" s="40"/>
      <c r="TJF108" s="40"/>
      <c r="TJG108" s="40"/>
      <c r="TJH108" s="40"/>
      <c r="TJI108" s="40"/>
      <c r="TJJ108" s="40"/>
      <c r="TJK108" s="40"/>
      <c r="TJL108" s="40"/>
      <c r="TJM108" s="40"/>
      <c r="TJN108" s="40"/>
      <c r="TJO108" s="40"/>
      <c r="TJP108" s="40"/>
      <c r="TJQ108" s="40"/>
      <c r="TJR108" s="40"/>
      <c r="TJS108" s="40"/>
      <c r="TJT108" s="40"/>
      <c r="TJU108" s="40"/>
      <c r="TJV108" s="40"/>
      <c r="TJW108" s="40"/>
      <c r="TJX108" s="40"/>
      <c r="TJY108" s="40"/>
      <c r="TJZ108" s="40"/>
      <c r="TKA108" s="40"/>
      <c r="TKB108" s="40"/>
      <c r="TKC108" s="40"/>
      <c r="TKD108" s="40"/>
      <c r="TKE108" s="40"/>
      <c r="TKF108" s="40"/>
      <c r="TKG108" s="40"/>
      <c r="TKH108" s="40"/>
      <c r="TKI108" s="40"/>
      <c r="TKJ108" s="40"/>
      <c r="TKK108" s="40"/>
      <c r="TKL108" s="40"/>
      <c r="TKM108" s="40"/>
      <c r="TKN108" s="40"/>
      <c r="TKO108" s="40"/>
      <c r="TKP108" s="40"/>
      <c r="TKQ108" s="40"/>
      <c r="TKR108" s="40"/>
      <c r="TKS108" s="40"/>
      <c r="TKT108" s="40"/>
      <c r="TKU108" s="40"/>
      <c r="TKV108" s="40"/>
      <c r="TKW108" s="40"/>
      <c r="TKX108" s="40"/>
      <c r="TKY108" s="40"/>
      <c r="TKZ108" s="40"/>
      <c r="TLA108" s="40"/>
      <c r="TLB108" s="40"/>
      <c r="TLC108" s="40"/>
      <c r="TLD108" s="40"/>
      <c r="TLE108" s="40"/>
      <c r="TLF108" s="40"/>
      <c r="TLG108" s="40"/>
      <c r="TLH108" s="40"/>
      <c r="TLI108" s="40"/>
      <c r="TLJ108" s="40"/>
      <c r="TLK108" s="40"/>
      <c r="TLL108" s="40"/>
      <c r="TLM108" s="40"/>
      <c r="TLN108" s="40"/>
      <c r="TLO108" s="40"/>
      <c r="TLP108" s="40"/>
      <c r="TLQ108" s="40"/>
      <c r="TLR108" s="40"/>
      <c r="TLS108" s="40"/>
      <c r="TLT108" s="40"/>
      <c r="TLU108" s="40"/>
      <c r="TLV108" s="40"/>
      <c r="TLW108" s="40"/>
      <c r="TLX108" s="40"/>
      <c r="TLY108" s="40"/>
      <c r="TLZ108" s="40"/>
      <c r="TMA108" s="40"/>
      <c r="TMB108" s="40"/>
      <c r="TMC108" s="40"/>
      <c r="TMD108" s="40"/>
      <c r="TME108" s="40"/>
      <c r="TMF108" s="40"/>
      <c r="TMG108" s="40"/>
      <c r="TMH108" s="40"/>
      <c r="TMI108" s="40"/>
      <c r="TMJ108" s="40"/>
      <c r="TMK108" s="40"/>
      <c r="TML108" s="40"/>
      <c r="TMM108" s="40"/>
      <c r="TMN108" s="40"/>
      <c r="TMO108" s="40"/>
      <c r="TMP108" s="40"/>
      <c r="TMQ108" s="40"/>
      <c r="TMR108" s="40"/>
      <c r="TMS108" s="40"/>
      <c r="TMT108" s="40"/>
      <c r="TMU108" s="40"/>
      <c r="TMV108" s="40"/>
      <c r="TMW108" s="40"/>
      <c r="TMX108" s="40"/>
      <c r="TMY108" s="40"/>
      <c r="TMZ108" s="40"/>
      <c r="TNA108" s="40"/>
      <c r="TNB108" s="40"/>
      <c r="TNC108" s="40"/>
      <c r="TND108" s="40"/>
      <c r="TNE108" s="40"/>
      <c r="TNF108" s="40"/>
      <c r="TNG108" s="40"/>
      <c r="TNH108" s="40"/>
      <c r="TNI108" s="40"/>
      <c r="TNJ108" s="40"/>
      <c r="TNK108" s="40"/>
      <c r="TNL108" s="40"/>
      <c r="TNM108" s="40"/>
      <c r="TNN108" s="40"/>
      <c r="TNO108" s="40"/>
      <c r="TNP108" s="40"/>
      <c r="TNQ108" s="40"/>
      <c r="TNR108" s="40"/>
      <c r="TNS108" s="40"/>
      <c r="TNT108" s="40"/>
      <c r="TNU108" s="40"/>
      <c r="TNV108" s="40"/>
      <c r="TNW108" s="40"/>
      <c r="TNX108" s="40"/>
      <c r="TNY108" s="40"/>
      <c r="TNZ108" s="40"/>
      <c r="TOA108" s="40"/>
      <c r="TOB108" s="40"/>
      <c r="TOC108" s="40"/>
      <c r="TOD108" s="40"/>
      <c r="TOE108" s="40"/>
      <c r="TOF108" s="40"/>
      <c r="TOG108" s="40"/>
      <c r="TOH108" s="40"/>
      <c r="TOI108" s="40"/>
      <c r="TOJ108" s="40"/>
      <c r="TOK108" s="40"/>
      <c r="TOL108" s="40"/>
      <c r="TOM108" s="40"/>
      <c r="TON108" s="40"/>
      <c r="TOO108" s="40"/>
      <c r="TOP108" s="40"/>
      <c r="TOQ108" s="40"/>
      <c r="TOR108" s="40"/>
      <c r="TOS108" s="40"/>
      <c r="TOT108" s="40"/>
      <c r="TOU108" s="40"/>
      <c r="TOV108" s="40"/>
      <c r="TOW108" s="40"/>
      <c r="TOX108" s="40"/>
      <c r="TOY108" s="40"/>
      <c r="TOZ108" s="40"/>
      <c r="TPA108" s="40"/>
      <c r="TPB108" s="40"/>
      <c r="TPC108" s="40"/>
      <c r="TPD108" s="40"/>
      <c r="TPE108" s="40"/>
      <c r="TPF108" s="40"/>
      <c r="TPG108" s="40"/>
      <c r="TPH108" s="40"/>
      <c r="TPI108" s="40"/>
      <c r="TPJ108" s="40"/>
      <c r="TPK108" s="40"/>
      <c r="TPL108" s="40"/>
      <c r="TPM108" s="40"/>
      <c r="TPN108" s="40"/>
      <c r="TPO108" s="40"/>
      <c r="TPP108" s="40"/>
      <c r="TPQ108" s="40"/>
      <c r="TPR108" s="40"/>
      <c r="TPS108" s="40"/>
      <c r="TPT108" s="40"/>
      <c r="TPU108" s="40"/>
      <c r="TPV108" s="40"/>
      <c r="TPW108" s="40"/>
      <c r="TPX108" s="40"/>
      <c r="TPY108" s="40"/>
      <c r="TPZ108" s="40"/>
      <c r="TQA108" s="40"/>
      <c r="TQB108" s="40"/>
      <c r="TQC108" s="40"/>
      <c r="TQD108" s="40"/>
      <c r="TQE108" s="40"/>
      <c r="TQF108" s="40"/>
      <c r="TQG108" s="40"/>
      <c r="TQH108" s="40"/>
      <c r="TQI108" s="40"/>
      <c r="TQJ108" s="40"/>
      <c r="TQK108" s="40"/>
      <c r="TQL108" s="40"/>
      <c r="TQM108" s="40"/>
      <c r="TQN108" s="40"/>
      <c r="TQO108" s="40"/>
      <c r="TQP108" s="40"/>
      <c r="TQQ108" s="40"/>
      <c r="TQR108" s="40"/>
      <c r="TQS108" s="40"/>
      <c r="TQT108" s="40"/>
      <c r="TQU108" s="40"/>
      <c r="TQV108" s="40"/>
      <c r="TQW108" s="40"/>
      <c r="TQX108" s="40"/>
      <c r="TQY108" s="40"/>
      <c r="TQZ108" s="40"/>
      <c r="TRA108" s="40"/>
      <c r="TRB108" s="40"/>
      <c r="TRC108" s="40"/>
      <c r="TRD108" s="40"/>
      <c r="TRE108" s="40"/>
      <c r="TRF108" s="40"/>
      <c r="TRG108" s="40"/>
      <c r="TRH108" s="40"/>
      <c r="TRI108" s="40"/>
      <c r="TRJ108" s="40"/>
      <c r="TRK108" s="40"/>
      <c r="TRL108" s="40"/>
      <c r="TRM108" s="40"/>
      <c r="TRN108" s="40"/>
      <c r="TRO108" s="40"/>
      <c r="TRP108" s="40"/>
      <c r="TRQ108" s="40"/>
      <c r="TRR108" s="40"/>
      <c r="TRS108" s="40"/>
      <c r="TRT108" s="40"/>
      <c r="TRU108" s="40"/>
      <c r="TRV108" s="40"/>
      <c r="TRW108" s="40"/>
      <c r="TRX108" s="40"/>
      <c r="TRY108" s="40"/>
      <c r="TRZ108" s="40"/>
      <c r="TSA108" s="40"/>
      <c r="TSB108" s="40"/>
      <c r="TSC108" s="40"/>
      <c r="TSD108" s="40"/>
      <c r="TSE108" s="40"/>
      <c r="TSF108" s="40"/>
      <c r="TSG108" s="40"/>
      <c r="TSH108" s="40"/>
      <c r="TSI108" s="40"/>
      <c r="TSJ108" s="40"/>
      <c r="TSK108" s="40"/>
      <c r="TSL108" s="40"/>
      <c r="TSM108" s="40"/>
      <c r="TSN108" s="40"/>
      <c r="TSO108" s="40"/>
      <c r="TSP108" s="40"/>
      <c r="TSQ108" s="40"/>
      <c r="TSR108" s="40"/>
      <c r="TSS108" s="40"/>
      <c r="TST108" s="40"/>
      <c r="TSU108" s="40"/>
      <c r="TSV108" s="40"/>
      <c r="TSW108" s="40"/>
      <c r="TSX108" s="40"/>
      <c r="TSY108" s="40"/>
      <c r="TSZ108" s="40"/>
      <c r="TTA108" s="40"/>
      <c r="TTB108" s="40"/>
      <c r="TTC108" s="40"/>
      <c r="TTD108" s="40"/>
      <c r="TTE108" s="40"/>
      <c r="TTF108" s="40"/>
      <c r="TTG108" s="40"/>
      <c r="TTH108" s="40"/>
      <c r="TTI108" s="40"/>
      <c r="TTJ108" s="40"/>
      <c r="TTK108" s="40"/>
      <c r="TTL108" s="40"/>
      <c r="TTM108" s="40"/>
      <c r="TTN108" s="40"/>
      <c r="TTO108" s="40"/>
      <c r="TTP108" s="40"/>
      <c r="TTQ108" s="40"/>
      <c r="TTR108" s="40"/>
      <c r="TTS108" s="40"/>
      <c r="TTT108" s="40"/>
      <c r="TTU108" s="40"/>
      <c r="TTV108" s="40"/>
      <c r="TTW108" s="40"/>
      <c r="TTX108" s="40"/>
      <c r="TTY108" s="40"/>
      <c r="TTZ108" s="40"/>
      <c r="TUA108" s="40"/>
      <c r="TUB108" s="40"/>
      <c r="TUC108" s="40"/>
      <c r="TUD108" s="40"/>
      <c r="TUE108" s="40"/>
      <c r="TUF108" s="40"/>
      <c r="TUG108" s="40"/>
      <c r="TUH108" s="40"/>
      <c r="TUI108" s="40"/>
      <c r="TUJ108" s="40"/>
      <c r="TUK108" s="40"/>
      <c r="TUL108" s="40"/>
      <c r="TUM108" s="40"/>
      <c r="TUN108" s="40"/>
      <c r="TUO108" s="40"/>
      <c r="TUP108" s="40"/>
      <c r="TUQ108" s="40"/>
      <c r="TUR108" s="40"/>
      <c r="TUS108" s="40"/>
      <c r="TUT108" s="40"/>
      <c r="TUU108" s="40"/>
      <c r="TUV108" s="40"/>
      <c r="TUW108" s="40"/>
      <c r="TUX108" s="40"/>
      <c r="TUY108" s="40"/>
      <c r="TUZ108" s="40"/>
      <c r="TVA108" s="40"/>
      <c r="TVB108" s="40"/>
      <c r="TVC108" s="40"/>
      <c r="TVD108" s="40"/>
      <c r="TVE108" s="40"/>
      <c r="TVF108" s="40"/>
      <c r="TVG108" s="40"/>
      <c r="TVH108" s="40"/>
      <c r="TVI108" s="40"/>
      <c r="TVJ108" s="40"/>
      <c r="TVK108" s="40"/>
      <c r="TVL108" s="40"/>
      <c r="TVM108" s="40"/>
      <c r="TVN108" s="40"/>
      <c r="TVO108" s="40"/>
      <c r="TVP108" s="40"/>
      <c r="TVQ108" s="40"/>
      <c r="TVR108" s="40"/>
      <c r="TVS108" s="40"/>
      <c r="TVT108" s="40"/>
      <c r="TVU108" s="40"/>
      <c r="TVV108" s="40"/>
      <c r="TVW108" s="40"/>
      <c r="TVX108" s="40"/>
      <c r="TVY108" s="40"/>
      <c r="TVZ108" s="40"/>
      <c r="TWA108" s="40"/>
      <c r="TWB108" s="40"/>
      <c r="TWC108" s="40"/>
      <c r="TWD108" s="40"/>
      <c r="TWE108" s="40"/>
      <c r="TWF108" s="40"/>
      <c r="TWG108" s="40"/>
      <c r="TWH108" s="40"/>
      <c r="TWI108" s="40"/>
      <c r="TWJ108" s="40"/>
      <c r="TWK108" s="40"/>
      <c r="TWL108" s="40"/>
      <c r="TWM108" s="40"/>
      <c r="TWN108" s="40"/>
      <c r="TWO108" s="40"/>
      <c r="TWP108" s="40"/>
      <c r="TWQ108" s="40"/>
      <c r="TWR108" s="40"/>
      <c r="TWS108" s="40"/>
      <c r="TWT108" s="40"/>
      <c r="TWU108" s="40"/>
      <c r="TWV108" s="40"/>
      <c r="TWW108" s="40"/>
      <c r="TWX108" s="40"/>
      <c r="TWY108" s="40"/>
      <c r="TWZ108" s="40"/>
      <c r="TXA108" s="40"/>
      <c r="TXB108" s="40"/>
      <c r="TXC108" s="40"/>
      <c r="TXD108" s="40"/>
      <c r="TXE108" s="40"/>
      <c r="TXF108" s="40"/>
      <c r="TXG108" s="40"/>
      <c r="TXH108" s="40"/>
      <c r="TXI108" s="40"/>
      <c r="TXJ108" s="40"/>
      <c r="TXK108" s="40"/>
      <c r="TXL108" s="40"/>
      <c r="TXM108" s="40"/>
      <c r="TXN108" s="40"/>
      <c r="TXO108" s="40"/>
      <c r="TXP108" s="40"/>
      <c r="TXQ108" s="40"/>
      <c r="TXR108" s="40"/>
      <c r="TXS108" s="40"/>
      <c r="TXT108" s="40"/>
      <c r="TXU108" s="40"/>
      <c r="TXV108" s="40"/>
      <c r="TXW108" s="40"/>
      <c r="TXX108" s="40"/>
      <c r="TXY108" s="40"/>
      <c r="TXZ108" s="40"/>
      <c r="TYA108" s="40"/>
      <c r="TYB108" s="40"/>
      <c r="TYC108" s="40"/>
      <c r="TYD108" s="40"/>
      <c r="TYE108" s="40"/>
      <c r="TYF108" s="40"/>
      <c r="TYG108" s="40"/>
      <c r="TYH108" s="40"/>
      <c r="TYI108" s="40"/>
      <c r="TYJ108" s="40"/>
      <c r="TYK108" s="40"/>
      <c r="TYL108" s="40"/>
      <c r="TYM108" s="40"/>
      <c r="TYN108" s="40"/>
      <c r="TYO108" s="40"/>
      <c r="TYP108" s="40"/>
      <c r="TYQ108" s="40"/>
      <c r="TYR108" s="40"/>
      <c r="TYS108" s="40"/>
      <c r="TYT108" s="40"/>
      <c r="TYU108" s="40"/>
      <c r="TYV108" s="40"/>
      <c r="TYW108" s="40"/>
      <c r="TYX108" s="40"/>
      <c r="TYY108" s="40"/>
      <c r="TYZ108" s="40"/>
      <c r="TZA108" s="40"/>
      <c r="TZB108" s="40"/>
      <c r="TZC108" s="40"/>
      <c r="TZD108" s="40"/>
      <c r="TZE108" s="40"/>
      <c r="TZF108" s="40"/>
      <c r="TZG108" s="40"/>
      <c r="TZH108" s="40"/>
      <c r="TZI108" s="40"/>
      <c r="TZJ108" s="40"/>
      <c r="TZK108" s="40"/>
      <c r="TZL108" s="40"/>
      <c r="TZM108" s="40"/>
      <c r="TZN108" s="40"/>
      <c r="TZO108" s="40"/>
      <c r="TZP108" s="40"/>
      <c r="TZQ108" s="40"/>
      <c r="TZR108" s="40"/>
      <c r="TZS108" s="40"/>
      <c r="TZT108" s="40"/>
      <c r="TZU108" s="40"/>
      <c r="TZV108" s="40"/>
      <c r="TZW108" s="40"/>
      <c r="TZX108" s="40"/>
      <c r="TZY108" s="40"/>
      <c r="TZZ108" s="40"/>
      <c r="UAA108" s="40"/>
      <c r="UAB108" s="40"/>
      <c r="UAC108" s="40"/>
      <c r="UAD108" s="40"/>
      <c r="UAE108" s="40"/>
      <c r="UAF108" s="40"/>
      <c r="UAG108" s="40"/>
      <c r="UAH108" s="40"/>
      <c r="UAI108" s="40"/>
      <c r="UAJ108" s="40"/>
      <c r="UAK108" s="40"/>
      <c r="UAL108" s="40"/>
      <c r="UAM108" s="40"/>
      <c r="UAN108" s="40"/>
      <c r="UAO108" s="40"/>
      <c r="UAP108" s="40"/>
      <c r="UAQ108" s="40"/>
      <c r="UAR108" s="40"/>
      <c r="UAS108" s="40"/>
      <c r="UAT108" s="40"/>
      <c r="UAU108" s="40"/>
      <c r="UAV108" s="40"/>
      <c r="UAW108" s="40"/>
      <c r="UAX108" s="40"/>
      <c r="UAY108" s="40"/>
      <c r="UAZ108" s="40"/>
      <c r="UBA108" s="40"/>
      <c r="UBB108" s="40"/>
      <c r="UBC108" s="40"/>
      <c r="UBD108" s="40"/>
      <c r="UBE108" s="40"/>
      <c r="UBF108" s="40"/>
      <c r="UBG108" s="40"/>
      <c r="UBH108" s="40"/>
      <c r="UBI108" s="40"/>
      <c r="UBJ108" s="40"/>
      <c r="UBK108" s="40"/>
      <c r="UBL108" s="40"/>
      <c r="UBM108" s="40"/>
      <c r="UBN108" s="40"/>
      <c r="UBO108" s="40"/>
      <c r="UBP108" s="40"/>
      <c r="UBQ108" s="40"/>
      <c r="UBR108" s="40"/>
      <c r="UBS108" s="40"/>
      <c r="UBT108" s="40"/>
      <c r="UBU108" s="40"/>
      <c r="UBV108" s="40"/>
      <c r="UBW108" s="40"/>
      <c r="UBX108" s="40"/>
      <c r="UBY108" s="40"/>
      <c r="UBZ108" s="40"/>
      <c r="UCA108" s="40"/>
      <c r="UCB108" s="40"/>
      <c r="UCC108" s="40"/>
      <c r="UCD108" s="40"/>
      <c r="UCE108" s="40"/>
      <c r="UCF108" s="40"/>
      <c r="UCG108" s="40"/>
      <c r="UCH108" s="40"/>
      <c r="UCI108" s="40"/>
      <c r="UCJ108" s="40"/>
      <c r="UCK108" s="40"/>
      <c r="UCL108" s="40"/>
      <c r="UCM108" s="40"/>
      <c r="UCN108" s="40"/>
      <c r="UCO108" s="40"/>
      <c r="UCP108" s="40"/>
      <c r="UCQ108" s="40"/>
      <c r="UCR108" s="40"/>
      <c r="UCS108" s="40"/>
      <c r="UCT108" s="40"/>
      <c r="UCU108" s="40"/>
      <c r="UCV108" s="40"/>
      <c r="UCW108" s="40"/>
      <c r="UCX108" s="40"/>
      <c r="UCY108" s="40"/>
      <c r="UCZ108" s="40"/>
      <c r="UDA108" s="40"/>
      <c r="UDB108" s="40"/>
      <c r="UDC108" s="40"/>
      <c r="UDD108" s="40"/>
      <c r="UDE108" s="40"/>
      <c r="UDF108" s="40"/>
      <c r="UDG108" s="40"/>
      <c r="UDH108" s="40"/>
      <c r="UDI108" s="40"/>
      <c r="UDJ108" s="40"/>
      <c r="UDK108" s="40"/>
      <c r="UDL108" s="40"/>
      <c r="UDM108" s="40"/>
      <c r="UDN108" s="40"/>
      <c r="UDO108" s="40"/>
      <c r="UDP108" s="40"/>
      <c r="UDQ108" s="40"/>
      <c r="UDR108" s="40"/>
      <c r="UDS108" s="40"/>
      <c r="UDT108" s="40"/>
      <c r="UDU108" s="40"/>
      <c r="UDV108" s="40"/>
      <c r="UDW108" s="40"/>
      <c r="UDX108" s="40"/>
      <c r="UDY108" s="40"/>
      <c r="UDZ108" s="40"/>
      <c r="UEA108" s="40"/>
      <c r="UEB108" s="40"/>
      <c r="UEC108" s="40"/>
      <c r="UED108" s="40"/>
      <c r="UEE108" s="40"/>
      <c r="UEF108" s="40"/>
      <c r="UEG108" s="40"/>
      <c r="UEH108" s="40"/>
      <c r="UEI108" s="40"/>
      <c r="UEJ108" s="40"/>
      <c r="UEK108" s="40"/>
      <c r="UEL108" s="40"/>
      <c r="UEM108" s="40"/>
      <c r="UEN108" s="40"/>
      <c r="UEO108" s="40"/>
      <c r="UEP108" s="40"/>
      <c r="UEQ108" s="40"/>
      <c r="UER108" s="40"/>
      <c r="UES108" s="40"/>
      <c r="UET108" s="40"/>
      <c r="UEU108" s="40"/>
      <c r="UEV108" s="40"/>
      <c r="UEW108" s="40"/>
      <c r="UEX108" s="40"/>
      <c r="UEY108" s="40"/>
      <c r="UEZ108" s="40"/>
      <c r="UFA108" s="40"/>
      <c r="UFB108" s="40"/>
      <c r="UFC108" s="40"/>
      <c r="UFD108" s="40"/>
      <c r="UFE108" s="40"/>
      <c r="UFF108" s="40"/>
      <c r="UFG108" s="40"/>
      <c r="UFH108" s="40"/>
      <c r="UFI108" s="40"/>
      <c r="UFJ108" s="40"/>
      <c r="UFK108" s="40"/>
      <c r="UFL108" s="40"/>
      <c r="UFM108" s="40"/>
      <c r="UFN108" s="40"/>
      <c r="UFO108" s="40"/>
      <c r="UFP108" s="40"/>
      <c r="UFQ108" s="40"/>
      <c r="UFR108" s="40"/>
      <c r="UFS108" s="40"/>
      <c r="UFT108" s="40"/>
      <c r="UFU108" s="40"/>
      <c r="UFV108" s="40"/>
      <c r="UFW108" s="40"/>
      <c r="UFX108" s="40"/>
      <c r="UFY108" s="40"/>
      <c r="UFZ108" s="40"/>
      <c r="UGA108" s="40"/>
      <c r="UGB108" s="40"/>
      <c r="UGC108" s="40"/>
      <c r="UGD108" s="40"/>
      <c r="UGE108" s="40"/>
      <c r="UGF108" s="40"/>
      <c r="UGG108" s="40"/>
      <c r="UGH108" s="40"/>
      <c r="UGI108" s="40"/>
      <c r="UGJ108" s="40"/>
      <c r="UGK108" s="40"/>
      <c r="UGL108" s="40"/>
      <c r="UGM108" s="40"/>
      <c r="UGN108" s="40"/>
      <c r="UGO108" s="40"/>
      <c r="UGP108" s="40"/>
      <c r="UGQ108" s="40"/>
      <c r="UGR108" s="40"/>
      <c r="UGS108" s="40"/>
      <c r="UGT108" s="40"/>
      <c r="UGU108" s="40"/>
      <c r="UGV108" s="40"/>
      <c r="UGW108" s="40"/>
      <c r="UGX108" s="40"/>
      <c r="UGY108" s="40"/>
      <c r="UGZ108" s="40"/>
      <c r="UHA108" s="40"/>
      <c r="UHB108" s="40"/>
      <c r="UHC108" s="40"/>
      <c r="UHD108" s="40"/>
      <c r="UHE108" s="40"/>
      <c r="UHF108" s="40"/>
      <c r="UHG108" s="40"/>
      <c r="UHH108" s="40"/>
      <c r="UHI108" s="40"/>
      <c r="UHJ108" s="40"/>
      <c r="UHK108" s="40"/>
      <c r="UHL108" s="40"/>
      <c r="UHM108" s="40"/>
      <c r="UHN108" s="40"/>
      <c r="UHO108" s="40"/>
      <c r="UHP108" s="40"/>
      <c r="UHQ108" s="40"/>
      <c r="UHR108" s="40"/>
      <c r="UHS108" s="40"/>
      <c r="UHT108" s="40"/>
      <c r="UHU108" s="40"/>
      <c r="UHV108" s="40"/>
      <c r="UHW108" s="40"/>
      <c r="UHX108" s="40"/>
      <c r="UHY108" s="40"/>
      <c r="UHZ108" s="40"/>
      <c r="UIA108" s="40"/>
      <c r="UIB108" s="40"/>
      <c r="UIC108" s="40"/>
      <c r="UID108" s="40"/>
      <c r="UIE108" s="40"/>
      <c r="UIF108" s="40"/>
      <c r="UIG108" s="40"/>
      <c r="UIH108" s="40"/>
      <c r="UII108" s="40"/>
      <c r="UIJ108" s="40"/>
      <c r="UIK108" s="40"/>
      <c r="UIL108" s="40"/>
      <c r="UIM108" s="40"/>
      <c r="UIN108" s="40"/>
      <c r="UIO108" s="40"/>
      <c r="UIP108" s="40"/>
      <c r="UIQ108" s="40"/>
      <c r="UIR108" s="40"/>
      <c r="UIS108" s="40"/>
      <c r="UIT108" s="40"/>
      <c r="UIU108" s="40"/>
      <c r="UIV108" s="40"/>
      <c r="UIW108" s="40"/>
      <c r="UIX108" s="40"/>
      <c r="UIY108" s="40"/>
      <c r="UIZ108" s="40"/>
      <c r="UJA108" s="40"/>
      <c r="UJB108" s="40"/>
      <c r="UJC108" s="40"/>
      <c r="UJD108" s="40"/>
      <c r="UJE108" s="40"/>
      <c r="UJF108" s="40"/>
      <c r="UJG108" s="40"/>
      <c r="UJH108" s="40"/>
      <c r="UJI108" s="40"/>
      <c r="UJJ108" s="40"/>
      <c r="UJK108" s="40"/>
      <c r="UJL108" s="40"/>
      <c r="UJM108" s="40"/>
      <c r="UJN108" s="40"/>
      <c r="UJO108" s="40"/>
      <c r="UJP108" s="40"/>
      <c r="UJQ108" s="40"/>
      <c r="UJR108" s="40"/>
      <c r="UJS108" s="40"/>
      <c r="UJT108" s="40"/>
      <c r="UJU108" s="40"/>
      <c r="UJV108" s="40"/>
      <c r="UJW108" s="40"/>
      <c r="UJX108" s="40"/>
      <c r="UJY108" s="40"/>
      <c r="UJZ108" s="40"/>
      <c r="UKA108" s="40"/>
      <c r="UKB108" s="40"/>
      <c r="UKC108" s="40"/>
      <c r="UKD108" s="40"/>
      <c r="UKE108" s="40"/>
      <c r="UKF108" s="40"/>
      <c r="UKG108" s="40"/>
      <c r="UKH108" s="40"/>
      <c r="UKI108" s="40"/>
      <c r="UKJ108" s="40"/>
      <c r="UKK108" s="40"/>
      <c r="UKL108" s="40"/>
      <c r="UKM108" s="40"/>
      <c r="UKN108" s="40"/>
      <c r="UKO108" s="40"/>
      <c r="UKP108" s="40"/>
      <c r="UKQ108" s="40"/>
      <c r="UKR108" s="40"/>
      <c r="UKS108" s="40"/>
      <c r="UKT108" s="40"/>
      <c r="UKU108" s="40"/>
      <c r="UKV108" s="40"/>
      <c r="UKW108" s="40"/>
      <c r="UKX108" s="40"/>
      <c r="UKY108" s="40"/>
      <c r="UKZ108" s="40"/>
      <c r="ULA108" s="40"/>
      <c r="ULB108" s="40"/>
      <c r="ULC108" s="40"/>
      <c r="ULD108" s="40"/>
      <c r="ULE108" s="40"/>
      <c r="ULF108" s="40"/>
      <c r="ULG108" s="40"/>
      <c r="ULH108" s="40"/>
      <c r="ULI108" s="40"/>
      <c r="ULJ108" s="40"/>
      <c r="ULK108" s="40"/>
      <c r="ULL108" s="40"/>
      <c r="ULM108" s="40"/>
      <c r="ULN108" s="40"/>
      <c r="ULO108" s="40"/>
      <c r="ULP108" s="40"/>
      <c r="ULQ108" s="40"/>
      <c r="ULR108" s="40"/>
      <c r="ULS108" s="40"/>
      <c r="ULT108" s="40"/>
      <c r="ULU108" s="40"/>
      <c r="ULV108" s="40"/>
      <c r="ULW108" s="40"/>
      <c r="ULX108" s="40"/>
      <c r="ULY108" s="40"/>
      <c r="ULZ108" s="40"/>
      <c r="UMA108" s="40"/>
      <c r="UMB108" s="40"/>
      <c r="UMC108" s="40"/>
      <c r="UMD108" s="40"/>
      <c r="UME108" s="40"/>
      <c r="UMF108" s="40"/>
      <c r="UMG108" s="40"/>
      <c r="UMH108" s="40"/>
      <c r="UMI108" s="40"/>
      <c r="UMJ108" s="40"/>
      <c r="UMK108" s="40"/>
      <c r="UML108" s="40"/>
      <c r="UMM108" s="40"/>
      <c r="UMN108" s="40"/>
      <c r="UMO108" s="40"/>
      <c r="UMP108" s="40"/>
      <c r="UMQ108" s="40"/>
      <c r="UMR108" s="40"/>
      <c r="UMS108" s="40"/>
      <c r="UMT108" s="40"/>
      <c r="UMU108" s="40"/>
      <c r="UMV108" s="40"/>
      <c r="UMW108" s="40"/>
      <c r="UMX108" s="40"/>
      <c r="UMY108" s="40"/>
      <c r="UMZ108" s="40"/>
      <c r="UNA108" s="40"/>
      <c r="UNB108" s="40"/>
      <c r="UNC108" s="40"/>
      <c r="UND108" s="40"/>
      <c r="UNE108" s="40"/>
      <c r="UNF108" s="40"/>
      <c r="UNG108" s="40"/>
      <c r="UNH108" s="40"/>
      <c r="UNI108" s="40"/>
      <c r="UNJ108" s="40"/>
      <c r="UNK108" s="40"/>
      <c r="UNL108" s="40"/>
      <c r="UNM108" s="40"/>
      <c r="UNN108" s="40"/>
      <c r="UNO108" s="40"/>
      <c r="UNP108" s="40"/>
      <c r="UNQ108" s="40"/>
      <c r="UNR108" s="40"/>
      <c r="UNS108" s="40"/>
      <c r="UNT108" s="40"/>
      <c r="UNU108" s="40"/>
      <c r="UNV108" s="40"/>
      <c r="UNW108" s="40"/>
      <c r="UNX108" s="40"/>
      <c r="UNY108" s="40"/>
      <c r="UNZ108" s="40"/>
      <c r="UOA108" s="40"/>
      <c r="UOB108" s="40"/>
      <c r="UOC108" s="40"/>
      <c r="UOD108" s="40"/>
      <c r="UOE108" s="40"/>
      <c r="UOF108" s="40"/>
      <c r="UOG108" s="40"/>
      <c r="UOH108" s="40"/>
      <c r="UOI108" s="40"/>
      <c r="UOJ108" s="40"/>
      <c r="UOK108" s="40"/>
      <c r="UOL108" s="40"/>
      <c r="UOM108" s="40"/>
      <c r="UON108" s="40"/>
      <c r="UOO108" s="40"/>
      <c r="UOP108" s="40"/>
      <c r="UOQ108" s="40"/>
      <c r="UOR108" s="40"/>
      <c r="UOS108" s="40"/>
      <c r="UOT108" s="40"/>
      <c r="UOU108" s="40"/>
      <c r="UOV108" s="40"/>
      <c r="UOW108" s="40"/>
      <c r="UOX108" s="40"/>
      <c r="UOY108" s="40"/>
      <c r="UOZ108" s="40"/>
      <c r="UPA108" s="40"/>
      <c r="UPB108" s="40"/>
      <c r="UPC108" s="40"/>
      <c r="UPD108" s="40"/>
      <c r="UPE108" s="40"/>
      <c r="UPF108" s="40"/>
      <c r="UPG108" s="40"/>
      <c r="UPH108" s="40"/>
      <c r="UPI108" s="40"/>
      <c r="UPJ108" s="40"/>
      <c r="UPK108" s="40"/>
      <c r="UPL108" s="40"/>
      <c r="UPM108" s="40"/>
      <c r="UPN108" s="40"/>
      <c r="UPO108" s="40"/>
      <c r="UPP108" s="40"/>
      <c r="UPQ108" s="40"/>
      <c r="UPR108" s="40"/>
      <c r="UPS108" s="40"/>
      <c r="UPT108" s="40"/>
      <c r="UPU108" s="40"/>
      <c r="UPV108" s="40"/>
      <c r="UPW108" s="40"/>
      <c r="UPX108" s="40"/>
      <c r="UPY108" s="40"/>
      <c r="UPZ108" s="40"/>
      <c r="UQA108" s="40"/>
      <c r="UQB108" s="40"/>
      <c r="UQC108" s="40"/>
      <c r="UQD108" s="40"/>
      <c r="UQE108" s="40"/>
      <c r="UQF108" s="40"/>
      <c r="UQG108" s="40"/>
      <c r="UQH108" s="40"/>
      <c r="UQI108" s="40"/>
      <c r="UQJ108" s="40"/>
      <c r="UQK108" s="40"/>
      <c r="UQL108" s="40"/>
      <c r="UQM108" s="40"/>
      <c r="UQN108" s="40"/>
      <c r="UQO108" s="40"/>
      <c r="UQP108" s="40"/>
      <c r="UQQ108" s="40"/>
      <c r="UQR108" s="40"/>
      <c r="UQS108" s="40"/>
      <c r="UQT108" s="40"/>
      <c r="UQU108" s="40"/>
      <c r="UQV108" s="40"/>
      <c r="UQW108" s="40"/>
      <c r="UQX108" s="40"/>
      <c r="UQY108" s="40"/>
      <c r="UQZ108" s="40"/>
      <c r="URA108" s="40"/>
      <c r="URB108" s="40"/>
      <c r="URC108" s="40"/>
      <c r="URD108" s="40"/>
      <c r="URE108" s="40"/>
      <c r="URF108" s="40"/>
      <c r="URG108" s="40"/>
      <c r="URH108" s="40"/>
      <c r="URI108" s="40"/>
      <c r="URJ108" s="40"/>
      <c r="URK108" s="40"/>
      <c r="URL108" s="40"/>
      <c r="URM108" s="40"/>
      <c r="URN108" s="40"/>
      <c r="URO108" s="40"/>
      <c r="URP108" s="40"/>
      <c r="URQ108" s="40"/>
      <c r="URR108" s="40"/>
      <c r="URS108" s="40"/>
      <c r="URT108" s="40"/>
      <c r="URU108" s="40"/>
      <c r="URV108" s="40"/>
      <c r="URW108" s="40"/>
      <c r="URX108" s="40"/>
      <c r="URY108" s="40"/>
      <c r="URZ108" s="40"/>
      <c r="USA108" s="40"/>
      <c r="USB108" s="40"/>
      <c r="USC108" s="40"/>
      <c r="USD108" s="40"/>
      <c r="USE108" s="40"/>
      <c r="USF108" s="40"/>
      <c r="USG108" s="40"/>
      <c r="USH108" s="40"/>
      <c r="USI108" s="40"/>
      <c r="USJ108" s="40"/>
      <c r="USK108" s="40"/>
      <c r="USL108" s="40"/>
      <c r="USM108" s="40"/>
      <c r="USN108" s="40"/>
      <c r="USO108" s="40"/>
      <c r="USP108" s="40"/>
      <c r="USQ108" s="40"/>
      <c r="USR108" s="40"/>
      <c r="USS108" s="40"/>
      <c r="UST108" s="40"/>
      <c r="USU108" s="40"/>
      <c r="USV108" s="40"/>
      <c r="USW108" s="40"/>
      <c r="USX108" s="40"/>
      <c r="USY108" s="40"/>
      <c r="USZ108" s="40"/>
      <c r="UTA108" s="40"/>
      <c r="UTB108" s="40"/>
      <c r="UTC108" s="40"/>
      <c r="UTD108" s="40"/>
      <c r="UTE108" s="40"/>
      <c r="UTF108" s="40"/>
      <c r="UTG108" s="40"/>
      <c r="UTH108" s="40"/>
      <c r="UTI108" s="40"/>
      <c r="UTJ108" s="40"/>
      <c r="UTK108" s="40"/>
      <c r="UTL108" s="40"/>
      <c r="UTM108" s="40"/>
      <c r="UTN108" s="40"/>
      <c r="UTO108" s="40"/>
      <c r="UTP108" s="40"/>
      <c r="UTQ108" s="40"/>
      <c r="UTR108" s="40"/>
      <c r="UTS108" s="40"/>
      <c r="UTT108" s="40"/>
      <c r="UTU108" s="40"/>
      <c r="UTV108" s="40"/>
      <c r="UTW108" s="40"/>
      <c r="UTX108" s="40"/>
      <c r="UTY108" s="40"/>
      <c r="UTZ108" s="40"/>
      <c r="UUA108" s="40"/>
      <c r="UUB108" s="40"/>
      <c r="UUC108" s="40"/>
      <c r="UUD108" s="40"/>
      <c r="UUE108" s="40"/>
      <c r="UUF108" s="40"/>
      <c r="UUG108" s="40"/>
      <c r="UUH108" s="40"/>
      <c r="UUI108" s="40"/>
      <c r="UUJ108" s="40"/>
      <c r="UUK108" s="40"/>
      <c r="UUL108" s="40"/>
      <c r="UUM108" s="40"/>
      <c r="UUN108" s="40"/>
      <c r="UUO108" s="40"/>
      <c r="UUP108" s="40"/>
      <c r="UUQ108" s="40"/>
      <c r="UUR108" s="40"/>
      <c r="UUS108" s="40"/>
      <c r="UUT108" s="40"/>
      <c r="UUU108" s="40"/>
      <c r="UUV108" s="40"/>
      <c r="UUW108" s="40"/>
      <c r="UUX108" s="40"/>
      <c r="UUY108" s="40"/>
      <c r="UUZ108" s="40"/>
      <c r="UVA108" s="40"/>
      <c r="UVB108" s="40"/>
      <c r="UVC108" s="40"/>
      <c r="UVD108" s="40"/>
      <c r="UVE108" s="40"/>
      <c r="UVF108" s="40"/>
      <c r="UVG108" s="40"/>
      <c r="UVH108" s="40"/>
      <c r="UVI108" s="40"/>
      <c r="UVJ108" s="40"/>
      <c r="UVK108" s="40"/>
      <c r="UVL108" s="40"/>
      <c r="UVM108" s="40"/>
      <c r="UVN108" s="40"/>
      <c r="UVO108" s="40"/>
      <c r="UVP108" s="40"/>
      <c r="UVQ108" s="40"/>
      <c r="UVR108" s="40"/>
      <c r="UVS108" s="40"/>
      <c r="UVT108" s="40"/>
      <c r="UVU108" s="40"/>
      <c r="UVV108" s="40"/>
      <c r="UVW108" s="40"/>
      <c r="UVX108" s="40"/>
      <c r="UVY108" s="40"/>
      <c r="UVZ108" s="40"/>
      <c r="UWA108" s="40"/>
      <c r="UWB108" s="40"/>
      <c r="UWC108" s="40"/>
      <c r="UWD108" s="40"/>
      <c r="UWE108" s="40"/>
      <c r="UWF108" s="40"/>
      <c r="UWG108" s="40"/>
      <c r="UWH108" s="40"/>
      <c r="UWI108" s="40"/>
      <c r="UWJ108" s="40"/>
      <c r="UWK108" s="40"/>
      <c r="UWL108" s="40"/>
      <c r="UWM108" s="40"/>
      <c r="UWN108" s="40"/>
      <c r="UWO108" s="40"/>
      <c r="UWP108" s="40"/>
      <c r="UWQ108" s="40"/>
      <c r="UWR108" s="40"/>
      <c r="UWS108" s="40"/>
      <c r="UWT108" s="40"/>
      <c r="UWU108" s="40"/>
      <c r="UWV108" s="40"/>
      <c r="UWW108" s="40"/>
      <c r="UWX108" s="40"/>
      <c r="UWY108" s="40"/>
      <c r="UWZ108" s="40"/>
      <c r="UXA108" s="40"/>
      <c r="UXB108" s="40"/>
      <c r="UXC108" s="40"/>
      <c r="UXD108" s="40"/>
      <c r="UXE108" s="40"/>
      <c r="UXF108" s="40"/>
      <c r="UXG108" s="40"/>
      <c r="UXH108" s="40"/>
      <c r="UXI108" s="40"/>
      <c r="UXJ108" s="40"/>
      <c r="UXK108" s="40"/>
      <c r="UXL108" s="40"/>
      <c r="UXM108" s="40"/>
      <c r="UXN108" s="40"/>
      <c r="UXO108" s="40"/>
      <c r="UXP108" s="40"/>
      <c r="UXQ108" s="40"/>
      <c r="UXR108" s="40"/>
      <c r="UXS108" s="40"/>
      <c r="UXT108" s="40"/>
      <c r="UXU108" s="40"/>
      <c r="UXV108" s="40"/>
      <c r="UXW108" s="40"/>
      <c r="UXX108" s="40"/>
      <c r="UXY108" s="40"/>
      <c r="UXZ108" s="40"/>
      <c r="UYA108" s="40"/>
      <c r="UYB108" s="40"/>
      <c r="UYC108" s="40"/>
      <c r="UYD108" s="40"/>
      <c r="UYE108" s="40"/>
      <c r="UYF108" s="40"/>
      <c r="UYG108" s="40"/>
      <c r="UYH108" s="40"/>
      <c r="UYI108" s="40"/>
      <c r="UYJ108" s="40"/>
      <c r="UYK108" s="40"/>
      <c r="UYL108" s="40"/>
      <c r="UYM108" s="40"/>
      <c r="UYN108" s="40"/>
      <c r="UYO108" s="40"/>
      <c r="UYP108" s="40"/>
      <c r="UYQ108" s="40"/>
      <c r="UYR108" s="40"/>
      <c r="UYS108" s="40"/>
      <c r="UYT108" s="40"/>
      <c r="UYU108" s="40"/>
      <c r="UYV108" s="40"/>
      <c r="UYW108" s="40"/>
      <c r="UYX108" s="40"/>
      <c r="UYY108" s="40"/>
      <c r="UYZ108" s="40"/>
      <c r="UZA108" s="40"/>
      <c r="UZB108" s="40"/>
      <c r="UZC108" s="40"/>
      <c r="UZD108" s="40"/>
      <c r="UZE108" s="40"/>
      <c r="UZF108" s="40"/>
      <c r="UZG108" s="40"/>
      <c r="UZH108" s="40"/>
      <c r="UZI108" s="40"/>
      <c r="UZJ108" s="40"/>
      <c r="UZK108" s="40"/>
      <c r="UZL108" s="40"/>
      <c r="UZM108" s="40"/>
      <c r="UZN108" s="40"/>
      <c r="UZO108" s="40"/>
      <c r="UZP108" s="40"/>
      <c r="UZQ108" s="40"/>
      <c r="UZR108" s="40"/>
      <c r="UZS108" s="40"/>
      <c r="UZT108" s="40"/>
      <c r="UZU108" s="40"/>
      <c r="UZV108" s="40"/>
      <c r="UZW108" s="40"/>
      <c r="UZX108" s="40"/>
      <c r="UZY108" s="40"/>
      <c r="UZZ108" s="40"/>
      <c r="VAA108" s="40"/>
      <c r="VAB108" s="40"/>
      <c r="VAC108" s="40"/>
      <c r="VAD108" s="40"/>
      <c r="VAE108" s="40"/>
      <c r="VAF108" s="40"/>
      <c r="VAG108" s="40"/>
      <c r="VAH108" s="40"/>
      <c r="VAI108" s="40"/>
      <c r="VAJ108" s="40"/>
      <c r="VAK108" s="40"/>
      <c r="VAL108" s="40"/>
      <c r="VAM108" s="40"/>
      <c r="VAN108" s="40"/>
      <c r="VAO108" s="40"/>
      <c r="VAP108" s="40"/>
      <c r="VAQ108" s="40"/>
      <c r="VAR108" s="40"/>
      <c r="VAS108" s="40"/>
      <c r="VAT108" s="40"/>
      <c r="VAU108" s="40"/>
      <c r="VAV108" s="40"/>
      <c r="VAW108" s="40"/>
      <c r="VAX108" s="40"/>
      <c r="VAY108" s="40"/>
      <c r="VAZ108" s="40"/>
      <c r="VBA108" s="40"/>
      <c r="VBB108" s="40"/>
      <c r="VBC108" s="40"/>
      <c r="VBD108" s="40"/>
      <c r="VBE108" s="40"/>
      <c r="VBF108" s="40"/>
      <c r="VBG108" s="40"/>
      <c r="VBH108" s="40"/>
      <c r="VBI108" s="40"/>
      <c r="VBJ108" s="40"/>
      <c r="VBK108" s="40"/>
      <c r="VBL108" s="40"/>
      <c r="VBM108" s="40"/>
      <c r="VBN108" s="40"/>
      <c r="VBO108" s="40"/>
      <c r="VBP108" s="40"/>
      <c r="VBQ108" s="40"/>
      <c r="VBR108" s="40"/>
      <c r="VBS108" s="40"/>
      <c r="VBT108" s="40"/>
      <c r="VBU108" s="40"/>
      <c r="VBV108" s="40"/>
      <c r="VBW108" s="40"/>
      <c r="VBX108" s="40"/>
      <c r="VBY108" s="40"/>
      <c r="VBZ108" s="40"/>
      <c r="VCA108" s="40"/>
      <c r="VCB108" s="40"/>
      <c r="VCC108" s="40"/>
      <c r="VCD108" s="40"/>
      <c r="VCE108" s="40"/>
      <c r="VCF108" s="40"/>
      <c r="VCG108" s="40"/>
      <c r="VCH108" s="40"/>
      <c r="VCI108" s="40"/>
      <c r="VCJ108" s="40"/>
      <c r="VCK108" s="40"/>
      <c r="VCL108" s="40"/>
      <c r="VCM108" s="40"/>
      <c r="VCN108" s="40"/>
      <c r="VCO108" s="40"/>
      <c r="VCP108" s="40"/>
      <c r="VCQ108" s="40"/>
      <c r="VCR108" s="40"/>
      <c r="VCS108" s="40"/>
      <c r="VCT108" s="40"/>
      <c r="VCU108" s="40"/>
      <c r="VCV108" s="40"/>
      <c r="VCW108" s="40"/>
      <c r="VCX108" s="40"/>
      <c r="VCY108" s="40"/>
      <c r="VCZ108" s="40"/>
      <c r="VDA108" s="40"/>
      <c r="VDB108" s="40"/>
      <c r="VDC108" s="40"/>
      <c r="VDD108" s="40"/>
      <c r="VDE108" s="40"/>
      <c r="VDF108" s="40"/>
      <c r="VDG108" s="40"/>
      <c r="VDH108" s="40"/>
      <c r="VDI108" s="40"/>
      <c r="VDJ108" s="40"/>
      <c r="VDK108" s="40"/>
      <c r="VDL108" s="40"/>
      <c r="VDM108" s="40"/>
      <c r="VDN108" s="40"/>
      <c r="VDO108" s="40"/>
      <c r="VDP108" s="40"/>
      <c r="VDQ108" s="40"/>
      <c r="VDR108" s="40"/>
      <c r="VDS108" s="40"/>
      <c r="VDT108" s="40"/>
      <c r="VDU108" s="40"/>
      <c r="VDV108" s="40"/>
      <c r="VDW108" s="40"/>
      <c r="VDX108" s="40"/>
      <c r="VDY108" s="40"/>
      <c r="VDZ108" s="40"/>
      <c r="VEA108" s="40"/>
      <c r="VEB108" s="40"/>
      <c r="VEC108" s="40"/>
      <c r="VED108" s="40"/>
      <c r="VEE108" s="40"/>
      <c r="VEF108" s="40"/>
      <c r="VEG108" s="40"/>
      <c r="VEH108" s="40"/>
      <c r="VEI108" s="40"/>
      <c r="VEJ108" s="40"/>
      <c r="VEK108" s="40"/>
      <c r="VEL108" s="40"/>
      <c r="VEM108" s="40"/>
      <c r="VEN108" s="40"/>
      <c r="VEO108" s="40"/>
      <c r="VEP108" s="40"/>
      <c r="VEQ108" s="40"/>
      <c r="VER108" s="40"/>
      <c r="VES108" s="40"/>
      <c r="VET108" s="40"/>
      <c r="VEU108" s="40"/>
      <c r="VEV108" s="40"/>
      <c r="VEW108" s="40"/>
      <c r="VEX108" s="40"/>
      <c r="VEY108" s="40"/>
      <c r="VEZ108" s="40"/>
      <c r="VFA108" s="40"/>
      <c r="VFB108" s="40"/>
      <c r="VFC108" s="40"/>
      <c r="VFD108" s="40"/>
      <c r="VFE108" s="40"/>
      <c r="VFF108" s="40"/>
      <c r="VFG108" s="40"/>
      <c r="VFH108" s="40"/>
      <c r="VFI108" s="40"/>
      <c r="VFJ108" s="40"/>
      <c r="VFK108" s="40"/>
      <c r="VFL108" s="40"/>
      <c r="VFM108" s="40"/>
      <c r="VFN108" s="40"/>
      <c r="VFO108" s="40"/>
      <c r="VFP108" s="40"/>
      <c r="VFQ108" s="40"/>
      <c r="VFR108" s="40"/>
      <c r="VFS108" s="40"/>
      <c r="VFT108" s="40"/>
      <c r="VFU108" s="40"/>
      <c r="VFV108" s="40"/>
      <c r="VFW108" s="40"/>
      <c r="VFX108" s="40"/>
      <c r="VFY108" s="40"/>
      <c r="VFZ108" s="40"/>
      <c r="VGA108" s="40"/>
      <c r="VGB108" s="40"/>
      <c r="VGC108" s="40"/>
      <c r="VGD108" s="40"/>
      <c r="VGE108" s="40"/>
      <c r="VGF108" s="40"/>
      <c r="VGG108" s="40"/>
      <c r="VGH108" s="40"/>
      <c r="VGI108" s="40"/>
      <c r="VGJ108" s="40"/>
      <c r="VGK108" s="40"/>
      <c r="VGL108" s="40"/>
      <c r="VGM108" s="40"/>
      <c r="VGN108" s="40"/>
      <c r="VGO108" s="40"/>
      <c r="VGP108" s="40"/>
      <c r="VGQ108" s="40"/>
      <c r="VGR108" s="40"/>
      <c r="VGS108" s="40"/>
      <c r="VGT108" s="40"/>
      <c r="VGU108" s="40"/>
      <c r="VGV108" s="40"/>
      <c r="VGW108" s="40"/>
      <c r="VGX108" s="40"/>
      <c r="VGY108" s="40"/>
      <c r="VGZ108" s="40"/>
      <c r="VHA108" s="40"/>
      <c r="VHB108" s="40"/>
      <c r="VHC108" s="40"/>
      <c r="VHD108" s="40"/>
      <c r="VHE108" s="40"/>
      <c r="VHF108" s="40"/>
      <c r="VHG108" s="40"/>
      <c r="VHH108" s="40"/>
      <c r="VHI108" s="40"/>
      <c r="VHJ108" s="40"/>
      <c r="VHK108" s="40"/>
      <c r="VHL108" s="40"/>
      <c r="VHM108" s="40"/>
      <c r="VHN108" s="40"/>
      <c r="VHO108" s="40"/>
      <c r="VHP108" s="40"/>
      <c r="VHQ108" s="40"/>
      <c r="VHR108" s="40"/>
      <c r="VHS108" s="40"/>
      <c r="VHT108" s="40"/>
      <c r="VHU108" s="40"/>
      <c r="VHV108" s="40"/>
      <c r="VHW108" s="40"/>
      <c r="VHX108" s="40"/>
      <c r="VHY108" s="40"/>
      <c r="VHZ108" s="40"/>
      <c r="VIA108" s="40"/>
      <c r="VIB108" s="40"/>
      <c r="VIC108" s="40"/>
      <c r="VID108" s="40"/>
      <c r="VIE108" s="40"/>
      <c r="VIF108" s="40"/>
      <c r="VIG108" s="40"/>
      <c r="VIH108" s="40"/>
      <c r="VII108" s="40"/>
      <c r="VIJ108" s="40"/>
      <c r="VIK108" s="40"/>
      <c r="VIL108" s="40"/>
      <c r="VIM108" s="40"/>
      <c r="VIN108" s="40"/>
      <c r="VIO108" s="40"/>
      <c r="VIP108" s="40"/>
      <c r="VIQ108" s="40"/>
      <c r="VIR108" s="40"/>
      <c r="VIS108" s="40"/>
      <c r="VIT108" s="40"/>
      <c r="VIU108" s="40"/>
      <c r="VIV108" s="40"/>
      <c r="VIW108" s="40"/>
      <c r="VIX108" s="40"/>
      <c r="VIY108" s="40"/>
      <c r="VIZ108" s="40"/>
      <c r="VJA108" s="40"/>
      <c r="VJB108" s="40"/>
      <c r="VJC108" s="40"/>
      <c r="VJD108" s="40"/>
      <c r="VJE108" s="40"/>
      <c r="VJF108" s="40"/>
      <c r="VJG108" s="40"/>
      <c r="VJH108" s="40"/>
      <c r="VJI108" s="40"/>
      <c r="VJJ108" s="40"/>
      <c r="VJK108" s="40"/>
      <c r="VJL108" s="40"/>
      <c r="VJM108" s="40"/>
      <c r="VJN108" s="40"/>
      <c r="VJO108" s="40"/>
      <c r="VJP108" s="40"/>
      <c r="VJQ108" s="40"/>
      <c r="VJR108" s="40"/>
      <c r="VJS108" s="40"/>
      <c r="VJT108" s="40"/>
      <c r="VJU108" s="40"/>
      <c r="VJV108" s="40"/>
      <c r="VJW108" s="40"/>
      <c r="VJX108" s="40"/>
      <c r="VJY108" s="40"/>
      <c r="VJZ108" s="40"/>
      <c r="VKA108" s="40"/>
      <c r="VKB108" s="40"/>
      <c r="VKC108" s="40"/>
      <c r="VKD108" s="40"/>
      <c r="VKE108" s="40"/>
      <c r="VKF108" s="40"/>
      <c r="VKG108" s="40"/>
      <c r="VKH108" s="40"/>
      <c r="VKI108" s="40"/>
      <c r="VKJ108" s="40"/>
      <c r="VKK108" s="40"/>
      <c r="VKL108" s="40"/>
      <c r="VKM108" s="40"/>
      <c r="VKN108" s="40"/>
      <c r="VKO108" s="40"/>
      <c r="VKP108" s="40"/>
      <c r="VKQ108" s="40"/>
      <c r="VKR108" s="40"/>
      <c r="VKS108" s="40"/>
      <c r="VKT108" s="40"/>
      <c r="VKU108" s="40"/>
      <c r="VKV108" s="40"/>
      <c r="VKW108" s="40"/>
      <c r="VKX108" s="40"/>
      <c r="VKY108" s="40"/>
      <c r="VKZ108" s="40"/>
      <c r="VLA108" s="40"/>
      <c r="VLB108" s="40"/>
      <c r="VLC108" s="40"/>
      <c r="VLD108" s="40"/>
      <c r="VLE108" s="40"/>
      <c r="VLF108" s="40"/>
      <c r="VLG108" s="40"/>
      <c r="VLH108" s="40"/>
      <c r="VLI108" s="40"/>
      <c r="VLJ108" s="40"/>
      <c r="VLK108" s="40"/>
      <c r="VLL108" s="40"/>
      <c r="VLM108" s="40"/>
      <c r="VLN108" s="40"/>
      <c r="VLO108" s="40"/>
      <c r="VLP108" s="40"/>
      <c r="VLQ108" s="40"/>
      <c r="VLR108" s="40"/>
      <c r="VLS108" s="40"/>
      <c r="VLT108" s="40"/>
      <c r="VLU108" s="40"/>
      <c r="VLV108" s="40"/>
      <c r="VLW108" s="40"/>
      <c r="VLX108" s="40"/>
      <c r="VLY108" s="40"/>
      <c r="VLZ108" s="40"/>
      <c r="VMA108" s="40"/>
      <c r="VMB108" s="40"/>
      <c r="VMC108" s="40"/>
      <c r="VMD108" s="40"/>
      <c r="VME108" s="40"/>
      <c r="VMF108" s="40"/>
      <c r="VMG108" s="40"/>
      <c r="VMH108" s="40"/>
      <c r="VMI108" s="40"/>
      <c r="VMJ108" s="40"/>
      <c r="VMK108" s="40"/>
      <c r="VML108" s="40"/>
      <c r="VMM108" s="40"/>
      <c r="VMN108" s="40"/>
      <c r="VMO108" s="40"/>
      <c r="VMP108" s="40"/>
      <c r="VMQ108" s="40"/>
      <c r="VMR108" s="40"/>
      <c r="VMS108" s="40"/>
      <c r="VMT108" s="40"/>
      <c r="VMU108" s="40"/>
      <c r="VMV108" s="40"/>
      <c r="VMW108" s="40"/>
      <c r="VMX108" s="40"/>
      <c r="VMY108" s="40"/>
      <c r="VMZ108" s="40"/>
      <c r="VNA108" s="40"/>
      <c r="VNB108" s="40"/>
      <c r="VNC108" s="40"/>
      <c r="VND108" s="40"/>
      <c r="VNE108" s="40"/>
      <c r="VNF108" s="40"/>
      <c r="VNG108" s="40"/>
      <c r="VNH108" s="40"/>
      <c r="VNI108" s="40"/>
      <c r="VNJ108" s="40"/>
      <c r="VNK108" s="40"/>
      <c r="VNL108" s="40"/>
      <c r="VNM108" s="40"/>
      <c r="VNN108" s="40"/>
      <c r="VNO108" s="40"/>
      <c r="VNP108" s="40"/>
      <c r="VNQ108" s="40"/>
      <c r="VNR108" s="40"/>
      <c r="VNS108" s="40"/>
      <c r="VNT108" s="40"/>
      <c r="VNU108" s="40"/>
      <c r="VNV108" s="40"/>
      <c r="VNW108" s="40"/>
      <c r="VNX108" s="40"/>
      <c r="VNY108" s="40"/>
      <c r="VNZ108" s="40"/>
      <c r="VOA108" s="40"/>
      <c r="VOB108" s="40"/>
      <c r="VOC108" s="40"/>
      <c r="VOD108" s="40"/>
      <c r="VOE108" s="40"/>
      <c r="VOF108" s="40"/>
      <c r="VOG108" s="40"/>
      <c r="VOH108" s="40"/>
      <c r="VOI108" s="40"/>
      <c r="VOJ108" s="40"/>
      <c r="VOK108" s="40"/>
      <c r="VOL108" s="40"/>
      <c r="VOM108" s="40"/>
      <c r="VON108" s="40"/>
      <c r="VOO108" s="40"/>
      <c r="VOP108" s="40"/>
      <c r="VOQ108" s="40"/>
      <c r="VOR108" s="40"/>
      <c r="VOS108" s="40"/>
      <c r="VOT108" s="40"/>
      <c r="VOU108" s="40"/>
      <c r="VOV108" s="40"/>
      <c r="VOW108" s="40"/>
      <c r="VOX108" s="40"/>
      <c r="VOY108" s="40"/>
      <c r="VOZ108" s="40"/>
      <c r="VPA108" s="40"/>
      <c r="VPB108" s="40"/>
      <c r="VPC108" s="40"/>
      <c r="VPD108" s="40"/>
      <c r="VPE108" s="40"/>
      <c r="VPF108" s="40"/>
      <c r="VPG108" s="40"/>
      <c r="VPH108" s="40"/>
      <c r="VPI108" s="40"/>
      <c r="VPJ108" s="40"/>
      <c r="VPK108" s="40"/>
      <c r="VPL108" s="40"/>
      <c r="VPM108" s="40"/>
      <c r="VPN108" s="40"/>
      <c r="VPO108" s="40"/>
      <c r="VPP108" s="40"/>
      <c r="VPQ108" s="40"/>
      <c r="VPR108" s="40"/>
      <c r="VPS108" s="40"/>
      <c r="VPT108" s="40"/>
      <c r="VPU108" s="40"/>
      <c r="VPV108" s="40"/>
      <c r="VPW108" s="40"/>
      <c r="VPX108" s="40"/>
      <c r="VPY108" s="40"/>
      <c r="VPZ108" s="40"/>
      <c r="VQA108" s="40"/>
      <c r="VQB108" s="40"/>
      <c r="VQC108" s="40"/>
      <c r="VQD108" s="40"/>
      <c r="VQE108" s="40"/>
      <c r="VQF108" s="40"/>
      <c r="VQG108" s="40"/>
      <c r="VQH108" s="40"/>
      <c r="VQI108" s="40"/>
      <c r="VQJ108" s="40"/>
      <c r="VQK108" s="40"/>
      <c r="VQL108" s="40"/>
      <c r="VQM108" s="40"/>
      <c r="VQN108" s="40"/>
      <c r="VQO108" s="40"/>
      <c r="VQP108" s="40"/>
      <c r="VQQ108" s="40"/>
      <c r="VQR108" s="40"/>
      <c r="VQS108" s="40"/>
      <c r="VQT108" s="40"/>
      <c r="VQU108" s="40"/>
      <c r="VQV108" s="40"/>
      <c r="VQW108" s="40"/>
      <c r="VQX108" s="40"/>
      <c r="VQY108" s="40"/>
      <c r="VQZ108" s="40"/>
      <c r="VRA108" s="40"/>
      <c r="VRB108" s="40"/>
      <c r="VRC108" s="40"/>
      <c r="VRD108" s="40"/>
      <c r="VRE108" s="40"/>
      <c r="VRF108" s="40"/>
      <c r="VRG108" s="40"/>
      <c r="VRH108" s="40"/>
      <c r="VRI108" s="40"/>
      <c r="VRJ108" s="40"/>
      <c r="VRK108" s="40"/>
      <c r="VRL108" s="40"/>
      <c r="VRM108" s="40"/>
      <c r="VRN108" s="40"/>
      <c r="VRO108" s="40"/>
      <c r="VRP108" s="40"/>
      <c r="VRQ108" s="40"/>
      <c r="VRR108" s="40"/>
      <c r="VRS108" s="40"/>
      <c r="VRT108" s="40"/>
      <c r="VRU108" s="40"/>
      <c r="VRV108" s="40"/>
      <c r="VRW108" s="40"/>
      <c r="VRX108" s="40"/>
      <c r="VRY108" s="40"/>
      <c r="VRZ108" s="40"/>
      <c r="VSA108" s="40"/>
      <c r="VSB108" s="40"/>
      <c r="VSC108" s="40"/>
      <c r="VSD108" s="40"/>
      <c r="VSE108" s="40"/>
      <c r="VSF108" s="40"/>
      <c r="VSG108" s="40"/>
      <c r="VSH108" s="40"/>
      <c r="VSI108" s="40"/>
      <c r="VSJ108" s="40"/>
      <c r="VSK108" s="40"/>
      <c r="VSL108" s="40"/>
      <c r="VSM108" s="40"/>
      <c r="VSN108" s="40"/>
      <c r="VSO108" s="40"/>
      <c r="VSP108" s="40"/>
      <c r="VSQ108" s="40"/>
      <c r="VSR108" s="40"/>
      <c r="VSS108" s="40"/>
      <c r="VST108" s="40"/>
      <c r="VSU108" s="40"/>
      <c r="VSV108" s="40"/>
      <c r="VSW108" s="40"/>
      <c r="VSX108" s="40"/>
      <c r="VSY108" s="40"/>
      <c r="VSZ108" s="40"/>
      <c r="VTA108" s="40"/>
      <c r="VTB108" s="40"/>
      <c r="VTC108" s="40"/>
      <c r="VTD108" s="40"/>
      <c r="VTE108" s="40"/>
      <c r="VTF108" s="40"/>
      <c r="VTG108" s="40"/>
      <c r="VTH108" s="40"/>
      <c r="VTI108" s="40"/>
      <c r="VTJ108" s="40"/>
      <c r="VTK108" s="40"/>
      <c r="VTL108" s="40"/>
      <c r="VTM108" s="40"/>
      <c r="VTN108" s="40"/>
      <c r="VTO108" s="40"/>
      <c r="VTP108" s="40"/>
      <c r="VTQ108" s="40"/>
      <c r="VTR108" s="40"/>
      <c r="VTS108" s="40"/>
      <c r="VTT108" s="40"/>
      <c r="VTU108" s="40"/>
      <c r="VTV108" s="40"/>
      <c r="VTW108" s="40"/>
      <c r="VTX108" s="40"/>
      <c r="VTY108" s="40"/>
      <c r="VTZ108" s="40"/>
      <c r="VUA108" s="40"/>
      <c r="VUB108" s="40"/>
      <c r="VUC108" s="40"/>
      <c r="VUD108" s="40"/>
      <c r="VUE108" s="40"/>
      <c r="VUF108" s="40"/>
      <c r="VUG108" s="40"/>
      <c r="VUH108" s="40"/>
      <c r="VUI108" s="40"/>
      <c r="VUJ108" s="40"/>
      <c r="VUK108" s="40"/>
      <c r="VUL108" s="40"/>
      <c r="VUM108" s="40"/>
      <c r="VUN108" s="40"/>
      <c r="VUO108" s="40"/>
      <c r="VUP108" s="40"/>
      <c r="VUQ108" s="40"/>
      <c r="VUR108" s="40"/>
      <c r="VUS108" s="40"/>
      <c r="VUT108" s="40"/>
      <c r="VUU108" s="40"/>
      <c r="VUV108" s="40"/>
      <c r="VUW108" s="40"/>
      <c r="VUX108" s="40"/>
      <c r="VUY108" s="40"/>
      <c r="VUZ108" s="40"/>
      <c r="VVA108" s="40"/>
      <c r="VVB108" s="40"/>
      <c r="VVC108" s="40"/>
      <c r="VVD108" s="40"/>
      <c r="VVE108" s="40"/>
      <c r="VVF108" s="40"/>
      <c r="VVG108" s="40"/>
      <c r="VVH108" s="40"/>
      <c r="VVI108" s="40"/>
      <c r="VVJ108" s="40"/>
      <c r="VVK108" s="40"/>
      <c r="VVL108" s="40"/>
      <c r="VVM108" s="40"/>
      <c r="VVN108" s="40"/>
      <c r="VVO108" s="40"/>
      <c r="VVP108" s="40"/>
      <c r="VVQ108" s="40"/>
      <c r="VVR108" s="40"/>
      <c r="VVS108" s="40"/>
      <c r="VVT108" s="40"/>
      <c r="VVU108" s="40"/>
      <c r="VVV108" s="40"/>
      <c r="VVW108" s="40"/>
      <c r="VVX108" s="40"/>
      <c r="VVY108" s="40"/>
      <c r="VVZ108" s="40"/>
      <c r="VWA108" s="40"/>
      <c r="VWB108" s="40"/>
      <c r="VWC108" s="40"/>
      <c r="VWD108" s="40"/>
      <c r="VWE108" s="40"/>
      <c r="VWF108" s="40"/>
      <c r="VWG108" s="40"/>
      <c r="VWH108" s="40"/>
      <c r="VWI108" s="40"/>
      <c r="VWJ108" s="40"/>
      <c r="VWK108" s="40"/>
      <c r="VWL108" s="40"/>
      <c r="VWM108" s="40"/>
      <c r="VWN108" s="40"/>
      <c r="VWO108" s="40"/>
      <c r="VWP108" s="40"/>
      <c r="VWQ108" s="40"/>
      <c r="VWR108" s="40"/>
      <c r="VWS108" s="40"/>
      <c r="VWT108" s="40"/>
      <c r="VWU108" s="40"/>
      <c r="VWV108" s="40"/>
      <c r="VWW108" s="40"/>
      <c r="VWX108" s="40"/>
      <c r="VWY108" s="40"/>
      <c r="VWZ108" s="40"/>
      <c r="VXA108" s="40"/>
      <c r="VXB108" s="40"/>
      <c r="VXC108" s="40"/>
      <c r="VXD108" s="40"/>
      <c r="VXE108" s="40"/>
      <c r="VXF108" s="40"/>
      <c r="VXG108" s="40"/>
      <c r="VXH108" s="40"/>
      <c r="VXI108" s="40"/>
      <c r="VXJ108" s="40"/>
      <c r="VXK108" s="40"/>
      <c r="VXL108" s="40"/>
      <c r="VXM108" s="40"/>
      <c r="VXN108" s="40"/>
      <c r="VXO108" s="40"/>
      <c r="VXP108" s="40"/>
      <c r="VXQ108" s="40"/>
      <c r="VXR108" s="40"/>
      <c r="VXS108" s="40"/>
      <c r="VXT108" s="40"/>
      <c r="VXU108" s="40"/>
      <c r="VXV108" s="40"/>
      <c r="VXW108" s="40"/>
      <c r="VXX108" s="40"/>
      <c r="VXY108" s="40"/>
      <c r="VXZ108" s="40"/>
      <c r="VYA108" s="40"/>
      <c r="VYB108" s="40"/>
      <c r="VYC108" s="40"/>
      <c r="VYD108" s="40"/>
      <c r="VYE108" s="40"/>
      <c r="VYF108" s="40"/>
      <c r="VYG108" s="40"/>
      <c r="VYH108" s="40"/>
      <c r="VYI108" s="40"/>
      <c r="VYJ108" s="40"/>
      <c r="VYK108" s="40"/>
      <c r="VYL108" s="40"/>
      <c r="VYM108" s="40"/>
      <c r="VYN108" s="40"/>
      <c r="VYO108" s="40"/>
      <c r="VYP108" s="40"/>
      <c r="VYQ108" s="40"/>
      <c r="VYR108" s="40"/>
      <c r="VYS108" s="40"/>
      <c r="VYT108" s="40"/>
      <c r="VYU108" s="40"/>
      <c r="VYV108" s="40"/>
      <c r="VYW108" s="40"/>
      <c r="VYX108" s="40"/>
      <c r="VYY108" s="40"/>
      <c r="VYZ108" s="40"/>
      <c r="VZA108" s="40"/>
      <c r="VZB108" s="40"/>
      <c r="VZC108" s="40"/>
      <c r="VZD108" s="40"/>
      <c r="VZE108" s="40"/>
      <c r="VZF108" s="40"/>
      <c r="VZG108" s="40"/>
      <c r="VZH108" s="40"/>
      <c r="VZI108" s="40"/>
      <c r="VZJ108" s="40"/>
      <c r="VZK108" s="40"/>
      <c r="VZL108" s="40"/>
      <c r="VZM108" s="40"/>
      <c r="VZN108" s="40"/>
      <c r="VZO108" s="40"/>
      <c r="VZP108" s="40"/>
      <c r="VZQ108" s="40"/>
      <c r="VZR108" s="40"/>
      <c r="VZS108" s="40"/>
      <c r="VZT108" s="40"/>
      <c r="VZU108" s="40"/>
      <c r="VZV108" s="40"/>
      <c r="VZW108" s="40"/>
      <c r="VZX108" s="40"/>
      <c r="VZY108" s="40"/>
      <c r="VZZ108" s="40"/>
      <c r="WAA108" s="40"/>
      <c r="WAB108" s="40"/>
      <c r="WAC108" s="40"/>
      <c r="WAD108" s="40"/>
      <c r="WAE108" s="40"/>
      <c r="WAF108" s="40"/>
      <c r="WAG108" s="40"/>
      <c r="WAH108" s="40"/>
      <c r="WAI108" s="40"/>
      <c r="WAJ108" s="40"/>
      <c r="WAK108" s="40"/>
      <c r="WAL108" s="40"/>
      <c r="WAM108" s="40"/>
      <c r="WAN108" s="40"/>
      <c r="WAO108" s="40"/>
      <c r="WAP108" s="40"/>
      <c r="WAQ108" s="40"/>
      <c r="WAR108" s="40"/>
      <c r="WAS108" s="40"/>
      <c r="WAT108" s="40"/>
      <c r="WAU108" s="40"/>
      <c r="WAV108" s="40"/>
      <c r="WAW108" s="40"/>
      <c r="WAX108" s="40"/>
      <c r="WAY108" s="40"/>
      <c r="WAZ108" s="40"/>
      <c r="WBA108" s="40"/>
      <c r="WBB108" s="40"/>
      <c r="WBC108" s="40"/>
      <c r="WBD108" s="40"/>
      <c r="WBE108" s="40"/>
      <c r="WBF108" s="40"/>
      <c r="WBG108" s="40"/>
      <c r="WBH108" s="40"/>
      <c r="WBI108" s="40"/>
      <c r="WBJ108" s="40"/>
      <c r="WBK108" s="40"/>
      <c r="WBL108" s="40"/>
      <c r="WBM108" s="40"/>
      <c r="WBN108" s="40"/>
      <c r="WBO108" s="40"/>
      <c r="WBP108" s="40"/>
      <c r="WBQ108" s="40"/>
      <c r="WBR108" s="40"/>
      <c r="WBS108" s="40"/>
      <c r="WBT108" s="40"/>
      <c r="WBU108" s="40"/>
      <c r="WBV108" s="40"/>
      <c r="WBW108" s="40"/>
      <c r="WBX108" s="40"/>
      <c r="WBY108" s="40"/>
      <c r="WBZ108" s="40"/>
      <c r="WCA108" s="40"/>
      <c r="WCB108" s="40"/>
      <c r="WCC108" s="40"/>
      <c r="WCD108" s="40"/>
      <c r="WCE108" s="40"/>
      <c r="WCF108" s="40"/>
      <c r="WCG108" s="40"/>
      <c r="WCH108" s="40"/>
      <c r="WCI108" s="40"/>
      <c r="WCJ108" s="40"/>
      <c r="WCK108" s="40"/>
      <c r="WCL108" s="40"/>
      <c r="WCM108" s="40"/>
      <c r="WCN108" s="40"/>
      <c r="WCO108" s="40"/>
      <c r="WCP108" s="40"/>
      <c r="WCQ108" s="40"/>
      <c r="WCR108" s="40"/>
      <c r="WCS108" s="40"/>
      <c r="WCT108" s="40"/>
      <c r="WCU108" s="40"/>
      <c r="WCV108" s="40"/>
      <c r="WCW108" s="40"/>
      <c r="WCX108" s="40"/>
      <c r="WCY108" s="40"/>
      <c r="WCZ108" s="40"/>
      <c r="WDA108" s="40"/>
      <c r="WDB108" s="40"/>
      <c r="WDC108" s="40"/>
      <c r="WDD108" s="40"/>
      <c r="WDE108" s="40"/>
      <c r="WDF108" s="40"/>
      <c r="WDG108" s="40"/>
      <c r="WDH108" s="40"/>
      <c r="WDI108" s="40"/>
      <c r="WDJ108" s="40"/>
      <c r="WDK108" s="40"/>
      <c r="WDL108" s="40"/>
      <c r="WDM108" s="40"/>
      <c r="WDN108" s="40"/>
      <c r="WDO108" s="40"/>
      <c r="WDP108" s="40"/>
      <c r="WDQ108" s="40"/>
      <c r="WDR108" s="40"/>
      <c r="WDS108" s="40"/>
      <c r="WDT108" s="40"/>
      <c r="WDU108" s="40"/>
      <c r="WDV108" s="40"/>
      <c r="WDW108" s="40"/>
      <c r="WDX108" s="40"/>
      <c r="WDY108" s="40"/>
      <c r="WDZ108" s="40"/>
      <c r="WEA108" s="40"/>
      <c r="WEB108" s="40"/>
      <c r="WEC108" s="40"/>
      <c r="WED108" s="40"/>
      <c r="WEE108" s="40"/>
      <c r="WEF108" s="40"/>
      <c r="WEG108" s="40"/>
      <c r="WEH108" s="40"/>
      <c r="WEI108" s="40"/>
      <c r="WEJ108" s="40"/>
      <c r="WEK108" s="40"/>
      <c r="WEL108" s="40"/>
      <c r="WEM108" s="40"/>
      <c r="WEN108" s="40"/>
      <c r="WEO108" s="40"/>
      <c r="WEP108" s="40"/>
      <c r="WEQ108" s="40"/>
      <c r="WER108" s="40"/>
      <c r="WES108" s="40"/>
      <c r="WET108" s="40"/>
      <c r="WEU108" s="40"/>
      <c r="WEV108" s="40"/>
      <c r="WEW108" s="40"/>
      <c r="WEX108" s="40"/>
      <c r="WEY108" s="40"/>
      <c r="WEZ108" s="40"/>
      <c r="WFA108" s="40"/>
      <c r="WFB108" s="40"/>
      <c r="WFC108" s="40"/>
      <c r="WFD108" s="40"/>
      <c r="WFE108" s="40"/>
      <c r="WFF108" s="40"/>
      <c r="WFG108" s="40"/>
      <c r="WFH108" s="40"/>
      <c r="WFI108" s="40"/>
      <c r="WFJ108" s="40"/>
      <c r="WFK108" s="40"/>
      <c r="WFL108" s="40"/>
      <c r="WFM108" s="40"/>
      <c r="WFN108" s="40"/>
      <c r="WFO108" s="40"/>
      <c r="WFP108" s="40"/>
      <c r="WFQ108" s="40"/>
      <c r="WFR108" s="40"/>
      <c r="WFS108" s="40"/>
      <c r="WFT108" s="40"/>
      <c r="WFU108" s="40"/>
      <c r="WFV108" s="40"/>
      <c r="WFW108" s="40"/>
      <c r="WFX108" s="40"/>
      <c r="WFY108" s="40"/>
      <c r="WFZ108" s="40"/>
      <c r="WGA108" s="40"/>
      <c r="WGB108" s="40"/>
      <c r="WGC108" s="40"/>
      <c r="WGD108" s="40"/>
      <c r="WGE108" s="40"/>
      <c r="WGF108" s="40"/>
      <c r="WGG108" s="40"/>
      <c r="WGH108" s="40"/>
      <c r="WGI108" s="40"/>
      <c r="WGJ108" s="40"/>
      <c r="WGK108" s="40"/>
      <c r="WGL108" s="40"/>
      <c r="WGM108" s="40"/>
      <c r="WGN108" s="40"/>
      <c r="WGO108" s="40"/>
      <c r="WGP108" s="40"/>
      <c r="WGQ108" s="40"/>
      <c r="WGR108" s="40"/>
      <c r="WGS108" s="40"/>
      <c r="WGT108" s="40"/>
      <c r="WGU108" s="40"/>
      <c r="WGV108" s="40"/>
      <c r="WGW108" s="40"/>
      <c r="WGX108" s="40"/>
      <c r="WGY108" s="40"/>
      <c r="WGZ108" s="40"/>
      <c r="WHA108" s="40"/>
      <c r="WHB108" s="40"/>
      <c r="WHC108" s="40"/>
      <c r="WHD108" s="40"/>
      <c r="WHE108" s="40"/>
      <c r="WHF108" s="40"/>
      <c r="WHG108" s="40"/>
      <c r="WHH108" s="40"/>
      <c r="WHI108" s="40"/>
      <c r="WHJ108" s="40"/>
      <c r="WHK108" s="40"/>
      <c r="WHL108" s="40"/>
      <c r="WHM108" s="40"/>
      <c r="WHN108" s="40"/>
      <c r="WHO108" s="40"/>
      <c r="WHP108" s="40"/>
      <c r="WHQ108" s="40"/>
      <c r="WHR108" s="40"/>
      <c r="WHS108" s="40"/>
      <c r="WHT108" s="40"/>
      <c r="WHU108" s="40"/>
      <c r="WHV108" s="40"/>
      <c r="WHW108" s="40"/>
      <c r="WHX108" s="40"/>
      <c r="WHY108" s="40"/>
      <c r="WHZ108" s="40"/>
      <c r="WIA108" s="40"/>
      <c r="WIB108" s="40"/>
      <c r="WIC108" s="40"/>
      <c r="WID108" s="40"/>
      <c r="WIE108" s="40"/>
      <c r="WIF108" s="40"/>
      <c r="WIG108" s="40"/>
      <c r="WIH108" s="40"/>
      <c r="WII108" s="40"/>
      <c r="WIJ108" s="40"/>
      <c r="WIK108" s="40"/>
      <c r="WIL108" s="40"/>
      <c r="WIM108" s="40"/>
      <c r="WIN108" s="40"/>
      <c r="WIO108" s="40"/>
      <c r="WIP108" s="40"/>
      <c r="WIQ108" s="40"/>
      <c r="WIR108" s="40"/>
      <c r="WIS108" s="40"/>
      <c r="WIT108" s="40"/>
      <c r="WIU108" s="40"/>
      <c r="WIV108" s="40"/>
      <c r="WIW108" s="40"/>
      <c r="WIX108" s="40"/>
      <c r="WIY108" s="40"/>
      <c r="WIZ108" s="40"/>
      <c r="WJA108" s="40"/>
      <c r="WJB108" s="40"/>
      <c r="WJC108" s="40"/>
      <c r="WJD108" s="40"/>
      <c r="WJE108" s="40"/>
      <c r="WJF108" s="40"/>
      <c r="WJG108" s="40"/>
      <c r="WJH108" s="40"/>
      <c r="WJI108" s="40"/>
      <c r="WJJ108" s="40"/>
      <c r="WJK108" s="40"/>
      <c r="WJL108" s="40"/>
      <c r="WJM108" s="40"/>
      <c r="WJN108" s="40"/>
      <c r="WJO108" s="40"/>
      <c r="WJP108" s="40"/>
      <c r="WJQ108" s="40"/>
      <c r="WJR108" s="40"/>
      <c r="WJS108" s="40"/>
      <c r="WJT108" s="40"/>
      <c r="WJU108" s="40"/>
      <c r="WJV108" s="40"/>
      <c r="WJW108" s="40"/>
      <c r="WJX108" s="40"/>
      <c r="WJY108" s="40"/>
      <c r="WJZ108" s="40"/>
      <c r="WKA108" s="40"/>
      <c r="WKB108" s="40"/>
      <c r="WKC108" s="40"/>
      <c r="WKD108" s="40"/>
      <c r="WKE108" s="40"/>
      <c r="WKF108" s="40"/>
      <c r="WKG108" s="40"/>
      <c r="WKH108" s="40"/>
      <c r="WKI108" s="40"/>
      <c r="WKJ108" s="40"/>
      <c r="WKK108" s="40"/>
      <c r="WKL108" s="40"/>
      <c r="WKM108" s="40"/>
      <c r="WKN108" s="40"/>
      <c r="WKO108" s="40"/>
      <c r="WKP108" s="40"/>
      <c r="WKQ108" s="40"/>
      <c r="WKR108" s="40"/>
      <c r="WKS108" s="40"/>
      <c r="WKT108" s="40"/>
      <c r="WKU108" s="40"/>
      <c r="WKV108" s="40"/>
      <c r="WKW108" s="40"/>
      <c r="WKX108" s="40"/>
      <c r="WKY108" s="40"/>
      <c r="WKZ108" s="40"/>
      <c r="WLA108" s="40"/>
      <c r="WLB108" s="40"/>
      <c r="WLC108" s="40"/>
      <c r="WLD108" s="40"/>
      <c r="WLE108" s="40"/>
      <c r="WLF108" s="40"/>
      <c r="WLG108" s="40"/>
      <c r="WLH108" s="40"/>
      <c r="WLI108" s="40"/>
      <c r="WLJ108" s="40"/>
      <c r="WLK108" s="40"/>
      <c r="WLL108" s="40"/>
      <c r="WLM108" s="40"/>
      <c r="WLN108" s="40"/>
      <c r="WLO108" s="40"/>
      <c r="WLP108" s="40"/>
      <c r="WLQ108" s="40"/>
      <c r="WLR108" s="40"/>
      <c r="WLS108" s="40"/>
      <c r="WLT108" s="40"/>
      <c r="WLU108" s="40"/>
      <c r="WLV108" s="40"/>
      <c r="WLW108" s="40"/>
      <c r="WLX108" s="40"/>
      <c r="WLY108" s="40"/>
      <c r="WLZ108" s="40"/>
      <c r="WMA108" s="40"/>
      <c r="WMB108" s="40"/>
      <c r="WMC108" s="40"/>
      <c r="WMD108" s="40"/>
      <c r="WME108" s="40"/>
      <c r="WMF108" s="40"/>
      <c r="WMG108" s="40"/>
      <c r="WMH108" s="40"/>
      <c r="WMI108" s="40"/>
      <c r="WMJ108" s="40"/>
      <c r="WMK108" s="40"/>
      <c r="WML108" s="40"/>
      <c r="WMM108" s="40"/>
      <c r="WMN108" s="40"/>
      <c r="WMO108" s="40"/>
      <c r="WMP108" s="40"/>
      <c r="WMQ108" s="40"/>
      <c r="WMR108" s="40"/>
      <c r="WMS108" s="40"/>
      <c r="WMT108" s="40"/>
      <c r="WMU108" s="40"/>
      <c r="WMV108" s="40"/>
      <c r="WMW108" s="40"/>
      <c r="WMX108" s="40"/>
      <c r="WMY108" s="40"/>
      <c r="WMZ108" s="40"/>
      <c r="WNA108" s="40"/>
      <c r="WNB108" s="40"/>
      <c r="WNC108" s="40"/>
      <c r="WND108" s="40"/>
      <c r="WNE108" s="40"/>
      <c r="WNF108" s="40"/>
      <c r="WNG108" s="40"/>
      <c r="WNH108" s="40"/>
      <c r="WNI108" s="40"/>
      <c r="WNJ108" s="40"/>
      <c r="WNK108" s="40"/>
      <c r="WNL108" s="40"/>
      <c r="WNM108" s="40"/>
      <c r="WNN108" s="40"/>
      <c r="WNO108" s="40"/>
      <c r="WNP108" s="40"/>
      <c r="WNQ108" s="40"/>
      <c r="WNR108" s="40"/>
      <c r="WNS108" s="40"/>
      <c r="WNT108" s="40"/>
      <c r="WNU108" s="40"/>
      <c r="WNV108" s="40"/>
      <c r="WNW108" s="40"/>
      <c r="WNX108" s="40"/>
      <c r="WNY108" s="40"/>
      <c r="WNZ108" s="40"/>
      <c r="WOA108" s="40"/>
      <c r="WOB108" s="40"/>
      <c r="WOC108" s="40"/>
      <c r="WOD108" s="40"/>
      <c r="WOE108" s="40"/>
      <c r="WOF108" s="40"/>
      <c r="WOG108" s="40"/>
      <c r="WOH108" s="40"/>
      <c r="WOI108" s="40"/>
      <c r="WOJ108" s="40"/>
      <c r="WOK108" s="40"/>
      <c r="WOL108" s="40"/>
      <c r="WOM108" s="40"/>
      <c r="WON108" s="40"/>
      <c r="WOO108" s="40"/>
      <c r="WOP108" s="40"/>
      <c r="WOQ108" s="40"/>
      <c r="WOR108" s="40"/>
      <c r="WOS108" s="40"/>
      <c r="WOT108" s="40"/>
      <c r="WOU108" s="40"/>
      <c r="WOV108" s="40"/>
      <c r="WOW108" s="40"/>
      <c r="WOX108" s="40"/>
      <c r="WOY108" s="40"/>
      <c r="WOZ108" s="40"/>
      <c r="WPA108" s="40"/>
      <c r="WPB108" s="40"/>
      <c r="WPC108" s="40"/>
      <c r="WPD108" s="40"/>
      <c r="WPE108" s="40"/>
      <c r="WPF108" s="40"/>
      <c r="WPG108" s="40"/>
      <c r="WPH108" s="40"/>
      <c r="WPI108" s="40"/>
      <c r="WPJ108" s="40"/>
      <c r="WPK108" s="40"/>
      <c r="WPL108" s="40"/>
      <c r="WPM108" s="40"/>
      <c r="WPN108" s="40"/>
      <c r="WPO108" s="40"/>
      <c r="WPP108" s="40"/>
      <c r="WPQ108" s="40"/>
      <c r="WPR108" s="40"/>
      <c r="WPS108" s="40"/>
      <c r="WPT108" s="40"/>
      <c r="WPU108" s="40"/>
      <c r="WPV108" s="40"/>
      <c r="WPW108" s="40"/>
      <c r="WPX108" s="40"/>
      <c r="WPY108" s="40"/>
      <c r="WPZ108" s="40"/>
      <c r="WQA108" s="40"/>
      <c r="WQB108" s="40"/>
      <c r="WQC108" s="40"/>
      <c r="WQD108" s="40"/>
      <c r="WQE108" s="40"/>
      <c r="WQF108" s="40"/>
      <c r="WQG108" s="40"/>
      <c r="WQH108" s="40"/>
      <c r="WQI108" s="40"/>
      <c r="WQJ108" s="40"/>
      <c r="WQK108" s="40"/>
      <c r="WQL108" s="40"/>
      <c r="WQM108" s="40"/>
      <c r="WQN108" s="40"/>
      <c r="WQO108" s="40"/>
      <c r="WQP108" s="40"/>
      <c r="WQQ108" s="40"/>
      <c r="WQR108" s="40"/>
      <c r="WQS108" s="40"/>
      <c r="WQT108" s="40"/>
      <c r="WQU108" s="40"/>
      <c r="WQV108" s="40"/>
      <c r="WQW108" s="40"/>
      <c r="WQX108" s="40"/>
      <c r="WQY108" s="40"/>
      <c r="WQZ108" s="40"/>
      <c r="WRA108" s="40"/>
      <c r="WRB108" s="40"/>
      <c r="WRC108" s="40"/>
      <c r="WRD108" s="40"/>
      <c r="WRE108" s="40"/>
      <c r="WRF108" s="40"/>
      <c r="WRG108" s="40"/>
      <c r="WRH108" s="40"/>
      <c r="WRI108" s="40"/>
      <c r="WRJ108" s="40"/>
      <c r="WRK108" s="40"/>
      <c r="WRL108" s="40"/>
      <c r="WRM108" s="40"/>
      <c r="WRN108" s="40"/>
      <c r="WRO108" s="40"/>
      <c r="WRP108" s="40"/>
      <c r="WRQ108" s="40"/>
      <c r="WRR108" s="40"/>
      <c r="WRS108" s="40"/>
      <c r="WRT108" s="40"/>
      <c r="WRU108" s="40"/>
      <c r="WRV108" s="40"/>
      <c r="WRW108" s="40"/>
      <c r="WRX108" s="40"/>
      <c r="WRY108" s="40"/>
      <c r="WRZ108" s="40"/>
      <c r="WSA108" s="40"/>
      <c r="WSB108" s="40"/>
      <c r="WSC108" s="40"/>
      <c r="WSD108" s="40"/>
      <c r="WSE108" s="40"/>
      <c r="WSF108" s="40"/>
      <c r="WSG108" s="40"/>
      <c r="WSH108" s="40"/>
      <c r="WSI108" s="40"/>
      <c r="WSJ108" s="40"/>
      <c r="WSK108" s="40"/>
      <c r="WSL108" s="40"/>
      <c r="WSM108" s="40"/>
      <c r="WSN108" s="40"/>
      <c r="WSO108" s="40"/>
      <c r="WSP108" s="40"/>
      <c r="WSQ108" s="40"/>
      <c r="WSR108" s="40"/>
      <c r="WSS108" s="40"/>
      <c r="WST108" s="40"/>
      <c r="WSU108" s="40"/>
      <c r="WSV108" s="40"/>
      <c r="WSW108" s="40"/>
      <c r="WSX108" s="40"/>
      <c r="WSY108" s="40"/>
      <c r="WSZ108" s="40"/>
      <c r="WTA108" s="40"/>
      <c r="WTB108" s="40"/>
      <c r="WTC108" s="40"/>
      <c r="WTD108" s="40"/>
      <c r="WTE108" s="40"/>
      <c r="WTF108" s="40"/>
      <c r="WTG108" s="40"/>
      <c r="WTH108" s="40"/>
      <c r="WTI108" s="40"/>
      <c r="WTJ108" s="40"/>
      <c r="WTK108" s="40"/>
      <c r="WTL108" s="40"/>
      <c r="WTM108" s="40"/>
      <c r="WTN108" s="40"/>
      <c r="WTO108" s="40"/>
      <c r="WTP108" s="40"/>
      <c r="WTQ108" s="40"/>
      <c r="WTR108" s="40"/>
      <c r="WTS108" s="40"/>
      <c r="WTT108" s="40"/>
      <c r="WTU108" s="40"/>
      <c r="WTV108" s="40"/>
      <c r="WTW108" s="40"/>
      <c r="WTX108" s="40"/>
      <c r="WTY108" s="40"/>
      <c r="WTZ108" s="40"/>
      <c r="WUA108" s="40"/>
      <c r="WUB108" s="40"/>
      <c r="WUC108" s="40"/>
      <c r="WUD108" s="40"/>
      <c r="WUE108" s="40"/>
      <c r="WUF108" s="40"/>
      <c r="WUG108" s="40"/>
      <c r="WUH108" s="40"/>
      <c r="WUI108" s="40"/>
      <c r="WUJ108" s="40"/>
      <c r="WUK108" s="40"/>
      <c r="WUL108" s="40"/>
      <c r="WUM108" s="40"/>
      <c r="WUN108" s="40"/>
      <c r="WUO108" s="40"/>
      <c r="WUP108" s="40"/>
      <c r="WUQ108" s="40"/>
      <c r="WUR108" s="40"/>
      <c r="WUS108" s="40"/>
      <c r="WUT108" s="40"/>
      <c r="WUU108" s="40"/>
      <c r="WUV108" s="40"/>
      <c r="WUW108" s="40"/>
      <c r="WUX108" s="40"/>
      <c r="WUY108" s="40"/>
      <c r="WUZ108" s="40"/>
      <c r="WVA108" s="40"/>
      <c r="WVB108" s="40"/>
      <c r="WVC108" s="40"/>
      <c r="WVD108" s="40"/>
      <c r="WVE108" s="40"/>
      <c r="WVF108" s="40"/>
      <c r="WVG108" s="40"/>
      <c r="WVH108" s="40"/>
      <c r="WVI108" s="40"/>
      <c r="WVJ108" s="40"/>
      <c r="WVK108" s="40"/>
      <c r="WVL108" s="40"/>
      <c r="WVM108" s="40"/>
      <c r="WVN108" s="40"/>
      <c r="WVO108" s="40"/>
      <c r="WVP108" s="40"/>
      <c r="WVQ108" s="40"/>
      <c r="WVR108" s="40"/>
      <c r="WVS108" s="40"/>
      <c r="WVT108" s="40"/>
      <c r="WVU108" s="40"/>
      <c r="WVV108" s="40"/>
      <c r="WVW108" s="40"/>
      <c r="WVX108" s="40"/>
      <c r="WVY108" s="40"/>
      <c r="WVZ108" s="40"/>
      <c r="WWA108" s="40"/>
      <c r="WWB108" s="40"/>
      <c r="WWC108" s="40"/>
      <c r="WWD108" s="40"/>
      <c r="WWE108" s="40"/>
      <c r="WWF108" s="40"/>
      <c r="WWG108" s="40"/>
      <c r="WWH108" s="40"/>
      <c r="WWI108" s="40"/>
      <c r="WWJ108" s="40"/>
      <c r="WWK108" s="40"/>
      <c r="WWL108" s="40"/>
      <c r="WWM108" s="40"/>
      <c r="WWN108" s="40"/>
      <c r="WWO108" s="40"/>
      <c r="WWP108" s="40"/>
      <c r="WWQ108" s="40"/>
      <c r="WWR108" s="40"/>
      <c r="WWS108" s="40"/>
      <c r="WWT108" s="40"/>
      <c r="WWU108" s="40"/>
      <c r="WWV108" s="40"/>
      <c r="WWW108" s="40"/>
      <c r="WWX108" s="40"/>
      <c r="WWY108" s="40"/>
      <c r="WWZ108" s="40"/>
      <c r="WXA108" s="40"/>
      <c r="WXB108" s="40"/>
      <c r="WXC108" s="40"/>
      <c r="WXD108" s="40"/>
      <c r="WXE108" s="40"/>
      <c r="WXF108" s="40"/>
      <c r="WXG108" s="40"/>
      <c r="WXH108" s="40"/>
      <c r="WXI108" s="40"/>
      <c r="WXJ108" s="40"/>
      <c r="WXK108" s="40"/>
      <c r="WXL108" s="40"/>
      <c r="WXM108" s="40"/>
      <c r="WXN108" s="40"/>
      <c r="WXO108" s="40"/>
      <c r="WXP108" s="40"/>
      <c r="WXQ108" s="40"/>
      <c r="WXR108" s="40"/>
      <c r="WXS108" s="40"/>
      <c r="WXT108" s="40"/>
      <c r="WXU108" s="40"/>
      <c r="WXV108" s="40"/>
      <c r="WXW108" s="40"/>
      <c r="WXX108" s="40"/>
      <c r="WXY108" s="40"/>
      <c r="WXZ108" s="40"/>
      <c r="WYA108" s="40"/>
      <c r="WYB108" s="40"/>
      <c r="WYC108" s="40"/>
      <c r="WYD108" s="40"/>
      <c r="WYE108" s="40"/>
      <c r="WYF108" s="40"/>
      <c r="WYG108" s="40"/>
      <c r="WYH108" s="40"/>
      <c r="WYI108" s="40"/>
      <c r="WYJ108" s="40"/>
      <c r="WYK108" s="40"/>
      <c r="WYL108" s="40"/>
      <c r="WYM108" s="40"/>
      <c r="WYN108" s="40"/>
      <c r="WYO108" s="40"/>
      <c r="WYP108" s="40"/>
      <c r="WYQ108" s="40"/>
      <c r="WYR108" s="40"/>
      <c r="WYS108" s="40"/>
      <c r="WYT108" s="40"/>
      <c r="WYU108" s="40"/>
      <c r="WYV108" s="40"/>
      <c r="WYW108" s="40"/>
      <c r="WYX108" s="40"/>
      <c r="WYY108" s="40"/>
      <c r="WYZ108" s="40"/>
      <c r="WZA108" s="40"/>
      <c r="WZB108" s="40"/>
      <c r="WZC108" s="40"/>
      <c r="WZD108" s="40"/>
      <c r="WZE108" s="40"/>
      <c r="WZF108" s="40"/>
      <c r="WZG108" s="40"/>
      <c r="WZH108" s="40"/>
      <c r="WZI108" s="40"/>
      <c r="WZJ108" s="40"/>
      <c r="WZK108" s="40"/>
      <c r="WZL108" s="40"/>
      <c r="WZM108" s="40"/>
      <c r="WZN108" s="40"/>
      <c r="WZO108" s="40"/>
      <c r="WZP108" s="40"/>
      <c r="WZQ108" s="40"/>
      <c r="WZR108" s="40"/>
      <c r="WZS108" s="40"/>
      <c r="WZT108" s="40"/>
      <c r="WZU108" s="40"/>
      <c r="WZV108" s="40"/>
      <c r="WZW108" s="40"/>
      <c r="WZX108" s="40"/>
      <c r="WZY108" s="40"/>
      <c r="WZZ108" s="40"/>
      <c r="XAA108" s="40"/>
      <c r="XAB108" s="40"/>
      <c r="XAC108" s="40"/>
      <c r="XAD108" s="40"/>
      <c r="XAE108" s="40"/>
      <c r="XAF108" s="40"/>
      <c r="XAG108" s="40"/>
      <c r="XAH108" s="40"/>
      <c r="XAI108" s="40"/>
      <c r="XAJ108" s="40"/>
      <c r="XAK108" s="40"/>
      <c r="XAL108" s="40"/>
      <c r="XAM108" s="40"/>
      <c r="XAN108" s="40"/>
      <c r="XAO108" s="40"/>
      <c r="XAP108" s="40"/>
      <c r="XAQ108" s="40"/>
      <c r="XAR108" s="40"/>
      <c r="XAS108" s="40"/>
      <c r="XAT108" s="40"/>
      <c r="XAU108" s="40"/>
      <c r="XAV108" s="40"/>
      <c r="XAW108" s="40"/>
      <c r="XAX108" s="40"/>
      <c r="XAY108" s="40"/>
      <c r="XAZ108" s="40"/>
      <c r="XBA108" s="40"/>
      <c r="XBB108" s="40"/>
      <c r="XBC108" s="40"/>
      <c r="XBD108" s="40"/>
      <c r="XBE108" s="40"/>
      <c r="XBF108" s="40"/>
      <c r="XBG108" s="40"/>
      <c r="XBH108" s="40"/>
      <c r="XBI108" s="40"/>
      <c r="XBJ108" s="40"/>
      <c r="XBK108" s="40"/>
      <c r="XBL108" s="40"/>
      <c r="XBM108" s="40"/>
      <c r="XBN108" s="40"/>
      <c r="XBO108" s="40"/>
      <c r="XBP108" s="40"/>
      <c r="XBQ108" s="40"/>
      <c r="XBR108" s="40"/>
      <c r="XBS108" s="40"/>
      <c r="XBT108" s="40"/>
      <c r="XBU108" s="40"/>
      <c r="XBV108" s="40"/>
      <c r="XBW108" s="40"/>
      <c r="XBX108" s="40"/>
      <c r="XBY108" s="40"/>
      <c r="XBZ108" s="40"/>
      <c r="XCA108" s="40"/>
      <c r="XCB108" s="40"/>
      <c r="XCC108" s="40"/>
      <c r="XCD108" s="40"/>
      <c r="XCE108" s="40"/>
      <c r="XCF108" s="40"/>
      <c r="XCG108" s="40"/>
      <c r="XCH108" s="40"/>
      <c r="XCI108" s="40"/>
      <c r="XCJ108" s="40"/>
      <c r="XCK108" s="40"/>
      <c r="XCL108" s="40"/>
      <c r="XCM108" s="40"/>
      <c r="XCN108" s="40"/>
      <c r="XCO108" s="40"/>
      <c r="XCP108" s="40"/>
      <c r="XCQ108" s="40"/>
      <c r="XCR108" s="40"/>
      <c r="XCS108" s="40"/>
      <c r="XCT108" s="40"/>
      <c r="XCU108" s="40"/>
      <c r="XCV108" s="40"/>
      <c r="XCW108" s="40"/>
      <c r="XCX108" s="40"/>
      <c r="XCY108" s="40"/>
      <c r="XCZ108" s="40"/>
      <c r="XDA108" s="40"/>
      <c r="XDB108" s="40"/>
      <c r="XDC108" s="40"/>
      <c r="XDD108" s="40"/>
      <c r="XDE108" s="40"/>
      <c r="XDF108" s="40"/>
      <c r="XDG108" s="40"/>
      <c r="XDH108" s="40"/>
      <c r="XDI108" s="40"/>
      <c r="XDJ108" s="40"/>
      <c r="XDK108" s="40"/>
      <c r="XDL108" s="40"/>
      <c r="XDM108" s="40"/>
      <c r="XDN108" s="40"/>
      <c r="XDO108" s="40"/>
      <c r="XDP108" s="40"/>
      <c r="XDQ108" s="40"/>
      <c r="XDR108" s="40"/>
      <c r="XDS108" s="40"/>
      <c r="XDT108" s="40"/>
      <c r="XDU108" s="40"/>
      <c r="XDV108" s="40"/>
      <c r="XDW108" s="40"/>
      <c r="XDX108" s="40"/>
      <c r="XDY108" s="40"/>
      <c r="XDZ108" s="40"/>
      <c r="XEA108" s="40"/>
      <c r="XEB108" s="40"/>
      <c r="XEC108" s="40"/>
      <c r="XED108" s="40"/>
      <c r="XEE108" s="40"/>
      <c r="XEF108" s="40"/>
      <c r="XEG108" s="40"/>
      <c r="XEH108" s="40"/>
      <c r="XEI108" s="40"/>
      <c r="XEJ108" s="40"/>
      <c r="XEK108" s="40"/>
      <c r="XEL108" s="40"/>
      <c r="XEM108" s="40"/>
      <c r="XEN108" s="40"/>
      <c r="XEO108" s="40"/>
      <c r="XEP108" s="40"/>
      <c r="XEQ108" s="40"/>
      <c r="XER108" s="40"/>
      <c r="XES108" s="40"/>
      <c r="XET108" s="40"/>
      <c r="XEU108" s="40"/>
      <c r="XEV108" s="40"/>
      <c r="XEW108" s="40"/>
      <c r="XEX108" s="40"/>
      <c r="XEY108" s="40"/>
      <c r="XEZ108" s="40"/>
      <c r="XFA108" s="40"/>
      <c r="XFB108" s="40"/>
      <c r="XFC108" s="40"/>
    </row>
    <row r="109" spans="2:16384" ht="30" customHeight="1" thickBot="1">
      <c r="B109" s="19"/>
      <c r="D109"/>
      <c r="E109" s="65"/>
      <c r="G109" s="279" t="s">
        <v>2354</v>
      </c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  <c r="GL109" s="40"/>
      <c r="GM109" s="40"/>
      <c r="GN109" s="40"/>
      <c r="GO109" s="40"/>
      <c r="GP109" s="40"/>
      <c r="GQ109" s="40"/>
      <c r="GR109" s="40"/>
      <c r="GS109" s="40"/>
      <c r="GT109" s="40"/>
      <c r="GU109" s="40"/>
      <c r="GV109" s="40"/>
      <c r="GW109" s="40"/>
      <c r="GX109" s="40"/>
      <c r="GY109" s="40"/>
      <c r="GZ109" s="40"/>
      <c r="HA109" s="40"/>
      <c r="HB109" s="40"/>
      <c r="HC109" s="40"/>
      <c r="HD109" s="40"/>
      <c r="HE109" s="40"/>
      <c r="HF109" s="40"/>
      <c r="HG109" s="40"/>
      <c r="HH109" s="40"/>
      <c r="HI109" s="40"/>
      <c r="HJ109" s="40"/>
      <c r="HK109" s="40"/>
      <c r="HL109" s="40"/>
      <c r="HM109" s="40"/>
      <c r="HN109" s="40"/>
      <c r="HO109" s="40"/>
      <c r="HP109" s="40"/>
      <c r="HQ109" s="40"/>
      <c r="HR109" s="40"/>
      <c r="HS109" s="40"/>
      <c r="HT109" s="40"/>
      <c r="HU109" s="40"/>
      <c r="HV109" s="40"/>
      <c r="HW109" s="40"/>
      <c r="HX109" s="40"/>
      <c r="HY109" s="40"/>
      <c r="HZ109" s="40"/>
      <c r="IA109" s="40"/>
      <c r="IB109" s="40"/>
      <c r="IC109" s="40"/>
      <c r="ID109" s="40"/>
      <c r="IE109" s="40"/>
      <c r="IF109" s="40"/>
      <c r="IG109" s="40"/>
      <c r="IH109" s="40"/>
      <c r="II109" s="40"/>
      <c r="IJ109" s="40"/>
      <c r="IK109" s="40"/>
      <c r="IL109" s="40"/>
      <c r="IM109" s="40"/>
      <c r="IN109" s="40"/>
      <c r="IO109" s="40"/>
      <c r="IP109" s="40"/>
      <c r="IQ109" s="40"/>
      <c r="IR109" s="40"/>
      <c r="IS109" s="40"/>
      <c r="IT109" s="40"/>
      <c r="IU109" s="40"/>
      <c r="IV109" s="40"/>
      <c r="IW109" s="40"/>
      <c r="IX109" s="40"/>
      <c r="IY109" s="40"/>
      <c r="IZ109" s="40"/>
      <c r="JA109" s="40"/>
      <c r="JB109" s="40"/>
      <c r="JC109" s="40"/>
      <c r="JD109" s="40"/>
      <c r="JE109" s="40"/>
      <c r="JF109" s="40"/>
      <c r="JG109" s="40"/>
      <c r="JH109" s="40"/>
      <c r="JI109" s="40"/>
      <c r="JJ109" s="40"/>
      <c r="JK109" s="40"/>
      <c r="JL109" s="40"/>
      <c r="JM109" s="40"/>
      <c r="JN109" s="40"/>
      <c r="JO109" s="40"/>
      <c r="JP109" s="40"/>
      <c r="JQ109" s="40"/>
      <c r="JR109" s="40"/>
      <c r="JS109" s="40"/>
      <c r="JT109" s="40"/>
      <c r="JU109" s="40"/>
      <c r="JV109" s="40"/>
      <c r="JW109" s="40"/>
      <c r="JX109" s="40"/>
      <c r="JY109" s="40"/>
      <c r="JZ109" s="40"/>
      <c r="KA109" s="40"/>
      <c r="KB109" s="40"/>
      <c r="KC109" s="40"/>
      <c r="KD109" s="40"/>
      <c r="KE109" s="40"/>
      <c r="KF109" s="40"/>
      <c r="KG109" s="40"/>
      <c r="KH109" s="40"/>
      <c r="KI109" s="40"/>
      <c r="KJ109" s="40"/>
      <c r="KK109" s="40"/>
      <c r="KL109" s="40"/>
      <c r="KM109" s="40"/>
      <c r="KN109" s="40"/>
      <c r="KO109" s="40"/>
      <c r="KP109" s="40"/>
      <c r="KQ109" s="40"/>
      <c r="KR109" s="40"/>
      <c r="KS109" s="40"/>
      <c r="KT109" s="40"/>
      <c r="KU109" s="40"/>
      <c r="KV109" s="40"/>
      <c r="KW109" s="40"/>
      <c r="KX109" s="40"/>
      <c r="KY109" s="40"/>
      <c r="KZ109" s="40"/>
      <c r="LA109" s="40"/>
      <c r="LB109" s="40"/>
      <c r="LC109" s="40"/>
      <c r="LD109" s="40"/>
      <c r="LE109" s="40"/>
      <c r="LF109" s="40"/>
      <c r="LG109" s="40"/>
      <c r="LH109" s="40"/>
      <c r="LI109" s="40"/>
      <c r="LJ109" s="40"/>
      <c r="LK109" s="40"/>
      <c r="LL109" s="40"/>
      <c r="LM109" s="40"/>
      <c r="LN109" s="40"/>
      <c r="LO109" s="40"/>
      <c r="LP109" s="40"/>
      <c r="LQ109" s="40"/>
      <c r="LR109" s="40"/>
      <c r="LS109" s="40"/>
      <c r="LT109" s="40"/>
      <c r="LU109" s="40"/>
      <c r="LV109" s="40"/>
      <c r="LW109" s="40"/>
      <c r="LX109" s="40"/>
      <c r="LY109" s="40"/>
      <c r="LZ109" s="40"/>
      <c r="MA109" s="40"/>
      <c r="MB109" s="40"/>
      <c r="MC109" s="40"/>
      <c r="MD109" s="40"/>
      <c r="ME109" s="40"/>
      <c r="MF109" s="40"/>
      <c r="MG109" s="40"/>
      <c r="MH109" s="40"/>
      <c r="MI109" s="40"/>
      <c r="MJ109" s="40"/>
      <c r="MK109" s="40"/>
      <c r="ML109" s="40"/>
      <c r="MM109" s="40"/>
      <c r="MN109" s="40"/>
      <c r="MO109" s="40"/>
      <c r="MP109" s="40"/>
      <c r="MQ109" s="40"/>
      <c r="MR109" s="40"/>
      <c r="MS109" s="40"/>
      <c r="MT109" s="40"/>
      <c r="MU109" s="40"/>
      <c r="MV109" s="40"/>
      <c r="MW109" s="40"/>
      <c r="MX109" s="40"/>
      <c r="MY109" s="40"/>
      <c r="MZ109" s="40"/>
      <c r="NA109" s="40"/>
      <c r="NB109" s="40"/>
      <c r="NC109" s="40"/>
      <c r="ND109" s="40"/>
      <c r="NE109" s="40"/>
      <c r="NF109" s="40"/>
      <c r="NG109" s="40"/>
      <c r="NH109" s="40"/>
      <c r="NI109" s="40"/>
      <c r="NJ109" s="40"/>
      <c r="NK109" s="40"/>
      <c r="NL109" s="40"/>
      <c r="NM109" s="40"/>
      <c r="NN109" s="40"/>
      <c r="NO109" s="40"/>
      <c r="NP109" s="40"/>
      <c r="NQ109" s="40"/>
      <c r="NR109" s="40"/>
      <c r="NS109" s="40"/>
      <c r="NT109" s="40"/>
      <c r="NU109" s="40"/>
      <c r="NV109" s="40"/>
      <c r="NW109" s="40"/>
      <c r="NX109" s="40"/>
      <c r="NY109" s="40"/>
      <c r="NZ109" s="40"/>
      <c r="OA109" s="40"/>
      <c r="OB109" s="40"/>
      <c r="OC109" s="40"/>
      <c r="OD109" s="40"/>
      <c r="OE109" s="40"/>
      <c r="OF109" s="40"/>
      <c r="OG109" s="40"/>
      <c r="OH109" s="40"/>
      <c r="OI109" s="40"/>
      <c r="OJ109" s="40"/>
      <c r="OK109" s="40"/>
      <c r="OL109" s="40"/>
      <c r="OM109" s="40"/>
      <c r="ON109" s="40"/>
      <c r="OO109" s="40"/>
      <c r="OP109" s="40"/>
      <c r="OQ109" s="40"/>
      <c r="OR109" s="40"/>
      <c r="OS109" s="40"/>
      <c r="OT109" s="40"/>
      <c r="OU109" s="40"/>
      <c r="OV109" s="40"/>
      <c r="OW109" s="40"/>
      <c r="OX109" s="40"/>
      <c r="OY109" s="40"/>
      <c r="OZ109" s="40"/>
      <c r="PA109" s="40"/>
      <c r="PB109" s="40"/>
      <c r="PC109" s="40"/>
      <c r="PD109" s="40"/>
      <c r="PE109" s="40"/>
      <c r="PF109" s="40"/>
      <c r="PG109" s="40"/>
      <c r="PH109" s="40"/>
      <c r="PI109" s="40"/>
      <c r="PJ109" s="40"/>
      <c r="PK109" s="40"/>
      <c r="PL109" s="40"/>
      <c r="PM109" s="40"/>
      <c r="PN109" s="40"/>
      <c r="PO109" s="40"/>
      <c r="PP109" s="40"/>
      <c r="PQ109" s="40"/>
      <c r="PR109" s="40"/>
      <c r="PS109" s="40"/>
      <c r="PT109" s="40"/>
      <c r="PU109" s="40"/>
      <c r="PV109" s="40"/>
      <c r="PW109" s="40"/>
      <c r="PX109" s="40"/>
      <c r="PY109" s="40"/>
      <c r="PZ109" s="40"/>
      <c r="QA109" s="40"/>
      <c r="QB109" s="40"/>
      <c r="QC109" s="40"/>
      <c r="QD109" s="40"/>
      <c r="QE109" s="40"/>
      <c r="QF109" s="40"/>
      <c r="QG109" s="40"/>
      <c r="QH109" s="40"/>
      <c r="QI109" s="40"/>
      <c r="QJ109" s="40"/>
      <c r="QK109" s="40"/>
      <c r="QL109" s="40"/>
      <c r="QM109" s="40"/>
      <c r="QN109" s="40"/>
      <c r="QO109" s="40"/>
      <c r="QP109" s="40"/>
      <c r="QQ109" s="40"/>
      <c r="QR109" s="40"/>
      <c r="QS109" s="40"/>
      <c r="QT109" s="40"/>
      <c r="QU109" s="40"/>
      <c r="QV109" s="40"/>
      <c r="QW109" s="40"/>
      <c r="QX109" s="40"/>
      <c r="QY109" s="40"/>
      <c r="QZ109" s="40"/>
      <c r="RA109" s="40"/>
      <c r="RB109" s="40"/>
      <c r="RC109" s="40"/>
      <c r="RD109" s="40"/>
      <c r="RE109" s="40"/>
      <c r="RF109" s="40"/>
      <c r="RG109" s="40"/>
      <c r="RH109" s="40"/>
      <c r="RI109" s="40"/>
      <c r="RJ109" s="40"/>
      <c r="RK109" s="40"/>
      <c r="RL109" s="40"/>
      <c r="RM109" s="40"/>
      <c r="RN109" s="40"/>
      <c r="RO109" s="40"/>
      <c r="RP109" s="40"/>
      <c r="RQ109" s="40"/>
      <c r="RR109" s="40"/>
      <c r="RS109" s="40"/>
      <c r="RT109" s="40"/>
      <c r="RU109" s="40"/>
      <c r="RV109" s="40"/>
      <c r="RW109" s="40"/>
      <c r="RX109" s="40"/>
      <c r="RY109" s="40"/>
      <c r="RZ109" s="40"/>
      <c r="SA109" s="40"/>
      <c r="SB109" s="40"/>
      <c r="SC109" s="40"/>
      <c r="SD109" s="40"/>
      <c r="SE109" s="40"/>
      <c r="SF109" s="40"/>
      <c r="SG109" s="40"/>
      <c r="SH109" s="40"/>
      <c r="SI109" s="40"/>
      <c r="SJ109" s="40"/>
      <c r="SK109" s="40"/>
      <c r="SL109" s="40"/>
      <c r="SM109" s="40"/>
      <c r="SN109" s="40"/>
      <c r="SO109" s="40"/>
      <c r="SP109" s="40"/>
      <c r="SQ109" s="40"/>
      <c r="SR109" s="40"/>
      <c r="SS109" s="40"/>
      <c r="ST109" s="40"/>
      <c r="SU109" s="40"/>
      <c r="SV109" s="40"/>
      <c r="SW109" s="40"/>
      <c r="SX109" s="40"/>
      <c r="SY109" s="40"/>
      <c r="SZ109" s="40"/>
      <c r="TA109" s="40"/>
      <c r="TB109" s="40"/>
      <c r="TC109" s="40"/>
      <c r="TD109" s="40"/>
      <c r="TE109" s="40"/>
      <c r="TF109" s="40"/>
      <c r="TG109" s="40"/>
      <c r="TH109" s="40"/>
      <c r="TI109" s="40"/>
      <c r="TJ109" s="40"/>
      <c r="TK109" s="40"/>
      <c r="TL109" s="40"/>
      <c r="TM109" s="40"/>
      <c r="TN109" s="40"/>
      <c r="TO109" s="40"/>
      <c r="TP109" s="40"/>
      <c r="TQ109" s="40"/>
      <c r="TR109" s="40"/>
      <c r="TS109" s="40"/>
      <c r="TT109" s="40"/>
      <c r="TU109" s="40"/>
      <c r="TV109" s="40"/>
      <c r="TW109" s="40"/>
      <c r="TX109" s="40"/>
      <c r="TY109" s="40"/>
      <c r="TZ109" s="40"/>
      <c r="UA109" s="40"/>
      <c r="UB109" s="40"/>
      <c r="UC109" s="40"/>
      <c r="UD109" s="40"/>
      <c r="UE109" s="40"/>
      <c r="UF109" s="40"/>
      <c r="UG109" s="40"/>
      <c r="UH109" s="40"/>
      <c r="UI109" s="40"/>
      <c r="UJ109" s="40"/>
      <c r="UK109" s="40"/>
      <c r="UL109" s="40"/>
      <c r="UM109" s="40"/>
      <c r="UN109" s="40"/>
      <c r="UO109" s="40"/>
      <c r="UP109" s="40"/>
      <c r="UQ109" s="40"/>
      <c r="UR109" s="40"/>
      <c r="US109" s="40"/>
      <c r="UT109" s="40"/>
      <c r="UU109" s="40"/>
      <c r="UV109" s="40"/>
      <c r="UW109" s="40"/>
      <c r="UX109" s="40"/>
      <c r="UY109" s="40"/>
      <c r="UZ109" s="40"/>
      <c r="VA109" s="40"/>
      <c r="VB109" s="40"/>
      <c r="VC109" s="40"/>
      <c r="VD109" s="40"/>
      <c r="VE109" s="40"/>
      <c r="VF109" s="40"/>
      <c r="VG109" s="40"/>
      <c r="VH109" s="40"/>
      <c r="VI109" s="40"/>
      <c r="VJ109" s="40"/>
      <c r="VK109" s="40"/>
      <c r="VL109" s="40"/>
      <c r="VM109" s="40"/>
      <c r="VN109" s="40"/>
      <c r="VO109" s="40"/>
      <c r="VP109" s="40"/>
      <c r="VQ109" s="40"/>
      <c r="VR109" s="40"/>
      <c r="VS109" s="40"/>
      <c r="VT109" s="40"/>
      <c r="VU109" s="40"/>
      <c r="VV109" s="40"/>
      <c r="VW109" s="40"/>
      <c r="VX109" s="40"/>
      <c r="VY109" s="40"/>
      <c r="VZ109" s="40"/>
      <c r="WA109" s="40"/>
      <c r="WB109" s="40"/>
      <c r="WC109" s="40"/>
      <c r="WD109" s="40"/>
      <c r="WE109" s="40"/>
      <c r="WF109" s="40"/>
      <c r="WG109" s="40"/>
      <c r="WH109" s="40"/>
      <c r="WI109" s="40"/>
      <c r="WJ109" s="40"/>
      <c r="WK109" s="40"/>
      <c r="WL109" s="40"/>
      <c r="WM109" s="40"/>
      <c r="WN109" s="40"/>
      <c r="WO109" s="40"/>
      <c r="WP109" s="40"/>
      <c r="WQ109" s="40"/>
      <c r="WR109" s="40"/>
      <c r="WS109" s="40"/>
      <c r="WT109" s="40"/>
      <c r="WU109" s="40"/>
      <c r="WV109" s="40"/>
      <c r="WW109" s="40"/>
      <c r="WX109" s="40"/>
      <c r="WY109" s="40"/>
      <c r="WZ109" s="40"/>
      <c r="XA109" s="40"/>
      <c r="XB109" s="40"/>
      <c r="XC109" s="40"/>
      <c r="XD109" s="40"/>
      <c r="XE109" s="40"/>
      <c r="XF109" s="40"/>
      <c r="XG109" s="40"/>
      <c r="XH109" s="40"/>
      <c r="XI109" s="40"/>
      <c r="XJ109" s="40"/>
      <c r="XK109" s="40"/>
      <c r="XL109" s="40"/>
      <c r="XM109" s="40"/>
      <c r="XN109" s="40"/>
      <c r="XO109" s="40"/>
      <c r="XP109" s="40"/>
      <c r="XQ109" s="40"/>
      <c r="XR109" s="40"/>
      <c r="XS109" s="40"/>
      <c r="XT109" s="40"/>
      <c r="XU109" s="40"/>
      <c r="XV109" s="40"/>
      <c r="XW109" s="40"/>
      <c r="XX109" s="40"/>
      <c r="XY109" s="40"/>
      <c r="XZ109" s="40"/>
      <c r="YA109" s="40"/>
      <c r="YB109" s="40"/>
      <c r="YC109" s="40"/>
      <c r="YD109" s="40"/>
      <c r="YE109" s="40"/>
      <c r="YF109" s="40"/>
      <c r="YG109" s="40"/>
      <c r="YH109" s="40"/>
      <c r="YI109" s="40"/>
      <c r="YJ109" s="40"/>
      <c r="YK109" s="40"/>
      <c r="YL109" s="40"/>
      <c r="YM109" s="40"/>
      <c r="YN109" s="40"/>
      <c r="YO109" s="40"/>
      <c r="YP109" s="40"/>
      <c r="YQ109" s="40"/>
      <c r="YR109" s="40"/>
      <c r="YS109" s="40"/>
      <c r="YT109" s="40"/>
      <c r="YU109" s="40"/>
      <c r="YV109" s="40"/>
      <c r="YW109" s="40"/>
      <c r="YX109" s="40"/>
      <c r="YY109" s="40"/>
      <c r="YZ109" s="40"/>
      <c r="ZA109" s="40"/>
      <c r="ZB109" s="40"/>
      <c r="ZC109" s="40"/>
      <c r="ZD109" s="40"/>
      <c r="ZE109" s="40"/>
      <c r="ZF109" s="40"/>
      <c r="ZG109" s="40"/>
      <c r="ZH109" s="40"/>
      <c r="ZI109" s="40"/>
      <c r="ZJ109" s="40"/>
      <c r="ZK109" s="40"/>
      <c r="ZL109" s="40"/>
      <c r="ZM109" s="40"/>
      <c r="ZN109" s="40"/>
      <c r="ZO109" s="40"/>
      <c r="ZP109" s="40"/>
      <c r="ZQ109" s="40"/>
      <c r="ZR109" s="40"/>
      <c r="ZS109" s="40"/>
      <c r="ZT109" s="40"/>
      <c r="ZU109" s="40"/>
      <c r="ZV109" s="40"/>
      <c r="ZW109" s="40"/>
      <c r="ZX109" s="40"/>
      <c r="ZY109" s="40"/>
      <c r="ZZ109" s="40"/>
      <c r="AAA109" s="40"/>
      <c r="AAB109" s="40"/>
      <c r="AAC109" s="40"/>
      <c r="AAD109" s="40"/>
      <c r="AAE109" s="40"/>
      <c r="AAF109" s="40"/>
      <c r="AAG109" s="40"/>
      <c r="AAH109" s="40"/>
      <c r="AAI109" s="40"/>
      <c r="AAJ109" s="40"/>
      <c r="AAK109" s="40"/>
      <c r="AAL109" s="40"/>
      <c r="AAM109" s="40"/>
      <c r="AAN109" s="40"/>
      <c r="AAO109" s="40"/>
      <c r="AAP109" s="40"/>
      <c r="AAQ109" s="40"/>
      <c r="AAR109" s="40"/>
      <c r="AAS109" s="40"/>
      <c r="AAT109" s="40"/>
      <c r="AAU109" s="40"/>
      <c r="AAV109" s="40"/>
      <c r="AAW109" s="40"/>
      <c r="AAX109" s="40"/>
      <c r="AAY109" s="40"/>
      <c r="AAZ109" s="40"/>
      <c r="ABA109" s="40"/>
      <c r="ABB109" s="40"/>
      <c r="ABC109" s="40"/>
      <c r="ABD109" s="40"/>
      <c r="ABE109" s="40"/>
      <c r="ABF109" s="40"/>
      <c r="ABG109" s="40"/>
      <c r="ABH109" s="40"/>
      <c r="ABI109" s="40"/>
      <c r="ABJ109" s="40"/>
      <c r="ABK109" s="40"/>
      <c r="ABL109" s="40"/>
      <c r="ABM109" s="40"/>
      <c r="ABN109" s="40"/>
      <c r="ABO109" s="40"/>
      <c r="ABP109" s="40"/>
      <c r="ABQ109" s="40"/>
      <c r="ABR109" s="40"/>
      <c r="ABS109" s="40"/>
      <c r="ABT109" s="40"/>
      <c r="ABU109" s="40"/>
      <c r="ABV109" s="40"/>
      <c r="ABW109" s="40"/>
      <c r="ABX109" s="40"/>
      <c r="ABY109" s="40"/>
      <c r="ABZ109" s="40"/>
      <c r="ACA109" s="40"/>
      <c r="ACB109" s="40"/>
      <c r="ACC109" s="40"/>
      <c r="ACD109" s="40"/>
      <c r="ACE109" s="40"/>
      <c r="ACF109" s="40"/>
      <c r="ACG109" s="40"/>
      <c r="ACH109" s="40"/>
      <c r="ACI109" s="40"/>
      <c r="ACJ109" s="40"/>
      <c r="ACK109" s="40"/>
      <c r="ACL109" s="40"/>
      <c r="ACM109" s="40"/>
      <c r="ACN109" s="40"/>
      <c r="ACO109" s="40"/>
      <c r="ACP109" s="40"/>
      <c r="ACQ109" s="40"/>
      <c r="ACR109" s="40"/>
      <c r="ACS109" s="40"/>
      <c r="ACT109" s="40"/>
      <c r="ACU109" s="40"/>
      <c r="ACV109" s="40"/>
      <c r="ACW109" s="40"/>
      <c r="ACX109" s="40"/>
      <c r="ACY109" s="40"/>
      <c r="ACZ109" s="40"/>
      <c r="ADA109" s="40"/>
      <c r="ADB109" s="40"/>
      <c r="ADC109" s="40"/>
      <c r="ADD109" s="40"/>
      <c r="ADE109" s="40"/>
      <c r="ADF109" s="40"/>
      <c r="ADG109" s="40"/>
      <c r="ADH109" s="40"/>
      <c r="ADI109" s="40"/>
      <c r="ADJ109" s="40"/>
      <c r="ADK109" s="40"/>
      <c r="ADL109" s="40"/>
      <c r="ADM109" s="40"/>
      <c r="ADN109" s="40"/>
      <c r="ADO109" s="40"/>
      <c r="ADP109" s="40"/>
      <c r="ADQ109" s="40"/>
      <c r="ADR109" s="40"/>
      <c r="ADS109" s="40"/>
      <c r="ADT109" s="40"/>
      <c r="ADU109" s="40"/>
      <c r="ADV109" s="40"/>
      <c r="ADW109" s="40"/>
      <c r="ADX109" s="40"/>
      <c r="ADY109" s="40"/>
      <c r="ADZ109" s="40"/>
      <c r="AEA109" s="40"/>
      <c r="AEB109" s="40"/>
      <c r="AEC109" s="40"/>
      <c r="AED109" s="40"/>
      <c r="AEE109" s="40"/>
      <c r="AEF109" s="40"/>
      <c r="AEG109" s="40"/>
      <c r="AEH109" s="40"/>
      <c r="AEI109" s="40"/>
      <c r="AEJ109" s="40"/>
      <c r="AEK109" s="40"/>
      <c r="AEL109" s="40"/>
      <c r="AEM109" s="40"/>
      <c r="AEN109" s="40"/>
      <c r="AEO109" s="40"/>
      <c r="AEP109" s="40"/>
      <c r="AEQ109" s="40"/>
      <c r="AER109" s="40"/>
      <c r="AES109" s="40"/>
      <c r="AET109" s="40"/>
      <c r="AEU109" s="40"/>
      <c r="AEV109" s="40"/>
      <c r="AEW109" s="40"/>
      <c r="AEX109" s="40"/>
      <c r="AEY109" s="40"/>
      <c r="AEZ109" s="40"/>
      <c r="AFA109" s="40"/>
      <c r="AFB109" s="40"/>
      <c r="AFC109" s="40"/>
      <c r="AFD109" s="40"/>
      <c r="AFE109" s="40"/>
      <c r="AFF109" s="40"/>
      <c r="AFG109" s="40"/>
      <c r="AFH109" s="40"/>
      <c r="AFI109" s="40"/>
      <c r="AFJ109" s="40"/>
      <c r="AFK109" s="40"/>
      <c r="AFL109" s="40"/>
      <c r="AFM109" s="40"/>
      <c r="AFN109" s="40"/>
      <c r="AFO109" s="40"/>
      <c r="AFP109" s="40"/>
      <c r="AFQ109" s="40"/>
      <c r="AFR109" s="40"/>
      <c r="AFS109" s="40"/>
      <c r="AFT109" s="40"/>
      <c r="AFU109" s="40"/>
      <c r="AFV109" s="40"/>
      <c r="AFW109" s="40"/>
      <c r="AFX109" s="40"/>
      <c r="AFY109" s="40"/>
      <c r="AFZ109" s="40"/>
      <c r="AGA109" s="40"/>
      <c r="AGB109" s="40"/>
      <c r="AGC109" s="40"/>
      <c r="AGD109" s="40"/>
      <c r="AGE109" s="40"/>
      <c r="AGF109" s="40"/>
      <c r="AGG109" s="40"/>
      <c r="AGH109" s="40"/>
      <c r="AGI109" s="40"/>
      <c r="AGJ109" s="40"/>
      <c r="AGK109" s="40"/>
      <c r="AGL109" s="40"/>
      <c r="AGM109" s="40"/>
      <c r="AGN109" s="40"/>
      <c r="AGO109" s="40"/>
      <c r="AGP109" s="40"/>
      <c r="AGQ109" s="40"/>
      <c r="AGR109" s="40"/>
      <c r="AGS109" s="40"/>
      <c r="AGT109" s="40"/>
      <c r="AGU109" s="40"/>
      <c r="AGV109" s="40"/>
      <c r="AGW109" s="40"/>
      <c r="AGX109" s="40"/>
      <c r="AGY109" s="40"/>
      <c r="AGZ109" s="40"/>
      <c r="AHA109" s="40"/>
      <c r="AHB109" s="40"/>
      <c r="AHC109" s="40"/>
      <c r="AHD109" s="40"/>
      <c r="AHE109" s="40"/>
      <c r="AHF109" s="40"/>
      <c r="AHG109" s="40"/>
      <c r="AHH109" s="40"/>
      <c r="AHI109" s="40"/>
      <c r="AHJ109" s="40"/>
      <c r="AHK109" s="40"/>
      <c r="AHL109" s="40"/>
      <c r="AHM109" s="40"/>
      <c r="AHN109" s="40"/>
      <c r="AHO109" s="40"/>
      <c r="AHP109" s="40"/>
      <c r="AHQ109" s="40"/>
      <c r="AHR109" s="40"/>
      <c r="AHS109" s="40"/>
      <c r="AHT109" s="40"/>
      <c r="AHU109" s="40"/>
      <c r="AHV109" s="40"/>
      <c r="AHW109" s="40"/>
      <c r="AHX109" s="40"/>
      <c r="AHY109" s="40"/>
      <c r="AHZ109" s="40"/>
      <c r="AIA109" s="40"/>
      <c r="AIB109" s="40"/>
      <c r="AIC109" s="40"/>
      <c r="AID109" s="40"/>
      <c r="AIE109" s="40"/>
      <c r="AIF109" s="40"/>
      <c r="AIG109" s="40"/>
      <c r="AIH109" s="40"/>
      <c r="AII109" s="40"/>
      <c r="AIJ109" s="40"/>
      <c r="AIK109" s="40"/>
      <c r="AIL109" s="40"/>
      <c r="AIM109" s="40"/>
      <c r="AIN109" s="40"/>
      <c r="AIO109" s="40"/>
      <c r="AIP109" s="40"/>
      <c r="AIQ109" s="40"/>
      <c r="AIR109" s="40"/>
      <c r="AIS109" s="40"/>
      <c r="AIT109" s="40"/>
      <c r="AIU109" s="40"/>
      <c r="AIV109" s="40"/>
      <c r="AIW109" s="40"/>
      <c r="AIX109" s="40"/>
      <c r="AIY109" s="40"/>
      <c r="AIZ109" s="40"/>
      <c r="AJA109" s="40"/>
      <c r="AJB109" s="40"/>
      <c r="AJC109" s="40"/>
      <c r="AJD109" s="40"/>
      <c r="AJE109" s="40"/>
      <c r="AJF109" s="40"/>
      <c r="AJG109" s="40"/>
      <c r="AJH109" s="40"/>
      <c r="AJI109" s="40"/>
      <c r="AJJ109" s="40"/>
      <c r="AJK109" s="40"/>
      <c r="AJL109" s="40"/>
      <c r="AJM109" s="40"/>
      <c r="AJN109" s="40"/>
      <c r="AJO109" s="40"/>
      <c r="AJP109" s="40"/>
      <c r="AJQ109" s="40"/>
      <c r="AJR109" s="40"/>
      <c r="AJS109" s="40"/>
      <c r="AJT109" s="40"/>
      <c r="AJU109" s="40"/>
      <c r="AJV109" s="40"/>
      <c r="AJW109" s="40"/>
      <c r="AJX109" s="40"/>
      <c r="AJY109" s="40"/>
      <c r="AJZ109" s="40"/>
      <c r="AKA109" s="40"/>
      <c r="AKB109" s="40"/>
      <c r="AKC109" s="40"/>
      <c r="AKD109" s="40"/>
      <c r="AKE109" s="40"/>
      <c r="AKF109" s="40"/>
      <c r="AKG109" s="40"/>
      <c r="AKH109" s="40"/>
      <c r="AKI109" s="40"/>
      <c r="AKJ109" s="40"/>
      <c r="AKK109" s="40"/>
      <c r="AKL109" s="40"/>
      <c r="AKM109" s="40"/>
      <c r="AKN109" s="40"/>
      <c r="AKO109" s="40"/>
      <c r="AKP109" s="40"/>
      <c r="AKQ109" s="40"/>
      <c r="AKR109" s="40"/>
      <c r="AKS109" s="40"/>
      <c r="AKT109" s="40"/>
      <c r="AKU109" s="40"/>
      <c r="AKV109" s="40"/>
      <c r="AKW109" s="40"/>
      <c r="AKX109" s="40"/>
      <c r="AKY109" s="40"/>
      <c r="AKZ109" s="40"/>
      <c r="ALA109" s="40"/>
      <c r="ALB109" s="40"/>
      <c r="ALC109" s="40"/>
      <c r="ALD109" s="40"/>
      <c r="ALE109" s="40"/>
      <c r="ALF109" s="40"/>
      <c r="ALG109" s="40"/>
      <c r="ALH109" s="40"/>
      <c r="ALI109" s="40"/>
      <c r="ALJ109" s="40"/>
      <c r="ALK109" s="40"/>
      <c r="ALL109" s="40"/>
      <c r="ALM109" s="40"/>
      <c r="ALN109" s="40"/>
      <c r="ALO109" s="40"/>
      <c r="ALP109" s="40"/>
      <c r="ALQ109" s="40"/>
      <c r="ALR109" s="40"/>
      <c r="ALS109" s="40"/>
      <c r="ALT109" s="40"/>
      <c r="ALU109" s="40"/>
      <c r="ALV109" s="40"/>
      <c r="ALW109" s="40"/>
      <c r="ALX109" s="40"/>
      <c r="ALY109" s="40"/>
      <c r="ALZ109" s="40"/>
      <c r="AMA109" s="40"/>
      <c r="AMB109" s="40"/>
      <c r="AMC109" s="40"/>
      <c r="AMD109" s="40"/>
      <c r="AME109" s="40"/>
      <c r="AMF109" s="40"/>
      <c r="AMG109" s="40"/>
      <c r="AMH109" s="40"/>
      <c r="AMI109" s="40"/>
      <c r="AMJ109" s="40"/>
      <c r="AMK109" s="40"/>
      <c r="AML109" s="40"/>
      <c r="AMM109" s="40"/>
      <c r="AMN109" s="40"/>
      <c r="AMO109" s="40"/>
      <c r="AMP109" s="40"/>
      <c r="AMQ109" s="40"/>
      <c r="AMR109" s="40"/>
      <c r="AMS109" s="40"/>
      <c r="AMT109" s="40"/>
      <c r="AMU109" s="40"/>
      <c r="AMV109" s="40"/>
      <c r="AMW109" s="40"/>
      <c r="AMX109" s="40"/>
      <c r="AMY109" s="40"/>
      <c r="AMZ109" s="40"/>
      <c r="ANA109" s="40"/>
      <c r="ANB109" s="40"/>
      <c r="ANC109" s="40"/>
      <c r="AND109" s="40"/>
      <c r="ANE109" s="40"/>
      <c r="ANF109" s="40"/>
      <c r="ANG109" s="40"/>
      <c r="ANH109" s="40"/>
      <c r="ANI109" s="40"/>
      <c r="ANJ109" s="40"/>
      <c r="ANK109" s="40"/>
      <c r="ANL109" s="40"/>
      <c r="ANM109" s="40"/>
      <c r="ANN109" s="40"/>
      <c r="ANO109" s="40"/>
      <c r="ANP109" s="40"/>
      <c r="ANQ109" s="40"/>
      <c r="ANR109" s="40"/>
      <c r="ANS109" s="40"/>
      <c r="ANT109" s="40"/>
      <c r="ANU109" s="40"/>
      <c r="ANV109" s="40"/>
      <c r="ANW109" s="40"/>
      <c r="ANX109" s="40"/>
      <c r="ANY109" s="40"/>
      <c r="ANZ109" s="40"/>
      <c r="AOA109" s="40"/>
      <c r="AOB109" s="40"/>
      <c r="AOC109" s="40"/>
      <c r="AOD109" s="40"/>
      <c r="AOE109" s="40"/>
      <c r="AOF109" s="40"/>
      <c r="AOG109" s="40"/>
      <c r="AOH109" s="40"/>
      <c r="AOI109" s="40"/>
      <c r="AOJ109" s="40"/>
      <c r="AOK109" s="40"/>
      <c r="AOL109" s="40"/>
      <c r="AOM109" s="40"/>
      <c r="AON109" s="40"/>
      <c r="AOO109" s="40"/>
      <c r="AOP109" s="40"/>
      <c r="AOQ109" s="40"/>
      <c r="AOR109" s="40"/>
      <c r="AOS109" s="40"/>
      <c r="AOT109" s="40"/>
      <c r="AOU109" s="40"/>
      <c r="AOV109" s="40"/>
      <c r="AOW109" s="40"/>
      <c r="AOX109" s="40"/>
      <c r="AOY109" s="40"/>
      <c r="AOZ109" s="40"/>
      <c r="APA109" s="40"/>
      <c r="APB109" s="40"/>
      <c r="APC109" s="40"/>
      <c r="APD109" s="40"/>
      <c r="APE109" s="40"/>
      <c r="APF109" s="40"/>
      <c r="APG109" s="40"/>
      <c r="APH109" s="40"/>
      <c r="API109" s="40"/>
      <c r="APJ109" s="40"/>
      <c r="APK109" s="40"/>
      <c r="APL109" s="40"/>
      <c r="APM109" s="40"/>
      <c r="APN109" s="40"/>
      <c r="APO109" s="40"/>
      <c r="APP109" s="40"/>
      <c r="APQ109" s="40"/>
      <c r="APR109" s="40"/>
      <c r="APS109" s="40"/>
      <c r="APT109" s="40"/>
      <c r="APU109" s="40"/>
      <c r="APV109" s="40"/>
      <c r="APW109" s="40"/>
      <c r="APX109" s="40"/>
      <c r="APY109" s="40"/>
      <c r="APZ109" s="40"/>
      <c r="AQA109" s="40"/>
      <c r="AQB109" s="40"/>
      <c r="AQC109" s="40"/>
      <c r="AQD109" s="40"/>
      <c r="AQE109" s="40"/>
      <c r="AQF109" s="40"/>
      <c r="AQG109" s="40"/>
      <c r="AQH109" s="40"/>
      <c r="AQI109" s="40"/>
      <c r="AQJ109" s="40"/>
      <c r="AQK109" s="40"/>
      <c r="AQL109" s="40"/>
      <c r="AQM109" s="40"/>
      <c r="AQN109" s="40"/>
      <c r="AQO109" s="40"/>
      <c r="AQP109" s="40"/>
      <c r="AQQ109" s="40"/>
      <c r="AQR109" s="40"/>
      <c r="AQS109" s="40"/>
      <c r="AQT109" s="40"/>
      <c r="AQU109" s="40"/>
      <c r="AQV109" s="40"/>
      <c r="AQW109" s="40"/>
      <c r="AQX109" s="40"/>
      <c r="AQY109" s="40"/>
      <c r="AQZ109" s="40"/>
      <c r="ARA109" s="40"/>
      <c r="ARB109" s="40"/>
      <c r="ARC109" s="40"/>
      <c r="ARD109" s="40"/>
      <c r="ARE109" s="40"/>
      <c r="ARF109" s="40"/>
      <c r="ARG109" s="40"/>
      <c r="ARH109" s="40"/>
      <c r="ARI109" s="40"/>
      <c r="ARJ109" s="40"/>
      <c r="ARK109" s="40"/>
      <c r="ARL109" s="40"/>
      <c r="ARM109" s="40"/>
      <c r="ARN109" s="40"/>
      <c r="ARO109" s="40"/>
      <c r="ARP109" s="40"/>
      <c r="ARQ109" s="40"/>
      <c r="ARR109" s="40"/>
      <c r="ARS109" s="40"/>
      <c r="ART109" s="40"/>
      <c r="ARU109" s="40"/>
      <c r="ARV109" s="40"/>
      <c r="ARW109" s="40"/>
      <c r="ARX109" s="40"/>
      <c r="ARY109" s="40"/>
      <c r="ARZ109" s="40"/>
      <c r="ASA109" s="40"/>
      <c r="ASB109" s="40"/>
      <c r="ASC109" s="40"/>
      <c r="ASD109" s="40"/>
      <c r="ASE109" s="40"/>
      <c r="ASF109" s="40"/>
      <c r="ASG109" s="40"/>
      <c r="ASH109" s="40"/>
      <c r="ASI109" s="40"/>
      <c r="ASJ109" s="40"/>
      <c r="ASK109" s="40"/>
      <c r="ASL109" s="40"/>
      <c r="ASM109" s="40"/>
      <c r="ASN109" s="40"/>
      <c r="ASO109" s="40"/>
      <c r="ASP109" s="40"/>
      <c r="ASQ109" s="40"/>
      <c r="ASR109" s="40"/>
      <c r="ASS109" s="40"/>
      <c r="AST109" s="40"/>
      <c r="ASU109" s="40"/>
      <c r="ASV109" s="40"/>
      <c r="ASW109" s="40"/>
      <c r="ASX109" s="40"/>
      <c r="ASY109" s="40"/>
      <c r="ASZ109" s="40"/>
      <c r="ATA109" s="40"/>
      <c r="ATB109" s="40"/>
      <c r="ATC109" s="40"/>
      <c r="ATD109" s="40"/>
      <c r="ATE109" s="40"/>
      <c r="ATF109" s="40"/>
      <c r="ATG109" s="40"/>
      <c r="ATH109" s="40"/>
      <c r="ATI109" s="40"/>
      <c r="ATJ109" s="40"/>
      <c r="ATK109" s="40"/>
      <c r="ATL109" s="40"/>
      <c r="ATM109" s="40"/>
      <c r="ATN109" s="40"/>
      <c r="ATO109" s="40"/>
      <c r="ATP109" s="40"/>
      <c r="ATQ109" s="40"/>
      <c r="ATR109" s="40"/>
      <c r="ATS109" s="40"/>
      <c r="ATT109" s="40"/>
      <c r="ATU109" s="40"/>
      <c r="ATV109" s="40"/>
      <c r="ATW109" s="40"/>
      <c r="ATX109" s="40"/>
      <c r="ATY109" s="40"/>
      <c r="ATZ109" s="40"/>
      <c r="AUA109" s="40"/>
      <c r="AUB109" s="40"/>
      <c r="AUC109" s="40"/>
      <c r="AUD109" s="40"/>
      <c r="AUE109" s="40"/>
      <c r="AUF109" s="40"/>
      <c r="AUG109" s="40"/>
      <c r="AUH109" s="40"/>
      <c r="AUI109" s="40"/>
      <c r="AUJ109" s="40"/>
      <c r="AUK109" s="40"/>
      <c r="AUL109" s="40"/>
      <c r="AUM109" s="40"/>
      <c r="AUN109" s="40"/>
      <c r="AUO109" s="40"/>
      <c r="AUP109" s="40"/>
      <c r="AUQ109" s="40"/>
      <c r="AUR109" s="40"/>
      <c r="AUS109" s="40"/>
      <c r="AUT109" s="40"/>
      <c r="AUU109" s="40"/>
      <c r="AUV109" s="40"/>
      <c r="AUW109" s="40"/>
      <c r="AUX109" s="40"/>
      <c r="AUY109" s="40"/>
      <c r="AUZ109" s="40"/>
      <c r="AVA109" s="40"/>
      <c r="AVB109" s="40"/>
      <c r="AVC109" s="40"/>
      <c r="AVD109" s="40"/>
      <c r="AVE109" s="40"/>
      <c r="AVF109" s="40"/>
      <c r="AVG109" s="40"/>
      <c r="AVH109" s="40"/>
      <c r="AVI109" s="40"/>
      <c r="AVJ109" s="40"/>
      <c r="AVK109" s="40"/>
      <c r="AVL109" s="40"/>
      <c r="AVM109" s="40"/>
      <c r="AVN109" s="40"/>
      <c r="AVO109" s="40"/>
      <c r="AVP109" s="40"/>
      <c r="AVQ109" s="40"/>
      <c r="AVR109" s="40"/>
      <c r="AVS109" s="40"/>
      <c r="AVT109" s="40"/>
      <c r="AVU109" s="40"/>
      <c r="AVV109" s="40"/>
      <c r="AVW109" s="40"/>
      <c r="AVX109" s="40"/>
      <c r="AVY109" s="40"/>
      <c r="AVZ109" s="40"/>
      <c r="AWA109" s="40"/>
      <c r="AWB109" s="40"/>
      <c r="AWC109" s="40"/>
      <c r="AWD109" s="40"/>
      <c r="AWE109" s="40"/>
      <c r="AWF109" s="40"/>
      <c r="AWG109" s="40"/>
      <c r="AWH109" s="40"/>
      <c r="AWI109" s="40"/>
      <c r="AWJ109" s="40"/>
      <c r="AWK109" s="40"/>
      <c r="AWL109" s="40"/>
      <c r="AWM109" s="40"/>
      <c r="AWN109" s="40"/>
      <c r="AWO109" s="40"/>
      <c r="AWP109" s="40"/>
      <c r="AWQ109" s="40"/>
      <c r="AWR109" s="40"/>
      <c r="AWS109" s="40"/>
      <c r="AWT109" s="40"/>
      <c r="AWU109" s="40"/>
      <c r="AWV109" s="40"/>
      <c r="AWW109" s="40"/>
      <c r="AWX109" s="40"/>
      <c r="AWY109" s="40"/>
      <c r="AWZ109" s="40"/>
      <c r="AXA109" s="40"/>
      <c r="AXB109" s="40"/>
      <c r="AXC109" s="40"/>
      <c r="AXD109" s="40"/>
      <c r="AXE109" s="40"/>
      <c r="AXF109" s="40"/>
      <c r="AXG109" s="40"/>
      <c r="AXH109" s="40"/>
      <c r="AXI109" s="40"/>
      <c r="AXJ109" s="40"/>
      <c r="AXK109" s="40"/>
      <c r="AXL109" s="40"/>
      <c r="AXM109" s="40"/>
      <c r="AXN109" s="40"/>
      <c r="AXO109" s="40"/>
      <c r="AXP109" s="40"/>
      <c r="AXQ109" s="40"/>
      <c r="AXR109" s="40"/>
      <c r="AXS109" s="40"/>
      <c r="AXT109" s="40"/>
      <c r="AXU109" s="40"/>
      <c r="AXV109" s="40"/>
      <c r="AXW109" s="40"/>
      <c r="AXX109" s="40"/>
      <c r="AXY109" s="40"/>
      <c r="AXZ109" s="40"/>
      <c r="AYA109" s="40"/>
      <c r="AYB109" s="40"/>
      <c r="AYC109" s="40"/>
      <c r="AYD109" s="40"/>
      <c r="AYE109" s="40"/>
      <c r="AYF109" s="40"/>
      <c r="AYG109" s="40"/>
      <c r="AYH109" s="40"/>
      <c r="AYI109" s="40"/>
      <c r="AYJ109" s="40"/>
      <c r="AYK109" s="40"/>
      <c r="AYL109" s="40"/>
      <c r="AYM109" s="40"/>
      <c r="AYN109" s="40"/>
      <c r="AYO109" s="40"/>
      <c r="AYP109" s="40"/>
      <c r="AYQ109" s="40"/>
      <c r="AYR109" s="40"/>
      <c r="AYS109" s="40"/>
      <c r="AYT109" s="40"/>
      <c r="AYU109" s="40"/>
      <c r="AYV109" s="40"/>
      <c r="AYW109" s="40"/>
      <c r="AYX109" s="40"/>
      <c r="AYY109" s="40"/>
      <c r="AYZ109" s="40"/>
      <c r="AZA109" s="40"/>
      <c r="AZB109" s="40"/>
      <c r="AZC109" s="40"/>
      <c r="AZD109" s="40"/>
      <c r="AZE109" s="40"/>
      <c r="AZF109" s="40"/>
      <c r="AZG109" s="40"/>
      <c r="AZH109" s="40"/>
      <c r="AZI109" s="40"/>
      <c r="AZJ109" s="40"/>
      <c r="AZK109" s="40"/>
      <c r="AZL109" s="40"/>
      <c r="AZM109" s="40"/>
      <c r="AZN109" s="40"/>
      <c r="AZO109" s="40"/>
      <c r="AZP109" s="40"/>
      <c r="AZQ109" s="40"/>
      <c r="AZR109" s="40"/>
      <c r="AZS109" s="40"/>
      <c r="AZT109" s="40"/>
      <c r="AZU109" s="40"/>
      <c r="AZV109" s="40"/>
      <c r="AZW109" s="40"/>
      <c r="AZX109" s="40"/>
      <c r="AZY109" s="40"/>
      <c r="AZZ109" s="40"/>
      <c r="BAA109" s="40"/>
      <c r="BAB109" s="40"/>
      <c r="BAC109" s="40"/>
      <c r="BAD109" s="40"/>
      <c r="BAE109" s="40"/>
      <c r="BAF109" s="40"/>
      <c r="BAG109" s="40"/>
      <c r="BAH109" s="40"/>
      <c r="BAI109" s="40"/>
      <c r="BAJ109" s="40"/>
      <c r="BAK109" s="40"/>
      <c r="BAL109" s="40"/>
      <c r="BAM109" s="40"/>
      <c r="BAN109" s="40"/>
      <c r="BAO109" s="40"/>
      <c r="BAP109" s="40"/>
      <c r="BAQ109" s="40"/>
      <c r="BAR109" s="40"/>
      <c r="BAS109" s="40"/>
      <c r="BAT109" s="40"/>
      <c r="BAU109" s="40"/>
      <c r="BAV109" s="40"/>
      <c r="BAW109" s="40"/>
      <c r="BAX109" s="40"/>
      <c r="BAY109" s="40"/>
      <c r="BAZ109" s="40"/>
      <c r="BBA109" s="40"/>
      <c r="BBB109" s="40"/>
      <c r="BBC109" s="40"/>
      <c r="BBD109" s="40"/>
      <c r="BBE109" s="40"/>
      <c r="BBF109" s="40"/>
      <c r="BBG109" s="40"/>
      <c r="BBH109" s="40"/>
      <c r="BBI109" s="40"/>
      <c r="BBJ109" s="40"/>
      <c r="BBK109" s="40"/>
      <c r="BBL109" s="40"/>
      <c r="BBM109" s="40"/>
      <c r="BBN109" s="40"/>
      <c r="BBO109" s="40"/>
      <c r="BBP109" s="40"/>
      <c r="BBQ109" s="40"/>
      <c r="BBR109" s="40"/>
      <c r="BBS109" s="40"/>
      <c r="BBT109" s="40"/>
      <c r="BBU109" s="40"/>
      <c r="BBV109" s="40"/>
      <c r="BBW109" s="40"/>
      <c r="BBX109" s="40"/>
      <c r="BBY109" s="40"/>
      <c r="BBZ109" s="40"/>
      <c r="BCA109" s="40"/>
      <c r="BCB109" s="40"/>
      <c r="BCC109" s="40"/>
      <c r="BCD109" s="40"/>
      <c r="BCE109" s="40"/>
      <c r="BCF109" s="40"/>
      <c r="BCG109" s="40"/>
      <c r="BCH109" s="40"/>
      <c r="BCI109" s="40"/>
      <c r="BCJ109" s="40"/>
      <c r="BCK109" s="40"/>
      <c r="BCL109" s="40"/>
      <c r="BCM109" s="40"/>
      <c r="BCN109" s="40"/>
      <c r="BCO109" s="40"/>
      <c r="BCP109" s="40"/>
      <c r="BCQ109" s="40"/>
      <c r="BCR109" s="40"/>
      <c r="BCS109" s="40"/>
      <c r="BCT109" s="40"/>
      <c r="BCU109" s="40"/>
      <c r="BCV109" s="40"/>
      <c r="BCW109" s="40"/>
      <c r="BCX109" s="40"/>
      <c r="BCY109" s="40"/>
      <c r="BCZ109" s="40"/>
      <c r="BDA109" s="40"/>
      <c r="BDB109" s="40"/>
      <c r="BDC109" s="40"/>
      <c r="BDD109" s="40"/>
      <c r="BDE109" s="40"/>
      <c r="BDF109" s="40"/>
      <c r="BDG109" s="40"/>
      <c r="BDH109" s="40"/>
      <c r="BDI109" s="40"/>
      <c r="BDJ109" s="40"/>
      <c r="BDK109" s="40"/>
      <c r="BDL109" s="40"/>
      <c r="BDM109" s="40"/>
      <c r="BDN109" s="40"/>
      <c r="BDO109" s="40"/>
      <c r="BDP109" s="40"/>
      <c r="BDQ109" s="40"/>
      <c r="BDR109" s="40"/>
      <c r="BDS109" s="40"/>
      <c r="BDT109" s="40"/>
      <c r="BDU109" s="40"/>
      <c r="BDV109" s="40"/>
      <c r="BDW109" s="40"/>
      <c r="BDX109" s="40"/>
      <c r="BDY109" s="40"/>
      <c r="BDZ109" s="40"/>
      <c r="BEA109" s="40"/>
      <c r="BEB109" s="40"/>
      <c r="BEC109" s="40"/>
      <c r="BED109" s="40"/>
      <c r="BEE109" s="40"/>
      <c r="BEF109" s="40"/>
      <c r="BEG109" s="40"/>
      <c r="BEH109" s="40"/>
      <c r="BEI109" s="40"/>
      <c r="BEJ109" s="40"/>
      <c r="BEK109" s="40"/>
      <c r="BEL109" s="40"/>
      <c r="BEM109" s="40"/>
      <c r="BEN109" s="40"/>
      <c r="BEO109" s="40"/>
      <c r="BEP109" s="40"/>
      <c r="BEQ109" s="40"/>
      <c r="BER109" s="40"/>
      <c r="BES109" s="40"/>
      <c r="BET109" s="40"/>
      <c r="BEU109" s="40"/>
      <c r="BEV109" s="40"/>
      <c r="BEW109" s="40"/>
      <c r="BEX109" s="40"/>
      <c r="BEY109" s="40"/>
      <c r="BEZ109" s="40"/>
      <c r="BFA109" s="40"/>
      <c r="BFB109" s="40"/>
      <c r="BFC109" s="40"/>
      <c r="BFD109" s="40"/>
      <c r="BFE109" s="40"/>
      <c r="BFF109" s="40"/>
      <c r="BFG109" s="40"/>
      <c r="BFH109" s="40"/>
      <c r="BFI109" s="40"/>
      <c r="BFJ109" s="40"/>
      <c r="BFK109" s="40"/>
      <c r="BFL109" s="40"/>
      <c r="BFM109" s="40"/>
      <c r="BFN109" s="40"/>
      <c r="BFO109" s="40"/>
      <c r="BFP109" s="40"/>
      <c r="BFQ109" s="40"/>
      <c r="BFR109" s="40"/>
      <c r="BFS109" s="40"/>
      <c r="BFT109" s="40"/>
      <c r="BFU109" s="40"/>
      <c r="BFV109" s="40"/>
      <c r="BFW109" s="40"/>
      <c r="BFX109" s="40"/>
      <c r="BFY109" s="40"/>
      <c r="BFZ109" s="40"/>
      <c r="BGA109" s="40"/>
      <c r="BGB109" s="40"/>
      <c r="BGC109" s="40"/>
      <c r="BGD109" s="40"/>
      <c r="BGE109" s="40"/>
      <c r="BGF109" s="40"/>
      <c r="BGG109" s="40"/>
      <c r="BGH109" s="40"/>
      <c r="BGI109" s="40"/>
      <c r="BGJ109" s="40"/>
      <c r="BGK109" s="40"/>
      <c r="BGL109" s="40"/>
      <c r="BGM109" s="40"/>
      <c r="BGN109" s="40"/>
      <c r="BGO109" s="40"/>
      <c r="BGP109" s="40"/>
      <c r="BGQ109" s="40"/>
      <c r="BGR109" s="40"/>
      <c r="BGS109" s="40"/>
      <c r="BGT109" s="40"/>
      <c r="BGU109" s="40"/>
      <c r="BGV109" s="40"/>
      <c r="BGW109" s="40"/>
      <c r="BGX109" s="40"/>
      <c r="BGY109" s="40"/>
      <c r="BGZ109" s="40"/>
      <c r="BHA109" s="40"/>
      <c r="BHB109" s="40"/>
      <c r="BHC109" s="40"/>
      <c r="BHD109" s="40"/>
      <c r="BHE109" s="40"/>
      <c r="BHF109" s="40"/>
      <c r="BHG109" s="40"/>
      <c r="BHH109" s="40"/>
      <c r="BHI109" s="40"/>
      <c r="BHJ109" s="40"/>
      <c r="BHK109" s="40"/>
      <c r="BHL109" s="40"/>
      <c r="BHM109" s="40"/>
      <c r="BHN109" s="40"/>
      <c r="BHO109" s="40"/>
      <c r="BHP109" s="40"/>
      <c r="BHQ109" s="40"/>
      <c r="BHR109" s="40"/>
      <c r="BHS109" s="40"/>
      <c r="BHT109" s="40"/>
      <c r="BHU109" s="40"/>
      <c r="BHV109" s="40"/>
      <c r="BHW109" s="40"/>
      <c r="BHX109" s="40"/>
      <c r="BHY109" s="40"/>
      <c r="BHZ109" s="40"/>
      <c r="BIA109" s="40"/>
      <c r="BIB109" s="40"/>
      <c r="BIC109" s="40"/>
      <c r="BID109" s="40"/>
      <c r="BIE109" s="40"/>
      <c r="BIF109" s="40"/>
      <c r="BIG109" s="40"/>
      <c r="BIH109" s="40"/>
      <c r="BII109" s="40"/>
      <c r="BIJ109" s="40"/>
      <c r="BIK109" s="40"/>
      <c r="BIL109" s="40"/>
      <c r="BIM109" s="40"/>
      <c r="BIN109" s="40"/>
      <c r="BIO109" s="40"/>
      <c r="BIP109" s="40"/>
      <c r="BIQ109" s="40"/>
      <c r="BIR109" s="40"/>
      <c r="BIS109" s="40"/>
      <c r="BIT109" s="40"/>
      <c r="BIU109" s="40"/>
      <c r="BIV109" s="40"/>
      <c r="BIW109" s="40"/>
      <c r="BIX109" s="40"/>
      <c r="BIY109" s="40"/>
      <c r="BIZ109" s="40"/>
      <c r="BJA109" s="40"/>
      <c r="BJB109" s="40"/>
      <c r="BJC109" s="40"/>
      <c r="BJD109" s="40"/>
      <c r="BJE109" s="40"/>
      <c r="BJF109" s="40"/>
      <c r="BJG109" s="40"/>
      <c r="BJH109" s="40"/>
      <c r="BJI109" s="40"/>
      <c r="BJJ109" s="40"/>
      <c r="BJK109" s="40"/>
      <c r="BJL109" s="40"/>
      <c r="BJM109" s="40"/>
      <c r="BJN109" s="40"/>
      <c r="BJO109" s="40"/>
      <c r="BJP109" s="40"/>
      <c r="BJQ109" s="40"/>
      <c r="BJR109" s="40"/>
      <c r="BJS109" s="40"/>
      <c r="BJT109" s="40"/>
      <c r="BJU109" s="40"/>
      <c r="BJV109" s="40"/>
      <c r="BJW109" s="40"/>
      <c r="BJX109" s="40"/>
      <c r="BJY109" s="40"/>
      <c r="BJZ109" s="40"/>
      <c r="BKA109" s="40"/>
      <c r="BKB109" s="40"/>
      <c r="BKC109" s="40"/>
      <c r="BKD109" s="40"/>
      <c r="BKE109" s="40"/>
      <c r="BKF109" s="40"/>
      <c r="BKG109" s="40"/>
      <c r="BKH109" s="40"/>
      <c r="BKI109" s="40"/>
      <c r="BKJ109" s="40"/>
      <c r="BKK109" s="40"/>
      <c r="BKL109" s="40"/>
      <c r="BKM109" s="40"/>
      <c r="BKN109" s="40"/>
      <c r="BKO109" s="40"/>
      <c r="BKP109" s="40"/>
      <c r="BKQ109" s="40"/>
      <c r="BKR109" s="40"/>
      <c r="BKS109" s="40"/>
      <c r="BKT109" s="40"/>
      <c r="BKU109" s="40"/>
      <c r="BKV109" s="40"/>
      <c r="BKW109" s="40"/>
      <c r="BKX109" s="40"/>
      <c r="BKY109" s="40"/>
      <c r="BKZ109" s="40"/>
      <c r="BLA109" s="40"/>
      <c r="BLB109" s="40"/>
      <c r="BLC109" s="40"/>
      <c r="BLD109" s="40"/>
      <c r="BLE109" s="40"/>
      <c r="BLF109" s="40"/>
      <c r="BLG109" s="40"/>
      <c r="BLH109" s="40"/>
      <c r="BLI109" s="40"/>
      <c r="BLJ109" s="40"/>
      <c r="BLK109" s="40"/>
      <c r="BLL109" s="40"/>
      <c r="BLM109" s="40"/>
      <c r="BLN109" s="40"/>
      <c r="BLO109" s="40"/>
      <c r="BLP109" s="40"/>
      <c r="BLQ109" s="40"/>
      <c r="BLR109" s="40"/>
      <c r="BLS109" s="40"/>
      <c r="BLT109" s="40"/>
      <c r="BLU109" s="40"/>
      <c r="BLV109" s="40"/>
      <c r="BLW109" s="40"/>
      <c r="BLX109" s="40"/>
      <c r="BLY109" s="40"/>
      <c r="BLZ109" s="40"/>
      <c r="BMA109" s="40"/>
      <c r="BMB109" s="40"/>
      <c r="BMC109" s="40"/>
      <c r="BMD109" s="40"/>
      <c r="BME109" s="40"/>
      <c r="BMF109" s="40"/>
      <c r="BMG109" s="40"/>
      <c r="BMH109" s="40"/>
      <c r="BMI109" s="40"/>
      <c r="BMJ109" s="40"/>
      <c r="BMK109" s="40"/>
      <c r="BML109" s="40"/>
      <c r="BMM109" s="40"/>
      <c r="BMN109" s="40"/>
      <c r="BMO109" s="40"/>
      <c r="BMP109" s="40"/>
      <c r="BMQ109" s="40"/>
      <c r="BMR109" s="40"/>
      <c r="BMS109" s="40"/>
      <c r="BMT109" s="40"/>
      <c r="BMU109" s="40"/>
      <c r="BMV109" s="40"/>
      <c r="BMW109" s="40"/>
      <c r="BMX109" s="40"/>
      <c r="BMY109" s="40"/>
      <c r="BMZ109" s="40"/>
      <c r="BNA109" s="40"/>
      <c r="BNB109" s="40"/>
      <c r="BNC109" s="40"/>
      <c r="BND109" s="40"/>
      <c r="BNE109" s="40"/>
      <c r="BNF109" s="40"/>
      <c r="BNG109" s="40"/>
      <c r="BNH109" s="40"/>
      <c r="BNI109" s="40"/>
      <c r="BNJ109" s="40"/>
      <c r="BNK109" s="40"/>
      <c r="BNL109" s="40"/>
      <c r="BNM109" s="40"/>
      <c r="BNN109" s="40"/>
      <c r="BNO109" s="40"/>
      <c r="BNP109" s="40"/>
      <c r="BNQ109" s="40"/>
      <c r="BNR109" s="40"/>
      <c r="BNS109" s="40"/>
      <c r="BNT109" s="40"/>
      <c r="BNU109" s="40"/>
      <c r="BNV109" s="40"/>
      <c r="BNW109" s="40"/>
      <c r="BNX109" s="40"/>
      <c r="BNY109" s="40"/>
      <c r="BNZ109" s="40"/>
      <c r="BOA109" s="40"/>
      <c r="BOB109" s="40"/>
      <c r="BOC109" s="40"/>
      <c r="BOD109" s="40"/>
      <c r="BOE109" s="40"/>
      <c r="BOF109" s="40"/>
      <c r="BOG109" s="40"/>
      <c r="BOH109" s="40"/>
      <c r="BOI109" s="40"/>
      <c r="BOJ109" s="40"/>
      <c r="BOK109" s="40"/>
      <c r="BOL109" s="40"/>
      <c r="BOM109" s="40"/>
      <c r="BON109" s="40"/>
      <c r="BOO109" s="40"/>
      <c r="BOP109" s="40"/>
      <c r="BOQ109" s="40"/>
      <c r="BOR109" s="40"/>
      <c r="BOS109" s="40"/>
      <c r="BOT109" s="40"/>
      <c r="BOU109" s="40"/>
      <c r="BOV109" s="40"/>
      <c r="BOW109" s="40"/>
      <c r="BOX109" s="40"/>
      <c r="BOY109" s="40"/>
      <c r="BOZ109" s="40"/>
      <c r="BPA109" s="40"/>
      <c r="BPB109" s="40"/>
      <c r="BPC109" s="40"/>
      <c r="BPD109" s="40"/>
      <c r="BPE109" s="40"/>
      <c r="BPF109" s="40"/>
      <c r="BPG109" s="40"/>
      <c r="BPH109" s="40"/>
      <c r="BPI109" s="40"/>
      <c r="BPJ109" s="40"/>
      <c r="BPK109" s="40"/>
      <c r="BPL109" s="40"/>
      <c r="BPM109" s="40"/>
      <c r="BPN109" s="40"/>
      <c r="BPO109" s="40"/>
      <c r="BPP109" s="40"/>
      <c r="BPQ109" s="40"/>
      <c r="BPR109" s="40"/>
      <c r="BPS109" s="40"/>
      <c r="BPT109" s="40"/>
      <c r="BPU109" s="40"/>
      <c r="BPV109" s="40"/>
      <c r="BPW109" s="40"/>
      <c r="BPX109" s="40"/>
      <c r="BPY109" s="40"/>
      <c r="BPZ109" s="40"/>
      <c r="BQA109" s="40"/>
      <c r="BQB109" s="40"/>
      <c r="BQC109" s="40"/>
      <c r="BQD109" s="40"/>
      <c r="BQE109" s="40"/>
      <c r="BQF109" s="40"/>
      <c r="BQG109" s="40"/>
      <c r="BQH109" s="40"/>
      <c r="BQI109" s="40"/>
      <c r="BQJ109" s="40"/>
      <c r="BQK109" s="40"/>
      <c r="BQL109" s="40"/>
      <c r="BQM109" s="40"/>
      <c r="BQN109" s="40"/>
      <c r="BQO109" s="40"/>
      <c r="BQP109" s="40"/>
      <c r="BQQ109" s="40"/>
      <c r="BQR109" s="40"/>
      <c r="BQS109" s="40"/>
      <c r="BQT109" s="40"/>
      <c r="BQU109" s="40"/>
      <c r="BQV109" s="40"/>
      <c r="BQW109" s="40"/>
      <c r="BQX109" s="40"/>
      <c r="BQY109" s="40"/>
      <c r="BQZ109" s="40"/>
      <c r="BRA109" s="40"/>
      <c r="BRB109" s="40"/>
      <c r="BRC109" s="40"/>
      <c r="BRD109" s="40"/>
      <c r="BRE109" s="40"/>
      <c r="BRF109" s="40"/>
      <c r="BRG109" s="40"/>
      <c r="BRH109" s="40"/>
      <c r="BRI109" s="40"/>
      <c r="BRJ109" s="40"/>
      <c r="BRK109" s="40"/>
      <c r="BRL109" s="40"/>
      <c r="BRM109" s="40"/>
      <c r="BRN109" s="40"/>
      <c r="BRO109" s="40"/>
      <c r="BRP109" s="40"/>
      <c r="BRQ109" s="40"/>
      <c r="BRR109" s="40"/>
      <c r="BRS109" s="40"/>
      <c r="BRT109" s="40"/>
      <c r="BRU109" s="40"/>
      <c r="BRV109" s="40"/>
      <c r="BRW109" s="40"/>
      <c r="BRX109" s="40"/>
      <c r="BRY109" s="40"/>
      <c r="BRZ109" s="40"/>
      <c r="BSA109" s="40"/>
      <c r="BSB109" s="40"/>
      <c r="BSC109" s="40"/>
      <c r="BSD109" s="40"/>
      <c r="BSE109" s="40"/>
      <c r="BSF109" s="40"/>
      <c r="BSG109" s="40"/>
      <c r="BSH109" s="40"/>
      <c r="BSI109" s="40"/>
      <c r="BSJ109" s="40"/>
      <c r="BSK109" s="40"/>
      <c r="BSL109" s="40"/>
      <c r="BSM109" s="40"/>
      <c r="BSN109" s="40"/>
      <c r="BSO109" s="40"/>
      <c r="BSP109" s="40"/>
      <c r="BSQ109" s="40"/>
      <c r="BSR109" s="40"/>
      <c r="BSS109" s="40"/>
      <c r="BST109" s="40"/>
      <c r="BSU109" s="40"/>
      <c r="BSV109" s="40"/>
      <c r="BSW109" s="40"/>
      <c r="BSX109" s="40"/>
      <c r="BSY109" s="40"/>
      <c r="BSZ109" s="40"/>
      <c r="BTA109" s="40"/>
      <c r="BTB109" s="40"/>
      <c r="BTC109" s="40"/>
      <c r="BTD109" s="40"/>
      <c r="BTE109" s="40"/>
      <c r="BTF109" s="40"/>
      <c r="BTG109" s="40"/>
      <c r="BTH109" s="40"/>
      <c r="BTI109" s="40"/>
      <c r="BTJ109" s="40"/>
      <c r="BTK109" s="40"/>
      <c r="BTL109" s="40"/>
      <c r="BTM109" s="40"/>
      <c r="BTN109" s="40"/>
      <c r="BTO109" s="40"/>
      <c r="BTP109" s="40"/>
      <c r="BTQ109" s="40"/>
      <c r="BTR109" s="40"/>
      <c r="BTS109" s="40"/>
      <c r="BTT109" s="40"/>
      <c r="BTU109" s="40"/>
      <c r="BTV109" s="40"/>
      <c r="BTW109" s="40"/>
      <c r="BTX109" s="40"/>
      <c r="BTY109" s="40"/>
      <c r="BTZ109" s="40"/>
      <c r="BUA109" s="40"/>
      <c r="BUB109" s="40"/>
      <c r="BUC109" s="40"/>
      <c r="BUD109" s="40"/>
      <c r="BUE109" s="40"/>
      <c r="BUF109" s="40"/>
      <c r="BUG109" s="40"/>
      <c r="BUH109" s="40"/>
      <c r="BUI109" s="40"/>
      <c r="BUJ109" s="40"/>
      <c r="BUK109" s="40"/>
      <c r="BUL109" s="40"/>
      <c r="BUM109" s="40"/>
      <c r="BUN109" s="40"/>
      <c r="BUO109" s="40"/>
      <c r="BUP109" s="40"/>
      <c r="BUQ109" s="40"/>
      <c r="BUR109" s="40"/>
      <c r="BUS109" s="40"/>
      <c r="BUT109" s="40"/>
      <c r="BUU109" s="40"/>
      <c r="BUV109" s="40"/>
      <c r="BUW109" s="40"/>
      <c r="BUX109" s="40"/>
      <c r="BUY109" s="40"/>
      <c r="BUZ109" s="40"/>
      <c r="BVA109" s="40"/>
      <c r="BVB109" s="40"/>
      <c r="BVC109" s="40"/>
      <c r="BVD109" s="40"/>
      <c r="BVE109" s="40"/>
      <c r="BVF109" s="40"/>
      <c r="BVG109" s="40"/>
      <c r="BVH109" s="40"/>
      <c r="BVI109" s="40"/>
      <c r="BVJ109" s="40"/>
      <c r="BVK109" s="40"/>
      <c r="BVL109" s="40"/>
      <c r="BVM109" s="40"/>
      <c r="BVN109" s="40"/>
      <c r="BVO109" s="40"/>
      <c r="BVP109" s="40"/>
      <c r="BVQ109" s="40"/>
      <c r="BVR109" s="40"/>
      <c r="BVS109" s="40"/>
      <c r="BVT109" s="40"/>
      <c r="BVU109" s="40"/>
      <c r="BVV109" s="40"/>
      <c r="BVW109" s="40"/>
      <c r="BVX109" s="40"/>
      <c r="BVY109" s="40"/>
      <c r="BVZ109" s="40"/>
      <c r="BWA109" s="40"/>
      <c r="BWB109" s="40"/>
      <c r="BWC109" s="40"/>
      <c r="BWD109" s="40"/>
      <c r="BWE109" s="40"/>
      <c r="BWF109" s="40"/>
      <c r="BWG109" s="40"/>
      <c r="BWH109" s="40"/>
      <c r="BWI109" s="40"/>
      <c r="BWJ109" s="40"/>
      <c r="BWK109" s="40"/>
      <c r="BWL109" s="40"/>
      <c r="BWM109" s="40"/>
      <c r="BWN109" s="40"/>
      <c r="BWO109" s="40"/>
      <c r="BWP109" s="40"/>
      <c r="BWQ109" s="40"/>
      <c r="BWR109" s="40"/>
      <c r="BWS109" s="40"/>
      <c r="BWT109" s="40"/>
      <c r="BWU109" s="40"/>
      <c r="BWV109" s="40"/>
      <c r="BWW109" s="40"/>
      <c r="BWX109" s="40"/>
      <c r="BWY109" s="40"/>
      <c r="BWZ109" s="40"/>
      <c r="BXA109" s="40"/>
      <c r="BXB109" s="40"/>
      <c r="BXC109" s="40"/>
      <c r="BXD109" s="40"/>
      <c r="BXE109" s="40"/>
      <c r="BXF109" s="40"/>
      <c r="BXG109" s="40"/>
      <c r="BXH109" s="40"/>
      <c r="BXI109" s="40"/>
      <c r="BXJ109" s="40"/>
      <c r="BXK109" s="40"/>
      <c r="BXL109" s="40"/>
      <c r="BXM109" s="40"/>
      <c r="BXN109" s="40"/>
      <c r="BXO109" s="40"/>
      <c r="BXP109" s="40"/>
      <c r="BXQ109" s="40"/>
      <c r="BXR109" s="40"/>
      <c r="BXS109" s="40"/>
      <c r="BXT109" s="40"/>
      <c r="BXU109" s="40"/>
      <c r="BXV109" s="40"/>
      <c r="BXW109" s="40"/>
      <c r="BXX109" s="40"/>
      <c r="BXY109" s="40"/>
      <c r="BXZ109" s="40"/>
      <c r="BYA109" s="40"/>
      <c r="BYB109" s="40"/>
      <c r="BYC109" s="40"/>
      <c r="BYD109" s="40"/>
      <c r="BYE109" s="40"/>
      <c r="BYF109" s="40"/>
      <c r="BYG109" s="40"/>
      <c r="BYH109" s="40"/>
      <c r="BYI109" s="40"/>
      <c r="BYJ109" s="40"/>
      <c r="BYK109" s="40"/>
      <c r="BYL109" s="40"/>
      <c r="BYM109" s="40"/>
      <c r="BYN109" s="40"/>
      <c r="BYO109" s="40"/>
      <c r="BYP109" s="40"/>
      <c r="BYQ109" s="40"/>
      <c r="BYR109" s="40"/>
      <c r="BYS109" s="40"/>
      <c r="BYT109" s="40"/>
      <c r="BYU109" s="40"/>
      <c r="BYV109" s="40"/>
      <c r="BYW109" s="40"/>
      <c r="BYX109" s="40"/>
      <c r="BYY109" s="40"/>
      <c r="BYZ109" s="40"/>
      <c r="BZA109" s="40"/>
      <c r="BZB109" s="40"/>
      <c r="BZC109" s="40"/>
      <c r="BZD109" s="40"/>
      <c r="BZE109" s="40"/>
      <c r="BZF109" s="40"/>
      <c r="BZG109" s="40"/>
      <c r="BZH109" s="40"/>
      <c r="BZI109" s="40"/>
      <c r="BZJ109" s="40"/>
      <c r="BZK109" s="40"/>
      <c r="BZL109" s="40"/>
      <c r="BZM109" s="40"/>
      <c r="BZN109" s="40"/>
      <c r="BZO109" s="40"/>
      <c r="BZP109" s="40"/>
      <c r="BZQ109" s="40"/>
      <c r="BZR109" s="40"/>
      <c r="BZS109" s="40"/>
      <c r="BZT109" s="40"/>
      <c r="BZU109" s="40"/>
      <c r="BZV109" s="40"/>
      <c r="BZW109" s="40"/>
      <c r="BZX109" s="40"/>
      <c r="BZY109" s="40"/>
      <c r="BZZ109" s="40"/>
      <c r="CAA109" s="40"/>
      <c r="CAB109" s="40"/>
      <c r="CAC109" s="40"/>
      <c r="CAD109" s="40"/>
      <c r="CAE109" s="40"/>
      <c r="CAF109" s="40"/>
      <c r="CAG109" s="40"/>
      <c r="CAH109" s="40"/>
      <c r="CAI109" s="40"/>
      <c r="CAJ109" s="40"/>
      <c r="CAK109" s="40"/>
      <c r="CAL109" s="40"/>
      <c r="CAM109" s="40"/>
      <c r="CAN109" s="40"/>
      <c r="CAO109" s="40"/>
      <c r="CAP109" s="40"/>
      <c r="CAQ109" s="40"/>
      <c r="CAR109" s="40"/>
      <c r="CAS109" s="40"/>
      <c r="CAT109" s="40"/>
      <c r="CAU109" s="40"/>
      <c r="CAV109" s="40"/>
      <c r="CAW109" s="40"/>
      <c r="CAX109" s="40"/>
      <c r="CAY109" s="40"/>
      <c r="CAZ109" s="40"/>
      <c r="CBA109" s="40"/>
      <c r="CBB109" s="40"/>
      <c r="CBC109" s="40"/>
      <c r="CBD109" s="40"/>
      <c r="CBE109" s="40"/>
      <c r="CBF109" s="40"/>
      <c r="CBG109" s="40"/>
      <c r="CBH109" s="40"/>
      <c r="CBI109" s="40"/>
      <c r="CBJ109" s="40"/>
      <c r="CBK109" s="40"/>
      <c r="CBL109" s="40"/>
      <c r="CBM109" s="40"/>
      <c r="CBN109" s="40"/>
      <c r="CBO109" s="40"/>
      <c r="CBP109" s="40"/>
      <c r="CBQ109" s="40"/>
      <c r="CBR109" s="40"/>
      <c r="CBS109" s="40"/>
      <c r="CBT109" s="40"/>
      <c r="CBU109" s="40"/>
      <c r="CBV109" s="40"/>
      <c r="CBW109" s="40"/>
      <c r="CBX109" s="40"/>
      <c r="CBY109" s="40"/>
      <c r="CBZ109" s="40"/>
      <c r="CCA109" s="40"/>
      <c r="CCB109" s="40"/>
      <c r="CCC109" s="40"/>
      <c r="CCD109" s="40"/>
      <c r="CCE109" s="40"/>
      <c r="CCF109" s="40"/>
      <c r="CCG109" s="40"/>
      <c r="CCH109" s="40"/>
      <c r="CCI109" s="40"/>
      <c r="CCJ109" s="40"/>
      <c r="CCK109" s="40"/>
      <c r="CCL109" s="40"/>
      <c r="CCM109" s="40"/>
      <c r="CCN109" s="40"/>
      <c r="CCO109" s="40"/>
      <c r="CCP109" s="40"/>
      <c r="CCQ109" s="40"/>
      <c r="CCR109" s="40"/>
      <c r="CCS109" s="40"/>
      <c r="CCT109" s="40"/>
      <c r="CCU109" s="40"/>
      <c r="CCV109" s="40"/>
      <c r="CCW109" s="40"/>
      <c r="CCX109" s="40"/>
      <c r="CCY109" s="40"/>
      <c r="CCZ109" s="40"/>
      <c r="CDA109" s="40"/>
      <c r="CDB109" s="40"/>
      <c r="CDC109" s="40"/>
      <c r="CDD109" s="40"/>
      <c r="CDE109" s="40"/>
      <c r="CDF109" s="40"/>
      <c r="CDG109" s="40"/>
      <c r="CDH109" s="40"/>
      <c r="CDI109" s="40"/>
      <c r="CDJ109" s="40"/>
      <c r="CDK109" s="40"/>
      <c r="CDL109" s="40"/>
      <c r="CDM109" s="40"/>
      <c r="CDN109" s="40"/>
      <c r="CDO109" s="40"/>
      <c r="CDP109" s="40"/>
      <c r="CDQ109" s="40"/>
      <c r="CDR109" s="40"/>
      <c r="CDS109" s="40"/>
      <c r="CDT109" s="40"/>
      <c r="CDU109" s="40"/>
      <c r="CDV109" s="40"/>
      <c r="CDW109" s="40"/>
      <c r="CDX109" s="40"/>
      <c r="CDY109" s="40"/>
      <c r="CDZ109" s="40"/>
      <c r="CEA109" s="40"/>
      <c r="CEB109" s="40"/>
      <c r="CEC109" s="40"/>
      <c r="CED109" s="40"/>
      <c r="CEE109" s="40"/>
      <c r="CEF109" s="40"/>
      <c r="CEG109" s="40"/>
      <c r="CEH109" s="40"/>
      <c r="CEI109" s="40"/>
      <c r="CEJ109" s="40"/>
      <c r="CEK109" s="40"/>
      <c r="CEL109" s="40"/>
      <c r="CEM109" s="40"/>
      <c r="CEN109" s="40"/>
      <c r="CEO109" s="40"/>
      <c r="CEP109" s="40"/>
      <c r="CEQ109" s="40"/>
      <c r="CER109" s="40"/>
      <c r="CES109" s="40"/>
      <c r="CET109" s="40"/>
      <c r="CEU109" s="40"/>
      <c r="CEV109" s="40"/>
      <c r="CEW109" s="40"/>
      <c r="CEX109" s="40"/>
      <c r="CEY109" s="40"/>
      <c r="CEZ109" s="40"/>
      <c r="CFA109" s="40"/>
      <c r="CFB109" s="40"/>
      <c r="CFC109" s="40"/>
      <c r="CFD109" s="40"/>
      <c r="CFE109" s="40"/>
      <c r="CFF109" s="40"/>
      <c r="CFG109" s="40"/>
      <c r="CFH109" s="40"/>
      <c r="CFI109" s="40"/>
      <c r="CFJ109" s="40"/>
      <c r="CFK109" s="40"/>
      <c r="CFL109" s="40"/>
      <c r="CFM109" s="40"/>
      <c r="CFN109" s="40"/>
      <c r="CFO109" s="40"/>
      <c r="CFP109" s="40"/>
      <c r="CFQ109" s="40"/>
      <c r="CFR109" s="40"/>
      <c r="CFS109" s="40"/>
      <c r="CFT109" s="40"/>
      <c r="CFU109" s="40"/>
      <c r="CFV109" s="40"/>
      <c r="CFW109" s="40"/>
      <c r="CFX109" s="40"/>
      <c r="CFY109" s="40"/>
      <c r="CFZ109" s="40"/>
      <c r="CGA109" s="40"/>
      <c r="CGB109" s="40"/>
      <c r="CGC109" s="40"/>
      <c r="CGD109" s="40"/>
      <c r="CGE109" s="40"/>
      <c r="CGF109" s="40"/>
      <c r="CGG109" s="40"/>
      <c r="CGH109" s="40"/>
      <c r="CGI109" s="40"/>
      <c r="CGJ109" s="40"/>
      <c r="CGK109" s="40"/>
      <c r="CGL109" s="40"/>
      <c r="CGM109" s="40"/>
      <c r="CGN109" s="40"/>
      <c r="CGO109" s="40"/>
      <c r="CGP109" s="40"/>
      <c r="CGQ109" s="40"/>
      <c r="CGR109" s="40"/>
      <c r="CGS109" s="40"/>
      <c r="CGT109" s="40"/>
      <c r="CGU109" s="40"/>
      <c r="CGV109" s="40"/>
      <c r="CGW109" s="40"/>
      <c r="CGX109" s="40"/>
      <c r="CGY109" s="40"/>
      <c r="CGZ109" s="40"/>
      <c r="CHA109" s="40"/>
      <c r="CHB109" s="40"/>
      <c r="CHC109" s="40"/>
      <c r="CHD109" s="40"/>
      <c r="CHE109" s="40"/>
      <c r="CHF109" s="40"/>
      <c r="CHG109" s="40"/>
      <c r="CHH109" s="40"/>
      <c r="CHI109" s="40"/>
      <c r="CHJ109" s="40"/>
      <c r="CHK109" s="40"/>
      <c r="CHL109" s="40"/>
      <c r="CHM109" s="40"/>
      <c r="CHN109" s="40"/>
      <c r="CHO109" s="40"/>
      <c r="CHP109" s="40"/>
      <c r="CHQ109" s="40"/>
      <c r="CHR109" s="40"/>
      <c r="CHS109" s="40"/>
      <c r="CHT109" s="40"/>
      <c r="CHU109" s="40"/>
      <c r="CHV109" s="40"/>
      <c r="CHW109" s="40"/>
      <c r="CHX109" s="40"/>
      <c r="CHY109" s="40"/>
      <c r="CHZ109" s="40"/>
      <c r="CIA109" s="40"/>
      <c r="CIB109" s="40"/>
      <c r="CIC109" s="40"/>
      <c r="CID109" s="40"/>
      <c r="CIE109" s="40"/>
      <c r="CIF109" s="40"/>
      <c r="CIG109" s="40"/>
      <c r="CIH109" s="40"/>
      <c r="CII109" s="40"/>
      <c r="CIJ109" s="40"/>
      <c r="CIK109" s="40"/>
      <c r="CIL109" s="40"/>
      <c r="CIM109" s="40"/>
      <c r="CIN109" s="40"/>
      <c r="CIO109" s="40"/>
      <c r="CIP109" s="40"/>
      <c r="CIQ109" s="40"/>
      <c r="CIR109" s="40"/>
      <c r="CIS109" s="40"/>
      <c r="CIT109" s="40"/>
      <c r="CIU109" s="40"/>
      <c r="CIV109" s="40"/>
      <c r="CIW109" s="40"/>
      <c r="CIX109" s="40"/>
      <c r="CIY109" s="40"/>
      <c r="CIZ109" s="40"/>
      <c r="CJA109" s="40"/>
      <c r="CJB109" s="40"/>
      <c r="CJC109" s="40"/>
      <c r="CJD109" s="40"/>
      <c r="CJE109" s="40"/>
      <c r="CJF109" s="40"/>
      <c r="CJG109" s="40"/>
      <c r="CJH109" s="40"/>
      <c r="CJI109" s="40"/>
      <c r="CJJ109" s="40"/>
      <c r="CJK109" s="40"/>
      <c r="CJL109" s="40"/>
      <c r="CJM109" s="40"/>
      <c r="CJN109" s="40"/>
      <c r="CJO109" s="40"/>
      <c r="CJP109" s="40"/>
      <c r="CJQ109" s="40"/>
      <c r="CJR109" s="40"/>
      <c r="CJS109" s="40"/>
      <c r="CJT109" s="40"/>
      <c r="CJU109" s="40"/>
      <c r="CJV109" s="40"/>
      <c r="CJW109" s="40"/>
      <c r="CJX109" s="40"/>
      <c r="CJY109" s="40"/>
      <c r="CJZ109" s="40"/>
      <c r="CKA109" s="40"/>
      <c r="CKB109" s="40"/>
      <c r="CKC109" s="40"/>
      <c r="CKD109" s="40"/>
      <c r="CKE109" s="40"/>
      <c r="CKF109" s="40"/>
      <c r="CKG109" s="40"/>
      <c r="CKH109" s="40"/>
      <c r="CKI109" s="40"/>
      <c r="CKJ109" s="40"/>
      <c r="CKK109" s="40"/>
      <c r="CKL109" s="40"/>
      <c r="CKM109" s="40"/>
      <c r="CKN109" s="40"/>
      <c r="CKO109" s="40"/>
      <c r="CKP109" s="40"/>
      <c r="CKQ109" s="40"/>
      <c r="CKR109" s="40"/>
      <c r="CKS109" s="40"/>
      <c r="CKT109" s="40"/>
      <c r="CKU109" s="40"/>
      <c r="CKV109" s="40"/>
      <c r="CKW109" s="40"/>
      <c r="CKX109" s="40"/>
      <c r="CKY109" s="40"/>
      <c r="CKZ109" s="40"/>
      <c r="CLA109" s="40"/>
      <c r="CLB109" s="40"/>
      <c r="CLC109" s="40"/>
      <c r="CLD109" s="40"/>
      <c r="CLE109" s="40"/>
      <c r="CLF109" s="40"/>
      <c r="CLG109" s="40"/>
      <c r="CLH109" s="40"/>
      <c r="CLI109" s="40"/>
      <c r="CLJ109" s="40"/>
      <c r="CLK109" s="40"/>
      <c r="CLL109" s="40"/>
      <c r="CLM109" s="40"/>
      <c r="CLN109" s="40"/>
      <c r="CLO109" s="40"/>
      <c r="CLP109" s="40"/>
      <c r="CLQ109" s="40"/>
      <c r="CLR109" s="40"/>
      <c r="CLS109" s="40"/>
      <c r="CLT109" s="40"/>
      <c r="CLU109" s="40"/>
      <c r="CLV109" s="40"/>
      <c r="CLW109" s="40"/>
      <c r="CLX109" s="40"/>
      <c r="CLY109" s="40"/>
      <c r="CLZ109" s="40"/>
      <c r="CMA109" s="40"/>
      <c r="CMB109" s="40"/>
      <c r="CMC109" s="40"/>
      <c r="CMD109" s="40"/>
      <c r="CME109" s="40"/>
      <c r="CMF109" s="40"/>
      <c r="CMG109" s="40"/>
      <c r="CMH109" s="40"/>
      <c r="CMI109" s="40"/>
      <c r="CMJ109" s="40"/>
      <c r="CMK109" s="40"/>
      <c r="CML109" s="40"/>
      <c r="CMM109" s="40"/>
      <c r="CMN109" s="40"/>
      <c r="CMO109" s="40"/>
      <c r="CMP109" s="40"/>
      <c r="CMQ109" s="40"/>
      <c r="CMR109" s="40"/>
      <c r="CMS109" s="40"/>
      <c r="CMT109" s="40"/>
      <c r="CMU109" s="40"/>
      <c r="CMV109" s="40"/>
      <c r="CMW109" s="40"/>
      <c r="CMX109" s="40"/>
      <c r="CMY109" s="40"/>
      <c r="CMZ109" s="40"/>
      <c r="CNA109" s="40"/>
      <c r="CNB109" s="40"/>
      <c r="CNC109" s="40"/>
      <c r="CND109" s="40"/>
      <c r="CNE109" s="40"/>
      <c r="CNF109" s="40"/>
      <c r="CNG109" s="40"/>
      <c r="CNH109" s="40"/>
      <c r="CNI109" s="40"/>
      <c r="CNJ109" s="40"/>
      <c r="CNK109" s="40"/>
      <c r="CNL109" s="40"/>
      <c r="CNM109" s="40"/>
      <c r="CNN109" s="40"/>
      <c r="CNO109" s="40"/>
      <c r="CNP109" s="40"/>
      <c r="CNQ109" s="40"/>
      <c r="CNR109" s="40"/>
      <c r="CNS109" s="40"/>
      <c r="CNT109" s="40"/>
      <c r="CNU109" s="40"/>
      <c r="CNV109" s="40"/>
      <c r="CNW109" s="40"/>
      <c r="CNX109" s="40"/>
      <c r="CNY109" s="40"/>
      <c r="CNZ109" s="40"/>
      <c r="COA109" s="40"/>
      <c r="COB109" s="40"/>
      <c r="COC109" s="40"/>
      <c r="COD109" s="40"/>
      <c r="COE109" s="40"/>
      <c r="COF109" s="40"/>
      <c r="COG109" s="40"/>
      <c r="COH109" s="40"/>
      <c r="COI109" s="40"/>
      <c r="COJ109" s="40"/>
      <c r="COK109" s="40"/>
      <c r="COL109" s="40"/>
      <c r="COM109" s="40"/>
      <c r="CON109" s="40"/>
      <c r="COO109" s="40"/>
      <c r="COP109" s="40"/>
      <c r="COQ109" s="40"/>
      <c r="COR109" s="40"/>
      <c r="COS109" s="40"/>
      <c r="COT109" s="40"/>
      <c r="COU109" s="40"/>
      <c r="COV109" s="40"/>
      <c r="COW109" s="40"/>
      <c r="COX109" s="40"/>
      <c r="COY109" s="40"/>
      <c r="COZ109" s="40"/>
      <c r="CPA109" s="40"/>
      <c r="CPB109" s="40"/>
      <c r="CPC109" s="40"/>
      <c r="CPD109" s="40"/>
      <c r="CPE109" s="40"/>
      <c r="CPF109" s="40"/>
      <c r="CPG109" s="40"/>
      <c r="CPH109" s="40"/>
      <c r="CPI109" s="40"/>
      <c r="CPJ109" s="40"/>
      <c r="CPK109" s="40"/>
      <c r="CPL109" s="40"/>
      <c r="CPM109" s="40"/>
      <c r="CPN109" s="40"/>
      <c r="CPO109" s="40"/>
      <c r="CPP109" s="40"/>
      <c r="CPQ109" s="40"/>
      <c r="CPR109" s="40"/>
      <c r="CPS109" s="40"/>
      <c r="CPT109" s="40"/>
      <c r="CPU109" s="40"/>
      <c r="CPV109" s="40"/>
      <c r="CPW109" s="40"/>
      <c r="CPX109" s="40"/>
      <c r="CPY109" s="40"/>
      <c r="CPZ109" s="40"/>
      <c r="CQA109" s="40"/>
      <c r="CQB109" s="40"/>
      <c r="CQC109" s="40"/>
      <c r="CQD109" s="40"/>
      <c r="CQE109" s="40"/>
      <c r="CQF109" s="40"/>
      <c r="CQG109" s="40"/>
      <c r="CQH109" s="40"/>
      <c r="CQI109" s="40"/>
      <c r="CQJ109" s="40"/>
      <c r="CQK109" s="40"/>
      <c r="CQL109" s="40"/>
      <c r="CQM109" s="40"/>
      <c r="CQN109" s="40"/>
      <c r="CQO109" s="40"/>
      <c r="CQP109" s="40"/>
      <c r="CQQ109" s="40"/>
      <c r="CQR109" s="40"/>
      <c r="CQS109" s="40"/>
      <c r="CQT109" s="40"/>
      <c r="CQU109" s="40"/>
      <c r="CQV109" s="40"/>
      <c r="CQW109" s="40"/>
      <c r="CQX109" s="40"/>
      <c r="CQY109" s="40"/>
      <c r="CQZ109" s="40"/>
      <c r="CRA109" s="40"/>
      <c r="CRB109" s="40"/>
      <c r="CRC109" s="40"/>
      <c r="CRD109" s="40"/>
      <c r="CRE109" s="40"/>
      <c r="CRF109" s="40"/>
      <c r="CRG109" s="40"/>
      <c r="CRH109" s="40"/>
      <c r="CRI109" s="40"/>
      <c r="CRJ109" s="40"/>
      <c r="CRK109" s="40"/>
      <c r="CRL109" s="40"/>
      <c r="CRM109" s="40"/>
      <c r="CRN109" s="40"/>
      <c r="CRO109" s="40"/>
      <c r="CRP109" s="40"/>
      <c r="CRQ109" s="40"/>
      <c r="CRR109" s="40"/>
      <c r="CRS109" s="40"/>
      <c r="CRT109" s="40"/>
      <c r="CRU109" s="40"/>
      <c r="CRV109" s="40"/>
      <c r="CRW109" s="40"/>
      <c r="CRX109" s="40"/>
      <c r="CRY109" s="40"/>
      <c r="CRZ109" s="40"/>
      <c r="CSA109" s="40"/>
      <c r="CSB109" s="40"/>
      <c r="CSC109" s="40"/>
      <c r="CSD109" s="40"/>
      <c r="CSE109" s="40"/>
      <c r="CSF109" s="40"/>
      <c r="CSG109" s="40"/>
      <c r="CSH109" s="40"/>
      <c r="CSI109" s="40"/>
      <c r="CSJ109" s="40"/>
      <c r="CSK109" s="40"/>
      <c r="CSL109" s="40"/>
      <c r="CSM109" s="40"/>
      <c r="CSN109" s="40"/>
      <c r="CSO109" s="40"/>
      <c r="CSP109" s="40"/>
      <c r="CSQ109" s="40"/>
      <c r="CSR109" s="40"/>
      <c r="CSS109" s="40"/>
      <c r="CST109" s="40"/>
      <c r="CSU109" s="40"/>
      <c r="CSV109" s="40"/>
      <c r="CSW109" s="40"/>
      <c r="CSX109" s="40"/>
      <c r="CSY109" s="40"/>
      <c r="CSZ109" s="40"/>
      <c r="CTA109" s="40"/>
      <c r="CTB109" s="40"/>
      <c r="CTC109" s="40"/>
      <c r="CTD109" s="40"/>
      <c r="CTE109" s="40"/>
      <c r="CTF109" s="40"/>
      <c r="CTG109" s="40"/>
      <c r="CTH109" s="40"/>
      <c r="CTI109" s="40"/>
      <c r="CTJ109" s="40"/>
      <c r="CTK109" s="40"/>
      <c r="CTL109" s="40"/>
      <c r="CTM109" s="40"/>
      <c r="CTN109" s="40"/>
      <c r="CTO109" s="40"/>
      <c r="CTP109" s="40"/>
      <c r="CTQ109" s="40"/>
      <c r="CTR109" s="40"/>
      <c r="CTS109" s="40"/>
      <c r="CTT109" s="40"/>
      <c r="CTU109" s="40"/>
      <c r="CTV109" s="40"/>
      <c r="CTW109" s="40"/>
      <c r="CTX109" s="40"/>
      <c r="CTY109" s="40"/>
      <c r="CTZ109" s="40"/>
      <c r="CUA109" s="40"/>
      <c r="CUB109" s="40"/>
      <c r="CUC109" s="40"/>
      <c r="CUD109" s="40"/>
      <c r="CUE109" s="40"/>
      <c r="CUF109" s="40"/>
      <c r="CUG109" s="40"/>
      <c r="CUH109" s="40"/>
      <c r="CUI109" s="40"/>
      <c r="CUJ109" s="40"/>
      <c r="CUK109" s="40"/>
      <c r="CUL109" s="40"/>
      <c r="CUM109" s="40"/>
      <c r="CUN109" s="40"/>
      <c r="CUO109" s="40"/>
      <c r="CUP109" s="40"/>
      <c r="CUQ109" s="40"/>
      <c r="CUR109" s="40"/>
      <c r="CUS109" s="40"/>
      <c r="CUT109" s="40"/>
      <c r="CUU109" s="40"/>
      <c r="CUV109" s="40"/>
      <c r="CUW109" s="40"/>
      <c r="CUX109" s="40"/>
      <c r="CUY109" s="40"/>
      <c r="CUZ109" s="40"/>
      <c r="CVA109" s="40"/>
      <c r="CVB109" s="40"/>
      <c r="CVC109" s="40"/>
      <c r="CVD109" s="40"/>
      <c r="CVE109" s="40"/>
      <c r="CVF109" s="40"/>
      <c r="CVG109" s="40"/>
      <c r="CVH109" s="40"/>
      <c r="CVI109" s="40"/>
      <c r="CVJ109" s="40"/>
      <c r="CVK109" s="40"/>
      <c r="CVL109" s="40"/>
      <c r="CVM109" s="40"/>
      <c r="CVN109" s="40"/>
      <c r="CVO109" s="40"/>
      <c r="CVP109" s="40"/>
      <c r="CVQ109" s="40"/>
      <c r="CVR109" s="40"/>
      <c r="CVS109" s="40"/>
      <c r="CVT109" s="40"/>
      <c r="CVU109" s="40"/>
      <c r="CVV109" s="40"/>
      <c r="CVW109" s="40"/>
      <c r="CVX109" s="40"/>
      <c r="CVY109" s="40"/>
      <c r="CVZ109" s="40"/>
      <c r="CWA109" s="40"/>
      <c r="CWB109" s="40"/>
      <c r="CWC109" s="40"/>
      <c r="CWD109" s="40"/>
      <c r="CWE109" s="40"/>
      <c r="CWF109" s="40"/>
      <c r="CWG109" s="40"/>
      <c r="CWH109" s="40"/>
      <c r="CWI109" s="40"/>
      <c r="CWJ109" s="40"/>
      <c r="CWK109" s="40"/>
      <c r="CWL109" s="40"/>
      <c r="CWM109" s="40"/>
      <c r="CWN109" s="40"/>
      <c r="CWO109" s="40"/>
      <c r="CWP109" s="40"/>
      <c r="CWQ109" s="40"/>
      <c r="CWR109" s="40"/>
      <c r="CWS109" s="40"/>
      <c r="CWT109" s="40"/>
      <c r="CWU109" s="40"/>
      <c r="CWV109" s="40"/>
      <c r="CWW109" s="40"/>
      <c r="CWX109" s="40"/>
      <c r="CWY109" s="40"/>
      <c r="CWZ109" s="40"/>
      <c r="CXA109" s="40"/>
      <c r="CXB109" s="40"/>
      <c r="CXC109" s="40"/>
      <c r="CXD109" s="40"/>
      <c r="CXE109" s="40"/>
      <c r="CXF109" s="40"/>
      <c r="CXG109" s="40"/>
      <c r="CXH109" s="40"/>
      <c r="CXI109" s="40"/>
      <c r="CXJ109" s="40"/>
      <c r="CXK109" s="40"/>
      <c r="CXL109" s="40"/>
      <c r="CXM109" s="40"/>
      <c r="CXN109" s="40"/>
      <c r="CXO109" s="40"/>
      <c r="CXP109" s="40"/>
      <c r="CXQ109" s="40"/>
      <c r="CXR109" s="40"/>
      <c r="CXS109" s="40"/>
      <c r="CXT109" s="40"/>
      <c r="CXU109" s="40"/>
      <c r="CXV109" s="40"/>
      <c r="CXW109" s="40"/>
      <c r="CXX109" s="40"/>
      <c r="CXY109" s="40"/>
      <c r="CXZ109" s="40"/>
      <c r="CYA109" s="40"/>
      <c r="CYB109" s="40"/>
      <c r="CYC109" s="40"/>
      <c r="CYD109" s="40"/>
      <c r="CYE109" s="40"/>
      <c r="CYF109" s="40"/>
      <c r="CYG109" s="40"/>
      <c r="CYH109" s="40"/>
      <c r="CYI109" s="40"/>
      <c r="CYJ109" s="40"/>
      <c r="CYK109" s="40"/>
      <c r="CYL109" s="40"/>
      <c r="CYM109" s="40"/>
      <c r="CYN109" s="40"/>
      <c r="CYO109" s="40"/>
      <c r="CYP109" s="40"/>
      <c r="CYQ109" s="40"/>
      <c r="CYR109" s="40"/>
      <c r="CYS109" s="40"/>
      <c r="CYT109" s="40"/>
      <c r="CYU109" s="40"/>
      <c r="CYV109" s="40"/>
      <c r="CYW109" s="40"/>
      <c r="CYX109" s="40"/>
      <c r="CYY109" s="40"/>
      <c r="CYZ109" s="40"/>
      <c r="CZA109" s="40"/>
      <c r="CZB109" s="40"/>
      <c r="CZC109" s="40"/>
      <c r="CZD109" s="40"/>
      <c r="CZE109" s="40"/>
      <c r="CZF109" s="40"/>
      <c r="CZG109" s="40"/>
      <c r="CZH109" s="40"/>
      <c r="CZI109" s="40"/>
      <c r="CZJ109" s="40"/>
      <c r="CZK109" s="40"/>
      <c r="CZL109" s="40"/>
      <c r="CZM109" s="40"/>
      <c r="CZN109" s="40"/>
      <c r="CZO109" s="40"/>
      <c r="CZP109" s="40"/>
      <c r="CZQ109" s="40"/>
      <c r="CZR109" s="40"/>
      <c r="CZS109" s="40"/>
      <c r="CZT109" s="40"/>
      <c r="CZU109" s="40"/>
      <c r="CZV109" s="40"/>
      <c r="CZW109" s="40"/>
      <c r="CZX109" s="40"/>
      <c r="CZY109" s="40"/>
      <c r="CZZ109" s="40"/>
      <c r="DAA109" s="40"/>
      <c r="DAB109" s="40"/>
      <c r="DAC109" s="40"/>
      <c r="DAD109" s="40"/>
      <c r="DAE109" s="40"/>
      <c r="DAF109" s="40"/>
      <c r="DAG109" s="40"/>
      <c r="DAH109" s="40"/>
      <c r="DAI109" s="40"/>
      <c r="DAJ109" s="40"/>
      <c r="DAK109" s="40"/>
      <c r="DAL109" s="40"/>
      <c r="DAM109" s="40"/>
      <c r="DAN109" s="40"/>
      <c r="DAO109" s="40"/>
      <c r="DAP109" s="40"/>
      <c r="DAQ109" s="40"/>
      <c r="DAR109" s="40"/>
      <c r="DAS109" s="40"/>
      <c r="DAT109" s="40"/>
      <c r="DAU109" s="40"/>
      <c r="DAV109" s="40"/>
      <c r="DAW109" s="40"/>
      <c r="DAX109" s="40"/>
      <c r="DAY109" s="40"/>
      <c r="DAZ109" s="40"/>
      <c r="DBA109" s="40"/>
      <c r="DBB109" s="40"/>
      <c r="DBC109" s="40"/>
      <c r="DBD109" s="40"/>
      <c r="DBE109" s="40"/>
      <c r="DBF109" s="40"/>
      <c r="DBG109" s="40"/>
      <c r="DBH109" s="40"/>
      <c r="DBI109" s="40"/>
      <c r="DBJ109" s="40"/>
      <c r="DBK109" s="40"/>
      <c r="DBL109" s="40"/>
      <c r="DBM109" s="40"/>
      <c r="DBN109" s="40"/>
      <c r="DBO109" s="40"/>
      <c r="DBP109" s="40"/>
      <c r="DBQ109" s="40"/>
      <c r="DBR109" s="40"/>
      <c r="DBS109" s="40"/>
      <c r="DBT109" s="40"/>
      <c r="DBU109" s="40"/>
      <c r="DBV109" s="40"/>
      <c r="DBW109" s="40"/>
      <c r="DBX109" s="40"/>
      <c r="DBY109" s="40"/>
      <c r="DBZ109" s="40"/>
      <c r="DCA109" s="40"/>
      <c r="DCB109" s="40"/>
      <c r="DCC109" s="40"/>
      <c r="DCD109" s="40"/>
      <c r="DCE109" s="40"/>
      <c r="DCF109" s="40"/>
      <c r="DCG109" s="40"/>
      <c r="DCH109" s="40"/>
      <c r="DCI109" s="40"/>
      <c r="DCJ109" s="40"/>
      <c r="DCK109" s="40"/>
      <c r="DCL109" s="40"/>
      <c r="DCM109" s="40"/>
      <c r="DCN109" s="40"/>
      <c r="DCO109" s="40"/>
      <c r="DCP109" s="40"/>
      <c r="DCQ109" s="40"/>
      <c r="DCR109" s="40"/>
      <c r="DCS109" s="40"/>
      <c r="DCT109" s="40"/>
      <c r="DCU109" s="40"/>
      <c r="DCV109" s="40"/>
      <c r="DCW109" s="40"/>
      <c r="DCX109" s="40"/>
      <c r="DCY109" s="40"/>
      <c r="DCZ109" s="40"/>
      <c r="DDA109" s="40"/>
      <c r="DDB109" s="40"/>
      <c r="DDC109" s="40"/>
      <c r="DDD109" s="40"/>
      <c r="DDE109" s="40"/>
      <c r="DDF109" s="40"/>
      <c r="DDG109" s="40"/>
      <c r="DDH109" s="40"/>
      <c r="DDI109" s="40"/>
      <c r="DDJ109" s="40"/>
      <c r="DDK109" s="40"/>
      <c r="DDL109" s="40"/>
      <c r="DDM109" s="40"/>
      <c r="DDN109" s="40"/>
      <c r="DDO109" s="40"/>
      <c r="DDP109" s="40"/>
      <c r="DDQ109" s="40"/>
      <c r="DDR109" s="40"/>
      <c r="DDS109" s="40"/>
      <c r="DDT109" s="40"/>
      <c r="DDU109" s="40"/>
      <c r="DDV109" s="40"/>
      <c r="DDW109" s="40"/>
      <c r="DDX109" s="40"/>
      <c r="DDY109" s="40"/>
      <c r="DDZ109" s="40"/>
      <c r="DEA109" s="40"/>
      <c r="DEB109" s="40"/>
      <c r="DEC109" s="40"/>
      <c r="DED109" s="40"/>
      <c r="DEE109" s="40"/>
      <c r="DEF109" s="40"/>
      <c r="DEG109" s="40"/>
      <c r="DEH109" s="40"/>
      <c r="DEI109" s="40"/>
      <c r="DEJ109" s="40"/>
      <c r="DEK109" s="40"/>
      <c r="DEL109" s="40"/>
      <c r="DEM109" s="40"/>
      <c r="DEN109" s="40"/>
      <c r="DEO109" s="40"/>
      <c r="DEP109" s="40"/>
      <c r="DEQ109" s="40"/>
      <c r="DER109" s="40"/>
      <c r="DES109" s="40"/>
      <c r="DET109" s="40"/>
      <c r="DEU109" s="40"/>
      <c r="DEV109" s="40"/>
      <c r="DEW109" s="40"/>
      <c r="DEX109" s="40"/>
      <c r="DEY109" s="40"/>
      <c r="DEZ109" s="40"/>
      <c r="DFA109" s="40"/>
      <c r="DFB109" s="40"/>
      <c r="DFC109" s="40"/>
      <c r="DFD109" s="40"/>
      <c r="DFE109" s="40"/>
      <c r="DFF109" s="40"/>
      <c r="DFG109" s="40"/>
      <c r="DFH109" s="40"/>
      <c r="DFI109" s="40"/>
      <c r="DFJ109" s="40"/>
      <c r="DFK109" s="40"/>
      <c r="DFL109" s="40"/>
      <c r="DFM109" s="40"/>
      <c r="DFN109" s="40"/>
      <c r="DFO109" s="40"/>
      <c r="DFP109" s="40"/>
      <c r="DFQ109" s="40"/>
      <c r="DFR109" s="40"/>
      <c r="DFS109" s="40"/>
      <c r="DFT109" s="40"/>
      <c r="DFU109" s="40"/>
      <c r="DFV109" s="40"/>
      <c r="DFW109" s="40"/>
      <c r="DFX109" s="40"/>
      <c r="DFY109" s="40"/>
      <c r="DFZ109" s="40"/>
      <c r="DGA109" s="40"/>
      <c r="DGB109" s="40"/>
      <c r="DGC109" s="40"/>
      <c r="DGD109" s="40"/>
      <c r="DGE109" s="40"/>
      <c r="DGF109" s="40"/>
      <c r="DGG109" s="40"/>
      <c r="DGH109" s="40"/>
      <c r="DGI109" s="40"/>
      <c r="DGJ109" s="40"/>
      <c r="DGK109" s="40"/>
      <c r="DGL109" s="40"/>
      <c r="DGM109" s="40"/>
      <c r="DGN109" s="40"/>
      <c r="DGO109" s="40"/>
      <c r="DGP109" s="40"/>
      <c r="DGQ109" s="40"/>
      <c r="DGR109" s="40"/>
      <c r="DGS109" s="40"/>
      <c r="DGT109" s="40"/>
      <c r="DGU109" s="40"/>
      <c r="DGV109" s="40"/>
      <c r="DGW109" s="40"/>
      <c r="DGX109" s="40"/>
      <c r="DGY109" s="40"/>
      <c r="DGZ109" s="40"/>
      <c r="DHA109" s="40"/>
      <c r="DHB109" s="40"/>
      <c r="DHC109" s="40"/>
      <c r="DHD109" s="40"/>
      <c r="DHE109" s="40"/>
      <c r="DHF109" s="40"/>
      <c r="DHG109" s="40"/>
      <c r="DHH109" s="40"/>
      <c r="DHI109" s="40"/>
      <c r="DHJ109" s="40"/>
      <c r="DHK109" s="40"/>
      <c r="DHL109" s="40"/>
      <c r="DHM109" s="40"/>
      <c r="DHN109" s="40"/>
      <c r="DHO109" s="40"/>
      <c r="DHP109" s="40"/>
      <c r="DHQ109" s="40"/>
      <c r="DHR109" s="40"/>
      <c r="DHS109" s="40"/>
      <c r="DHT109" s="40"/>
      <c r="DHU109" s="40"/>
      <c r="DHV109" s="40"/>
      <c r="DHW109" s="40"/>
      <c r="DHX109" s="40"/>
      <c r="DHY109" s="40"/>
      <c r="DHZ109" s="40"/>
      <c r="DIA109" s="40"/>
      <c r="DIB109" s="40"/>
      <c r="DIC109" s="40"/>
      <c r="DID109" s="40"/>
      <c r="DIE109" s="40"/>
      <c r="DIF109" s="40"/>
      <c r="DIG109" s="40"/>
      <c r="DIH109" s="40"/>
      <c r="DII109" s="40"/>
      <c r="DIJ109" s="40"/>
      <c r="DIK109" s="40"/>
      <c r="DIL109" s="40"/>
      <c r="DIM109" s="40"/>
      <c r="DIN109" s="40"/>
      <c r="DIO109" s="40"/>
      <c r="DIP109" s="40"/>
      <c r="DIQ109" s="40"/>
      <c r="DIR109" s="40"/>
      <c r="DIS109" s="40"/>
      <c r="DIT109" s="40"/>
      <c r="DIU109" s="40"/>
      <c r="DIV109" s="40"/>
      <c r="DIW109" s="40"/>
      <c r="DIX109" s="40"/>
      <c r="DIY109" s="40"/>
      <c r="DIZ109" s="40"/>
      <c r="DJA109" s="40"/>
      <c r="DJB109" s="40"/>
      <c r="DJC109" s="40"/>
      <c r="DJD109" s="40"/>
      <c r="DJE109" s="40"/>
      <c r="DJF109" s="40"/>
      <c r="DJG109" s="40"/>
      <c r="DJH109" s="40"/>
      <c r="DJI109" s="40"/>
      <c r="DJJ109" s="40"/>
      <c r="DJK109" s="40"/>
      <c r="DJL109" s="40"/>
      <c r="DJM109" s="40"/>
      <c r="DJN109" s="40"/>
      <c r="DJO109" s="40"/>
      <c r="DJP109" s="40"/>
      <c r="DJQ109" s="40"/>
      <c r="DJR109" s="40"/>
      <c r="DJS109" s="40"/>
      <c r="DJT109" s="40"/>
      <c r="DJU109" s="40"/>
      <c r="DJV109" s="40"/>
      <c r="DJW109" s="40"/>
      <c r="DJX109" s="40"/>
      <c r="DJY109" s="40"/>
      <c r="DJZ109" s="40"/>
      <c r="DKA109" s="40"/>
      <c r="DKB109" s="40"/>
      <c r="DKC109" s="40"/>
      <c r="DKD109" s="40"/>
      <c r="DKE109" s="40"/>
      <c r="DKF109" s="40"/>
      <c r="DKG109" s="40"/>
      <c r="DKH109" s="40"/>
      <c r="DKI109" s="40"/>
      <c r="DKJ109" s="40"/>
      <c r="DKK109" s="40"/>
      <c r="DKL109" s="40"/>
      <c r="DKM109" s="40"/>
      <c r="DKN109" s="40"/>
      <c r="DKO109" s="40"/>
      <c r="DKP109" s="40"/>
      <c r="DKQ109" s="40"/>
      <c r="DKR109" s="40"/>
      <c r="DKS109" s="40"/>
      <c r="DKT109" s="40"/>
      <c r="DKU109" s="40"/>
      <c r="DKV109" s="40"/>
      <c r="DKW109" s="40"/>
      <c r="DKX109" s="40"/>
      <c r="DKY109" s="40"/>
      <c r="DKZ109" s="40"/>
      <c r="DLA109" s="40"/>
      <c r="DLB109" s="40"/>
      <c r="DLC109" s="40"/>
      <c r="DLD109" s="40"/>
      <c r="DLE109" s="40"/>
      <c r="DLF109" s="40"/>
      <c r="DLG109" s="40"/>
      <c r="DLH109" s="40"/>
      <c r="DLI109" s="40"/>
      <c r="DLJ109" s="40"/>
      <c r="DLK109" s="40"/>
      <c r="DLL109" s="40"/>
      <c r="DLM109" s="40"/>
      <c r="DLN109" s="40"/>
      <c r="DLO109" s="40"/>
      <c r="DLP109" s="40"/>
      <c r="DLQ109" s="40"/>
      <c r="DLR109" s="40"/>
      <c r="DLS109" s="40"/>
      <c r="DLT109" s="40"/>
      <c r="DLU109" s="40"/>
      <c r="DLV109" s="40"/>
      <c r="DLW109" s="40"/>
      <c r="DLX109" s="40"/>
      <c r="DLY109" s="40"/>
      <c r="DLZ109" s="40"/>
      <c r="DMA109" s="40"/>
      <c r="DMB109" s="40"/>
      <c r="DMC109" s="40"/>
      <c r="DMD109" s="40"/>
      <c r="DME109" s="40"/>
      <c r="DMF109" s="40"/>
      <c r="DMG109" s="40"/>
      <c r="DMH109" s="40"/>
      <c r="DMI109" s="40"/>
      <c r="DMJ109" s="40"/>
      <c r="DMK109" s="40"/>
      <c r="DML109" s="40"/>
      <c r="DMM109" s="40"/>
      <c r="DMN109" s="40"/>
      <c r="DMO109" s="40"/>
      <c r="DMP109" s="40"/>
      <c r="DMQ109" s="40"/>
      <c r="DMR109" s="40"/>
      <c r="DMS109" s="40"/>
      <c r="DMT109" s="40"/>
      <c r="DMU109" s="40"/>
      <c r="DMV109" s="40"/>
      <c r="DMW109" s="40"/>
      <c r="DMX109" s="40"/>
      <c r="DMY109" s="40"/>
      <c r="DMZ109" s="40"/>
      <c r="DNA109" s="40"/>
      <c r="DNB109" s="40"/>
      <c r="DNC109" s="40"/>
      <c r="DND109" s="40"/>
      <c r="DNE109" s="40"/>
      <c r="DNF109" s="40"/>
      <c r="DNG109" s="40"/>
      <c r="DNH109" s="40"/>
      <c r="DNI109" s="40"/>
      <c r="DNJ109" s="40"/>
      <c r="DNK109" s="40"/>
      <c r="DNL109" s="40"/>
      <c r="DNM109" s="40"/>
      <c r="DNN109" s="40"/>
      <c r="DNO109" s="40"/>
      <c r="DNP109" s="40"/>
      <c r="DNQ109" s="40"/>
      <c r="DNR109" s="40"/>
      <c r="DNS109" s="40"/>
      <c r="DNT109" s="40"/>
      <c r="DNU109" s="40"/>
      <c r="DNV109" s="40"/>
      <c r="DNW109" s="40"/>
      <c r="DNX109" s="40"/>
      <c r="DNY109" s="40"/>
      <c r="DNZ109" s="40"/>
      <c r="DOA109" s="40"/>
      <c r="DOB109" s="40"/>
      <c r="DOC109" s="40"/>
      <c r="DOD109" s="40"/>
      <c r="DOE109" s="40"/>
      <c r="DOF109" s="40"/>
      <c r="DOG109" s="40"/>
      <c r="DOH109" s="40"/>
      <c r="DOI109" s="40"/>
      <c r="DOJ109" s="40"/>
      <c r="DOK109" s="40"/>
      <c r="DOL109" s="40"/>
      <c r="DOM109" s="40"/>
      <c r="DON109" s="40"/>
      <c r="DOO109" s="40"/>
      <c r="DOP109" s="40"/>
      <c r="DOQ109" s="40"/>
      <c r="DOR109" s="40"/>
      <c r="DOS109" s="40"/>
      <c r="DOT109" s="40"/>
      <c r="DOU109" s="40"/>
      <c r="DOV109" s="40"/>
      <c r="DOW109" s="40"/>
      <c r="DOX109" s="40"/>
      <c r="DOY109" s="40"/>
      <c r="DOZ109" s="40"/>
      <c r="DPA109" s="40"/>
      <c r="DPB109" s="40"/>
      <c r="DPC109" s="40"/>
      <c r="DPD109" s="40"/>
      <c r="DPE109" s="40"/>
      <c r="DPF109" s="40"/>
      <c r="DPG109" s="40"/>
      <c r="DPH109" s="40"/>
      <c r="DPI109" s="40"/>
      <c r="DPJ109" s="40"/>
      <c r="DPK109" s="40"/>
      <c r="DPL109" s="40"/>
      <c r="DPM109" s="40"/>
      <c r="DPN109" s="40"/>
      <c r="DPO109" s="40"/>
      <c r="DPP109" s="40"/>
      <c r="DPQ109" s="40"/>
      <c r="DPR109" s="40"/>
      <c r="DPS109" s="40"/>
      <c r="DPT109" s="40"/>
      <c r="DPU109" s="40"/>
      <c r="DPV109" s="40"/>
      <c r="DPW109" s="40"/>
      <c r="DPX109" s="40"/>
      <c r="DPY109" s="40"/>
      <c r="DPZ109" s="40"/>
      <c r="DQA109" s="40"/>
      <c r="DQB109" s="40"/>
      <c r="DQC109" s="40"/>
      <c r="DQD109" s="40"/>
      <c r="DQE109" s="40"/>
      <c r="DQF109" s="40"/>
      <c r="DQG109" s="40"/>
      <c r="DQH109" s="40"/>
      <c r="DQI109" s="40"/>
      <c r="DQJ109" s="40"/>
      <c r="DQK109" s="40"/>
      <c r="DQL109" s="40"/>
      <c r="DQM109" s="40"/>
      <c r="DQN109" s="40"/>
      <c r="DQO109" s="40"/>
      <c r="DQP109" s="40"/>
      <c r="DQQ109" s="40"/>
      <c r="DQR109" s="40"/>
      <c r="DQS109" s="40"/>
      <c r="DQT109" s="40"/>
      <c r="DQU109" s="40"/>
      <c r="DQV109" s="40"/>
      <c r="DQW109" s="40"/>
      <c r="DQX109" s="40"/>
      <c r="DQY109" s="40"/>
      <c r="DQZ109" s="40"/>
      <c r="DRA109" s="40"/>
      <c r="DRB109" s="40"/>
      <c r="DRC109" s="40"/>
      <c r="DRD109" s="40"/>
      <c r="DRE109" s="40"/>
      <c r="DRF109" s="40"/>
      <c r="DRG109" s="40"/>
      <c r="DRH109" s="40"/>
      <c r="DRI109" s="40"/>
      <c r="DRJ109" s="40"/>
      <c r="DRK109" s="40"/>
      <c r="DRL109" s="40"/>
      <c r="DRM109" s="40"/>
      <c r="DRN109" s="40"/>
      <c r="DRO109" s="40"/>
      <c r="DRP109" s="40"/>
      <c r="DRQ109" s="40"/>
      <c r="DRR109" s="40"/>
      <c r="DRS109" s="40"/>
      <c r="DRT109" s="40"/>
      <c r="DRU109" s="40"/>
      <c r="DRV109" s="40"/>
      <c r="DRW109" s="40"/>
      <c r="DRX109" s="40"/>
      <c r="DRY109" s="40"/>
      <c r="DRZ109" s="40"/>
      <c r="DSA109" s="40"/>
      <c r="DSB109" s="40"/>
      <c r="DSC109" s="40"/>
      <c r="DSD109" s="40"/>
      <c r="DSE109" s="40"/>
      <c r="DSF109" s="40"/>
      <c r="DSG109" s="40"/>
      <c r="DSH109" s="40"/>
      <c r="DSI109" s="40"/>
      <c r="DSJ109" s="40"/>
      <c r="DSK109" s="40"/>
      <c r="DSL109" s="40"/>
      <c r="DSM109" s="40"/>
      <c r="DSN109" s="40"/>
      <c r="DSO109" s="40"/>
      <c r="DSP109" s="40"/>
      <c r="DSQ109" s="40"/>
      <c r="DSR109" s="40"/>
      <c r="DSS109" s="40"/>
      <c r="DST109" s="40"/>
      <c r="DSU109" s="40"/>
      <c r="DSV109" s="40"/>
      <c r="DSW109" s="40"/>
      <c r="DSX109" s="40"/>
      <c r="DSY109" s="40"/>
      <c r="DSZ109" s="40"/>
      <c r="DTA109" s="40"/>
      <c r="DTB109" s="40"/>
      <c r="DTC109" s="40"/>
      <c r="DTD109" s="40"/>
      <c r="DTE109" s="40"/>
      <c r="DTF109" s="40"/>
      <c r="DTG109" s="40"/>
      <c r="DTH109" s="40"/>
      <c r="DTI109" s="40"/>
      <c r="DTJ109" s="40"/>
      <c r="DTK109" s="40"/>
      <c r="DTL109" s="40"/>
      <c r="DTM109" s="40"/>
      <c r="DTN109" s="40"/>
      <c r="DTO109" s="40"/>
      <c r="DTP109" s="40"/>
      <c r="DTQ109" s="40"/>
      <c r="DTR109" s="40"/>
      <c r="DTS109" s="40"/>
      <c r="DTT109" s="40"/>
      <c r="DTU109" s="40"/>
      <c r="DTV109" s="40"/>
      <c r="DTW109" s="40"/>
      <c r="DTX109" s="40"/>
      <c r="DTY109" s="40"/>
      <c r="DTZ109" s="40"/>
      <c r="DUA109" s="40"/>
      <c r="DUB109" s="40"/>
      <c r="DUC109" s="40"/>
      <c r="DUD109" s="40"/>
      <c r="DUE109" s="40"/>
      <c r="DUF109" s="40"/>
      <c r="DUG109" s="40"/>
      <c r="DUH109" s="40"/>
      <c r="DUI109" s="40"/>
      <c r="DUJ109" s="40"/>
      <c r="DUK109" s="40"/>
      <c r="DUL109" s="40"/>
      <c r="DUM109" s="40"/>
      <c r="DUN109" s="40"/>
      <c r="DUO109" s="40"/>
      <c r="DUP109" s="40"/>
      <c r="DUQ109" s="40"/>
      <c r="DUR109" s="40"/>
      <c r="DUS109" s="40"/>
      <c r="DUT109" s="40"/>
      <c r="DUU109" s="40"/>
      <c r="DUV109" s="40"/>
      <c r="DUW109" s="40"/>
      <c r="DUX109" s="40"/>
      <c r="DUY109" s="40"/>
      <c r="DUZ109" s="40"/>
      <c r="DVA109" s="40"/>
      <c r="DVB109" s="40"/>
      <c r="DVC109" s="40"/>
      <c r="DVD109" s="40"/>
      <c r="DVE109" s="40"/>
      <c r="DVF109" s="40"/>
      <c r="DVG109" s="40"/>
      <c r="DVH109" s="40"/>
      <c r="DVI109" s="40"/>
      <c r="DVJ109" s="40"/>
      <c r="DVK109" s="40"/>
      <c r="DVL109" s="40"/>
      <c r="DVM109" s="40"/>
      <c r="DVN109" s="40"/>
      <c r="DVO109" s="40"/>
      <c r="DVP109" s="40"/>
      <c r="DVQ109" s="40"/>
      <c r="DVR109" s="40"/>
      <c r="DVS109" s="40"/>
      <c r="DVT109" s="40"/>
      <c r="DVU109" s="40"/>
      <c r="DVV109" s="40"/>
      <c r="DVW109" s="40"/>
      <c r="DVX109" s="40"/>
      <c r="DVY109" s="40"/>
      <c r="DVZ109" s="40"/>
      <c r="DWA109" s="40"/>
      <c r="DWB109" s="40"/>
      <c r="DWC109" s="40"/>
      <c r="DWD109" s="40"/>
      <c r="DWE109" s="40"/>
      <c r="DWF109" s="40"/>
      <c r="DWG109" s="40"/>
      <c r="DWH109" s="40"/>
      <c r="DWI109" s="40"/>
      <c r="DWJ109" s="40"/>
      <c r="DWK109" s="40"/>
      <c r="DWL109" s="40"/>
      <c r="DWM109" s="40"/>
      <c r="DWN109" s="40"/>
      <c r="DWO109" s="40"/>
      <c r="DWP109" s="40"/>
      <c r="DWQ109" s="40"/>
      <c r="DWR109" s="40"/>
      <c r="DWS109" s="40"/>
      <c r="DWT109" s="40"/>
      <c r="DWU109" s="40"/>
      <c r="DWV109" s="40"/>
      <c r="DWW109" s="40"/>
      <c r="DWX109" s="40"/>
      <c r="DWY109" s="40"/>
      <c r="DWZ109" s="40"/>
      <c r="DXA109" s="40"/>
      <c r="DXB109" s="40"/>
      <c r="DXC109" s="40"/>
      <c r="DXD109" s="40"/>
      <c r="DXE109" s="40"/>
      <c r="DXF109" s="40"/>
      <c r="DXG109" s="40"/>
      <c r="DXH109" s="40"/>
      <c r="DXI109" s="40"/>
      <c r="DXJ109" s="40"/>
      <c r="DXK109" s="40"/>
      <c r="DXL109" s="40"/>
      <c r="DXM109" s="40"/>
      <c r="DXN109" s="40"/>
      <c r="DXO109" s="40"/>
      <c r="DXP109" s="40"/>
      <c r="DXQ109" s="40"/>
      <c r="DXR109" s="40"/>
      <c r="DXS109" s="40"/>
      <c r="DXT109" s="40"/>
      <c r="DXU109" s="40"/>
      <c r="DXV109" s="40"/>
      <c r="DXW109" s="40"/>
      <c r="DXX109" s="40"/>
      <c r="DXY109" s="40"/>
      <c r="DXZ109" s="40"/>
      <c r="DYA109" s="40"/>
      <c r="DYB109" s="40"/>
      <c r="DYC109" s="40"/>
      <c r="DYD109" s="40"/>
      <c r="DYE109" s="40"/>
      <c r="DYF109" s="40"/>
      <c r="DYG109" s="40"/>
      <c r="DYH109" s="40"/>
      <c r="DYI109" s="40"/>
      <c r="DYJ109" s="40"/>
      <c r="DYK109" s="40"/>
      <c r="DYL109" s="40"/>
      <c r="DYM109" s="40"/>
      <c r="DYN109" s="40"/>
      <c r="DYO109" s="40"/>
      <c r="DYP109" s="40"/>
      <c r="DYQ109" s="40"/>
      <c r="DYR109" s="40"/>
      <c r="DYS109" s="40"/>
      <c r="DYT109" s="40"/>
      <c r="DYU109" s="40"/>
      <c r="DYV109" s="40"/>
      <c r="DYW109" s="40"/>
      <c r="DYX109" s="40"/>
      <c r="DYY109" s="40"/>
      <c r="DYZ109" s="40"/>
      <c r="DZA109" s="40"/>
      <c r="DZB109" s="40"/>
      <c r="DZC109" s="40"/>
      <c r="DZD109" s="40"/>
      <c r="DZE109" s="40"/>
      <c r="DZF109" s="40"/>
      <c r="DZG109" s="40"/>
      <c r="DZH109" s="40"/>
      <c r="DZI109" s="40"/>
      <c r="DZJ109" s="40"/>
      <c r="DZK109" s="40"/>
      <c r="DZL109" s="40"/>
      <c r="DZM109" s="40"/>
      <c r="DZN109" s="40"/>
      <c r="DZO109" s="40"/>
      <c r="DZP109" s="40"/>
      <c r="DZQ109" s="40"/>
      <c r="DZR109" s="40"/>
      <c r="DZS109" s="40"/>
      <c r="DZT109" s="40"/>
      <c r="DZU109" s="40"/>
      <c r="DZV109" s="40"/>
      <c r="DZW109" s="40"/>
      <c r="DZX109" s="40"/>
      <c r="DZY109" s="40"/>
      <c r="DZZ109" s="40"/>
      <c r="EAA109" s="40"/>
      <c r="EAB109" s="40"/>
      <c r="EAC109" s="40"/>
      <c r="EAD109" s="40"/>
      <c r="EAE109" s="40"/>
      <c r="EAF109" s="40"/>
      <c r="EAG109" s="40"/>
      <c r="EAH109" s="40"/>
      <c r="EAI109" s="40"/>
      <c r="EAJ109" s="40"/>
      <c r="EAK109" s="40"/>
      <c r="EAL109" s="40"/>
      <c r="EAM109" s="40"/>
      <c r="EAN109" s="40"/>
      <c r="EAO109" s="40"/>
      <c r="EAP109" s="40"/>
      <c r="EAQ109" s="40"/>
      <c r="EAR109" s="40"/>
      <c r="EAS109" s="40"/>
      <c r="EAT109" s="40"/>
      <c r="EAU109" s="40"/>
      <c r="EAV109" s="40"/>
      <c r="EAW109" s="40"/>
      <c r="EAX109" s="40"/>
      <c r="EAY109" s="40"/>
      <c r="EAZ109" s="40"/>
      <c r="EBA109" s="40"/>
      <c r="EBB109" s="40"/>
      <c r="EBC109" s="40"/>
      <c r="EBD109" s="40"/>
      <c r="EBE109" s="40"/>
      <c r="EBF109" s="40"/>
      <c r="EBG109" s="40"/>
      <c r="EBH109" s="40"/>
      <c r="EBI109" s="40"/>
      <c r="EBJ109" s="40"/>
      <c r="EBK109" s="40"/>
      <c r="EBL109" s="40"/>
      <c r="EBM109" s="40"/>
      <c r="EBN109" s="40"/>
      <c r="EBO109" s="40"/>
      <c r="EBP109" s="40"/>
      <c r="EBQ109" s="40"/>
      <c r="EBR109" s="40"/>
      <c r="EBS109" s="40"/>
      <c r="EBT109" s="40"/>
      <c r="EBU109" s="40"/>
      <c r="EBV109" s="40"/>
      <c r="EBW109" s="40"/>
      <c r="EBX109" s="40"/>
      <c r="EBY109" s="40"/>
      <c r="EBZ109" s="40"/>
      <c r="ECA109" s="40"/>
      <c r="ECB109" s="40"/>
      <c r="ECC109" s="40"/>
      <c r="ECD109" s="40"/>
      <c r="ECE109" s="40"/>
      <c r="ECF109" s="40"/>
      <c r="ECG109" s="40"/>
      <c r="ECH109" s="40"/>
      <c r="ECI109" s="40"/>
      <c r="ECJ109" s="40"/>
      <c r="ECK109" s="40"/>
      <c r="ECL109" s="40"/>
      <c r="ECM109" s="40"/>
      <c r="ECN109" s="40"/>
      <c r="ECO109" s="40"/>
      <c r="ECP109" s="40"/>
      <c r="ECQ109" s="40"/>
      <c r="ECR109" s="40"/>
      <c r="ECS109" s="40"/>
      <c r="ECT109" s="40"/>
      <c r="ECU109" s="40"/>
      <c r="ECV109" s="40"/>
      <c r="ECW109" s="40"/>
      <c r="ECX109" s="40"/>
      <c r="ECY109" s="40"/>
      <c r="ECZ109" s="40"/>
      <c r="EDA109" s="40"/>
      <c r="EDB109" s="40"/>
      <c r="EDC109" s="40"/>
      <c r="EDD109" s="40"/>
      <c r="EDE109" s="40"/>
      <c r="EDF109" s="40"/>
      <c r="EDG109" s="40"/>
      <c r="EDH109" s="40"/>
      <c r="EDI109" s="40"/>
      <c r="EDJ109" s="40"/>
      <c r="EDK109" s="40"/>
      <c r="EDL109" s="40"/>
      <c r="EDM109" s="40"/>
      <c r="EDN109" s="40"/>
      <c r="EDO109" s="40"/>
      <c r="EDP109" s="40"/>
      <c r="EDQ109" s="40"/>
      <c r="EDR109" s="40"/>
      <c r="EDS109" s="40"/>
      <c r="EDT109" s="40"/>
      <c r="EDU109" s="40"/>
      <c r="EDV109" s="40"/>
      <c r="EDW109" s="40"/>
      <c r="EDX109" s="40"/>
      <c r="EDY109" s="40"/>
      <c r="EDZ109" s="40"/>
      <c r="EEA109" s="40"/>
      <c r="EEB109" s="40"/>
      <c r="EEC109" s="40"/>
      <c r="EED109" s="40"/>
      <c r="EEE109" s="40"/>
      <c r="EEF109" s="40"/>
      <c r="EEG109" s="40"/>
      <c r="EEH109" s="40"/>
      <c r="EEI109" s="40"/>
      <c r="EEJ109" s="40"/>
      <c r="EEK109" s="40"/>
      <c r="EEL109" s="40"/>
      <c r="EEM109" s="40"/>
      <c r="EEN109" s="40"/>
      <c r="EEO109" s="40"/>
      <c r="EEP109" s="40"/>
      <c r="EEQ109" s="40"/>
      <c r="EER109" s="40"/>
      <c r="EES109" s="40"/>
      <c r="EET109" s="40"/>
      <c r="EEU109" s="40"/>
      <c r="EEV109" s="40"/>
      <c r="EEW109" s="40"/>
      <c r="EEX109" s="40"/>
      <c r="EEY109" s="40"/>
      <c r="EEZ109" s="40"/>
      <c r="EFA109" s="40"/>
      <c r="EFB109" s="40"/>
      <c r="EFC109" s="40"/>
      <c r="EFD109" s="40"/>
      <c r="EFE109" s="40"/>
      <c r="EFF109" s="40"/>
      <c r="EFG109" s="40"/>
      <c r="EFH109" s="40"/>
      <c r="EFI109" s="40"/>
      <c r="EFJ109" s="40"/>
      <c r="EFK109" s="40"/>
      <c r="EFL109" s="40"/>
      <c r="EFM109" s="40"/>
      <c r="EFN109" s="40"/>
      <c r="EFO109" s="40"/>
      <c r="EFP109" s="40"/>
      <c r="EFQ109" s="40"/>
      <c r="EFR109" s="40"/>
      <c r="EFS109" s="40"/>
      <c r="EFT109" s="40"/>
      <c r="EFU109" s="40"/>
      <c r="EFV109" s="40"/>
      <c r="EFW109" s="40"/>
      <c r="EFX109" s="40"/>
      <c r="EFY109" s="40"/>
      <c r="EFZ109" s="40"/>
      <c r="EGA109" s="40"/>
      <c r="EGB109" s="40"/>
      <c r="EGC109" s="40"/>
      <c r="EGD109" s="40"/>
      <c r="EGE109" s="40"/>
      <c r="EGF109" s="40"/>
      <c r="EGG109" s="40"/>
      <c r="EGH109" s="40"/>
      <c r="EGI109" s="40"/>
      <c r="EGJ109" s="40"/>
      <c r="EGK109" s="40"/>
      <c r="EGL109" s="40"/>
      <c r="EGM109" s="40"/>
      <c r="EGN109" s="40"/>
      <c r="EGO109" s="40"/>
      <c r="EGP109" s="40"/>
      <c r="EGQ109" s="40"/>
      <c r="EGR109" s="40"/>
      <c r="EGS109" s="40"/>
      <c r="EGT109" s="40"/>
      <c r="EGU109" s="40"/>
      <c r="EGV109" s="40"/>
      <c r="EGW109" s="40"/>
      <c r="EGX109" s="40"/>
      <c r="EGY109" s="40"/>
      <c r="EGZ109" s="40"/>
      <c r="EHA109" s="40"/>
      <c r="EHB109" s="40"/>
      <c r="EHC109" s="40"/>
      <c r="EHD109" s="40"/>
      <c r="EHE109" s="40"/>
      <c r="EHF109" s="40"/>
      <c r="EHG109" s="40"/>
      <c r="EHH109" s="40"/>
      <c r="EHI109" s="40"/>
      <c r="EHJ109" s="40"/>
      <c r="EHK109" s="40"/>
      <c r="EHL109" s="40"/>
      <c r="EHM109" s="40"/>
      <c r="EHN109" s="40"/>
      <c r="EHO109" s="40"/>
      <c r="EHP109" s="40"/>
      <c r="EHQ109" s="40"/>
      <c r="EHR109" s="40"/>
      <c r="EHS109" s="40"/>
      <c r="EHT109" s="40"/>
      <c r="EHU109" s="40"/>
      <c r="EHV109" s="40"/>
      <c r="EHW109" s="40"/>
      <c r="EHX109" s="40"/>
      <c r="EHY109" s="40"/>
      <c r="EHZ109" s="40"/>
      <c r="EIA109" s="40"/>
      <c r="EIB109" s="40"/>
      <c r="EIC109" s="40"/>
      <c r="EID109" s="40"/>
      <c r="EIE109" s="40"/>
      <c r="EIF109" s="40"/>
      <c r="EIG109" s="40"/>
      <c r="EIH109" s="40"/>
      <c r="EII109" s="40"/>
      <c r="EIJ109" s="40"/>
      <c r="EIK109" s="40"/>
      <c r="EIL109" s="40"/>
      <c r="EIM109" s="40"/>
      <c r="EIN109" s="40"/>
      <c r="EIO109" s="40"/>
      <c r="EIP109" s="40"/>
      <c r="EIQ109" s="40"/>
      <c r="EIR109" s="40"/>
      <c r="EIS109" s="40"/>
      <c r="EIT109" s="40"/>
      <c r="EIU109" s="40"/>
      <c r="EIV109" s="40"/>
      <c r="EIW109" s="40"/>
      <c r="EIX109" s="40"/>
      <c r="EIY109" s="40"/>
      <c r="EIZ109" s="40"/>
      <c r="EJA109" s="40"/>
      <c r="EJB109" s="40"/>
      <c r="EJC109" s="40"/>
      <c r="EJD109" s="40"/>
      <c r="EJE109" s="40"/>
      <c r="EJF109" s="40"/>
      <c r="EJG109" s="40"/>
      <c r="EJH109" s="40"/>
      <c r="EJI109" s="40"/>
      <c r="EJJ109" s="40"/>
      <c r="EJK109" s="40"/>
      <c r="EJL109" s="40"/>
      <c r="EJM109" s="40"/>
      <c r="EJN109" s="40"/>
      <c r="EJO109" s="40"/>
      <c r="EJP109" s="40"/>
      <c r="EJQ109" s="40"/>
      <c r="EJR109" s="40"/>
      <c r="EJS109" s="40"/>
      <c r="EJT109" s="40"/>
      <c r="EJU109" s="40"/>
      <c r="EJV109" s="40"/>
      <c r="EJW109" s="40"/>
      <c r="EJX109" s="40"/>
      <c r="EJY109" s="40"/>
      <c r="EJZ109" s="40"/>
      <c r="EKA109" s="40"/>
      <c r="EKB109" s="40"/>
      <c r="EKC109" s="40"/>
      <c r="EKD109" s="40"/>
      <c r="EKE109" s="40"/>
      <c r="EKF109" s="40"/>
      <c r="EKG109" s="40"/>
      <c r="EKH109" s="40"/>
      <c r="EKI109" s="40"/>
      <c r="EKJ109" s="40"/>
      <c r="EKK109" s="40"/>
      <c r="EKL109" s="40"/>
      <c r="EKM109" s="40"/>
      <c r="EKN109" s="40"/>
      <c r="EKO109" s="40"/>
      <c r="EKP109" s="40"/>
      <c r="EKQ109" s="40"/>
      <c r="EKR109" s="40"/>
      <c r="EKS109" s="40"/>
      <c r="EKT109" s="40"/>
      <c r="EKU109" s="40"/>
      <c r="EKV109" s="40"/>
      <c r="EKW109" s="40"/>
      <c r="EKX109" s="40"/>
      <c r="EKY109" s="40"/>
      <c r="EKZ109" s="40"/>
      <c r="ELA109" s="40"/>
      <c r="ELB109" s="40"/>
      <c r="ELC109" s="40"/>
      <c r="ELD109" s="40"/>
      <c r="ELE109" s="40"/>
      <c r="ELF109" s="40"/>
      <c r="ELG109" s="40"/>
      <c r="ELH109" s="40"/>
      <c r="ELI109" s="40"/>
      <c r="ELJ109" s="40"/>
      <c r="ELK109" s="40"/>
      <c r="ELL109" s="40"/>
      <c r="ELM109" s="40"/>
      <c r="ELN109" s="40"/>
      <c r="ELO109" s="40"/>
      <c r="ELP109" s="40"/>
      <c r="ELQ109" s="40"/>
      <c r="ELR109" s="40"/>
      <c r="ELS109" s="40"/>
      <c r="ELT109" s="40"/>
      <c r="ELU109" s="40"/>
      <c r="ELV109" s="40"/>
      <c r="ELW109" s="40"/>
      <c r="ELX109" s="40"/>
      <c r="ELY109" s="40"/>
      <c r="ELZ109" s="40"/>
      <c r="EMA109" s="40"/>
      <c r="EMB109" s="40"/>
      <c r="EMC109" s="40"/>
      <c r="EMD109" s="40"/>
      <c r="EME109" s="40"/>
      <c r="EMF109" s="40"/>
      <c r="EMG109" s="40"/>
      <c r="EMH109" s="40"/>
      <c r="EMI109" s="40"/>
      <c r="EMJ109" s="40"/>
      <c r="EMK109" s="40"/>
      <c r="EML109" s="40"/>
      <c r="EMM109" s="40"/>
      <c r="EMN109" s="40"/>
      <c r="EMO109" s="40"/>
      <c r="EMP109" s="40"/>
      <c r="EMQ109" s="40"/>
      <c r="EMR109" s="40"/>
      <c r="EMS109" s="40"/>
      <c r="EMT109" s="40"/>
      <c r="EMU109" s="40"/>
      <c r="EMV109" s="40"/>
      <c r="EMW109" s="40"/>
      <c r="EMX109" s="40"/>
      <c r="EMY109" s="40"/>
      <c r="EMZ109" s="40"/>
      <c r="ENA109" s="40"/>
      <c r="ENB109" s="40"/>
      <c r="ENC109" s="40"/>
      <c r="END109" s="40"/>
      <c r="ENE109" s="40"/>
      <c r="ENF109" s="40"/>
      <c r="ENG109" s="40"/>
      <c r="ENH109" s="40"/>
      <c r="ENI109" s="40"/>
      <c r="ENJ109" s="40"/>
      <c r="ENK109" s="40"/>
      <c r="ENL109" s="40"/>
      <c r="ENM109" s="40"/>
      <c r="ENN109" s="40"/>
      <c r="ENO109" s="40"/>
      <c r="ENP109" s="40"/>
      <c r="ENQ109" s="40"/>
      <c r="ENR109" s="40"/>
      <c r="ENS109" s="40"/>
      <c r="ENT109" s="40"/>
      <c r="ENU109" s="40"/>
      <c r="ENV109" s="40"/>
      <c r="ENW109" s="40"/>
      <c r="ENX109" s="40"/>
      <c r="ENY109" s="40"/>
      <c r="ENZ109" s="40"/>
      <c r="EOA109" s="40"/>
      <c r="EOB109" s="40"/>
      <c r="EOC109" s="40"/>
      <c r="EOD109" s="40"/>
      <c r="EOE109" s="40"/>
      <c r="EOF109" s="40"/>
      <c r="EOG109" s="40"/>
      <c r="EOH109" s="40"/>
      <c r="EOI109" s="40"/>
      <c r="EOJ109" s="40"/>
      <c r="EOK109" s="40"/>
      <c r="EOL109" s="40"/>
      <c r="EOM109" s="40"/>
      <c r="EON109" s="40"/>
      <c r="EOO109" s="40"/>
      <c r="EOP109" s="40"/>
      <c r="EOQ109" s="40"/>
      <c r="EOR109" s="40"/>
      <c r="EOS109" s="40"/>
      <c r="EOT109" s="40"/>
      <c r="EOU109" s="40"/>
      <c r="EOV109" s="40"/>
      <c r="EOW109" s="40"/>
      <c r="EOX109" s="40"/>
      <c r="EOY109" s="40"/>
      <c r="EOZ109" s="40"/>
      <c r="EPA109" s="40"/>
      <c r="EPB109" s="40"/>
      <c r="EPC109" s="40"/>
      <c r="EPD109" s="40"/>
      <c r="EPE109" s="40"/>
      <c r="EPF109" s="40"/>
      <c r="EPG109" s="40"/>
      <c r="EPH109" s="40"/>
      <c r="EPI109" s="40"/>
      <c r="EPJ109" s="40"/>
      <c r="EPK109" s="40"/>
      <c r="EPL109" s="40"/>
      <c r="EPM109" s="40"/>
      <c r="EPN109" s="40"/>
      <c r="EPO109" s="40"/>
      <c r="EPP109" s="40"/>
      <c r="EPQ109" s="40"/>
      <c r="EPR109" s="40"/>
      <c r="EPS109" s="40"/>
      <c r="EPT109" s="40"/>
      <c r="EPU109" s="40"/>
      <c r="EPV109" s="40"/>
      <c r="EPW109" s="40"/>
      <c r="EPX109" s="40"/>
      <c r="EPY109" s="40"/>
      <c r="EPZ109" s="40"/>
      <c r="EQA109" s="40"/>
      <c r="EQB109" s="40"/>
      <c r="EQC109" s="40"/>
      <c r="EQD109" s="40"/>
      <c r="EQE109" s="40"/>
      <c r="EQF109" s="40"/>
      <c r="EQG109" s="40"/>
      <c r="EQH109" s="40"/>
      <c r="EQI109" s="40"/>
      <c r="EQJ109" s="40"/>
      <c r="EQK109" s="40"/>
      <c r="EQL109" s="40"/>
      <c r="EQM109" s="40"/>
      <c r="EQN109" s="40"/>
      <c r="EQO109" s="40"/>
      <c r="EQP109" s="40"/>
      <c r="EQQ109" s="40"/>
      <c r="EQR109" s="40"/>
      <c r="EQS109" s="40"/>
      <c r="EQT109" s="40"/>
      <c r="EQU109" s="40"/>
      <c r="EQV109" s="40"/>
      <c r="EQW109" s="40"/>
      <c r="EQX109" s="40"/>
      <c r="EQY109" s="40"/>
      <c r="EQZ109" s="40"/>
      <c r="ERA109" s="40"/>
      <c r="ERB109" s="40"/>
      <c r="ERC109" s="40"/>
      <c r="ERD109" s="40"/>
      <c r="ERE109" s="40"/>
      <c r="ERF109" s="40"/>
      <c r="ERG109" s="40"/>
      <c r="ERH109" s="40"/>
      <c r="ERI109" s="40"/>
      <c r="ERJ109" s="40"/>
      <c r="ERK109" s="40"/>
      <c r="ERL109" s="40"/>
      <c r="ERM109" s="40"/>
      <c r="ERN109" s="40"/>
      <c r="ERO109" s="40"/>
      <c r="ERP109" s="40"/>
      <c r="ERQ109" s="40"/>
      <c r="ERR109" s="40"/>
      <c r="ERS109" s="40"/>
      <c r="ERT109" s="40"/>
      <c r="ERU109" s="40"/>
      <c r="ERV109" s="40"/>
      <c r="ERW109" s="40"/>
      <c r="ERX109" s="40"/>
      <c r="ERY109" s="40"/>
      <c r="ERZ109" s="40"/>
      <c r="ESA109" s="40"/>
      <c r="ESB109" s="40"/>
      <c r="ESC109" s="40"/>
      <c r="ESD109" s="40"/>
      <c r="ESE109" s="40"/>
      <c r="ESF109" s="40"/>
      <c r="ESG109" s="40"/>
      <c r="ESH109" s="40"/>
      <c r="ESI109" s="40"/>
      <c r="ESJ109" s="40"/>
      <c r="ESK109" s="40"/>
      <c r="ESL109" s="40"/>
      <c r="ESM109" s="40"/>
      <c r="ESN109" s="40"/>
      <c r="ESO109" s="40"/>
      <c r="ESP109" s="40"/>
      <c r="ESQ109" s="40"/>
      <c r="ESR109" s="40"/>
      <c r="ESS109" s="40"/>
      <c r="EST109" s="40"/>
      <c r="ESU109" s="40"/>
      <c r="ESV109" s="40"/>
      <c r="ESW109" s="40"/>
      <c r="ESX109" s="40"/>
      <c r="ESY109" s="40"/>
      <c r="ESZ109" s="40"/>
      <c r="ETA109" s="40"/>
      <c r="ETB109" s="40"/>
      <c r="ETC109" s="40"/>
      <c r="ETD109" s="40"/>
      <c r="ETE109" s="40"/>
      <c r="ETF109" s="40"/>
      <c r="ETG109" s="40"/>
      <c r="ETH109" s="40"/>
      <c r="ETI109" s="40"/>
      <c r="ETJ109" s="40"/>
      <c r="ETK109" s="40"/>
      <c r="ETL109" s="40"/>
      <c r="ETM109" s="40"/>
      <c r="ETN109" s="40"/>
      <c r="ETO109" s="40"/>
      <c r="ETP109" s="40"/>
      <c r="ETQ109" s="40"/>
      <c r="ETR109" s="40"/>
      <c r="ETS109" s="40"/>
      <c r="ETT109" s="40"/>
      <c r="ETU109" s="40"/>
      <c r="ETV109" s="40"/>
      <c r="ETW109" s="40"/>
      <c r="ETX109" s="40"/>
      <c r="ETY109" s="40"/>
      <c r="ETZ109" s="40"/>
      <c r="EUA109" s="40"/>
      <c r="EUB109" s="40"/>
      <c r="EUC109" s="40"/>
      <c r="EUD109" s="40"/>
      <c r="EUE109" s="40"/>
      <c r="EUF109" s="40"/>
      <c r="EUG109" s="40"/>
      <c r="EUH109" s="40"/>
      <c r="EUI109" s="40"/>
      <c r="EUJ109" s="40"/>
      <c r="EUK109" s="40"/>
      <c r="EUL109" s="40"/>
      <c r="EUM109" s="40"/>
      <c r="EUN109" s="40"/>
      <c r="EUO109" s="40"/>
      <c r="EUP109" s="40"/>
      <c r="EUQ109" s="40"/>
      <c r="EUR109" s="40"/>
      <c r="EUS109" s="40"/>
      <c r="EUT109" s="40"/>
      <c r="EUU109" s="40"/>
      <c r="EUV109" s="40"/>
      <c r="EUW109" s="40"/>
      <c r="EUX109" s="40"/>
      <c r="EUY109" s="40"/>
      <c r="EUZ109" s="40"/>
      <c r="EVA109" s="40"/>
      <c r="EVB109" s="40"/>
      <c r="EVC109" s="40"/>
      <c r="EVD109" s="40"/>
      <c r="EVE109" s="40"/>
      <c r="EVF109" s="40"/>
      <c r="EVG109" s="40"/>
      <c r="EVH109" s="40"/>
      <c r="EVI109" s="40"/>
      <c r="EVJ109" s="40"/>
      <c r="EVK109" s="40"/>
      <c r="EVL109" s="40"/>
      <c r="EVM109" s="40"/>
      <c r="EVN109" s="40"/>
      <c r="EVO109" s="40"/>
      <c r="EVP109" s="40"/>
      <c r="EVQ109" s="40"/>
      <c r="EVR109" s="40"/>
      <c r="EVS109" s="40"/>
      <c r="EVT109" s="40"/>
      <c r="EVU109" s="40"/>
      <c r="EVV109" s="40"/>
      <c r="EVW109" s="40"/>
      <c r="EVX109" s="40"/>
      <c r="EVY109" s="40"/>
      <c r="EVZ109" s="40"/>
      <c r="EWA109" s="40"/>
      <c r="EWB109" s="40"/>
      <c r="EWC109" s="40"/>
      <c r="EWD109" s="40"/>
      <c r="EWE109" s="40"/>
      <c r="EWF109" s="40"/>
      <c r="EWG109" s="40"/>
      <c r="EWH109" s="40"/>
      <c r="EWI109" s="40"/>
      <c r="EWJ109" s="40"/>
      <c r="EWK109" s="40"/>
      <c r="EWL109" s="40"/>
      <c r="EWM109" s="40"/>
      <c r="EWN109" s="40"/>
      <c r="EWO109" s="40"/>
      <c r="EWP109" s="40"/>
      <c r="EWQ109" s="40"/>
      <c r="EWR109" s="40"/>
      <c r="EWS109" s="40"/>
      <c r="EWT109" s="40"/>
      <c r="EWU109" s="40"/>
      <c r="EWV109" s="40"/>
      <c r="EWW109" s="40"/>
      <c r="EWX109" s="40"/>
      <c r="EWY109" s="40"/>
      <c r="EWZ109" s="40"/>
      <c r="EXA109" s="40"/>
      <c r="EXB109" s="40"/>
      <c r="EXC109" s="40"/>
      <c r="EXD109" s="40"/>
      <c r="EXE109" s="40"/>
      <c r="EXF109" s="40"/>
      <c r="EXG109" s="40"/>
      <c r="EXH109" s="40"/>
      <c r="EXI109" s="40"/>
      <c r="EXJ109" s="40"/>
      <c r="EXK109" s="40"/>
      <c r="EXL109" s="40"/>
      <c r="EXM109" s="40"/>
      <c r="EXN109" s="40"/>
      <c r="EXO109" s="40"/>
      <c r="EXP109" s="40"/>
      <c r="EXQ109" s="40"/>
      <c r="EXR109" s="40"/>
      <c r="EXS109" s="40"/>
      <c r="EXT109" s="40"/>
      <c r="EXU109" s="40"/>
      <c r="EXV109" s="40"/>
      <c r="EXW109" s="40"/>
      <c r="EXX109" s="40"/>
      <c r="EXY109" s="40"/>
      <c r="EXZ109" s="40"/>
      <c r="EYA109" s="40"/>
      <c r="EYB109" s="40"/>
      <c r="EYC109" s="40"/>
      <c r="EYD109" s="40"/>
      <c r="EYE109" s="40"/>
      <c r="EYF109" s="40"/>
      <c r="EYG109" s="40"/>
      <c r="EYH109" s="40"/>
      <c r="EYI109" s="40"/>
      <c r="EYJ109" s="40"/>
      <c r="EYK109" s="40"/>
      <c r="EYL109" s="40"/>
      <c r="EYM109" s="40"/>
      <c r="EYN109" s="40"/>
      <c r="EYO109" s="40"/>
      <c r="EYP109" s="40"/>
      <c r="EYQ109" s="40"/>
      <c r="EYR109" s="40"/>
      <c r="EYS109" s="40"/>
      <c r="EYT109" s="40"/>
      <c r="EYU109" s="40"/>
      <c r="EYV109" s="40"/>
      <c r="EYW109" s="40"/>
      <c r="EYX109" s="40"/>
      <c r="EYY109" s="40"/>
      <c r="EYZ109" s="40"/>
      <c r="EZA109" s="40"/>
      <c r="EZB109" s="40"/>
      <c r="EZC109" s="40"/>
      <c r="EZD109" s="40"/>
      <c r="EZE109" s="40"/>
      <c r="EZF109" s="40"/>
      <c r="EZG109" s="40"/>
      <c r="EZH109" s="40"/>
      <c r="EZI109" s="40"/>
      <c r="EZJ109" s="40"/>
      <c r="EZK109" s="40"/>
      <c r="EZL109" s="40"/>
      <c r="EZM109" s="40"/>
      <c r="EZN109" s="40"/>
      <c r="EZO109" s="40"/>
      <c r="EZP109" s="40"/>
      <c r="EZQ109" s="40"/>
      <c r="EZR109" s="40"/>
      <c r="EZS109" s="40"/>
      <c r="EZT109" s="40"/>
      <c r="EZU109" s="40"/>
      <c r="EZV109" s="40"/>
      <c r="EZW109" s="40"/>
      <c r="EZX109" s="40"/>
      <c r="EZY109" s="40"/>
      <c r="EZZ109" s="40"/>
      <c r="FAA109" s="40"/>
      <c r="FAB109" s="40"/>
      <c r="FAC109" s="40"/>
      <c r="FAD109" s="40"/>
      <c r="FAE109" s="40"/>
      <c r="FAF109" s="40"/>
      <c r="FAG109" s="40"/>
      <c r="FAH109" s="40"/>
      <c r="FAI109" s="40"/>
      <c r="FAJ109" s="40"/>
      <c r="FAK109" s="40"/>
      <c r="FAL109" s="40"/>
      <c r="FAM109" s="40"/>
      <c r="FAN109" s="40"/>
      <c r="FAO109" s="40"/>
      <c r="FAP109" s="40"/>
      <c r="FAQ109" s="40"/>
      <c r="FAR109" s="40"/>
      <c r="FAS109" s="40"/>
      <c r="FAT109" s="40"/>
      <c r="FAU109" s="40"/>
      <c r="FAV109" s="40"/>
      <c r="FAW109" s="40"/>
      <c r="FAX109" s="40"/>
      <c r="FAY109" s="40"/>
      <c r="FAZ109" s="40"/>
      <c r="FBA109" s="40"/>
      <c r="FBB109" s="40"/>
      <c r="FBC109" s="40"/>
      <c r="FBD109" s="40"/>
      <c r="FBE109" s="40"/>
      <c r="FBF109" s="40"/>
      <c r="FBG109" s="40"/>
      <c r="FBH109" s="40"/>
      <c r="FBI109" s="40"/>
      <c r="FBJ109" s="40"/>
      <c r="FBK109" s="40"/>
      <c r="FBL109" s="40"/>
      <c r="FBM109" s="40"/>
      <c r="FBN109" s="40"/>
      <c r="FBO109" s="40"/>
      <c r="FBP109" s="40"/>
      <c r="FBQ109" s="40"/>
      <c r="FBR109" s="40"/>
      <c r="FBS109" s="40"/>
      <c r="FBT109" s="40"/>
      <c r="FBU109" s="40"/>
      <c r="FBV109" s="40"/>
      <c r="FBW109" s="40"/>
      <c r="FBX109" s="40"/>
      <c r="FBY109" s="40"/>
      <c r="FBZ109" s="40"/>
      <c r="FCA109" s="40"/>
      <c r="FCB109" s="40"/>
      <c r="FCC109" s="40"/>
      <c r="FCD109" s="40"/>
      <c r="FCE109" s="40"/>
      <c r="FCF109" s="40"/>
      <c r="FCG109" s="40"/>
      <c r="FCH109" s="40"/>
      <c r="FCI109" s="40"/>
      <c r="FCJ109" s="40"/>
      <c r="FCK109" s="40"/>
      <c r="FCL109" s="40"/>
      <c r="FCM109" s="40"/>
      <c r="FCN109" s="40"/>
      <c r="FCO109" s="40"/>
      <c r="FCP109" s="40"/>
      <c r="FCQ109" s="40"/>
      <c r="FCR109" s="40"/>
      <c r="FCS109" s="40"/>
      <c r="FCT109" s="40"/>
      <c r="FCU109" s="40"/>
      <c r="FCV109" s="40"/>
      <c r="FCW109" s="40"/>
      <c r="FCX109" s="40"/>
      <c r="FCY109" s="40"/>
      <c r="FCZ109" s="40"/>
      <c r="FDA109" s="40"/>
      <c r="FDB109" s="40"/>
      <c r="FDC109" s="40"/>
      <c r="FDD109" s="40"/>
      <c r="FDE109" s="40"/>
      <c r="FDF109" s="40"/>
      <c r="FDG109" s="40"/>
      <c r="FDH109" s="40"/>
      <c r="FDI109" s="40"/>
      <c r="FDJ109" s="40"/>
      <c r="FDK109" s="40"/>
      <c r="FDL109" s="40"/>
      <c r="FDM109" s="40"/>
      <c r="FDN109" s="40"/>
      <c r="FDO109" s="40"/>
      <c r="FDP109" s="40"/>
      <c r="FDQ109" s="40"/>
      <c r="FDR109" s="40"/>
      <c r="FDS109" s="40"/>
      <c r="FDT109" s="40"/>
      <c r="FDU109" s="40"/>
      <c r="FDV109" s="40"/>
      <c r="FDW109" s="40"/>
      <c r="FDX109" s="40"/>
      <c r="FDY109" s="40"/>
      <c r="FDZ109" s="40"/>
      <c r="FEA109" s="40"/>
      <c r="FEB109" s="40"/>
      <c r="FEC109" s="40"/>
      <c r="FED109" s="40"/>
      <c r="FEE109" s="40"/>
      <c r="FEF109" s="40"/>
      <c r="FEG109" s="40"/>
      <c r="FEH109" s="40"/>
      <c r="FEI109" s="40"/>
      <c r="FEJ109" s="40"/>
      <c r="FEK109" s="40"/>
      <c r="FEL109" s="40"/>
      <c r="FEM109" s="40"/>
      <c r="FEN109" s="40"/>
      <c r="FEO109" s="40"/>
      <c r="FEP109" s="40"/>
      <c r="FEQ109" s="40"/>
      <c r="FER109" s="40"/>
      <c r="FES109" s="40"/>
      <c r="FET109" s="40"/>
      <c r="FEU109" s="40"/>
      <c r="FEV109" s="40"/>
      <c r="FEW109" s="40"/>
      <c r="FEX109" s="40"/>
      <c r="FEY109" s="40"/>
      <c r="FEZ109" s="40"/>
      <c r="FFA109" s="40"/>
      <c r="FFB109" s="40"/>
      <c r="FFC109" s="40"/>
      <c r="FFD109" s="40"/>
      <c r="FFE109" s="40"/>
      <c r="FFF109" s="40"/>
      <c r="FFG109" s="40"/>
      <c r="FFH109" s="40"/>
      <c r="FFI109" s="40"/>
      <c r="FFJ109" s="40"/>
      <c r="FFK109" s="40"/>
      <c r="FFL109" s="40"/>
      <c r="FFM109" s="40"/>
      <c r="FFN109" s="40"/>
      <c r="FFO109" s="40"/>
      <c r="FFP109" s="40"/>
      <c r="FFQ109" s="40"/>
      <c r="FFR109" s="40"/>
      <c r="FFS109" s="40"/>
      <c r="FFT109" s="40"/>
      <c r="FFU109" s="40"/>
      <c r="FFV109" s="40"/>
      <c r="FFW109" s="40"/>
      <c r="FFX109" s="40"/>
      <c r="FFY109" s="40"/>
      <c r="FFZ109" s="40"/>
      <c r="FGA109" s="40"/>
      <c r="FGB109" s="40"/>
      <c r="FGC109" s="40"/>
      <c r="FGD109" s="40"/>
      <c r="FGE109" s="40"/>
      <c r="FGF109" s="40"/>
      <c r="FGG109" s="40"/>
      <c r="FGH109" s="40"/>
      <c r="FGI109" s="40"/>
      <c r="FGJ109" s="40"/>
      <c r="FGK109" s="40"/>
      <c r="FGL109" s="40"/>
      <c r="FGM109" s="40"/>
      <c r="FGN109" s="40"/>
      <c r="FGO109" s="40"/>
      <c r="FGP109" s="40"/>
      <c r="FGQ109" s="40"/>
      <c r="FGR109" s="40"/>
      <c r="FGS109" s="40"/>
      <c r="FGT109" s="40"/>
      <c r="FGU109" s="40"/>
      <c r="FGV109" s="40"/>
      <c r="FGW109" s="40"/>
      <c r="FGX109" s="40"/>
      <c r="FGY109" s="40"/>
      <c r="FGZ109" s="40"/>
      <c r="FHA109" s="40"/>
      <c r="FHB109" s="40"/>
      <c r="FHC109" s="40"/>
      <c r="FHD109" s="40"/>
      <c r="FHE109" s="40"/>
      <c r="FHF109" s="40"/>
      <c r="FHG109" s="40"/>
      <c r="FHH109" s="40"/>
      <c r="FHI109" s="40"/>
      <c r="FHJ109" s="40"/>
      <c r="FHK109" s="40"/>
      <c r="FHL109" s="40"/>
      <c r="FHM109" s="40"/>
      <c r="FHN109" s="40"/>
      <c r="FHO109" s="40"/>
      <c r="FHP109" s="40"/>
      <c r="FHQ109" s="40"/>
      <c r="FHR109" s="40"/>
      <c r="FHS109" s="40"/>
      <c r="FHT109" s="40"/>
      <c r="FHU109" s="40"/>
      <c r="FHV109" s="40"/>
      <c r="FHW109" s="40"/>
      <c r="FHX109" s="40"/>
      <c r="FHY109" s="40"/>
      <c r="FHZ109" s="40"/>
      <c r="FIA109" s="40"/>
      <c r="FIB109" s="40"/>
      <c r="FIC109" s="40"/>
      <c r="FID109" s="40"/>
      <c r="FIE109" s="40"/>
      <c r="FIF109" s="40"/>
      <c r="FIG109" s="40"/>
      <c r="FIH109" s="40"/>
      <c r="FII109" s="40"/>
      <c r="FIJ109" s="40"/>
      <c r="FIK109" s="40"/>
      <c r="FIL109" s="40"/>
      <c r="FIM109" s="40"/>
      <c r="FIN109" s="40"/>
      <c r="FIO109" s="40"/>
      <c r="FIP109" s="40"/>
      <c r="FIQ109" s="40"/>
      <c r="FIR109" s="40"/>
      <c r="FIS109" s="40"/>
      <c r="FIT109" s="40"/>
      <c r="FIU109" s="40"/>
      <c r="FIV109" s="40"/>
      <c r="FIW109" s="40"/>
      <c r="FIX109" s="40"/>
      <c r="FIY109" s="40"/>
      <c r="FIZ109" s="40"/>
      <c r="FJA109" s="40"/>
      <c r="FJB109" s="40"/>
      <c r="FJC109" s="40"/>
      <c r="FJD109" s="40"/>
      <c r="FJE109" s="40"/>
      <c r="FJF109" s="40"/>
      <c r="FJG109" s="40"/>
      <c r="FJH109" s="40"/>
      <c r="FJI109" s="40"/>
      <c r="FJJ109" s="40"/>
      <c r="FJK109" s="40"/>
      <c r="FJL109" s="40"/>
      <c r="FJM109" s="40"/>
      <c r="FJN109" s="40"/>
      <c r="FJO109" s="40"/>
      <c r="FJP109" s="40"/>
      <c r="FJQ109" s="40"/>
      <c r="FJR109" s="40"/>
      <c r="FJS109" s="40"/>
      <c r="FJT109" s="40"/>
      <c r="FJU109" s="40"/>
      <c r="FJV109" s="40"/>
      <c r="FJW109" s="40"/>
      <c r="FJX109" s="40"/>
      <c r="FJY109" s="40"/>
      <c r="FJZ109" s="40"/>
      <c r="FKA109" s="40"/>
      <c r="FKB109" s="40"/>
      <c r="FKC109" s="40"/>
      <c r="FKD109" s="40"/>
      <c r="FKE109" s="40"/>
      <c r="FKF109" s="40"/>
      <c r="FKG109" s="40"/>
      <c r="FKH109" s="40"/>
      <c r="FKI109" s="40"/>
      <c r="FKJ109" s="40"/>
      <c r="FKK109" s="40"/>
      <c r="FKL109" s="40"/>
      <c r="FKM109" s="40"/>
      <c r="FKN109" s="40"/>
      <c r="FKO109" s="40"/>
      <c r="FKP109" s="40"/>
      <c r="FKQ109" s="40"/>
      <c r="FKR109" s="40"/>
      <c r="FKS109" s="40"/>
      <c r="FKT109" s="40"/>
      <c r="FKU109" s="40"/>
      <c r="FKV109" s="40"/>
      <c r="FKW109" s="40"/>
      <c r="FKX109" s="40"/>
      <c r="FKY109" s="40"/>
      <c r="FKZ109" s="40"/>
      <c r="FLA109" s="40"/>
      <c r="FLB109" s="40"/>
      <c r="FLC109" s="40"/>
      <c r="FLD109" s="40"/>
      <c r="FLE109" s="40"/>
      <c r="FLF109" s="40"/>
      <c r="FLG109" s="40"/>
      <c r="FLH109" s="40"/>
      <c r="FLI109" s="40"/>
      <c r="FLJ109" s="40"/>
      <c r="FLK109" s="40"/>
      <c r="FLL109" s="40"/>
      <c r="FLM109" s="40"/>
      <c r="FLN109" s="40"/>
      <c r="FLO109" s="40"/>
      <c r="FLP109" s="40"/>
      <c r="FLQ109" s="40"/>
      <c r="FLR109" s="40"/>
      <c r="FLS109" s="40"/>
      <c r="FLT109" s="40"/>
      <c r="FLU109" s="40"/>
      <c r="FLV109" s="40"/>
      <c r="FLW109" s="40"/>
      <c r="FLX109" s="40"/>
      <c r="FLY109" s="40"/>
      <c r="FLZ109" s="40"/>
      <c r="FMA109" s="40"/>
      <c r="FMB109" s="40"/>
      <c r="FMC109" s="40"/>
      <c r="FMD109" s="40"/>
      <c r="FME109" s="40"/>
      <c r="FMF109" s="40"/>
      <c r="FMG109" s="40"/>
      <c r="FMH109" s="40"/>
      <c r="FMI109" s="40"/>
      <c r="FMJ109" s="40"/>
      <c r="FMK109" s="40"/>
      <c r="FML109" s="40"/>
      <c r="FMM109" s="40"/>
      <c r="FMN109" s="40"/>
      <c r="FMO109" s="40"/>
      <c r="FMP109" s="40"/>
      <c r="FMQ109" s="40"/>
      <c r="FMR109" s="40"/>
      <c r="FMS109" s="40"/>
      <c r="FMT109" s="40"/>
      <c r="FMU109" s="40"/>
      <c r="FMV109" s="40"/>
      <c r="FMW109" s="40"/>
      <c r="FMX109" s="40"/>
      <c r="FMY109" s="40"/>
      <c r="FMZ109" s="40"/>
      <c r="FNA109" s="40"/>
      <c r="FNB109" s="40"/>
      <c r="FNC109" s="40"/>
      <c r="FND109" s="40"/>
      <c r="FNE109" s="40"/>
      <c r="FNF109" s="40"/>
      <c r="FNG109" s="40"/>
      <c r="FNH109" s="40"/>
      <c r="FNI109" s="40"/>
      <c r="FNJ109" s="40"/>
      <c r="FNK109" s="40"/>
      <c r="FNL109" s="40"/>
      <c r="FNM109" s="40"/>
      <c r="FNN109" s="40"/>
      <c r="FNO109" s="40"/>
      <c r="FNP109" s="40"/>
      <c r="FNQ109" s="40"/>
      <c r="FNR109" s="40"/>
      <c r="FNS109" s="40"/>
      <c r="FNT109" s="40"/>
      <c r="FNU109" s="40"/>
      <c r="FNV109" s="40"/>
      <c r="FNW109" s="40"/>
      <c r="FNX109" s="40"/>
      <c r="FNY109" s="40"/>
      <c r="FNZ109" s="40"/>
      <c r="FOA109" s="40"/>
      <c r="FOB109" s="40"/>
      <c r="FOC109" s="40"/>
      <c r="FOD109" s="40"/>
      <c r="FOE109" s="40"/>
      <c r="FOF109" s="40"/>
      <c r="FOG109" s="40"/>
      <c r="FOH109" s="40"/>
      <c r="FOI109" s="40"/>
      <c r="FOJ109" s="40"/>
      <c r="FOK109" s="40"/>
      <c r="FOL109" s="40"/>
      <c r="FOM109" s="40"/>
      <c r="FON109" s="40"/>
      <c r="FOO109" s="40"/>
      <c r="FOP109" s="40"/>
      <c r="FOQ109" s="40"/>
      <c r="FOR109" s="40"/>
      <c r="FOS109" s="40"/>
      <c r="FOT109" s="40"/>
      <c r="FOU109" s="40"/>
      <c r="FOV109" s="40"/>
      <c r="FOW109" s="40"/>
      <c r="FOX109" s="40"/>
      <c r="FOY109" s="40"/>
      <c r="FOZ109" s="40"/>
      <c r="FPA109" s="40"/>
      <c r="FPB109" s="40"/>
      <c r="FPC109" s="40"/>
      <c r="FPD109" s="40"/>
      <c r="FPE109" s="40"/>
      <c r="FPF109" s="40"/>
      <c r="FPG109" s="40"/>
      <c r="FPH109" s="40"/>
      <c r="FPI109" s="40"/>
      <c r="FPJ109" s="40"/>
      <c r="FPK109" s="40"/>
      <c r="FPL109" s="40"/>
      <c r="FPM109" s="40"/>
      <c r="FPN109" s="40"/>
      <c r="FPO109" s="40"/>
      <c r="FPP109" s="40"/>
      <c r="FPQ109" s="40"/>
      <c r="FPR109" s="40"/>
      <c r="FPS109" s="40"/>
      <c r="FPT109" s="40"/>
      <c r="FPU109" s="40"/>
      <c r="FPV109" s="40"/>
      <c r="FPW109" s="40"/>
      <c r="FPX109" s="40"/>
      <c r="FPY109" s="40"/>
      <c r="FPZ109" s="40"/>
      <c r="FQA109" s="40"/>
      <c r="FQB109" s="40"/>
      <c r="FQC109" s="40"/>
      <c r="FQD109" s="40"/>
      <c r="FQE109" s="40"/>
      <c r="FQF109" s="40"/>
      <c r="FQG109" s="40"/>
      <c r="FQH109" s="40"/>
      <c r="FQI109" s="40"/>
      <c r="FQJ109" s="40"/>
      <c r="FQK109" s="40"/>
      <c r="FQL109" s="40"/>
      <c r="FQM109" s="40"/>
      <c r="FQN109" s="40"/>
      <c r="FQO109" s="40"/>
      <c r="FQP109" s="40"/>
      <c r="FQQ109" s="40"/>
      <c r="FQR109" s="40"/>
      <c r="FQS109" s="40"/>
      <c r="FQT109" s="40"/>
      <c r="FQU109" s="40"/>
      <c r="FQV109" s="40"/>
      <c r="FQW109" s="40"/>
      <c r="FQX109" s="40"/>
      <c r="FQY109" s="40"/>
      <c r="FQZ109" s="40"/>
      <c r="FRA109" s="40"/>
      <c r="FRB109" s="40"/>
      <c r="FRC109" s="40"/>
      <c r="FRD109" s="40"/>
      <c r="FRE109" s="40"/>
      <c r="FRF109" s="40"/>
      <c r="FRG109" s="40"/>
      <c r="FRH109" s="40"/>
      <c r="FRI109" s="40"/>
      <c r="FRJ109" s="40"/>
      <c r="FRK109" s="40"/>
      <c r="FRL109" s="40"/>
      <c r="FRM109" s="40"/>
      <c r="FRN109" s="40"/>
      <c r="FRO109" s="40"/>
      <c r="FRP109" s="40"/>
      <c r="FRQ109" s="40"/>
      <c r="FRR109" s="40"/>
      <c r="FRS109" s="40"/>
      <c r="FRT109" s="40"/>
      <c r="FRU109" s="40"/>
      <c r="FRV109" s="40"/>
      <c r="FRW109" s="40"/>
      <c r="FRX109" s="40"/>
      <c r="FRY109" s="40"/>
      <c r="FRZ109" s="40"/>
      <c r="FSA109" s="40"/>
      <c r="FSB109" s="40"/>
      <c r="FSC109" s="40"/>
      <c r="FSD109" s="40"/>
      <c r="FSE109" s="40"/>
      <c r="FSF109" s="40"/>
      <c r="FSG109" s="40"/>
      <c r="FSH109" s="40"/>
      <c r="FSI109" s="40"/>
      <c r="FSJ109" s="40"/>
      <c r="FSK109" s="40"/>
      <c r="FSL109" s="40"/>
      <c r="FSM109" s="40"/>
      <c r="FSN109" s="40"/>
      <c r="FSO109" s="40"/>
      <c r="FSP109" s="40"/>
      <c r="FSQ109" s="40"/>
      <c r="FSR109" s="40"/>
      <c r="FSS109" s="40"/>
      <c r="FST109" s="40"/>
      <c r="FSU109" s="40"/>
      <c r="FSV109" s="40"/>
      <c r="FSW109" s="40"/>
      <c r="FSX109" s="40"/>
      <c r="FSY109" s="40"/>
      <c r="FSZ109" s="40"/>
      <c r="FTA109" s="40"/>
      <c r="FTB109" s="40"/>
      <c r="FTC109" s="40"/>
      <c r="FTD109" s="40"/>
      <c r="FTE109" s="40"/>
      <c r="FTF109" s="40"/>
      <c r="FTG109" s="40"/>
      <c r="FTH109" s="40"/>
      <c r="FTI109" s="40"/>
      <c r="FTJ109" s="40"/>
      <c r="FTK109" s="40"/>
      <c r="FTL109" s="40"/>
      <c r="FTM109" s="40"/>
      <c r="FTN109" s="40"/>
      <c r="FTO109" s="40"/>
      <c r="FTP109" s="40"/>
      <c r="FTQ109" s="40"/>
      <c r="FTR109" s="40"/>
      <c r="FTS109" s="40"/>
      <c r="FTT109" s="40"/>
      <c r="FTU109" s="40"/>
      <c r="FTV109" s="40"/>
      <c r="FTW109" s="40"/>
      <c r="FTX109" s="40"/>
      <c r="FTY109" s="40"/>
      <c r="FTZ109" s="40"/>
      <c r="FUA109" s="40"/>
      <c r="FUB109" s="40"/>
      <c r="FUC109" s="40"/>
      <c r="FUD109" s="40"/>
      <c r="FUE109" s="40"/>
      <c r="FUF109" s="40"/>
      <c r="FUG109" s="40"/>
      <c r="FUH109" s="40"/>
      <c r="FUI109" s="40"/>
      <c r="FUJ109" s="40"/>
      <c r="FUK109" s="40"/>
      <c r="FUL109" s="40"/>
      <c r="FUM109" s="40"/>
      <c r="FUN109" s="40"/>
      <c r="FUO109" s="40"/>
      <c r="FUP109" s="40"/>
      <c r="FUQ109" s="40"/>
      <c r="FUR109" s="40"/>
      <c r="FUS109" s="40"/>
      <c r="FUT109" s="40"/>
      <c r="FUU109" s="40"/>
      <c r="FUV109" s="40"/>
      <c r="FUW109" s="40"/>
      <c r="FUX109" s="40"/>
      <c r="FUY109" s="40"/>
      <c r="FUZ109" s="40"/>
      <c r="FVA109" s="40"/>
      <c r="FVB109" s="40"/>
      <c r="FVC109" s="40"/>
      <c r="FVD109" s="40"/>
      <c r="FVE109" s="40"/>
      <c r="FVF109" s="40"/>
      <c r="FVG109" s="40"/>
      <c r="FVH109" s="40"/>
      <c r="FVI109" s="40"/>
      <c r="FVJ109" s="40"/>
      <c r="FVK109" s="40"/>
      <c r="FVL109" s="40"/>
      <c r="FVM109" s="40"/>
      <c r="FVN109" s="40"/>
      <c r="FVO109" s="40"/>
      <c r="FVP109" s="40"/>
      <c r="FVQ109" s="40"/>
      <c r="FVR109" s="40"/>
      <c r="FVS109" s="40"/>
      <c r="FVT109" s="40"/>
      <c r="FVU109" s="40"/>
      <c r="FVV109" s="40"/>
      <c r="FVW109" s="40"/>
      <c r="FVX109" s="40"/>
      <c r="FVY109" s="40"/>
      <c r="FVZ109" s="40"/>
      <c r="FWA109" s="40"/>
      <c r="FWB109" s="40"/>
      <c r="FWC109" s="40"/>
      <c r="FWD109" s="40"/>
      <c r="FWE109" s="40"/>
      <c r="FWF109" s="40"/>
      <c r="FWG109" s="40"/>
      <c r="FWH109" s="40"/>
      <c r="FWI109" s="40"/>
      <c r="FWJ109" s="40"/>
      <c r="FWK109" s="40"/>
      <c r="FWL109" s="40"/>
      <c r="FWM109" s="40"/>
      <c r="FWN109" s="40"/>
      <c r="FWO109" s="40"/>
      <c r="FWP109" s="40"/>
      <c r="FWQ109" s="40"/>
      <c r="FWR109" s="40"/>
      <c r="FWS109" s="40"/>
      <c r="FWT109" s="40"/>
      <c r="FWU109" s="40"/>
      <c r="FWV109" s="40"/>
      <c r="FWW109" s="40"/>
      <c r="FWX109" s="40"/>
      <c r="FWY109" s="40"/>
      <c r="FWZ109" s="40"/>
      <c r="FXA109" s="40"/>
      <c r="FXB109" s="40"/>
      <c r="FXC109" s="40"/>
      <c r="FXD109" s="40"/>
      <c r="FXE109" s="40"/>
      <c r="FXF109" s="40"/>
      <c r="FXG109" s="40"/>
      <c r="FXH109" s="40"/>
      <c r="FXI109" s="40"/>
      <c r="FXJ109" s="40"/>
      <c r="FXK109" s="40"/>
      <c r="FXL109" s="40"/>
      <c r="FXM109" s="40"/>
      <c r="FXN109" s="40"/>
      <c r="FXO109" s="40"/>
      <c r="FXP109" s="40"/>
      <c r="FXQ109" s="40"/>
      <c r="FXR109" s="40"/>
      <c r="FXS109" s="40"/>
      <c r="FXT109" s="40"/>
      <c r="FXU109" s="40"/>
      <c r="FXV109" s="40"/>
      <c r="FXW109" s="40"/>
      <c r="FXX109" s="40"/>
      <c r="FXY109" s="40"/>
      <c r="FXZ109" s="40"/>
      <c r="FYA109" s="40"/>
      <c r="FYB109" s="40"/>
      <c r="FYC109" s="40"/>
      <c r="FYD109" s="40"/>
      <c r="FYE109" s="40"/>
      <c r="FYF109" s="40"/>
      <c r="FYG109" s="40"/>
      <c r="FYH109" s="40"/>
      <c r="FYI109" s="40"/>
      <c r="FYJ109" s="40"/>
      <c r="FYK109" s="40"/>
      <c r="FYL109" s="40"/>
      <c r="FYM109" s="40"/>
      <c r="FYN109" s="40"/>
      <c r="FYO109" s="40"/>
      <c r="FYP109" s="40"/>
      <c r="FYQ109" s="40"/>
      <c r="FYR109" s="40"/>
      <c r="FYS109" s="40"/>
      <c r="FYT109" s="40"/>
      <c r="FYU109" s="40"/>
      <c r="FYV109" s="40"/>
      <c r="FYW109" s="40"/>
      <c r="FYX109" s="40"/>
      <c r="FYY109" s="40"/>
      <c r="FYZ109" s="40"/>
      <c r="FZA109" s="40"/>
      <c r="FZB109" s="40"/>
      <c r="FZC109" s="40"/>
      <c r="FZD109" s="40"/>
      <c r="FZE109" s="40"/>
      <c r="FZF109" s="40"/>
      <c r="FZG109" s="40"/>
      <c r="FZH109" s="40"/>
      <c r="FZI109" s="40"/>
      <c r="FZJ109" s="40"/>
      <c r="FZK109" s="40"/>
      <c r="FZL109" s="40"/>
      <c r="FZM109" s="40"/>
      <c r="FZN109" s="40"/>
      <c r="FZO109" s="40"/>
      <c r="FZP109" s="40"/>
      <c r="FZQ109" s="40"/>
      <c r="FZR109" s="40"/>
      <c r="FZS109" s="40"/>
      <c r="FZT109" s="40"/>
      <c r="FZU109" s="40"/>
      <c r="FZV109" s="40"/>
      <c r="FZW109" s="40"/>
      <c r="FZX109" s="40"/>
      <c r="FZY109" s="40"/>
      <c r="FZZ109" s="40"/>
      <c r="GAA109" s="40"/>
      <c r="GAB109" s="40"/>
      <c r="GAC109" s="40"/>
      <c r="GAD109" s="40"/>
      <c r="GAE109" s="40"/>
      <c r="GAF109" s="40"/>
      <c r="GAG109" s="40"/>
      <c r="GAH109" s="40"/>
      <c r="GAI109" s="40"/>
      <c r="GAJ109" s="40"/>
      <c r="GAK109" s="40"/>
      <c r="GAL109" s="40"/>
      <c r="GAM109" s="40"/>
      <c r="GAN109" s="40"/>
      <c r="GAO109" s="40"/>
      <c r="GAP109" s="40"/>
      <c r="GAQ109" s="40"/>
      <c r="GAR109" s="40"/>
      <c r="GAS109" s="40"/>
      <c r="GAT109" s="40"/>
      <c r="GAU109" s="40"/>
      <c r="GAV109" s="40"/>
      <c r="GAW109" s="40"/>
      <c r="GAX109" s="40"/>
      <c r="GAY109" s="40"/>
      <c r="GAZ109" s="40"/>
      <c r="GBA109" s="40"/>
      <c r="GBB109" s="40"/>
      <c r="GBC109" s="40"/>
      <c r="GBD109" s="40"/>
      <c r="GBE109" s="40"/>
      <c r="GBF109" s="40"/>
      <c r="GBG109" s="40"/>
      <c r="GBH109" s="40"/>
      <c r="GBI109" s="40"/>
      <c r="GBJ109" s="40"/>
      <c r="GBK109" s="40"/>
      <c r="GBL109" s="40"/>
      <c r="GBM109" s="40"/>
      <c r="GBN109" s="40"/>
      <c r="GBO109" s="40"/>
      <c r="GBP109" s="40"/>
      <c r="GBQ109" s="40"/>
      <c r="GBR109" s="40"/>
      <c r="GBS109" s="40"/>
      <c r="GBT109" s="40"/>
      <c r="GBU109" s="40"/>
      <c r="GBV109" s="40"/>
      <c r="GBW109" s="40"/>
      <c r="GBX109" s="40"/>
      <c r="GBY109" s="40"/>
      <c r="GBZ109" s="40"/>
      <c r="GCA109" s="40"/>
      <c r="GCB109" s="40"/>
      <c r="GCC109" s="40"/>
      <c r="GCD109" s="40"/>
      <c r="GCE109" s="40"/>
      <c r="GCF109" s="40"/>
      <c r="GCG109" s="40"/>
      <c r="GCH109" s="40"/>
      <c r="GCI109" s="40"/>
      <c r="GCJ109" s="40"/>
      <c r="GCK109" s="40"/>
      <c r="GCL109" s="40"/>
      <c r="GCM109" s="40"/>
      <c r="GCN109" s="40"/>
      <c r="GCO109" s="40"/>
      <c r="GCP109" s="40"/>
      <c r="GCQ109" s="40"/>
      <c r="GCR109" s="40"/>
      <c r="GCS109" s="40"/>
      <c r="GCT109" s="40"/>
      <c r="GCU109" s="40"/>
      <c r="GCV109" s="40"/>
      <c r="GCW109" s="40"/>
      <c r="GCX109" s="40"/>
      <c r="GCY109" s="40"/>
      <c r="GCZ109" s="40"/>
      <c r="GDA109" s="40"/>
      <c r="GDB109" s="40"/>
      <c r="GDC109" s="40"/>
      <c r="GDD109" s="40"/>
      <c r="GDE109" s="40"/>
      <c r="GDF109" s="40"/>
      <c r="GDG109" s="40"/>
      <c r="GDH109" s="40"/>
      <c r="GDI109" s="40"/>
      <c r="GDJ109" s="40"/>
      <c r="GDK109" s="40"/>
      <c r="GDL109" s="40"/>
      <c r="GDM109" s="40"/>
      <c r="GDN109" s="40"/>
      <c r="GDO109" s="40"/>
      <c r="GDP109" s="40"/>
      <c r="GDQ109" s="40"/>
      <c r="GDR109" s="40"/>
      <c r="GDS109" s="40"/>
      <c r="GDT109" s="40"/>
      <c r="GDU109" s="40"/>
      <c r="GDV109" s="40"/>
      <c r="GDW109" s="40"/>
      <c r="GDX109" s="40"/>
      <c r="GDY109" s="40"/>
      <c r="GDZ109" s="40"/>
      <c r="GEA109" s="40"/>
      <c r="GEB109" s="40"/>
      <c r="GEC109" s="40"/>
      <c r="GED109" s="40"/>
      <c r="GEE109" s="40"/>
      <c r="GEF109" s="40"/>
      <c r="GEG109" s="40"/>
      <c r="GEH109" s="40"/>
      <c r="GEI109" s="40"/>
      <c r="GEJ109" s="40"/>
      <c r="GEK109" s="40"/>
      <c r="GEL109" s="40"/>
      <c r="GEM109" s="40"/>
      <c r="GEN109" s="40"/>
      <c r="GEO109" s="40"/>
      <c r="GEP109" s="40"/>
      <c r="GEQ109" s="40"/>
      <c r="GER109" s="40"/>
      <c r="GES109" s="40"/>
      <c r="GET109" s="40"/>
      <c r="GEU109" s="40"/>
      <c r="GEV109" s="40"/>
      <c r="GEW109" s="40"/>
      <c r="GEX109" s="40"/>
      <c r="GEY109" s="40"/>
      <c r="GEZ109" s="40"/>
      <c r="GFA109" s="40"/>
      <c r="GFB109" s="40"/>
      <c r="GFC109" s="40"/>
      <c r="GFD109" s="40"/>
      <c r="GFE109" s="40"/>
      <c r="GFF109" s="40"/>
      <c r="GFG109" s="40"/>
      <c r="GFH109" s="40"/>
      <c r="GFI109" s="40"/>
      <c r="GFJ109" s="40"/>
      <c r="GFK109" s="40"/>
      <c r="GFL109" s="40"/>
      <c r="GFM109" s="40"/>
      <c r="GFN109" s="40"/>
      <c r="GFO109" s="40"/>
      <c r="GFP109" s="40"/>
      <c r="GFQ109" s="40"/>
      <c r="GFR109" s="40"/>
      <c r="GFS109" s="40"/>
      <c r="GFT109" s="40"/>
      <c r="GFU109" s="40"/>
      <c r="GFV109" s="40"/>
      <c r="GFW109" s="40"/>
      <c r="GFX109" s="40"/>
      <c r="GFY109" s="40"/>
      <c r="GFZ109" s="40"/>
      <c r="GGA109" s="40"/>
      <c r="GGB109" s="40"/>
      <c r="GGC109" s="40"/>
      <c r="GGD109" s="40"/>
      <c r="GGE109" s="40"/>
      <c r="GGF109" s="40"/>
      <c r="GGG109" s="40"/>
      <c r="GGH109" s="40"/>
      <c r="GGI109" s="40"/>
      <c r="GGJ109" s="40"/>
      <c r="GGK109" s="40"/>
      <c r="GGL109" s="40"/>
      <c r="GGM109" s="40"/>
      <c r="GGN109" s="40"/>
      <c r="GGO109" s="40"/>
      <c r="GGP109" s="40"/>
      <c r="GGQ109" s="40"/>
      <c r="GGR109" s="40"/>
      <c r="GGS109" s="40"/>
      <c r="GGT109" s="40"/>
      <c r="GGU109" s="40"/>
      <c r="GGV109" s="40"/>
      <c r="GGW109" s="40"/>
      <c r="GGX109" s="40"/>
      <c r="GGY109" s="40"/>
      <c r="GGZ109" s="40"/>
      <c r="GHA109" s="40"/>
      <c r="GHB109" s="40"/>
      <c r="GHC109" s="40"/>
      <c r="GHD109" s="40"/>
      <c r="GHE109" s="40"/>
      <c r="GHF109" s="40"/>
      <c r="GHG109" s="40"/>
      <c r="GHH109" s="40"/>
      <c r="GHI109" s="40"/>
      <c r="GHJ109" s="40"/>
      <c r="GHK109" s="40"/>
      <c r="GHL109" s="40"/>
      <c r="GHM109" s="40"/>
      <c r="GHN109" s="40"/>
      <c r="GHO109" s="40"/>
      <c r="GHP109" s="40"/>
      <c r="GHQ109" s="40"/>
      <c r="GHR109" s="40"/>
      <c r="GHS109" s="40"/>
      <c r="GHT109" s="40"/>
      <c r="GHU109" s="40"/>
      <c r="GHV109" s="40"/>
      <c r="GHW109" s="40"/>
      <c r="GHX109" s="40"/>
      <c r="GHY109" s="40"/>
      <c r="GHZ109" s="40"/>
      <c r="GIA109" s="40"/>
      <c r="GIB109" s="40"/>
      <c r="GIC109" s="40"/>
      <c r="GID109" s="40"/>
      <c r="GIE109" s="40"/>
      <c r="GIF109" s="40"/>
      <c r="GIG109" s="40"/>
      <c r="GIH109" s="40"/>
      <c r="GII109" s="40"/>
      <c r="GIJ109" s="40"/>
      <c r="GIK109" s="40"/>
      <c r="GIL109" s="40"/>
      <c r="GIM109" s="40"/>
      <c r="GIN109" s="40"/>
      <c r="GIO109" s="40"/>
      <c r="GIP109" s="40"/>
      <c r="GIQ109" s="40"/>
      <c r="GIR109" s="40"/>
      <c r="GIS109" s="40"/>
      <c r="GIT109" s="40"/>
      <c r="GIU109" s="40"/>
      <c r="GIV109" s="40"/>
      <c r="GIW109" s="40"/>
      <c r="GIX109" s="40"/>
      <c r="GIY109" s="40"/>
      <c r="GIZ109" s="40"/>
      <c r="GJA109" s="40"/>
      <c r="GJB109" s="40"/>
      <c r="GJC109" s="40"/>
      <c r="GJD109" s="40"/>
      <c r="GJE109" s="40"/>
      <c r="GJF109" s="40"/>
      <c r="GJG109" s="40"/>
      <c r="GJH109" s="40"/>
      <c r="GJI109" s="40"/>
      <c r="GJJ109" s="40"/>
      <c r="GJK109" s="40"/>
      <c r="GJL109" s="40"/>
      <c r="GJM109" s="40"/>
      <c r="GJN109" s="40"/>
      <c r="GJO109" s="40"/>
      <c r="GJP109" s="40"/>
      <c r="GJQ109" s="40"/>
      <c r="GJR109" s="40"/>
      <c r="GJS109" s="40"/>
      <c r="GJT109" s="40"/>
      <c r="GJU109" s="40"/>
      <c r="GJV109" s="40"/>
      <c r="GJW109" s="40"/>
      <c r="GJX109" s="40"/>
      <c r="GJY109" s="40"/>
      <c r="GJZ109" s="40"/>
      <c r="GKA109" s="40"/>
      <c r="GKB109" s="40"/>
      <c r="GKC109" s="40"/>
      <c r="GKD109" s="40"/>
      <c r="GKE109" s="40"/>
      <c r="GKF109" s="40"/>
      <c r="GKG109" s="40"/>
      <c r="GKH109" s="40"/>
      <c r="GKI109" s="40"/>
      <c r="GKJ109" s="40"/>
      <c r="GKK109" s="40"/>
      <c r="GKL109" s="40"/>
      <c r="GKM109" s="40"/>
      <c r="GKN109" s="40"/>
      <c r="GKO109" s="40"/>
      <c r="GKP109" s="40"/>
      <c r="GKQ109" s="40"/>
      <c r="GKR109" s="40"/>
      <c r="GKS109" s="40"/>
      <c r="GKT109" s="40"/>
      <c r="GKU109" s="40"/>
      <c r="GKV109" s="40"/>
      <c r="GKW109" s="40"/>
      <c r="GKX109" s="40"/>
      <c r="GKY109" s="40"/>
      <c r="GKZ109" s="40"/>
      <c r="GLA109" s="40"/>
      <c r="GLB109" s="40"/>
      <c r="GLC109" s="40"/>
      <c r="GLD109" s="40"/>
      <c r="GLE109" s="40"/>
      <c r="GLF109" s="40"/>
      <c r="GLG109" s="40"/>
      <c r="GLH109" s="40"/>
      <c r="GLI109" s="40"/>
      <c r="GLJ109" s="40"/>
      <c r="GLK109" s="40"/>
      <c r="GLL109" s="40"/>
      <c r="GLM109" s="40"/>
      <c r="GLN109" s="40"/>
      <c r="GLO109" s="40"/>
      <c r="GLP109" s="40"/>
      <c r="GLQ109" s="40"/>
      <c r="GLR109" s="40"/>
      <c r="GLS109" s="40"/>
      <c r="GLT109" s="40"/>
      <c r="GLU109" s="40"/>
      <c r="GLV109" s="40"/>
      <c r="GLW109" s="40"/>
      <c r="GLX109" s="40"/>
      <c r="GLY109" s="40"/>
      <c r="GLZ109" s="40"/>
      <c r="GMA109" s="40"/>
      <c r="GMB109" s="40"/>
      <c r="GMC109" s="40"/>
      <c r="GMD109" s="40"/>
      <c r="GME109" s="40"/>
      <c r="GMF109" s="40"/>
      <c r="GMG109" s="40"/>
      <c r="GMH109" s="40"/>
      <c r="GMI109" s="40"/>
      <c r="GMJ109" s="40"/>
      <c r="GMK109" s="40"/>
      <c r="GML109" s="40"/>
      <c r="GMM109" s="40"/>
      <c r="GMN109" s="40"/>
      <c r="GMO109" s="40"/>
      <c r="GMP109" s="40"/>
      <c r="GMQ109" s="40"/>
      <c r="GMR109" s="40"/>
      <c r="GMS109" s="40"/>
      <c r="GMT109" s="40"/>
      <c r="GMU109" s="40"/>
      <c r="GMV109" s="40"/>
      <c r="GMW109" s="40"/>
      <c r="GMX109" s="40"/>
      <c r="GMY109" s="40"/>
      <c r="GMZ109" s="40"/>
      <c r="GNA109" s="40"/>
      <c r="GNB109" s="40"/>
      <c r="GNC109" s="40"/>
      <c r="GND109" s="40"/>
      <c r="GNE109" s="40"/>
      <c r="GNF109" s="40"/>
      <c r="GNG109" s="40"/>
      <c r="GNH109" s="40"/>
      <c r="GNI109" s="40"/>
      <c r="GNJ109" s="40"/>
      <c r="GNK109" s="40"/>
      <c r="GNL109" s="40"/>
      <c r="GNM109" s="40"/>
      <c r="GNN109" s="40"/>
      <c r="GNO109" s="40"/>
      <c r="GNP109" s="40"/>
      <c r="GNQ109" s="40"/>
      <c r="GNR109" s="40"/>
      <c r="GNS109" s="40"/>
      <c r="GNT109" s="40"/>
      <c r="GNU109" s="40"/>
      <c r="GNV109" s="40"/>
      <c r="GNW109" s="40"/>
      <c r="GNX109" s="40"/>
      <c r="GNY109" s="40"/>
      <c r="GNZ109" s="40"/>
      <c r="GOA109" s="40"/>
      <c r="GOB109" s="40"/>
      <c r="GOC109" s="40"/>
      <c r="GOD109" s="40"/>
      <c r="GOE109" s="40"/>
      <c r="GOF109" s="40"/>
      <c r="GOG109" s="40"/>
      <c r="GOH109" s="40"/>
      <c r="GOI109" s="40"/>
      <c r="GOJ109" s="40"/>
      <c r="GOK109" s="40"/>
      <c r="GOL109" s="40"/>
      <c r="GOM109" s="40"/>
      <c r="GON109" s="40"/>
      <c r="GOO109" s="40"/>
      <c r="GOP109" s="40"/>
      <c r="GOQ109" s="40"/>
      <c r="GOR109" s="40"/>
      <c r="GOS109" s="40"/>
      <c r="GOT109" s="40"/>
      <c r="GOU109" s="40"/>
      <c r="GOV109" s="40"/>
      <c r="GOW109" s="40"/>
      <c r="GOX109" s="40"/>
      <c r="GOY109" s="40"/>
      <c r="GOZ109" s="40"/>
      <c r="GPA109" s="40"/>
      <c r="GPB109" s="40"/>
      <c r="GPC109" s="40"/>
      <c r="GPD109" s="40"/>
      <c r="GPE109" s="40"/>
      <c r="GPF109" s="40"/>
      <c r="GPG109" s="40"/>
      <c r="GPH109" s="40"/>
      <c r="GPI109" s="40"/>
      <c r="GPJ109" s="40"/>
      <c r="GPK109" s="40"/>
      <c r="GPL109" s="40"/>
      <c r="GPM109" s="40"/>
      <c r="GPN109" s="40"/>
      <c r="GPO109" s="40"/>
      <c r="GPP109" s="40"/>
      <c r="GPQ109" s="40"/>
      <c r="GPR109" s="40"/>
      <c r="GPS109" s="40"/>
      <c r="GPT109" s="40"/>
      <c r="GPU109" s="40"/>
      <c r="GPV109" s="40"/>
      <c r="GPW109" s="40"/>
      <c r="GPX109" s="40"/>
      <c r="GPY109" s="40"/>
      <c r="GPZ109" s="40"/>
      <c r="GQA109" s="40"/>
      <c r="GQB109" s="40"/>
      <c r="GQC109" s="40"/>
      <c r="GQD109" s="40"/>
      <c r="GQE109" s="40"/>
      <c r="GQF109" s="40"/>
      <c r="GQG109" s="40"/>
      <c r="GQH109" s="40"/>
      <c r="GQI109" s="40"/>
      <c r="GQJ109" s="40"/>
      <c r="GQK109" s="40"/>
      <c r="GQL109" s="40"/>
      <c r="GQM109" s="40"/>
      <c r="GQN109" s="40"/>
      <c r="GQO109" s="40"/>
      <c r="GQP109" s="40"/>
      <c r="GQQ109" s="40"/>
      <c r="GQR109" s="40"/>
      <c r="GQS109" s="40"/>
      <c r="GQT109" s="40"/>
      <c r="GQU109" s="40"/>
      <c r="GQV109" s="40"/>
      <c r="GQW109" s="40"/>
      <c r="GQX109" s="40"/>
      <c r="GQY109" s="40"/>
      <c r="GQZ109" s="40"/>
      <c r="GRA109" s="40"/>
      <c r="GRB109" s="40"/>
      <c r="GRC109" s="40"/>
      <c r="GRD109" s="40"/>
      <c r="GRE109" s="40"/>
      <c r="GRF109" s="40"/>
      <c r="GRG109" s="40"/>
      <c r="GRH109" s="40"/>
      <c r="GRI109" s="40"/>
      <c r="GRJ109" s="40"/>
      <c r="GRK109" s="40"/>
      <c r="GRL109" s="40"/>
      <c r="GRM109" s="40"/>
      <c r="GRN109" s="40"/>
      <c r="GRO109" s="40"/>
      <c r="GRP109" s="40"/>
      <c r="GRQ109" s="40"/>
      <c r="GRR109" s="40"/>
      <c r="GRS109" s="40"/>
      <c r="GRT109" s="40"/>
      <c r="GRU109" s="40"/>
      <c r="GRV109" s="40"/>
      <c r="GRW109" s="40"/>
      <c r="GRX109" s="40"/>
      <c r="GRY109" s="40"/>
      <c r="GRZ109" s="40"/>
      <c r="GSA109" s="40"/>
      <c r="GSB109" s="40"/>
      <c r="GSC109" s="40"/>
      <c r="GSD109" s="40"/>
      <c r="GSE109" s="40"/>
      <c r="GSF109" s="40"/>
      <c r="GSG109" s="40"/>
      <c r="GSH109" s="40"/>
      <c r="GSI109" s="40"/>
      <c r="GSJ109" s="40"/>
      <c r="GSK109" s="40"/>
      <c r="GSL109" s="40"/>
      <c r="GSM109" s="40"/>
      <c r="GSN109" s="40"/>
      <c r="GSO109" s="40"/>
      <c r="GSP109" s="40"/>
      <c r="GSQ109" s="40"/>
      <c r="GSR109" s="40"/>
      <c r="GSS109" s="40"/>
      <c r="GST109" s="40"/>
      <c r="GSU109" s="40"/>
      <c r="GSV109" s="40"/>
      <c r="GSW109" s="40"/>
      <c r="GSX109" s="40"/>
      <c r="GSY109" s="40"/>
      <c r="GSZ109" s="40"/>
      <c r="GTA109" s="40"/>
      <c r="GTB109" s="40"/>
      <c r="GTC109" s="40"/>
      <c r="GTD109" s="40"/>
      <c r="GTE109" s="40"/>
      <c r="GTF109" s="40"/>
      <c r="GTG109" s="40"/>
      <c r="GTH109" s="40"/>
      <c r="GTI109" s="40"/>
      <c r="GTJ109" s="40"/>
      <c r="GTK109" s="40"/>
      <c r="GTL109" s="40"/>
      <c r="GTM109" s="40"/>
      <c r="GTN109" s="40"/>
      <c r="GTO109" s="40"/>
      <c r="GTP109" s="40"/>
      <c r="GTQ109" s="40"/>
      <c r="GTR109" s="40"/>
      <c r="GTS109" s="40"/>
      <c r="GTT109" s="40"/>
      <c r="GTU109" s="40"/>
      <c r="GTV109" s="40"/>
      <c r="GTW109" s="40"/>
      <c r="GTX109" s="40"/>
      <c r="GTY109" s="40"/>
      <c r="GTZ109" s="40"/>
      <c r="GUA109" s="40"/>
      <c r="GUB109" s="40"/>
      <c r="GUC109" s="40"/>
      <c r="GUD109" s="40"/>
      <c r="GUE109" s="40"/>
      <c r="GUF109" s="40"/>
      <c r="GUG109" s="40"/>
      <c r="GUH109" s="40"/>
      <c r="GUI109" s="40"/>
      <c r="GUJ109" s="40"/>
      <c r="GUK109" s="40"/>
      <c r="GUL109" s="40"/>
      <c r="GUM109" s="40"/>
      <c r="GUN109" s="40"/>
      <c r="GUO109" s="40"/>
      <c r="GUP109" s="40"/>
      <c r="GUQ109" s="40"/>
      <c r="GUR109" s="40"/>
      <c r="GUS109" s="40"/>
      <c r="GUT109" s="40"/>
      <c r="GUU109" s="40"/>
      <c r="GUV109" s="40"/>
      <c r="GUW109" s="40"/>
      <c r="GUX109" s="40"/>
      <c r="GUY109" s="40"/>
      <c r="GUZ109" s="40"/>
      <c r="GVA109" s="40"/>
      <c r="GVB109" s="40"/>
      <c r="GVC109" s="40"/>
      <c r="GVD109" s="40"/>
      <c r="GVE109" s="40"/>
      <c r="GVF109" s="40"/>
      <c r="GVG109" s="40"/>
      <c r="GVH109" s="40"/>
      <c r="GVI109" s="40"/>
      <c r="GVJ109" s="40"/>
      <c r="GVK109" s="40"/>
      <c r="GVL109" s="40"/>
      <c r="GVM109" s="40"/>
      <c r="GVN109" s="40"/>
      <c r="GVO109" s="40"/>
      <c r="GVP109" s="40"/>
      <c r="GVQ109" s="40"/>
      <c r="GVR109" s="40"/>
      <c r="GVS109" s="40"/>
      <c r="GVT109" s="40"/>
      <c r="GVU109" s="40"/>
      <c r="GVV109" s="40"/>
      <c r="GVW109" s="40"/>
      <c r="GVX109" s="40"/>
      <c r="GVY109" s="40"/>
      <c r="GVZ109" s="40"/>
      <c r="GWA109" s="40"/>
      <c r="GWB109" s="40"/>
      <c r="GWC109" s="40"/>
      <c r="GWD109" s="40"/>
      <c r="GWE109" s="40"/>
      <c r="GWF109" s="40"/>
      <c r="GWG109" s="40"/>
      <c r="GWH109" s="40"/>
      <c r="GWI109" s="40"/>
      <c r="GWJ109" s="40"/>
      <c r="GWK109" s="40"/>
      <c r="GWL109" s="40"/>
      <c r="GWM109" s="40"/>
      <c r="GWN109" s="40"/>
      <c r="GWO109" s="40"/>
      <c r="GWP109" s="40"/>
      <c r="GWQ109" s="40"/>
      <c r="GWR109" s="40"/>
      <c r="GWS109" s="40"/>
      <c r="GWT109" s="40"/>
      <c r="GWU109" s="40"/>
      <c r="GWV109" s="40"/>
      <c r="GWW109" s="40"/>
      <c r="GWX109" s="40"/>
      <c r="GWY109" s="40"/>
      <c r="GWZ109" s="40"/>
      <c r="GXA109" s="40"/>
      <c r="GXB109" s="40"/>
      <c r="GXC109" s="40"/>
      <c r="GXD109" s="40"/>
      <c r="GXE109" s="40"/>
      <c r="GXF109" s="40"/>
      <c r="GXG109" s="40"/>
      <c r="GXH109" s="40"/>
      <c r="GXI109" s="40"/>
      <c r="GXJ109" s="40"/>
      <c r="GXK109" s="40"/>
      <c r="GXL109" s="40"/>
      <c r="GXM109" s="40"/>
      <c r="GXN109" s="40"/>
      <c r="GXO109" s="40"/>
      <c r="GXP109" s="40"/>
      <c r="GXQ109" s="40"/>
      <c r="GXR109" s="40"/>
      <c r="GXS109" s="40"/>
      <c r="GXT109" s="40"/>
      <c r="GXU109" s="40"/>
      <c r="GXV109" s="40"/>
      <c r="GXW109" s="40"/>
      <c r="GXX109" s="40"/>
      <c r="GXY109" s="40"/>
      <c r="GXZ109" s="40"/>
      <c r="GYA109" s="40"/>
      <c r="GYB109" s="40"/>
      <c r="GYC109" s="40"/>
      <c r="GYD109" s="40"/>
      <c r="GYE109" s="40"/>
      <c r="GYF109" s="40"/>
      <c r="GYG109" s="40"/>
      <c r="GYH109" s="40"/>
      <c r="GYI109" s="40"/>
      <c r="GYJ109" s="40"/>
      <c r="GYK109" s="40"/>
      <c r="GYL109" s="40"/>
      <c r="GYM109" s="40"/>
      <c r="GYN109" s="40"/>
      <c r="GYO109" s="40"/>
      <c r="GYP109" s="40"/>
      <c r="GYQ109" s="40"/>
      <c r="GYR109" s="40"/>
      <c r="GYS109" s="40"/>
      <c r="GYT109" s="40"/>
      <c r="GYU109" s="40"/>
      <c r="GYV109" s="40"/>
      <c r="GYW109" s="40"/>
      <c r="GYX109" s="40"/>
      <c r="GYY109" s="40"/>
      <c r="GYZ109" s="40"/>
      <c r="GZA109" s="40"/>
      <c r="GZB109" s="40"/>
      <c r="GZC109" s="40"/>
      <c r="GZD109" s="40"/>
      <c r="GZE109" s="40"/>
      <c r="GZF109" s="40"/>
      <c r="GZG109" s="40"/>
      <c r="GZH109" s="40"/>
      <c r="GZI109" s="40"/>
      <c r="GZJ109" s="40"/>
      <c r="GZK109" s="40"/>
      <c r="GZL109" s="40"/>
      <c r="GZM109" s="40"/>
      <c r="GZN109" s="40"/>
      <c r="GZO109" s="40"/>
      <c r="GZP109" s="40"/>
      <c r="GZQ109" s="40"/>
      <c r="GZR109" s="40"/>
      <c r="GZS109" s="40"/>
      <c r="GZT109" s="40"/>
      <c r="GZU109" s="40"/>
      <c r="GZV109" s="40"/>
      <c r="GZW109" s="40"/>
      <c r="GZX109" s="40"/>
      <c r="GZY109" s="40"/>
      <c r="GZZ109" s="40"/>
      <c r="HAA109" s="40"/>
      <c r="HAB109" s="40"/>
      <c r="HAC109" s="40"/>
      <c r="HAD109" s="40"/>
      <c r="HAE109" s="40"/>
      <c r="HAF109" s="40"/>
      <c r="HAG109" s="40"/>
      <c r="HAH109" s="40"/>
      <c r="HAI109" s="40"/>
      <c r="HAJ109" s="40"/>
      <c r="HAK109" s="40"/>
      <c r="HAL109" s="40"/>
      <c r="HAM109" s="40"/>
      <c r="HAN109" s="40"/>
      <c r="HAO109" s="40"/>
      <c r="HAP109" s="40"/>
      <c r="HAQ109" s="40"/>
      <c r="HAR109" s="40"/>
      <c r="HAS109" s="40"/>
      <c r="HAT109" s="40"/>
      <c r="HAU109" s="40"/>
      <c r="HAV109" s="40"/>
      <c r="HAW109" s="40"/>
      <c r="HAX109" s="40"/>
      <c r="HAY109" s="40"/>
      <c r="HAZ109" s="40"/>
      <c r="HBA109" s="40"/>
      <c r="HBB109" s="40"/>
      <c r="HBC109" s="40"/>
      <c r="HBD109" s="40"/>
      <c r="HBE109" s="40"/>
      <c r="HBF109" s="40"/>
      <c r="HBG109" s="40"/>
      <c r="HBH109" s="40"/>
      <c r="HBI109" s="40"/>
      <c r="HBJ109" s="40"/>
      <c r="HBK109" s="40"/>
      <c r="HBL109" s="40"/>
      <c r="HBM109" s="40"/>
      <c r="HBN109" s="40"/>
      <c r="HBO109" s="40"/>
      <c r="HBP109" s="40"/>
      <c r="HBQ109" s="40"/>
      <c r="HBR109" s="40"/>
      <c r="HBS109" s="40"/>
      <c r="HBT109" s="40"/>
      <c r="HBU109" s="40"/>
      <c r="HBV109" s="40"/>
      <c r="HBW109" s="40"/>
      <c r="HBX109" s="40"/>
      <c r="HBY109" s="40"/>
      <c r="HBZ109" s="40"/>
      <c r="HCA109" s="40"/>
      <c r="HCB109" s="40"/>
      <c r="HCC109" s="40"/>
      <c r="HCD109" s="40"/>
      <c r="HCE109" s="40"/>
      <c r="HCF109" s="40"/>
      <c r="HCG109" s="40"/>
      <c r="HCH109" s="40"/>
      <c r="HCI109" s="40"/>
      <c r="HCJ109" s="40"/>
      <c r="HCK109" s="40"/>
      <c r="HCL109" s="40"/>
      <c r="HCM109" s="40"/>
      <c r="HCN109" s="40"/>
      <c r="HCO109" s="40"/>
      <c r="HCP109" s="40"/>
      <c r="HCQ109" s="40"/>
      <c r="HCR109" s="40"/>
      <c r="HCS109" s="40"/>
      <c r="HCT109" s="40"/>
      <c r="HCU109" s="40"/>
      <c r="HCV109" s="40"/>
      <c r="HCW109" s="40"/>
      <c r="HCX109" s="40"/>
      <c r="HCY109" s="40"/>
      <c r="HCZ109" s="40"/>
      <c r="HDA109" s="40"/>
      <c r="HDB109" s="40"/>
      <c r="HDC109" s="40"/>
      <c r="HDD109" s="40"/>
      <c r="HDE109" s="40"/>
      <c r="HDF109" s="40"/>
      <c r="HDG109" s="40"/>
      <c r="HDH109" s="40"/>
      <c r="HDI109" s="40"/>
      <c r="HDJ109" s="40"/>
      <c r="HDK109" s="40"/>
      <c r="HDL109" s="40"/>
      <c r="HDM109" s="40"/>
      <c r="HDN109" s="40"/>
      <c r="HDO109" s="40"/>
      <c r="HDP109" s="40"/>
      <c r="HDQ109" s="40"/>
      <c r="HDR109" s="40"/>
      <c r="HDS109" s="40"/>
      <c r="HDT109" s="40"/>
      <c r="HDU109" s="40"/>
      <c r="HDV109" s="40"/>
      <c r="HDW109" s="40"/>
      <c r="HDX109" s="40"/>
      <c r="HDY109" s="40"/>
      <c r="HDZ109" s="40"/>
      <c r="HEA109" s="40"/>
      <c r="HEB109" s="40"/>
      <c r="HEC109" s="40"/>
      <c r="HED109" s="40"/>
      <c r="HEE109" s="40"/>
      <c r="HEF109" s="40"/>
      <c r="HEG109" s="40"/>
      <c r="HEH109" s="40"/>
      <c r="HEI109" s="40"/>
      <c r="HEJ109" s="40"/>
      <c r="HEK109" s="40"/>
      <c r="HEL109" s="40"/>
      <c r="HEM109" s="40"/>
      <c r="HEN109" s="40"/>
      <c r="HEO109" s="40"/>
      <c r="HEP109" s="40"/>
      <c r="HEQ109" s="40"/>
      <c r="HER109" s="40"/>
      <c r="HES109" s="40"/>
      <c r="HET109" s="40"/>
      <c r="HEU109" s="40"/>
      <c r="HEV109" s="40"/>
      <c r="HEW109" s="40"/>
      <c r="HEX109" s="40"/>
      <c r="HEY109" s="40"/>
      <c r="HEZ109" s="40"/>
      <c r="HFA109" s="40"/>
      <c r="HFB109" s="40"/>
      <c r="HFC109" s="40"/>
      <c r="HFD109" s="40"/>
      <c r="HFE109" s="40"/>
      <c r="HFF109" s="40"/>
      <c r="HFG109" s="40"/>
      <c r="HFH109" s="40"/>
      <c r="HFI109" s="40"/>
      <c r="HFJ109" s="40"/>
      <c r="HFK109" s="40"/>
      <c r="HFL109" s="40"/>
      <c r="HFM109" s="40"/>
      <c r="HFN109" s="40"/>
      <c r="HFO109" s="40"/>
      <c r="HFP109" s="40"/>
      <c r="HFQ109" s="40"/>
      <c r="HFR109" s="40"/>
      <c r="HFS109" s="40"/>
      <c r="HFT109" s="40"/>
      <c r="HFU109" s="40"/>
      <c r="HFV109" s="40"/>
      <c r="HFW109" s="40"/>
      <c r="HFX109" s="40"/>
      <c r="HFY109" s="40"/>
      <c r="HFZ109" s="40"/>
      <c r="HGA109" s="40"/>
      <c r="HGB109" s="40"/>
      <c r="HGC109" s="40"/>
      <c r="HGD109" s="40"/>
      <c r="HGE109" s="40"/>
      <c r="HGF109" s="40"/>
      <c r="HGG109" s="40"/>
      <c r="HGH109" s="40"/>
      <c r="HGI109" s="40"/>
      <c r="HGJ109" s="40"/>
      <c r="HGK109" s="40"/>
      <c r="HGL109" s="40"/>
      <c r="HGM109" s="40"/>
      <c r="HGN109" s="40"/>
      <c r="HGO109" s="40"/>
      <c r="HGP109" s="40"/>
      <c r="HGQ109" s="40"/>
      <c r="HGR109" s="40"/>
      <c r="HGS109" s="40"/>
      <c r="HGT109" s="40"/>
      <c r="HGU109" s="40"/>
      <c r="HGV109" s="40"/>
      <c r="HGW109" s="40"/>
      <c r="HGX109" s="40"/>
      <c r="HGY109" s="40"/>
      <c r="HGZ109" s="40"/>
      <c r="HHA109" s="40"/>
      <c r="HHB109" s="40"/>
      <c r="HHC109" s="40"/>
      <c r="HHD109" s="40"/>
      <c r="HHE109" s="40"/>
      <c r="HHF109" s="40"/>
      <c r="HHG109" s="40"/>
      <c r="HHH109" s="40"/>
      <c r="HHI109" s="40"/>
      <c r="HHJ109" s="40"/>
      <c r="HHK109" s="40"/>
      <c r="HHL109" s="40"/>
      <c r="HHM109" s="40"/>
      <c r="HHN109" s="40"/>
      <c r="HHO109" s="40"/>
      <c r="HHP109" s="40"/>
      <c r="HHQ109" s="40"/>
      <c r="HHR109" s="40"/>
      <c r="HHS109" s="40"/>
      <c r="HHT109" s="40"/>
      <c r="HHU109" s="40"/>
      <c r="HHV109" s="40"/>
      <c r="HHW109" s="40"/>
      <c r="HHX109" s="40"/>
      <c r="HHY109" s="40"/>
      <c r="HHZ109" s="40"/>
      <c r="HIA109" s="40"/>
      <c r="HIB109" s="40"/>
      <c r="HIC109" s="40"/>
      <c r="HID109" s="40"/>
      <c r="HIE109" s="40"/>
      <c r="HIF109" s="40"/>
      <c r="HIG109" s="40"/>
      <c r="HIH109" s="40"/>
      <c r="HII109" s="40"/>
      <c r="HIJ109" s="40"/>
      <c r="HIK109" s="40"/>
      <c r="HIL109" s="40"/>
      <c r="HIM109" s="40"/>
      <c r="HIN109" s="40"/>
      <c r="HIO109" s="40"/>
      <c r="HIP109" s="40"/>
      <c r="HIQ109" s="40"/>
      <c r="HIR109" s="40"/>
      <c r="HIS109" s="40"/>
      <c r="HIT109" s="40"/>
      <c r="HIU109" s="40"/>
      <c r="HIV109" s="40"/>
      <c r="HIW109" s="40"/>
      <c r="HIX109" s="40"/>
      <c r="HIY109" s="40"/>
      <c r="HIZ109" s="40"/>
      <c r="HJA109" s="40"/>
      <c r="HJB109" s="40"/>
      <c r="HJC109" s="40"/>
      <c r="HJD109" s="40"/>
      <c r="HJE109" s="40"/>
      <c r="HJF109" s="40"/>
      <c r="HJG109" s="40"/>
      <c r="HJH109" s="40"/>
      <c r="HJI109" s="40"/>
      <c r="HJJ109" s="40"/>
      <c r="HJK109" s="40"/>
      <c r="HJL109" s="40"/>
      <c r="HJM109" s="40"/>
      <c r="HJN109" s="40"/>
      <c r="HJO109" s="40"/>
      <c r="HJP109" s="40"/>
      <c r="HJQ109" s="40"/>
      <c r="HJR109" s="40"/>
      <c r="HJS109" s="40"/>
      <c r="HJT109" s="40"/>
      <c r="HJU109" s="40"/>
      <c r="HJV109" s="40"/>
      <c r="HJW109" s="40"/>
      <c r="HJX109" s="40"/>
      <c r="HJY109" s="40"/>
      <c r="HJZ109" s="40"/>
      <c r="HKA109" s="40"/>
      <c r="HKB109" s="40"/>
      <c r="HKC109" s="40"/>
      <c r="HKD109" s="40"/>
      <c r="HKE109" s="40"/>
      <c r="HKF109" s="40"/>
      <c r="HKG109" s="40"/>
      <c r="HKH109" s="40"/>
      <c r="HKI109" s="40"/>
      <c r="HKJ109" s="40"/>
      <c r="HKK109" s="40"/>
      <c r="HKL109" s="40"/>
      <c r="HKM109" s="40"/>
      <c r="HKN109" s="40"/>
      <c r="HKO109" s="40"/>
      <c r="HKP109" s="40"/>
      <c r="HKQ109" s="40"/>
      <c r="HKR109" s="40"/>
      <c r="HKS109" s="40"/>
      <c r="HKT109" s="40"/>
      <c r="HKU109" s="40"/>
      <c r="HKV109" s="40"/>
      <c r="HKW109" s="40"/>
      <c r="HKX109" s="40"/>
      <c r="HKY109" s="40"/>
      <c r="HKZ109" s="40"/>
      <c r="HLA109" s="40"/>
      <c r="HLB109" s="40"/>
      <c r="HLC109" s="40"/>
      <c r="HLD109" s="40"/>
      <c r="HLE109" s="40"/>
      <c r="HLF109" s="40"/>
      <c r="HLG109" s="40"/>
      <c r="HLH109" s="40"/>
      <c r="HLI109" s="40"/>
      <c r="HLJ109" s="40"/>
      <c r="HLK109" s="40"/>
      <c r="HLL109" s="40"/>
      <c r="HLM109" s="40"/>
      <c r="HLN109" s="40"/>
      <c r="HLO109" s="40"/>
      <c r="HLP109" s="40"/>
      <c r="HLQ109" s="40"/>
      <c r="HLR109" s="40"/>
      <c r="HLS109" s="40"/>
      <c r="HLT109" s="40"/>
      <c r="HLU109" s="40"/>
      <c r="HLV109" s="40"/>
      <c r="HLW109" s="40"/>
      <c r="HLX109" s="40"/>
      <c r="HLY109" s="40"/>
      <c r="HLZ109" s="40"/>
      <c r="HMA109" s="40"/>
      <c r="HMB109" s="40"/>
      <c r="HMC109" s="40"/>
      <c r="HMD109" s="40"/>
      <c r="HME109" s="40"/>
      <c r="HMF109" s="40"/>
      <c r="HMG109" s="40"/>
      <c r="HMH109" s="40"/>
      <c r="HMI109" s="40"/>
      <c r="HMJ109" s="40"/>
      <c r="HMK109" s="40"/>
      <c r="HML109" s="40"/>
      <c r="HMM109" s="40"/>
      <c r="HMN109" s="40"/>
      <c r="HMO109" s="40"/>
      <c r="HMP109" s="40"/>
      <c r="HMQ109" s="40"/>
      <c r="HMR109" s="40"/>
      <c r="HMS109" s="40"/>
      <c r="HMT109" s="40"/>
      <c r="HMU109" s="40"/>
      <c r="HMV109" s="40"/>
      <c r="HMW109" s="40"/>
      <c r="HMX109" s="40"/>
      <c r="HMY109" s="40"/>
      <c r="HMZ109" s="40"/>
      <c r="HNA109" s="40"/>
      <c r="HNB109" s="40"/>
      <c r="HNC109" s="40"/>
      <c r="HND109" s="40"/>
      <c r="HNE109" s="40"/>
      <c r="HNF109" s="40"/>
      <c r="HNG109" s="40"/>
      <c r="HNH109" s="40"/>
      <c r="HNI109" s="40"/>
      <c r="HNJ109" s="40"/>
      <c r="HNK109" s="40"/>
      <c r="HNL109" s="40"/>
      <c r="HNM109" s="40"/>
      <c r="HNN109" s="40"/>
      <c r="HNO109" s="40"/>
      <c r="HNP109" s="40"/>
      <c r="HNQ109" s="40"/>
      <c r="HNR109" s="40"/>
      <c r="HNS109" s="40"/>
      <c r="HNT109" s="40"/>
      <c r="HNU109" s="40"/>
      <c r="HNV109" s="40"/>
      <c r="HNW109" s="40"/>
      <c r="HNX109" s="40"/>
      <c r="HNY109" s="40"/>
      <c r="HNZ109" s="40"/>
      <c r="HOA109" s="40"/>
      <c r="HOB109" s="40"/>
      <c r="HOC109" s="40"/>
      <c r="HOD109" s="40"/>
      <c r="HOE109" s="40"/>
      <c r="HOF109" s="40"/>
      <c r="HOG109" s="40"/>
      <c r="HOH109" s="40"/>
      <c r="HOI109" s="40"/>
      <c r="HOJ109" s="40"/>
      <c r="HOK109" s="40"/>
      <c r="HOL109" s="40"/>
      <c r="HOM109" s="40"/>
      <c r="HON109" s="40"/>
      <c r="HOO109" s="40"/>
      <c r="HOP109" s="40"/>
      <c r="HOQ109" s="40"/>
      <c r="HOR109" s="40"/>
      <c r="HOS109" s="40"/>
      <c r="HOT109" s="40"/>
      <c r="HOU109" s="40"/>
      <c r="HOV109" s="40"/>
      <c r="HOW109" s="40"/>
      <c r="HOX109" s="40"/>
      <c r="HOY109" s="40"/>
      <c r="HOZ109" s="40"/>
      <c r="HPA109" s="40"/>
      <c r="HPB109" s="40"/>
      <c r="HPC109" s="40"/>
      <c r="HPD109" s="40"/>
      <c r="HPE109" s="40"/>
      <c r="HPF109" s="40"/>
      <c r="HPG109" s="40"/>
      <c r="HPH109" s="40"/>
      <c r="HPI109" s="40"/>
      <c r="HPJ109" s="40"/>
      <c r="HPK109" s="40"/>
      <c r="HPL109" s="40"/>
      <c r="HPM109" s="40"/>
      <c r="HPN109" s="40"/>
      <c r="HPO109" s="40"/>
      <c r="HPP109" s="40"/>
      <c r="HPQ109" s="40"/>
      <c r="HPR109" s="40"/>
      <c r="HPS109" s="40"/>
      <c r="HPT109" s="40"/>
      <c r="HPU109" s="40"/>
      <c r="HPV109" s="40"/>
      <c r="HPW109" s="40"/>
      <c r="HPX109" s="40"/>
      <c r="HPY109" s="40"/>
      <c r="HPZ109" s="40"/>
      <c r="HQA109" s="40"/>
      <c r="HQB109" s="40"/>
      <c r="HQC109" s="40"/>
      <c r="HQD109" s="40"/>
      <c r="HQE109" s="40"/>
      <c r="HQF109" s="40"/>
      <c r="HQG109" s="40"/>
      <c r="HQH109" s="40"/>
      <c r="HQI109" s="40"/>
      <c r="HQJ109" s="40"/>
      <c r="HQK109" s="40"/>
      <c r="HQL109" s="40"/>
      <c r="HQM109" s="40"/>
      <c r="HQN109" s="40"/>
      <c r="HQO109" s="40"/>
      <c r="HQP109" s="40"/>
      <c r="HQQ109" s="40"/>
      <c r="HQR109" s="40"/>
      <c r="HQS109" s="40"/>
      <c r="HQT109" s="40"/>
      <c r="HQU109" s="40"/>
      <c r="HQV109" s="40"/>
      <c r="HQW109" s="40"/>
      <c r="HQX109" s="40"/>
      <c r="HQY109" s="40"/>
      <c r="HQZ109" s="40"/>
      <c r="HRA109" s="40"/>
      <c r="HRB109" s="40"/>
      <c r="HRC109" s="40"/>
      <c r="HRD109" s="40"/>
      <c r="HRE109" s="40"/>
      <c r="HRF109" s="40"/>
      <c r="HRG109" s="40"/>
      <c r="HRH109" s="40"/>
      <c r="HRI109" s="40"/>
      <c r="HRJ109" s="40"/>
      <c r="HRK109" s="40"/>
      <c r="HRL109" s="40"/>
      <c r="HRM109" s="40"/>
      <c r="HRN109" s="40"/>
      <c r="HRO109" s="40"/>
      <c r="HRP109" s="40"/>
      <c r="HRQ109" s="40"/>
      <c r="HRR109" s="40"/>
      <c r="HRS109" s="40"/>
      <c r="HRT109" s="40"/>
      <c r="HRU109" s="40"/>
      <c r="HRV109" s="40"/>
      <c r="HRW109" s="40"/>
      <c r="HRX109" s="40"/>
      <c r="HRY109" s="40"/>
      <c r="HRZ109" s="40"/>
      <c r="HSA109" s="40"/>
      <c r="HSB109" s="40"/>
      <c r="HSC109" s="40"/>
      <c r="HSD109" s="40"/>
      <c r="HSE109" s="40"/>
      <c r="HSF109" s="40"/>
      <c r="HSG109" s="40"/>
      <c r="HSH109" s="40"/>
      <c r="HSI109" s="40"/>
      <c r="HSJ109" s="40"/>
      <c r="HSK109" s="40"/>
      <c r="HSL109" s="40"/>
      <c r="HSM109" s="40"/>
      <c r="HSN109" s="40"/>
      <c r="HSO109" s="40"/>
      <c r="HSP109" s="40"/>
      <c r="HSQ109" s="40"/>
      <c r="HSR109" s="40"/>
      <c r="HSS109" s="40"/>
      <c r="HST109" s="40"/>
      <c r="HSU109" s="40"/>
      <c r="HSV109" s="40"/>
      <c r="HSW109" s="40"/>
      <c r="HSX109" s="40"/>
      <c r="HSY109" s="40"/>
      <c r="HSZ109" s="40"/>
      <c r="HTA109" s="40"/>
      <c r="HTB109" s="40"/>
      <c r="HTC109" s="40"/>
      <c r="HTD109" s="40"/>
      <c r="HTE109" s="40"/>
      <c r="HTF109" s="40"/>
      <c r="HTG109" s="40"/>
      <c r="HTH109" s="40"/>
      <c r="HTI109" s="40"/>
      <c r="HTJ109" s="40"/>
      <c r="HTK109" s="40"/>
      <c r="HTL109" s="40"/>
      <c r="HTM109" s="40"/>
      <c r="HTN109" s="40"/>
      <c r="HTO109" s="40"/>
      <c r="HTP109" s="40"/>
      <c r="HTQ109" s="40"/>
      <c r="HTR109" s="40"/>
      <c r="HTS109" s="40"/>
      <c r="HTT109" s="40"/>
      <c r="HTU109" s="40"/>
      <c r="HTV109" s="40"/>
      <c r="HTW109" s="40"/>
      <c r="HTX109" s="40"/>
      <c r="HTY109" s="40"/>
      <c r="HTZ109" s="40"/>
      <c r="HUA109" s="40"/>
      <c r="HUB109" s="40"/>
      <c r="HUC109" s="40"/>
      <c r="HUD109" s="40"/>
      <c r="HUE109" s="40"/>
      <c r="HUF109" s="40"/>
      <c r="HUG109" s="40"/>
      <c r="HUH109" s="40"/>
      <c r="HUI109" s="40"/>
      <c r="HUJ109" s="40"/>
      <c r="HUK109" s="40"/>
      <c r="HUL109" s="40"/>
      <c r="HUM109" s="40"/>
      <c r="HUN109" s="40"/>
      <c r="HUO109" s="40"/>
      <c r="HUP109" s="40"/>
      <c r="HUQ109" s="40"/>
      <c r="HUR109" s="40"/>
      <c r="HUS109" s="40"/>
      <c r="HUT109" s="40"/>
      <c r="HUU109" s="40"/>
      <c r="HUV109" s="40"/>
      <c r="HUW109" s="40"/>
      <c r="HUX109" s="40"/>
      <c r="HUY109" s="40"/>
      <c r="HUZ109" s="40"/>
      <c r="HVA109" s="40"/>
      <c r="HVB109" s="40"/>
      <c r="HVC109" s="40"/>
      <c r="HVD109" s="40"/>
      <c r="HVE109" s="40"/>
      <c r="HVF109" s="40"/>
      <c r="HVG109" s="40"/>
      <c r="HVH109" s="40"/>
      <c r="HVI109" s="40"/>
      <c r="HVJ109" s="40"/>
      <c r="HVK109" s="40"/>
      <c r="HVL109" s="40"/>
      <c r="HVM109" s="40"/>
      <c r="HVN109" s="40"/>
      <c r="HVO109" s="40"/>
      <c r="HVP109" s="40"/>
      <c r="HVQ109" s="40"/>
      <c r="HVR109" s="40"/>
      <c r="HVS109" s="40"/>
      <c r="HVT109" s="40"/>
      <c r="HVU109" s="40"/>
      <c r="HVV109" s="40"/>
      <c r="HVW109" s="40"/>
      <c r="HVX109" s="40"/>
      <c r="HVY109" s="40"/>
      <c r="HVZ109" s="40"/>
      <c r="HWA109" s="40"/>
      <c r="HWB109" s="40"/>
      <c r="HWC109" s="40"/>
      <c r="HWD109" s="40"/>
      <c r="HWE109" s="40"/>
      <c r="HWF109" s="40"/>
      <c r="HWG109" s="40"/>
      <c r="HWH109" s="40"/>
      <c r="HWI109" s="40"/>
      <c r="HWJ109" s="40"/>
      <c r="HWK109" s="40"/>
      <c r="HWL109" s="40"/>
      <c r="HWM109" s="40"/>
      <c r="HWN109" s="40"/>
      <c r="HWO109" s="40"/>
      <c r="HWP109" s="40"/>
      <c r="HWQ109" s="40"/>
      <c r="HWR109" s="40"/>
      <c r="HWS109" s="40"/>
      <c r="HWT109" s="40"/>
      <c r="HWU109" s="40"/>
      <c r="HWV109" s="40"/>
      <c r="HWW109" s="40"/>
      <c r="HWX109" s="40"/>
      <c r="HWY109" s="40"/>
      <c r="HWZ109" s="40"/>
      <c r="HXA109" s="40"/>
      <c r="HXB109" s="40"/>
      <c r="HXC109" s="40"/>
      <c r="HXD109" s="40"/>
      <c r="HXE109" s="40"/>
      <c r="HXF109" s="40"/>
      <c r="HXG109" s="40"/>
      <c r="HXH109" s="40"/>
      <c r="HXI109" s="40"/>
      <c r="HXJ109" s="40"/>
      <c r="HXK109" s="40"/>
      <c r="HXL109" s="40"/>
      <c r="HXM109" s="40"/>
      <c r="HXN109" s="40"/>
      <c r="HXO109" s="40"/>
      <c r="HXP109" s="40"/>
      <c r="HXQ109" s="40"/>
      <c r="HXR109" s="40"/>
      <c r="HXS109" s="40"/>
      <c r="HXT109" s="40"/>
      <c r="HXU109" s="40"/>
      <c r="HXV109" s="40"/>
      <c r="HXW109" s="40"/>
      <c r="HXX109" s="40"/>
      <c r="HXY109" s="40"/>
      <c r="HXZ109" s="40"/>
      <c r="HYA109" s="40"/>
      <c r="HYB109" s="40"/>
      <c r="HYC109" s="40"/>
      <c r="HYD109" s="40"/>
      <c r="HYE109" s="40"/>
      <c r="HYF109" s="40"/>
      <c r="HYG109" s="40"/>
      <c r="HYH109" s="40"/>
      <c r="HYI109" s="40"/>
      <c r="HYJ109" s="40"/>
      <c r="HYK109" s="40"/>
      <c r="HYL109" s="40"/>
      <c r="HYM109" s="40"/>
      <c r="HYN109" s="40"/>
      <c r="HYO109" s="40"/>
      <c r="HYP109" s="40"/>
      <c r="HYQ109" s="40"/>
      <c r="HYR109" s="40"/>
      <c r="HYS109" s="40"/>
      <c r="HYT109" s="40"/>
      <c r="HYU109" s="40"/>
      <c r="HYV109" s="40"/>
      <c r="HYW109" s="40"/>
      <c r="HYX109" s="40"/>
      <c r="HYY109" s="40"/>
      <c r="HYZ109" s="40"/>
      <c r="HZA109" s="40"/>
      <c r="HZB109" s="40"/>
      <c r="HZC109" s="40"/>
      <c r="HZD109" s="40"/>
      <c r="HZE109" s="40"/>
      <c r="HZF109" s="40"/>
      <c r="HZG109" s="40"/>
      <c r="HZH109" s="40"/>
      <c r="HZI109" s="40"/>
      <c r="HZJ109" s="40"/>
      <c r="HZK109" s="40"/>
      <c r="HZL109" s="40"/>
      <c r="HZM109" s="40"/>
      <c r="HZN109" s="40"/>
      <c r="HZO109" s="40"/>
      <c r="HZP109" s="40"/>
      <c r="HZQ109" s="40"/>
      <c r="HZR109" s="40"/>
      <c r="HZS109" s="40"/>
      <c r="HZT109" s="40"/>
      <c r="HZU109" s="40"/>
      <c r="HZV109" s="40"/>
      <c r="HZW109" s="40"/>
      <c r="HZX109" s="40"/>
      <c r="HZY109" s="40"/>
      <c r="HZZ109" s="40"/>
      <c r="IAA109" s="40"/>
      <c r="IAB109" s="40"/>
      <c r="IAC109" s="40"/>
      <c r="IAD109" s="40"/>
      <c r="IAE109" s="40"/>
      <c r="IAF109" s="40"/>
      <c r="IAG109" s="40"/>
      <c r="IAH109" s="40"/>
      <c r="IAI109" s="40"/>
      <c r="IAJ109" s="40"/>
      <c r="IAK109" s="40"/>
      <c r="IAL109" s="40"/>
      <c r="IAM109" s="40"/>
      <c r="IAN109" s="40"/>
      <c r="IAO109" s="40"/>
      <c r="IAP109" s="40"/>
      <c r="IAQ109" s="40"/>
      <c r="IAR109" s="40"/>
      <c r="IAS109" s="40"/>
      <c r="IAT109" s="40"/>
      <c r="IAU109" s="40"/>
      <c r="IAV109" s="40"/>
      <c r="IAW109" s="40"/>
      <c r="IAX109" s="40"/>
      <c r="IAY109" s="40"/>
      <c r="IAZ109" s="40"/>
      <c r="IBA109" s="40"/>
      <c r="IBB109" s="40"/>
      <c r="IBC109" s="40"/>
      <c r="IBD109" s="40"/>
      <c r="IBE109" s="40"/>
      <c r="IBF109" s="40"/>
      <c r="IBG109" s="40"/>
      <c r="IBH109" s="40"/>
      <c r="IBI109" s="40"/>
      <c r="IBJ109" s="40"/>
      <c r="IBK109" s="40"/>
      <c r="IBL109" s="40"/>
      <c r="IBM109" s="40"/>
      <c r="IBN109" s="40"/>
      <c r="IBO109" s="40"/>
      <c r="IBP109" s="40"/>
      <c r="IBQ109" s="40"/>
      <c r="IBR109" s="40"/>
      <c r="IBS109" s="40"/>
      <c r="IBT109" s="40"/>
      <c r="IBU109" s="40"/>
      <c r="IBV109" s="40"/>
      <c r="IBW109" s="40"/>
      <c r="IBX109" s="40"/>
      <c r="IBY109" s="40"/>
      <c r="IBZ109" s="40"/>
      <c r="ICA109" s="40"/>
      <c r="ICB109" s="40"/>
      <c r="ICC109" s="40"/>
      <c r="ICD109" s="40"/>
      <c r="ICE109" s="40"/>
      <c r="ICF109" s="40"/>
      <c r="ICG109" s="40"/>
      <c r="ICH109" s="40"/>
      <c r="ICI109" s="40"/>
      <c r="ICJ109" s="40"/>
      <c r="ICK109" s="40"/>
      <c r="ICL109" s="40"/>
      <c r="ICM109" s="40"/>
      <c r="ICN109" s="40"/>
      <c r="ICO109" s="40"/>
      <c r="ICP109" s="40"/>
      <c r="ICQ109" s="40"/>
      <c r="ICR109" s="40"/>
      <c r="ICS109" s="40"/>
      <c r="ICT109" s="40"/>
      <c r="ICU109" s="40"/>
      <c r="ICV109" s="40"/>
      <c r="ICW109" s="40"/>
      <c r="ICX109" s="40"/>
      <c r="ICY109" s="40"/>
      <c r="ICZ109" s="40"/>
      <c r="IDA109" s="40"/>
      <c r="IDB109" s="40"/>
      <c r="IDC109" s="40"/>
      <c r="IDD109" s="40"/>
      <c r="IDE109" s="40"/>
      <c r="IDF109" s="40"/>
      <c r="IDG109" s="40"/>
      <c r="IDH109" s="40"/>
      <c r="IDI109" s="40"/>
      <c r="IDJ109" s="40"/>
      <c r="IDK109" s="40"/>
      <c r="IDL109" s="40"/>
      <c r="IDM109" s="40"/>
      <c r="IDN109" s="40"/>
      <c r="IDO109" s="40"/>
      <c r="IDP109" s="40"/>
      <c r="IDQ109" s="40"/>
      <c r="IDR109" s="40"/>
      <c r="IDS109" s="40"/>
      <c r="IDT109" s="40"/>
      <c r="IDU109" s="40"/>
      <c r="IDV109" s="40"/>
      <c r="IDW109" s="40"/>
      <c r="IDX109" s="40"/>
      <c r="IDY109" s="40"/>
      <c r="IDZ109" s="40"/>
      <c r="IEA109" s="40"/>
      <c r="IEB109" s="40"/>
      <c r="IEC109" s="40"/>
      <c r="IED109" s="40"/>
      <c r="IEE109" s="40"/>
      <c r="IEF109" s="40"/>
      <c r="IEG109" s="40"/>
      <c r="IEH109" s="40"/>
      <c r="IEI109" s="40"/>
      <c r="IEJ109" s="40"/>
      <c r="IEK109" s="40"/>
      <c r="IEL109" s="40"/>
      <c r="IEM109" s="40"/>
      <c r="IEN109" s="40"/>
      <c r="IEO109" s="40"/>
      <c r="IEP109" s="40"/>
      <c r="IEQ109" s="40"/>
      <c r="IER109" s="40"/>
      <c r="IES109" s="40"/>
      <c r="IET109" s="40"/>
      <c r="IEU109" s="40"/>
      <c r="IEV109" s="40"/>
      <c r="IEW109" s="40"/>
      <c r="IEX109" s="40"/>
      <c r="IEY109" s="40"/>
      <c r="IEZ109" s="40"/>
      <c r="IFA109" s="40"/>
      <c r="IFB109" s="40"/>
      <c r="IFC109" s="40"/>
      <c r="IFD109" s="40"/>
      <c r="IFE109" s="40"/>
      <c r="IFF109" s="40"/>
      <c r="IFG109" s="40"/>
      <c r="IFH109" s="40"/>
      <c r="IFI109" s="40"/>
      <c r="IFJ109" s="40"/>
      <c r="IFK109" s="40"/>
      <c r="IFL109" s="40"/>
      <c r="IFM109" s="40"/>
      <c r="IFN109" s="40"/>
      <c r="IFO109" s="40"/>
      <c r="IFP109" s="40"/>
      <c r="IFQ109" s="40"/>
      <c r="IFR109" s="40"/>
      <c r="IFS109" s="40"/>
      <c r="IFT109" s="40"/>
      <c r="IFU109" s="40"/>
      <c r="IFV109" s="40"/>
      <c r="IFW109" s="40"/>
      <c r="IFX109" s="40"/>
      <c r="IFY109" s="40"/>
      <c r="IFZ109" s="40"/>
      <c r="IGA109" s="40"/>
      <c r="IGB109" s="40"/>
      <c r="IGC109" s="40"/>
      <c r="IGD109" s="40"/>
      <c r="IGE109" s="40"/>
      <c r="IGF109" s="40"/>
      <c r="IGG109" s="40"/>
      <c r="IGH109" s="40"/>
      <c r="IGI109" s="40"/>
      <c r="IGJ109" s="40"/>
      <c r="IGK109" s="40"/>
      <c r="IGL109" s="40"/>
      <c r="IGM109" s="40"/>
      <c r="IGN109" s="40"/>
      <c r="IGO109" s="40"/>
      <c r="IGP109" s="40"/>
      <c r="IGQ109" s="40"/>
      <c r="IGR109" s="40"/>
      <c r="IGS109" s="40"/>
      <c r="IGT109" s="40"/>
      <c r="IGU109" s="40"/>
      <c r="IGV109" s="40"/>
      <c r="IGW109" s="40"/>
      <c r="IGX109" s="40"/>
      <c r="IGY109" s="40"/>
      <c r="IGZ109" s="40"/>
      <c r="IHA109" s="40"/>
      <c r="IHB109" s="40"/>
      <c r="IHC109" s="40"/>
      <c r="IHD109" s="40"/>
      <c r="IHE109" s="40"/>
      <c r="IHF109" s="40"/>
      <c r="IHG109" s="40"/>
      <c r="IHH109" s="40"/>
      <c r="IHI109" s="40"/>
      <c r="IHJ109" s="40"/>
      <c r="IHK109" s="40"/>
      <c r="IHL109" s="40"/>
      <c r="IHM109" s="40"/>
      <c r="IHN109" s="40"/>
      <c r="IHO109" s="40"/>
      <c r="IHP109" s="40"/>
      <c r="IHQ109" s="40"/>
      <c r="IHR109" s="40"/>
      <c r="IHS109" s="40"/>
      <c r="IHT109" s="40"/>
      <c r="IHU109" s="40"/>
      <c r="IHV109" s="40"/>
      <c r="IHW109" s="40"/>
      <c r="IHX109" s="40"/>
      <c r="IHY109" s="40"/>
      <c r="IHZ109" s="40"/>
      <c r="IIA109" s="40"/>
      <c r="IIB109" s="40"/>
      <c r="IIC109" s="40"/>
      <c r="IID109" s="40"/>
      <c r="IIE109" s="40"/>
      <c r="IIF109" s="40"/>
      <c r="IIG109" s="40"/>
      <c r="IIH109" s="40"/>
      <c r="III109" s="40"/>
      <c r="IIJ109" s="40"/>
      <c r="IIK109" s="40"/>
      <c r="IIL109" s="40"/>
      <c r="IIM109" s="40"/>
      <c r="IIN109" s="40"/>
      <c r="IIO109" s="40"/>
      <c r="IIP109" s="40"/>
      <c r="IIQ109" s="40"/>
      <c r="IIR109" s="40"/>
      <c r="IIS109" s="40"/>
      <c r="IIT109" s="40"/>
      <c r="IIU109" s="40"/>
      <c r="IIV109" s="40"/>
      <c r="IIW109" s="40"/>
      <c r="IIX109" s="40"/>
      <c r="IIY109" s="40"/>
      <c r="IIZ109" s="40"/>
      <c r="IJA109" s="40"/>
      <c r="IJB109" s="40"/>
      <c r="IJC109" s="40"/>
      <c r="IJD109" s="40"/>
      <c r="IJE109" s="40"/>
      <c r="IJF109" s="40"/>
      <c r="IJG109" s="40"/>
      <c r="IJH109" s="40"/>
      <c r="IJI109" s="40"/>
      <c r="IJJ109" s="40"/>
      <c r="IJK109" s="40"/>
      <c r="IJL109" s="40"/>
      <c r="IJM109" s="40"/>
      <c r="IJN109" s="40"/>
      <c r="IJO109" s="40"/>
      <c r="IJP109" s="40"/>
      <c r="IJQ109" s="40"/>
      <c r="IJR109" s="40"/>
      <c r="IJS109" s="40"/>
      <c r="IJT109" s="40"/>
      <c r="IJU109" s="40"/>
      <c r="IJV109" s="40"/>
      <c r="IJW109" s="40"/>
      <c r="IJX109" s="40"/>
      <c r="IJY109" s="40"/>
      <c r="IJZ109" s="40"/>
      <c r="IKA109" s="40"/>
      <c r="IKB109" s="40"/>
      <c r="IKC109" s="40"/>
      <c r="IKD109" s="40"/>
      <c r="IKE109" s="40"/>
      <c r="IKF109" s="40"/>
      <c r="IKG109" s="40"/>
      <c r="IKH109" s="40"/>
      <c r="IKI109" s="40"/>
      <c r="IKJ109" s="40"/>
      <c r="IKK109" s="40"/>
      <c r="IKL109" s="40"/>
      <c r="IKM109" s="40"/>
      <c r="IKN109" s="40"/>
      <c r="IKO109" s="40"/>
      <c r="IKP109" s="40"/>
      <c r="IKQ109" s="40"/>
      <c r="IKR109" s="40"/>
      <c r="IKS109" s="40"/>
      <c r="IKT109" s="40"/>
      <c r="IKU109" s="40"/>
      <c r="IKV109" s="40"/>
      <c r="IKW109" s="40"/>
      <c r="IKX109" s="40"/>
      <c r="IKY109" s="40"/>
      <c r="IKZ109" s="40"/>
      <c r="ILA109" s="40"/>
      <c r="ILB109" s="40"/>
      <c r="ILC109" s="40"/>
      <c r="ILD109" s="40"/>
      <c r="ILE109" s="40"/>
      <c r="ILF109" s="40"/>
      <c r="ILG109" s="40"/>
      <c r="ILH109" s="40"/>
      <c r="ILI109" s="40"/>
      <c r="ILJ109" s="40"/>
      <c r="ILK109" s="40"/>
      <c r="ILL109" s="40"/>
      <c r="ILM109" s="40"/>
      <c r="ILN109" s="40"/>
      <c r="ILO109" s="40"/>
      <c r="ILP109" s="40"/>
      <c r="ILQ109" s="40"/>
      <c r="ILR109" s="40"/>
      <c r="ILS109" s="40"/>
      <c r="ILT109" s="40"/>
      <c r="ILU109" s="40"/>
      <c r="ILV109" s="40"/>
      <c r="ILW109" s="40"/>
      <c r="ILX109" s="40"/>
      <c r="ILY109" s="40"/>
      <c r="ILZ109" s="40"/>
      <c r="IMA109" s="40"/>
      <c r="IMB109" s="40"/>
      <c r="IMC109" s="40"/>
      <c r="IMD109" s="40"/>
      <c r="IME109" s="40"/>
      <c r="IMF109" s="40"/>
      <c r="IMG109" s="40"/>
      <c r="IMH109" s="40"/>
      <c r="IMI109" s="40"/>
      <c r="IMJ109" s="40"/>
      <c r="IMK109" s="40"/>
      <c r="IML109" s="40"/>
      <c r="IMM109" s="40"/>
      <c r="IMN109" s="40"/>
      <c r="IMO109" s="40"/>
      <c r="IMP109" s="40"/>
      <c r="IMQ109" s="40"/>
      <c r="IMR109" s="40"/>
      <c r="IMS109" s="40"/>
      <c r="IMT109" s="40"/>
      <c r="IMU109" s="40"/>
      <c r="IMV109" s="40"/>
      <c r="IMW109" s="40"/>
      <c r="IMX109" s="40"/>
      <c r="IMY109" s="40"/>
      <c r="IMZ109" s="40"/>
      <c r="INA109" s="40"/>
      <c r="INB109" s="40"/>
      <c r="INC109" s="40"/>
      <c r="IND109" s="40"/>
      <c r="INE109" s="40"/>
      <c r="INF109" s="40"/>
      <c r="ING109" s="40"/>
      <c r="INH109" s="40"/>
      <c r="INI109" s="40"/>
      <c r="INJ109" s="40"/>
      <c r="INK109" s="40"/>
      <c r="INL109" s="40"/>
      <c r="INM109" s="40"/>
      <c r="INN109" s="40"/>
      <c r="INO109" s="40"/>
      <c r="INP109" s="40"/>
      <c r="INQ109" s="40"/>
      <c r="INR109" s="40"/>
      <c r="INS109" s="40"/>
      <c r="INT109" s="40"/>
      <c r="INU109" s="40"/>
      <c r="INV109" s="40"/>
      <c r="INW109" s="40"/>
      <c r="INX109" s="40"/>
      <c r="INY109" s="40"/>
      <c r="INZ109" s="40"/>
      <c r="IOA109" s="40"/>
      <c r="IOB109" s="40"/>
      <c r="IOC109" s="40"/>
      <c r="IOD109" s="40"/>
      <c r="IOE109" s="40"/>
      <c r="IOF109" s="40"/>
      <c r="IOG109" s="40"/>
      <c r="IOH109" s="40"/>
      <c r="IOI109" s="40"/>
      <c r="IOJ109" s="40"/>
      <c r="IOK109" s="40"/>
      <c r="IOL109" s="40"/>
      <c r="IOM109" s="40"/>
      <c r="ION109" s="40"/>
      <c r="IOO109" s="40"/>
      <c r="IOP109" s="40"/>
      <c r="IOQ109" s="40"/>
      <c r="IOR109" s="40"/>
      <c r="IOS109" s="40"/>
      <c r="IOT109" s="40"/>
      <c r="IOU109" s="40"/>
      <c r="IOV109" s="40"/>
      <c r="IOW109" s="40"/>
      <c r="IOX109" s="40"/>
      <c r="IOY109" s="40"/>
      <c r="IOZ109" s="40"/>
      <c r="IPA109" s="40"/>
      <c r="IPB109" s="40"/>
      <c r="IPC109" s="40"/>
      <c r="IPD109" s="40"/>
      <c r="IPE109" s="40"/>
      <c r="IPF109" s="40"/>
      <c r="IPG109" s="40"/>
      <c r="IPH109" s="40"/>
      <c r="IPI109" s="40"/>
      <c r="IPJ109" s="40"/>
      <c r="IPK109" s="40"/>
      <c r="IPL109" s="40"/>
      <c r="IPM109" s="40"/>
      <c r="IPN109" s="40"/>
      <c r="IPO109" s="40"/>
      <c r="IPP109" s="40"/>
      <c r="IPQ109" s="40"/>
      <c r="IPR109" s="40"/>
      <c r="IPS109" s="40"/>
      <c r="IPT109" s="40"/>
      <c r="IPU109" s="40"/>
      <c r="IPV109" s="40"/>
      <c r="IPW109" s="40"/>
      <c r="IPX109" s="40"/>
      <c r="IPY109" s="40"/>
      <c r="IPZ109" s="40"/>
      <c r="IQA109" s="40"/>
      <c r="IQB109" s="40"/>
      <c r="IQC109" s="40"/>
      <c r="IQD109" s="40"/>
      <c r="IQE109" s="40"/>
      <c r="IQF109" s="40"/>
      <c r="IQG109" s="40"/>
      <c r="IQH109" s="40"/>
      <c r="IQI109" s="40"/>
      <c r="IQJ109" s="40"/>
      <c r="IQK109" s="40"/>
      <c r="IQL109" s="40"/>
      <c r="IQM109" s="40"/>
      <c r="IQN109" s="40"/>
      <c r="IQO109" s="40"/>
      <c r="IQP109" s="40"/>
      <c r="IQQ109" s="40"/>
      <c r="IQR109" s="40"/>
      <c r="IQS109" s="40"/>
      <c r="IQT109" s="40"/>
      <c r="IQU109" s="40"/>
      <c r="IQV109" s="40"/>
      <c r="IQW109" s="40"/>
      <c r="IQX109" s="40"/>
      <c r="IQY109" s="40"/>
      <c r="IQZ109" s="40"/>
      <c r="IRA109" s="40"/>
      <c r="IRB109" s="40"/>
      <c r="IRC109" s="40"/>
      <c r="IRD109" s="40"/>
      <c r="IRE109" s="40"/>
      <c r="IRF109" s="40"/>
      <c r="IRG109" s="40"/>
      <c r="IRH109" s="40"/>
      <c r="IRI109" s="40"/>
      <c r="IRJ109" s="40"/>
      <c r="IRK109" s="40"/>
      <c r="IRL109" s="40"/>
      <c r="IRM109" s="40"/>
      <c r="IRN109" s="40"/>
      <c r="IRO109" s="40"/>
      <c r="IRP109" s="40"/>
      <c r="IRQ109" s="40"/>
      <c r="IRR109" s="40"/>
      <c r="IRS109" s="40"/>
      <c r="IRT109" s="40"/>
      <c r="IRU109" s="40"/>
      <c r="IRV109" s="40"/>
      <c r="IRW109" s="40"/>
      <c r="IRX109" s="40"/>
      <c r="IRY109" s="40"/>
      <c r="IRZ109" s="40"/>
      <c r="ISA109" s="40"/>
      <c r="ISB109" s="40"/>
      <c r="ISC109" s="40"/>
      <c r="ISD109" s="40"/>
      <c r="ISE109" s="40"/>
      <c r="ISF109" s="40"/>
      <c r="ISG109" s="40"/>
      <c r="ISH109" s="40"/>
      <c r="ISI109" s="40"/>
      <c r="ISJ109" s="40"/>
      <c r="ISK109" s="40"/>
      <c r="ISL109" s="40"/>
      <c r="ISM109" s="40"/>
      <c r="ISN109" s="40"/>
      <c r="ISO109" s="40"/>
      <c r="ISP109" s="40"/>
      <c r="ISQ109" s="40"/>
      <c r="ISR109" s="40"/>
      <c r="ISS109" s="40"/>
      <c r="IST109" s="40"/>
      <c r="ISU109" s="40"/>
      <c r="ISV109" s="40"/>
      <c r="ISW109" s="40"/>
      <c r="ISX109" s="40"/>
      <c r="ISY109" s="40"/>
      <c r="ISZ109" s="40"/>
      <c r="ITA109" s="40"/>
      <c r="ITB109" s="40"/>
      <c r="ITC109" s="40"/>
      <c r="ITD109" s="40"/>
      <c r="ITE109" s="40"/>
      <c r="ITF109" s="40"/>
      <c r="ITG109" s="40"/>
      <c r="ITH109" s="40"/>
      <c r="ITI109" s="40"/>
      <c r="ITJ109" s="40"/>
      <c r="ITK109" s="40"/>
      <c r="ITL109" s="40"/>
      <c r="ITM109" s="40"/>
      <c r="ITN109" s="40"/>
      <c r="ITO109" s="40"/>
      <c r="ITP109" s="40"/>
      <c r="ITQ109" s="40"/>
      <c r="ITR109" s="40"/>
      <c r="ITS109" s="40"/>
      <c r="ITT109" s="40"/>
      <c r="ITU109" s="40"/>
      <c r="ITV109" s="40"/>
      <c r="ITW109" s="40"/>
      <c r="ITX109" s="40"/>
      <c r="ITY109" s="40"/>
      <c r="ITZ109" s="40"/>
      <c r="IUA109" s="40"/>
      <c r="IUB109" s="40"/>
      <c r="IUC109" s="40"/>
      <c r="IUD109" s="40"/>
      <c r="IUE109" s="40"/>
      <c r="IUF109" s="40"/>
      <c r="IUG109" s="40"/>
      <c r="IUH109" s="40"/>
      <c r="IUI109" s="40"/>
      <c r="IUJ109" s="40"/>
      <c r="IUK109" s="40"/>
      <c r="IUL109" s="40"/>
      <c r="IUM109" s="40"/>
      <c r="IUN109" s="40"/>
      <c r="IUO109" s="40"/>
      <c r="IUP109" s="40"/>
      <c r="IUQ109" s="40"/>
      <c r="IUR109" s="40"/>
      <c r="IUS109" s="40"/>
      <c r="IUT109" s="40"/>
      <c r="IUU109" s="40"/>
      <c r="IUV109" s="40"/>
      <c r="IUW109" s="40"/>
      <c r="IUX109" s="40"/>
      <c r="IUY109" s="40"/>
      <c r="IUZ109" s="40"/>
      <c r="IVA109" s="40"/>
      <c r="IVB109" s="40"/>
      <c r="IVC109" s="40"/>
      <c r="IVD109" s="40"/>
      <c r="IVE109" s="40"/>
      <c r="IVF109" s="40"/>
      <c r="IVG109" s="40"/>
      <c r="IVH109" s="40"/>
      <c r="IVI109" s="40"/>
      <c r="IVJ109" s="40"/>
      <c r="IVK109" s="40"/>
      <c r="IVL109" s="40"/>
      <c r="IVM109" s="40"/>
      <c r="IVN109" s="40"/>
      <c r="IVO109" s="40"/>
      <c r="IVP109" s="40"/>
      <c r="IVQ109" s="40"/>
      <c r="IVR109" s="40"/>
      <c r="IVS109" s="40"/>
      <c r="IVT109" s="40"/>
      <c r="IVU109" s="40"/>
      <c r="IVV109" s="40"/>
      <c r="IVW109" s="40"/>
      <c r="IVX109" s="40"/>
      <c r="IVY109" s="40"/>
      <c r="IVZ109" s="40"/>
      <c r="IWA109" s="40"/>
      <c r="IWB109" s="40"/>
      <c r="IWC109" s="40"/>
      <c r="IWD109" s="40"/>
      <c r="IWE109" s="40"/>
      <c r="IWF109" s="40"/>
      <c r="IWG109" s="40"/>
      <c r="IWH109" s="40"/>
      <c r="IWI109" s="40"/>
      <c r="IWJ109" s="40"/>
      <c r="IWK109" s="40"/>
      <c r="IWL109" s="40"/>
      <c r="IWM109" s="40"/>
      <c r="IWN109" s="40"/>
      <c r="IWO109" s="40"/>
      <c r="IWP109" s="40"/>
      <c r="IWQ109" s="40"/>
      <c r="IWR109" s="40"/>
      <c r="IWS109" s="40"/>
      <c r="IWT109" s="40"/>
      <c r="IWU109" s="40"/>
      <c r="IWV109" s="40"/>
      <c r="IWW109" s="40"/>
      <c r="IWX109" s="40"/>
      <c r="IWY109" s="40"/>
      <c r="IWZ109" s="40"/>
      <c r="IXA109" s="40"/>
      <c r="IXB109" s="40"/>
      <c r="IXC109" s="40"/>
      <c r="IXD109" s="40"/>
      <c r="IXE109" s="40"/>
      <c r="IXF109" s="40"/>
      <c r="IXG109" s="40"/>
      <c r="IXH109" s="40"/>
      <c r="IXI109" s="40"/>
      <c r="IXJ109" s="40"/>
      <c r="IXK109" s="40"/>
      <c r="IXL109" s="40"/>
      <c r="IXM109" s="40"/>
      <c r="IXN109" s="40"/>
      <c r="IXO109" s="40"/>
      <c r="IXP109" s="40"/>
      <c r="IXQ109" s="40"/>
      <c r="IXR109" s="40"/>
      <c r="IXS109" s="40"/>
      <c r="IXT109" s="40"/>
      <c r="IXU109" s="40"/>
      <c r="IXV109" s="40"/>
      <c r="IXW109" s="40"/>
      <c r="IXX109" s="40"/>
      <c r="IXY109" s="40"/>
      <c r="IXZ109" s="40"/>
      <c r="IYA109" s="40"/>
      <c r="IYB109" s="40"/>
      <c r="IYC109" s="40"/>
      <c r="IYD109" s="40"/>
      <c r="IYE109" s="40"/>
      <c r="IYF109" s="40"/>
      <c r="IYG109" s="40"/>
      <c r="IYH109" s="40"/>
      <c r="IYI109" s="40"/>
      <c r="IYJ109" s="40"/>
      <c r="IYK109" s="40"/>
      <c r="IYL109" s="40"/>
      <c r="IYM109" s="40"/>
      <c r="IYN109" s="40"/>
      <c r="IYO109" s="40"/>
      <c r="IYP109" s="40"/>
      <c r="IYQ109" s="40"/>
      <c r="IYR109" s="40"/>
      <c r="IYS109" s="40"/>
      <c r="IYT109" s="40"/>
      <c r="IYU109" s="40"/>
      <c r="IYV109" s="40"/>
      <c r="IYW109" s="40"/>
      <c r="IYX109" s="40"/>
      <c r="IYY109" s="40"/>
      <c r="IYZ109" s="40"/>
      <c r="IZA109" s="40"/>
      <c r="IZB109" s="40"/>
      <c r="IZC109" s="40"/>
      <c r="IZD109" s="40"/>
      <c r="IZE109" s="40"/>
      <c r="IZF109" s="40"/>
      <c r="IZG109" s="40"/>
      <c r="IZH109" s="40"/>
      <c r="IZI109" s="40"/>
      <c r="IZJ109" s="40"/>
      <c r="IZK109" s="40"/>
      <c r="IZL109" s="40"/>
      <c r="IZM109" s="40"/>
      <c r="IZN109" s="40"/>
      <c r="IZO109" s="40"/>
      <c r="IZP109" s="40"/>
      <c r="IZQ109" s="40"/>
      <c r="IZR109" s="40"/>
      <c r="IZS109" s="40"/>
      <c r="IZT109" s="40"/>
      <c r="IZU109" s="40"/>
      <c r="IZV109" s="40"/>
      <c r="IZW109" s="40"/>
      <c r="IZX109" s="40"/>
      <c r="IZY109" s="40"/>
      <c r="IZZ109" s="40"/>
      <c r="JAA109" s="40"/>
      <c r="JAB109" s="40"/>
      <c r="JAC109" s="40"/>
      <c r="JAD109" s="40"/>
      <c r="JAE109" s="40"/>
      <c r="JAF109" s="40"/>
      <c r="JAG109" s="40"/>
      <c r="JAH109" s="40"/>
      <c r="JAI109" s="40"/>
      <c r="JAJ109" s="40"/>
      <c r="JAK109" s="40"/>
      <c r="JAL109" s="40"/>
      <c r="JAM109" s="40"/>
      <c r="JAN109" s="40"/>
      <c r="JAO109" s="40"/>
      <c r="JAP109" s="40"/>
      <c r="JAQ109" s="40"/>
      <c r="JAR109" s="40"/>
      <c r="JAS109" s="40"/>
      <c r="JAT109" s="40"/>
      <c r="JAU109" s="40"/>
      <c r="JAV109" s="40"/>
      <c r="JAW109" s="40"/>
      <c r="JAX109" s="40"/>
      <c r="JAY109" s="40"/>
      <c r="JAZ109" s="40"/>
      <c r="JBA109" s="40"/>
      <c r="JBB109" s="40"/>
      <c r="JBC109" s="40"/>
      <c r="JBD109" s="40"/>
      <c r="JBE109" s="40"/>
      <c r="JBF109" s="40"/>
      <c r="JBG109" s="40"/>
      <c r="JBH109" s="40"/>
      <c r="JBI109" s="40"/>
      <c r="JBJ109" s="40"/>
      <c r="JBK109" s="40"/>
      <c r="JBL109" s="40"/>
      <c r="JBM109" s="40"/>
      <c r="JBN109" s="40"/>
      <c r="JBO109" s="40"/>
      <c r="JBP109" s="40"/>
      <c r="JBQ109" s="40"/>
      <c r="JBR109" s="40"/>
      <c r="JBS109" s="40"/>
      <c r="JBT109" s="40"/>
      <c r="JBU109" s="40"/>
      <c r="JBV109" s="40"/>
      <c r="JBW109" s="40"/>
      <c r="JBX109" s="40"/>
      <c r="JBY109" s="40"/>
      <c r="JBZ109" s="40"/>
      <c r="JCA109" s="40"/>
      <c r="JCB109" s="40"/>
      <c r="JCC109" s="40"/>
      <c r="JCD109" s="40"/>
      <c r="JCE109" s="40"/>
      <c r="JCF109" s="40"/>
      <c r="JCG109" s="40"/>
      <c r="JCH109" s="40"/>
      <c r="JCI109" s="40"/>
      <c r="JCJ109" s="40"/>
      <c r="JCK109" s="40"/>
      <c r="JCL109" s="40"/>
      <c r="JCM109" s="40"/>
      <c r="JCN109" s="40"/>
      <c r="JCO109" s="40"/>
      <c r="JCP109" s="40"/>
      <c r="JCQ109" s="40"/>
      <c r="JCR109" s="40"/>
      <c r="JCS109" s="40"/>
      <c r="JCT109" s="40"/>
      <c r="JCU109" s="40"/>
      <c r="JCV109" s="40"/>
      <c r="JCW109" s="40"/>
      <c r="JCX109" s="40"/>
      <c r="JCY109" s="40"/>
      <c r="JCZ109" s="40"/>
      <c r="JDA109" s="40"/>
      <c r="JDB109" s="40"/>
      <c r="JDC109" s="40"/>
      <c r="JDD109" s="40"/>
      <c r="JDE109" s="40"/>
      <c r="JDF109" s="40"/>
      <c r="JDG109" s="40"/>
      <c r="JDH109" s="40"/>
      <c r="JDI109" s="40"/>
      <c r="JDJ109" s="40"/>
      <c r="JDK109" s="40"/>
      <c r="JDL109" s="40"/>
      <c r="JDM109" s="40"/>
      <c r="JDN109" s="40"/>
      <c r="JDO109" s="40"/>
      <c r="JDP109" s="40"/>
      <c r="JDQ109" s="40"/>
      <c r="JDR109" s="40"/>
      <c r="JDS109" s="40"/>
      <c r="JDT109" s="40"/>
      <c r="JDU109" s="40"/>
      <c r="JDV109" s="40"/>
      <c r="JDW109" s="40"/>
      <c r="JDX109" s="40"/>
      <c r="JDY109" s="40"/>
      <c r="JDZ109" s="40"/>
      <c r="JEA109" s="40"/>
      <c r="JEB109" s="40"/>
      <c r="JEC109" s="40"/>
      <c r="JED109" s="40"/>
      <c r="JEE109" s="40"/>
      <c r="JEF109" s="40"/>
      <c r="JEG109" s="40"/>
      <c r="JEH109" s="40"/>
      <c r="JEI109" s="40"/>
      <c r="JEJ109" s="40"/>
      <c r="JEK109" s="40"/>
      <c r="JEL109" s="40"/>
      <c r="JEM109" s="40"/>
      <c r="JEN109" s="40"/>
      <c r="JEO109" s="40"/>
      <c r="JEP109" s="40"/>
      <c r="JEQ109" s="40"/>
      <c r="JER109" s="40"/>
      <c r="JES109" s="40"/>
      <c r="JET109" s="40"/>
      <c r="JEU109" s="40"/>
      <c r="JEV109" s="40"/>
      <c r="JEW109" s="40"/>
      <c r="JEX109" s="40"/>
      <c r="JEY109" s="40"/>
      <c r="JEZ109" s="40"/>
      <c r="JFA109" s="40"/>
      <c r="JFB109" s="40"/>
      <c r="JFC109" s="40"/>
      <c r="JFD109" s="40"/>
      <c r="JFE109" s="40"/>
      <c r="JFF109" s="40"/>
      <c r="JFG109" s="40"/>
      <c r="JFH109" s="40"/>
      <c r="JFI109" s="40"/>
      <c r="JFJ109" s="40"/>
      <c r="JFK109" s="40"/>
      <c r="JFL109" s="40"/>
      <c r="JFM109" s="40"/>
      <c r="JFN109" s="40"/>
      <c r="JFO109" s="40"/>
      <c r="JFP109" s="40"/>
      <c r="JFQ109" s="40"/>
      <c r="JFR109" s="40"/>
      <c r="JFS109" s="40"/>
      <c r="JFT109" s="40"/>
      <c r="JFU109" s="40"/>
      <c r="JFV109" s="40"/>
      <c r="JFW109" s="40"/>
      <c r="JFX109" s="40"/>
      <c r="JFY109" s="40"/>
      <c r="JFZ109" s="40"/>
      <c r="JGA109" s="40"/>
      <c r="JGB109" s="40"/>
      <c r="JGC109" s="40"/>
      <c r="JGD109" s="40"/>
      <c r="JGE109" s="40"/>
      <c r="JGF109" s="40"/>
      <c r="JGG109" s="40"/>
      <c r="JGH109" s="40"/>
      <c r="JGI109" s="40"/>
      <c r="JGJ109" s="40"/>
      <c r="JGK109" s="40"/>
      <c r="JGL109" s="40"/>
      <c r="JGM109" s="40"/>
      <c r="JGN109" s="40"/>
      <c r="JGO109" s="40"/>
      <c r="JGP109" s="40"/>
      <c r="JGQ109" s="40"/>
      <c r="JGR109" s="40"/>
      <c r="JGS109" s="40"/>
      <c r="JGT109" s="40"/>
      <c r="JGU109" s="40"/>
      <c r="JGV109" s="40"/>
      <c r="JGW109" s="40"/>
      <c r="JGX109" s="40"/>
      <c r="JGY109" s="40"/>
      <c r="JGZ109" s="40"/>
      <c r="JHA109" s="40"/>
      <c r="JHB109" s="40"/>
      <c r="JHC109" s="40"/>
      <c r="JHD109" s="40"/>
      <c r="JHE109" s="40"/>
      <c r="JHF109" s="40"/>
      <c r="JHG109" s="40"/>
      <c r="JHH109" s="40"/>
      <c r="JHI109" s="40"/>
      <c r="JHJ109" s="40"/>
      <c r="JHK109" s="40"/>
      <c r="JHL109" s="40"/>
      <c r="JHM109" s="40"/>
      <c r="JHN109" s="40"/>
      <c r="JHO109" s="40"/>
      <c r="JHP109" s="40"/>
      <c r="JHQ109" s="40"/>
      <c r="JHR109" s="40"/>
      <c r="JHS109" s="40"/>
      <c r="JHT109" s="40"/>
      <c r="JHU109" s="40"/>
      <c r="JHV109" s="40"/>
      <c r="JHW109" s="40"/>
      <c r="JHX109" s="40"/>
      <c r="JHY109" s="40"/>
      <c r="JHZ109" s="40"/>
      <c r="JIA109" s="40"/>
      <c r="JIB109" s="40"/>
      <c r="JIC109" s="40"/>
      <c r="JID109" s="40"/>
      <c r="JIE109" s="40"/>
      <c r="JIF109" s="40"/>
      <c r="JIG109" s="40"/>
      <c r="JIH109" s="40"/>
      <c r="JII109" s="40"/>
      <c r="JIJ109" s="40"/>
      <c r="JIK109" s="40"/>
      <c r="JIL109" s="40"/>
      <c r="JIM109" s="40"/>
      <c r="JIN109" s="40"/>
      <c r="JIO109" s="40"/>
      <c r="JIP109" s="40"/>
      <c r="JIQ109" s="40"/>
      <c r="JIR109" s="40"/>
      <c r="JIS109" s="40"/>
      <c r="JIT109" s="40"/>
      <c r="JIU109" s="40"/>
      <c r="JIV109" s="40"/>
      <c r="JIW109" s="40"/>
      <c r="JIX109" s="40"/>
      <c r="JIY109" s="40"/>
      <c r="JIZ109" s="40"/>
      <c r="JJA109" s="40"/>
      <c r="JJB109" s="40"/>
      <c r="JJC109" s="40"/>
      <c r="JJD109" s="40"/>
      <c r="JJE109" s="40"/>
      <c r="JJF109" s="40"/>
      <c r="JJG109" s="40"/>
      <c r="JJH109" s="40"/>
      <c r="JJI109" s="40"/>
      <c r="JJJ109" s="40"/>
      <c r="JJK109" s="40"/>
      <c r="JJL109" s="40"/>
      <c r="JJM109" s="40"/>
      <c r="JJN109" s="40"/>
      <c r="JJO109" s="40"/>
      <c r="JJP109" s="40"/>
      <c r="JJQ109" s="40"/>
      <c r="JJR109" s="40"/>
      <c r="JJS109" s="40"/>
      <c r="JJT109" s="40"/>
      <c r="JJU109" s="40"/>
      <c r="JJV109" s="40"/>
      <c r="JJW109" s="40"/>
      <c r="JJX109" s="40"/>
      <c r="JJY109" s="40"/>
      <c r="JJZ109" s="40"/>
      <c r="JKA109" s="40"/>
      <c r="JKB109" s="40"/>
      <c r="JKC109" s="40"/>
      <c r="JKD109" s="40"/>
      <c r="JKE109" s="40"/>
      <c r="JKF109" s="40"/>
      <c r="JKG109" s="40"/>
      <c r="JKH109" s="40"/>
      <c r="JKI109" s="40"/>
      <c r="JKJ109" s="40"/>
      <c r="JKK109" s="40"/>
      <c r="JKL109" s="40"/>
      <c r="JKM109" s="40"/>
      <c r="JKN109" s="40"/>
      <c r="JKO109" s="40"/>
      <c r="JKP109" s="40"/>
      <c r="JKQ109" s="40"/>
      <c r="JKR109" s="40"/>
      <c r="JKS109" s="40"/>
      <c r="JKT109" s="40"/>
      <c r="JKU109" s="40"/>
      <c r="JKV109" s="40"/>
      <c r="JKW109" s="40"/>
      <c r="JKX109" s="40"/>
      <c r="JKY109" s="40"/>
      <c r="JKZ109" s="40"/>
      <c r="JLA109" s="40"/>
      <c r="JLB109" s="40"/>
      <c r="JLC109" s="40"/>
      <c r="JLD109" s="40"/>
      <c r="JLE109" s="40"/>
      <c r="JLF109" s="40"/>
      <c r="JLG109" s="40"/>
      <c r="JLH109" s="40"/>
      <c r="JLI109" s="40"/>
      <c r="JLJ109" s="40"/>
      <c r="JLK109" s="40"/>
      <c r="JLL109" s="40"/>
      <c r="JLM109" s="40"/>
      <c r="JLN109" s="40"/>
      <c r="JLO109" s="40"/>
      <c r="JLP109" s="40"/>
      <c r="JLQ109" s="40"/>
      <c r="JLR109" s="40"/>
      <c r="JLS109" s="40"/>
      <c r="JLT109" s="40"/>
      <c r="JLU109" s="40"/>
      <c r="JLV109" s="40"/>
      <c r="JLW109" s="40"/>
      <c r="JLX109" s="40"/>
      <c r="JLY109" s="40"/>
      <c r="JLZ109" s="40"/>
      <c r="JMA109" s="40"/>
      <c r="JMB109" s="40"/>
      <c r="JMC109" s="40"/>
      <c r="JMD109" s="40"/>
      <c r="JME109" s="40"/>
      <c r="JMF109" s="40"/>
      <c r="JMG109" s="40"/>
      <c r="JMH109" s="40"/>
      <c r="JMI109" s="40"/>
      <c r="JMJ109" s="40"/>
      <c r="JMK109" s="40"/>
      <c r="JML109" s="40"/>
      <c r="JMM109" s="40"/>
      <c r="JMN109" s="40"/>
      <c r="JMO109" s="40"/>
      <c r="JMP109" s="40"/>
      <c r="JMQ109" s="40"/>
      <c r="JMR109" s="40"/>
      <c r="JMS109" s="40"/>
      <c r="JMT109" s="40"/>
      <c r="JMU109" s="40"/>
      <c r="JMV109" s="40"/>
      <c r="JMW109" s="40"/>
      <c r="JMX109" s="40"/>
      <c r="JMY109" s="40"/>
      <c r="JMZ109" s="40"/>
      <c r="JNA109" s="40"/>
      <c r="JNB109" s="40"/>
      <c r="JNC109" s="40"/>
      <c r="JND109" s="40"/>
      <c r="JNE109" s="40"/>
      <c r="JNF109" s="40"/>
      <c r="JNG109" s="40"/>
      <c r="JNH109" s="40"/>
      <c r="JNI109" s="40"/>
      <c r="JNJ109" s="40"/>
      <c r="JNK109" s="40"/>
      <c r="JNL109" s="40"/>
      <c r="JNM109" s="40"/>
      <c r="JNN109" s="40"/>
      <c r="JNO109" s="40"/>
      <c r="JNP109" s="40"/>
      <c r="JNQ109" s="40"/>
      <c r="JNR109" s="40"/>
      <c r="JNS109" s="40"/>
      <c r="JNT109" s="40"/>
      <c r="JNU109" s="40"/>
      <c r="JNV109" s="40"/>
      <c r="JNW109" s="40"/>
      <c r="JNX109" s="40"/>
      <c r="JNY109" s="40"/>
      <c r="JNZ109" s="40"/>
      <c r="JOA109" s="40"/>
      <c r="JOB109" s="40"/>
      <c r="JOC109" s="40"/>
      <c r="JOD109" s="40"/>
      <c r="JOE109" s="40"/>
      <c r="JOF109" s="40"/>
      <c r="JOG109" s="40"/>
      <c r="JOH109" s="40"/>
      <c r="JOI109" s="40"/>
      <c r="JOJ109" s="40"/>
      <c r="JOK109" s="40"/>
      <c r="JOL109" s="40"/>
      <c r="JOM109" s="40"/>
      <c r="JON109" s="40"/>
      <c r="JOO109" s="40"/>
      <c r="JOP109" s="40"/>
      <c r="JOQ109" s="40"/>
      <c r="JOR109" s="40"/>
      <c r="JOS109" s="40"/>
      <c r="JOT109" s="40"/>
      <c r="JOU109" s="40"/>
      <c r="JOV109" s="40"/>
      <c r="JOW109" s="40"/>
      <c r="JOX109" s="40"/>
      <c r="JOY109" s="40"/>
      <c r="JOZ109" s="40"/>
      <c r="JPA109" s="40"/>
      <c r="JPB109" s="40"/>
      <c r="JPC109" s="40"/>
      <c r="JPD109" s="40"/>
      <c r="JPE109" s="40"/>
      <c r="JPF109" s="40"/>
      <c r="JPG109" s="40"/>
      <c r="JPH109" s="40"/>
      <c r="JPI109" s="40"/>
      <c r="JPJ109" s="40"/>
      <c r="JPK109" s="40"/>
      <c r="JPL109" s="40"/>
      <c r="JPM109" s="40"/>
      <c r="JPN109" s="40"/>
      <c r="JPO109" s="40"/>
      <c r="JPP109" s="40"/>
      <c r="JPQ109" s="40"/>
      <c r="JPR109" s="40"/>
      <c r="JPS109" s="40"/>
      <c r="JPT109" s="40"/>
      <c r="JPU109" s="40"/>
      <c r="JPV109" s="40"/>
      <c r="JPW109" s="40"/>
      <c r="JPX109" s="40"/>
      <c r="JPY109" s="40"/>
      <c r="JPZ109" s="40"/>
      <c r="JQA109" s="40"/>
      <c r="JQB109" s="40"/>
      <c r="JQC109" s="40"/>
      <c r="JQD109" s="40"/>
      <c r="JQE109" s="40"/>
      <c r="JQF109" s="40"/>
      <c r="JQG109" s="40"/>
      <c r="JQH109" s="40"/>
      <c r="JQI109" s="40"/>
      <c r="JQJ109" s="40"/>
      <c r="JQK109" s="40"/>
      <c r="JQL109" s="40"/>
      <c r="JQM109" s="40"/>
      <c r="JQN109" s="40"/>
      <c r="JQO109" s="40"/>
      <c r="JQP109" s="40"/>
      <c r="JQQ109" s="40"/>
      <c r="JQR109" s="40"/>
      <c r="JQS109" s="40"/>
      <c r="JQT109" s="40"/>
      <c r="JQU109" s="40"/>
      <c r="JQV109" s="40"/>
      <c r="JQW109" s="40"/>
      <c r="JQX109" s="40"/>
      <c r="JQY109" s="40"/>
      <c r="JQZ109" s="40"/>
      <c r="JRA109" s="40"/>
      <c r="JRB109" s="40"/>
      <c r="JRC109" s="40"/>
      <c r="JRD109" s="40"/>
      <c r="JRE109" s="40"/>
      <c r="JRF109" s="40"/>
      <c r="JRG109" s="40"/>
      <c r="JRH109" s="40"/>
      <c r="JRI109" s="40"/>
      <c r="JRJ109" s="40"/>
      <c r="JRK109" s="40"/>
      <c r="JRL109" s="40"/>
      <c r="JRM109" s="40"/>
      <c r="JRN109" s="40"/>
      <c r="JRO109" s="40"/>
      <c r="JRP109" s="40"/>
      <c r="JRQ109" s="40"/>
      <c r="JRR109" s="40"/>
      <c r="JRS109" s="40"/>
      <c r="JRT109" s="40"/>
      <c r="JRU109" s="40"/>
      <c r="JRV109" s="40"/>
      <c r="JRW109" s="40"/>
      <c r="JRX109" s="40"/>
      <c r="JRY109" s="40"/>
      <c r="JRZ109" s="40"/>
      <c r="JSA109" s="40"/>
      <c r="JSB109" s="40"/>
      <c r="JSC109" s="40"/>
      <c r="JSD109" s="40"/>
      <c r="JSE109" s="40"/>
      <c r="JSF109" s="40"/>
      <c r="JSG109" s="40"/>
      <c r="JSH109" s="40"/>
      <c r="JSI109" s="40"/>
      <c r="JSJ109" s="40"/>
      <c r="JSK109" s="40"/>
      <c r="JSL109" s="40"/>
      <c r="JSM109" s="40"/>
      <c r="JSN109" s="40"/>
      <c r="JSO109" s="40"/>
      <c r="JSP109" s="40"/>
      <c r="JSQ109" s="40"/>
      <c r="JSR109" s="40"/>
      <c r="JSS109" s="40"/>
      <c r="JST109" s="40"/>
      <c r="JSU109" s="40"/>
      <c r="JSV109" s="40"/>
      <c r="JSW109" s="40"/>
      <c r="JSX109" s="40"/>
      <c r="JSY109" s="40"/>
      <c r="JSZ109" s="40"/>
      <c r="JTA109" s="40"/>
      <c r="JTB109" s="40"/>
      <c r="JTC109" s="40"/>
      <c r="JTD109" s="40"/>
      <c r="JTE109" s="40"/>
      <c r="JTF109" s="40"/>
      <c r="JTG109" s="40"/>
      <c r="JTH109" s="40"/>
      <c r="JTI109" s="40"/>
      <c r="JTJ109" s="40"/>
      <c r="JTK109" s="40"/>
      <c r="JTL109" s="40"/>
      <c r="JTM109" s="40"/>
      <c r="JTN109" s="40"/>
      <c r="JTO109" s="40"/>
      <c r="JTP109" s="40"/>
      <c r="JTQ109" s="40"/>
      <c r="JTR109" s="40"/>
      <c r="JTS109" s="40"/>
      <c r="JTT109" s="40"/>
      <c r="JTU109" s="40"/>
      <c r="JTV109" s="40"/>
      <c r="JTW109" s="40"/>
      <c r="JTX109" s="40"/>
      <c r="JTY109" s="40"/>
      <c r="JTZ109" s="40"/>
      <c r="JUA109" s="40"/>
      <c r="JUB109" s="40"/>
      <c r="JUC109" s="40"/>
      <c r="JUD109" s="40"/>
      <c r="JUE109" s="40"/>
      <c r="JUF109" s="40"/>
      <c r="JUG109" s="40"/>
      <c r="JUH109" s="40"/>
      <c r="JUI109" s="40"/>
      <c r="JUJ109" s="40"/>
      <c r="JUK109" s="40"/>
      <c r="JUL109" s="40"/>
      <c r="JUM109" s="40"/>
      <c r="JUN109" s="40"/>
      <c r="JUO109" s="40"/>
      <c r="JUP109" s="40"/>
      <c r="JUQ109" s="40"/>
      <c r="JUR109" s="40"/>
      <c r="JUS109" s="40"/>
      <c r="JUT109" s="40"/>
      <c r="JUU109" s="40"/>
      <c r="JUV109" s="40"/>
      <c r="JUW109" s="40"/>
      <c r="JUX109" s="40"/>
      <c r="JUY109" s="40"/>
      <c r="JUZ109" s="40"/>
      <c r="JVA109" s="40"/>
      <c r="JVB109" s="40"/>
      <c r="JVC109" s="40"/>
      <c r="JVD109" s="40"/>
      <c r="JVE109" s="40"/>
      <c r="JVF109" s="40"/>
      <c r="JVG109" s="40"/>
      <c r="JVH109" s="40"/>
      <c r="JVI109" s="40"/>
      <c r="JVJ109" s="40"/>
      <c r="JVK109" s="40"/>
      <c r="JVL109" s="40"/>
      <c r="JVM109" s="40"/>
      <c r="JVN109" s="40"/>
      <c r="JVO109" s="40"/>
      <c r="JVP109" s="40"/>
      <c r="JVQ109" s="40"/>
      <c r="JVR109" s="40"/>
      <c r="JVS109" s="40"/>
      <c r="JVT109" s="40"/>
      <c r="JVU109" s="40"/>
      <c r="JVV109" s="40"/>
      <c r="JVW109" s="40"/>
      <c r="JVX109" s="40"/>
      <c r="JVY109" s="40"/>
      <c r="JVZ109" s="40"/>
      <c r="JWA109" s="40"/>
      <c r="JWB109" s="40"/>
      <c r="JWC109" s="40"/>
      <c r="JWD109" s="40"/>
      <c r="JWE109" s="40"/>
      <c r="JWF109" s="40"/>
      <c r="JWG109" s="40"/>
      <c r="JWH109" s="40"/>
      <c r="JWI109" s="40"/>
      <c r="JWJ109" s="40"/>
      <c r="JWK109" s="40"/>
      <c r="JWL109" s="40"/>
      <c r="JWM109" s="40"/>
      <c r="JWN109" s="40"/>
      <c r="JWO109" s="40"/>
      <c r="JWP109" s="40"/>
      <c r="JWQ109" s="40"/>
      <c r="JWR109" s="40"/>
      <c r="JWS109" s="40"/>
      <c r="JWT109" s="40"/>
      <c r="JWU109" s="40"/>
      <c r="JWV109" s="40"/>
      <c r="JWW109" s="40"/>
      <c r="JWX109" s="40"/>
      <c r="JWY109" s="40"/>
      <c r="JWZ109" s="40"/>
      <c r="JXA109" s="40"/>
      <c r="JXB109" s="40"/>
      <c r="JXC109" s="40"/>
      <c r="JXD109" s="40"/>
      <c r="JXE109" s="40"/>
      <c r="JXF109" s="40"/>
      <c r="JXG109" s="40"/>
      <c r="JXH109" s="40"/>
      <c r="JXI109" s="40"/>
      <c r="JXJ109" s="40"/>
      <c r="JXK109" s="40"/>
      <c r="JXL109" s="40"/>
      <c r="JXM109" s="40"/>
      <c r="JXN109" s="40"/>
      <c r="JXO109" s="40"/>
      <c r="JXP109" s="40"/>
      <c r="JXQ109" s="40"/>
      <c r="JXR109" s="40"/>
      <c r="JXS109" s="40"/>
      <c r="JXT109" s="40"/>
      <c r="JXU109" s="40"/>
      <c r="JXV109" s="40"/>
      <c r="JXW109" s="40"/>
      <c r="JXX109" s="40"/>
      <c r="JXY109" s="40"/>
      <c r="JXZ109" s="40"/>
      <c r="JYA109" s="40"/>
      <c r="JYB109" s="40"/>
      <c r="JYC109" s="40"/>
      <c r="JYD109" s="40"/>
      <c r="JYE109" s="40"/>
      <c r="JYF109" s="40"/>
      <c r="JYG109" s="40"/>
      <c r="JYH109" s="40"/>
      <c r="JYI109" s="40"/>
      <c r="JYJ109" s="40"/>
      <c r="JYK109" s="40"/>
      <c r="JYL109" s="40"/>
      <c r="JYM109" s="40"/>
      <c r="JYN109" s="40"/>
      <c r="JYO109" s="40"/>
      <c r="JYP109" s="40"/>
      <c r="JYQ109" s="40"/>
      <c r="JYR109" s="40"/>
      <c r="JYS109" s="40"/>
      <c r="JYT109" s="40"/>
      <c r="JYU109" s="40"/>
      <c r="JYV109" s="40"/>
      <c r="JYW109" s="40"/>
      <c r="JYX109" s="40"/>
      <c r="JYY109" s="40"/>
      <c r="JYZ109" s="40"/>
      <c r="JZA109" s="40"/>
      <c r="JZB109" s="40"/>
      <c r="JZC109" s="40"/>
      <c r="JZD109" s="40"/>
      <c r="JZE109" s="40"/>
      <c r="JZF109" s="40"/>
      <c r="JZG109" s="40"/>
      <c r="JZH109" s="40"/>
      <c r="JZI109" s="40"/>
      <c r="JZJ109" s="40"/>
      <c r="JZK109" s="40"/>
      <c r="JZL109" s="40"/>
      <c r="JZM109" s="40"/>
      <c r="JZN109" s="40"/>
      <c r="JZO109" s="40"/>
      <c r="JZP109" s="40"/>
      <c r="JZQ109" s="40"/>
      <c r="JZR109" s="40"/>
      <c r="JZS109" s="40"/>
      <c r="JZT109" s="40"/>
      <c r="JZU109" s="40"/>
      <c r="JZV109" s="40"/>
      <c r="JZW109" s="40"/>
      <c r="JZX109" s="40"/>
      <c r="JZY109" s="40"/>
      <c r="JZZ109" s="40"/>
      <c r="KAA109" s="40"/>
      <c r="KAB109" s="40"/>
      <c r="KAC109" s="40"/>
      <c r="KAD109" s="40"/>
      <c r="KAE109" s="40"/>
      <c r="KAF109" s="40"/>
      <c r="KAG109" s="40"/>
      <c r="KAH109" s="40"/>
      <c r="KAI109" s="40"/>
      <c r="KAJ109" s="40"/>
      <c r="KAK109" s="40"/>
      <c r="KAL109" s="40"/>
      <c r="KAM109" s="40"/>
      <c r="KAN109" s="40"/>
      <c r="KAO109" s="40"/>
      <c r="KAP109" s="40"/>
      <c r="KAQ109" s="40"/>
      <c r="KAR109" s="40"/>
      <c r="KAS109" s="40"/>
      <c r="KAT109" s="40"/>
      <c r="KAU109" s="40"/>
      <c r="KAV109" s="40"/>
      <c r="KAW109" s="40"/>
      <c r="KAX109" s="40"/>
      <c r="KAY109" s="40"/>
      <c r="KAZ109" s="40"/>
      <c r="KBA109" s="40"/>
      <c r="KBB109" s="40"/>
      <c r="KBC109" s="40"/>
      <c r="KBD109" s="40"/>
      <c r="KBE109" s="40"/>
      <c r="KBF109" s="40"/>
      <c r="KBG109" s="40"/>
      <c r="KBH109" s="40"/>
      <c r="KBI109" s="40"/>
      <c r="KBJ109" s="40"/>
      <c r="KBK109" s="40"/>
      <c r="KBL109" s="40"/>
      <c r="KBM109" s="40"/>
      <c r="KBN109" s="40"/>
      <c r="KBO109" s="40"/>
      <c r="KBP109" s="40"/>
      <c r="KBQ109" s="40"/>
      <c r="KBR109" s="40"/>
      <c r="KBS109" s="40"/>
      <c r="KBT109" s="40"/>
      <c r="KBU109" s="40"/>
      <c r="KBV109" s="40"/>
      <c r="KBW109" s="40"/>
      <c r="KBX109" s="40"/>
      <c r="KBY109" s="40"/>
      <c r="KBZ109" s="40"/>
      <c r="KCA109" s="40"/>
      <c r="KCB109" s="40"/>
      <c r="KCC109" s="40"/>
      <c r="KCD109" s="40"/>
      <c r="KCE109" s="40"/>
      <c r="KCF109" s="40"/>
      <c r="KCG109" s="40"/>
      <c r="KCH109" s="40"/>
      <c r="KCI109" s="40"/>
      <c r="KCJ109" s="40"/>
      <c r="KCK109" s="40"/>
      <c r="KCL109" s="40"/>
      <c r="KCM109" s="40"/>
      <c r="KCN109" s="40"/>
      <c r="KCO109" s="40"/>
      <c r="KCP109" s="40"/>
      <c r="KCQ109" s="40"/>
      <c r="KCR109" s="40"/>
      <c r="KCS109" s="40"/>
      <c r="KCT109" s="40"/>
      <c r="KCU109" s="40"/>
      <c r="KCV109" s="40"/>
      <c r="KCW109" s="40"/>
      <c r="KCX109" s="40"/>
      <c r="KCY109" s="40"/>
      <c r="KCZ109" s="40"/>
      <c r="KDA109" s="40"/>
      <c r="KDB109" s="40"/>
      <c r="KDC109" s="40"/>
      <c r="KDD109" s="40"/>
      <c r="KDE109" s="40"/>
      <c r="KDF109" s="40"/>
      <c r="KDG109" s="40"/>
      <c r="KDH109" s="40"/>
      <c r="KDI109" s="40"/>
      <c r="KDJ109" s="40"/>
      <c r="KDK109" s="40"/>
      <c r="KDL109" s="40"/>
      <c r="KDM109" s="40"/>
      <c r="KDN109" s="40"/>
      <c r="KDO109" s="40"/>
      <c r="KDP109" s="40"/>
      <c r="KDQ109" s="40"/>
      <c r="KDR109" s="40"/>
      <c r="KDS109" s="40"/>
      <c r="KDT109" s="40"/>
      <c r="KDU109" s="40"/>
      <c r="KDV109" s="40"/>
      <c r="KDW109" s="40"/>
      <c r="KDX109" s="40"/>
      <c r="KDY109" s="40"/>
      <c r="KDZ109" s="40"/>
      <c r="KEA109" s="40"/>
      <c r="KEB109" s="40"/>
      <c r="KEC109" s="40"/>
      <c r="KED109" s="40"/>
      <c r="KEE109" s="40"/>
      <c r="KEF109" s="40"/>
      <c r="KEG109" s="40"/>
      <c r="KEH109" s="40"/>
      <c r="KEI109" s="40"/>
      <c r="KEJ109" s="40"/>
      <c r="KEK109" s="40"/>
      <c r="KEL109" s="40"/>
      <c r="KEM109" s="40"/>
      <c r="KEN109" s="40"/>
      <c r="KEO109" s="40"/>
      <c r="KEP109" s="40"/>
      <c r="KEQ109" s="40"/>
      <c r="KER109" s="40"/>
      <c r="KES109" s="40"/>
      <c r="KET109" s="40"/>
      <c r="KEU109" s="40"/>
      <c r="KEV109" s="40"/>
      <c r="KEW109" s="40"/>
      <c r="KEX109" s="40"/>
      <c r="KEY109" s="40"/>
      <c r="KEZ109" s="40"/>
      <c r="KFA109" s="40"/>
      <c r="KFB109" s="40"/>
      <c r="KFC109" s="40"/>
      <c r="KFD109" s="40"/>
      <c r="KFE109" s="40"/>
      <c r="KFF109" s="40"/>
      <c r="KFG109" s="40"/>
      <c r="KFH109" s="40"/>
      <c r="KFI109" s="40"/>
      <c r="KFJ109" s="40"/>
      <c r="KFK109" s="40"/>
      <c r="KFL109" s="40"/>
      <c r="KFM109" s="40"/>
      <c r="KFN109" s="40"/>
      <c r="KFO109" s="40"/>
      <c r="KFP109" s="40"/>
      <c r="KFQ109" s="40"/>
      <c r="KFR109" s="40"/>
      <c r="KFS109" s="40"/>
      <c r="KFT109" s="40"/>
      <c r="KFU109" s="40"/>
      <c r="KFV109" s="40"/>
      <c r="KFW109" s="40"/>
      <c r="KFX109" s="40"/>
      <c r="KFY109" s="40"/>
      <c r="KFZ109" s="40"/>
      <c r="KGA109" s="40"/>
      <c r="KGB109" s="40"/>
      <c r="KGC109" s="40"/>
      <c r="KGD109" s="40"/>
      <c r="KGE109" s="40"/>
      <c r="KGF109" s="40"/>
      <c r="KGG109" s="40"/>
      <c r="KGH109" s="40"/>
      <c r="KGI109" s="40"/>
      <c r="KGJ109" s="40"/>
      <c r="KGK109" s="40"/>
      <c r="KGL109" s="40"/>
      <c r="KGM109" s="40"/>
      <c r="KGN109" s="40"/>
      <c r="KGO109" s="40"/>
      <c r="KGP109" s="40"/>
      <c r="KGQ109" s="40"/>
      <c r="KGR109" s="40"/>
      <c r="KGS109" s="40"/>
      <c r="KGT109" s="40"/>
      <c r="KGU109" s="40"/>
      <c r="KGV109" s="40"/>
      <c r="KGW109" s="40"/>
      <c r="KGX109" s="40"/>
      <c r="KGY109" s="40"/>
      <c r="KGZ109" s="40"/>
      <c r="KHA109" s="40"/>
      <c r="KHB109" s="40"/>
      <c r="KHC109" s="40"/>
      <c r="KHD109" s="40"/>
      <c r="KHE109" s="40"/>
      <c r="KHF109" s="40"/>
      <c r="KHG109" s="40"/>
      <c r="KHH109" s="40"/>
      <c r="KHI109" s="40"/>
      <c r="KHJ109" s="40"/>
      <c r="KHK109" s="40"/>
      <c r="KHL109" s="40"/>
      <c r="KHM109" s="40"/>
      <c r="KHN109" s="40"/>
      <c r="KHO109" s="40"/>
      <c r="KHP109" s="40"/>
      <c r="KHQ109" s="40"/>
      <c r="KHR109" s="40"/>
      <c r="KHS109" s="40"/>
      <c r="KHT109" s="40"/>
      <c r="KHU109" s="40"/>
      <c r="KHV109" s="40"/>
      <c r="KHW109" s="40"/>
      <c r="KHX109" s="40"/>
      <c r="KHY109" s="40"/>
      <c r="KHZ109" s="40"/>
      <c r="KIA109" s="40"/>
      <c r="KIB109" s="40"/>
      <c r="KIC109" s="40"/>
      <c r="KID109" s="40"/>
      <c r="KIE109" s="40"/>
      <c r="KIF109" s="40"/>
      <c r="KIG109" s="40"/>
      <c r="KIH109" s="40"/>
      <c r="KII109" s="40"/>
      <c r="KIJ109" s="40"/>
      <c r="KIK109" s="40"/>
      <c r="KIL109" s="40"/>
      <c r="KIM109" s="40"/>
      <c r="KIN109" s="40"/>
      <c r="KIO109" s="40"/>
      <c r="KIP109" s="40"/>
      <c r="KIQ109" s="40"/>
      <c r="KIR109" s="40"/>
      <c r="KIS109" s="40"/>
      <c r="KIT109" s="40"/>
      <c r="KIU109" s="40"/>
      <c r="KIV109" s="40"/>
      <c r="KIW109" s="40"/>
      <c r="KIX109" s="40"/>
      <c r="KIY109" s="40"/>
      <c r="KIZ109" s="40"/>
      <c r="KJA109" s="40"/>
      <c r="KJB109" s="40"/>
      <c r="KJC109" s="40"/>
      <c r="KJD109" s="40"/>
      <c r="KJE109" s="40"/>
      <c r="KJF109" s="40"/>
      <c r="KJG109" s="40"/>
      <c r="KJH109" s="40"/>
      <c r="KJI109" s="40"/>
      <c r="KJJ109" s="40"/>
      <c r="KJK109" s="40"/>
      <c r="KJL109" s="40"/>
      <c r="KJM109" s="40"/>
      <c r="KJN109" s="40"/>
      <c r="KJO109" s="40"/>
      <c r="KJP109" s="40"/>
      <c r="KJQ109" s="40"/>
      <c r="KJR109" s="40"/>
      <c r="KJS109" s="40"/>
      <c r="KJT109" s="40"/>
      <c r="KJU109" s="40"/>
      <c r="KJV109" s="40"/>
      <c r="KJW109" s="40"/>
      <c r="KJX109" s="40"/>
      <c r="KJY109" s="40"/>
      <c r="KJZ109" s="40"/>
      <c r="KKA109" s="40"/>
      <c r="KKB109" s="40"/>
      <c r="KKC109" s="40"/>
      <c r="KKD109" s="40"/>
      <c r="KKE109" s="40"/>
      <c r="KKF109" s="40"/>
      <c r="KKG109" s="40"/>
      <c r="KKH109" s="40"/>
      <c r="KKI109" s="40"/>
      <c r="KKJ109" s="40"/>
      <c r="KKK109" s="40"/>
      <c r="KKL109" s="40"/>
      <c r="KKM109" s="40"/>
      <c r="KKN109" s="40"/>
      <c r="KKO109" s="40"/>
      <c r="KKP109" s="40"/>
      <c r="KKQ109" s="40"/>
      <c r="KKR109" s="40"/>
      <c r="KKS109" s="40"/>
      <c r="KKT109" s="40"/>
      <c r="KKU109" s="40"/>
      <c r="KKV109" s="40"/>
      <c r="KKW109" s="40"/>
      <c r="KKX109" s="40"/>
      <c r="KKY109" s="40"/>
      <c r="KKZ109" s="40"/>
      <c r="KLA109" s="40"/>
      <c r="KLB109" s="40"/>
      <c r="KLC109" s="40"/>
      <c r="KLD109" s="40"/>
      <c r="KLE109" s="40"/>
      <c r="KLF109" s="40"/>
      <c r="KLG109" s="40"/>
      <c r="KLH109" s="40"/>
      <c r="KLI109" s="40"/>
      <c r="KLJ109" s="40"/>
      <c r="KLK109" s="40"/>
      <c r="KLL109" s="40"/>
      <c r="KLM109" s="40"/>
      <c r="KLN109" s="40"/>
      <c r="KLO109" s="40"/>
      <c r="KLP109" s="40"/>
      <c r="KLQ109" s="40"/>
      <c r="KLR109" s="40"/>
      <c r="KLS109" s="40"/>
      <c r="KLT109" s="40"/>
      <c r="KLU109" s="40"/>
      <c r="KLV109" s="40"/>
      <c r="KLW109" s="40"/>
      <c r="KLX109" s="40"/>
      <c r="KLY109" s="40"/>
      <c r="KLZ109" s="40"/>
      <c r="KMA109" s="40"/>
      <c r="KMB109" s="40"/>
      <c r="KMC109" s="40"/>
      <c r="KMD109" s="40"/>
      <c r="KME109" s="40"/>
      <c r="KMF109" s="40"/>
      <c r="KMG109" s="40"/>
      <c r="KMH109" s="40"/>
      <c r="KMI109" s="40"/>
      <c r="KMJ109" s="40"/>
      <c r="KMK109" s="40"/>
      <c r="KML109" s="40"/>
      <c r="KMM109" s="40"/>
      <c r="KMN109" s="40"/>
      <c r="KMO109" s="40"/>
      <c r="KMP109" s="40"/>
      <c r="KMQ109" s="40"/>
      <c r="KMR109" s="40"/>
      <c r="KMS109" s="40"/>
      <c r="KMT109" s="40"/>
      <c r="KMU109" s="40"/>
      <c r="KMV109" s="40"/>
      <c r="KMW109" s="40"/>
      <c r="KMX109" s="40"/>
      <c r="KMY109" s="40"/>
      <c r="KMZ109" s="40"/>
      <c r="KNA109" s="40"/>
      <c r="KNB109" s="40"/>
      <c r="KNC109" s="40"/>
      <c r="KND109" s="40"/>
      <c r="KNE109" s="40"/>
      <c r="KNF109" s="40"/>
      <c r="KNG109" s="40"/>
      <c r="KNH109" s="40"/>
      <c r="KNI109" s="40"/>
      <c r="KNJ109" s="40"/>
      <c r="KNK109" s="40"/>
      <c r="KNL109" s="40"/>
      <c r="KNM109" s="40"/>
      <c r="KNN109" s="40"/>
      <c r="KNO109" s="40"/>
      <c r="KNP109" s="40"/>
      <c r="KNQ109" s="40"/>
      <c r="KNR109" s="40"/>
      <c r="KNS109" s="40"/>
      <c r="KNT109" s="40"/>
      <c r="KNU109" s="40"/>
      <c r="KNV109" s="40"/>
      <c r="KNW109" s="40"/>
      <c r="KNX109" s="40"/>
      <c r="KNY109" s="40"/>
      <c r="KNZ109" s="40"/>
      <c r="KOA109" s="40"/>
      <c r="KOB109" s="40"/>
      <c r="KOC109" s="40"/>
      <c r="KOD109" s="40"/>
      <c r="KOE109" s="40"/>
      <c r="KOF109" s="40"/>
      <c r="KOG109" s="40"/>
      <c r="KOH109" s="40"/>
      <c r="KOI109" s="40"/>
      <c r="KOJ109" s="40"/>
      <c r="KOK109" s="40"/>
      <c r="KOL109" s="40"/>
      <c r="KOM109" s="40"/>
      <c r="KON109" s="40"/>
      <c r="KOO109" s="40"/>
      <c r="KOP109" s="40"/>
      <c r="KOQ109" s="40"/>
      <c r="KOR109" s="40"/>
      <c r="KOS109" s="40"/>
      <c r="KOT109" s="40"/>
      <c r="KOU109" s="40"/>
      <c r="KOV109" s="40"/>
      <c r="KOW109" s="40"/>
      <c r="KOX109" s="40"/>
      <c r="KOY109" s="40"/>
      <c r="KOZ109" s="40"/>
      <c r="KPA109" s="40"/>
      <c r="KPB109" s="40"/>
      <c r="KPC109" s="40"/>
      <c r="KPD109" s="40"/>
      <c r="KPE109" s="40"/>
      <c r="KPF109" s="40"/>
      <c r="KPG109" s="40"/>
      <c r="KPH109" s="40"/>
      <c r="KPI109" s="40"/>
      <c r="KPJ109" s="40"/>
      <c r="KPK109" s="40"/>
      <c r="KPL109" s="40"/>
      <c r="KPM109" s="40"/>
      <c r="KPN109" s="40"/>
      <c r="KPO109" s="40"/>
      <c r="KPP109" s="40"/>
      <c r="KPQ109" s="40"/>
      <c r="KPR109" s="40"/>
      <c r="KPS109" s="40"/>
      <c r="KPT109" s="40"/>
      <c r="KPU109" s="40"/>
      <c r="KPV109" s="40"/>
      <c r="KPW109" s="40"/>
      <c r="KPX109" s="40"/>
      <c r="KPY109" s="40"/>
      <c r="KPZ109" s="40"/>
      <c r="KQA109" s="40"/>
      <c r="KQB109" s="40"/>
      <c r="KQC109" s="40"/>
      <c r="KQD109" s="40"/>
      <c r="KQE109" s="40"/>
      <c r="KQF109" s="40"/>
      <c r="KQG109" s="40"/>
      <c r="KQH109" s="40"/>
      <c r="KQI109" s="40"/>
      <c r="KQJ109" s="40"/>
      <c r="KQK109" s="40"/>
      <c r="KQL109" s="40"/>
      <c r="KQM109" s="40"/>
      <c r="KQN109" s="40"/>
      <c r="KQO109" s="40"/>
      <c r="KQP109" s="40"/>
      <c r="KQQ109" s="40"/>
      <c r="KQR109" s="40"/>
      <c r="KQS109" s="40"/>
      <c r="KQT109" s="40"/>
      <c r="KQU109" s="40"/>
      <c r="KQV109" s="40"/>
      <c r="KQW109" s="40"/>
      <c r="KQX109" s="40"/>
      <c r="KQY109" s="40"/>
      <c r="KQZ109" s="40"/>
      <c r="KRA109" s="40"/>
      <c r="KRB109" s="40"/>
      <c r="KRC109" s="40"/>
      <c r="KRD109" s="40"/>
      <c r="KRE109" s="40"/>
      <c r="KRF109" s="40"/>
      <c r="KRG109" s="40"/>
      <c r="KRH109" s="40"/>
      <c r="KRI109" s="40"/>
      <c r="KRJ109" s="40"/>
      <c r="KRK109" s="40"/>
      <c r="KRL109" s="40"/>
      <c r="KRM109" s="40"/>
      <c r="KRN109" s="40"/>
      <c r="KRO109" s="40"/>
      <c r="KRP109" s="40"/>
      <c r="KRQ109" s="40"/>
      <c r="KRR109" s="40"/>
      <c r="KRS109" s="40"/>
      <c r="KRT109" s="40"/>
      <c r="KRU109" s="40"/>
      <c r="KRV109" s="40"/>
      <c r="KRW109" s="40"/>
      <c r="KRX109" s="40"/>
      <c r="KRY109" s="40"/>
      <c r="KRZ109" s="40"/>
      <c r="KSA109" s="40"/>
      <c r="KSB109" s="40"/>
      <c r="KSC109" s="40"/>
      <c r="KSD109" s="40"/>
      <c r="KSE109" s="40"/>
      <c r="KSF109" s="40"/>
      <c r="KSG109" s="40"/>
      <c r="KSH109" s="40"/>
      <c r="KSI109" s="40"/>
      <c r="KSJ109" s="40"/>
      <c r="KSK109" s="40"/>
      <c r="KSL109" s="40"/>
      <c r="KSM109" s="40"/>
      <c r="KSN109" s="40"/>
      <c r="KSO109" s="40"/>
      <c r="KSP109" s="40"/>
      <c r="KSQ109" s="40"/>
      <c r="KSR109" s="40"/>
      <c r="KSS109" s="40"/>
      <c r="KST109" s="40"/>
      <c r="KSU109" s="40"/>
      <c r="KSV109" s="40"/>
      <c r="KSW109" s="40"/>
      <c r="KSX109" s="40"/>
      <c r="KSY109" s="40"/>
      <c r="KSZ109" s="40"/>
      <c r="KTA109" s="40"/>
      <c r="KTB109" s="40"/>
      <c r="KTC109" s="40"/>
      <c r="KTD109" s="40"/>
      <c r="KTE109" s="40"/>
      <c r="KTF109" s="40"/>
      <c r="KTG109" s="40"/>
      <c r="KTH109" s="40"/>
      <c r="KTI109" s="40"/>
      <c r="KTJ109" s="40"/>
      <c r="KTK109" s="40"/>
      <c r="KTL109" s="40"/>
      <c r="KTM109" s="40"/>
      <c r="KTN109" s="40"/>
      <c r="KTO109" s="40"/>
      <c r="KTP109" s="40"/>
      <c r="KTQ109" s="40"/>
      <c r="KTR109" s="40"/>
      <c r="KTS109" s="40"/>
      <c r="KTT109" s="40"/>
      <c r="KTU109" s="40"/>
      <c r="KTV109" s="40"/>
      <c r="KTW109" s="40"/>
      <c r="KTX109" s="40"/>
      <c r="KTY109" s="40"/>
      <c r="KTZ109" s="40"/>
      <c r="KUA109" s="40"/>
      <c r="KUB109" s="40"/>
      <c r="KUC109" s="40"/>
      <c r="KUD109" s="40"/>
      <c r="KUE109" s="40"/>
      <c r="KUF109" s="40"/>
      <c r="KUG109" s="40"/>
      <c r="KUH109" s="40"/>
      <c r="KUI109" s="40"/>
      <c r="KUJ109" s="40"/>
      <c r="KUK109" s="40"/>
      <c r="KUL109" s="40"/>
      <c r="KUM109" s="40"/>
      <c r="KUN109" s="40"/>
      <c r="KUO109" s="40"/>
      <c r="KUP109" s="40"/>
      <c r="KUQ109" s="40"/>
      <c r="KUR109" s="40"/>
      <c r="KUS109" s="40"/>
      <c r="KUT109" s="40"/>
      <c r="KUU109" s="40"/>
      <c r="KUV109" s="40"/>
      <c r="KUW109" s="40"/>
      <c r="KUX109" s="40"/>
      <c r="KUY109" s="40"/>
      <c r="KUZ109" s="40"/>
      <c r="KVA109" s="40"/>
      <c r="KVB109" s="40"/>
      <c r="KVC109" s="40"/>
      <c r="KVD109" s="40"/>
      <c r="KVE109" s="40"/>
      <c r="KVF109" s="40"/>
      <c r="KVG109" s="40"/>
      <c r="KVH109" s="40"/>
      <c r="KVI109" s="40"/>
      <c r="KVJ109" s="40"/>
      <c r="KVK109" s="40"/>
      <c r="KVL109" s="40"/>
      <c r="KVM109" s="40"/>
      <c r="KVN109" s="40"/>
      <c r="KVO109" s="40"/>
      <c r="KVP109" s="40"/>
      <c r="KVQ109" s="40"/>
      <c r="KVR109" s="40"/>
      <c r="KVS109" s="40"/>
      <c r="KVT109" s="40"/>
      <c r="KVU109" s="40"/>
      <c r="KVV109" s="40"/>
      <c r="KVW109" s="40"/>
      <c r="KVX109" s="40"/>
      <c r="KVY109" s="40"/>
      <c r="KVZ109" s="40"/>
      <c r="KWA109" s="40"/>
      <c r="KWB109" s="40"/>
      <c r="KWC109" s="40"/>
      <c r="KWD109" s="40"/>
      <c r="KWE109" s="40"/>
      <c r="KWF109" s="40"/>
      <c r="KWG109" s="40"/>
      <c r="KWH109" s="40"/>
      <c r="KWI109" s="40"/>
      <c r="KWJ109" s="40"/>
      <c r="KWK109" s="40"/>
      <c r="KWL109" s="40"/>
      <c r="KWM109" s="40"/>
      <c r="KWN109" s="40"/>
      <c r="KWO109" s="40"/>
      <c r="KWP109" s="40"/>
      <c r="KWQ109" s="40"/>
      <c r="KWR109" s="40"/>
      <c r="KWS109" s="40"/>
      <c r="KWT109" s="40"/>
      <c r="KWU109" s="40"/>
      <c r="KWV109" s="40"/>
      <c r="KWW109" s="40"/>
      <c r="KWX109" s="40"/>
      <c r="KWY109" s="40"/>
      <c r="KWZ109" s="40"/>
      <c r="KXA109" s="40"/>
      <c r="KXB109" s="40"/>
      <c r="KXC109" s="40"/>
      <c r="KXD109" s="40"/>
      <c r="KXE109" s="40"/>
      <c r="KXF109" s="40"/>
      <c r="KXG109" s="40"/>
      <c r="KXH109" s="40"/>
      <c r="KXI109" s="40"/>
      <c r="KXJ109" s="40"/>
      <c r="KXK109" s="40"/>
      <c r="KXL109" s="40"/>
      <c r="KXM109" s="40"/>
      <c r="KXN109" s="40"/>
      <c r="KXO109" s="40"/>
      <c r="KXP109" s="40"/>
      <c r="KXQ109" s="40"/>
      <c r="KXR109" s="40"/>
      <c r="KXS109" s="40"/>
      <c r="KXT109" s="40"/>
      <c r="KXU109" s="40"/>
      <c r="KXV109" s="40"/>
      <c r="KXW109" s="40"/>
      <c r="KXX109" s="40"/>
      <c r="KXY109" s="40"/>
      <c r="KXZ109" s="40"/>
      <c r="KYA109" s="40"/>
      <c r="KYB109" s="40"/>
      <c r="KYC109" s="40"/>
      <c r="KYD109" s="40"/>
      <c r="KYE109" s="40"/>
      <c r="KYF109" s="40"/>
      <c r="KYG109" s="40"/>
      <c r="KYH109" s="40"/>
      <c r="KYI109" s="40"/>
      <c r="KYJ109" s="40"/>
      <c r="KYK109" s="40"/>
      <c r="KYL109" s="40"/>
      <c r="KYM109" s="40"/>
      <c r="KYN109" s="40"/>
      <c r="KYO109" s="40"/>
      <c r="KYP109" s="40"/>
      <c r="KYQ109" s="40"/>
      <c r="KYR109" s="40"/>
      <c r="KYS109" s="40"/>
      <c r="KYT109" s="40"/>
      <c r="KYU109" s="40"/>
      <c r="KYV109" s="40"/>
      <c r="KYW109" s="40"/>
      <c r="KYX109" s="40"/>
      <c r="KYY109" s="40"/>
      <c r="KYZ109" s="40"/>
      <c r="KZA109" s="40"/>
      <c r="KZB109" s="40"/>
      <c r="KZC109" s="40"/>
      <c r="KZD109" s="40"/>
      <c r="KZE109" s="40"/>
      <c r="KZF109" s="40"/>
      <c r="KZG109" s="40"/>
      <c r="KZH109" s="40"/>
      <c r="KZI109" s="40"/>
      <c r="KZJ109" s="40"/>
      <c r="KZK109" s="40"/>
      <c r="KZL109" s="40"/>
      <c r="KZM109" s="40"/>
      <c r="KZN109" s="40"/>
      <c r="KZO109" s="40"/>
      <c r="KZP109" s="40"/>
      <c r="KZQ109" s="40"/>
      <c r="KZR109" s="40"/>
      <c r="KZS109" s="40"/>
      <c r="KZT109" s="40"/>
      <c r="KZU109" s="40"/>
      <c r="KZV109" s="40"/>
      <c r="KZW109" s="40"/>
      <c r="KZX109" s="40"/>
      <c r="KZY109" s="40"/>
      <c r="KZZ109" s="40"/>
      <c r="LAA109" s="40"/>
      <c r="LAB109" s="40"/>
      <c r="LAC109" s="40"/>
      <c r="LAD109" s="40"/>
      <c r="LAE109" s="40"/>
      <c r="LAF109" s="40"/>
      <c r="LAG109" s="40"/>
      <c r="LAH109" s="40"/>
      <c r="LAI109" s="40"/>
      <c r="LAJ109" s="40"/>
      <c r="LAK109" s="40"/>
      <c r="LAL109" s="40"/>
      <c r="LAM109" s="40"/>
      <c r="LAN109" s="40"/>
      <c r="LAO109" s="40"/>
      <c r="LAP109" s="40"/>
      <c r="LAQ109" s="40"/>
      <c r="LAR109" s="40"/>
      <c r="LAS109" s="40"/>
      <c r="LAT109" s="40"/>
      <c r="LAU109" s="40"/>
      <c r="LAV109" s="40"/>
      <c r="LAW109" s="40"/>
      <c r="LAX109" s="40"/>
      <c r="LAY109" s="40"/>
      <c r="LAZ109" s="40"/>
      <c r="LBA109" s="40"/>
      <c r="LBB109" s="40"/>
      <c r="LBC109" s="40"/>
      <c r="LBD109" s="40"/>
      <c r="LBE109" s="40"/>
      <c r="LBF109" s="40"/>
      <c r="LBG109" s="40"/>
      <c r="LBH109" s="40"/>
      <c r="LBI109" s="40"/>
      <c r="LBJ109" s="40"/>
      <c r="LBK109" s="40"/>
      <c r="LBL109" s="40"/>
      <c r="LBM109" s="40"/>
      <c r="LBN109" s="40"/>
      <c r="LBO109" s="40"/>
      <c r="LBP109" s="40"/>
      <c r="LBQ109" s="40"/>
      <c r="LBR109" s="40"/>
      <c r="LBS109" s="40"/>
      <c r="LBT109" s="40"/>
      <c r="LBU109" s="40"/>
      <c r="LBV109" s="40"/>
      <c r="LBW109" s="40"/>
      <c r="LBX109" s="40"/>
      <c r="LBY109" s="40"/>
      <c r="LBZ109" s="40"/>
      <c r="LCA109" s="40"/>
      <c r="LCB109" s="40"/>
      <c r="LCC109" s="40"/>
      <c r="LCD109" s="40"/>
      <c r="LCE109" s="40"/>
      <c r="LCF109" s="40"/>
      <c r="LCG109" s="40"/>
      <c r="LCH109" s="40"/>
      <c r="LCI109" s="40"/>
      <c r="LCJ109" s="40"/>
      <c r="LCK109" s="40"/>
      <c r="LCL109" s="40"/>
      <c r="LCM109" s="40"/>
      <c r="LCN109" s="40"/>
      <c r="LCO109" s="40"/>
      <c r="LCP109" s="40"/>
      <c r="LCQ109" s="40"/>
      <c r="LCR109" s="40"/>
      <c r="LCS109" s="40"/>
      <c r="LCT109" s="40"/>
      <c r="LCU109" s="40"/>
      <c r="LCV109" s="40"/>
      <c r="LCW109" s="40"/>
      <c r="LCX109" s="40"/>
      <c r="LCY109" s="40"/>
      <c r="LCZ109" s="40"/>
      <c r="LDA109" s="40"/>
      <c r="LDB109" s="40"/>
      <c r="LDC109" s="40"/>
      <c r="LDD109" s="40"/>
      <c r="LDE109" s="40"/>
      <c r="LDF109" s="40"/>
      <c r="LDG109" s="40"/>
      <c r="LDH109" s="40"/>
      <c r="LDI109" s="40"/>
      <c r="LDJ109" s="40"/>
      <c r="LDK109" s="40"/>
      <c r="LDL109" s="40"/>
      <c r="LDM109" s="40"/>
      <c r="LDN109" s="40"/>
      <c r="LDO109" s="40"/>
      <c r="LDP109" s="40"/>
      <c r="LDQ109" s="40"/>
      <c r="LDR109" s="40"/>
      <c r="LDS109" s="40"/>
      <c r="LDT109" s="40"/>
      <c r="LDU109" s="40"/>
      <c r="LDV109" s="40"/>
      <c r="LDW109" s="40"/>
      <c r="LDX109" s="40"/>
      <c r="LDY109" s="40"/>
      <c r="LDZ109" s="40"/>
      <c r="LEA109" s="40"/>
      <c r="LEB109" s="40"/>
      <c r="LEC109" s="40"/>
      <c r="LED109" s="40"/>
      <c r="LEE109" s="40"/>
      <c r="LEF109" s="40"/>
      <c r="LEG109" s="40"/>
      <c r="LEH109" s="40"/>
      <c r="LEI109" s="40"/>
      <c r="LEJ109" s="40"/>
      <c r="LEK109" s="40"/>
      <c r="LEL109" s="40"/>
      <c r="LEM109" s="40"/>
      <c r="LEN109" s="40"/>
      <c r="LEO109" s="40"/>
      <c r="LEP109" s="40"/>
      <c r="LEQ109" s="40"/>
      <c r="LER109" s="40"/>
      <c r="LES109" s="40"/>
      <c r="LET109" s="40"/>
      <c r="LEU109" s="40"/>
      <c r="LEV109" s="40"/>
      <c r="LEW109" s="40"/>
      <c r="LEX109" s="40"/>
      <c r="LEY109" s="40"/>
      <c r="LEZ109" s="40"/>
      <c r="LFA109" s="40"/>
      <c r="LFB109" s="40"/>
      <c r="LFC109" s="40"/>
      <c r="LFD109" s="40"/>
      <c r="LFE109" s="40"/>
      <c r="LFF109" s="40"/>
      <c r="LFG109" s="40"/>
      <c r="LFH109" s="40"/>
      <c r="LFI109" s="40"/>
      <c r="LFJ109" s="40"/>
      <c r="LFK109" s="40"/>
      <c r="LFL109" s="40"/>
      <c r="LFM109" s="40"/>
      <c r="LFN109" s="40"/>
      <c r="LFO109" s="40"/>
      <c r="LFP109" s="40"/>
      <c r="LFQ109" s="40"/>
      <c r="LFR109" s="40"/>
      <c r="LFS109" s="40"/>
      <c r="LFT109" s="40"/>
      <c r="LFU109" s="40"/>
      <c r="LFV109" s="40"/>
      <c r="LFW109" s="40"/>
      <c r="LFX109" s="40"/>
      <c r="LFY109" s="40"/>
      <c r="LFZ109" s="40"/>
      <c r="LGA109" s="40"/>
      <c r="LGB109" s="40"/>
      <c r="LGC109" s="40"/>
      <c r="LGD109" s="40"/>
      <c r="LGE109" s="40"/>
      <c r="LGF109" s="40"/>
      <c r="LGG109" s="40"/>
      <c r="LGH109" s="40"/>
      <c r="LGI109" s="40"/>
      <c r="LGJ109" s="40"/>
      <c r="LGK109" s="40"/>
      <c r="LGL109" s="40"/>
      <c r="LGM109" s="40"/>
      <c r="LGN109" s="40"/>
      <c r="LGO109" s="40"/>
      <c r="LGP109" s="40"/>
      <c r="LGQ109" s="40"/>
      <c r="LGR109" s="40"/>
      <c r="LGS109" s="40"/>
      <c r="LGT109" s="40"/>
      <c r="LGU109" s="40"/>
      <c r="LGV109" s="40"/>
      <c r="LGW109" s="40"/>
      <c r="LGX109" s="40"/>
      <c r="LGY109" s="40"/>
      <c r="LGZ109" s="40"/>
      <c r="LHA109" s="40"/>
      <c r="LHB109" s="40"/>
      <c r="LHC109" s="40"/>
      <c r="LHD109" s="40"/>
      <c r="LHE109" s="40"/>
      <c r="LHF109" s="40"/>
      <c r="LHG109" s="40"/>
      <c r="LHH109" s="40"/>
      <c r="LHI109" s="40"/>
      <c r="LHJ109" s="40"/>
      <c r="LHK109" s="40"/>
      <c r="LHL109" s="40"/>
      <c r="LHM109" s="40"/>
      <c r="LHN109" s="40"/>
      <c r="LHO109" s="40"/>
      <c r="LHP109" s="40"/>
      <c r="LHQ109" s="40"/>
      <c r="LHR109" s="40"/>
      <c r="LHS109" s="40"/>
      <c r="LHT109" s="40"/>
      <c r="LHU109" s="40"/>
      <c r="LHV109" s="40"/>
      <c r="LHW109" s="40"/>
      <c r="LHX109" s="40"/>
      <c r="LHY109" s="40"/>
      <c r="LHZ109" s="40"/>
      <c r="LIA109" s="40"/>
      <c r="LIB109" s="40"/>
      <c r="LIC109" s="40"/>
      <c r="LID109" s="40"/>
      <c r="LIE109" s="40"/>
      <c r="LIF109" s="40"/>
      <c r="LIG109" s="40"/>
      <c r="LIH109" s="40"/>
      <c r="LII109" s="40"/>
      <c r="LIJ109" s="40"/>
      <c r="LIK109" s="40"/>
      <c r="LIL109" s="40"/>
      <c r="LIM109" s="40"/>
      <c r="LIN109" s="40"/>
      <c r="LIO109" s="40"/>
      <c r="LIP109" s="40"/>
      <c r="LIQ109" s="40"/>
      <c r="LIR109" s="40"/>
      <c r="LIS109" s="40"/>
      <c r="LIT109" s="40"/>
      <c r="LIU109" s="40"/>
      <c r="LIV109" s="40"/>
      <c r="LIW109" s="40"/>
      <c r="LIX109" s="40"/>
      <c r="LIY109" s="40"/>
      <c r="LIZ109" s="40"/>
      <c r="LJA109" s="40"/>
      <c r="LJB109" s="40"/>
      <c r="LJC109" s="40"/>
      <c r="LJD109" s="40"/>
      <c r="LJE109" s="40"/>
      <c r="LJF109" s="40"/>
      <c r="LJG109" s="40"/>
      <c r="LJH109" s="40"/>
      <c r="LJI109" s="40"/>
      <c r="LJJ109" s="40"/>
      <c r="LJK109" s="40"/>
      <c r="LJL109" s="40"/>
      <c r="LJM109" s="40"/>
      <c r="LJN109" s="40"/>
      <c r="LJO109" s="40"/>
      <c r="LJP109" s="40"/>
      <c r="LJQ109" s="40"/>
      <c r="LJR109" s="40"/>
      <c r="LJS109" s="40"/>
      <c r="LJT109" s="40"/>
      <c r="LJU109" s="40"/>
      <c r="LJV109" s="40"/>
      <c r="LJW109" s="40"/>
      <c r="LJX109" s="40"/>
      <c r="LJY109" s="40"/>
      <c r="LJZ109" s="40"/>
      <c r="LKA109" s="40"/>
      <c r="LKB109" s="40"/>
      <c r="LKC109" s="40"/>
      <c r="LKD109" s="40"/>
      <c r="LKE109" s="40"/>
      <c r="LKF109" s="40"/>
      <c r="LKG109" s="40"/>
      <c r="LKH109" s="40"/>
      <c r="LKI109" s="40"/>
      <c r="LKJ109" s="40"/>
      <c r="LKK109" s="40"/>
      <c r="LKL109" s="40"/>
      <c r="LKM109" s="40"/>
      <c r="LKN109" s="40"/>
      <c r="LKO109" s="40"/>
      <c r="LKP109" s="40"/>
      <c r="LKQ109" s="40"/>
      <c r="LKR109" s="40"/>
      <c r="LKS109" s="40"/>
      <c r="LKT109" s="40"/>
      <c r="LKU109" s="40"/>
      <c r="LKV109" s="40"/>
      <c r="LKW109" s="40"/>
      <c r="LKX109" s="40"/>
      <c r="LKY109" s="40"/>
      <c r="LKZ109" s="40"/>
      <c r="LLA109" s="40"/>
      <c r="LLB109" s="40"/>
      <c r="LLC109" s="40"/>
      <c r="LLD109" s="40"/>
      <c r="LLE109" s="40"/>
      <c r="LLF109" s="40"/>
      <c r="LLG109" s="40"/>
      <c r="LLH109" s="40"/>
      <c r="LLI109" s="40"/>
      <c r="LLJ109" s="40"/>
      <c r="LLK109" s="40"/>
      <c r="LLL109" s="40"/>
      <c r="LLM109" s="40"/>
      <c r="LLN109" s="40"/>
      <c r="LLO109" s="40"/>
      <c r="LLP109" s="40"/>
      <c r="LLQ109" s="40"/>
      <c r="LLR109" s="40"/>
      <c r="LLS109" s="40"/>
      <c r="LLT109" s="40"/>
      <c r="LLU109" s="40"/>
      <c r="LLV109" s="40"/>
      <c r="LLW109" s="40"/>
      <c r="LLX109" s="40"/>
      <c r="LLY109" s="40"/>
      <c r="LLZ109" s="40"/>
      <c r="LMA109" s="40"/>
      <c r="LMB109" s="40"/>
      <c r="LMC109" s="40"/>
      <c r="LMD109" s="40"/>
      <c r="LME109" s="40"/>
      <c r="LMF109" s="40"/>
      <c r="LMG109" s="40"/>
      <c r="LMH109" s="40"/>
      <c r="LMI109" s="40"/>
      <c r="LMJ109" s="40"/>
      <c r="LMK109" s="40"/>
      <c r="LML109" s="40"/>
      <c r="LMM109" s="40"/>
      <c r="LMN109" s="40"/>
      <c r="LMO109" s="40"/>
      <c r="LMP109" s="40"/>
      <c r="LMQ109" s="40"/>
      <c r="LMR109" s="40"/>
      <c r="LMS109" s="40"/>
      <c r="LMT109" s="40"/>
      <c r="LMU109" s="40"/>
      <c r="LMV109" s="40"/>
      <c r="LMW109" s="40"/>
      <c r="LMX109" s="40"/>
      <c r="LMY109" s="40"/>
      <c r="LMZ109" s="40"/>
      <c r="LNA109" s="40"/>
      <c r="LNB109" s="40"/>
      <c r="LNC109" s="40"/>
      <c r="LND109" s="40"/>
      <c r="LNE109" s="40"/>
      <c r="LNF109" s="40"/>
      <c r="LNG109" s="40"/>
      <c r="LNH109" s="40"/>
      <c r="LNI109" s="40"/>
      <c r="LNJ109" s="40"/>
      <c r="LNK109" s="40"/>
      <c r="LNL109" s="40"/>
      <c r="LNM109" s="40"/>
      <c r="LNN109" s="40"/>
      <c r="LNO109" s="40"/>
      <c r="LNP109" s="40"/>
      <c r="LNQ109" s="40"/>
      <c r="LNR109" s="40"/>
      <c r="LNS109" s="40"/>
      <c r="LNT109" s="40"/>
      <c r="LNU109" s="40"/>
      <c r="LNV109" s="40"/>
      <c r="LNW109" s="40"/>
      <c r="LNX109" s="40"/>
      <c r="LNY109" s="40"/>
      <c r="LNZ109" s="40"/>
      <c r="LOA109" s="40"/>
      <c r="LOB109" s="40"/>
      <c r="LOC109" s="40"/>
      <c r="LOD109" s="40"/>
      <c r="LOE109" s="40"/>
      <c r="LOF109" s="40"/>
      <c r="LOG109" s="40"/>
      <c r="LOH109" s="40"/>
      <c r="LOI109" s="40"/>
      <c r="LOJ109" s="40"/>
      <c r="LOK109" s="40"/>
      <c r="LOL109" s="40"/>
      <c r="LOM109" s="40"/>
      <c r="LON109" s="40"/>
      <c r="LOO109" s="40"/>
      <c r="LOP109" s="40"/>
      <c r="LOQ109" s="40"/>
      <c r="LOR109" s="40"/>
      <c r="LOS109" s="40"/>
      <c r="LOT109" s="40"/>
      <c r="LOU109" s="40"/>
      <c r="LOV109" s="40"/>
      <c r="LOW109" s="40"/>
      <c r="LOX109" s="40"/>
      <c r="LOY109" s="40"/>
      <c r="LOZ109" s="40"/>
      <c r="LPA109" s="40"/>
      <c r="LPB109" s="40"/>
      <c r="LPC109" s="40"/>
      <c r="LPD109" s="40"/>
      <c r="LPE109" s="40"/>
      <c r="LPF109" s="40"/>
      <c r="LPG109" s="40"/>
      <c r="LPH109" s="40"/>
      <c r="LPI109" s="40"/>
      <c r="LPJ109" s="40"/>
      <c r="LPK109" s="40"/>
      <c r="LPL109" s="40"/>
      <c r="LPM109" s="40"/>
      <c r="LPN109" s="40"/>
      <c r="LPO109" s="40"/>
      <c r="LPP109" s="40"/>
      <c r="LPQ109" s="40"/>
      <c r="LPR109" s="40"/>
      <c r="LPS109" s="40"/>
      <c r="LPT109" s="40"/>
      <c r="LPU109" s="40"/>
      <c r="LPV109" s="40"/>
      <c r="LPW109" s="40"/>
      <c r="LPX109" s="40"/>
      <c r="LPY109" s="40"/>
      <c r="LPZ109" s="40"/>
      <c r="LQA109" s="40"/>
      <c r="LQB109" s="40"/>
      <c r="LQC109" s="40"/>
      <c r="LQD109" s="40"/>
      <c r="LQE109" s="40"/>
      <c r="LQF109" s="40"/>
      <c r="LQG109" s="40"/>
      <c r="LQH109" s="40"/>
      <c r="LQI109" s="40"/>
      <c r="LQJ109" s="40"/>
      <c r="LQK109" s="40"/>
      <c r="LQL109" s="40"/>
      <c r="LQM109" s="40"/>
      <c r="LQN109" s="40"/>
      <c r="LQO109" s="40"/>
      <c r="LQP109" s="40"/>
      <c r="LQQ109" s="40"/>
      <c r="LQR109" s="40"/>
      <c r="LQS109" s="40"/>
      <c r="LQT109" s="40"/>
      <c r="LQU109" s="40"/>
      <c r="LQV109" s="40"/>
      <c r="LQW109" s="40"/>
      <c r="LQX109" s="40"/>
      <c r="LQY109" s="40"/>
      <c r="LQZ109" s="40"/>
      <c r="LRA109" s="40"/>
      <c r="LRB109" s="40"/>
      <c r="LRC109" s="40"/>
      <c r="LRD109" s="40"/>
      <c r="LRE109" s="40"/>
      <c r="LRF109" s="40"/>
      <c r="LRG109" s="40"/>
      <c r="LRH109" s="40"/>
      <c r="LRI109" s="40"/>
      <c r="LRJ109" s="40"/>
      <c r="LRK109" s="40"/>
      <c r="LRL109" s="40"/>
      <c r="LRM109" s="40"/>
      <c r="LRN109" s="40"/>
      <c r="LRO109" s="40"/>
      <c r="LRP109" s="40"/>
      <c r="LRQ109" s="40"/>
      <c r="LRR109" s="40"/>
      <c r="LRS109" s="40"/>
      <c r="LRT109" s="40"/>
      <c r="LRU109" s="40"/>
      <c r="LRV109" s="40"/>
      <c r="LRW109" s="40"/>
      <c r="LRX109" s="40"/>
      <c r="LRY109" s="40"/>
      <c r="LRZ109" s="40"/>
      <c r="LSA109" s="40"/>
      <c r="LSB109" s="40"/>
      <c r="LSC109" s="40"/>
      <c r="LSD109" s="40"/>
      <c r="LSE109" s="40"/>
      <c r="LSF109" s="40"/>
      <c r="LSG109" s="40"/>
      <c r="LSH109" s="40"/>
      <c r="LSI109" s="40"/>
      <c r="LSJ109" s="40"/>
      <c r="LSK109" s="40"/>
      <c r="LSL109" s="40"/>
      <c r="LSM109" s="40"/>
      <c r="LSN109" s="40"/>
      <c r="LSO109" s="40"/>
      <c r="LSP109" s="40"/>
      <c r="LSQ109" s="40"/>
      <c r="LSR109" s="40"/>
      <c r="LSS109" s="40"/>
      <c r="LST109" s="40"/>
      <c r="LSU109" s="40"/>
      <c r="LSV109" s="40"/>
      <c r="LSW109" s="40"/>
      <c r="LSX109" s="40"/>
      <c r="LSY109" s="40"/>
      <c r="LSZ109" s="40"/>
      <c r="LTA109" s="40"/>
      <c r="LTB109" s="40"/>
      <c r="LTC109" s="40"/>
      <c r="LTD109" s="40"/>
      <c r="LTE109" s="40"/>
      <c r="LTF109" s="40"/>
      <c r="LTG109" s="40"/>
      <c r="LTH109" s="40"/>
      <c r="LTI109" s="40"/>
      <c r="LTJ109" s="40"/>
      <c r="LTK109" s="40"/>
      <c r="LTL109" s="40"/>
      <c r="LTM109" s="40"/>
      <c r="LTN109" s="40"/>
      <c r="LTO109" s="40"/>
      <c r="LTP109" s="40"/>
      <c r="LTQ109" s="40"/>
      <c r="LTR109" s="40"/>
      <c r="LTS109" s="40"/>
      <c r="LTT109" s="40"/>
      <c r="LTU109" s="40"/>
      <c r="LTV109" s="40"/>
      <c r="LTW109" s="40"/>
      <c r="LTX109" s="40"/>
      <c r="LTY109" s="40"/>
      <c r="LTZ109" s="40"/>
      <c r="LUA109" s="40"/>
      <c r="LUB109" s="40"/>
      <c r="LUC109" s="40"/>
      <c r="LUD109" s="40"/>
      <c r="LUE109" s="40"/>
      <c r="LUF109" s="40"/>
      <c r="LUG109" s="40"/>
      <c r="LUH109" s="40"/>
      <c r="LUI109" s="40"/>
      <c r="LUJ109" s="40"/>
      <c r="LUK109" s="40"/>
      <c r="LUL109" s="40"/>
      <c r="LUM109" s="40"/>
      <c r="LUN109" s="40"/>
      <c r="LUO109" s="40"/>
      <c r="LUP109" s="40"/>
      <c r="LUQ109" s="40"/>
      <c r="LUR109" s="40"/>
      <c r="LUS109" s="40"/>
      <c r="LUT109" s="40"/>
      <c r="LUU109" s="40"/>
      <c r="LUV109" s="40"/>
      <c r="LUW109" s="40"/>
      <c r="LUX109" s="40"/>
      <c r="LUY109" s="40"/>
      <c r="LUZ109" s="40"/>
      <c r="LVA109" s="40"/>
      <c r="LVB109" s="40"/>
      <c r="LVC109" s="40"/>
      <c r="LVD109" s="40"/>
      <c r="LVE109" s="40"/>
      <c r="LVF109" s="40"/>
      <c r="LVG109" s="40"/>
      <c r="LVH109" s="40"/>
      <c r="LVI109" s="40"/>
      <c r="LVJ109" s="40"/>
      <c r="LVK109" s="40"/>
      <c r="LVL109" s="40"/>
      <c r="LVM109" s="40"/>
      <c r="LVN109" s="40"/>
      <c r="LVO109" s="40"/>
      <c r="LVP109" s="40"/>
      <c r="LVQ109" s="40"/>
      <c r="LVR109" s="40"/>
      <c r="LVS109" s="40"/>
      <c r="LVT109" s="40"/>
      <c r="LVU109" s="40"/>
      <c r="LVV109" s="40"/>
      <c r="LVW109" s="40"/>
      <c r="LVX109" s="40"/>
      <c r="LVY109" s="40"/>
      <c r="LVZ109" s="40"/>
      <c r="LWA109" s="40"/>
      <c r="LWB109" s="40"/>
      <c r="LWC109" s="40"/>
      <c r="LWD109" s="40"/>
      <c r="LWE109" s="40"/>
      <c r="LWF109" s="40"/>
      <c r="LWG109" s="40"/>
      <c r="LWH109" s="40"/>
      <c r="LWI109" s="40"/>
      <c r="LWJ109" s="40"/>
      <c r="LWK109" s="40"/>
      <c r="LWL109" s="40"/>
      <c r="LWM109" s="40"/>
      <c r="LWN109" s="40"/>
      <c r="LWO109" s="40"/>
      <c r="LWP109" s="40"/>
      <c r="LWQ109" s="40"/>
      <c r="LWR109" s="40"/>
      <c r="LWS109" s="40"/>
      <c r="LWT109" s="40"/>
      <c r="LWU109" s="40"/>
      <c r="LWV109" s="40"/>
      <c r="LWW109" s="40"/>
      <c r="LWX109" s="40"/>
      <c r="LWY109" s="40"/>
      <c r="LWZ109" s="40"/>
      <c r="LXA109" s="40"/>
      <c r="LXB109" s="40"/>
      <c r="LXC109" s="40"/>
      <c r="LXD109" s="40"/>
      <c r="LXE109" s="40"/>
      <c r="LXF109" s="40"/>
      <c r="LXG109" s="40"/>
      <c r="LXH109" s="40"/>
      <c r="LXI109" s="40"/>
      <c r="LXJ109" s="40"/>
      <c r="LXK109" s="40"/>
      <c r="LXL109" s="40"/>
      <c r="LXM109" s="40"/>
      <c r="LXN109" s="40"/>
      <c r="LXO109" s="40"/>
      <c r="LXP109" s="40"/>
      <c r="LXQ109" s="40"/>
      <c r="LXR109" s="40"/>
      <c r="LXS109" s="40"/>
      <c r="LXT109" s="40"/>
      <c r="LXU109" s="40"/>
      <c r="LXV109" s="40"/>
      <c r="LXW109" s="40"/>
      <c r="LXX109" s="40"/>
      <c r="LXY109" s="40"/>
      <c r="LXZ109" s="40"/>
      <c r="LYA109" s="40"/>
      <c r="LYB109" s="40"/>
      <c r="LYC109" s="40"/>
      <c r="LYD109" s="40"/>
      <c r="LYE109" s="40"/>
      <c r="LYF109" s="40"/>
      <c r="LYG109" s="40"/>
      <c r="LYH109" s="40"/>
      <c r="LYI109" s="40"/>
      <c r="LYJ109" s="40"/>
      <c r="LYK109" s="40"/>
      <c r="LYL109" s="40"/>
      <c r="LYM109" s="40"/>
      <c r="LYN109" s="40"/>
      <c r="LYO109" s="40"/>
      <c r="LYP109" s="40"/>
      <c r="LYQ109" s="40"/>
      <c r="LYR109" s="40"/>
      <c r="LYS109" s="40"/>
      <c r="LYT109" s="40"/>
      <c r="LYU109" s="40"/>
      <c r="LYV109" s="40"/>
      <c r="LYW109" s="40"/>
      <c r="LYX109" s="40"/>
      <c r="LYY109" s="40"/>
      <c r="LYZ109" s="40"/>
      <c r="LZA109" s="40"/>
      <c r="LZB109" s="40"/>
      <c r="LZC109" s="40"/>
      <c r="LZD109" s="40"/>
      <c r="LZE109" s="40"/>
      <c r="LZF109" s="40"/>
      <c r="LZG109" s="40"/>
      <c r="LZH109" s="40"/>
      <c r="LZI109" s="40"/>
      <c r="LZJ109" s="40"/>
      <c r="LZK109" s="40"/>
      <c r="LZL109" s="40"/>
      <c r="LZM109" s="40"/>
      <c r="LZN109" s="40"/>
      <c r="LZO109" s="40"/>
      <c r="LZP109" s="40"/>
      <c r="LZQ109" s="40"/>
      <c r="LZR109" s="40"/>
      <c r="LZS109" s="40"/>
      <c r="LZT109" s="40"/>
      <c r="LZU109" s="40"/>
      <c r="LZV109" s="40"/>
      <c r="LZW109" s="40"/>
      <c r="LZX109" s="40"/>
      <c r="LZY109" s="40"/>
      <c r="LZZ109" s="40"/>
      <c r="MAA109" s="40"/>
      <c r="MAB109" s="40"/>
      <c r="MAC109" s="40"/>
      <c r="MAD109" s="40"/>
      <c r="MAE109" s="40"/>
      <c r="MAF109" s="40"/>
      <c r="MAG109" s="40"/>
      <c r="MAH109" s="40"/>
      <c r="MAI109" s="40"/>
      <c r="MAJ109" s="40"/>
      <c r="MAK109" s="40"/>
      <c r="MAL109" s="40"/>
      <c r="MAM109" s="40"/>
      <c r="MAN109" s="40"/>
      <c r="MAO109" s="40"/>
      <c r="MAP109" s="40"/>
      <c r="MAQ109" s="40"/>
      <c r="MAR109" s="40"/>
      <c r="MAS109" s="40"/>
      <c r="MAT109" s="40"/>
      <c r="MAU109" s="40"/>
      <c r="MAV109" s="40"/>
      <c r="MAW109" s="40"/>
      <c r="MAX109" s="40"/>
      <c r="MAY109" s="40"/>
      <c r="MAZ109" s="40"/>
      <c r="MBA109" s="40"/>
      <c r="MBB109" s="40"/>
      <c r="MBC109" s="40"/>
      <c r="MBD109" s="40"/>
      <c r="MBE109" s="40"/>
      <c r="MBF109" s="40"/>
      <c r="MBG109" s="40"/>
      <c r="MBH109" s="40"/>
      <c r="MBI109" s="40"/>
      <c r="MBJ109" s="40"/>
      <c r="MBK109" s="40"/>
      <c r="MBL109" s="40"/>
      <c r="MBM109" s="40"/>
      <c r="MBN109" s="40"/>
      <c r="MBO109" s="40"/>
      <c r="MBP109" s="40"/>
      <c r="MBQ109" s="40"/>
      <c r="MBR109" s="40"/>
      <c r="MBS109" s="40"/>
      <c r="MBT109" s="40"/>
      <c r="MBU109" s="40"/>
      <c r="MBV109" s="40"/>
      <c r="MBW109" s="40"/>
      <c r="MBX109" s="40"/>
      <c r="MBY109" s="40"/>
      <c r="MBZ109" s="40"/>
      <c r="MCA109" s="40"/>
      <c r="MCB109" s="40"/>
      <c r="MCC109" s="40"/>
      <c r="MCD109" s="40"/>
      <c r="MCE109" s="40"/>
      <c r="MCF109" s="40"/>
      <c r="MCG109" s="40"/>
      <c r="MCH109" s="40"/>
      <c r="MCI109" s="40"/>
      <c r="MCJ109" s="40"/>
      <c r="MCK109" s="40"/>
      <c r="MCL109" s="40"/>
      <c r="MCM109" s="40"/>
      <c r="MCN109" s="40"/>
      <c r="MCO109" s="40"/>
      <c r="MCP109" s="40"/>
      <c r="MCQ109" s="40"/>
      <c r="MCR109" s="40"/>
      <c r="MCS109" s="40"/>
      <c r="MCT109" s="40"/>
      <c r="MCU109" s="40"/>
      <c r="MCV109" s="40"/>
      <c r="MCW109" s="40"/>
      <c r="MCX109" s="40"/>
      <c r="MCY109" s="40"/>
      <c r="MCZ109" s="40"/>
      <c r="MDA109" s="40"/>
      <c r="MDB109" s="40"/>
      <c r="MDC109" s="40"/>
      <c r="MDD109" s="40"/>
      <c r="MDE109" s="40"/>
      <c r="MDF109" s="40"/>
      <c r="MDG109" s="40"/>
      <c r="MDH109" s="40"/>
      <c r="MDI109" s="40"/>
      <c r="MDJ109" s="40"/>
      <c r="MDK109" s="40"/>
      <c r="MDL109" s="40"/>
      <c r="MDM109" s="40"/>
      <c r="MDN109" s="40"/>
      <c r="MDO109" s="40"/>
      <c r="MDP109" s="40"/>
      <c r="MDQ109" s="40"/>
      <c r="MDR109" s="40"/>
      <c r="MDS109" s="40"/>
      <c r="MDT109" s="40"/>
      <c r="MDU109" s="40"/>
      <c r="MDV109" s="40"/>
      <c r="MDW109" s="40"/>
      <c r="MDX109" s="40"/>
      <c r="MDY109" s="40"/>
      <c r="MDZ109" s="40"/>
      <c r="MEA109" s="40"/>
      <c r="MEB109" s="40"/>
      <c r="MEC109" s="40"/>
      <c r="MED109" s="40"/>
      <c r="MEE109" s="40"/>
      <c r="MEF109" s="40"/>
      <c r="MEG109" s="40"/>
      <c r="MEH109" s="40"/>
      <c r="MEI109" s="40"/>
      <c r="MEJ109" s="40"/>
      <c r="MEK109" s="40"/>
      <c r="MEL109" s="40"/>
      <c r="MEM109" s="40"/>
      <c r="MEN109" s="40"/>
      <c r="MEO109" s="40"/>
      <c r="MEP109" s="40"/>
      <c r="MEQ109" s="40"/>
      <c r="MER109" s="40"/>
      <c r="MES109" s="40"/>
      <c r="MET109" s="40"/>
      <c r="MEU109" s="40"/>
      <c r="MEV109" s="40"/>
      <c r="MEW109" s="40"/>
      <c r="MEX109" s="40"/>
      <c r="MEY109" s="40"/>
      <c r="MEZ109" s="40"/>
      <c r="MFA109" s="40"/>
      <c r="MFB109" s="40"/>
      <c r="MFC109" s="40"/>
      <c r="MFD109" s="40"/>
      <c r="MFE109" s="40"/>
      <c r="MFF109" s="40"/>
      <c r="MFG109" s="40"/>
      <c r="MFH109" s="40"/>
      <c r="MFI109" s="40"/>
      <c r="MFJ109" s="40"/>
      <c r="MFK109" s="40"/>
      <c r="MFL109" s="40"/>
      <c r="MFM109" s="40"/>
      <c r="MFN109" s="40"/>
      <c r="MFO109" s="40"/>
      <c r="MFP109" s="40"/>
      <c r="MFQ109" s="40"/>
      <c r="MFR109" s="40"/>
      <c r="MFS109" s="40"/>
      <c r="MFT109" s="40"/>
      <c r="MFU109" s="40"/>
      <c r="MFV109" s="40"/>
      <c r="MFW109" s="40"/>
      <c r="MFX109" s="40"/>
      <c r="MFY109" s="40"/>
      <c r="MFZ109" s="40"/>
      <c r="MGA109" s="40"/>
      <c r="MGB109" s="40"/>
      <c r="MGC109" s="40"/>
      <c r="MGD109" s="40"/>
      <c r="MGE109" s="40"/>
      <c r="MGF109" s="40"/>
      <c r="MGG109" s="40"/>
      <c r="MGH109" s="40"/>
      <c r="MGI109" s="40"/>
      <c r="MGJ109" s="40"/>
      <c r="MGK109" s="40"/>
      <c r="MGL109" s="40"/>
      <c r="MGM109" s="40"/>
      <c r="MGN109" s="40"/>
      <c r="MGO109" s="40"/>
      <c r="MGP109" s="40"/>
      <c r="MGQ109" s="40"/>
      <c r="MGR109" s="40"/>
      <c r="MGS109" s="40"/>
      <c r="MGT109" s="40"/>
      <c r="MGU109" s="40"/>
      <c r="MGV109" s="40"/>
      <c r="MGW109" s="40"/>
      <c r="MGX109" s="40"/>
      <c r="MGY109" s="40"/>
      <c r="MGZ109" s="40"/>
      <c r="MHA109" s="40"/>
      <c r="MHB109" s="40"/>
      <c r="MHC109" s="40"/>
      <c r="MHD109" s="40"/>
      <c r="MHE109" s="40"/>
      <c r="MHF109" s="40"/>
      <c r="MHG109" s="40"/>
      <c r="MHH109" s="40"/>
      <c r="MHI109" s="40"/>
      <c r="MHJ109" s="40"/>
      <c r="MHK109" s="40"/>
      <c r="MHL109" s="40"/>
      <c r="MHM109" s="40"/>
      <c r="MHN109" s="40"/>
      <c r="MHO109" s="40"/>
      <c r="MHP109" s="40"/>
      <c r="MHQ109" s="40"/>
      <c r="MHR109" s="40"/>
      <c r="MHS109" s="40"/>
      <c r="MHT109" s="40"/>
      <c r="MHU109" s="40"/>
      <c r="MHV109" s="40"/>
      <c r="MHW109" s="40"/>
      <c r="MHX109" s="40"/>
      <c r="MHY109" s="40"/>
      <c r="MHZ109" s="40"/>
      <c r="MIA109" s="40"/>
      <c r="MIB109" s="40"/>
      <c r="MIC109" s="40"/>
      <c r="MID109" s="40"/>
      <c r="MIE109" s="40"/>
      <c r="MIF109" s="40"/>
      <c r="MIG109" s="40"/>
      <c r="MIH109" s="40"/>
      <c r="MII109" s="40"/>
      <c r="MIJ109" s="40"/>
      <c r="MIK109" s="40"/>
      <c r="MIL109" s="40"/>
      <c r="MIM109" s="40"/>
      <c r="MIN109" s="40"/>
      <c r="MIO109" s="40"/>
      <c r="MIP109" s="40"/>
      <c r="MIQ109" s="40"/>
      <c r="MIR109" s="40"/>
      <c r="MIS109" s="40"/>
      <c r="MIT109" s="40"/>
      <c r="MIU109" s="40"/>
      <c r="MIV109" s="40"/>
      <c r="MIW109" s="40"/>
      <c r="MIX109" s="40"/>
      <c r="MIY109" s="40"/>
      <c r="MIZ109" s="40"/>
      <c r="MJA109" s="40"/>
      <c r="MJB109" s="40"/>
      <c r="MJC109" s="40"/>
      <c r="MJD109" s="40"/>
      <c r="MJE109" s="40"/>
      <c r="MJF109" s="40"/>
      <c r="MJG109" s="40"/>
      <c r="MJH109" s="40"/>
      <c r="MJI109" s="40"/>
      <c r="MJJ109" s="40"/>
      <c r="MJK109" s="40"/>
      <c r="MJL109" s="40"/>
      <c r="MJM109" s="40"/>
      <c r="MJN109" s="40"/>
      <c r="MJO109" s="40"/>
      <c r="MJP109" s="40"/>
      <c r="MJQ109" s="40"/>
      <c r="MJR109" s="40"/>
      <c r="MJS109" s="40"/>
      <c r="MJT109" s="40"/>
      <c r="MJU109" s="40"/>
      <c r="MJV109" s="40"/>
      <c r="MJW109" s="40"/>
      <c r="MJX109" s="40"/>
      <c r="MJY109" s="40"/>
      <c r="MJZ109" s="40"/>
      <c r="MKA109" s="40"/>
      <c r="MKB109" s="40"/>
      <c r="MKC109" s="40"/>
      <c r="MKD109" s="40"/>
      <c r="MKE109" s="40"/>
      <c r="MKF109" s="40"/>
      <c r="MKG109" s="40"/>
      <c r="MKH109" s="40"/>
      <c r="MKI109" s="40"/>
      <c r="MKJ109" s="40"/>
      <c r="MKK109" s="40"/>
      <c r="MKL109" s="40"/>
      <c r="MKM109" s="40"/>
      <c r="MKN109" s="40"/>
      <c r="MKO109" s="40"/>
      <c r="MKP109" s="40"/>
      <c r="MKQ109" s="40"/>
      <c r="MKR109" s="40"/>
      <c r="MKS109" s="40"/>
      <c r="MKT109" s="40"/>
      <c r="MKU109" s="40"/>
      <c r="MKV109" s="40"/>
      <c r="MKW109" s="40"/>
      <c r="MKX109" s="40"/>
      <c r="MKY109" s="40"/>
      <c r="MKZ109" s="40"/>
      <c r="MLA109" s="40"/>
      <c r="MLB109" s="40"/>
      <c r="MLC109" s="40"/>
      <c r="MLD109" s="40"/>
      <c r="MLE109" s="40"/>
      <c r="MLF109" s="40"/>
      <c r="MLG109" s="40"/>
      <c r="MLH109" s="40"/>
      <c r="MLI109" s="40"/>
      <c r="MLJ109" s="40"/>
      <c r="MLK109" s="40"/>
      <c r="MLL109" s="40"/>
      <c r="MLM109" s="40"/>
      <c r="MLN109" s="40"/>
      <c r="MLO109" s="40"/>
      <c r="MLP109" s="40"/>
      <c r="MLQ109" s="40"/>
      <c r="MLR109" s="40"/>
      <c r="MLS109" s="40"/>
      <c r="MLT109" s="40"/>
      <c r="MLU109" s="40"/>
      <c r="MLV109" s="40"/>
      <c r="MLW109" s="40"/>
      <c r="MLX109" s="40"/>
      <c r="MLY109" s="40"/>
      <c r="MLZ109" s="40"/>
      <c r="MMA109" s="40"/>
      <c r="MMB109" s="40"/>
      <c r="MMC109" s="40"/>
      <c r="MMD109" s="40"/>
      <c r="MME109" s="40"/>
      <c r="MMF109" s="40"/>
      <c r="MMG109" s="40"/>
      <c r="MMH109" s="40"/>
      <c r="MMI109" s="40"/>
      <c r="MMJ109" s="40"/>
      <c r="MMK109" s="40"/>
      <c r="MML109" s="40"/>
      <c r="MMM109" s="40"/>
      <c r="MMN109" s="40"/>
      <c r="MMO109" s="40"/>
      <c r="MMP109" s="40"/>
      <c r="MMQ109" s="40"/>
      <c r="MMR109" s="40"/>
      <c r="MMS109" s="40"/>
      <c r="MMT109" s="40"/>
      <c r="MMU109" s="40"/>
      <c r="MMV109" s="40"/>
      <c r="MMW109" s="40"/>
      <c r="MMX109" s="40"/>
      <c r="MMY109" s="40"/>
      <c r="MMZ109" s="40"/>
      <c r="MNA109" s="40"/>
      <c r="MNB109" s="40"/>
      <c r="MNC109" s="40"/>
      <c r="MND109" s="40"/>
      <c r="MNE109" s="40"/>
      <c r="MNF109" s="40"/>
      <c r="MNG109" s="40"/>
      <c r="MNH109" s="40"/>
      <c r="MNI109" s="40"/>
      <c r="MNJ109" s="40"/>
      <c r="MNK109" s="40"/>
      <c r="MNL109" s="40"/>
      <c r="MNM109" s="40"/>
      <c r="MNN109" s="40"/>
      <c r="MNO109" s="40"/>
      <c r="MNP109" s="40"/>
      <c r="MNQ109" s="40"/>
      <c r="MNR109" s="40"/>
      <c r="MNS109" s="40"/>
      <c r="MNT109" s="40"/>
      <c r="MNU109" s="40"/>
      <c r="MNV109" s="40"/>
      <c r="MNW109" s="40"/>
      <c r="MNX109" s="40"/>
      <c r="MNY109" s="40"/>
      <c r="MNZ109" s="40"/>
      <c r="MOA109" s="40"/>
      <c r="MOB109" s="40"/>
      <c r="MOC109" s="40"/>
      <c r="MOD109" s="40"/>
      <c r="MOE109" s="40"/>
      <c r="MOF109" s="40"/>
      <c r="MOG109" s="40"/>
      <c r="MOH109" s="40"/>
      <c r="MOI109" s="40"/>
      <c r="MOJ109" s="40"/>
      <c r="MOK109" s="40"/>
      <c r="MOL109" s="40"/>
      <c r="MOM109" s="40"/>
      <c r="MON109" s="40"/>
      <c r="MOO109" s="40"/>
      <c r="MOP109" s="40"/>
      <c r="MOQ109" s="40"/>
      <c r="MOR109" s="40"/>
      <c r="MOS109" s="40"/>
      <c r="MOT109" s="40"/>
      <c r="MOU109" s="40"/>
      <c r="MOV109" s="40"/>
      <c r="MOW109" s="40"/>
      <c r="MOX109" s="40"/>
      <c r="MOY109" s="40"/>
      <c r="MOZ109" s="40"/>
      <c r="MPA109" s="40"/>
      <c r="MPB109" s="40"/>
      <c r="MPC109" s="40"/>
      <c r="MPD109" s="40"/>
      <c r="MPE109" s="40"/>
      <c r="MPF109" s="40"/>
      <c r="MPG109" s="40"/>
      <c r="MPH109" s="40"/>
      <c r="MPI109" s="40"/>
      <c r="MPJ109" s="40"/>
      <c r="MPK109" s="40"/>
      <c r="MPL109" s="40"/>
      <c r="MPM109" s="40"/>
      <c r="MPN109" s="40"/>
      <c r="MPO109" s="40"/>
      <c r="MPP109" s="40"/>
      <c r="MPQ109" s="40"/>
      <c r="MPR109" s="40"/>
      <c r="MPS109" s="40"/>
      <c r="MPT109" s="40"/>
      <c r="MPU109" s="40"/>
      <c r="MPV109" s="40"/>
      <c r="MPW109" s="40"/>
      <c r="MPX109" s="40"/>
      <c r="MPY109" s="40"/>
      <c r="MPZ109" s="40"/>
      <c r="MQA109" s="40"/>
      <c r="MQB109" s="40"/>
      <c r="MQC109" s="40"/>
      <c r="MQD109" s="40"/>
      <c r="MQE109" s="40"/>
      <c r="MQF109" s="40"/>
      <c r="MQG109" s="40"/>
      <c r="MQH109" s="40"/>
      <c r="MQI109" s="40"/>
      <c r="MQJ109" s="40"/>
      <c r="MQK109" s="40"/>
      <c r="MQL109" s="40"/>
      <c r="MQM109" s="40"/>
      <c r="MQN109" s="40"/>
      <c r="MQO109" s="40"/>
      <c r="MQP109" s="40"/>
      <c r="MQQ109" s="40"/>
      <c r="MQR109" s="40"/>
      <c r="MQS109" s="40"/>
      <c r="MQT109" s="40"/>
      <c r="MQU109" s="40"/>
      <c r="MQV109" s="40"/>
      <c r="MQW109" s="40"/>
      <c r="MQX109" s="40"/>
      <c r="MQY109" s="40"/>
      <c r="MQZ109" s="40"/>
      <c r="MRA109" s="40"/>
      <c r="MRB109" s="40"/>
      <c r="MRC109" s="40"/>
      <c r="MRD109" s="40"/>
      <c r="MRE109" s="40"/>
      <c r="MRF109" s="40"/>
      <c r="MRG109" s="40"/>
      <c r="MRH109" s="40"/>
      <c r="MRI109" s="40"/>
      <c r="MRJ109" s="40"/>
      <c r="MRK109" s="40"/>
      <c r="MRL109" s="40"/>
      <c r="MRM109" s="40"/>
      <c r="MRN109" s="40"/>
      <c r="MRO109" s="40"/>
      <c r="MRP109" s="40"/>
      <c r="MRQ109" s="40"/>
      <c r="MRR109" s="40"/>
      <c r="MRS109" s="40"/>
      <c r="MRT109" s="40"/>
      <c r="MRU109" s="40"/>
      <c r="MRV109" s="40"/>
      <c r="MRW109" s="40"/>
      <c r="MRX109" s="40"/>
      <c r="MRY109" s="40"/>
      <c r="MRZ109" s="40"/>
      <c r="MSA109" s="40"/>
      <c r="MSB109" s="40"/>
      <c r="MSC109" s="40"/>
      <c r="MSD109" s="40"/>
      <c r="MSE109" s="40"/>
      <c r="MSF109" s="40"/>
      <c r="MSG109" s="40"/>
      <c r="MSH109" s="40"/>
      <c r="MSI109" s="40"/>
      <c r="MSJ109" s="40"/>
      <c r="MSK109" s="40"/>
      <c r="MSL109" s="40"/>
      <c r="MSM109" s="40"/>
      <c r="MSN109" s="40"/>
      <c r="MSO109" s="40"/>
      <c r="MSP109" s="40"/>
      <c r="MSQ109" s="40"/>
      <c r="MSR109" s="40"/>
      <c r="MSS109" s="40"/>
      <c r="MST109" s="40"/>
      <c r="MSU109" s="40"/>
      <c r="MSV109" s="40"/>
      <c r="MSW109" s="40"/>
      <c r="MSX109" s="40"/>
      <c r="MSY109" s="40"/>
      <c r="MSZ109" s="40"/>
      <c r="MTA109" s="40"/>
      <c r="MTB109" s="40"/>
      <c r="MTC109" s="40"/>
      <c r="MTD109" s="40"/>
      <c r="MTE109" s="40"/>
      <c r="MTF109" s="40"/>
      <c r="MTG109" s="40"/>
      <c r="MTH109" s="40"/>
      <c r="MTI109" s="40"/>
      <c r="MTJ109" s="40"/>
      <c r="MTK109" s="40"/>
      <c r="MTL109" s="40"/>
      <c r="MTM109" s="40"/>
      <c r="MTN109" s="40"/>
      <c r="MTO109" s="40"/>
      <c r="MTP109" s="40"/>
      <c r="MTQ109" s="40"/>
      <c r="MTR109" s="40"/>
      <c r="MTS109" s="40"/>
      <c r="MTT109" s="40"/>
      <c r="MTU109" s="40"/>
      <c r="MTV109" s="40"/>
      <c r="MTW109" s="40"/>
      <c r="MTX109" s="40"/>
      <c r="MTY109" s="40"/>
      <c r="MTZ109" s="40"/>
      <c r="MUA109" s="40"/>
      <c r="MUB109" s="40"/>
      <c r="MUC109" s="40"/>
      <c r="MUD109" s="40"/>
      <c r="MUE109" s="40"/>
      <c r="MUF109" s="40"/>
      <c r="MUG109" s="40"/>
      <c r="MUH109" s="40"/>
      <c r="MUI109" s="40"/>
      <c r="MUJ109" s="40"/>
      <c r="MUK109" s="40"/>
      <c r="MUL109" s="40"/>
      <c r="MUM109" s="40"/>
      <c r="MUN109" s="40"/>
      <c r="MUO109" s="40"/>
      <c r="MUP109" s="40"/>
      <c r="MUQ109" s="40"/>
      <c r="MUR109" s="40"/>
      <c r="MUS109" s="40"/>
      <c r="MUT109" s="40"/>
      <c r="MUU109" s="40"/>
      <c r="MUV109" s="40"/>
      <c r="MUW109" s="40"/>
      <c r="MUX109" s="40"/>
      <c r="MUY109" s="40"/>
      <c r="MUZ109" s="40"/>
      <c r="MVA109" s="40"/>
      <c r="MVB109" s="40"/>
      <c r="MVC109" s="40"/>
      <c r="MVD109" s="40"/>
      <c r="MVE109" s="40"/>
      <c r="MVF109" s="40"/>
      <c r="MVG109" s="40"/>
      <c r="MVH109" s="40"/>
      <c r="MVI109" s="40"/>
      <c r="MVJ109" s="40"/>
      <c r="MVK109" s="40"/>
      <c r="MVL109" s="40"/>
      <c r="MVM109" s="40"/>
      <c r="MVN109" s="40"/>
      <c r="MVO109" s="40"/>
      <c r="MVP109" s="40"/>
      <c r="MVQ109" s="40"/>
      <c r="MVR109" s="40"/>
      <c r="MVS109" s="40"/>
      <c r="MVT109" s="40"/>
      <c r="MVU109" s="40"/>
      <c r="MVV109" s="40"/>
      <c r="MVW109" s="40"/>
      <c r="MVX109" s="40"/>
      <c r="MVY109" s="40"/>
      <c r="MVZ109" s="40"/>
      <c r="MWA109" s="40"/>
      <c r="MWB109" s="40"/>
      <c r="MWC109" s="40"/>
      <c r="MWD109" s="40"/>
      <c r="MWE109" s="40"/>
      <c r="MWF109" s="40"/>
      <c r="MWG109" s="40"/>
      <c r="MWH109" s="40"/>
      <c r="MWI109" s="40"/>
      <c r="MWJ109" s="40"/>
      <c r="MWK109" s="40"/>
      <c r="MWL109" s="40"/>
      <c r="MWM109" s="40"/>
      <c r="MWN109" s="40"/>
      <c r="MWO109" s="40"/>
      <c r="MWP109" s="40"/>
      <c r="MWQ109" s="40"/>
      <c r="MWR109" s="40"/>
      <c r="MWS109" s="40"/>
      <c r="MWT109" s="40"/>
      <c r="MWU109" s="40"/>
      <c r="MWV109" s="40"/>
      <c r="MWW109" s="40"/>
      <c r="MWX109" s="40"/>
      <c r="MWY109" s="40"/>
      <c r="MWZ109" s="40"/>
      <c r="MXA109" s="40"/>
      <c r="MXB109" s="40"/>
      <c r="MXC109" s="40"/>
      <c r="MXD109" s="40"/>
      <c r="MXE109" s="40"/>
      <c r="MXF109" s="40"/>
      <c r="MXG109" s="40"/>
      <c r="MXH109" s="40"/>
      <c r="MXI109" s="40"/>
      <c r="MXJ109" s="40"/>
      <c r="MXK109" s="40"/>
      <c r="MXL109" s="40"/>
      <c r="MXM109" s="40"/>
      <c r="MXN109" s="40"/>
      <c r="MXO109" s="40"/>
      <c r="MXP109" s="40"/>
      <c r="MXQ109" s="40"/>
      <c r="MXR109" s="40"/>
      <c r="MXS109" s="40"/>
      <c r="MXT109" s="40"/>
      <c r="MXU109" s="40"/>
      <c r="MXV109" s="40"/>
      <c r="MXW109" s="40"/>
      <c r="MXX109" s="40"/>
      <c r="MXY109" s="40"/>
      <c r="MXZ109" s="40"/>
      <c r="MYA109" s="40"/>
      <c r="MYB109" s="40"/>
      <c r="MYC109" s="40"/>
      <c r="MYD109" s="40"/>
      <c r="MYE109" s="40"/>
      <c r="MYF109" s="40"/>
      <c r="MYG109" s="40"/>
      <c r="MYH109" s="40"/>
      <c r="MYI109" s="40"/>
      <c r="MYJ109" s="40"/>
      <c r="MYK109" s="40"/>
      <c r="MYL109" s="40"/>
      <c r="MYM109" s="40"/>
      <c r="MYN109" s="40"/>
      <c r="MYO109" s="40"/>
      <c r="MYP109" s="40"/>
      <c r="MYQ109" s="40"/>
      <c r="MYR109" s="40"/>
      <c r="MYS109" s="40"/>
      <c r="MYT109" s="40"/>
      <c r="MYU109" s="40"/>
      <c r="MYV109" s="40"/>
      <c r="MYW109" s="40"/>
      <c r="MYX109" s="40"/>
      <c r="MYY109" s="40"/>
      <c r="MYZ109" s="40"/>
      <c r="MZA109" s="40"/>
      <c r="MZB109" s="40"/>
      <c r="MZC109" s="40"/>
      <c r="MZD109" s="40"/>
      <c r="MZE109" s="40"/>
      <c r="MZF109" s="40"/>
      <c r="MZG109" s="40"/>
      <c r="MZH109" s="40"/>
      <c r="MZI109" s="40"/>
      <c r="MZJ109" s="40"/>
      <c r="MZK109" s="40"/>
      <c r="MZL109" s="40"/>
      <c r="MZM109" s="40"/>
      <c r="MZN109" s="40"/>
      <c r="MZO109" s="40"/>
      <c r="MZP109" s="40"/>
      <c r="MZQ109" s="40"/>
      <c r="MZR109" s="40"/>
      <c r="MZS109" s="40"/>
      <c r="MZT109" s="40"/>
      <c r="MZU109" s="40"/>
      <c r="MZV109" s="40"/>
      <c r="MZW109" s="40"/>
      <c r="MZX109" s="40"/>
      <c r="MZY109" s="40"/>
      <c r="MZZ109" s="40"/>
      <c r="NAA109" s="40"/>
      <c r="NAB109" s="40"/>
      <c r="NAC109" s="40"/>
      <c r="NAD109" s="40"/>
      <c r="NAE109" s="40"/>
      <c r="NAF109" s="40"/>
      <c r="NAG109" s="40"/>
      <c r="NAH109" s="40"/>
      <c r="NAI109" s="40"/>
      <c r="NAJ109" s="40"/>
      <c r="NAK109" s="40"/>
      <c r="NAL109" s="40"/>
      <c r="NAM109" s="40"/>
      <c r="NAN109" s="40"/>
      <c r="NAO109" s="40"/>
      <c r="NAP109" s="40"/>
      <c r="NAQ109" s="40"/>
      <c r="NAR109" s="40"/>
      <c r="NAS109" s="40"/>
      <c r="NAT109" s="40"/>
      <c r="NAU109" s="40"/>
      <c r="NAV109" s="40"/>
      <c r="NAW109" s="40"/>
      <c r="NAX109" s="40"/>
      <c r="NAY109" s="40"/>
      <c r="NAZ109" s="40"/>
      <c r="NBA109" s="40"/>
      <c r="NBB109" s="40"/>
      <c r="NBC109" s="40"/>
      <c r="NBD109" s="40"/>
      <c r="NBE109" s="40"/>
      <c r="NBF109" s="40"/>
      <c r="NBG109" s="40"/>
      <c r="NBH109" s="40"/>
      <c r="NBI109" s="40"/>
      <c r="NBJ109" s="40"/>
      <c r="NBK109" s="40"/>
      <c r="NBL109" s="40"/>
      <c r="NBM109" s="40"/>
      <c r="NBN109" s="40"/>
      <c r="NBO109" s="40"/>
      <c r="NBP109" s="40"/>
      <c r="NBQ109" s="40"/>
      <c r="NBR109" s="40"/>
      <c r="NBS109" s="40"/>
      <c r="NBT109" s="40"/>
      <c r="NBU109" s="40"/>
      <c r="NBV109" s="40"/>
      <c r="NBW109" s="40"/>
      <c r="NBX109" s="40"/>
      <c r="NBY109" s="40"/>
      <c r="NBZ109" s="40"/>
      <c r="NCA109" s="40"/>
      <c r="NCB109" s="40"/>
      <c r="NCC109" s="40"/>
      <c r="NCD109" s="40"/>
      <c r="NCE109" s="40"/>
      <c r="NCF109" s="40"/>
      <c r="NCG109" s="40"/>
      <c r="NCH109" s="40"/>
      <c r="NCI109" s="40"/>
      <c r="NCJ109" s="40"/>
      <c r="NCK109" s="40"/>
      <c r="NCL109" s="40"/>
      <c r="NCM109" s="40"/>
      <c r="NCN109" s="40"/>
      <c r="NCO109" s="40"/>
      <c r="NCP109" s="40"/>
      <c r="NCQ109" s="40"/>
      <c r="NCR109" s="40"/>
      <c r="NCS109" s="40"/>
      <c r="NCT109" s="40"/>
      <c r="NCU109" s="40"/>
      <c r="NCV109" s="40"/>
      <c r="NCW109" s="40"/>
      <c r="NCX109" s="40"/>
      <c r="NCY109" s="40"/>
      <c r="NCZ109" s="40"/>
      <c r="NDA109" s="40"/>
      <c r="NDB109" s="40"/>
      <c r="NDC109" s="40"/>
      <c r="NDD109" s="40"/>
      <c r="NDE109" s="40"/>
      <c r="NDF109" s="40"/>
      <c r="NDG109" s="40"/>
      <c r="NDH109" s="40"/>
      <c r="NDI109" s="40"/>
      <c r="NDJ109" s="40"/>
      <c r="NDK109" s="40"/>
      <c r="NDL109" s="40"/>
      <c r="NDM109" s="40"/>
      <c r="NDN109" s="40"/>
      <c r="NDO109" s="40"/>
      <c r="NDP109" s="40"/>
      <c r="NDQ109" s="40"/>
      <c r="NDR109" s="40"/>
      <c r="NDS109" s="40"/>
      <c r="NDT109" s="40"/>
      <c r="NDU109" s="40"/>
      <c r="NDV109" s="40"/>
      <c r="NDW109" s="40"/>
      <c r="NDX109" s="40"/>
      <c r="NDY109" s="40"/>
      <c r="NDZ109" s="40"/>
      <c r="NEA109" s="40"/>
      <c r="NEB109" s="40"/>
      <c r="NEC109" s="40"/>
      <c r="NED109" s="40"/>
      <c r="NEE109" s="40"/>
      <c r="NEF109" s="40"/>
      <c r="NEG109" s="40"/>
      <c r="NEH109" s="40"/>
      <c r="NEI109" s="40"/>
      <c r="NEJ109" s="40"/>
      <c r="NEK109" s="40"/>
      <c r="NEL109" s="40"/>
      <c r="NEM109" s="40"/>
      <c r="NEN109" s="40"/>
      <c r="NEO109" s="40"/>
      <c r="NEP109" s="40"/>
      <c r="NEQ109" s="40"/>
      <c r="NER109" s="40"/>
      <c r="NES109" s="40"/>
      <c r="NET109" s="40"/>
      <c r="NEU109" s="40"/>
      <c r="NEV109" s="40"/>
      <c r="NEW109" s="40"/>
      <c r="NEX109" s="40"/>
      <c r="NEY109" s="40"/>
      <c r="NEZ109" s="40"/>
      <c r="NFA109" s="40"/>
      <c r="NFB109" s="40"/>
      <c r="NFC109" s="40"/>
      <c r="NFD109" s="40"/>
      <c r="NFE109" s="40"/>
      <c r="NFF109" s="40"/>
      <c r="NFG109" s="40"/>
      <c r="NFH109" s="40"/>
      <c r="NFI109" s="40"/>
      <c r="NFJ109" s="40"/>
      <c r="NFK109" s="40"/>
      <c r="NFL109" s="40"/>
      <c r="NFM109" s="40"/>
      <c r="NFN109" s="40"/>
      <c r="NFO109" s="40"/>
      <c r="NFP109" s="40"/>
      <c r="NFQ109" s="40"/>
      <c r="NFR109" s="40"/>
      <c r="NFS109" s="40"/>
      <c r="NFT109" s="40"/>
      <c r="NFU109" s="40"/>
      <c r="NFV109" s="40"/>
      <c r="NFW109" s="40"/>
      <c r="NFX109" s="40"/>
      <c r="NFY109" s="40"/>
      <c r="NFZ109" s="40"/>
      <c r="NGA109" s="40"/>
      <c r="NGB109" s="40"/>
      <c r="NGC109" s="40"/>
      <c r="NGD109" s="40"/>
      <c r="NGE109" s="40"/>
      <c r="NGF109" s="40"/>
      <c r="NGG109" s="40"/>
      <c r="NGH109" s="40"/>
      <c r="NGI109" s="40"/>
      <c r="NGJ109" s="40"/>
      <c r="NGK109" s="40"/>
      <c r="NGL109" s="40"/>
      <c r="NGM109" s="40"/>
      <c r="NGN109" s="40"/>
      <c r="NGO109" s="40"/>
      <c r="NGP109" s="40"/>
      <c r="NGQ109" s="40"/>
      <c r="NGR109" s="40"/>
      <c r="NGS109" s="40"/>
      <c r="NGT109" s="40"/>
      <c r="NGU109" s="40"/>
      <c r="NGV109" s="40"/>
      <c r="NGW109" s="40"/>
      <c r="NGX109" s="40"/>
      <c r="NGY109" s="40"/>
      <c r="NGZ109" s="40"/>
      <c r="NHA109" s="40"/>
      <c r="NHB109" s="40"/>
      <c r="NHC109" s="40"/>
      <c r="NHD109" s="40"/>
      <c r="NHE109" s="40"/>
      <c r="NHF109" s="40"/>
      <c r="NHG109" s="40"/>
      <c r="NHH109" s="40"/>
      <c r="NHI109" s="40"/>
      <c r="NHJ109" s="40"/>
      <c r="NHK109" s="40"/>
      <c r="NHL109" s="40"/>
      <c r="NHM109" s="40"/>
      <c r="NHN109" s="40"/>
      <c r="NHO109" s="40"/>
      <c r="NHP109" s="40"/>
      <c r="NHQ109" s="40"/>
      <c r="NHR109" s="40"/>
      <c r="NHS109" s="40"/>
      <c r="NHT109" s="40"/>
      <c r="NHU109" s="40"/>
      <c r="NHV109" s="40"/>
      <c r="NHW109" s="40"/>
      <c r="NHX109" s="40"/>
      <c r="NHY109" s="40"/>
      <c r="NHZ109" s="40"/>
      <c r="NIA109" s="40"/>
      <c r="NIB109" s="40"/>
      <c r="NIC109" s="40"/>
      <c r="NID109" s="40"/>
      <c r="NIE109" s="40"/>
      <c r="NIF109" s="40"/>
      <c r="NIG109" s="40"/>
      <c r="NIH109" s="40"/>
      <c r="NII109" s="40"/>
      <c r="NIJ109" s="40"/>
      <c r="NIK109" s="40"/>
      <c r="NIL109" s="40"/>
      <c r="NIM109" s="40"/>
      <c r="NIN109" s="40"/>
      <c r="NIO109" s="40"/>
      <c r="NIP109" s="40"/>
      <c r="NIQ109" s="40"/>
      <c r="NIR109" s="40"/>
      <c r="NIS109" s="40"/>
      <c r="NIT109" s="40"/>
      <c r="NIU109" s="40"/>
      <c r="NIV109" s="40"/>
      <c r="NIW109" s="40"/>
      <c r="NIX109" s="40"/>
      <c r="NIY109" s="40"/>
      <c r="NIZ109" s="40"/>
      <c r="NJA109" s="40"/>
      <c r="NJB109" s="40"/>
      <c r="NJC109" s="40"/>
      <c r="NJD109" s="40"/>
      <c r="NJE109" s="40"/>
      <c r="NJF109" s="40"/>
      <c r="NJG109" s="40"/>
      <c r="NJH109" s="40"/>
      <c r="NJI109" s="40"/>
      <c r="NJJ109" s="40"/>
      <c r="NJK109" s="40"/>
      <c r="NJL109" s="40"/>
      <c r="NJM109" s="40"/>
      <c r="NJN109" s="40"/>
      <c r="NJO109" s="40"/>
      <c r="NJP109" s="40"/>
      <c r="NJQ109" s="40"/>
      <c r="NJR109" s="40"/>
      <c r="NJS109" s="40"/>
      <c r="NJT109" s="40"/>
      <c r="NJU109" s="40"/>
      <c r="NJV109" s="40"/>
      <c r="NJW109" s="40"/>
      <c r="NJX109" s="40"/>
      <c r="NJY109" s="40"/>
      <c r="NJZ109" s="40"/>
      <c r="NKA109" s="40"/>
      <c r="NKB109" s="40"/>
      <c r="NKC109" s="40"/>
      <c r="NKD109" s="40"/>
      <c r="NKE109" s="40"/>
      <c r="NKF109" s="40"/>
      <c r="NKG109" s="40"/>
      <c r="NKH109" s="40"/>
      <c r="NKI109" s="40"/>
      <c r="NKJ109" s="40"/>
      <c r="NKK109" s="40"/>
      <c r="NKL109" s="40"/>
      <c r="NKM109" s="40"/>
      <c r="NKN109" s="40"/>
      <c r="NKO109" s="40"/>
      <c r="NKP109" s="40"/>
      <c r="NKQ109" s="40"/>
      <c r="NKR109" s="40"/>
      <c r="NKS109" s="40"/>
      <c r="NKT109" s="40"/>
      <c r="NKU109" s="40"/>
      <c r="NKV109" s="40"/>
      <c r="NKW109" s="40"/>
      <c r="NKX109" s="40"/>
      <c r="NKY109" s="40"/>
      <c r="NKZ109" s="40"/>
      <c r="NLA109" s="40"/>
      <c r="NLB109" s="40"/>
      <c r="NLC109" s="40"/>
      <c r="NLD109" s="40"/>
      <c r="NLE109" s="40"/>
      <c r="NLF109" s="40"/>
      <c r="NLG109" s="40"/>
      <c r="NLH109" s="40"/>
      <c r="NLI109" s="40"/>
      <c r="NLJ109" s="40"/>
      <c r="NLK109" s="40"/>
      <c r="NLL109" s="40"/>
      <c r="NLM109" s="40"/>
      <c r="NLN109" s="40"/>
      <c r="NLO109" s="40"/>
      <c r="NLP109" s="40"/>
      <c r="NLQ109" s="40"/>
      <c r="NLR109" s="40"/>
      <c r="NLS109" s="40"/>
      <c r="NLT109" s="40"/>
      <c r="NLU109" s="40"/>
      <c r="NLV109" s="40"/>
      <c r="NLW109" s="40"/>
      <c r="NLX109" s="40"/>
      <c r="NLY109" s="40"/>
      <c r="NLZ109" s="40"/>
      <c r="NMA109" s="40"/>
      <c r="NMB109" s="40"/>
      <c r="NMC109" s="40"/>
      <c r="NMD109" s="40"/>
      <c r="NME109" s="40"/>
      <c r="NMF109" s="40"/>
      <c r="NMG109" s="40"/>
      <c r="NMH109" s="40"/>
      <c r="NMI109" s="40"/>
      <c r="NMJ109" s="40"/>
      <c r="NMK109" s="40"/>
      <c r="NML109" s="40"/>
      <c r="NMM109" s="40"/>
      <c r="NMN109" s="40"/>
      <c r="NMO109" s="40"/>
      <c r="NMP109" s="40"/>
      <c r="NMQ109" s="40"/>
      <c r="NMR109" s="40"/>
      <c r="NMS109" s="40"/>
      <c r="NMT109" s="40"/>
      <c r="NMU109" s="40"/>
      <c r="NMV109" s="40"/>
      <c r="NMW109" s="40"/>
      <c r="NMX109" s="40"/>
      <c r="NMY109" s="40"/>
      <c r="NMZ109" s="40"/>
      <c r="NNA109" s="40"/>
      <c r="NNB109" s="40"/>
      <c r="NNC109" s="40"/>
      <c r="NND109" s="40"/>
      <c r="NNE109" s="40"/>
      <c r="NNF109" s="40"/>
      <c r="NNG109" s="40"/>
      <c r="NNH109" s="40"/>
      <c r="NNI109" s="40"/>
      <c r="NNJ109" s="40"/>
      <c r="NNK109" s="40"/>
      <c r="NNL109" s="40"/>
      <c r="NNM109" s="40"/>
      <c r="NNN109" s="40"/>
      <c r="NNO109" s="40"/>
      <c r="NNP109" s="40"/>
      <c r="NNQ109" s="40"/>
      <c r="NNR109" s="40"/>
      <c r="NNS109" s="40"/>
      <c r="NNT109" s="40"/>
      <c r="NNU109" s="40"/>
      <c r="NNV109" s="40"/>
      <c r="NNW109" s="40"/>
      <c r="NNX109" s="40"/>
      <c r="NNY109" s="40"/>
      <c r="NNZ109" s="40"/>
      <c r="NOA109" s="40"/>
      <c r="NOB109" s="40"/>
      <c r="NOC109" s="40"/>
      <c r="NOD109" s="40"/>
      <c r="NOE109" s="40"/>
      <c r="NOF109" s="40"/>
      <c r="NOG109" s="40"/>
      <c r="NOH109" s="40"/>
      <c r="NOI109" s="40"/>
      <c r="NOJ109" s="40"/>
      <c r="NOK109" s="40"/>
      <c r="NOL109" s="40"/>
      <c r="NOM109" s="40"/>
      <c r="NON109" s="40"/>
      <c r="NOO109" s="40"/>
      <c r="NOP109" s="40"/>
      <c r="NOQ109" s="40"/>
      <c r="NOR109" s="40"/>
      <c r="NOS109" s="40"/>
      <c r="NOT109" s="40"/>
      <c r="NOU109" s="40"/>
      <c r="NOV109" s="40"/>
      <c r="NOW109" s="40"/>
      <c r="NOX109" s="40"/>
      <c r="NOY109" s="40"/>
      <c r="NOZ109" s="40"/>
      <c r="NPA109" s="40"/>
      <c r="NPB109" s="40"/>
      <c r="NPC109" s="40"/>
      <c r="NPD109" s="40"/>
      <c r="NPE109" s="40"/>
      <c r="NPF109" s="40"/>
      <c r="NPG109" s="40"/>
      <c r="NPH109" s="40"/>
      <c r="NPI109" s="40"/>
      <c r="NPJ109" s="40"/>
      <c r="NPK109" s="40"/>
      <c r="NPL109" s="40"/>
      <c r="NPM109" s="40"/>
      <c r="NPN109" s="40"/>
      <c r="NPO109" s="40"/>
      <c r="NPP109" s="40"/>
      <c r="NPQ109" s="40"/>
      <c r="NPR109" s="40"/>
      <c r="NPS109" s="40"/>
      <c r="NPT109" s="40"/>
      <c r="NPU109" s="40"/>
      <c r="NPV109" s="40"/>
      <c r="NPW109" s="40"/>
      <c r="NPX109" s="40"/>
      <c r="NPY109" s="40"/>
      <c r="NPZ109" s="40"/>
      <c r="NQA109" s="40"/>
      <c r="NQB109" s="40"/>
      <c r="NQC109" s="40"/>
      <c r="NQD109" s="40"/>
      <c r="NQE109" s="40"/>
      <c r="NQF109" s="40"/>
      <c r="NQG109" s="40"/>
      <c r="NQH109" s="40"/>
      <c r="NQI109" s="40"/>
      <c r="NQJ109" s="40"/>
      <c r="NQK109" s="40"/>
      <c r="NQL109" s="40"/>
      <c r="NQM109" s="40"/>
      <c r="NQN109" s="40"/>
      <c r="NQO109" s="40"/>
      <c r="NQP109" s="40"/>
      <c r="NQQ109" s="40"/>
      <c r="NQR109" s="40"/>
      <c r="NQS109" s="40"/>
      <c r="NQT109" s="40"/>
      <c r="NQU109" s="40"/>
      <c r="NQV109" s="40"/>
      <c r="NQW109" s="40"/>
      <c r="NQX109" s="40"/>
      <c r="NQY109" s="40"/>
      <c r="NQZ109" s="40"/>
      <c r="NRA109" s="40"/>
      <c r="NRB109" s="40"/>
      <c r="NRC109" s="40"/>
      <c r="NRD109" s="40"/>
      <c r="NRE109" s="40"/>
      <c r="NRF109" s="40"/>
      <c r="NRG109" s="40"/>
      <c r="NRH109" s="40"/>
      <c r="NRI109" s="40"/>
      <c r="NRJ109" s="40"/>
      <c r="NRK109" s="40"/>
      <c r="NRL109" s="40"/>
      <c r="NRM109" s="40"/>
      <c r="NRN109" s="40"/>
      <c r="NRO109" s="40"/>
      <c r="NRP109" s="40"/>
      <c r="NRQ109" s="40"/>
      <c r="NRR109" s="40"/>
      <c r="NRS109" s="40"/>
      <c r="NRT109" s="40"/>
      <c r="NRU109" s="40"/>
      <c r="NRV109" s="40"/>
      <c r="NRW109" s="40"/>
      <c r="NRX109" s="40"/>
      <c r="NRY109" s="40"/>
      <c r="NRZ109" s="40"/>
      <c r="NSA109" s="40"/>
      <c r="NSB109" s="40"/>
      <c r="NSC109" s="40"/>
      <c r="NSD109" s="40"/>
      <c r="NSE109" s="40"/>
      <c r="NSF109" s="40"/>
      <c r="NSG109" s="40"/>
      <c r="NSH109" s="40"/>
      <c r="NSI109" s="40"/>
      <c r="NSJ109" s="40"/>
      <c r="NSK109" s="40"/>
      <c r="NSL109" s="40"/>
      <c r="NSM109" s="40"/>
      <c r="NSN109" s="40"/>
      <c r="NSO109" s="40"/>
      <c r="NSP109" s="40"/>
      <c r="NSQ109" s="40"/>
      <c r="NSR109" s="40"/>
      <c r="NSS109" s="40"/>
      <c r="NST109" s="40"/>
      <c r="NSU109" s="40"/>
      <c r="NSV109" s="40"/>
      <c r="NSW109" s="40"/>
      <c r="NSX109" s="40"/>
      <c r="NSY109" s="40"/>
      <c r="NSZ109" s="40"/>
      <c r="NTA109" s="40"/>
      <c r="NTB109" s="40"/>
      <c r="NTC109" s="40"/>
      <c r="NTD109" s="40"/>
      <c r="NTE109" s="40"/>
      <c r="NTF109" s="40"/>
      <c r="NTG109" s="40"/>
      <c r="NTH109" s="40"/>
      <c r="NTI109" s="40"/>
      <c r="NTJ109" s="40"/>
      <c r="NTK109" s="40"/>
      <c r="NTL109" s="40"/>
      <c r="NTM109" s="40"/>
      <c r="NTN109" s="40"/>
      <c r="NTO109" s="40"/>
      <c r="NTP109" s="40"/>
      <c r="NTQ109" s="40"/>
      <c r="NTR109" s="40"/>
      <c r="NTS109" s="40"/>
      <c r="NTT109" s="40"/>
      <c r="NTU109" s="40"/>
      <c r="NTV109" s="40"/>
      <c r="NTW109" s="40"/>
      <c r="NTX109" s="40"/>
      <c r="NTY109" s="40"/>
      <c r="NTZ109" s="40"/>
      <c r="NUA109" s="40"/>
      <c r="NUB109" s="40"/>
      <c r="NUC109" s="40"/>
      <c r="NUD109" s="40"/>
      <c r="NUE109" s="40"/>
      <c r="NUF109" s="40"/>
      <c r="NUG109" s="40"/>
      <c r="NUH109" s="40"/>
      <c r="NUI109" s="40"/>
      <c r="NUJ109" s="40"/>
      <c r="NUK109" s="40"/>
      <c r="NUL109" s="40"/>
      <c r="NUM109" s="40"/>
      <c r="NUN109" s="40"/>
      <c r="NUO109" s="40"/>
      <c r="NUP109" s="40"/>
      <c r="NUQ109" s="40"/>
      <c r="NUR109" s="40"/>
      <c r="NUS109" s="40"/>
      <c r="NUT109" s="40"/>
      <c r="NUU109" s="40"/>
      <c r="NUV109" s="40"/>
      <c r="NUW109" s="40"/>
      <c r="NUX109" s="40"/>
      <c r="NUY109" s="40"/>
      <c r="NUZ109" s="40"/>
      <c r="NVA109" s="40"/>
      <c r="NVB109" s="40"/>
      <c r="NVC109" s="40"/>
      <c r="NVD109" s="40"/>
      <c r="NVE109" s="40"/>
      <c r="NVF109" s="40"/>
      <c r="NVG109" s="40"/>
      <c r="NVH109" s="40"/>
      <c r="NVI109" s="40"/>
      <c r="NVJ109" s="40"/>
      <c r="NVK109" s="40"/>
      <c r="NVL109" s="40"/>
      <c r="NVM109" s="40"/>
      <c r="NVN109" s="40"/>
      <c r="NVO109" s="40"/>
      <c r="NVP109" s="40"/>
      <c r="NVQ109" s="40"/>
      <c r="NVR109" s="40"/>
      <c r="NVS109" s="40"/>
      <c r="NVT109" s="40"/>
      <c r="NVU109" s="40"/>
      <c r="NVV109" s="40"/>
      <c r="NVW109" s="40"/>
      <c r="NVX109" s="40"/>
      <c r="NVY109" s="40"/>
      <c r="NVZ109" s="40"/>
      <c r="NWA109" s="40"/>
      <c r="NWB109" s="40"/>
      <c r="NWC109" s="40"/>
      <c r="NWD109" s="40"/>
      <c r="NWE109" s="40"/>
      <c r="NWF109" s="40"/>
      <c r="NWG109" s="40"/>
      <c r="NWH109" s="40"/>
      <c r="NWI109" s="40"/>
      <c r="NWJ109" s="40"/>
      <c r="NWK109" s="40"/>
      <c r="NWL109" s="40"/>
      <c r="NWM109" s="40"/>
      <c r="NWN109" s="40"/>
      <c r="NWO109" s="40"/>
      <c r="NWP109" s="40"/>
      <c r="NWQ109" s="40"/>
      <c r="NWR109" s="40"/>
      <c r="NWS109" s="40"/>
      <c r="NWT109" s="40"/>
      <c r="NWU109" s="40"/>
      <c r="NWV109" s="40"/>
      <c r="NWW109" s="40"/>
      <c r="NWX109" s="40"/>
      <c r="NWY109" s="40"/>
      <c r="NWZ109" s="40"/>
      <c r="NXA109" s="40"/>
      <c r="NXB109" s="40"/>
      <c r="NXC109" s="40"/>
      <c r="NXD109" s="40"/>
      <c r="NXE109" s="40"/>
      <c r="NXF109" s="40"/>
      <c r="NXG109" s="40"/>
      <c r="NXH109" s="40"/>
      <c r="NXI109" s="40"/>
      <c r="NXJ109" s="40"/>
      <c r="NXK109" s="40"/>
      <c r="NXL109" s="40"/>
      <c r="NXM109" s="40"/>
      <c r="NXN109" s="40"/>
      <c r="NXO109" s="40"/>
      <c r="NXP109" s="40"/>
      <c r="NXQ109" s="40"/>
      <c r="NXR109" s="40"/>
      <c r="NXS109" s="40"/>
      <c r="NXT109" s="40"/>
      <c r="NXU109" s="40"/>
      <c r="NXV109" s="40"/>
      <c r="NXW109" s="40"/>
      <c r="NXX109" s="40"/>
      <c r="NXY109" s="40"/>
      <c r="NXZ109" s="40"/>
      <c r="NYA109" s="40"/>
      <c r="NYB109" s="40"/>
      <c r="NYC109" s="40"/>
      <c r="NYD109" s="40"/>
      <c r="NYE109" s="40"/>
      <c r="NYF109" s="40"/>
      <c r="NYG109" s="40"/>
      <c r="NYH109" s="40"/>
      <c r="NYI109" s="40"/>
      <c r="NYJ109" s="40"/>
      <c r="NYK109" s="40"/>
      <c r="NYL109" s="40"/>
      <c r="NYM109" s="40"/>
      <c r="NYN109" s="40"/>
      <c r="NYO109" s="40"/>
      <c r="NYP109" s="40"/>
      <c r="NYQ109" s="40"/>
      <c r="NYR109" s="40"/>
      <c r="NYS109" s="40"/>
      <c r="NYT109" s="40"/>
      <c r="NYU109" s="40"/>
      <c r="NYV109" s="40"/>
      <c r="NYW109" s="40"/>
      <c r="NYX109" s="40"/>
      <c r="NYY109" s="40"/>
      <c r="NYZ109" s="40"/>
      <c r="NZA109" s="40"/>
      <c r="NZB109" s="40"/>
      <c r="NZC109" s="40"/>
      <c r="NZD109" s="40"/>
      <c r="NZE109" s="40"/>
      <c r="NZF109" s="40"/>
      <c r="NZG109" s="40"/>
      <c r="NZH109" s="40"/>
      <c r="NZI109" s="40"/>
      <c r="NZJ109" s="40"/>
      <c r="NZK109" s="40"/>
      <c r="NZL109" s="40"/>
      <c r="NZM109" s="40"/>
      <c r="NZN109" s="40"/>
      <c r="NZO109" s="40"/>
      <c r="NZP109" s="40"/>
      <c r="NZQ109" s="40"/>
      <c r="NZR109" s="40"/>
      <c r="NZS109" s="40"/>
      <c r="NZT109" s="40"/>
      <c r="NZU109" s="40"/>
      <c r="NZV109" s="40"/>
      <c r="NZW109" s="40"/>
      <c r="NZX109" s="40"/>
      <c r="NZY109" s="40"/>
      <c r="NZZ109" s="40"/>
      <c r="OAA109" s="40"/>
      <c r="OAB109" s="40"/>
      <c r="OAC109" s="40"/>
      <c r="OAD109" s="40"/>
      <c r="OAE109" s="40"/>
      <c r="OAF109" s="40"/>
      <c r="OAG109" s="40"/>
      <c r="OAH109" s="40"/>
      <c r="OAI109" s="40"/>
      <c r="OAJ109" s="40"/>
      <c r="OAK109" s="40"/>
      <c r="OAL109" s="40"/>
      <c r="OAM109" s="40"/>
      <c r="OAN109" s="40"/>
      <c r="OAO109" s="40"/>
      <c r="OAP109" s="40"/>
      <c r="OAQ109" s="40"/>
      <c r="OAR109" s="40"/>
      <c r="OAS109" s="40"/>
      <c r="OAT109" s="40"/>
      <c r="OAU109" s="40"/>
      <c r="OAV109" s="40"/>
      <c r="OAW109" s="40"/>
      <c r="OAX109" s="40"/>
      <c r="OAY109" s="40"/>
      <c r="OAZ109" s="40"/>
      <c r="OBA109" s="40"/>
      <c r="OBB109" s="40"/>
      <c r="OBC109" s="40"/>
      <c r="OBD109" s="40"/>
      <c r="OBE109" s="40"/>
      <c r="OBF109" s="40"/>
      <c r="OBG109" s="40"/>
      <c r="OBH109" s="40"/>
      <c r="OBI109" s="40"/>
      <c r="OBJ109" s="40"/>
      <c r="OBK109" s="40"/>
      <c r="OBL109" s="40"/>
      <c r="OBM109" s="40"/>
      <c r="OBN109" s="40"/>
      <c r="OBO109" s="40"/>
      <c r="OBP109" s="40"/>
      <c r="OBQ109" s="40"/>
      <c r="OBR109" s="40"/>
      <c r="OBS109" s="40"/>
      <c r="OBT109" s="40"/>
      <c r="OBU109" s="40"/>
      <c r="OBV109" s="40"/>
      <c r="OBW109" s="40"/>
      <c r="OBX109" s="40"/>
      <c r="OBY109" s="40"/>
      <c r="OBZ109" s="40"/>
      <c r="OCA109" s="40"/>
      <c r="OCB109" s="40"/>
      <c r="OCC109" s="40"/>
      <c r="OCD109" s="40"/>
      <c r="OCE109" s="40"/>
      <c r="OCF109" s="40"/>
      <c r="OCG109" s="40"/>
      <c r="OCH109" s="40"/>
      <c r="OCI109" s="40"/>
      <c r="OCJ109" s="40"/>
      <c r="OCK109" s="40"/>
      <c r="OCL109" s="40"/>
      <c r="OCM109" s="40"/>
      <c r="OCN109" s="40"/>
      <c r="OCO109" s="40"/>
      <c r="OCP109" s="40"/>
      <c r="OCQ109" s="40"/>
      <c r="OCR109" s="40"/>
      <c r="OCS109" s="40"/>
      <c r="OCT109" s="40"/>
      <c r="OCU109" s="40"/>
      <c r="OCV109" s="40"/>
      <c r="OCW109" s="40"/>
      <c r="OCX109" s="40"/>
      <c r="OCY109" s="40"/>
      <c r="OCZ109" s="40"/>
      <c r="ODA109" s="40"/>
      <c r="ODB109" s="40"/>
      <c r="ODC109" s="40"/>
      <c r="ODD109" s="40"/>
      <c r="ODE109" s="40"/>
      <c r="ODF109" s="40"/>
      <c r="ODG109" s="40"/>
      <c r="ODH109" s="40"/>
      <c r="ODI109" s="40"/>
      <c r="ODJ109" s="40"/>
      <c r="ODK109" s="40"/>
      <c r="ODL109" s="40"/>
      <c r="ODM109" s="40"/>
      <c r="ODN109" s="40"/>
      <c r="ODO109" s="40"/>
      <c r="ODP109" s="40"/>
      <c r="ODQ109" s="40"/>
      <c r="ODR109" s="40"/>
      <c r="ODS109" s="40"/>
      <c r="ODT109" s="40"/>
      <c r="ODU109" s="40"/>
      <c r="ODV109" s="40"/>
      <c r="ODW109" s="40"/>
      <c r="ODX109" s="40"/>
      <c r="ODY109" s="40"/>
      <c r="ODZ109" s="40"/>
      <c r="OEA109" s="40"/>
      <c r="OEB109" s="40"/>
      <c r="OEC109" s="40"/>
      <c r="OED109" s="40"/>
      <c r="OEE109" s="40"/>
      <c r="OEF109" s="40"/>
      <c r="OEG109" s="40"/>
      <c r="OEH109" s="40"/>
      <c r="OEI109" s="40"/>
      <c r="OEJ109" s="40"/>
      <c r="OEK109" s="40"/>
      <c r="OEL109" s="40"/>
      <c r="OEM109" s="40"/>
      <c r="OEN109" s="40"/>
      <c r="OEO109" s="40"/>
      <c r="OEP109" s="40"/>
      <c r="OEQ109" s="40"/>
      <c r="OER109" s="40"/>
      <c r="OES109" s="40"/>
      <c r="OET109" s="40"/>
      <c r="OEU109" s="40"/>
      <c r="OEV109" s="40"/>
      <c r="OEW109" s="40"/>
      <c r="OEX109" s="40"/>
      <c r="OEY109" s="40"/>
      <c r="OEZ109" s="40"/>
      <c r="OFA109" s="40"/>
      <c r="OFB109" s="40"/>
      <c r="OFC109" s="40"/>
      <c r="OFD109" s="40"/>
      <c r="OFE109" s="40"/>
      <c r="OFF109" s="40"/>
      <c r="OFG109" s="40"/>
      <c r="OFH109" s="40"/>
      <c r="OFI109" s="40"/>
      <c r="OFJ109" s="40"/>
      <c r="OFK109" s="40"/>
      <c r="OFL109" s="40"/>
      <c r="OFM109" s="40"/>
      <c r="OFN109" s="40"/>
      <c r="OFO109" s="40"/>
      <c r="OFP109" s="40"/>
      <c r="OFQ109" s="40"/>
      <c r="OFR109" s="40"/>
      <c r="OFS109" s="40"/>
      <c r="OFT109" s="40"/>
      <c r="OFU109" s="40"/>
      <c r="OFV109" s="40"/>
      <c r="OFW109" s="40"/>
      <c r="OFX109" s="40"/>
      <c r="OFY109" s="40"/>
      <c r="OFZ109" s="40"/>
      <c r="OGA109" s="40"/>
      <c r="OGB109" s="40"/>
      <c r="OGC109" s="40"/>
      <c r="OGD109" s="40"/>
      <c r="OGE109" s="40"/>
      <c r="OGF109" s="40"/>
      <c r="OGG109" s="40"/>
      <c r="OGH109" s="40"/>
      <c r="OGI109" s="40"/>
      <c r="OGJ109" s="40"/>
      <c r="OGK109" s="40"/>
      <c r="OGL109" s="40"/>
      <c r="OGM109" s="40"/>
      <c r="OGN109" s="40"/>
      <c r="OGO109" s="40"/>
      <c r="OGP109" s="40"/>
      <c r="OGQ109" s="40"/>
      <c r="OGR109" s="40"/>
      <c r="OGS109" s="40"/>
      <c r="OGT109" s="40"/>
      <c r="OGU109" s="40"/>
      <c r="OGV109" s="40"/>
      <c r="OGW109" s="40"/>
      <c r="OGX109" s="40"/>
      <c r="OGY109" s="40"/>
      <c r="OGZ109" s="40"/>
      <c r="OHA109" s="40"/>
      <c r="OHB109" s="40"/>
      <c r="OHC109" s="40"/>
      <c r="OHD109" s="40"/>
      <c r="OHE109" s="40"/>
      <c r="OHF109" s="40"/>
      <c r="OHG109" s="40"/>
      <c r="OHH109" s="40"/>
      <c r="OHI109" s="40"/>
      <c r="OHJ109" s="40"/>
      <c r="OHK109" s="40"/>
      <c r="OHL109" s="40"/>
      <c r="OHM109" s="40"/>
      <c r="OHN109" s="40"/>
      <c r="OHO109" s="40"/>
      <c r="OHP109" s="40"/>
      <c r="OHQ109" s="40"/>
      <c r="OHR109" s="40"/>
      <c r="OHS109" s="40"/>
      <c r="OHT109" s="40"/>
      <c r="OHU109" s="40"/>
      <c r="OHV109" s="40"/>
      <c r="OHW109" s="40"/>
      <c r="OHX109" s="40"/>
      <c r="OHY109" s="40"/>
      <c r="OHZ109" s="40"/>
      <c r="OIA109" s="40"/>
      <c r="OIB109" s="40"/>
      <c r="OIC109" s="40"/>
      <c r="OID109" s="40"/>
      <c r="OIE109" s="40"/>
      <c r="OIF109" s="40"/>
      <c r="OIG109" s="40"/>
      <c r="OIH109" s="40"/>
      <c r="OII109" s="40"/>
      <c r="OIJ109" s="40"/>
      <c r="OIK109" s="40"/>
      <c r="OIL109" s="40"/>
      <c r="OIM109" s="40"/>
      <c r="OIN109" s="40"/>
      <c r="OIO109" s="40"/>
      <c r="OIP109" s="40"/>
      <c r="OIQ109" s="40"/>
      <c r="OIR109" s="40"/>
      <c r="OIS109" s="40"/>
      <c r="OIT109" s="40"/>
      <c r="OIU109" s="40"/>
      <c r="OIV109" s="40"/>
      <c r="OIW109" s="40"/>
      <c r="OIX109" s="40"/>
      <c r="OIY109" s="40"/>
      <c r="OIZ109" s="40"/>
      <c r="OJA109" s="40"/>
      <c r="OJB109" s="40"/>
      <c r="OJC109" s="40"/>
      <c r="OJD109" s="40"/>
      <c r="OJE109" s="40"/>
      <c r="OJF109" s="40"/>
      <c r="OJG109" s="40"/>
      <c r="OJH109" s="40"/>
      <c r="OJI109" s="40"/>
      <c r="OJJ109" s="40"/>
      <c r="OJK109" s="40"/>
      <c r="OJL109" s="40"/>
      <c r="OJM109" s="40"/>
      <c r="OJN109" s="40"/>
      <c r="OJO109" s="40"/>
      <c r="OJP109" s="40"/>
      <c r="OJQ109" s="40"/>
      <c r="OJR109" s="40"/>
      <c r="OJS109" s="40"/>
      <c r="OJT109" s="40"/>
      <c r="OJU109" s="40"/>
      <c r="OJV109" s="40"/>
      <c r="OJW109" s="40"/>
      <c r="OJX109" s="40"/>
      <c r="OJY109" s="40"/>
      <c r="OJZ109" s="40"/>
      <c r="OKA109" s="40"/>
      <c r="OKB109" s="40"/>
      <c r="OKC109" s="40"/>
      <c r="OKD109" s="40"/>
      <c r="OKE109" s="40"/>
      <c r="OKF109" s="40"/>
      <c r="OKG109" s="40"/>
      <c r="OKH109" s="40"/>
      <c r="OKI109" s="40"/>
      <c r="OKJ109" s="40"/>
      <c r="OKK109" s="40"/>
      <c r="OKL109" s="40"/>
      <c r="OKM109" s="40"/>
      <c r="OKN109" s="40"/>
      <c r="OKO109" s="40"/>
      <c r="OKP109" s="40"/>
      <c r="OKQ109" s="40"/>
      <c r="OKR109" s="40"/>
      <c r="OKS109" s="40"/>
      <c r="OKT109" s="40"/>
      <c r="OKU109" s="40"/>
      <c r="OKV109" s="40"/>
      <c r="OKW109" s="40"/>
      <c r="OKX109" s="40"/>
      <c r="OKY109" s="40"/>
      <c r="OKZ109" s="40"/>
      <c r="OLA109" s="40"/>
      <c r="OLB109" s="40"/>
      <c r="OLC109" s="40"/>
      <c r="OLD109" s="40"/>
      <c r="OLE109" s="40"/>
      <c r="OLF109" s="40"/>
      <c r="OLG109" s="40"/>
      <c r="OLH109" s="40"/>
      <c r="OLI109" s="40"/>
      <c r="OLJ109" s="40"/>
      <c r="OLK109" s="40"/>
      <c r="OLL109" s="40"/>
      <c r="OLM109" s="40"/>
      <c r="OLN109" s="40"/>
      <c r="OLO109" s="40"/>
      <c r="OLP109" s="40"/>
      <c r="OLQ109" s="40"/>
      <c r="OLR109" s="40"/>
      <c r="OLS109" s="40"/>
      <c r="OLT109" s="40"/>
      <c r="OLU109" s="40"/>
      <c r="OLV109" s="40"/>
      <c r="OLW109" s="40"/>
      <c r="OLX109" s="40"/>
      <c r="OLY109" s="40"/>
      <c r="OLZ109" s="40"/>
      <c r="OMA109" s="40"/>
      <c r="OMB109" s="40"/>
      <c r="OMC109" s="40"/>
      <c r="OMD109" s="40"/>
      <c r="OME109" s="40"/>
      <c r="OMF109" s="40"/>
      <c r="OMG109" s="40"/>
      <c r="OMH109" s="40"/>
      <c r="OMI109" s="40"/>
      <c r="OMJ109" s="40"/>
      <c r="OMK109" s="40"/>
      <c r="OML109" s="40"/>
      <c r="OMM109" s="40"/>
      <c r="OMN109" s="40"/>
      <c r="OMO109" s="40"/>
      <c r="OMP109" s="40"/>
      <c r="OMQ109" s="40"/>
      <c r="OMR109" s="40"/>
      <c r="OMS109" s="40"/>
      <c r="OMT109" s="40"/>
      <c r="OMU109" s="40"/>
      <c r="OMV109" s="40"/>
      <c r="OMW109" s="40"/>
      <c r="OMX109" s="40"/>
      <c r="OMY109" s="40"/>
      <c r="OMZ109" s="40"/>
      <c r="ONA109" s="40"/>
      <c r="ONB109" s="40"/>
      <c r="ONC109" s="40"/>
      <c r="OND109" s="40"/>
      <c r="ONE109" s="40"/>
      <c r="ONF109" s="40"/>
      <c r="ONG109" s="40"/>
      <c r="ONH109" s="40"/>
      <c r="ONI109" s="40"/>
      <c r="ONJ109" s="40"/>
      <c r="ONK109" s="40"/>
      <c r="ONL109" s="40"/>
      <c r="ONM109" s="40"/>
      <c r="ONN109" s="40"/>
      <c r="ONO109" s="40"/>
      <c r="ONP109" s="40"/>
      <c r="ONQ109" s="40"/>
      <c r="ONR109" s="40"/>
      <c r="ONS109" s="40"/>
      <c r="ONT109" s="40"/>
      <c r="ONU109" s="40"/>
      <c r="ONV109" s="40"/>
      <c r="ONW109" s="40"/>
      <c r="ONX109" s="40"/>
      <c r="ONY109" s="40"/>
      <c r="ONZ109" s="40"/>
      <c r="OOA109" s="40"/>
      <c r="OOB109" s="40"/>
      <c r="OOC109" s="40"/>
      <c r="OOD109" s="40"/>
      <c r="OOE109" s="40"/>
      <c r="OOF109" s="40"/>
      <c r="OOG109" s="40"/>
      <c r="OOH109" s="40"/>
      <c r="OOI109" s="40"/>
      <c r="OOJ109" s="40"/>
      <c r="OOK109" s="40"/>
      <c r="OOL109" s="40"/>
      <c r="OOM109" s="40"/>
      <c r="OON109" s="40"/>
      <c r="OOO109" s="40"/>
      <c r="OOP109" s="40"/>
      <c r="OOQ109" s="40"/>
      <c r="OOR109" s="40"/>
      <c r="OOS109" s="40"/>
      <c r="OOT109" s="40"/>
      <c r="OOU109" s="40"/>
      <c r="OOV109" s="40"/>
      <c r="OOW109" s="40"/>
      <c r="OOX109" s="40"/>
      <c r="OOY109" s="40"/>
      <c r="OOZ109" s="40"/>
      <c r="OPA109" s="40"/>
      <c r="OPB109" s="40"/>
      <c r="OPC109" s="40"/>
      <c r="OPD109" s="40"/>
      <c r="OPE109" s="40"/>
      <c r="OPF109" s="40"/>
      <c r="OPG109" s="40"/>
      <c r="OPH109" s="40"/>
      <c r="OPI109" s="40"/>
      <c r="OPJ109" s="40"/>
      <c r="OPK109" s="40"/>
      <c r="OPL109" s="40"/>
      <c r="OPM109" s="40"/>
      <c r="OPN109" s="40"/>
      <c r="OPO109" s="40"/>
      <c r="OPP109" s="40"/>
      <c r="OPQ109" s="40"/>
      <c r="OPR109" s="40"/>
      <c r="OPS109" s="40"/>
      <c r="OPT109" s="40"/>
      <c r="OPU109" s="40"/>
      <c r="OPV109" s="40"/>
      <c r="OPW109" s="40"/>
      <c r="OPX109" s="40"/>
      <c r="OPY109" s="40"/>
      <c r="OPZ109" s="40"/>
      <c r="OQA109" s="40"/>
      <c r="OQB109" s="40"/>
      <c r="OQC109" s="40"/>
      <c r="OQD109" s="40"/>
      <c r="OQE109" s="40"/>
      <c r="OQF109" s="40"/>
      <c r="OQG109" s="40"/>
      <c r="OQH109" s="40"/>
      <c r="OQI109" s="40"/>
      <c r="OQJ109" s="40"/>
      <c r="OQK109" s="40"/>
      <c r="OQL109" s="40"/>
      <c r="OQM109" s="40"/>
      <c r="OQN109" s="40"/>
      <c r="OQO109" s="40"/>
      <c r="OQP109" s="40"/>
      <c r="OQQ109" s="40"/>
      <c r="OQR109" s="40"/>
      <c r="OQS109" s="40"/>
      <c r="OQT109" s="40"/>
      <c r="OQU109" s="40"/>
      <c r="OQV109" s="40"/>
      <c r="OQW109" s="40"/>
      <c r="OQX109" s="40"/>
      <c r="OQY109" s="40"/>
      <c r="OQZ109" s="40"/>
      <c r="ORA109" s="40"/>
      <c r="ORB109" s="40"/>
      <c r="ORC109" s="40"/>
      <c r="ORD109" s="40"/>
      <c r="ORE109" s="40"/>
      <c r="ORF109" s="40"/>
      <c r="ORG109" s="40"/>
      <c r="ORH109" s="40"/>
      <c r="ORI109" s="40"/>
      <c r="ORJ109" s="40"/>
      <c r="ORK109" s="40"/>
      <c r="ORL109" s="40"/>
      <c r="ORM109" s="40"/>
      <c r="ORN109" s="40"/>
      <c r="ORO109" s="40"/>
      <c r="ORP109" s="40"/>
      <c r="ORQ109" s="40"/>
      <c r="ORR109" s="40"/>
      <c r="ORS109" s="40"/>
      <c r="ORT109" s="40"/>
      <c r="ORU109" s="40"/>
      <c r="ORV109" s="40"/>
      <c r="ORW109" s="40"/>
      <c r="ORX109" s="40"/>
      <c r="ORY109" s="40"/>
      <c r="ORZ109" s="40"/>
      <c r="OSA109" s="40"/>
      <c r="OSB109" s="40"/>
      <c r="OSC109" s="40"/>
      <c r="OSD109" s="40"/>
      <c r="OSE109" s="40"/>
      <c r="OSF109" s="40"/>
      <c r="OSG109" s="40"/>
      <c r="OSH109" s="40"/>
      <c r="OSI109" s="40"/>
      <c r="OSJ109" s="40"/>
      <c r="OSK109" s="40"/>
      <c r="OSL109" s="40"/>
      <c r="OSM109" s="40"/>
      <c r="OSN109" s="40"/>
      <c r="OSO109" s="40"/>
      <c r="OSP109" s="40"/>
      <c r="OSQ109" s="40"/>
      <c r="OSR109" s="40"/>
      <c r="OSS109" s="40"/>
      <c r="OST109" s="40"/>
      <c r="OSU109" s="40"/>
      <c r="OSV109" s="40"/>
      <c r="OSW109" s="40"/>
      <c r="OSX109" s="40"/>
      <c r="OSY109" s="40"/>
      <c r="OSZ109" s="40"/>
      <c r="OTA109" s="40"/>
      <c r="OTB109" s="40"/>
      <c r="OTC109" s="40"/>
      <c r="OTD109" s="40"/>
      <c r="OTE109" s="40"/>
      <c r="OTF109" s="40"/>
      <c r="OTG109" s="40"/>
      <c r="OTH109" s="40"/>
      <c r="OTI109" s="40"/>
      <c r="OTJ109" s="40"/>
      <c r="OTK109" s="40"/>
      <c r="OTL109" s="40"/>
      <c r="OTM109" s="40"/>
      <c r="OTN109" s="40"/>
      <c r="OTO109" s="40"/>
      <c r="OTP109" s="40"/>
      <c r="OTQ109" s="40"/>
      <c r="OTR109" s="40"/>
      <c r="OTS109" s="40"/>
      <c r="OTT109" s="40"/>
      <c r="OTU109" s="40"/>
      <c r="OTV109" s="40"/>
      <c r="OTW109" s="40"/>
      <c r="OTX109" s="40"/>
      <c r="OTY109" s="40"/>
      <c r="OTZ109" s="40"/>
      <c r="OUA109" s="40"/>
      <c r="OUB109" s="40"/>
      <c r="OUC109" s="40"/>
      <c r="OUD109" s="40"/>
      <c r="OUE109" s="40"/>
      <c r="OUF109" s="40"/>
      <c r="OUG109" s="40"/>
      <c r="OUH109" s="40"/>
      <c r="OUI109" s="40"/>
      <c r="OUJ109" s="40"/>
      <c r="OUK109" s="40"/>
      <c r="OUL109" s="40"/>
      <c r="OUM109" s="40"/>
      <c r="OUN109" s="40"/>
      <c r="OUO109" s="40"/>
      <c r="OUP109" s="40"/>
      <c r="OUQ109" s="40"/>
      <c r="OUR109" s="40"/>
      <c r="OUS109" s="40"/>
      <c r="OUT109" s="40"/>
      <c r="OUU109" s="40"/>
      <c r="OUV109" s="40"/>
      <c r="OUW109" s="40"/>
      <c r="OUX109" s="40"/>
      <c r="OUY109" s="40"/>
      <c r="OUZ109" s="40"/>
      <c r="OVA109" s="40"/>
      <c r="OVB109" s="40"/>
      <c r="OVC109" s="40"/>
      <c r="OVD109" s="40"/>
      <c r="OVE109" s="40"/>
      <c r="OVF109" s="40"/>
      <c r="OVG109" s="40"/>
      <c r="OVH109" s="40"/>
      <c r="OVI109" s="40"/>
      <c r="OVJ109" s="40"/>
      <c r="OVK109" s="40"/>
      <c r="OVL109" s="40"/>
      <c r="OVM109" s="40"/>
      <c r="OVN109" s="40"/>
      <c r="OVO109" s="40"/>
      <c r="OVP109" s="40"/>
      <c r="OVQ109" s="40"/>
      <c r="OVR109" s="40"/>
      <c r="OVS109" s="40"/>
      <c r="OVT109" s="40"/>
      <c r="OVU109" s="40"/>
      <c r="OVV109" s="40"/>
      <c r="OVW109" s="40"/>
      <c r="OVX109" s="40"/>
      <c r="OVY109" s="40"/>
      <c r="OVZ109" s="40"/>
      <c r="OWA109" s="40"/>
      <c r="OWB109" s="40"/>
      <c r="OWC109" s="40"/>
      <c r="OWD109" s="40"/>
      <c r="OWE109" s="40"/>
      <c r="OWF109" s="40"/>
      <c r="OWG109" s="40"/>
      <c r="OWH109" s="40"/>
      <c r="OWI109" s="40"/>
      <c r="OWJ109" s="40"/>
      <c r="OWK109" s="40"/>
      <c r="OWL109" s="40"/>
      <c r="OWM109" s="40"/>
      <c r="OWN109" s="40"/>
      <c r="OWO109" s="40"/>
      <c r="OWP109" s="40"/>
      <c r="OWQ109" s="40"/>
      <c r="OWR109" s="40"/>
      <c r="OWS109" s="40"/>
      <c r="OWT109" s="40"/>
      <c r="OWU109" s="40"/>
      <c r="OWV109" s="40"/>
      <c r="OWW109" s="40"/>
      <c r="OWX109" s="40"/>
      <c r="OWY109" s="40"/>
      <c r="OWZ109" s="40"/>
      <c r="OXA109" s="40"/>
      <c r="OXB109" s="40"/>
      <c r="OXC109" s="40"/>
      <c r="OXD109" s="40"/>
      <c r="OXE109" s="40"/>
      <c r="OXF109" s="40"/>
      <c r="OXG109" s="40"/>
      <c r="OXH109" s="40"/>
      <c r="OXI109" s="40"/>
      <c r="OXJ109" s="40"/>
      <c r="OXK109" s="40"/>
      <c r="OXL109" s="40"/>
      <c r="OXM109" s="40"/>
      <c r="OXN109" s="40"/>
      <c r="OXO109" s="40"/>
      <c r="OXP109" s="40"/>
      <c r="OXQ109" s="40"/>
      <c r="OXR109" s="40"/>
      <c r="OXS109" s="40"/>
      <c r="OXT109" s="40"/>
      <c r="OXU109" s="40"/>
      <c r="OXV109" s="40"/>
      <c r="OXW109" s="40"/>
      <c r="OXX109" s="40"/>
      <c r="OXY109" s="40"/>
      <c r="OXZ109" s="40"/>
      <c r="OYA109" s="40"/>
      <c r="OYB109" s="40"/>
      <c r="OYC109" s="40"/>
      <c r="OYD109" s="40"/>
      <c r="OYE109" s="40"/>
      <c r="OYF109" s="40"/>
      <c r="OYG109" s="40"/>
      <c r="OYH109" s="40"/>
      <c r="OYI109" s="40"/>
      <c r="OYJ109" s="40"/>
      <c r="OYK109" s="40"/>
      <c r="OYL109" s="40"/>
      <c r="OYM109" s="40"/>
      <c r="OYN109" s="40"/>
      <c r="OYO109" s="40"/>
      <c r="OYP109" s="40"/>
      <c r="OYQ109" s="40"/>
      <c r="OYR109" s="40"/>
      <c r="OYS109" s="40"/>
      <c r="OYT109" s="40"/>
      <c r="OYU109" s="40"/>
      <c r="OYV109" s="40"/>
      <c r="OYW109" s="40"/>
      <c r="OYX109" s="40"/>
      <c r="OYY109" s="40"/>
      <c r="OYZ109" s="40"/>
      <c r="OZA109" s="40"/>
      <c r="OZB109" s="40"/>
      <c r="OZC109" s="40"/>
      <c r="OZD109" s="40"/>
      <c r="OZE109" s="40"/>
      <c r="OZF109" s="40"/>
      <c r="OZG109" s="40"/>
      <c r="OZH109" s="40"/>
      <c r="OZI109" s="40"/>
      <c r="OZJ109" s="40"/>
      <c r="OZK109" s="40"/>
      <c r="OZL109" s="40"/>
      <c r="OZM109" s="40"/>
      <c r="OZN109" s="40"/>
      <c r="OZO109" s="40"/>
      <c r="OZP109" s="40"/>
      <c r="OZQ109" s="40"/>
      <c r="OZR109" s="40"/>
      <c r="OZS109" s="40"/>
      <c r="OZT109" s="40"/>
      <c r="OZU109" s="40"/>
      <c r="OZV109" s="40"/>
      <c r="OZW109" s="40"/>
      <c r="OZX109" s="40"/>
      <c r="OZY109" s="40"/>
      <c r="OZZ109" s="40"/>
      <c r="PAA109" s="40"/>
      <c r="PAB109" s="40"/>
      <c r="PAC109" s="40"/>
      <c r="PAD109" s="40"/>
      <c r="PAE109" s="40"/>
      <c r="PAF109" s="40"/>
      <c r="PAG109" s="40"/>
      <c r="PAH109" s="40"/>
      <c r="PAI109" s="40"/>
      <c r="PAJ109" s="40"/>
      <c r="PAK109" s="40"/>
      <c r="PAL109" s="40"/>
      <c r="PAM109" s="40"/>
      <c r="PAN109" s="40"/>
      <c r="PAO109" s="40"/>
      <c r="PAP109" s="40"/>
      <c r="PAQ109" s="40"/>
      <c r="PAR109" s="40"/>
      <c r="PAS109" s="40"/>
      <c r="PAT109" s="40"/>
      <c r="PAU109" s="40"/>
      <c r="PAV109" s="40"/>
      <c r="PAW109" s="40"/>
      <c r="PAX109" s="40"/>
      <c r="PAY109" s="40"/>
      <c r="PAZ109" s="40"/>
      <c r="PBA109" s="40"/>
      <c r="PBB109" s="40"/>
      <c r="PBC109" s="40"/>
      <c r="PBD109" s="40"/>
      <c r="PBE109" s="40"/>
      <c r="PBF109" s="40"/>
      <c r="PBG109" s="40"/>
      <c r="PBH109" s="40"/>
      <c r="PBI109" s="40"/>
      <c r="PBJ109" s="40"/>
      <c r="PBK109" s="40"/>
      <c r="PBL109" s="40"/>
      <c r="PBM109" s="40"/>
      <c r="PBN109" s="40"/>
      <c r="PBO109" s="40"/>
      <c r="PBP109" s="40"/>
      <c r="PBQ109" s="40"/>
      <c r="PBR109" s="40"/>
      <c r="PBS109" s="40"/>
      <c r="PBT109" s="40"/>
      <c r="PBU109" s="40"/>
      <c r="PBV109" s="40"/>
      <c r="PBW109" s="40"/>
      <c r="PBX109" s="40"/>
      <c r="PBY109" s="40"/>
      <c r="PBZ109" s="40"/>
      <c r="PCA109" s="40"/>
      <c r="PCB109" s="40"/>
      <c r="PCC109" s="40"/>
      <c r="PCD109" s="40"/>
      <c r="PCE109" s="40"/>
      <c r="PCF109" s="40"/>
      <c r="PCG109" s="40"/>
      <c r="PCH109" s="40"/>
      <c r="PCI109" s="40"/>
      <c r="PCJ109" s="40"/>
      <c r="PCK109" s="40"/>
      <c r="PCL109" s="40"/>
      <c r="PCM109" s="40"/>
      <c r="PCN109" s="40"/>
      <c r="PCO109" s="40"/>
      <c r="PCP109" s="40"/>
      <c r="PCQ109" s="40"/>
      <c r="PCR109" s="40"/>
      <c r="PCS109" s="40"/>
      <c r="PCT109" s="40"/>
      <c r="PCU109" s="40"/>
      <c r="PCV109" s="40"/>
      <c r="PCW109" s="40"/>
      <c r="PCX109" s="40"/>
      <c r="PCY109" s="40"/>
      <c r="PCZ109" s="40"/>
      <c r="PDA109" s="40"/>
      <c r="PDB109" s="40"/>
      <c r="PDC109" s="40"/>
      <c r="PDD109" s="40"/>
      <c r="PDE109" s="40"/>
      <c r="PDF109" s="40"/>
      <c r="PDG109" s="40"/>
      <c r="PDH109" s="40"/>
      <c r="PDI109" s="40"/>
      <c r="PDJ109" s="40"/>
      <c r="PDK109" s="40"/>
      <c r="PDL109" s="40"/>
      <c r="PDM109" s="40"/>
      <c r="PDN109" s="40"/>
      <c r="PDO109" s="40"/>
      <c r="PDP109" s="40"/>
      <c r="PDQ109" s="40"/>
      <c r="PDR109" s="40"/>
      <c r="PDS109" s="40"/>
      <c r="PDT109" s="40"/>
      <c r="PDU109" s="40"/>
      <c r="PDV109" s="40"/>
      <c r="PDW109" s="40"/>
      <c r="PDX109" s="40"/>
      <c r="PDY109" s="40"/>
      <c r="PDZ109" s="40"/>
      <c r="PEA109" s="40"/>
      <c r="PEB109" s="40"/>
      <c r="PEC109" s="40"/>
      <c r="PED109" s="40"/>
      <c r="PEE109" s="40"/>
      <c r="PEF109" s="40"/>
      <c r="PEG109" s="40"/>
      <c r="PEH109" s="40"/>
      <c r="PEI109" s="40"/>
      <c r="PEJ109" s="40"/>
      <c r="PEK109" s="40"/>
      <c r="PEL109" s="40"/>
      <c r="PEM109" s="40"/>
      <c r="PEN109" s="40"/>
      <c r="PEO109" s="40"/>
      <c r="PEP109" s="40"/>
      <c r="PEQ109" s="40"/>
      <c r="PER109" s="40"/>
      <c r="PES109" s="40"/>
      <c r="PET109" s="40"/>
      <c r="PEU109" s="40"/>
      <c r="PEV109" s="40"/>
      <c r="PEW109" s="40"/>
      <c r="PEX109" s="40"/>
      <c r="PEY109" s="40"/>
      <c r="PEZ109" s="40"/>
      <c r="PFA109" s="40"/>
      <c r="PFB109" s="40"/>
      <c r="PFC109" s="40"/>
      <c r="PFD109" s="40"/>
      <c r="PFE109" s="40"/>
      <c r="PFF109" s="40"/>
      <c r="PFG109" s="40"/>
      <c r="PFH109" s="40"/>
      <c r="PFI109" s="40"/>
      <c r="PFJ109" s="40"/>
      <c r="PFK109" s="40"/>
      <c r="PFL109" s="40"/>
      <c r="PFM109" s="40"/>
      <c r="PFN109" s="40"/>
      <c r="PFO109" s="40"/>
      <c r="PFP109" s="40"/>
      <c r="PFQ109" s="40"/>
      <c r="PFR109" s="40"/>
      <c r="PFS109" s="40"/>
      <c r="PFT109" s="40"/>
      <c r="PFU109" s="40"/>
      <c r="PFV109" s="40"/>
      <c r="PFW109" s="40"/>
      <c r="PFX109" s="40"/>
      <c r="PFY109" s="40"/>
      <c r="PFZ109" s="40"/>
      <c r="PGA109" s="40"/>
      <c r="PGB109" s="40"/>
      <c r="PGC109" s="40"/>
      <c r="PGD109" s="40"/>
      <c r="PGE109" s="40"/>
      <c r="PGF109" s="40"/>
      <c r="PGG109" s="40"/>
      <c r="PGH109" s="40"/>
      <c r="PGI109" s="40"/>
      <c r="PGJ109" s="40"/>
      <c r="PGK109" s="40"/>
      <c r="PGL109" s="40"/>
      <c r="PGM109" s="40"/>
      <c r="PGN109" s="40"/>
      <c r="PGO109" s="40"/>
      <c r="PGP109" s="40"/>
      <c r="PGQ109" s="40"/>
      <c r="PGR109" s="40"/>
      <c r="PGS109" s="40"/>
      <c r="PGT109" s="40"/>
      <c r="PGU109" s="40"/>
      <c r="PGV109" s="40"/>
      <c r="PGW109" s="40"/>
      <c r="PGX109" s="40"/>
      <c r="PGY109" s="40"/>
      <c r="PGZ109" s="40"/>
      <c r="PHA109" s="40"/>
      <c r="PHB109" s="40"/>
      <c r="PHC109" s="40"/>
      <c r="PHD109" s="40"/>
      <c r="PHE109" s="40"/>
      <c r="PHF109" s="40"/>
      <c r="PHG109" s="40"/>
      <c r="PHH109" s="40"/>
      <c r="PHI109" s="40"/>
      <c r="PHJ109" s="40"/>
      <c r="PHK109" s="40"/>
      <c r="PHL109" s="40"/>
      <c r="PHM109" s="40"/>
      <c r="PHN109" s="40"/>
      <c r="PHO109" s="40"/>
      <c r="PHP109" s="40"/>
      <c r="PHQ109" s="40"/>
      <c r="PHR109" s="40"/>
      <c r="PHS109" s="40"/>
      <c r="PHT109" s="40"/>
      <c r="PHU109" s="40"/>
      <c r="PHV109" s="40"/>
      <c r="PHW109" s="40"/>
      <c r="PHX109" s="40"/>
      <c r="PHY109" s="40"/>
      <c r="PHZ109" s="40"/>
      <c r="PIA109" s="40"/>
      <c r="PIB109" s="40"/>
      <c r="PIC109" s="40"/>
      <c r="PID109" s="40"/>
      <c r="PIE109" s="40"/>
      <c r="PIF109" s="40"/>
      <c r="PIG109" s="40"/>
      <c r="PIH109" s="40"/>
      <c r="PII109" s="40"/>
      <c r="PIJ109" s="40"/>
      <c r="PIK109" s="40"/>
      <c r="PIL109" s="40"/>
      <c r="PIM109" s="40"/>
      <c r="PIN109" s="40"/>
      <c r="PIO109" s="40"/>
      <c r="PIP109" s="40"/>
      <c r="PIQ109" s="40"/>
      <c r="PIR109" s="40"/>
      <c r="PIS109" s="40"/>
      <c r="PIT109" s="40"/>
      <c r="PIU109" s="40"/>
      <c r="PIV109" s="40"/>
      <c r="PIW109" s="40"/>
      <c r="PIX109" s="40"/>
      <c r="PIY109" s="40"/>
      <c r="PIZ109" s="40"/>
      <c r="PJA109" s="40"/>
      <c r="PJB109" s="40"/>
      <c r="PJC109" s="40"/>
      <c r="PJD109" s="40"/>
      <c r="PJE109" s="40"/>
      <c r="PJF109" s="40"/>
      <c r="PJG109" s="40"/>
      <c r="PJH109" s="40"/>
      <c r="PJI109" s="40"/>
      <c r="PJJ109" s="40"/>
      <c r="PJK109" s="40"/>
      <c r="PJL109" s="40"/>
      <c r="PJM109" s="40"/>
      <c r="PJN109" s="40"/>
      <c r="PJO109" s="40"/>
      <c r="PJP109" s="40"/>
      <c r="PJQ109" s="40"/>
      <c r="PJR109" s="40"/>
      <c r="PJS109" s="40"/>
      <c r="PJT109" s="40"/>
      <c r="PJU109" s="40"/>
      <c r="PJV109" s="40"/>
      <c r="PJW109" s="40"/>
      <c r="PJX109" s="40"/>
      <c r="PJY109" s="40"/>
      <c r="PJZ109" s="40"/>
      <c r="PKA109" s="40"/>
      <c r="PKB109" s="40"/>
      <c r="PKC109" s="40"/>
      <c r="PKD109" s="40"/>
      <c r="PKE109" s="40"/>
      <c r="PKF109" s="40"/>
      <c r="PKG109" s="40"/>
      <c r="PKH109" s="40"/>
      <c r="PKI109" s="40"/>
      <c r="PKJ109" s="40"/>
      <c r="PKK109" s="40"/>
      <c r="PKL109" s="40"/>
      <c r="PKM109" s="40"/>
      <c r="PKN109" s="40"/>
      <c r="PKO109" s="40"/>
      <c r="PKP109" s="40"/>
      <c r="PKQ109" s="40"/>
      <c r="PKR109" s="40"/>
      <c r="PKS109" s="40"/>
      <c r="PKT109" s="40"/>
      <c r="PKU109" s="40"/>
      <c r="PKV109" s="40"/>
      <c r="PKW109" s="40"/>
      <c r="PKX109" s="40"/>
      <c r="PKY109" s="40"/>
      <c r="PKZ109" s="40"/>
      <c r="PLA109" s="40"/>
      <c r="PLB109" s="40"/>
      <c r="PLC109" s="40"/>
      <c r="PLD109" s="40"/>
      <c r="PLE109" s="40"/>
      <c r="PLF109" s="40"/>
      <c r="PLG109" s="40"/>
      <c r="PLH109" s="40"/>
      <c r="PLI109" s="40"/>
      <c r="PLJ109" s="40"/>
      <c r="PLK109" s="40"/>
      <c r="PLL109" s="40"/>
      <c r="PLM109" s="40"/>
      <c r="PLN109" s="40"/>
      <c r="PLO109" s="40"/>
      <c r="PLP109" s="40"/>
      <c r="PLQ109" s="40"/>
      <c r="PLR109" s="40"/>
      <c r="PLS109" s="40"/>
      <c r="PLT109" s="40"/>
      <c r="PLU109" s="40"/>
      <c r="PLV109" s="40"/>
      <c r="PLW109" s="40"/>
      <c r="PLX109" s="40"/>
      <c r="PLY109" s="40"/>
      <c r="PLZ109" s="40"/>
      <c r="PMA109" s="40"/>
      <c r="PMB109" s="40"/>
      <c r="PMC109" s="40"/>
      <c r="PMD109" s="40"/>
      <c r="PME109" s="40"/>
      <c r="PMF109" s="40"/>
      <c r="PMG109" s="40"/>
      <c r="PMH109" s="40"/>
      <c r="PMI109" s="40"/>
      <c r="PMJ109" s="40"/>
      <c r="PMK109" s="40"/>
      <c r="PML109" s="40"/>
      <c r="PMM109" s="40"/>
      <c r="PMN109" s="40"/>
      <c r="PMO109" s="40"/>
      <c r="PMP109" s="40"/>
      <c r="PMQ109" s="40"/>
      <c r="PMR109" s="40"/>
      <c r="PMS109" s="40"/>
      <c r="PMT109" s="40"/>
      <c r="PMU109" s="40"/>
      <c r="PMV109" s="40"/>
      <c r="PMW109" s="40"/>
      <c r="PMX109" s="40"/>
      <c r="PMY109" s="40"/>
      <c r="PMZ109" s="40"/>
      <c r="PNA109" s="40"/>
      <c r="PNB109" s="40"/>
      <c r="PNC109" s="40"/>
      <c r="PND109" s="40"/>
      <c r="PNE109" s="40"/>
      <c r="PNF109" s="40"/>
      <c r="PNG109" s="40"/>
      <c r="PNH109" s="40"/>
      <c r="PNI109" s="40"/>
      <c r="PNJ109" s="40"/>
      <c r="PNK109" s="40"/>
      <c r="PNL109" s="40"/>
      <c r="PNM109" s="40"/>
      <c r="PNN109" s="40"/>
      <c r="PNO109" s="40"/>
      <c r="PNP109" s="40"/>
      <c r="PNQ109" s="40"/>
      <c r="PNR109" s="40"/>
      <c r="PNS109" s="40"/>
      <c r="PNT109" s="40"/>
      <c r="PNU109" s="40"/>
      <c r="PNV109" s="40"/>
      <c r="PNW109" s="40"/>
      <c r="PNX109" s="40"/>
      <c r="PNY109" s="40"/>
      <c r="PNZ109" s="40"/>
      <c r="POA109" s="40"/>
      <c r="POB109" s="40"/>
      <c r="POC109" s="40"/>
      <c r="POD109" s="40"/>
      <c r="POE109" s="40"/>
      <c r="POF109" s="40"/>
      <c r="POG109" s="40"/>
      <c r="POH109" s="40"/>
      <c r="POI109" s="40"/>
      <c r="POJ109" s="40"/>
      <c r="POK109" s="40"/>
      <c r="POL109" s="40"/>
      <c r="POM109" s="40"/>
      <c r="PON109" s="40"/>
      <c r="POO109" s="40"/>
      <c r="POP109" s="40"/>
      <c r="POQ109" s="40"/>
      <c r="POR109" s="40"/>
      <c r="POS109" s="40"/>
      <c r="POT109" s="40"/>
      <c r="POU109" s="40"/>
      <c r="POV109" s="40"/>
      <c r="POW109" s="40"/>
      <c r="POX109" s="40"/>
      <c r="POY109" s="40"/>
      <c r="POZ109" s="40"/>
      <c r="PPA109" s="40"/>
      <c r="PPB109" s="40"/>
      <c r="PPC109" s="40"/>
      <c r="PPD109" s="40"/>
      <c r="PPE109" s="40"/>
      <c r="PPF109" s="40"/>
      <c r="PPG109" s="40"/>
      <c r="PPH109" s="40"/>
      <c r="PPI109" s="40"/>
      <c r="PPJ109" s="40"/>
      <c r="PPK109" s="40"/>
      <c r="PPL109" s="40"/>
      <c r="PPM109" s="40"/>
      <c r="PPN109" s="40"/>
      <c r="PPO109" s="40"/>
      <c r="PPP109" s="40"/>
      <c r="PPQ109" s="40"/>
      <c r="PPR109" s="40"/>
      <c r="PPS109" s="40"/>
      <c r="PPT109" s="40"/>
      <c r="PPU109" s="40"/>
      <c r="PPV109" s="40"/>
      <c r="PPW109" s="40"/>
      <c r="PPX109" s="40"/>
      <c r="PPY109" s="40"/>
      <c r="PPZ109" s="40"/>
      <c r="PQA109" s="40"/>
      <c r="PQB109" s="40"/>
      <c r="PQC109" s="40"/>
      <c r="PQD109" s="40"/>
      <c r="PQE109" s="40"/>
      <c r="PQF109" s="40"/>
      <c r="PQG109" s="40"/>
      <c r="PQH109" s="40"/>
      <c r="PQI109" s="40"/>
      <c r="PQJ109" s="40"/>
      <c r="PQK109" s="40"/>
      <c r="PQL109" s="40"/>
      <c r="PQM109" s="40"/>
      <c r="PQN109" s="40"/>
      <c r="PQO109" s="40"/>
      <c r="PQP109" s="40"/>
      <c r="PQQ109" s="40"/>
      <c r="PQR109" s="40"/>
      <c r="PQS109" s="40"/>
      <c r="PQT109" s="40"/>
      <c r="PQU109" s="40"/>
      <c r="PQV109" s="40"/>
      <c r="PQW109" s="40"/>
      <c r="PQX109" s="40"/>
      <c r="PQY109" s="40"/>
      <c r="PQZ109" s="40"/>
      <c r="PRA109" s="40"/>
      <c r="PRB109" s="40"/>
      <c r="PRC109" s="40"/>
      <c r="PRD109" s="40"/>
      <c r="PRE109" s="40"/>
      <c r="PRF109" s="40"/>
      <c r="PRG109" s="40"/>
      <c r="PRH109" s="40"/>
      <c r="PRI109" s="40"/>
      <c r="PRJ109" s="40"/>
      <c r="PRK109" s="40"/>
      <c r="PRL109" s="40"/>
      <c r="PRM109" s="40"/>
      <c r="PRN109" s="40"/>
      <c r="PRO109" s="40"/>
      <c r="PRP109" s="40"/>
      <c r="PRQ109" s="40"/>
      <c r="PRR109" s="40"/>
      <c r="PRS109" s="40"/>
      <c r="PRT109" s="40"/>
      <c r="PRU109" s="40"/>
      <c r="PRV109" s="40"/>
      <c r="PRW109" s="40"/>
      <c r="PRX109" s="40"/>
      <c r="PRY109" s="40"/>
      <c r="PRZ109" s="40"/>
      <c r="PSA109" s="40"/>
      <c r="PSB109" s="40"/>
      <c r="PSC109" s="40"/>
      <c r="PSD109" s="40"/>
      <c r="PSE109" s="40"/>
      <c r="PSF109" s="40"/>
      <c r="PSG109" s="40"/>
      <c r="PSH109" s="40"/>
      <c r="PSI109" s="40"/>
      <c r="PSJ109" s="40"/>
      <c r="PSK109" s="40"/>
      <c r="PSL109" s="40"/>
      <c r="PSM109" s="40"/>
      <c r="PSN109" s="40"/>
      <c r="PSO109" s="40"/>
      <c r="PSP109" s="40"/>
      <c r="PSQ109" s="40"/>
      <c r="PSR109" s="40"/>
      <c r="PSS109" s="40"/>
      <c r="PST109" s="40"/>
      <c r="PSU109" s="40"/>
      <c r="PSV109" s="40"/>
      <c r="PSW109" s="40"/>
      <c r="PSX109" s="40"/>
      <c r="PSY109" s="40"/>
      <c r="PSZ109" s="40"/>
      <c r="PTA109" s="40"/>
      <c r="PTB109" s="40"/>
      <c r="PTC109" s="40"/>
      <c r="PTD109" s="40"/>
      <c r="PTE109" s="40"/>
      <c r="PTF109" s="40"/>
      <c r="PTG109" s="40"/>
      <c r="PTH109" s="40"/>
      <c r="PTI109" s="40"/>
      <c r="PTJ109" s="40"/>
      <c r="PTK109" s="40"/>
      <c r="PTL109" s="40"/>
      <c r="PTM109" s="40"/>
      <c r="PTN109" s="40"/>
      <c r="PTO109" s="40"/>
      <c r="PTP109" s="40"/>
      <c r="PTQ109" s="40"/>
      <c r="PTR109" s="40"/>
      <c r="PTS109" s="40"/>
      <c r="PTT109" s="40"/>
      <c r="PTU109" s="40"/>
      <c r="PTV109" s="40"/>
      <c r="PTW109" s="40"/>
      <c r="PTX109" s="40"/>
      <c r="PTY109" s="40"/>
      <c r="PTZ109" s="40"/>
      <c r="PUA109" s="40"/>
      <c r="PUB109" s="40"/>
      <c r="PUC109" s="40"/>
      <c r="PUD109" s="40"/>
      <c r="PUE109" s="40"/>
      <c r="PUF109" s="40"/>
      <c r="PUG109" s="40"/>
      <c r="PUH109" s="40"/>
      <c r="PUI109" s="40"/>
      <c r="PUJ109" s="40"/>
      <c r="PUK109" s="40"/>
      <c r="PUL109" s="40"/>
      <c r="PUM109" s="40"/>
      <c r="PUN109" s="40"/>
      <c r="PUO109" s="40"/>
      <c r="PUP109" s="40"/>
      <c r="PUQ109" s="40"/>
      <c r="PUR109" s="40"/>
      <c r="PUS109" s="40"/>
      <c r="PUT109" s="40"/>
      <c r="PUU109" s="40"/>
      <c r="PUV109" s="40"/>
      <c r="PUW109" s="40"/>
      <c r="PUX109" s="40"/>
      <c r="PUY109" s="40"/>
      <c r="PUZ109" s="40"/>
      <c r="PVA109" s="40"/>
      <c r="PVB109" s="40"/>
      <c r="PVC109" s="40"/>
      <c r="PVD109" s="40"/>
      <c r="PVE109" s="40"/>
      <c r="PVF109" s="40"/>
      <c r="PVG109" s="40"/>
      <c r="PVH109" s="40"/>
      <c r="PVI109" s="40"/>
      <c r="PVJ109" s="40"/>
      <c r="PVK109" s="40"/>
      <c r="PVL109" s="40"/>
      <c r="PVM109" s="40"/>
      <c r="PVN109" s="40"/>
      <c r="PVO109" s="40"/>
      <c r="PVP109" s="40"/>
      <c r="PVQ109" s="40"/>
      <c r="PVR109" s="40"/>
      <c r="PVS109" s="40"/>
      <c r="PVT109" s="40"/>
      <c r="PVU109" s="40"/>
      <c r="PVV109" s="40"/>
      <c r="PVW109" s="40"/>
      <c r="PVX109" s="40"/>
      <c r="PVY109" s="40"/>
      <c r="PVZ109" s="40"/>
      <c r="PWA109" s="40"/>
      <c r="PWB109" s="40"/>
      <c r="PWC109" s="40"/>
      <c r="PWD109" s="40"/>
      <c r="PWE109" s="40"/>
      <c r="PWF109" s="40"/>
      <c r="PWG109" s="40"/>
      <c r="PWH109" s="40"/>
      <c r="PWI109" s="40"/>
      <c r="PWJ109" s="40"/>
      <c r="PWK109" s="40"/>
      <c r="PWL109" s="40"/>
      <c r="PWM109" s="40"/>
      <c r="PWN109" s="40"/>
      <c r="PWO109" s="40"/>
      <c r="PWP109" s="40"/>
      <c r="PWQ109" s="40"/>
      <c r="PWR109" s="40"/>
      <c r="PWS109" s="40"/>
      <c r="PWT109" s="40"/>
      <c r="PWU109" s="40"/>
      <c r="PWV109" s="40"/>
      <c r="PWW109" s="40"/>
      <c r="PWX109" s="40"/>
      <c r="PWY109" s="40"/>
      <c r="PWZ109" s="40"/>
      <c r="PXA109" s="40"/>
      <c r="PXB109" s="40"/>
      <c r="PXC109" s="40"/>
      <c r="PXD109" s="40"/>
      <c r="PXE109" s="40"/>
      <c r="PXF109" s="40"/>
      <c r="PXG109" s="40"/>
      <c r="PXH109" s="40"/>
      <c r="PXI109" s="40"/>
      <c r="PXJ109" s="40"/>
      <c r="PXK109" s="40"/>
      <c r="PXL109" s="40"/>
      <c r="PXM109" s="40"/>
      <c r="PXN109" s="40"/>
      <c r="PXO109" s="40"/>
      <c r="PXP109" s="40"/>
      <c r="PXQ109" s="40"/>
      <c r="PXR109" s="40"/>
      <c r="PXS109" s="40"/>
      <c r="PXT109" s="40"/>
      <c r="PXU109" s="40"/>
      <c r="PXV109" s="40"/>
      <c r="PXW109" s="40"/>
      <c r="PXX109" s="40"/>
      <c r="PXY109" s="40"/>
      <c r="PXZ109" s="40"/>
      <c r="PYA109" s="40"/>
      <c r="PYB109" s="40"/>
      <c r="PYC109" s="40"/>
      <c r="PYD109" s="40"/>
      <c r="PYE109" s="40"/>
      <c r="PYF109" s="40"/>
      <c r="PYG109" s="40"/>
      <c r="PYH109" s="40"/>
      <c r="PYI109" s="40"/>
      <c r="PYJ109" s="40"/>
      <c r="PYK109" s="40"/>
      <c r="PYL109" s="40"/>
      <c r="PYM109" s="40"/>
      <c r="PYN109" s="40"/>
      <c r="PYO109" s="40"/>
      <c r="PYP109" s="40"/>
      <c r="PYQ109" s="40"/>
      <c r="PYR109" s="40"/>
      <c r="PYS109" s="40"/>
      <c r="PYT109" s="40"/>
      <c r="PYU109" s="40"/>
      <c r="PYV109" s="40"/>
      <c r="PYW109" s="40"/>
      <c r="PYX109" s="40"/>
      <c r="PYY109" s="40"/>
      <c r="PYZ109" s="40"/>
      <c r="PZA109" s="40"/>
      <c r="PZB109" s="40"/>
      <c r="PZC109" s="40"/>
      <c r="PZD109" s="40"/>
      <c r="PZE109" s="40"/>
      <c r="PZF109" s="40"/>
      <c r="PZG109" s="40"/>
      <c r="PZH109" s="40"/>
      <c r="PZI109" s="40"/>
      <c r="PZJ109" s="40"/>
      <c r="PZK109" s="40"/>
      <c r="PZL109" s="40"/>
      <c r="PZM109" s="40"/>
      <c r="PZN109" s="40"/>
      <c r="PZO109" s="40"/>
      <c r="PZP109" s="40"/>
      <c r="PZQ109" s="40"/>
      <c r="PZR109" s="40"/>
      <c r="PZS109" s="40"/>
      <c r="PZT109" s="40"/>
      <c r="PZU109" s="40"/>
      <c r="PZV109" s="40"/>
      <c r="PZW109" s="40"/>
      <c r="PZX109" s="40"/>
      <c r="PZY109" s="40"/>
      <c r="PZZ109" s="40"/>
      <c r="QAA109" s="40"/>
      <c r="QAB109" s="40"/>
      <c r="QAC109" s="40"/>
      <c r="QAD109" s="40"/>
      <c r="QAE109" s="40"/>
      <c r="QAF109" s="40"/>
      <c r="QAG109" s="40"/>
      <c r="QAH109" s="40"/>
      <c r="QAI109" s="40"/>
      <c r="QAJ109" s="40"/>
      <c r="QAK109" s="40"/>
      <c r="QAL109" s="40"/>
      <c r="QAM109" s="40"/>
      <c r="QAN109" s="40"/>
      <c r="QAO109" s="40"/>
      <c r="QAP109" s="40"/>
      <c r="QAQ109" s="40"/>
      <c r="QAR109" s="40"/>
      <c r="QAS109" s="40"/>
      <c r="QAT109" s="40"/>
      <c r="QAU109" s="40"/>
      <c r="QAV109" s="40"/>
      <c r="QAW109" s="40"/>
      <c r="QAX109" s="40"/>
      <c r="QAY109" s="40"/>
      <c r="QAZ109" s="40"/>
      <c r="QBA109" s="40"/>
      <c r="QBB109" s="40"/>
      <c r="QBC109" s="40"/>
      <c r="QBD109" s="40"/>
      <c r="QBE109" s="40"/>
      <c r="QBF109" s="40"/>
      <c r="QBG109" s="40"/>
      <c r="QBH109" s="40"/>
      <c r="QBI109" s="40"/>
      <c r="QBJ109" s="40"/>
      <c r="QBK109" s="40"/>
      <c r="QBL109" s="40"/>
      <c r="QBM109" s="40"/>
      <c r="QBN109" s="40"/>
      <c r="QBO109" s="40"/>
      <c r="QBP109" s="40"/>
      <c r="QBQ109" s="40"/>
      <c r="QBR109" s="40"/>
      <c r="QBS109" s="40"/>
      <c r="QBT109" s="40"/>
      <c r="QBU109" s="40"/>
      <c r="QBV109" s="40"/>
      <c r="QBW109" s="40"/>
      <c r="QBX109" s="40"/>
      <c r="QBY109" s="40"/>
      <c r="QBZ109" s="40"/>
      <c r="QCA109" s="40"/>
      <c r="QCB109" s="40"/>
      <c r="QCC109" s="40"/>
      <c r="QCD109" s="40"/>
      <c r="QCE109" s="40"/>
      <c r="QCF109" s="40"/>
      <c r="QCG109" s="40"/>
      <c r="QCH109" s="40"/>
      <c r="QCI109" s="40"/>
      <c r="QCJ109" s="40"/>
      <c r="QCK109" s="40"/>
      <c r="QCL109" s="40"/>
      <c r="QCM109" s="40"/>
      <c r="QCN109" s="40"/>
      <c r="QCO109" s="40"/>
      <c r="QCP109" s="40"/>
      <c r="QCQ109" s="40"/>
      <c r="QCR109" s="40"/>
      <c r="QCS109" s="40"/>
      <c r="QCT109" s="40"/>
      <c r="QCU109" s="40"/>
      <c r="QCV109" s="40"/>
      <c r="QCW109" s="40"/>
      <c r="QCX109" s="40"/>
      <c r="QCY109" s="40"/>
      <c r="QCZ109" s="40"/>
      <c r="QDA109" s="40"/>
      <c r="QDB109" s="40"/>
      <c r="QDC109" s="40"/>
      <c r="QDD109" s="40"/>
      <c r="QDE109" s="40"/>
      <c r="QDF109" s="40"/>
      <c r="QDG109" s="40"/>
      <c r="QDH109" s="40"/>
      <c r="QDI109" s="40"/>
      <c r="QDJ109" s="40"/>
      <c r="QDK109" s="40"/>
      <c r="QDL109" s="40"/>
      <c r="QDM109" s="40"/>
      <c r="QDN109" s="40"/>
      <c r="QDO109" s="40"/>
      <c r="QDP109" s="40"/>
      <c r="QDQ109" s="40"/>
      <c r="QDR109" s="40"/>
      <c r="QDS109" s="40"/>
      <c r="QDT109" s="40"/>
      <c r="QDU109" s="40"/>
      <c r="QDV109" s="40"/>
      <c r="QDW109" s="40"/>
      <c r="QDX109" s="40"/>
      <c r="QDY109" s="40"/>
      <c r="QDZ109" s="40"/>
      <c r="QEA109" s="40"/>
      <c r="QEB109" s="40"/>
      <c r="QEC109" s="40"/>
      <c r="QED109" s="40"/>
      <c r="QEE109" s="40"/>
      <c r="QEF109" s="40"/>
      <c r="QEG109" s="40"/>
      <c r="QEH109" s="40"/>
      <c r="QEI109" s="40"/>
      <c r="QEJ109" s="40"/>
      <c r="QEK109" s="40"/>
      <c r="QEL109" s="40"/>
      <c r="QEM109" s="40"/>
      <c r="QEN109" s="40"/>
      <c r="QEO109" s="40"/>
      <c r="QEP109" s="40"/>
      <c r="QEQ109" s="40"/>
      <c r="QER109" s="40"/>
      <c r="QES109" s="40"/>
      <c r="QET109" s="40"/>
      <c r="QEU109" s="40"/>
      <c r="QEV109" s="40"/>
      <c r="QEW109" s="40"/>
      <c r="QEX109" s="40"/>
      <c r="QEY109" s="40"/>
      <c r="QEZ109" s="40"/>
      <c r="QFA109" s="40"/>
      <c r="QFB109" s="40"/>
      <c r="QFC109" s="40"/>
      <c r="QFD109" s="40"/>
      <c r="QFE109" s="40"/>
      <c r="QFF109" s="40"/>
      <c r="QFG109" s="40"/>
      <c r="QFH109" s="40"/>
      <c r="QFI109" s="40"/>
      <c r="QFJ109" s="40"/>
      <c r="QFK109" s="40"/>
      <c r="QFL109" s="40"/>
      <c r="QFM109" s="40"/>
      <c r="QFN109" s="40"/>
      <c r="QFO109" s="40"/>
      <c r="QFP109" s="40"/>
      <c r="QFQ109" s="40"/>
      <c r="QFR109" s="40"/>
      <c r="QFS109" s="40"/>
      <c r="QFT109" s="40"/>
      <c r="QFU109" s="40"/>
      <c r="QFV109" s="40"/>
      <c r="QFW109" s="40"/>
      <c r="QFX109" s="40"/>
      <c r="QFY109" s="40"/>
      <c r="QFZ109" s="40"/>
      <c r="QGA109" s="40"/>
      <c r="QGB109" s="40"/>
      <c r="QGC109" s="40"/>
      <c r="QGD109" s="40"/>
      <c r="QGE109" s="40"/>
      <c r="QGF109" s="40"/>
      <c r="QGG109" s="40"/>
      <c r="QGH109" s="40"/>
      <c r="QGI109" s="40"/>
      <c r="QGJ109" s="40"/>
      <c r="QGK109" s="40"/>
      <c r="QGL109" s="40"/>
      <c r="QGM109" s="40"/>
      <c r="QGN109" s="40"/>
      <c r="QGO109" s="40"/>
      <c r="QGP109" s="40"/>
      <c r="QGQ109" s="40"/>
      <c r="QGR109" s="40"/>
      <c r="QGS109" s="40"/>
      <c r="QGT109" s="40"/>
      <c r="QGU109" s="40"/>
      <c r="QGV109" s="40"/>
      <c r="QGW109" s="40"/>
      <c r="QGX109" s="40"/>
      <c r="QGY109" s="40"/>
      <c r="QGZ109" s="40"/>
      <c r="QHA109" s="40"/>
      <c r="QHB109" s="40"/>
      <c r="QHC109" s="40"/>
      <c r="QHD109" s="40"/>
      <c r="QHE109" s="40"/>
      <c r="QHF109" s="40"/>
      <c r="QHG109" s="40"/>
      <c r="QHH109" s="40"/>
      <c r="QHI109" s="40"/>
      <c r="QHJ109" s="40"/>
      <c r="QHK109" s="40"/>
      <c r="QHL109" s="40"/>
      <c r="QHM109" s="40"/>
      <c r="QHN109" s="40"/>
      <c r="QHO109" s="40"/>
      <c r="QHP109" s="40"/>
      <c r="QHQ109" s="40"/>
      <c r="QHR109" s="40"/>
      <c r="QHS109" s="40"/>
      <c r="QHT109" s="40"/>
      <c r="QHU109" s="40"/>
      <c r="QHV109" s="40"/>
      <c r="QHW109" s="40"/>
      <c r="QHX109" s="40"/>
      <c r="QHY109" s="40"/>
      <c r="QHZ109" s="40"/>
      <c r="QIA109" s="40"/>
      <c r="QIB109" s="40"/>
      <c r="QIC109" s="40"/>
      <c r="QID109" s="40"/>
      <c r="QIE109" s="40"/>
      <c r="QIF109" s="40"/>
      <c r="QIG109" s="40"/>
      <c r="QIH109" s="40"/>
      <c r="QII109" s="40"/>
      <c r="QIJ109" s="40"/>
      <c r="QIK109" s="40"/>
      <c r="QIL109" s="40"/>
      <c r="QIM109" s="40"/>
      <c r="QIN109" s="40"/>
      <c r="QIO109" s="40"/>
      <c r="QIP109" s="40"/>
      <c r="QIQ109" s="40"/>
      <c r="QIR109" s="40"/>
      <c r="QIS109" s="40"/>
      <c r="QIT109" s="40"/>
      <c r="QIU109" s="40"/>
      <c r="QIV109" s="40"/>
      <c r="QIW109" s="40"/>
      <c r="QIX109" s="40"/>
      <c r="QIY109" s="40"/>
      <c r="QIZ109" s="40"/>
      <c r="QJA109" s="40"/>
      <c r="QJB109" s="40"/>
      <c r="QJC109" s="40"/>
      <c r="QJD109" s="40"/>
      <c r="QJE109" s="40"/>
      <c r="QJF109" s="40"/>
      <c r="QJG109" s="40"/>
      <c r="QJH109" s="40"/>
      <c r="QJI109" s="40"/>
      <c r="QJJ109" s="40"/>
      <c r="QJK109" s="40"/>
      <c r="QJL109" s="40"/>
      <c r="QJM109" s="40"/>
      <c r="QJN109" s="40"/>
      <c r="QJO109" s="40"/>
      <c r="QJP109" s="40"/>
      <c r="QJQ109" s="40"/>
      <c r="QJR109" s="40"/>
      <c r="QJS109" s="40"/>
      <c r="QJT109" s="40"/>
      <c r="QJU109" s="40"/>
      <c r="QJV109" s="40"/>
      <c r="QJW109" s="40"/>
      <c r="QJX109" s="40"/>
      <c r="QJY109" s="40"/>
      <c r="QJZ109" s="40"/>
      <c r="QKA109" s="40"/>
      <c r="QKB109" s="40"/>
      <c r="QKC109" s="40"/>
      <c r="QKD109" s="40"/>
      <c r="QKE109" s="40"/>
      <c r="QKF109" s="40"/>
      <c r="QKG109" s="40"/>
      <c r="QKH109" s="40"/>
      <c r="QKI109" s="40"/>
      <c r="QKJ109" s="40"/>
      <c r="QKK109" s="40"/>
      <c r="QKL109" s="40"/>
      <c r="QKM109" s="40"/>
      <c r="QKN109" s="40"/>
      <c r="QKO109" s="40"/>
      <c r="QKP109" s="40"/>
      <c r="QKQ109" s="40"/>
      <c r="QKR109" s="40"/>
      <c r="QKS109" s="40"/>
      <c r="QKT109" s="40"/>
      <c r="QKU109" s="40"/>
      <c r="QKV109" s="40"/>
      <c r="QKW109" s="40"/>
      <c r="QKX109" s="40"/>
      <c r="QKY109" s="40"/>
      <c r="QKZ109" s="40"/>
      <c r="QLA109" s="40"/>
      <c r="QLB109" s="40"/>
      <c r="QLC109" s="40"/>
      <c r="QLD109" s="40"/>
      <c r="QLE109" s="40"/>
      <c r="QLF109" s="40"/>
      <c r="QLG109" s="40"/>
      <c r="QLH109" s="40"/>
      <c r="QLI109" s="40"/>
      <c r="QLJ109" s="40"/>
      <c r="QLK109" s="40"/>
      <c r="QLL109" s="40"/>
      <c r="QLM109" s="40"/>
      <c r="QLN109" s="40"/>
      <c r="QLO109" s="40"/>
      <c r="QLP109" s="40"/>
      <c r="QLQ109" s="40"/>
      <c r="QLR109" s="40"/>
      <c r="QLS109" s="40"/>
      <c r="QLT109" s="40"/>
      <c r="QLU109" s="40"/>
      <c r="QLV109" s="40"/>
      <c r="QLW109" s="40"/>
      <c r="QLX109" s="40"/>
      <c r="QLY109" s="40"/>
      <c r="QLZ109" s="40"/>
      <c r="QMA109" s="40"/>
      <c r="QMB109" s="40"/>
      <c r="QMC109" s="40"/>
      <c r="QMD109" s="40"/>
      <c r="QME109" s="40"/>
      <c r="QMF109" s="40"/>
      <c r="QMG109" s="40"/>
      <c r="QMH109" s="40"/>
      <c r="QMI109" s="40"/>
      <c r="QMJ109" s="40"/>
      <c r="QMK109" s="40"/>
      <c r="QML109" s="40"/>
      <c r="QMM109" s="40"/>
      <c r="QMN109" s="40"/>
      <c r="QMO109" s="40"/>
      <c r="QMP109" s="40"/>
      <c r="QMQ109" s="40"/>
      <c r="QMR109" s="40"/>
      <c r="QMS109" s="40"/>
      <c r="QMT109" s="40"/>
      <c r="QMU109" s="40"/>
      <c r="QMV109" s="40"/>
      <c r="QMW109" s="40"/>
      <c r="QMX109" s="40"/>
      <c r="QMY109" s="40"/>
      <c r="QMZ109" s="40"/>
      <c r="QNA109" s="40"/>
      <c r="QNB109" s="40"/>
      <c r="QNC109" s="40"/>
      <c r="QND109" s="40"/>
      <c r="QNE109" s="40"/>
      <c r="QNF109" s="40"/>
      <c r="QNG109" s="40"/>
      <c r="QNH109" s="40"/>
      <c r="QNI109" s="40"/>
      <c r="QNJ109" s="40"/>
      <c r="QNK109" s="40"/>
      <c r="QNL109" s="40"/>
      <c r="QNM109" s="40"/>
      <c r="QNN109" s="40"/>
      <c r="QNO109" s="40"/>
      <c r="QNP109" s="40"/>
      <c r="QNQ109" s="40"/>
      <c r="QNR109" s="40"/>
      <c r="QNS109" s="40"/>
      <c r="QNT109" s="40"/>
      <c r="QNU109" s="40"/>
      <c r="QNV109" s="40"/>
      <c r="QNW109" s="40"/>
      <c r="QNX109" s="40"/>
      <c r="QNY109" s="40"/>
      <c r="QNZ109" s="40"/>
      <c r="QOA109" s="40"/>
      <c r="QOB109" s="40"/>
      <c r="QOC109" s="40"/>
      <c r="QOD109" s="40"/>
      <c r="QOE109" s="40"/>
      <c r="QOF109" s="40"/>
      <c r="QOG109" s="40"/>
      <c r="QOH109" s="40"/>
      <c r="QOI109" s="40"/>
      <c r="QOJ109" s="40"/>
      <c r="QOK109" s="40"/>
      <c r="QOL109" s="40"/>
      <c r="QOM109" s="40"/>
      <c r="QON109" s="40"/>
      <c r="QOO109" s="40"/>
      <c r="QOP109" s="40"/>
      <c r="QOQ109" s="40"/>
      <c r="QOR109" s="40"/>
      <c r="QOS109" s="40"/>
      <c r="QOT109" s="40"/>
      <c r="QOU109" s="40"/>
      <c r="QOV109" s="40"/>
      <c r="QOW109" s="40"/>
      <c r="QOX109" s="40"/>
      <c r="QOY109" s="40"/>
      <c r="QOZ109" s="40"/>
      <c r="QPA109" s="40"/>
      <c r="QPB109" s="40"/>
      <c r="QPC109" s="40"/>
      <c r="QPD109" s="40"/>
      <c r="QPE109" s="40"/>
      <c r="QPF109" s="40"/>
      <c r="QPG109" s="40"/>
      <c r="QPH109" s="40"/>
      <c r="QPI109" s="40"/>
      <c r="QPJ109" s="40"/>
      <c r="QPK109" s="40"/>
      <c r="QPL109" s="40"/>
      <c r="QPM109" s="40"/>
      <c r="QPN109" s="40"/>
      <c r="QPO109" s="40"/>
      <c r="QPP109" s="40"/>
      <c r="QPQ109" s="40"/>
      <c r="QPR109" s="40"/>
      <c r="QPS109" s="40"/>
      <c r="QPT109" s="40"/>
      <c r="QPU109" s="40"/>
      <c r="QPV109" s="40"/>
      <c r="QPW109" s="40"/>
      <c r="QPX109" s="40"/>
      <c r="QPY109" s="40"/>
      <c r="QPZ109" s="40"/>
      <c r="QQA109" s="40"/>
      <c r="QQB109" s="40"/>
      <c r="QQC109" s="40"/>
      <c r="QQD109" s="40"/>
      <c r="QQE109" s="40"/>
      <c r="QQF109" s="40"/>
      <c r="QQG109" s="40"/>
      <c r="QQH109" s="40"/>
      <c r="QQI109" s="40"/>
      <c r="QQJ109" s="40"/>
      <c r="QQK109" s="40"/>
      <c r="QQL109" s="40"/>
      <c r="QQM109" s="40"/>
      <c r="QQN109" s="40"/>
      <c r="QQO109" s="40"/>
      <c r="QQP109" s="40"/>
      <c r="QQQ109" s="40"/>
      <c r="QQR109" s="40"/>
      <c r="QQS109" s="40"/>
      <c r="QQT109" s="40"/>
      <c r="QQU109" s="40"/>
      <c r="QQV109" s="40"/>
      <c r="QQW109" s="40"/>
      <c r="QQX109" s="40"/>
      <c r="QQY109" s="40"/>
      <c r="QQZ109" s="40"/>
      <c r="QRA109" s="40"/>
      <c r="QRB109" s="40"/>
      <c r="QRC109" s="40"/>
      <c r="QRD109" s="40"/>
      <c r="QRE109" s="40"/>
      <c r="QRF109" s="40"/>
      <c r="QRG109" s="40"/>
      <c r="QRH109" s="40"/>
      <c r="QRI109" s="40"/>
      <c r="QRJ109" s="40"/>
      <c r="QRK109" s="40"/>
      <c r="QRL109" s="40"/>
      <c r="QRM109" s="40"/>
      <c r="QRN109" s="40"/>
      <c r="QRO109" s="40"/>
      <c r="QRP109" s="40"/>
      <c r="QRQ109" s="40"/>
      <c r="QRR109" s="40"/>
      <c r="QRS109" s="40"/>
      <c r="QRT109" s="40"/>
      <c r="QRU109" s="40"/>
      <c r="QRV109" s="40"/>
      <c r="QRW109" s="40"/>
      <c r="QRX109" s="40"/>
      <c r="QRY109" s="40"/>
      <c r="QRZ109" s="40"/>
      <c r="QSA109" s="40"/>
      <c r="QSB109" s="40"/>
      <c r="QSC109" s="40"/>
      <c r="QSD109" s="40"/>
      <c r="QSE109" s="40"/>
      <c r="QSF109" s="40"/>
      <c r="QSG109" s="40"/>
      <c r="QSH109" s="40"/>
      <c r="QSI109" s="40"/>
      <c r="QSJ109" s="40"/>
      <c r="QSK109" s="40"/>
      <c r="QSL109" s="40"/>
      <c r="QSM109" s="40"/>
      <c r="QSN109" s="40"/>
      <c r="QSO109" s="40"/>
      <c r="QSP109" s="40"/>
      <c r="QSQ109" s="40"/>
      <c r="QSR109" s="40"/>
      <c r="QSS109" s="40"/>
      <c r="QST109" s="40"/>
      <c r="QSU109" s="40"/>
      <c r="QSV109" s="40"/>
      <c r="QSW109" s="40"/>
      <c r="QSX109" s="40"/>
      <c r="QSY109" s="40"/>
      <c r="QSZ109" s="40"/>
      <c r="QTA109" s="40"/>
      <c r="QTB109" s="40"/>
      <c r="QTC109" s="40"/>
      <c r="QTD109" s="40"/>
      <c r="QTE109" s="40"/>
      <c r="QTF109" s="40"/>
      <c r="QTG109" s="40"/>
      <c r="QTH109" s="40"/>
      <c r="QTI109" s="40"/>
      <c r="QTJ109" s="40"/>
      <c r="QTK109" s="40"/>
      <c r="QTL109" s="40"/>
      <c r="QTM109" s="40"/>
      <c r="QTN109" s="40"/>
      <c r="QTO109" s="40"/>
      <c r="QTP109" s="40"/>
      <c r="QTQ109" s="40"/>
      <c r="QTR109" s="40"/>
      <c r="QTS109" s="40"/>
      <c r="QTT109" s="40"/>
      <c r="QTU109" s="40"/>
      <c r="QTV109" s="40"/>
      <c r="QTW109" s="40"/>
      <c r="QTX109" s="40"/>
      <c r="QTY109" s="40"/>
      <c r="QTZ109" s="40"/>
      <c r="QUA109" s="40"/>
      <c r="QUB109" s="40"/>
      <c r="QUC109" s="40"/>
      <c r="QUD109" s="40"/>
      <c r="QUE109" s="40"/>
      <c r="QUF109" s="40"/>
      <c r="QUG109" s="40"/>
      <c r="QUH109" s="40"/>
      <c r="QUI109" s="40"/>
      <c r="QUJ109" s="40"/>
      <c r="QUK109" s="40"/>
      <c r="QUL109" s="40"/>
      <c r="QUM109" s="40"/>
      <c r="QUN109" s="40"/>
      <c r="QUO109" s="40"/>
      <c r="QUP109" s="40"/>
      <c r="QUQ109" s="40"/>
      <c r="QUR109" s="40"/>
      <c r="QUS109" s="40"/>
      <c r="QUT109" s="40"/>
      <c r="QUU109" s="40"/>
      <c r="QUV109" s="40"/>
      <c r="QUW109" s="40"/>
      <c r="QUX109" s="40"/>
      <c r="QUY109" s="40"/>
      <c r="QUZ109" s="40"/>
      <c r="QVA109" s="40"/>
      <c r="QVB109" s="40"/>
      <c r="QVC109" s="40"/>
      <c r="QVD109" s="40"/>
      <c r="QVE109" s="40"/>
      <c r="QVF109" s="40"/>
      <c r="QVG109" s="40"/>
      <c r="QVH109" s="40"/>
      <c r="QVI109" s="40"/>
      <c r="QVJ109" s="40"/>
      <c r="QVK109" s="40"/>
      <c r="QVL109" s="40"/>
      <c r="QVM109" s="40"/>
      <c r="QVN109" s="40"/>
      <c r="QVO109" s="40"/>
      <c r="QVP109" s="40"/>
      <c r="QVQ109" s="40"/>
      <c r="QVR109" s="40"/>
      <c r="QVS109" s="40"/>
      <c r="QVT109" s="40"/>
      <c r="QVU109" s="40"/>
      <c r="QVV109" s="40"/>
      <c r="QVW109" s="40"/>
      <c r="QVX109" s="40"/>
      <c r="QVY109" s="40"/>
      <c r="QVZ109" s="40"/>
      <c r="QWA109" s="40"/>
      <c r="QWB109" s="40"/>
      <c r="QWC109" s="40"/>
      <c r="QWD109" s="40"/>
      <c r="QWE109" s="40"/>
      <c r="QWF109" s="40"/>
      <c r="QWG109" s="40"/>
      <c r="QWH109" s="40"/>
      <c r="QWI109" s="40"/>
      <c r="QWJ109" s="40"/>
      <c r="QWK109" s="40"/>
      <c r="QWL109" s="40"/>
      <c r="QWM109" s="40"/>
      <c r="QWN109" s="40"/>
      <c r="QWO109" s="40"/>
      <c r="QWP109" s="40"/>
      <c r="QWQ109" s="40"/>
      <c r="QWR109" s="40"/>
      <c r="QWS109" s="40"/>
      <c r="QWT109" s="40"/>
      <c r="QWU109" s="40"/>
      <c r="QWV109" s="40"/>
      <c r="QWW109" s="40"/>
      <c r="QWX109" s="40"/>
      <c r="QWY109" s="40"/>
      <c r="QWZ109" s="40"/>
      <c r="QXA109" s="40"/>
      <c r="QXB109" s="40"/>
      <c r="QXC109" s="40"/>
      <c r="QXD109" s="40"/>
      <c r="QXE109" s="40"/>
      <c r="QXF109" s="40"/>
      <c r="QXG109" s="40"/>
      <c r="QXH109" s="40"/>
      <c r="QXI109" s="40"/>
      <c r="QXJ109" s="40"/>
      <c r="QXK109" s="40"/>
      <c r="QXL109" s="40"/>
      <c r="QXM109" s="40"/>
      <c r="QXN109" s="40"/>
      <c r="QXO109" s="40"/>
      <c r="QXP109" s="40"/>
      <c r="QXQ109" s="40"/>
      <c r="QXR109" s="40"/>
      <c r="QXS109" s="40"/>
      <c r="QXT109" s="40"/>
      <c r="QXU109" s="40"/>
      <c r="QXV109" s="40"/>
      <c r="QXW109" s="40"/>
      <c r="QXX109" s="40"/>
      <c r="QXY109" s="40"/>
      <c r="QXZ109" s="40"/>
      <c r="QYA109" s="40"/>
      <c r="QYB109" s="40"/>
      <c r="QYC109" s="40"/>
      <c r="QYD109" s="40"/>
      <c r="QYE109" s="40"/>
      <c r="QYF109" s="40"/>
      <c r="QYG109" s="40"/>
      <c r="QYH109" s="40"/>
      <c r="QYI109" s="40"/>
      <c r="QYJ109" s="40"/>
      <c r="QYK109" s="40"/>
      <c r="QYL109" s="40"/>
      <c r="QYM109" s="40"/>
      <c r="QYN109" s="40"/>
      <c r="QYO109" s="40"/>
      <c r="QYP109" s="40"/>
      <c r="QYQ109" s="40"/>
      <c r="QYR109" s="40"/>
      <c r="QYS109" s="40"/>
      <c r="QYT109" s="40"/>
      <c r="QYU109" s="40"/>
      <c r="QYV109" s="40"/>
      <c r="QYW109" s="40"/>
      <c r="QYX109" s="40"/>
      <c r="QYY109" s="40"/>
      <c r="QYZ109" s="40"/>
      <c r="QZA109" s="40"/>
      <c r="QZB109" s="40"/>
      <c r="QZC109" s="40"/>
      <c r="QZD109" s="40"/>
      <c r="QZE109" s="40"/>
      <c r="QZF109" s="40"/>
      <c r="QZG109" s="40"/>
      <c r="QZH109" s="40"/>
      <c r="QZI109" s="40"/>
      <c r="QZJ109" s="40"/>
      <c r="QZK109" s="40"/>
      <c r="QZL109" s="40"/>
      <c r="QZM109" s="40"/>
      <c r="QZN109" s="40"/>
      <c r="QZO109" s="40"/>
      <c r="QZP109" s="40"/>
      <c r="QZQ109" s="40"/>
      <c r="QZR109" s="40"/>
      <c r="QZS109" s="40"/>
      <c r="QZT109" s="40"/>
      <c r="QZU109" s="40"/>
      <c r="QZV109" s="40"/>
      <c r="QZW109" s="40"/>
      <c r="QZX109" s="40"/>
      <c r="QZY109" s="40"/>
      <c r="QZZ109" s="40"/>
      <c r="RAA109" s="40"/>
      <c r="RAB109" s="40"/>
      <c r="RAC109" s="40"/>
      <c r="RAD109" s="40"/>
      <c r="RAE109" s="40"/>
      <c r="RAF109" s="40"/>
      <c r="RAG109" s="40"/>
      <c r="RAH109" s="40"/>
      <c r="RAI109" s="40"/>
      <c r="RAJ109" s="40"/>
      <c r="RAK109" s="40"/>
      <c r="RAL109" s="40"/>
      <c r="RAM109" s="40"/>
      <c r="RAN109" s="40"/>
      <c r="RAO109" s="40"/>
      <c r="RAP109" s="40"/>
      <c r="RAQ109" s="40"/>
      <c r="RAR109" s="40"/>
      <c r="RAS109" s="40"/>
      <c r="RAT109" s="40"/>
      <c r="RAU109" s="40"/>
      <c r="RAV109" s="40"/>
      <c r="RAW109" s="40"/>
      <c r="RAX109" s="40"/>
      <c r="RAY109" s="40"/>
      <c r="RAZ109" s="40"/>
      <c r="RBA109" s="40"/>
      <c r="RBB109" s="40"/>
      <c r="RBC109" s="40"/>
      <c r="RBD109" s="40"/>
      <c r="RBE109" s="40"/>
      <c r="RBF109" s="40"/>
      <c r="RBG109" s="40"/>
      <c r="RBH109" s="40"/>
      <c r="RBI109" s="40"/>
      <c r="RBJ109" s="40"/>
      <c r="RBK109" s="40"/>
      <c r="RBL109" s="40"/>
      <c r="RBM109" s="40"/>
      <c r="RBN109" s="40"/>
      <c r="RBO109" s="40"/>
      <c r="RBP109" s="40"/>
      <c r="RBQ109" s="40"/>
      <c r="RBR109" s="40"/>
      <c r="RBS109" s="40"/>
      <c r="RBT109" s="40"/>
      <c r="RBU109" s="40"/>
      <c r="RBV109" s="40"/>
      <c r="RBW109" s="40"/>
      <c r="RBX109" s="40"/>
      <c r="RBY109" s="40"/>
      <c r="RBZ109" s="40"/>
      <c r="RCA109" s="40"/>
      <c r="RCB109" s="40"/>
      <c r="RCC109" s="40"/>
      <c r="RCD109" s="40"/>
      <c r="RCE109" s="40"/>
      <c r="RCF109" s="40"/>
      <c r="RCG109" s="40"/>
      <c r="RCH109" s="40"/>
      <c r="RCI109" s="40"/>
      <c r="RCJ109" s="40"/>
      <c r="RCK109" s="40"/>
      <c r="RCL109" s="40"/>
      <c r="RCM109" s="40"/>
      <c r="RCN109" s="40"/>
      <c r="RCO109" s="40"/>
      <c r="RCP109" s="40"/>
      <c r="RCQ109" s="40"/>
      <c r="RCR109" s="40"/>
      <c r="RCS109" s="40"/>
      <c r="RCT109" s="40"/>
      <c r="RCU109" s="40"/>
      <c r="RCV109" s="40"/>
      <c r="RCW109" s="40"/>
      <c r="RCX109" s="40"/>
      <c r="RCY109" s="40"/>
      <c r="RCZ109" s="40"/>
      <c r="RDA109" s="40"/>
      <c r="RDB109" s="40"/>
      <c r="RDC109" s="40"/>
      <c r="RDD109" s="40"/>
      <c r="RDE109" s="40"/>
      <c r="RDF109" s="40"/>
      <c r="RDG109" s="40"/>
      <c r="RDH109" s="40"/>
      <c r="RDI109" s="40"/>
      <c r="RDJ109" s="40"/>
      <c r="RDK109" s="40"/>
      <c r="RDL109" s="40"/>
      <c r="RDM109" s="40"/>
      <c r="RDN109" s="40"/>
      <c r="RDO109" s="40"/>
      <c r="RDP109" s="40"/>
      <c r="RDQ109" s="40"/>
      <c r="RDR109" s="40"/>
      <c r="RDS109" s="40"/>
      <c r="RDT109" s="40"/>
      <c r="RDU109" s="40"/>
      <c r="RDV109" s="40"/>
      <c r="RDW109" s="40"/>
      <c r="RDX109" s="40"/>
      <c r="RDY109" s="40"/>
      <c r="RDZ109" s="40"/>
      <c r="REA109" s="40"/>
      <c r="REB109" s="40"/>
      <c r="REC109" s="40"/>
      <c r="RED109" s="40"/>
      <c r="REE109" s="40"/>
      <c r="REF109" s="40"/>
      <c r="REG109" s="40"/>
      <c r="REH109" s="40"/>
      <c r="REI109" s="40"/>
      <c r="REJ109" s="40"/>
      <c r="REK109" s="40"/>
      <c r="REL109" s="40"/>
      <c r="REM109" s="40"/>
      <c r="REN109" s="40"/>
      <c r="REO109" s="40"/>
      <c r="REP109" s="40"/>
      <c r="REQ109" s="40"/>
      <c r="RER109" s="40"/>
      <c r="RES109" s="40"/>
      <c r="RET109" s="40"/>
      <c r="REU109" s="40"/>
      <c r="REV109" s="40"/>
      <c r="REW109" s="40"/>
      <c r="REX109" s="40"/>
      <c r="REY109" s="40"/>
      <c r="REZ109" s="40"/>
      <c r="RFA109" s="40"/>
      <c r="RFB109" s="40"/>
      <c r="RFC109" s="40"/>
      <c r="RFD109" s="40"/>
      <c r="RFE109" s="40"/>
      <c r="RFF109" s="40"/>
      <c r="RFG109" s="40"/>
      <c r="RFH109" s="40"/>
      <c r="RFI109" s="40"/>
      <c r="RFJ109" s="40"/>
      <c r="RFK109" s="40"/>
      <c r="RFL109" s="40"/>
      <c r="RFM109" s="40"/>
      <c r="RFN109" s="40"/>
      <c r="RFO109" s="40"/>
      <c r="RFP109" s="40"/>
      <c r="RFQ109" s="40"/>
      <c r="RFR109" s="40"/>
      <c r="RFS109" s="40"/>
      <c r="RFT109" s="40"/>
      <c r="RFU109" s="40"/>
      <c r="RFV109" s="40"/>
      <c r="RFW109" s="40"/>
      <c r="RFX109" s="40"/>
      <c r="RFY109" s="40"/>
      <c r="RFZ109" s="40"/>
      <c r="RGA109" s="40"/>
      <c r="RGB109" s="40"/>
      <c r="RGC109" s="40"/>
      <c r="RGD109" s="40"/>
      <c r="RGE109" s="40"/>
      <c r="RGF109" s="40"/>
      <c r="RGG109" s="40"/>
      <c r="RGH109" s="40"/>
      <c r="RGI109" s="40"/>
      <c r="RGJ109" s="40"/>
      <c r="RGK109" s="40"/>
      <c r="RGL109" s="40"/>
      <c r="RGM109" s="40"/>
      <c r="RGN109" s="40"/>
      <c r="RGO109" s="40"/>
      <c r="RGP109" s="40"/>
      <c r="RGQ109" s="40"/>
      <c r="RGR109" s="40"/>
      <c r="RGS109" s="40"/>
      <c r="RGT109" s="40"/>
      <c r="RGU109" s="40"/>
      <c r="RGV109" s="40"/>
      <c r="RGW109" s="40"/>
      <c r="RGX109" s="40"/>
      <c r="RGY109" s="40"/>
      <c r="RGZ109" s="40"/>
      <c r="RHA109" s="40"/>
      <c r="RHB109" s="40"/>
      <c r="RHC109" s="40"/>
      <c r="RHD109" s="40"/>
      <c r="RHE109" s="40"/>
      <c r="RHF109" s="40"/>
      <c r="RHG109" s="40"/>
      <c r="RHH109" s="40"/>
      <c r="RHI109" s="40"/>
      <c r="RHJ109" s="40"/>
      <c r="RHK109" s="40"/>
      <c r="RHL109" s="40"/>
      <c r="RHM109" s="40"/>
      <c r="RHN109" s="40"/>
      <c r="RHO109" s="40"/>
      <c r="RHP109" s="40"/>
      <c r="RHQ109" s="40"/>
      <c r="RHR109" s="40"/>
      <c r="RHS109" s="40"/>
      <c r="RHT109" s="40"/>
      <c r="RHU109" s="40"/>
      <c r="RHV109" s="40"/>
      <c r="RHW109" s="40"/>
      <c r="RHX109" s="40"/>
      <c r="RHY109" s="40"/>
      <c r="RHZ109" s="40"/>
      <c r="RIA109" s="40"/>
      <c r="RIB109" s="40"/>
      <c r="RIC109" s="40"/>
      <c r="RID109" s="40"/>
      <c r="RIE109" s="40"/>
      <c r="RIF109" s="40"/>
      <c r="RIG109" s="40"/>
      <c r="RIH109" s="40"/>
      <c r="RII109" s="40"/>
      <c r="RIJ109" s="40"/>
      <c r="RIK109" s="40"/>
      <c r="RIL109" s="40"/>
      <c r="RIM109" s="40"/>
      <c r="RIN109" s="40"/>
      <c r="RIO109" s="40"/>
      <c r="RIP109" s="40"/>
      <c r="RIQ109" s="40"/>
      <c r="RIR109" s="40"/>
      <c r="RIS109" s="40"/>
      <c r="RIT109" s="40"/>
      <c r="RIU109" s="40"/>
      <c r="RIV109" s="40"/>
      <c r="RIW109" s="40"/>
      <c r="RIX109" s="40"/>
      <c r="RIY109" s="40"/>
      <c r="RIZ109" s="40"/>
      <c r="RJA109" s="40"/>
      <c r="RJB109" s="40"/>
      <c r="RJC109" s="40"/>
      <c r="RJD109" s="40"/>
      <c r="RJE109" s="40"/>
      <c r="RJF109" s="40"/>
      <c r="RJG109" s="40"/>
      <c r="RJH109" s="40"/>
      <c r="RJI109" s="40"/>
      <c r="RJJ109" s="40"/>
      <c r="RJK109" s="40"/>
      <c r="RJL109" s="40"/>
      <c r="RJM109" s="40"/>
      <c r="RJN109" s="40"/>
      <c r="RJO109" s="40"/>
      <c r="RJP109" s="40"/>
      <c r="RJQ109" s="40"/>
      <c r="RJR109" s="40"/>
      <c r="RJS109" s="40"/>
      <c r="RJT109" s="40"/>
      <c r="RJU109" s="40"/>
      <c r="RJV109" s="40"/>
      <c r="RJW109" s="40"/>
      <c r="RJX109" s="40"/>
      <c r="RJY109" s="40"/>
      <c r="RJZ109" s="40"/>
      <c r="RKA109" s="40"/>
      <c r="RKB109" s="40"/>
      <c r="RKC109" s="40"/>
      <c r="RKD109" s="40"/>
      <c r="RKE109" s="40"/>
      <c r="RKF109" s="40"/>
      <c r="RKG109" s="40"/>
      <c r="RKH109" s="40"/>
      <c r="RKI109" s="40"/>
      <c r="RKJ109" s="40"/>
      <c r="RKK109" s="40"/>
      <c r="RKL109" s="40"/>
      <c r="RKM109" s="40"/>
      <c r="RKN109" s="40"/>
      <c r="RKO109" s="40"/>
      <c r="RKP109" s="40"/>
      <c r="RKQ109" s="40"/>
      <c r="RKR109" s="40"/>
      <c r="RKS109" s="40"/>
      <c r="RKT109" s="40"/>
      <c r="RKU109" s="40"/>
      <c r="RKV109" s="40"/>
      <c r="RKW109" s="40"/>
      <c r="RKX109" s="40"/>
      <c r="RKY109" s="40"/>
      <c r="RKZ109" s="40"/>
      <c r="RLA109" s="40"/>
      <c r="RLB109" s="40"/>
      <c r="RLC109" s="40"/>
      <c r="RLD109" s="40"/>
      <c r="RLE109" s="40"/>
      <c r="RLF109" s="40"/>
      <c r="RLG109" s="40"/>
      <c r="RLH109" s="40"/>
      <c r="RLI109" s="40"/>
      <c r="RLJ109" s="40"/>
      <c r="RLK109" s="40"/>
      <c r="RLL109" s="40"/>
      <c r="RLM109" s="40"/>
      <c r="RLN109" s="40"/>
      <c r="RLO109" s="40"/>
      <c r="RLP109" s="40"/>
      <c r="RLQ109" s="40"/>
      <c r="RLR109" s="40"/>
      <c r="RLS109" s="40"/>
      <c r="RLT109" s="40"/>
      <c r="RLU109" s="40"/>
      <c r="RLV109" s="40"/>
      <c r="RLW109" s="40"/>
      <c r="RLX109" s="40"/>
      <c r="RLY109" s="40"/>
      <c r="RLZ109" s="40"/>
      <c r="RMA109" s="40"/>
      <c r="RMB109" s="40"/>
      <c r="RMC109" s="40"/>
      <c r="RMD109" s="40"/>
      <c r="RME109" s="40"/>
      <c r="RMF109" s="40"/>
      <c r="RMG109" s="40"/>
      <c r="RMH109" s="40"/>
      <c r="RMI109" s="40"/>
      <c r="RMJ109" s="40"/>
      <c r="RMK109" s="40"/>
      <c r="RML109" s="40"/>
      <c r="RMM109" s="40"/>
      <c r="RMN109" s="40"/>
      <c r="RMO109" s="40"/>
      <c r="RMP109" s="40"/>
      <c r="RMQ109" s="40"/>
      <c r="RMR109" s="40"/>
      <c r="RMS109" s="40"/>
      <c r="RMT109" s="40"/>
      <c r="RMU109" s="40"/>
      <c r="RMV109" s="40"/>
      <c r="RMW109" s="40"/>
      <c r="RMX109" s="40"/>
      <c r="RMY109" s="40"/>
      <c r="RMZ109" s="40"/>
      <c r="RNA109" s="40"/>
      <c r="RNB109" s="40"/>
      <c r="RNC109" s="40"/>
      <c r="RND109" s="40"/>
      <c r="RNE109" s="40"/>
      <c r="RNF109" s="40"/>
      <c r="RNG109" s="40"/>
      <c r="RNH109" s="40"/>
      <c r="RNI109" s="40"/>
      <c r="RNJ109" s="40"/>
      <c r="RNK109" s="40"/>
      <c r="RNL109" s="40"/>
      <c r="RNM109" s="40"/>
      <c r="RNN109" s="40"/>
      <c r="RNO109" s="40"/>
      <c r="RNP109" s="40"/>
      <c r="RNQ109" s="40"/>
      <c r="RNR109" s="40"/>
      <c r="RNS109" s="40"/>
      <c r="RNT109" s="40"/>
      <c r="RNU109" s="40"/>
      <c r="RNV109" s="40"/>
      <c r="RNW109" s="40"/>
      <c r="RNX109" s="40"/>
      <c r="RNY109" s="40"/>
      <c r="RNZ109" s="40"/>
      <c r="ROA109" s="40"/>
      <c r="ROB109" s="40"/>
      <c r="ROC109" s="40"/>
      <c r="ROD109" s="40"/>
      <c r="ROE109" s="40"/>
      <c r="ROF109" s="40"/>
      <c r="ROG109" s="40"/>
      <c r="ROH109" s="40"/>
      <c r="ROI109" s="40"/>
      <c r="ROJ109" s="40"/>
      <c r="ROK109" s="40"/>
      <c r="ROL109" s="40"/>
      <c r="ROM109" s="40"/>
      <c r="RON109" s="40"/>
      <c r="ROO109" s="40"/>
      <c r="ROP109" s="40"/>
      <c r="ROQ109" s="40"/>
      <c r="ROR109" s="40"/>
      <c r="ROS109" s="40"/>
      <c r="ROT109" s="40"/>
      <c r="ROU109" s="40"/>
      <c r="ROV109" s="40"/>
      <c r="ROW109" s="40"/>
      <c r="ROX109" s="40"/>
      <c r="ROY109" s="40"/>
      <c r="ROZ109" s="40"/>
      <c r="RPA109" s="40"/>
      <c r="RPB109" s="40"/>
      <c r="RPC109" s="40"/>
      <c r="RPD109" s="40"/>
      <c r="RPE109" s="40"/>
      <c r="RPF109" s="40"/>
      <c r="RPG109" s="40"/>
      <c r="RPH109" s="40"/>
      <c r="RPI109" s="40"/>
      <c r="RPJ109" s="40"/>
      <c r="RPK109" s="40"/>
      <c r="RPL109" s="40"/>
      <c r="RPM109" s="40"/>
      <c r="RPN109" s="40"/>
      <c r="RPO109" s="40"/>
      <c r="RPP109" s="40"/>
      <c r="RPQ109" s="40"/>
      <c r="RPR109" s="40"/>
      <c r="RPS109" s="40"/>
      <c r="RPT109" s="40"/>
      <c r="RPU109" s="40"/>
      <c r="RPV109" s="40"/>
      <c r="RPW109" s="40"/>
      <c r="RPX109" s="40"/>
      <c r="RPY109" s="40"/>
      <c r="RPZ109" s="40"/>
      <c r="RQA109" s="40"/>
      <c r="RQB109" s="40"/>
      <c r="RQC109" s="40"/>
      <c r="RQD109" s="40"/>
      <c r="RQE109" s="40"/>
      <c r="RQF109" s="40"/>
      <c r="RQG109" s="40"/>
      <c r="RQH109" s="40"/>
      <c r="RQI109" s="40"/>
      <c r="RQJ109" s="40"/>
      <c r="RQK109" s="40"/>
      <c r="RQL109" s="40"/>
      <c r="RQM109" s="40"/>
      <c r="RQN109" s="40"/>
      <c r="RQO109" s="40"/>
      <c r="RQP109" s="40"/>
      <c r="RQQ109" s="40"/>
      <c r="RQR109" s="40"/>
      <c r="RQS109" s="40"/>
      <c r="RQT109" s="40"/>
      <c r="RQU109" s="40"/>
      <c r="RQV109" s="40"/>
      <c r="RQW109" s="40"/>
      <c r="RQX109" s="40"/>
      <c r="RQY109" s="40"/>
      <c r="RQZ109" s="40"/>
      <c r="RRA109" s="40"/>
      <c r="RRB109" s="40"/>
      <c r="RRC109" s="40"/>
      <c r="RRD109" s="40"/>
      <c r="RRE109" s="40"/>
      <c r="RRF109" s="40"/>
      <c r="RRG109" s="40"/>
      <c r="RRH109" s="40"/>
      <c r="RRI109" s="40"/>
      <c r="RRJ109" s="40"/>
      <c r="RRK109" s="40"/>
      <c r="RRL109" s="40"/>
      <c r="RRM109" s="40"/>
      <c r="RRN109" s="40"/>
      <c r="RRO109" s="40"/>
      <c r="RRP109" s="40"/>
      <c r="RRQ109" s="40"/>
      <c r="RRR109" s="40"/>
      <c r="RRS109" s="40"/>
      <c r="RRT109" s="40"/>
      <c r="RRU109" s="40"/>
      <c r="RRV109" s="40"/>
      <c r="RRW109" s="40"/>
      <c r="RRX109" s="40"/>
      <c r="RRY109" s="40"/>
      <c r="RRZ109" s="40"/>
      <c r="RSA109" s="40"/>
      <c r="RSB109" s="40"/>
      <c r="RSC109" s="40"/>
      <c r="RSD109" s="40"/>
      <c r="RSE109" s="40"/>
      <c r="RSF109" s="40"/>
      <c r="RSG109" s="40"/>
      <c r="RSH109" s="40"/>
      <c r="RSI109" s="40"/>
      <c r="RSJ109" s="40"/>
      <c r="RSK109" s="40"/>
      <c r="RSL109" s="40"/>
      <c r="RSM109" s="40"/>
      <c r="RSN109" s="40"/>
      <c r="RSO109" s="40"/>
      <c r="RSP109" s="40"/>
      <c r="RSQ109" s="40"/>
      <c r="RSR109" s="40"/>
      <c r="RSS109" s="40"/>
      <c r="RST109" s="40"/>
      <c r="RSU109" s="40"/>
      <c r="RSV109" s="40"/>
      <c r="RSW109" s="40"/>
      <c r="RSX109" s="40"/>
      <c r="RSY109" s="40"/>
      <c r="RSZ109" s="40"/>
      <c r="RTA109" s="40"/>
      <c r="RTB109" s="40"/>
      <c r="RTC109" s="40"/>
      <c r="RTD109" s="40"/>
      <c r="RTE109" s="40"/>
      <c r="RTF109" s="40"/>
      <c r="RTG109" s="40"/>
      <c r="RTH109" s="40"/>
      <c r="RTI109" s="40"/>
      <c r="RTJ109" s="40"/>
      <c r="RTK109" s="40"/>
      <c r="RTL109" s="40"/>
      <c r="RTM109" s="40"/>
      <c r="RTN109" s="40"/>
      <c r="RTO109" s="40"/>
      <c r="RTP109" s="40"/>
      <c r="RTQ109" s="40"/>
      <c r="RTR109" s="40"/>
      <c r="RTS109" s="40"/>
      <c r="RTT109" s="40"/>
      <c r="RTU109" s="40"/>
      <c r="RTV109" s="40"/>
      <c r="RTW109" s="40"/>
      <c r="RTX109" s="40"/>
      <c r="RTY109" s="40"/>
      <c r="RTZ109" s="40"/>
      <c r="RUA109" s="40"/>
      <c r="RUB109" s="40"/>
      <c r="RUC109" s="40"/>
      <c r="RUD109" s="40"/>
      <c r="RUE109" s="40"/>
      <c r="RUF109" s="40"/>
      <c r="RUG109" s="40"/>
      <c r="RUH109" s="40"/>
      <c r="RUI109" s="40"/>
      <c r="RUJ109" s="40"/>
      <c r="RUK109" s="40"/>
      <c r="RUL109" s="40"/>
      <c r="RUM109" s="40"/>
      <c r="RUN109" s="40"/>
      <c r="RUO109" s="40"/>
      <c r="RUP109" s="40"/>
      <c r="RUQ109" s="40"/>
      <c r="RUR109" s="40"/>
      <c r="RUS109" s="40"/>
      <c r="RUT109" s="40"/>
      <c r="RUU109" s="40"/>
      <c r="RUV109" s="40"/>
      <c r="RUW109" s="40"/>
      <c r="RUX109" s="40"/>
      <c r="RUY109" s="40"/>
      <c r="RUZ109" s="40"/>
      <c r="RVA109" s="40"/>
      <c r="RVB109" s="40"/>
      <c r="RVC109" s="40"/>
      <c r="RVD109" s="40"/>
      <c r="RVE109" s="40"/>
      <c r="RVF109" s="40"/>
      <c r="RVG109" s="40"/>
      <c r="RVH109" s="40"/>
      <c r="RVI109" s="40"/>
      <c r="RVJ109" s="40"/>
      <c r="RVK109" s="40"/>
      <c r="RVL109" s="40"/>
      <c r="RVM109" s="40"/>
      <c r="RVN109" s="40"/>
      <c r="RVO109" s="40"/>
      <c r="RVP109" s="40"/>
      <c r="RVQ109" s="40"/>
      <c r="RVR109" s="40"/>
      <c r="RVS109" s="40"/>
      <c r="RVT109" s="40"/>
      <c r="RVU109" s="40"/>
      <c r="RVV109" s="40"/>
      <c r="RVW109" s="40"/>
      <c r="RVX109" s="40"/>
      <c r="RVY109" s="40"/>
      <c r="RVZ109" s="40"/>
      <c r="RWA109" s="40"/>
      <c r="RWB109" s="40"/>
      <c r="RWC109" s="40"/>
      <c r="RWD109" s="40"/>
      <c r="RWE109" s="40"/>
      <c r="RWF109" s="40"/>
      <c r="RWG109" s="40"/>
      <c r="RWH109" s="40"/>
      <c r="RWI109" s="40"/>
      <c r="RWJ109" s="40"/>
      <c r="RWK109" s="40"/>
      <c r="RWL109" s="40"/>
      <c r="RWM109" s="40"/>
      <c r="RWN109" s="40"/>
      <c r="RWO109" s="40"/>
      <c r="RWP109" s="40"/>
      <c r="RWQ109" s="40"/>
      <c r="RWR109" s="40"/>
      <c r="RWS109" s="40"/>
      <c r="RWT109" s="40"/>
      <c r="RWU109" s="40"/>
      <c r="RWV109" s="40"/>
      <c r="RWW109" s="40"/>
      <c r="RWX109" s="40"/>
      <c r="RWY109" s="40"/>
      <c r="RWZ109" s="40"/>
      <c r="RXA109" s="40"/>
      <c r="RXB109" s="40"/>
      <c r="RXC109" s="40"/>
      <c r="RXD109" s="40"/>
      <c r="RXE109" s="40"/>
      <c r="RXF109" s="40"/>
      <c r="RXG109" s="40"/>
      <c r="RXH109" s="40"/>
      <c r="RXI109" s="40"/>
      <c r="RXJ109" s="40"/>
      <c r="RXK109" s="40"/>
      <c r="RXL109" s="40"/>
      <c r="RXM109" s="40"/>
      <c r="RXN109" s="40"/>
      <c r="RXO109" s="40"/>
      <c r="RXP109" s="40"/>
      <c r="RXQ109" s="40"/>
      <c r="RXR109" s="40"/>
      <c r="RXS109" s="40"/>
      <c r="RXT109" s="40"/>
      <c r="RXU109" s="40"/>
      <c r="RXV109" s="40"/>
      <c r="RXW109" s="40"/>
      <c r="RXX109" s="40"/>
      <c r="RXY109" s="40"/>
      <c r="RXZ109" s="40"/>
      <c r="RYA109" s="40"/>
      <c r="RYB109" s="40"/>
      <c r="RYC109" s="40"/>
      <c r="RYD109" s="40"/>
      <c r="RYE109" s="40"/>
      <c r="RYF109" s="40"/>
      <c r="RYG109" s="40"/>
      <c r="RYH109" s="40"/>
      <c r="RYI109" s="40"/>
      <c r="RYJ109" s="40"/>
      <c r="RYK109" s="40"/>
      <c r="RYL109" s="40"/>
      <c r="RYM109" s="40"/>
      <c r="RYN109" s="40"/>
      <c r="RYO109" s="40"/>
      <c r="RYP109" s="40"/>
      <c r="RYQ109" s="40"/>
      <c r="RYR109" s="40"/>
      <c r="RYS109" s="40"/>
      <c r="RYT109" s="40"/>
      <c r="RYU109" s="40"/>
      <c r="RYV109" s="40"/>
      <c r="RYW109" s="40"/>
      <c r="RYX109" s="40"/>
      <c r="RYY109" s="40"/>
      <c r="RYZ109" s="40"/>
      <c r="RZA109" s="40"/>
      <c r="RZB109" s="40"/>
      <c r="RZC109" s="40"/>
      <c r="RZD109" s="40"/>
      <c r="RZE109" s="40"/>
      <c r="RZF109" s="40"/>
      <c r="RZG109" s="40"/>
      <c r="RZH109" s="40"/>
      <c r="RZI109" s="40"/>
      <c r="RZJ109" s="40"/>
      <c r="RZK109" s="40"/>
      <c r="RZL109" s="40"/>
      <c r="RZM109" s="40"/>
      <c r="RZN109" s="40"/>
      <c r="RZO109" s="40"/>
      <c r="RZP109" s="40"/>
      <c r="RZQ109" s="40"/>
      <c r="RZR109" s="40"/>
      <c r="RZS109" s="40"/>
      <c r="RZT109" s="40"/>
      <c r="RZU109" s="40"/>
      <c r="RZV109" s="40"/>
      <c r="RZW109" s="40"/>
      <c r="RZX109" s="40"/>
      <c r="RZY109" s="40"/>
      <c r="RZZ109" s="40"/>
      <c r="SAA109" s="40"/>
      <c r="SAB109" s="40"/>
      <c r="SAC109" s="40"/>
      <c r="SAD109" s="40"/>
      <c r="SAE109" s="40"/>
      <c r="SAF109" s="40"/>
      <c r="SAG109" s="40"/>
      <c r="SAH109" s="40"/>
      <c r="SAI109" s="40"/>
      <c r="SAJ109" s="40"/>
      <c r="SAK109" s="40"/>
      <c r="SAL109" s="40"/>
      <c r="SAM109" s="40"/>
      <c r="SAN109" s="40"/>
      <c r="SAO109" s="40"/>
      <c r="SAP109" s="40"/>
      <c r="SAQ109" s="40"/>
      <c r="SAR109" s="40"/>
      <c r="SAS109" s="40"/>
      <c r="SAT109" s="40"/>
      <c r="SAU109" s="40"/>
      <c r="SAV109" s="40"/>
      <c r="SAW109" s="40"/>
      <c r="SAX109" s="40"/>
      <c r="SAY109" s="40"/>
      <c r="SAZ109" s="40"/>
      <c r="SBA109" s="40"/>
      <c r="SBB109" s="40"/>
      <c r="SBC109" s="40"/>
      <c r="SBD109" s="40"/>
      <c r="SBE109" s="40"/>
      <c r="SBF109" s="40"/>
      <c r="SBG109" s="40"/>
      <c r="SBH109" s="40"/>
      <c r="SBI109" s="40"/>
      <c r="SBJ109" s="40"/>
      <c r="SBK109" s="40"/>
      <c r="SBL109" s="40"/>
      <c r="SBM109" s="40"/>
      <c r="SBN109" s="40"/>
      <c r="SBO109" s="40"/>
      <c r="SBP109" s="40"/>
      <c r="SBQ109" s="40"/>
      <c r="SBR109" s="40"/>
      <c r="SBS109" s="40"/>
      <c r="SBT109" s="40"/>
      <c r="SBU109" s="40"/>
      <c r="SBV109" s="40"/>
      <c r="SBW109" s="40"/>
      <c r="SBX109" s="40"/>
      <c r="SBY109" s="40"/>
      <c r="SBZ109" s="40"/>
      <c r="SCA109" s="40"/>
      <c r="SCB109" s="40"/>
      <c r="SCC109" s="40"/>
      <c r="SCD109" s="40"/>
      <c r="SCE109" s="40"/>
      <c r="SCF109" s="40"/>
      <c r="SCG109" s="40"/>
      <c r="SCH109" s="40"/>
      <c r="SCI109" s="40"/>
      <c r="SCJ109" s="40"/>
      <c r="SCK109" s="40"/>
      <c r="SCL109" s="40"/>
      <c r="SCM109" s="40"/>
      <c r="SCN109" s="40"/>
      <c r="SCO109" s="40"/>
      <c r="SCP109" s="40"/>
      <c r="SCQ109" s="40"/>
      <c r="SCR109" s="40"/>
      <c r="SCS109" s="40"/>
      <c r="SCT109" s="40"/>
      <c r="SCU109" s="40"/>
      <c r="SCV109" s="40"/>
      <c r="SCW109" s="40"/>
      <c r="SCX109" s="40"/>
      <c r="SCY109" s="40"/>
      <c r="SCZ109" s="40"/>
      <c r="SDA109" s="40"/>
      <c r="SDB109" s="40"/>
      <c r="SDC109" s="40"/>
      <c r="SDD109" s="40"/>
      <c r="SDE109" s="40"/>
      <c r="SDF109" s="40"/>
      <c r="SDG109" s="40"/>
      <c r="SDH109" s="40"/>
      <c r="SDI109" s="40"/>
      <c r="SDJ109" s="40"/>
      <c r="SDK109" s="40"/>
      <c r="SDL109" s="40"/>
      <c r="SDM109" s="40"/>
      <c r="SDN109" s="40"/>
      <c r="SDO109" s="40"/>
      <c r="SDP109" s="40"/>
      <c r="SDQ109" s="40"/>
      <c r="SDR109" s="40"/>
      <c r="SDS109" s="40"/>
      <c r="SDT109" s="40"/>
      <c r="SDU109" s="40"/>
      <c r="SDV109" s="40"/>
      <c r="SDW109" s="40"/>
      <c r="SDX109" s="40"/>
      <c r="SDY109" s="40"/>
      <c r="SDZ109" s="40"/>
      <c r="SEA109" s="40"/>
      <c r="SEB109" s="40"/>
      <c r="SEC109" s="40"/>
      <c r="SED109" s="40"/>
      <c r="SEE109" s="40"/>
      <c r="SEF109" s="40"/>
      <c r="SEG109" s="40"/>
      <c r="SEH109" s="40"/>
      <c r="SEI109" s="40"/>
      <c r="SEJ109" s="40"/>
      <c r="SEK109" s="40"/>
      <c r="SEL109" s="40"/>
      <c r="SEM109" s="40"/>
      <c r="SEN109" s="40"/>
      <c r="SEO109" s="40"/>
      <c r="SEP109" s="40"/>
      <c r="SEQ109" s="40"/>
      <c r="SER109" s="40"/>
      <c r="SES109" s="40"/>
      <c r="SET109" s="40"/>
      <c r="SEU109" s="40"/>
      <c r="SEV109" s="40"/>
      <c r="SEW109" s="40"/>
      <c r="SEX109" s="40"/>
      <c r="SEY109" s="40"/>
      <c r="SEZ109" s="40"/>
      <c r="SFA109" s="40"/>
      <c r="SFB109" s="40"/>
      <c r="SFC109" s="40"/>
      <c r="SFD109" s="40"/>
      <c r="SFE109" s="40"/>
      <c r="SFF109" s="40"/>
      <c r="SFG109" s="40"/>
      <c r="SFH109" s="40"/>
      <c r="SFI109" s="40"/>
      <c r="SFJ109" s="40"/>
      <c r="SFK109" s="40"/>
      <c r="SFL109" s="40"/>
      <c r="SFM109" s="40"/>
      <c r="SFN109" s="40"/>
      <c r="SFO109" s="40"/>
      <c r="SFP109" s="40"/>
      <c r="SFQ109" s="40"/>
      <c r="SFR109" s="40"/>
      <c r="SFS109" s="40"/>
      <c r="SFT109" s="40"/>
      <c r="SFU109" s="40"/>
      <c r="SFV109" s="40"/>
      <c r="SFW109" s="40"/>
      <c r="SFX109" s="40"/>
      <c r="SFY109" s="40"/>
      <c r="SFZ109" s="40"/>
      <c r="SGA109" s="40"/>
      <c r="SGB109" s="40"/>
      <c r="SGC109" s="40"/>
      <c r="SGD109" s="40"/>
      <c r="SGE109" s="40"/>
      <c r="SGF109" s="40"/>
      <c r="SGG109" s="40"/>
      <c r="SGH109" s="40"/>
      <c r="SGI109" s="40"/>
      <c r="SGJ109" s="40"/>
      <c r="SGK109" s="40"/>
      <c r="SGL109" s="40"/>
      <c r="SGM109" s="40"/>
      <c r="SGN109" s="40"/>
      <c r="SGO109" s="40"/>
      <c r="SGP109" s="40"/>
      <c r="SGQ109" s="40"/>
      <c r="SGR109" s="40"/>
      <c r="SGS109" s="40"/>
      <c r="SGT109" s="40"/>
      <c r="SGU109" s="40"/>
      <c r="SGV109" s="40"/>
      <c r="SGW109" s="40"/>
      <c r="SGX109" s="40"/>
      <c r="SGY109" s="40"/>
      <c r="SGZ109" s="40"/>
      <c r="SHA109" s="40"/>
      <c r="SHB109" s="40"/>
      <c r="SHC109" s="40"/>
      <c r="SHD109" s="40"/>
      <c r="SHE109" s="40"/>
      <c r="SHF109" s="40"/>
      <c r="SHG109" s="40"/>
      <c r="SHH109" s="40"/>
      <c r="SHI109" s="40"/>
      <c r="SHJ109" s="40"/>
      <c r="SHK109" s="40"/>
      <c r="SHL109" s="40"/>
      <c r="SHM109" s="40"/>
      <c r="SHN109" s="40"/>
      <c r="SHO109" s="40"/>
      <c r="SHP109" s="40"/>
      <c r="SHQ109" s="40"/>
      <c r="SHR109" s="40"/>
      <c r="SHS109" s="40"/>
      <c r="SHT109" s="40"/>
      <c r="SHU109" s="40"/>
      <c r="SHV109" s="40"/>
      <c r="SHW109" s="40"/>
      <c r="SHX109" s="40"/>
      <c r="SHY109" s="40"/>
      <c r="SHZ109" s="40"/>
      <c r="SIA109" s="40"/>
      <c r="SIB109" s="40"/>
      <c r="SIC109" s="40"/>
      <c r="SID109" s="40"/>
      <c r="SIE109" s="40"/>
      <c r="SIF109" s="40"/>
      <c r="SIG109" s="40"/>
      <c r="SIH109" s="40"/>
      <c r="SII109" s="40"/>
      <c r="SIJ109" s="40"/>
      <c r="SIK109" s="40"/>
      <c r="SIL109" s="40"/>
      <c r="SIM109" s="40"/>
      <c r="SIN109" s="40"/>
      <c r="SIO109" s="40"/>
      <c r="SIP109" s="40"/>
      <c r="SIQ109" s="40"/>
      <c r="SIR109" s="40"/>
      <c r="SIS109" s="40"/>
      <c r="SIT109" s="40"/>
      <c r="SIU109" s="40"/>
      <c r="SIV109" s="40"/>
      <c r="SIW109" s="40"/>
      <c r="SIX109" s="40"/>
      <c r="SIY109" s="40"/>
      <c r="SIZ109" s="40"/>
      <c r="SJA109" s="40"/>
      <c r="SJB109" s="40"/>
      <c r="SJC109" s="40"/>
      <c r="SJD109" s="40"/>
      <c r="SJE109" s="40"/>
      <c r="SJF109" s="40"/>
      <c r="SJG109" s="40"/>
      <c r="SJH109" s="40"/>
      <c r="SJI109" s="40"/>
      <c r="SJJ109" s="40"/>
      <c r="SJK109" s="40"/>
      <c r="SJL109" s="40"/>
      <c r="SJM109" s="40"/>
      <c r="SJN109" s="40"/>
      <c r="SJO109" s="40"/>
      <c r="SJP109" s="40"/>
      <c r="SJQ109" s="40"/>
      <c r="SJR109" s="40"/>
      <c r="SJS109" s="40"/>
      <c r="SJT109" s="40"/>
      <c r="SJU109" s="40"/>
      <c r="SJV109" s="40"/>
      <c r="SJW109" s="40"/>
      <c r="SJX109" s="40"/>
      <c r="SJY109" s="40"/>
      <c r="SJZ109" s="40"/>
      <c r="SKA109" s="40"/>
      <c r="SKB109" s="40"/>
      <c r="SKC109" s="40"/>
      <c r="SKD109" s="40"/>
      <c r="SKE109" s="40"/>
      <c r="SKF109" s="40"/>
      <c r="SKG109" s="40"/>
      <c r="SKH109" s="40"/>
      <c r="SKI109" s="40"/>
      <c r="SKJ109" s="40"/>
      <c r="SKK109" s="40"/>
      <c r="SKL109" s="40"/>
      <c r="SKM109" s="40"/>
      <c r="SKN109" s="40"/>
      <c r="SKO109" s="40"/>
      <c r="SKP109" s="40"/>
      <c r="SKQ109" s="40"/>
      <c r="SKR109" s="40"/>
      <c r="SKS109" s="40"/>
      <c r="SKT109" s="40"/>
      <c r="SKU109" s="40"/>
      <c r="SKV109" s="40"/>
      <c r="SKW109" s="40"/>
      <c r="SKX109" s="40"/>
      <c r="SKY109" s="40"/>
      <c r="SKZ109" s="40"/>
      <c r="SLA109" s="40"/>
      <c r="SLB109" s="40"/>
      <c r="SLC109" s="40"/>
      <c r="SLD109" s="40"/>
      <c r="SLE109" s="40"/>
      <c r="SLF109" s="40"/>
      <c r="SLG109" s="40"/>
      <c r="SLH109" s="40"/>
      <c r="SLI109" s="40"/>
      <c r="SLJ109" s="40"/>
      <c r="SLK109" s="40"/>
      <c r="SLL109" s="40"/>
      <c r="SLM109" s="40"/>
      <c r="SLN109" s="40"/>
      <c r="SLO109" s="40"/>
      <c r="SLP109" s="40"/>
      <c r="SLQ109" s="40"/>
      <c r="SLR109" s="40"/>
      <c r="SLS109" s="40"/>
      <c r="SLT109" s="40"/>
      <c r="SLU109" s="40"/>
      <c r="SLV109" s="40"/>
      <c r="SLW109" s="40"/>
      <c r="SLX109" s="40"/>
      <c r="SLY109" s="40"/>
      <c r="SLZ109" s="40"/>
      <c r="SMA109" s="40"/>
      <c r="SMB109" s="40"/>
      <c r="SMC109" s="40"/>
      <c r="SMD109" s="40"/>
      <c r="SME109" s="40"/>
      <c r="SMF109" s="40"/>
      <c r="SMG109" s="40"/>
      <c r="SMH109" s="40"/>
      <c r="SMI109" s="40"/>
      <c r="SMJ109" s="40"/>
      <c r="SMK109" s="40"/>
      <c r="SML109" s="40"/>
      <c r="SMM109" s="40"/>
      <c r="SMN109" s="40"/>
      <c r="SMO109" s="40"/>
      <c r="SMP109" s="40"/>
      <c r="SMQ109" s="40"/>
      <c r="SMR109" s="40"/>
      <c r="SMS109" s="40"/>
      <c r="SMT109" s="40"/>
      <c r="SMU109" s="40"/>
      <c r="SMV109" s="40"/>
      <c r="SMW109" s="40"/>
      <c r="SMX109" s="40"/>
      <c r="SMY109" s="40"/>
      <c r="SMZ109" s="40"/>
      <c r="SNA109" s="40"/>
      <c r="SNB109" s="40"/>
      <c r="SNC109" s="40"/>
      <c r="SND109" s="40"/>
      <c r="SNE109" s="40"/>
      <c r="SNF109" s="40"/>
      <c r="SNG109" s="40"/>
      <c r="SNH109" s="40"/>
      <c r="SNI109" s="40"/>
      <c r="SNJ109" s="40"/>
      <c r="SNK109" s="40"/>
      <c r="SNL109" s="40"/>
      <c r="SNM109" s="40"/>
      <c r="SNN109" s="40"/>
      <c r="SNO109" s="40"/>
      <c r="SNP109" s="40"/>
      <c r="SNQ109" s="40"/>
      <c r="SNR109" s="40"/>
      <c r="SNS109" s="40"/>
      <c r="SNT109" s="40"/>
      <c r="SNU109" s="40"/>
      <c r="SNV109" s="40"/>
      <c r="SNW109" s="40"/>
      <c r="SNX109" s="40"/>
      <c r="SNY109" s="40"/>
      <c r="SNZ109" s="40"/>
      <c r="SOA109" s="40"/>
      <c r="SOB109" s="40"/>
      <c r="SOC109" s="40"/>
      <c r="SOD109" s="40"/>
      <c r="SOE109" s="40"/>
      <c r="SOF109" s="40"/>
      <c r="SOG109" s="40"/>
      <c r="SOH109" s="40"/>
      <c r="SOI109" s="40"/>
      <c r="SOJ109" s="40"/>
      <c r="SOK109" s="40"/>
      <c r="SOL109" s="40"/>
      <c r="SOM109" s="40"/>
      <c r="SON109" s="40"/>
      <c r="SOO109" s="40"/>
      <c r="SOP109" s="40"/>
      <c r="SOQ109" s="40"/>
      <c r="SOR109" s="40"/>
      <c r="SOS109" s="40"/>
      <c r="SOT109" s="40"/>
      <c r="SOU109" s="40"/>
      <c r="SOV109" s="40"/>
      <c r="SOW109" s="40"/>
      <c r="SOX109" s="40"/>
      <c r="SOY109" s="40"/>
      <c r="SOZ109" s="40"/>
      <c r="SPA109" s="40"/>
      <c r="SPB109" s="40"/>
      <c r="SPC109" s="40"/>
      <c r="SPD109" s="40"/>
      <c r="SPE109" s="40"/>
      <c r="SPF109" s="40"/>
      <c r="SPG109" s="40"/>
      <c r="SPH109" s="40"/>
      <c r="SPI109" s="40"/>
      <c r="SPJ109" s="40"/>
      <c r="SPK109" s="40"/>
      <c r="SPL109" s="40"/>
      <c r="SPM109" s="40"/>
      <c r="SPN109" s="40"/>
      <c r="SPO109" s="40"/>
      <c r="SPP109" s="40"/>
      <c r="SPQ109" s="40"/>
      <c r="SPR109" s="40"/>
      <c r="SPS109" s="40"/>
      <c r="SPT109" s="40"/>
      <c r="SPU109" s="40"/>
      <c r="SPV109" s="40"/>
      <c r="SPW109" s="40"/>
      <c r="SPX109" s="40"/>
      <c r="SPY109" s="40"/>
      <c r="SPZ109" s="40"/>
      <c r="SQA109" s="40"/>
      <c r="SQB109" s="40"/>
      <c r="SQC109" s="40"/>
      <c r="SQD109" s="40"/>
      <c r="SQE109" s="40"/>
      <c r="SQF109" s="40"/>
      <c r="SQG109" s="40"/>
      <c r="SQH109" s="40"/>
      <c r="SQI109" s="40"/>
      <c r="SQJ109" s="40"/>
      <c r="SQK109" s="40"/>
      <c r="SQL109" s="40"/>
      <c r="SQM109" s="40"/>
      <c r="SQN109" s="40"/>
      <c r="SQO109" s="40"/>
      <c r="SQP109" s="40"/>
      <c r="SQQ109" s="40"/>
      <c r="SQR109" s="40"/>
      <c r="SQS109" s="40"/>
      <c r="SQT109" s="40"/>
      <c r="SQU109" s="40"/>
      <c r="SQV109" s="40"/>
      <c r="SQW109" s="40"/>
      <c r="SQX109" s="40"/>
      <c r="SQY109" s="40"/>
      <c r="SQZ109" s="40"/>
      <c r="SRA109" s="40"/>
      <c r="SRB109" s="40"/>
      <c r="SRC109" s="40"/>
      <c r="SRD109" s="40"/>
      <c r="SRE109" s="40"/>
      <c r="SRF109" s="40"/>
      <c r="SRG109" s="40"/>
      <c r="SRH109" s="40"/>
      <c r="SRI109" s="40"/>
      <c r="SRJ109" s="40"/>
      <c r="SRK109" s="40"/>
      <c r="SRL109" s="40"/>
      <c r="SRM109" s="40"/>
      <c r="SRN109" s="40"/>
      <c r="SRO109" s="40"/>
      <c r="SRP109" s="40"/>
      <c r="SRQ109" s="40"/>
      <c r="SRR109" s="40"/>
      <c r="SRS109" s="40"/>
      <c r="SRT109" s="40"/>
      <c r="SRU109" s="40"/>
      <c r="SRV109" s="40"/>
      <c r="SRW109" s="40"/>
      <c r="SRX109" s="40"/>
      <c r="SRY109" s="40"/>
      <c r="SRZ109" s="40"/>
      <c r="SSA109" s="40"/>
      <c r="SSB109" s="40"/>
      <c r="SSC109" s="40"/>
      <c r="SSD109" s="40"/>
      <c r="SSE109" s="40"/>
      <c r="SSF109" s="40"/>
      <c r="SSG109" s="40"/>
      <c r="SSH109" s="40"/>
      <c r="SSI109" s="40"/>
      <c r="SSJ109" s="40"/>
      <c r="SSK109" s="40"/>
      <c r="SSL109" s="40"/>
      <c r="SSM109" s="40"/>
      <c r="SSN109" s="40"/>
      <c r="SSO109" s="40"/>
      <c r="SSP109" s="40"/>
      <c r="SSQ109" s="40"/>
      <c r="SSR109" s="40"/>
      <c r="SSS109" s="40"/>
      <c r="SST109" s="40"/>
      <c r="SSU109" s="40"/>
      <c r="SSV109" s="40"/>
      <c r="SSW109" s="40"/>
      <c r="SSX109" s="40"/>
      <c r="SSY109" s="40"/>
      <c r="SSZ109" s="40"/>
      <c r="STA109" s="40"/>
      <c r="STB109" s="40"/>
      <c r="STC109" s="40"/>
      <c r="STD109" s="40"/>
      <c r="STE109" s="40"/>
      <c r="STF109" s="40"/>
      <c r="STG109" s="40"/>
      <c r="STH109" s="40"/>
      <c r="STI109" s="40"/>
      <c r="STJ109" s="40"/>
      <c r="STK109" s="40"/>
      <c r="STL109" s="40"/>
      <c r="STM109" s="40"/>
      <c r="STN109" s="40"/>
      <c r="STO109" s="40"/>
      <c r="STP109" s="40"/>
      <c r="STQ109" s="40"/>
      <c r="STR109" s="40"/>
      <c r="STS109" s="40"/>
      <c r="STT109" s="40"/>
      <c r="STU109" s="40"/>
      <c r="STV109" s="40"/>
      <c r="STW109" s="40"/>
      <c r="STX109" s="40"/>
      <c r="STY109" s="40"/>
      <c r="STZ109" s="40"/>
      <c r="SUA109" s="40"/>
      <c r="SUB109" s="40"/>
      <c r="SUC109" s="40"/>
      <c r="SUD109" s="40"/>
      <c r="SUE109" s="40"/>
      <c r="SUF109" s="40"/>
      <c r="SUG109" s="40"/>
      <c r="SUH109" s="40"/>
      <c r="SUI109" s="40"/>
      <c r="SUJ109" s="40"/>
      <c r="SUK109" s="40"/>
      <c r="SUL109" s="40"/>
      <c r="SUM109" s="40"/>
      <c r="SUN109" s="40"/>
      <c r="SUO109" s="40"/>
      <c r="SUP109" s="40"/>
      <c r="SUQ109" s="40"/>
      <c r="SUR109" s="40"/>
      <c r="SUS109" s="40"/>
      <c r="SUT109" s="40"/>
      <c r="SUU109" s="40"/>
      <c r="SUV109" s="40"/>
      <c r="SUW109" s="40"/>
      <c r="SUX109" s="40"/>
      <c r="SUY109" s="40"/>
      <c r="SUZ109" s="40"/>
      <c r="SVA109" s="40"/>
      <c r="SVB109" s="40"/>
      <c r="SVC109" s="40"/>
      <c r="SVD109" s="40"/>
      <c r="SVE109" s="40"/>
      <c r="SVF109" s="40"/>
      <c r="SVG109" s="40"/>
      <c r="SVH109" s="40"/>
      <c r="SVI109" s="40"/>
      <c r="SVJ109" s="40"/>
      <c r="SVK109" s="40"/>
      <c r="SVL109" s="40"/>
      <c r="SVM109" s="40"/>
      <c r="SVN109" s="40"/>
      <c r="SVO109" s="40"/>
      <c r="SVP109" s="40"/>
      <c r="SVQ109" s="40"/>
      <c r="SVR109" s="40"/>
      <c r="SVS109" s="40"/>
      <c r="SVT109" s="40"/>
      <c r="SVU109" s="40"/>
      <c r="SVV109" s="40"/>
      <c r="SVW109" s="40"/>
      <c r="SVX109" s="40"/>
      <c r="SVY109" s="40"/>
      <c r="SVZ109" s="40"/>
      <c r="SWA109" s="40"/>
      <c r="SWB109" s="40"/>
      <c r="SWC109" s="40"/>
      <c r="SWD109" s="40"/>
      <c r="SWE109" s="40"/>
      <c r="SWF109" s="40"/>
      <c r="SWG109" s="40"/>
      <c r="SWH109" s="40"/>
      <c r="SWI109" s="40"/>
      <c r="SWJ109" s="40"/>
      <c r="SWK109" s="40"/>
      <c r="SWL109" s="40"/>
      <c r="SWM109" s="40"/>
      <c r="SWN109" s="40"/>
      <c r="SWO109" s="40"/>
      <c r="SWP109" s="40"/>
      <c r="SWQ109" s="40"/>
      <c r="SWR109" s="40"/>
      <c r="SWS109" s="40"/>
      <c r="SWT109" s="40"/>
      <c r="SWU109" s="40"/>
      <c r="SWV109" s="40"/>
      <c r="SWW109" s="40"/>
      <c r="SWX109" s="40"/>
      <c r="SWY109" s="40"/>
      <c r="SWZ109" s="40"/>
      <c r="SXA109" s="40"/>
      <c r="SXB109" s="40"/>
      <c r="SXC109" s="40"/>
      <c r="SXD109" s="40"/>
      <c r="SXE109" s="40"/>
      <c r="SXF109" s="40"/>
      <c r="SXG109" s="40"/>
      <c r="SXH109" s="40"/>
      <c r="SXI109" s="40"/>
      <c r="SXJ109" s="40"/>
      <c r="SXK109" s="40"/>
      <c r="SXL109" s="40"/>
      <c r="SXM109" s="40"/>
      <c r="SXN109" s="40"/>
      <c r="SXO109" s="40"/>
      <c r="SXP109" s="40"/>
      <c r="SXQ109" s="40"/>
      <c r="SXR109" s="40"/>
      <c r="SXS109" s="40"/>
      <c r="SXT109" s="40"/>
      <c r="SXU109" s="40"/>
      <c r="SXV109" s="40"/>
      <c r="SXW109" s="40"/>
      <c r="SXX109" s="40"/>
      <c r="SXY109" s="40"/>
      <c r="SXZ109" s="40"/>
      <c r="SYA109" s="40"/>
      <c r="SYB109" s="40"/>
      <c r="SYC109" s="40"/>
      <c r="SYD109" s="40"/>
      <c r="SYE109" s="40"/>
      <c r="SYF109" s="40"/>
      <c r="SYG109" s="40"/>
      <c r="SYH109" s="40"/>
      <c r="SYI109" s="40"/>
      <c r="SYJ109" s="40"/>
      <c r="SYK109" s="40"/>
      <c r="SYL109" s="40"/>
      <c r="SYM109" s="40"/>
      <c r="SYN109" s="40"/>
      <c r="SYO109" s="40"/>
      <c r="SYP109" s="40"/>
      <c r="SYQ109" s="40"/>
      <c r="SYR109" s="40"/>
      <c r="SYS109" s="40"/>
      <c r="SYT109" s="40"/>
      <c r="SYU109" s="40"/>
      <c r="SYV109" s="40"/>
      <c r="SYW109" s="40"/>
      <c r="SYX109" s="40"/>
      <c r="SYY109" s="40"/>
      <c r="SYZ109" s="40"/>
      <c r="SZA109" s="40"/>
      <c r="SZB109" s="40"/>
      <c r="SZC109" s="40"/>
      <c r="SZD109" s="40"/>
      <c r="SZE109" s="40"/>
      <c r="SZF109" s="40"/>
      <c r="SZG109" s="40"/>
      <c r="SZH109" s="40"/>
      <c r="SZI109" s="40"/>
      <c r="SZJ109" s="40"/>
      <c r="SZK109" s="40"/>
      <c r="SZL109" s="40"/>
      <c r="SZM109" s="40"/>
      <c r="SZN109" s="40"/>
      <c r="SZO109" s="40"/>
      <c r="SZP109" s="40"/>
      <c r="SZQ109" s="40"/>
      <c r="SZR109" s="40"/>
      <c r="SZS109" s="40"/>
      <c r="SZT109" s="40"/>
      <c r="SZU109" s="40"/>
      <c r="SZV109" s="40"/>
      <c r="SZW109" s="40"/>
      <c r="SZX109" s="40"/>
      <c r="SZY109" s="40"/>
      <c r="SZZ109" s="40"/>
      <c r="TAA109" s="40"/>
      <c r="TAB109" s="40"/>
      <c r="TAC109" s="40"/>
      <c r="TAD109" s="40"/>
      <c r="TAE109" s="40"/>
      <c r="TAF109" s="40"/>
      <c r="TAG109" s="40"/>
      <c r="TAH109" s="40"/>
      <c r="TAI109" s="40"/>
      <c r="TAJ109" s="40"/>
      <c r="TAK109" s="40"/>
      <c r="TAL109" s="40"/>
      <c r="TAM109" s="40"/>
      <c r="TAN109" s="40"/>
      <c r="TAO109" s="40"/>
      <c r="TAP109" s="40"/>
      <c r="TAQ109" s="40"/>
      <c r="TAR109" s="40"/>
      <c r="TAS109" s="40"/>
      <c r="TAT109" s="40"/>
      <c r="TAU109" s="40"/>
      <c r="TAV109" s="40"/>
      <c r="TAW109" s="40"/>
      <c r="TAX109" s="40"/>
      <c r="TAY109" s="40"/>
      <c r="TAZ109" s="40"/>
      <c r="TBA109" s="40"/>
      <c r="TBB109" s="40"/>
      <c r="TBC109" s="40"/>
      <c r="TBD109" s="40"/>
      <c r="TBE109" s="40"/>
      <c r="TBF109" s="40"/>
      <c r="TBG109" s="40"/>
      <c r="TBH109" s="40"/>
      <c r="TBI109" s="40"/>
      <c r="TBJ109" s="40"/>
      <c r="TBK109" s="40"/>
      <c r="TBL109" s="40"/>
      <c r="TBM109" s="40"/>
      <c r="TBN109" s="40"/>
      <c r="TBO109" s="40"/>
      <c r="TBP109" s="40"/>
      <c r="TBQ109" s="40"/>
      <c r="TBR109" s="40"/>
      <c r="TBS109" s="40"/>
      <c r="TBT109" s="40"/>
      <c r="TBU109" s="40"/>
      <c r="TBV109" s="40"/>
      <c r="TBW109" s="40"/>
      <c r="TBX109" s="40"/>
      <c r="TBY109" s="40"/>
      <c r="TBZ109" s="40"/>
      <c r="TCA109" s="40"/>
      <c r="TCB109" s="40"/>
      <c r="TCC109" s="40"/>
      <c r="TCD109" s="40"/>
      <c r="TCE109" s="40"/>
      <c r="TCF109" s="40"/>
      <c r="TCG109" s="40"/>
      <c r="TCH109" s="40"/>
      <c r="TCI109" s="40"/>
      <c r="TCJ109" s="40"/>
      <c r="TCK109" s="40"/>
      <c r="TCL109" s="40"/>
      <c r="TCM109" s="40"/>
      <c r="TCN109" s="40"/>
      <c r="TCO109" s="40"/>
      <c r="TCP109" s="40"/>
      <c r="TCQ109" s="40"/>
      <c r="TCR109" s="40"/>
      <c r="TCS109" s="40"/>
      <c r="TCT109" s="40"/>
      <c r="TCU109" s="40"/>
      <c r="TCV109" s="40"/>
      <c r="TCW109" s="40"/>
      <c r="TCX109" s="40"/>
      <c r="TCY109" s="40"/>
      <c r="TCZ109" s="40"/>
      <c r="TDA109" s="40"/>
      <c r="TDB109" s="40"/>
      <c r="TDC109" s="40"/>
      <c r="TDD109" s="40"/>
      <c r="TDE109" s="40"/>
      <c r="TDF109" s="40"/>
      <c r="TDG109" s="40"/>
      <c r="TDH109" s="40"/>
      <c r="TDI109" s="40"/>
      <c r="TDJ109" s="40"/>
      <c r="TDK109" s="40"/>
      <c r="TDL109" s="40"/>
      <c r="TDM109" s="40"/>
      <c r="TDN109" s="40"/>
      <c r="TDO109" s="40"/>
      <c r="TDP109" s="40"/>
      <c r="TDQ109" s="40"/>
      <c r="TDR109" s="40"/>
      <c r="TDS109" s="40"/>
      <c r="TDT109" s="40"/>
      <c r="TDU109" s="40"/>
      <c r="TDV109" s="40"/>
      <c r="TDW109" s="40"/>
      <c r="TDX109" s="40"/>
      <c r="TDY109" s="40"/>
      <c r="TDZ109" s="40"/>
      <c r="TEA109" s="40"/>
      <c r="TEB109" s="40"/>
      <c r="TEC109" s="40"/>
      <c r="TED109" s="40"/>
      <c r="TEE109" s="40"/>
      <c r="TEF109" s="40"/>
      <c r="TEG109" s="40"/>
      <c r="TEH109" s="40"/>
      <c r="TEI109" s="40"/>
      <c r="TEJ109" s="40"/>
      <c r="TEK109" s="40"/>
      <c r="TEL109" s="40"/>
      <c r="TEM109" s="40"/>
      <c r="TEN109" s="40"/>
      <c r="TEO109" s="40"/>
      <c r="TEP109" s="40"/>
      <c r="TEQ109" s="40"/>
      <c r="TER109" s="40"/>
      <c r="TES109" s="40"/>
      <c r="TET109" s="40"/>
      <c r="TEU109" s="40"/>
      <c r="TEV109" s="40"/>
      <c r="TEW109" s="40"/>
      <c r="TEX109" s="40"/>
      <c r="TEY109" s="40"/>
      <c r="TEZ109" s="40"/>
      <c r="TFA109" s="40"/>
      <c r="TFB109" s="40"/>
      <c r="TFC109" s="40"/>
      <c r="TFD109" s="40"/>
      <c r="TFE109" s="40"/>
      <c r="TFF109" s="40"/>
      <c r="TFG109" s="40"/>
      <c r="TFH109" s="40"/>
      <c r="TFI109" s="40"/>
      <c r="TFJ109" s="40"/>
      <c r="TFK109" s="40"/>
      <c r="TFL109" s="40"/>
      <c r="TFM109" s="40"/>
      <c r="TFN109" s="40"/>
      <c r="TFO109" s="40"/>
      <c r="TFP109" s="40"/>
      <c r="TFQ109" s="40"/>
      <c r="TFR109" s="40"/>
      <c r="TFS109" s="40"/>
      <c r="TFT109" s="40"/>
      <c r="TFU109" s="40"/>
      <c r="TFV109" s="40"/>
      <c r="TFW109" s="40"/>
      <c r="TFX109" s="40"/>
      <c r="TFY109" s="40"/>
      <c r="TFZ109" s="40"/>
      <c r="TGA109" s="40"/>
      <c r="TGB109" s="40"/>
      <c r="TGC109" s="40"/>
      <c r="TGD109" s="40"/>
      <c r="TGE109" s="40"/>
      <c r="TGF109" s="40"/>
      <c r="TGG109" s="40"/>
      <c r="TGH109" s="40"/>
      <c r="TGI109" s="40"/>
      <c r="TGJ109" s="40"/>
      <c r="TGK109" s="40"/>
      <c r="TGL109" s="40"/>
      <c r="TGM109" s="40"/>
      <c r="TGN109" s="40"/>
      <c r="TGO109" s="40"/>
      <c r="TGP109" s="40"/>
      <c r="TGQ109" s="40"/>
      <c r="TGR109" s="40"/>
      <c r="TGS109" s="40"/>
      <c r="TGT109" s="40"/>
      <c r="TGU109" s="40"/>
      <c r="TGV109" s="40"/>
      <c r="TGW109" s="40"/>
      <c r="TGX109" s="40"/>
      <c r="TGY109" s="40"/>
      <c r="TGZ109" s="40"/>
      <c r="THA109" s="40"/>
      <c r="THB109" s="40"/>
      <c r="THC109" s="40"/>
      <c r="THD109" s="40"/>
      <c r="THE109" s="40"/>
      <c r="THF109" s="40"/>
      <c r="THG109" s="40"/>
      <c r="THH109" s="40"/>
      <c r="THI109" s="40"/>
      <c r="THJ109" s="40"/>
      <c r="THK109" s="40"/>
      <c r="THL109" s="40"/>
      <c r="THM109" s="40"/>
      <c r="THN109" s="40"/>
      <c r="THO109" s="40"/>
      <c r="THP109" s="40"/>
      <c r="THQ109" s="40"/>
      <c r="THR109" s="40"/>
      <c r="THS109" s="40"/>
      <c r="THT109" s="40"/>
      <c r="THU109" s="40"/>
      <c r="THV109" s="40"/>
      <c r="THW109" s="40"/>
      <c r="THX109" s="40"/>
      <c r="THY109" s="40"/>
      <c r="THZ109" s="40"/>
      <c r="TIA109" s="40"/>
      <c r="TIB109" s="40"/>
      <c r="TIC109" s="40"/>
      <c r="TID109" s="40"/>
      <c r="TIE109" s="40"/>
      <c r="TIF109" s="40"/>
      <c r="TIG109" s="40"/>
      <c r="TIH109" s="40"/>
      <c r="TII109" s="40"/>
      <c r="TIJ109" s="40"/>
      <c r="TIK109" s="40"/>
      <c r="TIL109" s="40"/>
      <c r="TIM109" s="40"/>
      <c r="TIN109" s="40"/>
      <c r="TIO109" s="40"/>
      <c r="TIP109" s="40"/>
      <c r="TIQ109" s="40"/>
      <c r="TIR109" s="40"/>
      <c r="TIS109" s="40"/>
      <c r="TIT109" s="40"/>
      <c r="TIU109" s="40"/>
      <c r="TIV109" s="40"/>
      <c r="TIW109" s="40"/>
      <c r="TIX109" s="40"/>
      <c r="TIY109" s="40"/>
      <c r="TIZ109" s="40"/>
      <c r="TJA109" s="40"/>
      <c r="TJB109" s="40"/>
      <c r="TJC109" s="40"/>
      <c r="TJD109" s="40"/>
      <c r="TJE109" s="40"/>
      <c r="TJF109" s="40"/>
      <c r="TJG109" s="40"/>
      <c r="TJH109" s="40"/>
      <c r="TJI109" s="40"/>
      <c r="TJJ109" s="40"/>
      <c r="TJK109" s="40"/>
      <c r="TJL109" s="40"/>
      <c r="TJM109" s="40"/>
      <c r="TJN109" s="40"/>
      <c r="TJO109" s="40"/>
      <c r="TJP109" s="40"/>
      <c r="TJQ109" s="40"/>
      <c r="TJR109" s="40"/>
      <c r="TJS109" s="40"/>
      <c r="TJT109" s="40"/>
      <c r="TJU109" s="40"/>
      <c r="TJV109" s="40"/>
      <c r="TJW109" s="40"/>
      <c r="TJX109" s="40"/>
      <c r="TJY109" s="40"/>
      <c r="TJZ109" s="40"/>
      <c r="TKA109" s="40"/>
      <c r="TKB109" s="40"/>
      <c r="TKC109" s="40"/>
      <c r="TKD109" s="40"/>
      <c r="TKE109" s="40"/>
      <c r="TKF109" s="40"/>
      <c r="TKG109" s="40"/>
      <c r="TKH109" s="40"/>
      <c r="TKI109" s="40"/>
      <c r="TKJ109" s="40"/>
      <c r="TKK109" s="40"/>
      <c r="TKL109" s="40"/>
      <c r="TKM109" s="40"/>
      <c r="TKN109" s="40"/>
      <c r="TKO109" s="40"/>
      <c r="TKP109" s="40"/>
      <c r="TKQ109" s="40"/>
      <c r="TKR109" s="40"/>
      <c r="TKS109" s="40"/>
      <c r="TKT109" s="40"/>
      <c r="TKU109" s="40"/>
      <c r="TKV109" s="40"/>
      <c r="TKW109" s="40"/>
      <c r="TKX109" s="40"/>
      <c r="TKY109" s="40"/>
      <c r="TKZ109" s="40"/>
      <c r="TLA109" s="40"/>
      <c r="TLB109" s="40"/>
      <c r="TLC109" s="40"/>
      <c r="TLD109" s="40"/>
      <c r="TLE109" s="40"/>
      <c r="TLF109" s="40"/>
      <c r="TLG109" s="40"/>
      <c r="TLH109" s="40"/>
      <c r="TLI109" s="40"/>
      <c r="TLJ109" s="40"/>
      <c r="TLK109" s="40"/>
      <c r="TLL109" s="40"/>
      <c r="TLM109" s="40"/>
      <c r="TLN109" s="40"/>
      <c r="TLO109" s="40"/>
      <c r="TLP109" s="40"/>
      <c r="TLQ109" s="40"/>
      <c r="TLR109" s="40"/>
      <c r="TLS109" s="40"/>
      <c r="TLT109" s="40"/>
      <c r="TLU109" s="40"/>
      <c r="TLV109" s="40"/>
      <c r="TLW109" s="40"/>
      <c r="TLX109" s="40"/>
      <c r="TLY109" s="40"/>
      <c r="TLZ109" s="40"/>
      <c r="TMA109" s="40"/>
      <c r="TMB109" s="40"/>
      <c r="TMC109" s="40"/>
      <c r="TMD109" s="40"/>
      <c r="TME109" s="40"/>
      <c r="TMF109" s="40"/>
      <c r="TMG109" s="40"/>
      <c r="TMH109" s="40"/>
      <c r="TMI109" s="40"/>
      <c r="TMJ109" s="40"/>
      <c r="TMK109" s="40"/>
      <c r="TML109" s="40"/>
      <c r="TMM109" s="40"/>
      <c r="TMN109" s="40"/>
      <c r="TMO109" s="40"/>
      <c r="TMP109" s="40"/>
      <c r="TMQ109" s="40"/>
      <c r="TMR109" s="40"/>
      <c r="TMS109" s="40"/>
      <c r="TMT109" s="40"/>
      <c r="TMU109" s="40"/>
      <c r="TMV109" s="40"/>
      <c r="TMW109" s="40"/>
      <c r="TMX109" s="40"/>
      <c r="TMY109" s="40"/>
      <c r="TMZ109" s="40"/>
      <c r="TNA109" s="40"/>
      <c r="TNB109" s="40"/>
      <c r="TNC109" s="40"/>
      <c r="TND109" s="40"/>
      <c r="TNE109" s="40"/>
      <c r="TNF109" s="40"/>
      <c r="TNG109" s="40"/>
      <c r="TNH109" s="40"/>
      <c r="TNI109" s="40"/>
      <c r="TNJ109" s="40"/>
      <c r="TNK109" s="40"/>
      <c r="TNL109" s="40"/>
      <c r="TNM109" s="40"/>
      <c r="TNN109" s="40"/>
      <c r="TNO109" s="40"/>
      <c r="TNP109" s="40"/>
      <c r="TNQ109" s="40"/>
      <c r="TNR109" s="40"/>
      <c r="TNS109" s="40"/>
      <c r="TNT109" s="40"/>
      <c r="TNU109" s="40"/>
      <c r="TNV109" s="40"/>
      <c r="TNW109" s="40"/>
      <c r="TNX109" s="40"/>
      <c r="TNY109" s="40"/>
      <c r="TNZ109" s="40"/>
      <c r="TOA109" s="40"/>
      <c r="TOB109" s="40"/>
      <c r="TOC109" s="40"/>
      <c r="TOD109" s="40"/>
      <c r="TOE109" s="40"/>
      <c r="TOF109" s="40"/>
      <c r="TOG109" s="40"/>
      <c r="TOH109" s="40"/>
      <c r="TOI109" s="40"/>
      <c r="TOJ109" s="40"/>
      <c r="TOK109" s="40"/>
      <c r="TOL109" s="40"/>
      <c r="TOM109" s="40"/>
      <c r="TON109" s="40"/>
      <c r="TOO109" s="40"/>
      <c r="TOP109" s="40"/>
      <c r="TOQ109" s="40"/>
      <c r="TOR109" s="40"/>
      <c r="TOS109" s="40"/>
      <c r="TOT109" s="40"/>
      <c r="TOU109" s="40"/>
      <c r="TOV109" s="40"/>
      <c r="TOW109" s="40"/>
      <c r="TOX109" s="40"/>
      <c r="TOY109" s="40"/>
      <c r="TOZ109" s="40"/>
      <c r="TPA109" s="40"/>
      <c r="TPB109" s="40"/>
      <c r="TPC109" s="40"/>
      <c r="TPD109" s="40"/>
      <c r="TPE109" s="40"/>
      <c r="TPF109" s="40"/>
      <c r="TPG109" s="40"/>
      <c r="TPH109" s="40"/>
      <c r="TPI109" s="40"/>
      <c r="TPJ109" s="40"/>
      <c r="TPK109" s="40"/>
      <c r="TPL109" s="40"/>
      <c r="TPM109" s="40"/>
      <c r="TPN109" s="40"/>
      <c r="TPO109" s="40"/>
      <c r="TPP109" s="40"/>
      <c r="TPQ109" s="40"/>
      <c r="TPR109" s="40"/>
      <c r="TPS109" s="40"/>
      <c r="TPT109" s="40"/>
      <c r="TPU109" s="40"/>
      <c r="TPV109" s="40"/>
      <c r="TPW109" s="40"/>
      <c r="TPX109" s="40"/>
      <c r="TPY109" s="40"/>
      <c r="TPZ109" s="40"/>
      <c r="TQA109" s="40"/>
      <c r="TQB109" s="40"/>
      <c r="TQC109" s="40"/>
      <c r="TQD109" s="40"/>
      <c r="TQE109" s="40"/>
      <c r="TQF109" s="40"/>
      <c r="TQG109" s="40"/>
      <c r="TQH109" s="40"/>
      <c r="TQI109" s="40"/>
      <c r="TQJ109" s="40"/>
      <c r="TQK109" s="40"/>
      <c r="TQL109" s="40"/>
      <c r="TQM109" s="40"/>
      <c r="TQN109" s="40"/>
      <c r="TQO109" s="40"/>
      <c r="TQP109" s="40"/>
      <c r="TQQ109" s="40"/>
      <c r="TQR109" s="40"/>
      <c r="TQS109" s="40"/>
      <c r="TQT109" s="40"/>
      <c r="TQU109" s="40"/>
      <c r="TQV109" s="40"/>
      <c r="TQW109" s="40"/>
      <c r="TQX109" s="40"/>
      <c r="TQY109" s="40"/>
      <c r="TQZ109" s="40"/>
      <c r="TRA109" s="40"/>
      <c r="TRB109" s="40"/>
      <c r="TRC109" s="40"/>
      <c r="TRD109" s="40"/>
      <c r="TRE109" s="40"/>
      <c r="TRF109" s="40"/>
      <c r="TRG109" s="40"/>
      <c r="TRH109" s="40"/>
      <c r="TRI109" s="40"/>
      <c r="TRJ109" s="40"/>
      <c r="TRK109" s="40"/>
      <c r="TRL109" s="40"/>
      <c r="TRM109" s="40"/>
      <c r="TRN109" s="40"/>
      <c r="TRO109" s="40"/>
      <c r="TRP109" s="40"/>
      <c r="TRQ109" s="40"/>
      <c r="TRR109" s="40"/>
      <c r="TRS109" s="40"/>
      <c r="TRT109" s="40"/>
      <c r="TRU109" s="40"/>
      <c r="TRV109" s="40"/>
      <c r="TRW109" s="40"/>
      <c r="TRX109" s="40"/>
      <c r="TRY109" s="40"/>
      <c r="TRZ109" s="40"/>
      <c r="TSA109" s="40"/>
      <c r="TSB109" s="40"/>
      <c r="TSC109" s="40"/>
      <c r="TSD109" s="40"/>
      <c r="TSE109" s="40"/>
      <c r="TSF109" s="40"/>
      <c r="TSG109" s="40"/>
      <c r="TSH109" s="40"/>
      <c r="TSI109" s="40"/>
      <c r="TSJ109" s="40"/>
      <c r="TSK109" s="40"/>
      <c r="TSL109" s="40"/>
      <c r="TSM109" s="40"/>
      <c r="TSN109" s="40"/>
      <c r="TSO109" s="40"/>
      <c r="TSP109" s="40"/>
      <c r="TSQ109" s="40"/>
      <c r="TSR109" s="40"/>
      <c r="TSS109" s="40"/>
      <c r="TST109" s="40"/>
      <c r="TSU109" s="40"/>
      <c r="TSV109" s="40"/>
      <c r="TSW109" s="40"/>
      <c r="TSX109" s="40"/>
      <c r="TSY109" s="40"/>
      <c r="TSZ109" s="40"/>
      <c r="TTA109" s="40"/>
      <c r="TTB109" s="40"/>
      <c r="TTC109" s="40"/>
      <c r="TTD109" s="40"/>
      <c r="TTE109" s="40"/>
      <c r="TTF109" s="40"/>
      <c r="TTG109" s="40"/>
      <c r="TTH109" s="40"/>
      <c r="TTI109" s="40"/>
      <c r="TTJ109" s="40"/>
      <c r="TTK109" s="40"/>
      <c r="TTL109" s="40"/>
      <c r="TTM109" s="40"/>
      <c r="TTN109" s="40"/>
      <c r="TTO109" s="40"/>
      <c r="TTP109" s="40"/>
      <c r="TTQ109" s="40"/>
      <c r="TTR109" s="40"/>
      <c r="TTS109" s="40"/>
      <c r="TTT109" s="40"/>
      <c r="TTU109" s="40"/>
      <c r="TTV109" s="40"/>
      <c r="TTW109" s="40"/>
      <c r="TTX109" s="40"/>
      <c r="TTY109" s="40"/>
      <c r="TTZ109" s="40"/>
      <c r="TUA109" s="40"/>
      <c r="TUB109" s="40"/>
      <c r="TUC109" s="40"/>
      <c r="TUD109" s="40"/>
      <c r="TUE109" s="40"/>
      <c r="TUF109" s="40"/>
      <c r="TUG109" s="40"/>
      <c r="TUH109" s="40"/>
      <c r="TUI109" s="40"/>
      <c r="TUJ109" s="40"/>
      <c r="TUK109" s="40"/>
      <c r="TUL109" s="40"/>
      <c r="TUM109" s="40"/>
      <c r="TUN109" s="40"/>
      <c r="TUO109" s="40"/>
      <c r="TUP109" s="40"/>
      <c r="TUQ109" s="40"/>
      <c r="TUR109" s="40"/>
      <c r="TUS109" s="40"/>
      <c r="TUT109" s="40"/>
      <c r="TUU109" s="40"/>
      <c r="TUV109" s="40"/>
      <c r="TUW109" s="40"/>
      <c r="TUX109" s="40"/>
      <c r="TUY109" s="40"/>
      <c r="TUZ109" s="40"/>
      <c r="TVA109" s="40"/>
      <c r="TVB109" s="40"/>
      <c r="TVC109" s="40"/>
      <c r="TVD109" s="40"/>
      <c r="TVE109" s="40"/>
      <c r="TVF109" s="40"/>
      <c r="TVG109" s="40"/>
      <c r="TVH109" s="40"/>
      <c r="TVI109" s="40"/>
      <c r="TVJ109" s="40"/>
      <c r="TVK109" s="40"/>
      <c r="TVL109" s="40"/>
      <c r="TVM109" s="40"/>
      <c r="TVN109" s="40"/>
      <c r="TVO109" s="40"/>
      <c r="TVP109" s="40"/>
      <c r="TVQ109" s="40"/>
      <c r="TVR109" s="40"/>
      <c r="TVS109" s="40"/>
      <c r="TVT109" s="40"/>
      <c r="TVU109" s="40"/>
      <c r="TVV109" s="40"/>
      <c r="TVW109" s="40"/>
      <c r="TVX109" s="40"/>
      <c r="TVY109" s="40"/>
      <c r="TVZ109" s="40"/>
      <c r="TWA109" s="40"/>
      <c r="TWB109" s="40"/>
      <c r="TWC109" s="40"/>
      <c r="TWD109" s="40"/>
      <c r="TWE109" s="40"/>
      <c r="TWF109" s="40"/>
      <c r="TWG109" s="40"/>
      <c r="TWH109" s="40"/>
      <c r="TWI109" s="40"/>
      <c r="TWJ109" s="40"/>
      <c r="TWK109" s="40"/>
      <c r="TWL109" s="40"/>
      <c r="TWM109" s="40"/>
      <c r="TWN109" s="40"/>
      <c r="TWO109" s="40"/>
      <c r="TWP109" s="40"/>
      <c r="TWQ109" s="40"/>
      <c r="TWR109" s="40"/>
      <c r="TWS109" s="40"/>
      <c r="TWT109" s="40"/>
      <c r="TWU109" s="40"/>
      <c r="TWV109" s="40"/>
      <c r="TWW109" s="40"/>
      <c r="TWX109" s="40"/>
      <c r="TWY109" s="40"/>
      <c r="TWZ109" s="40"/>
      <c r="TXA109" s="40"/>
      <c r="TXB109" s="40"/>
      <c r="TXC109" s="40"/>
      <c r="TXD109" s="40"/>
      <c r="TXE109" s="40"/>
      <c r="TXF109" s="40"/>
      <c r="TXG109" s="40"/>
      <c r="TXH109" s="40"/>
      <c r="TXI109" s="40"/>
      <c r="TXJ109" s="40"/>
      <c r="TXK109" s="40"/>
      <c r="TXL109" s="40"/>
      <c r="TXM109" s="40"/>
      <c r="TXN109" s="40"/>
      <c r="TXO109" s="40"/>
      <c r="TXP109" s="40"/>
      <c r="TXQ109" s="40"/>
      <c r="TXR109" s="40"/>
      <c r="TXS109" s="40"/>
      <c r="TXT109" s="40"/>
      <c r="TXU109" s="40"/>
      <c r="TXV109" s="40"/>
      <c r="TXW109" s="40"/>
      <c r="TXX109" s="40"/>
      <c r="TXY109" s="40"/>
      <c r="TXZ109" s="40"/>
      <c r="TYA109" s="40"/>
      <c r="TYB109" s="40"/>
      <c r="TYC109" s="40"/>
      <c r="TYD109" s="40"/>
      <c r="TYE109" s="40"/>
      <c r="TYF109" s="40"/>
      <c r="TYG109" s="40"/>
      <c r="TYH109" s="40"/>
      <c r="TYI109" s="40"/>
      <c r="TYJ109" s="40"/>
      <c r="TYK109" s="40"/>
      <c r="TYL109" s="40"/>
      <c r="TYM109" s="40"/>
      <c r="TYN109" s="40"/>
      <c r="TYO109" s="40"/>
      <c r="TYP109" s="40"/>
      <c r="TYQ109" s="40"/>
      <c r="TYR109" s="40"/>
      <c r="TYS109" s="40"/>
      <c r="TYT109" s="40"/>
      <c r="TYU109" s="40"/>
      <c r="TYV109" s="40"/>
      <c r="TYW109" s="40"/>
      <c r="TYX109" s="40"/>
      <c r="TYY109" s="40"/>
      <c r="TYZ109" s="40"/>
      <c r="TZA109" s="40"/>
      <c r="TZB109" s="40"/>
      <c r="TZC109" s="40"/>
      <c r="TZD109" s="40"/>
      <c r="TZE109" s="40"/>
      <c r="TZF109" s="40"/>
      <c r="TZG109" s="40"/>
      <c r="TZH109" s="40"/>
      <c r="TZI109" s="40"/>
      <c r="TZJ109" s="40"/>
      <c r="TZK109" s="40"/>
      <c r="TZL109" s="40"/>
      <c r="TZM109" s="40"/>
      <c r="TZN109" s="40"/>
      <c r="TZO109" s="40"/>
      <c r="TZP109" s="40"/>
      <c r="TZQ109" s="40"/>
      <c r="TZR109" s="40"/>
      <c r="TZS109" s="40"/>
      <c r="TZT109" s="40"/>
      <c r="TZU109" s="40"/>
      <c r="TZV109" s="40"/>
      <c r="TZW109" s="40"/>
      <c r="TZX109" s="40"/>
      <c r="TZY109" s="40"/>
      <c r="TZZ109" s="40"/>
      <c r="UAA109" s="40"/>
      <c r="UAB109" s="40"/>
      <c r="UAC109" s="40"/>
      <c r="UAD109" s="40"/>
      <c r="UAE109" s="40"/>
      <c r="UAF109" s="40"/>
      <c r="UAG109" s="40"/>
      <c r="UAH109" s="40"/>
      <c r="UAI109" s="40"/>
      <c r="UAJ109" s="40"/>
      <c r="UAK109" s="40"/>
      <c r="UAL109" s="40"/>
      <c r="UAM109" s="40"/>
      <c r="UAN109" s="40"/>
      <c r="UAO109" s="40"/>
      <c r="UAP109" s="40"/>
      <c r="UAQ109" s="40"/>
      <c r="UAR109" s="40"/>
      <c r="UAS109" s="40"/>
      <c r="UAT109" s="40"/>
      <c r="UAU109" s="40"/>
      <c r="UAV109" s="40"/>
      <c r="UAW109" s="40"/>
      <c r="UAX109" s="40"/>
      <c r="UAY109" s="40"/>
      <c r="UAZ109" s="40"/>
      <c r="UBA109" s="40"/>
      <c r="UBB109" s="40"/>
      <c r="UBC109" s="40"/>
      <c r="UBD109" s="40"/>
      <c r="UBE109" s="40"/>
      <c r="UBF109" s="40"/>
      <c r="UBG109" s="40"/>
      <c r="UBH109" s="40"/>
      <c r="UBI109" s="40"/>
      <c r="UBJ109" s="40"/>
      <c r="UBK109" s="40"/>
      <c r="UBL109" s="40"/>
      <c r="UBM109" s="40"/>
      <c r="UBN109" s="40"/>
      <c r="UBO109" s="40"/>
      <c r="UBP109" s="40"/>
      <c r="UBQ109" s="40"/>
      <c r="UBR109" s="40"/>
      <c r="UBS109" s="40"/>
      <c r="UBT109" s="40"/>
      <c r="UBU109" s="40"/>
      <c r="UBV109" s="40"/>
      <c r="UBW109" s="40"/>
      <c r="UBX109" s="40"/>
      <c r="UBY109" s="40"/>
      <c r="UBZ109" s="40"/>
      <c r="UCA109" s="40"/>
      <c r="UCB109" s="40"/>
      <c r="UCC109" s="40"/>
      <c r="UCD109" s="40"/>
      <c r="UCE109" s="40"/>
      <c r="UCF109" s="40"/>
      <c r="UCG109" s="40"/>
      <c r="UCH109" s="40"/>
      <c r="UCI109" s="40"/>
      <c r="UCJ109" s="40"/>
      <c r="UCK109" s="40"/>
      <c r="UCL109" s="40"/>
      <c r="UCM109" s="40"/>
      <c r="UCN109" s="40"/>
      <c r="UCO109" s="40"/>
      <c r="UCP109" s="40"/>
      <c r="UCQ109" s="40"/>
      <c r="UCR109" s="40"/>
      <c r="UCS109" s="40"/>
      <c r="UCT109" s="40"/>
      <c r="UCU109" s="40"/>
      <c r="UCV109" s="40"/>
      <c r="UCW109" s="40"/>
      <c r="UCX109" s="40"/>
      <c r="UCY109" s="40"/>
      <c r="UCZ109" s="40"/>
      <c r="UDA109" s="40"/>
      <c r="UDB109" s="40"/>
      <c r="UDC109" s="40"/>
      <c r="UDD109" s="40"/>
      <c r="UDE109" s="40"/>
      <c r="UDF109" s="40"/>
      <c r="UDG109" s="40"/>
      <c r="UDH109" s="40"/>
      <c r="UDI109" s="40"/>
      <c r="UDJ109" s="40"/>
      <c r="UDK109" s="40"/>
      <c r="UDL109" s="40"/>
      <c r="UDM109" s="40"/>
      <c r="UDN109" s="40"/>
      <c r="UDO109" s="40"/>
      <c r="UDP109" s="40"/>
      <c r="UDQ109" s="40"/>
      <c r="UDR109" s="40"/>
      <c r="UDS109" s="40"/>
      <c r="UDT109" s="40"/>
      <c r="UDU109" s="40"/>
      <c r="UDV109" s="40"/>
      <c r="UDW109" s="40"/>
      <c r="UDX109" s="40"/>
      <c r="UDY109" s="40"/>
      <c r="UDZ109" s="40"/>
      <c r="UEA109" s="40"/>
      <c r="UEB109" s="40"/>
      <c r="UEC109" s="40"/>
      <c r="UED109" s="40"/>
      <c r="UEE109" s="40"/>
      <c r="UEF109" s="40"/>
      <c r="UEG109" s="40"/>
      <c r="UEH109" s="40"/>
      <c r="UEI109" s="40"/>
      <c r="UEJ109" s="40"/>
      <c r="UEK109" s="40"/>
      <c r="UEL109" s="40"/>
      <c r="UEM109" s="40"/>
      <c r="UEN109" s="40"/>
      <c r="UEO109" s="40"/>
      <c r="UEP109" s="40"/>
      <c r="UEQ109" s="40"/>
      <c r="UER109" s="40"/>
      <c r="UES109" s="40"/>
      <c r="UET109" s="40"/>
      <c r="UEU109" s="40"/>
      <c r="UEV109" s="40"/>
      <c r="UEW109" s="40"/>
      <c r="UEX109" s="40"/>
      <c r="UEY109" s="40"/>
      <c r="UEZ109" s="40"/>
      <c r="UFA109" s="40"/>
      <c r="UFB109" s="40"/>
      <c r="UFC109" s="40"/>
      <c r="UFD109" s="40"/>
      <c r="UFE109" s="40"/>
      <c r="UFF109" s="40"/>
      <c r="UFG109" s="40"/>
      <c r="UFH109" s="40"/>
      <c r="UFI109" s="40"/>
      <c r="UFJ109" s="40"/>
      <c r="UFK109" s="40"/>
      <c r="UFL109" s="40"/>
      <c r="UFM109" s="40"/>
      <c r="UFN109" s="40"/>
      <c r="UFO109" s="40"/>
      <c r="UFP109" s="40"/>
      <c r="UFQ109" s="40"/>
      <c r="UFR109" s="40"/>
      <c r="UFS109" s="40"/>
      <c r="UFT109" s="40"/>
      <c r="UFU109" s="40"/>
      <c r="UFV109" s="40"/>
      <c r="UFW109" s="40"/>
      <c r="UFX109" s="40"/>
      <c r="UFY109" s="40"/>
      <c r="UFZ109" s="40"/>
      <c r="UGA109" s="40"/>
      <c r="UGB109" s="40"/>
      <c r="UGC109" s="40"/>
      <c r="UGD109" s="40"/>
      <c r="UGE109" s="40"/>
      <c r="UGF109" s="40"/>
      <c r="UGG109" s="40"/>
      <c r="UGH109" s="40"/>
      <c r="UGI109" s="40"/>
      <c r="UGJ109" s="40"/>
      <c r="UGK109" s="40"/>
      <c r="UGL109" s="40"/>
      <c r="UGM109" s="40"/>
      <c r="UGN109" s="40"/>
      <c r="UGO109" s="40"/>
      <c r="UGP109" s="40"/>
      <c r="UGQ109" s="40"/>
      <c r="UGR109" s="40"/>
      <c r="UGS109" s="40"/>
      <c r="UGT109" s="40"/>
      <c r="UGU109" s="40"/>
      <c r="UGV109" s="40"/>
      <c r="UGW109" s="40"/>
      <c r="UGX109" s="40"/>
      <c r="UGY109" s="40"/>
      <c r="UGZ109" s="40"/>
      <c r="UHA109" s="40"/>
      <c r="UHB109" s="40"/>
      <c r="UHC109" s="40"/>
      <c r="UHD109" s="40"/>
      <c r="UHE109" s="40"/>
      <c r="UHF109" s="40"/>
      <c r="UHG109" s="40"/>
      <c r="UHH109" s="40"/>
      <c r="UHI109" s="40"/>
      <c r="UHJ109" s="40"/>
      <c r="UHK109" s="40"/>
      <c r="UHL109" s="40"/>
      <c r="UHM109" s="40"/>
      <c r="UHN109" s="40"/>
      <c r="UHO109" s="40"/>
      <c r="UHP109" s="40"/>
      <c r="UHQ109" s="40"/>
      <c r="UHR109" s="40"/>
      <c r="UHS109" s="40"/>
      <c r="UHT109" s="40"/>
      <c r="UHU109" s="40"/>
      <c r="UHV109" s="40"/>
      <c r="UHW109" s="40"/>
      <c r="UHX109" s="40"/>
      <c r="UHY109" s="40"/>
      <c r="UHZ109" s="40"/>
      <c r="UIA109" s="40"/>
      <c r="UIB109" s="40"/>
      <c r="UIC109" s="40"/>
      <c r="UID109" s="40"/>
      <c r="UIE109" s="40"/>
      <c r="UIF109" s="40"/>
      <c r="UIG109" s="40"/>
      <c r="UIH109" s="40"/>
      <c r="UII109" s="40"/>
      <c r="UIJ109" s="40"/>
      <c r="UIK109" s="40"/>
      <c r="UIL109" s="40"/>
      <c r="UIM109" s="40"/>
      <c r="UIN109" s="40"/>
      <c r="UIO109" s="40"/>
      <c r="UIP109" s="40"/>
      <c r="UIQ109" s="40"/>
      <c r="UIR109" s="40"/>
      <c r="UIS109" s="40"/>
      <c r="UIT109" s="40"/>
      <c r="UIU109" s="40"/>
      <c r="UIV109" s="40"/>
      <c r="UIW109" s="40"/>
      <c r="UIX109" s="40"/>
      <c r="UIY109" s="40"/>
      <c r="UIZ109" s="40"/>
      <c r="UJA109" s="40"/>
      <c r="UJB109" s="40"/>
      <c r="UJC109" s="40"/>
      <c r="UJD109" s="40"/>
      <c r="UJE109" s="40"/>
      <c r="UJF109" s="40"/>
      <c r="UJG109" s="40"/>
      <c r="UJH109" s="40"/>
      <c r="UJI109" s="40"/>
      <c r="UJJ109" s="40"/>
      <c r="UJK109" s="40"/>
      <c r="UJL109" s="40"/>
      <c r="UJM109" s="40"/>
      <c r="UJN109" s="40"/>
      <c r="UJO109" s="40"/>
      <c r="UJP109" s="40"/>
      <c r="UJQ109" s="40"/>
      <c r="UJR109" s="40"/>
      <c r="UJS109" s="40"/>
      <c r="UJT109" s="40"/>
      <c r="UJU109" s="40"/>
      <c r="UJV109" s="40"/>
      <c r="UJW109" s="40"/>
      <c r="UJX109" s="40"/>
      <c r="UJY109" s="40"/>
      <c r="UJZ109" s="40"/>
      <c r="UKA109" s="40"/>
      <c r="UKB109" s="40"/>
      <c r="UKC109" s="40"/>
      <c r="UKD109" s="40"/>
      <c r="UKE109" s="40"/>
      <c r="UKF109" s="40"/>
      <c r="UKG109" s="40"/>
      <c r="UKH109" s="40"/>
      <c r="UKI109" s="40"/>
      <c r="UKJ109" s="40"/>
      <c r="UKK109" s="40"/>
      <c r="UKL109" s="40"/>
      <c r="UKM109" s="40"/>
      <c r="UKN109" s="40"/>
      <c r="UKO109" s="40"/>
      <c r="UKP109" s="40"/>
      <c r="UKQ109" s="40"/>
      <c r="UKR109" s="40"/>
      <c r="UKS109" s="40"/>
      <c r="UKT109" s="40"/>
      <c r="UKU109" s="40"/>
      <c r="UKV109" s="40"/>
      <c r="UKW109" s="40"/>
      <c r="UKX109" s="40"/>
      <c r="UKY109" s="40"/>
      <c r="UKZ109" s="40"/>
      <c r="ULA109" s="40"/>
      <c r="ULB109" s="40"/>
      <c r="ULC109" s="40"/>
      <c r="ULD109" s="40"/>
      <c r="ULE109" s="40"/>
      <c r="ULF109" s="40"/>
      <c r="ULG109" s="40"/>
      <c r="ULH109" s="40"/>
      <c r="ULI109" s="40"/>
      <c r="ULJ109" s="40"/>
      <c r="ULK109" s="40"/>
      <c r="ULL109" s="40"/>
      <c r="ULM109" s="40"/>
      <c r="ULN109" s="40"/>
      <c r="ULO109" s="40"/>
      <c r="ULP109" s="40"/>
      <c r="ULQ109" s="40"/>
      <c r="ULR109" s="40"/>
      <c r="ULS109" s="40"/>
      <c r="ULT109" s="40"/>
      <c r="ULU109" s="40"/>
      <c r="ULV109" s="40"/>
      <c r="ULW109" s="40"/>
      <c r="ULX109" s="40"/>
      <c r="ULY109" s="40"/>
      <c r="ULZ109" s="40"/>
      <c r="UMA109" s="40"/>
      <c r="UMB109" s="40"/>
      <c r="UMC109" s="40"/>
      <c r="UMD109" s="40"/>
      <c r="UME109" s="40"/>
      <c r="UMF109" s="40"/>
      <c r="UMG109" s="40"/>
      <c r="UMH109" s="40"/>
      <c r="UMI109" s="40"/>
      <c r="UMJ109" s="40"/>
      <c r="UMK109" s="40"/>
      <c r="UML109" s="40"/>
      <c r="UMM109" s="40"/>
      <c r="UMN109" s="40"/>
      <c r="UMO109" s="40"/>
      <c r="UMP109" s="40"/>
      <c r="UMQ109" s="40"/>
      <c r="UMR109" s="40"/>
      <c r="UMS109" s="40"/>
      <c r="UMT109" s="40"/>
      <c r="UMU109" s="40"/>
      <c r="UMV109" s="40"/>
      <c r="UMW109" s="40"/>
      <c r="UMX109" s="40"/>
      <c r="UMY109" s="40"/>
      <c r="UMZ109" s="40"/>
      <c r="UNA109" s="40"/>
      <c r="UNB109" s="40"/>
      <c r="UNC109" s="40"/>
      <c r="UND109" s="40"/>
      <c r="UNE109" s="40"/>
      <c r="UNF109" s="40"/>
      <c r="UNG109" s="40"/>
      <c r="UNH109" s="40"/>
      <c r="UNI109" s="40"/>
      <c r="UNJ109" s="40"/>
      <c r="UNK109" s="40"/>
      <c r="UNL109" s="40"/>
      <c r="UNM109" s="40"/>
      <c r="UNN109" s="40"/>
      <c r="UNO109" s="40"/>
      <c r="UNP109" s="40"/>
      <c r="UNQ109" s="40"/>
      <c r="UNR109" s="40"/>
      <c r="UNS109" s="40"/>
      <c r="UNT109" s="40"/>
      <c r="UNU109" s="40"/>
      <c r="UNV109" s="40"/>
      <c r="UNW109" s="40"/>
      <c r="UNX109" s="40"/>
      <c r="UNY109" s="40"/>
      <c r="UNZ109" s="40"/>
      <c r="UOA109" s="40"/>
      <c r="UOB109" s="40"/>
      <c r="UOC109" s="40"/>
      <c r="UOD109" s="40"/>
      <c r="UOE109" s="40"/>
      <c r="UOF109" s="40"/>
      <c r="UOG109" s="40"/>
      <c r="UOH109" s="40"/>
      <c r="UOI109" s="40"/>
      <c r="UOJ109" s="40"/>
      <c r="UOK109" s="40"/>
      <c r="UOL109" s="40"/>
      <c r="UOM109" s="40"/>
      <c r="UON109" s="40"/>
      <c r="UOO109" s="40"/>
      <c r="UOP109" s="40"/>
      <c r="UOQ109" s="40"/>
      <c r="UOR109" s="40"/>
      <c r="UOS109" s="40"/>
      <c r="UOT109" s="40"/>
      <c r="UOU109" s="40"/>
      <c r="UOV109" s="40"/>
      <c r="UOW109" s="40"/>
      <c r="UOX109" s="40"/>
      <c r="UOY109" s="40"/>
      <c r="UOZ109" s="40"/>
      <c r="UPA109" s="40"/>
      <c r="UPB109" s="40"/>
      <c r="UPC109" s="40"/>
      <c r="UPD109" s="40"/>
      <c r="UPE109" s="40"/>
      <c r="UPF109" s="40"/>
      <c r="UPG109" s="40"/>
      <c r="UPH109" s="40"/>
      <c r="UPI109" s="40"/>
      <c r="UPJ109" s="40"/>
      <c r="UPK109" s="40"/>
      <c r="UPL109" s="40"/>
      <c r="UPM109" s="40"/>
      <c r="UPN109" s="40"/>
      <c r="UPO109" s="40"/>
      <c r="UPP109" s="40"/>
      <c r="UPQ109" s="40"/>
      <c r="UPR109" s="40"/>
      <c r="UPS109" s="40"/>
      <c r="UPT109" s="40"/>
      <c r="UPU109" s="40"/>
      <c r="UPV109" s="40"/>
      <c r="UPW109" s="40"/>
      <c r="UPX109" s="40"/>
      <c r="UPY109" s="40"/>
      <c r="UPZ109" s="40"/>
      <c r="UQA109" s="40"/>
      <c r="UQB109" s="40"/>
      <c r="UQC109" s="40"/>
      <c r="UQD109" s="40"/>
      <c r="UQE109" s="40"/>
      <c r="UQF109" s="40"/>
      <c r="UQG109" s="40"/>
      <c r="UQH109" s="40"/>
      <c r="UQI109" s="40"/>
      <c r="UQJ109" s="40"/>
      <c r="UQK109" s="40"/>
      <c r="UQL109" s="40"/>
      <c r="UQM109" s="40"/>
      <c r="UQN109" s="40"/>
      <c r="UQO109" s="40"/>
      <c r="UQP109" s="40"/>
      <c r="UQQ109" s="40"/>
      <c r="UQR109" s="40"/>
      <c r="UQS109" s="40"/>
      <c r="UQT109" s="40"/>
      <c r="UQU109" s="40"/>
      <c r="UQV109" s="40"/>
      <c r="UQW109" s="40"/>
      <c r="UQX109" s="40"/>
      <c r="UQY109" s="40"/>
      <c r="UQZ109" s="40"/>
      <c r="URA109" s="40"/>
      <c r="URB109" s="40"/>
      <c r="URC109" s="40"/>
      <c r="URD109" s="40"/>
      <c r="URE109" s="40"/>
      <c r="URF109" s="40"/>
      <c r="URG109" s="40"/>
      <c r="URH109" s="40"/>
      <c r="URI109" s="40"/>
      <c r="URJ109" s="40"/>
      <c r="URK109" s="40"/>
      <c r="URL109" s="40"/>
      <c r="URM109" s="40"/>
      <c r="URN109" s="40"/>
      <c r="URO109" s="40"/>
      <c r="URP109" s="40"/>
      <c r="URQ109" s="40"/>
      <c r="URR109" s="40"/>
      <c r="URS109" s="40"/>
      <c r="URT109" s="40"/>
      <c r="URU109" s="40"/>
      <c r="URV109" s="40"/>
      <c r="URW109" s="40"/>
      <c r="URX109" s="40"/>
      <c r="URY109" s="40"/>
      <c r="URZ109" s="40"/>
      <c r="USA109" s="40"/>
      <c r="USB109" s="40"/>
      <c r="USC109" s="40"/>
      <c r="USD109" s="40"/>
      <c r="USE109" s="40"/>
      <c r="USF109" s="40"/>
      <c r="USG109" s="40"/>
      <c r="USH109" s="40"/>
      <c r="USI109" s="40"/>
      <c r="USJ109" s="40"/>
      <c r="USK109" s="40"/>
      <c r="USL109" s="40"/>
      <c r="USM109" s="40"/>
      <c r="USN109" s="40"/>
      <c r="USO109" s="40"/>
      <c r="USP109" s="40"/>
      <c r="USQ109" s="40"/>
      <c r="USR109" s="40"/>
      <c r="USS109" s="40"/>
      <c r="UST109" s="40"/>
      <c r="USU109" s="40"/>
      <c r="USV109" s="40"/>
      <c r="USW109" s="40"/>
      <c r="USX109" s="40"/>
      <c r="USY109" s="40"/>
      <c r="USZ109" s="40"/>
      <c r="UTA109" s="40"/>
      <c r="UTB109" s="40"/>
      <c r="UTC109" s="40"/>
      <c r="UTD109" s="40"/>
      <c r="UTE109" s="40"/>
      <c r="UTF109" s="40"/>
      <c r="UTG109" s="40"/>
      <c r="UTH109" s="40"/>
      <c r="UTI109" s="40"/>
      <c r="UTJ109" s="40"/>
      <c r="UTK109" s="40"/>
      <c r="UTL109" s="40"/>
      <c r="UTM109" s="40"/>
      <c r="UTN109" s="40"/>
      <c r="UTO109" s="40"/>
      <c r="UTP109" s="40"/>
      <c r="UTQ109" s="40"/>
      <c r="UTR109" s="40"/>
      <c r="UTS109" s="40"/>
      <c r="UTT109" s="40"/>
      <c r="UTU109" s="40"/>
      <c r="UTV109" s="40"/>
      <c r="UTW109" s="40"/>
      <c r="UTX109" s="40"/>
      <c r="UTY109" s="40"/>
      <c r="UTZ109" s="40"/>
      <c r="UUA109" s="40"/>
      <c r="UUB109" s="40"/>
      <c r="UUC109" s="40"/>
      <c r="UUD109" s="40"/>
      <c r="UUE109" s="40"/>
      <c r="UUF109" s="40"/>
      <c r="UUG109" s="40"/>
      <c r="UUH109" s="40"/>
      <c r="UUI109" s="40"/>
      <c r="UUJ109" s="40"/>
      <c r="UUK109" s="40"/>
      <c r="UUL109" s="40"/>
      <c r="UUM109" s="40"/>
      <c r="UUN109" s="40"/>
      <c r="UUO109" s="40"/>
      <c r="UUP109" s="40"/>
      <c r="UUQ109" s="40"/>
      <c r="UUR109" s="40"/>
      <c r="UUS109" s="40"/>
      <c r="UUT109" s="40"/>
      <c r="UUU109" s="40"/>
      <c r="UUV109" s="40"/>
      <c r="UUW109" s="40"/>
      <c r="UUX109" s="40"/>
      <c r="UUY109" s="40"/>
      <c r="UUZ109" s="40"/>
      <c r="UVA109" s="40"/>
      <c r="UVB109" s="40"/>
      <c r="UVC109" s="40"/>
      <c r="UVD109" s="40"/>
      <c r="UVE109" s="40"/>
      <c r="UVF109" s="40"/>
      <c r="UVG109" s="40"/>
      <c r="UVH109" s="40"/>
      <c r="UVI109" s="40"/>
      <c r="UVJ109" s="40"/>
      <c r="UVK109" s="40"/>
      <c r="UVL109" s="40"/>
      <c r="UVM109" s="40"/>
      <c r="UVN109" s="40"/>
      <c r="UVO109" s="40"/>
      <c r="UVP109" s="40"/>
      <c r="UVQ109" s="40"/>
      <c r="UVR109" s="40"/>
      <c r="UVS109" s="40"/>
      <c r="UVT109" s="40"/>
      <c r="UVU109" s="40"/>
      <c r="UVV109" s="40"/>
      <c r="UVW109" s="40"/>
      <c r="UVX109" s="40"/>
      <c r="UVY109" s="40"/>
      <c r="UVZ109" s="40"/>
      <c r="UWA109" s="40"/>
      <c r="UWB109" s="40"/>
      <c r="UWC109" s="40"/>
      <c r="UWD109" s="40"/>
      <c r="UWE109" s="40"/>
      <c r="UWF109" s="40"/>
      <c r="UWG109" s="40"/>
      <c r="UWH109" s="40"/>
      <c r="UWI109" s="40"/>
      <c r="UWJ109" s="40"/>
      <c r="UWK109" s="40"/>
      <c r="UWL109" s="40"/>
      <c r="UWM109" s="40"/>
      <c r="UWN109" s="40"/>
      <c r="UWO109" s="40"/>
      <c r="UWP109" s="40"/>
      <c r="UWQ109" s="40"/>
      <c r="UWR109" s="40"/>
      <c r="UWS109" s="40"/>
      <c r="UWT109" s="40"/>
      <c r="UWU109" s="40"/>
      <c r="UWV109" s="40"/>
      <c r="UWW109" s="40"/>
      <c r="UWX109" s="40"/>
      <c r="UWY109" s="40"/>
      <c r="UWZ109" s="40"/>
      <c r="UXA109" s="40"/>
      <c r="UXB109" s="40"/>
      <c r="UXC109" s="40"/>
      <c r="UXD109" s="40"/>
      <c r="UXE109" s="40"/>
      <c r="UXF109" s="40"/>
      <c r="UXG109" s="40"/>
      <c r="UXH109" s="40"/>
      <c r="UXI109" s="40"/>
      <c r="UXJ109" s="40"/>
      <c r="UXK109" s="40"/>
      <c r="UXL109" s="40"/>
      <c r="UXM109" s="40"/>
      <c r="UXN109" s="40"/>
      <c r="UXO109" s="40"/>
      <c r="UXP109" s="40"/>
      <c r="UXQ109" s="40"/>
      <c r="UXR109" s="40"/>
      <c r="UXS109" s="40"/>
      <c r="UXT109" s="40"/>
      <c r="UXU109" s="40"/>
      <c r="UXV109" s="40"/>
      <c r="UXW109" s="40"/>
      <c r="UXX109" s="40"/>
      <c r="UXY109" s="40"/>
      <c r="UXZ109" s="40"/>
      <c r="UYA109" s="40"/>
      <c r="UYB109" s="40"/>
      <c r="UYC109" s="40"/>
      <c r="UYD109" s="40"/>
      <c r="UYE109" s="40"/>
      <c r="UYF109" s="40"/>
      <c r="UYG109" s="40"/>
      <c r="UYH109" s="40"/>
      <c r="UYI109" s="40"/>
      <c r="UYJ109" s="40"/>
      <c r="UYK109" s="40"/>
      <c r="UYL109" s="40"/>
      <c r="UYM109" s="40"/>
      <c r="UYN109" s="40"/>
      <c r="UYO109" s="40"/>
      <c r="UYP109" s="40"/>
      <c r="UYQ109" s="40"/>
      <c r="UYR109" s="40"/>
      <c r="UYS109" s="40"/>
      <c r="UYT109" s="40"/>
      <c r="UYU109" s="40"/>
      <c r="UYV109" s="40"/>
      <c r="UYW109" s="40"/>
      <c r="UYX109" s="40"/>
      <c r="UYY109" s="40"/>
      <c r="UYZ109" s="40"/>
      <c r="UZA109" s="40"/>
      <c r="UZB109" s="40"/>
      <c r="UZC109" s="40"/>
      <c r="UZD109" s="40"/>
      <c r="UZE109" s="40"/>
      <c r="UZF109" s="40"/>
      <c r="UZG109" s="40"/>
      <c r="UZH109" s="40"/>
      <c r="UZI109" s="40"/>
      <c r="UZJ109" s="40"/>
      <c r="UZK109" s="40"/>
      <c r="UZL109" s="40"/>
      <c r="UZM109" s="40"/>
      <c r="UZN109" s="40"/>
      <c r="UZO109" s="40"/>
      <c r="UZP109" s="40"/>
      <c r="UZQ109" s="40"/>
      <c r="UZR109" s="40"/>
      <c r="UZS109" s="40"/>
      <c r="UZT109" s="40"/>
      <c r="UZU109" s="40"/>
      <c r="UZV109" s="40"/>
      <c r="UZW109" s="40"/>
      <c r="UZX109" s="40"/>
      <c r="UZY109" s="40"/>
      <c r="UZZ109" s="40"/>
      <c r="VAA109" s="40"/>
      <c r="VAB109" s="40"/>
      <c r="VAC109" s="40"/>
      <c r="VAD109" s="40"/>
      <c r="VAE109" s="40"/>
      <c r="VAF109" s="40"/>
      <c r="VAG109" s="40"/>
      <c r="VAH109" s="40"/>
      <c r="VAI109" s="40"/>
      <c r="VAJ109" s="40"/>
      <c r="VAK109" s="40"/>
      <c r="VAL109" s="40"/>
      <c r="VAM109" s="40"/>
      <c r="VAN109" s="40"/>
      <c r="VAO109" s="40"/>
      <c r="VAP109" s="40"/>
      <c r="VAQ109" s="40"/>
      <c r="VAR109" s="40"/>
      <c r="VAS109" s="40"/>
      <c r="VAT109" s="40"/>
      <c r="VAU109" s="40"/>
      <c r="VAV109" s="40"/>
      <c r="VAW109" s="40"/>
      <c r="VAX109" s="40"/>
      <c r="VAY109" s="40"/>
      <c r="VAZ109" s="40"/>
      <c r="VBA109" s="40"/>
      <c r="VBB109" s="40"/>
      <c r="VBC109" s="40"/>
      <c r="VBD109" s="40"/>
      <c r="VBE109" s="40"/>
      <c r="VBF109" s="40"/>
      <c r="VBG109" s="40"/>
      <c r="VBH109" s="40"/>
      <c r="VBI109" s="40"/>
      <c r="VBJ109" s="40"/>
      <c r="VBK109" s="40"/>
      <c r="VBL109" s="40"/>
      <c r="VBM109" s="40"/>
      <c r="VBN109" s="40"/>
      <c r="VBO109" s="40"/>
      <c r="VBP109" s="40"/>
      <c r="VBQ109" s="40"/>
      <c r="VBR109" s="40"/>
      <c r="VBS109" s="40"/>
      <c r="VBT109" s="40"/>
      <c r="VBU109" s="40"/>
      <c r="VBV109" s="40"/>
      <c r="VBW109" s="40"/>
      <c r="VBX109" s="40"/>
      <c r="VBY109" s="40"/>
      <c r="VBZ109" s="40"/>
      <c r="VCA109" s="40"/>
      <c r="VCB109" s="40"/>
      <c r="VCC109" s="40"/>
      <c r="VCD109" s="40"/>
      <c r="VCE109" s="40"/>
      <c r="VCF109" s="40"/>
      <c r="VCG109" s="40"/>
      <c r="VCH109" s="40"/>
      <c r="VCI109" s="40"/>
      <c r="VCJ109" s="40"/>
      <c r="VCK109" s="40"/>
      <c r="VCL109" s="40"/>
      <c r="VCM109" s="40"/>
      <c r="VCN109" s="40"/>
      <c r="VCO109" s="40"/>
      <c r="VCP109" s="40"/>
      <c r="VCQ109" s="40"/>
      <c r="VCR109" s="40"/>
      <c r="VCS109" s="40"/>
      <c r="VCT109" s="40"/>
      <c r="VCU109" s="40"/>
      <c r="VCV109" s="40"/>
      <c r="VCW109" s="40"/>
      <c r="VCX109" s="40"/>
      <c r="VCY109" s="40"/>
      <c r="VCZ109" s="40"/>
      <c r="VDA109" s="40"/>
      <c r="VDB109" s="40"/>
      <c r="VDC109" s="40"/>
      <c r="VDD109" s="40"/>
      <c r="VDE109" s="40"/>
      <c r="VDF109" s="40"/>
      <c r="VDG109" s="40"/>
      <c r="VDH109" s="40"/>
      <c r="VDI109" s="40"/>
      <c r="VDJ109" s="40"/>
      <c r="VDK109" s="40"/>
      <c r="VDL109" s="40"/>
      <c r="VDM109" s="40"/>
      <c r="VDN109" s="40"/>
      <c r="VDO109" s="40"/>
      <c r="VDP109" s="40"/>
      <c r="VDQ109" s="40"/>
      <c r="VDR109" s="40"/>
      <c r="VDS109" s="40"/>
      <c r="VDT109" s="40"/>
      <c r="VDU109" s="40"/>
      <c r="VDV109" s="40"/>
      <c r="VDW109" s="40"/>
      <c r="VDX109" s="40"/>
      <c r="VDY109" s="40"/>
      <c r="VDZ109" s="40"/>
      <c r="VEA109" s="40"/>
      <c r="VEB109" s="40"/>
      <c r="VEC109" s="40"/>
      <c r="VED109" s="40"/>
      <c r="VEE109" s="40"/>
      <c r="VEF109" s="40"/>
      <c r="VEG109" s="40"/>
      <c r="VEH109" s="40"/>
      <c r="VEI109" s="40"/>
      <c r="VEJ109" s="40"/>
      <c r="VEK109" s="40"/>
      <c r="VEL109" s="40"/>
      <c r="VEM109" s="40"/>
      <c r="VEN109" s="40"/>
      <c r="VEO109" s="40"/>
      <c r="VEP109" s="40"/>
      <c r="VEQ109" s="40"/>
      <c r="VER109" s="40"/>
      <c r="VES109" s="40"/>
      <c r="VET109" s="40"/>
      <c r="VEU109" s="40"/>
      <c r="VEV109" s="40"/>
      <c r="VEW109" s="40"/>
      <c r="VEX109" s="40"/>
      <c r="VEY109" s="40"/>
      <c r="VEZ109" s="40"/>
      <c r="VFA109" s="40"/>
      <c r="VFB109" s="40"/>
      <c r="VFC109" s="40"/>
      <c r="VFD109" s="40"/>
      <c r="VFE109" s="40"/>
      <c r="VFF109" s="40"/>
      <c r="VFG109" s="40"/>
      <c r="VFH109" s="40"/>
      <c r="VFI109" s="40"/>
      <c r="VFJ109" s="40"/>
      <c r="VFK109" s="40"/>
      <c r="VFL109" s="40"/>
      <c r="VFM109" s="40"/>
      <c r="VFN109" s="40"/>
      <c r="VFO109" s="40"/>
      <c r="VFP109" s="40"/>
      <c r="VFQ109" s="40"/>
      <c r="VFR109" s="40"/>
      <c r="VFS109" s="40"/>
      <c r="VFT109" s="40"/>
      <c r="VFU109" s="40"/>
      <c r="VFV109" s="40"/>
      <c r="VFW109" s="40"/>
      <c r="VFX109" s="40"/>
      <c r="VFY109" s="40"/>
      <c r="VFZ109" s="40"/>
      <c r="VGA109" s="40"/>
      <c r="VGB109" s="40"/>
      <c r="VGC109" s="40"/>
      <c r="VGD109" s="40"/>
      <c r="VGE109" s="40"/>
      <c r="VGF109" s="40"/>
      <c r="VGG109" s="40"/>
      <c r="VGH109" s="40"/>
      <c r="VGI109" s="40"/>
      <c r="VGJ109" s="40"/>
      <c r="VGK109" s="40"/>
      <c r="VGL109" s="40"/>
      <c r="VGM109" s="40"/>
      <c r="VGN109" s="40"/>
      <c r="VGO109" s="40"/>
      <c r="VGP109" s="40"/>
      <c r="VGQ109" s="40"/>
      <c r="VGR109" s="40"/>
      <c r="VGS109" s="40"/>
      <c r="VGT109" s="40"/>
      <c r="VGU109" s="40"/>
      <c r="VGV109" s="40"/>
      <c r="VGW109" s="40"/>
      <c r="VGX109" s="40"/>
      <c r="VGY109" s="40"/>
      <c r="VGZ109" s="40"/>
      <c r="VHA109" s="40"/>
      <c r="VHB109" s="40"/>
      <c r="VHC109" s="40"/>
      <c r="VHD109" s="40"/>
      <c r="VHE109" s="40"/>
      <c r="VHF109" s="40"/>
      <c r="VHG109" s="40"/>
      <c r="VHH109" s="40"/>
      <c r="VHI109" s="40"/>
      <c r="VHJ109" s="40"/>
      <c r="VHK109" s="40"/>
      <c r="VHL109" s="40"/>
      <c r="VHM109" s="40"/>
      <c r="VHN109" s="40"/>
      <c r="VHO109" s="40"/>
      <c r="VHP109" s="40"/>
      <c r="VHQ109" s="40"/>
      <c r="VHR109" s="40"/>
      <c r="VHS109" s="40"/>
      <c r="VHT109" s="40"/>
      <c r="VHU109" s="40"/>
      <c r="VHV109" s="40"/>
      <c r="VHW109" s="40"/>
      <c r="VHX109" s="40"/>
      <c r="VHY109" s="40"/>
      <c r="VHZ109" s="40"/>
      <c r="VIA109" s="40"/>
      <c r="VIB109" s="40"/>
      <c r="VIC109" s="40"/>
      <c r="VID109" s="40"/>
      <c r="VIE109" s="40"/>
      <c r="VIF109" s="40"/>
      <c r="VIG109" s="40"/>
      <c r="VIH109" s="40"/>
      <c r="VII109" s="40"/>
      <c r="VIJ109" s="40"/>
      <c r="VIK109" s="40"/>
      <c r="VIL109" s="40"/>
      <c r="VIM109" s="40"/>
      <c r="VIN109" s="40"/>
      <c r="VIO109" s="40"/>
      <c r="VIP109" s="40"/>
      <c r="VIQ109" s="40"/>
      <c r="VIR109" s="40"/>
      <c r="VIS109" s="40"/>
      <c r="VIT109" s="40"/>
      <c r="VIU109" s="40"/>
      <c r="VIV109" s="40"/>
      <c r="VIW109" s="40"/>
      <c r="VIX109" s="40"/>
      <c r="VIY109" s="40"/>
      <c r="VIZ109" s="40"/>
      <c r="VJA109" s="40"/>
      <c r="VJB109" s="40"/>
      <c r="VJC109" s="40"/>
      <c r="VJD109" s="40"/>
      <c r="VJE109" s="40"/>
      <c r="VJF109" s="40"/>
      <c r="VJG109" s="40"/>
      <c r="VJH109" s="40"/>
      <c r="VJI109" s="40"/>
      <c r="VJJ109" s="40"/>
      <c r="VJK109" s="40"/>
      <c r="VJL109" s="40"/>
      <c r="VJM109" s="40"/>
      <c r="VJN109" s="40"/>
      <c r="VJO109" s="40"/>
      <c r="VJP109" s="40"/>
      <c r="VJQ109" s="40"/>
      <c r="VJR109" s="40"/>
      <c r="VJS109" s="40"/>
      <c r="VJT109" s="40"/>
      <c r="VJU109" s="40"/>
      <c r="VJV109" s="40"/>
      <c r="VJW109" s="40"/>
      <c r="VJX109" s="40"/>
      <c r="VJY109" s="40"/>
      <c r="VJZ109" s="40"/>
      <c r="VKA109" s="40"/>
      <c r="VKB109" s="40"/>
      <c r="VKC109" s="40"/>
      <c r="VKD109" s="40"/>
      <c r="VKE109" s="40"/>
      <c r="VKF109" s="40"/>
      <c r="VKG109" s="40"/>
      <c r="VKH109" s="40"/>
      <c r="VKI109" s="40"/>
      <c r="VKJ109" s="40"/>
      <c r="VKK109" s="40"/>
      <c r="VKL109" s="40"/>
      <c r="VKM109" s="40"/>
      <c r="VKN109" s="40"/>
      <c r="VKO109" s="40"/>
      <c r="VKP109" s="40"/>
      <c r="VKQ109" s="40"/>
      <c r="VKR109" s="40"/>
      <c r="VKS109" s="40"/>
      <c r="VKT109" s="40"/>
      <c r="VKU109" s="40"/>
      <c r="VKV109" s="40"/>
      <c r="VKW109" s="40"/>
      <c r="VKX109" s="40"/>
      <c r="VKY109" s="40"/>
      <c r="VKZ109" s="40"/>
      <c r="VLA109" s="40"/>
      <c r="VLB109" s="40"/>
      <c r="VLC109" s="40"/>
      <c r="VLD109" s="40"/>
      <c r="VLE109" s="40"/>
      <c r="VLF109" s="40"/>
      <c r="VLG109" s="40"/>
      <c r="VLH109" s="40"/>
      <c r="VLI109" s="40"/>
      <c r="VLJ109" s="40"/>
      <c r="VLK109" s="40"/>
      <c r="VLL109" s="40"/>
      <c r="VLM109" s="40"/>
      <c r="VLN109" s="40"/>
      <c r="VLO109" s="40"/>
      <c r="VLP109" s="40"/>
      <c r="VLQ109" s="40"/>
      <c r="VLR109" s="40"/>
      <c r="VLS109" s="40"/>
      <c r="VLT109" s="40"/>
      <c r="VLU109" s="40"/>
      <c r="VLV109" s="40"/>
      <c r="VLW109" s="40"/>
      <c r="VLX109" s="40"/>
      <c r="VLY109" s="40"/>
      <c r="VLZ109" s="40"/>
      <c r="VMA109" s="40"/>
      <c r="VMB109" s="40"/>
      <c r="VMC109" s="40"/>
      <c r="VMD109" s="40"/>
      <c r="VME109" s="40"/>
      <c r="VMF109" s="40"/>
      <c r="VMG109" s="40"/>
      <c r="VMH109" s="40"/>
      <c r="VMI109" s="40"/>
      <c r="VMJ109" s="40"/>
      <c r="VMK109" s="40"/>
      <c r="VML109" s="40"/>
      <c r="VMM109" s="40"/>
      <c r="VMN109" s="40"/>
      <c r="VMO109" s="40"/>
      <c r="VMP109" s="40"/>
      <c r="VMQ109" s="40"/>
      <c r="VMR109" s="40"/>
      <c r="VMS109" s="40"/>
      <c r="VMT109" s="40"/>
      <c r="VMU109" s="40"/>
      <c r="VMV109" s="40"/>
      <c r="VMW109" s="40"/>
      <c r="VMX109" s="40"/>
      <c r="VMY109" s="40"/>
      <c r="VMZ109" s="40"/>
      <c r="VNA109" s="40"/>
      <c r="VNB109" s="40"/>
      <c r="VNC109" s="40"/>
      <c r="VND109" s="40"/>
      <c r="VNE109" s="40"/>
      <c r="VNF109" s="40"/>
      <c r="VNG109" s="40"/>
      <c r="VNH109" s="40"/>
      <c r="VNI109" s="40"/>
      <c r="VNJ109" s="40"/>
      <c r="VNK109" s="40"/>
      <c r="VNL109" s="40"/>
      <c r="VNM109" s="40"/>
      <c r="VNN109" s="40"/>
      <c r="VNO109" s="40"/>
      <c r="VNP109" s="40"/>
      <c r="VNQ109" s="40"/>
      <c r="VNR109" s="40"/>
      <c r="VNS109" s="40"/>
      <c r="VNT109" s="40"/>
      <c r="VNU109" s="40"/>
      <c r="VNV109" s="40"/>
      <c r="VNW109" s="40"/>
      <c r="VNX109" s="40"/>
      <c r="VNY109" s="40"/>
      <c r="VNZ109" s="40"/>
      <c r="VOA109" s="40"/>
      <c r="VOB109" s="40"/>
      <c r="VOC109" s="40"/>
      <c r="VOD109" s="40"/>
      <c r="VOE109" s="40"/>
      <c r="VOF109" s="40"/>
      <c r="VOG109" s="40"/>
      <c r="VOH109" s="40"/>
      <c r="VOI109" s="40"/>
      <c r="VOJ109" s="40"/>
      <c r="VOK109" s="40"/>
      <c r="VOL109" s="40"/>
      <c r="VOM109" s="40"/>
      <c r="VON109" s="40"/>
      <c r="VOO109" s="40"/>
      <c r="VOP109" s="40"/>
      <c r="VOQ109" s="40"/>
      <c r="VOR109" s="40"/>
      <c r="VOS109" s="40"/>
      <c r="VOT109" s="40"/>
      <c r="VOU109" s="40"/>
      <c r="VOV109" s="40"/>
      <c r="VOW109" s="40"/>
      <c r="VOX109" s="40"/>
      <c r="VOY109" s="40"/>
      <c r="VOZ109" s="40"/>
      <c r="VPA109" s="40"/>
      <c r="VPB109" s="40"/>
      <c r="VPC109" s="40"/>
      <c r="VPD109" s="40"/>
      <c r="VPE109" s="40"/>
      <c r="VPF109" s="40"/>
      <c r="VPG109" s="40"/>
      <c r="VPH109" s="40"/>
      <c r="VPI109" s="40"/>
      <c r="VPJ109" s="40"/>
      <c r="VPK109" s="40"/>
      <c r="VPL109" s="40"/>
      <c r="VPM109" s="40"/>
      <c r="VPN109" s="40"/>
      <c r="VPO109" s="40"/>
      <c r="VPP109" s="40"/>
      <c r="VPQ109" s="40"/>
      <c r="VPR109" s="40"/>
      <c r="VPS109" s="40"/>
      <c r="VPT109" s="40"/>
      <c r="VPU109" s="40"/>
      <c r="VPV109" s="40"/>
      <c r="VPW109" s="40"/>
      <c r="VPX109" s="40"/>
      <c r="VPY109" s="40"/>
      <c r="VPZ109" s="40"/>
      <c r="VQA109" s="40"/>
      <c r="VQB109" s="40"/>
      <c r="VQC109" s="40"/>
      <c r="VQD109" s="40"/>
      <c r="VQE109" s="40"/>
      <c r="VQF109" s="40"/>
      <c r="VQG109" s="40"/>
      <c r="VQH109" s="40"/>
      <c r="VQI109" s="40"/>
      <c r="VQJ109" s="40"/>
      <c r="VQK109" s="40"/>
      <c r="VQL109" s="40"/>
      <c r="VQM109" s="40"/>
      <c r="VQN109" s="40"/>
      <c r="VQO109" s="40"/>
      <c r="VQP109" s="40"/>
      <c r="VQQ109" s="40"/>
      <c r="VQR109" s="40"/>
      <c r="VQS109" s="40"/>
      <c r="VQT109" s="40"/>
      <c r="VQU109" s="40"/>
      <c r="VQV109" s="40"/>
      <c r="VQW109" s="40"/>
      <c r="VQX109" s="40"/>
      <c r="VQY109" s="40"/>
      <c r="VQZ109" s="40"/>
      <c r="VRA109" s="40"/>
      <c r="VRB109" s="40"/>
      <c r="VRC109" s="40"/>
      <c r="VRD109" s="40"/>
      <c r="VRE109" s="40"/>
      <c r="VRF109" s="40"/>
      <c r="VRG109" s="40"/>
      <c r="VRH109" s="40"/>
      <c r="VRI109" s="40"/>
      <c r="VRJ109" s="40"/>
      <c r="VRK109" s="40"/>
      <c r="VRL109" s="40"/>
      <c r="VRM109" s="40"/>
      <c r="VRN109" s="40"/>
      <c r="VRO109" s="40"/>
      <c r="VRP109" s="40"/>
      <c r="VRQ109" s="40"/>
      <c r="VRR109" s="40"/>
      <c r="VRS109" s="40"/>
      <c r="VRT109" s="40"/>
      <c r="VRU109" s="40"/>
      <c r="VRV109" s="40"/>
      <c r="VRW109" s="40"/>
      <c r="VRX109" s="40"/>
      <c r="VRY109" s="40"/>
      <c r="VRZ109" s="40"/>
      <c r="VSA109" s="40"/>
      <c r="VSB109" s="40"/>
      <c r="VSC109" s="40"/>
      <c r="VSD109" s="40"/>
      <c r="VSE109" s="40"/>
      <c r="VSF109" s="40"/>
      <c r="VSG109" s="40"/>
      <c r="VSH109" s="40"/>
      <c r="VSI109" s="40"/>
      <c r="VSJ109" s="40"/>
      <c r="VSK109" s="40"/>
      <c r="VSL109" s="40"/>
      <c r="VSM109" s="40"/>
      <c r="VSN109" s="40"/>
      <c r="VSO109" s="40"/>
      <c r="VSP109" s="40"/>
      <c r="VSQ109" s="40"/>
      <c r="VSR109" s="40"/>
      <c r="VSS109" s="40"/>
      <c r="VST109" s="40"/>
      <c r="VSU109" s="40"/>
      <c r="VSV109" s="40"/>
      <c r="VSW109" s="40"/>
      <c r="VSX109" s="40"/>
      <c r="VSY109" s="40"/>
      <c r="VSZ109" s="40"/>
      <c r="VTA109" s="40"/>
      <c r="VTB109" s="40"/>
      <c r="VTC109" s="40"/>
      <c r="VTD109" s="40"/>
      <c r="VTE109" s="40"/>
      <c r="VTF109" s="40"/>
      <c r="VTG109" s="40"/>
      <c r="VTH109" s="40"/>
      <c r="VTI109" s="40"/>
      <c r="VTJ109" s="40"/>
      <c r="VTK109" s="40"/>
      <c r="VTL109" s="40"/>
      <c r="VTM109" s="40"/>
      <c r="VTN109" s="40"/>
      <c r="VTO109" s="40"/>
      <c r="VTP109" s="40"/>
      <c r="VTQ109" s="40"/>
      <c r="VTR109" s="40"/>
      <c r="VTS109" s="40"/>
      <c r="VTT109" s="40"/>
      <c r="VTU109" s="40"/>
      <c r="VTV109" s="40"/>
      <c r="VTW109" s="40"/>
      <c r="VTX109" s="40"/>
      <c r="VTY109" s="40"/>
      <c r="VTZ109" s="40"/>
      <c r="VUA109" s="40"/>
      <c r="VUB109" s="40"/>
      <c r="VUC109" s="40"/>
      <c r="VUD109" s="40"/>
      <c r="VUE109" s="40"/>
      <c r="VUF109" s="40"/>
      <c r="VUG109" s="40"/>
      <c r="VUH109" s="40"/>
      <c r="VUI109" s="40"/>
      <c r="VUJ109" s="40"/>
      <c r="VUK109" s="40"/>
      <c r="VUL109" s="40"/>
      <c r="VUM109" s="40"/>
      <c r="VUN109" s="40"/>
      <c r="VUO109" s="40"/>
      <c r="VUP109" s="40"/>
      <c r="VUQ109" s="40"/>
      <c r="VUR109" s="40"/>
      <c r="VUS109" s="40"/>
      <c r="VUT109" s="40"/>
      <c r="VUU109" s="40"/>
      <c r="VUV109" s="40"/>
      <c r="VUW109" s="40"/>
      <c r="VUX109" s="40"/>
      <c r="VUY109" s="40"/>
      <c r="VUZ109" s="40"/>
      <c r="VVA109" s="40"/>
      <c r="VVB109" s="40"/>
      <c r="VVC109" s="40"/>
      <c r="VVD109" s="40"/>
      <c r="VVE109" s="40"/>
      <c r="VVF109" s="40"/>
      <c r="VVG109" s="40"/>
      <c r="VVH109" s="40"/>
      <c r="VVI109" s="40"/>
      <c r="VVJ109" s="40"/>
      <c r="VVK109" s="40"/>
      <c r="VVL109" s="40"/>
      <c r="VVM109" s="40"/>
      <c r="VVN109" s="40"/>
      <c r="VVO109" s="40"/>
      <c r="VVP109" s="40"/>
      <c r="VVQ109" s="40"/>
      <c r="VVR109" s="40"/>
      <c r="VVS109" s="40"/>
      <c r="VVT109" s="40"/>
      <c r="VVU109" s="40"/>
      <c r="VVV109" s="40"/>
      <c r="VVW109" s="40"/>
      <c r="VVX109" s="40"/>
      <c r="VVY109" s="40"/>
      <c r="VVZ109" s="40"/>
      <c r="VWA109" s="40"/>
      <c r="VWB109" s="40"/>
      <c r="VWC109" s="40"/>
      <c r="VWD109" s="40"/>
      <c r="VWE109" s="40"/>
      <c r="VWF109" s="40"/>
      <c r="VWG109" s="40"/>
      <c r="VWH109" s="40"/>
      <c r="VWI109" s="40"/>
      <c r="VWJ109" s="40"/>
      <c r="VWK109" s="40"/>
      <c r="VWL109" s="40"/>
      <c r="VWM109" s="40"/>
      <c r="VWN109" s="40"/>
      <c r="VWO109" s="40"/>
      <c r="VWP109" s="40"/>
      <c r="VWQ109" s="40"/>
      <c r="VWR109" s="40"/>
      <c r="VWS109" s="40"/>
      <c r="VWT109" s="40"/>
      <c r="VWU109" s="40"/>
      <c r="VWV109" s="40"/>
      <c r="VWW109" s="40"/>
      <c r="VWX109" s="40"/>
      <c r="VWY109" s="40"/>
      <c r="VWZ109" s="40"/>
      <c r="VXA109" s="40"/>
      <c r="VXB109" s="40"/>
      <c r="VXC109" s="40"/>
      <c r="VXD109" s="40"/>
      <c r="VXE109" s="40"/>
      <c r="VXF109" s="40"/>
      <c r="VXG109" s="40"/>
      <c r="VXH109" s="40"/>
      <c r="VXI109" s="40"/>
      <c r="VXJ109" s="40"/>
      <c r="VXK109" s="40"/>
      <c r="VXL109" s="40"/>
      <c r="VXM109" s="40"/>
      <c r="VXN109" s="40"/>
      <c r="VXO109" s="40"/>
      <c r="VXP109" s="40"/>
      <c r="VXQ109" s="40"/>
      <c r="VXR109" s="40"/>
      <c r="VXS109" s="40"/>
      <c r="VXT109" s="40"/>
      <c r="VXU109" s="40"/>
      <c r="VXV109" s="40"/>
      <c r="VXW109" s="40"/>
      <c r="VXX109" s="40"/>
      <c r="VXY109" s="40"/>
      <c r="VXZ109" s="40"/>
      <c r="VYA109" s="40"/>
      <c r="VYB109" s="40"/>
      <c r="VYC109" s="40"/>
      <c r="VYD109" s="40"/>
      <c r="VYE109" s="40"/>
      <c r="VYF109" s="40"/>
      <c r="VYG109" s="40"/>
      <c r="VYH109" s="40"/>
      <c r="VYI109" s="40"/>
      <c r="VYJ109" s="40"/>
      <c r="VYK109" s="40"/>
      <c r="VYL109" s="40"/>
      <c r="VYM109" s="40"/>
      <c r="VYN109" s="40"/>
      <c r="VYO109" s="40"/>
      <c r="VYP109" s="40"/>
      <c r="VYQ109" s="40"/>
      <c r="VYR109" s="40"/>
      <c r="VYS109" s="40"/>
      <c r="VYT109" s="40"/>
      <c r="VYU109" s="40"/>
      <c r="VYV109" s="40"/>
      <c r="VYW109" s="40"/>
      <c r="VYX109" s="40"/>
      <c r="VYY109" s="40"/>
      <c r="VYZ109" s="40"/>
      <c r="VZA109" s="40"/>
      <c r="VZB109" s="40"/>
      <c r="VZC109" s="40"/>
      <c r="VZD109" s="40"/>
      <c r="VZE109" s="40"/>
      <c r="VZF109" s="40"/>
      <c r="VZG109" s="40"/>
      <c r="VZH109" s="40"/>
      <c r="VZI109" s="40"/>
      <c r="VZJ109" s="40"/>
      <c r="VZK109" s="40"/>
      <c r="VZL109" s="40"/>
      <c r="VZM109" s="40"/>
      <c r="VZN109" s="40"/>
      <c r="VZO109" s="40"/>
      <c r="VZP109" s="40"/>
      <c r="VZQ109" s="40"/>
      <c r="VZR109" s="40"/>
      <c r="VZS109" s="40"/>
      <c r="VZT109" s="40"/>
      <c r="VZU109" s="40"/>
      <c r="VZV109" s="40"/>
      <c r="VZW109" s="40"/>
      <c r="VZX109" s="40"/>
      <c r="VZY109" s="40"/>
      <c r="VZZ109" s="40"/>
      <c r="WAA109" s="40"/>
      <c r="WAB109" s="40"/>
      <c r="WAC109" s="40"/>
      <c r="WAD109" s="40"/>
      <c r="WAE109" s="40"/>
      <c r="WAF109" s="40"/>
      <c r="WAG109" s="40"/>
      <c r="WAH109" s="40"/>
      <c r="WAI109" s="40"/>
      <c r="WAJ109" s="40"/>
      <c r="WAK109" s="40"/>
      <c r="WAL109" s="40"/>
      <c r="WAM109" s="40"/>
      <c r="WAN109" s="40"/>
      <c r="WAO109" s="40"/>
      <c r="WAP109" s="40"/>
      <c r="WAQ109" s="40"/>
      <c r="WAR109" s="40"/>
      <c r="WAS109" s="40"/>
      <c r="WAT109" s="40"/>
      <c r="WAU109" s="40"/>
      <c r="WAV109" s="40"/>
      <c r="WAW109" s="40"/>
      <c r="WAX109" s="40"/>
      <c r="WAY109" s="40"/>
      <c r="WAZ109" s="40"/>
      <c r="WBA109" s="40"/>
      <c r="WBB109" s="40"/>
      <c r="WBC109" s="40"/>
      <c r="WBD109" s="40"/>
      <c r="WBE109" s="40"/>
      <c r="WBF109" s="40"/>
      <c r="WBG109" s="40"/>
      <c r="WBH109" s="40"/>
      <c r="WBI109" s="40"/>
      <c r="WBJ109" s="40"/>
      <c r="WBK109" s="40"/>
      <c r="WBL109" s="40"/>
      <c r="WBM109" s="40"/>
      <c r="WBN109" s="40"/>
      <c r="WBO109" s="40"/>
      <c r="WBP109" s="40"/>
      <c r="WBQ109" s="40"/>
      <c r="WBR109" s="40"/>
      <c r="WBS109" s="40"/>
      <c r="WBT109" s="40"/>
      <c r="WBU109" s="40"/>
      <c r="WBV109" s="40"/>
      <c r="WBW109" s="40"/>
      <c r="WBX109" s="40"/>
      <c r="WBY109" s="40"/>
      <c r="WBZ109" s="40"/>
      <c r="WCA109" s="40"/>
      <c r="WCB109" s="40"/>
      <c r="WCC109" s="40"/>
      <c r="WCD109" s="40"/>
      <c r="WCE109" s="40"/>
      <c r="WCF109" s="40"/>
      <c r="WCG109" s="40"/>
      <c r="WCH109" s="40"/>
      <c r="WCI109" s="40"/>
      <c r="WCJ109" s="40"/>
      <c r="WCK109" s="40"/>
      <c r="WCL109" s="40"/>
      <c r="WCM109" s="40"/>
      <c r="WCN109" s="40"/>
      <c r="WCO109" s="40"/>
      <c r="WCP109" s="40"/>
      <c r="WCQ109" s="40"/>
      <c r="WCR109" s="40"/>
      <c r="WCS109" s="40"/>
      <c r="WCT109" s="40"/>
      <c r="WCU109" s="40"/>
      <c r="WCV109" s="40"/>
      <c r="WCW109" s="40"/>
      <c r="WCX109" s="40"/>
      <c r="WCY109" s="40"/>
      <c r="WCZ109" s="40"/>
      <c r="WDA109" s="40"/>
      <c r="WDB109" s="40"/>
      <c r="WDC109" s="40"/>
      <c r="WDD109" s="40"/>
      <c r="WDE109" s="40"/>
      <c r="WDF109" s="40"/>
      <c r="WDG109" s="40"/>
      <c r="WDH109" s="40"/>
      <c r="WDI109" s="40"/>
      <c r="WDJ109" s="40"/>
      <c r="WDK109" s="40"/>
      <c r="WDL109" s="40"/>
      <c r="WDM109" s="40"/>
      <c r="WDN109" s="40"/>
      <c r="WDO109" s="40"/>
      <c r="WDP109" s="40"/>
      <c r="WDQ109" s="40"/>
      <c r="WDR109" s="40"/>
      <c r="WDS109" s="40"/>
      <c r="WDT109" s="40"/>
      <c r="WDU109" s="40"/>
      <c r="WDV109" s="40"/>
      <c r="WDW109" s="40"/>
      <c r="WDX109" s="40"/>
      <c r="WDY109" s="40"/>
      <c r="WDZ109" s="40"/>
      <c r="WEA109" s="40"/>
      <c r="WEB109" s="40"/>
      <c r="WEC109" s="40"/>
      <c r="WED109" s="40"/>
      <c r="WEE109" s="40"/>
      <c r="WEF109" s="40"/>
      <c r="WEG109" s="40"/>
      <c r="WEH109" s="40"/>
      <c r="WEI109" s="40"/>
      <c r="WEJ109" s="40"/>
      <c r="WEK109" s="40"/>
      <c r="WEL109" s="40"/>
      <c r="WEM109" s="40"/>
      <c r="WEN109" s="40"/>
      <c r="WEO109" s="40"/>
      <c r="WEP109" s="40"/>
      <c r="WEQ109" s="40"/>
      <c r="WER109" s="40"/>
      <c r="WES109" s="40"/>
      <c r="WET109" s="40"/>
      <c r="WEU109" s="40"/>
      <c r="WEV109" s="40"/>
      <c r="WEW109" s="40"/>
      <c r="WEX109" s="40"/>
      <c r="WEY109" s="40"/>
      <c r="WEZ109" s="40"/>
      <c r="WFA109" s="40"/>
      <c r="WFB109" s="40"/>
      <c r="WFC109" s="40"/>
      <c r="WFD109" s="40"/>
      <c r="WFE109" s="40"/>
      <c r="WFF109" s="40"/>
      <c r="WFG109" s="40"/>
      <c r="WFH109" s="40"/>
      <c r="WFI109" s="40"/>
      <c r="WFJ109" s="40"/>
      <c r="WFK109" s="40"/>
      <c r="WFL109" s="40"/>
      <c r="WFM109" s="40"/>
      <c r="WFN109" s="40"/>
      <c r="WFO109" s="40"/>
      <c r="WFP109" s="40"/>
      <c r="WFQ109" s="40"/>
      <c r="WFR109" s="40"/>
      <c r="WFS109" s="40"/>
      <c r="WFT109" s="40"/>
      <c r="WFU109" s="40"/>
      <c r="WFV109" s="40"/>
      <c r="WFW109" s="40"/>
      <c r="WFX109" s="40"/>
      <c r="WFY109" s="40"/>
      <c r="WFZ109" s="40"/>
      <c r="WGA109" s="40"/>
      <c r="WGB109" s="40"/>
      <c r="WGC109" s="40"/>
      <c r="WGD109" s="40"/>
      <c r="WGE109" s="40"/>
      <c r="WGF109" s="40"/>
      <c r="WGG109" s="40"/>
      <c r="WGH109" s="40"/>
      <c r="WGI109" s="40"/>
      <c r="WGJ109" s="40"/>
      <c r="WGK109" s="40"/>
      <c r="WGL109" s="40"/>
      <c r="WGM109" s="40"/>
      <c r="WGN109" s="40"/>
      <c r="WGO109" s="40"/>
      <c r="WGP109" s="40"/>
      <c r="WGQ109" s="40"/>
      <c r="WGR109" s="40"/>
      <c r="WGS109" s="40"/>
      <c r="WGT109" s="40"/>
      <c r="WGU109" s="40"/>
      <c r="WGV109" s="40"/>
      <c r="WGW109" s="40"/>
      <c r="WGX109" s="40"/>
      <c r="WGY109" s="40"/>
      <c r="WGZ109" s="40"/>
      <c r="WHA109" s="40"/>
      <c r="WHB109" s="40"/>
      <c r="WHC109" s="40"/>
      <c r="WHD109" s="40"/>
      <c r="WHE109" s="40"/>
      <c r="WHF109" s="40"/>
      <c r="WHG109" s="40"/>
      <c r="WHH109" s="40"/>
      <c r="WHI109" s="40"/>
      <c r="WHJ109" s="40"/>
      <c r="WHK109" s="40"/>
      <c r="WHL109" s="40"/>
      <c r="WHM109" s="40"/>
      <c r="WHN109" s="40"/>
      <c r="WHO109" s="40"/>
      <c r="WHP109" s="40"/>
      <c r="WHQ109" s="40"/>
      <c r="WHR109" s="40"/>
      <c r="WHS109" s="40"/>
      <c r="WHT109" s="40"/>
      <c r="WHU109" s="40"/>
      <c r="WHV109" s="40"/>
      <c r="WHW109" s="40"/>
      <c r="WHX109" s="40"/>
      <c r="WHY109" s="40"/>
      <c r="WHZ109" s="40"/>
      <c r="WIA109" s="40"/>
      <c r="WIB109" s="40"/>
      <c r="WIC109" s="40"/>
      <c r="WID109" s="40"/>
      <c r="WIE109" s="40"/>
      <c r="WIF109" s="40"/>
      <c r="WIG109" s="40"/>
      <c r="WIH109" s="40"/>
      <c r="WII109" s="40"/>
      <c r="WIJ109" s="40"/>
      <c r="WIK109" s="40"/>
      <c r="WIL109" s="40"/>
      <c r="WIM109" s="40"/>
      <c r="WIN109" s="40"/>
      <c r="WIO109" s="40"/>
      <c r="WIP109" s="40"/>
      <c r="WIQ109" s="40"/>
      <c r="WIR109" s="40"/>
      <c r="WIS109" s="40"/>
      <c r="WIT109" s="40"/>
      <c r="WIU109" s="40"/>
      <c r="WIV109" s="40"/>
      <c r="WIW109" s="40"/>
      <c r="WIX109" s="40"/>
      <c r="WIY109" s="40"/>
      <c r="WIZ109" s="40"/>
      <c r="WJA109" s="40"/>
      <c r="WJB109" s="40"/>
      <c r="WJC109" s="40"/>
      <c r="WJD109" s="40"/>
      <c r="WJE109" s="40"/>
      <c r="WJF109" s="40"/>
      <c r="WJG109" s="40"/>
      <c r="WJH109" s="40"/>
      <c r="WJI109" s="40"/>
      <c r="WJJ109" s="40"/>
      <c r="WJK109" s="40"/>
      <c r="WJL109" s="40"/>
      <c r="WJM109" s="40"/>
      <c r="WJN109" s="40"/>
      <c r="WJO109" s="40"/>
      <c r="WJP109" s="40"/>
      <c r="WJQ109" s="40"/>
      <c r="WJR109" s="40"/>
      <c r="WJS109" s="40"/>
      <c r="WJT109" s="40"/>
      <c r="WJU109" s="40"/>
      <c r="WJV109" s="40"/>
      <c r="WJW109" s="40"/>
      <c r="WJX109" s="40"/>
      <c r="WJY109" s="40"/>
      <c r="WJZ109" s="40"/>
      <c r="WKA109" s="40"/>
      <c r="WKB109" s="40"/>
      <c r="WKC109" s="40"/>
      <c r="WKD109" s="40"/>
      <c r="WKE109" s="40"/>
      <c r="WKF109" s="40"/>
      <c r="WKG109" s="40"/>
      <c r="WKH109" s="40"/>
      <c r="WKI109" s="40"/>
      <c r="WKJ109" s="40"/>
      <c r="WKK109" s="40"/>
      <c r="WKL109" s="40"/>
      <c r="WKM109" s="40"/>
      <c r="WKN109" s="40"/>
      <c r="WKO109" s="40"/>
      <c r="WKP109" s="40"/>
      <c r="WKQ109" s="40"/>
      <c r="WKR109" s="40"/>
      <c r="WKS109" s="40"/>
      <c r="WKT109" s="40"/>
      <c r="WKU109" s="40"/>
      <c r="WKV109" s="40"/>
      <c r="WKW109" s="40"/>
      <c r="WKX109" s="40"/>
      <c r="WKY109" s="40"/>
      <c r="WKZ109" s="40"/>
      <c r="WLA109" s="40"/>
      <c r="WLB109" s="40"/>
      <c r="WLC109" s="40"/>
      <c r="WLD109" s="40"/>
      <c r="WLE109" s="40"/>
      <c r="WLF109" s="40"/>
      <c r="WLG109" s="40"/>
      <c r="WLH109" s="40"/>
      <c r="WLI109" s="40"/>
      <c r="WLJ109" s="40"/>
      <c r="WLK109" s="40"/>
      <c r="WLL109" s="40"/>
      <c r="WLM109" s="40"/>
      <c r="WLN109" s="40"/>
      <c r="WLO109" s="40"/>
      <c r="WLP109" s="40"/>
      <c r="WLQ109" s="40"/>
      <c r="WLR109" s="40"/>
      <c r="WLS109" s="40"/>
      <c r="WLT109" s="40"/>
      <c r="WLU109" s="40"/>
      <c r="WLV109" s="40"/>
      <c r="WLW109" s="40"/>
      <c r="WLX109" s="40"/>
      <c r="WLY109" s="40"/>
      <c r="WLZ109" s="40"/>
      <c r="WMA109" s="40"/>
      <c r="WMB109" s="40"/>
      <c r="WMC109" s="40"/>
      <c r="WMD109" s="40"/>
      <c r="WME109" s="40"/>
      <c r="WMF109" s="40"/>
      <c r="WMG109" s="40"/>
      <c r="WMH109" s="40"/>
      <c r="WMI109" s="40"/>
      <c r="WMJ109" s="40"/>
      <c r="WMK109" s="40"/>
      <c r="WML109" s="40"/>
      <c r="WMM109" s="40"/>
      <c r="WMN109" s="40"/>
      <c r="WMO109" s="40"/>
      <c r="WMP109" s="40"/>
      <c r="WMQ109" s="40"/>
      <c r="WMR109" s="40"/>
      <c r="WMS109" s="40"/>
      <c r="WMT109" s="40"/>
      <c r="WMU109" s="40"/>
      <c r="WMV109" s="40"/>
      <c r="WMW109" s="40"/>
      <c r="WMX109" s="40"/>
      <c r="WMY109" s="40"/>
      <c r="WMZ109" s="40"/>
      <c r="WNA109" s="40"/>
      <c r="WNB109" s="40"/>
      <c r="WNC109" s="40"/>
      <c r="WND109" s="40"/>
      <c r="WNE109" s="40"/>
      <c r="WNF109" s="40"/>
      <c r="WNG109" s="40"/>
      <c r="WNH109" s="40"/>
      <c r="WNI109" s="40"/>
      <c r="WNJ109" s="40"/>
      <c r="WNK109" s="40"/>
      <c r="WNL109" s="40"/>
      <c r="WNM109" s="40"/>
      <c r="WNN109" s="40"/>
      <c r="WNO109" s="40"/>
      <c r="WNP109" s="40"/>
      <c r="WNQ109" s="40"/>
      <c r="WNR109" s="40"/>
      <c r="WNS109" s="40"/>
      <c r="WNT109" s="40"/>
      <c r="WNU109" s="40"/>
      <c r="WNV109" s="40"/>
      <c r="WNW109" s="40"/>
      <c r="WNX109" s="40"/>
      <c r="WNY109" s="40"/>
      <c r="WNZ109" s="40"/>
      <c r="WOA109" s="40"/>
      <c r="WOB109" s="40"/>
      <c r="WOC109" s="40"/>
      <c r="WOD109" s="40"/>
      <c r="WOE109" s="40"/>
      <c r="WOF109" s="40"/>
      <c r="WOG109" s="40"/>
      <c r="WOH109" s="40"/>
      <c r="WOI109" s="40"/>
      <c r="WOJ109" s="40"/>
      <c r="WOK109" s="40"/>
      <c r="WOL109" s="40"/>
      <c r="WOM109" s="40"/>
      <c r="WON109" s="40"/>
      <c r="WOO109" s="40"/>
      <c r="WOP109" s="40"/>
      <c r="WOQ109" s="40"/>
      <c r="WOR109" s="40"/>
      <c r="WOS109" s="40"/>
      <c r="WOT109" s="40"/>
      <c r="WOU109" s="40"/>
      <c r="WOV109" s="40"/>
      <c r="WOW109" s="40"/>
      <c r="WOX109" s="40"/>
      <c r="WOY109" s="40"/>
      <c r="WOZ109" s="40"/>
      <c r="WPA109" s="40"/>
      <c r="WPB109" s="40"/>
      <c r="WPC109" s="40"/>
      <c r="WPD109" s="40"/>
      <c r="WPE109" s="40"/>
      <c r="WPF109" s="40"/>
      <c r="WPG109" s="40"/>
      <c r="WPH109" s="40"/>
      <c r="WPI109" s="40"/>
      <c r="WPJ109" s="40"/>
      <c r="WPK109" s="40"/>
      <c r="WPL109" s="40"/>
      <c r="WPM109" s="40"/>
      <c r="WPN109" s="40"/>
      <c r="WPO109" s="40"/>
      <c r="WPP109" s="40"/>
      <c r="WPQ109" s="40"/>
      <c r="WPR109" s="40"/>
      <c r="WPS109" s="40"/>
      <c r="WPT109" s="40"/>
      <c r="WPU109" s="40"/>
      <c r="WPV109" s="40"/>
      <c r="WPW109" s="40"/>
      <c r="WPX109" s="40"/>
      <c r="WPY109" s="40"/>
      <c r="WPZ109" s="40"/>
      <c r="WQA109" s="40"/>
      <c r="WQB109" s="40"/>
      <c r="WQC109" s="40"/>
      <c r="WQD109" s="40"/>
      <c r="WQE109" s="40"/>
      <c r="WQF109" s="40"/>
      <c r="WQG109" s="40"/>
      <c r="WQH109" s="40"/>
      <c r="WQI109" s="40"/>
      <c r="WQJ109" s="40"/>
      <c r="WQK109" s="40"/>
      <c r="WQL109" s="40"/>
      <c r="WQM109" s="40"/>
      <c r="WQN109" s="40"/>
      <c r="WQO109" s="40"/>
      <c r="WQP109" s="40"/>
      <c r="WQQ109" s="40"/>
      <c r="WQR109" s="40"/>
      <c r="WQS109" s="40"/>
      <c r="WQT109" s="40"/>
      <c r="WQU109" s="40"/>
      <c r="WQV109" s="40"/>
      <c r="WQW109" s="40"/>
      <c r="WQX109" s="40"/>
      <c r="WQY109" s="40"/>
      <c r="WQZ109" s="40"/>
      <c r="WRA109" s="40"/>
      <c r="WRB109" s="40"/>
      <c r="WRC109" s="40"/>
      <c r="WRD109" s="40"/>
      <c r="WRE109" s="40"/>
      <c r="WRF109" s="40"/>
      <c r="WRG109" s="40"/>
      <c r="WRH109" s="40"/>
      <c r="WRI109" s="40"/>
      <c r="WRJ109" s="40"/>
      <c r="WRK109" s="40"/>
      <c r="WRL109" s="40"/>
      <c r="WRM109" s="40"/>
      <c r="WRN109" s="40"/>
      <c r="WRO109" s="40"/>
      <c r="WRP109" s="40"/>
      <c r="WRQ109" s="40"/>
      <c r="WRR109" s="40"/>
      <c r="WRS109" s="40"/>
      <c r="WRT109" s="40"/>
      <c r="WRU109" s="40"/>
      <c r="WRV109" s="40"/>
      <c r="WRW109" s="40"/>
      <c r="WRX109" s="40"/>
      <c r="WRY109" s="40"/>
      <c r="WRZ109" s="40"/>
      <c r="WSA109" s="40"/>
      <c r="WSB109" s="40"/>
      <c r="WSC109" s="40"/>
      <c r="WSD109" s="40"/>
      <c r="WSE109" s="40"/>
      <c r="WSF109" s="40"/>
      <c r="WSG109" s="40"/>
      <c r="WSH109" s="40"/>
      <c r="WSI109" s="40"/>
      <c r="WSJ109" s="40"/>
      <c r="WSK109" s="40"/>
      <c r="WSL109" s="40"/>
      <c r="WSM109" s="40"/>
      <c r="WSN109" s="40"/>
      <c r="WSO109" s="40"/>
      <c r="WSP109" s="40"/>
      <c r="WSQ109" s="40"/>
      <c r="WSR109" s="40"/>
      <c r="WSS109" s="40"/>
      <c r="WST109" s="40"/>
      <c r="WSU109" s="40"/>
      <c r="WSV109" s="40"/>
      <c r="WSW109" s="40"/>
      <c r="WSX109" s="40"/>
      <c r="WSY109" s="40"/>
      <c r="WSZ109" s="40"/>
      <c r="WTA109" s="40"/>
      <c r="WTB109" s="40"/>
      <c r="WTC109" s="40"/>
      <c r="WTD109" s="40"/>
      <c r="WTE109" s="40"/>
      <c r="WTF109" s="40"/>
      <c r="WTG109" s="40"/>
      <c r="WTH109" s="40"/>
      <c r="WTI109" s="40"/>
      <c r="WTJ109" s="40"/>
      <c r="WTK109" s="40"/>
      <c r="WTL109" s="40"/>
      <c r="WTM109" s="40"/>
      <c r="WTN109" s="40"/>
      <c r="WTO109" s="40"/>
      <c r="WTP109" s="40"/>
      <c r="WTQ109" s="40"/>
      <c r="WTR109" s="40"/>
      <c r="WTS109" s="40"/>
      <c r="WTT109" s="40"/>
      <c r="WTU109" s="40"/>
      <c r="WTV109" s="40"/>
      <c r="WTW109" s="40"/>
      <c r="WTX109" s="40"/>
      <c r="WTY109" s="40"/>
      <c r="WTZ109" s="40"/>
      <c r="WUA109" s="40"/>
      <c r="WUB109" s="40"/>
      <c r="WUC109" s="40"/>
      <c r="WUD109" s="40"/>
      <c r="WUE109" s="40"/>
      <c r="WUF109" s="40"/>
      <c r="WUG109" s="40"/>
      <c r="WUH109" s="40"/>
      <c r="WUI109" s="40"/>
      <c r="WUJ109" s="40"/>
      <c r="WUK109" s="40"/>
      <c r="WUL109" s="40"/>
      <c r="WUM109" s="40"/>
      <c r="WUN109" s="40"/>
      <c r="WUO109" s="40"/>
      <c r="WUP109" s="40"/>
      <c r="WUQ109" s="40"/>
      <c r="WUR109" s="40"/>
      <c r="WUS109" s="40"/>
      <c r="WUT109" s="40"/>
      <c r="WUU109" s="40"/>
      <c r="WUV109" s="40"/>
      <c r="WUW109" s="40"/>
      <c r="WUX109" s="40"/>
      <c r="WUY109" s="40"/>
      <c r="WUZ109" s="40"/>
      <c r="WVA109" s="40"/>
      <c r="WVB109" s="40"/>
      <c r="WVC109" s="40"/>
      <c r="WVD109" s="40"/>
      <c r="WVE109" s="40"/>
      <c r="WVF109" s="40"/>
      <c r="WVG109" s="40"/>
      <c r="WVH109" s="40"/>
      <c r="WVI109" s="40"/>
      <c r="WVJ109" s="40"/>
      <c r="WVK109" s="40"/>
      <c r="WVL109" s="40"/>
      <c r="WVM109" s="40"/>
      <c r="WVN109" s="40"/>
      <c r="WVO109" s="40"/>
      <c r="WVP109" s="40"/>
      <c r="WVQ109" s="40"/>
      <c r="WVR109" s="40"/>
      <c r="WVS109" s="40"/>
      <c r="WVT109" s="40"/>
      <c r="WVU109" s="40"/>
      <c r="WVV109" s="40"/>
      <c r="WVW109" s="40"/>
      <c r="WVX109" s="40"/>
      <c r="WVY109" s="40"/>
      <c r="WVZ109" s="40"/>
      <c r="WWA109" s="40"/>
      <c r="WWB109" s="40"/>
      <c r="WWC109" s="40"/>
      <c r="WWD109" s="40"/>
      <c r="WWE109" s="40"/>
      <c r="WWF109" s="40"/>
      <c r="WWG109" s="40"/>
      <c r="WWH109" s="40"/>
      <c r="WWI109" s="40"/>
      <c r="WWJ109" s="40"/>
      <c r="WWK109" s="40"/>
      <c r="WWL109" s="40"/>
      <c r="WWM109" s="40"/>
      <c r="WWN109" s="40"/>
      <c r="WWO109" s="40"/>
      <c r="WWP109" s="40"/>
      <c r="WWQ109" s="40"/>
      <c r="WWR109" s="40"/>
      <c r="WWS109" s="40"/>
      <c r="WWT109" s="40"/>
      <c r="WWU109" s="40"/>
      <c r="WWV109" s="40"/>
      <c r="WWW109" s="40"/>
      <c r="WWX109" s="40"/>
      <c r="WWY109" s="40"/>
      <c r="WWZ109" s="40"/>
      <c r="WXA109" s="40"/>
      <c r="WXB109" s="40"/>
      <c r="WXC109" s="40"/>
      <c r="WXD109" s="40"/>
      <c r="WXE109" s="40"/>
      <c r="WXF109" s="40"/>
      <c r="WXG109" s="40"/>
      <c r="WXH109" s="40"/>
      <c r="WXI109" s="40"/>
      <c r="WXJ109" s="40"/>
      <c r="WXK109" s="40"/>
      <c r="WXL109" s="40"/>
      <c r="WXM109" s="40"/>
      <c r="WXN109" s="40"/>
      <c r="WXO109" s="40"/>
      <c r="WXP109" s="40"/>
      <c r="WXQ109" s="40"/>
      <c r="WXR109" s="40"/>
      <c r="WXS109" s="40"/>
      <c r="WXT109" s="40"/>
      <c r="WXU109" s="40"/>
      <c r="WXV109" s="40"/>
      <c r="WXW109" s="40"/>
      <c r="WXX109" s="40"/>
      <c r="WXY109" s="40"/>
      <c r="WXZ109" s="40"/>
      <c r="WYA109" s="40"/>
      <c r="WYB109" s="40"/>
      <c r="WYC109" s="40"/>
      <c r="WYD109" s="40"/>
      <c r="WYE109" s="40"/>
      <c r="WYF109" s="40"/>
      <c r="WYG109" s="40"/>
      <c r="WYH109" s="40"/>
      <c r="WYI109" s="40"/>
      <c r="WYJ109" s="40"/>
      <c r="WYK109" s="40"/>
      <c r="WYL109" s="40"/>
      <c r="WYM109" s="40"/>
      <c r="WYN109" s="40"/>
      <c r="WYO109" s="40"/>
      <c r="WYP109" s="40"/>
      <c r="WYQ109" s="40"/>
      <c r="WYR109" s="40"/>
      <c r="WYS109" s="40"/>
      <c r="WYT109" s="40"/>
      <c r="WYU109" s="40"/>
      <c r="WYV109" s="40"/>
      <c r="WYW109" s="40"/>
      <c r="WYX109" s="40"/>
      <c r="WYY109" s="40"/>
      <c r="WYZ109" s="40"/>
      <c r="WZA109" s="40"/>
      <c r="WZB109" s="40"/>
      <c r="WZC109" s="40"/>
      <c r="WZD109" s="40"/>
      <c r="WZE109" s="40"/>
      <c r="WZF109" s="40"/>
      <c r="WZG109" s="40"/>
      <c r="WZH109" s="40"/>
      <c r="WZI109" s="40"/>
      <c r="WZJ109" s="40"/>
      <c r="WZK109" s="40"/>
      <c r="WZL109" s="40"/>
      <c r="WZM109" s="40"/>
      <c r="WZN109" s="40"/>
      <c r="WZO109" s="40"/>
      <c r="WZP109" s="40"/>
      <c r="WZQ109" s="40"/>
      <c r="WZR109" s="40"/>
      <c r="WZS109" s="40"/>
      <c r="WZT109" s="40"/>
      <c r="WZU109" s="40"/>
      <c r="WZV109" s="40"/>
      <c r="WZW109" s="40"/>
      <c r="WZX109" s="40"/>
      <c r="WZY109" s="40"/>
      <c r="WZZ109" s="40"/>
      <c r="XAA109" s="40"/>
      <c r="XAB109" s="40"/>
      <c r="XAC109" s="40"/>
      <c r="XAD109" s="40"/>
      <c r="XAE109" s="40"/>
      <c r="XAF109" s="40"/>
      <c r="XAG109" s="40"/>
      <c r="XAH109" s="40"/>
      <c r="XAI109" s="40"/>
      <c r="XAJ109" s="40"/>
      <c r="XAK109" s="40"/>
      <c r="XAL109" s="40"/>
      <c r="XAM109" s="40"/>
      <c r="XAN109" s="40"/>
      <c r="XAO109" s="40"/>
      <c r="XAP109" s="40"/>
      <c r="XAQ109" s="40"/>
      <c r="XAR109" s="40"/>
      <c r="XAS109" s="40"/>
      <c r="XAT109" s="40"/>
      <c r="XAU109" s="40"/>
      <c r="XAV109" s="40"/>
      <c r="XAW109" s="40"/>
      <c r="XAX109" s="40"/>
      <c r="XAY109" s="40"/>
      <c r="XAZ109" s="40"/>
      <c r="XBA109" s="40"/>
      <c r="XBB109" s="40"/>
      <c r="XBC109" s="40"/>
      <c r="XBD109" s="40"/>
      <c r="XBE109" s="40"/>
      <c r="XBF109" s="40"/>
      <c r="XBG109" s="40"/>
      <c r="XBH109" s="40"/>
      <c r="XBI109" s="40"/>
      <c r="XBJ109" s="40"/>
      <c r="XBK109" s="40"/>
      <c r="XBL109" s="40"/>
      <c r="XBM109" s="40"/>
      <c r="XBN109" s="40"/>
      <c r="XBO109" s="40"/>
      <c r="XBP109" s="40"/>
      <c r="XBQ109" s="40"/>
      <c r="XBR109" s="40"/>
      <c r="XBS109" s="40"/>
      <c r="XBT109" s="40"/>
      <c r="XBU109" s="40"/>
      <c r="XBV109" s="40"/>
      <c r="XBW109" s="40"/>
      <c r="XBX109" s="40"/>
      <c r="XBY109" s="40"/>
      <c r="XBZ109" s="40"/>
      <c r="XCA109" s="40"/>
      <c r="XCB109" s="40"/>
      <c r="XCC109" s="40"/>
      <c r="XCD109" s="40"/>
      <c r="XCE109" s="40"/>
      <c r="XCF109" s="40"/>
      <c r="XCG109" s="40"/>
      <c r="XCH109" s="40"/>
      <c r="XCI109" s="40"/>
      <c r="XCJ109" s="40"/>
      <c r="XCK109" s="40"/>
      <c r="XCL109" s="40"/>
      <c r="XCM109" s="40"/>
      <c r="XCN109" s="40"/>
      <c r="XCO109" s="40"/>
      <c r="XCP109" s="40"/>
      <c r="XCQ109" s="40"/>
      <c r="XCR109" s="40"/>
      <c r="XCS109" s="40"/>
      <c r="XCT109" s="40"/>
      <c r="XCU109" s="40"/>
      <c r="XCV109" s="40"/>
      <c r="XCW109" s="40"/>
      <c r="XCX109" s="40"/>
      <c r="XCY109" s="40"/>
      <c r="XCZ109" s="40"/>
      <c r="XDA109" s="40"/>
      <c r="XDB109" s="40"/>
      <c r="XDC109" s="40"/>
      <c r="XDD109" s="40"/>
      <c r="XDE109" s="40"/>
      <c r="XDF109" s="40"/>
      <c r="XDG109" s="40"/>
      <c r="XDH109" s="40"/>
      <c r="XDI109" s="40"/>
      <c r="XDJ109" s="40"/>
      <c r="XDK109" s="40"/>
      <c r="XDL109" s="40"/>
      <c r="XDM109" s="40"/>
      <c r="XDN109" s="40"/>
      <c r="XDO109" s="40"/>
      <c r="XDP109" s="40"/>
      <c r="XDQ109" s="40"/>
      <c r="XDR109" s="40"/>
      <c r="XDS109" s="40"/>
      <c r="XDT109" s="40"/>
      <c r="XDU109" s="40"/>
      <c r="XDV109" s="40"/>
      <c r="XDW109" s="40"/>
      <c r="XDX109" s="40"/>
      <c r="XDY109" s="40"/>
      <c r="XDZ109" s="40"/>
      <c r="XEA109" s="40"/>
      <c r="XEB109" s="40"/>
      <c r="XEC109" s="40"/>
      <c r="XED109" s="40"/>
      <c r="XEE109" s="40"/>
      <c r="XEF109" s="40"/>
      <c r="XEG109" s="40"/>
      <c r="XEH109" s="40"/>
      <c r="XEI109" s="40"/>
      <c r="XEJ109" s="40"/>
      <c r="XEK109" s="40"/>
      <c r="XEL109" s="40"/>
      <c r="XEM109" s="40"/>
      <c r="XEN109" s="40"/>
      <c r="XEO109" s="40"/>
      <c r="XEP109" s="40"/>
      <c r="XEQ109" s="40"/>
      <c r="XER109" s="40"/>
      <c r="XES109" s="40"/>
      <c r="XET109" s="40"/>
      <c r="XEU109" s="40"/>
      <c r="XEV109" s="40"/>
      <c r="XEW109" s="40"/>
      <c r="XEX109" s="40"/>
      <c r="XEY109" s="40"/>
      <c r="XEZ109" s="40"/>
      <c r="XFA109" s="40"/>
      <c r="XFB109" s="40"/>
      <c r="XFC109" s="40"/>
    </row>
    <row r="110" spans="2:16384" ht="30" customHeight="1">
      <c r="B110" s="190" t="s">
        <v>691</v>
      </c>
      <c r="C110" s="191" t="s">
        <v>1407</v>
      </c>
      <c r="D110" s="254" t="s">
        <v>6</v>
      </c>
      <c r="E110" s="282"/>
      <c r="G110" s="286" t="s">
        <v>691</v>
      </c>
      <c r="H110" s="287" t="s">
        <v>2351</v>
      </c>
      <c r="I110" s="288" t="s">
        <v>2347</v>
      </c>
      <c r="J110" s="288" t="s">
        <v>2350</v>
      </c>
      <c r="K110" s="288"/>
      <c r="L110" s="288"/>
      <c r="M110" s="288" t="s">
        <v>2352</v>
      </c>
      <c r="N110" s="288" t="s">
        <v>2348</v>
      </c>
      <c r="O110" s="316" t="s">
        <v>2353</v>
      </c>
      <c r="P110" s="40"/>
      <c r="Q110" s="40"/>
      <c r="R110" s="40"/>
      <c r="S110" s="40"/>
      <c r="T110" s="40"/>
      <c r="U110" s="40"/>
      <c r="V110" s="40"/>
      <c r="W110" s="40"/>
      <c r="X110" s="40"/>
    </row>
    <row r="111" spans="2:16384" ht="30" customHeight="1">
      <c r="B111" s="184"/>
      <c r="C111" s="195" t="s">
        <v>1408</v>
      </c>
      <c r="D111" s="255">
        <f>SUMIFS($B$70:$B$108,$G$70:$G$108,'参数（别删）'!$B$4,$H$70:$H$108,'参数（别删）'!C5)</f>
        <v>1279274.2</v>
      </c>
      <c r="E111" s="283"/>
      <c r="G111" s="289"/>
      <c r="H111" s="290" t="s">
        <v>2563</v>
      </c>
      <c r="I111" s="290" t="s">
        <v>49</v>
      </c>
      <c r="J111" s="291" t="s">
        <v>3068</v>
      </c>
      <c r="K111" s="291" t="s">
        <v>273</v>
      </c>
      <c r="L111" s="291" t="s">
        <v>273</v>
      </c>
      <c r="M111" s="292">
        <f>SUMIFS($B$40:$B$42,$C$40:$C$42,$L111)</f>
        <v>12082892.329999998</v>
      </c>
      <c r="N111" s="293">
        <f ca="1">SUMIFS('[1]dec_t_back_office_balance_boc S'!$AH:$AH,'[1]dec_t_back_office_balance_boc S'!$F:$F,$J111)</f>
        <v>12082892.33</v>
      </c>
      <c r="O111" s="317">
        <f ca="1">M111-N111</f>
        <v>0</v>
      </c>
      <c r="P111" s="40"/>
      <c r="Q111" s="40"/>
      <c r="R111" s="40"/>
      <c r="S111" s="40"/>
      <c r="T111" s="40"/>
      <c r="U111" s="40"/>
    </row>
    <row r="112" spans="2:16384" ht="30" customHeight="1">
      <c r="B112" s="185"/>
      <c r="C112" s="195" t="s">
        <v>1409</v>
      </c>
      <c r="D112" s="255">
        <f>SUMIFS($B$70:$B$108,$G$70:$G$108,'参数（别删）'!$B$4,$H$70:$H$108,'参数（别删）'!$C$6)</f>
        <v>0</v>
      </c>
      <c r="E112" s="283"/>
      <c r="G112" s="289"/>
      <c r="H112" s="294" t="s">
        <v>59</v>
      </c>
      <c r="I112" s="295" t="s">
        <v>52</v>
      </c>
      <c r="J112" s="295" t="s">
        <v>2275</v>
      </c>
      <c r="K112" s="294" t="s">
        <v>3120</v>
      </c>
      <c r="L112" s="295"/>
      <c r="M112" s="296">
        <f>SUMIFS($B:$B,E:E,H112,D:D,I112)</f>
        <v>869366.44</v>
      </c>
      <c r="N112" s="297">
        <f ca="1">SUMIFS('[1]dec_t_back_office_balance_boc S'!$AH:$AH,'[1]dec_t_back_office_balance_boc S'!$F:$F,$J112)</f>
        <v>869366.44</v>
      </c>
      <c r="O112" s="317">
        <f t="shared" ref="O112" ca="1" si="0">M112-N112</f>
        <v>0</v>
      </c>
      <c r="P112" s="40"/>
      <c r="Q112" s="40"/>
      <c r="R112" s="40"/>
      <c r="S112" s="40"/>
      <c r="T112" s="40"/>
      <c r="U112" s="40"/>
    </row>
    <row r="113" spans="1:19" ht="30" customHeight="1">
      <c r="B113" s="186"/>
      <c r="C113" s="197" t="s">
        <v>1404</v>
      </c>
      <c r="D113" s="255">
        <f>SUMIFS($B$70:$B$108,H70:H108,'参数（别删）'!C4)</f>
        <v>5187906.91</v>
      </c>
      <c r="E113" s="284"/>
      <c r="G113" s="289"/>
      <c r="H113" s="294" t="s">
        <v>59</v>
      </c>
      <c r="I113" s="295" t="s">
        <v>52</v>
      </c>
      <c r="J113" s="295" t="s">
        <v>2275</v>
      </c>
      <c r="K113" s="295" t="s">
        <v>1148</v>
      </c>
      <c r="L113" s="295" t="s">
        <v>1303</v>
      </c>
      <c r="M113" s="296">
        <f>SUMIFS($B:$B,$E:$E,$H113,$D:$D,$I113,$F:$F,$L$113)</f>
        <v>497082.24000000005</v>
      </c>
      <c r="N113" s="297"/>
      <c r="O113" s="317"/>
      <c r="P113" s="40"/>
      <c r="Q113" s="40"/>
      <c r="R113" s="40"/>
      <c r="S113" s="40"/>
    </row>
    <row r="114" spans="1:19" ht="30" customHeight="1">
      <c r="B114" s="186"/>
      <c r="C114" s="199" t="s">
        <v>3</v>
      </c>
      <c r="D114" s="256">
        <f>SUM(D111:D113)</f>
        <v>6467181.1100000003</v>
      </c>
      <c r="E114" s="284"/>
      <c r="G114" s="289"/>
      <c r="H114" s="294" t="s">
        <v>59</v>
      </c>
      <c r="I114" s="295" t="s">
        <v>52</v>
      </c>
      <c r="J114" s="295" t="s">
        <v>2275</v>
      </c>
      <c r="K114" s="295" t="s">
        <v>721</v>
      </c>
      <c r="L114" s="295" t="s">
        <v>1311</v>
      </c>
      <c r="M114" s="296">
        <f>SUMIFS($B:$B,$E:$E,$H114,$D:$D,$I114,$F:$F,$L114)</f>
        <v>206250</v>
      </c>
      <c r="N114" s="297"/>
      <c r="O114" s="317">
        <f>M112-(M113+M114)</f>
        <v>166034.19999999995</v>
      </c>
      <c r="P114" s="404" t="s">
        <v>3121</v>
      </c>
      <c r="Q114" s="40"/>
    </row>
    <row r="115" spans="1:19" ht="30" customHeight="1">
      <c r="B115" s="186"/>
      <c r="C115" s="197" t="s">
        <v>1412</v>
      </c>
      <c r="D115" s="255">
        <f>B68-D114</f>
        <v>0</v>
      </c>
      <c r="E115" s="285" t="s">
        <v>1411</v>
      </c>
      <c r="G115" s="289"/>
      <c r="H115" s="294" t="s">
        <v>59</v>
      </c>
      <c r="I115" s="294" t="s">
        <v>49</v>
      </c>
      <c r="J115" s="294" t="s">
        <v>2276</v>
      </c>
      <c r="K115" s="294" t="s">
        <v>3120</v>
      </c>
      <c r="L115" s="298"/>
      <c r="M115" s="292">
        <f ca="1">SUMIFS($B:$B,$E:$E,$H115,$D:$D,$I115)</f>
        <v>4014469.23</v>
      </c>
      <c r="N115" s="293">
        <f ca="1">SUMIFS('[1]dec_t_back_office_balance_boc S'!$AH:$AH,'[1]dec_t_back_office_balance_boc S'!$F:$F,$J115)</f>
        <v>4014469.23</v>
      </c>
      <c r="O115" s="317">
        <f t="shared" ref="O115" ca="1" si="1">M115-N115</f>
        <v>0</v>
      </c>
      <c r="P115" s="40"/>
      <c r="Q115" s="40"/>
    </row>
    <row r="116" spans="1:19" ht="30" customHeight="1">
      <c r="B116" s="187"/>
      <c r="C116" s="200"/>
      <c r="D116" s="256"/>
      <c r="E116" s="284"/>
      <c r="G116" s="289"/>
      <c r="H116" s="299" t="s">
        <v>59</v>
      </c>
      <c r="I116" s="300" t="s">
        <v>49</v>
      </c>
      <c r="J116" s="300" t="s">
        <v>2276</v>
      </c>
      <c r="K116" s="295" t="s">
        <v>62</v>
      </c>
      <c r="L116" s="300" t="s">
        <v>1303</v>
      </c>
      <c r="M116" s="301">
        <f>SUMIFS($B:$B,$E:$E,$H116,$D:$D,$I116,$F:$F,$L$116)</f>
        <v>3291725.31</v>
      </c>
      <c r="N116" s="293">
        <f ca="1">SUMIFS('[1]dec_t_back_office_balance_boc S'!$AH:$AH,'[1]dec_t_back_office_balance_boc S'!$F:$F,$J116)</f>
        <v>4014469.23</v>
      </c>
      <c r="O116" s="317">
        <f ca="1">M116-N116</f>
        <v>-722743.91999999993</v>
      </c>
      <c r="P116" s="404" t="s">
        <v>3121</v>
      </c>
    </row>
    <row r="117" spans="1:19" ht="30" customHeight="1">
      <c r="B117" s="192" t="s">
        <v>1000</v>
      </c>
      <c r="C117" s="193" t="s">
        <v>1407</v>
      </c>
      <c r="D117" s="257" t="s">
        <v>6</v>
      </c>
      <c r="E117" s="284"/>
      <c r="G117" s="289"/>
      <c r="H117" s="302"/>
      <c r="I117" s="303"/>
      <c r="J117" s="303"/>
      <c r="K117" s="303"/>
      <c r="L117" s="303"/>
      <c r="M117" s="303"/>
      <c r="N117" s="293"/>
      <c r="O117" s="317"/>
      <c r="P117" s="40"/>
    </row>
    <row r="118" spans="1:19" ht="30" customHeight="1">
      <c r="B118" s="187"/>
      <c r="C118" s="195" t="s">
        <v>1408</v>
      </c>
      <c r="D118" s="255">
        <f>SUMIFS($K$36:$K$61,$O$36:$O$61,'参数（别删）'!B4,P36:P61,'参数（别删）'!$C$5)</f>
        <v>300618.23999999993</v>
      </c>
      <c r="E118" s="284"/>
      <c r="G118" s="289" t="s">
        <v>1000</v>
      </c>
      <c r="H118" s="294" t="s">
        <v>2554</v>
      </c>
      <c r="I118" s="304" t="s">
        <v>65</v>
      </c>
      <c r="J118" s="303" t="s">
        <v>3069</v>
      </c>
      <c r="K118" s="305" t="s">
        <v>2410</v>
      </c>
      <c r="L118" s="306" t="s">
        <v>1304</v>
      </c>
      <c r="M118" s="307">
        <f>SUMIFS($K$33:$K$34,$L$33:$L$34,$K118)</f>
        <v>12082892.329999998</v>
      </c>
      <c r="N118" s="293">
        <f ca="1">SUMIFS('[1]dec_t_back_office_balance_boc S'!$AH:$AH,'[1]dec_t_back_office_balance_boc S'!$F:$F,$J118)</f>
        <v>12082892.33</v>
      </c>
      <c r="O118" s="317">
        <f ca="1">M118-N118</f>
        <v>0</v>
      </c>
      <c r="P118" s="40"/>
    </row>
    <row r="119" spans="1:19" ht="30" customHeight="1" thickBot="1">
      <c r="B119" s="187"/>
      <c r="C119" s="195" t="s">
        <v>1409</v>
      </c>
      <c r="D119" s="255">
        <f>SUMIFS(K36:K68,O36:O68,'参数（别删）'!$B$4,P36:P68,'参数（别删）'!$C$6)</f>
        <v>0</v>
      </c>
      <c r="E119" s="198"/>
      <c r="F119" s="183"/>
      <c r="G119" s="308"/>
      <c r="H119" s="309" t="s">
        <v>59</v>
      </c>
      <c r="I119" s="310" t="s">
        <v>743</v>
      </c>
      <c r="J119" s="311" t="s">
        <v>2273</v>
      </c>
      <c r="K119" s="312" t="s">
        <v>1133</v>
      </c>
      <c r="L119" s="313" t="s">
        <v>1303</v>
      </c>
      <c r="M119" s="314">
        <f>SUMIFS($K$42:$K$68,$N$42:$N$68,$L119)</f>
        <v>840129.95999999985</v>
      </c>
      <c r="N119" s="315">
        <f ca="1">SUMIFS('[1]dec_t_back_office_balance_boc S'!$AH:$AH,'[1]dec_t_back_office_balance_boc S'!$F:$F,$J119)</f>
        <v>840129.96</v>
      </c>
      <c r="O119" s="318">
        <f ca="1">M119-N119</f>
        <v>0</v>
      </c>
    </row>
    <row r="120" spans="1:19" ht="30" customHeight="1">
      <c r="B120" s="188"/>
      <c r="C120" s="197" t="s">
        <v>1404</v>
      </c>
      <c r="D120" s="255">
        <f>SUMIFS(K36:K69,P36:P69,'参数（别删）'!C4)</f>
        <v>1116732.18</v>
      </c>
      <c r="E120" s="196"/>
      <c r="G120" s="183"/>
      <c r="K120" s="40"/>
      <c r="L120" s="40"/>
      <c r="M120" s="40"/>
    </row>
    <row r="121" spans="1:19" ht="30" customHeight="1">
      <c r="B121" s="188"/>
      <c r="C121" s="199" t="s">
        <v>3</v>
      </c>
      <c r="D121" s="255">
        <f>SUM(D118:D120)</f>
        <v>1417350.42</v>
      </c>
      <c r="E121" s="196"/>
      <c r="G121" s="16"/>
      <c r="K121" s="40"/>
    </row>
    <row r="122" spans="1:19" ht="30" customHeight="1">
      <c r="B122" s="189"/>
      <c r="C122" s="201" t="s">
        <v>1412</v>
      </c>
      <c r="D122" s="258">
        <f>D121-K40</f>
        <v>0</v>
      </c>
      <c r="E122" s="202" t="s">
        <v>1411</v>
      </c>
      <c r="G122" s="16"/>
      <c r="K122" s="40"/>
    </row>
    <row r="123" spans="1:19" ht="30" customHeight="1">
      <c r="A123" s="84"/>
      <c r="B123" s="84"/>
      <c r="C123" s="84"/>
      <c r="G123" s="16"/>
      <c r="K123" s="40"/>
    </row>
    <row r="124" spans="1:19" ht="28" customHeight="1">
      <c r="K124" s="40"/>
    </row>
    <row r="125" spans="1:19" ht="28" customHeight="1">
      <c r="J125" s="40"/>
    </row>
    <row r="126" spans="1:19" ht="28" customHeight="1">
      <c r="G126" s="40"/>
      <c r="J126" s="40"/>
    </row>
    <row r="127" spans="1:19" ht="28" customHeight="1">
      <c r="G127" s="40"/>
      <c r="J127" s="40"/>
    </row>
    <row r="128" spans="1:19" ht="28" customHeight="1">
      <c r="G128" s="40"/>
      <c r="J128" s="40"/>
    </row>
    <row r="129" spans="9:9" ht="28" customHeight="1"/>
    <row r="137" spans="9:9" ht="11.25" customHeight="1"/>
    <row r="139" spans="9:9">
      <c r="I139" s="94"/>
    </row>
    <row r="140" spans="9:9">
      <c r="I140" s="94"/>
    </row>
    <row r="141" spans="9:9">
      <c r="I141" s="94"/>
    </row>
    <row r="142" spans="9:9">
      <c r="I142" s="65"/>
    </row>
    <row r="143" spans="9:9">
      <c r="I143" s="65"/>
    </row>
    <row r="144" spans="9:9">
      <c r="I144" s="65"/>
    </row>
    <row r="145" spans="9:9">
      <c r="I145" s="65"/>
    </row>
    <row r="146" spans="9:9">
      <c r="I146" s="25"/>
    </row>
  </sheetData>
  <autoFilter ref="A72:J99"/>
  <mergeCells count="6">
    <mergeCell ref="Q54:S54"/>
    <mergeCell ref="Q35:S35"/>
    <mergeCell ref="Q41:S41"/>
    <mergeCell ref="Q47:S47"/>
    <mergeCell ref="A1:A4"/>
    <mergeCell ref="I1:I4"/>
  </mergeCells>
  <pageMargins left="0.70866141732283472" right="0.70866141732283472" top="0.74803149606299213" bottom="0.74803149606299213" header="0.31496062992125984" footer="0.31496062992125984"/>
  <pageSetup paperSize="9" scale="71" orientation="landscape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'参数（别删）'!$B$4:$B$5</xm:f>
          </x14:formula1>
          <xm:sqref>G70 G73:G74 G78:G82 G84:G99</xm:sqref>
        </x14:dataValidation>
        <x14:dataValidation type="list" allowBlank="1" showInputMessage="1" showErrorMessage="1">
          <x14:formula1>
            <xm:f>'参数（别删）'!$C$4:$C$6</xm:f>
          </x14:formula1>
          <xm:sqref>H70 H73:H76 H78:H82 F89 H84:H99</xm:sqref>
        </x14:dataValidation>
        <x14:dataValidation type="list" allowBlank="1" showInputMessage="1" showErrorMessage="1">
          <x14:formula1>
            <xm:f>'Z:\Shasha\2017 OP Accounts\7467 7528 8437 8521对账记录\2023\[7467 8437 8521对账 - 20230430 KRIS.xlsx]参数（别删）'!#REF!</xm:f>
          </x14:formula1>
          <xm:sqref>G83:H83 G75:G76</xm:sqref>
        </x14:dataValidation>
        <x14:dataValidation type="list" allowBlank="1" showInputMessage="1" showErrorMessage="1">
          <x14:formula1>
            <xm:f>'参数（别删）'!$B:$B</xm:f>
          </x14:formula1>
          <xm:sqref>N124:N1048576 N1:N4 O120:O123 O105:O108 Q111:Q113 T110 R109 O5:O29 O33 O35 O38:O67 P68:P104</xm:sqref>
        </x14:dataValidation>
        <x14:dataValidation type="list" allowBlank="1" showInputMessage="1" showErrorMessage="1">
          <x14:formula1>
            <xm:f>'参数（别删）'!$C:$C</xm:f>
          </x14:formula1>
          <xm:sqref>O124:O1048576 O1:O4 P120:P122 P105:P108 R111:R113 U110 S109 Q68:Q104 P5:P29 P33 P35 P38:P67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0000"/>
  </sheetPr>
  <dimension ref="A1:N162"/>
  <sheetViews>
    <sheetView topLeftCell="A4" zoomScale="115" zoomScaleNormal="115" workbookViewId="0">
      <selection activeCell="G162" sqref="G162"/>
    </sheetView>
  </sheetViews>
  <sheetFormatPr defaultRowHeight="14.5"/>
  <cols>
    <col min="2" max="2" width="10.81640625" style="46" hidden="1" customWidth="1"/>
    <col min="3" max="3" width="35.453125" customWidth="1"/>
    <col min="4" max="4" width="10.81640625" hidden="1" customWidth="1"/>
    <col min="5" max="5" width="18.1796875" hidden="1" customWidth="1"/>
    <col min="6" max="6" width="8.81640625" hidden="1" customWidth="1"/>
    <col min="7" max="7" width="20.81640625" style="142" bestFit="1" customWidth="1"/>
    <col min="8" max="8" width="53.453125" customWidth="1"/>
    <col min="9" max="9" width="9.54296875" bestFit="1" customWidth="1"/>
    <col min="10" max="10" width="54.1796875" bestFit="1" customWidth="1"/>
    <col min="11" max="11" width="14" bestFit="1" customWidth="1"/>
    <col min="16" max="16" width="20.81640625" customWidth="1"/>
  </cols>
  <sheetData>
    <row r="1" spans="1:8" ht="15.5">
      <c r="A1" s="88" t="s">
        <v>77</v>
      </c>
      <c r="B1" s="88" t="s">
        <v>74</v>
      </c>
      <c r="C1" s="88" t="s">
        <v>75</v>
      </c>
      <c r="D1" s="88" t="s">
        <v>81</v>
      </c>
      <c r="E1" s="88" t="s">
        <v>82</v>
      </c>
      <c r="F1" s="89" t="s">
        <v>76</v>
      </c>
      <c r="G1" s="141" t="s">
        <v>83</v>
      </c>
    </row>
    <row r="2" spans="1:8" ht="15.5">
      <c r="A2" s="179" t="s">
        <v>1925</v>
      </c>
      <c r="B2"/>
      <c r="C2" t="s">
        <v>1987</v>
      </c>
      <c r="G2" s="370">
        <v>4.26</v>
      </c>
      <c r="H2" s="56"/>
    </row>
    <row r="3" spans="1:8" ht="15.5">
      <c r="A3" s="179" t="s">
        <v>2192</v>
      </c>
      <c r="B3"/>
      <c r="C3" t="s">
        <v>2270</v>
      </c>
      <c r="G3" s="140">
        <v>100</v>
      </c>
    </row>
    <row r="4" spans="1:8" ht="15.5">
      <c r="A4" s="179" t="s">
        <v>2192</v>
      </c>
      <c r="B4"/>
      <c r="C4" t="s">
        <v>2271</v>
      </c>
      <c r="G4" s="206">
        <v>3168.21</v>
      </c>
    </row>
    <row r="5" spans="1:8" ht="15.5">
      <c r="A5" s="179" t="s">
        <v>2192</v>
      </c>
      <c r="B5"/>
      <c r="C5" t="s">
        <v>2272</v>
      </c>
      <c r="G5" s="140">
        <v>1555.96</v>
      </c>
    </row>
    <row r="6" spans="1:8" ht="15.5">
      <c r="A6" s="179" t="s">
        <v>2192</v>
      </c>
      <c r="B6"/>
      <c r="C6" t="s">
        <v>2269</v>
      </c>
      <c r="G6" s="140">
        <v>457.14</v>
      </c>
    </row>
    <row r="7" spans="1:8" ht="15.5">
      <c r="A7" s="179" t="s">
        <v>2277</v>
      </c>
      <c r="B7"/>
      <c r="C7" t="s">
        <v>2295</v>
      </c>
      <c r="G7" s="140">
        <v>1996.57</v>
      </c>
    </row>
    <row r="8" spans="1:8" ht="15.5">
      <c r="A8" s="179" t="s">
        <v>2277</v>
      </c>
      <c r="B8"/>
      <c r="C8" t="s">
        <v>2296</v>
      </c>
      <c r="G8" s="140">
        <v>575.25</v>
      </c>
    </row>
    <row r="9" spans="1:8" ht="15.5">
      <c r="A9" s="179" t="s">
        <v>2356</v>
      </c>
      <c r="B9"/>
      <c r="C9" t="s">
        <v>2411</v>
      </c>
      <c r="G9" s="140">
        <v>340.29</v>
      </c>
    </row>
    <row r="10" spans="1:8" ht="15.5">
      <c r="A10" s="179" t="s">
        <v>2356</v>
      </c>
      <c r="B10"/>
      <c r="C10" t="s">
        <v>2412</v>
      </c>
      <c r="G10" s="140">
        <v>240.07</v>
      </c>
    </row>
    <row r="11" spans="1:8" ht="15.5">
      <c r="A11" s="179" t="s">
        <v>2356</v>
      </c>
      <c r="B11"/>
      <c r="C11" t="s">
        <v>2413</v>
      </c>
      <c r="G11" s="140">
        <v>19.64</v>
      </c>
    </row>
    <row r="12" spans="1:8" ht="15.5">
      <c r="A12" s="179" t="s">
        <v>2414</v>
      </c>
      <c r="B12"/>
      <c r="C12" t="s">
        <v>2470</v>
      </c>
      <c r="G12" s="140">
        <v>13.21</v>
      </c>
    </row>
    <row r="13" spans="1:8" ht="15.5">
      <c r="A13" s="179" t="s">
        <v>2471</v>
      </c>
      <c r="B13"/>
      <c r="C13" s="262" t="s">
        <v>2541</v>
      </c>
      <c r="G13" s="206">
        <v>12934.21</v>
      </c>
    </row>
    <row r="14" spans="1:8" ht="15.5">
      <c r="A14" s="346" t="s">
        <v>2545</v>
      </c>
      <c r="B14"/>
      <c r="C14" t="s">
        <v>2614</v>
      </c>
      <c r="G14" s="140">
        <v>5.08</v>
      </c>
    </row>
    <row r="15" spans="1:8" ht="15.5">
      <c r="A15" s="346" t="s">
        <v>2545</v>
      </c>
      <c r="B15"/>
      <c r="C15" t="s">
        <v>2612</v>
      </c>
      <c r="G15" s="206">
        <v>4000.3</v>
      </c>
    </row>
    <row r="16" spans="1:8" ht="15.5">
      <c r="A16" s="346" t="s">
        <v>2545</v>
      </c>
      <c r="B16"/>
      <c r="C16" t="s">
        <v>2613</v>
      </c>
      <c r="G16" s="206">
        <v>1757.14</v>
      </c>
    </row>
    <row r="17" spans="1:7" ht="15.5">
      <c r="A17" s="346" t="s">
        <v>2545</v>
      </c>
      <c r="B17"/>
      <c r="C17" t="s">
        <v>2615</v>
      </c>
      <c r="G17" s="206">
        <v>2381.7600000000002</v>
      </c>
    </row>
    <row r="18" spans="1:7" ht="15.5">
      <c r="A18" s="346" t="s">
        <v>2545</v>
      </c>
      <c r="B18"/>
      <c r="C18" t="s">
        <v>2616</v>
      </c>
      <c r="G18" s="206">
        <v>1066.46</v>
      </c>
    </row>
    <row r="19" spans="1:7" ht="15.5">
      <c r="A19" s="346" t="s">
        <v>2545</v>
      </c>
      <c r="B19"/>
      <c r="C19" t="s">
        <v>2617</v>
      </c>
      <c r="G19" s="206">
        <v>119.99</v>
      </c>
    </row>
    <row r="20" spans="1:7" ht="15.5">
      <c r="A20" s="346" t="s">
        <v>2545</v>
      </c>
      <c r="B20"/>
      <c r="C20" t="s">
        <v>2618</v>
      </c>
      <c r="G20" s="206">
        <v>235.09</v>
      </c>
    </row>
    <row r="21" spans="1:7" ht="15.5">
      <c r="A21" s="346" t="s">
        <v>2619</v>
      </c>
      <c r="B21"/>
      <c r="C21" t="s">
        <v>2638</v>
      </c>
      <c r="G21" s="140">
        <v>73.510000000000005</v>
      </c>
    </row>
    <row r="22" spans="1:7" ht="15.5">
      <c r="A22" s="346" t="s">
        <v>2619</v>
      </c>
      <c r="B22"/>
      <c r="C22" t="s">
        <v>2639</v>
      </c>
      <c r="G22" s="206">
        <v>4708.05</v>
      </c>
    </row>
    <row r="23" spans="1:7" ht="15.5">
      <c r="A23" s="346" t="s">
        <v>2619</v>
      </c>
      <c r="B23"/>
      <c r="C23" t="s">
        <v>2640</v>
      </c>
      <c r="G23" s="206">
        <v>4939.96</v>
      </c>
    </row>
    <row r="24" spans="1:7" ht="15.5">
      <c r="A24" s="346" t="s">
        <v>2619</v>
      </c>
      <c r="B24"/>
      <c r="C24" t="s">
        <v>2641</v>
      </c>
      <c r="G24" s="206">
        <v>3960.68</v>
      </c>
    </row>
    <row r="25" spans="1:7" ht="15.5">
      <c r="A25" s="346" t="s">
        <v>2619</v>
      </c>
      <c r="B25"/>
      <c r="C25" t="s">
        <v>2642</v>
      </c>
      <c r="G25" s="206">
        <v>227.17</v>
      </c>
    </row>
    <row r="26" spans="1:7" ht="15.5">
      <c r="A26" s="346" t="s">
        <v>2619</v>
      </c>
      <c r="B26"/>
      <c r="C26" t="s">
        <v>2643</v>
      </c>
      <c r="G26" s="206">
        <v>1054.69</v>
      </c>
    </row>
    <row r="27" spans="1:7" ht="15.5">
      <c r="A27" s="346" t="s">
        <v>2619</v>
      </c>
      <c r="B27"/>
      <c r="C27" t="s">
        <v>2644</v>
      </c>
      <c r="G27" s="206">
        <v>55.36</v>
      </c>
    </row>
    <row r="28" spans="1:7" ht="15.5">
      <c r="A28" s="346" t="s">
        <v>2619</v>
      </c>
      <c r="B28"/>
      <c r="C28" t="s">
        <v>2645</v>
      </c>
      <c r="G28" s="206">
        <v>119.99</v>
      </c>
    </row>
    <row r="29" spans="1:7" ht="15.5">
      <c r="A29" s="346" t="s">
        <v>2619</v>
      </c>
      <c r="B29"/>
      <c r="C29" t="s">
        <v>2646</v>
      </c>
      <c r="G29" s="206">
        <v>2642.8</v>
      </c>
    </row>
    <row r="30" spans="1:7" ht="15.5">
      <c r="A30" s="346" t="s">
        <v>2619</v>
      </c>
      <c r="B30"/>
      <c r="C30" t="s">
        <v>2647</v>
      </c>
      <c r="G30" s="206">
        <v>423.21</v>
      </c>
    </row>
    <row r="31" spans="1:7" ht="15.5">
      <c r="A31" s="346" t="s">
        <v>2619</v>
      </c>
      <c r="B31"/>
      <c r="C31" t="s">
        <v>2648</v>
      </c>
      <c r="G31" s="206">
        <v>14245.51</v>
      </c>
    </row>
    <row r="32" spans="1:7" ht="15.5">
      <c r="A32" s="346" t="s">
        <v>2688</v>
      </c>
      <c r="B32"/>
      <c r="C32" t="s">
        <v>2749</v>
      </c>
      <c r="G32" s="206">
        <v>5396.06</v>
      </c>
    </row>
    <row r="33" spans="1:14" ht="15.5">
      <c r="A33" s="346" t="s">
        <v>2688</v>
      </c>
      <c r="B33"/>
      <c r="C33" t="s">
        <v>2750</v>
      </c>
      <c r="G33" s="206">
        <v>2110.9</v>
      </c>
    </row>
    <row r="34" spans="1:14" ht="15.5">
      <c r="A34" s="346" t="s">
        <v>2688</v>
      </c>
      <c r="B34"/>
      <c r="C34" t="s">
        <v>2751</v>
      </c>
      <c r="G34" s="206">
        <v>-1161.1300000000001</v>
      </c>
    </row>
    <row r="35" spans="1:14" ht="15.5">
      <c r="A35" s="346" t="s">
        <v>2688</v>
      </c>
      <c r="B35"/>
      <c r="C35" t="s">
        <v>2752</v>
      </c>
      <c r="G35" s="140">
        <v>3861.97</v>
      </c>
      <c r="N35" s="23"/>
    </row>
    <row r="36" spans="1:14" ht="15.5">
      <c r="A36" s="346" t="s">
        <v>2688</v>
      </c>
      <c r="B36"/>
      <c r="C36" t="s">
        <v>2753</v>
      </c>
      <c r="G36" s="206">
        <v>1461.05</v>
      </c>
    </row>
    <row r="37" spans="1:14" ht="15.5">
      <c r="A37" s="346" t="s">
        <v>2688</v>
      </c>
      <c r="B37"/>
      <c r="C37" t="s">
        <v>2754</v>
      </c>
      <c r="G37" s="206">
        <v>195.26</v>
      </c>
    </row>
    <row r="38" spans="1:14" ht="15.5">
      <c r="A38" s="346" t="s">
        <v>2688</v>
      </c>
      <c r="B38"/>
      <c r="C38" t="s">
        <v>2755</v>
      </c>
      <c r="G38" s="206">
        <v>1072.1400000000001</v>
      </c>
    </row>
    <row r="39" spans="1:14" ht="15.5">
      <c r="A39" s="346" t="s">
        <v>2688</v>
      </c>
      <c r="B39"/>
      <c r="C39" t="s">
        <v>2756</v>
      </c>
      <c r="G39" s="206">
        <v>140.74</v>
      </c>
    </row>
    <row r="40" spans="1:14" ht="15.5">
      <c r="A40" s="346" t="s">
        <v>2688</v>
      </c>
      <c r="B40"/>
      <c r="C40" t="s">
        <v>2757</v>
      </c>
      <c r="G40" s="206">
        <v>1102.6400000000001</v>
      </c>
    </row>
    <row r="41" spans="1:14" ht="15.5">
      <c r="A41" s="346" t="s">
        <v>2688</v>
      </c>
      <c r="B41"/>
      <c r="C41" t="s">
        <v>2758</v>
      </c>
      <c r="G41" s="206">
        <v>-1367.44</v>
      </c>
    </row>
    <row r="42" spans="1:14" ht="15.5">
      <c r="A42" s="346" t="s">
        <v>2688</v>
      </c>
      <c r="B42"/>
      <c r="C42" t="s">
        <v>2759</v>
      </c>
      <c r="G42" s="206">
        <v>-15.56</v>
      </c>
    </row>
    <row r="43" spans="1:14" ht="15.5">
      <c r="A43" s="346" t="s">
        <v>2688</v>
      </c>
      <c r="B43"/>
      <c r="C43" t="s">
        <v>2760</v>
      </c>
      <c r="G43" s="206">
        <v>19021.400000000001</v>
      </c>
    </row>
    <row r="44" spans="1:14" ht="15.5">
      <c r="A44" s="346" t="s">
        <v>2762</v>
      </c>
      <c r="B44"/>
      <c r="C44" t="s">
        <v>2828</v>
      </c>
      <c r="G44" s="206">
        <v>4069.13</v>
      </c>
    </row>
    <row r="45" spans="1:14" ht="15.5">
      <c r="A45" s="346" t="s">
        <v>2762</v>
      </c>
      <c r="B45"/>
      <c r="C45" t="s">
        <v>2829</v>
      </c>
      <c r="G45" s="206">
        <v>12837.37</v>
      </c>
    </row>
    <row r="46" spans="1:14" ht="15.5">
      <c r="A46" s="346" t="s">
        <v>2762</v>
      </c>
      <c r="B46"/>
      <c r="C46" t="s">
        <v>2830</v>
      </c>
      <c r="G46" s="206">
        <v>1654.16</v>
      </c>
    </row>
    <row r="47" spans="1:14" ht="15.5">
      <c r="A47" s="346" t="s">
        <v>2762</v>
      </c>
      <c r="B47"/>
      <c r="C47" t="s">
        <v>2831</v>
      </c>
      <c r="G47" s="206">
        <v>2126.87</v>
      </c>
    </row>
    <row r="48" spans="1:14" ht="15.5">
      <c r="A48" s="346" t="s">
        <v>2762</v>
      </c>
      <c r="B48"/>
      <c r="C48" t="s">
        <v>2832</v>
      </c>
      <c r="G48" s="206">
        <v>519.96</v>
      </c>
    </row>
    <row r="49" spans="1:7" ht="15.5">
      <c r="A49" s="346" t="s">
        <v>2762</v>
      </c>
      <c r="B49"/>
      <c r="C49" t="s">
        <v>2833</v>
      </c>
      <c r="G49" s="206">
        <v>792.73</v>
      </c>
    </row>
    <row r="50" spans="1:7" ht="15.5">
      <c r="A50" s="346" t="s">
        <v>2762</v>
      </c>
      <c r="B50"/>
      <c r="C50" t="s">
        <v>2834</v>
      </c>
      <c r="G50" s="206">
        <v>7602.14</v>
      </c>
    </row>
    <row r="51" spans="1:7" ht="15.5">
      <c r="A51" s="346" t="s">
        <v>2762</v>
      </c>
      <c r="B51"/>
      <c r="C51" t="s">
        <v>2835</v>
      </c>
      <c r="G51" s="206">
        <v>5.33</v>
      </c>
    </row>
    <row r="52" spans="1:7" ht="15.5">
      <c r="A52" s="346" t="s">
        <v>2762</v>
      </c>
      <c r="B52"/>
      <c r="C52" t="s">
        <v>2836</v>
      </c>
      <c r="G52" s="206">
        <v>3142.44</v>
      </c>
    </row>
    <row r="53" spans="1:7" ht="15.5">
      <c r="A53" s="346" t="s">
        <v>2762</v>
      </c>
      <c r="B53"/>
      <c r="C53" t="s">
        <v>2837</v>
      </c>
      <c r="G53" s="206">
        <v>1087.74</v>
      </c>
    </row>
    <row r="54" spans="1:7" ht="15.5">
      <c r="A54" s="346" t="s">
        <v>2762</v>
      </c>
      <c r="B54"/>
      <c r="C54" t="s">
        <v>2838</v>
      </c>
      <c r="G54" s="140">
        <v>3</v>
      </c>
    </row>
    <row r="55" spans="1:7" ht="15.5">
      <c r="A55" s="346" t="s">
        <v>2762</v>
      </c>
      <c r="B55"/>
      <c r="C55" t="s">
        <v>2839</v>
      </c>
      <c r="G55" s="206">
        <v>3949.81</v>
      </c>
    </row>
    <row r="56" spans="1:7" ht="15.5">
      <c r="A56" s="346" t="s">
        <v>2762</v>
      </c>
      <c r="B56"/>
      <c r="C56" t="s">
        <v>2840</v>
      </c>
      <c r="G56" s="206">
        <v>69.25</v>
      </c>
    </row>
    <row r="57" spans="1:7" ht="15.5">
      <c r="A57" s="346" t="s">
        <v>2762</v>
      </c>
      <c r="B57"/>
      <c r="C57" t="s">
        <v>2841</v>
      </c>
      <c r="G57" s="206">
        <v>1596.12</v>
      </c>
    </row>
    <row r="58" spans="1:7" ht="15.5">
      <c r="A58" s="346" t="s">
        <v>2762</v>
      </c>
      <c r="B58"/>
      <c r="C58" t="s">
        <v>2842</v>
      </c>
      <c r="G58" s="206">
        <v>706.1</v>
      </c>
    </row>
    <row r="59" spans="1:7" ht="15.5">
      <c r="A59" s="346" t="s">
        <v>2762</v>
      </c>
      <c r="B59"/>
      <c r="C59" t="s">
        <v>2843</v>
      </c>
      <c r="G59" s="206">
        <v>1012.43</v>
      </c>
    </row>
    <row r="60" spans="1:7" ht="15.5">
      <c r="A60" s="346" t="s">
        <v>2762</v>
      </c>
      <c r="B60"/>
      <c r="C60" t="s">
        <v>2844</v>
      </c>
      <c r="G60" s="206">
        <v>788.84</v>
      </c>
    </row>
    <row r="61" spans="1:7" ht="15.5">
      <c r="A61" s="346" t="s">
        <v>2762</v>
      </c>
      <c r="B61"/>
      <c r="C61" t="s">
        <v>2845</v>
      </c>
      <c r="G61" s="206">
        <v>72.94</v>
      </c>
    </row>
    <row r="62" spans="1:7" ht="15.5">
      <c r="A62" s="346" t="s">
        <v>2762</v>
      </c>
      <c r="B62"/>
      <c r="C62" t="s">
        <v>2846</v>
      </c>
      <c r="G62" s="206">
        <v>119.99</v>
      </c>
    </row>
    <row r="63" spans="1:7" ht="15.5">
      <c r="A63" s="346" t="s">
        <v>2762</v>
      </c>
      <c r="B63"/>
      <c r="C63" t="s">
        <v>2847</v>
      </c>
      <c r="G63" s="206">
        <v>10</v>
      </c>
    </row>
    <row r="64" spans="1:7" ht="15.5">
      <c r="A64" s="346" t="s">
        <v>2762</v>
      </c>
      <c r="B64"/>
      <c r="C64" t="s">
        <v>2848</v>
      </c>
      <c r="G64" s="206">
        <v>2719.89</v>
      </c>
    </row>
    <row r="65" spans="1:7" ht="15.5">
      <c r="A65" s="346" t="s">
        <v>2762</v>
      </c>
      <c r="B65"/>
      <c r="C65" t="s">
        <v>2849</v>
      </c>
      <c r="G65" s="206">
        <v>1383.09</v>
      </c>
    </row>
    <row r="66" spans="1:7" ht="15.5">
      <c r="A66" s="346" t="s">
        <v>2762</v>
      </c>
      <c r="B66"/>
      <c r="C66" t="s">
        <v>2850</v>
      </c>
      <c r="G66" s="206">
        <v>3296.53</v>
      </c>
    </row>
    <row r="67" spans="1:7" ht="15.5">
      <c r="A67" s="346" t="s">
        <v>2853</v>
      </c>
      <c r="B67"/>
      <c r="C67" t="s">
        <v>2905</v>
      </c>
      <c r="G67" s="206">
        <v>40</v>
      </c>
    </row>
    <row r="68" spans="1:7" ht="15.5">
      <c r="A68" s="346" t="s">
        <v>2853</v>
      </c>
      <c r="B68"/>
      <c r="C68" t="s">
        <v>2906</v>
      </c>
      <c r="G68" s="206">
        <v>419.81</v>
      </c>
    </row>
    <row r="69" spans="1:7" ht="15.5">
      <c r="A69" s="346" t="s">
        <v>2853</v>
      </c>
      <c r="B69"/>
      <c r="C69" t="s">
        <v>2907</v>
      </c>
      <c r="G69" s="206">
        <v>214.08</v>
      </c>
    </row>
    <row r="70" spans="1:7" ht="15.5">
      <c r="A70" s="346" t="s">
        <v>2853</v>
      </c>
      <c r="B70"/>
      <c r="C70" t="s">
        <v>2908</v>
      </c>
      <c r="G70" s="206">
        <v>169.21</v>
      </c>
    </row>
    <row r="71" spans="1:7" ht="15.5">
      <c r="A71" s="346" t="s">
        <v>2853</v>
      </c>
      <c r="B71"/>
      <c r="C71" t="s">
        <v>2909</v>
      </c>
      <c r="G71" s="206">
        <v>11047.53</v>
      </c>
    </row>
    <row r="72" spans="1:7" ht="15.5">
      <c r="A72" s="346" t="s">
        <v>2853</v>
      </c>
      <c r="B72"/>
      <c r="C72" t="s">
        <v>2910</v>
      </c>
      <c r="G72" s="206">
        <v>2911.24</v>
      </c>
    </row>
    <row r="73" spans="1:7" ht="15.5">
      <c r="A73" s="346" t="s">
        <v>2853</v>
      </c>
      <c r="B73"/>
      <c r="C73" t="s">
        <v>2911</v>
      </c>
      <c r="G73" s="206">
        <v>1957.6</v>
      </c>
    </row>
    <row r="74" spans="1:7" ht="15.5">
      <c r="A74" s="346" t="s">
        <v>2853</v>
      </c>
      <c r="B74"/>
      <c r="C74" t="s">
        <v>2912</v>
      </c>
      <c r="G74" s="206">
        <v>217.47</v>
      </c>
    </row>
    <row r="75" spans="1:7" ht="15.5">
      <c r="A75" s="346" t="s">
        <v>2853</v>
      </c>
      <c r="B75"/>
      <c r="C75" t="s">
        <v>2913</v>
      </c>
      <c r="G75" s="206">
        <v>160.34</v>
      </c>
    </row>
    <row r="76" spans="1:7" ht="15.5">
      <c r="A76" s="346" t="s">
        <v>2853</v>
      </c>
      <c r="B76"/>
      <c r="C76" t="s">
        <v>2914</v>
      </c>
      <c r="G76" s="206">
        <v>161.07</v>
      </c>
    </row>
    <row r="77" spans="1:7" ht="15.5">
      <c r="A77" s="346" t="s">
        <v>2853</v>
      </c>
      <c r="B77"/>
      <c r="C77" t="s">
        <v>2915</v>
      </c>
      <c r="G77" s="206">
        <v>15419.46</v>
      </c>
    </row>
    <row r="78" spans="1:7" ht="15.5">
      <c r="A78" s="346" t="s">
        <v>2853</v>
      </c>
      <c r="B78"/>
      <c r="C78" t="s">
        <v>2916</v>
      </c>
      <c r="G78" s="206">
        <v>2470.38</v>
      </c>
    </row>
    <row r="79" spans="1:7" ht="15.5">
      <c r="A79" s="346" t="s">
        <v>2853</v>
      </c>
      <c r="B79"/>
      <c r="C79" t="s">
        <v>2917</v>
      </c>
      <c r="G79" s="206">
        <v>690.03</v>
      </c>
    </row>
    <row r="80" spans="1:7" ht="15.5">
      <c r="A80" s="346" t="s">
        <v>2853</v>
      </c>
      <c r="B80"/>
      <c r="C80" t="s">
        <v>2918</v>
      </c>
      <c r="G80" s="206">
        <v>542.71</v>
      </c>
    </row>
    <row r="81" spans="1:7" ht="15.5">
      <c r="A81" s="346" t="s">
        <v>2853</v>
      </c>
      <c r="B81"/>
      <c r="C81" t="s">
        <v>2919</v>
      </c>
      <c r="G81" s="206">
        <v>6.46</v>
      </c>
    </row>
    <row r="82" spans="1:7" ht="15.5">
      <c r="A82" s="346" t="s">
        <v>2853</v>
      </c>
      <c r="B82"/>
      <c r="C82" t="s">
        <v>2920</v>
      </c>
      <c r="G82" s="206">
        <v>1129.3800000000001</v>
      </c>
    </row>
    <row r="83" spans="1:7" ht="15.5">
      <c r="A83" s="346" t="s">
        <v>2853</v>
      </c>
      <c r="B83"/>
      <c r="C83" t="s">
        <v>2921</v>
      </c>
      <c r="G83" s="206">
        <v>43.92</v>
      </c>
    </row>
    <row r="84" spans="1:7" ht="15.5">
      <c r="A84" s="346" t="s">
        <v>2853</v>
      </c>
      <c r="B84"/>
      <c r="C84" t="s">
        <v>2922</v>
      </c>
      <c r="G84" s="206">
        <v>593.78</v>
      </c>
    </row>
    <row r="85" spans="1:7" ht="15.5">
      <c r="A85" s="346" t="s">
        <v>2853</v>
      </c>
      <c r="B85"/>
      <c r="C85" t="s">
        <v>2923</v>
      </c>
      <c r="G85" s="206">
        <v>2199.25</v>
      </c>
    </row>
    <row r="86" spans="1:7" ht="15.5">
      <c r="A86" s="346" t="s">
        <v>2853</v>
      </c>
      <c r="B86"/>
      <c r="C86" t="s">
        <v>2924</v>
      </c>
      <c r="G86" s="206">
        <v>800.13</v>
      </c>
    </row>
    <row r="87" spans="1:7" ht="15.5">
      <c r="A87" s="346" t="s">
        <v>2853</v>
      </c>
      <c r="B87"/>
      <c r="C87" t="s">
        <v>2925</v>
      </c>
      <c r="G87" s="206">
        <v>962.02</v>
      </c>
    </row>
    <row r="88" spans="1:7" ht="15.5">
      <c r="A88" s="346" t="s">
        <v>2853</v>
      </c>
      <c r="B88"/>
      <c r="C88" t="s">
        <v>2926</v>
      </c>
      <c r="G88" s="206">
        <v>10.5</v>
      </c>
    </row>
    <row r="89" spans="1:7" ht="15.5">
      <c r="A89" s="346" t="s">
        <v>2853</v>
      </c>
      <c r="B89"/>
      <c r="C89" t="s">
        <v>2927</v>
      </c>
      <c r="G89" s="206">
        <v>425.77</v>
      </c>
    </row>
    <row r="90" spans="1:7" ht="15.5">
      <c r="A90" s="346" t="s">
        <v>2853</v>
      </c>
      <c r="B90"/>
      <c r="C90" t="s">
        <v>2928</v>
      </c>
      <c r="G90" s="206">
        <v>323.12</v>
      </c>
    </row>
    <row r="91" spans="1:7" ht="15.5">
      <c r="A91" s="346" t="s">
        <v>2853</v>
      </c>
      <c r="B91"/>
      <c r="C91" t="s">
        <v>2929</v>
      </c>
      <c r="G91" s="206">
        <v>1408.51</v>
      </c>
    </row>
    <row r="92" spans="1:7" ht="15.5">
      <c r="A92" s="346" t="s">
        <v>2853</v>
      </c>
      <c r="B92"/>
      <c r="C92" t="s">
        <v>2930</v>
      </c>
      <c r="G92" s="206">
        <v>3889.04</v>
      </c>
    </row>
    <row r="93" spans="1:7" ht="15.5">
      <c r="A93" s="346" t="s">
        <v>2853</v>
      </c>
      <c r="B93"/>
      <c r="C93" t="s">
        <v>2931</v>
      </c>
      <c r="G93" s="206">
        <v>129.94</v>
      </c>
    </row>
    <row r="94" spans="1:7" ht="15.5">
      <c r="A94" s="346" t="s">
        <v>2853</v>
      </c>
      <c r="B94"/>
      <c r="C94" t="s">
        <v>2932</v>
      </c>
      <c r="G94" s="206">
        <v>416.41</v>
      </c>
    </row>
    <row r="95" spans="1:7" ht="15.5">
      <c r="A95" s="346" t="s">
        <v>2853</v>
      </c>
      <c r="B95"/>
      <c r="C95" t="s">
        <v>2933</v>
      </c>
      <c r="G95" s="206">
        <v>179.89</v>
      </c>
    </row>
    <row r="96" spans="1:7" ht="15.5">
      <c r="A96" s="346" t="s">
        <v>2853</v>
      </c>
      <c r="B96"/>
      <c r="C96" t="s">
        <v>2934</v>
      </c>
      <c r="G96" s="206">
        <v>644.04999999999995</v>
      </c>
    </row>
    <row r="97" spans="1:7" ht="15.5">
      <c r="A97" s="346" t="s">
        <v>2853</v>
      </c>
      <c r="B97"/>
      <c r="C97" t="s">
        <v>2935</v>
      </c>
      <c r="G97" s="206">
        <v>268.48</v>
      </c>
    </row>
    <row r="98" spans="1:7" ht="15.5">
      <c r="A98" s="346" t="s">
        <v>2853</v>
      </c>
      <c r="B98"/>
      <c r="C98" t="s">
        <v>2936</v>
      </c>
      <c r="G98" s="206">
        <v>3289.81</v>
      </c>
    </row>
    <row r="99" spans="1:7" ht="15.5">
      <c r="A99" s="346" t="s">
        <v>2853</v>
      </c>
      <c r="B99"/>
      <c r="C99" t="s">
        <v>2937</v>
      </c>
      <c r="G99" s="206">
        <v>195.48</v>
      </c>
    </row>
    <row r="100" spans="1:7" ht="15.5">
      <c r="A100" s="346" t="s">
        <v>2853</v>
      </c>
      <c r="B100"/>
      <c r="C100" t="s">
        <v>2938</v>
      </c>
      <c r="G100" s="206">
        <v>6781.23</v>
      </c>
    </row>
    <row r="101" spans="1:7" ht="15.5">
      <c r="A101" s="346" t="s">
        <v>2939</v>
      </c>
      <c r="B101"/>
      <c r="C101" t="s">
        <v>2940</v>
      </c>
      <c r="G101">
        <v>74</v>
      </c>
    </row>
    <row r="102" spans="1:7" ht="15.5">
      <c r="A102" s="346" t="s">
        <v>2939</v>
      </c>
      <c r="B102"/>
      <c r="C102" t="s">
        <v>2941</v>
      </c>
      <c r="G102">
        <v>1277.6300000000001</v>
      </c>
    </row>
    <row r="103" spans="1:7" ht="15.5">
      <c r="A103" s="346" t="s">
        <v>2939</v>
      </c>
      <c r="B103"/>
      <c r="C103" t="s">
        <v>2942</v>
      </c>
      <c r="G103">
        <v>2800.9</v>
      </c>
    </row>
    <row r="104" spans="1:7" ht="15.5">
      <c r="A104" s="346" t="s">
        <v>2939</v>
      </c>
      <c r="B104"/>
      <c r="C104" t="s">
        <v>2943</v>
      </c>
      <c r="G104">
        <v>32</v>
      </c>
    </row>
    <row r="105" spans="1:7" ht="15.5">
      <c r="A105" s="346" t="s">
        <v>2939</v>
      </c>
      <c r="B105"/>
      <c r="C105" t="s">
        <v>2944</v>
      </c>
      <c r="G105">
        <v>3010.35</v>
      </c>
    </row>
    <row r="106" spans="1:7" ht="15.5">
      <c r="A106" s="346" t="s">
        <v>2939</v>
      </c>
      <c r="B106"/>
      <c r="C106" t="s">
        <v>2945</v>
      </c>
      <c r="G106">
        <v>32</v>
      </c>
    </row>
    <row r="107" spans="1:7" ht="15.5">
      <c r="A107" s="346" t="s">
        <v>2939</v>
      </c>
      <c r="B107"/>
      <c r="C107" t="s">
        <v>2946</v>
      </c>
      <c r="G107">
        <v>918.27</v>
      </c>
    </row>
    <row r="108" spans="1:7" ht="15.5">
      <c r="A108" s="346" t="s">
        <v>2939</v>
      </c>
      <c r="B108"/>
      <c r="C108" t="s">
        <v>2947</v>
      </c>
      <c r="G108">
        <v>50624.73</v>
      </c>
    </row>
    <row r="109" spans="1:7" ht="15.5">
      <c r="A109" s="346" t="s">
        <v>2939</v>
      </c>
      <c r="B109"/>
      <c r="C109" t="s">
        <v>2948</v>
      </c>
      <c r="G109">
        <v>3640.26</v>
      </c>
    </row>
    <row r="110" spans="1:7" ht="15.5">
      <c r="A110" s="346" t="s">
        <v>2939</v>
      </c>
      <c r="B110"/>
      <c r="C110" t="s">
        <v>2949</v>
      </c>
      <c r="G110">
        <v>209.77</v>
      </c>
    </row>
    <row r="111" spans="1:7" ht="15.5">
      <c r="A111" s="346" t="s">
        <v>2939</v>
      </c>
      <c r="B111"/>
      <c r="C111" t="s">
        <v>2950</v>
      </c>
      <c r="G111">
        <v>1052.5999999999999</v>
      </c>
    </row>
    <row r="112" spans="1:7" ht="15.5">
      <c r="A112" s="346" t="s">
        <v>2939</v>
      </c>
      <c r="B112"/>
      <c r="C112" t="s">
        <v>2951</v>
      </c>
      <c r="G112">
        <v>311.70999999999998</v>
      </c>
    </row>
    <row r="113" spans="1:7" ht="15.5">
      <c r="A113" s="346" t="s">
        <v>2939</v>
      </c>
      <c r="B113"/>
      <c r="C113" t="s">
        <v>2952</v>
      </c>
      <c r="G113">
        <v>32</v>
      </c>
    </row>
    <row r="114" spans="1:7" ht="15.5">
      <c r="A114" s="346" t="s">
        <v>2939</v>
      </c>
      <c r="B114"/>
      <c r="C114" t="s">
        <v>2953</v>
      </c>
      <c r="G114">
        <v>911.21</v>
      </c>
    </row>
    <row r="115" spans="1:7" ht="15.5">
      <c r="A115" s="346" t="s">
        <v>2939</v>
      </c>
      <c r="B115"/>
      <c r="C115" t="s">
        <v>2954</v>
      </c>
      <c r="G115">
        <v>147.30000000000001</v>
      </c>
    </row>
    <row r="116" spans="1:7" ht="15.5">
      <c r="A116" s="346" t="s">
        <v>2939</v>
      </c>
      <c r="B116"/>
      <c r="C116" t="s">
        <v>2955</v>
      </c>
      <c r="G116">
        <v>4170.3999999999996</v>
      </c>
    </row>
    <row r="117" spans="1:7" ht="15.5">
      <c r="A117" s="346" t="s">
        <v>2939</v>
      </c>
      <c r="B117"/>
      <c r="C117" t="s">
        <v>2956</v>
      </c>
      <c r="G117">
        <v>3454.28</v>
      </c>
    </row>
    <row r="118" spans="1:7" ht="15.5">
      <c r="A118" s="346" t="s">
        <v>2939</v>
      </c>
      <c r="B118"/>
      <c r="C118" t="s">
        <v>2957</v>
      </c>
      <c r="G118">
        <v>32</v>
      </c>
    </row>
    <row r="119" spans="1:7" ht="15.5">
      <c r="A119" s="346" t="s">
        <v>2939</v>
      </c>
      <c r="B119"/>
      <c r="C119" t="s">
        <v>2958</v>
      </c>
      <c r="G119">
        <v>488.93</v>
      </c>
    </row>
    <row r="120" spans="1:7" ht="15.5">
      <c r="A120" s="346" t="s">
        <v>2939</v>
      </c>
      <c r="B120"/>
      <c r="C120" t="s">
        <v>2959</v>
      </c>
      <c r="G120">
        <v>32</v>
      </c>
    </row>
    <row r="121" spans="1:7" ht="15.5">
      <c r="A121" s="346" t="s">
        <v>2939</v>
      </c>
      <c r="B121"/>
      <c r="C121" t="s">
        <v>2960</v>
      </c>
      <c r="G121">
        <v>5929.4</v>
      </c>
    </row>
    <row r="122" spans="1:7" ht="15.5">
      <c r="A122" s="346" t="s">
        <v>2939</v>
      </c>
      <c r="B122"/>
      <c r="C122" t="s">
        <v>2961</v>
      </c>
      <c r="G122">
        <v>32</v>
      </c>
    </row>
    <row r="123" spans="1:7" ht="15.5">
      <c r="A123" s="346" t="s">
        <v>2939</v>
      </c>
      <c r="B123"/>
      <c r="C123" t="s">
        <v>2962</v>
      </c>
      <c r="G123">
        <v>134.62</v>
      </c>
    </row>
    <row r="124" spans="1:7" ht="15.5">
      <c r="A124" s="346" t="s">
        <v>2939</v>
      </c>
      <c r="B124"/>
      <c r="C124" t="s">
        <v>2963</v>
      </c>
      <c r="G124">
        <v>32</v>
      </c>
    </row>
    <row r="125" spans="1:7" ht="15.5">
      <c r="A125" s="346" t="s">
        <v>2939</v>
      </c>
      <c r="B125"/>
      <c r="C125" t="s">
        <v>2964</v>
      </c>
      <c r="G125">
        <v>959.96</v>
      </c>
    </row>
    <row r="126" spans="1:7" ht="15.5">
      <c r="A126" s="346" t="s">
        <v>2939</v>
      </c>
      <c r="B126"/>
      <c r="C126" t="s">
        <v>2965</v>
      </c>
      <c r="G126">
        <v>1437.03</v>
      </c>
    </row>
    <row r="127" spans="1:7" ht="15.5">
      <c r="A127" s="346" t="s">
        <v>2939</v>
      </c>
      <c r="B127"/>
      <c r="C127" t="s">
        <v>2966</v>
      </c>
      <c r="G127">
        <v>79.5</v>
      </c>
    </row>
    <row r="128" spans="1:7" ht="15.5">
      <c r="A128" s="346" t="s">
        <v>2939</v>
      </c>
      <c r="B128"/>
      <c r="C128" t="s">
        <v>2967</v>
      </c>
      <c r="G128">
        <v>3915.79</v>
      </c>
    </row>
    <row r="129" spans="1:7" ht="15.5">
      <c r="A129" s="346" t="s">
        <v>2939</v>
      </c>
      <c r="B129"/>
      <c r="C129" t="s">
        <v>2968</v>
      </c>
      <c r="G129">
        <v>2000.65</v>
      </c>
    </row>
    <row r="130" spans="1:7" ht="15.5">
      <c r="A130" s="346" t="s">
        <v>2939</v>
      </c>
      <c r="B130"/>
      <c r="C130" t="s">
        <v>2969</v>
      </c>
      <c r="G130">
        <v>152.55000000000001</v>
      </c>
    </row>
    <row r="131" spans="1:7" ht="15.5">
      <c r="A131" s="346" t="s">
        <v>2939</v>
      </c>
      <c r="B131"/>
      <c r="C131" t="s">
        <v>2970</v>
      </c>
      <c r="G131">
        <v>81.88</v>
      </c>
    </row>
    <row r="132" spans="1:7" ht="15.5">
      <c r="A132" s="346" t="s">
        <v>2939</v>
      </c>
      <c r="B132"/>
      <c r="C132" t="s">
        <v>2971</v>
      </c>
      <c r="G132">
        <v>32</v>
      </c>
    </row>
    <row r="133" spans="1:7" ht="15.5">
      <c r="A133" s="346" t="s">
        <v>2939</v>
      </c>
      <c r="B133"/>
      <c r="C133" t="s">
        <v>2972</v>
      </c>
      <c r="G133">
        <v>1804.82</v>
      </c>
    </row>
    <row r="134" spans="1:7" ht="15.5">
      <c r="A134" s="346" t="s">
        <v>2939</v>
      </c>
      <c r="B134"/>
      <c r="C134" t="s">
        <v>2973</v>
      </c>
      <c r="G134">
        <v>32</v>
      </c>
    </row>
    <row r="135" spans="1:7" ht="15.5">
      <c r="A135" s="346" t="s">
        <v>2939</v>
      </c>
      <c r="B135"/>
      <c r="C135" t="s">
        <v>2974</v>
      </c>
      <c r="G135">
        <v>32</v>
      </c>
    </row>
    <row r="136" spans="1:7" ht="15.5">
      <c r="A136" s="346" t="s">
        <v>2939</v>
      </c>
      <c r="B136"/>
      <c r="C136" t="s">
        <v>2975</v>
      </c>
      <c r="G136">
        <v>99.96</v>
      </c>
    </row>
    <row r="137" spans="1:7" ht="15.5">
      <c r="A137" s="346" t="s">
        <v>2939</v>
      </c>
      <c r="B137"/>
      <c r="C137" t="s">
        <v>2976</v>
      </c>
      <c r="G137">
        <v>5051.55</v>
      </c>
    </row>
    <row r="138" spans="1:7" ht="15.5">
      <c r="A138" s="346" t="s">
        <v>2939</v>
      </c>
      <c r="B138"/>
      <c r="C138" t="s">
        <v>2977</v>
      </c>
      <c r="G138">
        <v>32</v>
      </c>
    </row>
    <row r="139" spans="1:7" ht="15.5">
      <c r="A139" s="346" t="s">
        <v>2939</v>
      </c>
      <c r="B139"/>
      <c r="C139" t="s">
        <v>2978</v>
      </c>
      <c r="G139">
        <v>-402.92</v>
      </c>
    </row>
    <row r="140" spans="1:7" ht="15.5">
      <c r="A140" s="346" t="s">
        <v>2939</v>
      </c>
      <c r="B140"/>
      <c r="C140" t="s">
        <v>2979</v>
      </c>
      <c r="G140">
        <v>3412.12</v>
      </c>
    </row>
    <row r="141" spans="1:7" ht="15.5">
      <c r="A141" s="346" t="s">
        <v>2939</v>
      </c>
      <c r="B141"/>
      <c r="C141" t="s">
        <v>2980</v>
      </c>
      <c r="G141">
        <v>1043.04</v>
      </c>
    </row>
    <row r="142" spans="1:7" ht="15.5">
      <c r="A142" s="346" t="s">
        <v>2939</v>
      </c>
      <c r="B142"/>
      <c r="C142" t="s">
        <v>2981</v>
      </c>
      <c r="G142">
        <v>32</v>
      </c>
    </row>
    <row r="143" spans="1:7" ht="15.5">
      <c r="A143" s="346" t="s">
        <v>2939</v>
      </c>
      <c r="B143"/>
      <c r="C143" t="s">
        <v>2982</v>
      </c>
      <c r="G143">
        <v>3604.69</v>
      </c>
    </row>
    <row r="144" spans="1:7" ht="15.5">
      <c r="A144" s="346" t="s">
        <v>2939</v>
      </c>
      <c r="B144"/>
      <c r="C144" t="s">
        <v>2983</v>
      </c>
      <c r="G144">
        <v>4032</v>
      </c>
    </row>
    <row r="145" spans="1:7" ht="15.5">
      <c r="A145" s="346" t="s">
        <v>2939</v>
      </c>
      <c r="B145"/>
      <c r="C145" t="s">
        <v>2984</v>
      </c>
      <c r="G145">
        <v>782.77</v>
      </c>
    </row>
    <row r="146" spans="1:7" ht="15.5">
      <c r="A146" s="346" t="s">
        <v>2939</v>
      </c>
      <c r="B146"/>
      <c r="C146" t="s">
        <v>2985</v>
      </c>
      <c r="G146">
        <v>32</v>
      </c>
    </row>
    <row r="147" spans="1:7" ht="15.5">
      <c r="A147" s="346" t="s">
        <v>2939</v>
      </c>
      <c r="B147"/>
      <c r="C147" t="s">
        <v>2986</v>
      </c>
      <c r="G147">
        <v>214.24</v>
      </c>
    </row>
    <row r="148" spans="1:7" ht="15.5">
      <c r="A148" s="346" t="s">
        <v>2939</v>
      </c>
      <c r="B148"/>
      <c r="C148" t="s">
        <v>2987</v>
      </c>
      <c r="G148">
        <v>32</v>
      </c>
    </row>
    <row r="149" spans="1:7" ht="15.5">
      <c r="A149" s="346" t="s">
        <v>2939</v>
      </c>
      <c r="B149"/>
      <c r="C149" t="s">
        <v>2988</v>
      </c>
      <c r="G149">
        <v>32</v>
      </c>
    </row>
    <row r="150" spans="1:7" ht="15.5">
      <c r="A150" s="346" t="s">
        <v>2939</v>
      </c>
      <c r="B150"/>
      <c r="C150" t="s">
        <v>2989</v>
      </c>
      <c r="G150">
        <v>1709.16</v>
      </c>
    </row>
    <row r="151" spans="1:7" ht="15.5">
      <c r="A151" s="346" t="s">
        <v>2939</v>
      </c>
      <c r="B151"/>
      <c r="C151" t="s">
        <v>2990</v>
      </c>
      <c r="G151">
        <v>96.99</v>
      </c>
    </row>
    <row r="152" spans="1:7" ht="15.5">
      <c r="A152" s="346" t="s">
        <v>2939</v>
      </c>
      <c r="B152"/>
      <c r="C152" t="s">
        <v>2991</v>
      </c>
      <c r="G152">
        <v>162.6</v>
      </c>
    </row>
    <row r="153" spans="1:7" ht="15.5">
      <c r="A153" s="346" t="s">
        <v>2939</v>
      </c>
      <c r="B153"/>
      <c r="C153" t="s">
        <v>2992</v>
      </c>
      <c r="G153">
        <v>263.44</v>
      </c>
    </row>
    <row r="154" spans="1:7" ht="15.5">
      <c r="A154" s="346" t="s">
        <v>2939</v>
      </c>
      <c r="B154"/>
      <c r="C154" t="s">
        <v>2993</v>
      </c>
      <c r="G154">
        <v>-2652.79</v>
      </c>
    </row>
    <row r="155" spans="1:7" ht="15.5">
      <c r="A155" s="346" t="s">
        <v>2939</v>
      </c>
      <c r="B155"/>
      <c r="C155" t="s">
        <v>2994</v>
      </c>
      <c r="G155">
        <v>32</v>
      </c>
    </row>
    <row r="162" spans="7:7">
      <c r="G162" s="142">
        <f>SUM(G2:G161)</f>
        <v>312440.94000000012</v>
      </c>
    </row>
  </sheetData>
  <pageMargins left="0.7" right="0.7" top="0.75" bottom="0.75" header="0.3" footer="0.3"/>
  <pageSetup paperSize="1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D2036"/>
  <sheetViews>
    <sheetView zoomScale="130" zoomScaleNormal="130" workbookViewId="0">
      <pane ySplit="1" topLeftCell="A2006" activePane="bottomLeft" state="frozenSplit"/>
      <selection pane="bottomLeft" activeCell="A2010" sqref="A2010:XFD2011"/>
    </sheetView>
  </sheetViews>
  <sheetFormatPr defaultRowHeight="14.5"/>
  <cols>
    <col min="6" max="6" width="16.81640625" bestFit="1" customWidth="1"/>
    <col min="7" max="7" width="14.1796875" bestFit="1" customWidth="1"/>
    <col min="8" max="8" width="15" customWidth="1"/>
    <col min="9" max="9" width="14.453125" bestFit="1" customWidth="1"/>
    <col min="10" max="10" width="12.1796875" bestFit="1" customWidth="1"/>
  </cols>
  <sheetData>
    <row r="1" spans="1:30" ht="18.5">
      <c r="A1" s="412" t="s">
        <v>56</v>
      </c>
      <c r="B1" s="413"/>
      <c r="C1" s="413"/>
      <c r="D1" s="413"/>
      <c r="E1" s="413"/>
      <c r="F1" s="413"/>
      <c r="G1" s="413"/>
      <c r="H1" s="413"/>
      <c r="I1" s="413"/>
      <c r="J1" s="413"/>
      <c r="K1" s="413"/>
      <c r="L1" s="413"/>
      <c r="M1" s="413"/>
      <c r="N1" s="413"/>
      <c r="O1" s="413"/>
      <c r="P1" s="413"/>
      <c r="Q1" s="413"/>
      <c r="R1" s="413"/>
      <c r="S1" s="413"/>
      <c r="T1" s="413"/>
      <c r="U1" s="413"/>
      <c r="V1" s="413"/>
      <c r="W1" s="413"/>
      <c r="X1" s="413"/>
      <c r="Y1" s="413"/>
      <c r="Z1" s="413"/>
      <c r="AA1" s="413"/>
      <c r="AB1" s="413"/>
      <c r="AC1" s="413"/>
      <c r="AD1" s="414"/>
    </row>
    <row r="2" spans="1:30">
      <c r="A2" s="415" t="s">
        <v>811</v>
      </c>
      <c r="B2" s="416"/>
      <c r="C2" s="416"/>
      <c r="D2" s="416"/>
      <c r="E2" s="416"/>
      <c r="F2" s="416"/>
      <c r="G2" s="416"/>
      <c r="H2" s="416"/>
      <c r="I2" s="416"/>
      <c r="J2" s="416"/>
      <c r="K2" s="416"/>
      <c r="L2" s="416"/>
      <c r="M2" s="416"/>
      <c r="N2" s="416"/>
      <c r="O2" s="416"/>
      <c r="P2" s="416"/>
      <c r="Q2" s="416"/>
      <c r="R2" s="416"/>
      <c r="S2" s="416"/>
      <c r="T2" s="416"/>
      <c r="U2" s="416"/>
      <c r="V2" s="416"/>
      <c r="W2" s="416"/>
      <c r="X2" s="416"/>
      <c r="Y2" s="416"/>
      <c r="Z2" s="416"/>
      <c r="AA2" s="416"/>
      <c r="AB2" s="416"/>
      <c r="AC2" s="416"/>
      <c r="AD2" s="417"/>
    </row>
    <row r="3" spans="1:30">
      <c r="A3" s="418" t="s">
        <v>812</v>
      </c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419"/>
      <c r="Z3" s="419"/>
      <c r="AA3" s="419"/>
      <c r="AB3" s="419"/>
      <c r="AC3" s="419"/>
      <c r="AD3" s="420"/>
    </row>
    <row r="4" spans="1:30" ht="24">
      <c r="A4" s="54" t="s">
        <v>12</v>
      </c>
      <c r="B4" s="54" t="s">
        <v>13</v>
      </c>
      <c r="C4" s="54" t="s">
        <v>14</v>
      </c>
      <c r="D4" s="54" t="s">
        <v>15</v>
      </c>
      <c r="E4" s="54" t="s">
        <v>16</v>
      </c>
      <c r="F4" s="54" t="s">
        <v>17</v>
      </c>
      <c r="G4" s="54" t="s">
        <v>18</v>
      </c>
      <c r="H4" s="54" t="s">
        <v>19</v>
      </c>
      <c r="I4" s="54" t="s">
        <v>21</v>
      </c>
      <c r="J4" s="54" t="s">
        <v>22</v>
      </c>
      <c r="K4" s="54" t="s">
        <v>23</v>
      </c>
      <c r="L4" s="54" t="s">
        <v>24</v>
      </c>
      <c r="M4" s="54" t="s">
        <v>25</v>
      </c>
      <c r="N4" s="54" t="s">
        <v>26</v>
      </c>
      <c r="O4" s="54" t="s">
        <v>27</v>
      </c>
      <c r="P4" s="54" t="s">
        <v>28</v>
      </c>
      <c r="Q4" s="54" t="s">
        <v>29</v>
      </c>
      <c r="R4" s="54" t="s">
        <v>30</v>
      </c>
      <c r="S4" s="54" t="s">
        <v>31</v>
      </c>
      <c r="T4" s="54" t="s">
        <v>32</v>
      </c>
      <c r="U4" s="54" t="s">
        <v>33</v>
      </c>
      <c r="V4" s="54" t="s">
        <v>34</v>
      </c>
      <c r="W4" s="54" t="s">
        <v>35</v>
      </c>
      <c r="X4" s="54" t="s">
        <v>36</v>
      </c>
      <c r="Y4" s="54" t="s">
        <v>37</v>
      </c>
      <c r="Z4" s="54" t="s">
        <v>38</v>
      </c>
      <c r="AA4" s="54" t="s">
        <v>39</v>
      </c>
      <c r="AB4" s="54" t="s">
        <v>40</v>
      </c>
      <c r="AC4" s="54" t="s">
        <v>139</v>
      </c>
      <c r="AD4" s="54" t="s">
        <v>140</v>
      </c>
    </row>
    <row r="5" spans="1:30" s="102" customFormat="1" ht="36">
      <c r="A5" s="99" t="s">
        <v>813</v>
      </c>
      <c r="B5" s="99" t="s">
        <v>41</v>
      </c>
      <c r="C5" s="99" t="s">
        <v>814</v>
      </c>
      <c r="D5" s="99">
        <v>10175</v>
      </c>
      <c r="E5" s="99" t="s">
        <v>815</v>
      </c>
      <c r="F5" s="99" t="s">
        <v>816</v>
      </c>
      <c r="G5" s="100">
        <v>0</v>
      </c>
      <c r="H5" s="101">
        <v>5120</v>
      </c>
      <c r="I5" s="99" t="s">
        <v>51</v>
      </c>
      <c r="J5" s="101">
        <v>345310.33</v>
      </c>
      <c r="K5" s="99" t="s">
        <v>43</v>
      </c>
      <c r="L5" s="99" t="s">
        <v>45</v>
      </c>
      <c r="M5" s="99" t="s">
        <v>142</v>
      </c>
      <c r="N5" s="99" t="s">
        <v>45</v>
      </c>
      <c r="O5" s="99" t="s">
        <v>45</v>
      </c>
      <c r="P5" s="99" t="s">
        <v>45</v>
      </c>
      <c r="Q5" s="99" t="s">
        <v>45</v>
      </c>
      <c r="R5" s="99" t="s">
        <v>45</v>
      </c>
      <c r="S5" s="99" t="s">
        <v>45</v>
      </c>
      <c r="T5" s="99" t="s">
        <v>46</v>
      </c>
      <c r="U5" s="99" t="s">
        <v>143</v>
      </c>
      <c r="V5" s="99" t="s">
        <v>144</v>
      </c>
      <c r="W5" s="99" t="s">
        <v>48</v>
      </c>
      <c r="X5" s="99" t="s">
        <v>48</v>
      </c>
      <c r="Y5" s="99" t="s">
        <v>48</v>
      </c>
      <c r="Z5" s="99" t="s">
        <v>48</v>
      </c>
      <c r="AA5" s="99" t="s">
        <v>48</v>
      </c>
      <c r="AB5" s="99" t="s">
        <v>48</v>
      </c>
      <c r="AC5" s="99" t="s">
        <v>123</v>
      </c>
      <c r="AD5" s="99" t="s">
        <v>123</v>
      </c>
    </row>
    <row r="6" spans="1:30" s="102" customFormat="1" ht="36">
      <c r="A6" s="99" t="s">
        <v>813</v>
      </c>
      <c r="B6" s="99" t="s">
        <v>41</v>
      </c>
      <c r="C6" s="99" t="s">
        <v>814</v>
      </c>
      <c r="D6" s="99">
        <v>10173</v>
      </c>
      <c r="E6" s="99" t="s">
        <v>316</v>
      </c>
      <c r="F6" s="99" t="s">
        <v>817</v>
      </c>
      <c r="G6" s="100">
        <v>0</v>
      </c>
      <c r="H6" s="101">
        <v>5120</v>
      </c>
      <c r="I6" s="99" t="s">
        <v>42</v>
      </c>
      <c r="J6" s="101">
        <v>5120</v>
      </c>
      <c r="K6" s="99" t="s">
        <v>43</v>
      </c>
      <c r="L6" s="99" t="s">
        <v>45</v>
      </c>
      <c r="M6" s="99" t="s">
        <v>142</v>
      </c>
      <c r="N6" s="99" t="s">
        <v>322</v>
      </c>
      <c r="O6" s="99" t="s">
        <v>45</v>
      </c>
      <c r="P6" s="99" t="s">
        <v>45</v>
      </c>
      <c r="Q6" s="99" t="s">
        <v>45</v>
      </c>
      <c r="R6" s="99" t="s">
        <v>45</v>
      </c>
      <c r="S6" s="99" t="s">
        <v>45</v>
      </c>
      <c r="T6" s="99" t="s">
        <v>46</v>
      </c>
      <c r="U6" s="99" t="s">
        <v>143</v>
      </c>
      <c r="V6" s="99" t="s">
        <v>144</v>
      </c>
      <c r="W6" s="99" t="s">
        <v>323</v>
      </c>
      <c r="X6" s="99" t="s">
        <v>48</v>
      </c>
      <c r="Y6" s="99" t="s">
        <v>48</v>
      </c>
      <c r="Z6" s="99" t="s">
        <v>48</v>
      </c>
      <c r="AA6" s="99" t="s">
        <v>48</v>
      </c>
      <c r="AB6" s="99" t="s">
        <v>48</v>
      </c>
      <c r="AC6" s="99" t="s">
        <v>123</v>
      </c>
      <c r="AD6" s="99" t="s">
        <v>123</v>
      </c>
    </row>
    <row r="7" spans="1:30" s="102" customFormat="1" ht="60">
      <c r="A7" s="99" t="s">
        <v>813</v>
      </c>
      <c r="B7" s="99" t="s">
        <v>41</v>
      </c>
      <c r="C7" s="99" t="s">
        <v>814</v>
      </c>
      <c r="D7" s="99">
        <v>10175</v>
      </c>
      <c r="E7" s="99" t="s">
        <v>815</v>
      </c>
      <c r="F7" s="99" t="s">
        <v>818</v>
      </c>
      <c r="G7" s="101">
        <v>5120</v>
      </c>
      <c r="H7" s="100">
        <v>0</v>
      </c>
      <c r="I7" s="99" t="s">
        <v>51</v>
      </c>
      <c r="J7" s="100">
        <v>0</v>
      </c>
      <c r="K7" s="99" t="s">
        <v>43</v>
      </c>
      <c r="L7" s="99" t="s">
        <v>45</v>
      </c>
      <c r="M7" s="99" t="s">
        <v>142</v>
      </c>
      <c r="N7" s="99" t="s">
        <v>322</v>
      </c>
      <c r="O7" s="99" t="s">
        <v>45</v>
      </c>
      <c r="P7" s="99" t="s">
        <v>45</v>
      </c>
      <c r="Q7" s="99" t="s">
        <v>45</v>
      </c>
      <c r="R7" s="99" t="s">
        <v>45</v>
      </c>
      <c r="S7" s="99" t="s">
        <v>45</v>
      </c>
      <c r="T7" s="99" t="s">
        <v>46</v>
      </c>
      <c r="U7" s="99" t="s">
        <v>143</v>
      </c>
      <c r="V7" s="99" t="s">
        <v>144</v>
      </c>
      <c r="W7" s="99" t="s">
        <v>323</v>
      </c>
      <c r="X7" s="99" t="s">
        <v>48</v>
      </c>
      <c r="Y7" s="99" t="s">
        <v>48</v>
      </c>
      <c r="Z7" s="99" t="s">
        <v>48</v>
      </c>
      <c r="AA7" s="99" t="s">
        <v>48</v>
      </c>
      <c r="AB7" s="99" t="s">
        <v>48</v>
      </c>
      <c r="AC7" s="99" t="s">
        <v>123</v>
      </c>
      <c r="AD7" s="99" t="s">
        <v>123</v>
      </c>
    </row>
    <row r="8" spans="1:30" s="82" customFormat="1" ht="36">
      <c r="A8" s="59" t="s">
        <v>813</v>
      </c>
      <c r="B8" s="59" t="s">
        <v>41</v>
      </c>
      <c r="C8" s="59" t="s">
        <v>814</v>
      </c>
      <c r="D8" s="59">
        <v>10174</v>
      </c>
      <c r="E8" s="59" t="s">
        <v>819</v>
      </c>
      <c r="F8" s="59" t="s">
        <v>779</v>
      </c>
      <c r="G8" s="80">
        <v>0</v>
      </c>
      <c r="H8" s="80">
        <v>34.799999999999997</v>
      </c>
      <c r="I8" s="59" t="s">
        <v>51</v>
      </c>
      <c r="J8" s="81">
        <v>867926.6</v>
      </c>
      <c r="K8" s="59" t="s">
        <v>43</v>
      </c>
      <c r="L8" s="59" t="s">
        <v>44</v>
      </c>
      <c r="M8" s="59" t="s">
        <v>142</v>
      </c>
      <c r="N8" s="59" t="s">
        <v>45</v>
      </c>
      <c r="O8" s="59" t="s">
        <v>45</v>
      </c>
      <c r="P8" s="59" t="s">
        <v>45</v>
      </c>
      <c r="Q8" s="59" t="s">
        <v>45</v>
      </c>
      <c r="R8" s="59" t="s">
        <v>45</v>
      </c>
      <c r="S8" s="59" t="s">
        <v>45</v>
      </c>
      <c r="T8" s="59" t="s">
        <v>46</v>
      </c>
      <c r="U8" s="59" t="s">
        <v>47</v>
      </c>
      <c r="V8" s="59" t="s">
        <v>144</v>
      </c>
      <c r="W8" s="59" t="s">
        <v>48</v>
      </c>
      <c r="X8" s="59" t="s">
        <v>48</v>
      </c>
      <c r="Y8" s="59" t="s">
        <v>48</v>
      </c>
      <c r="Z8" s="59" t="s">
        <v>48</v>
      </c>
      <c r="AA8" s="59" t="s">
        <v>48</v>
      </c>
      <c r="AB8" s="59" t="s">
        <v>48</v>
      </c>
      <c r="AC8" s="59" t="s">
        <v>123</v>
      </c>
      <c r="AD8" s="59" t="s">
        <v>123</v>
      </c>
    </row>
    <row r="9" spans="1:30" s="82" customFormat="1" ht="36">
      <c r="A9" s="59" t="s">
        <v>813</v>
      </c>
      <c r="B9" s="59" t="s">
        <v>41</v>
      </c>
      <c r="C9" s="59" t="s">
        <v>814</v>
      </c>
      <c r="D9" s="59">
        <v>10174</v>
      </c>
      <c r="E9" s="59" t="s">
        <v>819</v>
      </c>
      <c r="F9" s="59" t="s">
        <v>777</v>
      </c>
      <c r="G9" s="80">
        <v>0</v>
      </c>
      <c r="H9" s="81">
        <v>1954.54</v>
      </c>
      <c r="I9" s="59" t="s">
        <v>51</v>
      </c>
      <c r="J9" s="81">
        <v>865972.06</v>
      </c>
      <c r="K9" s="59" t="s">
        <v>43</v>
      </c>
      <c r="L9" s="59" t="s">
        <v>44</v>
      </c>
      <c r="M9" s="59" t="s">
        <v>142</v>
      </c>
      <c r="N9" s="59" t="s">
        <v>45</v>
      </c>
      <c r="O9" s="59" t="s">
        <v>45</v>
      </c>
      <c r="P9" s="59" t="s">
        <v>45</v>
      </c>
      <c r="Q9" s="59" t="s">
        <v>45</v>
      </c>
      <c r="R9" s="59" t="s">
        <v>45</v>
      </c>
      <c r="S9" s="59" t="s">
        <v>45</v>
      </c>
      <c r="T9" s="59" t="s">
        <v>46</v>
      </c>
      <c r="U9" s="59" t="s">
        <v>47</v>
      </c>
      <c r="V9" s="59" t="s">
        <v>144</v>
      </c>
      <c r="W9" s="59" t="s">
        <v>48</v>
      </c>
      <c r="X9" s="59" t="s">
        <v>48</v>
      </c>
      <c r="Y9" s="59" t="s">
        <v>48</v>
      </c>
      <c r="Z9" s="59" t="s">
        <v>48</v>
      </c>
      <c r="AA9" s="59" t="s">
        <v>48</v>
      </c>
      <c r="AB9" s="59" t="s">
        <v>48</v>
      </c>
      <c r="AC9" s="59" t="s">
        <v>123</v>
      </c>
      <c r="AD9" s="59" t="s">
        <v>123</v>
      </c>
    </row>
    <row r="10" spans="1:30" s="82" customFormat="1" ht="36">
      <c r="A10" s="59" t="s">
        <v>813</v>
      </c>
      <c r="B10" s="59" t="s">
        <v>41</v>
      </c>
      <c r="C10" s="59" t="s">
        <v>814</v>
      </c>
      <c r="D10" s="59">
        <v>10174</v>
      </c>
      <c r="E10" s="59" t="s">
        <v>819</v>
      </c>
      <c r="F10" s="59" t="s">
        <v>778</v>
      </c>
      <c r="G10" s="80">
        <v>0</v>
      </c>
      <c r="H10" s="81">
        <v>1070</v>
      </c>
      <c r="I10" s="59" t="s">
        <v>51</v>
      </c>
      <c r="J10" s="81">
        <v>864902.06</v>
      </c>
      <c r="K10" s="59" t="s">
        <v>43</v>
      </c>
      <c r="L10" s="59" t="s">
        <v>44</v>
      </c>
      <c r="M10" s="59" t="s">
        <v>142</v>
      </c>
      <c r="N10" s="59" t="s">
        <v>45</v>
      </c>
      <c r="O10" s="59" t="s">
        <v>45</v>
      </c>
      <c r="P10" s="59" t="s">
        <v>45</v>
      </c>
      <c r="Q10" s="59" t="s">
        <v>45</v>
      </c>
      <c r="R10" s="59" t="s">
        <v>45</v>
      </c>
      <c r="S10" s="59" t="s">
        <v>45</v>
      </c>
      <c r="T10" s="59" t="s">
        <v>46</v>
      </c>
      <c r="U10" s="59" t="s">
        <v>47</v>
      </c>
      <c r="V10" s="59" t="s">
        <v>144</v>
      </c>
      <c r="W10" s="59" t="s">
        <v>48</v>
      </c>
      <c r="X10" s="59" t="s">
        <v>48</v>
      </c>
      <c r="Y10" s="59" t="s">
        <v>48</v>
      </c>
      <c r="Z10" s="59" t="s">
        <v>48</v>
      </c>
      <c r="AA10" s="59" t="s">
        <v>48</v>
      </c>
      <c r="AB10" s="59" t="s">
        <v>48</v>
      </c>
      <c r="AC10" s="59" t="s">
        <v>123</v>
      </c>
      <c r="AD10" s="59" t="s">
        <v>123</v>
      </c>
    </row>
    <row r="11" spans="1:30" s="82" customFormat="1" ht="36">
      <c r="A11" s="59" t="s">
        <v>813</v>
      </c>
      <c r="B11" s="59" t="s">
        <v>41</v>
      </c>
      <c r="C11" s="59" t="s">
        <v>814</v>
      </c>
      <c r="D11" s="59">
        <v>10174</v>
      </c>
      <c r="E11" s="59" t="s">
        <v>819</v>
      </c>
      <c r="F11" s="59" t="s">
        <v>780</v>
      </c>
      <c r="G11" s="80">
        <v>0</v>
      </c>
      <c r="H11" s="80">
        <v>378.83</v>
      </c>
      <c r="I11" s="59" t="s">
        <v>51</v>
      </c>
      <c r="J11" s="81">
        <v>864523.23</v>
      </c>
      <c r="K11" s="59" t="s">
        <v>43</v>
      </c>
      <c r="L11" s="59" t="s">
        <v>44</v>
      </c>
      <c r="M11" s="59" t="s">
        <v>142</v>
      </c>
      <c r="N11" s="59" t="s">
        <v>45</v>
      </c>
      <c r="O11" s="59" t="s">
        <v>45</v>
      </c>
      <c r="P11" s="59" t="s">
        <v>45</v>
      </c>
      <c r="Q11" s="59" t="s">
        <v>45</v>
      </c>
      <c r="R11" s="59" t="s">
        <v>45</v>
      </c>
      <c r="S11" s="59" t="s">
        <v>45</v>
      </c>
      <c r="T11" s="59" t="s">
        <v>46</v>
      </c>
      <c r="U11" s="59" t="s">
        <v>47</v>
      </c>
      <c r="V11" s="59" t="s">
        <v>144</v>
      </c>
      <c r="W11" s="59" t="s">
        <v>48</v>
      </c>
      <c r="X11" s="59" t="s">
        <v>48</v>
      </c>
      <c r="Y11" s="59" t="s">
        <v>48</v>
      </c>
      <c r="Z11" s="59" t="s">
        <v>48</v>
      </c>
      <c r="AA11" s="59" t="s">
        <v>48</v>
      </c>
      <c r="AB11" s="59" t="s">
        <v>48</v>
      </c>
      <c r="AC11" s="59" t="s">
        <v>123</v>
      </c>
      <c r="AD11" s="59" t="s">
        <v>123</v>
      </c>
    </row>
    <row r="12" spans="1:30" s="82" customFormat="1" ht="36">
      <c r="A12" s="59" t="s">
        <v>813</v>
      </c>
      <c r="B12" s="59" t="s">
        <v>41</v>
      </c>
      <c r="C12" s="59" t="s">
        <v>820</v>
      </c>
      <c r="D12" s="59">
        <v>10786</v>
      </c>
      <c r="E12" s="59" t="s">
        <v>487</v>
      </c>
      <c r="F12" s="59" t="s">
        <v>821</v>
      </c>
      <c r="G12" s="81">
        <v>2634.12</v>
      </c>
      <c r="H12" s="80">
        <v>0</v>
      </c>
      <c r="I12" s="59" t="s">
        <v>51</v>
      </c>
      <c r="J12" s="81">
        <v>867157.35</v>
      </c>
      <c r="K12" s="59" t="s">
        <v>43</v>
      </c>
      <c r="L12" s="59" t="s">
        <v>44</v>
      </c>
      <c r="M12" s="59" t="s">
        <v>142</v>
      </c>
      <c r="N12" s="59" t="s">
        <v>45</v>
      </c>
      <c r="O12" s="59" t="s">
        <v>45</v>
      </c>
      <c r="P12" s="59" t="s">
        <v>45</v>
      </c>
      <c r="Q12" s="59" t="s">
        <v>45</v>
      </c>
      <c r="R12" s="59" t="s">
        <v>45</v>
      </c>
      <c r="S12" s="59" t="s">
        <v>45</v>
      </c>
      <c r="T12" s="59" t="s">
        <v>46</v>
      </c>
      <c r="U12" s="59" t="s">
        <v>47</v>
      </c>
      <c r="V12" s="59" t="s">
        <v>144</v>
      </c>
      <c r="W12" s="59" t="s">
        <v>48</v>
      </c>
      <c r="X12" s="59" t="s">
        <v>48</v>
      </c>
      <c r="Y12" s="59" t="s">
        <v>48</v>
      </c>
      <c r="Z12" s="59" t="s">
        <v>48</v>
      </c>
      <c r="AA12" s="59" t="s">
        <v>48</v>
      </c>
      <c r="AB12" s="59" t="s">
        <v>48</v>
      </c>
      <c r="AC12" s="59" t="s">
        <v>123</v>
      </c>
      <c r="AD12" s="59" t="s">
        <v>123</v>
      </c>
    </row>
    <row r="13" spans="1:30" s="82" customFormat="1" ht="36">
      <c r="A13" s="59" t="s">
        <v>813</v>
      </c>
      <c r="B13" s="59" t="s">
        <v>41</v>
      </c>
      <c r="C13" s="59" t="s">
        <v>820</v>
      </c>
      <c r="D13" s="59">
        <v>10786</v>
      </c>
      <c r="E13" s="59" t="s">
        <v>487</v>
      </c>
      <c r="F13" s="59" t="s">
        <v>822</v>
      </c>
      <c r="G13" s="81">
        <v>1175.1600000000001</v>
      </c>
      <c r="H13" s="80">
        <v>0</v>
      </c>
      <c r="I13" s="59" t="s">
        <v>51</v>
      </c>
      <c r="J13" s="81">
        <v>868332.51</v>
      </c>
      <c r="K13" s="59" t="s">
        <v>43</v>
      </c>
      <c r="L13" s="59" t="s">
        <v>44</v>
      </c>
      <c r="M13" s="59" t="s">
        <v>142</v>
      </c>
      <c r="N13" s="59" t="s">
        <v>45</v>
      </c>
      <c r="O13" s="59" t="s">
        <v>45</v>
      </c>
      <c r="P13" s="59" t="s">
        <v>45</v>
      </c>
      <c r="Q13" s="59" t="s">
        <v>45</v>
      </c>
      <c r="R13" s="59" t="s">
        <v>45</v>
      </c>
      <c r="S13" s="59" t="s">
        <v>45</v>
      </c>
      <c r="T13" s="59" t="s">
        <v>46</v>
      </c>
      <c r="U13" s="59" t="s">
        <v>47</v>
      </c>
      <c r="V13" s="59" t="s">
        <v>144</v>
      </c>
      <c r="W13" s="59" t="s">
        <v>48</v>
      </c>
      <c r="X13" s="59" t="s">
        <v>48</v>
      </c>
      <c r="Y13" s="59" t="s">
        <v>48</v>
      </c>
      <c r="Z13" s="59" t="s">
        <v>48</v>
      </c>
      <c r="AA13" s="59" t="s">
        <v>48</v>
      </c>
      <c r="AB13" s="59" t="s">
        <v>48</v>
      </c>
      <c r="AC13" s="59" t="s">
        <v>123</v>
      </c>
      <c r="AD13" s="59" t="s">
        <v>123</v>
      </c>
    </row>
    <row r="14" spans="1:30" s="82" customFormat="1" ht="36">
      <c r="A14" s="59" t="s">
        <v>813</v>
      </c>
      <c r="B14" s="59" t="s">
        <v>41</v>
      </c>
      <c r="C14" s="59" t="s">
        <v>820</v>
      </c>
      <c r="D14" s="59">
        <v>10786</v>
      </c>
      <c r="E14" s="59" t="s">
        <v>487</v>
      </c>
      <c r="F14" s="59" t="s">
        <v>823</v>
      </c>
      <c r="G14" s="80">
        <v>910</v>
      </c>
      <c r="H14" s="80">
        <v>0</v>
      </c>
      <c r="I14" s="59" t="s">
        <v>51</v>
      </c>
      <c r="J14" s="81">
        <v>869242.51</v>
      </c>
      <c r="K14" s="59" t="s">
        <v>43</v>
      </c>
      <c r="L14" s="59" t="s">
        <v>44</v>
      </c>
      <c r="M14" s="59" t="s">
        <v>142</v>
      </c>
      <c r="N14" s="59" t="s">
        <v>45</v>
      </c>
      <c r="O14" s="59" t="s">
        <v>45</v>
      </c>
      <c r="P14" s="59" t="s">
        <v>45</v>
      </c>
      <c r="Q14" s="59" t="s">
        <v>45</v>
      </c>
      <c r="R14" s="59" t="s">
        <v>45</v>
      </c>
      <c r="S14" s="59" t="s">
        <v>45</v>
      </c>
      <c r="T14" s="59" t="s">
        <v>46</v>
      </c>
      <c r="U14" s="59" t="s">
        <v>47</v>
      </c>
      <c r="V14" s="59" t="s">
        <v>144</v>
      </c>
      <c r="W14" s="59" t="s">
        <v>48</v>
      </c>
      <c r="X14" s="59" t="s">
        <v>48</v>
      </c>
      <c r="Y14" s="59" t="s">
        <v>48</v>
      </c>
      <c r="Z14" s="59" t="s">
        <v>48</v>
      </c>
      <c r="AA14" s="59" t="s">
        <v>48</v>
      </c>
      <c r="AB14" s="59" t="s">
        <v>48</v>
      </c>
      <c r="AC14" s="59" t="s">
        <v>123</v>
      </c>
      <c r="AD14" s="59" t="s">
        <v>123</v>
      </c>
    </row>
    <row r="15" spans="1:30" s="82" customFormat="1" ht="36">
      <c r="A15" s="59" t="s">
        <v>813</v>
      </c>
      <c r="B15" s="59" t="s">
        <v>41</v>
      </c>
      <c r="C15" s="59" t="s">
        <v>820</v>
      </c>
      <c r="D15" s="59">
        <v>10786</v>
      </c>
      <c r="E15" s="59" t="s">
        <v>487</v>
      </c>
      <c r="F15" s="59" t="s">
        <v>824</v>
      </c>
      <c r="G15" s="80">
        <v>41.43</v>
      </c>
      <c r="H15" s="80">
        <v>0</v>
      </c>
      <c r="I15" s="59" t="s">
        <v>51</v>
      </c>
      <c r="J15" s="81">
        <v>869283.94</v>
      </c>
      <c r="K15" s="59" t="s">
        <v>43</v>
      </c>
      <c r="L15" s="59" t="s">
        <v>44</v>
      </c>
      <c r="M15" s="59" t="s">
        <v>142</v>
      </c>
      <c r="N15" s="59" t="s">
        <v>45</v>
      </c>
      <c r="O15" s="59" t="s">
        <v>45</v>
      </c>
      <c r="P15" s="59" t="s">
        <v>45</v>
      </c>
      <c r="Q15" s="59" t="s">
        <v>45</v>
      </c>
      <c r="R15" s="59" t="s">
        <v>45</v>
      </c>
      <c r="S15" s="59" t="s">
        <v>45</v>
      </c>
      <c r="T15" s="59" t="s">
        <v>46</v>
      </c>
      <c r="U15" s="59" t="s">
        <v>47</v>
      </c>
      <c r="V15" s="59" t="s">
        <v>144</v>
      </c>
      <c r="W15" s="59" t="s">
        <v>48</v>
      </c>
      <c r="X15" s="59" t="s">
        <v>48</v>
      </c>
      <c r="Y15" s="59" t="s">
        <v>48</v>
      </c>
      <c r="Z15" s="59" t="s">
        <v>48</v>
      </c>
      <c r="AA15" s="59" t="s">
        <v>48</v>
      </c>
      <c r="AB15" s="59" t="s">
        <v>48</v>
      </c>
      <c r="AC15" s="59" t="s">
        <v>123</v>
      </c>
      <c r="AD15" s="59" t="s">
        <v>123</v>
      </c>
    </row>
    <row r="16" spans="1:30" s="82" customFormat="1" ht="36">
      <c r="A16" s="59" t="s">
        <v>813</v>
      </c>
      <c r="B16" s="59" t="s">
        <v>41</v>
      </c>
      <c r="C16" s="59" t="s">
        <v>820</v>
      </c>
      <c r="D16" s="59">
        <v>10786</v>
      </c>
      <c r="E16" s="59" t="s">
        <v>487</v>
      </c>
      <c r="F16" s="59" t="s">
        <v>825</v>
      </c>
      <c r="G16" s="81">
        <v>3265</v>
      </c>
      <c r="H16" s="80">
        <v>0</v>
      </c>
      <c r="I16" s="59" t="s">
        <v>51</v>
      </c>
      <c r="J16" s="81">
        <v>872548.94</v>
      </c>
      <c r="K16" s="59" t="s">
        <v>43</v>
      </c>
      <c r="L16" s="59" t="s">
        <v>44</v>
      </c>
      <c r="M16" s="59" t="s">
        <v>142</v>
      </c>
      <c r="N16" s="59" t="s">
        <v>45</v>
      </c>
      <c r="O16" s="59" t="s">
        <v>45</v>
      </c>
      <c r="P16" s="59" t="s">
        <v>45</v>
      </c>
      <c r="Q16" s="59" t="s">
        <v>45</v>
      </c>
      <c r="R16" s="59" t="s">
        <v>45</v>
      </c>
      <c r="S16" s="59" t="s">
        <v>45</v>
      </c>
      <c r="T16" s="59" t="s">
        <v>46</v>
      </c>
      <c r="U16" s="59" t="s">
        <v>47</v>
      </c>
      <c r="V16" s="59" t="s">
        <v>144</v>
      </c>
      <c r="W16" s="59" t="s">
        <v>48</v>
      </c>
      <c r="X16" s="59" t="s">
        <v>48</v>
      </c>
      <c r="Y16" s="59" t="s">
        <v>48</v>
      </c>
      <c r="Z16" s="59" t="s">
        <v>48</v>
      </c>
      <c r="AA16" s="59" t="s">
        <v>48</v>
      </c>
      <c r="AB16" s="59" t="s">
        <v>48</v>
      </c>
      <c r="AC16" s="59" t="s">
        <v>123</v>
      </c>
      <c r="AD16" s="59" t="s">
        <v>123</v>
      </c>
    </row>
    <row r="17" spans="1:30" s="82" customFormat="1" ht="36">
      <c r="A17" s="59" t="s">
        <v>813</v>
      </c>
      <c r="B17" s="59" t="s">
        <v>41</v>
      </c>
      <c r="C17" s="59" t="s">
        <v>820</v>
      </c>
      <c r="D17" s="59">
        <v>10786</v>
      </c>
      <c r="E17" s="59" t="s">
        <v>487</v>
      </c>
      <c r="F17" s="59" t="s">
        <v>826</v>
      </c>
      <c r="G17" s="80">
        <v>33.78</v>
      </c>
      <c r="H17" s="80">
        <v>0</v>
      </c>
      <c r="I17" s="59" t="s">
        <v>51</v>
      </c>
      <c r="J17" s="81">
        <v>872582.72</v>
      </c>
      <c r="K17" s="59" t="s">
        <v>43</v>
      </c>
      <c r="L17" s="59" t="s">
        <v>44</v>
      </c>
      <c r="M17" s="59" t="s">
        <v>142</v>
      </c>
      <c r="N17" s="59" t="s">
        <v>45</v>
      </c>
      <c r="O17" s="59" t="s">
        <v>45</v>
      </c>
      <c r="P17" s="59" t="s">
        <v>45</v>
      </c>
      <c r="Q17" s="59" t="s">
        <v>45</v>
      </c>
      <c r="R17" s="59" t="s">
        <v>45</v>
      </c>
      <c r="S17" s="59" t="s">
        <v>45</v>
      </c>
      <c r="T17" s="59" t="s">
        <v>46</v>
      </c>
      <c r="U17" s="59" t="s">
        <v>47</v>
      </c>
      <c r="V17" s="59" t="s">
        <v>144</v>
      </c>
      <c r="W17" s="59" t="s">
        <v>48</v>
      </c>
      <c r="X17" s="59" t="s">
        <v>48</v>
      </c>
      <c r="Y17" s="59" t="s">
        <v>48</v>
      </c>
      <c r="Z17" s="59" t="s">
        <v>48</v>
      </c>
      <c r="AA17" s="59" t="s">
        <v>48</v>
      </c>
      <c r="AB17" s="59" t="s">
        <v>48</v>
      </c>
      <c r="AC17" s="59" t="s">
        <v>123</v>
      </c>
      <c r="AD17" s="59" t="s">
        <v>123</v>
      </c>
    </row>
    <row r="18" spans="1:30" s="82" customFormat="1" ht="48">
      <c r="A18" s="59" t="s">
        <v>813</v>
      </c>
      <c r="B18" s="59" t="s">
        <v>41</v>
      </c>
      <c r="C18" s="59" t="s">
        <v>814</v>
      </c>
      <c r="D18" s="59">
        <v>10174</v>
      </c>
      <c r="E18" s="59" t="s">
        <v>819</v>
      </c>
      <c r="F18" s="59" t="s">
        <v>781</v>
      </c>
      <c r="G18" s="80">
        <v>0</v>
      </c>
      <c r="H18" s="81">
        <v>1259.83</v>
      </c>
      <c r="I18" s="59" t="s">
        <v>51</v>
      </c>
      <c r="J18" s="80">
        <v>0</v>
      </c>
      <c r="K18" s="59" t="s">
        <v>43</v>
      </c>
      <c r="L18" s="59" t="s">
        <v>52</v>
      </c>
      <c r="M18" s="59" t="s">
        <v>142</v>
      </c>
      <c r="N18" s="59" t="s">
        <v>45</v>
      </c>
      <c r="O18" s="59" t="s">
        <v>45</v>
      </c>
      <c r="P18" s="59" t="s">
        <v>45</v>
      </c>
      <c r="Q18" s="59" t="s">
        <v>45</v>
      </c>
      <c r="R18" s="59" t="s">
        <v>45</v>
      </c>
      <c r="S18" s="59" t="s">
        <v>45</v>
      </c>
      <c r="T18" s="59" t="s">
        <v>46</v>
      </c>
      <c r="U18" s="59" t="s">
        <v>53</v>
      </c>
      <c r="V18" s="59" t="s">
        <v>144</v>
      </c>
      <c r="W18" s="59" t="s">
        <v>48</v>
      </c>
      <c r="X18" s="59" t="s">
        <v>48</v>
      </c>
      <c r="Y18" s="59" t="s">
        <v>48</v>
      </c>
      <c r="Z18" s="59" t="s">
        <v>48</v>
      </c>
      <c r="AA18" s="59" t="s">
        <v>48</v>
      </c>
      <c r="AB18" s="59" t="s">
        <v>48</v>
      </c>
      <c r="AC18" s="59" t="s">
        <v>123</v>
      </c>
      <c r="AD18" s="59" t="s">
        <v>123</v>
      </c>
    </row>
    <row r="19" spans="1:30" s="82" customFormat="1" ht="48">
      <c r="A19" s="59" t="s">
        <v>813</v>
      </c>
      <c r="B19" s="59" t="s">
        <v>41</v>
      </c>
      <c r="C19" s="59" t="s">
        <v>820</v>
      </c>
      <c r="D19" s="59">
        <v>10786</v>
      </c>
      <c r="E19" s="59" t="s">
        <v>487</v>
      </c>
      <c r="F19" s="59" t="s">
        <v>827</v>
      </c>
      <c r="G19" s="81">
        <v>1459.8</v>
      </c>
      <c r="H19" s="80">
        <v>0</v>
      </c>
      <c r="I19" s="59" t="s">
        <v>51</v>
      </c>
      <c r="J19" s="81">
        <v>1459.8</v>
      </c>
      <c r="K19" s="59" t="s">
        <v>43</v>
      </c>
      <c r="L19" s="59" t="s">
        <v>52</v>
      </c>
      <c r="M19" s="59" t="s">
        <v>142</v>
      </c>
      <c r="N19" s="59" t="s">
        <v>45</v>
      </c>
      <c r="O19" s="59" t="s">
        <v>45</v>
      </c>
      <c r="P19" s="59" t="s">
        <v>45</v>
      </c>
      <c r="Q19" s="59" t="s">
        <v>45</v>
      </c>
      <c r="R19" s="59" t="s">
        <v>45</v>
      </c>
      <c r="S19" s="59" t="s">
        <v>45</v>
      </c>
      <c r="T19" s="59" t="s">
        <v>46</v>
      </c>
      <c r="U19" s="59" t="s">
        <v>53</v>
      </c>
      <c r="V19" s="59" t="s">
        <v>144</v>
      </c>
      <c r="W19" s="59" t="s">
        <v>48</v>
      </c>
      <c r="X19" s="59" t="s">
        <v>48</v>
      </c>
      <c r="Y19" s="59" t="s">
        <v>48</v>
      </c>
      <c r="Z19" s="59" t="s">
        <v>48</v>
      </c>
      <c r="AA19" s="59" t="s">
        <v>48</v>
      </c>
      <c r="AB19" s="59" t="s">
        <v>48</v>
      </c>
      <c r="AC19" s="59" t="s">
        <v>123</v>
      </c>
      <c r="AD19" s="59" t="s">
        <v>123</v>
      </c>
    </row>
    <row r="20" spans="1:30" s="82" customFormat="1" ht="48">
      <c r="A20" s="59" t="s">
        <v>813</v>
      </c>
      <c r="B20" s="59" t="s">
        <v>41</v>
      </c>
      <c r="C20" s="59" t="s">
        <v>820</v>
      </c>
      <c r="D20" s="59">
        <v>10786</v>
      </c>
      <c r="E20" s="59" t="s">
        <v>487</v>
      </c>
      <c r="F20" s="59" t="s">
        <v>828</v>
      </c>
      <c r="G20" s="81">
        <v>6483.76</v>
      </c>
      <c r="H20" s="80">
        <v>0</v>
      </c>
      <c r="I20" s="59" t="s">
        <v>51</v>
      </c>
      <c r="J20" s="81">
        <v>20720.509999999998</v>
      </c>
      <c r="K20" s="59" t="s">
        <v>43</v>
      </c>
      <c r="L20" s="59" t="s">
        <v>749</v>
      </c>
      <c r="M20" s="59" t="s">
        <v>142</v>
      </c>
      <c r="N20" s="59" t="s">
        <v>45</v>
      </c>
      <c r="O20" s="59" t="s">
        <v>45</v>
      </c>
      <c r="P20" s="59" t="s">
        <v>45</v>
      </c>
      <c r="Q20" s="59" t="s">
        <v>45</v>
      </c>
      <c r="R20" s="59" t="s">
        <v>45</v>
      </c>
      <c r="S20" s="59" t="s">
        <v>45</v>
      </c>
      <c r="T20" s="59" t="s">
        <v>46</v>
      </c>
      <c r="U20" s="59" t="s">
        <v>750</v>
      </c>
      <c r="V20" s="59" t="s">
        <v>144</v>
      </c>
      <c r="W20" s="59" t="s">
        <v>48</v>
      </c>
      <c r="X20" s="59" t="s">
        <v>48</v>
      </c>
      <c r="Y20" s="59" t="s">
        <v>48</v>
      </c>
      <c r="Z20" s="59" t="s">
        <v>48</v>
      </c>
      <c r="AA20" s="59" t="s">
        <v>48</v>
      </c>
      <c r="AB20" s="59" t="s">
        <v>48</v>
      </c>
      <c r="AC20" s="59" t="s">
        <v>123</v>
      </c>
      <c r="AD20" s="59" t="s">
        <v>123</v>
      </c>
    </row>
    <row r="21" spans="1:30" s="102" customFormat="1" ht="48">
      <c r="A21" s="99" t="s">
        <v>813</v>
      </c>
      <c r="B21" s="99" t="s">
        <v>41</v>
      </c>
      <c r="C21" s="99" t="s">
        <v>820</v>
      </c>
      <c r="D21" s="99">
        <v>10848</v>
      </c>
      <c r="E21" s="99" t="s">
        <v>329</v>
      </c>
      <c r="F21" s="99" t="s">
        <v>829</v>
      </c>
      <c r="G21" s="101">
        <v>639285.30000000005</v>
      </c>
      <c r="H21" s="100">
        <v>0</v>
      </c>
      <c r="I21" s="99" t="s">
        <v>51</v>
      </c>
      <c r="J21" s="101">
        <v>15045272.52</v>
      </c>
      <c r="K21" s="99" t="s">
        <v>43</v>
      </c>
      <c r="L21" s="99" t="s">
        <v>49</v>
      </c>
      <c r="M21" s="99" t="s">
        <v>142</v>
      </c>
      <c r="N21" s="99" t="s">
        <v>45</v>
      </c>
      <c r="O21" s="99" t="s">
        <v>45</v>
      </c>
      <c r="P21" s="99" t="s">
        <v>45</v>
      </c>
      <c r="Q21" s="99" t="s">
        <v>45</v>
      </c>
      <c r="R21" s="99" t="s">
        <v>45</v>
      </c>
      <c r="S21" s="99" t="s">
        <v>45</v>
      </c>
      <c r="T21" s="99" t="s">
        <v>46</v>
      </c>
      <c r="U21" s="99" t="s">
        <v>50</v>
      </c>
      <c r="V21" s="99" t="s">
        <v>144</v>
      </c>
      <c r="W21" s="99" t="s">
        <v>48</v>
      </c>
      <c r="X21" s="99" t="s">
        <v>48</v>
      </c>
      <c r="Y21" s="99" t="s">
        <v>48</v>
      </c>
      <c r="Z21" s="99" t="s">
        <v>48</v>
      </c>
      <c r="AA21" s="99" t="s">
        <v>48</v>
      </c>
      <c r="AB21" s="99" t="s">
        <v>48</v>
      </c>
      <c r="AC21" s="99" t="s">
        <v>123</v>
      </c>
      <c r="AD21" s="99" t="s">
        <v>123</v>
      </c>
    </row>
    <row r="22" spans="1:30" s="102" customFormat="1" ht="60">
      <c r="A22" s="99" t="s">
        <v>813</v>
      </c>
      <c r="B22" s="99" t="s">
        <v>41</v>
      </c>
      <c r="C22" s="99" t="s">
        <v>820</v>
      </c>
      <c r="D22" s="99">
        <v>10848</v>
      </c>
      <c r="E22" s="99" t="s">
        <v>329</v>
      </c>
      <c r="F22" s="99" t="s">
        <v>830</v>
      </c>
      <c r="G22" s="101">
        <v>711258.91</v>
      </c>
      <c r="H22" s="100">
        <v>0</v>
      </c>
      <c r="I22" s="99" t="s">
        <v>51</v>
      </c>
      <c r="J22" s="101">
        <v>15756531.43</v>
      </c>
      <c r="K22" s="99" t="s">
        <v>43</v>
      </c>
      <c r="L22" s="99" t="s">
        <v>49</v>
      </c>
      <c r="M22" s="99" t="s">
        <v>142</v>
      </c>
      <c r="N22" s="99" t="s">
        <v>45</v>
      </c>
      <c r="O22" s="99" t="s">
        <v>45</v>
      </c>
      <c r="P22" s="99" t="s">
        <v>45</v>
      </c>
      <c r="Q22" s="99" t="s">
        <v>45</v>
      </c>
      <c r="R22" s="99" t="s">
        <v>45</v>
      </c>
      <c r="S22" s="99" t="s">
        <v>45</v>
      </c>
      <c r="T22" s="99" t="s">
        <v>46</v>
      </c>
      <c r="U22" s="99" t="s">
        <v>50</v>
      </c>
      <c r="V22" s="99" t="s">
        <v>144</v>
      </c>
      <c r="W22" s="99" t="s">
        <v>48</v>
      </c>
      <c r="X22" s="99" t="s">
        <v>48</v>
      </c>
      <c r="Y22" s="99" t="s">
        <v>48</v>
      </c>
      <c r="Z22" s="99" t="s">
        <v>48</v>
      </c>
      <c r="AA22" s="99" t="s">
        <v>48</v>
      </c>
      <c r="AB22" s="99" t="s">
        <v>48</v>
      </c>
      <c r="AC22" s="99" t="s">
        <v>123</v>
      </c>
      <c r="AD22" s="99" t="s">
        <v>123</v>
      </c>
    </row>
    <row r="23" spans="1:30" s="102" customFormat="1" ht="48">
      <c r="A23" s="99" t="s">
        <v>813</v>
      </c>
      <c r="B23" s="99" t="s">
        <v>41</v>
      </c>
      <c r="C23" s="99" t="s">
        <v>820</v>
      </c>
      <c r="D23" s="99">
        <v>10848</v>
      </c>
      <c r="E23" s="99" t="s">
        <v>329</v>
      </c>
      <c r="F23" s="99" t="s">
        <v>831</v>
      </c>
      <c r="G23" s="100">
        <v>0</v>
      </c>
      <c r="H23" s="101">
        <v>998077.56</v>
      </c>
      <c r="I23" s="99" t="s">
        <v>51</v>
      </c>
      <c r="J23" s="101">
        <v>14758453.869999999</v>
      </c>
      <c r="K23" s="99" t="s">
        <v>43</v>
      </c>
      <c r="L23" s="99" t="s">
        <v>49</v>
      </c>
      <c r="M23" s="99" t="s">
        <v>142</v>
      </c>
      <c r="N23" s="99" t="s">
        <v>45</v>
      </c>
      <c r="O23" s="99" t="s">
        <v>45</v>
      </c>
      <c r="P23" s="99" t="s">
        <v>45</v>
      </c>
      <c r="Q23" s="99" t="s">
        <v>45</v>
      </c>
      <c r="R23" s="99" t="s">
        <v>45</v>
      </c>
      <c r="S23" s="99" t="s">
        <v>45</v>
      </c>
      <c r="T23" s="99" t="s">
        <v>46</v>
      </c>
      <c r="U23" s="99" t="s">
        <v>50</v>
      </c>
      <c r="V23" s="99" t="s">
        <v>144</v>
      </c>
      <c r="W23" s="99" t="s">
        <v>48</v>
      </c>
      <c r="X23" s="99" t="s">
        <v>48</v>
      </c>
      <c r="Y23" s="99" t="s">
        <v>48</v>
      </c>
      <c r="Z23" s="99" t="s">
        <v>48</v>
      </c>
      <c r="AA23" s="99" t="s">
        <v>48</v>
      </c>
      <c r="AB23" s="99" t="s">
        <v>48</v>
      </c>
      <c r="AC23" s="99" t="s">
        <v>123</v>
      </c>
      <c r="AD23" s="99" t="s">
        <v>123</v>
      </c>
    </row>
    <row r="24" spans="1:30" s="102" customFormat="1" ht="48">
      <c r="A24" s="99" t="s">
        <v>813</v>
      </c>
      <c r="B24" s="99" t="s">
        <v>41</v>
      </c>
      <c r="C24" s="99" t="s">
        <v>832</v>
      </c>
      <c r="D24" s="99">
        <v>11070</v>
      </c>
      <c r="E24" s="99" t="s">
        <v>123</v>
      </c>
      <c r="F24" s="99" t="s">
        <v>833</v>
      </c>
      <c r="G24" s="101">
        <v>2148266.4900000002</v>
      </c>
      <c r="H24" s="100">
        <v>0</v>
      </c>
      <c r="I24" s="99" t="s">
        <v>51</v>
      </c>
      <c r="J24" s="101">
        <v>16906720.359999999</v>
      </c>
      <c r="K24" s="99" t="s">
        <v>43</v>
      </c>
      <c r="L24" s="99" t="s">
        <v>49</v>
      </c>
      <c r="M24" s="99" t="s">
        <v>142</v>
      </c>
      <c r="N24" s="99" t="s">
        <v>45</v>
      </c>
      <c r="O24" s="99" t="s">
        <v>45</v>
      </c>
      <c r="P24" s="99" t="s">
        <v>45</v>
      </c>
      <c r="Q24" s="99" t="s">
        <v>45</v>
      </c>
      <c r="R24" s="99" t="s">
        <v>45</v>
      </c>
      <c r="S24" s="99" t="s">
        <v>45</v>
      </c>
      <c r="T24" s="99" t="s">
        <v>46</v>
      </c>
      <c r="U24" s="99" t="s">
        <v>50</v>
      </c>
      <c r="V24" s="99" t="s">
        <v>144</v>
      </c>
      <c r="W24" s="99" t="s">
        <v>48</v>
      </c>
      <c r="X24" s="99" t="s">
        <v>48</v>
      </c>
      <c r="Y24" s="99" t="s">
        <v>48</v>
      </c>
      <c r="Z24" s="99" t="s">
        <v>48</v>
      </c>
      <c r="AA24" s="99" t="s">
        <v>48</v>
      </c>
      <c r="AB24" s="99" t="s">
        <v>48</v>
      </c>
      <c r="AC24" s="99" t="s">
        <v>123</v>
      </c>
      <c r="AD24" s="99" t="s">
        <v>123</v>
      </c>
    </row>
    <row r="25" spans="1:30" s="82" customFormat="1" ht="48">
      <c r="A25" s="59" t="s">
        <v>813</v>
      </c>
      <c r="B25" s="59" t="s">
        <v>41</v>
      </c>
      <c r="C25" s="59" t="s">
        <v>814</v>
      </c>
      <c r="D25" s="59">
        <v>10174</v>
      </c>
      <c r="E25" s="59" t="s">
        <v>819</v>
      </c>
      <c r="F25" s="59" t="s">
        <v>754</v>
      </c>
      <c r="G25" s="80">
        <v>0</v>
      </c>
      <c r="H25" s="81">
        <v>1014.93</v>
      </c>
      <c r="I25" s="59" t="s">
        <v>51</v>
      </c>
      <c r="J25" s="81">
        <v>1726</v>
      </c>
      <c r="K25" s="59" t="s">
        <v>43</v>
      </c>
      <c r="L25" s="59" t="s">
        <v>54</v>
      </c>
      <c r="M25" s="59" t="s">
        <v>142</v>
      </c>
      <c r="N25" s="59" t="s">
        <v>45</v>
      </c>
      <c r="O25" s="59" t="s">
        <v>45</v>
      </c>
      <c r="P25" s="59" t="s">
        <v>45</v>
      </c>
      <c r="Q25" s="59" t="s">
        <v>45</v>
      </c>
      <c r="R25" s="59" t="s">
        <v>45</v>
      </c>
      <c r="S25" s="59" t="s">
        <v>45</v>
      </c>
      <c r="T25" s="59" t="s">
        <v>46</v>
      </c>
      <c r="U25" s="59" t="s">
        <v>55</v>
      </c>
      <c r="V25" s="59" t="s">
        <v>144</v>
      </c>
      <c r="W25" s="59" t="s">
        <v>48</v>
      </c>
      <c r="X25" s="59" t="s">
        <v>48</v>
      </c>
      <c r="Y25" s="59" t="s">
        <v>48</v>
      </c>
      <c r="Z25" s="59" t="s">
        <v>48</v>
      </c>
      <c r="AA25" s="59" t="s">
        <v>48</v>
      </c>
      <c r="AB25" s="59" t="s">
        <v>48</v>
      </c>
      <c r="AC25" s="59" t="s">
        <v>123</v>
      </c>
      <c r="AD25" s="59" t="s">
        <v>123</v>
      </c>
    </row>
    <row r="26" spans="1:30" s="82" customFormat="1" ht="48">
      <c r="A26" s="59" t="s">
        <v>813</v>
      </c>
      <c r="B26" s="59" t="s">
        <v>41</v>
      </c>
      <c r="C26" s="59" t="s">
        <v>814</v>
      </c>
      <c r="D26" s="59">
        <v>10174</v>
      </c>
      <c r="E26" s="59" t="s">
        <v>819</v>
      </c>
      <c r="F26" s="59" t="s">
        <v>784</v>
      </c>
      <c r="G26" s="80">
        <v>0</v>
      </c>
      <c r="H26" s="81">
        <v>1300.69</v>
      </c>
      <c r="I26" s="59" t="s">
        <v>51</v>
      </c>
      <c r="J26" s="80">
        <v>425.31</v>
      </c>
      <c r="K26" s="59" t="s">
        <v>43</v>
      </c>
      <c r="L26" s="59" t="s">
        <v>54</v>
      </c>
      <c r="M26" s="59" t="s">
        <v>142</v>
      </c>
      <c r="N26" s="59" t="s">
        <v>45</v>
      </c>
      <c r="O26" s="59" t="s">
        <v>45</v>
      </c>
      <c r="P26" s="59" t="s">
        <v>45</v>
      </c>
      <c r="Q26" s="59" t="s">
        <v>45</v>
      </c>
      <c r="R26" s="59" t="s">
        <v>45</v>
      </c>
      <c r="S26" s="59" t="s">
        <v>45</v>
      </c>
      <c r="T26" s="59" t="s">
        <v>46</v>
      </c>
      <c r="U26" s="59" t="s">
        <v>55</v>
      </c>
      <c r="V26" s="59" t="s">
        <v>144</v>
      </c>
      <c r="W26" s="59" t="s">
        <v>48</v>
      </c>
      <c r="X26" s="59" t="s">
        <v>48</v>
      </c>
      <c r="Y26" s="59" t="s">
        <v>48</v>
      </c>
      <c r="Z26" s="59" t="s">
        <v>48</v>
      </c>
      <c r="AA26" s="59" t="s">
        <v>48</v>
      </c>
      <c r="AB26" s="59" t="s">
        <v>48</v>
      </c>
      <c r="AC26" s="59" t="s">
        <v>123</v>
      </c>
      <c r="AD26" s="59" t="s">
        <v>123</v>
      </c>
    </row>
    <row r="27" spans="1:30" s="82" customFormat="1" ht="48">
      <c r="A27" s="59" t="s">
        <v>813</v>
      </c>
      <c r="B27" s="59" t="s">
        <v>41</v>
      </c>
      <c r="C27" s="59" t="s">
        <v>820</v>
      </c>
      <c r="D27" s="59">
        <v>10786</v>
      </c>
      <c r="E27" s="59" t="s">
        <v>487</v>
      </c>
      <c r="F27" s="59" t="s">
        <v>834</v>
      </c>
      <c r="G27" s="80">
        <v>852.54</v>
      </c>
      <c r="H27" s="80">
        <v>0</v>
      </c>
      <c r="I27" s="59" t="s">
        <v>51</v>
      </c>
      <c r="J27" s="81">
        <v>1277.8499999999999</v>
      </c>
      <c r="K27" s="59" t="s">
        <v>43</v>
      </c>
      <c r="L27" s="59" t="s">
        <v>54</v>
      </c>
      <c r="M27" s="59" t="s">
        <v>142</v>
      </c>
      <c r="N27" s="59" t="s">
        <v>45</v>
      </c>
      <c r="O27" s="59" t="s">
        <v>45</v>
      </c>
      <c r="P27" s="59" t="s">
        <v>45</v>
      </c>
      <c r="Q27" s="59" t="s">
        <v>45</v>
      </c>
      <c r="R27" s="59" t="s">
        <v>45</v>
      </c>
      <c r="S27" s="59" t="s">
        <v>45</v>
      </c>
      <c r="T27" s="59" t="s">
        <v>46</v>
      </c>
      <c r="U27" s="59" t="s">
        <v>55</v>
      </c>
      <c r="V27" s="59" t="s">
        <v>144</v>
      </c>
      <c r="W27" s="59" t="s">
        <v>48</v>
      </c>
      <c r="X27" s="59" t="s">
        <v>48</v>
      </c>
      <c r="Y27" s="59" t="s">
        <v>48</v>
      </c>
      <c r="Z27" s="59" t="s">
        <v>48</v>
      </c>
      <c r="AA27" s="59" t="s">
        <v>48</v>
      </c>
      <c r="AB27" s="59" t="s">
        <v>48</v>
      </c>
      <c r="AC27" s="59" t="s">
        <v>123</v>
      </c>
      <c r="AD27" s="59" t="s">
        <v>123</v>
      </c>
    </row>
    <row r="28" spans="1:30" s="82" customFormat="1" ht="48">
      <c r="A28" s="59" t="s">
        <v>813</v>
      </c>
      <c r="B28" s="59" t="s">
        <v>41</v>
      </c>
      <c r="C28" s="59" t="s">
        <v>814</v>
      </c>
      <c r="D28" s="59">
        <v>10174</v>
      </c>
      <c r="E28" s="59" t="s">
        <v>819</v>
      </c>
      <c r="F28" s="59" t="s">
        <v>785</v>
      </c>
      <c r="G28" s="80">
        <v>0</v>
      </c>
      <c r="H28" s="80">
        <v>44.55</v>
      </c>
      <c r="I28" s="59" t="s">
        <v>51</v>
      </c>
      <c r="J28" s="80">
        <v>190.41</v>
      </c>
      <c r="K28" s="59" t="s">
        <v>43</v>
      </c>
      <c r="L28" s="59" t="s">
        <v>96</v>
      </c>
      <c r="M28" s="59" t="s">
        <v>142</v>
      </c>
      <c r="N28" s="59" t="s">
        <v>45</v>
      </c>
      <c r="O28" s="59" t="s">
        <v>45</v>
      </c>
      <c r="P28" s="59" t="s">
        <v>45</v>
      </c>
      <c r="Q28" s="59" t="s">
        <v>45</v>
      </c>
      <c r="R28" s="59" t="s">
        <v>45</v>
      </c>
      <c r="S28" s="59" t="s">
        <v>45</v>
      </c>
      <c r="T28" s="59" t="s">
        <v>46</v>
      </c>
      <c r="U28" s="59" t="s">
        <v>97</v>
      </c>
      <c r="V28" s="59" t="s">
        <v>144</v>
      </c>
      <c r="W28" s="59" t="s">
        <v>48</v>
      </c>
      <c r="X28" s="59" t="s">
        <v>48</v>
      </c>
      <c r="Y28" s="59" t="s">
        <v>48</v>
      </c>
      <c r="Z28" s="59" t="s">
        <v>48</v>
      </c>
      <c r="AA28" s="59" t="s">
        <v>48</v>
      </c>
      <c r="AB28" s="59" t="s">
        <v>48</v>
      </c>
      <c r="AC28" s="59" t="s">
        <v>123</v>
      </c>
      <c r="AD28" s="59" t="s">
        <v>123</v>
      </c>
    </row>
    <row r="29" spans="1:30" s="82" customFormat="1" ht="48">
      <c r="A29" s="59" t="s">
        <v>813</v>
      </c>
      <c r="B29" s="59" t="s">
        <v>41</v>
      </c>
      <c r="C29" s="59" t="s">
        <v>814</v>
      </c>
      <c r="D29" s="59">
        <v>10174</v>
      </c>
      <c r="E29" s="59" t="s">
        <v>819</v>
      </c>
      <c r="F29" s="59" t="s">
        <v>708</v>
      </c>
      <c r="G29" s="80">
        <v>0</v>
      </c>
      <c r="H29" s="80">
        <v>44.55</v>
      </c>
      <c r="I29" s="59" t="s">
        <v>51</v>
      </c>
      <c r="J29" s="80">
        <v>145.86000000000001</v>
      </c>
      <c r="K29" s="59" t="s">
        <v>43</v>
      </c>
      <c r="L29" s="59" t="s">
        <v>96</v>
      </c>
      <c r="M29" s="59" t="s">
        <v>142</v>
      </c>
      <c r="N29" s="59" t="s">
        <v>45</v>
      </c>
      <c r="O29" s="59" t="s">
        <v>45</v>
      </c>
      <c r="P29" s="59" t="s">
        <v>45</v>
      </c>
      <c r="Q29" s="59" t="s">
        <v>45</v>
      </c>
      <c r="R29" s="59" t="s">
        <v>45</v>
      </c>
      <c r="S29" s="59" t="s">
        <v>45</v>
      </c>
      <c r="T29" s="59" t="s">
        <v>46</v>
      </c>
      <c r="U29" s="59" t="s">
        <v>97</v>
      </c>
      <c r="V29" s="59" t="s">
        <v>144</v>
      </c>
      <c r="W29" s="59" t="s">
        <v>48</v>
      </c>
      <c r="X29" s="59" t="s">
        <v>48</v>
      </c>
      <c r="Y29" s="59" t="s">
        <v>48</v>
      </c>
      <c r="Z29" s="59" t="s">
        <v>48</v>
      </c>
      <c r="AA29" s="59" t="s">
        <v>48</v>
      </c>
      <c r="AB29" s="59" t="s">
        <v>48</v>
      </c>
      <c r="AC29" s="59" t="s">
        <v>123</v>
      </c>
      <c r="AD29" s="59" t="s">
        <v>123</v>
      </c>
    </row>
    <row r="30" spans="1:30" s="82" customFormat="1" ht="48">
      <c r="A30" s="59" t="s">
        <v>813</v>
      </c>
      <c r="B30" s="59" t="s">
        <v>41</v>
      </c>
      <c r="C30" s="59" t="s">
        <v>820</v>
      </c>
      <c r="D30" s="59">
        <v>10786</v>
      </c>
      <c r="E30" s="59" t="s">
        <v>487</v>
      </c>
      <c r="F30" s="59" t="s">
        <v>835</v>
      </c>
      <c r="G30" s="80">
        <v>44.55</v>
      </c>
      <c r="H30" s="80">
        <v>0</v>
      </c>
      <c r="I30" s="59" t="s">
        <v>51</v>
      </c>
      <c r="J30" s="80">
        <v>190.41</v>
      </c>
      <c r="K30" s="59" t="s">
        <v>43</v>
      </c>
      <c r="L30" s="59" t="s">
        <v>96</v>
      </c>
      <c r="M30" s="59" t="s">
        <v>142</v>
      </c>
      <c r="N30" s="59" t="s">
        <v>45</v>
      </c>
      <c r="O30" s="59" t="s">
        <v>45</v>
      </c>
      <c r="P30" s="59" t="s">
        <v>45</v>
      </c>
      <c r="Q30" s="59" t="s">
        <v>45</v>
      </c>
      <c r="R30" s="59" t="s">
        <v>45</v>
      </c>
      <c r="S30" s="59" t="s">
        <v>45</v>
      </c>
      <c r="T30" s="59" t="s">
        <v>46</v>
      </c>
      <c r="U30" s="59" t="s">
        <v>97</v>
      </c>
      <c r="V30" s="59" t="s">
        <v>144</v>
      </c>
      <c r="W30" s="59" t="s">
        <v>48</v>
      </c>
      <c r="X30" s="59" t="s">
        <v>48</v>
      </c>
      <c r="Y30" s="59" t="s">
        <v>48</v>
      </c>
      <c r="Z30" s="59" t="s">
        <v>48</v>
      </c>
      <c r="AA30" s="59" t="s">
        <v>48</v>
      </c>
      <c r="AB30" s="59" t="s">
        <v>48</v>
      </c>
      <c r="AC30" s="59" t="s">
        <v>123</v>
      </c>
      <c r="AD30" s="59" t="s">
        <v>123</v>
      </c>
    </row>
    <row r="31" spans="1:30" s="82" customFormat="1" ht="48">
      <c r="A31" s="59" t="s">
        <v>813</v>
      </c>
      <c r="B31" s="59" t="s">
        <v>41</v>
      </c>
      <c r="C31" s="59" t="s">
        <v>820</v>
      </c>
      <c r="D31" s="59">
        <v>10786</v>
      </c>
      <c r="E31" s="59" t="s">
        <v>487</v>
      </c>
      <c r="F31" s="59" t="s">
        <v>836</v>
      </c>
      <c r="G31" s="80">
        <v>237.81</v>
      </c>
      <c r="H31" s="80">
        <v>0</v>
      </c>
      <c r="I31" s="59" t="s">
        <v>51</v>
      </c>
      <c r="J31" s="80">
        <v>237.81</v>
      </c>
      <c r="K31" s="59" t="s">
        <v>43</v>
      </c>
      <c r="L31" s="59" t="s">
        <v>837</v>
      </c>
      <c r="M31" s="59" t="s">
        <v>142</v>
      </c>
      <c r="N31" s="59" t="s">
        <v>45</v>
      </c>
      <c r="O31" s="59" t="s">
        <v>45</v>
      </c>
      <c r="P31" s="59" t="s">
        <v>45</v>
      </c>
      <c r="Q31" s="59" t="s">
        <v>45</v>
      </c>
      <c r="R31" s="59" t="s">
        <v>45</v>
      </c>
      <c r="S31" s="59" t="s">
        <v>45</v>
      </c>
      <c r="T31" s="59" t="s">
        <v>46</v>
      </c>
      <c r="U31" s="59" t="s">
        <v>838</v>
      </c>
      <c r="V31" s="59" t="s">
        <v>144</v>
      </c>
      <c r="W31" s="59" t="s">
        <v>48</v>
      </c>
      <c r="X31" s="59" t="s">
        <v>48</v>
      </c>
      <c r="Y31" s="59" t="s">
        <v>48</v>
      </c>
      <c r="Z31" s="59" t="s">
        <v>48</v>
      </c>
      <c r="AA31" s="59" t="s">
        <v>48</v>
      </c>
      <c r="AB31" s="59" t="s">
        <v>48</v>
      </c>
      <c r="AC31" s="59" t="s">
        <v>123</v>
      </c>
      <c r="AD31" s="59" t="s">
        <v>123</v>
      </c>
    </row>
    <row r="32" spans="1:30" s="82" customFormat="1" ht="48">
      <c r="A32" s="59" t="s">
        <v>813</v>
      </c>
      <c r="B32" s="59" t="s">
        <v>41</v>
      </c>
      <c r="C32" s="59" t="s">
        <v>820</v>
      </c>
      <c r="D32" s="59">
        <v>10786</v>
      </c>
      <c r="E32" s="59" t="s">
        <v>487</v>
      </c>
      <c r="F32" s="59" t="s">
        <v>839</v>
      </c>
      <c r="G32" s="80">
        <v>145.24</v>
      </c>
      <c r="H32" s="80">
        <v>0</v>
      </c>
      <c r="I32" s="59" t="s">
        <v>51</v>
      </c>
      <c r="J32" s="80">
        <v>383.05</v>
      </c>
      <c r="K32" s="59" t="s">
        <v>43</v>
      </c>
      <c r="L32" s="59" t="s">
        <v>837</v>
      </c>
      <c r="M32" s="59" t="s">
        <v>142</v>
      </c>
      <c r="N32" s="59" t="s">
        <v>45</v>
      </c>
      <c r="O32" s="59" t="s">
        <v>45</v>
      </c>
      <c r="P32" s="59" t="s">
        <v>45</v>
      </c>
      <c r="Q32" s="59" t="s">
        <v>45</v>
      </c>
      <c r="R32" s="59" t="s">
        <v>45</v>
      </c>
      <c r="S32" s="59" t="s">
        <v>45</v>
      </c>
      <c r="T32" s="59" t="s">
        <v>46</v>
      </c>
      <c r="U32" s="59" t="s">
        <v>838</v>
      </c>
      <c r="V32" s="59" t="s">
        <v>144</v>
      </c>
      <c r="W32" s="59" t="s">
        <v>48</v>
      </c>
      <c r="X32" s="59" t="s">
        <v>48</v>
      </c>
      <c r="Y32" s="59" t="s">
        <v>48</v>
      </c>
      <c r="Z32" s="59" t="s">
        <v>48</v>
      </c>
      <c r="AA32" s="59" t="s">
        <v>48</v>
      </c>
      <c r="AB32" s="59" t="s">
        <v>48</v>
      </c>
      <c r="AC32" s="59" t="s">
        <v>123</v>
      </c>
      <c r="AD32" s="59" t="s">
        <v>123</v>
      </c>
    </row>
    <row r="33" spans="1:30" s="82" customFormat="1" ht="48">
      <c r="A33" s="59" t="s">
        <v>813</v>
      </c>
      <c r="B33" s="59" t="s">
        <v>41</v>
      </c>
      <c r="C33" s="59" t="s">
        <v>814</v>
      </c>
      <c r="D33" s="59">
        <v>10174</v>
      </c>
      <c r="E33" s="59" t="s">
        <v>819</v>
      </c>
      <c r="F33" s="59" t="s">
        <v>756</v>
      </c>
      <c r="G33" s="80">
        <v>0</v>
      </c>
      <c r="H33" s="80">
        <v>32.5</v>
      </c>
      <c r="I33" s="59" t="s">
        <v>51</v>
      </c>
      <c r="J33" s="80">
        <v>708.16</v>
      </c>
      <c r="K33" s="59" t="s">
        <v>43</v>
      </c>
      <c r="L33" s="59" t="s">
        <v>146</v>
      </c>
      <c r="M33" s="59" t="s">
        <v>142</v>
      </c>
      <c r="N33" s="59" t="s">
        <v>45</v>
      </c>
      <c r="O33" s="59" t="s">
        <v>45</v>
      </c>
      <c r="P33" s="59" t="s">
        <v>45</v>
      </c>
      <c r="Q33" s="59" t="s">
        <v>45</v>
      </c>
      <c r="R33" s="59" t="s">
        <v>45</v>
      </c>
      <c r="S33" s="59" t="s">
        <v>45</v>
      </c>
      <c r="T33" s="59" t="s">
        <v>46</v>
      </c>
      <c r="U33" s="59" t="s">
        <v>202</v>
      </c>
      <c r="V33" s="59" t="s">
        <v>144</v>
      </c>
      <c r="W33" s="59" t="s">
        <v>48</v>
      </c>
      <c r="X33" s="59" t="s">
        <v>48</v>
      </c>
      <c r="Y33" s="59" t="s">
        <v>48</v>
      </c>
      <c r="Z33" s="59" t="s">
        <v>48</v>
      </c>
      <c r="AA33" s="59" t="s">
        <v>48</v>
      </c>
      <c r="AB33" s="59" t="s">
        <v>48</v>
      </c>
      <c r="AC33" s="59" t="s">
        <v>123</v>
      </c>
      <c r="AD33" s="59" t="s">
        <v>123</v>
      </c>
    </row>
    <row r="34" spans="1:30" s="82" customFormat="1" ht="48">
      <c r="A34" s="59" t="s">
        <v>813</v>
      </c>
      <c r="B34" s="59" t="s">
        <v>41</v>
      </c>
      <c r="C34" s="59" t="s">
        <v>814</v>
      </c>
      <c r="D34" s="59">
        <v>10174</v>
      </c>
      <c r="E34" s="59" t="s">
        <v>819</v>
      </c>
      <c r="F34" s="59" t="s">
        <v>786</v>
      </c>
      <c r="G34" s="80">
        <v>0</v>
      </c>
      <c r="H34" s="80">
        <v>122.86</v>
      </c>
      <c r="I34" s="59" t="s">
        <v>51</v>
      </c>
      <c r="J34" s="80">
        <v>585.29999999999995</v>
      </c>
      <c r="K34" s="59" t="s">
        <v>43</v>
      </c>
      <c r="L34" s="59" t="s">
        <v>146</v>
      </c>
      <c r="M34" s="59" t="s">
        <v>142</v>
      </c>
      <c r="N34" s="59" t="s">
        <v>45</v>
      </c>
      <c r="O34" s="59" t="s">
        <v>45</v>
      </c>
      <c r="P34" s="59" t="s">
        <v>45</v>
      </c>
      <c r="Q34" s="59" t="s">
        <v>45</v>
      </c>
      <c r="R34" s="59" t="s">
        <v>45</v>
      </c>
      <c r="S34" s="59" t="s">
        <v>45</v>
      </c>
      <c r="T34" s="59" t="s">
        <v>46</v>
      </c>
      <c r="U34" s="59" t="s">
        <v>202</v>
      </c>
      <c r="V34" s="59" t="s">
        <v>144</v>
      </c>
      <c r="W34" s="59" t="s">
        <v>48</v>
      </c>
      <c r="X34" s="59" t="s">
        <v>48</v>
      </c>
      <c r="Y34" s="59" t="s">
        <v>48</v>
      </c>
      <c r="Z34" s="59" t="s">
        <v>48</v>
      </c>
      <c r="AA34" s="59" t="s">
        <v>48</v>
      </c>
      <c r="AB34" s="59" t="s">
        <v>48</v>
      </c>
      <c r="AC34" s="59" t="s">
        <v>123</v>
      </c>
      <c r="AD34" s="59" t="s">
        <v>123</v>
      </c>
    </row>
    <row r="35" spans="1:30" s="82" customFormat="1" ht="48">
      <c r="A35" s="59" t="s">
        <v>813</v>
      </c>
      <c r="B35" s="59" t="s">
        <v>41</v>
      </c>
      <c r="C35" s="59" t="s">
        <v>820</v>
      </c>
      <c r="D35" s="59">
        <v>10786</v>
      </c>
      <c r="E35" s="59" t="s">
        <v>487</v>
      </c>
      <c r="F35" s="59" t="s">
        <v>840</v>
      </c>
      <c r="G35" s="80">
        <v>291.58999999999997</v>
      </c>
      <c r="H35" s="80">
        <v>0</v>
      </c>
      <c r="I35" s="59" t="s">
        <v>51</v>
      </c>
      <c r="J35" s="80">
        <v>876.89</v>
      </c>
      <c r="K35" s="59" t="s">
        <v>43</v>
      </c>
      <c r="L35" s="59" t="s">
        <v>146</v>
      </c>
      <c r="M35" s="59" t="s">
        <v>142</v>
      </c>
      <c r="N35" s="59" t="s">
        <v>45</v>
      </c>
      <c r="O35" s="59" t="s">
        <v>45</v>
      </c>
      <c r="P35" s="59" t="s">
        <v>45</v>
      </c>
      <c r="Q35" s="59" t="s">
        <v>45</v>
      </c>
      <c r="R35" s="59" t="s">
        <v>45</v>
      </c>
      <c r="S35" s="59" t="s">
        <v>45</v>
      </c>
      <c r="T35" s="59" t="s">
        <v>46</v>
      </c>
      <c r="U35" s="59" t="s">
        <v>202</v>
      </c>
      <c r="V35" s="59" t="s">
        <v>144</v>
      </c>
      <c r="W35" s="59" t="s">
        <v>48</v>
      </c>
      <c r="X35" s="59" t="s">
        <v>48</v>
      </c>
      <c r="Y35" s="59" t="s">
        <v>48</v>
      </c>
      <c r="Z35" s="59" t="s">
        <v>48</v>
      </c>
      <c r="AA35" s="59" t="s">
        <v>48</v>
      </c>
      <c r="AB35" s="59" t="s">
        <v>48</v>
      </c>
      <c r="AC35" s="59" t="s">
        <v>123</v>
      </c>
      <c r="AD35" s="59" t="s">
        <v>123</v>
      </c>
    </row>
    <row r="36" spans="1:30" s="82" customFormat="1" ht="48">
      <c r="A36" s="59" t="s">
        <v>813</v>
      </c>
      <c r="B36" s="59" t="s">
        <v>41</v>
      </c>
      <c r="C36" s="59" t="s">
        <v>820</v>
      </c>
      <c r="D36" s="59">
        <v>10786</v>
      </c>
      <c r="E36" s="59" t="s">
        <v>487</v>
      </c>
      <c r="F36" s="59" t="s">
        <v>841</v>
      </c>
      <c r="G36" s="81">
        <v>1071.3399999999999</v>
      </c>
      <c r="H36" s="80">
        <v>0</v>
      </c>
      <c r="I36" s="59" t="s">
        <v>51</v>
      </c>
      <c r="J36" s="81">
        <v>1948.23</v>
      </c>
      <c r="K36" s="59" t="s">
        <v>43</v>
      </c>
      <c r="L36" s="59" t="s">
        <v>146</v>
      </c>
      <c r="M36" s="59" t="s">
        <v>142</v>
      </c>
      <c r="N36" s="59" t="s">
        <v>45</v>
      </c>
      <c r="O36" s="59" t="s">
        <v>45</v>
      </c>
      <c r="P36" s="59" t="s">
        <v>45</v>
      </c>
      <c r="Q36" s="59" t="s">
        <v>45</v>
      </c>
      <c r="R36" s="59" t="s">
        <v>45</v>
      </c>
      <c r="S36" s="59" t="s">
        <v>45</v>
      </c>
      <c r="T36" s="59" t="s">
        <v>46</v>
      </c>
      <c r="U36" s="59" t="s">
        <v>202</v>
      </c>
      <c r="V36" s="59" t="s">
        <v>144</v>
      </c>
      <c r="W36" s="59" t="s">
        <v>48</v>
      </c>
      <c r="X36" s="59" t="s">
        <v>48</v>
      </c>
      <c r="Y36" s="59" t="s">
        <v>48</v>
      </c>
      <c r="Z36" s="59" t="s">
        <v>48</v>
      </c>
      <c r="AA36" s="59" t="s">
        <v>48</v>
      </c>
      <c r="AB36" s="59" t="s">
        <v>48</v>
      </c>
      <c r="AC36" s="59" t="s">
        <v>123</v>
      </c>
      <c r="AD36" s="59" t="s">
        <v>123</v>
      </c>
    </row>
    <row r="37" spans="1:30" s="82" customFormat="1" ht="48">
      <c r="A37" s="59" t="s">
        <v>813</v>
      </c>
      <c r="B37" s="59" t="s">
        <v>41</v>
      </c>
      <c r="C37" s="59" t="s">
        <v>814</v>
      </c>
      <c r="D37" s="59">
        <v>10174</v>
      </c>
      <c r="E37" s="59" t="s">
        <v>819</v>
      </c>
      <c r="F37" s="59" t="s">
        <v>788</v>
      </c>
      <c r="G37" s="80">
        <v>0</v>
      </c>
      <c r="H37" s="80">
        <v>75.5</v>
      </c>
      <c r="I37" s="59" t="s">
        <v>51</v>
      </c>
      <c r="J37" s="81">
        <v>6225.46</v>
      </c>
      <c r="K37" s="59" t="s">
        <v>43</v>
      </c>
      <c r="L37" s="59" t="s">
        <v>211</v>
      </c>
      <c r="M37" s="59" t="s">
        <v>142</v>
      </c>
      <c r="N37" s="59" t="s">
        <v>45</v>
      </c>
      <c r="O37" s="59" t="s">
        <v>45</v>
      </c>
      <c r="P37" s="59" t="s">
        <v>45</v>
      </c>
      <c r="Q37" s="59" t="s">
        <v>45</v>
      </c>
      <c r="R37" s="59" t="s">
        <v>45</v>
      </c>
      <c r="S37" s="59" t="s">
        <v>45</v>
      </c>
      <c r="T37" s="59" t="s">
        <v>46</v>
      </c>
      <c r="U37" s="59" t="s">
        <v>212</v>
      </c>
      <c r="V37" s="59" t="s">
        <v>144</v>
      </c>
      <c r="W37" s="59" t="s">
        <v>48</v>
      </c>
      <c r="X37" s="59" t="s">
        <v>48</v>
      </c>
      <c r="Y37" s="59" t="s">
        <v>48</v>
      </c>
      <c r="Z37" s="59" t="s">
        <v>48</v>
      </c>
      <c r="AA37" s="59" t="s">
        <v>48</v>
      </c>
      <c r="AB37" s="59" t="s">
        <v>48</v>
      </c>
      <c r="AC37" s="59" t="s">
        <v>123</v>
      </c>
      <c r="AD37" s="59" t="s">
        <v>123</v>
      </c>
    </row>
    <row r="38" spans="1:30" s="82" customFormat="1" ht="48">
      <c r="A38" s="59" t="s">
        <v>813</v>
      </c>
      <c r="B38" s="59" t="s">
        <v>41</v>
      </c>
      <c r="C38" s="59" t="s">
        <v>814</v>
      </c>
      <c r="D38" s="59">
        <v>10174</v>
      </c>
      <c r="E38" s="59" t="s">
        <v>819</v>
      </c>
      <c r="F38" s="59" t="s">
        <v>789</v>
      </c>
      <c r="G38" s="80">
        <v>0</v>
      </c>
      <c r="H38" s="81">
        <v>1043.7</v>
      </c>
      <c r="I38" s="59" t="s">
        <v>51</v>
      </c>
      <c r="J38" s="81">
        <v>5181.76</v>
      </c>
      <c r="K38" s="59" t="s">
        <v>43</v>
      </c>
      <c r="L38" s="59" t="s">
        <v>211</v>
      </c>
      <c r="M38" s="59" t="s">
        <v>142</v>
      </c>
      <c r="N38" s="59" t="s">
        <v>45</v>
      </c>
      <c r="O38" s="59" t="s">
        <v>45</v>
      </c>
      <c r="P38" s="59" t="s">
        <v>45</v>
      </c>
      <c r="Q38" s="59" t="s">
        <v>45</v>
      </c>
      <c r="R38" s="59" t="s">
        <v>45</v>
      </c>
      <c r="S38" s="59" t="s">
        <v>45</v>
      </c>
      <c r="T38" s="59" t="s">
        <v>46</v>
      </c>
      <c r="U38" s="59" t="s">
        <v>212</v>
      </c>
      <c r="V38" s="59" t="s">
        <v>144</v>
      </c>
      <c r="W38" s="59" t="s">
        <v>48</v>
      </c>
      <c r="X38" s="59" t="s">
        <v>48</v>
      </c>
      <c r="Y38" s="59" t="s">
        <v>48</v>
      </c>
      <c r="Z38" s="59" t="s">
        <v>48</v>
      </c>
      <c r="AA38" s="59" t="s">
        <v>48</v>
      </c>
      <c r="AB38" s="59" t="s">
        <v>48</v>
      </c>
      <c r="AC38" s="59" t="s">
        <v>123</v>
      </c>
      <c r="AD38" s="59" t="s">
        <v>123</v>
      </c>
    </row>
    <row r="39" spans="1:30" s="82" customFormat="1" ht="48">
      <c r="A39" s="59" t="s">
        <v>813</v>
      </c>
      <c r="B39" s="59" t="s">
        <v>41</v>
      </c>
      <c r="C39" s="59" t="s">
        <v>814</v>
      </c>
      <c r="D39" s="59">
        <v>10174</v>
      </c>
      <c r="E39" s="59" t="s">
        <v>819</v>
      </c>
      <c r="F39" s="59" t="s">
        <v>790</v>
      </c>
      <c r="G39" s="80">
        <v>0</v>
      </c>
      <c r="H39" s="81">
        <v>5181.76</v>
      </c>
      <c r="I39" s="59" t="s">
        <v>51</v>
      </c>
      <c r="J39" s="80">
        <v>0</v>
      </c>
      <c r="K39" s="59" t="s">
        <v>43</v>
      </c>
      <c r="L39" s="59" t="s">
        <v>211</v>
      </c>
      <c r="M39" s="59" t="s">
        <v>142</v>
      </c>
      <c r="N39" s="59" t="s">
        <v>45</v>
      </c>
      <c r="O39" s="59" t="s">
        <v>45</v>
      </c>
      <c r="P39" s="59" t="s">
        <v>45</v>
      </c>
      <c r="Q39" s="59" t="s">
        <v>45</v>
      </c>
      <c r="R39" s="59" t="s">
        <v>45</v>
      </c>
      <c r="S39" s="59" t="s">
        <v>45</v>
      </c>
      <c r="T39" s="59" t="s">
        <v>46</v>
      </c>
      <c r="U39" s="59" t="s">
        <v>212</v>
      </c>
      <c r="V39" s="59" t="s">
        <v>144</v>
      </c>
      <c r="W39" s="59" t="s">
        <v>48</v>
      </c>
      <c r="X39" s="59" t="s">
        <v>48</v>
      </c>
      <c r="Y39" s="59" t="s">
        <v>48</v>
      </c>
      <c r="Z39" s="59" t="s">
        <v>48</v>
      </c>
      <c r="AA39" s="59" t="s">
        <v>48</v>
      </c>
      <c r="AB39" s="59" t="s">
        <v>48</v>
      </c>
      <c r="AC39" s="59" t="s">
        <v>123</v>
      </c>
      <c r="AD39" s="59" t="s">
        <v>123</v>
      </c>
    </row>
    <row r="40" spans="1:30" s="82" customFormat="1" ht="48">
      <c r="A40" s="59" t="s">
        <v>813</v>
      </c>
      <c r="B40" s="59" t="s">
        <v>41</v>
      </c>
      <c r="C40" s="59" t="s">
        <v>820</v>
      </c>
      <c r="D40" s="59">
        <v>10786</v>
      </c>
      <c r="E40" s="59" t="s">
        <v>487</v>
      </c>
      <c r="F40" s="59" t="s">
        <v>842</v>
      </c>
      <c r="G40" s="80">
        <v>7.11</v>
      </c>
      <c r="H40" s="80">
        <v>0</v>
      </c>
      <c r="I40" s="59" t="s">
        <v>51</v>
      </c>
      <c r="J40" s="80">
        <v>7.11</v>
      </c>
      <c r="K40" s="59" t="s">
        <v>43</v>
      </c>
      <c r="L40" s="59" t="s">
        <v>211</v>
      </c>
      <c r="M40" s="59" t="s">
        <v>142</v>
      </c>
      <c r="N40" s="59" t="s">
        <v>45</v>
      </c>
      <c r="O40" s="59" t="s">
        <v>45</v>
      </c>
      <c r="P40" s="59" t="s">
        <v>45</v>
      </c>
      <c r="Q40" s="59" t="s">
        <v>45</v>
      </c>
      <c r="R40" s="59" t="s">
        <v>45</v>
      </c>
      <c r="S40" s="59" t="s">
        <v>45</v>
      </c>
      <c r="T40" s="59" t="s">
        <v>46</v>
      </c>
      <c r="U40" s="59" t="s">
        <v>212</v>
      </c>
      <c r="V40" s="59" t="s">
        <v>144</v>
      </c>
      <c r="W40" s="59" t="s">
        <v>48</v>
      </c>
      <c r="X40" s="59" t="s">
        <v>48</v>
      </c>
      <c r="Y40" s="59" t="s">
        <v>48</v>
      </c>
      <c r="Z40" s="59" t="s">
        <v>48</v>
      </c>
      <c r="AA40" s="59" t="s">
        <v>48</v>
      </c>
      <c r="AB40" s="59" t="s">
        <v>48</v>
      </c>
      <c r="AC40" s="59" t="s">
        <v>123</v>
      </c>
      <c r="AD40" s="59" t="s">
        <v>123</v>
      </c>
    </row>
    <row r="41" spans="1:30" s="82" customFormat="1" ht="48">
      <c r="A41" s="59" t="s">
        <v>813</v>
      </c>
      <c r="B41" s="59" t="s">
        <v>41</v>
      </c>
      <c r="C41" s="59" t="s">
        <v>820</v>
      </c>
      <c r="D41" s="59">
        <v>10786</v>
      </c>
      <c r="E41" s="59" t="s">
        <v>487</v>
      </c>
      <c r="F41" s="59" t="s">
        <v>843</v>
      </c>
      <c r="G41" s="81">
        <v>5355.58</v>
      </c>
      <c r="H41" s="80">
        <v>0</v>
      </c>
      <c r="I41" s="59" t="s">
        <v>51</v>
      </c>
      <c r="J41" s="81">
        <v>5362.69</v>
      </c>
      <c r="K41" s="59" t="s">
        <v>43</v>
      </c>
      <c r="L41" s="59" t="s">
        <v>211</v>
      </c>
      <c r="M41" s="59" t="s">
        <v>142</v>
      </c>
      <c r="N41" s="59" t="s">
        <v>45</v>
      </c>
      <c r="O41" s="59" t="s">
        <v>45</v>
      </c>
      <c r="P41" s="59" t="s">
        <v>45</v>
      </c>
      <c r="Q41" s="59" t="s">
        <v>45</v>
      </c>
      <c r="R41" s="59" t="s">
        <v>45</v>
      </c>
      <c r="S41" s="59" t="s">
        <v>45</v>
      </c>
      <c r="T41" s="59" t="s">
        <v>46</v>
      </c>
      <c r="U41" s="59" t="s">
        <v>212</v>
      </c>
      <c r="V41" s="59" t="s">
        <v>144</v>
      </c>
      <c r="W41" s="59" t="s">
        <v>48</v>
      </c>
      <c r="X41" s="59" t="s">
        <v>48</v>
      </c>
      <c r="Y41" s="59" t="s">
        <v>48</v>
      </c>
      <c r="Z41" s="59" t="s">
        <v>48</v>
      </c>
      <c r="AA41" s="59" t="s">
        <v>48</v>
      </c>
      <c r="AB41" s="59" t="s">
        <v>48</v>
      </c>
      <c r="AC41" s="59" t="s">
        <v>123</v>
      </c>
      <c r="AD41" s="59" t="s">
        <v>123</v>
      </c>
    </row>
    <row r="42" spans="1:30" s="82" customFormat="1" ht="48">
      <c r="A42" s="59" t="s">
        <v>813</v>
      </c>
      <c r="B42" s="59" t="s">
        <v>41</v>
      </c>
      <c r="C42" s="59" t="s">
        <v>820</v>
      </c>
      <c r="D42" s="59">
        <v>10786</v>
      </c>
      <c r="E42" s="59" t="s">
        <v>487</v>
      </c>
      <c r="F42" s="59" t="s">
        <v>844</v>
      </c>
      <c r="G42" s="81">
        <v>6713.21</v>
      </c>
      <c r="H42" s="80">
        <v>0</v>
      </c>
      <c r="I42" s="59" t="s">
        <v>51</v>
      </c>
      <c r="J42" s="81">
        <v>12075.9</v>
      </c>
      <c r="K42" s="59" t="s">
        <v>43</v>
      </c>
      <c r="L42" s="59" t="s">
        <v>211</v>
      </c>
      <c r="M42" s="59" t="s">
        <v>142</v>
      </c>
      <c r="N42" s="59" t="s">
        <v>45</v>
      </c>
      <c r="O42" s="59" t="s">
        <v>45</v>
      </c>
      <c r="P42" s="59" t="s">
        <v>45</v>
      </c>
      <c r="Q42" s="59" t="s">
        <v>45</v>
      </c>
      <c r="R42" s="59" t="s">
        <v>45</v>
      </c>
      <c r="S42" s="59" t="s">
        <v>45</v>
      </c>
      <c r="T42" s="59" t="s">
        <v>46</v>
      </c>
      <c r="U42" s="59" t="s">
        <v>212</v>
      </c>
      <c r="V42" s="59" t="s">
        <v>144</v>
      </c>
      <c r="W42" s="59" t="s">
        <v>48</v>
      </c>
      <c r="X42" s="59" t="s">
        <v>48</v>
      </c>
      <c r="Y42" s="59" t="s">
        <v>48</v>
      </c>
      <c r="Z42" s="59" t="s">
        <v>48</v>
      </c>
      <c r="AA42" s="59" t="s">
        <v>48</v>
      </c>
      <c r="AB42" s="59" t="s">
        <v>48</v>
      </c>
      <c r="AC42" s="59" t="s">
        <v>123</v>
      </c>
      <c r="AD42" s="59" t="s">
        <v>123</v>
      </c>
    </row>
    <row r="43" spans="1:30" s="82" customFormat="1" ht="48">
      <c r="A43" s="59" t="s">
        <v>813</v>
      </c>
      <c r="B43" s="59" t="s">
        <v>41</v>
      </c>
      <c r="C43" s="59" t="s">
        <v>820</v>
      </c>
      <c r="D43" s="59">
        <v>10786</v>
      </c>
      <c r="E43" s="59" t="s">
        <v>487</v>
      </c>
      <c r="F43" s="59" t="s">
        <v>845</v>
      </c>
      <c r="G43" s="80">
        <v>67.41</v>
      </c>
      <c r="H43" s="80">
        <v>0</v>
      </c>
      <c r="I43" s="59" t="s">
        <v>51</v>
      </c>
      <c r="J43" s="81">
        <v>1628.03</v>
      </c>
      <c r="K43" s="59" t="s">
        <v>43</v>
      </c>
      <c r="L43" s="59" t="s">
        <v>147</v>
      </c>
      <c r="M43" s="59" t="s">
        <v>142</v>
      </c>
      <c r="N43" s="59" t="s">
        <v>45</v>
      </c>
      <c r="O43" s="59" t="s">
        <v>45</v>
      </c>
      <c r="P43" s="59" t="s">
        <v>45</v>
      </c>
      <c r="Q43" s="59" t="s">
        <v>45</v>
      </c>
      <c r="R43" s="59" t="s">
        <v>45</v>
      </c>
      <c r="S43" s="59" t="s">
        <v>45</v>
      </c>
      <c r="T43" s="59" t="s">
        <v>46</v>
      </c>
      <c r="U43" s="59" t="s">
        <v>203</v>
      </c>
      <c r="V43" s="59" t="s">
        <v>144</v>
      </c>
      <c r="W43" s="59" t="s">
        <v>48</v>
      </c>
      <c r="X43" s="59" t="s">
        <v>48</v>
      </c>
      <c r="Y43" s="59" t="s">
        <v>48</v>
      </c>
      <c r="Z43" s="59" t="s">
        <v>48</v>
      </c>
      <c r="AA43" s="59" t="s">
        <v>48</v>
      </c>
      <c r="AB43" s="59" t="s">
        <v>48</v>
      </c>
      <c r="AC43" s="59" t="s">
        <v>123</v>
      </c>
      <c r="AD43" s="59" t="s">
        <v>123</v>
      </c>
    </row>
    <row r="44" spans="1:30" s="82" customFormat="1" ht="48">
      <c r="A44" s="59" t="s">
        <v>813</v>
      </c>
      <c r="B44" s="59" t="s">
        <v>41</v>
      </c>
      <c r="C44" s="59" t="s">
        <v>820</v>
      </c>
      <c r="D44" s="59">
        <v>10786</v>
      </c>
      <c r="E44" s="59" t="s">
        <v>487</v>
      </c>
      <c r="F44" s="59" t="s">
        <v>846</v>
      </c>
      <c r="G44" s="80">
        <v>233.1</v>
      </c>
      <c r="H44" s="80">
        <v>0</v>
      </c>
      <c r="I44" s="59" t="s">
        <v>51</v>
      </c>
      <c r="J44" s="81">
        <v>10900.96</v>
      </c>
      <c r="K44" s="59" t="s">
        <v>43</v>
      </c>
      <c r="L44" s="59" t="s">
        <v>529</v>
      </c>
      <c r="M44" s="59" t="s">
        <v>142</v>
      </c>
      <c r="N44" s="59" t="s">
        <v>45</v>
      </c>
      <c r="O44" s="59" t="s">
        <v>45</v>
      </c>
      <c r="P44" s="59" t="s">
        <v>45</v>
      </c>
      <c r="Q44" s="59" t="s">
        <v>45</v>
      </c>
      <c r="R44" s="59" t="s">
        <v>45</v>
      </c>
      <c r="S44" s="59" t="s">
        <v>45</v>
      </c>
      <c r="T44" s="59" t="s">
        <v>46</v>
      </c>
      <c r="U44" s="59" t="s">
        <v>530</v>
      </c>
      <c r="V44" s="59" t="s">
        <v>144</v>
      </c>
      <c r="W44" s="59" t="s">
        <v>48</v>
      </c>
      <c r="X44" s="59" t="s">
        <v>48</v>
      </c>
      <c r="Y44" s="59" t="s">
        <v>48</v>
      </c>
      <c r="Z44" s="59" t="s">
        <v>48</v>
      </c>
      <c r="AA44" s="59" t="s">
        <v>48</v>
      </c>
      <c r="AB44" s="59" t="s">
        <v>48</v>
      </c>
      <c r="AC44" s="59" t="s">
        <v>123</v>
      </c>
      <c r="AD44" s="59" t="s">
        <v>123</v>
      </c>
    </row>
    <row r="45" spans="1:30" s="82" customFormat="1" ht="48">
      <c r="A45" s="59" t="s">
        <v>813</v>
      </c>
      <c r="B45" s="59" t="s">
        <v>41</v>
      </c>
      <c r="C45" s="59" t="s">
        <v>820</v>
      </c>
      <c r="D45" s="59">
        <v>10786</v>
      </c>
      <c r="E45" s="59" t="s">
        <v>487</v>
      </c>
      <c r="F45" s="59" t="s">
        <v>847</v>
      </c>
      <c r="G45" s="81">
        <v>1730.94</v>
      </c>
      <c r="H45" s="80">
        <v>0</v>
      </c>
      <c r="I45" s="59" t="s">
        <v>51</v>
      </c>
      <c r="J45" s="81">
        <v>12631.9</v>
      </c>
      <c r="K45" s="59" t="s">
        <v>43</v>
      </c>
      <c r="L45" s="59" t="s">
        <v>529</v>
      </c>
      <c r="M45" s="59" t="s">
        <v>142</v>
      </c>
      <c r="N45" s="59" t="s">
        <v>45</v>
      </c>
      <c r="O45" s="59" t="s">
        <v>45</v>
      </c>
      <c r="P45" s="59" t="s">
        <v>45</v>
      </c>
      <c r="Q45" s="59" t="s">
        <v>45</v>
      </c>
      <c r="R45" s="59" t="s">
        <v>45</v>
      </c>
      <c r="S45" s="59" t="s">
        <v>45</v>
      </c>
      <c r="T45" s="59" t="s">
        <v>46</v>
      </c>
      <c r="U45" s="59" t="s">
        <v>530</v>
      </c>
      <c r="V45" s="59" t="s">
        <v>144</v>
      </c>
      <c r="W45" s="59" t="s">
        <v>48</v>
      </c>
      <c r="X45" s="59" t="s">
        <v>48</v>
      </c>
      <c r="Y45" s="59" t="s">
        <v>48</v>
      </c>
      <c r="Z45" s="59" t="s">
        <v>48</v>
      </c>
      <c r="AA45" s="59" t="s">
        <v>48</v>
      </c>
      <c r="AB45" s="59" t="s">
        <v>48</v>
      </c>
      <c r="AC45" s="59" t="s">
        <v>123</v>
      </c>
      <c r="AD45" s="59" t="s">
        <v>123</v>
      </c>
    </row>
    <row r="46" spans="1:30" s="82" customFormat="1" ht="48">
      <c r="A46" s="59" t="s">
        <v>813</v>
      </c>
      <c r="B46" s="59" t="s">
        <v>41</v>
      </c>
      <c r="C46" s="59" t="s">
        <v>820</v>
      </c>
      <c r="D46" s="59">
        <v>10786</v>
      </c>
      <c r="E46" s="59" t="s">
        <v>487</v>
      </c>
      <c r="F46" s="59" t="s">
        <v>848</v>
      </c>
      <c r="G46" s="81">
        <v>1667.26</v>
      </c>
      <c r="H46" s="80">
        <v>0</v>
      </c>
      <c r="I46" s="59" t="s">
        <v>51</v>
      </c>
      <c r="J46" s="81">
        <v>14299.16</v>
      </c>
      <c r="K46" s="59" t="s">
        <v>43</v>
      </c>
      <c r="L46" s="59" t="s">
        <v>529</v>
      </c>
      <c r="M46" s="59" t="s">
        <v>142</v>
      </c>
      <c r="N46" s="59" t="s">
        <v>45</v>
      </c>
      <c r="O46" s="59" t="s">
        <v>45</v>
      </c>
      <c r="P46" s="59" t="s">
        <v>45</v>
      </c>
      <c r="Q46" s="59" t="s">
        <v>45</v>
      </c>
      <c r="R46" s="59" t="s">
        <v>45</v>
      </c>
      <c r="S46" s="59" t="s">
        <v>45</v>
      </c>
      <c r="T46" s="59" t="s">
        <v>46</v>
      </c>
      <c r="U46" s="59" t="s">
        <v>530</v>
      </c>
      <c r="V46" s="59" t="s">
        <v>144</v>
      </c>
      <c r="W46" s="59" t="s">
        <v>48</v>
      </c>
      <c r="X46" s="59" t="s">
        <v>48</v>
      </c>
      <c r="Y46" s="59" t="s">
        <v>48</v>
      </c>
      <c r="Z46" s="59" t="s">
        <v>48</v>
      </c>
      <c r="AA46" s="59" t="s">
        <v>48</v>
      </c>
      <c r="AB46" s="59" t="s">
        <v>48</v>
      </c>
      <c r="AC46" s="59" t="s">
        <v>123</v>
      </c>
      <c r="AD46" s="59" t="s">
        <v>123</v>
      </c>
    </row>
    <row r="47" spans="1:30" s="82" customFormat="1" ht="48">
      <c r="A47" s="59" t="s">
        <v>813</v>
      </c>
      <c r="B47" s="59" t="s">
        <v>41</v>
      </c>
      <c r="C47" s="59" t="s">
        <v>820</v>
      </c>
      <c r="D47" s="59">
        <v>10786</v>
      </c>
      <c r="E47" s="59" t="s">
        <v>78</v>
      </c>
      <c r="F47" s="59" t="s">
        <v>849</v>
      </c>
      <c r="G47" s="80">
        <v>595.53</v>
      </c>
      <c r="H47" s="80">
        <v>0</v>
      </c>
      <c r="I47" s="59" t="s">
        <v>51</v>
      </c>
      <c r="J47" s="81">
        <v>1489.12</v>
      </c>
      <c r="K47" s="59" t="s">
        <v>578</v>
      </c>
      <c r="L47" s="59" t="s">
        <v>578</v>
      </c>
      <c r="M47" s="59" t="s">
        <v>142</v>
      </c>
      <c r="N47" s="59" t="s">
        <v>45</v>
      </c>
      <c r="O47" s="59" t="s">
        <v>45</v>
      </c>
      <c r="P47" s="59" t="s">
        <v>45</v>
      </c>
      <c r="Q47" s="59" t="s">
        <v>45</v>
      </c>
      <c r="R47" s="59" t="s">
        <v>45</v>
      </c>
      <c r="S47" s="59" t="s">
        <v>45</v>
      </c>
      <c r="T47" s="59" t="s">
        <v>579</v>
      </c>
      <c r="U47" s="59" t="s">
        <v>579</v>
      </c>
      <c r="V47" s="59" t="s">
        <v>144</v>
      </c>
      <c r="W47" s="59" t="s">
        <v>48</v>
      </c>
      <c r="X47" s="59" t="s">
        <v>48</v>
      </c>
      <c r="Y47" s="59" t="s">
        <v>48</v>
      </c>
      <c r="Z47" s="59" t="s">
        <v>48</v>
      </c>
      <c r="AA47" s="59" t="s">
        <v>48</v>
      </c>
      <c r="AB47" s="59" t="s">
        <v>48</v>
      </c>
      <c r="AC47" s="59" t="s">
        <v>123</v>
      </c>
      <c r="AD47" s="59" t="s">
        <v>123</v>
      </c>
    </row>
    <row r="48" spans="1:30" s="82" customFormat="1" ht="48">
      <c r="A48" s="59" t="s">
        <v>813</v>
      </c>
      <c r="B48" s="59" t="s">
        <v>41</v>
      </c>
      <c r="C48" s="59" t="s">
        <v>820</v>
      </c>
      <c r="D48" s="59">
        <v>10786</v>
      </c>
      <c r="E48" s="59" t="s">
        <v>78</v>
      </c>
      <c r="F48" s="59" t="s">
        <v>850</v>
      </c>
      <c r="G48" s="80">
        <v>308.60000000000002</v>
      </c>
      <c r="H48" s="80">
        <v>0</v>
      </c>
      <c r="I48" s="59" t="s">
        <v>51</v>
      </c>
      <c r="J48" s="81">
        <v>1797.72</v>
      </c>
      <c r="K48" s="59" t="s">
        <v>578</v>
      </c>
      <c r="L48" s="59" t="s">
        <v>578</v>
      </c>
      <c r="M48" s="59" t="s">
        <v>142</v>
      </c>
      <c r="N48" s="59" t="s">
        <v>45</v>
      </c>
      <c r="O48" s="59" t="s">
        <v>45</v>
      </c>
      <c r="P48" s="59" t="s">
        <v>45</v>
      </c>
      <c r="Q48" s="59" t="s">
        <v>45</v>
      </c>
      <c r="R48" s="59" t="s">
        <v>45</v>
      </c>
      <c r="S48" s="59" t="s">
        <v>45</v>
      </c>
      <c r="T48" s="59" t="s">
        <v>579</v>
      </c>
      <c r="U48" s="59" t="s">
        <v>579</v>
      </c>
      <c r="V48" s="59" t="s">
        <v>144</v>
      </c>
      <c r="W48" s="59" t="s">
        <v>48</v>
      </c>
      <c r="X48" s="59" t="s">
        <v>48</v>
      </c>
      <c r="Y48" s="59" t="s">
        <v>48</v>
      </c>
      <c r="Z48" s="59" t="s">
        <v>48</v>
      </c>
      <c r="AA48" s="59" t="s">
        <v>48</v>
      </c>
      <c r="AB48" s="59" t="s">
        <v>48</v>
      </c>
      <c r="AC48" s="59" t="s">
        <v>123</v>
      </c>
      <c r="AD48" s="59" t="s">
        <v>123</v>
      </c>
    </row>
    <row r="49" spans="1:30" s="82" customFormat="1" ht="48">
      <c r="A49" s="59" t="s">
        <v>813</v>
      </c>
      <c r="B49" s="59" t="s">
        <v>41</v>
      </c>
      <c r="C49" s="59" t="s">
        <v>820</v>
      </c>
      <c r="D49" s="59">
        <v>10786</v>
      </c>
      <c r="E49" s="59" t="s">
        <v>283</v>
      </c>
      <c r="F49" s="59" t="s">
        <v>851</v>
      </c>
      <c r="G49" s="80">
        <v>344.06</v>
      </c>
      <c r="H49" s="80">
        <v>0</v>
      </c>
      <c r="I49" s="59" t="s">
        <v>51</v>
      </c>
      <c r="J49" s="80">
        <v>344.06</v>
      </c>
      <c r="K49" s="59" t="s">
        <v>266</v>
      </c>
      <c r="L49" s="59" t="s">
        <v>266</v>
      </c>
      <c r="M49" s="59" t="s">
        <v>142</v>
      </c>
      <c r="N49" s="59" t="s">
        <v>45</v>
      </c>
      <c r="O49" s="59" t="s">
        <v>45</v>
      </c>
      <c r="P49" s="59" t="s">
        <v>45</v>
      </c>
      <c r="Q49" s="59" t="s">
        <v>45</v>
      </c>
      <c r="R49" s="59" t="s">
        <v>45</v>
      </c>
      <c r="S49" s="59" t="s">
        <v>45</v>
      </c>
      <c r="T49" s="59" t="s">
        <v>267</v>
      </c>
      <c r="U49" s="59" t="s">
        <v>267</v>
      </c>
      <c r="V49" s="59" t="s">
        <v>144</v>
      </c>
      <c r="W49" s="59" t="s">
        <v>48</v>
      </c>
      <c r="X49" s="59" t="s">
        <v>48</v>
      </c>
      <c r="Y49" s="59" t="s">
        <v>48</v>
      </c>
      <c r="Z49" s="59" t="s">
        <v>48</v>
      </c>
      <c r="AA49" s="59" t="s">
        <v>48</v>
      </c>
      <c r="AB49" s="59" t="s">
        <v>48</v>
      </c>
      <c r="AC49" s="59" t="s">
        <v>123</v>
      </c>
      <c r="AD49" s="59" t="s">
        <v>123</v>
      </c>
    </row>
    <row r="50" spans="1:30" s="82" customFormat="1" ht="48">
      <c r="A50" s="59" t="s">
        <v>813</v>
      </c>
      <c r="B50" s="59" t="s">
        <v>41</v>
      </c>
      <c r="C50" s="59" t="s">
        <v>820</v>
      </c>
      <c r="D50" s="59">
        <v>10786</v>
      </c>
      <c r="E50" s="59" t="s">
        <v>298</v>
      </c>
      <c r="F50" s="59" t="s">
        <v>852</v>
      </c>
      <c r="G50" s="80">
        <v>218.48</v>
      </c>
      <c r="H50" s="80">
        <v>0</v>
      </c>
      <c r="I50" s="59" t="s">
        <v>51</v>
      </c>
      <c r="J50" s="81">
        <v>1011.88</v>
      </c>
      <c r="K50" s="59" t="s">
        <v>488</v>
      </c>
      <c r="L50" s="59" t="s">
        <v>488</v>
      </c>
      <c r="M50" s="59" t="s">
        <v>142</v>
      </c>
      <c r="N50" s="59" t="s">
        <v>45</v>
      </c>
      <c r="O50" s="59" t="s">
        <v>45</v>
      </c>
      <c r="P50" s="59" t="s">
        <v>45</v>
      </c>
      <c r="Q50" s="59" t="s">
        <v>45</v>
      </c>
      <c r="R50" s="59" t="s">
        <v>45</v>
      </c>
      <c r="S50" s="59" t="s">
        <v>45</v>
      </c>
      <c r="T50" s="59" t="s">
        <v>489</v>
      </c>
      <c r="U50" s="59" t="s">
        <v>489</v>
      </c>
      <c r="V50" s="59" t="s">
        <v>144</v>
      </c>
      <c r="W50" s="59" t="s">
        <v>48</v>
      </c>
      <c r="X50" s="59" t="s">
        <v>48</v>
      </c>
      <c r="Y50" s="59" t="s">
        <v>48</v>
      </c>
      <c r="Z50" s="59" t="s">
        <v>48</v>
      </c>
      <c r="AA50" s="59" t="s">
        <v>48</v>
      </c>
      <c r="AB50" s="59" t="s">
        <v>48</v>
      </c>
      <c r="AC50" s="59" t="s">
        <v>123</v>
      </c>
      <c r="AD50" s="59" t="s">
        <v>123</v>
      </c>
    </row>
    <row r="51" spans="1:30" s="82" customFormat="1" ht="48">
      <c r="A51" s="59" t="s">
        <v>813</v>
      </c>
      <c r="B51" s="59" t="s">
        <v>41</v>
      </c>
      <c r="C51" s="59" t="s">
        <v>820</v>
      </c>
      <c r="D51" s="59">
        <v>10786</v>
      </c>
      <c r="E51" s="59" t="s">
        <v>624</v>
      </c>
      <c r="F51" s="59" t="s">
        <v>853</v>
      </c>
      <c r="G51" s="81">
        <v>2495.3200000000002</v>
      </c>
      <c r="H51" s="80">
        <v>0</v>
      </c>
      <c r="I51" s="59" t="s">
        <v>51</v>
      </c>
      <c r="J51" s="81">
        <v>9110.17</v>
      </c>
      <c r="K51" s="59" t="s">
        <v>148</v>
      </c>
      <c r="L51" s="59" t="s">
        <v>148</v>
      </c>
      <c r="M51" s="59" t="s">
        <v>142</v>
      </c>
      <c r="N51" s="59" t="s">
        <v>45</v>
      </c>
      <c r="O51" s="59" t="s">
        <v>45</v>
      </c>
      <c r="P51" s="59" t="s">
        <v>45</v>
      </c>
      <c r="Q51" s="59" t="s">
        <v>45</v>
      </c>
      <c r="R51" s="59" t="s">
        <v>45</v>
      </c>
      <c r="S51" s="59" t="s">
        <v>45</v>
      </c>
      <c r="T51" s="59" t="s">
        <v>204</v>
      </c>
      <c r="U51" s="59" t="s">
        <v>204</v>
      </c>
      <c r="V51" s="59" t="s">
        <v>144</v>
      </c>
      <c r="W51" s="59" t="s">
        <v>48</v>
      </c>
      <c r="X51" s="59" t="s">
        <v>48</v>
      </c>
      <c r="Y51" s="59" t="s">
        <v>48</v>
      </c>
      <c r="Z51" s="59" t="s">
        <v>48</v>
      </c>
      <c r="AA51" s="59" t="s">
        <v>48</v>
      </c>
      <c r="AB51" s="59" t="s">
        <v>48</v>
      </c>
      <c r="AC51" s="59" t="s">
        <v>123</v>
      </c>
      <c r="AD51" s="59" t="s">
        <v>123</v>
      </c>
    </row>
    <row r="52" spans="1:30" s="82" customFormat="1" ht="60">
      <c r="A52" s="59" t="s">
        <v>813</v>
      </c>
      <c r="B52" s="59" t="s">
        <v>41</v>
      </c>
      <c r="C52" s="59" t="s">
        <v>814</v>
      </c>
      <c r="D52" s="59">
        <v>10174</v>
      </c>
      <c r="E52" s="59" t="s">
        <v>298</v>
      </c>
      <c r="F52" s="59" t="s">
        <v>797</v>
      </c>
      <c r="G52" s="80">
        <v>0</v>
      </c>
      <c r="H52" s="80">
        <v>671.55</v>
      </c>
      <c r="I52" s="59" t="s">
        <v>51</v>
      </c>
      <c r="J52" s="81">
        <v>2799.6</v>
      </c>
      <c r="K52" s="59" t="s">
        <v>149</v>
      </c>
      <c r="L52" s="59" t="s">
        <v>150</v>
      </c>
      <c r="M52" s="59" t="s">
        <v>142</v>
      </c>
      <c r="N52" s="59" t="s">
        <v>45</v>
      </c>
      <c r="O52" s="59" t="s">
        <v>45</v>
      </c>
      <c r="P52" s="59" t="s">
        <v>45</v>
      </c>
      <c r="Q52" s="59" t="s">
        <v>45</v>
      </c>
      <c r="R52" s="59" t="s">
        <v>45</v>
      </c>
      <c r="S52" s="59" t="s">
        <v>45</v>
      </c>
      <c r="T52" s="59" t="s">
        <v>205</v>
      </c>
      <c r="U52" s="59" t="s">
        <v>206</v>
      </c>
      <c r="V52" s="59" t="s">
        <v>144</v>
      </c>
      <c r="W52" s="59" t="s">
        <v>48</v>
      </c>
      <c r="X52" s="59" t="s">
        <v>48</v>
      </c>
      <c r="Y52" s="59" t="s">
        <v>48</v>
      </c>
      <c r="Z52" s="59" t="s">
        <v>48</v>
      </c>
      <c r="AA52" s="59" t="s">
        <v>48</v>
      </c>
      <c r="AB52" s="59" t="s">
        <v>48</v>
      </c>
      <c r="AC52" s="59" t="s">
        <v>123</v>
      </c>
      <c r="AD52" s="59" t="s">
        <v>123</v>
      </c>
    </row>
    <row r="53" spans="1:30" s="82" customFormat="1" ht="60">
      <c r="A53" s="59" t="s">
        <v>813</v>
      </c>
      <c r="B53" s="59" t="s">
        <v>41</v>
      </c>
      <c r="C53" s="59" t="s">
        <v>814</v>
      </c>
      <c r="D53" s="59">
        <v>10174</v>
      </c>
      <c r="E53" s="59" t="s">
        <v>298</v>
      </c>
      <c r="F53" s="59" t="s">
        <v>796</v>
      </c>
      <c r="G53" s="80">
        <v>0</v>
      </c>
      <c r="H53" s="80">
        <v>872.91</v>
      </c>
      <c r="I53" s="59" t="s">
        <v>51</v>
      </c>
      <c r="J53" s="81">
        <v>1926.69</v>
      </c>
      <c r="K53" s="59" t="s">
        <v>149</v>
      </c>
      <c r="L53" s="59" t="s">
        <v>150</v>
      </c>
      <c r="M53" s="59" t="s">
        <v>142</v>
      </c>
      <c r="N53" s="59" t="s">
        <v>45</v>
      </c>
      <c r="O53" s="59" t="s">
        <v>45</v>
      </c>
      <c r="P53" s="59" t="s">
        <v>45</v>
      </c>
      <c r="Q53" s="59" t="s">
        <v>45</v>
      </c>
      <c r="R53" s="59" t="s">
        <v>45</v>
      </c>
      <c r="S53" s="59" t="s">
        <v>45</v>
      </c>
      <c r="T53" s="59" t="s">
        <v>205</v>
      </c>
      <c r="U53" s="59" t="s">
        <v>206</v>
      </c>
      <c r="V53" s="59" t="s">
        <v>144</v>
      </c>
      <c r="W53" s="59" t="s">
        <v>48</v>
      </c>
      <c r="X53" s="59" t="s">
        <v>48</v>
      </c>
      <c r="Y53" s="59" t="s">
        <v>48</v>
      </c>
      <c r="Z53" s="59" t="s">
        <v>48</v>
      </c>
      <c r="AA53" s="59" t="s">
        <v>48</v>
      </c>
      <c r="AB53" s="59" t="s">
        <v>48</v>
      </c>
      <c r="AC53" s="59" t="s">
        <v>123</v>
      </c>
      <c r="AD53" s="59" t="s">
        <v>123</v>
      </c>
    </row>
    <row r="54" spans="1:30" s="82" customFormat="1" ht="60">
      <c r="A54" s="59" t="s">
        <v>813</v>
      </c>
      <c r="B54" s="59" t="s">
        <v>41</v>
      </c>
      <c r="C54" s="59" t="s">
        <v>814</v>
      </c>
      <c r="D54" s="59">
        <v>10174</v>
      </c>
      <c r="E54" s="59" t="s">
        <v>298</v>
      </c>
      <c r="F54" s="59" t="s">
        <v>795</v>
      </c>
      <c r="G54" s="80">
        <v>0</v>
      </c>
      <c r="H54" s="81">
        <v>1926.69</v>
      </c>
      <c r="I54" s="59" t="s">
        <v>51</v>
      </c>
      <c r="J54" s="80">
        <v>0</v>
      </c>
      <c r="K54" s="59" t="s">
        <v>149</v>
      </c>
      <c r="L54" s="59" t="s">
        <v>150</v>
      </c>
      <c r="M54" s="59" t="s">
        <v>142</v>
      </c>
      <c r="N54" s="59" t="s">
        <v>45</v>
      </c>
      <c r="O54" s="59" t="s">
        <v>45</v>
      </c>
      <c r="P54" s="59" t="s">
        <v>45</v>
      </c>
      <c r="Q54" s="59" t="s">
        <v>45</v>
      </c>
      <c r="R54" s="59" t="s">
        <v>45</v>
      </c>
      <c r="S54" s="59" t="s">
        <v>45</v>
      </c>
      <c r="T54" s="59" t="s">
        <v>205</v>
      </c>
      <c r="U54" s="59" t="s">
        <v>206</v>
      </c>
      <c r="V54" s="59" t="s">
        <v>144</v>
      </c>
      <c r="W54" s="59" t="s">
        <v>48</v>
      </c>
      <c r="X54" s="59" t="s">
        <v>48</v>
      </c>
      <c r="Y54" s="59" t="s">
        <v>48</v>
      </c>
      <c r="Z54" s="59" t="s">
        <v>48</v>
      </c>
      <c r="AA54" s="59" t="s">
        <v>48</v>
      </c>
      <c r="AB54" s="59" t="s">
        <v>48</v>
      </c>
      <c r="AC54" s="59" t="s">
        <v>123</v>
      </c>
      <c r="AD54" s="59" t="s">
        <v>123</v>
      </c>
    </row>
    <row r="55" spans="1:30" s="82" customFormat="1" ht="60">
      <c r="A55" s="59" t="s">
        <v>813</v>
      </c>
      <c r="B55" s="59" t="s">
        <v>41</v>
      </c>
      <c r="C55" s="59" t="s">
        <v>820</v>
      </c>
      <c r="D55" s="59">
        <v>10786</v>
      </c>
      <c r="E55" s="59" t="s">
        <v>130</v>
      </c>
      <c r="F55" s="59" t="s">
        <v>854</v>
      </c>
      <c r="G55" s="80">
        <v>456</v>
      </c>
      <c r="H55" s="80">
        <v>0</v>
      </c>
      <c r="I55" s="59" t="s">
        <v>51</v>
      </c>
      <c r="J55" s="80">
        <v>456</v>
      </c>
      <c r="K55" s="59" t="s">
        <v>149</v>
      </c>
      <c r="L55" s="59" t="s">
        <v>150</v>
      </c>
      <c r="M55" s="59" t="s">
        <v>142</v>
      </c>
      <c r="N55" s="59" t="s">
        <v>45</v>
      </c>
      <c r="O55" s="59" t="s">
        <v>45</v>
      </c>
      <c r="P55" s="59" t="s">
        <v>45</v>
      </c>
      <c r="Q55" s="59" t="s">
        <v>45</v>
      </c>
      <c r="R55" s="59" t="s">
        <v>45</v>
      </c>
      <c r="S55" s="59" t="s">
        <v>45</v>
      </c>
      <c r="T55" s="59" t="s">
        <v>205</v>
      </c>
      <c r="U55" s="59" t="s">
        <v>206</v>
      </c>
      <c r="V55" s="59" t="s">
        <v>144</v>
      </c>
      <c r="W55" s="59" t="s">
        <v>48</v>
      </c>
      <c r="X55" s="59" t="s">
        <v>48</v>
      </c>
      <c r="Y55" s="59" t="s">
        <v>48</v>
      </c>
      <c r="Z55" s="59" t="s">
        <v>48</v>
      </c>
      <c r="AA55" s="59" t="s">
        <v>48</v>
      </c>
      <c r="AB55" s="59" t="s">
        <v>48</v>
      </c>
      <c r="AC55" s="59" t="s">
        <v>123</v>
      </c>
      <c r="AD55" s="59" t="s">
        <v>123</v>
      </c>
    </row>
    <row r="56" spans="1:30" s="82" customFormat="1" ht="60">
      <c r="A56" s="59" t="s">
        <v>813</v>
      </c>
      <c r="B56" s="59" t="s">
        <v>41</v>
      </c>
      <c r="C56" s="59" t="s">
        <v>820</v>
      </c>
      <c r="D56" s="59">
        <v>10786</v>
      </c>
      <c r="E56" s="59" t="s">
        <v>130</v>
      </c>
      <c r="F56" s="59" t="s">
        <v>855</v>
      </c>
      <c r="G56" s="80">
        <v>663.38</v>
      </c>
      <c r="H56" s="80">
        <v>0</v>
      </c>
      <c r="I56" s="59" t="s">
        <v>51</v>
      </c>
      <c r="J56" s="81">
        <v>1119.3800000000001</v>
      </c>
      <c r="K56" s="59" t="s">
        <v>149</v>
      </c>
      <c r="L56" s="59" t="s">
        <v>150</v>
      </c>
      <c r="M56" s="59" t="s">
        <v>142</v>
      </c>
      <c r="N56" s="59" t="s">
        <v>45</v>
      </c>
      <c r="O56" s="59" t="s">
        <v>45</v>
      </c>
      <c r="P56" s="59" t="s">
        <v>45</v>
      </c>
      <c r="Q56" s="59" t="s">
        <v>45</v>
      </c>
      <c r="R56" s="59" t="s">
        <v>45</v>
      </c>
      <c r="S56" s="59" t="s">
        <v>45</v>
      </c>
      <c r="T56" s="59" t="s">
        <v>205</v>
      </c>
      <c r="U56" s="59" t="s">
        <v>206</v>
      </c>
      <c r="V56" s="59" t="s">
        <v>144</v>
      </c>
      <c r="W56" s="59" t="s">
        <v>48</v>
      </c>
      <c r="X56" s="59" t="s">
        <v>48</v>
      </c>
      <c r="Y56" s="59" t="s">
        <v>48</v>
      </c>
      <c r="Z56" s="59" t="s">
        <v>48</v>
      </c>
      <c r="AA56" s="59" t="s">
        <v>48</v>
      </c>
      <c r="AB56" s="59" t="s">
        <v>48</v>
      </c>
      <c r="AC56" s="59" t="s">
        <v>123</v>
      </c>
      <c r="AD56" s="59" t="s">
        <v>123</v>
      </c>
    </row>
    <row r="57" spans="1:30" s="82" customFormat="1" ht="60">
      <c r="A57" s="59" t="s">
        <v>813</v>
      </c>
      <c r="B57" s="59" t="s">
        <v>41</v>
      </c>
      <c r="C57" s="59" t="s">
        <v>820</v>
      </c>
      <c r="D57" s="59">
        <v>10786</v>
      </c>
      <c r="E57" s="59" t="s">
        <v>130</v>
      </c>
      <c r="F57" s="59" t="s">
        <v>856</v>
      </c>
      <c r="G57" s="80">
        <v>807.78</v>
      </c>
      <c r="H57" s="80">
        <v>0</v>
      </c>
      <c r="I57" s="59" t="s">
        <v>51</v>
      </c>
      <c r="J57" s="81">
        <v>1927.16</v>
      </c>
      <c r="K57" s="59" t="s">
        <v>149</v>
      </c>
      <c r="L57" s="59" t="s">
        <v>150</v>
      </c>
      <c r="M57" s="59" t="s">
        <v>142</v>
      </c>
      <c r="N57" s="59" t="s">
        <v>45</v>
      </c>
      <c r="O57" s="59" t="s">
        <v>45</v>
      </c>
      <c r="P57" s="59" t="s">
        <v>45</v>
      </c>
      <c r="Q57" s="59" t="s">
        <v>45</v>
      </c>
      <c r="R57" s="59" t="s">
        <v>45</v>
      </c>
      <c r="S57" s="59" t="s">
        <v>45</v>
      </c>
      <c r="T57" s="59" t="s">
        <v>205</v>
      </c>
      <c r="U57" s="59" t="s">
        <v>206</v>
      </c>
      <c r="V57" s="59" t="s">
        <v>144</v>
      </c>
      <c r="W57" s="59" t="s">
        <v>48</v>
      </c>
      <c r="X57" s="59" t="s">
        <v>48</v>
      </c>
      <c r="Y57" s="59" t="s">
        <v>48</v>
      </c>
      <c r="Z57" s="59" t="s">
        <v>48</v>
      </c>
      <c r="AA57" s="59" t="s">
        <v>48</v>
      </c>
      <c r="AB57" s="59" t="s">
        <v>48</v>
      </c>
      <c r="AC57" s="59" t="s">
        <v>123</v>
      </c>
      <c r="AD57" s="59" t="s">
        <v>123</v>
      </c>
    </row>
    <row r="58" spans="1:30" s="102" customFormat="1" ht="60">
      <c r="A58" s="99" t="s">
        <v>813</v>
      </c>
      <c r="B58" s="99" t="s">
        <v>41</v>
      </c>
      <c r="C58" s="99" t="s">
        <v>857</v>
      </c>
      <c r="D58" s="99">
        <v>10642</v>
      </c>
      <c r="E58" s="99" t="s">
        <v>283</v>
      </c>
      <c r="F58" s="99" t="s">
        <v>858</v>
      </c>
      <c r="G58" s="100">
        <v>0</v>
      </c>
      <c r="H58" s="101">
        <v>16489</v>
      </c>
      <c r="I58" s="99" t="s">
        <v>51</v>
      </c>
      <c r="J58" s="101">
        <v>54856.12</v>
      </c>
      <c r="K58" s="99" t="s">
        <v>151</v>
      </c>
      <c r="L58" s="99" t="s">
        <v>152</v>
      </c>
      <c r="M58" s="99" t="s">
        <v>142</v>
      </c>
      <c r="N58" s="99" t="s">
        <v>45</v>
      </c>
      <c r="O58" s="99" t="s">
        <v>45</v>
      </c>
      <c r="P58" s="99" t="s">
        <v>45</v>
      </c>
      <c r="Q58" s="99" t="s">
        <v>45</v>
      </c>
      <c r="R58" s="99" t="s">
        <v>45</v>
      </c>
      <c r="S58" s="99" t="s">
        <v>45</v>
      </c>
      <c r="T58" s="99" t="s">
        <v>207</v>
      </c>
      <c r="U58" s="99" t="s">
        <v>208</v>
      </c>
      <c r="V58" s="99" t="s">
        <v>144</v>
      </c>
      <c r="W58" s="99" t="s">
        <v>48</v>
      </c>
      <c r="X58" s="99" t="s">
        <v>48</v>
      </c>
      <c r="Y58" s="99" t="s">
        <v>48</v>
      </c>
      <c r="Z58" s="99" t="s">
        <v>48</v>
      </c>
      <c r="AA58" s="99" t="s">
        <v>48</v>
      </c>
      <c r="AB58" s="99" t="s">
        <v>48</v>
      </c>
      <c r="AC58" s="99" t="s">
        <v>123</v>
      </c>
      <c r="AD58" s="99" t="s">
        <v>123</v>
      </c>
    </row>
    <row r="59" spans="1:30" s="82" customFormat="1" ht="60">
      <c r="A59" s="59" t="s">
        <v>813</v>
      </c>
      <c r="B59" s="59" t="s">
        <v>41</v>
      </c>
      <c r="C59" s="59" t="s">
        <v>820</v>
      </c>
      <c r="D59" s="59">
        <v>10786</v>
      </c>
      <c r="E59" s="59" t="s">
        <v>130</v>
      </c>
      <c r="F59" s="59" t="s">
        <v>859</v>
      </c>
      <c r="G59" s="80">
        <v>282.74</v>
      </c>
      <c r="H59" s="80">
        <v>0</v>
      </c>
      <c r="I59" s="59" t="s">
        <v>51</v>
      </c>
      <c r="J59" s="81">
        <v>55138.86</v>
      </c>
      <c r="K59" s="59" t="s">
        <v>151</v>
      </c>
      <c r="L59" s="59" t="s">
        <v>152</v>
      </c>
      <c r="M59" s="59" t="s">
        <v>142</v>
      </c>
      <c r="N59" s="59" t="s">
        <v>45</v>
      </c>
      <c r="O59" s="59" t="s">
        <v>45</v>
      </c>
      <c r="P59" s="59" t="s">
        <v>45</v>
      </c>
      <c r="Q59" s="59" t="s">
        <v>45</v>
      </c>
      <c r="R59" s="59" t="s">
        <v>45</v>
      </c>
      <c r="S59" s="59" t="s">
        <v>45</v>
      </c>
      <c r="T59" s="59" t="s">
        <v>207</v>
      </c>
      <c r="U59" s="59" t="s">
        <v>208</v>
      </c>
      <c r="V59" s="59" t="s">
        <v>144</v>
      </c>
      <c r="W59" s="59" t="s">
        <v>48</v>
      </c>
      <c r="X59" s="59" t="s">
        <v>48</v>
      </c>
      <c r="Y59" s="59" t="s">
        <v>48</v>
      </c>
      <c r="Z59" s="59" t="s">
        <v>48</v>
      </c>
      <c r="AA59" s="59" t="s">
        <v>48</v>
      </c>
      <c r="AB59" s="59" t="s">
        <v>48</v>
      </c>
      <c r="AC59" s="59" t="s">
        <v>123</v>
      </c>
      <c r="AD59" s="59" t="s">
        <v>123</v>
      </c>
    </row>
    <row r="60" spans="1:30" s="82" customFormat="1" ht="60">
      <c r="A60" s="59" t="s">
        <v>813</v>
      </c>
      <c r="B60" s="59" t="s">
        <v>41</v>
      </c>
      <c r="C60" s="59" t="s">
        <v>820</v>
      </c>
      <c r="D60" s="59">
        <v>10786</v>
      </c>
      <c r="E60" s="59" t="s">
        <v>130</v>
      </c>
      <c r="F60" s="59" t="s">
        <v>860</v>
      </c>
      <c r="G60" s="81">
        <v>4649.38</v>
      </c>
      <c r="H60" s="80">
        <v>0</v>
      </c>
      <c r="I60" s="59" t="s">
        <v>51</v>
      </c>
      <c r="J60" s="81">
        <v>59788.24</v>
      </c>
      <c r="K60" s="59" t="s">
        <v>151</v>
      </c>
      <c r="L60" s="59" t="s">
        <v>152</v>
      </c>
      <c r="M60" s="59" t="s">
        <v>142</v>
      </c>
      <c r="N60" s="59" t="s">
        <v>45</v>
      </c>
      <c r="O60" s="59" t="s">
        <v>45</v>
      </c>
      <c r="P60" s="59" t="s">
        <v>45</v>
      </c>
      <c r="Q60" s="59" t="s">
        <v>45</v>
      </c>
      <c r="R60" s="59" t="s">
        <v>45</v>
      </c>
      <c r="S60" s="59" t="s">
        <v>45</v>
      </c>
      <c r="T60" s="59" t="s">
        <v>207</v>
      </c>
      <c r="U60" s="59" t="s">
        <v>208</v>
      </c>
      <c r="V60" s="59" t="s">
        <v>144</v>
      </c>
      <c r="W60" s="59" t="s">
        <v>48</v>
      </c>
      <c r="X60" s="59" t="s">
        <v>48</v>
      </c>
      <c r="Y60" s="59" t="s">
        <v>48</v>
      </c>
      <c r="Z60" s="59" t="s">
        <v>48</v>
      </c>
      <c r="AA60" s="59" t="s">
        <v>48</v>
      </c>
      <c r="AB60" s="59" t="s">
        <v>48</v>
      </c>
      <c r="AC60" s="59" t="s">
        <v>123</v>
      </c>
      <c r="AD60" s="59" t="s">
        <v>123</v>
      </c>
    </row>
    <row r="61" spans="1:30" s="82" customFormat="1" ht="60">
      <c r="A61" s="59" t="s">
        <v>813</v>
      </c>
      <c r="B61" s="59" t="s">
        <v>41</v>
      </c>
      <c r="C61" s="59" t="s">
        <v>820</v>
      </c>
      <c r="D61" s="59">
        <v>10786</v>
      </c>
      <c r="E61" s="59" t="s">
        <v>130</v>
      </c>
      <c r="F61" s="59" t="s">
        <v>861</v>
      </c>
      <c r="G61" s="80">
        <v>744.18</v>
      </c>
      <c r="H61" s="80">
        <v>0</v>
      </c>
      <c r="I61" s="59" t="s">
        <v>51</v>
      </c>
      <c r="J61" s="81">
        <v>60532.42</v>
      </c>
      <c r="K61" s="59" t="s">
        <v>151</v>
      </c>
      <c r="L61" s="59" t="s">
        <v>152</v>
      </c>
      <c r="M61" s="59" t="s">
        <v>142</v>
      </c>
      <c r="N61" s="59" t="s">
        <v>45</v>
      </c>
      <c r="O61" s="59" t="s">
        <v>45</v>
      </c>
      <c r="P61" s="59" t="s">
        <v>45</v>
      </c>
      <c r="Q61" s="59" t="s">
        <v>45</v>
      </c>
      <c r="R61" s="59" t="s">
        <v>45</v>
      </c>
      <c r="S61" s="59" t="s">
        <v>45</v>
      </c>
      <c r="T61" s="59" t="s">
        <v>207</v>
      </c>
      <c r="U61" s="59" t="s">
        <v>208</v>
      </c>
      <c r="V61" s="59" t="s">
        <v>144</v>
      </c>
      <c r="W61" s="59" t="s">
        <v>48</v>
      </c>
      <c r="X61" s="59" t="s">
        <v>48</v>
      </c>
      <c r="Y61" s="59" t="s">
        <v>48</v>
      </c>
      <c r="Z61" s="59" t="s">
        <v>48</v>
      </c>
      <c r="AA61" s="59" t="s">
        <v>48</v>
      </c>
      <c r="AB61" s="59" t="s">
        <v>48</v>
      </c>
      <c r="AC61" s="59" t="s">
        <v>123</v>
      </c>
      <c r="AD61" s="59" t="s">
        <v>123</v>
      </c>
    </row>
    <row r="62" spans="1:30" s="82" customFormat="1" ht="60">
      <c r="A62" s="59" t="s">
        <v>813</v>
      </c>
      <c r="B62" s="59" t="s">
        <v>41</v>
      </c>
      <c r="C62" s="59" t="s">
        <v>820</v>
      </c>
      <c r="D62" s="59">
        <v>10786</v>
      </c>
      <c r="E62" s="59" t="s">
        <v>130</v>
      </c>
      <c r="F62" s="59" t="s">
        <v>862</v>
      </c>
      <c r="G62" s="81">
        <v>1806.1</v>
      </c>
      <c r="H62" s="80">
        <v>0</v>
      </c>
      <c r="I62" s="59" t="s">
        <v>51</v>
      </c>
      <c r="J62" s="81">
        <v>62338.52</v>
      </c>
      <c r="K62" s="59" t="s">
        <v>151</v>
      </c>
      <c r="L62" s="59" t="s">
        <v>152</v>
      </c>
      <c r="M62" s="59" t="s">
        <v>142</v>
      </c>
      <c r="N62" s="59" t="s">
        <v>45</v>
      </c>
      <c r="O62" s="59" t="s">
        <v>45</v>
      </c>
      <c r="P62" s="59" t="s">
        <v>45</v>
      </c>
      <c r="Q62" s="59" t="s">
        <v>45</v>
      </c>
      <c r="R62" s="59" t="s">
        <v>45</v>
      </c>
      <c r="S62" s="59" t="s">
        <v>45</v>
      </c>
      <c r="T62" s="59" t="s">
        <v>207</v>
      </c>
      <c r="U62" s="59" t="s">
        <v>208</v>
      </c>
      <c r="V62" s="59" t="s">
        <v>144</v>
      </c>
      <c r="W62" s="59" t="s">
        <v>48</v>
      </c>
      <c r="X62" s="59" t="s">
        <v>48</v>
      </c>
      <c r="Y62" s="59" t="s">
        <v>48</v>
      </c>
      <c r="Z62" s="59" t="s">
        <v>48</v>
      </c>
      <c r="AA62" s="59" t="s">
        <v>48</v>
      </c>
      <c r="AB62" s="59" t="s">
        <v>48</v>
      </c>
      <c r="AC62" s="59" t="s">
        <v>123</v>
      </c>
      <c r="AD62" s="59" t="s">
        <v>123</v>
      </c>
    </row>
    <row r="63" spans="1:30" s="82" customFormat="1" ht="60">
      <c r="A63" s="59" t="s">
        <v>813</v>
      </c>
      <c r="B63" s="59" t="s">
        <v>41</v>
      </c>
      <c r="C63" s="59" t="s">
        <v>820</v>
      </c>
      <c r="D63" s="59">
        <v>10786</v>
      </c>
      <c r="E63" s="59" t="s">
        <v>130</v>
      </c>
      <c r="F63" s="59" t="s">
        <v>863</v>
      </c>
      <c r="G63" s="81">
        <v>1946.19</v>
      </c>
      <c r="H63" s="80">
        <v>0</v>
      </c>
      <c r="I63" s="59" t="s">
        <v>51</v>
      </c>
      <c r="J63" s="81">
        <v>64284.71</v>
      </c>
      <c r="K63" s="59" t="s">
        <v>151</v>
      </c>
      <c r="L63" s="59" t="s">
        <v>152</v>
      </c>
      <c r="M63" s="59" t="s">
        <v>142</v>
      </c>
      <c r="N63" s="59" t="s">
        <v>45</v>
      </c>
      <c r="O63" s="59" t="s">
        <v>45</v>
      </c>
      <c r="P63" s="59" t="s">
        <v>45</v>
      </c>
      <c r="Q63" s="59" t="s">
        <v>45</v>
      </c>
      <c r="R63" s="59" t="s">
        <v>45</v>
      </c>
      <c r="S63" s="59" t="s">
        <v>45</v>
      </c>
      <c r="T63" s="59" t="s">
        <v>207</v>
      </c>
      <c r="U63" s="59" t="s">
        <v>208</v>
      </c>
      <c r="V63" s="59" t="s">
        <v>144</v>
      </c>
      <c r="W63" s="59" t="s">
        <v>48</v>
      </c>
      <c r="X63" s="59" t="s">
        <v>48</v>
      </c>
      <c r="Y63" s="59" t="s">
        <v>48</v>
      </c>
      <c r="Z63" s="59" t="s">
        <v>48</v>
      </c>
      <c r="AA63" s="59" t="s">
        <v>48</v>
      </c>
      <c r="AB63" s="59" t="s">
        <v>48</v>
      </c>
      <c r="AC63" s="59" t="s">
        <v>123</v>
      </c>
      <c r="AD63" s="59" t="s">
        <v>123</v>
      </c>
    </row>
    <row r="64" spans="1:30" s="82" customFormat="1" ht="60">
      <c r="A64" s="59" t="s">
        <v>813</v>
      </c>
      <c r="B64" s="59" t="s">
        <v>41</v>
      </c>
      <c r="C64" s="59" t="s">
        <v>820</v>
      </c>
      <c r="D64" s="59">
        <v>10786</v>
      </c>
      <c r="E64" s="59" t="s">
        <v>130</v>
      </c>
      <c r="F64" s="59" t="s">
        <v>864</v>
      </c>
      <c r="G64" s="80">
        <v>166.65</v>
      </c>
      <c r="H64" s="80">
        <v>0</v>
      </c>
      <c r="I64" s="59" t="s">
        <v>51</v>
      </c>
      <c r="J64" s="81">
        <v>64451.360000000001</v>
      </c>
      <c r="K64" s="59" t="s">
        <v>151</v>
      </c>
      <c r="L64" s="59" t="s">
        <v>152</v>
      </c>
      <c r="M64" s="59" t="s">
        <v>142</v>
      </c>
      <c r="N64" s="59" t="s">
        <v>45</v>
      </c>
      <c r="O64" s="59" t="s">
        <v>45</v>
      </c>
      <c r="P64" s="59" t="s">
        <v>45</v>
      </c>
      <c r="Q64" s="59" t="s">
        <v>45</v>
      </c>
      <c r="R64" s="59" t="s">
        <v>45</v>
      </c>
      <c r="S64" s="59" t="s">
        <v>45</v>
      </c>
      <c r="T64" s="59" t="s">
        <v>207</v>
      </c>
      <c r="U64" s="59" t="s">
        <v>208</v>
      </c>
      <c r="V64" s="59" t="s">
        <v>144</v>
      </c>
      <c r="W64" s="59" t="s">
        <v>48</v>
      </c>
      <c r="X64" s="59" t="s">
        <v>48</v>
      </c>
      <c r="Y64" s="59" t="s">
        <v>48</v>
      </c>
      <c r="Z64" s="59" t="s">
        <v>48</v>
      </c>
      <c r="AA64" s="59" t="s">
        <v>48</v>
      </c>
      <c r="AB64" s="59" t="s">
        <v>48</v>
      </c>
      <c r="AC64" s="59" t="s">
        <v>123</v>
      </c>
      <c r="AD64" s="59" t="s">
        <v>123</v>
      </c>
    </row>
    <row r="65" spans="1:30" s="82" customFormat="1" ht="60">
      <c r="A65" s="59" t="s">
        <v>813</v>
      </c>
      <c r="B65" s="59" t="s">
        <v>41</v>
      </c>
      <c r="C65" s="59" t="s">
        <v>820</v>
      </c>
      <c r="D65" s="59">
        <v>10786</v>
      </c>
      <c r="E65" s="59" t="s">
        <v>130</v>
      </c>
      <c r="F65" s="59" t="s">
        <v>865</v>
      </c>
      <c r="G65" s="80">
        <v>712.75</v>
      </c>
      <c r="H65" s="80">
        <v>0</v>
      </c>
      <c r="I65" s="59" t="s">
        <v>51</v>
      </c>
      <c r="J65" s="81">
        <v>65164.11</v>
      </c>
      <c r="K65" s="59" t="s">
        <v>151</v>
      </c>
      <c r="L65" s="59" t="s">
        <v>152</v>
      </c>
      <c r="M65" s="59" t="s">
        <v>142</v>
      </c>
      <c r="N65" s="59" t="s">
        <v>45</v>
      </c>
      <c r="O65" s="59" t="s">
        <v>45</v>
      </c>
      <c r="P65" s="59" t="s">
        <v>45</v>
      </c>
      <c r="Q65" s="59" t="s">
        <v>45</v>
      </c>
      <c r="R65" s="59" t="s">
        <v>45</v>
      </c>
      <c r="S65" s="59" t="s">
        <v>45</v>
      </c>
      <c r="T65" s="59" t="s">
        <v>207</v>
      </c>
      <c r="U65" s="59" t="s">
        <v>208</v>
      </c>
      <c r="V65" s="59" t="s">
        <v>144</v>
      </c>
      <c r="W65" s="59" t="s">
        <v>48</v>
      </c>
      <c r="X65" s="59" t="s">
        <v>48</v>
      </c>
      <c r="Y65" s="59" t="s">
        <v>48</v>
      </c>
      <c r="Z65" s="59" t="s">
        <v>48</v>
      </c>
      <c r="AA65" s="59" t="s">
        <v>48</v>
      </c>
      <c r="AB65" s="59" t="s">
        <v>48</v>
      </c>
      <c r="AC65" s="59" t="s">
        <v>123</v>
      </c>
      <c r="AD65" s="59" t="s">
        <v>123</v>
      </c>
    </row>
    <row r="66" spans="1:30" s="82" customFormat="1" ht="48">
      <c r="A66" s="59" t="s">
        <v>813</v>
      </c>
      <c r="B66" s="59" t="s">
        <v>41</v>
      </c>
      <c r="C66" s="59" t="s">
        <v>814</v>
      </c>
      <c r="D66" s="59">
        <v>10174</v>
      </c>
      <c r="E66" s="59" t="s">
        <v>298</v>
      </c>
      <c r="F66" s="59" t="s">
        <v>802</v>
      </c>
      <c r="G66" s="80">
        <v>0</v>
      </c>
      <c r="H66" s="80">
        <v>6.14</v>
      </c>
      <c r="I66" s="59" t="s">
        <v>51</v>
      </c>
      <c r="J66" s="81">
        <v>2458.31</v>
      </c>
      <c r="K66" s="59" t="s">
        <v>165</v>
      </c>
      <c r="L66" s="59" t="s">
        <v>165</v>
      </c>
      <c r="M66" s="59" t="s">
        <v>142</v>
      </c>
      <c r="N66" s="59" t="s">
        <v>45</v>
      </c>
      <c r="O66" s="59" t="s">
        <v>45</v>
      </c>
      <c r="P66" s="59" t="s">
        <v>45</v>
      </c>
      <c r="Q66" s="59" t="s">
        <v>45</v>
      </c>
      <c r="R66" s="59" t="s">
        <v>45</v>
      </c>
      <c r="S66" s="59" t="s">
        <v>45</v>
      </c>
      <c r="T66" s="59" t="s">
        <v>210</v>
      </c>
      <c r="U66" s="59" t="s">
        <v>210</v>
      </c>
      <c r="V66" s="59" t="s">
        <v>144</v>
      </c>
      <c r="W66" s="59" t="s">
        <v>48</v>
      </c>
      <c r="X66" s="59" t="s">
        <v>48</v>
      </c>
      <c r="Y66" s="59" t="s">
        <v>48</v>
      </c>
      <c r="Z66" s="59" t="s">
        <v>48</v>
      </c>
      <c r="AA66" s="59" t="s">
        <v>48</v>
      </c>
      <c r="AB66" s="59" t="s">
        <v>48</v>
      </c>
      <c r="AC66" s="59" t="s">
        <v>123</v>
      </c>
      <c r="AD66" s="59" t="s">
        <v>123</v>
      </c>
    </row>
    <row r="67" spans="1:30" s="82" customFormat="1" ht="48">
      <c r="A67" s="59" t="s">
        <v>813</v>
      </c>
      <c r="B67" s="59" t="s">
        <v>41</v>
      </c>
      <c r="C67" s="59" t="s">
        <v>814</v>
      </c>
      <c r="D67" s="59">
        <v>10174</v>
      </c>
      <c r="E67" s="59" t="s">
        <v>298</v>
      </c>
      <c r="F67" s="59" t="s">
        <v>801</v>
      </c>
      <c r="G67" s="80">
        <v>0</v>
      </c>
      <c r="H67" s="80">
        <v>40</v>
      </c>
      <c r="I67" s="59" t="s">
        <v>51</v>
      </c>
      <c r="J67" s="81">
        <v>2418.31</v>
      </c>
      <c r="K67" s="59" t="s">
        <v>165</v>
      </c>
      <c r="L67" s="59" t="s">
        <v>165</v>
      </c>
      <c r="M67" s="59" t="s">
        <v>142</v>
      </c>
      <c r="N67" s="59" t="s">
        <v>45</v>
      </c>
      <c r="O67" s="59" t="s">
        <v>45</v>
      </c>
      <c r="P67" s="59" t="s">
        <v>45</v>
      </c>
      <c r="Q67" s="59" t="s">
        <v>45</v>
      </c>
      <c r="R67" s="59" t="s">
        <v>45</v>
      </c>
      <c r="S67" s="59" t="s">
        <v>45</v>
      </c>
      <c r="T67" s="59" t="s">
        <v>210</v>
      </c>
      <c r="U67" s="59" t="s">
        <v>210</v>
      </c>
      <c r="V67" s="59" t="s">
        <v>144</v>
      </c>
      <c r="W67" s="59" t="s">
        <v>48</v>
      </c>
      <c r="X67" s="59" t="s">
        <v>48</v>
      </c>
      <c r="Y67" s="59" t="s">
        <v>48</v>
      </c>
      <c r="Z67" s="59" t="s">
        <v>48</v>
      </c>
      <c r="AA67" s="59" t="s">
        <v>48</v>
      </c>
      <c r="AB67" s="59" t="s">
        <v>48</v>
      </c>
      <c r="AC67" s="59" t="s">
        <v>123</v>
      </c>
      <c r="AD67" s="59" t="s">
        <v>123</v>
      </c>
    </row>
    <row r="68" spans="1:30" s="82" customFormat="1" ht="48">
      <c r="A68" s="59" t="s">
        <v>813</v>
      </c>
      <c r="B68" s="59" t="s">
        <v>41</v>
      </c>
      <c r="C68" s="59" t="s">
        <v>814</v>
      </c>
      <c r="D68" s="59">
        <v>10174</v>
      </c>
      <c r="E68" s="59" t="s">
        <v>298</v>
      </c>
      <c r="F68" s="59" t="s">
        <v>800</v>
      </c>
      <c r="G68" s="80">
        <v>0</v>
      </c>
      <c r="H68" s="81">
        <v>2418.31</v>
      </c>
      <c r="I68" s="59" t="s">
        <v>51</v>
      </c>
      <c r="J68" s="80">
        <v>0</v>
      </c>
      <c r="K68" s="59" t="s">
        <v>165</v>
      </c>
      <c r="L68" s="59" t="s">
        <v>165</v>
      </c>
      <c r="M68" s="59" t="s">
        <v>142</v>
      </c>
      <c r="N68" s="59" t="s">
        <v>45</v>
      </c>
      <c r="O68" s="59" t="s">
        <v>45</v>
      </c>
      <c r="P68" s="59" t="s">
        <v>45</v>
      </c>
      <c r="Q68" s="59" t="s">
        <v>45</v>
      </c>
      <c r="R68" s="59" t="s">
        <v>45</v>
      </c>
      <c r="S68" s="59" t="s">
        <v>45</v>
      </c>
      <c r="T68" s="59" t="s">
        <v>210</v>
      </c>
      <c r="U68" s="59" t="s">
        <v>210</v>
      </c>
      <c r="V68" s="59" t="s">
        <v>144</v>
      </c>
      <c r="W68" s="59" t="s">
        <v>48</v>
      </c>
      <c r="X68" s="59" t="s">
        <v>48</v>
      </c>
      <c r="Y68" s="59" t="s">
        <v>48</v>
      </c>
      <c r="Z68" s="59" t="s">
        <v>48</v>
      </c>
      <c r="AA68" s="59" t="s">
        <v>48</v>
      </c>
      <c r="AB68" s="59" t="s">
        <v>48</v>
      </c>
      <c r="AC68" s="59" t="s">
        <v>123</v>
      </c>
      <c r="AD68" s="59" t="s">
        <v>123</v>
      </c>
    </row>
    <row r="69" spans="1:30" s="82" customFormat="1" ht="48">
      <c r="A69" s="59" t="s">
        <v>813</v>
      </c>
      <c r="B69" s="59" t="s">
        <v>41</v>
      </c>
      <c r="C69" s="59" t="s">
        <v>820</v>
      </c>
      <c r="D69" s="59">
        <v>10786</v>
      </c>
      <c r="E69" s="59" t="s">
        <v>130</v>
      </c>
      <c r="F69" s="59" t="s">
        <v>866</v>
      </c>
      <c r="G69" s="80">
        <v>19.899999999999999</v>
      </c>
      <c r="H69" s="80">
        <v>0</v>
      </c>
      <c r="I69" s="59" t="s">
        <v>51</v>
      </c>
      <c r="J69" s="80">
        <v>19.899999999999999</v>
      </c>
      <c r="K69" s="59" t="s">
        <v>165</v>
      </c>
      <c r="L69" s="59" t="s">
        <v>165</v>
      </c>
      <c r="M69" s="59" t="s">
        <v>142</v>
      </c>
      <c r="N69" s="59" t="s">
        <v>45</v>
      </c>
      <c r="O69" s="59" t="s">
        <v>45</v>
      </c>
      <c r="P69" s="59" t="s">
        <v>45</v>
      </c>
      <c r="Q69" s="59" t="s">
        <v>45</v>
      </c>
      <c r="R69" s="59" t="s">
        <v>45</v>
      </c>
      <c r="S69" s="59" t="s">
        <v>45</v>
      </c>
      <c r="T69" s="59" t="s">
        <v>210</v>
      </c>
      <c r="U69" s="59" t="s">
        <v>210</v>
      </c>
      <c r="V69" s="59" t="s">
        <v>144</v>
      </c>
      <c r="W69" s="59" t="s">
        <v>48</v>
      </c>
      <c r="X69" s="59" t="s">
        <v>48</v>
      </c>
      <c r="Y69" s="59" t="s">
        <v>48</v>
      </c>
      <c r="Z69" s="59" t="s">
        <v>48</v>
      </c>
      <c r="AA69" s="59" t="s">
        <v>48</v>
      </c>
      <c r="AB69" s="59" t="s">
        <v>48</v>
      </c>
      <c r="AC69" s="59" t="s">
        <v>123</v>
      </c>
      <c r="AD69" s="59" t="s">
        <v>123</v>
      </c>
    </row>
    <row r="70" spans="1:30" s="82" customFormat="1" ht="48">
      <c r="A70" s="59" t="s">
        <v>813</v>
      </c>
      <c r="B70" s="59" t="s">
        <v>41</v>
      </c>
      <c r="C70" s="59" t="s">
        <v>820</v>
      </c>
      <c r="D70" s="59">
        <v>10786</v>
      </c>
      <c r="E70" s="59" t="s">
        <v>130</v>
      </c>
      <c r="F70" s="59" t="s">
        <v>867</v>
      </c>
      <c r="G70" s="80">
        <v>66.89</v>
      </c>
      <c r="H70" s="80">
        <v>0</v>
      </c>
      <c r="I70" s="59" t="s">
        <v>51</v>
      </c>
      <c r="J70" s="80">
        <v>86.79</v>
      </c>
      <c r="K70" s="59" t="s">
        <v>165</v>
      </c>
      <c r="L70" s="59" t="s">
        <v>165</v>
      </c>
      <c r="M70" s="59" t="s">
        <v>142</v>
      </c>
      <c r="N70" s="59" t="s">
        <v>45</v>
      </c>
      <c r="O70" s="59" t="s">
        <v>45</v>
      </c>
      <c r="P70" s="59" t="s">
        <v>45</v>
      </c>
      <c r="Q70" s="59" t="s">
        <v>45</v>
      </c>
      <c r="R70" s="59" t="s">
        <v>45</v>
      </c>
      <c r="S70" s="59" t="s">
        <v>45</v>
      </c>
      <c r="T70" s="59" t="s">
        <v>210</v>
      </c>
      <c r="U70" s="59" t="s">
        <v>210</v>
      </c>
      <c r="V70" s="59" t="s">
        <v>144</v>
      </c>
      <c r="W70" s="59" t="s">
        <v>48</v>
      </c>
      <c r="X70" s="59" t="s">
        <v>48</v>
      </c>
      <c r="Y70" s="59" t="s">
        <v>48</v>
      </c>
      <c r="Z70" s="59" t="s">
        <v>48</v>
      </c>
      <c r="AA70" s="59" t="s">
        <v>48</v>
      </c>
      <c r="AB70" s="59" t="s">
        <v>48</v>
      </c>
      <c r="AC70" s="59" t="s">
        <v>123</v>
      </c>
      <c r="AD70" s="59" t="s">
        <v>123</v>
      </c>
    </row>
    <row r="71" spans="1:30" s="82" customFormat="1" ht="48">
      <c r="A71" s="59" t="s">
        <v>813</v>
      </c>
      <c r="B71" s="59" t="s">
        <v>41</v>
      </c>
      <c r="C71" s="59" t="s">
        <v>820</v>
      </c>
      <c r="D71" s="59">
        <v>10786</v>
      </c>
      <c r="E71" s="59" t="s">
        <v>130</v>
      </c>
      <c r="F71" s="59" t="s">
        <v>868</v>
      </c>
      <c r="G71" s="80">
        <v>756.94</v>
      </c>
      <c r="H71" s="80">
        <v>0</v>
      </c>
      <c r="I71" s="59" t="s">
        <v>51</v>
      </c>
      <c r="J71" s="80">
        <v>843.73</v>
      </c>
      <c r="K71" s="59" t="s">
        <v>165</v>
      </c>
      <c r="L71" s="59" t="s">
        <v>165</v>
      </c>
      <c r="M71" s="59" t="s">
        <v>142</v>
      </c>
      <c r="N71" s="59" t="s">
        <v>45</v>
      </c>
      <c r="O71" s="59" t="s">
        <v>45</v>
      </c>
      <c r="P71" s="59" t="s">
        <v>45</v>
      </c>
      <c r="Q71" s="59" t="s">
        <v>45</v>
      </c>
      <c r="R71" s="59" t="s">
        <v>45</v>
      </c>
      <c r="S71" s="59" t="s">
        <v>45</v>
      </c>
      <c r="T71" s="59" t="s">
        <v>210</v>
      </c>
      <c r="U71" s="59" t="s">
        <v>210</v>
      </c>
      <c r="V71" s="59" t="s">
        <v>144</v>
      </c>
      <c r="W71" s="59" t="s">
        <v>48</v>
      </c>
      <c r="X71" s="59" t="s">
        <v>48</v>
      </c>
      <c r="Y71" s="59" t="s">
        <v>48</v>
      </c>
      <c r="Z71" s="59" t="s">
        <v>48</v>
      </c>
      <c r="AA71" s="59" t="s">
        <v>48</v>
      </c>
      <c r="AB71" s="59" t="s">
        <v>48</v>
      </c>
      <c r="AC71" s="59" t="s">
        <v>123</v>
      </c>
      <c r="AD71" s="59" t="s">
        <v>123</v>
      </c>
    </row>
    <row r="72" spans="1:30" s="82" customFormat="1" ht="60">
      <c r="A72" s="59" t="s">
        <v>813</v>
      </c>
      <c r="B72" s="59" t="s">
        <v>41</v>
      </c>
      <c r="C72" s="59" t="s">
        <v>814</v>
      </c>
      <c r="D72" s="59">
        <v>10174</v>
      </c>
      <c r="E72" s="59" t="s">
        <v>298</v>
      </c>
      <c r="F72" s="59" t="s">
        <v>803</v>
      </c>
      <c r="G72" s="80">
        <v>0</v>
      </c>
      <c r="H72" s="80">
        <v>406.99</v>
      </c>
      <c r="I72" s="59" t="s">
        <v>51</v>
      </c>
      <c r="J72" s="81">
        <v>1612.34</v>
      </c>
      <c r="K72" s="59" t="s">
        <v>221</v>
      </c>
      <c r="L72" s="59" t="s">
        <v>221</v>
      </c>
      <c r="M72" s="59" t="s">
        <v>142</v>
      </c>
      <c r="N72" s="59" t="s">
        <v>45</v>
      </c>
      <c r="O72" s="59" t="s">
        <v>45</v>
      </c>
      <c r="P72" s="59" t="s">
        <v>45</v>
      </c>
      <c r="Q72" s="59" t="s">
        <v>45</v>
      </c>
      <c r="R72" s="59" t="s">
        <v>45</v>
      </c>
      <c r="S72" s="59" t="s">
        <v>45</v>
      </c>
      <c r="T72" s="59" t="s">
        <v>222</v>
      </c>
      <c r="U72" s="59" t="s">
        <v>222</v>
      </c>
      <c r="V72" s="59" t="s">
        <v>144</v>
      </c>
      <c r="W72" s="59" t="s">
        <v>48</v>
      </c>
      <c r="X72" s="59" t="s">
        <v>48</v>
      </c>
      <c r="Y72" s="59" t="s">
        <v>48</v>
      </c>
      <c r="Z72" s="59" t="s">
        <v>48</v>
      </c>
      <c r="AA72" s="59" t="s">
        <v>48</v>
      </c>
      <c r="AB72" s="59" t="s">
        <v>48</v>
      </c>
      <c r="AC72" s="59" t="s">
        <v>123</v>
      </c>
      <c r="AD72" s="59" t="s">
        <v>123</v>
      </c>
    </row>
    <row r="73" spans="1:30" s="82" customFormat="1" ht="60">
      <c r="A73" s="59" t="s">
        <v>813</v>
      </c>
      <c r="B73" s="59" t="s">
        <v>41</v>
      </c>
      <c r="C73" s="59" t="s">
        <v>820</v>
      </c>
      <c r="D73" s="59">
        <v>10786</v>
      </c>
      <c r="E73" s="59" t="s">
        <v>182</v>
      </c>
      <c r="F73" s="59" t="s">
        <v>869</v>
      </c>
      <c r="G73" s="80">
        <v>593.02</v>
      </c>
      <c r="H73" s="80">
        <v>0</v>
      </c>
      <c r="I73" s="59" t="s">
        <v>51</v>
      </c>
      <c r="J73" s="81">
        <v>2205.36</v>
      </c>
      <c r="K73" s="59" t="s">
        <v>221</v>
      </c>
      <c r="L73" s="59" t="s">
        <v>221</v>
      </c>
      <c r="M73" s="59" t="s">
        <v>142</v>
      </c>
      <c r="N73" s="59" t="s">
        <v>45</v>
      </c>
      <c r="O73" s="59" t="s">
        <v>45</v>
      </c>
      <c r="P73" s="59" t="s">
        <v>45</v>
      </c>
      <c r="Q73" s="59" t="s">
        <v>45</v>
      </c>
      <c r="R73" s="59" t="s">
        <v>45</v>
      </c>
      <c r="S73" s="59" t="s">
        <v>45</v>
      </c>
      <c r="T73" s="59" t="s">
        <v>222</v>
      </c>
      <c r="U73" s="59" t="s">
        <v>222</v>
      </c>
      <c r="V73" s="59" t="s">
        <v>144</v>
      </c>
      <c r="W73" s="59" t="s">
        <v>48</v>
      </c>
      <c r="X73" s="59" t="s">
        <v>48</v>
      </c>
      <c r="Y73" s="59" t="s">
        <v>48</v>
      </c>
      <c r="Z73" s="59" t="s">
        <v>48</v>
      </c>
      <c r="AA73" s="59" t="s">
        <v>48</v>
      </c>
      <c r="AB73" s="59" t="s">
        <v>48</v>
      </c>
      <c r="AC73" s="59" t="s">
        <v>123</v>
      </c>
      <c r="AD73" s="59" t="s">
        <v>123</v>
      </c>
    </row>
    <row r="74" spans="1:30" s="82" customFormat="1" ht="60">
      <c r="A74" s="59" t="s">
        <v>813</v>
      </c>
      <c r="B74" s="59" t="s">
        <v>41</v>
      </c>
      <c r="C74" s="59" t="s">
        <v>820</v>
      </c>
      <c r="D74" s="59">
        <v>10786</v>
      </c>
      <c r="E74" s="59" t="s">
        <v>182</v>
      </c>
      <c r="F74" s="59" t="s">
        <v>870</v>
      </c>
      <c r="G74" s="80">
        <v>567.95000000000005</v>
      </c>
      <c r="H74" s="80">
        <v>0</v>
      </c>
      <c r="I74" s="59" t="s">
        <v>51</v>
      </c>
      <c r="J74" s="81">
        <v>2773.31</v>
      </c>
      <c r="K74" s="59" t="s">
        <v>221</v>
      </c>
      <c r="L74" s="59" t="s">
        <v>221</v>
      </c>
      <c r="M74" s="59" t="s">
        <v>142</v>
      </c>
      <c r="N74" s="59" t="s">
        <v>45</v>
      </c>
      <c r="O74" s="59" t="s">
        <v>45</v>
      </c>
      <c r="P74" s="59" t="s">
        <v>45</v>
      </c>
      <c r="Q74" s="59" t="s">
        <v>45</v>
      </c>
      <c r="R74" s="59" t="s">
        <v>45</v>
      </c>
      <c r="S74" s="59" t="s">
        <v>45</v>
      </c>
      <c r="T74" s="59" t="s">
        <v>222</v>
      </c>
      <c r="U74" s="59" t="s">
        <v>222</v>
      </c>
      <c r="V74" s="59" t="s">
        <v>144</v>
      </c>
      <c r="W74" s="59" t="s">
        <v>48</v>
      </c>
      <c r="X74" s="59" t="s">
        <v>48</v>
      </c>
      <c r="Y74" s="59" t="s">
        <v>48</v>
      </c>
      <c r="Z74" s="59" t="s">
        <v>48</v>
      </c>
      <c r="AA74" s="59" t="s">
        <v>48</v>
      </c>
      <c r="AB74" s="59" t="s">
        <v>48</v>
      </c>
      <c r="AC74" s="59" t="s">
        <v>123</v>
      </c>
      <c r="AD74" s="59" t="s">
        <v>123</v>
      </c>
    </row>
    <row r="75" spans="1:30" s="82" customFormat="1" ht="48">
      <c r="A75" s="59" t="s">
        <v>813</v>
      </c>
      <c r="B75" s="59" t="s">
        <v>41</v>
      </c>
      <c r="C75" s="59" t="s">
        <v>820</v>
      </c>
      <c r="D75" s="59">
        <v>10786</v>
      </c>
      <c r="E75" s="59" t="s">
        <v>298</v>
      </c>
      <c r="F75" s="59" t="s">
        <v>871</v>
      </c>
      <c r="G75" s="80">
        <v>890.22</v>
      </c>
      <c r="H75" s="80">
        <v>0</v>
      </c>
      <c r="I75" s="59" t="s">
        <v>51</v>
      </c>
      <c r="J75" s="81">
        <v>3987.95</v>
      </c>
      <c r="K75" s="59" t="s">
        <v>617</v>
      </c>
      <c r="L75" s="59" t="s">
        <v>617</v>
      </c>
      <c r="M75" s="59" t="s">
        <v>142</v>
      </c>
      <c r="N75" s="59" t="s">
        <v>45</v>
      </c>
      <c r="O75" s="59" t="s">
        <v>45</v>
      </c>
      <c r="P75" s="59" t="s">
        <v>45</v>
      </c>
      <c r="Q75" s="59" t="s">
        <v>45</v>
      </c>
      <c r="R75" s="59" t="s">
        <v>45</v>
      </c>
      <c r="S75" s="59" t="s">
        <v>45</v>
      </c>
      <c r="T75" s="59" t="s">
        <v>618</v>
      </c>
      <c r="U75" s="59" t="s">
        <v>618</v>
      </c>
      <c r="V75" s="59" t="s">
        <v>144</v>
      </c>
      <c r="W75" s="59" t="s">
        <v>48</v>
      </c>
      <c r="X75" s="59" t="s">
        <v>48</v>
      </c>
      <c r="Y75" s="59" t="s">
        <v>48</v>
      </c>
      <c r="Z75" s="59" t="s">
        <v>48</v>
      </c>
      <c r="AA75" s="59" t="s">
        <v>48</v>
      </c>
      <c r="AB75" s="59" t="s">
        <v>48</v>
      </c>
      <c r="AC75" s="59" t="s">
        <v>123</v>
      </c>
      <c r="AD75" s="59" t="s">
        <v>123</v>
      </c>
    </row>
    <row r="76" spans="1:30">
      <c r="G76" s="19">
        <f>SUM(G21:G58)</f>
        <v>3523117.5299999993</v>
      </c>
      <c r="H76" s="19">
        <f>H23</f>
        <v>998077.56</v>
      </c>
    </row>
    <row r="77" spans="1:30" s="56" customFormat="1" ht="36">
      <c r="A77" s="55" t="s">
        <v>889</v>
      </c>
      <c r="B77" s="55" t="s">
        <v>41</v>
      </c>
      <c r="C77" s="55" t="s">
        <v>925</v>
      </c>
      <c r="D77" s="55">
        <v>11447</v>
      </c>
      <c r="E77" s="55" t="s">
        <v>927</v>
      </c>
      <c r="F77" s="55" t="s">
        <v>928</v>
      </c>
      <c r="G77" s="77">
        <v>0</v>
      </c>
      <c r="H77" s="74">
        <v>5560</v>
      </c>
      <c r="I77" s="55" t="s">
        <v>51</v>
      </c>
      <c r="J77" s="74">
        <v>339750.33</v>
      </c>
      <c r="K77" s="55" t="s">
        <v>43</v>
      </c>
      <c r="L77" s="55" t="s">
        <v>45</v>
      </c>
      <c r="M77" s="55" t="s">
        <v>142</v>
      </c>
      <c r="N77" s="55" t="s">
        <v>45</v>
      </c>
      <c r="O77" s="55" t="s">
        <v>45</v>
      </c>
      <c r="P77" s="55" t="s">
        <v>45</v>
      </c>
      <c r="Q77" s="55" t="s">
        <v>45</v>
      </c>
      <c r="R77" s="55" t="s">
        <v>45</v>
      </c>
      <c r="S77" s="55" t="s">
        <v>45</v>
      </c>
      <c r="T77" s="55" t="s">
        <v>46</v>
      </c>
      <c r="U77" s="55" t="s">
        <v>143</v>
      </c>
      <c r="V77" s="55" t="s">
        <v>144</v>
      </c>
      <c r="W77" s="55" t="s">
        <v>48</v>
      </c>
      <c r="X77" s="55" t="s">
        <v>48</v>
      </c>
      <c r="Y77" s="55" t="s">
        <v>48</v>
      </c>
      <c r="Z77" s="55" t="s">
        <v>48</v>
      </c>
      <c r="AA77" s="55" t="s">
        <v>48</v>
      </c>
      <c r="AB77" s="55" t="s">
        <v>48</v>
      </c>
      <c r="AC77" s="55" t="s">
        <v>123</v>
      </c>
      <c r="AD77" s="55" t="s">
        <v>123</v>
      </c>
    </row>
    <row r="78" spans="1:30" ht="48">
      <c r="A78" s="33" t="s">
        <v>889</v>
      </c>
      <c r="B78" s="33" t="s">
        <v>41</v>
      </c>
      <c r="C78" s="33" t="s">
        <v>925</v>
      </c>
      <c r="D78" s="33">
        <v>11458</v>
      </c>
      <c r="E78" s="33" t="s">
        <v>815</v>
      </c>
      <c r="F78" s="33" t="s">
        <v>929</v>
      </c>
      <c r="G78" s="34">
        <v>7600</v>
      </c>
      <c r="H78" s="35">
        <v>0</v>
      </c>
      <c r="I78" s="33" t="s">
        <v>51</v>
      </c>
      <c r="J78" s="34">
        <v>347350.33</v>
      </c>
      <c r="K78" s="33" t="s">
        <v>43</v>
      </c>
      <c r="L78" s="33" t="s">
        <v>45</v>
      </c>
      <c r="M78" s="33" t="s">
        <v>142</v>
      </c>
      <c r="N78" s="33" t="s">
        <v>45</v>
      </c>
      <c r="O78" s="33" t="s">
        <v>45</v>
      </c>
      <c r="P78" s="33" t="s">
        <v>45</v>
      </c>
      <c r="Q78" s="33" t="s">
        <v>45</v>
      </c>
      <c r="R78" s="33" t="s">
        <v>45</v>
      </c>
      <c r="S78" s="33" t="s">
        <v>45</v>
      </c>
      <c r="T78" s="33" t="s">
        <v>46</v>
      </c>
      <c r="U78" s="33" t="s">
        <v>143</v>
      </c>
      <c r="V78" s="33" t="s">
        <v>144</v>
      </c>
      <c r="W78" s="33" t="s">
        <v>48</v>
      </c>
      <c r="X78" s="33" t="s">
        <v>48</v>
      </c>
      <c r="Y78" s="33" t="s">
        <v>48</v>
      </c>
      <c r="Z78" s="33" t="s">
        <v>48</v>
      </c>
      <c r="AA78" s="33" t="s">
        <v>48</v>
      </c>
      <c r="AB78" s="33" t="s">
        <v>48</v>
      </c>
      <c r="AC78" s="33" t="s">
        <v>123</v>
      </c>
      <c r="AD78" s="33" t="s">
        <v>123</v>
      </c>
    </row>
    <row r="79" spans="1:30" ht="72">
      <c r="A79" s="33" t="s">
        <v>889</v>
      </c>
      <c r="B79" s="33" t="s">
        <v>41</v>
      </c>
      <c r="C79" s="33" t="s">
        <v>930</v>
      </c>
      <c r="D79" s="33">
        <v>12474</v>
      </c>
      <c r="E79" s="33" t="s">
        <v>931</v>
      </c>
      <c r="F79" s="33" t="s">
        <v>932</v>
      </c>
      <c r="G79" s="34">
        <v>3720</v>
      </c>
      <c r="H79" s="35">
        <v>0</v>
      </c>
      <c r="I79" s="33" t="s">
        <v>51</v>
      </c>
      <c r="J79" s="34">
        <v>351070.33</v>
      </c>
      <c r="K79" s="33" t="s">
        <v>43</v>
      </c>
      <c r="L79" s="33" t="s">
        <v>45</v>
      </c>
      <c r="M79" s="33" t="s">
        <v>142</v>
      </c>
      <c r="N79" s="33" t="s">
        <v>45</v>
      </c>
      <c r="O79" s="33" t="s">
        <v>45</v>
      </c>
      <c r="P79" s="33" t="s">
        <v>45</v>
      </c>
      <c r="Q79" s="33" t="s">
        <v>45</v>
      </c>
      <c r="R79" s="33" t="s">
        <v>45</v>
      </c>
      <c r="S79" s="33" t="s">
        <v>45</v>
      </c>
      <c r="T79" s="33" t="s">
        <v>46</v>
      </c>
      <c r="U79" s="33" t="s">
        <v>143</v>
      </c>
      <c r="V79" s="33" t="s">
        <v>144</v>
      </c>
      <c r="W79" s="33" t="s">
        <v>48</v>
      </c>
      <c r="X79" s="33" t="s">
        <v>48</v>
      </c>
      <c r="Y79" s="33" t="s">
        <v>48</v>
      </c>
      <c r="Z79" s="33" t="s">
        <v>48</v>
      </c>
      <c r="AA79" s="33" t="s">
        <v>48</v>
      </c>
      <c r="AB79" s="33" t="s">
        <v>48</v>
      </c>
      <c r="AC79" s="33" t="s">
        <v>123</v>
      </c>
      <c r="AD79" s="33" t="s">
        <v>123</v>
      </c>
    </row>
    <row r="80" spans="1:30" ht="48">
      <c r="A80" s="33" t="s">
        <v>889</v>
      </c>
      <c r="B80" s="33" t="s">
        <v>41</v>
      </c>
      <c r="C80" s="33" t="s">
        <v>930</v>
      </c>
      <c r="D80" s="33">
        <v>12477</v>
      </c>
      <c r="E80" s="33" t="s">
        <v>933</v>
      </c>
      <c r="F80" s="33" t="s">
        <v>934</v>
      </c>
      <c r="G80" s="34">
        <v>2840</v>
      </c>
      <c r="H80" s="35">
        <v>0</v>
      </c>
      <c r="I80" s="33" t="s">
        <v>51</v>
      </c>
      <c r="J80" s="34">
        <v>353910.33</v>
      </c>
      <c r="K80" s="33" t="s">
        <v>43</v>
      </c>
      <c r="L80" s="33" t="s">
        <v>45</v>
      </c>
      <c r="M80" s="33" t="s">
        <v>142</v>
      </c>
      <c r="N80" s="33" t="s">
        <v>45</v>
      </c>
      <c r="O80" s="33" t="s">
        <v>45</v>
      </c>
      <c r="P80" s="33" t="s">
        <v>45</v>
      </c>
      <c r="Q80" s="33" t="s">
        <v>45</v>
      </c>
      <c r="R80" s="33" t="s">
        <v>45</v>
      </c>
      <c r="S80" s="33" t="s">
        <v>45</v>
      </c>
      <c r="T80" s="33" t="s">
        <v>46</v>
      </c>
      <c r="U80" s="33" t="s">
        <v>143</v>
      </c>
      <c r="V80" s="33" t="s">
        <v>144</v>
      </c>
      <c r="W80" s="33" t="s">
        <v>48</v>
      </c>
      <c r="X80" s="33" t="s">
        <v>48</v>
      </c>
      <c r="Y80" s="33" t="s">
        <v>48</v>
      </c>
      <c r="Z80" s="33" t="s">
        <v>48</v>
      </c>
      <c r="AA80" s="33" t="s">
        <v>48</v>
      </c>
      <c r="AB80" s="33" t="s">
        <v>48</v>
      </c>
      <c r="AC80" s="33" t="s">
        <v>123</v>
      </c>
      <c r="AD80" s="33" t="s">
        <v>123</v>
      </c>
    </row>
    <row r="81" spans="1:30" s="56" customFormat="1" ht="48">
      <c r="A81" s="55" t="s">
        <v>889</v>
      </c>
      <c r="B81" s="55" t="s">
        <v>41</v>
      </c>
      <c r="C81" s="55" t="s">
        <v>925</v>
      </c>
      <c r="D81" s="55">
        <v>11447</v>
      </c>
      <c r="E81" s="55" t="s">
        <v>927</v>
      </c>
      <c r="F81" s="55" t="s">
        <v>935</v>
      </c>
      <c r="G81" s="74">
        <v>5560</v>
      </c>
      <c r="H81" s="77">
        <v>0</v>
      </c>
      <c r="I81" s="55" t="s">
        <v>51</v>
      </c>
      <c r="J81" s="74">
        <v>5560</v>
      </c>
      <c r="K81" s="55" t="s">
        <v>43</v>
      </c>
      <c r="L81" s="55" t="s">
        <v>45</v>
      </c>
      <c r="M81" s="55" t="s">
        <v>142</v>
      </c>
      <c r="N81" s="55" t="s">
        <v>322</v>
      </c>
      <c r="O81" s="55" t="s">
        <v>45</v>
      </c>
      <c r="P81" s="55" t="s">
        <v>45</v>
      </c>
      <c r="Q81" s="55" t="s">
        <v>45</v>
      </c>
      <c r="R81" s="55" t="s">
        <v>45</v>
      </c>
      <c r="S81" s="55" t="s">
        <v>45</v>
      </c>
      <c r="T81" s="55" t="s">
        <v>46</v>
      </c>
      <c r="U81" s="55" t="s">
        <v>143</v>
      </c>
      <c r="V81" s="55" t="s">
        <v>144</v>
      </c>
      <c r="W81" s="55" t="s">
        <v>323</v>
      </c>
      <c r="X81" s="55" t="s">
        <v>48</v>
      </c>
      <c r="Y81" s="55" t="s">
        <v>48</v>
      </c>
      <c r="Z81" s="55" t="s">
        <v>48</v>
      </c>
      <c r="AA81" s="55" t="s">
        <v>48</v>
      </c>
      <c r="AB81" s="55" t="s">
        <v>48</v>
      </c>
      <c r="AC81" s="55" t="s">
        <v>123</v>
      </c>
      <c r="AD81" s="55" t="s">
        <v>123</v>
      </c>
    </row>
    <row r="82" spans="1:30" s="56" customFormat="1" ht="36">
      <c r="A82" s="55" t="s">
        <v>889</v>
      </c>
      <c r="B82" s="55" t="s">
        <v>41</v>
      </c>
      <c r="C82" s="55" t="s">
        <v>925</v>
      </c>
      <c r="D82" s="55">
        <v>11446</v>
      </c>
      <c r="E82" s="55" t="s">
        <v>297</v>
      </c>
      <c r="F82" s="55" t="s">
        <v>936</v>
      </c>
      <c r="G82" s="77">
        <v>0</v>
      </c>
      <c r="H82" s="74">
        <v>5560</v>
      </c>
      <c r="I82" s="55" t="s">
        <v>51</v>
      </c>
      <c r="J82" s="77">
        <v>0</v>
      </c>
      <c r="K82" s="55" t="s">
        <v>43</v>
      </c>
      <c r="L82" s="55" t="s">
        <v>45</v>
      </c>
      <c r="M82" s="55" t="s">
        <v>142</v>
      </c>
      <c r="N82" s="55" t="s">
        <v>322</v>
      </c>
      <c r="O82" s="55" t="s">
        <v>45</v>
      </c>
      <c r="P82" s="55" t="s">
        <v>45</v>
      </c>
      <c r="Q82" s="55" t="s">
        <v>45</v>
      </c>
      <c r="R82" s="55" t="s">
        <v>45</v>
      </c>
      <c r="S82" s="55" t="s">
        <v>45</v>
      </c>
      <c r="T82" s="55" t="s">
        <v>46</v>
      </c>
      <c r="U82" s="55" t="s">
        <v>143</v>
      </c>
      <c r="V82" s="55" t="s">
        <v>144</v>
      </c>
      <c r="W82" s="55" t="s">
        <v>323</v>
      </c>
      <c r="X82" s="55" t="s">
        <v>48</v>
      </c>
      <c r="Y82" s="55" t="s">
        <v>48</v>
      </c>
      <c r="Z82" s="55" t="s">
        <v>48</v>
      </c>
      <c r="AA82" s="55" t="s">
        <v>48</v>
      </c>
      <c r="AB82" s="55" t="s">
        <v>48</v>
      </c>
      <c r="AC82" s="55" t="s">
        <v>123</v>
      </c>
      <c r="AD82" s="55" t="s">
        <v>123</v>
      </c>
    </row>
    <row r="83" spans="1:30" s="56" customFormat="1" ht="48">
      <c r="A83" s="55" t="s">
        <v>889</v>
      </c>
      <c r="B83" s="55" t="s">
        <v>41</v>
      </c>
      <c r="C83" s="55" t="s">
        <v>912</v>
      </c>
      <c r="D83" s="55">
        <v>12786</v>
      </c>
      <c r="E83" s="55" t="s">
        <v>604</v>
      </c>
      <c r="F83" s="55" t="s">
        <v>913</v>
      </c>
      <c r="G83" s="77">
        <v>0</v>
      </c>
      <c r="H83" s="74">
        <v>7122736.04</v>
      </c>
      <c r="I83" s="55" t="s">
        <v>51</v>
      </c>
      <c r="J83" s="74">
        <v>9783984.3200000003</v>
      </c>
      <c r="K83" s="55" t="s">
        <v>43</v>
      </c>
      <c r="L83" s="55" t="s">
        <v>49</v>
      </c>
      <c r="M83" s="55" t="s">
        <v>142</v>
      </c>
      <c r="N83" s="55" t="s">
        <v>45</v>
      </c>
      <c r="O83" s="55" t="s">
        <v>45</v>
      </c>
      <c r="P83" s="55" t="s">
        <v>45</v>
      </c>
      <c r="Q83" s="55" t="s">
        <v>45</v>
      </c>
      <c r="R83" s="55" t="s">
        <v>45</v>
      </c>
      <c r="S83" s="55" t="s">
        <v>45</v>
      </c>
      <c r="T83" s="55" t="s">
        <v>46</v>
      </c>
      <c r="U83" s="55" t="s">
        <v>50</v>
      </c>
      <c r="V83" s="55" t="s">
        <v>144</v>
      </c>
      <c r="W83" s="55" t="s">
        <v>48</v>
      </c>
      <c r="X83" s="55" t="s">
        <v>48</v>
      </c>
      <c r="Y83" s="55" t="s">
        <v>48</v>
      </c>
      <c r="Z83" s="55" t="s">
        <v>48</v>
      </c>
      <c r="AA83" s="55" t="s">
        <v>48</v>
      </c>
      <c r="AB83" s="55" t="s">
        <v>48</v>
      </c>
      <c r="AC83" s="55" t="s">
        <v>123</v>
      </c>
      <c r="AD83" s="55" t="s">
        <v>123</v>
      </c>
    </row>
    <row r="84" spans="1:30" s="56" customFormat="1" ht="48">
      <c r="A84" s="55" t="s">
        <v>889</v>
      </c>
      <c r="B84" s="55" t="s">
        <v>41</v>
      </c>
      <c r="C84" s="55" t="s">
        <v>912</v>
      </c>
      <c r="D84" s="55">
        <v>12786</v>
      </c>
      <c r="E84" s="55" t="s">
        <v>604</v>
      </c>
      <c r="F84" s="55" t="s">
        <v>914</v>
      </c>
      <c r="G84" s="77">
        <v>0</v>
      </c>
      <c r="H84" s="74">
        <v>7350833.6399999997</v>
      </c>
      <c r="I84" s="55" t="s">
        <v>51</v>
      </c>
      <c r="J84" s="74">
        <v>2433150.6800000002</v>
      </c>
      <c r="K84" s="55" t="s">
        <v>43</v>
      </c>
      <c r="L84" s="55" t="s">
        <v>49</v>
      </c>
      <c r="M84" s="55" t="s">
        <v>142</v>
      </c>
      <c r="N84" s="55" t="s">
        <v>45</v>
      </c>
      <c r="O84" s="55" t="s">
        <v>45</v>
      </c>
      <c r="P84" s="55" t="s">
        <v>45</v>
      </c>
      <c r="Q84" s="55" t="s">
        <v>45</v>
      </c>
      <c r="R84" s="55" t="s">
        <v>45</v>
      </c>
      <c r="S84" s="55" t="s">
        <v>45</v>
      </c>
      <c r="T84" s="55" t="s">
        <v>46</v>
      </c>
      <c r="U84" s="55" t="s">
        <v>50</v>
      </c>
      <c r="V84" s="55" t="s">
        <v>144</v>
      </c>
      <c r="W84" s="55" t="s">
        <v>48</v>
      </c>
      <c r="X84" s="55" t="s">
        <v>48</v>
      </c>
      <c r="Y84" s="55" t="s">
        <v>48</v>
      </c>
      <c r="Z84" s="55" t="s">
        <v>48</v>
      </c>
      <c r="AA84" s="55" t="s">
        <v>48</v>
      </c>
      <c r="AB84" s="55" t="s">
        <v>48</v>
      </c>
      <c r="AC84" s="55" t="s">
        <v>123</v>
      </c>
      <c r="AD84" s="55" t="s">
        <v>123</v>
      </c>
    </row>
    <row r="85" spans="1:30" s="56" customFormat="1" ht="48">
      <c r="A85" s="55" t="s">
        <v>889</v>
      </c>
      <c r="B85" s="55" t="s">
        <v>41</v>
      </c>
      <c r="C85" s="55" t="s">
        <v>915</v>
      </c>
      <c r="D85" s="55">
        <v>14043</v>
      </c>
      <c r="E85" s="55" t="s">
        <v>490</v>
      </c>
      <c r="F85" s="55" t="s">
        <v>783</v>
      </c>
      <c r="G85" s="77">
        <v>0</v>
      </c>
      <c r="H85" s="74">
        <v>7350833.6399999997</v>
      </c>
      <c r="I85" s="55" t="s">
        <v>42</v>
      </c>
      <c r="J85" s="74">
        <v>4917682.96</v>
      </c>
      <c r="K85" s="55" t="s">
        <v>43</v>
      </c>
      <c r="L85" s="55" t="s">
        <v>49</v>
      </c>
      <c r="M85" s="55" t="s">
        <v>142</v>
      </c>
      <c r="N85" s="55" t="s">
        <v>45</v>
      </c>
      <c r="O85" s="55" t="s">
        <v>45</v>
      </c>
      <c r="P85" s="55" t="s">
        <v>45</v>
      </c>
      <c r="Q85" s="55" t="s">
        <v>45</v>
      </c>
      <c r="R85" s="55" t="s">
        <v>45</v>
      </c>
      <c r="S85" s="55" t="s">
        <v>45</v>
      </c>
      <c r="T85" s="55" t="s">
        <v>46</v>
      </c>
      <c r="U85" s="55" t="s">
        <v>50</v>
      </c>
      <c r="V85" s="55" t="s">
        <v>144</v>
      </c>
      <c r="W85" s="55" t="s">
        <v>48</v>
      </c>
      <c r="X85" s="55" t="s">
        <v>48</v>
      </c>
      <c r="Y85" s="55" t="s">
        <v>48</v>
      </c>
      <c r="Z85" s="55" t="s">
        <v>48</v>
      </c>
      <c r="AA85" s="55" t="s">
        <v>48</v>
      </c>
      <c r="AB85" s="55" t="s">
        <v>48</v>
      </c>
      <c r="AC85" s="55" t="s">
        <v>123</v>
      </c>
      <c r="AD85" s="55" t="s">
        <v>123</v>
      </c>
    </row>
    <row r="86" spans="1:30" s="56" customFormat="1" ht="48">
      <c r="A86" s="55" t="s">
        <v>889</v>
      </c>
      <c r="B86" s="55" t="s">
        <v>41</v>
      </c>
      <c r="C86" s="55" t="s">
        <v>915</v>
      </c>
      <c r="D86" s="55">
        <v>14044</v>
      </c>
      <c r="E86" s="55" t="s">
        <v>229</v>
      </c>
      <c r="F86" s="55" t="s">
        <v>833</v>
      </c>
      <c r="G86" s="77">
        <v>0</v>
      </c>
      <c r="H86" s="74">
        <v>2148266.4900000002</v>
      </c>
      <c r="I86" s="55" t="s">
        <v>42</v>
      </c>
      <c r="J86" s="74">
        <v>7065949.4500000002</v>
      </c>
      <c r="K86" s="55" t="s">
        <v>43</v>
      </c>
      <c r="L86" s="55" t="s">
        <v>49</v>
      </c>
      <c r="M86" s="55" t="s">
        <v>142</v>
      </c>
      <c r="N86" s="55" t="s">
        <v>45</v>
      </c>
      <c r="O86" s="55" t="s">
        <v>45</v>
      </c>
      <c r="P86" s="55" t="s">
        <v>45</v>
      </c>
      <c r="Q86" s="55" t="s">
        <v>45</v>
      </c>
      <c r="R86" s="55" t="s">
        <v>45</v>
      </c>
      <c r="S86" s="55" t="s">
        <v>45</v>
      </c>
      <c r="T86" s="55" t="s">
        <v>46</v>
      </c>
      <c r="U86" s="55" t="s">
        <v>50</v>
      </c>
      <c r="V86" s="55" t="s">
        <v>144</v>
      </c>
      <c r="W86" s="55" t="s">
        <v>48</v>
      </c>
      <c r="X86" s="55" t="s">
        <v>48</v>
      </c>
      <c r="Y86" s="55" t="s">
        <v>48</v>
      </c>
      <c r="Z86" s="55" t="s">
        <v>48</v>
      </c>
      <c r="AA86" s="55" t="s">
        <v>48</v>
      </c>
      <c r="AB86" s="55" t="s">
        <v>48</v>
      </c>
      <c r="AC86" s="55" t="s">
        <v>123</v>
      </c>
      <c r="AD86" s="55" t="s">
        <v>123</v>
      </c>
    </row>
    <row r="87" spans="1:30" ht="36">
      <c r="A87" s="33" t="s">
        <v>889</v>
      </c>
      <c r="B87" s="33" t="s">
        <v>41</v>
      </c>
      <c r="C87" s="33" t="s">
        <v>937</v>
      </c>
      <c r="D87" s="33">
        <v>13835</v>
      </c>
      <c r="E87" s="33" t="s">
        <v>114</v>
      </c>
      <c r="F87" s="33" t="s">
        <v>906</v>
      </c>
      <c r="G87" s="34">
        <v>3134.45</v>
      </c>
      <c r="H87" s="35">
        <v>0</v>
      </c>
      <c r="I87" s="33" t="s">
        <v>51</v>
      </c>
      <c r="J87" s="34">
        <v>875717.17</v>
      </c>
      <c r="K87" s="33" t="s">
        <v>43</v>
      </c>
      <c r="L87" s="33" t="s">
        <v>44</v>
      </c>
      <c r="M87" s="33" t="s">
        <v>142</v>
      </c>
      <c r="N87" s="33" t="s">
        <v>45</v>
      </c>
      <c r="O87" s="33" t="s">
        <v>45</v>
      </c>
      <c r="P87" s="33" t="s">
        <v>45</v>
      </c>
      <c r="Q87" s="33" t="s">
        <v>45</v>
      </c>
      <c r="R87" s="33" t="s">
        <v>45</v>
      </c>
      <c r="S87" s="33" t="s">
        <v>45</v>
      </c>
      <c r="T87" s="33" t="s">
        <v>46</v>
      </c>
      <c r="U87" s="33" t="s">
        <v>47</v>
      </c>
      <c r="V87" s="33" t="s">
        <v>144</v>
      </c>
      <c r="W87" s="33" t="s">
        <v>48</v>
      </c>
      <c r="X87" s="33" t="s">
        <v>48</v>
      </c>
      <c r="Y87" s="33" t="s">
        <v>48</v>
      </c>
      <c r="Z87" s="33" t="s">
        <v>48</v>
      </c>
      <c r="AA87" s="33" t="s">
        <v>48</v>
      </c>
      <c r="AB87" s="33" t="s">
        <v>48</v>
      </c>
      <c r="AC87" s="33" t="s">
        <v>123</v>
      </c>
      <c r="AD87" s="33" t="s">
        <v>123</v>
      </c>
    </row>
    <row r="88" spans="1:30" ht="36">
      <c r="A88" s="33" t="s">
        <v>889</v>
      </c>
      <c r="B88" s="33" t="s">
        <v>41</v>
      </c>
      <c r="C88" s="33" t="s">
        <v>937</v>
      </c>
      <c r="D88" s="33">
        <v>13835</v>
      </c>
      <c r="E88" s="33" t="s">
        <v>114</v>
      </c>
      <c r="F88" s="33" t="s">
        <v>899</v>
      </c>
      <c r="G88" s="34">
        <v>2163.88</v>
      </c>
      <c r="H88" s="35">
        <v>0</v>
      </c>
      <c r="I88" s="33" t="s">
        <v>51</v>
      </c>
      <c r="J88" s="34">
        <v>877881.05</v>
      </c>
      <c r="K88" s="33" t="s">
        <v>43</v>
      </c>
      <c r="L88" s="33" t="s">
        <v>44</v>
      </c>
      <c r="M88" s="33" t="s">
        <v>142</v>
      </c>
      <c r="N88" s="33" t="s">
        <v>45</v>
      </c>
      <c r="O88" s="33" t="s">
        <v>45</v>
      </c>
      <c r="P88" s="33" t="s">
        <v>45</v>
      </c>
      <c r="Q88" s="33" t="s">
        <v>45</v>
      </c>
      <c r="R88" s="33" t="s">
        <v>45</v>
      </c>
      <c r="S88" s="33" t="s">
        <v>45</v>
      </c>
      <c r="T88" s="33" t="s">
        <v>46</v>
      </c>
      <c r="U88" s="33" t="s">
        <v>47</v>
      </c>
      <c r="V88" s="33" t="s">
        <v>144</v>
      </c>
      <c r="W88" s="33" t="s">
        <v>48</v>
      </c>
      <c r="X88" s="33" t="s">
        <v>48</v>
      </c>
      <c r="Y88" s="33" t="s">
        <v>48</v>
      </c>
      <c r="Z88" s="33" t="s">
        <v>48</v>
      </c>
      <c r="AA88" s="33" t="s">
        <v>48</v>
      </c>
      <c r="AB88" s="33" t="s">
        <v>48</v>
      </c>
      <c r="AC88" s="33" t="s">
        <v>123</v>
      </c>
      <c r="AD88" s="33" t="s">
        <v>123</v>
      </c>
    </row>
    <row r="89" spans="1:30" ht="36">
      <c r="A89" s="33" t="s">
        <v>889</v>
      </c>
      <c r="B89" s="33" t="s">
        <v>41</v>
      </c>
      <c r="C89" s="33" t="s">
        <v>937</v>
      </c>
      <c r="D89" s="33">
        <v>13835</v>
      </c>
      <c r="E89" s="33" t="s">
        <v>114</v>
      </c>
      <c r="F89" s="33" t="s">
        <v>908</v>
      </c>
      <c r="G89" s="35">
        <v>890</v>
      </c>
      <c r="H89" s="35">
        <v>0</v>
      </c>
      <c r="I89" s="33" t="s">
        <v>51</v>
      </c>
      <c r="J89" s="34">
        <v>878771.05</v>
      </c>
      <c r="K89" s="33" t="s">
        <v>43</v>
      </c>
      <c r="L89" s="33" t="s">
        <v>44</v>
      </c>
      <c r="M89" s="33" t="s">
        <v>142</v>
      </c>
      <c r="N89" s="33" t="s">
        <v>45</v>
      </c>
      <c r="O89" s="33" t="s">
        <v>45</v>
      </c>
      <c r="P89" s="33" t="s">
        <v>45</v>
      </c>
      <c r="Q89" s="33" t="s">
        <v>45</v>
      </c>
      <c r="R89" s="33" t="s">
        <v>45</v>
      </c>
      <c r="S89" s="33" t="s">
        <v>45</v>
      </c>
      <c r="T89" s="33" t="s">
        <v>46</v>
      </c>
      <c r="U89" s="33" t="s">
        <v>47</v>
      </c>
      <c r="V89" s="33" t="s">
        <v>144</v>
      </c>
      <c r="W89" s="33" t="s">
        <v>48</v>
      </c>
      <c r="X89" s="33" t="s">
        <v>48</v>
      </c>
      <c r="Y89" s="33" t="s">
        <v>48</v>
      </c>
      <c r="Z89" s="33" t="s">
        <v>48</v>
      </c>
      <c r="AA89" s="33" t="s">
        <v>48</v>
      </c>
      <c r="AB89" s="33" t="s">
        <v>48</v>
      </c>
      <c r="AC89" s="33" t="s">
        <v>123</v>
      </c>
      <c r="AD89" s="33" t="s">
        <v>123</v>
      </c>
    </row>
    <row r="90" spans="1:30" ht="36">
      <c r="A90" s="33" t="s">
        <v>889</v>
      </c>
      <c r="B90" s="33" t="s">
        <v>41</v>
      </c>
      <c r="C90" s="33" t="s">
        <v>937</v>
      </c>
      <c r="D90" s="33">
        <v>13835</v>
      </c>
      <c r="E90" s="33" t="s">
        <v>114</v>
      </c>
      <c r="F90" s="33" t="s">
        <v>895</v>
      </c>
      <c r="G90" s="35">
        <v>816.58</v>
      </c>
      <c r="H90" s="35">
        <v>0</v>
      </c>
      <c r="I90" s="33" t="s">
        <v>51</v>
      </c>
      <c r="J90" s="34">
        <v>879587.63</v>
      </c>
      <c r="K90" s="33" t="s">
        <v>43</v>
      </c>
      <c r="L90" s="33" t="s">
        <v>44</v>
      </c>
      <c r="M90" s="33" t="s">
        <v>142</v>
      </c>
      <c r="N90" s="33" t="s">
        <v>45</v>
      </c>
      <c r="O90" s="33" t="s">
        <v>45</v>
      </c>
      <c r="P90" s="33" t="s">
        <v>45</v>
      </c>
      <c r="Q90" s="33" t="s">
        <v>45</v>
      </c>
      <c r="R90" s="33" t="s">
        <v>45</v>
      </c>
      <c r="S90" s="33" t="s">
        <v>45</v>
      </c>
      <c r="T90" s="33" t="s">
        <v>46</v>
      </c>
      <c r="U90" s="33" t="s">
        <v>47</v>
      </c>
      <c r="V90" s="33" t="s">
        <v>144</v>
      </c>
      <c r="W90" s="33" t="s">
        <v>48</v>
      </c>
      <c r="X90" s="33" t="s">
        <v>48</v>
      </c>
      <c r="Y90" s="33" t="s">
        <v>48</v>
      </c>
      <c r="Z90" s="33" t="s">
        <v>48</v>
      </c>
      <c r="AA90" s="33" t="s">
        <v>48</v>
      </c>
      <c r="AB90" s="33" t="s">
        <v>48</v>
      </c>
      <c r="AC90" s="33" t="s">
        <v>123</v>
      </c>
      <c r="AD90" s="33" t="s">
        <v>123</v>
      </c>
    </row>
    <row r="91" spans="1:30" ht="36">
      <c r="A91" s="33" t="s">
        <v>889</v>
      </c>
      <c r="B91" s="33" t="s">
        <v>41</v>
      </c>
      <c r="C91" s="33" t="s">
        <v>937</v>
      </c>
      <c r="D91" s="33">
        <v>13835</v>
      </c>
      <c r="E91" s="33" t="s">
        <v>114</v>
      </c>
      <c r="F91" s="33" t="s">
        <v>891</v>
      </c>
      <c r="G91" s="35">
        <v>220.78</v>
      </c>
      <c r="H91" s="35">
        <v>0</v>
      </c>
      <c r="I91" s="33" t="s">
        <v>51</v>
      </c>
      <c r="J91" s="34">
        <v>879808.41</v>
      </c>
      <c r="K91" s="33" t="s">
        <v>43</v>
      </c>
      <c r="L91" s="33" t="s">
        <v>44</v>
      </c>
      <c r="M91" s="33" t="s">
        <v>142</v>
      </c>
      <c r="N91" s="33" t="s">
        <v>45</v>
      </c>
      <c r="O91" s="33" t="s">
        <v>45</v>
      </c>
      <c r="P91" s="33" t="s">
        <v>45</v>
      </c>
      <c r="Q91" s="33" t="s">
        <v>45</v>
      </c>
      <c r="R91" s="33" t="s">
        <v>45</v>
      </c>
      <c r="S91" s="33" t="s">
        <v>45</v>
      </c>
      <c r="T91" s="33" t="s">
        <v>46</v>
      </c>
      <c r="U91" s="33" t="s">
        <v>47</v>
      </c>
      <c r="V91" s="33" t="s">
        <v>144</v>
      </c>
      <c r="W91" s="33" t="s">
        <v>48</v>
      </c>
      <c r="X91" s="33" t="s">
        <v>48</v>
      </c>
      <c r="Y91" s="33" t="s">
        <v>48</v>
      </c>
      <c r="Z91" s="33" t="s">
        <v>48</v>
      </c>
      <c r="AA91" s="33" t="s">
        <v>48</v>
      </c>
      <c r="AB91" s="33" t="s">
        <v>48</v>
      </c>
      <c r="AC91" s="33" t="s">
        <v>123</v>
      </c>
      <c r="AD91" s="33" t="s">
        <v>123</v>
      </c>
    </row>
    <row r="92" spans="1:30" ht="36">
      <c r="A92" s="33" t="s">
        <v>889</v>
      </c>
      <c r="B92" s="33" t="s">
        <v>41</v>
      </c>
      <c r="C92" s="33" t="s">
        <v>937</v>
      </c>
      <c r="D92" s="33">
        <v>13835</v>
      </c>
      <c r="E92" s="33" t="s">
        <v>114</v>
      </c>
      <c r="F92" s="33" t="s">
        <v>903</v>
      </c>
      <c r="G92" s="35">
        <v>201.48</v>
      </c>
      <c r="H92" s="35">
        <v>0</v>
      </c>
      <c r="I92" s="33" t="s">
        <v>51</v>
      </c>
      <c r="J92" s="34">
        <v>880009.89</v>
      </c>
      <c r="K92" s="33" t="s">
        <v>43</v>
      </c>
      <c r="L92" s="33" t="s">
        <v>44</v>
      </c>
      <c r="M92" s="33" t="s">
        <v>142</v>
      </c>
      <c r="N92" s="33" t="s">
        <v>45</v>
      </c>
      <c r="O92" s="33" t="s">
        <v>45</v>
      </c>
      <c r="P92" s="33" t="s">
        <v>45</v>
      </c>
      <c r="Q92" s="33" t="s">
        <v>45</v>
      </c>
      <c r="R92" s="33" t="s">
        <v>45</v>
      </c>
      <c r="S92" s="33" t="s">
        <v>45</v>
      </c>
      <c r="T92" s="33" t="s">
        <v>46</v>
      </c>
      <c r="U92" s="33" t="s">
        <v>47</v>
      </c>
      <c r="V92" s="33" t="s">
        <v>144</v>
      </c>
      <c r="W92" s="33" t="s">
        <v>48</v>
      </c>
      <c r="X92" s="33" t="s">
        <v>48</v>
      </c>
      <c r="Y92" s="33" t="s">
        <v>48</v>
      </c>
      <c r="Z92" s="33" t="s">
        <v>48</v>
      </c>
      <c r="AA92" s="33" t="s">
        <v>48</v>
      </c>
      <c r="AB92" s="33" t="s">
        <v>48</v>
      </c>
      <c r="AC92" s="33" t="s">
        <v>123</v>
      </c>
      <c r="AD92" s="33" t="s">
        <v>123</v>
      </c>
    </row>
    <row r="93" spans="1:30" ht="36">
      <c r="A93" s="33" t="s">
        <v>889</v>
      </c>
      <c r="B93" s="33" t="s">
        <v>41</v>
      </c>
      <c r="C93" s="33" t="s">
        <v>937</v>
      </c>
      <c r="D93" s="33">
        <v>13835</v>
      </c>
      <c r="E93" s="33" t="s">
        <v>114</v>
      </c>
      <c r="F93" s="33" t="s">
        <v>896</v>
      </c>
      <c r="G93" s="35">
        <v>100</v>
      </c>
      <c r="H93" s="35">
        <v>0</v>
      </c>
      <c r="I93" s="33" t="s">
        <v>51</v>
      </c>
      <c r="J93" s="34">
        <v>880109.89</v>
      </c>
      <c r="K93" s="33" t="s">
        <v>43</v>
      </c>
      <c r="L93" s="33" t="s">
        <v>44</v>
      </c>
      <c r="M93" s="33" t="s">
        <v>142</v>
      </c>
      <c r="N93" s="33" t="s">
        <v>45</v>
      </c>
      <c r="O93" s="33" t="s">
        <v>45</v>
      </c>
      <c r="P93" s="33" t="s">
        <v>45</v>
      </c>
      <c r="Q93" s="33" t="s">
        <v>45</v>
      </c>
      <c r="R93" s="33" t="s">
        <v>45</v>
      </c>
      <c r="S93" s="33" t="s">
        <v>45</v>
      </c>
      <c r="T93" s="33" t="s">
        <v>46</v>
      </c>
      <c r="U93" s="33" t="s">
        <v>47</v>
      </c>
      <c r="V93" s="33" t="s">
        <v>144</v>
      </c>
      <c r="W93" s="33" t="s">
        <v>48</v>
      </c>
      <c r="X93" s="33" t="s">
        <v>48</v>
      </c>
      <c r="Y93" s="33" t="s">
        <v>48</v>
      </c>
      <c r="Z93" s="33" t="s">
        <v>48</v>
      </c>
      <c r="AA93" s="33" t="s">
        <v>48</v>
      </c>
      <c r="AB93" s="33" t="s">
        <v>48</v>
      </c>
      <c r="AC93" s="33" t="s">
        <v>123</v>
      </c>
      <c r="AD93" s="33" t="s">
        <v>123</v>
      </c>
    </row>
    <row r="94" spans="1:30" ht="36">
      <c r="A94" s="33" t="s">
        <v>889</v>
      </c>
      <c r="B94" s="33" t="s">
        <v>41</v>
      </c>
      <c r="C94" s="33" t="s">
        <v>937</v>
      </c>
      <c r="D94" s="33">
        <v>13835</v>
      </c>
      <c r="E94" s="33" t="s">
        <v>114</v>
      </c>
      <c r="F94" s="33" t="s">
        <v>901</v>
      </c>
      <c r="G94" s="35">
        <v>34.200000000000003</v>
      </c>
      <c r="H94" s="35">
        <v>0</v>
      </c>
      <c r="I94" s="33" t="s">
        <v>51</v>
      </c>
      <c r="J94" s="34">
        <v>880144.09</v>
      </c>
      <c r="K94" s="33" t="s">
        <v>43</v>
      </c>
      <c r="L94" s="33" t="s">
        <v>44</v>
      </c>
      <c r="M94" s="33" t="s">
        <v>142</v>
      </c>
      <c r="N94" s="33" t="s">
        <v>45</v>
      </c>
      <c r="O94" s="33" t="s">
        <v>45</v>
      </c>
      <c r="P94" s="33" t="s">
        <v>45</v>
      </c>
      <c r="Q94" s="33" t="s">
        <v>45</v>
      </c>
      <c r="R94" s="33" t="s">
        <v>45</v>
      </c>
      <c r="S94" s="33" t="s">
        <v>45</v>
      </c>
      <c r="T94" s="33" t="s">
        <v>46</v>
      </c>
      <c r="U94" s="33" t="s">
        <v>47</v>
      </c>
      <c r="V94" s="33" t="s">
        <v>144</v>
      </c>
      <c r="W94" s="33" t="s">
        <v>48</v>
      </c>
      <c r="X94" s="33" t="s">
        <v>48</v>
      </c>
      <c r="Y94" s="33" t="s">
        <v>48</v>
      </c>
      <c r="Z94" s="33" t="s">
        <v>48</v>
      </c>
      <c r="AA94" s="33" t="s">
        <v>48</v>
      </c>
      <c r="AB94" s="33" t="s">
        <v>48</v>
      </c>
      <c r="AC94" s="33" t="s">
        <v>123</v>
      </c>
      <c r="AD94" s="33" t="s">
        <v>123</v>
      </c>
    </row>
    <row r="95" spans="1:30" ht="36">
      <c r="A95" s="33" t="s">
        <v>889</v>
      </c>
      <c r="B95" s="33" t="s">
        <v>41</v>
      </c>
      <c r="C95" s="33" t="s">
        <v>937</v>
      </c>
      <c r="D95" s="33">
        <v>13855</v>
      </c>
      <c r="E95" s="33" t="s">
        <v>452</v>
      </c>
      <c r="F95" s="33" t="s">
        <v>899</v>
      </c>
      <c r="G95" s="34">
        <v>2163.88</v>
      </c>
      <c r="H95" s="35">
        <v>0</v>
      </c>
      <c r="I95" s="33" t="s">
        <v>51</v>
      </c>
      <c r="J95" s="34">
        <v>882307.97</v>
      </c>
      <c r="K95" s="33" t="s">
        <v>43</v>
      </c>
      <c r="L95" s="33" t="s">
        <v>44</v>
      </c>
      <c r="M95" s="33" t="s">
        <v>142</v>
      </c>
      <c r="N95" s="33" t="s">
        <v>45</v>
      </c>
      <c r="O95" s="33" t="s">
        <v>45</v>
      </c>
      <c r="P95" s="33" t="s">
        <v>45</v>
      </c>
      <c r="Q95" s="33" t="s">
        <v>45</v>
      </c>
      <c r="R95" s="33" t="s">
        <v>45</v>
      </c>
      <c r="S95" s="33" t="s">
        <v>45</v>
      </c>
      <c r="T95" s="33" t="s">
        <v>46</v>
      </c>
      <c r="U95" s="33" t="s">
        <v>47</v>
      </c>
      <c r="V95" s="33" t="s">
        <v>144</v>
      </c>
      <c r="W95" s="33" t="s">
        <v>48</v>
      </c>
      <c r="X95" s="33" t="s">
        <v>48</v>
      </c>
      <c r="Y95" s="33" t="s">
        <v>48</v>
      </c>
      <c r="Z95" s="33" t="s">
        <v>48</v>
      </c>
      <c r="AA95" s="33" t="s">
        <v>48</v>
      </c>
      <c r="AB95" s="33" t="s">
        <v>48</v>
      </c>
      <c r="AC95" s="33" t="s">
        <v>123</v>
      </c>
      <c r="AD95" s="33" t="s">
        <v>123</v>
      </c>
    </row>
    <row r="96" spans="1:30" ht="36">
      <c r="A96" s="33" t="s">
        <v>889</v>
      </c>
      <c r="B96" s="33" t="s">
        <v>41</v>
      </c>
      <c r="C96" s="33" t="s">
        <v>937</v>
      </c>
      <c r="D96" s="33">
        <v>13855</v>
      </c>
      <c r="E96" s="33" t="s">
        <v>452</v>
      </c>
      <c r="F96" s="33" t="s">
        <v>906</v>
      </c>
      <c r="G96" s="34">
        <v>3134.45</v>
      </c>
      <c r="H96" s="35">
        <v>0</v>
      </c>
      <c r="I96" s="33" t="s">
        <v>51</v>
      </c>
      <c r="J96" s="34">
        <v>885442.42</v>
      </c>
      <c r="K96" s="33" t="s">
        <v>43</v>
      </c>
      <c r="L96" s="33" t="s">
        <v>44</v>
      </c>
      <c r="M96" s="33" t="s">
        <v>142</v>
      </c>
      <c r="N96" s="33" t="s">
        <v>45</v>
      </c>
      <c r="O96" s="33" t="s">
        <v>45</v>
      </c>
      <c r="P96" s="33" t="s">
        <v>45</v>
      </c>
      <c r="Q96" s="33" t="s">
        <v>45</v>
      </c>
      <c r="R96" s="33" t="s">
        <v>45</v>
      </c>
      <c r="S96" s="33" t="s">
        <v>45</v>
      </c>
      <c r="T96" s="33" t="s">
        <v>46</v>
      </c>
      <c r="U96" s="33" t="s">
        <v>47</v>
      </c>
      <c r="V96" s="33" t="s">
        <v>144</v>
      </c>
      <c r="W96" s="33" t="s">
        <v>48</v>
      </c>
      <c r="X96" s="33" t="s">
        <v>48</v>
      </c>
      <c r="Y96" s="33" t="s">
        <v>48</v>
      </c>
      <c r="Z96" s="33" t="s">
        <v>48</v>
      </c>
      <c r="AA96" s="33" t="s">
        <v>48</v>
      </c>
      <c r="AB96" s="33" t="s">
        <v>48</v>
      </c>
      <c r="AC96" s="33" t="s">
        <v>123</v>
      </c>
      <c r="AD96" s="33" t="s">
        <v>123</v>
      </c>
    </row>
    <row r="97" spans="1:30" ht="36">
      <c r="A97" s="33" t="s">
        <v>889</v>
      </c>
      <c r="B97" s="33" t="s">
        <v>41</v>
      </c>
      <c r="C97" s="33" t="s">
        <v>937</v>
      </c>
      <c r="D97" s="33">
        <v>13855</v>
      </c>
      <c r="E97" s="33" t="s">
        <v>452</v>
      </c>
      <c r="F97" s="33" t="s">
        <v>908</v>
      </c>
      <c r="G97" s="35">
        <v>890</v>
      </c>
      <c r="H97" s="35">
        <v>0</v>
      </c>
      <c r="I97" s="33" t="s">
        <v>51</v>
      </c>
      <c r="J97" s="34">
        <v>886332.42</v>
      </c>
      <c r="K97" s="33" t="s">
        <v>43</v>
      </c>
      <c r="L97" s="33" t="s">
        <v>44</v>
      </c>
      <c r="M97" s="33" t="s">
        <v>142</v>
      </c>
      <c r="N97" s="33" t="s">
        <v>45</v>
      </c>
      <c r="O97" s="33" t="s">
        <v>45</v>
      </c>
      <c r="P97" s="33" t="s">
        <v>45</v>
      </c>
      <c r="Q97" s="33" t="s">
        <v>45</v>
      </c>
      <c r="R97" s="33" t="s">
        <v>45</v>
      </c>
      <c r="S97" s="33" t="s">
        <v>45</v>
      </c>
      <c r="T97" s="33" t="s">
        <v>46</v>
      </c>
      <c r="U97" s="33" t="s">
        <v>47</v>
      </c>
      <c r="V97" s="33" t="s">
        <v>144</v>
      </c>
      <c r="W97" s="33" t="s">
        <v>48</v>
      </c>
      <c r="X97" s="33" t="s">
        <v>48</v>
      </c>
      <c r="Y97" s="33" t="s">
        <v>48</v>
      </c>
      <c r="Z97" s="33" t="s">
        <v>48</v>
      </c>
      <c r="AA97" s="33" t="s">
        <v>48</v>
      </c>
      <c r="AB97" s="33" t="s">
        <v>48</v>
      </c>
      <c r="AC97" s="33" t="s">
        <v>123</v>
      </c>
      <c r="AD97" s="33" t="s">
        <v>123</v>
      </c>
    </row>
    <row r="98" spans="1:30" ht="36">
      <c r="A98" s="33" t="s">
        <v>889</v>
      </c>
      <c r="B98" s="33" t="s">
        <v>41</v>
      </c>
      <c r="C98" s="33" t="s">
        <v>937</v>
      </c>
      <c r="D98" s="33">
        <v>13855</v>
      </c>
      <c r="E98" s="33" t="s">
        <v>452</v>
      </c>
      <c r="F98" s="33" t="s">
        <v>895</v>
      </c>
      <c r="G98" s="35">
        <v>816.58</v>
      </c>
      <c r="H98" s="35">
        <v>0</v>
      </c>
      <c r="I98" s="33" t="s">
        <v>51</v>
      </c>
      <c r="J98" s="34">
        <v>887149</v>
      </c>
      <c r="K98" s="33" t="s">
        <v>43</v>
      </c>
      <c r="L98" s="33" t="s">
        <v>44</v>
      </c>
      <c r="M98" s="33" t="s">
        <v>142</v>
      </c>
      <c r="N98" s="33" t="s">
        <v>45</v>
      </c>
      <c r="O98" s="33" t="s">
        <v>45</v>
      </c>
      <c r="P98" s="33" t="s">
        <v>45</v>
      </c>
      <c r="Q98" s="33" t="s">
        <v>45</v>
      </c>
      <c r="R98" s="33" t="s">
        <v>45</v>
      </c>
      <c r="S98" s="33" t="s">
        <v>45</v>
      </c>
      <c r="T98" s="33" t="s">
        <v>46</v>
      </c>
      <c r="U98" s="33" t="s">
        <v>47</v>
      </c>
      <c r="V98" s="33" t="s">
        <v>144</v>
      </c>
      <c r="W98" s="33" t="s">
        <v>48</v>
      </c>
      <c r="X98" s="33" t="s">
        <v>48</v>
      </c>
      <c r="Y98" s="33" t="s">
        <v>48</v>
      </c>
      <c r="Z98" s="33" t="s">
        <v>48</v>
      </c>
      <c r="AA98" s="33" t="s">
        <v>48</v>
      </c>
      <c r="AB98" s="33" t="s">
        <v>48</v>
      </c>
      <c r="AC98" s="33" t="s">
        <v>123</v>
      </c>
      <c r="AD98" s="33" t="s">
        <v>123</v>
      </c>
    </row>
    <row r="99" spans="1:30" ht="36">
      <c r="A99" s="33" t="s">
        <v>889</v>
      </c>
      <c r="B99" s="33" t="s">
        <v>41</v>
      </c>
      <c r="C99" s="33" t="s">
        <v>937</v>
      </c>
      <c r="D99" s="33">
        <v>13855</v>
      </c>
      <c r="E99" s="33" t="s">
        <v>452</v>
      </c>
      <c r="F99" s="33" t="s">
        <v>891</v>
      </c>
      <c r="G99" s="35">
        <v>220.78</v>
      </c>
      <c r="H99" s="35">
        <v>0</v>
      </c>
      <c r="I99" s="33" t="s">
        <v>51</v>
      </c>
      <c r="J99" s="34">
        <v>887369.78</v>
      </c>
      <c r="K99" s="33" t="s">
        <v>43</v>
      </c>
      <c r="L99" s="33" t="s">
        <v>44</v>
      </c>
      <c r="M99" s="33" t="s">
        <v>142</v>
      </c>
      <c r="N99" s="33" t="s">
        <v>45</v>
      </c>
      <c r="O99" s="33" t="s">
        <v>45</v>
      </c>
      <c r="P99" s="33" t="s">
        <v>45</v>
      </c>
      <c r="Q99" s="33" t="s">
        <v>45</v>
      </c>
      <c r="R99" s="33" t="s">
        <v>45</v>
      </c>
      <c r="S99" s="33" t="s">
        <v>45</v>
      </c>
      <c r="T99" s="33" t="s">
        <v>46</v>
      </c>
      <c r="U99" s="33" t="s">
        <v>47</v>
      </c>
      <c r="V99" s="33" t="s">
        <v>144</v>
      </c>
      <c r="W99" s="33" t="s">
        <v>48</v>
      </c>
      <c r="X99" s="33" t="s">
        <v>48</v>
      </c>
      <c r="Y99" s="33" t="s">
        <v>48</v>
      </c>
      <c r="Z99" s="33" t="s">
        <v>48</v>
      </c>
      <c r="AA99" s="33" t="s">
        <v>48</v>
      </c>
      <c r="AB99" s="33" t="s">
        <v>48</v>
      </c>
      <c r="AC99" s="33" t="s">
        <v>123</v>
      </c>
      <c r="AD99" s="33" t="s">
        <v>123</v>
      </c>
    </row>
    <row r="100" spans="1:30" ht="36">
      <c r="A100" s="33" t="s">
        <v>889</v>
      </c>
      <c r="B100" s="33" t="s">
        <v>41</v>
      </c>
      <c r="C100" s="33" t="s">
        <v>937</v>
      </c>
      <c r="D100" s="33">
        <v>13855</v>
      </c>
      <c r="E100" s="33" t="s">
        <v>452</v>
      </c>
      <c r="F100" s="33" t="s">
        <v>903</v>
      </c>
      <c r="G100" s="35">
        <v>201.48</v>
      </c>
      <c r="H100" s="35">
        <v>0</v>
      </c>
      <c r="I100" s="33" t="s">
        <v>51</v>
      </c>
      <c r="J100" s="34">
        <v>887571.26</v>
      </c>
      <c r="K100" s="33" t="s">
        <v>43</v>
      </c>
      <c r="L100" s="33" t="s">
        <v>44</v>
      </c>
      <c r="M100" s="33" t="s">
        <v>142</v>
      </c>
      <c r="N100" s="33" t="s">
        <v>45</v>
      </c>
      <c r="O100" s="33" t="s">
        <v>45</v>
      </c>
      <c r="P100" s="33" t="s">
        <v>45</v>
      </c>
      <c r="Q100" s="33" t="s">
        <v>45</v>
      </c>
      <c r="R100" s="33" t="s">
        <v>45</v>
      </c>
      <c r="S100" s="33" t="s">
        <v>45</v>
      </c>
      <c r="T100" s="33" t="s">
        <v>46</v>
      </c>
      <c r="U100" s="33" t="s">
        <v>47</v>
      </c>
      <c r="V100" s="33" t="s">
        <v>144</v>
      </c>
      <c r="W100" s="33" t="s">
        <v>48</v>
      </c>
      <c r="X100" s="33" t="s">
        <v>48</v>
      </c>
      <c r="Y100" s="33" t="s">
        <v>48</v>
      </c>
      <c r="Z100" s="33" t="s">
        <v>48</v>
      </c>
      <c r="AA100" s="33" t="s">
        <v>48</v>
      </c>
      <c r="AB100" s="33" t="s">
        <v>48</v>
      </c>
      <c r="AC100" s="33" t="s">
        <v>123</v>
      </c>
      <c r="AD100" s="33" t="s">
        <v>123</v>
      </c>
    </row>
    <row r="101" spans="1:30" ht="36">
      <c r="A101" s="33" t="s">
        <v>889</v>
      </c>
      <c r="B101" s="33" t="s">
        <v>41</v>
      </c>
      <c r="C101" s="33" t="s">
        <v>937</v>
      </c>
      <c r="D101" s="33">
        <v>13855</v>
      </c>
      <c r="E101" s="33" t="s">
        <v>452</v>
      </c>
      <c r="F101" s="33" t="s">
        <v>896</v>
      </c>
      <c r="G101" s="35">
        <v>100</v>
      </c>
      <c r="H101" s="35">
        <v>0</v>
      </c>
      <c r="I101" s="33" t="s">
        <v>51</v>
      </c>
      <c r="J101" s="34">
        <v>887671.26</v>
      </c>
      <c r="K101" s="33" t="s">
        <v>43</v>
      </c>
      <c r="L101" s="33" t="s">
        <v>44</v>
      </c>
      <c r="M101" s="33" t="s">
        <v>142</v>
      </c>
      <c r="N101" s="33" t="s">
        <v>45</v>
      </c>
      <c r="O101" s="33" t="s">
        <v>45</v>
      </c>
      <c r="P101" s="33" t="s">
        <v>45</v>
      </c>
      <c r="Q101" s="33" t="s">
        <v>45</v>
      </c>
      <c r="R101" s="33" t="s">
        <v>45</v>
      </c>
      <c r="S101" s="33" t="s">
        <v>45</v>
      </c>
      <c r="T101" s="33" t="s">
        <v>46</v>
      </c>
      <c r="U101" s="33" t="s">
        <v>47</v>
      </c>
      <c r="V101" s="33" t="s">
        <v>144</v>
      </c>
      <c r="W101" s="33" t="s">
        <v>48</v>
      </c>
      <c r="X101" s="33" t="s">
        <v>48</v>
      </c>
      <c r="Y101" s="33" t="s">
        <v>48</v>
      </c>
      <c r="Z101" s="33" t="s">
        <v>48</v>
      </c>
      <c r="AA101" s="33" t="s">
        <v>48</v>
      </c>
      <c r="AB101" s="33" t="s">
        <v>48</v>
      </c>
      <c r="AC101" s="33" t="s">
        <v>123</v>
      </c>
      <c r="AD101" s="33" t="s">
        <v>123</v>
      </c>
    </row>
    <row r="102" spans="1:30" ht="36">
      <c r="A102" s="33" t="s">
        <v>889</v>
      </c>
      <c r="B102" s="33" t="s">
        <v>41</v>
      </c>
      <c r="C102" s="33" t="s">
        <v>937</v>
      </c>
      <c r="D102" s="33">
        <v>13855</v>
      </c>
      <c r="E102" s="33" t="s">
        <v>452</v>
      </c>
      <c r="F102" s="33" t="s">
        <v>901</v>
      </c>
      <c r="G102" s="35">
        <v>34.200000000000003</v>
      </c>
      <c r="H102" s="35">
        <v>0</v>
      </c>
      <c r="I102" s="33" t="s">
        <v>51</v>
      </c>
      <c r="J102" s="34">
        <v>887705.46</v>
      </c>
      <c r="K102" s="33" t="s">
        <v>43</v>
      </c>
      <c r="L102" s="33" t="s">
        <v>44</v>
      </c>
      <c r="M102" s="33" t="s">
        <v>142</v>
      </c>
      <c r="N102" s="33" t="s">
        <v>45</v>
      </c>
      <c r="O102" s="33" t="s">
        <v>45</v>
      </c>
      <c r="P102" s="33" t="s">
        <v>45</v>
      </c>
      <c r="Q102" s="33" t="s">
        <v>45</v>
      </c>
      <c r="R102" s="33" t="s">
        <v>45</v>
      </c>
      <c r="S102" s="33" t="s">
        <v>45</v>
      </c>
      <c r="T102" s="33" t="s">
        <v>46</v>
      </c>
      <c r="U102" s="33" t="s">
        <v>47</v>
      </c>
      <c r="V102" s="33" t="s">
        <v>144</v>
      </c>
      <c r="W102" s="33" t="s">
        <v>48</v>
      </c>
      <c r="X102" s="33" t="s">
        <v>48</v>
      </c>
      <c r="Y102" s="33" t="s">
        <v>48</v>
      </c>
      <c r="Z102" s="33" t="s">
        <v>48</v>
      </c>
      <c r="AA102" s="33" t="s">
        <v>48</v>
      </c>
      <c r="AB102" s="33" t="s">
        <v>48</v>
      </c>
      <c r="AC102" s="33" t="s">
        <v>123</v>
      </c>
      <c r="AD102" s="33" t="s">
        <v>123</v>
      </c>
    </row>
    <row r="103" spans="1:30" ht="36">
      <c r="A103" s="33" t="s">
        <v>889</v>
      </c>
      <c r="B103" s="33" t="s">
        <v>41</v>
      </c>
      <c r="C103" s="33" t="s">
        <v>915</v>
      </c>
      <c r="D103" s="33">
        <v>14041</v>
      </c>
      <c r="E103" s="33" t="s">
        <v>231</v>
      </c>
      <c r="F103" s="33" t="s">
        <v>938</v>
      </c>
      <c r="G103" s="35">
        <v>0</v>
      </c>
      <c r="H103" s="35">
        <v>34.200000000000003</v>
      </c>
      <c r="I103" s="33" t="s">
        <v>51</v>
      </c>
      <c r="J103" s="34">
        <v>887671.26</v>
      </c>
      <c r="K103" s="33" t="s">
        <v>43</v>
      </c>
      <c r="L103" s="33" t="s">
        <v>44</v>
      </c>
      <c r="M103" s="33" t="s">
        <v>142</v>
      </c>
      <c r="N103" s="33" t="s">
        <v>45</v>
      </c>
      <c r="O103" s="33" t="s">
        <v>45</v>
      </c>
      <c r="P103" s="33" t="s">
        <v>45</v>
      </c>
      <c r="Q103" s="33" t="s">
        <v>45</v>
      </c>
      <c r="R103" s="33" t="s">
        <v>45</v>
      </c>
      <c r="S103" s="33" t="s">
        <v>45</v>
      </c>
      <c r="T103" s="33" t="s">
        <v>46</v>
      </c>
      <c r="U103" s="33" t="s">
        <v>47</v>
      </c>
      <c r="V103" s="33" t="s">
        <v>144</v>
      </c>
      <c r="W103" s="33" t="s">
        <v>48</v>
      </c>
      <c r="X103" s="33" t="s">
        <v>48</v>
      </c>
      <c r="Y103" s="33" t="s">
        <v>48</v>
      </c>
      <c r="Z103" s="33" t="s">
        <v>48</v>
      </c>
      <c r="AA103" s="33" t="s">
        <v>48</v>
      </c>
      <c r="AB103" s="33" t="s">
        <v>48</v>
      </c>
      <c r="AC103" s="33" t="s">
        <v>123</v>
      </c>
      <c r="AD103" s="33" t="s">
        <v>123</v>
      </c>
    </row>
    <row r="104" spans="1:30" ht="36">
      <c r="A104" s="33" t="s">
        <v>889</v>
      </c>
      <c r="B104" s="33" t="s">
        <v>41</v>
      </c>
      <c r="C104" s="33" t="s">
        <v>915</v>
      </c>
      <c r="D104" s="33">
        <v>14041</v>
      </c>
      <c r="E104" s="33" t="s">
        <v>231</v>
      </c>
      <c r="F104" s="33" t="s">
        <v>939</v>
      </c>
      <c r="G104" s="35">
        <v>0</v>
      </c>
      <c r="H104" s="35">
        <v>100</v>
      </c>
      <c r="I104" s="33" t="s">
        <v>51</v>
      </c>
      <c r="J104" s="34">
        <v>887571.26</v>
      </c>
      <c r="K104" s="33" t="s">
        <v>43</v>
      </c>
      <c r="L104" s="33" t="s">
        <v>44</v>
      </c>
      <c r="M104" s="33" t="s">
        <v>142</v>
      </c>
      <c r="N104" s="33" t="s">
        <v>45</v>
      </c>
      <c r="O104" s="33" t="s">
        <v>45</v>
      </c>
      <c r="P104" s="33" t="s">
        <v>45</v>
      </c>
      <c r="Q104" s="33" t="s">
        <v>45</v>
      </c>
      <c r="R104" s="33" t="s">
        <v>45</v>
      </c>
      <c r="S104" s="33" t="s">
        <v>45</v>
      </c>
      <c r="T104" s="33" t="s">
        <v>46</v>
      </c>
      <c r="U104" s="33" t="s">
        <v>47</v>
      </c>
      <c r="V104" s="33" t="s">
        <v>144</v>
      </c>
      <c r="W104" s="33" t="s">
        <v>48</v>
      </c>
      <c r="X104" s="33" t="s">
        <v>48</v>
      </c>
      <c r="Y104" s="33" t="s">
        <v>48</v>
      </c>
      <c r="Z104" s="33" t="s">
        <v>48</v>
      </c>
      <c r="AA104" s="33" t="s">
        <v>48</v>
      </c>
      <c r="AB104" s="33" t="s">
        <v>48</v>
      </c>
      <c r="AC104" s="33" t="s">
        <v>123</v>
      </c>
      <c r="AD104" s="33" t="s">
        <v>123</v>
      </c>
    </row>
    <row r="105" spans="1:30" ht="36">
      <c r="A105" s="33" t="s">
        <v>889</v>
      </c>
      <c r="B105" s="33" t="s">
        <v>41</v>
      </c>
      <c r="C105" s="33" t="s">
        <v>915</v>
      </c>
      <c r="D105" s="33">
        <v>14041</v>
      </c>
      <c r="E105" s="33" t="s">
        <v>231</v>
      </c>
      <c r="F105" s="33" t="s">
        <v>940</v>
      </c>
      <c r="G105" s="35">
        <v>0</v>
      </c>
      <c r="H105" s="35">
        <v>201.48</v>
      </c>
      <c r="I105" s="33" t="s">
        <v>51</v>
      </c>
      <c r="J105" s="34">
        <v>887369.78</v>
      </c>
      <c r="K105" s="33" t="s">
        <v>43</v>
      </c>
      <c r="L105" s="33" t="s">
        <v>44</v>
      </c>
      <c r="M105" s="33" t="s">
        <v>142</v>
      </c>
      <c r="N105" s="33" t="s">
        <v>45</v>
      </c>
      <c r="O105" s="33" t="s">
        <v>45</v>
      </c>
      <c r="P105" s="33" t="s">
        <v>45</v>
      </c>
      <c r="Q105" s="33" t="s">
        <v>45</v>
      </c>
      <c r="R105" s="33" t="s">
        <v>45</v>
      </c>
      <c r="S105" s="33" t="s">
        <v>45</v>
      </c>
      <c r="T105" s="33" t="s">
        <v>46</v>
      </c>
      <c r="U105" s="33" t="s">
        <v>47</v>
      </c>
      <c r="V105" s="33" t="s">
        <v>144</v>
      </c>
      <c r="W105" s="33" t="s">
        <v>48</v>
      </c>
      <c r="X105" s="33" t="s">
        <v>48</v>
      </c>
      <c r="Y105" s="33" t="s">
        <v>48</v>
      </c>
      <c r="Z105" s="33" t="s">
        <v>48</v>
      </c>
      <c r="AA105" s="33" t="s">
        <v>48</v>
      </c>
      <c r="AB105" s="33" t="s">
        <v>48</v>
      </c>
      <c r="AC105" s="33" t="s">
        <v>123</v>
      </c>
      <c r="AD105" s="33" t="s">
        <v>123</v>
      </c>
    </row>
    <row r="106" spans="1:30" ht="36">
      <c r="A106" s="33" t="s">
        <v>889</v>
      </c>
      <c r="B106" s="33" t="s">
        <v>41</v>
      </c>
      <c r="C106" s="33" t="s">
        <v>915</v>
      </c>
      <c r="D106" s="33">
        <v>14041</v>
      </c>
      <c r="E106" s="33" t="s">
        <v>231</v>
      </c>
      <c r="F106" s="33" t="s">
        <v>941</v>
      </c>
      <c r="G106" s="35">
        <v>0</v>
      </c>
      <c r="H106" s="35">
        <v>220.78</v>
      </c>
      <c r="I106" s="33" t="s">
        <v>51</v>
      </c>
      <c r="J106" s="34">
        <v>887149</v>
      </c>
      <c r="K106" s="33" t="s">
        <v>43</v>
      </c>
      <c r="L106" s="33" t="s">
        <v>44</v>
      </c>
      <c r="M106" s="33" t="s">
        <v>142</v>
      </c>
      <c r="N106" s="33" t="s">
        <v>45</v>
      </c>
      <c r="O106" s="33" t="s">
        <v>45</v>
      </c>
      <c r="P106" s="33" t="s">
        <v>45</v>
      </c>
      <c r="Q106" s="33" t="s">
        <v>45</v>
      </c>
      <c r="R106" s="33" t="s">
        <v>45</v>
      </c>
      <c r="S106" s="33" t="s">
        <v>45</v>
      </c>
      <c r="T106" s="33" t="s">
        <v>46</v>
      </c>
      <c r="U106" s="33" t="s">
        <v>47</v>
      </c>
      <c r="V106" s="33" t="s">
        <v>144</v>
      </c>
      <c r="W106" s="33" t="s">
        <v>48</v>
      </c>
      <c r="X106" s="33" t="s">
        <v>48</v>
      </c>
      <c r="Y106" s="33" t="s">
        <v>48</v>
      </c>
      <c r="Z106" s="33" t="s">
        <v>48</v>
      </c>
      <c r="AA106" s="33" t="s">
        <v>48</v>
      </c>
      <c r="AB106" s="33" t="s">
        <v>48</v>
      </c>
      <c r="AC106" s="33" t="s">
        <v>123</v>
      </c>
      <c r="AD106" s="33" t="s">
        <v>123</v>
      </c>
    </row>
    <row r="107" spans="1:30" ht="36">
      <c r="A107" s="33" t="s">
        <v>889</v>
      </c>
      <c r="B107" s="33" t="s">
        <v>41</v>
      </c>
      <c r="C107" s="33" t="s">
        <v>915</v>
      </c>
      <c r="D107" s="33">
        <v>14041</v>
      </c>
      <c r="E107" s="33" t="s">
        <v>231</v>
      </c>
      <c r="F107" s="33" t="s">
        <v>942</v>
      </c>
      <c r="G107" s="35">
        <v>0</v>
      </c>
      <c r="H107" s="35">
        <v>816.58</v>
      </c>
      <c r="I107" s="33" t="s">
        <v>51</v>
      </c>
      <c r="J107" s="34">
        <v>886332.42</v>
      </c>
      <c r="K107" s="33" t="s">
        <v>43</v>
      </c>
      <c r="L107" s="33" t="s">
        <v>44</v>
      </c>
      <c r="M107" s="33" t="s">
        <v>142</v>
      </c>
      <c r="N107" s="33" t="s">
        <v>45</v>
      </c>
      <c r="O107" s="33" t="s">
        <v>45</v>
      </c>
      <c r="P107" s="33" t="s">
        <v>45</v>
      </c>
      <c r="Q107" s="33" t="s">
        <v>45</v>
      </c>
      <c r="R107" s="33" t="s">
        <v>45</v>
      </c>
      <c r="S107" s="33" t="s">
        <v>45</v>
      </c>
      <c r="T107" s="33" t="s">
        <v>46</v>
      </c>
      <c r="U107" s="33" t="s">
        <v>47</v>
      </c>
      <c r="V107" s="33" t="s">
        <v>144</v>
      </c>
      <c r="W107" s="33" t="s">
        <v>48</v>
      </c>
      <c r="X107" s="33" t="s">
        <v>48</v>
      </c>
      <c r="Y107" s="33" t="s">
        <v>48</v>
      </c>
      <c r="Z107" s="33" t="s">
        <v>48</v>
      </c>
      <c r="AA107" s="33" t="s">
        <v>48</v>
      </c>
      <c r="AB107" s="33" t="s">
        <v>48</v>
      </c>
      <c r="AC107" s="33" t="s">
        <v>123</v>
      </c>
      <c r="AD107" s="33" t="s">
        <v>123</v>
      </c>
    </row>
    <row r="108" spans="1:30" ht="36">
      <c r="A108" s="33" t="s">
        <v>889</v>
      </c>
      <c r="B108" s="33" t="s">
        <v>41</v>
      </c>
      <c r="C108" s="33" t="s">
        <v>915</v>
      </c>
      <c r="D108" s="33">
        <v>14041</v>
      </c>
      <c r="E108" s="33" t="s">
        <v>231</v>
      </c>
      <c r="F108" s="33" t="s">
        <v>943</v>
      </c>
      <c r="G108" s="35">
        <v>0</v>
      </c>
      <c r="H108" s="35">
        <v>890</v>
      </c>
      <c r="I108" s="33" t="s">
        <v>51</v>
      </c>
      <c r="J108" s="34">
        <v>885442.42</v>
      </c>
      <c r="K108" s="33" t="s">
        <v>43</v>
      </c>
      <c r="L108" s="33" t="s">
        <v>44</v>
      </c>
      <c r="M108" s="33" t="s">
        <v>142</v>
      </c>
      <c r="N108" s="33" t="s">
        <v>45</v>
      </c>
      <c r="O108" s="33" t="s">
        <v>45</v>
      </c>
      <c r="P108" s="33" t="s">
        <v>45</v>
      </c>
      <c r="Q108" s="33" t="s">
        <v>45</v>
      </c>
      <c r="R108" s="33" t="s">
        <v>45</v>
      </c>
      <c r="S108" s="33" t="s">
        <v>45</v>
      </c>
      <c r="T108" s="33" t="s">
        <v>46</v>
      </c>
      <c r="U108" s="33" t="s">
        <v>47</v>
      </c>
      <c r="V108" s="33" t="s">
        <v>144</v>
      </c>
      <c r="W108" s="33" t="s">
        <v>48</v>
      </c>
      <c r="X108" s="33" t="s">
        <v>48</v>
      </c>
      <c r="Y108" s="33" t="s">
        <v>48</v>
      </c>
      <c r="Z108" s="33" t="s">
        <v>48</v>
      </c>
      <c r="AA108" s="33" t="s">
        <v>48</v>
      </c>
      <c r="AB108" s="33" t="s">
        <v>48</v>
      </c>
      <c r="AC108" s="33" t="s">
        <v>123</v>
      </c>
      <c r="AD108" s="33" t="s">
        <v>123</v>
      </c>
    </row>
    <row r="109" spans="1:30" ht="36">
      <c r="A109" s="33" t="s">
        <v>889</v>
      </c>
      <c r="B109" s="33" t="s">
        <v>41</v>
      </c>
      <c r="C109" s="33" t="s">
        <v>915</v>
      </c>
      <c r="D109" s="33">
        <v>14041</v>
      </c>
      <c r="E109" s="33" t="s">
        <v>231</v>
      </c>
      <c r="F109" s="33" t="s">
        <v>944</v>
      </c>
      <c r="G109" s="35">
        <v>0</v>
      </c>
      <c r="H109" s="34">
        <v>2163.88</v>
      </c>
      <c r="I109" s="33" t="s">
        <v>51</v>
      </c>
      <c r="J109" s="34">
        <v>883278.54</v>
      </c>
      <c r="K109" s="33" t="s">
        <v>43</v>
      </c>
      <c r="L109" s="33" t="s">
        <v>44</v>
      </c>
      <c r="M109" s="33" t="s">
        <v>142</v>
      </c>
      <c r="N109" s="33" t="s">
        <v>45</v>
      </c>
      <c r="O109" s="33" t="s">
        <v>45</v>
      </c>
      <c r="P109" s="33" t="s">
        <v>45</v>
      </c>
      <c r="Q109" s="33" t="s">
        <v>45</v>
      </c>
      <c r="R109" s="33" t="s">
        <v>45</v>
      </c>
      <c r="S109" s="33" t="s">
        <v>45</v>
      </c>
      <c r="T109" s="33" t="s">
        <v>46</v>
      </c>
      <c r="U109" s="33" t="s">
        <v>47</v>
      </c>
      <c r="V109" s="33" t="s">
        <v>144</v>
      </c>
      <c r="W109" s="33" t="s">
        <v>48</v>
      </c>
      <c r="X109" s="33" t="s">
        <v>48</v>
      </c>
      <c r="Y109" s="33" t="s">
        <v>48</v>
      </c>
      <c r="Z109" s="33" t="s">
        <v>48</v>
      </c>
      <c r="AA109" s="33" t="s">
        <v>48</v>
      </c>
      <c r="AB109" s="33" t="s">
        <v>48</v>
      </c>
      <c r="AC109" s="33" t="s">
        <v>123</v>
      </c>
      <c r="AD109" s="33" t="s">
        <v>123</v>
      </c>
    </row>
    <row r="110" spans="1:30" ht="36">
      <c r="A110" s="33" t="s">
        <v>889</v>
      </c>
      <c r="B110" s="33" t="s">
        <v>41</v>
      </c>
      <c r="C110" s="33" t="s">
        <v>915</v>
      </c>
      <c r="D110" s="33">
        <v>14041</v>
      </c>
      <c r="E110" s="33" t="s">
        <v>231</v>
      </c>
      <c r="F110" s="33" t="s">
        <v>945</v>
      </c>
      <c r="G110" s="35">
        <v>0</v>
      </c>
      <c r="H110" s="34">
        <v>3134.45</v>
      </c>
      <c r="I110" s="33" t="s">
        <v>51</v>
      </c>
      <c r="J110" s="34">
        <v>880144.09</v>
      </c>
      <c r="K110" s="33" t="s">
        <v>43</v>
      </c>
      <c r="L110" s="33" t="s">
        <v>44</v>
      </c>
      <c r="M110" s="33" t="s">
        <v>142</v>
      </c>
      <c r="N110" s="33" t="s">
        <v>45</v>
      </c>
      <c r="O110" s="33" t="s">
        <v>45</v>
      </c>
      <c r="P110" s="33" t="s">
        <v>45</v>
      </c>
      <c r="Q110" s="33" t="s">
        <v>45</v>
      </c>
      <c r="R110" s="33" t="s">
        <v>45</v>
      </c>
      <c r="S110" s="33" t="s">
        <v>45</v>
      </c>
      <c r="T110" s="33" t="s">
        <v>46</v>
      </c>
      <c r="U110" s="33" t="s">
        <v>47</v>
      </c>
      <c r="V110" s="33" t="s">
        <v>144</v>
      </c>
      <c r="W110" s="33" t="s">
        <v>48</v>
      </c>
      <c r="X110" s="33" t="s">
        <v>48</v>
      </c>
      <c r="Y110" s="33" t="s">
        <v>48</v>
      </c>
      <c r="Z110" s="33" t="s">
        <v>48</v>
      </c>
      <c r="AA110" s="33" t="s">
        <v>48</v>
      </c>
      <c r="AB110" s="33" t="s">
        <v>48</v>
      </c>
      <c r="AC110" s="33" t="s">
        <v>123</v>
      </c>
      <c r="AD110" s="33" t="s">
        <v>123</v>
      </c>
    </row>
    <row r="111" spans="1:30" ht="48">
      <c r="A111" s="33" t="s">
        <v>889</v>
      </c>
      <c r="B111" s="33" t="s">
        <v>41</v>
      </c>
      <c r="C111" s="33" t="s">
        <v>937</v>
      </c>
      <c r="D111" s="33">
        <v>13835</v>
      </c>
      <c r="E111" s="33" t="s">
        <v>114</v>
      </c>
      <c r="F111" s="33" t="s">
        <v>907</v>
      </c>
      <c r="G111" s="34">
        <v>1322.84</v>
      </c>
      <c r="H111" s="35">
        <v>0</v>
      </c>
      <c r="I111" s="33" t="s">
        <v>51</v>
      </c>
      <c r="J111" s="34">
        <v>2782.64</v>
      </c>
      <c r="K111" s="33" t="s">
        <v>43</v>
      </c>
      <c r="L111" s="33" t="s">
        <v>52</v>
      </c>
      <c r="M111" s="33" t="s">
        <v>142</v>
      </c>
      <c r="N111" s="33" t="s">
        <v>45</v>
      </c>
      <c r="O111" s="33" t="s">
        <v>45</v>
      </c>
      <c r="P111" s="33" t="s">
        <v>45</v>
      </c>
      <c r="Q111" s="33" t="s">
        <v>45</v>
      </c>
      <c r="R111" s="33" t="s">
        <v>45</v>
      </c>
      <c r="S111" s="33" t="s">
        <v>45</v>
      </c>
      <c r="T111" s="33" t="s">
        <v>46</v>
      </c>
      <c r="U111" s="33" t="s">
        <v>53</v>
      </c>
      <c r="V111" s="33" t="s">
        <v>144</v>
      </c>
      <c r="W111" s="33" t="s">
        <v>48</v>
      </c>
      <c r="X111" s="33" t="s">
        <v>48</v>
      </c>
      <c r="Y111" s="33" t="s">
        <v>48</v>
      </c>
      <c r="Z111" s="33" t="s">
        <v>48</v>
      </c>
      <c r="AA111" s="33" t="s">
        <v>48</v>
      </c>
      <c r="AB111" s="33" t="s">
        <v>48</v>
      </c>
      <c r="AC111" s="33" t="s">
        <v>123</v>
      </c>
      <c r="AD111" s="33" t="s">
        <v>123</v>
      </c>
    </row>
    <row r="112" spans="1:30" ht="48">
      <c r="A112" s="33" t="s">
        <v>889</v>
      </c>
      <c r="B112" s="33" t="s">
        <v>41</v>
      </c>
      <c r="C112" s="33" t="s">
        <v>937</v>
      </c>
      <c r="D112" s="33">
        <v>13855</v>
      </c>
      <c r="E112" s="33" t="s">
        <v>452</v>
      </c>
      <c r="F112" s="33" t="s">
        <v>907</v>
      </c>
      <c r="G112" s="34">
        <v>1322.84</v>
      </c>
      <c r="H112" s="35">
        <v>0</v>
      </c>
      <c r="I112" s="33" t="s">
        <v>51</v>
      </c>
      <c r="J112" s="34">
        <v>4105.4799999999996</v>
      </c>
      <c r="K112" s="33" t="s">
        <v>43</v>
      </c>
      <c r="L112" s="33" t="s">
        <v>52</v>
      </c>
      <c r="M112" s="33" t="s">
        <v>142</v>
      </c>
      <c r="N112" s="33" t="s">
        <v>45</v>
      </c>
      <c r="O112" s="33" t="s">
        <v>45</v>
      </c>
      <c r="P112" s="33" t="s">
        <v>45</v>
      </c>
      <c r="Q112" s="33" t="s">
        <v>45</v>
      </c>
      <c r="R112" s="33" t="s">
        <v>45</v>
      </c>
      <c r="S112" s="33" t="s">
        <v>45</v>
      </c>
      <c r="T112" s="33" t="s">
        <v>46</v>
      </c>
      <c r="U112" s="33" t="s">
        <v>53</v>
      </c>
      <c r="V112" s="33" t="s">
        <v>144</v>
      </c>
      <c r="W112" s="33" t="s">
        <v>48</v>
      </c>
      <c r="X112" s="33" t="s">
        <v>48</v>
      </c>
      <c r="Y112" s="33" t="s">
        <v>48</v>
      </c>
      <c r="Z112" s="33" t="s">
        <v>48</v>
      </c>
      <c r="AA112" s="33" t="s">
        <v>48</v>
      </c>
      <c r="AB112" s="33" t="s">
        <v>48</v>
      </c>
      <c r="AC112" s="33" t="s">
        <v>123</v>
      </c>
      <c r="AD112" s="33" t="s">
        <v>123</v>
      </c>
    </row>
    <row r="113" spans="1:30" ht="48">
      <c r="A113" s="33" t="s">
        <v>889</v>
      </c>
      <c r="B113" s="33" t="s">
        <v>41</v>
      </c>
      <c r="C113" s="33" t="s">
        <v>915</v>
      </c>
      <c r="D113" s="33">
        <v>14041</v>
      </c>
      <c r="E113" s="33" t="s">
        <v>231</v>
      </c>
      <c r="F113" s="33" t="s">
        <v>946</v>
      </c>
      <c r="G113" s="35">
        <v>0</v>
      </c>
      <c r="H113" s="34">
        <v>1322.84</v>
      </c>
      <c r="I113" s="33" t="s">
        <v>51</v>
      </c>
      <c r="J113" s="34">
        <v>2782.64</v>
      </c>
      <c r="K113" s="33" t="s">
        <v>43</v>
      </c>
      <c r="L113" s="33" t="s">
        <v>52</v>
      </c>
      <c r="M113" s="33" t="s">
        <v>142</v>
      </c>
      <c r="N113" s="33" t="s">
        <v>45</v>
      </c>
      <c r="O113" s="33" t="s">
        <v>45</v>
      </c>
      <c r="P113" s="33" t="s">
        <v>45</v>
      </c>
      <c r="Q113" s="33" t="s">
        <v>45</v>
      </c>
      <c r="R113" s="33" t="s">
        <v>45</v>
      </c>
      <c r="S113" s="33" t="s">
        <v>45</v>
      </c>
      <c r="T113" s="33" t="s">
        <v>46</v>
      </c>
      <c r="U113" s="33" t="s">
        <v>53</v>
      </c>
      <c r="V113" s="33" t="s">
        <v>144</v>
      </c>
      <c r="W113" s="33" t="s">
        <v>48</v>
      </c>
      <c r="X113" s="33" t="s">
        <v>48</v>
      </c>
      <c r="Y113" s="33" t="s">
        <v>48</v>
      </c>
      <c r="Z113" s="33" t="s">
        <v>48</v>
      </c>
      <c r="AA113" s="33" t="s">
        <v>48</v>
      </c>
      <c r="AB113" s="33" t="s">
        <v>48</v>
      </c>
      <c r="AC113" s="33" t="s">
        <v>123</v>
      </c>
      <c r="AD113" s="33" t="s">
        <v>123</v>
      </c>
    </row>
    <row r="114" spans="1:30" ht="48">
      <c r="A114" s="33" t="s">
        <v>889</v>
      </c>
      <c r="B114" s="33" t="s">
        <v>41</v>
      </c>
      <c r="C114" s="33" t="s">
        <v>937</v>
      </c>
      <c r="D114" s="33">
        <v>13835</v>
      </c>
      <c r="E114" s="33" t="s">
        <v>114</v>
      </c>
      <c r="F114" s="33" t="s">
        <v>893</v>
      </c>
      <c r="G114" s="34">
        <v>8545.73</v>
      </c>
      <c r="H114" s="35">
        <v>0</v>
      </c>
      <c r="I114" s="33" t="s">
        <v>51</v>
      </c>
      <c r="J114" s="34">
        <v>29266.240000000002</v>
      </c>
      <c r="K114" s="33" t="s">
        <v>43</v>
      </c>
      <c r="L114" s="33" t="s">
        <v>749</v>
      </c>
      <c r="M114" s="33" t="s">
        <v>142</v>
      </c>
      <c r="N114" s="33" t="s">
        <v>45</v>
      </c>
      <c r="O114" s="33" t="s">
        <v>45</v>
      </c>
      <c r="P114" s="33" t="s">
        <v>45</v>
      </c>
      <c r="Q114" s="33" t="s">
        <v>45</v>
      </c>
      <c r="R114" s="33" t="s">
        <v>45</v>
      </c>
      <c r="S114" s="33" t="s">
        <v>45</v>
      </c>
      <c r="T114" s="33" t="s">
        <v>46</v>
      </c>
      <c r="U114" s="33" t="s">
        <v>750</v>
      </c>
      <c r="V114" s="33" t="s">
        <v>144</v>
      </c>
      <c r="W114" s="33" t="s">
        <v>48</v>
      </c>
      <c r="X114" s="33" t="s">
        <v>48</v>
      </c>
      <c r="Y114" s="33" t="s">
        <v>48</v>
      </c>
      <c r="Z114" s="33" t="s">
        <v>48</v>
      </c>
      <c r="AA114" s="33" t="s">
        <v>48</v>
      </c>
      <c r="AB114" s="33" t="s">
        <v>48</v>
      </c>
      <c r="AC114" s="33" t="s">
        <v>123</v>
      </c>
      <c r="AD114" s="33" t="s">
        <v>123</v>
      </c>
    </row>
    <row r="115" spans="1:30" ht="48">
      <c r="A115" s="33" t="s">
        <v>889</v>
      </c>
      <c r="B115" s="33" t="s">
        <v>41</v>
      </c>
      <c r="C115" s="33" t="s">
        <v>937</v>
      </c>
      <c r="D115" s="33">
        <v>13855</v>
      </c>
      <c r="E115" s="33" t="s">
        <v>452</v>
      </c>
      <c r="F115" s="33" t="s">
        <v>893</v>
      </c>
      <c r="G115" s="34">
        <v>8545.73</v>
      </c>
      <c r="H115" s="35">
        <v>0</v>
      </c>
      <c r="I115" s="33" t="s">
        <v>51</v>
      </c>
      <c r="J115" s="34">
        <v>37811.97</v>
      </c>
      <c r="K115" s="33" t="s">
        <v>43</v>
      </c>
      <c r="L115" s="33" t="s">
        <v>749</v>
      </c>
      <c r="M115" s="33" t="s">
        <v>142</v>
      </c>
      <c r="N115" s="33" t="s">
        <v>45</v>
      </c>
      <c r="O115" s="33" t="s">
        <v>45</v>
      </c>
      <c r="P115" s="33" t="s">
        <v>45</v>
      </c>
      <c r="Q115" s="33" t="s">
        <v>45</v>
      </c>
      <c r="R115" s="33" t="s">
        <v>45</v>
      </c>
      <c r="S115" s="33" t="s">
        <v>45</v>
      </c>
      <c r="T115" s="33" t="s">
        <v>46</v>
      </c>
      <c r="U115" s="33" t="s">
        <v>750</v>
      </c>
      <c r="V115" s="33" t="s">
        <v>144</v>
      </c>
      <c r="W115" s="33" t="s">
        <v>48</v>
      </c>
      <c r="X115" s="33" t="s">
        <v>48</v>
      </c>
      <c r="Y115" s="33" t="s">
        <v>48</v>
      </c>
      <c r="Z115" s="33" t="s">
        <v>48</v>
      </c>
      <c r="AA115" s="33" t="s">
        <v>48</v>
      </c>
      <c r="AB115" s="33" t="s">
        <v>48</v>
      </c>
      <c r="AC115" s="33" t="s">
        <v>123</v>
      </c>
      <c r="AD115" s="33" t="s">
        <v>123</v>
      </c>
    </row>
    <row r="116" spans="1:30" ht="48">
      <c r="A116" s="33" t="s">
        <v>889</v>
      </c>
      <c r="B116" s="33" t="s">
        <v>41</v>
      </c>
      <c r="C116" s="33" t="s">
        <v>915</v>
      </c>
      <c r="D116" s="33">
        <v>14041</v>
      </c>
      <c r="E116" s="33" t="s">
        <v>231</v>
      </c>
      <c r="F116" s="33" t="s">
        <v>947</v>
      </c>
      <c r="G116" s="35">
        <v>0</v>
      </c>
      <c r="H116" s="34">
        <v>8545.73</v>
      </c>
      <c r="I116" s="33" t="s">
        <v>51</v>
      </c>
      <c r="J116" s="34">
        <v>29266.240000000002</v>
      </c>
      <c r="K116" s="33" t="s">
        <v>43</v>
      </c>
      <c r="L116" s="33" t="s">
        <v>749</v>
      </c>
      <c r="M116" s="33" t="s">
        <v>142</v>
      </c>
      <c r="N116" s="33" t="s">
        <v>45</v>
      </c>
      <c r="O116" s="33" t="s">
        <v>45</v>
      </c>
      <c r="P116" s="33" t="s">
        <v>45</v>
      </c>
      <c r="Q116" s="33" t="s">
        <v>45</v>
      </c>
      <c r="R116" s="33" t="s">
        <v>45</v>
      </c>
      <c r="S116" s="33" t="s">
        <v>45</v>
      </c>
      <c r="T116" s="33" t="s">
        <v>46</v>
      </c>
      <c r="U116" s="33" t="s">
        <v>750</v>
      </c>
      <c r="V116" s="33" t="s">
        <v>144</v>
      </c>
      <c r="W116" s="33" t="s">
        <v>48</v>
      </c>
      <c r="X116" s="33" t="s">
        <v>48</v>
      </c>
      <c r="Y116" s="33" t="s">
        <v>48</v>
      </c>
      <c r="Z116" s="33" t="s">
        <v>48</v>
      </c>
      <c r="AA116" s="33" t="s">
        <v>48</v>
      </c>
      <c r="AB116" s="33" t="s">
        <v>48</v>
      </c>
      <c r="AC116" s="33" t="s">
        <v>123</v>
      </c>
      <c r="AD116" s="33" t="s">
        <v>123</v>
      </c>
    </row>
    <row r="117" spans="1:30" ht="48">
      <c r="A117" s="33" t="s">
        <v>889</v>
      </c>
      <c r="B117" s="33" t="s">
        <v>41</v>
      </c>
      <c r="C117" s="33" t="s">
        <v>937</v>
      </c>
      <c r="D117" s="33">
        <v>13835</v>
      </c>
      <c r="E117" s="33" t="s">
        <v>114</v>
      </c>
      <c r="F117" s="33" t="s">
        <v>898</v>
      </c>
      <c r="G117" s="35">
        <v>253.64</v>
      </c>
      <c r="H117" s="35">
        <v>0</v>
      </c>
      <c r="I117" s="33" t="s">
        <v>51</v>
      </c>
      <c r="J117" s="34">
        <v>1531.49</v>
      </c>
      <c r="K117" s="33" t="s">
        <v>43</v>
      </c>
      <c r="L117" s="33" t="s">
        <v>54</v>
      </c>
      <c r="M117" s="33" t="s">
        <v>142</v>
      </c>
      <c r="N117" s="33" t="s">
        <v>45</v>
      </c>
      <c r="O117" s="33" t="s">
        <v>45</v>
      </c>
      <c r="P117" s="33" t="s">
        <v>45</v>
      </c>
      <c r="Q117" s="33" t="s">
        <v>45</v>
      </c>
      <c r="R117" s="33" t="s">
        <v>45</v>
      </c>
      <c r="S117" s="33" t="s">
        <v>45</v>
      </c>
      <c r="T117" s="33" t="s">
        <v>46</v>
      </c>
      <c r="U117" s="33" t="s">
        <v>55</v>
      </c>
      <c r="V117" s="33" t="s">
        <v>144</v>
      </c>
      <c r="W117" s="33" t="s">
        <v>48</v>
      </c>
      <c r="X117" s="33" t="s">
        <v>48</v>
      </c>
      <c r="Y117" s="33" t="s">
        <v>48</v>
      </c>
      <c r="Z117" s="33" t="s">
        <v>48</v>
      </c>
      <c r="AA117" s="33" t="s">
        <v>48</v>
      </c>
      <c r="AB117" s="33" t="s">
        <v>48</v>
      </c>
      <c r="AC117" s="33" t="s">
        <v>123</v>
      </c>
      <c r="AD117" s="33" t="s">
        <v>123</v>
      </c>
    </row>
    <row r="118" spans="1:30" ht="48">
      <c r="A118" s="33" t="s">
        <v>889</v>
      </c>
      <c r="B118" s="33" t="s">
        <v>41</v>
      </c>
      <c r="C118" s="33" t="s">
        <v>937</v>
      </c>
      <c r="D118" s="33">
        <v>13855</v>
      </c>
      <c r="E118" s="33" t="s">
        <v>452</v>
      </c>
      <c r="F118" s="33" t="s">
        <v>898</v>
      </c>
      <c r="G118" s="35">
        <v>253.64</v>
      </c>
      <c r="H118" s="35">
        <v>0</v>
      </c>
      <c r="I118" s="33" t="s">
        <v>51</v>
      </c>
      <c r="J118" s="34">
        <v>1785.13</v>
      </c>
      <c r="K118" s="33" t="s">
        <v>43</v>
      </c>
      <c r="L118" s="33" t="s">
        <v>54</v>
      </c>
      <c r="M118" s="33" t="s">
        <v>142</v>
      </c>
      <c r="N118" s="33" t="s">
        <v>45</v>
      </c>
      <c r="O118" s="33" t="s">
        <v>45</v>
      </c>
      <c r="P118" s="33" t="s">
        <v>45</v>
      </c>
      <c r="Q118" s="33" t="s">
        <v>45</v>
      </c>
      <c r="R118" s="33" t="s">
        <v>45</v>
      </c>
      <c r="S118" s="33" t="s">
        <v>45</v>
      </c>
      <c r="T118" s="33" t="s">
        <v>46</v>
      </c>
      <c r="U118" s="33" t="s">
        <v>55</v>
      </c>
      <c r="V118" s="33" t="s">
        <v>144</v>
      </c>
      <c r="W118" s="33" t="s">
        <v>48</v>
      </c>
      <c r="X118" s="33" t="s">
        <v>48</v>
      </c>
      <c r="Y118" s="33" t="s">
        <v>48</v>
      </c>
      <c r="Z118" s="33" t="s">
        <v>48</v>
      </c>
      <c r="AA118" s="33" t="s">
        <v>48</v>
      </c>
      <c r="AB118" s="33" t="s">
        <v>48</v>
      </c>
      <c r="AC118" s="33" t="s">
        <v>123</v>
      </c>
      <c r="AD118" s="33" t="s">
        <v>123</v>
      </c>
    </row>
    <row r="119" spans="1:30" ht="48">
      <c r="A119" s="33" t="s">
        <v>889</v>
      </c>
      <c r="B119" s="33" t="s">
        <v>41</v>
      </c>
      <c r="C119" s="33" t="s">
        <v>915</v>
      </c>
      <c r="D119" s="33">
        <v>14041</v>
      </c>
      <c r="E119" s="33" t="s">
        <v>231</v>
      </c>
      <c r="F119" s="33" t="s">
        <v>948</v>
      </c>
      <c r="G119" s="35">
        <v>0</v>
      </c>
      <c r="H119" s="35">
        <v>253.64</v>
      </c>
      <c r="I119" s="33" t="s">
        <v>51</v>
      </c>
      <c r="J119" s="34">
        <v>1531.49</v>
      </c>
      <c r="K119" s="33" t="s">
        <v>43</v>
      </c>
      <c r="L119" s="33" t="s">
        <v>54</v>
      </c>
      <c r="M119" s="33" t="s">
        <v>142</v>
      </c>
      <c r="N119" s="33" t="s">
        <v>45</v>
      </c>
      <c r="O119" s="33" t="s">
        <v>45</v>
      </c>
      <c r="P119" s="33" t="s">
        <v>45</v>
      </c>
      <c r="Q119" s="33" t="s">
        <v>45</v>
      </c>
      <c r="R119" s="33" t="s">
        <v>45</v>
      </c>
      <c r="S119" s="33" t="s">
        <v>45</v>
      </c>
      <c r="T119" s="33" t="s">
        <v>46</v>
      </c>
      <c r="U119" s="33" t="s">
        <v>55</v>
      </c>
      <c r="V119" s="33" t="s">
        <v>144</v>
      </c>
      <c r="W119" s="33" t="s">
        <v>48</v>
      </c>
      <c r="X119" s="33" t="s">
        <v>48</v>
      </c>
      <c r="Y119" s="33" t="s">
        <v>48</v>
      </c>
      <c r="Z119" s="33" t="s">
        <v>48</v>
      </c>
      <c r="AA119" s="33" t="s">
        <v>48</v>
      </c>
      <c r="AB119" s="33" t="s">
        <v>48</v>
      </c>
      <c r="AC119" s="33" t="s">
        <v>123</v>
      </c>
      <c r="AD119" s="33" t="s">
        <v>123</v>
      </c>
    </row>
    <row r="120" spans="1:30" ht="48">
      <c r="A120" s="33" t="s">
        <v>889</v>
      </c>
      <c r="B120" s="33" t="s">
        <v>41</v>
      </c>
      <c r="C120" s="33" t="s">
        <v>937</v>
      </c>
      <c r="D120" s="33">
        <v>13835</v>
      </c>
      <c r="E120" s="33" t="s">
        <v>114</v>
      </c>
      <c r="F120" s="33" t="s">
        <v>900</v>
      </c>
      <c r="G120" s="35">
        <v>94.04</v>
      </c>
      <c r="H120" s="35">
        <v>0</v>
      </c>
      <c r="I120" s="33" t="s">
        <v>51</v>
      </c>
      <c r="J120" s="35">
        <v>284.45</v>
      </c>
      <c r="K120" s="33" t="s">
        <v>43</v>
      </c>
      <c r="L120" s="33" t="s">
        <v>96</v>
      </c>
      <c r="M120" s="33" t="s">
        <v>142</v>
      </c>
      <c r="N120" s="33" t="s">
        <v>45</v>
      </c>
      <c r="O120" s="33" t="s">
        <v>45</v>
      </c>
      <c r="P120" s="33" t="s">
        <v>45</v>
      </c>
      <c r="Q120" s="33" t="s">
        <v>45</v>
      </c>
      <c r="R120" s="33" t="s">
        <v>45</v>
      </c>
      <c r="S120" s="33" t="s">
        <v>45</v>
      </c>
      <c r="T120" s="33" t="s">
        <v>46</v>
      </c>
      <c r="U120" s="33" t="s">
        <v>97</v>
      </c>
      <c r="V120" s="33" t="s">
        <v>144</v>
      </c>
      <c r="W120" s="33" t="s">
        <v>48</v>
      </c>
      <c r="X120" s="33" t="s">
        <v>48</v>
      </c>
      <c r="Y120" s="33" t="s">
        <v>48</v>
      </c>
      <c r="Z120" s="33" t="s">
        <v>48</v>
      </c>
      <c r="AA120" s="33" t="s">
        <v>48</v>
      </c>
      <c r="AB120" s="33" t="s">
        <v>48</v>
      </c>
      <c r="AC120" s="33" t="s">
        <v>123</v>
      </c>
      <c r="AD120" s="33" t="s">
        <v>123</v>
      </c>
    </row>
    <row r="121" spans="1:30" ht="48">
      <c r="A121" s="33" t="s">
        <v>889</v>
      </c>
      <c r="B121" s="33" t="s">
        <v>41</v>
      </c>
      <c r="C121" s="33" t="s">
        <v>937</v>
      </c>
      <c r="D121" s="33">
        <v>13855</v>
      </c>
      <c r="E121" s="33" t="s">
        <v>452</v>
      </c>
      <c r="F121" s="33" t="s">
        <v>900</v>
      </c>
      <c r="G121" s="35">
        <v>94.04</v>
      </c>
      <c r="H121" s="35">
        <v>0</v>
      </c>
      <c r="I121" s="33" t="s">
        <v>51</v>
      </c>
      <c r="J121" s="35">
        <v>378.49</v>
      </c>
      <c r="K121" s="33" t="s">
        <v>43</v>
      </c>
      <c r="L121" s="33" t="s">
        <v>96</v>
      </c>
      <c r="M121" s="33" t="s">
        <v>142</v>
      </c>
      <c r="N121" s="33" t="s">
        <v>45</v>
      </c>
      <c r="O121" s="33" t="s">
        <v>45</v>
      </c>
      <c r="P121" s="33" t="s">
        <v>45</v>
      </c>
      <c r="Q121" s="33" t="s">
        <v>45</v>
      </c>
      <c r="R121" s="33" t="s">
        <v>45</v>
      </c>
      <c r="S121" s="33" t="s">
        <v>45</v>
      </c>
      <c r="T121" s="33" t="s">
        <v>46</v>
      </c>
      <c r="U121" s="33" t="s">
        <v>97</v>
      </c>
      <c r="V121" s="33" t="s">
        <v>144</v>
      </c>
      <c r="W121" s="33" t="s">
        <v>48</v>
      </c>
      <c r="X121" s="33" t="s">
        <v>48</v>
      </c>
      <c r="Y121" s="33" t="s">
        <v>48</v>
      </c>
      <c r="Z121" s="33" t="s">
        <v>48</v>
      </c>
      <c r="AA121" s="33" t="s">
        <v>48</v>
      </c>
      <c r="AB121" s="33" t="s">
        <v>48</v>
      </c>
      <c r="AC121" s="33" t="s">
        <v>123</v>
      </c>
      <c r="AD121" s="33" t="s">
        <v>123</v>
      </c>
    </row>
    <row r="122" spans="1:30" ht="48">
      <c r="A122" s="33" t="s">
        <v>889</v>
      </c>
      <c r="B122" s="33" t="s">
        <v>41</v>
      </c>
      <c r="C122" s="33" t="s">
        <v>915</v>
      </c>
      <c r="D122" s="33">
        <v>14041</v>
      </c>
      <c r="E122" s="33" t="s">
        <v>231</v>
      </c>
      <c r="F122" s="33" t="s">
        <v>949</v>
      </c>
      <c r="G122" s="35">
        <v>0</v>
      </c>
      <c r="H122" s="35">
        <v>94.04</v>
      </c>
      <c r="I122" s="33" t="s">
        <v>51</v>
      </c>
      <c r="J122" s="35">
        <v>284.45</v>
      </c>
      <c r="K122" s="33" t="s">
        <v>43</v>
      </c>
      <c r="L122" s="33" t="s">
        <v>96</v>
      </c>
      <c r="M122" s="33" t="s">
        <v>142</v>
      </c>
      <c r="N122" s="33" t="s">
        <v>45</v>
      </c>
      <c r="O122" s="33" t="s">
        <v>45</v>
      </c>
      <c r="P122" s="33" t="s">
        <v>45</v>
      </c>
      <c r="Q122" s="33" t="s">
        <v>45</v>
      </c>
      <c r="R122" s="33" t="s">
        <v>45</v>
      </c>
      <c r="S122" s="33" t="s">
        <v>45</v>
      </c>
      <c r="T122" s="33" t="s">
        <v>46</v>
      </c>
      <c r="U122" s="33" t="s">
        <v>97</v>
      </c>
      <c r="V122" s="33" t="s">
        <v>144</v>
      </c>
      <c r="W122" s="33" t="s">
        <v>48</v>
      </c>
      <c r="X122" s="33" t="s">
        <v>48</v>
      </c>
      <c r="Y122" s="33" t="s">
        <v>48</v>
      </c>
      <c r="Z122" s="33" t="s">
        <v>48</v>
      </c>
      <c r="AA122" s="33" t="s">
        <v>48</v>
      </c>
      <c r="AB122" s="33" t="s">
        <v>48</v>
      </c>
      <c r="AC122" s="33" t="s">
        <v>123</v>
      </c>
      <c r="AD122" s="33" t="s">
        <v>123</v>
      </c>
    </row>
    <row r="123" spans="1:30" ht="48">
      <c r="A123" s="33" t="s">
        <v>889</v>
      </c>
      <c r="B123" s="33" t="s">
        <v>41</v>
      </c>
      <c r="C123" s="33" t="s">
        <v>937</v>
      </c>
      <c r="D123" s="33">
        <v>13835</v>
      </c>
      <c r="E123" s="33" t="s">
        <v>114</v>
      </c>
      <c r="F123" s="33" t="s">
        <v>904</v>
      </c>
      <c r="G123" s="34">
        <v>1208.69</v>
      </c>
      <c r="H123" s="35">
        <v>0</v>
      </c>
      <c r="I123" s="33" t="s">
        <v>51</v>
      </c>
      <c r="J123" s="34">
        <v>3156.92</v>
      </c>
      <c r="K123" s="33" t="s">
        <v>43</v>
      </c>
      <c r="L123" s="33" t="s">
        <v>146</v>
      </c>
      <c r="M123" s="33" t="s">
        <v>142</v>
      </c>
      <c r="N123" s="33" t="s">
        <v>45</v>
      </c>
      <c r="O123" s="33" t="s">
        <v>45</v>
      </c>
      <c r="P123" s="33" t="s">
        <v>45</v>
      </c>
      <c r="Q123" s="33" t="s">
        <v>45</v>
      </c>
      <c r="R123" s="33" t="s">
        <v>45</v>
      </c>
      <c r="S123" s="33" t="s">
        <v>45</v>
      </c>
      <c r="T123" s="33" t="s">
        <v>46</v>
      </c>
      <c r="U123" s="33" t="s">
        <v>202</v>
      </c>
      <c r="V123" s="33" t="s">
        <v>144</v>
      </c>
      <c r="W123" s="33" t="s">
        <v>48</v>
      </c>
      <c r="X123" s="33" t="s">
        <v>48</v>
      </c>
      <c r="Y123" s="33" t="s">
        <v>48</v>
      </c>
      <c r="Z123" s="33" t="s">
        <v>48</v>
      </c>
      <c r="AA123" s="33" t="s">
        <v>48</v>
      </c>
      <c r="AB123" s="33" t="s">
        <v>48</v>
      </c>
      <c r="AC123" s="33" t="s">
        <v>123</v>
      </c>
      <c r="AD123" s="33" t="s">
        <v>123</v>
      </c>
    </row>
    <row r="124" spans="1:30" ht="48">
      <c r="A124" s="33" t="s">
        <v>889</v>
      </c>
      <c r="B124" s="33" t="s">
        <v>41</v>
      </c>
      <c r="C124" s="33" t="s">
        <v>937</v>
      </c>
      <c r="D124" s="33">
        <v>13835</v>
      </c>
      <c r="E124" s="33" t="s">
        <v>114</v>
      </c>
      <c r="F124" s="33" t="s">
        <v>897</v>
      </c>
      <c r="G124" s="34">
        <v>1741.64</v>
      </c>
      <c r="H124" s="35">
        <v>0</v>
      </c>
      <c r="I124" s="33" t="s">
        <v>51</v>
      </c>
      <c r="J124" s="34">
        <v>4898.5600000000004</v>
      </c>
      <c r="K124" s="33" t="s">
        <v>43</v>
      </c>
      <c r="L124" s="33" t="s">
        <v>146</v>
      </c>
      <c r="M124" s="33" t="s">
        <v>142</v>
      </c>
      <c r="N124" s="33" t="s">
        <v>45</v>
      </c>
      <c r="O124" s="33" t="s">
        <v>45</v>
      </c>
      <c r="P124" s="33" t="s">
        <v>45</v>
      </c>
      <c r="Q124" s="33" t="s">
        <v>45</v>
      </c>
      <c r="R124" s="33" t="s">
        <v>45</v>
      </c>
      <c r="S124" s="33" t="s">
        <v>45</v>
      </c>
      <c r="T124" s="33" t="s">
        <v>46</v>
      </c>
      <c r="U124" s="33" t="s">
        <v>202</v>
      </c>
      <c r="V124" s="33" t="s">
        <v>144</v>
      </c>
      <c r="W124" s="33" t="s">
        <v>48</v>
      </c>
      <c r="X124" s="33" t="s">
        <v>48</v>
      </c>
      <c r="Y124" s="33" t="s">
        <v>48</v>
      </c>
      <c r="Z124" s="33" t="s">
        <v>48</v>
      </c>
      <c r="AA124" s="33" t="s">
        <v>48</v>
      </c>
      <c r="AB124" s="33" t="s">
        <v>48</v>
      </c>
      <c r="AC124" s="33" t="s">
        <v>123</v>
      </c>
      <c r="AD124" s="33" t="s">
        <v>123</v>
      </c>
    </row>
    <row r="125" spans="1:30" ht="48">
      <c r="A125" s="33" t="s">
        <v>889</v>
      </c>
      <c r="B125" s="33" t="s">
        <v>41</v>
      </c>
      <c r="C125" s="33" t="s">
        <v>937</v>
      </c>
      <c r="D125" s="33">
        <v>13835</v>
      </c>
      <c r="E125" s="33" t="s">
        <v>114</v>
      </c>
      <c r="F125" s="33" t="s">
        <v>905</v>
      </c>
      <c r="G125" s="35">
        <v>303.75</v>
      </c>
      <c r="H125" s="35">
        <v>0</v>
      </c>
      <c r="I125" s="33" t="s">
        <v>51</v>
      </c>
      <c r="J125" s="34">
        <v>5202.3100000000004</v>
      </c>
      <c r="K125" s="33" t="s">
        <v>43</v>
      </c>
      <c r="L125" s="33" t="s">
        <v>146</v>
      </c>
      <c r="M125" s="33" t="s">
        <v>142</v>
      </c>
      <c r="N125" s="33" t="s">
        <v>45</v>
      </c>
      <c r="O125" s="33" t="s">
        <v>45</v>
      </c>
      <c r="P125" s="33" t="s">
        <v>45</v>
      </c>
      <c r="Q125" s="33" t="s">
        <v>45</v>
      </c>
      <c r="R125" s="33" t="s">
        <v>45</v>
      </c>
      <c r="S125" s="33" t="s">
        <v>45</v>
      </c>
      <c r="T125" s="33" t="s">
        <v>46</v>
      </c>
      <c r="U125" s="33" t="s">
        <v>202</v>
      </c>
      <c r="V125" s="33" t="s">
        <v>144</v>
      </c>
      <c r="W125" s="33" t="s">
        <v>48</v>
      </c>
      <c r="X125" s="33" t="s">
        <v>48</v>
      </c>
      <c r="Y125" s="33" t="s">
        <v>48</v>
      </c>
      <c r="Z125" s="33" t="s">
        <v>48</v>
      </c>
      <c r="AA125" s="33" t="s">
        <v>48</v>
      </c>
      <c r="AB125" s="33" t="s">
        <v>48</v>
      </c>
      <c r="AC125" s="33" t="s">
        <v>123</v>
      </c>
      <c r="AD125" s="33" t="s">
        <v>123</v>
      </c>
    </row>
    <row r="126" spans="1:30" ht="48">
      <c r="A126" s="33" t="s">
        <v>889</v>
      </c>
      <c r="B126" s="33" t="s">
        <v>41</v>
      </c>
      <c r="C126" s="33" t="s">
        <v>937</v>
      </c>
      <c r="D126" s="33">
        <v>13855</v>
      </c>
      <c r="E126" s="33" t="s">
        <v>452</v>
      </c>
      <c r="F126" s="33" t="s">
        <v>905</v>
      </c>
      <c r="G126" s="35">
        <v>303.75</v>
      </c>
      <c r="H126" s="35">
        <v>0</v>
      </c>
      <c r="I126" s="33" t="s">
        <v>51</v>
      </c>
      <c r="J126" s="34">
        <v>5506.06</v>
      </c>
      <c r="K126" s="33" t="s">
        <v>43</v>
      </c>
      <c r="L126" s="33" t="s">
        <v>146</v>
      </c>
      <c r="M126" s="33" t="s">
        <v>142</v>
      </c>
      <c r="N126" s="33" t="s">
        <v>45</v>
      </c>
      <c r="O126" s="33" t="s">
        <v>45</v>
      </c>
      <c r="P126" s="33" t="s">
        <v>45</v>
      </c>
      <c r="Q126" s="33" t="s">
        <v>45</v>
      </c>
      <c r="R126" s="33" t="s">
        <v>45</v>
      </c>
      <c r="S126" s="33" t="s">
        <v>45</v>
      </c>
      <c r="T126" s="33" t="s">
        <v>46</v>
      </c>
      <c r="U126" s="33" t="s">
        <v>202</v>
      </c>
      <c r="V126" s="33" t="s">
        <v>144</v>
      </c>
      <c r="W126" s="33" t="s">
        <v>48</v>
      </c>
      <c r="X126" s="33" t="s">
        <v>48</v>
      </c>
      <c r="Y126" s="33" t="s">
        <v>48</v>
      </c>
      <c r="Z126" s="33" t="s">
        <v>48</v>
      </c>
      <c r="AA126" s="33" t="s">
        <v>48</v>
      </c>
      <c r="AB126" s="33" t="s">
        <v>48</v>
      </c>
      <c r="AC126" s="33" t="s">
        <v>123</v>
      </c>
      <c r="AD126" s="33" t="s">
        <v>123</v>
      </c>
    </row>
    <row r="127" spans="1:30" ht="48">
      <c r="A127" s="33" t="s">
        <v>889</v>
      </c>
      <c r="B127" s="33" t="s">
        <v>41</v>
      </c>
      <c r="C127" s="33" t="s">
        <v>937</v>
      </c>
      <c r="D127" s="33">
        <v>13855</v>
      </c>
      <c r="E127" s="33" t="s">
        <v>452</v>
      </c>
      <c r="F127" s="33" t="s">
        <v>897</v>
      </c>
      <c r="G127" s="34">
        <v>1741.64</v>
      </c>
      <c r="H127" s="35">
        <v>0</v>
      </c>
      <c r="I127" s="33" t="s">
        <v>51</v>
      </c>
      <c r="J127" s="34">
        <v>7247.7</v>
      </c>
      <c r="K127" s="33" t="s">
        <v>43</v>
      </c>
      <c r="L127" s="33" t="s">
        <v>146</v>
      </c>
      <c r="M127" s="33" t="s">
        <v>142</v>
      </c>
      <c r="N127" s="33" t="s">
        <v>45</v>
      </c>
      <c r="O127" s="33" t="s">
        <v>45</v>
      </c>
      <c r="P127" s="33" t="s">
        <v>45</v>
      </c>
      <c r="Q127" s="33" t="s">
        <v>45</v>
      </c>
      <c r="R127" s="33" t="s">
        <v>45</v>
      </c>
      <c r="S127" s="33" t="s">
        <v>45</v>
      </c>
      <c r="T127" s="33" t="s">
        <v>46</v>
      </c>
      <c r="U127" s="33" t="s">
        <v>202</v>
      </c>
      <c r="V127" s="33" t="s">
        <v>144</v>
      </c>
      <c r="W127" s="33" t="s">
        <v>48</v>
      </c>
      <c r="X127" s="33" t="s">
        <v>48</v>
      </c>
      <c r="Y127" s="33" t="s">
        <v>48</v>
      </c>
      <c r="Z127" s="33" t="s">
        <v>48</v>
      </c>
      <c r="AA127" s="33" t="s">
        <v>48</v>
      </c>
      <c r="AB127" s="33" t="s">
        <v>48</v>
      </c>
      <c r="AC127" s="33" t="s">
        <v>123</v>
      </c>
      <c r="AD127" s="33" t="s">
        <v>123</v>
      </c>
    </row>
    <row r="128" spans="1:30" ht="48">
      <c r="A128" s="33" t="s">
        <v>889</v>
      </c>
      <c r="B128" s="33" t="s">
        <v>41</v>
      </c>
      <c r="C128" s="33" t="s">
        <v>937</v>
      </c>
      <c r="D128" s="33">
        <v>13855</v>
      </c>
      <c r="E128" s="33" t="s">
        <v>452</v>
      </c>
      <c r="F128" s="33" t="s">
        <v>904</v>
      </c>
      <c r="G128" s="34">
        <v>1208.69</v>
      </c>
      <c r="H128" s="35">
        <v>0</v>
      </c>
      <c r="I128" s="33" t="s">
        <v>51</v>
      </c>
      <c r="J128" s="34">
        <v>8456.39</v>
      </c>
      <c r="K128" s="33" t="s">
        <v>43</v>
      </c>
      <c r="L128" s="33" t="s">
        <v>146</v>
      </c>
      <c r="M128" s="33" t="s">
        <v>142</v>
      </c>
      <c r="N128" s="33" t="s">
        <v>45</v>
      </c>
      <c r="O128" s="33" t="s">
        <v>45</v>
      </c>
      <c r="P128" s="33" t="s">
        <v>45</v>
      </c>
      <c r="Q128" s="33" t="s">
        <v>45</v>
      </c>
      <c r="R128" s="33" t="s">
        <v>45</v>
      </c>
      <c r="S128" s="33" t="s">
        <v>45</v>
      </c>
      <c r="T128" s="33" t="s">
        <v>46</v>
      </c>
      <c r="U128" s="33" t="s">
        <v>202</v>
      </c>
      <c r="V128" s="33" t="s">
        <v>144</v>
      </c>
      <c r="W128" s="33" t="s">
        <v>48</v>
      </c>
      <c r="X128" s="33" t="s">
        <v>48</v>
      </c>
      <c r="Y128" s="33" t="s">
        <v>48</v>
      </c>
      <c r="Z128" s="33" t="s">
        <v>48</v>
      </c>
      <c r="AA128" s="33" t="s">
        <v>48</v>
      </c>
      <c r="AB128" s="33" t="s">
        <v>48</v>
      </c>
      <c r="AC128" s="33" t="s">
        <v>123</v>
      </c>
      <c r="AD128" s="33" t="s">
        <v>123</v>
      </c>
    </row>
    <row r="129" spans="1:30" ht="48">
      <c r="A129" s="33" t="s">
        <v>889</v>
      </c>
      <c r="B129" s="33" t="s">
        <v>41</v>
      </c>
      <c r="C129" s="33" t="s">
        <v>915</v>
      </c>
      <c r="D129" s="33">
        <v>14041</v>
      </c>
      <c r="E129" s="33" t="s">
        <v>231</v>
      </c>
      <c r="F129" s="33" t="s">
        <v>950</v>
      </c>
      <c r="G129" s="35">
        <v>0</v>
      </c>
      <c r="H129" s="34">
        <v>1741.64</v>
      </c>
      <c r="I129" s="33" t="s">
        <v>51</v>
      </c>
      <c r="J129" s="34">
        <v>6714.75</v>
      </c>
      <c r="K129" s="33" t="s">
        <v>43</v>
      </c>
      <c r="L129" s="33" t="s">
        <v>146</v>
      </c>
      <c r="M129" s="33" t="s">
        <v>142</v>
      </c>
      <c r="N129" s="33" t="s">
        <v>45</v>
      </c>
      <c r="O129" s="33" t="s">
        <v>45</v>
      </c>
      <c r="P129" s="33" t="s">
        <v>45</v>
      </c>
      <c r="Q129" s="33" t="s">
        <v>45</v>
      </c>
      <c r="R129" s="33" t="s">
        <v>45</v>
      </c>
      <c r="S129" s="33" t="s">
        <v>45</v>
      </c>
      <c r="T129" s="33" t="s">
        <v>46</v>
      </c>
      <c r="U129" s="33" t="s">
        <v>202</v>
      </c>
      <c r="V129" s="33" t="s">
        <v>144</v>
      </c>
      <c r="W129" s="33" t="s">
        <v>48</v>
      </c>
      <c r="X129" s="33" t="s">
        <v>48</v>
      </c>
      <c r="Y129" s="33" t="s">
        <v>48</v>
      </c>
      <c r="Z129" s="33" t="s">
        <v>48</v>
      </c>
      <c r="AA129" s="33" t="s">
        <v>48</v>
      </c>
      <c r="AB129" s="33" t="s">
        <v>48</v>
      </c>
      <c r="AC129" s="33" t="s">
        <v>123</v>
      </c>
      <c r="AD129" s="33" t="s">
        <v>123</v>
      </c>
    </row>
    <row r="130" spans="1:30" ht="48">
      <c r="A130" s="33" t="s">
        <v>889</v>
      </c>
      <c r="B130" s="33" t="s">
        <v>41</v>
      </c>
      <c r="C130" s="33" t="s">
        <v>915</v>
      </c>
      <c r="D130" s="33">
        <v>14041</v>
      </c>
      <c r="E130" s="33" t="s">
        <v>231</v>
      </c>
      <c r="F130" s="33" t="s">
        <v>951</v>
      </c>
      <c r="G130" s="35">
        <v>0</v>
      </c>
      <c r="H130" s="34">
        <v>1208.69</v>
      </c>
      <c r="I130" s="33" t="s">
        <v>51</v>
      </c>
      <c r="J130" s="34">
        <v>5506.06</v>
      </c>
      <c r="K130" s="33" t="s">
        <v>43</v>
      </c>
      <c r="L130" s="33" t="s">
        <v>146</v>
      </c>
      <c r="M130" s="33" t="s">
        <v>142</v>
      </c>
      <c r="N130" s="33" t="s">
        <v>45</v>
      </c>
      <c r="O130" s="33" t="s">
        <v>45</v>
      </c>
      <c r="P130" s="33" t="s">
        <v>45</v>
      </c>
      <c r="Q130" s="33" t="s">
        <v>45</v>
      </c>
      <c r="R130" s="33" t="s">
        <v>45</v>
      </c>
      <c r="S130" s="33" t="s">
        <v>45</v>
      </c>
      <c r="T130" s="33" t="s">
        <v>46</v>
      </c>
      <c r="U130" s="33" t="s">
        <v>202</v>
      </c>
      <c r="V130" s="33" t="s">
        <v>144</v>
      </c>
      <c r="W130" s="33" t="s">
        <v>48</v>
      </c>
      <c r="X130" s="33" t="s">
        <v>48</v>
      </c>
      <c r="Y130" s="33" t="s">
        <v>48</v>
      </c>
      <c r="Z130" s="33" t="s">
        <v>48</v>
      </c>
      <c r="AA130" s="33" t="s">
        <v>48</v>
      </c>
      <c r="AB130" s="33" t="s">
        <v>48</v>
      </c>
      <c r="AC130" s="33" t="s">
        <v>123</v>
      </c>
      <c r="AD130" s="33" t="s">
        <v>123</v>
      </c>
    </row>
    <row r="131" spans="1:30" ht="48">
      <c r="A131" s="33" t="s">
        <v>889</v>
      </c>
      <c r="B131" s="33" t="s">
        <v>41</v>
      </c>
      <c r="C131" s="33" t="s">
        <v>915</v>
      </c>
      <c r="D131" s="33">
        <v>14041</v>
      </c>
      <c r="E131" s="33" t="s">
        <v>231</v>
      </c>
      <c r="F131" s="33" t="s">
        <v>952</v>
      </c>
      <c r="G131" s="35">
        <v>0</v>
      </c>
      <c r="H131" s="35">
        <v>303.75</v>
      </c>
      <c r="I131" s="33" t="s">
        <v>51</v>
      </c>
      <c r="J131" s="34">
        <v>5202.3100000000004</v>
      </c>
      <c r="K131" s="33" t="s">
        <v>43</v>
      </c>
      <c r="L131" s="33" t="s">
        <v>146</v>
      </c>
      <c r="M131" s="33" t="s">
        <v>142</v>
      </c>
      <c r="N131" s="33" t="s">
        <v>45</v>
      </c>
      <c r="O131" s="33" t="s">
        <v>45</v>
      </c>
      <c r="P131" s="33" t="s">
        <v>45</v>
      </c>
      <c r="Q131" s="33" t="s">
        <v>45</v>
      </c>
      <c r="R131" s="33" t="s">
        <v>45</v>
      </c>
      <c r="S131" s="33" t="s">
        <v>45</v>
      </c>
      <c r="T131" s="33" t="s">
        <v>46</v>
      </c>
      <c r="U131" s="33" t="s">
        <v>202</v>
      </c>
      <c r="V131" s="33" t="s">
        <v>144</v>
      </c>
      <c r="W131" s="33" t="s">
        <v>48</v>
      </c>
      <c r="X131" s="33" t="s">
        <v>48</v>
      </c>
      <c r="Y131" s="33" t="s">
        <v>48</v>
      </c>
      <c r="Z131" s="33" t="s">
        <v>48</v>
      </c>
      <c r="AA131" s="33" t="s">
        <v>48</v>
      </c>
      <c r="AB131" s="33" t="s">
        <v>48</v>
      </c>
      <c r="AC131" s="33" t="s">
        <v>123</v>
      </c>
      <c r="AD131" s="33" t="s">
        <v>123</v>
      </c>
    </row>
    <row r="132" spans="1:30" ht="48">
      <c r="A132" s="33" t="s">
        <v>889</v>
      </c>
      <c r="B132" s="33" t="s">
        <v>41</v>
      </c>
      <c r="C132" s="33" t="s">
        <v>937</v>
      </c>
      <c r="D132" s="33">
        <v>13835</v>
      </c>
      <c r="E132" s="33" t="s">
        <v>114</v>
      </c>
      <c r="F132" s="33" t="s">
        <v>909</v>
      </c>
      <c r="G132" s="34">
        <v>3069.98</v>
      </c>
      <c r="H132" s="35">
        <v>0</v>
      </c>
      <c r="I132" s="33" t="s">
        <v>51</v>
      </c>
      <c r="J132" s="34">
        <v>15145.88</v>
      </c>
      <c r="K132" s="33" t="s">
        <v>43</v>
      </c>
      <c r="L132" s="33" t="s">
        <v>211</v>
      </c>
      <c r="M132" s="33" t="s">
        <v>142</v>
      </c>
      <c r="N132" s="33" t="s">
        <v>45</v>
      </c>
      <c r="O132" s="33" t="s">
        <v>45</v>
      </c>
      <c r="P132" s="33" t="s">
        <v>45</v>
      </c>
      <c r="Q132" s="33" t="s">
        <v>45</v>
      </c>
      <c r="R132" s="33" t="s">
        <v>45</v>
      </c>
      <c r="S132" s="33" t="s">
        <v>45</v>
      </c>
      <c r="T132" s="33" t="s">
        <v>46</v>
      </c>
      <c r="U132" s="33" t="s">
        <v>212</v>
      </c>
      <c r="V132" s="33" t="s">
        <v>144</v>
      </c>
      <c r="W132" s="33" t="s">
        <v>48</v>
      </c>
      <c r="X132" s="33" t="s">
        <v>48</v>
      </c>
      <c r="Y132" s="33" t="s">
        <v>48</v>
      </c>
      <c r="Z132" s="33" t="s">
        <v>48</v>
      </c>
      <c r="AA132" s="33" t="s">
        <v>48</v>
      </c>
      <c r="AB132" s="33" t="s">
        <v>48</v>
      </c>
      <c r="AC132" s="33" t="s">
        <v>123</v>
      </c>
      <c r="AD132" s="33" t="s">
        <v>123</v>
      </c>
    </row>
    <row r="133" spans="1:30" ht="48">
      <c r="A133" s="33" t="s">
        <v>889</v>
      </c>
      <c r="B133" s="33" t="s">
        <v>41</v>
      </c>
      <c r="C133" s="33" t="s">
        <v>937</v>
      </c>
      <c r="D133" s="33">
        <v>13835</v>
      </c>
      <c r="E133" s="33" t="s">
        <v>114</v>
      </c>
      <c r="F133" s="33" t="s">
        <v>910</v>
      </c>
      <c r="G133" s="34">
        <v>7597.44</v>
      </c>
      <c r="H133" s="35">
        <v>0</v>
      </c>
      <c r="I133" s="33" t="s">
        <v>51</v>
      </c>
      <c r="J133" s="34">
        <v>22743.32</v>
      </c>
      <c r="K133" s="33" t="s">
        <v>43</v>
      </c>
      <c r="L133" s="33" t="s">
        <v>211</v>
      </c>
      <c r="M133" s="33" t="s">
        <v>142</v>
      </c>
      <c r="N133" s="33" t="s">
        <v>45</v>
      </c>
      <c r="O133" s="33" t="s">
        <v>45</v>
      </c>
      <c r="P133" s="33" t="s">
        <v>45</v>
      </c>
      <c r="Q133" s="33" t="s">
        <v>45</v>
      </c>
      <c r="R133" s="33" t="s">
        <v>45</v>
      </c>
      <c r="S133" s="33" t="s">
        <v>45</v>
      </c>
      <c r="T133" s="33" t="s">
        <v>46</v>
      </c>
      <c r="U133" s="33" t="s">
        <v>212</v>
      </c>
      <c r="V133" s="33" t="s">
        <v>144</v>
      </c>
      <c r="W133" s="33" t="s">
        <v>48</v>
      </c>
      <c r="X133" s="33" t="s">
        <v>48</v>
      </c>
      <c r="Y133" s="33" t="s">
        <v>48</v>
      </c>
      <c r="Z133" s="33" t="s">
        <v>48</v>
      </c>
      <c r="AA133" s="33" t="s">
        <v>48</v>
      </c>
      <c r="AB133" s="33" t="s">
        <v>48</v>
      </c>
      <c r="AC133" s="33" t="s">
        <v>123</v>
      </c>
      <c r="AD133" s="33" t="s">
        <v>123</v>
      </c>
    </row>
    <row r="134" spans="1:30" ht="48">
      <c r="A134" s="33" t="s">
        <v>889</v>
      </c>
      <c r="B134" s="33" t="s">
        <v>41</v>
      </c>
      <c r="C134" s="33" t="s">
        <v>937</v>
      </c>
      <c r="D134" s="33">
        <v>13835</v>
      </c>
      <c r="E134" s="33" t="s">
        <v>114</v>
      </c>
      <c r="F134" s="33" t="s">
        <v>892</v>
      </c>
      <c r="G134" s="35">
        <v>33</v>
      </c>
      <c r="H134" s="35">
        <v>0</v>
      </c>
      <c r="I134" s="33" t="s">
        <v>51</v>
      </c>
      <c r="J134" s="34">
        <v>22776.32</v>
      </c>
      <c r="K134" s="33" t="s">
        <v>43</v>
      </c>
      <c r="L134" s="33" t="s">
        <v>211</v>
      </c>
      <c r="M134" s="33" t="s">
        <v>142</v>
      </c>
      <c r="N134" s="33" t="s">
        <v>45</v>
      </c>
      <c r="O134" s="33" t="s">
        <v>45</v>
      </c>
      <c r="P134" s="33" t="s">
        <v>45</v>
      </c>
      <c r="Q134" s="33" t="s">
        <v>45</v>
      </c>
      <c r="R134" s="33" t="s">
        <v>45</v>
      </c>
      <c r="S134" s="33" t="s">
        <v>45</v>
      </c>
      <c r="T134" s="33" t="s">
        <v>46</v>
      </c>
      <c r="U134" s="33" t="s">
        <v>212</v>
      </c>
      <c r="V134" s="33" t="s">
        <v>144</v>
      </c>
      <c r="W134" s="33" t="s">
        <v>48</v>
      </c>
      <c r="X134" s="33" t="s">
        <v>48</v>
      </c>
      <c r="Y134" s="33" t="s">
        <v>48</v>
      </c>
      <c r="Z134" s="33" t="s">
        <v>48</v>
      </c>
      <c r="AA134" s="33" t="s">
        <v>48</v>
      </c>
      <c r="AB134" s="33" t="s">
        <v>48</v>
      </c>
      <c r="AC134" s="33" t="s">
        <v>123</v>
      </c>
      <c r="AD134" s="33" t="s">
        <v>123</v>
      </c>
    </row>
    <row r="135" spans="1:30" ht="48">
      <c r="A135" s="33" t="s">
        <v>889</v>
      </c>
      <c r="B135" s="33" t="s">
        <v>41</v>
      </c>
      <c r="C135" s="33" t="s">
        <v>937</v>
      </c>
      <c r="D135" s="33">
        <v>13855</v>
      </c>
      <c r="E135" s="33" t="s">
        <v>452</v>
      </c>
      <c r="F135" s="33" t="s">
        <v>892</v>
      </c>
      <c r="G135" s="35">
        <v>33</v>
      </c>
      <c r="H135" s="35">
        <v>0</v>
      </c>
      <c r="I135" s="33" t="s">
        <v>51</v>
      </c>
      <c r="J135" s="34">
        <v>22809.32</v>
      </c>
      <c r="K135" s="33" t="s">
        <v>43</v>
      </c>
      <c r="L135" s="33" t="s">
        <v>211</v>
      </c>
      <c r="M135" s="33" t="s">
        <v>142</v>
      </c>
      <c r="N135" s="33" t="s">
        <v>45</v>
      </c>
      <c r="O135" s="33" t="s">
        <v>45</v>
      </c>
      <c r="P135" s="33" t="s">
        <v>45</v>
      </c>
      <c r="Q135" s="33" t="s">
        <v>45</v>
      </c>
      <c r="R135" s="33" t="s">
        <v>45</v>
      </c>
      <c r="S135" s="33" t="s">
        <v>45</v>
      </c>
      <c r="T135" s="33" t="s">
        <v>46</v>
      </c>
      <c r="U135" s="33" t="s">
        <v>212</v>
      </c>
      <c r="V135" s="33" t="s">
        <v>144</v>
      </c>
      <c r="W135" s="33" t="s">
        <v>48</v>
      </c>
      <c r="X135" s="33" t="s">
        <v>48</v>
      </c>
      <c r="Y135" s="33" t="s">
        <v>48</v>
      </c>
      <c r="Z135" s="33" t="s">
        <v>48</v>
      </c>
      <c r="AA135" s="33" t="s">
        <v>48</v>
      </c>
      <c r="AB135" s="33" t="s">
        <v>48</v>
      </c>
      <c r="AC135" s="33" t="s">
        <v>123</v>
      </c>
      <c r="AD135" s="33" t="s">
        <v>123</v>
      </c>
    </row>
    <row r="136" spans="1:30" ht="48">
      <c r="A136" s="33" t="s">
        <v>889</v>
      </c>
      <c r="B136" s="33" t="s">
        <v>41</v>
      </c>
      <c r="C136" s="33" t="s">
        <v>937</v>
      </c>
      <c r="D136" s="33">
        <v>13855</v>
      </c>
      <c r="E136" s="33" t="s">
        <v>452</v>
      </c>
      <c r="F136" s="33" t="s">
        <v>910</v>
      </c>
      <c r="G136" s="34">
        <v>7597.44</v>
      </c>
      <c r="H136" s="35">
        <v>0</v>
      </c>
      <c r="I136" s="33" t="s">
        <v>51</v>
      </c>
      <c r="J136" s="34">
        <v>30406.76</v>
      </c>
      <c r="K136" s="33" t="s">
        <v>43</v>
      </c>
      <c r="L136" s="33" t="s">
        <v>211</v>
      </c>
      <c r="M136" s="33" t="s">
        <v>142</v>
      </c>
      <c r="N136" s="33" t="s">
        <v>45</v>
      </c>
      <c r="O136" s="33" t="s">
        <v>45</v>
      </c>
      <c r="P136" s="33" t="s">
        <v>45</v>
      </c>
      <c r="Q136" s="33" t="s">
        <v>45</v>
      </c>
      <c r="R136" s="33" t="s">
        <v>45</v>
      </c>
      <c r="S136" s="33" t="s">
        <v>45</v>
      </c>
      <c r="T136" s="33" t="s">
        <v>46</v>
      </c>
      <c r="U136" s="33" t="s">
        <v>212</v>
      </c>
      <c r="V136" s="33" t="s">
        <v>144</v>
      </c>
      <c r="W136" s="33" t="s">
        <v>48</v>
      </c>
      <c r="X136" s="33" t="s">
        <v>48</v>
      </c>
      <c r="Y136" s="33" t="s">
        <v>48</v>
      </c>
      <c r="Z136" s="33" t="s">
        <v>48</v>
      </c>
      <c r="AA136" s="33" t="s">
        <v>48</v>
      </c>
      <c r="AB136" s="33" t="s">
        <v>48</v>
      </c>
      <c r="AC136" s="33" t="s">
        <v>123</v>
      </c>
      <c r="AD136" s="33" t="s">
        <v>123</v>
      </c>
    </row>
    <row r="137" spans="1:30" ht="48">
      <c r="A137" s="33" t="s">
        <v>889</v>
      </c>
      <c r="B137" s="33" t="s">
        <v>41</v>
      </c>
      <c r="C137" s="33" t="s">
        <v>937</v>
      </c>
      <c r="D137" s="33">
        <v>13855</v>
      </c>
      <c r="E137" s="33" t="s">
        <v>452</v>
      </c>
      <c r="F137" s="33" t="s">
        <v>909</v>
      </c>
      <c r="G137" s="34">
        <v>3069.98</v>
      </c>
      <c r="H137" s="35">
        <v>0</v>
      </c>
      <c r="I137" s="33" t="s">
        <v>51</v>
      </c>
      <c r="J137" s="34">
        <v>33476.74</v>
      </c>
      <c r="K137" s="33" t="s">
        <v>43</v>
      </c>
      <c r="L137" s="33" t="s">
        <v>211</v>
      </c>
      <c r="M137" s="33" t="s">
        <v>142</v>
      </c>
      <c r="N137" s="33" t="s">
        <v>45</v>
      </c>
      <c r="O137" s="33" t="s">
        <v>45</v>
      </c>
      <c r="P137" s="33" t="s">
        <v>45</v>
      </c>
      <c r="Q137" s="33" t="s">
        <v>45</v>
      </c>
      <c r="R137" s="33" t="s">
        <v>45</v>
      </c>
      <c r="S137" s="33" t="s">
        <v>45</v>
      </c>
      <c r="T137" s="33" t="s">
        <v>46</v>
      </c>
      <c r="U137" s="33" t="s">
        <v>212</v>
      </c>
      <c r="V137" s="33" t="s">
        <v>144</v>
      </c>
      <c r="W137" s="33" t="s">
        <v>48</v>
      </c>
      <c r="X137" s="33" t="s">
        <v>48</v>
      </c>
      <c r="Y137" s="33" t="s">
        <v>48</v>
      </c>
      <c r="Z137" s="33" t="s">
        <v>48</v>
      </c>
      <c r="AA137" s="33" t="s">
        <v>48</v>
      </c>
      <c r="AB137" s="33" t="s">
        <v>48</v>
      </c>
      <c r="AC137" s="33" t="s">
        <v>123</v>
      </c>
      <c r="AD137" s="33" t="s">
        <v>123</v>
      </c>
    </row>
    <row r="138" spans="1:30" ht="48">
      <c r="A138" s="33" t="s">
        <v>889</v>
      </c>
      <c r="B138" s="33" t="s">
        <v>41</v>
      </c>
      <c r="C138" s="33" t="s">
        <v>915</v>
      </c>
      <c r="D138" s="33">
        <v>14041</v>
      </c>
      <c r="E138" s="33" t="s">
        <v>231</v>
      </c>
      <c r="F138" s="33" t="s">
        <v>953</v>
      </c>
      <c r="G138" s="35">
        <v>0</v>
      </c>
      <c r="H138" s="34">
        <v>7597.44</v>
      </c>
      <c r="I138" s="33" t="s">
        <v>51</v>
      </c>
      <c r="J138" s="34">
        <v>25879.3</v>
      </c>
      <c r="K138" s="33" t="s">
        <v>43</v>
      </c>
      <c r="L138" s="33" t="s">
        <v>211</v>
      </c>
      <c r="M138" s="33" t="s">
        <v>142</v>
      </c>
      <c r="N138" s="33" t="s">
        <v>45</v>
      </c>
      <c r="O138" s="33" t="s">
        <v>45</v>
      </c>
      <c r="P138" s="33" t="s">
        <v>45</v>
      </c>
      <c r="Q138" s="33" t="s">
        <v>45</v>
      </c>
      <c r="R138" s="33" t="s">
        <v>45</v>
      </c>
      <c r="S138" s="33" t="s">
        <v>45</v>
      </c>
      <c r="T138" s="33" t="s">
        <v>46</v>
      </c>
      <c r="U138" s="33" t="s">
        <v>212</v>
      </c>
      <c r="V138" s="33" t="s">
        <v>144</v>
      </c>
      <c r="W138" s="33" t="s">
        <v>48</v>
      </c>
      <c r="X138" s="33" t="s">
        <v>48</v>
      </c>
      <c r="Y138" s="33" t="s">
        <v>48</v>
      </c>
      <c r="Z138" s="33" t="s">
        <v>48</v>
      </c>
      <c r="AA138" s="33" t="s">
        <v>48</v>
      </c>
      <c r="AB138" s="33" t="s">
        <v>48</v>
      </c>
      <c r="AC138" s="33" t="s">
        <v>123</v>
      </c>
      <c r="AD138" s="33" t="s">
        <v>123</v>
      </c>
    </row>
    <row r="139" spans="1:30" ht="48">
      <c r="A139" s="33" t="s">
        <v>889</v>
      </c>
      <c r="B139" s="33" t="s">
        <v>41</v>
      </c>
      <c r="C139" s="33" t="s">
        <v>915</v>
      </c>
      <c r="D139" s="33">
        <v>14041</v>
      </c>
      <c r="E139" s="33" t="s">
        <v>231</v>
      </c>
      <c r="F139" s="33" t="s">
        <v>954</v>
      </c>
      <c r="G139" s="35">
        <v>0</v>
      </c>
      <c r="H139" s="34">
        <v>3069.98</v>
      </c>
      <c r="I139" s="33" t="s">
        <v>51</v>
      </c>
      <c r="J139" s="34">
        <v>22809.32</v>
      </c>
      <c r="K139" s="33" t="s">
        <v>43</v>
      </c>
      <c r="L139" s="33" t="s">
        <v>211</v>
      </c>
      <c r="M139" s="33" t="s">
        <v>142</v>
      </c>
      <c r="N139" s="33" t="s">
        <v>45</v>
      </c>
      <c r="O139" s="33" t="s">
        <v>45</v>
      </c>
      <c r="P139" s="33" t="s">
        <v>45</v>
      </c>
      <c r="Q139" s="33" t="s">
        <v>45</v>
      </c>
      <c r="R139" s="33" t="s">
        <v>45</v>
      </c>
      <c r="S139" s="33" t="s">
        <v>45</v>
      </c>
      <c r="T139" s="33" t="s">
        <v>46</v>
      </c>
      <c r="U139" s="33" t="s">
        <v>212</v>
      </c>
      <c r="V139" s="33" t="s">
        <v>144</v>
      </c>
      <c r="W139" s="33" t="s">
        <v>48</v>
      </c>
      <c r="X139" s="33" t="s">
        <v>48</v>
      </c>
      <c r="Y139" s="33" t="s">
        <v>48</v>
      </c>
      <c r="Z139" s="33" t="s">
        <v>48</v>
      </c>
      <c r="AA139" s="33" t="s">
        <v>48</v>
      </c>
      <c r="AB139" s="33" t="s">
        <v>48</v>
      </c>
      <c r="AC139" s="33" t="s">
        <v>123</v>
      </c>
      <c r="AD139" s="33" t="s">
        <v>123</v>
      </c>
    </row>
    <row r="140" spans="1:30" ht="48">
      <c r="A140" s="33" t="s">
        <v>889</v>
      </c>
      <c r="B140" s="33" t="s">
        <v>41</v>
      </c>
      <c r="C140" s="33" t="s">
        <v>915</v>
      </c>
      <c r="D140" s="33">
        <v>14041</v>
      </c>
      <c r="E140" s="33" t="s">
        <v>231</v>
      </c>
      <c r="F140" s="33" t="s">
        <v>955</v>
      </c>
      <c r="G140" s="35">
        <v>0</v>
      </c>
      <c r="H140" s="35">
        <v>33</v>
      </c>
      <c r="I140" s="33" t="s">
        <v>51</v>
      </c>
      <c r="J140" s="34">
        <v>22776.32</v>
      </c>
      <c r="K140" s="33" t="s">
        <v>43</v>
      </c>
      <c r="L140" s="33" t="s">
        <v>211</v>
      </c>
      <c r="M140" s="33" t="s">
        <v>142</v>
      </c>
      <c r="N140" s="33" t="s">
        <v>45</v>
      </c>
      <c r="O140" s="33" t="s">
        <v>45</v>
      </c>
      <c r="P140" s="33" t="s">
        <v>45</v>
      </c>
      <c r="Q140" s="33" t="s">
        <v>45</v>
      </c>
      <c r="R140" s="33" t="s">
        <v>45</v>
      </c>
      <c r="S140" s="33" t="s">
        <v>45</v>
      </c>
      <c r="T140" s="33" t="s">
        <v>46</v>
      </c>
      <c r="U140" s="33" t="s">
        <v>212</v>
      </c>
      <c r="V140" s="33" t="s">
        <v>144</v>
      </c>
      <c r="W140" s="33" t="s">
        <v>48</v>
      </c>
      <c r="X140" s="33" t="s">
        <v>48</v>
      </c>
      <c r="Y140" s="33" t="s">
        <v>48</v>
      </c>
      <c r="Z140" s="33" t="s">
        <v>48</v>
      </c>
      <c r="AA140" s="33" t="s">
        <v>48</v>
      </c>
      <c r="AB140" s="33" t="s">
        <v>48</v>
      </c>
      <c r="AC140" s="33" t="s">
        <v>123</v>
      </c>
      <c r="AD140" s="33" t="s">
        <v>123</v>
      </c>
    </row>
    <row r="141" spans="1:30" ht="48">
      <c r="A141" s="33" t="s">
        <v>889</v>
      </c>
      <c r="B141" s="33" t="s">
        <v>41</v>
      </c>
      <c r="C141" s="33" t="s">
        <v>937</v>
      </c>
      <c r="D141" s="33">
        <v>13835</v>
      </c>
      <c r="E141" s="33" t="s">
        <v>114</v>
      </c>
      <c r="F141" s="33" t="s">
        <v>894</v>
      </c>
      <c r="G141" s="34">
        <v>1315.21</v>
      </c>
      <c r="H141" s="35">
        <v>0</v>
      </c>
      <c r="I141" s="33" t="s">
        <v>51</v>
      </c>
      <c r="J141" s="34">
        <v>15614.37</v>
      </c>
      <c r="K141" s="33" t="s">
        <v>43</v>
      </c>
      <c r="L141" s="33" t="s">
        <v>529</v>
      </c>
      <c r="M141" s="33" t="s">
        <v>142</v>
      </c>
      <c r="N141" s="33" t="s">
        <v>45</v>
      </c>
      <c r="O141" s="33" t="s">
        <v>45</v>
      </c>
      <c r="P141" s="33" t="s">
        <v>45</v>
      </c>
      <c r="Q141" s="33" t="s">
        <v>45</v>
      </c>
      <c r="R141" s="33" t="s">
        <v>45</v>
      </c>
      <c r="S141" s="33" t="s">
        <v>45</v>
      </c>
      <c r="T141" s="33" t="s">
        <v>46</v>
      </c>
      <c r="U141" s="33" t="s">
        <v>530</v>
      </c>
      <c r="V141" s="33" t="s">
        <v>144</v>
      </c>
      <c r="W141" s="33" t="s">
        <v>48</v>
      </c>
      <c r="X141" s="33" t="s">
        <v>48</v>
      </c>
      <c r="Y141" s="33" t="s">
        <v>48</v>
      </c>
      <c r="Z141" s="33" t="s">
        <v>48</v>
      </c>
      <c r="AA141" s="33" t="s">
        <v>48</v>
      </c>
      <c r="AB141" s="33" t="s">
        <v>48</v>
      </c>
      <c r="AC141" s="33" t="s">
        <v>123</v>
      </c>
      <c r="AD141" s="33" t="s">
        <v>123</v>
      </c>
    </row>
    <row r="142" spans="1:30" ht="48">
      <c r="A142" s="33" t="s">
        <v>889</v>
      </c>
      <c r="B142" s="33" t="s">
        <v>41</v>
      </c>
      <c r="C142" s="33" t="s">
        <v>937</v>
      </c>
      <c r="D142" s="33">
        <v>13835</v>
      </c>
      <c r="E142" s="33" t="s">
        <v>114</v>
      </c>
      <c r="F142" s="33" t="s">
        <v>902</v>
      </c>
      <c r="G142" s="34">
        <v>4501.51</v>
      </c>
      <c r="H142" s="35">
        <v>0</v>
      </c>
      <c r="I142" s="33" t="s">
        <v>51</v>
      </c>
      <c r="J142" s="34">
        <v>20115.88</v>
      </c>
      <c r="K142" s="33" t="s">
        <v>43</v>
      </c>
      <c r="L142" s="33" t="s">
        <v>529</v>
      </c>
      <c r="M142" s="33" t="s">
        <v>142</v>
      </c>
      <c r="N142" s="33" t="s">
        <v>45</v>
      </c>
      <c r="O142" s="33" t="s">
        <v>45</v>
      </c>
      <c r="P142" s="33" t="s">
        <v>45</v>
      </c>
      <c r="Q142" s="33" t="s">
        <v>45</v>
      </c>
      <c r="R142" s="33" t="s">
        <v>45</v>
      </c>
      <c r="S142" s="33" t="s">
        <v>45</v>
      </c>
      <c r="T142" s="33" t="s">
        <v>46</v>
      </c>
      <c r="U142" s="33" t="s">
        <v>530</v>
      </c>
      <c r="V142" s="33" t="s">
        <v>144</v>
      </c>
      <c r="W142" s="33" t="s">
        <v>48</v>
      </c>
      <c r="X142" s="33" t="s">
        <v>48</v>
      </c>
      <c r="Y142" s="33" t="s">
        <v>48</v>
      </c>
      <c r="Z142" s="33" t="s">
        <v>48</v>
      </c>
      <c r="AA142" s="33" t="s">
        <v>48</v>
      </c>
      <c r="AB142" s="33" t="s">
        <v>48</v>
      </c>
      <c r="AC142" s="33" t="s">
        <v>123</v>
      </c>
      <c r="AD142" s="33" t="s">
        <v>123</v>
      </c>
    </row>
    <row r="143" spans="1:30" ht="48">
      <c r="A143" s="33" t="s">
        <v>889</v>
      </c>
      <c r="B143" s="33" t="s">
        <v>41</v>
      </c>
      <c r="C143" s="33" t="s">
        <v>937</v>
      </c>
      <c r="D143" s="33">
        <v>13835</v>
      </c>
      <c r="E143" s="33" t="s">
        <v>114</v>
      </c>
      <c r="F143" s="33" t="s">
        <v>890</v>
      </c>
      <c r="G143" s="35">
        <v>313.14</v>
      </c>
      <c r="H143" s="35">
        <v>0</v>
      </c>
      <c r="I143" s="33" t="s">
        <v>51</v>
      </c>
      <c r="J143" s="34">
        <v>20429.02</v>
      </c>
      <c r="K143" s="33" t="s">
        <v>43</v>
      </c>
      <c r="L143" s="33" t="s">
        <v>529</v>
      </c>
      <c r="M143" s="33" t="s">
        <v>142</v>
      </c>
      <c r="N143" s="33" t="s">
        <v>45</v>
      </c>
      <c r="O143" s="33" t="s">
        <v>45</v>
      </c>
      <c r="P143" s="33" t="s">
        <v>45</v>
      </c>
      <c r="Q143" s="33" t="s">
        <v>45</v>
      </c>
      <c r="R143" s="33" t="s">
        <v>45</v>
      </c>
      <c r="S143" s="33" t="s">
        <v>45</v>
      </c>
      <c r="T143" s="33" t="s">
        <v>46</v>
      </c>
      <c r="U143" s="33" t="s">
        <v>530</v>
      </c>
      <c r="V143" s="33" t="s">
        <v>144</v>
      </c>
      <c r="W143" s="33" t="s">
        <v>48</v>
      </c>
      <c r="X143" s="33" t="s">
        <v>48</v>
      </c>
      <c r="Y143" s="33" t="s">
        <v>48</v>
      </c>
      <c r="Z143" s="33" t="s">
        <v>48</v>
      </c>
      <c r="AA143" s="33" t="s">
        <v>48</v>
      </c>
      <c r="AB143" s="33" t="s">
        <v>48</v>
      </c>
      <c r="AC143" s="33" t="s">
        <v>123</v>
      </c>
      <c r="AD143" s="33" t="s">
        <v>123</v>
      </c>
    </row>
    <row r="144" spans="1:30" ht="48">
      <c r="A144" s="33" t="s">
        <v>889</v>
      </c>
      <c r="B144" s="33" t="s">
        <v>41</v>
      </c>
      <c r="C144" s="33" t="s">
        <v>937</v>
      </c>
      <c r="D144" s="33">
        <v>13855</v>
      </c>
      <c r="E144" s="33" t="s">
        <v>452</v>
      </c>
      <c r="F144" s="33" t="s">
        <v>890</v>
      </c>
      <c r="G144" s="35">
        <v>313.14</v>
      </c>
      <c r="H144" s="35">
        <v>0</v>
      </c>
      <c r="I144" s="33" t="s">
        <v>51</v>
      </c>
      <c r="J144" s="34">
        <v>20742.16</v>
      </c>
      <c r="K144" s="33" t="s">
        <v>43</v>
      </c>
      <c r="L144" s="33" t="s">
        <v>529</v>
      </c>
      <c r="M144" s="33" t="s">
        <v>142</v>
      </c>
      <c r="N144" s="33" t="s">
        <v>45</v>
      </c>
      <c r="O144" s="33" t="s">
        <v>45</v>
      </c>
      <c r="P144" s="33" t="s">
        <v>45</v>
      </c>
      <c r="Q144" s="33" t="s">
        <v>45</v>
      </c>
      <c r="R144" s="33" t="s">
        <v>45</v>
      </c>
      <c r="S144" s="33" t="s">
        <v>45</v>
      </c>
      <c r="T144" s="33" t="s">
        <v>46</v>
      </c>
      <c r="U144" s="33" t="s">
        <v>530</v>
      </c>
      <c r="V144" s="33" t="s">
        <v>144</v>
      </c>
      <c r="W144" s="33" t="s">
        <v>48</v>
      </c>
      <c r="X144" s="33" t="s">
        <v>48</v>
      </c>
      <c r="Y144" s="33" t="s">
        <v>48</v>
      </c>
      <c r="Z144" s="33" t="s">
        <v>48</v>
      </c>
      <c r="AA144" s="33" t="s">
        <v>48</v>
      </c>
      <c r="AB144" s="33" t="s">
        <v>48</v>
      </c>
      <c r="AC144" s="33" t="s">
        <v>123</v>
      </c>
      <c r="AD144" s="33" t="s">
        <v>123</v>
      </c>
    </row>
    <row r="145" spans="1:30" ht="48">
      <c r="A145" s="33" t="s">
        <v>889</v>
      </c>
      <c r="B145" s="33" t="s">
        <v>41</v>
      </c>
      <c r="C145" s="33" t="s">
        <v>937</v>
      </c>
      <c r="D145" s="33">
        <v>13855</v>
      </c>
      <c r="E145" s="33" t="s">
        <v>452</v>
      </c>
      <c r="F145" s="33" t="s">
        <v>902</v>
      </c>
      <c r="G145" s="34">
        <v>4501.51</v>
      </c>
      <c r="H145" s="35">
        <v>0</v>
      </c>
      <c r="I145" s="33" t="s">
        <v>51</v>
      </c>
      <c r="J145" s="34">
        <v>25243.67</v>
      </c>
      <c r="K145" s="33" t="s">
        <v>43</v>
      </c>
      <c r="L145" s="33" t="s">
        <v>529</v>
      </c>
      <c r="M145" s="33" t="s">
        <v>142</v>
      </c>
      <c r="N145" s="33" t="s">
        <v>45</v>
      </c>
      <c r="O145" s="33" t="s">
        <v>45</v>
      </c>
      <c r="P145" s="33" t="s">
        <v>45</v>
      </c>
      <c r="Q145" s="33" t="s">
        <v>45</v>
      </c>
      <c r="R145" s="33" t="s">
        <v>45</v>
      </c>
      <c r="S145" s="33" t="s">
        <v>45</v>
      </c>
      <c r="T145" s="33" t="s">
        <v>46</v>
      </c>
      <c r="U145" s="33" t="s">
        <v>530</v>
      </c>
      <c r="V145" s="33" t="s">
        <v>144</v>
      </c>
      <c r="W145" s="33" t="s">
        <v>48</v>
      </c>
      <c r="X145" s="33" t="s">
        <v>48</v>
      </c>
      <c r="Y145" s="33" t="s">
        <v>48</v>
      </c>
      <c r="Z145" s="33" t="s">
        <v>48</v>
      </c>
      <c r="AA145" s="33" t="s">
        <v>48</v>
      </c>
      <c r="AB145" s="33" t="s">
        <v>48</v>
      </c>
      <c r="AC145" s="33" t="s">
        <v>123</v>
      </c>
      <c r="AD145" s="33" t="s">
        <v>123</v>
      </c>
    </row>
    <row r="146" spans="1:30" ht="48">
      <c r="A146" s="33" t="s">
        <v>889</v>
      </c>
      <c r="B146" s="33" t="s">
        <v>41</v>
      </c>
      <c r="C146" s="33" t="s">
        <v>937</v>
      </c>
      <c r="D146" s="33">
        <v>13855</v>
      </c>
      <c r="E146" s="33" t="s">
        <v>452</v>
      </c>
      <c r="F146" s="33" t="s">
        <v>894</v>
      </c>
      <c r="G146" s="34">
        <v>1315.21</v>
      </c>
      <c r="H146" s="35">
        <v>0</v>
      </c>
      <c r="I146" s="33" t="s">
        <v>51</v>
      </c>
      <c r="J146" s="34">
        <v>26558.880000000001</v>
      </c>
      <c r="K146" s="33" t="s">
        <v>43</v>
      </c>
      <c r="L146" s="33" t="s">
        <v>529</v>
      </c>
      <c r="M146" s="33" t="s">
        <v>142</v>
      </c>
      <c r="N146" s="33" t="s">
        <v>45</v>
      </c>
      <c r="O146" s="33" t="s">
        <v>45</v>
      </c>
      <c r="P146" s="33" t="s">
        <v>45</v>
      </c>
      <c r="Q146" s="33" t="s">
        <v>45</v>
      </c>
      <c r="R146" s="33" t="s">
        <v>45</v>
      </c>
      <c r="S146" s="33" t="s">
        <v>45</v>
      </c>
      <c r="T146" s="33" t="s">
        <v>46</v>
      </c>
      <c r="U146" s="33" t="s">
        <v>530</v>
      </c>
      <c r="V146" s="33" t="s">
        <v>144</v>
      </c>
      <c r="W146" s="33" t="s">
        <v>48</v>
      </c>
      <c r="X146" s="33" t="s">
        <v>48</v>
      </c>
      <c r="Y146" s="33" t="s">
        <v>48</v>
      </c>
      <c r="Z146" s="33" t="s">
        <v>48</v>
      </c>
      <c r="AA146" s="33" t="s">
        <v>48</v>
      </c>
      <c r="AB146" s="33" t="s">
        <v>48</v>
      </c>
      <c r="AC146" s="33" t="s">
        <v>123</v>
      </c>
      <c r="AD146" s="33" t="s">
        <v>123</v>
      </c>
    </row>
    <row r="147" spans="1:30" ht="48">
      <c r="A147" s="33" t="s">
        <v>889</v>
      </c>
      <c r="B147" s="33" t="s">
        <v>41</v>
      </c>
      <c r="C147" s="33" t="s">
        <v>915</v>
      </c>
      <c r="D147" s="33">
        <v>14041</v>
      </c>
      <c r="E147" s="33" t="s">
        <v>231</v>
      </c>
      <c r="F147" s="33" t="s">
        <v>956</v>
      </c>
      <c r="G147" s="35">
        <v>0</v>
      </c>
      <c r="H147" s="34">
        <v>4501.51</v>
      </c>
      <c r="I147" s="33" t="s">
        <v>51</v>
      </c>
      <c r="J147" s="34">
        <v>22057.37</v>
      </c>
      <c r="K147" s="33" t="s">
        <v>43</v>
      </c>
      <c r="L147" s="33" t="s">
        <v>529</v>
      </c>
      <c r="M147" s="33" t="s">
        <v>142</v>
      </c>
      <c r="N147" s="33" t="s">
        <v>45</v>
      </c>
      <c r="O147" s="33" t="s">
        <v>45</v>
      </c>
      <c r="P147" s="33" t="s">
        <v>45</v>
      </c>
      <c r="Q147" s="33" t="s">
        <v>45</v>
      </c>
      <c r="R147" s="33" t="s">
        <v>45</v>
      </c>
      <c r="S147" s="33" t="s">
        <v>45</v>
      </c>
      <c r="T147" s="33" t="s">
        <v>46</v>
      </c>
      <c r="U147" s="33" t="s">
        <v>530</v>
      </c>
      <c r="V147" s="33" t="s">
        <v>144</v>
      </c>
      <c r="W147" s="33" t="s">
        <v>48</v>
      </c>
      <c r="X147" s="33" t="s">
        <v>48</v>
      </c>
      <c r="Y147" s="33" t="s">
        <v>48</v>
      </c>
      <c r="Z147" s="33" t="s">
        <v>48</v>
      </c>
      <c r="AA147" s="33" t="s">
        <v>48</v>
      </c>
      <c r="AB147" s="33" t="s">
        <v>48</v>
      </c>
      <c r="AC147" s="33" t="s">
        <v>123</v>
      </c>
      <c r="AD147" s="33" t="s">
        <v>123</v>
      </c>
    </row>
    <row r="148" spans="1:30" ht="48">
      <c r="A148" s="33" t="s">
        <v>889</v>
      </c>
      <c r="B148" s="33" t="s">
        <v>41</v>
      </c>
      <c r="C148" s="33" t="s">
        <v>915</v>
      </c>
      <c r="D148" s="33">
        <v>14041</v>
      </c>
      <c r="E148" s="33" t="s">
        <v>231</v>
      </c>
      <c r="F148" s="33" t="s">
        <v>957</v>
      </c>
      <c r="G148" s="35">
        <v>0</v>
      </c>
      <c r="H148" s="34">
        <v>1315.21</v>
      </c>
      <c r="I148" s="33" t="s">
        <v>51</v>
      </c>
      <c r="J148" s="34">
        <v>20742.16</v>
      </c>
      <c r="K148" s="33" t="s">
        <v>43</v>
      </c>
      <c r="L148" s="33" t="s">
        <v>529</v>
      </c>
      <c r="M148" s="33" t="s">
        <v>142</v>
      </c>
      <c r="N148" s="33" t="s">
        <v>45</v>
      </c>
      <c r="O148" s="33" t="s">
        <v>45</v>
      </c>
      <c r="P148" s="33" t="s">
        <v>45</v>
      </c>
      <c r="Q148" s="33" t="s">
        <v>45</v>
      </c>
      <c r="R148" s="33" t="s">
        <v>45</v>
      </c>
      <c r="S148" s="33" t="s">
        <v>45</v>
      </c>
      <c r="T148" s="33" t="s">
        <v>46</v>
      </c>
      <c r="U148" s="33" t="s">
        <v>530</v>
      </c>
      <c r="V148" s="33" t="s">
        <v>144</v>
      </c>
      <c r="W148" s="33" t="s">
        <v>48</v>
      </c>
      <c r="X148" s="33" t="s">
        <v>48</v>
      </c>
      <c r="Y148" s="33" t="s">
        <v>48</v>
      </c>
      <c r="Z148" s="33" t="s">
        <v>48</v>
      </c>
      <c r="AA148" s="33" t="s">
        <v>48</v>
      </c>
      <c r="AB148" s="33" t="s">
        <v>48</v>
      </c>
      <c r="AC148" s="33" t="s">
        <v>123</v>
      </c>
      <c r="AD148" s="33" t="s">
        <v>123</v>
      </c>
    </row>
    <row r="149" spans="1:30" ht="48">
      <c r="A149" s="33" t="s">
        <v>889</v>
      </c>
      <c r="B149" s="33" t="s">
        <v>41</v>
      </c>
      <c r="C149" s="33" t="s">
        <v>915</v>
      </c>
      <c r="D149" s="33">
        <v>14041</v>
      </c>
      <c r="E149" s="33" t="s">
        <v>231</v>
      </c>
      <c r="F149" s="33" t="s">
        <v>958</v>
      </c>
      <c r="G149" s="35">
        <v>0</v>
      </c>
      <c r="H149" s="35">
        <v>313.14</v>
      </c>
      <c r="I149" s="33" t="s">
        <v>51</v>
      </c>
      <c r="J149" s="34">
        <v>20429.02</v>
      </c>
      <c r="K149" s="33" t="s">
        <v>43</v>
      </c>
      <c r="L149" s="33" t="s">
        <v>529</v>
      </c>
      <c r="M149" s="33" t="s">
        <v>142</v>
      </c>
      <c r="N149" s="33" t="s">
        <v>45</v>
      </c>
      <c r="O149" s="33" t="s">
        <v>45</v>
      </c>
      <c r="P149" s="33" t="s">
        <v>45</v>
      </c>
      <c r="Q149" s="33" t="s">
        <v>45</v>
      </c>
      <c r="R149" s="33" t="s">
        <v>45</v>
      </c>
      <c r="S149" s="33" t="s">
        <v>45</v>
      </c>
      <c r="T149" s="33" t="s">
        <v>46</v>
      </c>
      <c r="U149" s="33" t="s">
        <v>530</v>
      </c>
      <c r="V149" s="33" t="s">
        <v>144</v>
      </c>
      <c r="W149" s="33" t="s">
        <v>48</v>
      </c>
      <c r="X149" s="33" t="s">
        <v>48</v>
      </c>
      <c r="Y149" s="33" t="s">
        <v>48</v>
      </c>
      <c r="Z149" s="33" t="s">
        <v>48</v>
      </c>
      <c r="AA149" s="33" t="s">
        <v>48</v>
      </c>
      <c r="AB149" s="33" t="s">
        <v>48</v>
      </c>
      <c r="AC149" s="33" t="s">
        <v>123</v>
      </c>
      <c r="AD149" s="33" t="s">
        <v>123</v>
      </c>
    </row>
    <row r="151" spans="1:30" s="40" customFormat="1" ht="36">
      <c r="A151" s="85" t="s">
        <v>959</v>
      </c>
      <c r="B151" s="85" t="s">
        <v>41</v>
      </c>
      <c r="C151" s="85" t="s">
        <v>960</v>
      </c>
      <c r="D151" s="85">
        <v>15909</v>
      </c>
      <c r="E151" s="85" t="s">
        <v>815</v>
      </c>
      <c r="F151" s="85" t="s">
        <v>961</v>
      </c>
      <c r="G151" s="87">
        <v>4560</v>
      </c>
      <c r="H151" s="86">
        <v>0</v>
      </c>
      <c r="I151" s="85" t="s">
        <v>51</v>
      </c>
      <c r="J151" s="87">
        <v>358470.33</v>
      </c>
      <c r="K151" s="85" t="s">
        <v>43</v>
      </c>
      <c r="L151" s="85" t="s">
        <v>45</v>
      </c>
      <c r="M151" s="85" t="s">
        <v>142</v>
      </c>
      <c r="N151" s="85" t="s">
        <v>45</v>
      </c>
      <c r="O151" s="85" t="s">
        <v>45</v>
      </c>
      <c r="P151" s="85" t="s">
        <v>45</v>
      </c>
      <c r="Q151" s="85" t="s">
        <v>45</v>
      </c>
      <c r="R151" s="85" t="s">
        <v>45</v>
      </c>
      <c r="S151" s="85" t="s">
        <v>45</v>
      </c>
      <c r="T151" s="85" t="s">
        <v>46</v>
      </c>
      <c r="U151" s="85" t="s">
        <v>143</v>
      </c>
      <c r="V151" s="85" t="s">
        <v>144</v>
      </c>
      <c r="W151" s="85" t="s">
        <v>48</v>
      </c>
      <c r="X151" s="85" t="s">
        <v>48</v>
      </c>
      <c r="Y151" s="85" t="s">
        <v>48</v>
      </c>
      <c r="Z151" s="85" t="s">
        <v>48</v>
      </c>
      <c r="AA151" s="85" t="s">
        <v>48</v>
      </c>
      <c r="AB151" s="85" t="s">
        <v>48</v>
      </c>
      <c r="AC151" s="85" t="s">
        <v>123</v>
      </c>
      <c r="AD151" s="85" t="s">
        <v>123</v>
      </c>
    </row>
    <row r="152" spans="1:30" ht="36">
      <c r="A152" s="55" t="s">
        <v>959</v>
      </c>
      <c r="B152" s="55" t="s">
        <v>41</v>
      </c>
      <c r="C152" s="55" t="s">
        <v>962</v>
      </c>
      <c r="D152" s="55">
        <v>14410</v>
      </c>
      <c r="E152" s="55" t="s">
        <v>110</v>
      </c>
      <c r="F152" s="55" t="s">
        <v>823</v>
      </c>
      <c r="G152" s="35">
        <v>0</v>
      </c>
      <c r="H152" s="77">
        <v>910</v>
      </c>
      <c r="I152" s="55" t="s">
        <v>51</v>
      </c>
      <c r="J152" s="74">
        <v>879234.09</v>
      </c>
      <c r="K152" s="55" t="s">
        <v>43</v>
      </c>
      <c r="L152" s="55" t="s">
        <v>44</v>
      </c>
      <c r="M152" s="55" t="s">
        <v>142</v>
      </c>
      <c r="N152" s="55" t="s">
        <v>45</v>
      </c>
      <c r="O152" s="55" t="s">
        <v>45</v>
      </c>
      <c r="P152" s="55" t="s">
        <v>45</v>
      </c>
      <c r="Q152" s="55" t="s">
        <v>45</v>
      </c>
      <c r="R152" s="55" t="s">
        <v>45</v>
      </c>
      <c r="S152" s="55" t="s">
        <v>45</v>
      </c>
      <c r="T152" s="55" t="s">
        <v>46</v>
      </c>
      <c r="U152" s="55" t="s">
        <v>47</v>
      </c>
      <c r="V152" s="55" t="s">
        <v>144</v>
      </c>
      <c r="W152" s="55" t="s">
        <v>48</v>
      </c>
      <c r="X152" s="55" t="s">
        <v>48</v>
      </c>
      <c r="Y152" s="55" t="s">
        <v>48</v>
      </c>
      <c r="Z152" s="55" t="s">
        <v>48</v>
      </c>
      <c r="AA152" s="55" t="s">
        <v>48</v>
      </c>
      <c r="AB152" s="55" t="s">
        <v>48</v>
      </c>
      <c r="AC152" s="55" t="s">
        <v>123</v>
      </c>
      <c r="AD152" s="55" t="s">
        <v>123</v>
      </c>
    </row>
    <row r="153" spans="1:30" ht="36">
      <c r="A153" s="55" t="s">
        <v>959</v>
      </c>
      <c r="B153" s="55" t="s">
        <v>41</v>
      </c>
      <c r="C153" s="55" t="s">
        <v>963</v>
      </c>
      <c r="D153" s="55">
        <v>15170</v>
      </c>
      <c r="E153" s="55" t="s">
        <v>342</v>
      </c>
      <c r="F153" s="55" t="s">
        <v>964</v>
      </c>
      <c r="G153" s="35">
        <v>0</v>
      </c>
      <c r="H153" s="77">
        <v>41.43</v>
      </c>
      <c r="I153" s="55" t="s">
        <v>51</v>
      </c>
      <c r="J153" s="74">
        <v>879192.66</v>
      </c>
      <c r="K153" s="55" t="s">
        <v>43</v>
      </c>
      <c r="L153" s="55" t="s">
        <v>44</v>
      </c>
      <c r="M153" s="55" t="s">
        <v>142</v>
      </c>
      <c r="N153" s="55" t="s">
        <v>45</v>
      </c>
      <c r="O153" s="55" t="s">
        <v>45</v>
      </c>
      <c r="P153" s="55" t="s">
        <v>45</v>
      </c>
      <c r="Q153" s="55" t="s">
        <v>45</v>
      </c>
      <c r="R153" s="55" t="s">
        <v>45</v>
      </c>
      <c r="S153" s="55" t="s">
        <v>45</v>
      </c>
      <c r="T153" s="55" t="s">
        <v>46</v>
      </c>
      <c r="U153" s="55" t="s">
        <v>47</v>
      </c>
      <c r="V153" s="55" t="s">
        <v>144</v>
      </c>
      <c r="W153" s="55" t="s">
        <v>48</v>
      </c>
      <c r="X153" s="55" t="s">
        <v>48</v>
      </c>
      <c r="Y153" s="55" t="s">
        <v>48</v>
      </c>
      <c r="Z153" s="55" t="s">
        <v>48</v>
      </c>
      <c r="AA153" s="55" t="s">
        <v>48</v>
      </c>
      <c r="AB153" s="55" t="s">
        <v>48</v>
      </c>
      <c r="AC153" s="55" t="s">
        <v>123</v>
      </c>
      <c r="AD153" s="55" t="s">
        <v>123</v>
      </c>
    </row>
    <row r="154" spans="1:30" ht="48">
      <c r="A154" s="55" t="s">
        <v>959</v>
      </c>
      <c r="B154" s="55" t="s">
        <v>41</v>
      </c>
      <c r="C154" s="55" t="s">
        <v>965</v>
      </c>
      <c r="D154" s="55">
        <v>15745</v>
      </c>
      <c r="E154" s="55" t="s">
        <v>966</v>
      </c>
      <c r="F154" s="55" t="s">
        <v>751</v>
      </c>
      <c r="G154" s="35">
        <v>0</v>
      </c>
      <c r="H154" s="74">
        <v>5361.73</v>
      </c>
      <c r="I154" s="55" t="s">
        <v>51</v>
      </c>
      <c r="J154" s="74">
        <v>23904.51</v>
      </c>
      <c r="K154" s="55" t="s">
        <v>43</v>
      </c>
      <c r="L154" s="55" t="s">
        <v>749</v>
      </c>
      <c r="M154" s="55" t="s">
        <v>142</v>
      </c>
      <c r="N154" s="55" t="s">
        <v>45</v>
      </c>
      <c r="O154" s="55" t="s">
        <v>45</v>
      </c>
      <c r="P154" s="55" t="s">
        <v>45</v>
      </c>
      <c r="Q154" s="55" t="s">
        <v>45</v>
      </c>
      <c r="R154" s="55" t="s">
        <v>45</v>
      </c>
      <c r="S154" s="55" t="s">
        <v>45</v>
      </c>
      <c r="T154" s="55" t="s">
        <v>46</v>
      </c>
      <c r="U154" s="55" t="s">
        <v>750</v>
      </c>
      <c r="V154" s="55" t="s">
        <v>144</v>
      </c>
      <c r="W154" s="55" t="s">
        <v>48</v>
      </c>
      <c r="X154" s="55" t="s">
        <v>48</v>
      </c>
      <c r="Y154" s="55" t="s">
        <v>48</v>
      </c>
      <c r="Z154" s="55" t="s">
        <v>48</v>
      </c>
      <c r="AA154" s="55" t="s">
        <v>48</v>
      </c>
      <c r="AB154" s="55" t="s">
        <v>48</v>
      </c>
      <c r="AC154" s="55" t="s">
        <v>123</v>
      </c>
      <c r="AD154" s="55" t="s">
        <v>123</v>
      </c>
    </row>
    <row r="155" spans="1:30" s="40" customFormat="1" ht="48">
      <c r="A155" s="85" t="s">
        <v>959</v>
      </c>
      <c r="B155" s="85" t="s">
        <v>41</v>
      </c>
      <c r="C155" s="85" t="s">
        <v>967</v>
      </c>
      <c r="D155" s="85">
        <v>14185</v>
      </c>
      <c r="E155" s="85" t="s">
        <v>353</v>
      </c>
      <c r="F155" s="85" t="s">
        <v>968</v>
      </c>
      <c r="G155" s="87">
        <v>12043976.199999999</v>
      </c>
      <c r="H155" s="86">
        <v>0</v>
      </c>
      <c r="I155" s="85" t="s">
        <v>51</v>
      </c>
      <c r="J155" s="87">
        <v>4978026.75</v>
      </c>
      <c r="K155" s="85" t="s">
        <v>43</v>
      </c>
      <c r="L155" s="85" t="s">
        <v>49</v>
      </c>
      <c r="M155" s="85" t="s">
        <v>142</v>
      </c>
      <c r="N155" s="85" t="s">
        <v>45</v>
      </c>
      <c r="O155" s="85" t="s">
        <v>45</v>
      </c>
      <c r="P155" s="85" t="s">
        <v>45</v>
      </c>
      <c r="Q155" s="85" t="s">
        <v>45</v>
      </c>
      <c r="R155" s="85" t="s">
        <v>45</v>
      </c>
      <c r="S155" s="85" t="s">
        <v>45</v>
      </c>
      <c r="T155" s="85" t="s">
        <v>46</v>
      </c>
      <c r="U155" s="85" t="s">
        <v>50</v>
      </c>
      <c r="V155" s="85" t="s">
        <v>144</v>
      </c>
      <c r="W155" s="85" t="s">
        <v>48</v>
      </c>
      <c r="X155" s="85" t="s">
        <v>48</v>
      </c>
      <c r="Y155" s="85" t="s">
        <v>48</v>
      </c>
      <c r="Z155" s="85" t="s">
        <v>48</v>
      </c>
      <c r="AA155" s="85" t="s">
        <v>48</v>
      </c>
      <c r="AB155" s="85" t="s">
        <v>48</v>
      </c>
      <c r="AC155" s="85" t="s">
        <v>123</v>
      </c>
      <c r="AD155" s="85" t="s">
        <v>123</v>
      </c>
    </row>
    <row r="156" spans="1:30" s="40" customFormat="1" ht="48">
      <c r="A156" s="85" t="s">
        <v>959</v>
      </c>
      <c r="B156" s="85" t="s">
        <v>41</v>
      </c>
      <c r="C156" s="85" t="s">
        <v>969</v>
      </c>
      <c r="D156" s="85">
        <v>16596</v>
      </c>
      <c r="E156" s="85" t="s">
        <v>154</v>
      </c>
      <c r="F156" s="85" t="s">
        <v>970</v>
      </c>
      <c r="G156" s="86">
        <v>0</v>
      </c>
      <c r="H156" s="87">
        <v>281349.59000000003</v>
      </c>
      <c r="I156" s="85" t="s">
        <v>51</v>
      </c>
      <c r="J156" s="87">
        <v>4696677.16</v>
      </c>
      <c r="K156" s="85" t="s">
        <v>43</v>
      </c>
      <c r="L156" s="85" t="s">
        <v>49</v>
      </c>
      <c r="M156" s="85" t="s">
        <v>142</v>
      </c>
      <c r="N156" s="85" t="s">
        <v>45</v>
      </c>
      <c r="O156" s="85" t="s">
        <v>45</v>
      </c>
      <c r="P156" s="85" t="s">
        <v>45</v>
      </c>
      <c r="Q156" s="85" t="s">
        <v>45</v>
      </c>
      <c r="R156" s="85" t="s">
        <v>45</v>
      </c>
      <c r="S156" s="85" t="s">
        <v>45</v>
      </c>
      <c r="T156" s="85" t="s">
        <v>46</v>
      </c>
      <c r="U156" s="85" t="s">
        <v>50</v>
      </c>
      <c r="V156" s="85" t="s">
        <v>144</v>
      </c>
      <c r="W156" s="85" t="s">
        <v>48</v>
      </c>
      <c r="X156" s="85" t="s">
        <v>48</v>
      </c>
      <c r="Y156" s="85" t="s">
        <v>48</v>
      </c>
      <c r="Z156" s="85" t="s">
        <v>48</v>
      </c>
      <c r="AA156" s="85" t="s">
        <v>48</v>
      </c>
      <c r="AB156" s="85" t="s">
        <v>48</v>
      </c>
      <c r="AC156" s="85" t="s">
        <v>123</v>
      </c>
      <c r="AD156" s="85" t="s">
        <v>123</v>
      </c>
    </row>
    <row r="157" spans="1:30" s="40" customFormat="1" ht="48">
      <c r="A157" s="85" t="s">
        <v>959</v>
      </c>
      <c r="B157" s="85" t="s">
        <v>41</v>
      </c>
      <c r="C157" s="85" t="s">
        <v>969</v>
      </c>
      <c r="D157" s="85">
        <v>16627</v>
      </c>
      <c r="E157" s="85" t="s">
        <v>314</v>
      </c>
      <c r="F157" s="85" t="s">
        <v>968</v>
      </c>
      <c r="G157" s="86">
        <v>0</v>
      </c>
      <c r="H157" s="87">
        <v>12043976.199999999</v>
      </c>
      <c r="I157" s="85" t="s">
        <v>42</v>
      </c>
      <c r="J157" s="87">
        <v>7347299.04</v>
      </c>
      <c r="K157" s="85" t="s">
        <v>43</v>
      </c>
      <c r="L157" s="85" t="s">
        <v>49</v>
      </c>
      <c r="M157" s="85" t="s">
        <v>142</v>
      </c>
      <c r="N157" s="85" t="s">
        <v>45</v>
      </c>
      <c r="O157" s="85" t="s">
        <v>45</v>
      </c>
      <c r="P157" s="85" t="s">
        <v>45</v>
      </c>
      <c r="Q157" s="85" t="s">
        <v>45</v>
      </c>
      <c r="R157" s="85" t="s">
        <v>45</v>
      </c>
      <c r="S157" s="85" t="s">
        <v>45</v>
      </c>
      <c r="T157" s="85" t="s">
        <v>46</v>
      </c>
      <c r="U157" s="85" t="s">
        <v>50</v>
      </c>
      <c r="V157" s="85" t="s">
        <v>144</v>
      </c>
      <c r="W157" s="85" t="s">
        <v>48</v>
      </c>
      <c r="X157" s="85" t="s">
        <v>48</v>
      </c>
      <c r="Y157" s="85" t="s">
        <v>48</v>
      </c>
      <c r="Z157" s="85" t="s">
        <v>48</v>
      </c>
      <c r="AA157" s="85" t="s">
        <v>48</v>
      </c>
      <c r="AB157" s="85" t="s">
        <v>48</v>
      </c>
      <c r="AC157" s="85" t="s">
        <v>123</v>
      </c>
      <c r="AD157" s="85" t="s">
        <v>123</v>
      </c>
    </row>
    <row r="158" spans="1:30" s="40" customFormat="1" ht="48">
      <c r="A158" s="85" t="s">
        <v>959</v>
      </c>
      <c r="B158" s="85" t="s">
        <v>41</v>
      </c>
      <c r="C158" s="85" t="s">
        <v>971</v>
      </c>
      <c r="D158" s="85">
        <v>16868</v>
      </c>
      <c r="E158" s="85" t="s">
        <v>238</v>
      </c>
      <c r="F158" s="85" t="s">
        <v>972</v>
      </c>
      <c r="G158" s="87">
        <v>14612821.279999999</v>
      </c>
      <c r="H158" s="86">
        <v>0</v>
      </c>
      <c r="I158" s="85" t="s">
        <v>51</v>
      </c>
      <c r="J158" s="87">
        <v>7265522.2400000002</v>
      </c>
      <c r="K158" s="85" t="s">
        <v>43</v>
      </c>
      <c r="L158" s="85" t="s">
        <v>49</v>
      </c>
      <c r="M158" s="85" t="s">
        <v>142</v>
      </c>
      <c r="N158" s="85" t="s">
        <v>45</v>
      </c>
      <c r="O158" s="85" t="s">
        <v>45</v>
      </c>
      <c r="P158" s="85" t="s">
        <v>45</v>
      </c>
      <c r="Q158" s="85" t="s">
        <v>45</v>
      </c>
      <c r="R158" s="85" t="s">
        <v>45</v>
      </c>
      <c r="S158" s="85" t="s">
        <v>45</v>
      </c>
      <c r="T158" s="85" t="s">
        <v>46</v>
      </c>
      <c r="U158" s="85" t="s">
        <v>50</v>
      </c>
      <c r="V158" s="85" t="s">
        <v>144</v>
      </c>
      <c r="W158" s="85" t="s">
        <v>48</v>
      </c>
      <c r="X158" s="85" t="s">
        <v>48</v>
      </c>
      <c r="Y158" s="85" t="s">
        <v>48</v>
      </c>
      <c r="Z158" s="85" t="s">
        <v>48</v>
      </c>
      <c r="AA158" s="85" t="s">
        <v>48</v>
      </c>
      <c r="AB158" s="85" t="s">
        <v>48</v>
      </c>
      <c r="AC158" s="85" t="s">
        <v>123</v>
      </c>
      <c r="AD158" s="85" t="s">
        <v>123</v>
      </c>
    </row>
    <row r="159" spans="1:30" ht="48">
      <c r="A159" s="55" t="s">
        <v>959</v>
      </c>
      <c r="B159" s="55" t="s">
        <v>41</v>
      </c>
      <c r="C159" s="55" t="s">
        <v>962</v>
      </c>
      <c r="D159" s="55">
        <v>14410</v>
      </c>
      <c r="E159" s="55" t="s">
        <v>110</v>
      </c>
      <c r="F159" s="55" t="s">
        <v>898</v>
      </c>
      <c r="G159" s="35">
        <v>0</v>
      </c>
      <c r="H159" s="77">
        <v>253.64</v>
      </c>
      <c r="I159" s="55" t="s">
        <v>51</v>
      </c>
      <c r="J159" s="74">
        <v>1277.8499999999999</v>
      </c>
      <c r="K159" s="55" t="s">
        <v>43</v>
      </c>
      <c r="L159" s="55" t="s">
        <v>54</v>
      </c>
      <c r="M159" s="55" t="s">
        <v>142</v>
      </c>
      <c r="N159" s="55" t="s">
        <v>45</v>
      </c>
      <c r="O159" s="55" t="s">
        <v>45</v>
      </c>
      <c r="P159" s="55" t="s">
        <v>45</v>
      </c>
      <c r="Q159" s="55" t="s">
        <v>45</v>
      </c>
      <c r="R159" s="55" t="s">
        <v>45</v>
      </c>
      <c r="S159" s="55" t="s">
        <v>45</v>
      </c>
      <c r="T159" s="55" t="s">
        <v>46</v>
      </c>
      <c r="U159" s="55" t="s">
        <v>55</v>
      </c>
      <c r="V159" s="55" t="s">
        <v>144</v>
      </c>
      <c r="W159" s="55" t="s">
        <v>48</v>
      </c>
      <c r="X159" s="55" t="s">
        <v>48</v>
      </c>
      <c r="Y159" s="55" t="s">
        <v>48</v>
      </c>
      <c r="Z159" s="55" t="s">
        <v>48</v>
      </c>
      <c r="AA159" s="55" t="s">
        <v>48</v>
      </c>
      <c r="AB159" s="55" t="s">
        <v>48</v>
      </c>
      <c r="AC159" s="55" t="s">
        <v>123</v>
      </c>
      <c r="AD159" s="55" t="s">
        <v>123</v>
      </c>
    </row>
    <row r="160" spans="1:30" s="40" customFormat="1" ht="48">
      <c r="A160" s="85" t="s">
        <v>959</v>
      </c>
      <c r="B160" s="85" t="s">
        <v>41</v>
      </c>
      <c r="C160" s="85" t="s">
        <v>973</v>
      </c>
      <c r="D160" s="85">
        <v>15533</v>
      </c>
      <c r="E160" s="85" t="s">
        <v>487</v>
      </c>
      <c r="F160" s="85" t="s">
        <v>974</v>
      </c>
      <c r="G160" s="87">
        <v>4360</v>
      </c>
      <c r="H160" s="86">
        <v>0</v>
      </c>
      <c r="I160" s="85" t="s">
        <v>51</v>
      </c>
      <c r="J160" s="87">
        <v>4743.05</v>
      </c>
      <c r="K160" s="85" t="s">
        <v>43</v>
      </c>
      <c r="L160" s="85" t="s">
        <v>837</v>
      </c>
      <c r="M160" s="85" t="s">
        <v>142</v>
      </c>
      <c r="N160" s="85" t="s">
        <v>45</v>
      </c>
      <c r="O160" s="85" t="s">
        <v>45</v>
      </c>
      <c r="P160" s="85" t="s">
        <v>45</v>
      </c>
      <c r="Q160" s="85" t="s">
        <v>45</v>
      </c>
      <c r="R160" s="85" t="s">
        <v>45</v>
      </c>
      <c r="S160" s="85" t="s">
        <v>45</v>
      </c>
      <c r="T160" s="85" t="s">
        <v>46</v>
      </c>
      <c r="U160" s="85" t="s">
        <v>838</v>
      </c>
      <c r="V160" s="85" t="s">
        <v>144</v>
      </c>
      <c r="W160" s="85" t="s">
        <v>48</v>
      </c>
      <c r="X160" s="85" t="s">
        <v>48</v>
      </c>
      <c r="Y160" s="85" t="s">
        <v>48</v>
      </c>
      <c r="Z160" s="85" t="s">
        <v>48</v>
      </c>
      <c r="AA160" s="85" t="s">
        <v>48</v>
      </c>
      <c r="AB160" s="85" t="s">
        <v>48</v>
      </c>
      <c r="AC160" s="85" t="s">
        <v>123</v>
      </c>
      <c r="AD160" s="85" t="s">
        <v>123</v>
      </c>
    </row>
    <row r="161" spans="1:30" s="40" customFormat="1" ht="48">
      <c r="A161" s="85" t="s">
        <v>959</v>
      </c>
      <c r="B161" s="85" t="s">
        <v>41</v>
      </c>
      <c r="C161" s="85" t="s">
        <v>960</v>
      </c>
      <c r="D161" s="85">
        <v>15926</v>
      </c>
      <c r="E161" s="85" t="s">
        <v>181</v>
      </c>
      <c r="F161" s="85" t="s">
        <v>975</v>
      </c>
      <c r="G161" s="86">
        <v>0</v>
      </c>
      <c r="H161" s="87">
        <v>4360</v>
      </c>
      <c r="I161" s="85" t="s">
        <v>51</v>
      </c>
      <c r="J161" s="86">
        <v>383.05</v>
      </c>
      <c r="K161" s="85" t="s">
        <v>43</v>
      </c>
      <c r="L161" s="85" t="s">
        <v>837</v>
      </c>
      <c r="M161" s="85" t="s">
        <v>142</v>
      </c>
      <c r="N161" s="85" t="s">
        <v>45</v>
      </c>
      <c r="O161" s="85" t="s">
        <v>45</v>
      </c>
      <c r="P161" s="85" t="s">
        <v>45</v>
      </c>
      <c r="Q161" s="85" t="s">
        <v>45</v>
      </c>
      <c r="R161" s="85" t="s">
        <v>45</v>
      </c>
      <c r="S161" s="85" t="s">
        <v>45</v>
      </c>
      <c r="T161" s="85" t="s">
        <v>46</v>
      </c>
      <c r="U161" s="85" t="s">
        <v>838</v>
      </c>
      <c r="V161" s="85" t="s">
        <v>144</v>
      </c>
      <c r="W161" s="85" t="s">
        <v>48</v>
      </c>
      <c r="X161" s="85" t="s">
        <v>48</v>
      </c>
      <c r="Y161" s="85" t="s">
        <v>48</v>
      </c>
      <c r="Z161" s="85" t="s">
        <v>48</v>
      </c>
      <c r="AA161" s="85" t="s">
        <v>48</v>
      </c>
      <c r="AB161" s="85" t="s">
        <v>48</v>
      </c>
      <c r="AC161" s="85" t="s">
        <v>123</v>
      </c>
      <c r="AD161" s="85" t="s">
        <v>123</v>
      </c>
    </row>
    <row r="162" spans="1:30" ht="36">
      <c r="A162" s="55" t="s">
        <v>959</v>
      </c>
      <c r="B162" s="55" t="s">
        <v>41</v>
      </c>
      <c r="C162" s="55" t="s">
        <v>962</v>
      </c>
      <c r="D162" s="55">
        <v>14410</v>
      </c>
      <c r="E162" s="55" t="s">
        <v>110</v>
      </c>
      <c r="F162" s="55" t="s">
        <v>787</v>
      </c>
      <c r="G162" s="35">
        <v>0</v>
      </c>
      <c r="H162" s="77">
        <v>193.93</v>
      </c>
      <c r="I162" s="55" t="s">
        <v>51</v>
      </c>
      <c r="J162" s="77">
        <v>0</v>
      </c>
      <c r="K162" s="55" t="s">
        <v>43</v>
      </c>
      <c r="L162" s="55" t="s">
        <v>976</v>
      </c>
      <c r="M162" s="55" t="s">
        <v>142</v>
      </c>
      <c r="N162" s="55" t="s">
        <v>45</v>
      </c>
      <c r="O162" s="55" t="s">
        <v>45</v>
      </c>
      <c r="P162" s="55" t="s">
        <v>45</v>
      </c>
      <c r="Q162" s="55" t="s">
        <v>45</v>
      </c>
      <c r="R162" s="55" t="s">
        <v>45</v>
      </c>
      <c r="S162" s="55" t="s">
        <v>45</v>
      </c>
      <c r="T162" s="55" t="s">
        <v>46</v>
      </c>
      <c r="U162" s="55" t="s">
        <v>977</v>
      </c>
      <c r="V162" s="55" t="s">
        <v>144</v>
      </c>
      <c r="W162" s="55" t="s">
        <v>48</v>
      </c>
      <c r="X162" s="55" t="s">
        <v>48</v>
      </c>
      <c r="Y162" s="55" t="s">
        <v>48</v>
      </c>
      <c r="Z162" s="55" t="s">
        <v>48</v>
      </c>
      <c r="AA162" s="55" t="s">
        <v>48</v>
      </c>
      <c r="AB162" s="55" t="s">
        <v>48</v>
      </c>
      <c r="AC162" s="55" t="s">
        <v>123</v>
      </c>
      <c r="AD162" s="55" t="s">
        <v>123</v>
      </c>
    </row>
    <row r="163" spans="1:30" s="40" customFormat="1" ht="48">
      <c r="A163" s="85" t="s">
        <v>959</v>
      </c>
      <c r="B163" s="85" t="s">
        <v>41</v>
      </c>
      <c r="C163" s="85" t="s">
        <v>973</v>
      </c>
      <c r="D163" s="85">
        <v>15533</v>
      </c>
      <c r="E163" s="85" t="s">
        <v>487</v>
      </c>
      <c r="F163" s="85" t="s">
        <v>978</v>
      </c>
      <c r="G163" s="87">
        <v>20000</v>
      </c>
      <c r="H163" s="86">
        <v>0</v>
      </c>
      <c r="I163" s="85" t="s">
        <v>51</v>
      </c>
      <c r="J163" s="87">
        <v>42776.32</v>
      </c>
      <c r="K163" s="85" t="s">
        <v>43</v>
      </c>
      <c r="L163" s="85" t="s">
        <v>211</v>
      </c>
      <c r="M163" s="85" t="s">
        <v>142</v>
      </c>
      <c r="N163" s="85" t="s">
        <v>45</v>
      </c>
      <c r="O163" s="85" t="s">
        <v>45</v>
      </c>
      <c r="P163" s="85" t="s">
        <v>45</v>
      </c>
      <c r="Q163" s="85" t="s">
        <v>45</v>
      </c>
      <c r="R163" s="85" t="s">
        <v>45</v>
      </c>
      <c r="S163" s="85" t="s">
        <v>45</v>
      </c>
      <c r="T163" s="85" t="s">
        <v>46</v>
      </c>
      <c r="U163" s="85" t="s">
        <v>212</v>
      </c>
      <c r="V163" s="85" t="s">
        <v>144</v>
      </c>
      <c r="W163" s="85" t="s">
        <v>48</v>
      </c>
      <c r="X163" s="85" t="s">
        <v>48</v>
      </c>
      <c r="Y163" s="85" t="s">
        <v>48</v>
      </c>
      <c r="Z163" s="85" t="s">
        <v>48</v>
      </c>
      <c r="AA163" s="85" t="s">
        <v>48</v>
      </c>
      <c r="AB163" s="85" t="s">
        <v>48</v>
      </c>
      <c r="AC163" s="85" t="s">
        <v>123</v>
      </c>
      <c r="AD163" s="85" t="s">
        <v>123</v>
      </c>
    </row>
    <row r="164" spans="1:30" ht="48">
      <c r="A164" s="55" t="s">
        <v>959</v>
      </c>
      <c r="B164" s="55" t="s">
        <v>41</v>
      </c>
      <c r="C164" s="55" t="s">
        <v>962</v>
      </c>
      <c r="D164" s="55">
        <v>14410</v>
      </c>
      <c r="E164" s="55" t="s">
        <v>110</v>
      </c>
      <c r="F164" s="55" t="s">
        <v>757</v>
      </c>
      <c r="G164" s="35">
        <v>0</v>
      </c>
      <c r="H164" s="74">
        <v>1164.7</v>
      </c>
      <c r="I164" s="55" t="s">
        <v>51</v>
      </c>
      <c r="J164" s="74">
        <v>19264.32</v>
      </c>
      <c r="K164" s="55" t="s">
        <v>43</v>
      </c>
      <c r="L164" s="55" t="s">
        <v>529</v>
      </c>
      <c r="M164" s="55" t="s">
        <v>142</v>
      </c>
      <c r="N164" s="55" t="s">
        <v>45</v>
      </c>
      <c r="O164" s="55" t="s">
        <v>45</v>
      </c>
      <c r="P164" s="55" t="s">
        <v>45</v>
      </c>
      <c r="Q164" s="55" t="s">
        <v>45</v>
      </c>
      <c r="R164" s="55" t="s">
        <v>45</v>
      </c>
      <c r="S164" s="55" t="s">
        <v>45</v>
      </c>
      <c r="T164" s="55" t="s">
        <v>46</v>
      </c>
      <c r="U164" s="55" t="s">
        <v>530</v>
      </c>
      <c r="V164" s="55" t="s">
        <v>144</v>
      </c>
      <c r="W164" s="55" t="s">
        <v>48</v>
      </c>
      <c r="X164" s="55" t="s">
        <v>48</v>
      </c>
      <c r="Y164" s="55" t="s">
        <v>48</v>
      </c>
      <c r="Z164" s="55" t="s">
        <v>48</v>
      </c>
      <c r="AA164" s="55" t="s">
        <v>48</v>
      </c>
      <c r="AB164" s="55" t="s">
        <v>48</v>
      </c>
      <c r="AC164" s="55" t="s">
        <v>123</v>
      </c>
      <c r="AD164" s="55" t="s">
        <v>123</v>
      </c>
    </row>
    <row r="165" spans="1:30" ht="48">
      <c r="A165" s="55" t="s">
        <v>959</v>
      </c>
      <c r="B165" s="55" t="s">
        <v>41</v>
      </c>
      <c r="C165" s="55" t="s">
        <v>962</v>
      </c>
      <c r="D165" s="55">
        <v>14410</v>
      </c>
      <c r="E165" s="55" t="s">
        <v>95</v>
      </c>
      <c r="F165" s="55" t="s">
        <v>792</v>
      </c>
      <c r="G165" s="35">
        <v>0</v>
      </c>
      <c r="H165" s="77">
        <v>687.09</v>
      </c>
      <c r="I165" s="55" t="s">
        <v>51</v>
      </c>
      <c r="J165" s="74">
        <v>2091.7600000000002</v>
      </c>
      <c r="K165" s="55" t="s">
        <v>578</v>
      </c>
      <c r="L165" s="55" t="s">
        <v>578</v>
      </c>
      <c r="M165" s="55" t="s">
        <v>142</v>
      </c>
      <c r="N165" s="55" t="s">
        <v>45</v>
      </c>
      <c r="O165" s="55" t="s">
        <v>45</v>
      </c>
      <c r="P165" s="55" t="s">
        <v>45</v>
      </c>
      <c r="Q165" s="55" t="s">
        <v>45</v>
      </c>
      <c r="R165" s="55" t="s">
        <v>45</v>
      </c>
      <c r="S165" s="55" t="s">
        <v>45</v>
      </c>
      <c r="T165" s="55" t="s">
        <v>579</v>
      </c>
      <c r="U165" s="55" t="s">
        <v>579</v>
      </c>
      <c r="V165" s="55" t="s">
        <v>144</v>
      </c>
      <c r="W165" s="55" t="s">
        <v>48</v>
      </c>
      <c r="X165" s="55" t="s">
        <v>48</v>
      </c>
      <c r="Y165" s="55" t="s">
        <v>48</v>
      </c>
      <c r="Z165" s="55" t="s">
        <v>48</v>
      </c>
      <c r="AA165" s="55" t="s">
        <v>48</v>
      </c>
      <c r="AB165" s="55" t="s">
        <v>48</v>
      </c>
      <c r="AC165" s="55" t="s">
        <v>123</v>
      </c>
      <c r="AD165" s="55" t="s">
        <v>123</v>
      </c>
    </row>
    <row r="166" spans="1:30" ht="48">
      <c r="A166" s="55" t="s">
        <v>959</v>
      </c>
      <c r="B166" s="55" t="s">
        <v>41</v>
      </c>
      <c r="C166" s="55" t="s">
        <v>962</v>
      </c>
      <c r="D166" s="55">
        <v>14410</v>
      </c>
      <c r="E166" s="55" t="s">
        <v>95</v>
      </c>
      <c r="F166" s="55" t="s">
        <v>791</v>
      </c>
      <c r="G166" s="35">
        <v>0</v>
      </c>
      <c r="H166" s="77">
        <v>206.5</v>
      </c>
      <c r="I166" s="55" t="s">
        <v>51</v>
      </c>
      <c r="J166" s="74">
        <v>1885.26</v>
      </c>
      <c r="K166" s="55" t="s">
        <v>578</v>
      </c>
      <c r="L166" s="55" t="s">
        <v>578</v>
      </c>
      <c r="M166" s="55" t="s">
        <v>142</v>
      </c>
      <c r="N166" s="55" t="s">
        <v>45</v>
      </c>
      <c r="O166" s="55" t="s">
        <v>45</v>
      </c>
      <c r="P166" s="55" t="s">
        <v>45</v>
      </c>
      <c r="Q166" s="55" t="s">
        <v>45</v>
      </c>
      <c r="R166" s="55" t="s">
        <v>45</v>
      </c>
      <c r="S166" s="55" t="s">
        <v>45</v>
      </c>
      <c r="T166" s="55" t="s">
        <v>579</v>
      </c>
      <c r="U166" s="55" t="s">
        <v>579</v>
      </c>
      <c r="V166" s="55" t="s">
        <v>144</v>
      </c>
      <c r="W166" s="55" t="s">
        <v>48</v>
      </c>
      <c r="X166" s="55" t="s">
        <v>48</v>
      </c>
      <c r="Y166" s="55" t="s">
        <v>48</v>
      </c>
      <c r="Z166" s="55" t="s">
        <v>48</v>
      </c>
      <c r="AA166" s="55" t="s">
        <v>48</v>
      </c>
      <c r="AB166" s="55" t="s">
        <v>48</v>
      </c>
      <c r="AC166" s="55" t="s">
        <v>123</v>
      </c>
      <c r="AD166" s="55" t="s">
        <v>123</v>
      </c>
    </row>
    <row r="167" spans="1:30" ht="48">
      <c r="A167" s="55" t="s">
        <v>959</v>
      </c>
      <c r="B167" s="55" t="s">
        <v>41</v>
      </c>
      <c r="C167" s="55" t="s">
        <v>962</v>
      </c>
      <c r="D167" s="55">
        <v>14410</v>
      </c>
      <c r="E167" s="55" t="s">
        <v>138</v>
      </c>
      <c r="F167" s="55" t="s">
        <v>759</v>
      </c>
      <c r="G167" s="35">
        <v>0</v>
      </c>
      <c r="H167" s="77">
        <v>538.75</v>
      </c>
      <c r="I167" s="55" t="s">
        <v>51</v>
      </c>
      <c r="J167" s="74">
        <v>11036.99</v>
      </c>
      <c r="K167" s="55" t="s">
        <v>148</v>
      </c>
      <c r="L167" s="55" t="s">
        <v>148</v>
      </c>
      <c r="M167" s="55" t="s">
        <v>142</v>
      </c>
      <c r="N167" s="55" t="s">
        <v>45</v>
      </c>
      <c r="O167" s="55" t="s">
        <v>45</v>
      </c>
      <c r="P167" s="55" t="s">
        <v>45</v>
      </c>
      <c r="Q167" s="55" t="s">
        <v>45</v>
      </c>
      <c r="R167" s="55" t="s">
        <v>45</v>
      </c>
      <c r="S167" s="55" t="s">
        <v>45</v>
      </c>
      <c r="T167" s="55" t="s">
        <v>204</v>
      </c>
      <c r="U167" s="55" t="s">
        <v>204</v>
      </c>
      <c r="V167" s="55" t="s">
        <v>144</v>
      </c>
      <c r="W167" s="55" t="s">
        <v>48</v>
      </c>
      <c r="X167" s="55" t="s">
        <v>48</v>
      </c>
      <c r="Y167" s="55" t="s">
        <v>48</v>
      </c>
      <c r="Z167" s="55" t="s">
        <v>48</v>
      </c>
      <c r="AA167" s="55" t="s">
        <v>48</v>
      </c>
      <c r="AB167" s="55" t="s">
        <v>48</v>
      </c>
      <c r="AC167" s="55" t="s">
        <v>123</v>
      </c>
      <c r="AD167" s="55" t="s">
        <v>123</v>
      </c>
    </row>
    <row r="168" spans="1:30" ht="48">
      <c r="A168" s="55" t="s">
        <v>959</v>
      </c>
      <c r="B168" s="55" t="s">
        <v>41</v>
      </c>
      <c r="C168" s="55" t="s">
        <v>962</v>
      </c>
      <c r="D168" s="55">
        <v>14410</v>
      </c>
      <c r="E168" s="55" t="s">
        <v>138</v>
      </c>
      <c r="F168" s="55" t="s">
        <v>793</v>
      </c>
      <c r="G168" s="35">
        <v>0</v>
      </c>
      <c r="H168" s="77">
        <v>981.76</v>
      </c>
      <c r="I168" s="55" t="s">
        <v>51</v>
      </c>
      <c r="J168" s="74">
        <v>10055.23</v>
      </c>
      <c r="K168" s="55" t="s">
        <v>148</v>
      </c>
      <c r="L168" s="55" t="s">
        <v>148</v>
      </c>
      <c r="M168" s="55" t="s">
        <v>142</v>
      </c>
      <c r="N168" s="55" t="s">
        <v>45</v>
      </c>
      <c r="O168" s="55" t="s">
        <v>45</v>
      </c>
      <c r="P168" s="55" t="s">
        <v>45</v>
      </c>
      <c r="Q168" s="55" t="s">
        <v>45</v>
      </c>
      <c r="R168" s="55" t="s">
        <v>45</v>
      </c>
      <c r="S168" s="55" t="s">
        <v>45</v>
      </c>
      <c r="T168" s="55" t="s">
        <v>204</v>
      </c>
      <c r="U168" s="55" t="s">
        <v>204</v>
      </c>
      <c r="V168" s="55" t="s">
        <v>144</v>
      </c>
      <c r="W168" s="55" t="s">
        <v>48</v>
      </c>
      <c r="X168" s="55" t="s">
        <v>48</v>
      </c>
      <c r="Y168" s="55" t="s">
        <v>48</v>
      </c>
      <c r="Z168" s="55" t="s">
        <v>48</v>
      </c>
      <c r="AA168" s="55" t="s">
        <v>48</v>
      </c>
      <c r="AB168" s="55" t="s">
        <v>48</v>
      </c>
      <c r="AC168" s="55" t="s">
        <v>123</v>
      </c>
      <c r="AD168" s="55" t="s">
        <v>123</v>
      </c>
    </row>
    <row r="169" spans="1:30" ht="48">
      <c r="A169" s="55" t="s">
        <v>959</v>
      </c>
      <c r="B169" s="55" t="s">
        <v>41</v>
      </c>
      <c r="C169" s="55" t="s">
        <v>962</v>
      </c>
      <c r="D169" s="55">
        <v>14410</v>
      </c>
      <c r="E169" s="55" t="s">
        <v>138</v>
      </c>
      <c r="F169" s="55" t="s">
        <v>758</v>
      </c>
      <c r="G169" s="35">
        <v>0</v>
      </c>
      <c r="H169" s="74">
        <v>1085.18</v>
      </c>
      <c r="I169" s="55" t="s">
        <v>51</v>
      </c>
      <c r="J169" s="74">
        <v>8970.0499999999993</v>
      </c>
      <c r="K169" s="55" t="s">
        <v>148</v>
      </c>
      <c r="L169" s="55" t="s">
        <v>148</v>
      </c>
      <c r="M169" s="55" t="s">
        <v>142</v>
      </c>
      <c r="N169" s="55" t="s">
        <v>45</v>
      </c>
      <c r="O169" s="55" t="s">
        <v>45</v>
      </c>
      <c r="P169" s="55" t="s">
        <v>45</v>
      </c>
      <c r="Q169" s="55" t="s">
        <v>45</v>
      </c>
      <c r="R169" s="55" t="s">
        <v>45</v>
      </c>
      <c r="S169" s="55" t="s">
        <v>45</v>
      </c>
      <c r="T169" s="55" t="s">
        <v>204</v>
      </c>
      <c r="U169" s="55" t="s">
        <v>204</v>
      </c>
      <c r="V169" s="55" t="s">
        <v>144</v>
      </c>
      <c r="W169" s="55" t="s">
        <v>48</v>
      </c>
      <c r="X169" s="55" t="s">
        <v>48</v>
      </c>
      <c r="Y169" s="55" t="s">
        <v>48</v>
      </c>
      <c r="Z169" s="55" t="s">
        <v>48</v>
      </c>
      <c r="AA169" s="55" t="s">
        <v>48</v>
      </c>
      <c r="AB169" s="55" t="s">
        <v>48</v>
      </c>
      <c r="AC169" s="55" t="s">
        <v>123</v>
      </c>
      <c r="AD169" s="55" t="s">
        <v>123</v>
      </c>
    </row>
    <row r="170" spans="1:30" ht="48">
      <c r="A170" s="55" t="s">
        <v>959</v>
      </c>
      <c r="B170" s="55" t="s">
        <v>41</v>
      </c>
      <c r="C170" s="55" t="s">
        <v>962</v>
      </c>
      <c r="D170" s="55">
        <v>14410</v>
      </c>
      <c r="E170" s="55" t="s">
        <v>138</v>
      </c>
      <c r="F170" s="55" t="s">
        <v>794</v>
      </c>
      <c r="G170" s="35">
        <v>0</v>
      </c>
      <c r="H170" s="74">
        <v>3791.31</v>
      </c>
      <c r="I170" s="55" t="s">
        <v>51</v>
      </c>
      <c r="J170" s="74">
        <v>5178.74</v>
      </c>
      <c r="K170" s="55" t="s">
        <v>148</v>
      </c>
      <c r="L170" s="55" t="s">
        <v>148</v>
      </c>
      <c r="M170" s="55" t="s">
        <v>142</v>
      </c>
      <c r="N170" s="55" t="s">
        <v>45</v>
      </c>
      <c r="O170" s="55" t="s">
        <v>45</v>
      </c>
      <c r="P170" s="55" t="s">
        <v>45</v>
      </c>
      <c r="Q170" s="55" t="s">
        <v>45</v>
      </c>
      <c r="R170" s="55" t="s">
        <v>45</v>
      </c>
      <c r="S170" s="55" t="s">
        <v>45</v>
      </c>
      <c r="T170" s="55" t="s">
        <v>204</v>
      </c>
      <c r="U170" s="55" t="s">
        <v>204</v>
      </c>
      <c r="V170" s="55" t="s">
        <v>144</v>
      </c>
      <c r="W170" s="55" t="s">
        <v>48</v>
      </c>
      <c r="X170" s="55" t="s">
        <v>48</v>
      </c>
      <c r="Y170" s="55" t="s">
        <v>48</v>
      </c>
      <c r="Z170" s="55" t="s">
        <v>48</v>
      </c>
      <c r="AA170" s="55" t="s">
        <v>48</v>
      </c>
      <c r="AB170" s="55" t="s">
        <v>48</v>
      </c>
      <c r="AC170" s="55" t="s">
        <v>123</v>
      </c>
      <c r="AD170" s="55" t="s">
        <v>123</v>
      </c>
    </row>
    <row r="171" spans="1:30" ht="48">
      <c r="A171" s="55" t="s">
        <v>959</v>
      </c>
      <c r="B171" s="55" t="s">
        <v>41</v>
      </c>
      <c r="C171" s="55" t="s">
        <v>965</v>
      </c>
      <c r="D171" s="55">
        <v>15745</v>
      </c>
      <c r="E171" s="55" t="s">
        <v>354</v>
      </c>
      <c r="F171" s="55" t="s">
        <v>853</v>
      </c>
      <c r="G171" s="35">
        <v>0</v>
      </c>
      <c r="H171" s="74">
        <v>2495.3200000000002</v>
      </c>
      <c r="I171" s="55" t="s">
        <v>51</v>
      </c>
      <c r="J171" s="74">
        <v>2683.42</v>
      </c>
      <c r="K171" s="55" t="s">
        <v>148</v>
      </c>
      <c r="L171" s="55" t="s">
        <v>148</v>
      </c>
      <c r="M171" s="55" t="s">
        <v>142</v>
      </c>
      <c r="N171" s="55" t="s">
        <v>45</v>
      </c>
      <c r="O171" s="55" t="s">
        <v>45</v>
      </c>
      <c r="P171" s="55" t="s">
        <v>45</v>
      </c>
      <c r="Q171" s="55" t="s">
        <v>45</v>
      </c>
      <c r="R171" s="55" t="s">
        <v>45</v>
      </c>
      <c r="S171" s="55" t="s">
        <v>45</v>
      </c>
      <c r="T171" s="55" t="s">
        <v>204</v>
      </c>
      <c r="U171" s="55" t="s">
        <v>204</v>
      </c>
      <c r="V171" s="55" t="s">
        <v>144</v>
      </c>
      <c r="W171" s="55" t="s">
        <v>48</v>
      </c>
      <c r="X171" s="55" t="s">
        <v>48</v>
      </c>
      <c r="Y171" s="55" t="s">
        <v>48</v>
      </c>
      <c r="Z171" s="55" t="s">
        <v>48</v>
      </c>
      <c r="AA171" s="55" t="s">
        <v>48</v>
      </c>
      <c r="AB171" s="55" t="s">
        <v>48</v>
      </c>
      <c r="AC171" s="55" t="s">
        <v>123</v>
      </c>
      <c r="AD171" s="55" t="s">
        <v>123</v>
      </c>
    </row>
    <row r="172" spans="1:30" ht="60">
      <c r="A172" s="55" t="s">
        <v>959</v>
      </c>
      <c r="B172" s="55" t="s">
        <v>41</v>
      </c>
      <c r="C172" s="55" t="s">
        <v>979</v>
      </c>
      <c r="D172" s="55">
        <v>15603</v>
      </c>
      <c r="E172" s="55" t="s">
        <v>241</v>
      </c>
      <c r="F172" s="55" t="s">
        <v>799</v>
      </c>
      <c r="G172" s="35">
        <v>0</v>
      </c>
      <c r="H172" s="74">
        <v>2106.63</v>
      </c>
      <c r="I172" s="55" t="s">
        <v>51</v>
      </c>
      <c r="J172" s="74">
        <v>72623.92</v>
      </c>
      <c r="K172" s="55" t="s">
        <v>151</v>
      </c>
      <c r="L172" s="55" t="s">
        <v>152</v>
      </c>
      <c r="M172" s="55" t="s">
        <v>142</v>
      </c>
      <c r="N172" s="55" t="s">
        <v>45</v>
      </c>
      <c r="O172" s="55" t="s">
        <v>45</v>
      </c>
      <c r="P172" s="55" t="s">
        <v>45</v>
      </c>
      <c r="Q172" s="55" t="s">
        <v>45</v>
      </c>
      <c r="R172" s="55" t="s">
        <v>45</v>
      </c>
      <c r="S172" s="55" t="s">
        <v>45</v>
      </c>
      <c r="T172" s="55" t="s">
        <v>207</v>
      </c>
      <c r="U172" s="55" t="s">
        <v>208</v>
      </c>
      <c r="V172" s="55" t="s">
        <v>144</v>
      </c>
      <c r="W172" s="55" t="s">
        <v>48</v>
      </c>
      <c r="X172" s="55" t="s">
        <v>48</v>
      </c>
      <c r="Y172" s="55" t="s">
        <v>48</v>
      </c>
      <c r="Z172" s="55" t="s">
        <v>48</v>
      </c>
      <c r="AA172" s="55" t="s">
        <v>48</v>
      </c>
      <c r="AB172" s="55" t="s">
        <v>48</v>
      </c>
      <c r="AC172" s="55" t="s">
        <v>123</v>
      </c>
      <c r="AD172" s="55" t="s">
        <v>123</v>
      </c>
    </row>
    <row r="173" spans="1:30" ht="60">
      <c r="A173" s="55" t="s">
        <v>959</v>
      </c>
      <c r="B173" s="55" t="s">
        <v>41</v>
      </c>
      <c r="C173" s="55" t="s">
        <v>979</v>
      </c>
      <c r="D173" s="55">
        <v>15603</v>
      </c>
      <c r="E173" s="55" t="s">
        <v>241</v>
      </c>
      <c r="F173" s="55" t="s">
        <v>862</v>
      </c>
      <c r="G173" s="35">
        <v>0</v>
      </c>
      <c r="H173" s="74">
        <v>1806.1</v>
      </c>
      <c r="I173" s="55" t="s">
        <v>51</v>
      </c>
      <c r="J173" s="74">
        <v>70817.820000000007</v>
      </c>
      <c r="K173" s="55" t="s">
        <v>151</v>
      </c>
      <c r="L173" s="55" t="s">
        <v>152</v>
      </c>
      <c r="M173" s="55" t="s">
        <v>142</v>
      </c>
      <c r="N173" s="55" t="s">
        <v>45</v>
      </c>
      <c r="O173" s="55" t="s">
        <v>45</v>
      </c>
      <c r="P173" s="55" t="s">
        <v>45</v>
      </c>
      <c r="Q173" s="55" t="s">
        <v>45</v>
      </c>
      <c r="R173" s="55" t="s">
        <v>45</v>
      </c>
      <c r="S173" s="55" t="s">
        <v>45</v>
      </c>
      <c r="T173" s="55" t="s">
        <v>207</v>
      </c>
      <c r="U173" s="55" t="s">
        <v>208</v>
      </c>
      <c r="V173" s="55" t="s">
        <v>144</v>
      </c>
      <c r="W173" s="55" t="s">
        <v>48</v>
      </c>
      <c r="X173" s="55" t="s">
        <v>48</v>
      </c>
      <c r="Y173" s="55" t="s">
        <v>48</v>
      </c>
      <c r="Z173" s="55" t="s">
        <v>48</v>
      </c>
      <c r="AA173" s="55" t="s">
        <v>48</v>
      </c>
      <c r="AB173" s="55" t="s">
        <v>48</v>
      </c>
      <c r="AC173" s="55" t="s">
        <v>123</v>
      </c>
      <c r="AD173" s="55" t="s">
        <v>123</v>
      </c>
    </row>
    <row r="174" spans="1:30" ht="60">
      <c r="A174" s="55" t="s">
        <v>959</v>
      </c>
      <c r="B174" s="55" t="s">
        <v>41</v>
      </c>
      <c r="C174" s="55" t="s">
        <v>979</v>
      </c>
      <c r="D174" s="55">
        <v>15603</v>
      </c>
      <c r="E174" s="55" t="s">
        <v>241</v>
      </c>
      <c r="F174" s="55" t="s">
        <v>861</v>
      </c>
      <c r="G174" s="35">
        <v>0</v>
      </c>
      <c r="H174" s="77">
        <v>744.18</v>
      </c>
      <c r="I174" s="55" t="s">
        <v>51</v>
      </c>
      <c r="J174" s="74">
        <v>70073.64</v>
      </c>
      <c r="K174" s="55" t="s">
        <v>151</v>
      </c>
      <c r="L174" s="55" t="s">
        <v>152</v>
      </c>
      <c r="M174" s="55" t="s">
        <v>142</v>
      </c>
      <c r="N174" s="55" t="s">
        <v>45</v>
      </c>
      <c r="O174" s="55" t="s">
        <v>45</v>
      </c>
      <c r="P174" s="55" t="s">
        <v>45</v>
      </c>
      <c r="Q174" s="55" t="s">
        <v>45</v>
      </c>
      <c r="R174" s="55" t="s">
        <v>45</v>
      </c>
      <c r="S174" s="55" t="s">
        <v>45</v>
      </c>
      <c r="T174" s="55" t="s">
        <v>207</v>
      </c>
      <c r="U174" s="55" t="s">
        <v>208</v>
      </c>
      <c r="V174" s="55" t="s">
        <v>144</v>
      </c>
      <c r="W174" s="55" t="s">
        <v>48</v>
      </c>
      <c r="X174" s="55" t="s">
        <v>48</v>
      </c>
      <c r="Y174" s="55" t="s">
        <v>48</v>
      </c>
      <c r="Z174" s="55" t="s">
        <v>48</v>
      </c>
      <c r="AA174" s="55" t="s">
        <v>48</v>
      </c>
      <c r="AB174" s="55" t="s">
        <v>48</v>
      </c>
      <c r="AC174" s="55" t="s">
        <v>123</v>
      </c>
      <c r="AD174" s="55" t="s">
        <v>123</v>
      </c>
    </row>
    <row r="175" spans="1:30" ht="60">
      <c r="A175" s="55" t="s">
        <v>959</v>
      </c>
      <c r="B175" s="55" t="s">
        <v>41</v>
      </c>
      <c r="C175" s="55" t="s">
        <v>979</v>
      </c>
      <c r="D175" s="55">
        <v>15603</v>
      </c>
      <c r="E175" s="55" t="s">
        <v>241</v>
      </c>
      <c r="F175" s="55" t="s">
        <v>760</v>
      </c>
      <c r="G175" s="35">
        <v>0</v>
      </c>
      <c r="H175" s="74">
        <v>4965.08</v>
      </c>
      <c r="I175" s="55" t="s">
        <v>51</v>
      </c>
      <c r="J175" s="74">
        <v>65108.56</v>
      </c>
      <c r="K175" s="55" t="s">
        <v>151</v>
      </c>
      <c r="L175" s="55" t="s">
        <v>152</v>
      </c>
      <c r="M175" s="55" t="s">
        <v>142</v>
      </c>
      <c r="N175" s="55" t="s">
        <v>45</v>
      </c>
      <c r="O175" s="55" t="s">
        <v>45</v>
      </c>
      <c r="P175" s="55" t="s">
        <v>45</v>
      </c>
      <c r="Q175" s="55" t="s">
        <v>45</v>
      </c>
      <c r="R175" s="55" t="s">
        <v>45</v>
      </c>
      <c r="S175" s="55" t="s">
        <v>45</v>
      </c>
      <c r="T175" s="55" t="s">
        <v>207</v>
      </c>
      <c r="U175" s="55" t="s">
        <v>208</v>
      </c>
      <c r="V175" s="55" t="s">
        <v>144</v>
      </c>
      <c r="W175" s="55" t="s">
        <v>48</v>
      </c>
      <c r="X175" s="55" t="s">
        <v>48</v>
      </c>
      <c r="Y175" s="55" t="s">
        <v>48</v>
      </c>
      <c r="Z175" s="55" t="s">
        <v>48</v>
      </c>
      <c r="AA175" s="55" t="s">
        <v>48</v>
      </c>
      <c r="AB175" s="55" t="s">
        <v>48</v>
      </c>
      <c r="AC175" s="55" t="s">
        <v>123</v>
      </c>
      <c r="AD175" s="55" t="s">
        <v>123</v>
      </c>
    </row>
    <row r="176" spans="1:30" ht="60">
      <c r="A176" s="55" t="s">
        <v>959</v>
      </c>
      <c r="B176" s="55" t="s">
        <v>41</v>
      </c>
      <c r="C176" s="55" t="s">
        <v>979</v>
      </c>
      <c r="D176" s="55">
        <v>15603</v>
      </c>
      <c r="E176" s="55" t="s">
        <v>241</v>
      </c>
      <c r="F176" s="55" t="s">
        <v>860</v>
      </c>
      <c r="G176" s="35">
        <v>0</v>
      </c>
      <c r="H176" s="74">
        <v>4649.38</v>
      </c>
      <c r="I176" s="55" t="s">
        <v>51</v>
      </c>
      <c r="J176" s="74">
        <v>60459.18</v>
      </c>
      <c r="K176" s="55" t="s">
        <v>151</v>
      </c>
      <c r="L176" s="55" t="s">
        <v>152</v>
      </c>
      <c r="M176" s="55" t="s">
        <v>142</v>
      </c>
      <c r="N176" s="55" t="s">
        <v>45</v>
      </c>
      <c r="O176" s="55" t="s">
        <v>45</v>
      </c>
      <c r="P176" s="55" t="s">
        <v>45</v>
      </c>
      <c r="Q176" s="55" t="s">
        <v>45</v>
      </c>
      <c r="R176" s="55" t="s">
        <v>45</v>
      </c>
      <c r="S176" s="55" t="s">
        <v>45</v>
      </c>
      <c r="T176" s="55" t="s">
        <v>207</v>
      </c>
      <c r="U176" s="55" t="s">
        <v>208</v>
      </c>
      <c r="V176" s="55" t="s">
        <v>144</v>
      </c>
      <c r="W176" s="55" t="s">
        <v>48</v>
      </c>
      <c r="X176" s="55" t="s">
        <v>48</v>
      </c>
      <c r="Y176" s="55" t="s">
        <v>48</v>
      </c>
      <c r="Z176" s="55" t="s">
        <v>48</v>
      </c>
      <c r="AA176" s="55" t="s">
        <v>48</v>
      </c>
      <c r="AB176" s="55" t="s">
        <v>48</v>
      </c>
      <c r="AC176" s="55" t="s">
        <v>123</v>
      </c>
      <c r="AD176" s="55" t="s">
        <v>123</v>
      </c>
    </row>
    <row r="177" spans="1:30" ht="60">
      <c r="A177" s="55" t="s">
        <v>959</v>
      </c>
      <c r="B177" s="55" t="s">
        <v>41</v>
      </c>
      <c r="C177" s="55" t="s">
        <v>965</v>
      </c>
      <c r="D177" s="55">
        <v>15745</v>
      </c>
      <c r="E177" s="55" t="s">
        <v>461</v>
      </c>
      <c r="F177" s="55" t="s">
        <v>762</v>
      </c>
      <c r="G177" s="35">
        <v>0</v>
      </c>
      <c r="H177" s="77">
        <v>440.7</v>
      </c>
      <c r="I177" s="55" t="s">
        <v>51</v>
      </c>
      <c r="J177" s="74">
        <v>60018.48</v>
      </c>
      <c r="K177" s="55" t="s">
        <v>151</v>
      </c>
      <c r="L177" s="55" t="s">
        <v>152</v>
      </c>
      <c r="M177" s="55" t="s">
        <v>142</v>
      </c>
      <c r="N177" s="55" t="s">
        <v>45</v>
      </c>
      <c r="O177" s="55" t="s">
        <v>45</v>
      </c>
      <c r="P177" s="55" t="s">
        <v>45</v>
      </c>
      <c r="Q177" s="55" t="s">
        <v>45</v>
      </c>
      <c r="R177" s="55" t="s">
        <v>45</v>
      </c>
      <c r="S177" s="55" t="s">
        <v>45</v>
      </c>
      <c r="T177" s="55" t="s">
        <v>207</v>
      </c>
      <c r="U177" s="55" t="s">
        <v>208</v>
      </c>
      <c r="V177" s="55" t="s">
        <v>144</v>
      </c>
      <c r="W177" s="55" t="s">
        <v>48</v>
      </c>
      <c r="X177" s="55" t="s">
        <v>48</v>
      </c>
      <c r="Y177" s="55" t="s">
        <v>48</v>
      </c>
      <c r="Z177" s="55" t="s">
        <v>48</v>
      </c>
      <c r="AA177" s="55" t="s">
        <v>48</v>
      </c>
      <c r="AB177" s="55" t="s">
        <v>48</v>
      </c>
      <c r="AC177" s="55" t="s">
        <v>123</v>
      </c>
      <c r="AD177" s="55" t="s">
        <v>123</v>
      </c>
    </row>
    <row r="178" spans="1:30" ht="60">
      <c r="A178" s="55" t="s">
        <v>959</v>
      </c>
      <c r="B178" s="55" t="s">
        <v>41</v>
      </c>
      <c r="C178" s="55" t="s">
        <v>965</v>
      </c>
      <c r="D178" s="55">
        <v>15745</v>
      </c>
      <c r="E178" s="55" t="s">
        <v>461</v>
      </c>
      <c r="F178" s="55" t="s">
        <v>761</v>
      </c>
      <c r="G178" s="35">
        <v>0</v>
      </c>
      <c r="H178" s="77">
        <v>523.69000000000005</v>
      </c>
      <c r="I178" s="55" t="s">
        <v>51</v>
      </c>
      <c r="J178" s="74">
        <v>59494.79</v>
      </c>
      <c r="K178" s="55" t="s">
        <v>151</v>
      </c>
      <c r="L178" s="55" t="s">
        <v>152</v>
      </c>
      <c r="M178" s="55" t="s">
        <v>142</v>
      </c>
      <c r="N178" s="55" t="s">
        <v>45</v>
      </c>
      <c r="O178" s="55" t="s">
        <v>45</v>
      </c>
      <c r="P178" s="55" t="s">
        <v>45</v>
      </c>
      <c r="Q178" s="55" t="s">
        <v>45</v>
      </c>
      <c r="R178" s="55" t="s">
        <v>45</v>
      </c>
      <c r="S178" s="55" t="s">
        <v>45</v>
      </c>
      <c r="T178" s="55" t="s">
        <v>207</v>
      </c>
      <c r="U178" s="55" t="s">
        <v>208</v>
      </c>
      <c r="V178" s="55" t="s">
        <v>144</v>
      </c>
      <c r="W178" s="55" t="s">
        <v>48</v>
      </c>
      <c r="X178" s="55" t="s">
        <v>48</v>
      </c>
      <c r="Y178" s="55" t="s">
        <v>48</v>
      </c>
      <c r="Z178" s="55" t="s">
        <v>48</v>
      </c>
      <c r="AA178" s="55" t="s">
        <v>48</v>
      </c>
      <c r="AB178" s="55" t="s">
        <v>48</v>
      </c>
      <c r="AC178" s="55" t="s">
        <v>123</v>
      </c>
      <c r="AD178" s="55" t="s">
        <v>123</v>
      </c>
    </row>
    <row r="179" spans="1:30" ht="60">
      <c r="A179" s="55" t="s">
        <v>959</v>
      </c>
      <c r="B179" s="55" t="s">
        <v>41</v>
      </c>
      <c r="C179" s="55" t="s">
        <v>965</v>
      </c>
      <c r="D179" s="55">
        <v>15745</v>
      </c>
      <c r="E179" s="55" t="s">
        <v>461</v>
      </c>
      <c r="F179" s="55" t="s">
        <v>766</v>
      </c>
      <c r="G179" s="35">
        <v>0</v>
      </c>
      <c r="H179" s="77">
        <v>973.97</v>
      </c>
      <c r="I179" s="55" t="s">
        <v>51</v>
      </c>
      <c r="J179" s="74">
        <v>58520.82</v>
      </c>
      <c r="K179" s="55" t="s">
        <v>151</v>
      </c>
      <c r="L179" s="55" t="s">
        <v>152</v>
      </c>
      <c r="M179" s="55" t="s">
        <v>142</v>
      </c>
      <c r="N179" s="55" t="s">
        <v>45</v>
      </c>
      <c r="O179" s="55" t="s">
        <v>45</v>
      </c>
      <c r="P179" s="55" t="s">
        <v>45</v>
      </c>
      <c r="Q179" s="55" t="s">
        <v>45</v>
      </c>
      <c r="R179" s="55" t="s">
        <v>45</v>
      </c>
      <c r="S179" s="55" t="s">
        <v>45</v>
      </c>
      <c r="T179" s="55" t="s">
        <v>207</v>
      </c>
      <c r="U179" s="55" t="s">
        <v>208</v>
      </c>
      <c r="V179" s="55" t="s">
        <v>144</v>
      </c>
      <c r="W179" s="55" t="s">
        <v>48</v>
      </c>
      <c r="X179" s="55" t="s">
        <v>48</v>
      </c>
      <c r="Y179" s="55" t="s">
        <v>48</v>
      </c>
      <c r="Z179" s="55" t="s">
        <v>48</v>
      </c>
      <c r="AA179" s="55" t="s">
        <v>48</v>
      </c>
      <c r="AB179" s="55" t="s">
        <v>48</v>
      </c>
      <c r="AC179" s="55" t="s">
        <v>123</v>
      </c>
      <c r="AD179" s="55" t="s">
        <v>123</v>
      </c>
    </row>
    <row r="180" spans="1:30" ht="60">
      <c r="A180" s="55" t="s">
        <v>959</v>
      </c>
      <c r="B180" s="55" t="s">
        <v>41</v>
      </c>
      <c r="C180" s="55" t="s">
        <v>965</v>
      </c>
      <c r="D180" s="55">
        <v>15745</v>
      </c>
      <c r="E180" s="55" t="s">
        <v>461</v>
      </c>
      <c r="F180" s="55" t="s">
        <v>859</v>
      </c>
      <c r="G180" s="35">
        <v>0</v>
      </c>
      <c r="H180" s="77">
        <v>282.74</v>
      </c>
      <c r="I180" s="55" t="s">
        <v>51</v>
      </c>
      <c r="J180" s="74">
        <v>58238.080000000002</v>
      </c>
      <c r="K180" s="55" t="s">
        <v>151</v>
      </c>
      <c r="L180" s="55" t="s">
        <v>152</v>
      </c>
      <c r="M180" s="55" t="s">
        <v>142</v>
      </c>
      <c r="N180" s="55" t="s">
        <v>45</v>
      </c>
      <c r="O180" s="55" t="s">
        <v>45</v>
      </c>
      <c r="P180" s="55" t="s">
        <v>45</v>
      </c>
      <c r="Q180" s="55" t="s">
        <v>45</v>
      </c>
      <c r="R180" s="55" t="s">
        <v>45</v>
      </c>
      <c r="S180" s="55" t="s">
        <v>45</v>
      </c>
      <c r="T180" s="55" t="s">
        <v>207</v>
      </c>
      <c r="U180" s="55" t="s">
        <v>208</v>
      </c>
      <c r="V180" s="55" t="s">
        <v>144</v>
      </c>
      <c r="W180" s="55" t="s">
        <v>48</v>
      </c>
      <c r="X180" s="55" t="s">
        <v>48</v>
      </c>
      <c r="Y180" s="55" t="s">
        <v>48</v>
      </c>
      <c r="Z180" s="55" t="s">
        <v>48</v>
      </c>
      <c r="AA180" s="55" t="s">
        <v>48</v>
      </c>
      <c r="AB180" s="55" t="s">
        <v>48</v>
      </c>
      <c r="AC180" s="55" t="s">
        <v>123</v>
      </c>
      <c r="AD180" s="55" t="s">
        <v>123</v>
      </c>
    </row>
    <row r="181" spans="1:30" ht="60">
      <c r="A181" s="55" t="s">
        <v>959</v>
      </c>
      <c r="B181" s="55" t="s">
        <v>41</v>
      </c>
      <c r="C181" s="55" t="s">
        <v>965</v>
      </c>
      <c r="D181" s="55">
        <v>15745</v>
      </c>
      <c r="E181" s="55" t="s">
        <v>461</v>
      </c>
      <c r="F181" s="55" t="s">
        <v>763</v>
      </c>
      <c r="G181" s="35">
        <v>0</v>
      </c>
      <c r="H181" s="77">
        <v>231.89</v>
      </c>
      <c r="I181" s="55" t="s">
        <v>51</v>
      </c>
      <c r="J181" s="74">
        <v>58006.19</v>
      </c>
      <c r="K181" s="55" t="s">
        <v>151</v>
      </c>
      <c r="L181" s="55" t="s">
        <v>152</v>
      </c>
      <c r="M181" s="55" t="s">
        <v>142</v>
      </c>
      <c r="N181" s="55" t="s">
        <v>45</v>
      </c>
      <c r="O181" s="55" t="s">
        <v>45</v>
      </c>
      <c r="P181" s="55" t="s">
        <v>45</v>
      </c>
      <c r="Q181" s="55" t="s">
        <v>45</v>
      </c>
      <c r="R181" s="55" t="s">
        <v>45</v>
      </c>
      <c r="S181" s="55" t="s">
        <v>45</v>
      </c>
      <c r="T181" s="55" t="s">
        <v>207</v>
      </c>
      <c r="U181" s="55" t="s">
        <v>208</v>
      </c>
      <c r="V181" s="55" t="s">
        <v>144</v>
      </c>
      <c r="W181" s="55" t="s">
        <v>48</v>
      </c>
      <c r="X181" s="55" t="s">
        <v>48</v>
      </c>
      <c r="Y181" s="55" t="s">
        <v>48</v>
      </c>
      <c r="Z181" s="55" t="s">
        <v>48</v>
      </c>
      <c r="AA181" s="55" t="s">
        <v>48</v>
      </c>
      <c r="AB181" s="55" t="s">
        <v>48</v>
      </c>
      <c r="AC181" s="55" t="s">
        <v>123</v>
      </c>
      <c r="AD181" s="55" t="s">
        <v>123</v>
      </c>
    </row>
    <row r="182" spans="1:30" ht="60">
      <c r="A182" s="55" t="s">
        <v>959</v>
      </c>
      <c r="B182" s="55" t="s">
        <v>41</v>
      </c>
      <c r="C182" s="55" t="s">
        <v>965</v>
      </c>
      <c r="D182" s="55">
        <v>15745</v>
      </c>
      <c r="E182" s="55" t="s">
        <v>461</v>
      </c>
      <c r="F182" s="55" t="s">
        <v>764</v>
      </c>
      <c r="G182" s="35">
        <v>0</v>
      </c>
      <c r="H182" s="77">
        <v>227.38</v>
      </c>
      <c r="I182" s="55" t="s">
        <v>51</v>
      </c>
      <c r="J182" s="74">
        <v>57778.81</v>
      </c>
      <c r="K182" s="55" t="s">
        <v>151</v>
      </c>
      <c r="L182" s="55" t="s">
        <v>152</v>
      </c>
      <c r="M182" s="55" t="s">
        <v>142</v>
      </c>
      <c r="N182" s="55" t="s">
        <v>45</v>
      </c>
      <c r="O182" s="55" t="s">
        <v>45</v>
      </c>
      <c r="P182" s="55" t="s">
        <v>45</v>
      </c>
      <c r="Q182" s="55" t="s">
        <v>45</v>
      </c>
      <c r="R182" s="55" t="s">
        <v>45</v>
      </c>
      <c r="S182" s="55" t="s">
        <v>45</v>
      </c>
      <c r="T182" s="55" t="s">
        <v>207</v>
      </c>
      <c r="U182" s="55" t="s">
        <v>208</v>
      </c>
      <c r="V182" s="55" t="s">
        <v>144</v>
      </c>
      <c r="W182" s="55" t="s">
        <v>48</v>
      </c>
      <c r="X182" s="55" t="s">
        <v>48</v>
      </c>
      <c r="Y182" s="55" t="s">
        <v>48</v>
      </c>
      <c r="Z182" s="55" t="s">
        <v>48</v>
      </c>
      <c r="AA182" s="55" t="s">
        <v>48</v>
      </c>
      <c r="AB182" s="55" t="s">
        <v>48</v>
      </c>
      <c r="AC182" s="55" t="s">
        <v>123</v>
      </c>
      <c r="AD182" s="55" t="s">
        <v>123</v>
      </c>
    </row>
    <row r="183" spans="1:30" ht="60">
      <c r="A183" s="55" t="s">
        <v>959</v>
      </c>
      <c r="B183" s="55" t="s">
        <v>41</v>
      </c>
      <c r="C183" s="55" t="s">
        <v>965</v>
      </c>
      <c r="D183" s="55">
        <v>15745</v>
      </c>
      <c r="E183" s="55" t="s">
        <v>461</v>
      </c>
      <c r="F183" s="55" t="s">
        <v>798</v>
      </c>
      <c r="G183" s="35">
        <v>0</v>
      </c>
      <c r="H183" s="74">
        <v>1130.83</v>
      </c>
      <c r="I183" s="55" t="s">
        <v>51</v>
      </c>
      <c r="J183" s="74">
        <v>56647.98</v>
      </c>
      <c r="K183" s="55" t="s">
        <v>151</v>
      </c>
      <c r="L183" s="55" t="s">
        <v>152</v>
      </c>
      <c r="M183" s="55" t="s">
        <v>142</v>
      </c>
      <c r="N183" s="55" t="s">
        <v>45</v>
      </c>
      <c r="O183" s="55" t="s">
        <v>45</v>
      </c>
      <c r="P183" s="55" t="s">
        <v>45</v>
      </c>
      <c r="Q183" s="55" t="s">
        <v>45</v>
      </c>
      <c r="R183" s="55" t="s">
        <v>45</v>
      </c>
      <c r="S183" s="55" t="s">
        <v>45</v>
      </c>
      <c r="T183" s="55" t="s">
        <v>207</v>
      </c>
      <c r="U183" s="55" t="s">
        <v>208</v>
      </c>
      <c r="V183" s="55" t="s">
        <v>144</v>
      </c>
      <c r="W183" s="55" t="s">
        <v>48</v>
      </c>
      <c r="X183" s="55" t="s">
        <v>48</v>
      </c>
      <c r="Y183" s="55" t="s">
        <v>48</v>
      </c>
      <c r="Z183" s="55" t="s">
        <v>48</v>
      </c>
      <c r="AA183" s="55" t="s">
        <v>48</v>
      </c>
      <c r="AB183" s="55" t="s">
        <v>48</v>
      </c>
      <c r="AC183" s="55" t="s">
        <v>123</v>
      </c>
      <c r="AD183" s="55" t="s">
        <v>123</v>
      </c>
    </row>
    <row r="184" spans="1:30" ht="60">
      <c r="A184" s="55" t="s">
        <v>959</v>
      </c>
      <c r="B184" s="55" t="s">
        <v>41</v>
      </c>
      <c r="C184" s="55" t="s">
        <v>965</v>
      </c>
      <c r="D184" s="55">
        <v>15745</v>
      </c>
      <c r="E184" s="55" t="s">
        <v>461</v>
      </c>
      <c r="F184" s="55" t="s">
        <v>864</v>
      </c>
      <c r="G184" s="35">
        <v>0</v>
      </c>
      <c r="H184" s="77">
        <v>166.65</v>
      </c>
      <c r="I184" s="55" t="s">
        <v>51</v>
      </c>
      <c r="J184" s="74">
        <v>56481.33</v>
      </c>
      <c r="K184" s="55" t="s">
        <v>151</v>
      </c>
      <c r="L184" s="55" t="s">
        <v>152</v>
      </c>
      <c r="M184" s="55" t="s">
        <v>142</v>
      </c>
      <c r="N184" s="55" t="s">
        <v>45</v>
      </c>
      <c r="O184" s="55" t="s">
        <v>45</v>
      </c>
      <c r="P184" s="55" t="s">
        <v>45</v>
      </c>
      <c r="Q184" s="55" t="s">
        <v>45</v>
      </c>
      <c r="R184" s="55" t="s">
        <v>45</v>
      </c>
      <c r="S184" s="55" t="s">
        <v>45</v>
      </c>
      <c r="T184" s="55" t="s">
        <v>207</v>
      </c>
      <c r="U184" s="55" t="s">
        <v>208</v>
      </c>
      <c r="V184" s="55" t="s">
        <v>144</v>
      </c>
      <c r="W184" s="55" t="s">
        <v>48</v>
      </c>
      <c r="X184" s="55" t="s">
        <v>48</v>
      </c>
      <c r="Y184" s="55" t="s">
        <v>48</v>
      </c>
      <c r="Z184" s="55" t="s">
        <v>48</v>
      </c>
      <c r="AA184" s="55" t="s">
        <v>48</v>
      </c>
      <c r="AB184" s="55" t="s">
        <v>48</v>
      </c>
      <c r="AC184" s="55" t="s">
        <v>123</v>
      </c>
      <c r="AD184" s="55" t="s">
        <v>123</v>
      </c>
    </row>
    <row r="185" spans="1:30" ht="60">
      <c r="A185" s="55" t="s">
        <v>959</v>
      </c>
      <c r="B185" s="55" t="s">
        <v>41</v>
      </c>
      <c r="C185" s="55" t="s">
        <v>965</v>
      </c>
      <c r="D185" s="55">
        <v>15745</v>
      </c>
      <c r="E185" s="55" t="s">
        <v>461</v>
      </c>
      <c r="F185" s="55" t="s">
        <v>765</v>
      </c>
      <c r="G185" s="35">
        <v>0</v>
      </c>
      <c r="H185" s="77">
        <v>183.12</v>
      </c>
      <c r="I185" s="55" t="s">
        <v>51</v>
      </c>
      <c r="J185" s="74">
        <v>56298.21</v>
      </c>
      <c r="K185" s="55" t="s">
        <v>151</v>
      </c>
      <c r="L185" s="55" t="s">
        <v>152</v>
      </c>
      <c r="M185" s="55" t="s">
        <v>142</v>
      </c>
      <c r="N185" s="55" t="s">
        <v>45</v>
      </c>
      <c r="O185" s="55" t="s">
        <v>45</v>
      </c>
      <c r="P185" s="55" t="s">
        <v>45</v>
      </c>
      <c r="Q185" s="55" t="s">
        <v>45</v>
      </c>
      <c r="R185" s="55" t="s">
        <v>45</v>
      </c>
      <c r="S185" s="55" t="s">
        <v>45</v>
      </c>
      <c r="T185" s="55" t="s">
        <v>207</v>
      </c>
      <c r="U185" s="55" t="s">
        <v>208</v>
      </c>
      <c r="V185" s="55" t="s">
        <v>144</v>
      </c>
      <c r="W185" s="55" t="s">
        <v>48</v>
      </c>
      <c r="X185" s="55" t="s">
        <v>48</v>
      </c>
      <c r="Y185" s="55" t="s">
        <v>48</v>
      </c>
      <c r="Z185" s="55" t="s">
        <v>48</v>
      </c>
      <c r="AA185" s="55" t="s">
        <v>48</v>
      </c>
      <c r="AB185" s="55" t="s">
        <v>48</v>
      </c>
      <c r="AC185" s="55" t="s">
        <v>123</v>
      </c>
      <c r="AD185" s="55" t="s">
        <v>123</v>
      </c>
    </row>
    <row r="186" spans="1:30" ht="48">
      <c r="A186" s="55" t="s">
        <v>959</v>
      </c>
      <c r="B186" s="55" t="s">
        <v>41</v>
      </c>
      <c r="C186" s="55" t="s">
        <v>962</v>
      </c>
      <c r="D186" s="55">
        <v>14410</v>
      </c>
      <c r="E186" s="55" t="s">
        <v>138</v>
      </c>
      <c r="F186" s="55" t="s">
        <v>867</v>
      </c>
      <c r="G186" s="35">
        <v>0</v>
      </c>
      <c r="H186" s="77">
        <v>66.89</v>
      </c>
      <c r="I186" s="55" t="s">
        <v>51</v>
      </c>
      <c r="J186" s="74">
        <v>1020.08</v>
      </c>
      <c r="K186" s="55" t="s">
        <v>165</v>
      </c>
      <c r="L186" s="55" t="s">
        <v>165</v>
      </c>
      <c r="M186" s="55" t="s">
        <v>142</v>
      </c>
      <c r="N186" s="55" t="s">
        <v>45</v>
      </c>
      <c r="O186" s="55" t="s">
        <v>45</v>
      </c>
      <c r="P186" s="55" t="s">
        <v>45</v>
      </c>
      <c r="Q186" s="55" t="s">
        <v>45</v>
      </c>
      <c r="R186" s="55" t="s">
        <v>45</v>
      </c>
      <c r="S186" s="55" t="s">
        <v>45</v>
      </c>
      <c r="T186" s="55" t="s">
        <v>210</v>
      </c>
      <c r="U186" s="55" t="s">
        <v>210</v>
      </c>
      <c r="V186" s="55" t="s">
        <v>144</v>
      </c>
      <c r="W186" s="55" t="s">
        <v>48</v>
      </c>
      <c r="X186" s="55" t="s">
        <v>48</v>
      </c>
      <c r="Y186" s="55" t="s">
        <v>48</v>
      </c>
      <c r="Z186" s="55" t="s">
        <v>48</v>
      </c>
      <c r="AA186" s="55" t="s">
        <v>48</v>
      </c>
      <c r="AB186" s="55" t="s">
        <v>48</v>
      </c>
      <c r="AC186" s="55" t="s">
        <v>123</v>
      </c>
      <c r="AD186" s="55" t="s">
        <v>123</v>
      </c>
    </row>
    <row r="187" spans="1:30" ht="60">
      <c r="A187" s="55" t="s">
        <v>959</v>
      </c>
      <c r="B187" s="55" t="s">
        <v>41</v>
      </c>
      <c r="C187" s="55" t="s">
        <v>965</v>
      </c>
      <c r="D187" s="55">
        <v>15745</v>
      </c>
      <c r="E187" s="55" t="s">
        <v>130</v>
      </c>
      <c r="F187" s="55" t="s">
        <v>767</v>
      </c>
      <c r="G187" s="35">
        <v>0</v>
      </c>
      <c r="H187" s="77">
        <v>352.36</v>
      </c>
      <c r="I187" s="55" t="s">
        <v>51</v>
      </c>
      <c r="J187" s="74">
        <v>2701.5</v>
      </c>
      <c r="K187" s="55" t="s">
        <v>221</v>
      </c>
      <c r="L187" s="55" t="s">
        <v>221</v>
      </c>
      <c r="M187" s="55" t="s">
        <v>142</v>
      </c>
      <c r="N187" s="55" t="s">
        <v>45</v>
      </c>
      <c r="O187" s="55" t="s">
        <v>45</v>
      </c>
      <c r="P187" s="55" t="s">
        <v>45</v>
      </c>
      <c r="Q187" s="55" t="s">
        <v>45</v>
      </c>
      <c r="R187" s="55" t="s">
        <v>45</v>
      </c>
      <c r="S187" s="55" t="s">
        <v>45</v>
      </c>
      <c r="T187" s="55" t="s">
        <v>222</v>
      </c>
      <c r="U187" s="55" t="s">
        <v>222</v>
      </c>
      <c r="V187" s="55" t="s">
        <v>144</v>
      </c>
      <c r="W187" s="55" t="s">
        <v>48</v>
      </c>
      <c r="X187" s="55" t="s">
        <v>48</v>
      </c>
      <c r="Y187" s="55" t="s">
        <v>48</v>
      </c>
      <c r="Z187" s="55" t="s">
        <v>48</v>
      </c>
      <c r="AA187" s="55" t="s">
        <v>48</v>
      </c>
      <c r="AB187" s="55" t="s">
        <v>48</v>
      </c>
      <c r="AC187" s="55" t="s">
        <v>123</v>
      </c>
      <c r="AD187" s="55" t="s">
        <v>123</v>
      </c>
    </row>
    <row r="188" spans="1:30" s="40" customFormat="1" ht="48">
      <c r="A188" s="85" t="s">
        <v>959</v>
      </c>
      <c r="B188" s="85" t="s">
        <v>41</v>
      </c>
      <c r="C188" s="85" t="s">
        <v>980</v>
      </c>
      <c r="D188" s="85">
        <v>14708</v>
      </c>
      <c r="E188" s="85" t="s">
        <v>123</v>
      </c>
      <c r="F188" s="85" t="s">
        <v>981</v>
      </c>
      <c r="G188" s="86">
        <v>0</v>
      </c>
      <c r="H188" s="86">
        <v>945.67</v>
      </c>
      <c r="I188" s="85" t="s">
        <v>51</v>
      </c>
      <c r="J188" s="87">
        <v>3307.23</v>
      </c>
      <c r="K188" s="85" t="s">
        <v>617</v>
      </c>
      <c r="L188" s="85" t="s">
        <v>617</v>
      </c>
      <c r="M188" s="85" t="s">
        <v>142</v>
      </c>
      <c r="N188" s="85" t="s">
        <v>45</v>
      </c>
      <c r="O188" s="85" t="s">
        <v>45</v>
      </c>
      <c r="P188" s="85" t="s">
        <v>45</v>
      </c>
      <c r="Q188" s="85" t="s">
        <v>45</v>
      </c>
      <c r="R188" s="85" t="s">
        <v>45</v>
      </c>
      <c r="S188" s="85" t="s">
        <v>45</v>
      </c>
      <c r="T188" s="85" t="s">
        <v>618</v>
      </c>
      <c r="U188" s="85" t="s">
        <v>618</v>
      </c>
      <c r="V188" s="85" t="s">
        <v>144</v>
      </c>
      <c r="W188" s="85" t="s">
        <v>48</v>
      </c>
      <c r="X188" s="85" t="s">
        <v>48</v>
      </c>
      <c r="Y188" s="85" t="s">
        <v>48</v>
      </c>
      <c r="Z188" s="85" t="s">
        <v>48</v>
      </c>
      <c r="AA188" s="85" t="s">
        <v>48</v>
      </c>
      <c r="AB188" s="85" t="s">
        <v>48</v>
      </c>
      <c r="AC188" s="85" t="s">
        <v>123</v>
      </c>
      <c r="AD188" s="85" t="s">
        <v>123</v>
      </c>
    </row>
    <row r="191" spans="1:30" s="40" customFormat="1" ht="36">
      <c r="A191" s="85" t="s">
        <v>990</v>
      </c>
      <c r="B191" s="85" t="s">
        <v>41</v>
      </c>
      <c r="C191" s="85" t="s">
        <v>1010</v>
      </c>
      <c r="D191" s="85">
        <v>17798</v>
      </c>
      <c r="E191" s="85" t="s">
        <v>130</v>
      </c>
      <c r="F191" s="85" t="s">
        <v>1011</v>
      </c>
      <c r="G191" s="86">
        <v>0</v>
      </c>
      <c r="H191" s="87">
        <v>4400</v>
      </c>
      <c r="I191" s="85" t="s">
        <v>51</v>
      </c>
      <c r="J191" s="87">
        <v>354070.33</v>
      </c>
      <c r="K191" s="85" t="s">
        <v>43</v>
      </c>
      <c r="L191" s="85" t="s">
        <v>45</v>
      </c>
      <c r="M191" s="85" t="s">
        <v>142</v>
      </c>
      <c r="N191" s="85" t="s">
        <v>45</v>
      </c>
      <c r="O191" s="85" t="s">
        <v>45</v>
      </c>
      <c r="P191" s="85" t="s">
        <v>45</v>
      </c>
      <c r="Q191" s="85" t="s">
        <v>45</v>
      </c>
      <c r="R191" s="85" t="s">
        <v>45</v>
      </c>
      <c r="S191" s="85" t="s">
        <v>45</v>
      </c>
      <c r="T191" s="85" t="s">
        <v>46</v>
      </c>
      <c r="U191" s="85" t="s">
        <v>143</v>
      </c>
      <c r="V191" s="85" t="s">
        <v>144</v>
      </c>
      <c r="W191" s="85" t="s">
        <v>48</v>
      </c>
      <c r="X191" s="85" t="s">
        <v>48</v>
      </c>
      <c r="Y191" s="85" t="s">
        <v>48</v>
      </c>
      <c r="Z191" s="85" t="s">
        <v>48</v>
      </c>
      <c r="AA191" s="85" t="s">
        <v>48</v>
      </c>
      <c r="AB191" s="85" t="s">
        <v>48</v>
      </c>
      <c r="AC191" s="85" t="s">
        <v>123</v>
      </c>
      <c r="AD191" s="85" t="s">
        <v>123</v>
      </c>
    </row>
    <row r="192" spans="1:30" s="40" customFormat="1" ht="36">
      <c r="A192" s="85" t="s">
        <v>990</v>
      </c>
      <c r="B192" s="85" t="s">
        <v>41</v>
      </c>
      <c r="C192" s="85" t="s">
        <v>1010</v>
      </c>
      <c r="D192" s="85">
        <v>17831</v>
      </c>
      <c r="E192" s="85" t="s">
        <v>927</v>
      </c>
      <c r="F192" s="85" t="s">
        <v>1012</v>
      </c>
      <c r="G192" s="86">
        <v>0</v>
      </c>
      <c r="H192" s="87">
        <v>4400</v>
      </c>
      <c r="I192" s="85" t="s">
        <v>51</v>
      </c>
      <c r="J192" s="87">
        <v>349670.33</v>
      </c>
      <c r="K192" s="85" t="s">
        <v>43</v>
      </c>
      <c r="L192" s="85" t="s">
        <v>45</v>
      </c>
      <c r="M192" s="85" t="s">
        <v>142</v>
      </c>
      <c r="N192" s="85" t="s">
        <v>45</v>
      </c>
      <c r="O192" s="85" t="s">
        <v>45</v>
      </c>
      <c r="P192" s="85" t="s">
        <v>45</v>
      </c>
      <c r="Q192" s="85" t="s">
        <v>45</v>
      </c>
      <c r="R192" s="85" t="s">
        <v>45</v>
      </c>
      <c r="S192" s="85" t="s">
        <v>45</v>
      </c>
      <c r="T192" s="85" t="s">
        <v>46</v>
      </c>
      <c r="U192" s="85" t="s">
        <v>143</v>
      </c>
      <c r="V192" s="85" t="s">
        <v>144</v>
      </c>
      <c r="W192" s="85" t="s">
        <v>48</v>
      </c>
      <c r="X192" s="85" t="s">
        <v>48</v>
      </c>
      <c r="Y192" s="85" t="s">
        <v>48</v>
      </c>
      <c r="Z192" s="85" t="s">
        <v>48</v>
      </c>
      <c r="AA192" s="85" t="s">
        <v>48</v>
      </c>
      <c r="AB192" s="85" t="s">
        <v>48</v>
      </c>
      <c r="AC192" s="85" t="s">
        <v>123</v>
      </c>
      <c r="AD192" s="85" t="s">
        <v>123</v>
      </c>
    </row>
    <row r="193" spans="1:30" s="40" customFormat="1" ht="48">
      <c r="A193" s="85" t="s">
        <v>990</v>
      </c>
      <c r="B193" s="85" t="s">
        <v>41</v>
      </c>
      <c r="C193" s="85" t="s">
        <v>1010</v>
      </c>
      <c r="D193" s="85">
        <v>17831</v>
      </c>
      <c r="E193" s="85" t="s">
        <v>927</v>
      </c>
      <c r="F193" s="85" t="s">
        <v>1013</v>
      </c>
      <c r="G193" s="87">
        <v>4400</v>
      </c>
      <c r="H193" s="86">
        <v>0</v>
      </c>
      <c r="I193" s="85" t="s">
        <v>51</v>
      </c>
      <c r="J193" s="87">
        <v>4400</v>
      </c>
      <c r="K193" s="85" t="s">
        <v>43</v>
      </c>
      <c r="L193" s="85" t="s">
        <v>45</v>
      </c>
      <c r="M193" s="85" t="s">
        <v>142</v>
      </c>
      <c r="N193" s="85" t="s">
        <v>322</v>
      </c>
      <c r="O193" s="85" t="s">
        <v>45</v>
      </c>
      <c r="P193" s="85" t="s">
        <v>45</v>
      </c>
      <c r="Q193" s="85" t="s">
        <v>45</v>
      </c>
      <c r="R193" s="85" t="s">
        <v>45</v>
      </c>
      <c r="S193" s="85" t="s">
        <v>45</v>
      </c>
      <c r="T193" s="85" t="s">
        <v>46</v>
      </c>
      <c r="U193" s="85" t="s">
        <v>143</v>
      </c>
      <c r="V193" s="85" t="s">
        <v>144</v>
      </c>
      <c r="W193" s="85" t="s">
        <v>323</v>
      </c>
      <c r="X193" s="85" t="s">
        <v>48</v>
      </c>
      <c r="Y193" s="85" t="s">
        <v>48</v>
      </c>
      <c r="Z193" s="85" t="s">
        <v>48</v>
      </c>
      <c r="AA193" s="85" t="s">
        <v>48</v>
      </c>
      <c r="AB193" s="85" t="s">
        <v>48</v>
      </c>
      <c r="AC193" s="85" t="s">
        <v>123</v>
      </c>
      <c r="AD193" s="85" t="s">
        <v>123</v>
      </c>
    </row>
    <row r="194" spans="1:30" s="40" customFormat="1" ht="48">
      <c r="A194" s="85" t="s">
        <v>990</v>
      </c>
      <c r="B194" s="85" t="s">
        <v>41</v>
      </c>
      <c r="C194" s="85" t="s">
        <v>994</v>
      </c>
      <c r="D194" s="85">
        <v>19772</v>
      </c>
      <c r="E194" s="85" t="s">
        <v>116</v>
      </c>
      <c r="F194" s="85" t="s">
        <v>972</v>
      </c>
      <c r="G194" s="86">
        <v>0</v>
      </c>
      <c r="H194" s="87">
        <v>14612821.279999999</v>
      </c>
      <c r="I194" s="85" t="s">
        <v>42</v>
      </c>
      <c r="J194" s="87">
        <v>7347299.04</v>
      </c>
      <c r="K194" s="85" t="s">
        <v>43</v>
      </c>
      <c r="L194" s="85" t="s">
        <v>49</v>
      </c>
      <c r="M194" s="85" t="s">
        <v>142</v>
      </c>
      <c r="N194" s="85" t="s">
        <v>45</v>
      </c>
      <c r="O194" s="85" t="s">
        <v>45</v>
      </c>
      <c r="P194" s="85" t="s">
        <v>45</v>
      </c>
      <c r="Q194" s="85" t="s">
        <v>45</v>
      </c>
      <c r="R194" s="85" t="s">
        <v>45</v>
      </c>
      <c r="S194" s="85" t="s">
        <v>45</v>
      </c>
      <c r="T194" s="85" t="s">
        <v>46</v>
      </c>
      <c r="U194" s="85" t="s">
        <v>50</v>
      </c>
      <c r="V194" s="85" t="s">
        <v>144</v>
      </c>
      <c r="W194" s="85" t="s">
        <v>48</v>
      </c>
      <c r="X194" s="85" t="s">
        <v>48</v>
      </c>
      <c r="Y194" s="85" t="s">
        <v>48</v>
      </c>
      <c r="Z194" s="85" t="s">
        <v>48</v>
      </c>
      <c r="AA194" s="85" t="s">
        <v>48</v>
      </c>
      <c r="AB194" s="85" t="s">
        <v>48</v>
      </c>
      <c r="AC194" s="85" t="s">
        <v>123</v>
      </c>
      <c r="AD194" s="85" t="s">
        <v>123</v>
      </c>
    </row>
    <row r="195" spans="1:30" s="40" customFormat="1" ht="48">
      <c r="A195" s="85" t="s">
        <v>990</v>
      </c>
      <c r="B195" s="85" t="s">
        <v>41</v>
      </c>
      <c r="C195" s="85" t="s">
        <v>994</v>
      </c>
      <c r="D195" s="85">
        <v>19879</v>
      </c>
      <c r="E195" s="85" t="s">
        <v>231</v>
      </c>
      <c r="F195" s="85" t="s">
        <v>995</v>
      </c>
      <c r="G195" s="87">
        <v>16414672.300000001</v>
      </c>
      <c r="H195" s="86">
        <v>0</v>
      </c>
      <c r="I195" s="85" t="s">
        <v>51</v>
      </c>
      <c r="J195" s="87">
        <v>9067373.2599999998</v>
      </c>
      <c r="K195" s="85" t="s">
        <v>43</v>
      </c>
      <c r="L195" s="85" t="s">
        <v>49</v>
      </c>
      <c r="M195" s="85" t="s">
        <v>142</v>
      </c>
      <c r="N195" s="85" t="s">
        <v>45</v>
      </c>
      <c r="O195" s="85" t="s">
        <v>45</v>
      </c>
      <c r="P195" s="85" t="s">
        <v>45</v>
      </c>
      <c r="Q195" s="85" t="s">
        <v>45</v>
      </c>
      <c r="R195" s="85" t="s">
        <v>45</v>
      </c>
      <c r="S195" s="85" t="s">
        <v>45</v>
      </c>
      <c r="T195" s="85" t="s">
        <v>46</v>
      </c>
      <c r="U195" s="85" t="s">
        <v>50</v>
      </c>
      <c r="V195" s="85" t="s">
        <v>144</v>
      </c>
      <c r="W195" s="85" t="s">
        <v>48</v>
      </c>
      <c r="X195" s="85" t="s">
        <v>48</v>
      </c>
      <c r="Y195" s="85" t="s">
        <v>48</v>
      </c>
      <c r="Z195" s="85" t="s">
        <v>48</v>
      </c>
      <c r="AA195" s="85" t="s">
        <v>48</v>
      </c>
      <c r="AB195" s="85" t="s">
        <v>48</v>
      </c>
      <c r="AC195" s="85" t="s">
        <v>123</v>
      </c>
      <c r="AD195" s="85" t="s">
        <v>123</v>
      </c>
    </row>
    <row r="197" spans="1:30" s="56" customFormat="1" ht="36">
      <c r="A197" s="55" t="s">
        <v>1016</v>
      </c>
      <c r="B197" s="55" t="s">
        <v>41</v>
      </c>
      <c r="C197" s="55" t="s">
        <v>1020</v>
      </c>
      <c r="D197" s="55">
        <v>21465</v>
      </c>
      <c r="E197" s="55" t="s">
        <v>927</v>
      </c>
      <c r="F197" s="55" t="s">
        <v>1025</v>
      </c>
      <c r="G197" s="77">
        <v>0</v>
      </c>
      <c r="H197" s="74">
        <v>3120</v>
      </c>
      <c r="I197" s="55" t="s">
        <v>51</v>
      </c>
      <c r="J197" s="74">
        <v>346550.33</v>
      </c>
      <c r="K197" s="55" t="s">
        <v>43</v>
      </c>
      <c r="L197" s="55" t="s">
        <v>45</v>
      </c>
      <c r="M197" s="55" t="s">
        <v>142</v>
      </c>
      <c r="N197" s="55" t="s">
        <v>45</v>
      </c>
      <c r="O197" s="55" t="s">
        <v>45</v>
      </c>
      <c r="P197" s="55" t="s">
        <v>45</v>
      </c>
      <c r="Q197" s="55" t="s">
        <v>45</v>
      </c>
      <c r="R197" s="55" t="s">
        <v>45</v>
      </c>
      <c r="S197" s="55" t="s">
        <v>45</v>
      </c>
      <c r="T197" s="55" t="s">
        <v>46</v>
      </c>
      <c r="U197" s="55" t="s">
        <v>143</v>
      </c>
      <c r="V197" s="55" t="s">
        <v>144</v>
      </c>
      <c r="W197" s="55" t="s">
        <v>48</v>
      </c>
      <c r="X197" s="55" t="s">
        <v>48</v>
      </c>
      <c r="Y197" s="55" t="s">
        <v>48</v>
      </c>
      <c r="Z197" s="55" t="s">
        <v>48</v>
      </c>
      <c r="AA197" s="55" t="s">
        <v>48</v>
      </c>
      <c r="AB197" s="55" t="s">
        <v>48</v>
      </c>
      <c r="AC197" s="55" t="s">
        <v>123</v>
      </c>
      <c r="AD197" s="55" t="s">
        <v>123</v>
      </c>
    </row>
    <row r="198" spans="1:30" s="56" customFormat="1" ht="60">
      <c r="A198" s="55" t="s">
        <v>1016</v>
      </c>
      <c r="B198" s="55" t="s">
        <v>41</v>
      </c>
      <c r="C198" s="55" t="s">
        <v>1026</v>
      </c>
      <c r="D198" s="55">
        <v>22290</v>
      </c>
      <c r="E198" s="55" t="s">
        <v>1027</v>
      </c>
      <c r="F198" s="55" t="s">
        <v>1028</v>
      </c>
      <c r="G198" s="74">
        <v>5200</v>
      </c>
      <c r="H198" s="77">
        <v>0</v>
      </c>
      <c r="I198" s="55" t="s">
        <v>51</v>
      </c>
      <c r="J198" s="74">
        <v>351750.33</v>
      </c>
      <c r="K198" s="55" t="s">
        <v>43</v>
      </c>
      <c r="L198" s="55" t="s">
        <v>45</v>
      </c>
      <c r="M198" s="55" t="s">
        <v>142</v>
      </c>
      <c r="N198" s="55" t="s">
        <v>45</v>
      </c>
      <c r="O198" s="55" t="s">
        <v>45</v>
      </c>
      <c r="P198" s="55" t="s">
        <v>45</v>
      </c>
      <c r="Q198" s="55" t="s">
        <v>45</v>
      </c>
      <c r="R198" s="55" t="s">
        <v>45</v>
      </c>
      <c r="S198" s="55" t="s">
        <v>45</v>
      </c>
      <c r="T198" s="55" t="s">
        <v>46</v>
      </c>
      <c r="U198" s="55" t="s">
        <v>143</v>
      </c>
      <c r="V198" s="55" t="s">
        <v>144</v>
      </c>
      <c r="W198" s="55" t="s">
        <v>48</v>
      </c>
      <c r="X198" s="55" t="s">
        <v>48</v>
      </c>
      <c r="Y198" s="55" t="s">
        <v>48</v>
      </c>
      <c r="Z198" s="55" t="s">
        <v>48</v>
      </c>
      <c r="AA198" s="55" t="s">
        <v>48</v>
      </c>
      <c r="AB198" s="55" t="s">
        <v>48</v>
      </c>
      <c r="AC198" s="55" t="s">
        <v>123</v>
      </c>
      <c r="AD198" s="55" t="s">
        <v>123</v>
      </c>
    </row>
    <row r="199" spans="1:30" s="56" customFormat="1" ht="36">
      <c r="A199" s="55" t="s">
        <v>1016</v>
      </c>
      <c r="B199" s="55" t="s">
        <v>41</v>
      </c>
      <c r="C199" s="55" t="s">
        <v>1020</v>
      </c>
      <c r="D199" s="55">
        <v>21465</v>
      </c>
      <c r="E199" s="55" t="s">
        <v>927</v>
      </c>
      <c r="F199" s="55" t="s">
        <v>1025</v>
      </c>
      <c r="G199" s="74">
        <v>3120</v>
      </c>
      <c r="H199" s="77">
        <v>0</v>
      </c>
      <c r="I199" s="55" t="s">
        <v>51</v>
      </c>
      <c r="J199" s="74">
        <v>7520</v>
      </c>
      <c r="K199" s="55" t="s">
        <v>43</v>
      </c>
      <c r="L199" s="55" t="s">
        <v>45</v>
      </c>
      <c r="M199" s="55" t="s">
        <v>142</v>
      </c>
      <c r="N199" s="55" t="s">
        <v>322</v>
      </c>
      <c r="O199" s="55" t="s">
        <v>45</v>
      </c>
      <c r="P199" s="55" t="s">
        <v>45</v>
      </c>
      <c r="Q199" s="55" t="s">
        <v>45</v>
      </c>
      <c r="R199" s="55" t="s">
        <v>45</v>
      </c>
      <c r="S199" s="55" t="s">
        <v>45</v>
      </c>
      <c r="T199" s="55" t="s">
        <v>46</v>
      </c>
      <c r="U199" s="55" t="s">
        <v>143</v>
      </c>
      <c r="V199" s="55" t="s">
        <v>144</v>
      </c>
      <c r="W199" s="55" t="s">
        <v>323</v>
      </c>
      <c r="X199" s="55" t="s">
        <v>48</v>
      </c>
      <c r="Y199" s="55" t="s">
        <v>48</v>
      </c>
      <c r="Z199" s="55" t="s">
        <v>48</v>
      </c>
      <c r="AA199" s="55" t="s">
        <v>48</v>
      </c>
      <c r="AB199" s="55" t="s">
        <v>48</v>
      </c>
      <c r="AC199" s="55" t="s">
        <v>123</v>
      </c>
      <c r="AD199" s="55" t="s">
        <v>123</v>
      </c>
    </row>
    <row r="200" spans="1:30" s="56" customFormat="1" ht="36">
      <c r="A200" s="55" t="s">
        <v>1016</v>
      </c>
      <c r="B200" s="55" t="s">
        <v>41</v>
      </c>
      <c r="C200" s="55" t="s">
        <v>1020</v>
      </c>
      <c r="D200" s="55">
        <v>21474</v>
      </c>
      <c r="E200" s="55" t="s">
        <v>628</v>
      </c>
      <c r="F200" s="55" t="s">
        <v>1029</v>
      </c>
      <c r="G200" s="77">
        <v>0</v>
      </c>
      <c r="H200" s="74">
        <v>3120</v>
      </c>
      <c r="I200" s="55" t="s">
        <v>51</v>
      </c>
      <c r="J200" s="74">
        <v>4400</v>
      </c>
      <c r="K200" s="55" t="s">
        <v>43</v>
      </c>
      <c r="L200" s="55" t="s">
        <v>45</v>
      </c>
      <c r="M200" s="55" t="s">
        <v>142</v>
      </c>
      <c r="N200" s="55" t="s">
        <v>322</v>
      </c>
      <c r="O200" s="55" t="s">
        <v>45</v>
      </c>
      <c r="P200" s="55" t="s">
        <v>45</v>
      </c>
      <c r="Q200" s="55" t="s">
        <v>45</v>
      </c>
      <c r="R200" s="55" t="s">
        <v>45</v>
      </c>
      <c r="S200" s="55" t="s">
        <v>45</v>
      </c>
      <c r="T200" s="55" t="s">
        <v>46</v>
      </c>
      <c r="U200" s="55" t="s">
        <v>143</v>
      </c>
      <c r="V200" s="55" t="s">
        <v>144</v>
      </c>
      <c r="W200" s="55" t="s">
        <v>323</v>
      </c>
      <c r="X200" s="55" t="s">
        <v>48</v>
      </c>
      <c r="Y200" s="55" t="s">
        <v>48</v>
      </c>
      <c r="Z200" s="55" t="s">
        <v>48</v>
      </c>
      <c r="AA200" s="55" t="s">
        <v>48</v>
      </c>
      <c r="AB200" s="55" t="s">
        <v>48</v>
      </c>
      <c r="AC200" s="55" t="s">
        <v>123</v>
      </c>
      <c r="AD200" s="55" t="s">
        <v>123</v>
      </c>
    </row>
    <row r="201" spans="1:30" s="56" customFormat="1" ht="36">
      <c r="A201" s="55" t="s">
        <v>1016</v>
      </c>
      <c r="B201" s="55" t="s">
        <v>41</v>
      </c>
      <c r="C201" s="55" t="s">
        <v>1030</v>
      </c>
      <c r="D201" s="55">
        <v>20495</v>
      </c>
      <c r="E201" s="55" t="s">
        <v>110</v>
      </c>
      <c r="F201" s="55" t="s">
        <v>1031</v>
      </c>
      <c r="G201" s="74">
        <v>22878.68</v>
      </c>
      <c r="H201" s="77">
        <v>0</v>
      </c>
      <c r="I201" s="55" t="s">
        <v>51</v>
      </c>
      <c r="J201" s="74">
        <v>902064.83</v>
      </c>
      <c r="K201" s="55" t="s">
        <v>43</v>
      </c>
      <c r="L201" s="55" t="s">
        <v>44</v>
      </c>
      <c r="M201" s="55" t="s">
        <v>142</v>
      </c>
      <c r="N201" s="55" t="s">
        <v>45</v>
      </c>
      <c r="O201" s="55" t="s">
        <v>45</v>
      </c>
      <c r="P201" s="55" t="s">
        <v>45</v>
      </c>
      <c r="Q201" s="55" t="s">
        <v>45</v>
      </c>
      <c r="R201" s="55" t="s">
        <v>45</v>
      </c>
      <c r="S201" s="55" t="s">
        <v>45</v>
      </c>
      <c r="T201" s="55" t="s">
        <v>46</v>
      </c>
      <c r="U201" s="55" t="s">
        <v>47</v>
      </c>
      <c r="V201" s="55" t="s">
        <v>144</v>
      </c>
      <c r="W201" s="55" t="s">
        <v>48</v>
      </c>
      <c r="X201" s="55" t="s">
        <v>48</v>
      </c>
      <c r="Y201" s="55" t="s">
        <v>48</v>
      </c>
      <c r="Z201" s="55" t="s">
        <v>48</v>
      </c>
      <c r="AA201" s="55" t="s">
        <v>48</v>
      </c>
      <c r="AB201" s="55" t="s">
        <v>48</v>
      </c>
      <c r="AC201" s="55" t="s">
        <v>123</v>
      </c>
      <c r="AD201" s="55" t="s">
        <v>123</v>
      </c>
    </row>
    <row r="202" spans="1:30" s="56" customFormat="1" ht="48">
      <c r="A202" s="55" t="s">
        <v>1016</v>
      </c>
      <c r="B202" s="55" t="s">
        <v>41</v>
      </c>
      <c r="C202" s="55" t="s">
        <v>1018</v>
      </c>
      <c r="D202" s="55">
        <v>22771</v>
      </c>
      <c r="E202" s="55" t="s">
        <v>490</v>
      </c>
      <c r="F202" s="55" t="s">
        <v>995</v>
      </c>
      <c r="G202" s="77">
        <v>0</v>
      </c>
      <c r="H202" s="74">
        <v>16414672.300000001</v>
      </c>
      <c r="I202" s="55" t="s">
        <v>42</v>
      </c>
      <c r="J202" s="74">
        <v>7347299.04</v>
      </c>
      <c r="K202" s="55" t="s">
        <v>43</v>
      </c>
      <c r="L202" s="55" t="s">
        <v>49</v>
      </c>
      <c r="M202" s="55" t="s">
        <v>142</v>
      </c>
      <c r="N202" s="55" t="s">
        <v>45</v>
      </c>
      <c r="O202" s="55" t="s">
        <v>45</v>
      </c>
      <c r="P202" s="55" t="s">
        <v>45</v>
      </c>
      <c r="Q202" s="55" t="s">
        <v>45</v>
      </c>
      <c r="R202" s="55" t="s">
        <v>45</v>
      </c>
      <c r="S202" s="55" t="s">
        <v>45</v>
      </c>
      <c r="T202" s="55" t="s">
        <v>46</v>
      </c>
      <c r="U202" s="55" t="s">
        <v>50</v>
      </c>
      <c r="V202" s="55" t="s">
        <v>144</v>
      </c>
      <c r="W202" s="55" t="s">
        <v>48</v>
      </c>
      <c r="X202" s="55" t="s">
        <v>48</v>
      </c>
      <c r="Y202" s="55" t="s">
        <v>48</v>
      </c>
      <c r="Z202" s="55" t="s">
        <v>48</v>
      </c>
      <c r="AA202" s="55" t="s">
        <v>48</v>
      </c>
      <c r="AB202" s="55" t="s">
        <v>48</v>
      </c>
      <c r="AC202" s="55" t="s">
        <v>123</v>
      </c>
      <c r="AD202" s="55" t="s">
        <v>123</v>
      </c>
    </row>
    <row r="203" spans="1:30" s="56" customFormat="1" ht="48">
      <c r="A203" s="55" t="s">
        <v>1016</v>
      </c>
      <c r="B203" s="55" t="s">
        <v>41</v>
      </c>
      <c r="C203" s="55" t="s">
        <v>1018</v>
      </c>
      <c r="D203" s="55">
        <v>22842</v>
      </c>
      <c r="E203" s="55" t="s">
        <v>106</v>
      </c>
      <c r="F203" s="55" t="s">
        <v>1019</v>
      </c>
      <c r="G203" s="74">
        <v>18675147.920000002</v>
      </c>
      <c r="H203" s="77">
        <v>0</v>
      </c>
      <c r="I203" s="55" t="s">
        <v>51</v>
      </c>
      <c r="J203" s="74">
        <v>11327848.880000001</v>
      </c>
      <c r="K203" s="55" t="s">
        <v>43</v>
      </c>
      <c r="L203" s="55" t="s">
        <v>49</v>
      </c>
      <c r="M203" s="55" t="s">
        <v>142</v>
      </c>
      <c r="N203" s="55" t="s">
        <v>45</v>
      </c>
      <c r="O203" s="55" t="s">
        <v>45</v>
      </c>
      <c r="P203" s="55" t="s">
        <v>45</v>
      </c>
      <c r="Q203" s="55" t="s">
        <v>45</v>
      </c>
      <c r="R203" s="55" t="s">
        <v>45</v>
      </c>
      <c r="S203" s="55" t="s">
        <v>45</v>
      </c>
      <c r="T203" s="55" t="s">
        <v>46</v>
      </c>
      <c r="U203" s="55" t="s">
        <v>50</v>
      </c>
      <c r="V203" s="55" t="s">
        <v>144</v>
      </c>
      <c r="W203" s="55" t="s">
        <v>48</v>
      </c>
      <c r="X203" s="55" t="s">
        <v>48</v>
      </c>
      <c r="Y203" s="55" t="s">
        <v>48</v>
      </c>
      <c r="Z203" s="55" t="s">
        <v>48</v>
      </c>
      <c r="AA203" s="55" t="s">
        <v>48</v>
      </c>
      <c r="AB203" s="55" t="s">
        <v>48</v>
      </c>
      <c r="AC203" s="55" t="s">
        <v>123</v>
      </c>
      <c r="AD203" s="55" t="s">
        <v>123</v>
      </c>
    </row>
    <row r="204" spans="1:30" s="56" customFormat="1" ht="48">
      <c r="A204" s="55" t="s">
        <v>1016</v>
      </c>
      <c r="B204" s="55" t="s">
        <v>41</v>
      </c>
      <c r="C204" s="55" t="s">
        <v>1032</v>
      </c>
      <c r="D204" s="55">
        <v>21159</v>
      </c>
      <c r="E204" s="55" t="s">
        <v>130</v>
      </c>
      <c r="F204" s="55" t="s">
        <v>1033</v>
      </c>
      <c r="G204" s="74">
        <v>3850</v>
      </c>
      <c r="H204" s="77">
        <v>0</v>
      </c>
      <c r="I204" s="55" t="s">
        <v>51</v>
      </c>
      <c r="J204" s="74">
        <v>4211.55</v>
      </c>
      <c r="K204" s="55" t="s">
        <v>164</v>
      </c>
      <c r="L204" s="55" t="s">
        <v>164</v>
      </c>
      <c r="M204" s="55" t="s">
        <v>142</v>
      </c>
      <c r="N204" s="55" t="s">
        <v>45</v>
      </c>
      <c r="O204" s="55" t="s">
        <v>45</v>
      </c>
      <c r="P204" s="55" t="s">
        <v>45</v>
      </c>
      <c r="Q204" s="55" t="s">
        <v>45</v>
      </c>
      <c r="R204" s="55" t="s">
        <v>45</v>
      </c>
      <c r="S204" s="55" t="s">
        <v>45</v>
      </c>
      <c r="T204" s="55" t="s">
        <v>209</v>
      </c>
      <c r="U204" s="55" t="s">
        <v>209</v>
      </c>
      <c r="V204" s="55" t="s">
        <v>144</v>
      </c>
      <c r="W204" s="55" t="s">
        <v>48</v>
      </c>
      <c r="X204" s="55" t="s">
        <v>48</v>
      </c>
      <c r="Y204" s="55" t="s">
        <v>48</v>
      </c>
      <c r="Z204" s="55" t="s">
        <v>48</v>
      </c>
      <c r="AA204" s="55" t="s">
        <v>48</v>
      </c>
      <c r="AB204" s="55" t="s">
        <v>48</v>
      </c>
      <c r="AC204" s="55" t="s">
        <v>123</v>
      </c>
      <c r="AD204" s="55" t="s">
        <v>123</v>
      </c>
    </row>
    <row r="205" spans="1:30" s="56" customFormat="1" ht="48">
      <c r="A205" s="55" t="s">
        <v>1016</v>
      </c>
      <c r="B205" s="55" t="s">
        <v>41</v>
      </c>
      <c r="C205" s="55" t="s">
        <v>1034</v>
      </c>
      <c r="D205" s="55">
        <v>21735</v>
      </c>
      <c r="E205" s="55" t="s">
        <v>355</v>
      </c>
      <c r="F205" s="55" t="s">
        <v>1035</v>
      </c>
      <c r="G205" s="77">
        <v>0</v>
      </c>
      <c r="H205" s="74">
        <v>3850</v>
      </c>
      <c r="I205" s="55" t="s">
        <v>51</v>
      </c>
      <c r="J205" s="77">
        <v>361.55</v>
      </c>
      <c r="K205" s="55" t="s">
        <v>164</v>
      </c>
      <c r="L205" s="55" t="s">
        <v>164</v>
      </c>
      <c r="M205" s="55" t="s">
        <v>142</v>
      </c>
      <c r="N205" s="55" t="s">
        <v>45</v>
      </c>
      <c r="O205" s="55" t="s">
        <v>45</v>
      </c>
      <c r="P205" s="55" t="s">
        <v>45</v>
      </c>
      <c r="Q205" s="55" t="s">
        <v>45</v>
      </c>
      <c r="R205" s="55" t="s">
        <v>45</v>
      </c>
      <c r="S205" s="55" t="s">
        <v>45</v>
      </c>
      <c r="T205" s="55" t="s">
        <v>209</v>
      </c>
      <c r="U205" s="55" t="s">
        <v>209</v>
      </c>
      <c r="V205" s="55" t="s">
        <v>144</v>
      </c>
      <c r="W205" s="55" t="s">
        <v>48</v>
      </c>
      <c r="X205" s="55" t="s">
        <v>48</v>
      </c>
      <c r="Y205" s="55" t="s">
        <v>48</v>
      </c>
      <c r="Z205" s="55" t="s">
        <v>48</v>
      </c>
      <c r="AA205" s="55" t="s">
        <v>48</v>
      </c>
      <c r="AB205" s="55" t="s">
        <v>48</v>
      </c>
      <c r="AC205" s="55" t="s">
        <v>123</v>
      </c>
      <c r="AD205" s="55" t="s">
        <v>123</v>
      </c>
    </row>
    <row r="207" spans="1:30" ht="60">
      <c r="A207" s="33" t="s">
        <v>1039</v>
      </c>
      <c r="B207" s="33" t="s">
        <v>41</v>
      </c>
      <c r="C207" s="33" t="s">
        <v>1046</v>
      </c>
      <c r="D207" s="33">
        <v>23758</v>
      </c>
      <c r="E207" s="33" t="s">
        <v>1047</v>
      </c>
      <c r="F207" s="33" t="s">
        <v>1048</v>
      </c>
      <c r="G207" s="34">
        <v>55409.52</v>
      </c>
      <c r="H207" s="35">
        <v>0</v>
      </c>
      <c r="I207" s="33" t="s">
        <v>51</v>
      </c>
      <c r="J207" s="34">
        <v>407159.85</v>
      </c>
      <c r="K207" s="33" t="s">
        <v>43</v>
      </c>
      <c r="L207" s="33" t="s">
        <v>45</v>
      </c>
      <c r="M207" s="33" t="s">
        <v>142</v>
      </c>
      <c r="N207" s="33" t="s">
        <v>45</v>
      </c>
      <c r="O207" s="33" t="s">
        <v>45</v>
      </c>
      <c r="P207" s="33" t="s">
        <v>45</v>
      </c>
      <c r="Q207" s="33" t="s">
        <v>45</v>
      </c>
      <c r="R207" s="33" t="s">
        <v>45</v>
      </c>
      <c r="S207" s="33" t="s">
        <v>45</v>
      </c>
      <c r="T207" s="33" t="s">
        <v>46</v>
      </c>
      <c r="U207" s="33" t="s">
        <v>143</v>
      </c>
      <c r="V207" s="33" t="s">
        <v>144</v>
      </c>
      <c r="W207" s="33" t="s">
        <v>48</v>
      </c>
      <c r="X207" s="33" t="s">
        <v>48</v>
      </c>
      <c r="Y207" s="33" t="s">
        <v>48</v>
      </c>
      <c r="Z207" s="33" t="s">
        <v>48</v>
      </c>
      <c r="AA207" s="33" t="s">
        <v>48</v>
      </c>
      <c r="AB207" s="33" t="s">
        <v>48</v>
      </c>
      <c r="AC207" s="33" t="s">
        <v>123</v>
      </c>
      <c r="AD207" s="33" t="s">
        <v>123</v>
      </c>
    </row>
    <row r="208" spans="1:30" ht="36">
      <c r="A208" s="33" t="s">
        <v>1039</v>
      </c>
      <c r="B208" s="33" t="s">
        <v>41</v>
      </c>
      <c r="C208" s="33" t="s">
        <v>1049</v>
      </c>
      <c r="D208" s="33">
        <v>25183</v>
      </c>
      <c r="E208" s="33" t="s">
        <v>1050</v>
      </c>
      <c r="F208" s="33" t="s">
        <v>1051</v>
      </c>
      <c r="G208" s="34">
        <v>5400</v>
      </c>
      <c r="H208" s="35">
        <v>0</v>
      </c>
      <c r="I208" s="33" t="s">
        <v>51</v>
      </c>
      <c r="J208" s="34">
        <v>412559.85</v>
      </c>
      <c r="K208" s="33" t="s">
        <v>43</v>
      </c>
      <c r="L208" s="33" t="s">
        <v>45</v>
      </c>
      <c r="M208" s="33" t="s">
        <v>142</v>
      </c>
      <c r="N208" s="33" t="s">
        <v>45</v>
      </c>
      <c r="O208" s="33" t="s">
        <v>45</v>
      </c>
      <c r="P208" s="33" t="s">
        <v>45</v>
      </c>
      <c r="Q208" s="33" t="s">
        <v>45</v>
      </c>
      <c r="R208" s="33" t="s">
        <v>45</v>
      </c>
      <c r="S208" s="33" t="s">
        <v>45</v>
      </c>
      <c r="T208" s="33" t="s">
        <v>46</v>
      </c>
      <c r="U208" s="33" t="s">
        <v>143</v>
      </c>
      <c r="V208" s="33" t="s">
        <v>144</v>
      </c>
      <c r="W208" s="33" t="s">
        <v>48</v>
      </c>
      <c r="X208" s="33" t="s">
        <v>48</v>
      </c>
      <c r="Y208" s="33" t="s">
        <v>48</v>
      </c>
      <c r="Z208" s="33" t="s">
        <v>48</v>
      </c>
      <c r="AA208" s="33" t="s">
        <v>48</v>
      </c>
      <c r="AB208" s="33" t="s">
        <v>48</v>
      </c>
      <c r="AC208" s="33" t="s">
        <v>123</v>
      </c>
      <c r="AD208" s="33" t="s">
        <v>123</v>
      </c>
    </row>
    <row r="209" spans="1:30" ht="36">
      <c r="A209" s="33" t="s">
        <v>1039</v>
      </c>
      <c r="B209" s="33" t="s">
        <v>41</v>
      </c>
      <c r="C209" s="33" t="s">
        <v>1049</v>
      </c>
      <c r="D209" s="33">
        <v>25183</v>
      </c>
      <c r="E209" s="33" t="s">
        <v>1050</v>
      </c>
      <c r="F209" s="33" t="s">
        <v>1051</v>
      </c>
      <c r="G209" s="34">
        <v>5400</v>
      </c>
      <c r="H209" s="35">
        <v>0</v>
      </c>
      <c r="I209" s="33" t="s">
        <v>51</v>
      </c>
      <c r="J209" s="34">
        <v>417959.85</v>
      </c>
      <c r="K209" s="33" t="s">
        <v>43</v>
      </c>
      <c r="L209" s="33" t="s">
        <v>45</v>
      </c>
      <c r="M209" s="33" t="s">
        <v>142</v>
      </c>
      <c r="N209" s="33" t="s">
        <v>45</v>
      </c>
      <c r="O209" s="33" t="s">
        <v>45</v>
      </c>
      <c r="P209" s="33" t="s">
        <v>45</v>
      </c>
      <c r="Q209" s="33" t="s">
        <v>45</v>
      </c>
      <c r="R209" s="33" t="s">
        <v>45</v>
      </c>
      <c r="S209" s="33" t="s">
        <v>45</v>
      </c>
      <c r="T209" s="33" t="s">
        <v>46</v>
      </c>
      <c r="U209" s="33" t="s">
        <v>143</v>
      </c>
      <c r="V209" s="33" t="s">
        <v>144</v>
      </c>
      <c r="W209" s="33" t="s">
        <v>48</v>
      </c>
      <c r="X209" s="33" t="s">
        <v>48</v>
      </c>
      <c r="Y209" s="33" t="s">
        <v>48</v>
      </c>
      <c r="Z209" s="33" t="s">
        <v>48</v>
      </c>
      <c r="AA209" s="33" t="s">
        <v>48</v>
      </c>
      <c r="AB209" s="33" t="s">
        <v>48</v>
      </c>
      <c r="AC209" s="33" t="s">
        <v>123</v>
      </c>
      <c r="AD209" s="33" t="s">
        <v>123</v>
      </c>
    </row>
    <row r="210" spans="1:30" ht="36">
      <c r="A210" s="33" t="s">
        <v>1039</v>
      </c>
      <c r="B210" s="33" t="s">
        <v>41</v>
      </c>
      <c r="C210" s="33" t="s">
        <v>1049</v>
      </c>
      <c r="D210" s="33">
        <v>25183</v>
      </c>
      <c r="E210" s="33" t="s">
        <v>1050</v>
      </c>
      <c r="F210" s="33" t="s">
        <v>1051</v>
      </c>
      <c r="G210" s="35">
        <v>0</v>
      </c>
      <c r="H210" s="34">
        <v>5400</v>
      </c>
      <c r="I210" s="33" t="s">
        <v>51</v>
      </c>
      <c r="J210" s="34">
        <v>412559.85</v>
      </c>
      <c r="K210" s="33" t="s">
        <v>43</v>
      </c>
      <c r="L210" s="33" t="s">
        <v>45</v>
      </c>
      <c r="M210" s="33" t="s">
        <v>142</v>
      </c>
      <c r="N210" s="33" t="s">
        <v>45</v>
      </c>
      <c r="O210" s="33" t="s">
        <v>45</v>
      </c>
      <c r="P210" s="33" t="s">
        <v>45</v>
      </c>
      <c r="Q210" s="33" t="s">
        <v>45</v>
      </c>
      <c r="R210" s="33" t="s">
        <v>45</v>
      </c>
      <c r="S210" s="33" t="s">
        <v>45</v>
      </c>
      <c r="T210" s="33" t="s">
        <v>46</v>
      </c>
      <c r="U210" s="33" t="s">
        <v>143</v>
      </c>
      <c r="V210" s="33" t="s">
        <v>144</v>
      </c>
      <c r="W210" s="33" t="s">
        <v>48</v>
      </c>
      <c r="X210" s="33" t="s">
        <v>48</v>
      </c>
      <c r="Y210" s="33" t="s">
        <v>48</v>
      </c>
      <c r="Z210" s="33" t="s">
        <v>48</v>
      </c>
      <c r="AA210" s="33" t="s">
        <v>48</v>
      </c>
      <c r="AB210" s="33" t="s">
        <v>48</v>
      </c>
      <c r="AC210" s="33" t="s">
        <v>123</v>
      </c>
      <c r="AD210" s="33" t="s">
        <v>123</v>
      </c>
    </row>
    <row r="211" spans="1:30" ht="60">
      <c r="A211" s="33" t="s">
        <v>1039</v>
      </c>
      <c r="B211" s="33" t="s">
        <v>41</v>
      </c>
      <c r="C211" s="33" t="s">
        <v>1049</v>
      </c>
      <c r="D211" s="33">
        <v>25183</v>
      </c>
      <c r="E211" s="33" t="s">
        <v>1050</v>
      </c>
      <c r="F211" s="33" t="s">
        <v>1052</v>
      </c>
      <c r="G211" s="34">
        <v>5400</v>
      </c>
      <c r="H211" s="35">
        <v>0</v>
      </c>
      <c r="I211" s="33" t="s">
        <v>51</v>
      </c>
      <c r="J211" s="34">
        <v>417959.85</v>
      </c>
      <c r="K211" s="33" t="s">
        <v>43</v>
      </c>
      <c r="L211" s="33" t="s">
        <v>45</v>
      </c>
      <c r="M211" s="33" t="s">
        <v>142</v>
      </c>
      <c r="N211" s="33" t="s">
        <v>45</v>
      </c>
      <c r="O211" s="33" t="s">
        <v>45</v>
      </c>
      <c r="P211" s="33" t="s">
        <v>45</v>
      </c>
      <c r="Q211" s="33" t="s">
        <v>45</v>
      </c>
      <c r="R211" s="33" t="s">
        <v>45</v>
      </c>
      <c r="S211" s="33" t="s">
        <v>45</v>
      </c>
      <c r="T211" s="33" t="s">
        <v>46</v>
      </c>
      <c r="U211" s="33" t="s">
        <v>143</v>
      </c>
      <c r="V211" s="33" t="s">
        <v>144</v>
      </c>
      <c r="W211" s="33" t="s">
        <v>48</v>
      </c>
      <c r="X211" s="33" t="s">
        <v>48</v>
      </c>
      <c r="Y211" s="33" t="s">
        <v>48</v>
      </c>
      <c r="Z211" s="33" t="s">
        <v>48</v>
      </c>
      <c r="AA211" s="33" t="s">
        <v>48</v>
      </c>
      <c r="AB211" s="33" t="s">
        <v>48</v>
      </c>
      <c r="AC211" s="33" t="s">
        <v>123</v>
      </c>
      <c r="AD211" s="33" t="s">
        <v>123</v>
      </c>
    </row>
    <row r="212" spans="1:30" ht="36">
      <c r="A212" s="33" t="s">
        <v>1039</v>
      </c>
      <c r="B212" s="33" t="s">
        <v>41</v>
      </c>
      <c r="C212" s="33" t="s">
        <v>1049</v>
      </c>
      <c r="D212" s="33">
        <v>25183</v>
      </c>
      <c r="E212" s="33" t="s">
        <v>1050</v>
      </c>
      <c r="F212" s="33" t="s">
        <v>1051</v>
      </c>
      <c r="G212" s="35">
        <v>0</v>
      </c>
      <c r="H212" s="34">
        <v>5400</v>
      </c>
      <c r="I212" s="33" t="s">
        <v>51</v>
      </c>
      <c r="J212" s="34">
        <v>412559.85</v>
      </c>
      <c r="K212" s="33" t="s">
        <v>43</v>
      </c>
      <c r="L212" s="33" t="s">
        <v>45</v>
      </c>
      <c r="M212" s="33" t="s">
        <v>142</v>
      </c>
      <c r="N212" s="33" t="s">
        <v>45</v>
      </c>
      <c r="O212" s="33" t="s">
        <v>45</v>
      </c>
      <c r="P212" s="33" t="s">
        <v>45</v>
      </c>
      <c r="Q212" s="33" t="s">
        <v>45</v>
      </c>
      <c r="R212" s="33" t="s">
        <v>45</v>
      </c>
      <c r="S212" s="33" t="s">
        <v>45</v>
      </c>
      <c r="T212" s="33" t="s">
        <v>46</v>
      </c>
      <c r="U212" s="33" t="s">
        <v>143</v>
      </c>
      <c r="V212" s="33" t="s">
        <v>144</v>
      </c>
      <c r="W212" s="33" t="s">
        <v>48</v>
      </c>
      <c r="X212" s="33" t="s">
        <v>48</v>
      </c>
      <c r="Y212" s="33" t="s">
        <v>48</v>
      </c>
      <c r="Z212" s="33" t="s">
        <v>48</v>
      </c>
      <c r="AA212" s="33" t="s">
        <v>48</v>
      </c>
      <c r="AB212" s="33" t="s">
        <v>48</v>
      </c>
      <c r="AC212" s="33" t="s">
        <v>123</v>
      </c>
      <c r="AD212" s="33" t="s">
        <v>123</v>
      </c>
    </row>
    <row r="213" spans="1:30" ht="36">
      <c r="A213" s="33" t="s">
        <v>1039</v>
      </c>
      <c r="B213" s="33" t="s">
        <v>41</v>
      </c>
      <c r="C213" s="33" t="s">
        <v>1049</v>
      </c>
      <c r="D213" s="33">
        <v>25183</v>
      </c>
      <c r="E213" s="33" t="s">
        <v>1050</v>
      </c>
      <c r="F213" s="33" t="s">
        <v>1051</v>
      </c>
      <c r="G213" s="35">
        <v>0</v>
      </c>
      <c r="H213" s="34">
        <v>5400</v>
      </c>
      <c r="I213" s="33" t="s">
        <v>51</v>
      </c>
      <c r="J213" s="34">
        <v>407159.85</v>
      </c>
      <c r="K213" s="33" t="s">
        <v>43</v>
      </c>
      <c r="L213" s="33" t="s">
        <v>45</v>
      </c>
      <c r="M213" s="33" t="s">
        <v>142</v>
      </c>
      <c r="N213" s="33" t="s">
        <v>45</v>
      </c>
      <c r="O213" s="33" t="s">
        <v>45</v>
      </c>
      <c r="P213" s="33" t="s">
        <v>45</v>
      </c>
      <c r="Q213" s="33" t="s">
        <v>45</v>
      </c>
      <c r="R213" s="33" t="s">
        <v>45</v>
      </c>
      <c r="S213" s="33" t="s">
        <v>45</v>
      </c>
      <c r="T213" s="33" t="s">
        <v>46</v>
      </c>
      <c r="U213" s="33" t="s">
        <v>143</v>
      </c>
      <c r="V213" s="33" t="s">
        <v>144</v>
      </c>
      <c r="W213" s="33" t="s">
        <v>48</v>
      </c>
      <c r="X213" s="33" t="s">
        <v>48</v>
      </c>
      <c r="Y213" s="33" t="s">
        <v>48</v>
      </c>
      <c r="Z213" s="33" t="s">
        <v>48</v>
      </c>
      <c r="AA213" s="33" t="s">
        <v>48</v>
      </c>
      <c r="AB213" s="33" t="s">
        <v>48</v>
      </c>
      <c r="AC213" s="33" t="s">
        <v>123</v>
      </c>
      <c r="AD213" s="33" t="s">
        <v>123</v>
      </c>
    </row>
    <row r="214" spans="1:30" ht="48">
      <c r="A214" s="33" t="s">
        <v>1039</v>
      </c>
      <c r="B214" s="33" t="s">
        <v>41</v>
      </c>
      <c r="C214" s="33" t="s">
        <v>1053</v>
      </c>
      <c r="D214" s="33">
        <v>25446</v>
      </c>
      <c r="E214" s="33" t="s">
        <v>63</v>
      </c>
      <c r="F214" s="33" t="s">
        <v>1054</v>
      </c>
      <c r="G214" s="35">
        <v>0</v>
      </c>
      <c r="H214" s="34">
        <v>5400</v>
      </c>
      <c r="I214" s="33" t="s">
        <v>51</v>
      </c>
      <c r="J214" s="34">
        <v>401759.85</v>
      </c>
      <c r="K214" s="33" t="s">
        <v>43</v>
      </c>
      <c r="L214" s="33" t="s">
        <v>45</v>
      </c>
      <c r="M214" s="33" t="s">
        <v>142</v>
      </c>
      <c r="N214" s="33" t="s">
        <v>45</v>
      </c>
      <c r="O214" s="33" t="s">
        <v>45</v>
      </c>
      <c r="P214" s="33" t="s">
        <v>45</v>
      </c>
      <c r="Q214" s="33" t="s">
        <v>45</v>
      </c>
      <c r="R214" s="33" t="s">
        <v>45</v>
      </c>
      <c r="S214" s="33" t="s">
        <v>45</v>
      </c>
      <c r="T214" s="33" t="s">
        <v>46</v>
      </c>
      <c r="U214" s="33" t="s">
        <v>143</v>
      </c>
      <c r="V214" s="33" t="s">
        <v>144</v>
      </c>
      <c r="W214" s="33" t="s">
        <v>48</v>
      </c>
      <c r="X214" s="33" t="s">
        <v>48</v>
      </c>
      <c r="Y214" s="33" t="s">
        <v>48</v>
      </c>
      <c r="Z214" s="33" t="s">
        <v>48</v>
      </c>
      <c r="AA214" s="33" t="s">
        <v>48</v>
      </c>
      <c r="AB214" s="33" t="s">
        <v>48</v>
      </c>
      <c r="AC214" s="33" t="s">
        <v>123</v>
      </c>
      <c r="AD214" s="33" t="s">
        <v>123</v>
      </c>
    </row>
    <row r="215" spans="1:30" ht="48">
      <c r="A215" s="33" t="s">
        <v>1039</v>
      </c>
      <c r="B215" s="33" t="s">
        <v>41</v>
      </c>
      <c r="C215" s="33" t="s">
        <v>1041</v>
      </c>
      <c r="D215" s="33">
        <v>25782</v>
      </c>
      <c r="E215" s="33" t="s">
        <v>215</v>
      </c>
      <c r="F215" s="33" t="s">
        <v>1042</v>
      </c>
      <c r="G215" s="34">
        <v>2300381.85</v>
      </c>
      <c r="H215" s="35">
        <v>0</v>
      </c>
      <c r="I215" s="33" t="s">
        <v>51</v>
      </c>
      <c r="J215" s="34">
        <v>13628230.73</v>
      </c>
      <c r="K215" s="33" t="s">
        <v>43</v>
      </c>
      <c r="L215" s="33" t="s">
        <v>49</v>
      </c>
      <c r="M215" s="33" t="s">
        <v>142</v>
      </c>
      <c r="N215" s="33" t="s">
        <v>45</v>
      </c>
      <c r="O215" s="33" t="s">
        <v>45</v>
      </c>
      <c r="P215" s="33" t="s">
        <v>45</v>
      </c>
      <c r="Q215" s="33" t="s">
        <v>45</v>
      </c>
      <c r="R215" s="33" t="s">
        <v>45</v>
      </c>
      <c r="S215" s="33" t="s">
        <v>45</v>
      </c>
      <c r="T215" s="33" t="s">
        <v>46</v>
      </c>
      <c r="U215" s="33" t="s">
        <v>50</v>
      </c>
      <c r="V215" s="33" t="s">
        <v>144</v>
      </c>
      <c r="W215" s="33" t="s">
        <v>48</v>
      </c>
      <c r="X215" s="33" t="s">
        <v>48</v>
      </c>
      <c r="Y215" s="33" t="s">
        <v>48</v>
      </c>
      <c r="Z215" s="33" t="s">
        <v>48</v>
      </c>
      <c r="AA215" s="33" t="s">
        <v>48</v>
      </c>
      <c r="AB215" s="33" t="s">
        <v>48</v>
      </c>
      <c r="AC215" s="33" t="s">
        <v>123</v>
      </c>
      <c r="AD215" s="33" t="s">
        <v>123</v>
      </c>
    </row>
    <row r="216" spans="1:30" ht="48">
      <c r="A216" s="33" t="s">
        <v>1039</v>
      </c>
      <c r="B216" s="33" t="s">
        <v>41</v>
      </c>
      <c r="C216" s="33" t="s">
        <v>1041</v>
      </c>
      <c r="D216" s="33">
        <v>25694</v>
      </c>
      <c r="E216" s="33" t="s">
        <v>68</v>
      </c>
      <c r="F216" s="33" t="s">
        <v>1019</v>
      </c>
      <c r="G216" s="35">
        <v>0</v>
      </c>
      <c r="H216" s="34">
        <v>18675147.920000002</v>
      </c>
      <c r="I216" s="33" t="s">
        <v>42</v>
      </c>
      <c r="J216" s="34">
        <v>5046917.1900000004</v>
      </c>
      <c r="K216" s="33" t="s">
        <v>43</v>
      </c>
      <c r="L216" s="33" t="s">
        <v>49</v>
      </c>
      <c r="M216" s="33" t="s">
        <v>142</v>
      </c>
      <c r="N216" s="33" t="s">
        <v>45</v>
      </c>
      <c r="O216" s="33" t="s">
        <v>45</v>
      </c>
      <c r="P216" s="33" t="s">
        <v>45</v>
      </c>
      <c r="Q216" s="33" t="s">
        <v>45</v>
      </c>
      <c r="R216" s="33" t="s">
        <v>45</v>
      </c>
      <c r="S216" s="33" t="s">
        <v>45</v>
      </c>
      <c r="T216" s="33" t="s">
        <v>46</v>
      </c>
      <c r="U216" s="33" t="s">
        <v>50</v>
      </c>
      <c r="V216" s="33" t="s">
        <v>144</v>
      </c>
      <c r="W216" s="33" t="s">
        <v>48</v>
      </c>
      <c r="X216" s="33" t="s">
        <v>48</v>
      </c>
      <c r="Y216" s="33" t="s">
        <v>48</v>
      </c>
      <c r="Z216" s="33" t="s">
        <v>48</v>
      </c>
      <c r="AA216" s="33" t="s">
        <v>48</v>
      </c>
      <c r="AB216" s="33" t="s">
        <v>48</v>
      </c>
      <c r="AC216" s="33" t="s">
        <v>123</v>
      </c>
      <c r="AD216" s="33" t="s">
        <v>123</v>
      </c>
    </row>
    <row r="217" spans="1:30" ht="48">
      <c r="A217" s="33" t="s">
        <v>1039</v>
      </c>
      <c r="B217" s="33" t="s">
        <v>41</v>
      </c>
      <c r="C217" s="33" t="s">
        <v>1043</v>
      </c>
      <c r="D217" s="33">
        <v>25943</v>
      </c>
      <c r="E217" s="33" t="s">
        <v>425</v>
      </c>
      <c r="F217" s="33" t="s">
        <v>1042</v>
      </c>
      <c r="G217" s="35">
        <v>0</v>
      </c>
      <c r="H217" s="34">
        <v>2300381.85</v>
      </c>
      <c r="I217" s="33" t="s">
        <v>42</v>
      </c>
      <c r="J217" s="34">
        <v>7347299.04</v>
      </c>
      <c r="K217" s="33" t="s">
        <v>43</v>
      </c>
      <c r="L217" s="33" t="s">
        <v>49</v>
      </c>
      <c r="M217" s="33" t="s">
        <v>142</v>
      </c>
      <c r="N217" s="33" t="s">
        <v>45</v>
      </c>
      <c r="O217" s="33" t="s">
        <v>45</v>
      </c>
      <c r="P217" s="33" t="s">
        <v>45</v>
      </c>
      <c r="Q217" s="33" t="s">
        <v>45</v>
      </c>
      <c r="R217" s="33" t="s">
        <v>45</v>
      </c>
      <c r="S217" s="33" t="s">
        <v>45</v>
      </c>
      <c r="T217" s="33" t="s">
        <v>46</v>
      </c>
      <c r="U217" s="33" t="s">
        <v>50</v>
      </c>
      <c r="V217" s="33" t="s">
        <v>144</v>
      </c>
      <c r="W217" s="33" t="s">
        <v>48</v>
      </c>
      <c r="X217" s="33" t="s">
        <v>48</v>
      </c>
      <c r="Y217" s="33" t="s">
        <v>48</v>
      </c>
      <c r="Z217" s="33" t="s">
        <v>48</v>
      </c>
      <c r="AA217" s="33" t="s">
        <v>48</v>
      </c>
      <c r="AB217" s="33" t="s">
        <v>48</v>
      </c>
      <c r="AC217" s="33" t="s">
        <v>123</v>
      </c>
      <c r="AD217" s="33" t="s">
        <v>123</v>
      </c>
    </row>
    <row r="218" spans="1:30" ht="48">
      <c r="A218" s="33" t="s">
        <v>1039</v>
      </c>
      <c r="B218" s="33" t="s">
        <v>41</v>
      </c>
      <c r="C218" s="33" t="s">
        <v>1043</v>
      </c>
      <c r="D218" s="33">
        <v>25944</v>
      </c>
      <c r="E218" s="33" t="s">
        <v>312</v>
      </c>
      <c r="F218" s="33" t="s">
        <v>1044</v>
      </c>
      <c r="G218" s="34">
        <v>21364798.100000001</v>
      </c>
      <c r="H218" s="35">
        <v>0</v>
      </c>
      <c r="I218" s="33" t="s">
        <v>51</v>
      </c>
      <c r="J218" s="34">
        <v>14017499.060000001</v>
      </c>
      <c r="K218" s="33" t="s">
        <v>43</v>
      </c>
      <c r="L218" s="33" t="s">
        <v>49</v>
      </c>
      <c r="M218" s="33" t="s">
        <v>142</v>
      </c>
      <c r="N218" s="33" t="s">
        <v>45</v>
      </c>
      <c r="O218" s="33" t="s">
        <v>45</v>
      </c>
      <c r="P218" s="33" t="s">
        <v>45</v>
      </c>
      <c r="Q218" s="33" t="s">
        <v>45</v>
      </c>
      <c r="R218" s="33" t="s">
        <v>45</v>
      </c>
      <c r="S218" s="33" t="s">
        <v>45</v>
      </c>
      <c r="T218" s="33" t="s">
        <v>46</v>
      </c>
      <c r="U218" s="33" t="s">
        <v>50</v>
      </c>
      <c r="V218" s="33" t="s">
        <v>144</v>
      </c>
      <c r="W218" s="33" t="s">
        <v>48</v>
      </c>
      <c r="X218" s="33" t="s">
        <v>48</v>
      </c>
      <c r="Y218" s="33" t="s">
        <v>48</v>
      </c>
      <c r="Z218" s="33" t="s">
        <v>48</v>
      </c>
      <c r="AA218" s="33" t="s">
        <v>48</v>
      </c>
      <c r="AB218" s="33" t="s">
        <v>48</v>
      </c>
      <c r="AC218" s="33" t="s">
        <v>123</v>
      </c>
      <c r="AD218" s="33" t="s">
        <v>123</v>
      </c>
    </row>
    <row r="219" spans="1:30" ht="48">
      <c r="A219" s="33" t="s">
        <v>1039</v>
      </c>
      <c r="B219" s="33" t="s">
        <v>41</v>
      </c>
      <c r="C219" s="33" t="s">
        <v>1049</v>
      </c>
      <c r="D219" s="33">
        <v>25184</v>
      </c>
      <c r="E219" s="33" t="s">
        <v>314</v>
      </c>
      <c r="F219" s="33" t="s">
        <v>1055</v>
      </c>
      <c r="G219" s="35">
        <v>0</v>
      </c>
      <c r="H219" s="34">
        <v>5400</v>
      </c>
      <c r="I219" s="33" t="s">
        <v>42</v>
      </c>
      <c r="J219" s="34">
        <v>4531.26</v>
      </c>
      <c r="K219" s="33" t="s">
        <v>43</v>
      </c>
      <c r="L219" s="33" t="s">
        <v>54</v>
      </c>
      <c r="M219" s="33" t="s">
        <v>142</v>
      </c>
      <c r="N219" s="33" t="s">
        <v>45</v>
      </c>
      <c r="O219" s="33" t="s">
        <v>45</v>
      </c>
      <c r="P219" s="33" t="s">
        <v>45</v>
      </c>
      <c r="Q219" s="33" t="s">
        <v>45</v>
      </c>
      <c r="R219" s="33" t="s">
        <v>45</v>
      </c>
      <c r="S219" s="33" t="s">
        <v>45</v>
      </c>
      <c r="T219" s="33" t="s">
        <v>46</v>
      </c>
      <c r="U219" s="33" t="s">
        <v>55</v>
      </c>
      <c r="V219" s="33" t="s">
        <v>144</v>
      </c>
      <c r="W219" s="33" t="s">
        <v>48</v>
      </c>
      <c r="X219" s="33" t="s">
        <v>48</v>
      </c>
      <c r="Y219" s="33" t="s">
        <v>48</v>
      </c>
      <c r="Z219" s="33" t="s">
        <v>48</v>
      </c>
      <c r="AA219" s="33" t="s">
        <v>48</v>
      </c>
      <c r="AB219" s="33" t="s">
        <v>48</v>
      </c>
      <c r="AC219" s="33" t="s">
        <v>123</v>
      </c>
      <c r="AD219" s="33" t="s">
        <v>123</v>
      </c>
    </row>
    <row r="220" spans="1:30" ht="48">
      <c r="A220" s="33" t="s">
        <v>1039</v>
      </c>
      <c r="B220" s="33" t="s">
        <v>41</v>
      </c>
      <c r="C220" s="33" t="s">
        <v>1053</v>
      </c>
      <c r="D220" s="33">
        <v>25446</v>
      </c>
      <c r="E220" s="33" t="s">
        <v>63</v>
      </c>
      <c r="F220" s="33" t="s">
        <v>1054</v>
      </c>
      <c r="G220" s="34">
        <v>5400</v>
      </c>
      <c r="H220" s="35">
        <v>0</v>
      </c>
      <c r="I220" s="33" t="s">
        <v>51</v>
      </c>
      <c r="J220" s="35">
        <v>868.74</v>
      </c>
      <c r="K220" s="33" t="s">
        <v>43</v>
      </c>
      <c r="L220" s="33" t="s">
        <v>54</v>
      </c>
      <c r="M220" s="33" t="s">
        <v>142</v>
      </c>
      <c r="N220" s="33" t="s">
        <v>45</v>
      </c>
      <c r="O220" s="33" t="s">
        <v>45</v>
      </c>
      <c r="P220" s="33" t="s">
        <v>45</v>
      </c>
      <c r="Q220" s="33" t="s">
        <v>45</v>
      </c>
      <c r="R220" s="33" t="s">
        <v>45</v>
      </c>
      <c r="S220" s="33" t="s">
        <v>45</v>
      </c>
      <c r="T220" s="33" t="s">
        <v>46</v>
      </c>
      <c r="U220" s="33" t="s">
        <v>55</v>
      </c>
      <c r="V220" s="33" t="s">
        <v>144</v>
      </c>
      <c r="W220" s="33" t="s">
        <v>48</v>
      </c>
      <c r="X220" s="33" t="s">
        <v>48</v>
      </c>
      <c r="Y220" s="33" t="s">
        <v>48</v>
      </c>
      <c r="Z220" s="33" t="s">
        <v>48</v>
      </c>
      <c r="AA220" s="33" t="s">
        <v>48</v>
      </c>
      <c r="AB220" s="33" t="s">
        <v>48</v>
      </c>
      <c r="AC220" s="33" t="s">
        <v>123</v>
      </c>
      <c r="AD220" s="33" t="s">
        <v>123</v>
      </c>
    </row>
    <row r="222" spans="1:30" ht="60">
      <c r="A222" s="33" t="s">
        <v>1060</v>
      </c>
      <c r="B222" s="33" t="s">
        <v>41</v>
      </c>
      <c r="C222" s="33" t="s">
        <v>1065</v>
      </c>
      <c r="D222" s="33">
        <v>26698</v>
      </c>
      <c r="E222" s="33" t="s">
        <v>1047</v>
      </c>
      <c r="F222" s="33" t="s">
        <v>1066</v>
      </c>
      <c r="G222" s="74">
        <v>5120</v>
      </c>
      <c r="H222" s="35">
        <v>0</v>
      </c>
      <c r="I222" s="33" t="s">
        <v>51</v>
      </c>
      <c r="J222" s="34">
        <v>406879.85</v>
      </c>
      <c r="K222" s="33" t="s">
        <v>43</v>
      </c>
      <c r="L222" s="33" t="s">
        <v>45</v>
      </c>
      <c r="M222" s="33" t="s">
        <v>142</v>
      </c>
      <c r="N222" s="33" t="s">
        <v>45</v>
      </c>
      <c r="O222" s="33" t="s">
        <v>45</v>
      </c>
      <c r="P222" s="33" t="s">
        <v>45</v>
      </c>
      <c r="Q222" s="33" t="s">
        <v>45</v>
      </c>
      <c r="R222" s="33" t="s">
        <v>45</v>
      </c>
      <c r="S222" s="33" t="s">
        <v>45</v>
      </c>
      <c r="T222" s="33" t="s">
        <v>46</v>
      </c>
      <c r="U222" s="33" t="s">
        <v>143</v>
      </c>
      <c r="V222" s="33" t="s">
        <v>144</v>
      </c>
      <c r="W222" s="33" t="s">
        <v>48</v>
      </c>
      <c r="X222" s="33" t="s">
        <v>48</v>
      </c>
      <c r="Y222" s="33" t="s">
        <v>48</v>
      </c>
      <c r="Z222" s="33" t="s">
        <v>48</v>
      </c>
      <c r="AA222" s="33" t="s">
        <v>48</v>
      </c>
      <c r="AB222" s="33" t="s">
        <v>48</v>
      </c>
      <c r="AC222" s="33" t="s">
        <v>123</v>
      </c>
      <c r="AD222" s="33" t="s">
        <v>123</v>
      </c>
    </row>
    <row r="223" spans="1:30" ht="60">
      <c r="A223" s="33" t="s">
        <v>1060</v>
      </c>
      <c r="B223" s="33" t="s">
        <v>41</v>
      </c>
      <c r="C223" s="33" t="s">
        <v>1067</v>
      </c>
      <c r="D223" s="33">
        <v>27609</v>
      </c>
      <c r="E223" s="33" t="s">
        <v>1068</v>
      </c>
      <c r="F223" s="33" t="s">
        <v>1069</v>
      </c>
      <c r="G223" s="74">
        <v>3940</v>
      </c>
      <c r="H223" s="35">
        <v>0</v>
      </c>
      <c r="I223" s="33" t="s">
        <v>51</v>
      </c>
      <c r="J223" s="34">
        <v>410819.85</v>
      </c>
      <c r="K223" s="33" t="s">
        <v>43</v>
      </c>
      <c r="L223" s="33" t="s">
        <v>45</v>
      </c>
      <c r="M223" s="33" t="s">
        <v>142</v>
      </c>
      <c r="N223" s="33" t="s">
        <v>45</v>
      </c>
      <c r="O223" s="33" t="s">
        <v>45</v>
      </c>
      <c r="P223" s="33" t="s">
        <v>45</v>
      </c>
      <c r="Q223" s="33" t="s">
        <v>45</v>
      </c>
      <c r="R223" s="33" t="s">
        <v>45</v>
      </c>
      <c r="S223" s="33" t="s">
        <v>45</v>
      </c>
      <c r="T223" s="33" t="s">
        <v>46</v>
      </c>
      <c r="U223" s="33" t="s">
        <v>143</v>
      </c>
      <c r="V223" s="33" t="s">
        <v>144</v>
      </c>
      <c r="W223" s="33" t="s">
        <v>48</v>
      </c>
      <c r="X223" s="33" t="s">
        <v>48</v>
      </c>
      <c r="Y223" s="33" t="s">
        <v>48</v>
      </c>
      <c r="Z223" s="33" t="s">
        <v>48</v>
      </c>
      <c r="AA223" s="33" t="s">
        <v>48</v>
      </c>
      <c r="AB223" s="33" t="s">
        <v>48</v>
      </c>
      <c r="AC223" s="33" t="s">
        <v>123</v>
      </c>
      <c r="AD223" s="33" t="s">
        <v>123</v>
      </c>
    </row>
    <row r="224" spans="1:30" ht="60">
      <c r="A224" s="33" t="s">
        <v>1060</v>
      </c>
      <c r="B224" s="33" t="s">
        <v>41</v>
      </c>
      <c r="C224" s="33" t="s">
        <v>1067</v>
      </c>
      <c r="D224" s="33">
        <v>27609</v>
      </c>
      <c r="E224" s="33" t="s">
        <v>1068</v>
      </c>
      <c r="F224" s="33" t="s">
        <v>1070</v>
      </c>
      <c r="G224" s="74">
        <v>3800</v>
      </c>
      <c r="H224" s="35">
        <v>0</v>
      </c>
      <c r="I224" s="33" t="s">
        <v>51</v>
      </c>
      <c r="J224" s="34">
        <v>414619.85</v>
      </c>
      <c r="K224" s="33" t="s">
        <v>43</v>
      </c>
      <c r="L224" s="33" t="s">
        <v>45</v>
      </c>
      <c r="M224" s="33" t="s">
        <v>142</v>
      </c>
      <c r="N224" s="33" t="s">
        <v>45</v>
      </c>
      <c r="O224" s="33" t="s">
        <v>45</v>
      </c>
      <c r="P224" s="33" t="s">
        <v>45</v>
      </c>
      <c r="Q224" s="33" t="s">
        <v>45</v>
      </c>
      <c r="R224" s="33" t="s">
        <v>45</v>
      </c>
      <c r="S224" s="33" t="s">
        <v>45</v>
      </c>
      <c r="T224" s="33" t="s">
        <v>46</v>
      </c>
      <c r="U224" s="33" t="s">
        <v>143</v>
      </c>
      <c r="V224" s="33" t="s">
        <v>144</v>
      </c>
      <c r="W224" s="33" t="s">
        <v>48</v>
      </c>
      <c r="X224" s="33" t="s">
        <v>48</v>
      </c>
      <c r="Y224" s="33" t="s">
        <v>48</v>
      </c>
      <c r="Z224" s="33" t="s">
        <v>48</v>
      </c>
      <c r="AA224" s="33" t="s">
        <v>48</v>
      </c>
      <c r="AB224" s="33" t="s">
        <v>48</v>
      </c>
      <c r="AC224" s="33" t="s">
        <v>123</v>
      </c>
      <c r="AD224" s="33" t="s">
        <v>123</v>
      </c>
    </row>
    <row r="225" spans="1:30" ht="36">
      <c r="A225" s="33" t="s">
        <v>1060</v>
      </c>
      <c r="B225" s="33" t="s">
        <v>41</v>
      </c>
      <c r="C225" s="33" t="s">
        <v>1067</v>
      </c>
      <c r="D225" s="33">
        <v>27609</v>
      </c>
      <c r="E225" s="33" t="s">
        <v>1068</v>
      </c>
      <c r="F225" s="33" t="s">
        <v>1071</v>
      </c>
      <c r="G225" s="35">
        <v>0</v>
      </c>
      <c r="H225" s="74">
        <v>2260</v>
      </c>
      <c r="I225" s="33" t="s">
        <v>51</v>
      </c>
      <c r="J225" s="34">
        <v>412359.85</v>
      </c>
      <c r="K225" s="33" t="s">
        <v>43</v>
      </c>
      <c r="L225" s="33" t="s">
        <v>45</v>
      </c>
      <c r="M225" s="33" t="s">
        <v>142</v>
      </c>
      <c r="N225" s="33" t="s">
        <v>45</v>
      </c>
      <c r="O225" s="33" t="s">
        <v>45</v>
      </c>
      <c r="P225" s="33" t="s">
        <v>45</v>
      </c>
      <c r="Q225" s="33" t="s">
        <v>45</v>
      </c>
      <c r="R225" s="33" t="s">
        <v>45</v>
      </c>
      <c r="S225" s="33" t="s">
        <v>45</v>
      </c>
      <c r="T225" s="33" t="s">
        <v>46</v>
      </c>
      <c r="U225" s="33" t="s">
        <v>143</v>
      </c>
      <c r="V225" s="33" t="s">
        <v>144</v>
      </c>
      <c r="W225" s="33" t="s">
        <v>48</v>
      </c>
      <c r="X225" s="33" t="s">
        <v>48</v>
      </c>
      <c r="Y225" s="33" t="s">
        <v>48</v>
      </c>
      <c r="Z225" s="33" t="s">
        <v>48</v>
      </c>
      <c r="AA225" s="33" t="s">
        <v>48</v>
      </c>
      <c r="AB225" s="33" t="s">
        <v>48</v>
      </c>
      <c r="AC225" s="33" t="s">
        <v>123</v>
      </c>
      <c r="AD225" s="33" t="s">
        <v>123</v>
      </c>
    </row>
    <row r="226" spans="1:30" ht="36">
      <c r="A226" s="33" t="s">
        <v>1060</v>
      </c>
      <c r="B226" s="33" t="s">
        <v>41</v>
      </c>
      <c r="C226" s="33" t="s">
        <v>1067</v>
      </c>
      <c r="D226" s="33">
        <v>27611</v>
      </c>
      <c r="E226" s="33" t="s">
        <v>342</v>
      </c>
      <c r="F226" s="33" t="s">
        <v>1072</v>
      </c>
      <c r="G226" s="35">
        <v>0</v>
      </c>
      <c r="H226" s="74">
        <v>2260</v>
      </c>
      <c r="I226" s="33" t="s">
        <v>51</v>
      </c>
      <c r="J226" s="34">
        <v>410099.85</v>
      </c>
      <c r="K226" s="33" t="s">
        <v>43</v>
      </c>
      <c r="L226" s="33" t="s">
        <v>45</v>
      </c>
      <c r="M226" s="33" t="s">
        <v>142</v>
      </c>
      <c r="N226" s="33" t="s">
        <v>45</v>
      </c>
      <c r="O226" s="33" t="s">
        <v>45</v>
      </c>
      <c r="P226" s="33" t="s">
        <v>45</v>
      </c>
      <c r="Q226" s="33" t="s">
        <v>45</v>
      </c>
      <c r="R226" s="33" t="s">
        <v>45</v>
      </c>
      <c r="S226" s="33" t="s">
        <v>45</v>
      </c>
      <c r="T226" s="33" t="s">
        <v>46</v>
      </c>
      <c r="U226" s="33" t="s">
        <v>143</v>
      </c>
      <c r="V226" s="33" t="s">
        <v>144</v>
      </c>
      <c r="W226" s="33" t="s">
        <v>48</v>
      </c>
      <c r="X226" s="33" t="s">
        <v>48</v>
      </c>
      <c r="Y226" s="33" t="s">
        <v>48</v>
      </c>
      <c r="Z226" s="33" t="s">
        <v>48</v>
      </c>
      <c r="AA226" s="33" t="s">
        <v>48</v>
      </c>
      <c r="AB226" s="33" t="s">
        <v>48</v>
      </c>
      <c r="AC226" s="33" t="s">
        <v>123</v>
      </c>
      <c r="AD226" s="33" t="s">
        <v>123</v>
      </c>
    </row>
    <row r="227" spans="1:30" ht="36">
      <c r="A227" s="33" t="s">
        <v>1060</v>
      </c>
      <c r="B227" s="33" t="s">
        <v>41</v>
      </c>
      <c r="C227" s="33" t="s">
        <v>1061</v>
      </c>
      <c r="D227" s="33">
        <v>28626</v>
      </c>
      <c r="E227" s="33" t="s">
        <v>156</v>
      </c>
      <c r="F227" s="33" t="s">
        <v>1073</v>
      </c>
      <c r="G227" s="35">
        <v>0</v>
      </c>
      <c r="H227" s="74">
        <v>22878.68</v>
      </c>
      <c r="I227" s="33" t="s">
        <v>51</v>
      </c>
      <c r="J227" s="34">
        <v>871510.58</v>
      </c>
      <c r="K227" s="33" t="s">
        <v>43</v>
      </c>
      <c r="L227" s="33" t="s">
        <v>44</v>
      </c>
      <c r="M227" s="33" t="s">
        <v>142</v>
      </c>
      <c r="N227" s="33" t="s">
        <v>45</v>
      </c>
      <c r="O227" s="33" t="s">
        <v>45</v>
      </c>
      <c r="P227" s="33" t="s">
        <v>45</v>
      </c>
      <c r="Q227" s="33" t="s">
        <v>45</v>
      </c>
      <c r="R227" s="33" t="s">
        <v>45</v>
      </c>
      <c r="S227" s="33" t="s">
        <v>45</v>
      </c>
      <c r="T227" s="33" t="s">
        <v>46</v>
      </c>
      <c r="U227" s="33" t="s">
        <v>47</v>
      </c>
      <c r="V227" s="33" t="s">
        <v>144</v>
      </c>
      <c r="W227" s="33" t="s">
        <v>48</v>
      </c>
      <c r="X227" s="33" t="s">
        <v>48</v>
      </c>
      <c r="Y227" s="33" t="s">
        <v>48</v>
      </c>
      <c r="Z227" s="33" t="s">
        <v>48</v>
      </c>
      <c r="AA227" s="33" t="s">
        <v>48</v>
      </c>
      <c r="AB227" s="33" t="s">
        <v>48</v>
      </c>
      <c r="AC227" s="33" t="s">
        <v>123</v>
      </c>
      <c r="AD227" s="33" t="s">
        <v>123</v>
      </c>
    </row>
    <row r="228" spans="1:30" ht="48">
      <c r="A228" s="33" t="s">
        <v>1060</v>
      </c>
      <c r="B228" s="33" t="s">
        <v>41</v>
      </c>
      <c r="C228" s="33" t="s">
        <v>1061</v>
      </c>
      <c r="D228" s="33">
        <v>28678</v>
      </c>
      <c r="E228" s="33" t="s">
        <v>70</v>
      </c>
      <c r="F228" s="33" t="s">
        <v>1044</v>
      </c>
      <c r="G228" s="35">
        <v>0</v>
      </c>
      <c r="H228" s="34">
        <v>21364798.100000001</v>
      </c>
      <c r="I228" s="33" t="s">
        <v>42</v>
      </c>
      <c r="J228" s="34">
        <v>7347299.04</v>
      </c>
      <c r="K228" s="33" t="s">
        <v>43</v>
      </c>
      <c r="L228" s="33" t="s">
        <v>49</v>
      </c>
      <c r="M228" s="33" t="s">
        <v>142</v>
      </c>
      <c r="N228" s="33" t="s">
        <v>45</v>
      </c>
      <c r="O228" s="33" t="s">
        <v>45</v>
      </c>
      <c r="P228" s="33" t="s">
        <v>45</v>
      </c>
      <c r="Q228" s="33" t="s">
        <v>45</v>
      </c>
      <c r="R228" s="33" t="s">
        <v>45</v>
      </c>
      <c r="S228" s="33" t="s">
        <v>45</v>
      </c>
      <c r="T228" s="33" t="s">
        <v>46</v>
      </c>
      <c r="U228" s="33" t="s">
        <v>50</v>
      </c>
      <c r="V228" s="33" t="s">
        <v>144</v>
      </c>
      <c r="W228" s="33" t="s">
        <v>48</v>
      </c>
      <c r="X228" s="33" t="s">
        <v>48</v>
      </c>
      <c r="Y228" s="33" t="s">
        <v>48</v>
      </c>
      <c r="Z228" s="33" t="s">
        <v>48</v>
      </c>
      <c r="AA228" s="33" t="s">
        <v>48</v>
      </c>
      <c r="AB228" s="33" t="s">
        <v>48</v>
      </c>
      <c r="AC228" s="33" t="s">
        <v>123</v>
      </c>
      <c r="AD228" s="33" t="s">
        <v>123</v>
      </c>
    </row>
    <row r="229" spans="1:30" ht="48">
      <c r="A229" s="33" t="s">
        <v>1060</v>
      </c>
      <c r="B229" s="33" t="s">
        <v>41</v>
      </c>
      <c r="C229" s="33" t="s">
        <v>1061</v>
      </c>
      <c r="D229" s="33">
        <v>28677</v>
      </c>
      <c r="E229" s="33" t="s">
        <v>154</v>
      </c>
      <c r="F229" s="33" t="s">
        <v>1062</v>
      </c>
      <c r="G229" s="34">
        <v>23318233.010000002</v>
      </c>
      <c r="H229" s="35">
        <v>0</v>
      </c>
      <c r="I229" s="33" t="s">
        <v>51</v>
      </c>
      <c r="J229" s="34">
        <v>15970933.970000001</v>
      </c>
      <c r="K229" s="33" t="s">
        <v>43</v>
      </c>
      <c r="L229" s="33" t="s">
        <v>49</v>
      </c>
      <c r="M229" s="33" t="s">
        <v>142</v>
      </c>
      <c r="N229" s="33" t="s">
        <v>45</v>
      </c>
      <c r="O229" s="33" t="s">
        <v>45</v>
      </c>
      <c r="P229" s="33" t="s">
        <v>45</v>
      </c>
      <c r="Q229" s="33" t="s">
        <v>45</v>
      </c>
      <c r="R229" s="33" t="s">
        <v>45</v>
      </c>
      <c r="S229" s="33" t="s">
        <v>45</v>
      </c>
      <c r="T229" s="33" t="s">
        <v>46</v>
      </c>
      <c r="U229" s="33" t="s">
        <v>50</v>
      </c>
      <c r="V229" s="33" t="s">
        <v>144</v>
      </c>
      <c r="W229" s="33" t="s">
        <v>48</v>
      </c>
      <c r="X229" s="33" t="s">
        <v>48</v>
      </c>
      <c r="Y229" s="33" t="s">
        <v>48</v>
      </c>
      <c r="Z229" s="33" t="s">
        <v>48</v>
      </c>
      <c r="AA229" s="33" t="s">
        <v>48</v>
      </c>
      <c r="AB229" s="33" t="s">
        <v>48</v>
      </c>
      <c r="AC229" s="33" t="s">
        <v>123</v>
      </c>
      <c r="AD229" s="33" t="s">
        <v>123</v>
      </c>
    </row>
    <row r="230" spans="1:30" ht="48">
      <c r="A230" s="33" t="s">
        <v>1060</v>
      </c>
      <c r="B230" s="33" t="s">
        <v>41</v>
      </c>
      <c r="C230" s="33" t="s">
        <v>1067</v>
      </c>
      <c r="D230" s="33">
        <v>27609</v>
      </c>
      <c r="E230" s="33" t="s">
        <v>1074</v>
      </c>
      <c r="F230" s="33" t="s">
        <v>1075</v>
      </c>
      <c r="G230" s="74">
        <v>2260</v>
      </c>
      <c r="H230" s="35">
        <v>0</v>
      </c>
      <c r="I230" s="33" t="s">
        <v>51</v>
      </c>
      <c r="J230" s="34">
        <v>5991.85</v>
      </c>
      <c r="K230" s="33" t="s">
        <v>148</v>
      </c>
      <c r="L230" s="33" t="s">
        <v>148</v>
      </c>
      <c r="M230" s="33" t="s">
        <v>142</v>
      </c>
      <c r="N230" s="33" t="s">
        <v>45</v>
      </c>
      <c r="O230" s="33" t="s">
        <v>45</v>
      </c>
      <c r="P230" s="33" t="s">
        <v>45</v>
      </c>
      <c r="Q230" s="33" t="s">
        <v>45</v>
      </c>
      <c r="R230" s="33" t="s">
        <v>45</v>
      </c>
      <c r="S230" s="33" t="s">
        <v>45</v>
      </c>
      <c r="T230" s="33" t="s">
        <v>204</v>
      </c>
      <c r="U230" s="33" t="s">
        <v>204</v>
      </c>
      <c r="V230" s="33" t="s">
        <v>144</v>
      </c>
      <c r="W230" s="33" t="s">
        <v>48</v>
      </c>
      <c r="X230" s="33" t="s">
        <v>48</v>
      </c>
      <c r="Y230" s="33" t="s">
        <v>48</v>
      </c>
      <c r="Z230" s="33" t="s">
        <v>48</v>
      </c>
      <c r="AA230" s="33" t="s">
        <v>48</v>
      </c>
      <c r="AB230" s="33" t="s">
        <v>48</v>
      </c>
      <c r="AC230" s="33" t="s">
        <v>123</v>
      </c>
      <c r="AD230" s="33" t="s">
        <v>123</v>
      </c>
    </row>
    <row r="232" spans="1:30" ht="60">
      <c r="A232" s="33" t="s">
        <v>1079</v>
      </c>
      <c r="B232" s="33" t="s">
        <v>41</v>
      </c>
      <c r="C232" s="33" t="s">
        <v>1090</v>
      </c>
      <c r="D232" s="33">
        <v>30509</v>
      </c>
      <c r="E232" s="33" t="s">
        <v>1027</v>
      </c>
      <c r="F232" s="33" t="s">
        <v>1091</v>
      </c>
      <c r="G232" s="34">
        <v>3680</v>
      </c>
      <c r="H232" s="35">
        <v>0</v>
      </c>
      <c r="I232" s="33" t="s">
        <v>51</v>
      </c>
      <c r="J232" s="34">
        <v>413779.85</v>
      </c>
      <c r="K232" s="33" t="s">
        <v>43</v>
      </c>
      <c r="L232" s="33" t="s">
        <v>45</v>
      </c>
      <c r="M232" s="33" t="s">
        <v>142</v>
      </c>
      <c r="N232" s="33" t="s">
        <v>45</v>
      </c>
      <c r="O232" s="33" t="s">
        <v>45</v>
      </c>
      <c r="P232" s="33" t="s">
        <v>45</v>
      </c>
      <c r="Q232" s="33" t="s">
        <v>45</v>
      </c>
      <c r="R232" s="33" t="s">
        <v>45</v>
      </c>
      <c r="S232" s="33" t="s">
        <v>45</v>
      </c>
      <c r="T232" s="33" t="s">
        <v>46</v>
      </c>
      <c r="U232" s="33" t="s">
        <v>143</v>
      </c>
      <c r="V232" s="33" t="s">
        <v>144</v>
      </c>
      <c r="W232" s="33" t="s">
        <v>48</v>
      </c>
      <c r="X232" s="33" t="s">
        <v>48</v>
      </c>
      <c r="Y232" s="33" t="s">
        <v>48</v>
      </c>
      <c r="Z232" s="33" t="s">
        <v>48</v>
      </c>
      <c r="AA232" s="33" t="s">
        <v>48</v>
      </c>
      <c r="AB232" s="33" t="s">
        <v>48</v>
      </c>
      <c r="AC232" s="33" t="s">
        <v>123</v>
      </c>
      <c r="AD232" s="33" t="s">
        <v>123</v>
      </c>
    </row>
    <row r="233" spans="1:30" ht="48">
      <c r="A233" s="33" t="s">
        <v>1079</v>
      </c>
      <c r="B233" s="33" t="s">
        <v>41</v>
      </c>
      <c r="C233" s="33" t="s">
        <v>1081</v>
      </c>
      <c r="D233" s="33">
        <v>29254</v>
      </c>
      <c r="E233" s="33" t="s">
        <v>78</v>
      </c>
      <c r="F233" s="33" t="s">
        <v>1082</v>
      </c>
      <c r="G233" s="35">
        <v>0</v>
      </c>
      <c r="H233" s="34">
        <v>7434495.8099999996</v>
      </c>
      <c r="I233" s="33" t="s">
        <v>51</v>
      </c>
      <c r="J233" s="34">
        <v>8536438.1600000001</v>
      </c>
      <c r="K233" s="33" t="s">
        <v>43</v>
      </c>
      <c r="L233" s="33" t="s">
        <v>49</v>
      </c>
      <c r="M233" s="33" t="s">
        <v>142</v>
      </c>
      <c r="N233" s="33" t="s">
        <v>45</v>
      </c>
      <c r="O233" s="33" t="s">
        <v>45</v>
      </c>
      <c r="P233" s="33" t="s">
        <v>45</v>
      </c>
      <c r="Q233" s="33" t="s">
        <v>45</v>
      </c>
      <c r="R233" s="33" t="s">
        <v>45</v>
      </c>
      <c r="S233" s="33" t="s">
        <v>45</v>
      </c>
      <c r="T233" s="33" t="s">
        <v>46</v>
      </c>
      <c r="U233" s="33" t="s">
        <v>50</v>
      </c>
      <c r="V233" s="33" t="s">
        <v>144</v>
      </c>
      <c r="W233" s="33" t="s">
        <v>48</v>
      </c>
      <c r="X233" s="33" t="s">
        <v>48</v>
      </c>
      <c r="Y233" s="33" t="s">
        <v>48</v>
      </c>
      <c r="Z233" s="33" t="s">
        <v>48</v>
      </c>
      <c r="AA233" s="33" t="s">
        <v>48</v>
      </c>
      <c r="AB233" s="33" t="s">
        <v>48</v>
      </c>
      <c r="AC233" s="33" t="s">
        <v>123</v>
      </c>
      <c r="AD233" s="33" t="s">
        <v>123</v>
      </c>
    </row>
    <row r="234" spans="1:30" ht="48">
      <c r="A234" s="33" t="s">
        <v>1079</v>
      </c>
      <c r="B234" s="33" t="s">
        <v>41</v>
      </c>
      <c r="C234" s="33" t="s">
        <v>1081</v>
      </c>
      <c r="D234" s="33">
        <v>29254</v>
      </c>
      <c r="E234" s="33" t="s">
        <v>78</v>
      </c>
      <c r="F234" s="33" t="s">
        <v>1083</v>
      </c>
      <c r="G234" s="35">
        <v>0</v>
      </c>
      <c r="H234" s="34">
        <v>6579468.6699999999</v>
      </c>
      <c r="I234" s="33" t="s">
        <v>51</v>
      </c>
      <c r="J234" s="34">
        <v>1956969.49</v>
      </c>
      <c r="K234" s="33" t="s">
        <v>43</v>
      </c>
      <c r="L234" s="33" t="s">
        <v>49</v>
      </c>
      <c r="M234" s="33" t="s">
        <v>142</v>
      </c>
      <c r="N234" s="33" t="s">
        <v>45</v>
      </c>
      <c r="O234" s="33" t="s">
        <v>45</v>
      </c>
      <c r="P234" s="33" t="s">
        <v>45</v>
      </c>
      <c r="Q234" s="33" t="s">
        <v>45</v>
      </c>
      <c r="R234" s="33" t="s">
        <v>45</v>
      </c>
      <c r="S234" s="33" t="s">
        <v>45</v>
      </c>
      <c r="T234" s="33" t="s">
        <v>46</v>
      </c>
      <c r="U234" s="33" t="s">
        <v>50</v>
      </c>
      <c r="V234" s="33" t="s">
        <v>144</v>
      </c>
      <c r="W234" s="33" t="s">
        <v>48</v>
      </c>
      <c r="X234" s="33" t="s">
        <v>48</v>
      </c>
      <c r="Y234" s="33" t="s">
        <v>48</v>
      </c>
      <c r="Z234" s="33" t="s">
        <v>48</v>
      </c>
      <c r="AA234" s="33" t="s">
        <v>48</v>
      </c>
      <c r="AB234" s="33" t="s">
        <v>48</v>
      </c>
      <c r="AC234" s="33" t="s">
        <v>123</v>
      </c>
      <c r="AD234" s="33" t="s">
        <v>123</v>
      </c>
    </row>
    <row r="235" spans="1:30" ht="48">
      <c r="A235" s="33" t="s">
        <v>1079</v>
      </c>
      <c r="B235" s="33" t="s">
        <v>41</v>
      </c>
      <c r="C235" s="33" t="s">
        <v>1084</v>
      </c>
      <c r="D235" s="33">
        <v>31790</v>
      </c>
      <c r="E235" s="33" t="s">
        <v>131</v>
      </c>
      <c r="F235" s="33" t="s">
        <v>1062</v>
      </c>
      <c r="G235" s="35">
        <v>0</v>
      </c>
      <c r="H235" s="34">
        <v>23318233.010000002</v>
      </c>
      <c r="I235" s="33" t="s">
        <v>42</v>
      </c>
      <c r="J235" s="34">
        <v>21361263.52</v>
      </c>
      <c r="K235" s="33" t="s">
        <v>43</v>
      </c>
      <c r="L235" s="33" t="s">
        <v>49</v>
      </c>
      <c r="M235" s="33" t="s">
        <v>142</v>
      </c>
      <c r="N235" s="33" t="s">
        <v>45</v>
      </c>
      <c r="O235" s="33" t="s">
        <v>45</v>
      </c>
      <c r="P235" s="33" t="s">
        <v>45</v>
      </c>
      <c r="Q235" s="33" t="s">
        <v>45</v>
      </c>
      <c r="R235" s="33" t="s">
        <v>45</v>
      </c>
      <c r="S235" s="33" t="s">
        <v>45</v>
      </c>
      <c r="T235" s="33" t="s">
        <v>46</v>
      </c>
      <c r="U235" s="33" t="s">
        <v>50</v>
      </c>
      <c r="V235" s="33" t="s">
        <v>144</v>
      </c>
      <c r="W235" s="33" t="s">
        <v>48</v>
      </c>
      <c r="X235" s="33" t="s">
        <v>48</v>
      </c>
      <c r="Y235" s="33" t="s">
        <v>48</v>
      </c>
      <c r="Z235" s="33" t="s">
        <v>48</v>
      </c>
      <c r="AA235" s="33" t="s">
        <v>48</v>
      </c>
      <c r="AB235" s="33" t="s">
        <v>48</v>
      </c>
      <c r="AC235" s="33" t="s">
        <v>123</v>
      </c>
      <c r="AD235" s="33" t="s">
        <v>123</v>
      </c>
    </row>
    <row r="236" spans="1:30" ht="48">
      <c r="A236" s="33" t="s">
        <v>1079</v>
      </c>
      <c r="B236" s="33" t="s">
        <v>41</v>
      </c>
      <c r="C236" s="33" t="s">
        <v>1084</v>
      </c>
      <c r="D236" s="33">
        <v>31791</v>
      </c>
      <c r="E236" s="33" t="s">
        <v>314</v>
      </c>
      <c r="F236" s="33" t="s">
        <v>1085</v>
      </c>
      <c r="G236" s="34">
        <v>25854533.359999999</v>
      </c>
      <c r="H236" s="35">
        <v>0</v>
      </c>
      <c r="I236" s="33" t="s">
        <v>51</v>
      </c>
      <c r="J236" s="34">
        <v>4493269.84</v>
      </c>
      <c r="K236" s="33" t="s">
        <v>43</v>
      </c>
      <c r="L236" s="33" t="s">
        <v>49</v>
      </c>
      <c r="M236" s="33" t="s">
        <v>142</v>
      </c>
      <c r="N236" s="33" t="s">
        <v>45</v>
      </c>
      <c r="O236" s="33" t="s">
        <v>45</v>
      </c>
      <c r="P236" s="33" t="s">
        <v>45</v>
      </c>
      <c r="Q236" s="33" t="s">
        <v>45</v>
      </c>
      <c r="R236" s="33" t="s">
        <v>45</v>
      </c>
      <c r="S236" s="33" t="s">
        <v>45</v>
      </c>
      <c r="T236" s="33" t="s">
        <v>46</v>
      </c>
      <c r="U236" s="33" t="s">
        <v>50</v>
      </c>
      <c r="V236" s="33" t="s">
        <v>144</v>
      </c>
      <c r="W236" s="33" t="s">
        <v>48</v>
      </c>
      <c r="X236" s="33" t="s">
        <v>48</v>
      </c>
      <c r="Y236" s="33" t="s">
        <v>48</v>
      </c>
      <c r="Z236" s="33" t="s">
        <v>48</v>
      </c>
      <c r="AA236" s="33" t="s">
        <v>48</v>
      </c>
      <c r="AB236" s="33" t="s">
        <v>48</v>
      </c>
      <c r="AC236" s="33" t="s">
        <v>123</v>
      </c>
      <c r="AD236" s="33" t="s">
        <v>123</v>
      </c>
    </row>
    <row r="238" spans="1:30">
      <c r="J238" s="19" t="e">
        <f>J236-SUMMARY!#REF!</f>
        <v>#REF!</v>
      </c>
    </row>
    <row r="240" spans="1:30" ht="36">
      <c r="A240" s="33" t="s">
        <v>1097</v>
      </c>
      <c r="B240" s="33" t="s">
        <v>41</v>
      </c>
      <c r="C240" s="33" t="s">
        <v>1102</v>
      </c>
      <c r="D240" s="33">
        <v>36090</v>
      </c>
      <c r="E240" s="33" t="s">
        <v>99</v>
      </c>
      <c r="F240" s="33" t="s">
        <v>1107</v>
      </c>
      <c r="G240" s="35">
        <v>0</v>
      </c>
      <c r="H240" s="74">
        <v>2000</v>
      </c>
      <c r="I240" s="33" t="s">
        <v>51</v>
      </c>
      <c r="J240" s="34">
        <v>411779.85</v>
      </c>
      <c r="K240" s="33" t="s">
        <v>43</v>
      </c>
      <c r="L240" s="33" t="s">
        <v>45</v>
      </c>
      <c r="M240" s="33" t="s">
        <v>142</v>
      </c>
      <c r="N240" s="33" t="s">
        <v>45</v>
      </c>
      <c r="O240" s="33" t="s">
        <v>45</v>
      </c>
      <c r="P240" s="33" t="s">
        <v>45</v>
      </c>
      <c r="Q240" s="33" t="s">
        <v>45</v>
      </c>
      <c r="R240" s="33" t="s">
        <v>45</v>
      </c>
      <c r="S240" s="33" t="s">
        <v>45</v>
      </c>
      <c r="T240" s="33" t="s">
        <v>46</v>
      </c>
      <c r="U240" s="33" t="s">
        <v>143</v>
      </c>
      <c r="V240" s="33" t="s">
        <v>144</v>
      </c>
      <c r="W240" s="33" t="s">
        <v>48</v>
      </c>
      <c r="X240" s="33" t="s">
        <v>48</v>
      </c>
      <c r="Y240" s="33" t="s">
        <v>48</v>
      </c>
      <c r="Z240" s="33" t="s">
        <v>48</v>
      </c>
      <c r="AA240" s="33" t="s">
        <v>48</v>
      </c>
      <c r="AB240" s="33" t="s">
        <v>48</v>
      </c>
      <c r="AC240" s="33" t="s">
        <v>123</v>
      </c>
      <c r="AD240" s="33" t="s">
        <v>123</v>
      </c>
    </row>
    <row r="241" spans="1:30" ht="36">
      <c r="A241" s="33" t="s">
        <v>1097</v>
      </c>
      <c r="B241" s="33" t="s">
        <v>41</v>
      </c>
      <c r="C241" s="33" t="s">
        <v>1102</v>
      </c>
      <c r="D241" s="33">
        <v>36090</v>
      </c>
      <c r="E241" s="33" t="s">
        <v>99</v>
      </c>
      <c r="F241" s="33" t="s">
        <v>1108</v>
      </c>
      <c r="G241" s="35">
        <v>0</v>
      </c>
      <c r="H241" s="74">
        <v>3120</v>
      </c>
      <c r="I241" s="33" t="s">
        <v>51</v>
      </c>
      <c r="J241" s="34">
        <v>408659.85</v>
      </c>
      <c r="K241" s="33" t="s">
        <v>43</v>
      </c>
      <c r="L241" s="33" t="s">
        <v>45</v>
      </c>
      <c r="M241" s="33" t="s">
        <v>142</v>
      </c>
      <c r="N241" s="33" t="s">
        <v>45</v>
      </c>
      <c r="O241" s="33" t="s">
        <v>45</v>
      </c>
      <c r="P241" s="33" t="s">
        <v>45</v>
      </c>
      <c r="Q241" s="33" t="s">
        <v>45</v>
      </c>
      <c r="R241" s="33" t="s">
        <v>45</v>
      </c>
      <c r="S241" s="33" t="s">
        <v>45</v>
      </c>
      <c r="T241" s="33" t="s">
        <v>46</v>
      </c>
      <c r="U241" s="33" t="s">
        <v>143</v>
      </c>
      <c r="V241" s="33" t="s">
        <v>144</v>
      </c>
      <c r="W241" s="33" t="s">
        <v>48</v>
      </c>
      <c r="X241" s="33" t="s">
        <v>48</v>
      </c>
      <c r="Y241" s="33" t="s">
        <v>48</v>
      </c>
      <c r="Z241" s="33" t="s">
        <v>48</v>
      </c>
      <c r="AA241" s="33" t="s">
        <v>48</v>
      </c>
      <c r="AB241" s="33" t="s">
        <v>48</v>
      </c>
      <c r="AC241" s="33" t="s">
        <v>123</v>
      </c>
      <c r="AD241" s="33" t="s">
        <v>123</v>
      </c>
    </row>
    <row r="242" spans="1:30" ht="36">
      <c r="A242" s="33" t="s">
        <v>1097</v>
      </c>
      <c r="B242" s="33" t="s">
        <v>41</v>
      </c>
      <c r="C242" s="33" t="s">
        <v>1102</v>
      </c>
      <c r="D242" s="33">
        <v>36153</v>
      </c>
      <c r="E242" s="33" t="s">
        <v>1068</v>
      </c>
      <c r="F242" s="33" t="s">
        <v>1109</v>
      </c>
      <c r="G242" s="35">
        <v>0</v>
      </c>
      <c r="H242" s="74">
        <v>2000</v>
      </c>
      <c r="I242" s="33" t="s">
        <v>51</v>
      </c>
      <c r="J242" s="34">
        <v>406659.85</v>
      </c>
      <c r="K242" s="33" t="s">
        <v>43</v>
      </c>
      <c r="L242" s="33" t="s">
        <v>45</v>
      </c>
      <c r="M242" s="33" t="s">
        <v>142</v>
      </c>
      <c r="N242" s="33" t="s">
        <v>45</v>
      </c>
      <c r="O242" s="33" t="s">
        <v>45</v>
      </c>
      <c r="P242" s="33" t="s">
        <v>45</v>
      </c>
      <c r="Q242" s="33" t="s">
        <v>45</v>
      </c>
      <c r="R242" s="33" t="s">
        <v>45</v>
      </c>
      <c r="S242" s="33" t="s">
        <v>45</v>
      </c>
      <c r="T242" s="33" t="s">
        <v>46</v>
      </c>
      <c r="U242" s="33" t="s">
        <v>143</v>
      </c>
      <c r="V242" s="33" t="s">
        <v>144</v>
      </c>
      <c r="W242" s="33" t="s">
        <v>48</v>
      </c>
      <c r="X242" s="33" t="s">
        <v>48</v>
      </c>
      <c r="Y242" s="33" t="s">
        <v>48</v>
      </c>
      <c r="Z242" s="33" t="s">
        <v>48</v>
      </c>
      <c r="AA242" s="33" t="s">
        <v>48</v>
      </c>
      <c r="AB242" s="33" t="s">
        <v>48</v>
      </c>
      <c r="AC242" s="33" t="s">
        <v>123</v>
      </c>
      <c r="AD242" s="33" t="s">
        <v>123</v>
      </c>
    </row>
    <row r="243" spans="1:30" ht="36">
      <c r="A243" s="33" t="s">
        <v>1097</v>
      </c>
      <c r="B243" s="33" t="s">
        <v>41</v>
      </c>
      <c r="C243" s="33" t="s">
        <v>1102</v>
      </c>
      <c r="D243" s="33">
        <v>36153</v>
      </c>
      <c r="E243" s="33" t="s">
        <v>1068</v>
      </c>
      <c r="F243" s="33" t="s">
        <v>1110</v>
      </c>
      <c r="G243" s="74">
        <v>2000</v>
      </c>
      <c r="H243" s="35">
        <v>0</v>
      </c>
      <c r="I243" s="33" t="s">
        <v>51</v>
      </c>
      <c r="J243" s="34">
        <v>408659.85</v>
      </c>
      <c r="K243" s="33" t="s">
        <v>43</v>
      </c>
      <c r="L243" s="33" t="s">
        <v>45</v>
      </c>
      <c r="M243" s="33" t="s">
        <v>142</v>
      </c>
      <c r="N243" s="33" t="s">
        <v>45</v>
      </c>
      <c r="O243" s="33" t="s">
        <v>45</v>
      </c>
      <c r="P243" s="33" t="s">
        <v>45</v>
      </c>
      <c r="Q243" s="33" t="s">
        <v>45</v>
      </c>
      <c r="R243" s="33" t="s">
        <v>45</v>
      </c>
      <c r="S243" s="33" t="s">
        <v>45</v>
      </c>
      <c r="T243" s="33" t="s">
        <v>46</v>
      </c>
      <c r="U243" s="33" t="s">
        <v>143</v>
      </c>
      <c r="V243" s="33" t="s">
        <v>144</v>
      </c>
      <c r="W243" s="33" t="s">
        <v>48</v>
      </c>
      <c r="X243" s="33" t="s">
        <v>48</v>
      </c>
      <c r="Y243" s="33" t="s">
        <v>48</v>
      </c>
      <c r="Z243" s="33" t="s">
        <v>48</v>
      </c>
      <c r="AA243" s="33" t="s">
        <v>48</v>
      </c>
      <c r="AB243" s="33" t="s">
        <v>48</v>
      </c>
      <c r="AC243" s="33" t="s">
        <v>123</v>
      </c>
      <c r="AD243" s="33" t="s">
        <v>123</v>
      </c>
    </row>
    <row r="244" spans="1:30" ht="36">
      <c r="A244" s="33" t="s">
        <v>1097</v>
      </c>
      <c r="B244" s="33" t="s">
        <v>41</v>
      </c>
      <c r="C244" s="33" t="s">
        <v>1102</v>
      </c>
      <c r="D244" s="33">
        <v>36153</v>
      </c>
      <c r="E244" s="33" t="s">
        <v>1068</v>
      </c>
      <c r="F244" s="33" t="s">
        <v>1109</v>
      </c>
      <c r="G244" s="74">
        <v>2000</v>
      </c>
      <c r="H244" s="35">
        <v>0</v>
      </c>
      <c r="I244" s="33" t="s">
        <v>51</v>
      </c>
      <c r="J244" s="34">
        <v>410659.85</v>
      </c>
      <c r="K244" s="33" t="s">
        <v>43</v>
      </c>
      <c r="L244" s="33" t="s">
        <v>45</v>
      </c>
      <c r="M244" s="33" t="s">
        <v>142</v>
      </c>
      <c r="N244" s="33" t="s">
        <v>45</v>
      </c>
      <c r="O244" s="33" t="s">
        <v>45</v>
      </c>
      <c r="P244" s="33" t="s">
        <v>45</v>
      </c>
      <c r="Q244" s="33" t="s">
        <v>45</v>
      </c>
      <c r="R244" s="33" t="s">
        <v>45</v>
      </c>
      <c r="S244" s="33" t="s">
        <v>45</v>
      </c>
      <c r="T244" s="33" t="s">
        <v>46</v>
      </c>
      <c r="U244" s="33" t="s">
        <v>143</v>
      </c>
      <c r="V244" s="33" t="s">
        <v>144</v>
      </c>
      <c r="W244" s="33" t="s">
        <v>48</v>
      </c>
      <c r="X244" s="33" t="s">
        <v>48</v>
      </c>
      <c r="Y244" s="33" t="s">
        <v>48</v>
      </c>
      <c r="Z244" s="33" t="s">
        <v>48</v>
      </c>
      <c r="AA244" s="33" t="s">
        <v>48</v>
      </c>
      <c r="AB244" s="33" t="s">
        <v>48</v>
      </c>
      <c r="AC244" s="33" t="s">
        <v>123</v>
      </c>
      <c r="AD244" s="33" t="s">
        <v>123</v>
      </c>
    </row>
    <row r="245" spans="1:30" ht="36">
      <c r="A245" s="33" t="s">
        <v>1097</v>
      </c>
      <c r="B245" s="33" t="s">
        <v>41</v>
      </c>
      <c r="C245" s="33" t="s">
        <v>1102</v>
      </c>
      <c r="D245" s="33">
        <v>36153</v>
      </c>
      <c r="E245" s="33" t="s">
        <v>1068</v>
      </c>
      <c r="F245" s="33" t="s">
        <v>1109</v>
      </c>
      <c r="G245" s="35">
        <v>0</v>
      </c>
      <c r="H245" s="74">
        <v>2000</v>
      </c>
      <c r="I245" s="33" t="s">
        <v>51</v>
      </c>
      <c r="J245" s="34">
        <v>408659.85</v>
      </c>
      <c r="K245" s="33" t="s">
        <v>43</v>
      </c>
      <c r="L245" s="33" t="s">
        <v>45</v>
      </c>
      <c r="M245" s="33" t="s">
        <v>142</v>
      </c>
      <c r="N245" s="33" t="s">
        <v>45</v>
      </c>
      <c r="O245" s="33" t="s">
        <v>45</v>
      </c>
      <c r="P245" s="33" t="s">
        <v>45</v>
      </c>
      <c r="Q245" s="33" t="s">
        <v>45</v>
      </c>
      <c r="R245" s="33" t="s">
        <v>45</v>
      </c>
      <c r="S245" s="33" t="s">
        <v>45</v>
      </c>
      <c r="T245" s="33" t="s">
        <v>46</v>
      </c>
      <c r="U245" s="33" t="s">
        <v>143</v>
      </c>
      <c r="V245" s="33" t="s">
        <v>144</v>
      </c>
      <c r="W245" s="33" t="s">
        <v>48</v>
      </c>
      <c r="X245" s="33" t="s">
        <v>48</v>
      </c>
      <c r="Y245" s="33" t="s">
        <v>48</v>
      </c>
      <c r="Z245" s="33" t="s">
        <v>48</v>
      </c>
      <c r="AA245" s="33" t="s">
        <v>48</v>
      </c>
      <c r="AB245" s="33" t="s">
        <v>48</v>
      </c>
      <c r="AC245" s="33" t="s">
        <v>123</v>
      </c>
      <c r="AD245" s="33" t="s">
        <v>123</v>
      </c>
    </row>
    <row r="246" spans="1:30" ht="60">
      <c r="A246" s="33" t="s">
        <v>1097</v>
      </c>
      <c r="B246" s="33" t="s">
        <v>41</v>
      </c>
      <c r="C246" s="33" t="s">
        <v>1102</v>
      </c>
      <c r="D246" s="33">
        <v>36168</v>
      </c>
      <c r="E246" s="33" t="s">
        <v>1111</v>
      </c>
      <c r="F246" s="33" t="s">
        <v>1112</v>
      </c>
      <c r="G246" s="74">
        <v>3120</v>
      </c>
      <c r="H246" s="35">
        <v>0</v>
      </c>
      <c r="I246" s="33" t="s">
        <v>51</v>
      </c>
      <c r="J246" s="34">
        <v>411779.85</v>
      </c>
      <c r="K246" s="33" t="s">
        <v>43</v>
      </c>
      <c r="L246" s="33" t="s">
        <v>45</v>
      </c>
      <c r="M246" s="33" t="s">
        <v>142</v>
      </c>
      <c r="N246" s="33" t="s">
        <v>45</v>
      </c>
      <c r="O246" s="33" t="s">
        <v>45</v>
      </c>
      <c r="P246" s="33" t="s">
        <v>45</v>
      </c>
      <c r="Q246" s="33" t="s">
        <v>45</v>
      </c>
      <c r="R246" s="33" t="s">
        <v>45</v>
      </c>
      <c r="S246" s="33" t="s">
        <v>45</v>
      </c>
      <c r="T246" s="33" t="s">
        <v>46</v>
      </c>
      <c r="U246" s="33" t="s">
        <v>143</v>
      </c>
      <c r="V246" s="33" t="s">
        <v>144</v>
      </c>
      <c r="W246" s="33" t="s">
        <v>48</v>
      </c>
      <c r="X246" s="33" t="s">
        <v>48</v>
      </c>
      <c r="Y246" s="33" t="s">
        <v>48</v>
      </c>
      <c r="Z246" s="33" t="s">
        <v>48</v>
      </c>
      <c r="AA246" s="33" t="s">
        <v>48</v>
      </c>
      <c r="AB246" s="33" t="s">
        <v>48</v>
      </c>
      <c r="AC246" s="33" t="s">
        <v>123</v>
      </c>
      <c r="AD246" s="33" t="s">
        <v>123</v>
      </c>
    </row>
    <row r="247" spans="1:30" ht="36">
      <c r="A247" s="33" t="s">
        <v>1097</v>
      </c>
      <c r="B247" s="33" t="s">
        <v>41</v>
      </c>
      <c r="C247" s="33" t="s">
        <v>1102</v>
      </c>
      <c r="D247" s="33">
        <v>36168</v>
      </c>
      <c r="E247" s="33" t="s">
        <v>1111</v>
      </c>
      <c r="F247" s="33" t="s">
        <v>1113</v>
      </c>
      <c r="G247" s="35">
        <v>0</v>
      </c>
      <c r="H247" s="74">
        <v>3120</v>
      </c>
      <c r="I247" s="33" t="s">
        <v>51</v>
      </c>
      <c r="J247" s="34">
        <v>408659.85</v>
      </c>
      <c r="K247" s="33" t="s">
        <v>43</v>
      </c>
      <c r="L247" s="33" t="s">
        <v>45</v>
      </c>
      <c r="M247" s="33" t="s">
        <v>142</v>
      </c>
      <c r="N247" s="33" t="s">
        <v>45</v>
      </c>
      <c r="O247" s="33" t="s">
        <v>45</v>
      </c>
      <c r="P247" s="33" t="s">
        <v>45</v>
      </c>
      <c r="Q247" s="33" t="s">
        <v>45</v>
      </c>
      <c r="R247" s="33" t="s">
        <v>45</v>
      </c>
      <c r="S247" s="33" t="s">
        <v>45</v>
      </c>
      <c r="T247" s="33" t="s">
        <v>46</v>
      </c>
      <c r="U247" s="33" t="s">
        <v>143</v>
      </c>
      <c r="V247" s="33" t="s">
        <v>144</v>
      </c>
      <c r="W247" s="33" t="s">
        <v>48</v>
      </c>
      <c r="X247" s="33" t="s">
        <v>48</v>
      </c>
      <c r="Y247" s="33" t="s">
        <v>48</v>
      </c>
      <c r="Z247" s="33" t="s">
        <v>48</v>
      </c>
      <c r="AA247" s="33" t="s">
        <v>48</v>
      </c>
      <c r="AB247" s="33" t="s">
        <v>48</v>
      </c>
      <c r="AC247" s="33" t="s">
        <v>123</v>
      </c>
      <c r="AD247" s="33" t="s">
        <v>123</v>
      </c>
    </row>
    <row r="248" spans="1:30" ht="48">
      <c r="A248" s="33" t="s">
        <v>1097</v>
      </c>
      <c r="B248" s="33" t="s">
        <v>41</v>
      </c>
      <c r="C248" s="33" t="s">
        <v>1114</v>
      </c>
      <c r="D248" s="33">
        <v>32897</v>
      </c>
      <c r="E248" s="33" t="s">
        <v>283</v>
      </c>
      <c r="F248" s="33" t="s">
        <v>1115</v>
      </c>
      <c r="G248" s="35">
        <v>0</v>
      </c>
      <c r="H248" s="74">
        <v>692556.15</v>
      </c>
      <c r="I248" s="33" t="s">
        <v>51</v>
      </c>
      <c r="J248" s="34">
        <v>189558.04</v>
      </c>
      <c r="K248" s="33" t="s">
        <v>43</v>
      </c>
      <c r="L248" s="33" t="s">
        <v>44</v>
      </c>
      <c r="M248" s="33" t="s">
        <v>142</v>
      </c>
      <c r="N248" s="33" t="s">
        <v>45</v>
      </c>
      <c r="O248" s="33" t="s">
        <v>45</v>
      </c>
      <c r="P248" s="33" t="s">
        <v>45</v>
      </c>
      <c r="Q248" s="33" t="s">
        <v>45</v>
      </c>
      <c r="R248" s="33" t="s">
        <v>45</v>
      </c>
      <c r="S248" s="33" t="s">
        <v>45</v>
      </c>
      <c r="T248" s="33" t="s">
        <v>46</v>
      </c>
      <c r="U248" s="33" t="s">
        <v>47</v>
      </c>
      <c r="V248" s="33" t="s">
        <v>144</v>
      </c>
      <c r="W248" s="33" t="s">
        <v>48</v>
      </c>
      <c r="X248" s="33" t="s">
        <v>48</v>
      </c>
      <c r="Y248" s="33" t="s">
        <v>48</v>
      </c>
      <c r="Z248" s="33" t="s">
        <v>48</v>
      </c>
      <c r="AA248" s="33" t="s">
        <v>48</v>
      </c>
      <c r="AB248" s="33" t="s">
        <v>48</v>
      </c>
      <c r="AC248" s="33" t="s">
        <v>123</v>
      </c>
      <c r="AD248" s="33" t="s">
        <v>123</v>
      </c>
    </row>
    <row r="249" spans="1:30" ht="48">
      <c r="A249" s="33" t="s">
        <v>1097</v>
      </c>
      <c r="B249" s="33" t="s">
        <v>41</v>
      </c>
      <c r="C249" s="33" t="s">
        <v>1099</v>
      </c>
      <c r="D249" s="33">
        <v>36506</v>
      </c>
      <c r="E249" s="33" t="s">
        <v>177</v>
      </c>
      <c r="F249" s="33" t="s">
        <v>1085</v>
      </c>
      <c r="G249" s="35">
        <v>0</v>
      </c>
      <c r="H249" s="34">
        <v>25854533.359999999</v>
      </c>
      <c r="I249" s="33" t="s">
        <v>42</v>
      </c>
      <c r="J249" s="34">
        <v>21361263.52</v>
      </c>
      <c r="K249" s="33" t="s">
        <v>43</v>
      </c>
      <c r="L249" s="33" t="s">
        <v>49</v>
      </c>
      <c r="M249" s="33" t="s">
        <v>142</v>
      </c>
      <c r="N249" s="33" t="s">
        <v>45</v>
      </c>
      <c r="O249" s="33" t="s">
        <v>45</v>
      </c>
      <c r="P249" s="33" t="s">
        <v>45</v>
      </c>
      <c r="Q249" s="33" t="s">
        <v>45</v>
      </c>
      <c r="R249" s="33" t="s">
        <v>45</v>
      </c>
      <c r="S249" s="33" t="s">
        <v>45</v>
      </c>
      <c r="T249" s="33" t="s">
        <v>46</v>
      </c>
      <c r="U249" s="33" t="s">
        <v>50</v>
      </c>
      <c r="V249" s="33" t="s">
        <v>144</v>
      </c>
      <c r="W249" s="33" t="s">
        <v>48</v>
      </c>
      <c r="X249" s="33" t="s">
        <v>48</v>
      </c>
      <c r="Y249" s="33" t="s">
        <v>48</v>
      </c>
      <c r="Z249" s="33" t="s">
        <v>48</v>
      </c>
      <c r="AA249" s="33" t="s">
        <v>48</v>
      </c>
      <c r="AB249" s="33" t="s">
        <v>48</v>
      </c>
      <c r="AC249" s="33" t="s">
        <v>123</v>
      </c>
      <c r="AD249" s="33" t="s">
        <v>123</v>
      </c>
    </row>
    <row r="250" spans="1:30" ht="48">
      <c r="A250" s="33" t="s">
        <v>1097</v>
      </c>
      <c r="B250" s="33" t="s">
        <v>41</v>
      </c>
      <c r="C250" s="33" t="s">
        <v>1099</v>
      </c>
      <c r="D250" s="33">
        <v>36558</v>
      </c>
      <c r="E250" s="33" t="s">
        <v>113</v>
      </c>
      <c r="F250" s="33" t="s">
        <v>1100</v>
      </c>
      <c r="G250" s="34">
        <v>28305277.239999998</v>
      </c>
      <c r="H250" s="35">
        <v>0</v>
      </c>
      <c r="I250" s="33" t="s">
        <v>51</v>
      </c>
      <c r="J250" s="34">
        <v>6944013.7199999997</v>
      </c>
      <c r="K250" s="33" t="s">
        <v>43</v>
      </c>
      <c r="L250" s="33" t="s">
        <v>49</v>
      </c>
      <c r="M250" s="33" t="s">
        <v>142</v>
      </c>
      <c r="N250" s="33" t="s">
        <v>45</v>
      </c>
      <c r="O250" s="33" t="s">
        <v>45</v>
      </c>
      <c r="P250" s="33" t="s">
        <v>45</v>
      </c>
      <c r="Q250" s="33" t="s">
        <v>45</v>
      </c>
      <c r="R250" s="33" t="s">
        <v>45</v>
      </c>
      <c r="S250" s="33" t="s">
        <v>45</v>
      </c>
      <c r="T250" s="33" t="s">
        <v>46</v>
      </c>
      <c r="U250" s="33" t="s">
        <v>50</v>
      </c>
      <c r="V250" s="33" t="s">
        <v>144</v>
      </c>
      <c r="W250" s="33" t="s">
        <v>48</v>
      </c>
      <c r="X250" s="33" t="s">
        <v>48</v>
      </c>
      <c r="Y250" s="33" t="s">
        <v>48</v>
      </c>
      <c r="Z250" s="33" t="s">
        <v>48</v>
      </c>
      <c r="AA250" s="33" t="s">
        <v>48</v>
      </c>
      <c r="AB250" s="33" t="s">
        <v>48</v>
      </c>
      <c r="AC250" s="33" t="s">
        <v>123</v>
      </c>
      <c r="AD250" s="33" t="s">
        <v>123</v>
      </c>
    </row>
    <row r="251" spans="1:30" ht="48">
      <c r="A251" s="33" t="s">
        <v>1097</v>
      </c>
      <c r="B251" s="33" t="s">
        <v>41</v>
      </c>
      <c r="C251" s="33" t="s">
        <v>1105</v>
      </c>
      <c r="D251" s="33">
        <v>36753</v>
      </c>
      <c r="E251" s="33" t="s">
        <v>69</v>
      </c>
      <c r="F251" s="33" t="s">
        <v>1106</v>
      </c>
      <c r="G251" s="74">
        <v>720000</v>
      </c>
      <c r="H251" s="35">
        <v>0</v>
      </c>
      <c r="I251" s="33" t="s">
        <v>51</v>
      </c>
      <c r="J251" s="34">
        <v>7664013.7199999997</v>
      </c>
      <c r="K251" s="33" t="s">
        <v>43</v>
      </c>
      <c r="L251" s="33" t="s">
        <v>49</v>
      </c>
      <c r="M251" s="33" t="s">
        <v>142</v>
      </c>
      <c r="N251" s="33" t="s">
        <v>45</v>
      </c>
      <c r="O251" s="33" t="s">
        <v>45</v>
      </c>
      <c r="P251" s="33" t="s">
        <v>45</v>
      </c>
      <c r="Q251" s="33" t="s">
        <v>45</v>
      </c>
      <c r="R251" s="33" t="s">
        <v>45</v>
      </c>
      <c r="S251" s="33" t="s">
        <v>45</v>
      </c>
      <c r="T251" s="33" t="s">
        <v>46</v>
      </c>
      <c r="U251" s="33" t="s">
        <v>50</v>
      </c>
      <c r="V251" s="33" t="s">
        <v>144</v>
      </c>
      <c r="W251" s="33" t="s">
        <v>48</v>
      </c>
      <c r="X251" s="33" t="s">
        <v>48</v>
      </c>
      <c r="Y251" s="33" t="s">
        <v>48</v>
      </c>
      <c r="Z251" s="33" t="s">
        <v>48</v>
      </c>
      <c r="AA251" s="33" t="s">
        <v>48</v>
      </c>
      <c r="AB251" s="33" t="s">
        <v>48</v>
      </c>
      <c r="AC251" s="33" t="s">
        <v>123</v>
      </c>
      <c r="AD251" s="33" t="s">
        <v>123</v>
      </c>
    </row>
    <row r="253" spans="1:30">
      <c r="J253" s="19" t="e">
        <f>J250-SUMMARY!#REF!</f>
        <v>#REF!</v>
      </c>
    </row>
    <row r="255" spans="1:30" ht="48">
      <c r="A255" s="33" t="s">
        <v>1131</v>
      </c>
      <c r="B255" s="33" t="s">
        <v>41</v>
      </c>
      <c r="C255" s="33" t="s">
        <v>1136</v>
      </c>
      <c r="D255" s="33">
        <v>1442</v>
      </c>
      <c r="E255" s="33" t="s">
        <v>342</v>
      </c>
      <c r="F255" s="33" t="s">
        <v>1015</v>
      </c>
      <c r="G255" s="35">
        <v>165</v>
      </c>
      <c r="H255" s="35">
        <v>0</v>
      </c>
      <c r="I255" s="33" t="s">
        <v>51</v>
      </c>
      <c r="J255" s="34">
        <v>39515.949999999997</v>
      </c>
      <c r="K255" s="33" t="s">
        <v>43</v>
      </c>
      <c r="L255" s="33" t="s">
        <v>211</v>
      </c>
      <c r="M255" s="33" t="s">
        <v>142</v>
      </c>
      <c r="N255" s="33" t="s">
        <v>45</v>
      </c>
      <c r="O255" s="33" t="s">
        <v>45</v>
      </c>
      <c r="P255" s="33" t="s">
        <v>45</v>
      </c>
      <c r="Q255" s="33" t="s">
        <v>45</v>
      </c>
      <c r="R255" s="33" t="s">
        <v>45</v>
      </c>
      <c r="S255" s="33" t="s">
        <v>45</v>
      </c>
      <c r="T255" s="33" t="s">
        <v>46</v>
      </c>
      <c r="U255" s="33" t="s">
        <v>212</v>
      </c>
      <c r="V255" s="33" t="s">
        <v>144</v>
      </c>
      <c r="W255" s="33" t="s">
        <v>48</v>
      </c>
      <c r="X255" s="33" t="s">
        <v>48</v>
      </c>
      <c r="Y255" s="33" t="s">
        <v>48</v>
      </c>
      <c r="Z255" s="33" t="s">
        <v>48</v>
      </c>
      <c r="AA255" s="33" t="s">
        <v>48</v>
      </c>
      <c r="AB255" s="33" t="s">
        <v>48</v>
      </c>
      <c r="AC255" s="33" t="s">
        <v>123</v>
      </c>
      <c r="AD255" s="33" t="s">
        <v>123</v>
      </c>
    </row>
    <row r="256" spans="1:30" ht="48">
      <c r="A256" s="33" t="s">
        <v>1131</v>
      </c>
      <c r="B256" s="33" t="s">
        <v>41</v>
      </c>
      <c r="C256" s="33" t="s">
        <v>1136</v>
      </c>
      <c r="D256" s="33">
        <v>1442</v>
      </c>
      <c r="E256" s="33" t="s">
        <v>342</v>
      </c>
      <c r="F256" s="33" t="s">
        <v>1056</v>
      </c>
      <c r="G256" s="34">
        <v>4231.82</v>
      </c>
      <c r="H256" s="35">
        <v>0</v>
      </c>
      <c r="I256" s="33" t="s">
        <v>51</v>
      </c>
      <c r="J256" s="34">
        <v>43747.77</v>
      </c>
      <c r="K256" s="33" t="s">
        <v>43</v>
      </c>
      <c r="L256" s="33" t="s">
        <v>211</v>
      </c>
      <c r="M256" s="33" t="s">
        <v>142</v>
      </c>
      <c r="N256" s="33" t="s">
        <v>45</v>
      </c>
      <c r="O256" s="33" t="s">
        <v>45</v>
      </c>
      <c r="P256" s="33" t="s">
        <v>45</v>
      </c>
      <c r="Q256" s="33" t="s">
        <v>45</v>
      </c>
      <c r="R256" s="33" t="s">
        <v>45</v>
      </c>
      <c r="S256" s="33" t="s">
        <v>45</v>
      </c>
      <c r="T256" s="33" t="s">
        <v>46</v>
      </c>
      <c r="U256" s="33" t="s">
        <v>212</v>
      </c>
      <c r="V256" s="33" t="s">
        <v>144</v>
      </c>
      <c r="W256" s="33" t="s">
        <v>48</v>
      </c>
      <c r="X256" s="33" t="s">
        <v>48</v>
      </c>
      <c r="Y256" s="33" t="s">
        <v>48</v>
      </c>
      <c r="Z256" s="33" t="s">
        <v>48</v>
      </c>
      <c r="AA256" s="33" t="s">
        <v>48</v>
      </c>
      <c r="AB256" s="33" t="s">
        <v>48</v>
      </c>
      <c r="AC256" s="33" t="s">
        <v>123</v>
      </c>
      <c r="AD256" s="33" t="s">
        <v>123</v>
      </c>
    </row>
    <row r="257" spans="1:30" ht="48">
      <c r="A257" s="33" t="s">
        <v>1131</v>
      </c>
      <c r="B257" s="33" t="s">
        <v>41</v>
      </c>
      <c r="C257" s="33" t="s">
        <v>1136</v>
      </c>
      <c r="D257" s="33">
        <v>1442</v>
      </c>
      <c r="E257" s="33" t="s">
        <v>342</v>
      </c>
      <c r="F257" s="33" t="s">
        <v>1009</v>
      </c>
      <c r="G257" s="35">
        <v>832.36</v>
      </c>
      <c r="H257" s="35">
        <v>0</v>
      </c>
      <c r="I257" s="33" t="s">
        <v>51</v>
      </c>
      <c r="J257" s="34">
        <v>44580.13</v>
      </c>
      <c r="K257" s="33" t="s">
        <v>43</v>
      </c>
      <c r="L257" s="33" t="s">
        <v>211</v>
      </c>
      <c r="M257" s="33" t="s">
        <v>142</v>
      </c>
      <c r="N257" s="33" t="s">
        <v>45</v>
      </c>
      <c r="O257" s="33" t="s">
        <v>45</v>
      </c>
      <c r="P257" s="33" t="s">
        <v>45</v>
      </c>
      <c r="Q257" s="33" t="s">
        <v>45</v>
      </c>
      <c r="R257" s="33" t="s">
        <v>45</v>
      </c>
      <c r="S257" s="33" t="s">
        <v>45</v>
      </c>
      <c r="T257" s="33" t="s">
        <v>46</v>
      </c>
      <c r="U257" s="33" t="s">
        <v>212</v>
      </c>
      <c r="V257" s="33" t="s">
        <v>144</v>
      </c>
      <c r="W257" s="33" t="s">
        <v>48</v>
      </c>
      <c r="X257" s="33" t="s">
        <v>48</v>
      </c>
      <c r="Y257" s="33" t="s">
        <v>48</v>
      </c>
      <c r="Z257" s="33" t="s">
        <v>48</v>
      </c>
      <c r="AA257" s="33" t="s">
        <v>48</v>
      </c>
      <c r="AB257" s="33" t="s">
        <v>48</v>
      </c>
      <c r="AC257" s="33" t="s">
        <v>123</v>
      </c>
      <c r="AD257" s="33" t="s">
        <v>123</v>
      </c>
    </row>
    <row r="258" spans="1:30" ht="48">
      <c r="A258" s="33" t="s">
        <v>1131</v>
      </c>
      <c r="B258" s="33" t="s">
        <v>41</v>
      </c>
      <c r="C258" s="33" t="s">
        <v>1136</v>
      </c>
      <c r="D258" s="33">
        <v>1442</v>
      </c>
      <c r="E258" s="33" t="s">
        <v>342</v>
      </c>
      <c r="F258" s="33" t="s">
        <v>1014</v>
      </c>
      <c r="G258" s="34">
        <v>5401.07</v>
      </c>
      <c r="H258" s="35">
        <v>0</v>
      </c>
      <c r="I258" s="33" t="s">
        <v>51</v>
      </c>
      <c r="J258" s="34">
        <v>49981.2</v>
      </c>
      <c r="K258" s="33" t="s">
        <v>43</v>
      </c>
      <c r="L258" s="33" t="s">
        <v>211</v>
      </c>
      <c r="M258" s="33" t="s">
        <v>142</v>
      </c>
      <c r="N258" s="33" t="s">
        <v>45</v>
      </c>
      <c r="O258" s="33" t="s">
        <v>45</v>
      </c>
      <c r="P258" s="33" t="s">
        <v>45</v>
      </c>
      <c r="Q258" s="33" t="s">
        <v>45</v>
      </c>
      <c r="R258" s="33" t="s">
        <v>45</v>
      </c>
      <c r="S258" s="33" t="s">
        <v>45</v>
      </c>
      <c r="T258" s="33" t="s">
        <v>46</v>
      </c>
      <c r="U258" s="33" t="s">
        <v>212</v>
      </c>
      <c r="V258" s="33" t="s">
        <v>144</v>
      </c>
      <c r="W258" s="33" t="s">
        <v>48</v>
      </c>
      <c r="X258" s="33" t="s">
        <v>48</v>
      </c>
      <c r="Y258" s="33" t="s">
        <v>48</v>
      </c>
      <c r="Z258" s="33" t="s">
        <v>48</v>
      </c>
      <c r="AA258" s="33" t="s">
        <v>48</v>
      </c>
      <c r="AB258" s="33" t="s">
        <v>48</v>
      </c>
      <c r="AC258" s="33" t="s">
        <v>123</v>
      </c>
      <c r="AD258" s="33" t="s">
        <v>123</v>
      </c>
    </row>
    <row r="259" spans="1:30" ht="60">
      <c r="A259" s="33" t="s">
        <v>1131</v>
      </c>
      <c r="B259" s="33" t="s">
        <v>41</v>
      </c>
      <c r="C259" s="33" t="s">
        <v>1137</v>
      </c>
      <c r="D259" s="33">
        <v>1781</v>
      </c>
      <c r="E259" s="33" t="s">
        <v>1047</v>
      </c>
      <c r="F259" s="33" t="s">
        <v>1138</v>
      </c>
      <c r="G259" s="34">
        <v>5200</v>
      </c>
      <c r="H259" s="35">
        <v>0</v>
      </c>
      <c r="I259" s="33" t="s">
        <v>51</v>
      </c>
      <c r="J259" s="34">
        <v>413859.85</v>
      </c>
      <c r="K259" s="33" t="s">
        <v>43</v>
      </c>
      <c r="L259" s="33" t="s">
        <v>45</v>
      </c>
      <c r="M259" s="33" t="s">
        <v>142</v>
      </c>
      <c r="N259" s="33" t="s">
        <v>45</v>
      </c>
      <c r="O259" s="33" t="s">
        <v>45</v>
      </c>
      <c r="P259" s="33" t="s">
        <v>45</v>
      </c>
      <c r="Q259" s="33" t="s">
        <v>45</v>
      </c>
      <c r="R259" s="33" t="s">
        <v>45</v>
      </c>
      <c r="S259" s="33" t="s">
        <v>45</v>
      </c>
      <c r="T259" s="33" t="s">
        <v>46</v>
      </c>
      <c r="U259" s="33" t="s">
        <v>143</v>
      </c>
      <c r="V259" s="33" t="s">
        <v>144</v>
      </c>
      <c r="W259" s="33" t="s">
        <v>48</v>
      </c>
      <c r="X259" s="33" t="s">
        <v>48</v>
      </c>
      <c r="Y259" s="33" t="s">
        <v>48</v>
      </c>
      <c r="Z259" s="33" t="s">
        <v>48</v>
      </c>
      <c r="AA259" s="33" t="s">
        <v>48</v>
      </c>
      <c r="AB259" s="33" t="s">
        <v>48</v>
      </c>
      <c r="AC259" s="33" t="s">
        <v>123</v>
      </c>
      <c r="AD259" s="33" t="s">
        <v>123</v>
      </c>
    </row>
    <row r="260" spans="1:30" ht="60">
      <c r="A260" s="33" t="s">
        <v>1131</v>
      </c>
      <c r="B260" s="33" t="s">
        <v>41</v>
      </c>
      <c r="C260" s="33" t="s">
        <v>1134</v>
      </c>
      <c r="D260" s="33">
        <v>2635</v>
      </c>
      <c r="E260" s="33" t="s">
        <v>1027</v>
      </c>
      <c r="F260" s="33" t="s">
        <v>1139</v>
      </c>
      <c r="G260" s="34">
        <v>5200</v>
      </c>
      <c r="H260" s="35">
        <v>0</v>
      </c>
      <c r="I260" s="33" t="s">
        <v>51</v>
      </c>
      <c r="J260" s="34">
        <v>419059.85</v>
      </c>
      <c r="K260" s="33" t="s">
        <v>43</v>
      </c>
      <c r="L260" s="33" t="s">
        <v>45</v>
      </c>
      <c r="M260" s="33" t="s">
        <v>142</v>
      </c>
      <c r="N260" s="33" t="s">
        <v>45</v>
      </c>
      <c r="O260" s="33" t="s">
        <v>45</v>
      </c>
      <c r="P260" s="33" t="s">
        <v>45</v>
      </c>
      <c r="Q260" s="33" t="s">
        <v>45</v>
      </c>
      <c r="R260" s="33" t="s">
        <v>45</v>
      </c>
      <c r="S260" s="33" t="s">
        <v>45</v>
      </c>
      <c r="T260" s="33" t="s">
        <v>46</v>
      </c>
      <c r="U260" s="33" t="s">
        <v>143</v>
      </c>
      <c r="V260" s="33" t="s">
        <v>144</v>
      </c>
      <c r="W260" s="33" t="s">
        <v>48</v>
      </c>
      <c r="X260" s="33" t="s">
        <v>48</v>
      </c>
      <c r="Y260" s="33" t="s">
        <v>48</v>
      </c>
      <c r="Z260" s="33" t="s">
        <v>48</v>
      </c>
      <c r="AA260" s="33" t="s">
        <v>48</v>
      </c>
      <c r="AB260" s="33" t="s">
        <v>48</v>
      </c>
      <c r="AC260" s="33" t="s">
        <v>123</v>
      </c>
      <c r="AD260" s="33" t="s">
        <v>123</v>
      </c>
    </row>
    <row r="261" spans="1:30" ht="48">
      <c r="A261" s="33" t="s">
        <v>1131</v>
      </c>
      <c r="B261" s="33" t="s">
        <v>41</v>
      </c>
      <c r="C261" s="33" t="s">
        <v>1134</v>
      </c>
      <c r="D261" s="33">
        <v>2675</v>
      </c>
      <c r="E261" s="33" t="s">
        <v>131</v>
      </c>
      <c r="F261" s="33" t="s">
        <v>1135</v>
      </c>
      <c r="G261" s="34">
        <v>2366196.35</v>
      </c>
      <c r="H261" s="35">
        <v>0</v>
      </c>
      <c r="I261" s="33" t="s">
        <v>51</v>
      </c>
      <c r="J261" s="34">
        <v>10030210.07</v>
      </c>
      <c r="K261" s="33" t="s">
        <v>43</v>
      </c>
      <c r="L261" s="33" t="s">
        <v>49</v>
      </c>
      <c r="M261" s="33" t="s">
        <v>142</v>
      </c>
      <c r="N261" s="33" t="s">
        <v>45</v>
      </c>
      <c r="O261" s="33" t="s">
        <v>45</v>
      </c>
      <c r="P261" s="33" t="s">
        <v>45</v>
      </c>
      <c r="Q261" s="33" t="s">
        <v>45</v>
      </c>
      <c r="R261" s="33" t="s">
        <v>45</v>
      </c>
      <c r="S261" s="33" t="s">
        <v>45</v>
      </c>
      <c r="T261" s="33" t="s">
        <v>46</v>
      </c>
      <c r="U261" s="33" t="s">
        <v>50</v>
      </c>
      <c r="V261" s="33" t="s">
        <v>144</v>
      </c>
      <c r="W261" s="33" t="s">
        <v>48</v>
      </c>
      <c r="X261" s="33" t="s">
        <v>48</v>
      </c>
      <c r="Y261" s="33" t="s">
        <v>48</v>
      </c>
      <c r="Z261" s="33" t="s">
        <v>48</v>
      </c>
      <c r="AA261" s="33" t="s">
        <v>48</v>
      </c>
      <c r="AB261" s="33" t="s">
        <v>48</v>
      </c>
      <c r="AC261" s="33" t="s">
        <v>123</v>
      </c>
      <c r="AD261" s="33" t="s">
        <v>123</v>
      </c>
    </row>
    <row r="263" spans="1:30" ht="60">
      <c r="A263" s="33" t="s">
        <v>1154</v>
      </c>
      <c r="B263" s="33" t="s">
        <v>41</v>
      </c>
      <c r="C263" s="33" t="s">
        <v>1160</v>
      </c>
      <c r="D263" s="33">
        <v>3000</v>
      </c>
      <c r="E263" s="33" t="s">
        <v>1047</v>
      </c>
      <c r="F263" s="33" t="s">
        <v>1161</v>
      </c>
      <c r="G263" s="34">
        <v>5200</v>
      </c>
      <c r="H263" s="35">
        <v>0</v>
      </c>
      <c r="I263" s="33" t="s">
        <v>51</v>
      </c>
      <c r="J263" s="34">
        <v>424259.85</v>
      </c>
      <c r="K263" s="33" t="s">
        <v>43</v>
      </c>
      <c r="L263" s="33" t="s">
        <v>45</v>
      </c>
      <c r="M263" s="33" t="s">
        <v>142</v>
      </c>
      <c r="N263" s="33" t="s">
        <v>45</v>
      </c>
      <c r="O263" s="33" t="s">
        <v>45</v>
      </c>
      <c r="P263" s="33" t="s">
        <v>45</v>
      </c>
      <c r="Q263" s="33" t="s">
        <v>45</v>
      </c>
      <c r="R263" s="33" t="s">
        <v>45</v>
      </c>
      <c r="S263" s="33" t="s">
        <v>45</v>
      </c>
      <c r="T263" s="33" t="s">
        <v>46</v>
      </c>
      <c r="U263" s="33" t="s">
        <v>143</v>
      </c>
      <c r="V263" s="33" t="s">
        <v>144</v>
      </c>
      <c r="W263" s="33" t="s">
        <v>48</v>
      </c>
      <c r="X263" s="33" t="s">
        <v>48</v>
      </c>
      <c r="Y263" s="33" t="s">
        <v>48</v>
      </c>
      <c r="Z263" s="33" t="s">
        <v>48</v>
      </c>
      <c r="AA263" s="33" t="s">
        <v>48</v>
      </c>
      <c r="AB263" s="33" t="s">
        <v>48</v>
      </c>
      <c r="AC263" s="33" t="s">
        <v>123</v>
      </c>
      <c r="AD263" s="33" t="s">
        <v>123</v>
      </c>
    </row>
    <row r="264" spans="1:30" ht="48">
      <c r="A264" s="33" t="s">
        <v>1154</v>
      </c>
      <c r="B264" s="33" t="s">
        <v>41</v>
      </c>
      <c r="C264" s="33" t="s">
        <v>1156</v>
      </c>
      <c r="D264" s="33">
        <v>4552</v>
      </c>
      <c r="E264" s="33" t="s">
        <v>487</v>
      </c>
      <c r="F264" s="33" t="s">
        <v>1162</v>
      </c>
      <c r="G264" s="35">
        <v>0</v>
      </c>
      <c r="H264" s="35">
        <v>459.19</v>
      </c>
      <c r="I264" s="33" t="s">
        <v>51</v>
      </c>
      <c r="J264" s="34">
        <v>188045.18</v>
      </c>
      <c r="K264" s="33" t="s">
        <v>43</v>
      </c>
      <c r="L264" s="33" t="s">
        <v>44</v>
      </c>
      <c r="M264" s="33" t="s">
        <v>142</v>
      </c>
      <c r="N264" s="33" t="s">
        <v>45</v>
      </c>
      <c r="O264" s="33" t="s">
        <v>45</v>
      </c>
      <c r="P264" s="33" t="s">
        <v>45</v>
      </c>
      <c r="Q264" s="33" t="s">
        <v>45</v>
      </c>
      <c r="R264" s="33" t="s">
        <v>45</v>
      </c>
      <c r="S264" s="33" t="s">
        <v>45</v>
      </c>
      <c r="T264" s="33" t="s">
        <v>46</v>
      </c>
      <c r="U264" s="33" t="s">
        <v>47</v>
      </c>
      <c r="V264" s="33" t="s">
        <v>144</v>
      </c>
      <c r="W264" s="33" t="s">
        <v>48</v>
      </c>
      <c r="X264" s="33" t="s">
        <v>48</v>
      </c>
      <c r="Y264" s="33" t="s">
        <v>48</v>
      </c>
      <c r="Z264" s="33" t="s">
        <v>48</v>
      </c>
      <c r="AA264" s="33" t="s">
        <v>48</v>
      </c>
      <c r="AB264" s="33" t="s">
        <v>48</v>
      </c>
      <c r="AC264" s="33" t="s">
        <v>123</v>
      </c>
      <c r="AD264" s="33" t="s">
        <v>123</v>
      </c>
    </row>
    <row r="265" spans="1:30" ht="36">
      <c r="A265" s="33" t="s">
        <v>1154</v>
      </c>
      <c r="B265" s="33" t="s">
        <v>41</v>
      </c>
      <c r="C265" s="33" t="s">
        <v>1163</v>
      </c>
      <c r="D265" s="33">
        <v>3557</v>
      </c>
      <c r="E265" s="33" t="s">
        <v>624</v>
      </c>
      <c r="F265" s="33" t="s">
        <v>1164</v>
      </c>
      <c r="G265" s="35">
        <v>459.19</v>
      </c>
      <c r="H265" s="35">
        <v>0</v>
      </c>
      <c r="I265" s="33" t="s">
        <v>51</v>
      </c>
      <c r="J265" s="35">
        <v>459.19</v>
      </c>
      <c r="K265" s="33" t="s">
        <v>43</v>
      </c>
      <c r="L265" s="33" t="s">
        <v>44</v>
      </c>
      <c r="M265" s="33" t="s">
        <v>142</v>
      </c>
      <c r="N265" s="33" t="s">
        <v>609</v>
      </c>
      <c r="O265" s="33" t="s">
        <v>45</v>
      </c>
      <c r="P265" s="33" t="s">
        <v>45</v>
      </c>
      <c r="Q265" s="33" t="s">
        <v>45</v>
      </c>
      <c r="R265" s="33" t="s">
        <v>45</v>
      </c>
      <c r="S265" s="33" t="s">
        <v>45</v>
      </c>
      <c r="T265" s="33" t="s">
        <v>46</v>
      </c>
      <c r="U265" s="33" t="s">
        <v>47</v>
      </c>
      <c r="V265" s="33" t="s">
        <v>144</v>
      </c>
      <c r="W265" s="33" t="s">
        <v>610</v>
      </c>
      <c r="X265" s="33" t="s">
        <v>48</v>
      </c>
      <c r="Y265" s="33" t="s">
        <v>48</v>
      </c>
      <c r="Z265" s="33" t="s">
        <v>48</v>
      </c>
      <c r="AA265" s="33" t="s">
        <v>48</v>
      </c>
      <c r="AB265" s="33" t="s">
        <v>48</v>
      </c>
      <c r="AC265" s="33" t="s">
        <v>123</v>
      </c>
      <c r="AD265" s="33" t="s">
        <v>123</v>
      </c>
    </row>
    <row r="266" spans="1:30" ht="48">
      <c r="A266" s="33" t="s">
        <v>1154</v>
      </c>
      <c r="B266" s="33" t="s">
        <v>41</v>
      </c>
      <c r="C266" s="33" t="s">
        <v>1156</v>
      </c>
      <c r="D266" s="33">
        <v>4553</v>
      </c>
      <c r="E266" s="33" t="s">
        <v>268</v>
      </c>
      <c r="F266" s="33" t="s">
        <v>1157</v>
      </c>
      <c r="G266" s="35">
        <v>0</v>
      </c>
      <c r="H266" s="34">
        <v>7660479.1200000001</v>
      </c>
      <c r="I266" s="33" t="s">
        <v>51</v>
      </c>
      <c r="J266" s="34">
        <v>2369730.9500000002</v>
      </c>
      <c r="K266" s="33" t="s">
        <v>43</v>
      </c>
      <c r="L266" s="33" t="s">
        <v>49</v>
      </c>
      <c r="M266" s="33" t="s">
        <v>142</v>
      </c>
      <c r="N266" s="33" t="s">
        <v>45</v>
      </c>
      <c r="O266" s="33" t="s">
        <v>45</v>
      </c>
      <c r="P266" s="33" t="s">
        <v>45</v>
      </c>
      <c r="Q266" s="33" t="s">
        <v>45</v>
      </c>
      <c r="R266" s="33" t="s">
        <v>45</v>
      </c>
      <c r="S266" s="33" t="s">
        <v>45</v>
      </c>
      <c r="T266" s="33" t="s">
        <v>46</v>
      </c>
      <c r="U266" s="33" t="s">
        <v>50</v>
      </c>
      <c r="V266" s="33" t="s">
        <v>144</v>
      </c>
      <c r="W266" s="33" t="s">
        <v>48</v>
      </c>
      <c r="X266" s="33" t="s">
        <v>48</v>
      </c>
      <c r="Y266" s="33" t="s">
        <v>48</v>
      </c>
      <c r="Z266" s="33" t="s">
        <v>48</v>
      </c>
      <c r="AA266" s="33" t="s">
        <v>48</v>
      </c>
      <c r="AB266" s="33" t="s">
        <v>48</v>
      </c>
      <c r="AC266" s="33" t="s">
        <v>123</v>
      </c>
      <c r="AD266" s="33" t="s">
        <v>123</v>
      </c>
    </row>
    <row r="267" spans="1:30" ht="48">
      <c r="A267" s="33" t="s">
        <v>1154</v>
      </c>
      <c r="B267" s="33" t="s">
        <v>41</v>
      </c>
      <c r="C267" s="33" t="s">
        <v>1155</v>
      </c>
      <c r="D267" s="33">
        <v>5380</v>
      </c>
      <c r="E267" s="33" t="s">
        <v>314</v>
      </c>
      <c r="F267" s="33" t="s">
        <v>1135</v>
      </c>
      <c r="G267" s="35">
        <v>0</v>
      </c>
      <c r="H267" s="34">
        <v>2366196.35</v>
      </c>
      <c r="I267" s="33" t="s">
        <v>51</v>
      </c>
      <c r="J267" s="34">
        <v>3534.6</v>
      </c>
      <c r="K267" s="33" t="s">
        <v>43</v>
      </c>
      <c r="L267" s="33" t="s">
        <v>49</v>
      </c>
      <c r="M267" s="33" t="s">
        <v>142</v>
      </c>
      <c r="N267" s="33" t="s">
        <v>45</v>
      </c>
      <c r="O267" s="33" t="s">
        <v>45</v>
      </c>
      <c r="P267" s="33" t="s">
        <v>45</v>
      </c>
      <c r="Q267" s="33" t="s">
        <v>45</v>
      </c>
      <c r="R267" s="33" t="s">
        <v>45</v>
      </c>
      <c r="S267" s="33" t="s">
        <v>45</v>
      </c>
      <c r="T267" s="33" t="s">
        <v>46</v>
      </c>
      <c r="U267" s="33" t="s">
        <v>50</v>
      </c>
      <c r="V267" s="33" t="s">
        <v>144</v>
      </c>
      <c r="W267" s="33" t="s">
        <v>48</v>
      </c>
      <c r="X267" s="33" t="s">
        <v>48</v>
      </c>
      <c r="Y267" s="33" t="s">
        <v>48</v>
      </c>
      <c r="Z267" s="33" t="s">
        <v>48</v>
      </c>
      <c r="AA267" s="33" t="s">
        <v>48</v>
      </c>
      <c r="AB267" s="33" t="s">
        <v>48</v>
      </c>
      <c r="AC267" s="33" t="s">
        <v>123</v>
      </c>
      <c r="AD267" s="33" t="s">
        <v>123</v>
      </c>
    </row>
    <row r="268" spans="1:30" ht="48">
      <c r="A268" s="33" t="s">
        <v>1154</v>
      </c>
      <c r="B268" s="33" t="s">
        <v>41</v>
      </c>
      <c r="C268" s="33" t="s">
        <v>1159</v>
      </c>
      <c r="D268" s="33">
        <v>5713</v>
      </c>
      <c r="E268" s="33" t="s">
        <v>452</v>
      </c>
      <c r="F268" s="33" t="s">
        <v>1158</v>
      </c>
      <c r="G268" s="34">
        <v>4554612.55</v>
      </c>
      <c r="H268" s="35">
        <v>0</v>
      </c>
      <c r="I268" s="33" t="s">
        <v>51</v>
      </c>
      <c r="J268" s="34">
        <v>4558147.1500000004</v>
      </c>
      <c r="K268" s="33" t="s">
        <v>43</v>
      </c>
      <c r="L268" s="33" t="s">
        <v>49</v>
      </c>
      <c r="M268" s="33" t="s">
        <v>142</v>
      </c>
      <c r="N268" s="33" t="s">
        <v>45</v>
      </c>
      <c r="O268" s="33" t="s">
        <v>45</v>
      </c>
      <c r="P268" s="33" t="s">
        <v>45</v>
      </c>
      <c r="Q268" s="33" t="s">
        <v>45</v>
      </c>
      <c r="R268" s="33" t="s">
        <v>45</v>
      </c>
      <c r="S268" s="33" t="s">
        <v>45</v>
      </c>
      <c r="T268" s="33" t="s">
        <v>46</v>
      </c>
      <c r="U268" s="33" t="s">
        <v>50</v>
      </c>
      <c r="V268" s="33" t="s">
        <v>144</v>
      </c>
      <c r="W268" s="33" t="s">
        <v>48</v>
      </c>
      <c r="X268" s="33" t="s">
        <v>48</v>
      </c>
      <c r="Y268" s="33" t="s">
        <v>48</v>
      </c>
      <c r="Z268" s="33" t="s">
        <v>48</v>
      </c>
      <c r="AA268" s="33" t="s">
        <v>48</v>
      </c>
      <c r="AB268" s="33" t="s">
        <v>48</v>
      </c>
      <c r="AC268" s="33" t="s">
        <v>123</v>
      </c>
      <c r="AD268" s="33" t="s">
        <v>123</v>
      </c>
    </row>
    <row r="270" spans="1:30" ht="60">
      <c r="A270" s="33" t="s">
        <v>1179</v>
      </c>
      <c r="B270" s="33" t="s">
        <v>41</v>
      </c>
      <c r="C270" s="33" t="s">
        <v>1188</v>
      </c>
      <c r="D270" s="33">
        <v>11437</v>
      </c>
      <c r="E270" s="33" t="s">
        <v>604</v>
      </c>
      <c r="F270" s="33" t="s">
        <v>1189</v>
      </c>
      <c r="G270" s="34">
        <v>4400</v>
      </c>
      <c r="H270" s="35">
        <v>0</v>
      </c>
      <c r="I270" s="33" t="s">
        <v>51</v>
      </c>
      <c r="J270" s="34">
        <v>431281.85</v>
      </c>
      <c r="K270" s="33" t="s">
        <v>43</v>
      </c>
      <c r="L270" s="33" t="s">
        <v>45</v>
      </c>
      <c r="M270" s="33" t="s">
        <v>142</v>
      </c>
      <c r="N270" s="33" t="s">
        <v>45</v>
      </c>
      <c r="O270" s="33" t="s">
        <v>45</v>
      </c>
      <c r="P270" s="33" t="s">
        <v>45</v>
      </c>
      <c r="Q270" s="33" t="s">
        <v>45</v>
      </c>
      <c r="R270" s="33" t="s">
        <v>45</v>
      </c>
      <c r="S270" s="33" t="s">
        <v>45</v>
      </c>
      <c r="T270" s="33" t="s">
        <v>46</v>
      </c>
      <c r="U270" s="33" t="s">
        <v>143</v>
      </c>
      <c r="V270" s="33" t="s">
        <v>144</v>
      </c>
      <c r="W270" s="33" t="s">
        <v>48</v>
      </c>
      <c r="X270" s="33" t="s">
        <v>48</v>
      </c>
      <c r="Y270" s="33" t="s">
        <v>48</v>
      </c>
      <c r="Z270" s="33" t="s">
        <v>48</v>
      </c>
      <c r="AA270" s="33" t="s">
        <v>48</v>
      </c>
      <c r="AB270" s="33" t="s">
        <v>48</v>
      </c>
      <c r="AC270" s="33" t="s">
        <v>123</v>
      </c>
      <c r="AD270" s="33" t="s">
        <v>123</v>
      </c>
    </row>
    <row r="271" spans="1:30" ht="36">
      <c r="A271" s="33" t="s">
        <v>1179</v>
      </c>
      <c r="B271" s="33" t="s">
        <v>41</v>
      </c>
      <c r="C271" s="33" t="s">
        <v>1190</v>
      </c>
      <c r="D271" s="33">
        <v>11737</v>
      </c>
      <c r="E271" s="33" t="s">
        <v>105</v>
      </c>
      <c r="F271" s="33" t="s">
        <v>1191</v>
      </c>
      <c r="G271" s="35">
        <v>0</v>
      </c>
      <c r="H271" s="34">
        <v>3960</v>
      </c>
      <c r="I271" s="33" t="s">
        <v>51</v>
      </c>
      <c r="J271" s="34">
        <v>427321.85</v>
      </c>
      <c r="K271" s="33" t="s">
        <v>43</v>
      </c>
      <c r="L271" s="33" t="s">
        <v>45</v>
      </c>
      <c r="M271" s="33" t="s">
        <v>142</v>
      </c>
      <c r="N271" s="33" t="s">
        <v>45</v>
      </c>
      <c r="O271" s="33" t="s">
        <v>45</v>
      </c>
      <c r="P271" s="33" t="s">
        <v>45</v>
      </c>
      <c r="Q271" s="33" t="s">
        <v>45</v>
      </c>
      <c r="R271" s="33" t="s">
        <v>45</v>
      </c>
      <c r="S271" s="33" t="s">
        <v>45</v>
      </c>
      <c r="T271" s="33" t="s">
        <v>46</v>
      </c>
      <c r="U271" s="33" t="s">
        <v>143</v>
      </c>
      <c r="V271" s="33" t="s">
        <v>144</v>
      </c>
      <c r="W271" s="33" t="s">
        <v>48</v>
      </c>
      <c r="X271" s="33" t="s">
        <v>48</v>
      </c>
      <c r="Y271" s="33" t="s">
        <v>48</v>
      </c>
      <c r="Z271" s="33" t="s">
        <v>48</v>
      </c>
      <c r="AA271" s="33" t="s">
        <v>48</v>
      </c>
      <c r="AB271" s="33" t="s">
        <v>48</v>
      </c>
      <c r="AC271" s="33" t="s">
        <v>123</v>
      </c>
      <c r="AD271" s="33" t="s">
        <v>123</v>
      </c>
    </row>
    <row r="272" spans="1:30" ht="36">
      <c r="A272" s="33" t="s">
        <v>1179</v>
      </c>
      <c r="B272" s="33" t="s">
        <v>41</v>
      </c>
      <c r="C272" s="33" t="s">
        <v>1190</v>
      </c>
      <c r="D272" s="33">
        <v>11737</v>
      </c>
      <c r="E272" s="33" t="s">
        <v>105</v>
      </c>
      <c r="F272" s="33" t="s">
        <v>1192</v>
      </c>
      <c r="G272" s="35">
        <v>0</v>
      </c>
      <c r="H272" s="34">
        <v>3800</v>
      </c>
      <c r="I272" s="33" t="s">
        <v>51</v>
      </c>
      <c r="J272" s="34">
        <v>423521.85</v>
      </c>
      <c r="K272" s="33" t="s">
        <v>43</v>
      </c>
      <c r="L272" s="33" t="s">
        <v>45</v>
      </c>
      <c r="M272" s="33" t="s">
        <v>142</v>
      </c>
      <c r="N272" s="33" t="s">
        <v>45</v>
      </c>
      <c r="O272" s="33" t="s">
        <v>45</v>
      </c>
      <c r="P272" s="33" t="s">
        <v>45</v>
      </c>
      <c r="Q272" s="33" t="s">
        <v>45</v>
      </c>
      <c r="R272" s="33" t="s">
        <v>45</v>
      </c>
      <c r="S272" s="33" t="s">
        <v>45</v>
      </c>
      <c r="T272" s="33" t="s">
        <v>46</v>
      </c>
      <c r="U272" s="33" t="s">
        <v>143</v>
      </c>
      <c r="V272" s="33" t="s">
        <v>144</v>
      </c>
      <c r="W272" s="33" t="s">
        <v>48</v>
      </c>
      <c r="X272" s="33" t="s">
        <v>48</v>
      </c>
      <c r="Y272" s="33" t="s">
        <v>48</v>
      </c>
      <c r="Z272" s="33" t="s">
        <v>48</v>
      </c>
      <c r="AA272" s="33" t="s">
        <v>48</v>
      </c>
      <c r="AB272" s="33" t="s">
        <v>48</v>
      </c>
      <c r="AC272" s="33" t="s">
        <v>123</v>
      </c>
      <c r="AD272" s="33" t="s">
        <v>123</v>
      </c>
    </row>
    <row r="273" spans="1:30" ht="48">
      <c r="A273" s="33" t="s">
        <v>1179</v>
      </c>
      <c r="B273" s="33" t="s">
        <v>41</v>
      </c>
      <c r="C273" s="33" t="s">
        <v>1181</v>
      </c>
      <c r="D273" s="33">
        <v>9278</v>
      </c>
      <c r="E273" s="33" t="s">
        <v>121</v>
      </c>
      <c r="F273" s="33" t="s">
        <v>1182</v>
      </c>
      <c r="G273" s="34">
        <v>7451161.6500000004</v>
      </c>
      <c r="H273" s="35">
        <v>0</v>
      </c>
      <c r="I273" s="33" t="s">
        <v>51</v>
      </c>
      <c r="J273" s="34">
        <v>7454696.25</v>
      </c>
      <c r="K273" s="33" t="s">
        <v>43</v>
      </c>
      <c r="L273" s="33" t="s">
        <v>49</v>
      </c>
      <c r="M273" s="33" t="s">
        <v>142</v>
      </c>
      <c r="N273" s="33" t="s">
        <v>45</v>
      </c>
      <c r="O273" s="33" t="s">
        <v>45</v>
      </c>
      <c r="P273" s="33" t="s">
        <v>45</v>
      </c>
      <c r="Q273" s="33" t="s">
        <v>45</v>
      </c>
      <c r="R273" s="33" t="s">
        <v>45</v>
      </c>
      <c r="S273" s="33" t="s">
        <v>45</v>
      </c>
      <c r="T273" s="33" t="s">
        <v>46</v>
      </c>
      <c r="U273" s="33" t="s">
        <v>50</v>
      </c>
      <c r="V273" s="33" t="s">
        <v>144</v>
      </c>
      <c r="W273" s="33" t="s">
        <v>48</v>
      </c>
      <c r="X273" s="33" t="s">
        <v>48</v>
      </c>
      <c r="Y273" s="33" t="s">
        <v>48</v>
      </c>
      <c r="Z273" s="33" t="s">
        <v>48</v>
      </c>
      <c r="AA273" s="33" t="s">
        <v>48</v>
      </c>
      <c r="AB273" s="33" t="s">
        <v>48</v>
      </c>
      <c r="AC273" s="33" t="s">
        <v>123</v>
      </c>
      <c r="AD273" s="33" t="s">
        <v>123</v>
      </c>
    </row>
    <row r="274" spans="1:30" ht="48">
      <c r="A274" s="33" t="s">
        <v>1179</v>
      </c>
      <c r="B274" s="33" t="s">
        <v>41</v>
      </c>
      <c r="C274" s="33" t="s">
        <v>1183</v>
      </c>
      <c r="D274" s="33">
        <v>12014</v>
      </c>
      <c r="E274" s="33" t="s">
        <v>154</v>
      </c>
      <c r="F274" s="33" t="s">
        <v>1182</v>
      </c>
      <c r="G274" s="35">
        <v>0</v>
      </c>
      <c r="H274" s="34">
        <v>7451161.6500000004</v>
      </c>
      <c r="I274" s="33" t="s">
        <v>51</v>
      </c>
      <c r="J274" s="34">
        <v>3534.6</v>
      </c>
      <c r="K274" s="33" t="s">
        <v>43</v>
      </c>
      <c r="L274" s="33" t="s">
        <v>49</v>
      </c>
      <c r="M274" s="33" t="s">
        <v>142</v>
      </c>
      <c r="N274" s="33" t="s">
        <v>45</v>
      </c>
      <c r="O274" s="33" t="s">
        <v>45</v>
      </c>
      <c r="P274" s="33" t="s">
        <v>45</v>
      </c>
      <c r="Q274" s="33" t="s">
        <v>45</v>
      </c>
      <c r="R274" s="33" t="s">
        <v>45</v>
      </c>
      <c r="S274" s="33" t="s">
        <v>45</v>
      </c>
      <c r="T274" s="33" t="s">
        <v>46</v>
      </c>
      <c r="U274" s="33" t="s">
        <v>50</v>
      </c>
      <c r="V274" s="33" t="s">
        <v>144</v>
      </c>
      <c r="W274" s="33" t="s">
        <v>48</v>
      </c>
      <c r="X274" s="33" t="s">
        <v>48</v>
      </c>
      <c r="Y274" s="33" t="s">
        <v>48</v>
      </c>
      <c r="Z274" s="33" t="s">
        <v>48</v>
      </c>
      <c r="AA274" s="33" t="s">
        <v>48</v>
      </c>
      <c r="AB274" s="33" t="s">
        <v>48</v>
      </c>
      <c r="AC274" s="33" t="s">
        <v>123</v>
      </c>
      <c r="AD274" s="33" t="s">
        <v>123</v>
      </c>
    </row>
    <row r="275" spans="1:30" ht="48">
      <c r="A275" s="33" t="s">
        <v>1179</v>
      </c>
      <c r="B275" s="33" t="s">
        <v>41</v>
      </c>
      <c r="C275" s="33" t="s">
        <v>1183</v>
      </c>
      <c r="D275" s="33">
        <v>12016</v>
      </c>
      <c r="E275" s="33" t="s">
        <v>99</v>
      </c>
      <c r="F275" s="33" t="s">
        <v>1184</v>
      </c>
      <c r="G275" s="34">
        <v>9397541.6899999995</v>
      </c>
      <c r="H275" s="35">
        <v>0</v>
      </c>
      <c r="I275" s="33" t="s">
        <v>51</v>
      </c>
      <c r="J275" s="34">
        <v>9401076.2899999991</v>
      </c>
      <c r="K275" s="33" t="s">
        <v>43</v>
      </c>
      <c r="L275" s="33" t="s">
        <v>49</v>
      </c>
      <c r="M275" s="33" t="s">
        <v>142</v>
      </c>
      <c r="N275" s="33" t="s">
        <v>45</v>
      </c>
      <c r="O275" s="33" t="s">
        <v>45</v>
      </c>
      <c r="P275" s="33" t="s">
        <v>45</v>
      </c>
      <c r="Q275" s="33" t="s">
        <v>45</v>
      </c>
      <c r="R275" s="33" t="s">
        <v>45</v>
      </c>
      <c r="S275" s="33" t="s">
        <v>45</v>
      </c>
      <c r="T275" s="33" t="s">
        <v>46</v>
      </c>
      <c r="U275" s="33" t="s">
        <v>50</v>
      </c>
      <c r="V275" s="33" t="s">
        <v>144</v>
      </c>
      <c r="W275" s="33" t="s">
        <v>48</v>
      </c>
      <c r="X275" s="33" t="s">
        <v>48</v>
      </c>
      <c r="Y275" s="33" t="s">
        <v>48</v>
      </c>
      <c r="Z275" s="33" t="s">
        <v>48</v>
      </c>
      <c r="AA275" s="33" t="s">
        <v>48</v>
      </c>
      <c r="AB275" s="33" t="s">
        <v>48</v>
      </c>
      <c r="AC275" s="33" t="s">
        <v>123</v>
      </c>
      <c r="AD275" s="33" t="s">
        <v>123</v>
      </c>
    </row>
    <row r="277" spans="1:30" ht="48">
      <c r="A277" s="33" t="s">
        <v>1197</v>
      </c>
      <c r="B277" s="33" t="s">
        <v>41</v>
      </c>
      <c r="C277" s="33" t="s">
        <v>1201</v>
      </c>
      <c r="D277" s="33">
        <v>12392</v>
      </c>
      <c r="E277" s="33" t="s">
        <v>110</v>
      </c>
      <c r="F277" s="33" t="s">
        <v>1202</v>
      </c>
      <c r="G277" s="34">
        <v>6000</v>
      </c>
      <c r="H277" s="35">
        <v>0</v>
      </c>
      <c r="I277" s="33" t="s">
        <v>51</v>
      </c>
      <c r="J277" s="34">
        <v>429521.85</v>
      </c>
      <c r="K277" s="33" t="s">
        <v>43</v>
      </c>
      <c r="L277" s="33" t="s">
        <v>45</v>
      </c>
      <c r="M277" s="33" t="s">
        <v>142</v>
      </c>
      <c r="N277" s="33" t="s">
        <v>45</v>
      </c>
      <c r="O277" s="33" t="s">
        <v>45</v>
      </c>
      <c r="P277" s="33" t="s">
        <v>45</v>
      </c>
      <c r="Q277" s="33" t="s">
        <v>45</v>
      </c>
      <c r="R277" s="33" t="s">
        <v>45</v>
      </c>
      <c r="S277" s="33" t="s">
        <v>45</v>
      </c>
      <c r="T277" s="33" t="s">
        <v>46</v>
      </c>
      <c r="U277" s="33" t="s">
        <v>143</v>
      </c>
      <c r="V277" s="33" t="s">
        <v>144</v>
      </c>
      <c r="W277" s="33" t="s">
        <v>48</v>
      </c>
      <c r="X277" s="33" t="s">
        <v>48</v>
      </c>
      <c r="Y277" s="33" t="s">
        <v>48</v>
      </c>
      <c r="Z277" s="33" t="s">
        <v>48</v>
      </c>
      <c r="AA277" s="33" t="s">
        <v>48</v>
      </c>
      <c r="AB277" s="33" t="s">
        <v>48</v>
      </c>
      <c r="AC277" s="33" t="s">
        <v>123</v>
      </c>
      <c r="AD277" s="33" t="s">
        <v>123</v>
      </c>
    </row>
    <row r="278" spans="1:30" ht="36">
      <c r="A278" s="33" t="s">
        <v>1197</v>
      </c>
      <c r="B278" s="33" t="s">
        <v>41</v>
      </c>
      <c r="C278" s="33" t="s">
        <v>1203</v>
      </c>
      <c r="D278" s="33">
        <v>12623</v>
      </c>
      <c r="E278" s="33" t="s">
        <v>283</v>
      </c>
      <c r="F278" s="33" t="s">
        <v>1204</v>
      </c>
      <c r="G278" s="35">
        <v>0</v>
      </c>
      <c r="H278" s="34">
        <v>4400</v>
      </c>
      <c r="I278" s="33" t="s">
        <v>51</v>
      </c>
      <c r="J278" s="34">
        <v>425121.85</v>
      </c>
      <c r="K278" s="33" t="s">
        <v>43</v>
      </c>
      <c r="L278" s="33" t="s">
        <v>45</v>
      </c>
      <c r="M278" s="33" t="s">
        <v>142</v>
      </c>
      <c r="N278" s="33" t="s">
        <v>45</v>
      </c>
      <c r="O278" s="33" t="s">
        <v>45</v>
      </c>
      <c r="P278" s="33" t="s">
        <v>45</v>
      </c>
      <c r="Q278" s="33" t="s">
        <v>45</v>
      </c>
      <c r="R278" s="33" t="s">
        <v>45</v>
      </c>
      <c r="S278" s="33" t="s">
        <v>45</v>
      </c>
      <c r="T278" s="33" t="s">
        <v>46</v>
      </c>
      <c r="U278" s="33" t="s">
        <v>143</v>
      </c>
      <c r="V278" s="33" t="s">
        <v>144</v>
      </c>
      <c r="W278" s="33" t="s">
        <v>48</v>
      </c>
      <c r="X278" s="33" t="s">
        <v>48</v>
      </c>
      <c r="Y278" s="33" t="s">
        <v>48</v>
      </c>
      <c r="Z278" s="33" t="s">
        <v>48</v>
      </c>
      <c r="AA278" s="33" t="s">
        <v>48</v>
      </c>
      <c r="AB278" s="33" t="s">
        <v>48</v>
      </c>
      <c r="AC278" s="33" t="s">
        <v>123</v>
      </c>
      <c r="AD278" s="33" t="s">
        <v>123</v>
      </c>
    </row>
    <row r="279" spans="1:30" ht="36">
      <c r="A279" s="33" t="s">
        <v>1197</v>
      </c>
      <c r="B279" s="33" t="s">
        <v>41</v>
      </c>
      <c r="C279" s="33" t="s">
        <v>1203</v>
      </c>
      <c r="D279" s="33">
        <v>12623</v>
      </c>
      <c r="E279" s="33" t="s">
        <v>283</v>
      </c>
      <c r="F279" s="33" t="s">
        <v>1205</v>
      </c>
      <c r="G279" s="35">
        <v>0</v>
      </c>
      <c r="H279" s="34">
        <v>2800</v>
      </c>
      <c r="I279" s="33" t="s">
        <v>51</v>
      </c>
      <c r="J279" s="34">
        <v>422321.85</v>
      </c>
      <c r="K279" s="33" t="s">
        <v>43</v>
      </c>
      <c r="L279" s="33" t="s">
        <v>45</v>
      </c>
      <c r="M279" s="33" t="s">
        <v>142</v>
      </c>
      <c r="N279" s="33" t="s">
        <v>45</v>
      </c>
      <c r="O279" s="33" t="s">
        <v>45</v>
      </c>
      <c r="P279" s="33" t="s">
        <v>45</v>
      </c>
      <c r="Q279" s="33" t="s">
        <v>45</v>
      </c>
      <c r="R279" s="33" t="s">
        <v>45</v>
      </c>
      <c r="S279" s="33" t="s">
        <v>45</v>
      </c>
      <c r="T279" s="33" t="s">
        <v>46</v>
      </c>
      <c r="U279" s="33" t="s">
        <v>143</v>
      </c>
      <c r="V279" s="33" t="s">
        <v>144</v>
      </c>
      <c r="W279" s="33" t="s">
        <v>48</v>
      </c>
      <c r="X279" s="33" t="s">
        <v>48</v>
      </c>
      <c r="Y279" s="33" t="s">
        <v>48</v>
      </c>
      <c r="Z279" s="33" t="s">
        <v>48</v>
      </c>
      <c r="AA279" s="33" t="s">
        <v>48</v>
      </c>
      <c r="AB279" s="33" t="s">
        <v>48</v>
      </c>
      <c r="AC279" s="33" t="s">
        <v>123</v>
      </c>
      <c r="AD279" s="33" t="s">
        <v>123</v>
      </c>
    </row>
    <row r="280" spans="1:30" ht="60">
      <c r="A280" s="33" t="s">
        <v>1197</v>
      </c>
      <c r="B280" s="33" t="s">
        <v>41</v>
      </c>
      <c r="C280" s="33" t="s">
        <v>1206</v>
      </c>
      <c r="D280" s="33">
        <v>14697</v>
      </c>
      <c r="E280" s="33" t="s">
        <v>159</v>
      </c>
      <c r="F280" s="33" t="s">
        <v>1207</v>
      </c>
      <c r="G280" s="34">
        <v>4320</v>
      </c>
      <c r="H280" s="35">
        <v>0</v>
      </c>
      <c r="I280" s="33" t="s">
        <v>51</v>
      </c>
      <c r="J280" s="34">
        <v>426641.85</v>
      </c>
      <c r="K280" s="33" t="s">
        <v>43</v>
      </c>
      <c r="L280" s="33" t="s">
        <v>45</v>
      </c>
      <c r="M280" s="33" t="s">
        <v>142</v>
      </c>
      <c r="N280" s="33" t="s">
        <v>45</v>
      </c>
      <c r="O280" s="33" t="s">
        <v>45</v>
      </c>
      <c r="P280" s="33" t="s">
        <v>45</v>
      </c>
      <c r="Q280" s="33" t="s">
        <v>45</v>
      </c>
      <c r="R280" s="33" t="s">
        <v>45</v>
      </c>
      <c r="S280" s="33" t="s">
        <v>45</v>
      </c>
      <c r="T280" s="33" t="s">
        <v>46</v>
      </c>
      <c r="U280" s="33" t="s">
        <v>143</v>
      </c>
      <c r="V280" s="33" t="s">
        <v>144</v>
      </c>
      <c r="W280" s="33" t="s">
        <v>48</v>
      </c>
      <c r="X280" s="33" t="s">
        <v>48</v>
      </c>
      <c r="Y280" s="33" t="s">
        <v>48</v>
      </c>
      <c r="Z280" s="33" t="s">
        <v>48</v>
      </c>
      <c r="AA280" s="33" t="s">
        <v>48</v>
      </c>
      <c r="AB280" s="33" t="s">
        <v>48</v>
      </c>
      <c r="AC280" s="33" t="s">
        <v>123</v>
      </c>
      <c r="AD280" s="33" t="s">
        <v>123</v>
      </c>
    </row>
    <row r="281" spans="1:30" ht="48">
      <c r="A281" s="33" t="s">
        <v>1197</v>
      </c>
      <c r="B281" s="33" t="s">
        <v>41</v>
      </c>
      <c r="C281" s="33" t="s">
        <v>1208</v>
      </c>
      <c r="D281" s="33">
        <v>13523</v>
      </c>
      <c r="E281" s="33" t="s">
        <v>242</v>
      </c>
      <c r="F281" s="33" t="s">
        <v>1209</v>
      </c>
      <c r="G281" s="34">
        <v>29515.200000000001</v>
      </c>
      <c r="H281" s="35">
        <v>0</v>
      </c>
      <c r="I281" s="33" t="s">
        <v>51</v>
      </c>
      <c r="J281" s="34">
        <v>219193.83</v>
      </c>
      <c r="K281" s="33" t="s">
        <v>43</v>
      </c>
      <c r="L281" s="33" t="s">
        <v>44</v>
      </c>
      <c r="M281" s="33" t="s">
        <v>142</v>
      </c>
      <c r="N281" s="33" t="s">
        <v>45</v>
      </c>
      <c r="O281" s="33" t="s">
        <v>45</v>
      </c>
      <c r="P281" s="33" t="s">
        <v>45</v>
      </c>
      <c r="Q281" s="33" t="s">
        <v>45</v>
      </c>
      <c r="R281" s="33" t="s">
        <v>45</v>
      </c>
      <c r="S281" s="33" t="s">
        <v>45</v>
      </c>
      <c r="T281" s="33" t="s">
        <v>46</v>
      </c>
      <c r="U281" s="33" t="s">
        <v>1210</v>
      </c>
      <c r="V281" s="33" t="s">
        <v>144</v>
      </c>
      <c r="W281" s="33" t="s">
        <v>48</v>
      </c>
      <c r="X281" s="33" t="s">
        <v>48</v>
      </c>
      <c r="Y281" s="33" t="s">
        <v>48</v>
      </c>
      <c r="Z281" s="33" t="s">
        <v>48</v>
      </c>
      <c r="AA281" s="33" t="s">
        <v>48</v>
      </c>
      <c r="AB281" s="33" t="s">
        <v>48</v>
      </c>
      <c r="AC281" s="33" t="s">
        <v>123</v>
      </c>
      <c r="AD281" s="33" t="s">
        <v>123</v>
      </c>
    </row>
    <row r="282" spans="1:30" ht="48">
      <c r="A282" s="33" t="s">
        <v>1197</v>
      </c>
      <c r="B282" s="33" t="s">
        <v>41</v>
      </c>
      <c r="C282" s="33" t="s">
        <v>1199</v>
      </c>
      <c r="D282" s="33">
        <v>15097</v>
      </c>
      <c r="E282" s="33" t="s">
        <v>99</v>
      </c>
      <c r="F282" s="33" t="s">
        <v>1184</v>
      </c>
      <c r="G282" s="35">
        <v>0</v>
      </c>
      <c r="H282" s="34">
        <v>9397541.6899999995</v>
      </c>
      <c r="I282" s="33" t="s">
        <v>51</v>
      </c>
      <c r="J282" s="34">
        <v>3534.6</v>
      </c>
      <c r="K282" s="33" t="s">
        <v>43</v>
      </c>
      <c r="L282" s="33" t="s">
        <v>49</v>
      </c>
      <c r="M282" s="33" t="s">
        <v>142</v>
      </c>
      <c r="N282" s="33" t="s">
        <v>45</v>
      </c>
      <c r="O282" s="33" t="s">
        <v>45</v>
      </c>
      <c r="P282" s="33" t="s">
        <v>45</v>
      </c>
      <c r="Q282" s="33" t="s">
        <v>45</v>
      </c>
      <c r="R282" s="33" t="s">
        <v>45</v>
      </c>
      <c r="S282" s="33" t="s">
        <v>45</v>
      </c>
      <c r="T282" s="33" t="s">
        <v>46</v>
      </c>
      <c r="U282" s="33" t="s">
        <v>50</v>
      </c>
      <c r="V282" s="33" t="s">
        <v>144</v>
      </c>
      <c r="W282" s="33" t="s">
        <v>48</v>
      </c>
      <c r="X282" s="33" t="s">
        <v>48</v>
      </c>
      <c r="Y282" s="33" t="s">
        <v>48</v>
      </c>
      <c r="Z282" s="33" t="s">
        <v>48</v>
      </c>
      <c r="AA282" s="33" t="s">
        <v>48</v>
      </c>
      <c r="AB282" s="33" t="s">
        <v>48</v>
      </c>
      <c r="AC282" s="33" t="s">
        <v>123</v>
      </c>
      <c r="AD282" s="33" t="s">
        <v>123</v>
      </c>
    </row>
    <row r="283" spans="1:30" ht="48">
      <c r="A283" s="33" t="s">
        <v>1197</v>
      </c>
      <c r="B283" s="33" t="s">
        <v>41</v>
      </c>
      <c r="C283" s="33" t="s">
        <v>1199</v>
      </c>
      <c r="D283" s="33">
        <v>15137</v>
      </c>
      <c r="E283" s="33" t="s">
        <v>120</v>
      </c>
      <c r="F283" s="33" t="s">
        <v>1200</v>
      </c>
      <c r="G283" s="34">
        <v>12048214.92</v>
      </c>
      <c r="H283" s="35">
        <v>0</v>
      </c>
      <c r="I283" s="33" t="s">
        <v>51</v>
      </c>
      <c r="J283" s="34">
        <v>12051749.52</v>
      </c>
      <c r="K283" s="33" t="s">
        <v>43</v>
      </c>
      <c r="L283" s="33" t="s">
        <v>49</v>
      </c>
      <c r="M283" s="33" t="s">
        <v>142</v>
      </c>
      <c r="N283" s="33" t="s">
        <v>45</v>
      </c>
      <c r="O283" s="33" t="s">
        <v>45</v>
      </c>
      <c r="P283" s="33" t="s">
        <v>45</v>
      </c>
      <c r="Q283" s="33" t="s">
        <v>45</v>
      </c>
      <c r="R283" s="33" t="s">
        <v>45</v>
      </c>
      <c r="S283" s="33" t="s">
        <v>45</v>
      </c>
      <c r="T283" s="33" t="s">
        <v>46</v>
      </c>
      <c r="U283" s="33" t="s">
        <v>50</v>
      </c>
      <c r="V283" s="33" t="s">
        <v>144</v>
      </c>
      <c r="W283" s="33" t="s">
        <v>48</v>
      </c>
      <c r="X283" s="33" t="s">
        <v>48</v>
      </c>
      <c r="Y283" s="33" t="s">
        <v>48</v>
      </c>
      <c r="Z283" s="33" t="s">
        <v>48</v>
      </c>
      <c r="AA283" s="33" t="s">
        <v>48</v>
      </c>
      <c r="AB283" s="33" t="s">
        <v>48</v>
      </c>
      <c r="AC283" s="33" t="s">
        <v>123</v>
      </c>
      <c r="AD283" s="33" t="s">
        <v>123</v>
      </c>
    </row>
    <row r="285" spans="1:30" ht="36">
      <c r="A285" s="33" t="s">
        <v>1224</v>
      </c>
      <c r="B285" s="33" t="s">
        <v>41</v>
      </c>
      <c r="C285" s="33" t="s">
        <v>1229</v>
      </c>
      <c r="D285" s="33">
        <v>15816</v>
      </c>
      <c r="E285" s="33" t="s">
        <v>182</v>
      </c>
      <c r="F285" s="33" t="s">
        <v>1230</v>
      </c>
      <c r="G285" s="34">
        <v>3800</v>
      </c>
      <c r="H285" s="35">
        <v>0</v>
      </c>
      <c r="I285" s="33" t="s">
        <v>51</v>
      </c>
      <c r="J285" s="34">
        <v>430441.85</v>
      </c>
      <c r="K285" s="33" t="s">
        <v>43</v>
      </c>
      <c r="L285" s="33" t="s">
        <v>45</v>
      </c>
      <c r="M285" s="33" t="s">
        <v>142</v>
      </c>
      <c r="N285" s="33" t="s">
        <v>45</v>
      </c>
      <c r="O285" s="33" t="s">
        <v>45</v>
      </c>
      <c r="P285" s="33" t="s">
        <v>45</v>
      </c>
      <c r="Q285" s="33" t="s">
        <v>45</v>
      </c>
      <c r="R285" s="33" t="s">
        <v>45</v>
      </c>
      <c r="S285" s="33" t="s">
        <v>45</v>
      </c>
      <c r="T285" s="33" t="s">
        <v>46</v>
      </c>
      <c r="U285" s="33" t="s">
        <v>143</v>
      </c>
      <c r="V285" s="33" t="s">
        <v>144</v>
      </c>
      <c r="W285" s="33" t="s">
        <v>48</v>
      </c>
      <c r="X285" s="33" t="s">
        <v>48</v>
      </c>
      <c r="Y285" s="33" t="s">
        <v>48</v>
      </c>
      <c r="Z285" s="33" t="s">
        <v>48</v>
      </c>
      <c r="AA285" s="33" t="s">
        <v>48</v>
      </c>
      <c r="AB285" s="33" t="s">
        <v>48</v>
      </c>
      <c r="AC285" s="33" t="s">
        <v>123</v>
      </c>
      <c r="AD285" s="33" t="s">
        <v>123</v>
      </c>
    </row>
    <row r="286" spans="1:30" ht="48">
      <c r="A286" s="33" t="s">
        <v>1224</v>
      </c>
      <c r="B286" s="33" t="s">
        <v>41</v>
      </c>
      <c r="C286" s="33" t="s">
        <v>1229</v>
      </c>
      <c r="D286" s="33">
        <v>15816</v>
      </c>
      <c r="E286" s="33" t="s">
        <v>182</v>
      </c>
      <c r="F286" s="33" t="s">
        <v>1231</v>
      </c>
      <c r="G286" s="34">
        <v>4900</v>
      </c>
      <c r="H286" s="35">
        <v>0</v>
      </c>
      <c r="I286" s="33" t="s">
        <v>51</v>
      </c>
      <c r="J286" s="34">
        <v>435341.85</v>
      </c>
      <c r="K286" s="33" t="s">
        <v>43</v>
      </c>
      <c r="L286" s="33" t="s">
        <v>45</v>
      </c>
      <c r="M286" s="33" t="s">
        <v>142</v>
      </c>
      <c r="N286" s="33" t="s">
        <v>45</v>
      </c>
      <c r="O286" s="33" t="s">
        <v>45</v>
      </c>
      <c r="P286" s="33" t="s">
        <v>45</v>
      </c>
      <c r="Q286" s="33" t="s">
        <v>45</v>
      </c>
      <c r="R286" s="33" t="s">
        <v>45</v>
      </c>
      <c r="S286" s="33" t="s">
        <v>45</v>
      </c>
      <c r="T286" s="33" t="s">
        <v>46</v>
      </c>
      <c r="U286" s="33" t="s">
        <v>143</v>
      </c>
      <c r="V286" s="33" t="s">
        <v>144</v>
      </c>
      <c r="W286" s="33" t="s">
        <v>48</v>
      </c>
      <c r="X286" s="33" t="s">
        <v>48</v>
      </c>
      <c r="Y286" s="33" t="s">
        <v>48</v>
      </c>
      <c r="Z286" s="33" t="s">
        <v>48</v>
      </c>
      <c r="AA286" s="33" t="s">
        <v>48</v>
      </c>
      <c r="AB286" s="33" t="s">
        <v>48</v>
      </c>
      <c r="AC286" s="33" t="s">
        <v>123</v>
      </c>
      <c r="AD286" s="33" t="s">
        <v>123</v>
      </c>
    </row>
    <row r="287" spans="1:30" ht="60">
      <c r="A287" s="33" t="s">
        <v>1224</v>
      </c>
      <c r="B287" s="33" t="s">
        <v>41</v>
      </c>
      <c r="C287" s="33" t="s">
        <v>1232</v>
      </c>
      <c r="D287" s="33">
        <v>16788</v>
      </c>
      <c r="E287" s="33" t="s">
        <v>600</v>
      </c>
      <c r="F287" s="33" t="s">
        <v>1233</v>
      </c>
      <c r="G287" s="34">
        <v>3880</v>
      </c>
      <c r="H287" s="35">
        <v>0</v>
      </c>
      <c r="I287" s="33" t="s">
        <v>51</v>
      </c>
      <c r="J287" s="34">
        <v>439221.85</v>
      </c>
      <c r="K287" s="33" t="s">
        <v>43</v>
      </c>
      <c r="L287" s="33" t="s">
        <v>45</v>
      </c>
      <c r="M287" s="33" t="s">
        <v>142</v>
      </c>
      <c r="N287" s="33" t="s">
        <v>45</v>
      </c>
      <c r="O287" s="33" t="s">
        <v>45</v>
      </c>
      <c r="P287" s="33" t="s">
        <v>45</v>
      </c>
      <c r="Q287" s="33" t="s">
        <v>45</v>
      </c>
      <c r="R287" s="33" t="s">
        <v>45</v>
      </c>
      <c r="S287" s="33" t="s">
        <v>45</v>
      </c>
      <c r="T287" s="33" t="s">
        <v>46</v>
      </c>
      <c r="U287" s="33" t="s">
        <v>143</v>
      </c>
      <c r="V287" s="33" t="s">
        <v>144</v>
      </c>
      <c r="W287" s="33" t="s">
        <v>48</v>
      </c>
      <c r="X287" s="33" t="s">
        <v>48</v>
      </c>
      <c r="Y287" s="33" t="s">
        <v>48</v>
      </c>
      <c r="Z287" s="33" t="s">
        <v>48</v>
      </c>
      <c r="AA287" s="33" t="s">
        <v>48</v>
      </c>
      <c r="AB287" s="33" t="s">
        <v>48</v>
      </c>
      <c r="AC287" s="33" t="s">
        <v>123</v>
      </c>
      <c r="AD287" s="33" t="s">
        <v>123</v>
      </c>
    </row>
    <row r="288" spans="1:30" ht="48">
      <c r="A288" s="33" t="s">
        <v>1224</v>
      </c>
      <c r="B288" s="33" t="s">
        <v>41</v>
      </c>
      <c r="C288" s="33" t="s">
        <v>1226</v>
      </c>
      <c r="D288" s="33">
        <v>18574</v>
      </c>
      <c r="E288" s="33" t="s">
        <v>113</v>
      </c>
      <c r="F288" s="33" t="s">
        <v>1200</v>
      </c>
      <c r="G288" s="35">
        <v>0</v>
      </c>
      <c r="H288" s="34">
        <v>12048214.92</v>
      </c>
      <c r="I288" s="33" t="s">
        <v>51</v>
      </c>
      <c r="J288" s="34">
        <v>3534.6</v>
      </c>
      <c r="K288" s="33" t="s">
        <v>43</v>
      </c>
      <c r="L288" s="33" t="s">
        <v>49</v>
      </c>
      <c r="M288" s="33" t="s">
        <v>142</v>
      </c>
      <c r="N288" s="33" t="s">
        <v>45</v>
      </c>
      <c r="O288" s="33" t="s">
        <v>45</v>
      </c>
      <c r="P288" s="33" t="s">
        <v>45</v>
      </c>
      <c r="Q288" s="33" t="s">
        <v>45</v>
      </c>
      <c r="R288" s="33" t="s">
        <v>45</v>
      </c>
      <c r="S288" s="33" t="s">
        <v>45</v>
      </c>
      <c r="T288" s="33" t="s">
        <v>46</v>
      </c>
      <c r="U288" s="33" t="s">
        <v>50</v>
      </c>
      <c r="V288" s="33" t="s">
        <v>144</v>
      </c>
      <c r="W288" s="33" t="s">
        <v>48</v>
      </c>
      <c r="X288" s="33" t="s">
        <v>48</v>
      </c>
      <c r="Y288" s="33" t="s">
        <v>48</v>
      </c>
      <c r="Z288" s="33" t="s">
        <v>48</v>
      </c>
      <c r="AA288" s="33" t="s">
        <v>48</v>
      </c>
      <c r="AB288" s="33" t="s">
        <v>48</v>
      </c>
      <c r="AC288" s="33" t="s">
        <v>123</v>
      </c>
      <c r="AD288" s="33" t="s">
        <v>123</v>
      </c>
    </row>
    <row r="289" spans="1:30" ht="48">
      <c r="A289" s="33" t="s">
        <v>1224</v>
      </c>
      <c r="B289" s="33" t="s">
        <v>41</v>
      </c>
      <c r="C289" s="33" t="s">
        <v>1226</v>
      </c>
      <c r="D289" s="33">
        <v>18599</v>
      </c>
      <c r="E289" s="33" t="s">
        <v>231</v>
      </c>
      <c r="F289" s="33" t="s">
        <v>1227</v>
      </c>
      <c r="G289" s="34">
        <v>14623364.810000001</v>
      </c>
      <c r="H289" s="35">
        <v>0</v>
      </c>
      <c r="I289" s="33" t="s">
        <v>51</v>
      </c>
      <c r="J289" s="34">
        <v>14626899.41</v>
      </c>
      <c r="K289" s="33" t="s">
        <v>43</v>
      </c>
      <c r="L289" s="33" t="s">
        <v>49</v>
      </c>
      <c r="M289" s="33" t="s">
        <v>142</v>
      </c>
      <c r="N289" s="33" t="s">
        <v>45</v>
      </c>
      <c r="O289" s="33" t="s">
        <v>45</v>
      </c>
      <c r="P289" s="33" t="s">
        <v>45</v>
      </c>
      <c r="Q289" s="33" t="s">
        <v>45</v>
      </c>
      <c r="R289" s="33" t="s">
        <v>45</v>
      </c>
      <c r="S289" s="33" t="s">
        <v>45</v>
      </c>
      <c r="T289" s="33" t="s">
        <v>46</v>
      </c>
      <c r="U289" s="33" t="s">
        <v>50</v>
      </c>
      <c r="V289" s="33" t="s">
        <v>144</v>
      </c>
      <c r="W289" s="33" t="s">
        <v>48</v>
      </c>
      <c r="X289" s="33" t="s">
        <v>48</v>
      </c>
      <c r="Y289" s="33" t="s">
        <v>48</v>
      </c>
      <c r="Z289" s="33" t="s">
        <v>48</v>
      </c>
      <c r="AA289" s="33" t="s">
        <v>48</v>
      </c>
      <c r="AB289" s="33" t="s">
        <v>48</v>
      </c>
      <c r="AC289" s="33" t="s">
        <v>123</v>
      </c>
      <c r="AD289" s="33" t="s">
        <v>123</v>
      </c>
    </row>
    <row r="291" spans="1:30" ht="36">
      <c r="A291" s="33" t="s">
        <v>1237</v>
      </c>
      <c r="B291" s="33" t="s">
        <v>41</v>
      </c>
      <c r="C291" s="33" t="s">
        <v>1244</v>
      </c>
      <c r="D291" s="33">
        <v>20376</v>
      </c>
      <c r="E291" s="33" t="s">
        <v>242</v>
      </c>
      <c r="F291" s="33" t="s">
        <v>1245</v>
      </c>
      <c r="G291" s="34">
        <v>5200</v>
      </c>
      <c r="H291" s="35">
        <v>0</v>
      </c>
      <c r="I291" s="33" t="s">
        <v>51</v>
      </c>
      <c r="J291" s="34">
        <v>444421.85</v>
      </c>
      <c r="K291" s="33" t="s">
        <v>43</v>
      </c>
      <c r="L291" s="33" t="s">
        <v>45</v>
      </c>
      <c r="M291" s="33" t="s">
        <v>142</v>
      </c>
      <c r="N291" s="33" t="s">
        <v>45</v>
      </c>
      <c r="O291" s="33" t="s">
        <v>45</v>
      </c>
      <c r="P291" s="33" t="s">
        <v>45</v>
      </c>
      <c r="Q291" s="33" t="s">
        <v>45</v>
      </c>
      <c r="R291" s="33" t="s">
        <v>45</v>
      </c>
      <c r="S291" s="33" t="s">
        <v>45</v>
      </c>
      <c r="T291" s="33" t="s">
        <v>46</v>
      </c>
      <c r="U291" s="33" t="s">
        <v>143</v>
      </c>
      <c r="V291" s="33" t="s">
        <v>144</v>
      </c>
      <c r="W291" s="33" t="s">
        <v>48</v>
      </c>
      <c r="X291" s="33" t="s">
        <v>48</v>
      </c>
      <c r="Y291" s="33" t="s">
        <v>48</v>
      </c>
      <c r="Z291" s="33" t="s">
        <v>48</v>
      </c>
      <c r="AA291" s="33" t="s">
        <v>48</v>
      </c>
      <c r="AB291" s="33" t="s">
        <v>48</v>
      </c>
      <c r="AC291" s="33" t="s">
        <v>123</v>
      </c>
      <c r="AD291" s="33" t="s">
        <v>123</v>
      </c>
    </row>
    <row r="292" spans="1:30" ht="36">
      <c r="A292" s="33" t="s">
        <v>1237</v>
      </c>
      <c r="B292" s="33" t="s">
        <v>41</v>
      </c>
      <c r="C292" s="33" t="s">
        <v>1242</v>
      </c>
      <c r="D292" s="33">
        <v>21125</v>
      </c>
      <c r="E292" s="33" t="s">
        <v>131</v>
      </c>
      <c r="F292" s="33" t="s">
        <v>1246</v>
      </c>
      <c r="G292" s="35">
        <v>0</v>
      </c>
      <c r="H292" s="34">
        <v>4080</v>
      </c>
      <c r="I292" s="33" t="s">
        <v>51</v>
      </c>
      <c r="J292" s="34">
        <v>440341.85</v>
      </c>
      <c r="K292" s="33" t="s">
        <v>43</v>
      </c>
      <c r="L292" s="33" t="s">
        <v>45</v>
      </c>
      <c r="M292" s="33" t="s">
        <v>142</v>
      </c>
      <c r="N292" s="33" t="s">
        <v>45</v>
      </c>
      <c r="O292" s="33" t="s">
        <v>45</v>
      </c>
      <c r="P292" s="33" t="s">
        <v>45</v>
      </c>
      <c r="Q292" s="33" t="s">
        <v>45</v>
      </c>
      <c r="R292" s="33" t="s">
        <v>45</v>
      </c>
      <c r="S292" s="33" t="s">
        <v>45</v>
      </c>
      <c r="T292" s="33" t="s">
        <v>46</v>
      </c>
      <c r="U292" s="33" t="s">
        <v>143</v>
      </c>
      <c r="V292" s="33" t="s">
        <v>144</v>
      </c>
      <c r="W292" s="33" t="s">
        <v>48</v>
      </c>
      <c r="X292" s="33" t="s">
        <v>48</v>
      </c>
      <c r="Y292" s="33" t="s">
        <v>48</v>
      </c>
      <c r="Z292" s="33" t="s">
        <v>48</v>
      </c>
      <c r="AA292" s="33" t="s">
        <v>48</v>
      </c>
      <c r="AB292" s="33" t="s">
        <v>48</v>
      </c>
      <c r="AC292" s="33" t="s">
        <v>123</v>
      </c>
      <c r="AD292" s="33" t="s">
        <v>123</v>
      </c>
    </row>
    <row r="293" spans="1:30" ht="36">
      <c r="A293" s="33" t="s">
        <v>1237</v>
      </c>
      <c r="B293" s="33" t="s">
        <v>41</v>
      </c>
      <c r="C293" s="33" t="s">
        <v>1242</v>
      </c>
      <c r="D293" s="33">
        <v>21125</v>
      </c>
      <c r="E293" s="33" t="s">
        <v>131</v>
      </c>
      <c r="F293" s="33" t="s">
        <v>1247</v>
      </c>
      <c r="G293" s="35">
        <v>0</v>
      </c>
      <c r="H293" s="34">
        <v>4200</v>
      </c>
      <c r="I293" s="33" t="s">
        <v>51</v>
      </c>
      <c r="J293" s="34">
        <v>436141.85</v>
      </c>
      <c r="K293" s="33" t="s">
        <v>43</v>
      </c>
      <c r="L293" s="33" t="s">
        <v>45</v>
      </c>
      <c r="M293" s="33" t="s">
        <v>142</v>
      </c>
      <c r="N293" s="33" t="s">
        <v>45</v>
      </c>
      <c r="O293" s="33" t="s">
        <v>45</v>
      </c>
      <c r="P293" s="33" t="s">
        <v>45</v>
      </c>
      <c r="Q293" s="33" t="s">
        <v>45</v>
      </c>
      <c r="R293" s="33" t="s">
        <v>45</v>
      </c>
      <c r="S293" s="33" t="s">
        <v>45</v>
      </c>
      <c r="T293" s="33" t="s">
        <v>46</v>
      </c>
      <c r="U293" s="33" t="s">
        <v>143</v>
      </c>
      <c r="V293" s="33" t="s">
        <v>144</v>
      </c>
      <c r="W293" s="33" t="s">
        <v>48</v>
      </c>
      <c r="X293" s="33" t="s">
        <v>48</v>
      </c>
      <c r="Y293" s="33" t="s">
        <v>48</v>
      </c>
      <c r="Z293" s="33" t="s">
        <v>48</v>
      </c>
      <c r="AA293" s="33" t="s">
        <v>48</v>
      </c>
      <c r="AB293" s="33" t="s">
        <v>48</v>
      </c>
      <c r="AC293" s="33" t="s">
        <v>123</v>
      </c>
      <c r="AD293" s="33" t="s">
        <v>123</v>
      </c>
    </row>
    <row r="294" spans="1:30" ht="36">
      <c r="A294" s="33" t="s">
        <v>1237</v>
      </c>
      <c r="B294" s="33" t="s">
        <v>41</v>
      </c>
      <c r="C294" s="33" t="s">
        <v>1242</v>
      </c>
      <c r="D294" s="33">
        <v>21125</v>
      </c>
      <c r="E294" s="33" t="s">
        <v>131</v>
      </c>
      <c r="F294" s="33" t="s">
        <v>1248</v>
      </c>
      <c r="G294" s="35">
        <v>0</v>
      </c>
      <c r="H294" s="34">
        <v>5400</v>
      </c>
      <c r="I294" s="33" t="s">
        <v>51</v>
      </c>
      <c r="J294" s="34">
        <v>430741.85</v>
      </c>
      <c r="K294" s="33" t="s">
        <v>43</v>
      </c>
      <c r="L294" s="33" t="s">
        <v>45</v>
      </c>
      <c r="M294" s="33" t="s">
        <v>142</v>
      </c>
      <c r="N294" s="33" t="s">
        <v>45</v>
      </c>
      <c r="O294" s="33" t="s">
        <v>45</v>
      </c>
      <c r="P294" s="33" t="s">
        <v>45</v>
      </c>
      <c r="Q294" s="33" t="s">
        <v>45</v>
      </c>
      <c r="R294" s="33" t="s">
        <v>45</v>
      </c>
      <c r="S294" s="33" t="s">
        <v>45</v>
      </c>
      <c r="T294" s="33" t="s">
        <v>46</v>
      </c>
      <c r="U294" s="33" t="s">
        <v>143</v>
      </c>
      <c r="V294" s="33" t="s">
        <v>144</v>
      </c>
      <c r="W294" s="33" t="s">
        <v>48</v>
      </c>
      <c r="X294" s="33" t="s">
        <v>48</v>
      </c>
      <c r="Y294" s="33" t="s">
        <v>48</v>
      </c>
      <c r="Z294" s="33" t="s">
        <v>48</v>
      </c>
      <c r="AA294" s="33" t="s">
        <v>48</v>
      </c>
      <c r="AB294" s="33" t="s">
        <v>48</v>
      </c>
      <c r="AC294" s="33" t="s">
        <v>123</v>
      </c>
      <c r="AD294" s="33" t="s">
        <v>123</v>
      </c>
    </row>
    <row r="295" spans="1:30" ht="36">
      <c r="A295" s="33" t="s">
        <v>1237</v>
      </c>
      <c r="B295" s="33" t="s">
        <v>41</v>
      </c>
      <c r="C295" s="33" t="s">
        <v>1239</v>
      </c>
      <c r="D295" s="33">
        <v>21675</v>
      </c>
      <c r="E295" s="33" t="s">
        <v>120</v>
      </c>
      <c r="F295" s="33" t="s">
        <v>1249</v>
      </c>
      <c r="G295" s="35">
        <v>0</v>
      </c>
      <c r="H295" s="34">
        <v>2840</v>
      </c>
      <c r="I295" s="33" t="s">
        <v>51</v>
      </c>
      <c r="J295" s="34">
        <v>427901.85</v>
      </c>
      <c r="K295" s="33" t="s">
        <v>43</v>
      </c>
      <c r="L295" s="33" t="s">
        <v>45</v>
      </c>
      <c r="M295" s="33" t="s">
        <v>142</v>
      </c>
      <c r="N295" s="33" t="s">
        <v>45</v>
      </c>
      <c r="O295" s="33" t="s">
        <v>45</v>
      </c>
      <c r="P295" s="33" t="s">
        <v>45</v>
      </c>
      <c r="Q295" s="33" t="s">
        <v>45</v>
      </c>
      <c r="R295" s="33" t="s">
        <v>45</v>
      </c>
      <c r="S295" s="33" t="s">
        <v>45</v>
      </c>
      <c r="T295" s="33" t="s">
        <v>46</v>
      </c>
      <c r="U295" s="33" t="s">
        <v>143</v>
      </c>
      <c r="V295" s="33" t="s">
        <v>144</v>
      </c>
      <c r="W295" s="33" t="s">
        <v>48</v>
      </c>
      <c r="X295" s="33" t="s">
        <v>48</v>
      </c>
      <c r="Y295" s="33" t="s">
        <v>48</v>
      </c>
      <c r="Z295" s="33" t="s">
        <v>48</v>
      </c>
      <c r="AA295" s="33" t="s">
        <v>48</v>
      </c>
      <c r="AB295" s="33" t="s">
        <v>48</v>
      </c>
      <c r="AC295" s="33" t="s">
        <v>123</v>
      </c>
      <c r="AD295" s="33" t="s">
        <v>123</v>
      </c>
    </row>
    <row r="296" spans="1:30" ht="36">
      <c r="A296" s="33" t="s">
        <v>1237</v>
      </c>
      <c r="B296" s="33" t="s">
        <v>41</v>
      </c>
      <c r="C296" s="33" t="s">
        <v>1239</v>
      </c>
      <c r="D296" s="33">
        <v>21675</v>
      </c>
      <c r="E296" s="33" t="s">
        <v>120</v>
      </c>
      <c r="F296" s="33" t="s">
        <v>1250</v>
      </c>
      <c r="G296" s="35">
        <v>0</v>
      </c>
      <c r="H296" s="34">
        <v>5120</v>
      </c>
      <c r="I296" s="33" t="s">
        <v>51</v>
      </c>
      <c r="J296" s="34">
        <v>422781.85</v>
      </c>
      <c r="K296" s="33" t="s">
        <v>43</v>
      </c>
      <c r="L296" s="33" t="s">
        <v>45</v>
      </c>
      <c r="M296" s="33" t="s">
        <v>142</v>
      </c>
      <c r="N296" s="33" t="s">
        <v>45</v>
      </c>
      <c r="O296" s="33" t="s">
        <v>45</v>
      </c>
      <c r="P296" s="33" t="s">
        <v>45</v>
      </c>
      <c r="Q296" s="33" t="s">
        <v>45</v>
      </c>
      <c r="R296" s="33" t="s">
        <v>45</v>
      </c>
      <c r="S296" s="33" t="s">
        <v>45</v>
      </c>
      <c r="T296" s="33" t="s">
        <v>46</v>
      </c>
      <c r="U296" s="33" t="s">
        <v>143</v>
      </c>
      <c r="V296" s="33" t="s">
        <v>144</v>
      </c>
      <c r="W296" s="33" t="s">
        <v>48</v>
      </c>
      <c r="X296" s="33" t="s">
        <v>48</v>
      </c>
      <c r="Y296" s="33" t="s">
        <v>48</v>
      </c>
      <c r="Z296" s="33" t="s">
        <v>48</v>
      </c>
      <c r="AA296" s="33" t="s">
        <v>48</v>
      </c>
      <c r="AB296" s="33" t="s">
        <v>48</v>
      </c>
      <c r="AC296" s="33" t="s">
        <v>123</v>
      </c>
      <c r="AD296" s="33" t="s">
        <v>123</v>
      </c>
    </row>
    <row r="297" spans="1:30" ht="48">
      <c r="A297" s="33" t="s">
        <v>1237</v>
      </c>
      <c r="B297" s="33" t="s">
        <v>41</v>
      </c>
      <c r="C297" s="33" t="s">
        <v>1251</v>
      </c>
      <c r="D297" s="33">
        <v>19603</v>
      </c>
      <c r="E297" s="33" t="s">
        <v>130</v>
      </c>
      <c r="F297" s="33" t="s">
        <v>1252</v>
      </c>
      <c r="G297" s="34">
        <v>14490</v>
      </c>
      <c r="H297" s="35">
        <v>0</v>
      </c>
      <c r="I297" s="33" t="s">
        <v>51</v>
      </c>
      <c r="J297" s="34">
        <v>238263.5</v>
      </c>
      <c r="K297" s="33" t="s">
        <v>43</v>
      </c>
      <c r="L297" s="33" t="s">
        <v>44</v>
      </c>
      <c r="M297" s="33" t="s">
        <v>142</v>
      </c>
      <c r="N297" s="33" t="s">
        <v>45</v>
      </c>
      <c r="O297" s="33" t="s">
        <v>45</v>
      </c>
      <c r="P297" s="33" t="s">
        <v>45</v>
      </c>
      <c r="Q297" s="33" t="s">
        <v>45</v>
      </c>
      <c r="R297" s="33" t="s">
        <v>45</v>
      </c>
      <c r="S297" s="33" t="s">
        <v>45</v>
      </c>
      <c r="T297" s="33" t="s">
        <v>46</v>
      </c>
      <c r="U297" s="33" t="s">
        <v>1210</v>
      </c>
      <c r="V297" s="33" t="s">
        <v>144</v>
      </c>
      <c r="W297" s="33" t="s">
        <v>48</v>
      </c>
      <c r="X297" s="33" t="s">
        <v>48</v>
      </c>
      <c r="Y297" s="33" t="s">
        <v>48</v>
      </c>
      <c r="Z297" s="33" t="s">
        <v>48</v>
      </c>
      <c r="AA297" s="33" t="s">
        <v>48</v>
      </c>
      <c r="AB297" s="33" t="s">
        <v>48</v>
      </c>
      <c r="AC297" s="33" t="s">
        <v>123</v>
      </c>
      <c r="AD297" s="33" t="s">
        <v>123</v>
      </c>
    </row>
    <row r="298" spans="1:30" ht="48">
      <c r="A298" s="33" t="s">
        <v>1237</v>
      </c>
      <c r="B298" s="33" t="s">
        <v>41</v>
      </c>
      <c r="C298" s="33" t="s">
        <v>1253</v>
      </c>
      <c r="D298" s="33">
        <v>19807</v>
      </c>
      <c r="E298" s="33" t="s">
        <v>355</v>
      </c>
      <c r="F298" s="33" t="s">
        <v>1254</v>
      </c>
      <c r="G298" s="34">
        <v>3929.31</v>
      </c>
      <c r="H298" s="35">
        <v>0</v>
      </c>
      <c r="I298" s="33" t="s">
        <v>51</v>
      </c>
      <c r="J298" s="34">
        <v>242192.81</v>
      </c>
      <c r="K298" s="33" t="s">
        <v>43</v>
      </c>
      <c r="L298" s="33" t="s">
        <v>44</v>
      </c>
      <c r="M298" s="33" t="s">
        <v>142</v>
      </c>
      <c r="N298" s="33" t="s">
        <v>45</v>
      </c>
      <c r="O298" s="33" t="s">
        <v>45</v>
      </c>
      <c r="P298" s="33" t="s">
        <v>45</v>
      </c>
      <c r="Q298" s="33" t="s">
        <v>45</v>
      </c>
      <c r="R298" s="33" t="s">
        <v>45</v>
      </c>
      <c r="S298" s="33" t="s">
        <v>45</v>
      </c>
      <c r="T298" s="33" t="s">
        <v>46</v>
      </c>
      <c r="U298" s="33" t="s">
        <v>1210</v>
      </c>
      <c r="V298" s="33" t="s">
        <v>144</v>
      </c>
      <c r="W298" s="33" t="s">
        <v>48</v>
      </c>
      <c r="X298" s="33" t="s">
        <v>48</v>
      </c>
      <c r="Y298" s="33" t="s">
        <v>48</v>
      </c>
      <c r="Z298" s="33" t="s">
        <v>48</v>
      </c>
      <c r="AA298" s="33" t="s">
        <v>48</v>
      </c>
      <c r="AB298" s="33" t="s">
        <v>48</v>
      </c>
      <c r="AC298" s="33" t="s">
        <v>123</v>
      </c>
      <c r="AD298" s="33" t="s">
        <v>123</v>
      </c>
    </row>
    <row r="299" spans="1:30" ht="48">
      <c r="A299" s="33" t="s">
        <v>1237</v>
      </c>
      <c r="B299" s="33" t="s">
        <v>41</v>
      </c>
      <c r="C299" s="33" t="s">
        <v>1239</v>
      </c>
      <c r="D299" s="33">
        <v>21685</v>
      </c>
      <c r="E299" s="33" t="s">
        <v>238</v>
      </c>
      <c r="F299" s="33" t="s">
        <v>1240</v>
      </c>
      <c r="G299" s="35">
        <v>0</v>
      </c>
      <c r="H299" s="34">
        <v>14623364.810000001</v>
      </c>
      <c r="I299" s="33" t="s">
        <v>51</v>
      </c>
      <c r="J299" s="34">
        <v>3534.6</v>
      </c>
      <c r="K299" s="33" t="s">
        <v>43</v>
      </c>
      <c r="L299" s="33" t="s">
        <v>49</v>
      </c>
      <c r="M299" s="33" t="s">
        <v>142</v>
      </c>
      <c r="N299" s="33" t="s">
        <v>45</v>
      </c>
      <c r="O299" s="33" t="s">
        <v>45</v>
      </c>
      <c r="P299" s="33" t="s">
        <v>45</v>
      </c>
      <c r="Q299" s="33" t="s">
        <v>45</v>
      </c>
      <c r="R299" s="33" t="s">
        <v>45</v>
      </c>
      <c r="S299" s="33" t="s">
        <v>45</v>
      </c>
      <c r="T299" s="33" t="s">
        <v>46</v>
      </c>
      <c r="U299" s="33" t="s">
        <v>50</v>
      </c>
      <c r="V299" s="33" t="s">
        <v>144</v>
      </c>
      <c r="W299" s="33" t="s">
        <v>48</v>
      </c>
      <c r="X299" s="33" t="s">
        <v>48</v>
      </c>
      <c r="Y299" s="33" t="s">
        <v>48</v>
      </c>
      <c r="Z299" s="33" t="s">
        <v>48</v>
      </c>
      <c r="AA299" s="33" t="s">
        <v>48</v>
      </c>
      <c r="AB299" s="33" t="s">
        <v>48</v>
      </c>
      <c r="AC299" s="33" t="s">
        <v>123</v>
      </c>
      <c r="AD299" s="33" t="s">
        <v>123</v>
      </c>
    </row>
    <row r="300" spans="1:30" ht="48">
      <c r="A300" s="33" t="s">
        <v>1237</v>
      </c>
      <c r="B300" s="33" t="s">
        <v>41</v>
      </c>
      <c r="C300" s="33" t="s">
        <v>1239</v>
      </c>
      <c r="D300" s="33">
        <v>21686</v>
      </c>
      <c r="E300" s="33" t="s">
        <v>99</v>
      </c>
      <c r="F300" s="33" t="s">
        <v>1227</v>
      </c>
      <c r="G300" s="35">
        <v>0</v>
      </c>
      <c r="H300" s="34">
        <v>14623364.810000001</v>
      </c>
      <c r="I300" s="33" t="s">
        <v>42</v>
      </c>
      <c r="J300" s="34">
        <v>14619830.210000001</v>
      </c>
      <c r="K300" s="33" t="s">
        <v>43</v>
      </c>
      <c r="L300" s="33" t="s">
        <v>49</v>
      </c>
      <c r="M300" s="33" t="s">
        <v>142</v>
      </c>
      <c r="N300" s="33" t="s">
        <v>45</v>
      </c>
      <c r="O300" s="33" t="s">
        <v>45</v>
      </c>
      <c r="P300" s="33" t="s">
        <v>45</v>
      </c>
      <c r="Q300" s="33" t="s">
        <v>45</v>
      </c>
      <c r="R300" s="33" t="s">
        <v>45</v>
      </c>
      <c r="S300" s="33" t="s">
        <v>45</v>
      </c>
      <c r="T300" s="33" t="s">
        <v>46</v>
      </c>
      <c r="U300" s="33" t="s">
        <v>50</v>
      </c>
      <c r="V300" s="33" t="s">
        <v>144</v>
      </c>
      <c r="W300" s="33" t="s">
        <v>48</v>
      </c>
      <c r="X300" s="33" t="s">
        <v>48</v>
      </c>
      <c r="Y300" s="33" t="s">
        <v>48</v>
      </c>
      <c r="Z300" s="33" t="s">
        <v>48</v>
      </c>
      <c r="AA300" s="33" t="s">
        <v>48</v>
      </c>
      <c r="AB300" s="33" t="s">
        <v>48</v>
      </c>
      <c r="AC300" s="33" t="s">
        <v>123</v>
      </c>
      <c r="AD300" s="33" t="s">
        <v>123</v>
      </c>
    </row>
    <row r="301" spans="1:30" ht="48">
      <c r="A301" s="33" t="s">
        <v>1237</v>
      </c>
      <c r="B301" s="33" t="s">
        <v>41</v>
      </c>
      <c r="C301" s="33" t="s">
        <v>1239</v>
      </c>
      <c r="D301" s="33">
        <v>21707</v>
      </c>
      <c r="E301" s="33" t="s">
        <v>116</v>
      </c>
      <c r="F301" s="33" t="s">
        <v>1241</v>
      </c>
      <c r="G301" s="34">
        <v>17162687.370000001</v>
      </c>
      <c r="H301" s="35">
        <v>0</v>
      </c>
      <c r="I301" s="33" t="s">
        <v>51</v>
      </c>
      <c r="J301" s="34">
        <v>2542857.16</v>
      </c>
      <c r="K301" s="33" t="s">
        <v>43</v>
      </c>
      <c r="L301" s="33" t="s">
        <v>49</v>
      </c>
      <c r="M301" s="33" t="s">
        <v>142</v>
      </c>
      <c r="N301" s="33" t="s">
        <v>45</v>
      </c>
      <c r="O301" s="33" t="s">
        <v>45</v>
      </c>
      <c r="P301" s="33" t="s">
        <v>45</v>
      </c>
      <c r="Q301" s="33" t="s">
        <v>45</v>
      </c>
      <c r="R301" s="33" t="s">
        <v>45</v>
      </c>
      <c r="S301" s="33" t="s">
        <v>45</v>
      </c>
      <c r="T301" s="33" t="s">
        <v>46</v>
      </c>
      <c r="U301" s="33" t="s">
        <v>50</v>
      </c>
      <c r="V301" s="33" t="s">
        <v>144</v>
      </c>
      <c r="W301" s="33" t="s">
        <v>48</v>
      </c>
      <c r="X301" s="33" t="s">
        <v>48</v>
      </c>
      <c r="Y301" s="33" t="s">
        <v>48</v>
      </c>
      <c r="Z301" s="33" t="s">
        <v>48</v>
      </c>
      <c r="AA301" s="33" t="s">
        <v>48</v>
      </c>
      <c r="AB301" s="33" t="s">
        <v>48</v>
      </c>
      <c r="AC301" s="33" t="s">
        <v>123</v>
      </c>
      <c r="AD301" s="33" t="s">
        <v>123</v>
      </c>
    </row>
    <row r="302" spans="1:30" ht="48">
      <c r="A302" s="33" t="s">
        <v>1237</v>
      </c>
      <c r="B302" s="33" t="s">
        <v>41</v>
      </c>
      <c r="C302" s="33" t="s">
        <v>1255</v>
      </c>
      <c r="D302" s="33">
        <v>18932</v>
      </c>
      <c r="E302" s="33" t="s">
        <v>123</v>
      </c>
      <c r="F302" s="33" t="s">
        <v>1256</v>
      </c>
      <c r="G302" s="35">
        <v>791.8</v>
      </c>
      <c r="H302" s="35">
        <v>0</v>
      </c>
      <c r="I302" s="33" t="s">
        <v>42</v>
      </c>
      <c r="J302" s="35">
        <v>13.99</v>
      </c>
      <c r="K302" s="33" t="s">
        <v>1257</v>
      </c>
      <c r="L302" s="33" t="s">
        <v>1257</v>
      </c>
      <c r="M302" s="33" t="s">
        <v>142</v>
      </c>
      <c r="N302" s="33" t="s">
        <v>45</v>
      </c>
      <c r="O302" s="33" t="s">
        <v>45</v>
      </c>
      <c r="P302" s="33" t="s">
        <v>45</v>
      </c>
      <c r="Q302" s="33" t="s">
        <v>45</v>
      </c>
      <c r="R302" s="33" t="s">
        <v>45</v>
      </c>
      <c r="S302" s="33" t="s">
        <v>45</v>
      </c>
      <c r="T302" s="33" t="s">
        <v>1258</v>
      </c>
      <c r="U302" s="33" t="s">
        <v>1258</v>
      </c>
      <c r="V302" s="33" t="s">
        <v>144</v>
      </c>
      <c r="W302" s="33" t="s">
        <v>48</v>
      </c>
      <c r="X302" s="33" t="s">
        <v>48</v>
      </c>
      <c r="Y302" s="33" t="s">
        <v>48</v>
      </c>
      <c r="Z302" s="33" t="s">
        <v>48</v>
      </c>
      <c r="AA302" s="33" t="s">
        <v>48</v>
      </c>
      <c r="AB302" s="33" t="s">
        <v>48</v>
      </c>
      <c r="AC302" s="33" t="s">
        <v>123</v>
      </c>
      <c r="AD302" s="33" t="s">
        <v>123</v>
      </c>
    </row>
    <row r="303" spans="1:30" ht="48">
      <c r="A303" s="33" t="s">
        <v>1237</v>
      </c>
      <c r="B303" s="33" t="s">
        <v>41</v>
      </c>
      <c r="C303" s="33" t="s">
        <v>1255</v>
      </c>
      <c r="D303" s="33">
        <v>18932</v>
      </c>
      <c r="E303" s="33" t="s">
        <v>123</v>
      </c>
      <c r="F303" s="33" t="s">
        <v>1256</v>
      </c>
      <c r="G303" s="35">
        <v>82.2</v>
      </c>
      <c r="H303" s="35">
        <v>0</v>
      </c>
      <c r="I303" s="33" t="s">
        <v>51</v>
      </c>
      <c r="J303" s="35">
        <v>68.209999999999994</v>
      </c>
      <c r="K303" s="33" t="s">
        <v>1257</v>
      </c>
      <c r="L303" s="33" t="s">
        <v>1257</v>
      </c>
      <c r="M303" s="33" t="s">
        <v>142</v>
      </c>
      <c r="N303" s="33" t="s">
        <v>45</v>
      </c>
      <c r="O303" s="33" t="s">
        <v>45</v>
      </c>
      <c r="P303" s="33" t="s">
        <v>45</v>
      </c>
      <c r="Q303" s="33" t="s">
        <v>45</v>
      </c>
      <c r="R303" s="33" t="s">
        <v>45</v>
      </c>
      <c r="S303" s="33" t="s">
        <v>45</v>
      </c>
      <c r="T303" s="33" t="s">
        <v>1258</v>
      </c>
      <c r="U303" s="33" t="s">
        <v>1258</v>
      </c>
      <c r="V303" s="33" t="s">
        <v>144</v>
      </c>
      <c r="W303" s="33" t="s">
        <v>48</v>
      </c>
      <c r="X303" s="33" t="s">
        <v>48</v>
      </c>
      <c r="Y303" s="33" t="s">
        <v>48</v>
      </c>
      <c r="Z303" s="33" t="s">
        <v>48</v>
      </c>
      <c r="AA303" s="33" t="s">
        <v>48</v>
      </c>
      <c r="AB303" s="33" t="s">
        <v>48</v>
      </c>
      <c r="AC303" s="33" t="s">
        <v>123</v>
      </c>
      <c r="AD303" s="33" t="s">
        <v>123</v>
      </c>
    </row>
    <row r="305" spans="1:30" ht="48">
      <c r="A305" s="33" t="s">
        <v>1265</v>
      </c>
      <c r="B305" s="33" t="s">
        <v>41</v>
      </c>
      <c r="C305" s="33" t="s">
        <v>1271</v>
      </c>
      <c r="D305" s="33">
        <v>23783</v>
      </c>
      <c r="E305" s="33" t="s">
        <v>604</v>
      </c>
      <c r="F305" s="33" t="s">
        <v>1272</v>
      </c>
      <c r="G305" s="35">
        <v>0</v>
      </c>
      <c r="H305" s="34">
        <v>18419.310000000001</v>
      </c>
      <c r="I305" s="33" t="s">
        <v>51</v>
      </c>
      <c r="J305" s="34">
        <v>230577.83</v>
      </c>
      <c r="K305" s="33" t="s">
        <v>43</v>
      </c>
      <c r="L305" s="33" t="s">
        <v>44</v>
      </c>
      <c r="M305" s="33" t="s">
        <v>142</v>
      </c>
      <c r="N305" s="33" t="s">
        <v>45</v>
      </c>
      <c r="O305" s="33" t="s">
        <v>45</v>
      </c>
      <c r="P305" s="33" t="s">
        <v>45</v>
      </c>
      <c r="Q305" s="33" t="s">
        <v>45</v>
      </c>
      <c r="R305" s="33" t="s">
        <v>45</v>
      </c>
      <c r="S305" s="33" t="s">
        <v>45</v>
      </c>
      <c r="T305" s="33" t="s">
        <v>46</v>
      </c>
      <c r="U305" s="33" t="s">
        <v>1210</v>
      </c>
      <c r="V305" s="33" t="s">
        <v>144</v>
      </c>
      <c r="W305" s="33" t="s">
        <v>48</v>
      </c>
      <c r="X305" s="33" t="s">
        <v>48</v>
      </c>
      <c r="Y305" s="33" t="s">
        <v>48</v>
      </c>
      <c r="Z305" s="33" t="s">
        <v>48</v>
      </c>
      <c r="AA305" s="33" t="s">
        <v>48</v>
      </c>
      <c r="AB305" s="33" t="s">
        <v>48</v>
      </c>
      <c r="AC305" s="33" t="s">
        <v>123</v>
      </c>
      <c r="AD305" s="33" t="s">
        <v>123</v>
      </c>
    </row>
    <row r="306" spans="1:30" ht="48">
      <c r="A306" s="33" t="s">
        <v>1265</v>
      </c>
      <c r="B306" s="33" t="s">
        <v>41</v>
      </c>
      <c r="C306" s="33" t="s">
        <v>1267</v>
      </c>
      <c r="D306" s="33">
        <v>25155</v>
      </c>
      <c r="E306" s="33" t="s">
        <v>63</v>
      </c>
      <c r="F306" s="33" t="s">
        <v>1273</v>
      </c>
      <c r="G306" s="35">
        <v>0</v>
      </c>
      <c r="H306" s="34">
        <v>29515.200000000001</v>
      </c>
      <c r="I306" s="33" t="s">
        <v>51</v>
      </c>
      <c r="J306" s="34">
        <v>184161.16</v>
      </c>
      <c r="K306" s="33" t="s">
        <v>43</v>
      </c>
      <c r="L306" s="33" t="s">
        <v>44</v>
      </c>
      <c r="M306" s="33" t="s">
        <v>142</v>
      </c>
      <c r="N306" s="33" t="s">
        <v>45</v>
      </c>
      <c r="O306" s="33" t="s">
        <v>45</v>
      </c>
      <c r="P306" s="33" t="s">
        <v>45</v>
      </c>
      <c r="Q306" s="33" t="s">
        <v>45</v>
      </c>
      <c r="R306" s="33" t="s">
        <v>45</v>
      </c>
      <c r="S306" s="33" t="s">
        <v>45</v>
      </c>
      <c r="T306" s="33" t="s">
        <v>46</v>
      </c>
      <c r="U306" s="33" t="s">
        <v>1210</v>
      </c>
      <c r="V306" s="33" t="s">
        <v>144</v>
      </c>
      <c r="W306" s="33" t="s">
        <v>48</v>
      </c>
      <c r="X306" s="33" t="s">
        <v>48</v>
      </c>
      <c r="Y306" s="33" t="s">
        <v>48</v>
      </c>
      <c r="Z306" s="33" t="s">
        <v>48</v>
      </c>
      <c r="AA306" s="33" t="s">
        <v>48</v>
      </c>
      <c r="AB306" s="33" t="s">
        <v>48</v>
      </c>
      <c r="AC306" s="33" t="s">
        <v>123</v>
      </c>
      <c r="AD306" s="33" t="s">
        <v>123</v>
      </c>
    </row>
    <row r="307" spans="1:30" ht="48">
      <c r="A307" s="33" t="s">
        <v>1265</v>
      </c>
      <c r="B307" s="33" t="s">
        <v>41</v>
      </c>
      <c r="C307" s="33" t="s">
        <v>1267</v>
      </c>
      <c r="D307" s="33">
        <v>25193</v>
      </c>
      <c r="E307" s="33" t="s">
        <v>113</v>
      </c>
      <c r="F307" s="33" t="s">
        <v>1241</v>
      </c>
      <c r="G307" s="35">
        <v>0</v>
      </c>
      <c r="H307" s="34">
        <v>17162687.370000001</v>
      </c>
      <c r="I307" s="33" t="s">
        <v>42</v>
      </c>
      <c r="J307" s="34">
        <v>14619830.210000001</v>
      </c>
      <c r="K307" s="33" t="s">
        <v>43</v>
      </c>
      <c r="L307" s="33" t="s">
        <v>49</v>
      </c>
      <c r="M307" s="33" t="s">
        <v>142</v>
      </c>
      <c r="N307" s="33" t="s">
        <v>45</v>
      </c>
      <c r="O307" s="33" t="s">
        <v>45</v>
      </c>
      <c r="P307" s="33" t="s">
        <v>45</v>
      </c>
      <c r="Q307" s="33" t="s">
        <v>45</v>
      </c>
      <c r="R307" s="33" t="s">
        <v>45</v>
      </c>
      <c r="S307" s="33" t="s">
        <v>45</v>
      </c>
      <c r="T307" s="33" t="s">
        <v>46</v>
      </c>
      <c r="U307" s="33" t="s">
        <v>50</v>
      </c>
      <c r="V307" s="33" t="s">
        <v>144</v>
      </c>
      <c r="W307" s="33" t="s">
        <v>48</v>
      </c>
      <c r="X307" s="33" t="s">
        <v>48</v>
      </c>
      <c r="Y307" s="33" t="s">
        <v>48</v>
      </c>
      <c r="Z307" s="33" t="s">
        <v>48</v>
      </c>
      <c r="AA307" s="33" t="s">
        <v>48</v>
      </c>
      <c r="AB307" s="33" t="s">
        <v>48</v>
      </c>
      <c r="AC307" s="33" t="s">
        <v>123</v>
      </c>
      <c r="AD307" s="33" t="s">
        <v>123</v>
      </c>
    </row>
    <row r="308" spans="1:30" ht="48">
      <c r="A308" s="33" t="s">
        <v>1265</v>
      </c>
      <c r="B308" s="33" t="s">
        <v>41</v>
      </c>
      <c r="C308" s="33" t="s">
        <v>1267</v>
      </c>
      <c r="D308" s="33">
        <v>25225</v>
      </c>
      <c r="E308" s="33" t="s">
        <v>231</v>
      </c>
      <c r="F308" s="33" t="s">
        <v>1269</v>
      </c>
      <c r="G308" s="34">
        <v>19312517</v>
      </c>
      <c r="H308" s="35">
        <v>0</v>
      </c>
      <c r="I308" s="33" t="s">
        <v>51</v>
      </c>
      <c r="J308" s="34">
        <v>4692686.79</v>
      </c>
      <c r="K308" s="33" t="s">
        <v>43</v>
      </c>
      <c r="L308" s="33" t="s">
        <v>49</v>
      </c>
      <c r="M308" s="33" t="s">
        <v>142</v>
      </c>
      <c r="N308" s="33" t="s">
        <v>45</v>
      </c>
      <c r="O308" s="33" t="s">
        <v>45</v>
      </c>
      <c r="P308" s="33" t="s">
        <v>45</v>
      </c>
      <c r="Q308" s="33" t="s">
        <v>45</v>
      </c>
      <c r="R308" s="33" t="s">
        <v>45</v>
      </c>
      <c r="S308" s="33" t="s">
        <v>45</v>
      </c>
      <c r="T308" s="33" t="s">
        <v>46</v>
      </c>
      <c r="U308" s="33" t="s">
        <v>50</v>
      </c>
      <c r="V308" s="33" t="s">
        <v>144</v>
      </c>
      <c r="W308" s="33" t="s">
        <v>48</v>
      </c>
      <c r="X308" s="33" t="s">
        <v>48</v>
      </c>
      <c r="Y308" s="33" t="s">
        <v>48</v>
      </c>
      <c r="Z308" s="33" t="s">
        <v>48</v>
      </c>
      <c r="AA308" s="33" t="s">
        <v>48</v>
      </c>
      <c r="AB308" s="33" t="s">
        <v>48</v>
      </c>
      <c r="AC308" s="33" t="s">
        <v>123</v>
      </c>
      <c r="AD308" s="33" t="s">
        <v>123</v>
      </c>
    </row>
    <row r="309" spans="1:30" ht="48">
      <c r="A309" s="33" t="s">
        <v>1265</v>
      </c>
      <c r="B309" s="33" t="s">
        <v>41</v>
      </c>
      <c r="C309" s="33" t="s">
        <v>1270</v>
      </c>
      <c r="D309" s="33">
        <v>24373</v>
      </c>
      <c r="E309" s="33" t="s">
        <v>131</v>
      </c>
      <c r="F309" s="33" t="s">
        <v>1274</v>
      </c>
      <c r="G309" s="34">
        <v>123475.6</v>
      </c>
      <c r="H309" s="35">
        <v>0</v>
      </c>
      <c r="I309" s="33" t="s">
        <v>51</v>
      </c>
      <c r="J309" s="34">
        <v>250980.21</v>
      </c>
      <c r="K309" s="33" t="s">
        <v>43</v>
      </c>
      <c r="L309" s="33" t="s">
        <v>211</v>
      </c>
      <c r="M309" s="33" t="s">
        <v>142</v>
      </c>
      <c r="N309" s="33" t="s">
        <v>45</v>
      </c>
      <c r="O309" s="33" t="s">
        <v>45</v>
      </c>
      <c r="P309" s="33" t="s">
        <v>45</v>
      </c>
      <c r="Q309" s="33" t="s">
        <v>45</v>
      </c>
      <c r="R309" s="33" t="s">
        <v>45</v>
      </c>
      <c r="S309" s="33" t="s">
        <v>45</v>
      </c>
      <c r="T309" s="33" t="s">
        <v>46</v>
      </c>
      <c r="U309" s="33" t="s">
        <v>212</v>
      </c>
      <c r="V309" s="33" t="s">
        <v>144</v>
      </c>
      <c r="W309" s="33" t="s">
        <v>48</v>
      </c>
      <c r="X309" s="33" t="s">
        <v>48</v>
      </c>
      <c r="Y309" s="33" t="s">
        <v>48</v>
      </c>
      <c r="Z309" s="33" t="s">
        <v>48</v>
      </c>
      <c r="AA309" s="33" t="s">
        <v>48</v>
      </c>
      <c r="AB309" s="33" t="s">
        <v>48</v>
      </c>
      <c r="AC309" s="33" t="s">
        <v>123</v>
      </c>
      <c r="AD309" s="33" t="s">
        <v>123</v>
      </c>
    </row>
    <row r="311" spans="1:30" ht="48">
      <c r="A311" s="33" t="s">
        <v>1278</v>
      </c>
      <c r="B311" s="33" t="s">
        <v>41</v>
      </c>
      <c r="C311" s="33" t="s">
        <v>1280</v>
      </c>
      <c r="D311" s="33">
        <v>28528</v>
      </c>
      <c r="E311" s="33" t="s">
        <v>131</v>
      </c>
      <c r="F311" s="33" t="s">
        <v>1269</v>
      </c>
      <c r="G311" s="35">
        <v>0</v>
      </c>
      <c r="H311" s="34">
        <v>19312517</v>
      </c>
      <c r="I311" s="33" t="s">
        <v>42</v>
      </c>
      <c r="J311" s="34">
        <v>14619830.210000001</v>
      </c>
      <c r="K311" s="33" t="s">
        <v>43</v>
      </c>
      <c r="L311" s="33" t="s">
        <v>49</v>
      </c>
      <c r="M311" s="33" t="s">
        <v>142</v>
      </c>
      <c r="N311" s="33" t="s">
        <v>45</v>
      </c>
      <c r="O311" s="33" t="s">
        <v>45</v>
      </c>
      <c r="P311" s="33" t="s">
        <v>45</v>
      </c>
      <c r="Q311" s="33" t="s">
        <v>45</v>
      </c>
      <c r="R311" s="33" t="s">
        <v>45</v>
      </c>
      <c r="S311" s="33" t="s">
        <v>45</v>
      </c>
      <c r="T311" s="33" t="s">
        <v>46</v>
      </c>
      <c r="U311" s="33" t="s">
        <v>50</v>
      </c>
      <c r="V311" s="33" t="s">
        <v>144</v>
      </c>
      <c r="W311" s="33" t="s">
        <v>48</v>
      </c>
      <c r="X311" s="33" t="s">
        <v>48</v>
      </c>
      <c r="Y311" s="33" t="s">
        <v>48</v>
      </c>
      <c r="Z311" s="33" t="s">
        <v>48</v>
      </c>
      <c r="AA311" s="33" t="s">
        <v>48</v>
      </c>
      <c r="AB311" s="33" t="s">
        <v>48</v>
      </c>
      <c r="AC311" s="33" t="s">
        <v>123</v>
      </c>
      <c r="AD311" s="33" t="s">
        <v>123</v>
      </c>
    </row>
    <row r="312" spans="1:30" ht="48">
      <c r="A312" s="33" t="s">
        <v>1278</v>
      </c>
      <c r="B312" s="33" t="s">
        <v>41</v>
      </c>
      <c r="C312" s="33" t="s">
        <v>1280</v>
      </c>
      <c r="D312" s="33">
        <v>28599</v>
      </c>
      <c r="E312" s="33" t="s">
        <v>238</v>
      </c>
      <c r="F312" s="33" t="s">
        <v>1281</v>
      </c>
      <c r="G312" s="34">
        <v>22549044.140000001</v>
      </c>
      <c r="H312" s="35">
        <v>0</v>
      </c>
      <c r="I312" s="33" t="s">
        <v>51</v>
      </c>
      <c r="J312" s="34">
        <v>7929213.9299999997</v>
      </c>
      <c r="K312" s="33" t="s">
        <v>43</v>
      </c>
      <c r="L312" s="33" t="s">
        <v>49</v>
      </c>
      <c r="M312" s="33" t="s">
        <v>142</v>
      </c>
      <c r="N312" s="33" t="s">
        <v>45</v>
      </c>
      <c r="O312" s="33" t="s">
        <v>45</v>
      </c>
      <c r="P312" s="33" t="s">
        <v>45</v>
      </c>
      <c r="Q312" s="33" t="s">
        <v>45</v>
      </c>
      <c r="R312" s="33" t="s">
        <v>45</v>
      </c>
      <c r="S312" s="33" t="s">
        <v>45</v>
      </c>
      <c r="T312" s="33" t="s">
        <v>46</v>
      </c>
      <c r="U312" s="33" t="s">
        <v>50</v>
      </c>
      <c r="V312" s="33" t="s">
        <v>144</v>
      </c>
      <c r="W312" s="33" t="s">
        <v>48</v>
      </c>
      <c r="X312" s="33" t="s">
        <v>48</v>
      </c>
      <c r="Y312" s="33" t="s">
        <v>48</v>
      </c>
      <c r="Z312" s="33" t="s">
        <v>48</v>
      </c>
      <c r="AA312" s="33" t="s">
        <v>48</v>
      </c>
      <c r="AB312" s="33" t="s">
        <v>48</v>
      </c>
      <c r="AC312" s="33" t="s">
        <v>123</v>
      </c>
      <c r="AD312" s="33" t="s">
        <v>123</v>
      </c>
    </row>
    <row r="313" spans="1:30" ht="48">
      <c r="A313" s="33" t="s">
        <v>1278</v>
      </c>
      <c r="B313" s="33" t="s">
        <v>41</v>
      </c>
      <c r="C313" s="33" t="s">
        <v>1280</v>
      </c>
      <c r="D313" s="33">
        <v>28523</v>
      </c>
      <c r="E313" s="33" t="s">
        <v>105</v>
      </c>
      <c r="F313" s="33" t="s">
        <v>1282</v>
      </c>
      <c r="G313" s="35">
        <v>0</v>
      </c>
      <c r="H313" s="34">
        <v>123475.6</v>
      </c>
      <c r="I313" s="33" t="s">
        <v>51</v>
      </c>
      <c r="J313" s="34">
        <v>55277.86</v>
      </c>
      <c r="K313" s="33" t="s">
        <v>43</v>
      </c>
      <c r="L313" s="33" t="s">
        <v>211</v>
      </c>
      <c r="M313" s="33" t="s">
        <v>142</v>
      </c>
      <c r="N313" s="33" t="s">
        <v>45</v>
      </c>
      <c r="O313" s="33" t="s">
        <v>45</v>
      </c>
      <c r="P313" s="33" t="s">
        <v>45</v>
      </c>
      <c r="Q313" s="33" t="s">
        <v>45</v>
      </c>
      <c r="R313" s="33" t="s">
        <v>45</v>
      </c>
      <c r="S313" s="33" t="s">
        <v>45</v>
      </c>
      <c r="T313" s="33" t="s">
        <v>46</v>
      </c>
      <c r="U313" s="33" t="s">
        <v>212</v>
      </c>
      <c r="V313" s="33" t="s">
        <v>144</v>
      </c>
      <c r="W313" s="33" t="s">
        <v>48</v>
      </c>
      <c r="X313" s="33" t="s">
        <v>48</v>
      </c>
      <c r="Y313" s="33" t="s">
        <v>48</v>
      </c>
      <c r="Z313" s="33" t="s">
        <v>48</v>
      </c>
      <c r="AA313" s="33" t="s">
        <v>48</v>
      </c>
      <c r="AB313" s="33" t="s">
        <v>48</v>
      </c>
      <c r="AC313" s="33" t="s">
        <v>123</v>
      </c>
      <c r="AD313" s="33" t="s">
        <v>123</v>
      </c>
    </row>
    <row r="315" spans="1:30" ht="48">
      <c r="A315" s="33" t="s">
        <v>1294</v>
      </c>
      <c r="B315" s="33" t="s">
        <v>41</v>
      </c>
      <c r="C315" s="33" t="s">
        <v>1296</v>
      </c>
      <c r="D315" s="33">
        <v>31838</v>
      </c>
      <c r="E315" s="33" t="s">
        <v>314</v>
      </c>
      <c r="F315" s="33" t="s">
        <v>1281</v>
      </c>
      <c r="G315" s="35">
        <v>0</v>
      </c>
      <c r="H315" s="34">
        <v>22549044.140000001</v>
      </c>
      <c r="I315" s="33" t="s">
        <v>42</v>
      </c>
      <c r="J315" s="34">
        <v>14619830.210000001</v>
      </c>
      <c r="K315" s="33" t="s">
        <v>43</v>
      </c>
      <c r="L315" s="33" t="s">
        <v>49</v>
      </c>
      <c r="M315" s="33" t="s">
        <v>142</v>
      </c>
      <c r="N315" s="33" t="s">
        <v>45</v>
      </c>
      <c r="O315" s="33" t="s">
        <v>45</v>
      </c>
      <c r="P315" s="33" t="s">
        <v>45</v>
      </c>
      <c r="Q315" s="33" t="s">
        <v>45</v>
      </c>
      <c r="R315" s="33" t="s">
        <v>45</v>
      </c>
      <c r="S315" s="33" t="s">
        <v>45</v>
      </c>
      <c r="T315" s="33" t="s">
        <v>46</v>
      </c>
      <c r="U315" s="33" t="s">
        <v>50</v>
      </c>
      <c r="V315" s="33" t="s">
        <v>144</v>
      </c>
      <c r="W315" s="33" t="s">
        <v>48</v>
      </c>
      <c r="X315" s="33" t="s">
        <v>48</v>
      </c>
      <c r="Y315" s="33" t="s">
        <v>48</v>
      </c>
      <c r="Z315" s="33" t="s">
        <v>48</v>
      </c>
      <c r="AA315" s="33" t="s">
        <v>48</v>
      </c>
      <c r="AB315" s="33" t="s">
        <v>48</v>
      </c>
      <c r="AC315" s="33" t="s">
        <v>123</v>
      </c>
      <c r="AD315" s="33" t="s">
        <v>123</v>
      </c>
    </row>
    <row r="316" spans="1:30" ht="48">
      <c r="A316" s="33" t="s">
        <v>1294</v>
      </c>
      <c r="B316" s="33" t="s">
        <v>41</v>
      </c>
      <c r="C316" s="33" t="s">
        <v>1296</v>
      </c>
      <c r="D316" s="33">
        <v>31861</v>
      </c>
      <c r="E316" s="33" t="s">
        <v>238</v>
      </c>
      <c r="F316" s="33" t="s">
        <v>1297</v>
      </c>
      <c r="G316" s="34">
        <v>25308241.489999998</v>
      </c>
      <c r="H316" s="35">
        <v>0</v>
      </c>
      <c r="I316" s="33" t="s">
        <v>51</v>
      </c>
      <c r="J316" s="34">
        <v>10688411.279999999</v>
      </c>
      <c r="K316" s="33" t="s">
        <v>43</v>
      </c>
      <c r="L316" s="33" t="s">
        <v>49</v>
      </c>
      <c r="M316" s="33" t="s">
        <v>142</v>
      </c>
      <c r="N316" s="33" t="s">
        <v>45</v>
      </c>
      <c r="O316" s="33" t="s">
        <v>45</v>
      </c>
      <c r="P316" s="33" t="s">
        <v>45</v>
      </c>
      <c r="Q316" s="33" t="s">
        <v>45</v>
      </c>
      <c r="R316" s="33" t="s">
        <v>45</v>
      </c>
      <c r="S316" s="33" t="s">
        <v>45</v>
      </c>
      <c r="T316" s="33" t="s">
        <v>46</v>
      </c>
      <c r="U316" s="33" t="s">
        <v>50</v>
      </c>
      <c r="V316" s="33" t="s">
        <v>144</v>
      </c>
      <c r="W316" s="33" t="s">
        <v>48</v>
      </c>
      <c r="X316" s="33" t="s">
        <v>48</v>
      </c>
      <c r="Y316" s="33" t="s">
        <v>48</v>
      </c>
      <c r="Z316" s="33" t="s">
        <v>48</v>
      </c>
      <c r="AA316" s="33" t="s">
        <v>48</v>
      </c>
      <c r="AB316" s="33" t="s">
        <v>48</v>
      </c>
      <c r="AC316" s="33" t="s">
        <v>123</v>
      </c>
      <c r="AD316" s="33" t="s">
        <v>123</v>
      </c>
    </row>
    <row r="318" spans="1:30" ht="48">
      <c r="A318" s="33" t="s">
        <v>1313</v>
      </c>
      <c r="B318" s="33" t="s">
        <v>41</v>
      </c>
      <c r="C318" s="33" t="s">
        <v>1319</v>
      </c>
      <c r="D318" s="33">
        <v>32331</v>
      </c>
      <c r="E318" s="33" t="s">
        <v>297</v>
      </c>
      <c r="F318" s="33" t="s">
        <v>1320</v>
      </c>
      <c r="G318" s="34">
        <v>4320</v>
      </c>
      <c r="H318" s="35">
        <v>0</v>
      </c>
      <c r="I318" s="33" t="s">
        <v>51</v>
      </c>
      <c r="J318" s="34">
        <v>427101.85</v>
      </c>
      <c r="K318" s="33" t="s">
        <v>43</v>
      </c>
      <c r="L318" s="33" t="s">
        <v>45</v>
      </c>
      <c r="M318" s="33" t="s">
        <v>142</v>
      </c>
      <c r="N318" s="33" t="s">
        <v>45</v>
      </c>
      <c r="O318" s="33" t="s">
        <v>45</v>
      </c>
      <c r="P318" s="33" t="s">
        <v>45</v>
      </c>
      <c r="Q318" s="33" t="s">
        <v>45</v>
      </c>
      <c r="R318" s="33" t="s">
        <v>45</v>
      </c>
      <c r="S318" s="33" t="s">
        <v>45</v>
      </c>
      <c r="T318" s="33" t="s">
        <v>46</v>
      </c>
      <c r="U318" s="33" t="s">
        <v>48</v>
      </c>
      <c r="V318" s="33" t="s">
        <v>144</v>
      </c>
      <c r="W318" s="33" t="s">
        <v>48</v>
      </c>
      <c r="X318" s="33" t="s">
        <v>48</v>
      </c>
      <c r="Y318" s="33" t="s">
        <v>48</v>
      </c>
      <c r="Z318" s="33" t="s">
        <v>48</v>
      </c>
      <c r="AA318" s="33" t="s">
        <v>48</v>
      </c>
      <c r="AB318" s="33" t="s">
        <v>48</v>
      </c>
      <c r="AC318" s="33" t="s">
        <v>123</v>
      </c>
      <c r="AD318" s="33" t="s">
        <v>123</v>
      </c>
    </row>
    <row r="319" spans="1:30" ht="36">
      <c r="A319" s="33" t="s">
        <v>1313</v>
      </c>
      <c r="B319" s="33" t="s">
        <v>41</v>
      </c>
      <c r="C319" s="33" t="s">
        <v>1315</v>
      </c>
      <c r="D319" s="33">
        <v>34563</v>
      </c>
      <c r="E319" s="33" t="s">
        <v>1321</v>
      </c>
      <c r="F319" s="33" t="s">
        <v>1322</v>
      </c>
      <c r="G319" s="35">
        <v>0</v>
      </c>
      <c r="H319" s="34">
        <v>3880</v>
      </c>
      <c r="I319" s="33" t="s">
        <v>51</v>
      </c>
      <c r="J319" s="34">
        <v>423221.85</v>
      </c>
      <c r="K319" s="33" t="s">
        <v>43</v>
      </c>
      <c r="L319" s="33" t="s">
        <v>45</v>
      </c>
      <c r="M319" s="33" t="s">
        <v>142</v>
      </c>
      <c r="N319" s="33" t="s">
        <v>45</v>
      </c>
      <c r="O319" s="33" t="s">
        <v>45</v>
      </c>
      <c r="P319" s="33" t="s">
        <v>45</v>
      </c>
      <c r="Q319" s="33" t="s">
        <v>45</v>
      </c>
      <c r="R319" s="33" t="s">
        <v>45</v>
      </c>
      <c r="S319" s="33" t="s">
        <v>45</v>
      </c>
      <c r="T319" s="33" t="s">
        <v>46</v>
      </c>
      <c r="U319" s="33" t="s">
        <v>48</v>
      </c>
      <c r="V319" s="33" t="s">
        <v>144</v>
      </c>
      <c r="W319" s="33" t="s">
        <v>48</v>
      </c>
      <c r="X319" s="33" t="s">
        <v>48</v>
      </c>
      <c r="Y319" s="33" t="s">
        <v>48</v>
      </c>
      <c r="Z319" s="33" t="s">
        <v>48</v>
      </c>
      <c r="AA319" s="33" t="s">
        <v>48</v>
      </c>
      <c r="AB319" s="33" t="s">
        <v>48</v>
      </c>
      <c r="AC319" s="33" t="s">
        <v>123</v>
      </c>
      <c r="AD319" s="33" t="s">
        <v>123</v>
      </c>
    </row>
    <row r="320" spans="1:30" ht="48">
      <c r="A320" s="33" t="s">
        <v>1313</v>
      </c>
      <c r="B320" s="33" t="s">
        <v>41</v>
      </c>
      <c r="C320" s="33" t="s">
        <v>1323</v>
      </c>
      <c r="D320" s="33">
        <v>33041</v>
      </c>
      <c r="E320" s="33" t="s">
        <v>298</v>
      </c>
      <c r="F320" s="33" t="s">
        <v>1324</v>
      </c>
      <c r="G320" s="34">
        <v>95850</v>
      </c>
      <c r="H320" s="35">
        <v>0</v>
      </c>
      <c r="I320" s="33" t="s">
        <v>51</v>
      </c>
      <c r="J320" s="34">
        <v>284938.25</v>
      </c>
      <c r="K320" s="33" t="s">
        <v>43</v>
      </c>
      <c r="L320" s="33" t="s">
        <v>44</v>
      </c>
      <c r="M320" s="33" t="s">
        <v>142</v>
      </c>
      <c r="N320" s="33" t="s">
        <v>45</v>
      </c>
      <c r="O320" s="33" t="s">
        <v>45</v>
      </c>
      <c r="P320" s="33" t="s">
        <v>45</v>
      </c>
      <c r="Q320" s="33" t="s">
        <v>45</v>
      </c>
      <c r="R320" s="33" t="s">
        <v>45</v>
      </c>
      <c r="S320" s="33" t="s">
        <v>45</v>
      </c>
      <c r="T320" s="33" t="s">
        <v>46</v>
      </c>
      <c r="U320" s="33" t="s">
        <v>1210</v>
      </c>
      <c r="V320" s="33" t="s">
        <v>144</v>
      </c>
      <c r="W320" s="33" t="s">
        <v>48</v>
      </c>
      <c r="X320" s="33" t="s">
        <v>48</v>
      </c>
      <c r="Y320" s="33" t="s">
        <v>48</v>
      </c>
      <c r="Z320" s="33" t="s">
        <v>48</v>
      </c>
      <c r="AA320" s="33" t="s">
        <v>48</v>
      </c>
      <c r="AB320" s="33" t="s">
        <v>48</v>
      </c>
      <c r="AC320" s="33" t="s">
        <v>123</v>
      </c>
      <c r="AD320" s="33" t="s">
        <v>123</v>
      </c>
    </row>
    <row r="321" spans="1:30" ht="48">
      <c r="A321" s="33" t="s">
        <v>1313</v>
      </c>
      <c r="B321" s="33" t="s">
        <v>41</v>
      </c>
      <c r="C321" s="33" t="s">
        <v>1315</v>
      </c>
      <c r="D321" s="33">
        <v>34576</v>
      </c>
      <c r="E321" s="33" t="s">
        <v>531</v>
      </c>
      <c r="F321" s="33" t="s">
        <v>1316</v>
      </c>
      <c r="G321" s="35">
        <v>0</v>
      </c>
      <c r="H321" s="34">
        <v>7925679.3300000001</v>
      </c>
      <c r="I321" s="33" t="s">
        <v>51</v>
      </c>
      <c r="J321" s="34">
        <v>2762731.95</v>
      </c>
      <c r="K321" s="33" t="s">
        <v>43</v>
      </c>
      <c r="L321" s="33" t="s">
        <v>49</v>
      </c>
      <c r="M321" s="33" t="s">
        <v>142</v>
      </c>
      <c r="N321" s="33" t="s">
        <v>45</v>
      </c>
      <c r="O321" s="33" t="s">
        <v>45</v>
      </c>
      <c r="P321" s="33" t="s">
        <v>45</v>
      </c>
      <c r="Q321" s="33" t="s">
        <v>45</v>
      </c>
      <c r="R321" s="33" t="s">
        <v>45</v>
      </c>
      <c r="S321" s="33" t="s">
        <v>45</v>
      </c>
      <c r="T321" s="33" t="s">
        <v>46</v>
      </c>
      <c r="U321" s="33" t="s">
        <v>50</v>
      </c>
      <c r="V321" s="33" t="s">
        <v>144</v>
      </c>
      <c r="W321" s="33" t="s">
        <v>48</v>
      </c>
      <c r="X321" s="33" t="s">
        <v>48</v>
      </c>
      <c r="Y321" s="33" t="s">
        <v>48</v>
      </c>
      <c r="Z321" s="33" t="s">
        <v>48</v>
      </c>
      <c r="AA321" s="33" t="s">
        <v>48</v>
      </c>
      <c r="AB321" s="33" t="s">
        <v>48</v>
      </c>
      <c r="AC321" s="33" t="s">
        <v>123</v>
      </c>
      <c r="AD321" s="33" t="s">
        <v>123</v>
      </c>
    </row>
    <row r="322" spans="1:30" ht="48">
      <c r="A322" s="33" t="s">
        <v>1313</v>
      </c>
      <c r="B322" s="33" t="s">
        <v>41</v>
      </c>
      <c r="C322" s="33" t="s">
        <v>1317</v>
      </c>
      <c r="D322" s="33">
        <v>35400</v>
      </c>
      <c r="E322" s="33" t="s">
        <v>131</v>
      </c>
      <c r="F322" s="33" t="s">
        <v>1297</v>
      </c>
      <c r="G322" s="35">
        <v>0</v>
      </c>
      <c r="H322" s="34">
        <v>25308241.489999998</v>
      </c>
      <c r="I322" s="33" t="s">
        <v>42</v>
      </c>
      <c r="J322" s="34">
        <v>22545509.539999999</v>
      </c>
      <c r="K322" s="33" t="s">
        <v>43</v>
      </c>
      <c r="L322" s="33" t="s">
        <v>49</v>
      </c>
      <c r="M322" s="33" t="s">
        <v>142</v>
      </c>
      <c r="N322" s="33" t="s">
        <v>45</v>
      </c>
      <c r="O322" s="33" t="s">
        <v>45</v>
      </c>
      <c r="P322" s="33" t="s">
        <v>45</v>
      </c>
      <c r="Q322" s="33" t="s">
        <v>45</v>
      </c>
      <c r="R322" s="33" t="s">
        <v>45</v>
      </c>
      <c r="S322" s="33" t="s">
        <v>45</v>
      </c>
      <c r="T322" s="33" t="s">
        <v>46</v>
      </c>
      <c r="U322" s="33" t="s">
        <v>50</v>
      </c>
      <c r="V322" s="33" t="s">
        <v>144</v>
      </c>
      <c r="W322" s="33" t="s">
        <v>48</v>
      </c>
      <c r="X322" s="33" t="s">
        <v>48</v>
      </c>
      <c r="Y322" s="33" t="s">
        <v>48</v>
      </c>
      <c r="Z322" s="33" t="s">
        <v>48</v>
      </c>
      <c r="AA322" s="33" t="s">
        <v>48</v>
      </c>
      <c r="AB322" s="33" t="s">
        <v>48</v>
      </c>
      <c r="AC322" s="33" t="s">
        <v>123</v>
      </c>
      <c r="AD322" s="33" t="s">
        <v>123</v>
      </c>
    </row>
    <row r="323" spans="1:30" ht="48">
      <c r="A323" s="33" t="s">
        <v>1313</v>
      </c>
      <c r="B323" s="33" t="s">
        <v>41</v>
      </c>
      <c r="C323" s="33" t="s">
        <v>1317</v>
      </c>
      <c r="D323" s="33">
        <v>35448</v>
      </c>
      <c r="E323" s="33" t="s">
        <v>238</v>
      </c>
      <c r="F323" s="33" t="s">
        <v>1318</v>
      </c>
      <c r="G323" s="34">
        <v>27885423.93</v>
      </c>
      <c r="H323" s="35">
        <v>0</v>
      </c>
      <c r="I323" s="33" t="s">
        <v>51</v>
      </c>
      <c r="J323" s="34">
        <v>5339914.3899999997</v>
      </c>
      <c r="K323" s="33" t="s">
        <v>43</v>
      </c>
      <c r="L323" s="33" t="s">
        <v>49</v>
      </c>
      <c r="M323" s="33" t="s">
        <v>142</v>
      </c>
      <c r="N323" s="33" t="s">
        <v>45</v>
      </c>
      <c r="O323" s="33" t="s">
        <v>45</v>
      </c>
      <c r="P323" s="33" t="s">
        <v>45</v>
      </c>
      <c r="Q323" s="33" t="s">
        <v>45</v>
      </c>
      <c r="R323" s="33" t="s">
        <v>45</v>
      </c>
      <c r="S323" s="33" t="s">
        <v>45</v>
      </c>
      <c r="T323" s="33" t="s">
        <v>46</v>
      </c>
      <c r="U323" s="33" t="s">
        <v>50</v>
      </c>
      <c r="V323" s="33" t="s">
        <v>144</v>
      </c>
      <c r="W323" s="33" t="s">
        <v>48</v>
      </c>
      <c r="X323" s="33" t="s">
        <v>48</v>
      </c>
      <c r="Y323" s="33" t="s">
        <v>48</v>
      </c>
      <c r="Z323" s="33" t="s">
        <v>48</v>
      </c>
      <c r="AA323" s="33" t="s">
        <v>48</v>
      </c>
      <c r="AB323" s="33" t="s">
        <v>48</v>
      </c>
      <c r="AC323" s="33" t="s">
        <v>123</v>
      </c>
      <c r="AD323" s="33" t="s">
        <v>123</v>
      </c>
    </row>
    <row r="325" spans="1:30" ht="36">
      <c r="A325" s="33" t="s">
        <v>1328</v>
      </c>
      <c r="B325" s="33" t="s">
        <v>41</v>
      </c>
      <c r="C325" s="33" t="s">
        <v>1333</v>
      </c>
      <c r="D325" s="33">
        <v>35923</v>
      </c>
      <c r="E325" s="33" t="s">
        <v>297</v>
      </c>
      <c r="F325" s="33" t="s">
        <v>1334</v>
      </c>
      <c r="G325" s="34">
        <v>3800</v>
      </c>
      <c r="H325" s="35">
        <v>0</v>
      </c>
      <c r="I325" s="33" t="s">
        <v>51</v>
      </c>
      <c r="J325" s="34">
        <v>427021.85</v>
      </c>
      <c r="K325" s="33" t="s">
        <v>43</v>
      </c>
      <c r="L325" s="33" t="s">
        <v>45</v>
      </c>
      <c r="M325" s="33" t="s">
        <v>142</v>
      </c>
      <c r="N325" s="33" t="s">
        <v>45</v>
      </c>
      <c r="O325" s="33" t="s">
        <v>45</v>
      </c>
      <c r="P325" s="33" t="s">
        <v>45</v>
      </c>
      <c r="Q325" s="33" t="s">
        <v>45</v>
      </c>
      <c r="R325" s="33" t="s">
        <v>45</v>
      </c>
      <c r="S325" s="33" t="s">
        <v>45</v>
      </c>
      <c r="T325" s="33" t="s">
        <v>46</v>
      </c>
      <c r="U325" s="33" t="s">
        <v>48</v>
      </c>
      <c r="V325" s="33" t="s">
        <v>144</v>
      </c>
      <c r="W325" s="33" t="s">
        <v>48</v>
      </c>
      <c r="X325" s="33" t="s">
        <v>48</v>
      </c>
      <c r="Y325" s="33" t="s">
        <v>48</v>
      </c>
      <c r="Z325" s="33" t="s">
        <v>48</v>
      </c>
      <c r="AA325" s="33" t="s">
        <v>48</v>
      </c>
      <c r="AB325" s="33" t="s">
        <v>48</v>
      </c>
      <c r="AC325" s="33" t="s">
        <v>123</v>
      </c>
      <c r="AD325" s="33" t="s">
        <v>123</v>
      </c>
    </row>
    <row r="326" spans="1:30" ht="48">
      <c r="A326" s="33" t="s">
        <v>1328</v>
      </c>
      <c r="B326" s="33" t="s">
        <v>41</v>
      </c>
      <c r="C326" s="33" t="s">
        <v>1335</v>
      </c>
      <c r="D326" s="33">
        <v>38933</v>
      </c>
      <c r="E326" s="33" t="s">
        <v>229</v>
      </c>
      <c r="F326" s="33" t="s">
        <v>498</v>
      </c>
      <c r="G326" s="35">
        <v>0</v>
      </c>
      <c r="H326" s="34">
        <v>4400</v>
      </c>
      <c r="I326" s="33" t="s">
        <v>51</v>
      </c>
      <c r="J326" s="34">
        <v>422621.85</v>
      </c>
      <c r="K326" s="33" t="s">
        <v>43</v>
      </c>
      <c r="L326" s="33" t="s">
        <v>45</v>
      </c>
      <c r="M326" s="33" t="s">
        <v>142</v>
      </c>
      <c r="N326" s="33" t="s">
        <v>45</v>
      </c>
      <c r="O326" s="33" t="s">
        <v>45</v>
      </c>
      <c r="P326" s="33" t="s">
        <v>45</v>
      </c>
      <c r="Q326" s="33" t="s">
        <v>45</v>
      </c>
      <c r="R326" s="33" t="s">
        <v>45</v>
      </c>
      <c r="S326" s="33" t="s">
        <v>45</v>
      </c>
      <c r="T326" s="33" t="s">
        <v>46</v>
      </c>
      <c r="U326" s="33" t="s">
        <v>48</v>
      </c>
      <c r="V326" s="33" t="s">
        <v>144</v>
      </c>
      <c r="W326" s="33" t="s">
        <v>48</v>
      </c>
      <c r="X326" s="33" t="s">
        <v>48</v>
      </c>
      <c r="Y326" s="33" t="s">
        <v>48</v>
      </c>
      <c r="Z326" s="33" t="s">
        <v>48</v>
      </c>
      <c r="AA326" s="33" t="s">
        <v>48</v>
      </c>
      <c r="AB326" s="33" t="s">
        <v>48</v>
      </c>
      <c r="AC326" s="33" t="s">
        <v>123</v>
      </c>
      <c r="AD326" s="33" t="s">
        <v>123</v>
      </c>
    </row>
    <row r="327" spans="1:30" ht="60">
      <c r="A327" s="33" t="s">
        <v>1328</v>
      </c>
      <c r="B327" s="33" t="s">
        <v>41</v>
      </c>
      <c r="C327" s="33" t="s">
        <v>1335</v>
      </c>
      <c r="D327" s="33">
        <v>38933</v>
      </c>
      <c r="E327" s="33" t="s">
        <v>229</v>
      </c>
      <c r="F327" s="33" t="s">
        <v>1336</v>
      </c>
      <c r="G327" s="34">
        <v>4120</v>
      </c>
      <c r="H327" s="35">
        <v>0</v>
      </c>
      <c r="I327" s="33" t="s">
        <v>51</v>
      </c>
      <c r="J327" s="34">
        <v>426741.85</v>
      </c>
      <c r="K327" s="33" t="s">
        <v>43</v>
      </c>
      <c r="L327" s="33" t="s">
        <v>45</v>
      </c>
      <c r="M327" s="33" t="s">
        <v>142</v>
      </c>
      <c r="N327" s="33" t="s">
        <v>45</v>
      </c>
      <c r="O327" s="33" t="s">
        <v>45</v>
      </c>
      <c r="P327" s="33" t="s">
        <v>45</v>
      </c>
      <c r="Q327" s="33" t="s">
        <v>45</v>
      </c>
      <c r="R327" s="33" t="s">
        <v>45</v>
      </c>
      <c r="S327" s="33" t="s">
        <v>45</v>
      </c>
      <c r="T327" s="33" t="s">
        <v>46</v>
      </c>
      <c r="U327" s="33" t="s">
        <v>48</v>
      </c>
      <c r="V327" s="33" t="s">
        <v>144</v>
      </c>
      <c r="W327" s="33" t="s">
        <v>48</v>
      </c>
      <c r="X327" s="33" t="s">
        <v>48</v>
      </c>
      <c r="Y327" s="33" t="s">
        <v>48</v>
      </c>
      <c r="Z327" s="33" t="s">
        <v>48</v>
      </c>
      <c r="AA327" s="33" t="s">
        <v>48</v>
      </c>
      <c r="AB327" s="33" t="s">
        <v>48</v>
      </c>
      <c r="AC327" s="33" t="s">
        <v>123</v>
      </c>
      <c r="AD327" s="33" t="s">
        <v>123</v>
      </c>
    </row>
    <row r="328" spans="1:30" ht="60">
      <c r="A328" s="33" t="s">
        <v>1328</v>
      </c>
      <c r="B328" s="33" t="s">
        <v>41</v>
      </c>
      <c r="C328" s="33" t="s">
        <v>1335</v>
      </c>
      <c r="D328" s="33">
        <v>38933</v>
      </c>
      <c r="E328" s="33" t="s">
        <v>229</v>
      </c>
      <c r="F328" s="33" t="s">
        <v>1233</v>
      </c>
      <c r="G328" s="35">
        <v>0</v>
      </c>
      <c r="H328" s="34">
        <v>3880</v>
      </c>
      <c r="I328" s="33" t="s">
        <v>51</v>
      </c>
      <c r="J328" s="34">
        <v>422861.85</v>
      </c>
      <c r="K328" s="33" t="s">
        <v>43</v>
      </c>
      <c r="L328" s="33" t="s">
        <v>45</v>
      </c>
      <c r="M328" s="33" t="s">
        <v>142</v>
      </c>
      <c r="N328" s="33" t="s">
        <v>45</v>
      </c>
      <c r="O328" s="33" t="s">
        <v>45</v>
      </c>
      <c r="P328" s="33" t="s">
        <v>45</v>
      </c>
      <c r="Q328" s="33" t="s">
        <v>45</v>
      </c>
      <c r="R328" s="33" t="s">
        <v>45</v>
      </c>
      <c r="S328" s="33" t="s">
        <v>45</v>
      </c>
      <c r="T328" s="33" t="s">
        <v>46</v>
      </c>
      <c r="U328" s="33" t="s">
        <v>48</v>
      </c>
      <c r="V328" s="33" t="s">
        <v>144</v>
      </c>
      <c r="W328" s="33" t="s">
        <v>48</v>
      </c>
      <c r="X328" s="33" t="s">
        <v>48</v>
      </c>
      <c r="Y328" s="33" t="s">
        <v>48</v>
      </c>
      <c r="Z328" s="33" t="s">
        <v>48</v>
      </c>
      <c r="AA328" s="33" t="s">
        <v>48</v>
      </c>
      <c r="AB328" s="33" t="s">
        <v>48</v>
      </c>
      <c r="AC328" s="33" t="s">
        <v>123</v>
      </c>
      <c r="AD328" s="33" t="s">
        <v>123</v>
      </c>
    </row>
    <row r="329" spans="1:30" ht="48">
      <c r="A329" s="33" t="s">
        <v>1328</v>
      </c>
      <c r="B329" s="33" t="s">
        <v>41</v>
      </c>
      <c r="C329" s="33" t="s">
        <v>1330</v>
      </c>
      <c r="D329" s="33">
        <v>40121</v>
      </c>
      <c r="E329" s="33" t="s">
        <v>253</v>
      </c>
      <c r="F329" s="33" t="s">
        <v>1318</v>
      </c>
      <c r="G329" s="35">
        <v>0</v>
      </c>
      <c r="H329" s="34">
        <v>27885423.93</v>
      </c>
      <c r="I329" s="33" t="s">
        <v>42</v>
      </c>
      <c r="J329" s="34">
        <v>22545509.539999999</v>
      </c>
      <c r="K329" s="33" t="s">
        <v>43</v>
      </c>
      <c r="L329" s="33" t="s">
        <v>49</v>
      </c>
      <c r="M329" s="33" t="s">
        <v>142</v>
      </c>
      <c r="N329" s="33" t="s">
        <v>45</v>
      </c>
      <c r="O329" s="33" t="s">
        <v>45</v>
      </c>
      <c r="P329" s="33" t="s">
        <v>45</v>
      </c>
      <c r="Q329" s="33" t="s">
        <v>45</v>
      </c>
      <c r="R329" s="33" t="s">
        <v>45</v>
      </c>
      <c r="S329" s="33" t="s">
        <v>45</v>
      </c>
      <c r="T329" s="33" t="s">
        <v>46</v>
      </c>
      <c r="U329" s="33" t="s">
        <v>50</v>
      </c>
      <c r="V329" s="33" t="s">
        <v>144</v>
      </c>
      <c r="W329" s="33" t="s">
        <v>48</v>
      </c>
      <c r="X329" s="33" t="s">
        <v>48</v>
      </c>
      <c r="Y329" s="33" t="s">
        <v>48</v>
      </c>
      <c r="Z329" s="33" t="s">
        <v>48</v>
      </c>
      <c r="AA329" s="33" t="s">
        <v>48</v>
      </c>
      <c r="AB329" s="33" t="s">
        <v>48</v>
      </c>
      <c r="AC329" s="33" t="s">
        <v>123</v>
      </c>
      <c r="AD329" s="33" t="s">
        <v>123</v>
      </c>
    </row>
    <row r="330" spans="1:30" ht="48">
      <c r="A330" s="33" t="s">
        <v>1328</v>
      </c>
      <c r="B330" s="33" t="s">
        <v>41</v>
      </c>
      <c r="C330" s="33" t="s">
        <v>1330</v>
      </c>
      <c r="D330" s="33">
        <v>40145</v>
      </c>
      <c r="E330" s="33" t="s">
        <v>313</v>
      </c>
      <c r="F330" s="33" t="s">
        <v>1331</v>
      </c>
      <c r="G330" s="34">
        <v>31805923.420000002</v>
      </c>
      <c r="H330" s="35">
        <v>0</v>
      </c>
      <c r="I330" s="33" t="s">
        <v>51</v>
      </c>
      <c r="J330" s="34">
        <v>9260413.8800000008</v>
      </c>
      <c r="K330" s="33" t="s">
        <v>43</v>
      </c>
      <c r="L330" s="33" t="s">
        <v>49</v>
      </c>
      <c r="M330" s="33" t="s">
        <v>142</v>
      </c>
      <c r="N330" s="33" t="s">
        <v>45</v>
      </c>
      <c r="O330" s="33" t="s">
        <v>45</v>
      </c>
      <c r="P330" s="33" t="s">
        <v>45</v>
      </c>
      <c r="Q330" s="33" t="s">
        <v>45</v>
      </c>
      <c r="R330" s="33" t="s">
        <v>45</v>
      </c>
      <c r="S330" s="33" t="s">
        <v>45</v>
      </c>
      <c r="T330" s="33" t="s">
        <v>46</v>
      </c>
      <c r="U330" s="33" t="s">
        <v>50</v>
      </c>
      <c r="V330" s="33" t="s">
        <v>144</v>
      </c>
      <c r="W330" s="33" t="s">
        <v>48</v>
      </c>
      <c r="X330" s="33" t="s">
        <v>48</v>
      </c>
      <c r="Y330" s="33" t="s">
        <v>48</v>
      </c>
      <c r="Z330" s="33" t="s">
        <v>48</v>
      </c>
      <c r="AA330" s="33" t="s">
        <v>48</v>
      </c>
      <c r="AB330" s="33" t="s">
        <v>48</v>
      </c>
      <c r="AC330" s="33" t="s">
        <v>123</v>
      </c>
      <c r="AD330" s="33" t="s">
        <v>123</v>
      </c>
    </row>
    <row r="331" spans="1:30" ht="48">
      <c r="A331" s="33" t="s">
        <v>1328</v>
      </c>
      <c r="B331" s="33" t="s">
        <v>41</v>
      </c>
      <c r="C331" s="33" t="s">
        <v>1351</v>
      </c>
      <c r="D331" s="33">
        <v>40624</v>
      </c>
      <c r="E331" s="33" t="s">
        <v>1352</v>
      </c>
      <c r="F331" s="33" t="s">
        <v>1353</v>
      </c>
      <c r="G331" s="34">
        <v>846000</v>
      </c>
      <c r="H331" s="35">
        <v>0</v>
      </c>
      <c r="I331" s="33" t="s">
        <v>51</v>
      </c>
      <c r="J331" s="34">
        <v>10106413.880000001</v>
      </c>
      <c r="K331" s="33" t="s">
        <v>43</v>
      </c>
      <c r="L331" s="33" t="s">
        <v>49</v>
      </c>
      <c r="M331" s="33" t="s">
        <v>142</v>
      </c>
      <c r="N331" s="33" t="s">
        <v>45</v>
      </c>
      <c r="O331" s="33" t="s">
        <v>45</v>
      </c>
      <c r="P331" s="33" t="s">
        <v>45</v>
      </c>
      <c r="Q331" s="33" t="s">
        <v>45</v>
      </c>
      <c r="R331" s="33" t="s">
        <v>45</v>
      </c>
      <c r="S331" s="33" t="s">
        <v>45</v>
      </c>
      <c r="T331" s="33" t="s">
        <v>46</v>
      </c>
      <c r="U331" s="33" t="s">
        <v>50</v>
      </c>
      <c r="V331" s="33" t="s">
        <v>144</v>
      </c>
      <c r="W331" s="33" t="s">
        <v>48</v>
      </c>
      <c r="X331" s="33" t="s">
        <v>48</v>
      </c>
      <c r="Y331" s="33" t="s">
        <v>48</v>
      </c>
      <c r="Z331" s="33" t="s">
        <v>48</v>
      </c>
      <c r="AA331" s="33" t="s">
        <v>48</v>
      </c>
      <c r="AB331" s="33" t="s">
        <v>48</v>
      </c>
      <c r="AC331" s="33" t="s">
        <v>123</v>
      </c>
      <c r="AD331" s="33" t="s">
        <v>123</v>
      </c>
    </row>
    <row r="333" spans="1:30" ht="48">
      <c r="A333" s="33" t="s">
        <v>1356</v>
      </c>
      <c r="B333" s="33" t="s">
        <v>41</v>
      </c>
      <c r="C333" s="33" t="s">
        <v>1363</v>
      </c>
      <c r="D333" s="33">
        <v>1575</v>
      </c>
      <c r="E333" s="33" t="s">
        <v>487</v>
      </c>
      <c r="F333" s="33" t="s">
        <v>1364</v>
      </c>
      <c r="G333" s="35">
        <v>0</v>
      </c>
      <c r="H333" s="34">
        <v>95850</v>
      </c>
      <c r="I333" s="33" t="s">
        <v>51</v>
      </c>
      <c r="J333" s="34">
        <v>199911.5</v>
      </c>
      <c r="K333" s="33" t="s">
        <v>43</v>
      </c>
      <c r="L333" s="33" t="s">
        <v>44</v>
      </c>
      <c r="M333" s="33" t="s">
        <v>142</v>
      </c>
      <c r="N333" s="33" t="s">
        <v>45</v>
      </c>
      <c r="O333" s="33" t="s">
        <v>45</v>
      </c>
      <c r="P333" s="33" t="s">
        <v>45</v>
      </c>
      <c r="Q333" s="33" t="s">
        <v>45</v>
      </c>
      <c r="R333" s="33" t="s">
        <v>45</v>
      </c>
      <c r="S333" s="33" t="s">
        <v>45</v>
      </c>
      <c r="T333" s="33" t="s">
        <v>46</v>
      </c>
      <c r="U333" s="33" t="s">
        <v>1210</v>
      </c>
      <c r="V333" s="33" t="s">
        <v>144</v>
      </c>
      <c r="W333" s="33" t="s">
        <v>48</v>
      </c>
      <c r="X333" s="33" t="s">
        <v>48</v>
      </c>
      <c r="Y333" s="33" t="s">
        <v>48</v>
      </c>
      <c r="Z333" s="33" t="s">
        <v>48</v>
      </c>
      <c r="AA333" s="33" t="s">
        <v>48</v>
      </c>
      <c r="AB333" s="33" t="s">
        <v>48</v>
      </c>
      <c r="AC333" s="33" t="s">
        <v>123</v>
      </c>
      <c r="AD333" s="33" t="s">
        <v>123</v>
      </c>
    </row>
    <row r="334" spans="1:30" ht="48">
      <c r="A334" s="33" t="s">
        <v>1356</v>
      </c>
      <c r="B334" s="33" t="s">
        <v>41</v>
      </c>
      <c r="C334" s="33" t="s">
        <v>1358</v>
      </c>
      <c r="D334" s="33">
        <v>698</v>
      </c>
      <c r="E334" s="33" t="s">
        <v>130</v>
      </c>
      <c r="F334" s="33" t="s">
        <v>1359</v>
      </c>
      <c r="G334" s="35">
        <v>0</v>
      </c>
      <c r="H334" s="34">
        <v>10102879.279999999</v>
      </c>
      <c r="I334" s="33" t="s">
        <v>51</v>
      </c>
      <c r="J334" s="34">
        <v>3534.6</v>
      </c>
      <c r="K334" s="33" t="s">
        <v>43</v>
      </c>
      <c r="L334" s="33" t="s">
        <v>49</v>
      </c>
      <c r="M334" s="33" t="s">
        <v>142</v>
      </c>
      <c r="N334" s="33" t="s">
        <v>45</v>
      </c>
      <c r="O334" s="33" t="s">
        <v>45</v>
      </c>
      <c r="P334" s="33" t="s">
        <v>45</v>
      </c>
      <c r="Q334" s="33" t="s">
        <v>45</v>
      </c>
      <c r="R334" s="33" t="s">
        <v>45</v>
      </c>
      <c r="S334" s="33" t="s">
        <v>45</v>
      </c>
      <c r="T334" s="33" t="s">
        <v>46</v>
      </c>
      <c r="U334" s="33" t="s">
        <v>50</v>
      </c>
      <c r="V334" s="33" t="s">
        <v>144</v>
      </c>
      <c r="W334" s="33" t="s">
        <v>48</v>
      </c>
      <c r="X334" s="33" t="s">
        <v>48</v>
      </c>
      <c r="Y334" s="33" t="s">
        <v>48</v>
      </c>
      <c r="Z334" s="33" t="s">
        <v>48</v>
      </c>
      <c r="AA334" s="33" t="s">
        <v>48</v>
      </c>
      <c r="AB334" s="33" t="s">
        <v>48</v>
      </c>
      <c r="AC334" s="33" t="s">
        <v>123</v>
      </c>
      <c r="AD334" s="33" t="s">
        <v>123</v>
      </c>
    </row>
    <row r="335" spans="1:30" ht="48">
      <c r="A335" s="33" t="s">
        <v>1356</v>
      </c>
      <c r="B335" s="33" t="s">
        <v>41</v>
      </c>
      <c r="C335" s="33" t="s">
        <v>1357</v>
      </c>
      <c r="D335" s="33">
        <v>2990</v>
      </c>
      <c r="E335" s="33" t="s">
        <v>69</v>
      </c>
      <c r="F335" s="33" t="s">
        <v>1360</v>
      </c>
      <c r="G335" s="34">
        <v>2556940.4700000002</v>
      </c>
      <c r="H335" s="35">
        <v>0</v>
      </c>
      <c r="I335" s="33" t="s">
        <v>51</v>
      </c>
      <c r="J335" s="34">
        <v>2560475.0699999998</v>
      </c>
      <c r="K335" s="33" t="s">
        <v>43</v>
      </c>
      <c r="L335" s="33" t="s">
        <v>49</v>
      </c>
      <c r="M335" s="33" t="s">
        <v>142</v>
      </c>
      <c r="N335" s="33" t="s">
        <v>45</v>
      </c>
      <c r="O335" s="33" t="s">
        <v>45</v>
      </c>
      <c r="P335" s="33" t="s">
        <v>45</v>
      </c>
      <c r="Q335" s="33" t="s">
        <v>45</v>
      </c>
      <c r="R335" s="33" t="s">
        <v>45</v>
      </c>
      <c r="S335" s="33" t="s">
        <v>45</v>
      </c>
      <c r="T335" s="33" t="s">
        <v>46</v>
      </c>
      <c r="U335" s="33" t="s">
        <v>50</v>
      </c>
      <c r="V335" s="33" t="s">
        <v>144</v>
      </c>
      <c r="W335" s="33" t="s">
        <v>48</v>
      </c>
      <c r="X335" s="33" t="s">
        <v>48</v>
      </c>
      <c r="Y335" s="33" t="s">
        <v>48</v>
      </c>
      <c r="Z335" s="33" t="s">
        <v>48</v>
      </c>
      <c r="AA335" s="33" t="s">
        <v>48</v>
      </c>
      <c r="AB335" s="33" t="s">
        <v>48</v>
      </c>
      <c r="AC335" s="33" t="s">
        <v>123</v>
      </c>
      <c r="AD335" s="33" t="s">
        <v>123</v>
      </c>
    </row>
    <row r="337" spans="1:30" ht="36">
      <c r="A337" s="33" t="s">
        <v>1374</v>
      </c>
      <c r="B337" s="33" t="s">
        <v>41</v>
      </c>
      <c r="C337" s="33" t="s">
        <v>1375</v>
      </c>
      <c r="D337" s="33">
        <v>6075</v>
      </c>
      <c r="E337" s="33" t="s">
        <v>63</v>
      </c>
      <c r="F337" s="33" t="s">
        <v>1378</v>
      </c>
      <c r="G337" s="35">
        <v>0</v>
      </c>
      <c r="H337" s="34">
        <v>3720</v>
      </c>
      <c r="I337" s="33" t="s">
        <v>51</v>
      </c>
      <c r="J337" s="34">
        <v>419141.85</v>
      </c>
      <c r="K337" s="33" t="s">
        <v>43</v>
      </c>
      <c r="L337" s="33" t="s">
        <v>45</v>
      </c>
      <c r="M337" s="33" t="s">
        <v>142</v>
      </c>
      <c r="N337" s="33" t="s">
        <v>45</v>
      </c>
      <c r="O337" s="33" t="s">
        <v>45</v>
      </c>
      <c r="P337" s="33" t="s">
        <v>45</v>
      </c>
      <c r="Q337" s="33" t="s">
        <v>45</v>
      </c>
      <c r="R337" s="33" t="s">
        <v>45</v>
      </c>
      <c r="S337" s="33" t="s">
        <v>45</v>
      </c>
      <c r="T337" s="33" t="s">
        <v>46</v>
      </c>
      <c r="U337" s="33" t="s">
        <v>48</v>
      </c>
      <c r="V337" s="33" t="s">
        <v>144</v>
      </c>
      <c r="W337" s="33" t="s">
        <v>48</v>
      </c>
      <c r="X337" s="33" t="s">
        <v>48</v>
      </c>
      <c r="Y337" s="33" t="s">
        <v>48</v>
      </c>
      <c r="Z337" s="33" t="s">
        <v>48</v>
      </c>
      <c r="AA337" s="33" t="s">
        <v>48</v>
      </c>
      <c r="AB337" s="33" t="s">
        <v>48</v>
      </c>
      <c r="AC337" s="33" t="s">
        <v>123</v>
      </c>
      <c r="AD337" s="33" t="s">
        <v>123</v>
      </c>
    </row>
    <row r="338" spans="1:30" ht="48">
      <c r="A338" s="33" t="s">
        <v>1374</v>
      </c>
      <c r="B338" s="33" t="s">
        <v>41</v>
      </c>
      <c r="C338" s="33" t="s">
        <v>1376</v>
      </c>
      <c r="D338" s="33">
        <v>6700</v>
      </c>
      <c r="E338" s="33" t="s">
        <v>425</v>
      </c>
      <c r="F338" s="33" t="s">
        <v>1360</v>
      </c>
      <c r="G338" s="35">
        <v>0</v>
      </c>
      <c r="H338" s="34">
        <v>2556940.4700000002</v>
      </c>
      <c r="I338" s="33" t="s">
        <v>51</v>
      </c>
      <c r="J338" s="34">
        <v>3534.6</v>
      </c>
      <c r="K338" s="33" t="s">
        <v>43</v>
      </c>
      <c r="L338" s="33" t="s">
        <v>49</v>
      </c>
      <c r="M338" s="33" t="s">
        <v>142</v>
      </c>
      <c r="N338" s="33" t="s">
        <v>45</v>
      </c>
      <c r="O338" s="33" t="s">
        <v>45</v>
      </c>
      <c r="P338" s="33" t="s">
        <v>45</v>
      </c>
      <c r="Q338" s="33" t="s">
        <v>45</v>
      </c>
      <c r="R338" s="33" t="s">
        <v>45</v>
      </c>
      <c r="S338" s="33" t="s">
        <v>45</v>
      </c>
      <c r="T338" s="33" t="s">
        <v>46</v>
      </c>
      <c r="U338" s="33" t="s">
        <v>50</v>
      </c>
      <c r="V338" s="33" t="s">
        <v>144</v>
      </c>
      <c r="W338" s="33" t="s">
        <v>48</v>
      </c>
      <c r="X338" s="33" t="s">
        <v>48</v>
      </c>
      <c r="Y338" s="33" t="s">
        <v>48</v>
      </c>
      <c r="Z338" s="33" t="s">
        <v>48</v>
      </c>
      <c r="AA338" s="33" t="s">
        <v>48</v>
      </c>
      <c r="AB338" s="33" t="s">
        <v>48</v>
      </c>
      <c r="AC338" s="33" t="s">
        <v>123</v>
      </c>
      <c r="AD338" s="33" t="s">
        <v>123</v>
      </c>
    </row>
    <row r="339" spans="1:30" ht="48">
      <c r="A339" s="33" t="s">
        <v>1374</v>
      </c>
      <c r="B339" s="33" t="s">
        <v>41</v>
      </c>
      <c r="C339" s="33" t="s">
        <v>1376</v>
      </c>
      <c r="D339" s="33">
        <v>6730</v>
      </c>
      <c r="E339" s="33" t="s">
        <v>312</v>
      </c>
      <c r="F339" s="33" t="s">
        <v>1377</v>
      </c>
      <c r="G339" s="34">
        <v>4976882.22</v>
      </c>
      <c r="H339" s="35">
        <v>0</v>
      </c>
      <c r="I339" s="33" t="s">
        <v>51</v>
      </c>
      <c r="J339" s="34">
        <v>4980416.82</v>
      </c>
      <c r="K339" s="33" t="s">
        <v>43</v>
      </c>
      <c r="L339" s="33" t="s">
        <v>49</v>
      </c>
      <c r="M339" s="33" t="s">
        <v>142</v>
      </c>
      <c r="N339" s="33" t="s">
        <v>45</v>
      </c>
      <c r="O339" s="33" t="s">
        <v>45</v>
      </c>
      <c r="P339" s="33" t="s">
        <v>45</v>
      </c>
      <c r="Q339" s="33" t="s">
        <v>45</v>
      </c>
      <c r="R339" s="33" t="s">
        <v>45</v>
      </c>
      <c r="S339" s="33" t="s">
        <v>45</v>
      </c>
      <c r="T339" s="33" t="s">
        <v>46</v>
      </c>
      <c r="U339" s="33" t="s">
        <v>50</v>
      </c>
      <c r="V339" s="33" t="s">
        <v>144</v>
      </c>
      <c r="W339" s="33" t="s">
        <v>48</v>
      </c>
      <c r="X339" s="33" t="s">
        <v>48</v>
      </c>
      <c r="Y339" s="33" t="s">
        <v>48</v>
      </c>
      <c r="Z339" s="33" t="s">
        <v>48</v>
      </c>
      <c r="AA339" s="33" t="s">
        <v>48</v>
      </c>
      <c r="AB339" s="33" t="s">
        <v>48</v>
      </c>
      <c r="AC339" s="33" t="s">
        <v>123</v>
      </c>
      <c r="AD339" s="33" t="s">
        <v>123</v>
      </c>
    </row>
    <row r="340" spans="1:30" ht="48">
      <c r="A340" s="33" t="s">
        <v>1374</v>
      </c>
      <c r="B340" s="33" t="s">
        <v>41</v>
      </c>
      <c r="C340" s="33" t="s">
        <v>1379</v>
      </c>
      <c r="D340" s="33">
        <v>6425</v>
      </c>
      <c r="E340" s="33" t="s">
        <v>113</v>
      </c>
      <c r="F340" s="33" t="s">
        <v>1380</v>
      </c>
      <c r="G340" s="34">
        <v>5000</v>
      </c>
      <c r="H340" s="35">
        <v>0</v>
      </c>
      <c r="I340" s="33" t="s">
        <v>51</v>
      </c>
      <c r="J340" s="34">
        <v>5000</v>
      </c>
      <c r="K340" s="33" t="s">
        <v>43</v>
      </c>
      <c r="L340" s="33" t="s">
        <v>292</v>
      </c>
      <c r="M340" s="33" t="s">
        <v>142</v>
      </c>
      <c r="N340" s="33" t="s">
        <v>45</v>
      </c>
      <c r="O340" s="33" t="s">
        <v>45</v>
      </c>
      <c r="P340" s="33" t="s">
        <v>45</v>
      </c>
      <c r="Q340" s="33" t="s">
        <v>45</v>
      </c>
      <c r="R340" s="33" t="s">
        <v>45</v>
      </c>
      <c r="S340" s="33" t="s">
        <v>45</v>
      </c>
      <c r="T340" s="33" t="s">
        <v>46</v>
      </c>
      <c r="U340" s="33" t="s">
        <v>293</v>
      </c>
      <c r="V340" s="33" t="s">
        <v>144</v>
      </c>
      <c r="W340" s="33" t="s">
        <v>48</v>
      </c>
      <c r="X340" s="33" t="s">
        <v>48</v>
      </c>
      <c r="Y340" s="33" t="s">
        <v>48</v>
      </c>
      <c r="Z340" s="33" t="s">
        <v>48</v>
      </c>
      <c r="AA340" s="33" t="s">
        <v>48</v>
      </c>
      <c r="AB340" s="33" t="s">
        <v>48</v>
      </c>
      <c r="AC340" s="33" t="s">
        <v>123</v>
      </c>
      <c r="AD340" s="33" t="s">
        <v>123</v>
      </c>
    </row>
    <row r="341" spans="1:30" ht="60">
      <c r="A341" s="33" t="s">
        <v>1374</v>
      </c>
      <c r="B341" s="33" t="s">
        <v>41</v>
      </c>
      <c r="C341" s="33" t="s">
        <v>1381</v>
      </c>
      <c r="D341" s="33">
        <v>5083</v>
      </c>
      <c r="E341" s="33" t="s">
        <v>624</v>
      </c>
      <c r="F341" s="33" t="s">
        <v>1382</v>
      </c>
      <c r="G341" s="34">
        <v>6600</v>
      </c>
      <c r="H341" s="35">
        <v>0</v>
      </c>
      <c r="I341" s="33" t="s">
        <v>51</v>
      </c>
      <c r="J341" s="34">
        <v>63765.06</v>
      </c>
      <c r="K341" s="33" t="s">
        <v>151</v>
      </c>
      <c r="L341" s="33" t="s">
        <v>152</v>
      </c>
      <c r="M341" s="33" t="s">
        <v>142</v>
      </c>
      <c r="N341" s="33" t="s">
        <v>45</v>
      </c>
      <c r="O341" s="33" t="s">
        <v>45</v>
      </c>
      <c r="P341" s="33" t="s">
        <v>45</v>
      </c>
      <c r="Q341" s="33" t="s">
        <v>45</v>
      </c>
      <c r="R341" s="33" t="s">
        <v>45</v>
      </c>
      <c r="S341" s="33" t="s">
        <v>45</v>
      </c>
      <c r="T341" s="33" t="s">
        <v>207</v>
      </c>
      <c r="U341" s="33" t="s">
        <v>208</v>
      </c>
      <c r="V341" s="33" t="s">
        <v>144</v>
      </c>
      <c r="W341" s="33" t="s">
        <v>48</v>
      </c>
      <c r="X341" s="33" t="s">
        <v>48</v>
      </c>
      <c r="Y341" s="33" t="s">
        <v>48</v>
      </c>
      <c r="Z341" s="33" t="s">
        <v>48</v>
      </c>
      <c r="AA341" s="33" t="s">
        <v>48</v>
      </c>
      <c r="AB341" s="33" t="s">
        <v>48</v>
      </c>
      <c r="AC341" s="33" t="s">
        <v>123</v>
      </c>
      <c r="AD341" s="33" t="s">
        <v>123</v>
      </c>
    </row>
    <row r="342" spans="1:30" ht="48">
      <c r="A342" s="33" t="s">
        <v>1374</v>
      </c>
      <c r="B342" s="33" t="s">
        <v>41</v>
      </c>
      <c r="C342" s="33" t="s">
        <v>1383</v>
      </c>
      <c r="D342" s="33">
        <v>4614</v>
      </c>
      <c r="E342" s="33" t="s">
        <v>298</v>
      </c>
      <c r="F342" s="33" t="s">
        <v>1384</v>
      </c>
      <c r="G342" s="34">
        <v>5100</v>
      </c>
      <c r="H342" s="35">
        <v>0</v>
      </c>
      <c r="I342" s="33" t="s">
        <v>51</v>
      </c>
      <c r="J342" s="34">
        <v>9281.11</v>
      </c>
      <c r="K342" s="33" t="s">
        <v>165</v>
      </c>
      <c r="L342" s="33" t="s">
        <v>165</v>
      </c>
      <c r="M342" s="33" t="s">
        <v>142</v>
      </c>
      <c r="N342" s="33" t="s">
        <v>45</v>
      </c>
      <c r="O342" s="33" t="s">
        <v>45</v>
      </c>
      <c r="P342" s="33" t="s">
        <v>45</v>
      </c>
      <c r="Q342" s="33" t="s">
        <v>45</v>
      </c>
      <c r="R342" s="33" t="s">
        <v>45</v>
      </c>
      <c r="S342" s="33" t="s">
        <v>45</v>
      </c>
      <c r="T342" s="33" t="s">
        <v>210</v>
      </c>
      <c r="U342" s="33" t="s">
        <v>210</v>
      </c>
      <c r="V342" s="33" t="s">
        <v>144</v>
      </c>
      <c r="W342" s="33" t="s">
        <v>48</v>
      </c>
      <c r="X342" s="33" t="s">
        <v>48</v>
      </c>
      <c r="Y342" s="33" t="s">
        <v>48</v>
      </c>
      <c r="Z342" s="33" t="s">
        <v>48</v>
      </c>
      <c r="AA342" s="33" t="s">
        <v>48</v>
      </c>
      <c r="AB342" s="33" t="s">
        <v>48</v>
      </c>
      <c r="AC342" s="33" t="s">
        <v>123</v>
      </c>
      <c r="AD342" s="33" t="s">
        <v>123</v>
      </c>
    </row>
    <row r="344" spans="1:30" ht="36">
      <c r="A344" s="33" t="s">
        <v>1415</v>
      </c>
      <c r="B344" s="33" t="s">
        <v>41</v>
      </c>
      <c r="C344" s="33" t="s">
        <v>1421</v>
      </c>
      <c r="D344" s="33">
        <v>9638</v>
      </c>
      <c r="E344" s="33" t="s">
        <v>158</v>
      </c>
      <c r="F344" s="33" t="s">
        <v>1422</v>
      </c>
      <c r="G344" s="35">
        <v>0</v>
      </c>
      <c r="H344" s="34">
        <v>4900</v>
      </c>
      <c r="I344" s="33" t="s">
        <v>51</v>
      </c>
      <c r="J344" s="34">
        <v>414241.85</v>
      </c>
      <c r="K344" s="33" t="s">
        <v>43</v>
      </c>
      <c r="L344" s="33" t="s">
        <v>45</v>
      </c>
      <c r="M344" s="33" t="s">
        <v>142</v>
      </c>
      <c r="N344" s="33" t="s">
        <v>45</v>
      </c>
      <c r="O344" s="33" t="s">
        <v>45</v>
      </c>
      <c r="P344" s="33" t="s">
        <v>45</v>
      </c>
      <c r="Q344" s="33" t="s">
        <v>45</v>
      </c>
      <c r="R344" s="33" t="s">
        <v>45</v>
      </c>
      <c r="S344" s="33" t="s">
        <v>45</v>
      </c>
      <c r="T344" s="33" t="s">
        <v>46</v>
      </c>
      <c r="U344" s="33" t="s">
        <v>48</v>
      </c>
      <c r="V344" s="33" t="s">
        <v>144</v>
      </c>
      <c r="W344" s="33" t="s">
        <v>48</v>
      </c>
      <c r="X344" s="33" t="s">
        <v>48</v>
      </c>
      <c r="Y344" s="33" t="s">
        <v>48</v>
      </c>
      <c r="Z344" s="33" t="s">
        <v>48</v>
      </c>
      <c r="AA344" s="33" t="s">
        <v>48</v>
      </c>
      <c r="AB344" s="33" t="s">
        <v>48</v>
      </c>
      <c r="AC344" s="33" t="s">
        <v>123</v>
      </c>
      <c r="AD344" s="33" t="s">
        <v>123</v>
      </c>
    </row>
    <row r="345" spans="1:30" ht="36">
      <c r="A345" s="33" t="s">
        <v>1415</v>
      </c>
      <c r="B345" s="33" t="s">
        <v>41</v>
      </c>
      <c r="C345" s="33" t="s">
        <v>1421</v>
      </c>
      <c r="D345" s="33">
        <v>9639</v>
      </c>
      <c r="E345" s="33" t="s">
        <v>72</v>
      </c>
      <c r="F345" s="33" t="s">
        <v>1423</v>
      </c>
      <c r="G345" s="35">
        <v>0</v>
      </c>
      <c r="H345" s="34">
        <v>3680</v>
      </c>
      <c r="I345" s="33" t="s">
        <v>51</v>
      </c>
      <c r="J345" s="34">
        <v>410561.85</v>
      </c>
      <c r="K345" s="33" t="s">
        <v>43</v>
      </c>
      <c r="L345" s="33" t="s">
        <v>45</v>
      </c>
      <c r="M345" s="33" t="s">
        <v>142</v>
      </c>
      <c r="N345" s="33" t="s">
        <v>45</v>
      </c>
      <c r="O345" s="33" t="s">
        <v>45</v>
      </c>
      <c r="P345" s="33" t="s">
        <v>45</v>
      </c>
      <c r="Q345" s="33" t="s">
        <v>45</v>
      </c>
      <c r="R345" s="33" t="s">
        <v>45</v>
      </c>
      <c r="S345" s="33" t="s">
        <v>45</v>
      </c>
      <c r="T345" s="33" t="s">
        <v>46</v>
      </c>
      <c r="U345" s="33" t="s">
        <v>48</v>
      </c>
      <c r="V345" s="33" t="s">
        <v>144</v>
      </c>
      <c r="W345" s="33" t="s">
        <v>48</v>
      </c>
      <c r="X345" s="33" t="s">
        <v>48</v>
      </c>
      <c r="Y345" s="33" t="s">
        <v>48</v>
      </c>
      <c r="Z345" s="33" t="s">
        <v>48</v>
      </c>
      <c r="AA345" s="33" t="s">
        <v>48</v>
      </c>
      <c r="AB345" s="33" t="s">
        <v>48</v>
      </c>
      <c r="AC345" s="33" t="s">
        <v>123</v>
      </c>
      <c r="AD345" s="33" t="s">
        <v>123</v>
      </c>
    </row>
    <row r="346" spans="1:30" ht="36">
      <c r="A346" s="33" t="s">
        <v>1415</v>
      </c>
      <c r="B346" s="33" t="s">
        <v>41</v>
      </c>
      <c r="C346" s="33" t="s">
        <v>1416</v>
      </c>
      <c r="D346" s="33">
        <v>10183</v>
      </c>
      <c r="E346" s="33" t="s">
        <v>1301</v>
      </c>
      <c r="F346" s="33" t="s">
        <v>1424</v>
      </c>
      <c r="G346" s="34">
        <v>2199</v>
      </c>
      <c r="H346" s="35">
        <v>0</v>
      </c>
      <c r="I346" s="33" t="s">
        <v>51</v>
      </c>
      <c r="J346" s="34">
        <v>407960.85</v>
      </c>
      <c r="K346" s="33" t="s">
        <v>43</v>
      </c>
      <c r="L346" s="33" t="s">
        <v>45</v>
      </c>
      <c r="M346" s="33" t="s">
        <v>142</v>
      </c>
      <c r="N346" s="33" t="s">
        <v>45</v>
      </c>
      <c r="O346" s="33" t="s">
        <v>45</v>
      </c>
      <c r="P346" s="33" t="s">
        <v>45</v>
      </c>
      <c r="Q346" s="33" t="s">
        <v>45</v>
      </c>
      <c r="R346" s="33" t="s">
        <v>45</v>
      </c>
      <c r="S346" s="33" t="s">
        <v>45</v>
      </c>
      <c r="T346" s="33" t="s">
        <v>46</v>
      </c>
      <c r="U346" s="33" t="s">
        <v>48</v>
      </c>
      <c r="V346" s="33" t="s">
        <v>144</v>
      </c>
      <c r="W346" s="33" t="s">
        <v>48</v>
      </c>
      <c r="X346" s="33" t="s">
        <v>48</v>
      </c>
      <c r="Y346" s="33" t="s">
        <v>48</v>
      </c>
      <c r="Z346" s="33" t="s">
        <v>48</v>
      </c>
      <c r="AA346" s="33" t="s">
        <v>48</v>
      </c>
      <c r="AB346" s="33" t="s">
        <v>48</v>
      </c>
      <c r="AC346" s="33" t="s">
        <v>123</v>
      </c>
      <c r="AD346" s="33" t="s">
        <v>123</v>
      </c>
    </row>
    <row r="347" spans="1:30" ht="36">
      <c r="A347" s="33" t="s">
        <v>1415</v>
      </c>
      <c r="B347" s="33" t="s">
        <v>41</v>
      </c>
      <c r="C347" s="33" t="s">
        <v>1417</v>
      </c>
      <c r="D347" s="33">
        <v>10457</v>
      </c>
      <c r="E347" s="33" t="s">
        <v>446</v>
      </c>
      <c r="F347" s="33" t="s">
        <v>1425</v>
      </c>
      <c r="G347" s="35">
        <v>0</v>
      </c>
      <c r="H347" s="34">
        <v>2199</v>
      </c>
      <c r="I347" s="33" t="s">
        <v>51</v>
      </c>
      <c r="J347" s="34">
        <v>405761.85</v>
      </c>
      <c r="K347" s="33" t="s">
        <v>43</v>
      </c>
      <c r="L347" s="33" t="s">
        <v>45</v>
      </c>
      <c r="M347" s="33" t="s">
        <v>142</v>
      </c>
      <c r="N347" s="33" t="s">
        <v>45</v>
      </c>
      <c r="O347" s="33" t="s">
        <v>45</v>
      </c>
      <c r="P347" s="33" t="s">
        <v>45</v>
      </c>
      <c r="Q347" s="33" t="s">
        <v>45</v>
      </c>
      <c r="R347" s="33" t="s">
        <v>45</v>
      </c>
      <c r="S347" s="33" t="s">
        <v>45</v>
      </c>
      <c r="T347" s="33" t="s">
        <v>46</v>
      </c>
      <c r="U347" s="33" t="s">
        <v>48</v>
      </c>
      <c r="V347" s="33" t="s">
        <v>144</v>
      </c>
      <c r="W347" s="33" t="s">
        <v>48</v>
      </c>
      <c r="X347" s="33" t="s">
        <v>48</v>
      </c>
      <c r="Y347" s="33" t="s">
        <v>48</v>
      </c>
      <c r="Z347" s="33" t="s">
        <v>48</v>
      </c>
      <c r="AA347" s="33" t="s">
        <v>48</v>
      </c>
      <c r="AB347" s="33" t="s">
        <v>48</v>
      </c>
      <c r="AC347" s="33" t="s">
        <v>123</v>
      </c>
      <c r="AD347" s="33" t="s">
        <v>123</v>
      </c>
    </row>
    <row r="348" spans="1:30" ht="48">
      <c r="A348" s="33" t="s">
        <v>1415</v>
      </c>
      <c r="B348" s="33" t="s">
        <v>41</v>
      </c>
      <c r="C348" s="33" t="s">
        <v>1426</v>
      </c>
      <c r="D348" s="33">
        <v>7609</v>
      </c>
      <c r="E348" s="33" t="s">
        <v>78</v>
      </c>
      <c r="F348" s="33" t="s">
        <v>1427</v>
      </c>
      <c r="G348" s="34">
        <v>8000</v>
      </c>
      <c r="H348" s="35">
        <v>0</v>
      </c>
      <c r="I348" s="33" t="s">
        <v>51</v>
      </c>
      <c r="J348" s="34">
        <v>212555.69</v>
      </c>
      <c r="K348" s="33" t="s">
        <v>43</v>
      </c>
      <c r="L348" s="33" t="s">
        <v>44</v>
      </c>
      <c r="M348" s="33" t="s">
        <v>142</v>
      </c>
      <c r="N348" s="33" t="s">
        <v>45</v>
      </c>
      <c r="O348" s="33" t="s">
        <v>45</v>
      </c>
      <c r="P348" s="33" t="s">
        <v>45</v>
      </c>
      <c r="Q348" s="33" t="s">
        <v>45</v>
      </c>
      <c r="R348" s="33" t="s">
        <v>45</v>
      </c>
      <c r="S348" s="33" t="s">
        <v>45</v>
      </c>
      <c r="T348" s="33" t="s">
        <v>46</v>
      </c>
      <c r="U348" s="33" t="s">
        <v>1210</v>
      </c>
      <c r="V348" s="33" t="s">
        <v>144</v>
      </c>
      <c r="W348" s="33" t="s">
        <v>48</v>
      </c>
      <c r="X348" s="33" t="s">
        <v>48</v>
      </c>
      <c r="Y348" s="33" t="s">
        <v>48</v>
      </c>
      <c r="Z348" s="33" t="s">
        <v>48</v>
      </c>
      <c r="AA348" s="33" t="s">
        <v>48</v>
      </c>
      <c r="AB348" s="33" t="s">
        <v>48</v>
      </c>
      <c r="AC348" s="33" t="s">
        <v>123</v>
      </c>
      <c r="AD348" s="33" t="s">
        <v>123</v>
      </c>
    </row>
    <row r="349" spans="1:30" ht="48">
      <c r="A349" s="33" t="s">
        <v>1415</v>
      </c>
      <c r="B349" s="33" t="s">
        <v>41</v>
      </c>
      <c r="C349" s="33" t="s">
        <v>1419</v>
      </c>
      <c r="D349" s="33">
        <v>8111</v>
      </c>
      <c r="E349" s="33" t="s">
        <v>354</v>
      </c>
      <c r="F349" s="33" t="s">
        <v>1428</v>
      </c>
      <c r="G349" s="34">
        <v>8000</v>
      </c>
      <c r="H349" s="35">
        <v>0</v>
      </c>
      <c r="I349" s="33" t="s">
        <v>51</v>
      </c>
      <c r="J349" s="34">
        <v>220555.69</v>
      </c>
      <c r="K349" s="33" t="s">
        <v>43</v>
      </c>
      <c r="L349" s="33" t="s">
        <v>44</v>
      </c>
      <c r="M349" s="33" t="s">
        <v>142</v>
      </c>
      <c r="N349" s="33" t="s">
        <v>45</v>
      </c>
      <c r="O349" s="33" t="s">
        <v>45</v>
      </c>
      <c r="P349" s="33" t="s">
        <v>45</v>
      </c>
      <c r="Q349" s="33" t="s">
        <v>45</v>
      </c>
      <c r="R349" s="33" t="s">
        <v>45</v>
      </c>
      <c r="S349" s="33" t="s">
        <v>45</v>
      </c>
      <c r="T349" s="33" t="s">
        <v>46</v>
      </c>
      <c r="U349" s="33" t="s">
        <v>1210</v>
      </c>
      <c r="V349" s="33" t="s">
        <v>144</v>
      </c>
      <c r="W349" s="33" t="s">
        <v>48</v>
      </c>
      <c r="X349" s="33" t="s">
        <v>48</v>
      </c>
      <c r="Y349" s="33" t="s">
        <v>48</v>
      </c>
      <c r="Z349" s="33" t="s">
        <v>48</v>
      </c>
      <c r="AA349" s="33" t="s">
        <v>48</v>
      </c>
      <c r="AB349" s="33" t="s">
        <v>48</v>
      </c>
      <c r="AC349" s="33" t="s">
        <v>123</v>
      </c>
      <c r="AD349" s="33" t="s">
        <v>123</v>
      </c>
    </row>
    <row r="350" spans="1:30" ht="48">
      <c r="A350" s="33" t="s">
        <v>1415</v>
      </c>
      <c r="B350" s="33" t="s">
        <v>41</v>
      </c>
      <c r="C350" s="33" t="s">
        <v>1429</v>
      </c>
      <c r="D350" s="33">
        <v>9380</v>
      </c>
      <c r="E350" s="33" t="s">
        <v>490</v>
      </c>
      <c r="F350" s="33" t="s">
        <v>1430</v>
      </c>
      <c r="G350" s="35">
        <v>0</v>
      </c>
      <c r="H350" s="34">
        <v>8000</v>
      </c>
      <c r="I350" s="33" t="s">
        <v>51</v>
      </c>
      <c r="J350" s="34">
        <v>210089.42</v>
      </c>
      <c r="K350" s="33" t="s">
        <v>43</v>
      </c>
      <c r="L350" s="33" t="s">
        <v>44</v>
      </c>
      <c r="M350" s="33" t="s">
        <v>142</v>
      </c>
      <c r="N350" s="33" t="s">
        <v>45</v>
      </c>
      <c r="O350" s="33" t="s">
        <v>45</v>
      </c>
      <c r="P350" s="33" t="s">
        <v>45</v>
      </c>
      <c r="Q350" s="33" t="s">
        <v>45</v>
      </c>
      <c r="R350" s="33" t="s">
        <v>45</v>
      </c>
      <c r="S350" s="33" t="s">
        <v>45</v>
      </c>
      <c r="T350" s="33" t="s">
        <v>46</v>
      </c>
      <c r="U350" s="33" t="s">
        <v>1210</v>
      </c>
      <c r="V350" s="33" t="s">
        <v>144</v>
      </c>
      <c r="W350" s="33" t="s">
        <v>48</v>
      </c>
      <c r="X350" s="33" t="s">
        <v>48</v>
      </c>
      <c r="Y350" s="33" t="s">
        <v>48</v>
      </c>
      <c r="Z350" s="33" t="s">
        <v>48</v>
      </c>
      <c r="AA350" s="33" t="s">
        <v>48</v>
      </c>
      <c r="AB350" s="33" t="s">
        <v>48</v>
      </c>
      <c r="AC350" s="33" t="s">
        <v>123</v>
      </c>
      <c r="AD350" s="33" t="s">
        <v>123</v>
      </c>
    </row>
    <row r="351" spans="1:30" ht="48">
      <c r="A351" s="33" t="s">
        <v>1415</v>
      </c>
      <c r="B351" s="33" t="s">
        <v>41</v>
      </c>
      <c r="C351" s="33" t="s">
        <v>1417</v>
      </c>
      <c r="D351" s="33">
        <v>10461</v>
      </c>
      <c r="E351" s="33" t="s">
        <v>447</v>
      </c>
      <c r="F351" s="33" t="s">
        <v>1377</v>
      </c>
      <c r="G351" s="35">
        <v>0</v>
      </c>
      <c r="H351" s="34">
        <v>4976882.22</v>
      </c>
      <c r="I351" s="33" t="s">
        <v>51</v>
      </c>
      <c r="J351" s="34">
        <v>3534.6</v>
      </c>
      <c r="K351" s="33" t="s">
        <v>43</v>
      </c>
      <c r="L351" s="33" t="s">
        <v>49</v>
      </c>
      <c r="M351" s="33" t="s">
        <v>142</v>
      </c>
      <c r="N351" s="33" t="s">
        <v>45</v>
      </c>
      <c r="O351" s="33" t="s">
        <v>45</v>
      </c>
      <c r="P351" s="33" t="s">
        <v>45</v>
      </c>
      <c r="Q351" s="33" t="s">
        <v>45</v>
      </c>
      <c r="R351" s="33" t="s">
        <v>45</v>
      </c>
      <c r="S351" s="33" t="s">
        <v>45</v>
      </c>
      <c r="T351" s="33" t="s">
        <v>46</v>
      </c>
      <c r="U351" s="33" t="s">
        <v>50</v>
      </c>
      <c r="V351" s="33" t="s">
        <v>144</v>
      </c>
      <c r="W351" s="33" t="s">
        <v>48</v>
      </c>
      <c r="X351" s="33" t="s">
        <v>48</v>
      </c>
      <c r="Y351" s="33" t="s">
        <v>48</v>
      </c>
      <c r="Z351" s="33" t="s">
        <v>48</v>
      </c>
      <c r="AA351" s="33" t="s">
        <v>48</v>
      </c>
      <c r="AB351" s="33" t="s">
        <v>48</v>
      </c>
      <c r="AC351" s="33" t="s">
        <v>123</v>
      </c>
      <c r="AD351" s="33" t="s">
        <v>123</v>
      </c>
    </row>
    <row r="352" spans="1:30" ht="48">
      <c r="A352" s="33" t="s">
        <v>1415</v>
      </c>
      <c r="B352" s="33" t="s">
        <v>41</v>
      </c>
      <c r="C352" s="33" t="s">
        <v>1417</v>
      </c>
      <c r="D352" s="33">
        <v>10493</v>
      </c>
      <c r="E352" s="33" t="s">
        <v>436</v>
      </c>
      <c r="F352" s="33" t="s">
        <v>1418</v>
      </c>
      <c r="G352" s="34">
        <v>7711459.04</v>
      </c>
      <c r="H352" s="35">
        <v>0</v>
      </c>
      <c r="I352" s="33" t="s">
        <v>51</v>
      </c>
      <c r="J352" s="34">
        <v>7714993.6399999997</v>
      </c>
      <c r="K352" s="33" t="s">
        <v>43</v>
      </c>
      <c r="L352" s="33" t="s">
        <v>49</v>
      </c>
      <c r="M352" s="33" t="s">
        <v>142</v>
      </c>
      <c r="N352" s="33" t="s">
        <v>45</v>
      </c>
      <c r="O352" s="33" t="s">
        <v>45</v>
      </c>
      <c r="P352" s="33" t="s">
        <v>45</v>
      </c>
      <c r="Q352" s="33" t="s">
        <v>45</v>
      </c>
      <c r="R352" s="33" t="s">
        <v>45</v>
      </c>
      <c r="S352" s="33" t="s">
        <v>45</v>
      </c>
      <c r="T352" s="33" t="s">
        <v>46</v>
      </c>
      <c r="U352" s="33" t="s">
        <v>50</v>
      </c>
      <c r="V352" s="33" t="s">
        <v>144</v>
      </c>
      <c r="W352" s="33" t="s">
        <v>48</v>
      </c>
      <c r="X352" s="33" t="s">
        <v>48</v>
      </c>
      <c r="Y352" s="33" t="s">
        <v>48</v>
      </c>
      <c r="Z352" s="33" t="s">
        <v>48</v>
      </c>
      <c r="AA352" s="33" t="s">
        <v>48</v>
      </c>
      <c r="AB352" s="33" t="s">
        <v>48</v>
      </c>
      <c r="AC352" s="33" t="s">
        <v>123</v>
      </c>
      <c r="AD352" s="33" t="s">
        <v>123</v>
      </c>
    </row>
    <row r="353" spans="1:30" ht="48">
      <c r="A353" s="33" t="s">
        <v>1415</v>
      </c>
      <c r="B353" s="33" t="s">
        <v>41</v>
      </c>
      <c r="C353" s="33" t="s">
        <v>1429</v>
      </c>
      <c r="D353" s="33">
        <v>9379</v>
      </c>
      <c r="E353" s="33" t="s">
        <v>113</v>
      </c>
      <c r="F353" s="33" t="s">
        <v>1423</v>
      </c>
      <c r="G353" s="35">
        <v>0</v>
      </c>
      <c r="H353" s="34">
        <v>3680</v>
      </c>
      <c r="I353" s="33" t="s">
        <v>51</v>
      </c>
      <c r="J353" s="34">
        <v>1320</v>
      </c>
      <c r="K353" s="33" t="s">
        <v>43</v>
      </c>
      <c r="L353" s="33" t="s">
        <v>292</v>
      </c>
      <c r="M353" s="33" t="s">
        <v>142</v>
      </c>
      <c r="N353" s="33" t="s">
        <v>45</v>
      </c>
      <c r="O353" s="33" t="s">
        <v>45</v>
      </c>
      <c r="P353" s="33" t="s">
        <v>45</v>
      </c>
      <c r="Q353" s="33" t="s">
        <v>45</v>
      </c>
      <c r="R353" s="33" t="s">
        <v>45</v>
      </c>
      <c r="S353" s="33" t="s">
        <v>45</v>
      </c>
      <c r="T353" s="33" t="s">
        <v>46</v>
      </c>
      <c r="U353" s="33" t="s">
        <v>293</v>
      </c>
      <c r="V353" s="33" t="s">
        <v>144</v>
      </c>
      <c r="W353" s="33" t="s">
        <v>48</v>
      </c>
      <c r="X353" s="33" t="s">
        <v>48</v>
      </c>
      <c r="Y353" s="33" t="s">
        <v>48</v>
      </c>
      <c r="Z353" s="33" t="s">
        <v>48</v>
      </c>
      <c r="AA353" s="33" t="s">
        <v>48</v>
      </c>
      <c r="AB353" s="33" t="s">
        <v>48</v>
      </c>
      <c r="AC353" s="33" t="s">
        <v>123</v>
      </c>
      <c r="AD353" s="33" t="s">
        <v>123</v>
      </c>
    </row>
    <row r="354" spans="1:30" ht="48">
      <c r="A354" s="33" t="s">
        <v>1415</v>
      </c>
      <c r="B354" s="33" t="s">
        <v>41</v>
      </c>
      <c r="C354" s="33" t="s">
        <v>1421</v>
      </c>
      <c r="D354" s="33">
        <v>9639</v>
      </c>
      <c r="E354" s="33" t="s">
        <v>72</v>
      </c>
      <c r="F354" s="33" t="s">
        <v>1431</v>
      </c>
      <c r="G354" s="34">
        <v>3680</v>
      </c>
      <c r="H354" s="35">
        <v>0</v>
      </c>
      <c r="I354" s="33" t="s">
        <v>51</v>
      </c>
      <c r="J354" s="34">
        <v>5000</v>
      </c>
      <c r="K354" s="33" t="s">
        <v>43</v>
      </c>
      <c r="L354" s="33" t="s">
        <v>292</v>
      </c>
      <c r="M354" s="33" t="s">
        <v>142</v>
      </c>
      <c r="N354" s="33" t="s">
        <v>45</v>
      </c>
      <c r="O354" s="33" t="s">
        <v>45</v>
      </c>
      <c r="P354" s="33" t="s">
        <v>45</v>
      </c>
      <c r="Q354" s="33" t="s">
        <v>45</v>
      </c>
      <c r="R354" s="33" t="s">
        <v>45</v>
      </c>
      <c r="S354" s="33" t="s">
        <v>45</v>
      </c>
      <c r="T354" s="33" t="s">
        <v>46</v>
      </c>
      <c r="U354" s="33" t="s">
        <v>293</v>
      </c>
      <c r="V354" s="33" t="s">
        <v>144</v>
      </c>
      <c r="W354" s="33" t="s">
        <v>48</v>
      </c>
      <c r="X354" s="33" t="s">
        <v>48</v>
      </c>
      <c r="Y354" s="33" t="s">
        <v>48</v>
      </c>
      <c r="Z354" s="33" t="s">
        <v>48</v>
      </c>
      <c r="AA354" s="33" t="s">
        <v>48</v>
      </c>
      <c r="AB354" s="33" t="s">
        <v>48</v>
      </c>
      <c r="AC354" s="33" t="s">
        <v>123</v>
      </c>
      <c r="AD354" s="33" t="s">
        <v>123</v>
      </c>
    </row>
    <row r="356" spans="1:30" ht="48">
      <c r="A356" s="33" t="s">
        <v>1465</v>
      </c>
      <c r="B356" s="33" t="s">
        <v>41</v>
      </c>
      <c r="C356" s="33" t="s">
        <v>1472</v>
      </c>
      <c r="D356" s="33">
        <v>11133</v>
      </c>
      <c r="E356" s="33" t="s">
        <v>110</v>
      </c>
      <c r="F356" s="33" t="s">
        <v>1476</v>
      </c>
      <c r="G356" s="34">
        <v>5300</v>
      </c>
      <c r="H356" s="35">
        <v>0</v>
      </c>
      <c r="I356" s="33" t="s">
        <v>51</v>
      </c>
      <c r="J356" s="34">
        <v>224150.8</v>
      </c>
      <c r="K356" s="33" t="s">
        <v>43</v>
      </c>
      <c r="L356" s="33" t="s">
        <v>44</v>
      </c>
      <c r="M356" s="33" t="s">
        <v>142</v>
      </c>
      <c r="N356" s="33" t="s">
        <v>45</v>
      </c>
      <c r="O356" s="33" t="s">
        <v>45</v>
      </c>
      <c r="P356" s="33" t="s">
        <v>45</v>
      </c>
      <c r="Q356" s="33" t="s">
        <v>45</v>
      </c>
      <c r="R356" s="33" t="s">
        <v>45</v>
      </c>
      <c r="S356" s="33" t="s">
        <v>45</v>
      </c>
      <c r="T356" s="33" t="s">
        <v>46</v>
      </c>
      <c r="U356" s="33" t="s">
        <v>1210</v>
      </c>
      <c r="V356" s="33" t="s">
        <v>144</v>
      </c>
      <c r="W356" s="33" t="s">
        <v>48</v>
      </c>
      <c r="X356" s="33" t="s">
        <v>48</v>
      </c>
      <c r="Y356" s="33" t="s">
        <v>48</v>
      </c>
      <c r="Z356" s="33" t="s">
        <v>48</v>
      </c>
      <c r="AA356" s="33" t="s">
        <v>48</v>
      </c>
      <c r="AB356" s="33" t="s">
        <v>48</v>
      </c>
      <c r="AC356" s="33" t="s">
        <v>123</v>
      </c>
      <c r="AD356" s="33" t="s">
        <v>123</v>
      </c>
    </row>
    <row r="357" spans="1:30" ht="48">
      <c r="A357" s="33" t="s">
        <v>1465</v>
      </c>
      <c r="B357" s="33" t="s">
        <v>41</v>
      </c>
      <c r="C357" s="33" t="s">
        <v>1477</v>
      </c>
      <c r="D357" s="33">
        <v>11638</v>
      </c>
      <c r="E357" s="33" t="s">
        <v>600</v>
      </c>
      <c r="F357" s="33" t="s">
        <v>1478</v>
      </c>
      <c r="G357" s="34">
        <v>4400</v>
      </c>
      <c r="H357" s="35">
        <v>0</v>
      </c>
      <c r="I357" s="33" t="s">
        <v>51</v>
      </c>
      <c r="J357" s="34">
        <v>18333.84</v>
      </c>
      <c r="K357" s="33" t="s">
        <v>43</v>
      </c>
      <c r="L357" s="33" t="s">
        <v>749</v>
      </c>
      <c r="M357" s="33" t="s">
        <v>142</v>
      </c>
      <c r="N357" s="33" t="s">
        <v>45</v>
      </c>
      <c r="O357" s="33" t="s">
        <v>45</v>
      </c>
      <c r="P357" s="33" t="s">
        <v>45</v>
      </c>
      <c r="Q357" s="33" t="s">
        <v>45</v>
      </c>
      <c r="R357" s="33" t="s">
        <v>45</v>
      </c>
      <c r="S357" s="33" t="s">
        <v>45</v>
      </c>
      <c r="T357" s="33" t="s">
        <v>46</v>
      </c>
      <c r="U357" s="33" t="s">
        <v>1479</v>
      </c>
      <c r="V357" s="33" t="s">
        <v>144</v>
      </c>
      <c r="W357" s="33" t="s">
        <v>48</v>
      </c>
      <c r="X357" s="33" t="s">
        <v>48</v>
      </c>
      <c r="Y357" s="33" t="s">
        <v>48</v>
      </c>
      <c r="Z357" s="33" t="s">
        <v>48</v>
      </c>
      <c r="AA357" s="33" t="s">
        <v>48</v>
      </c>
      <c r="AB357" s="33" t="s">
        <v>48</v>
      </c>
      <c r="AC357" s="33" t="s">
        <v>123</v>
      </c>
      <c r="AD357" s="33" t="s">
        <v>123</v>
      </c>
    </row>
    <row r="358" spans="1:30" ht="48">
      <c r="A358" s="33" t="s">
        <v>1465</v>
      </c>
      <c r="B358" s="33" t="s">
        <v>41</v>
      </c>
      <c r="C358" s="33" t="s">
        <v>1467</v>
      </c>
      <c r="D358" s="33">
        <v>13706</v>
      </c>
      <c r="E358" s="33" t="s">
        <v>116</v>
      </c>
      <c r="F358" s="33" t="s">
        <v>1418</v>
      </c>
      <c r="G358" s="35">
        <v>0</v>
      </c>
      <c r="H358" s="34">
        <v>7711459.04</v>
      </c>
      <c r="I358" s="33" t="s">
        <v>51</v>
      </c>
      <c r="J358" s="34">
        <v>3534.6</v>
      </c>
      <c r="K358" s="33" t="s">
        <v>43</v>
      </c>
      <c r="L358" s="33" t="s">
        <v>49</v>
      </c>
      <c r="M358" s="33" t="s">
        <v>142</v>
      </c>
      <c r="N358" s="33" t="s">
        <v>45</v>
      </c>
      <c r="O358" s="33" t="s">
        <v>45</v>
      </c>
      <c r="P358" s="33" t="s">
        <v>45</v>
      </c>
      <c r="Q358" s="33" t="s">
        <v>45</v>
      </c>
      <c r="R358" s="33" t="s">
        <v>45</v>
      </c>
      <c r="S358" s="33" t="s">
        <v>45</v>
      </c>
      <c r="T358" s="33" t="s">
        <v>46</v>
      </c>
      <c r="U358" s="33" t="s">
        <v>50</v>
      </c>
      <c r="V358" s="33" t="s">
        <v>144</v>
      </c>
      <c r="W358" s="33" t="s">
        <v>48</v>
      </c>
      <c r="X358" s="33" t="s">
        <v>48</v>
      </c>
      <c r="Y358" s="33" t="s">
        <v>48</v>
      </c>
      <c r="Z358" s="33" t="s">
        <v>48</v>
      </c>
      <c r="AA358" s="33" t="s">
        <v>48</v>
      </c>
      <c r="AB358" s="33" t="s">
        <v>48</v>
      </c>
      <c r="AC358" s="33" t="s">
        <v>123</v>
      </c>
      <c r="AD358" s="33" t="s">
        <v>123</v>
      </c>
    </row>
    <row r="359" spans="1:30" ht="48">
      <c r="A359" s="33" t="s">
        <v>1465</v>
      </c>
      <c r="B359" s="33" t="s">
        <v>41</v>
      </c>
      <c r="C359" s="33" t="s">
        <v>1467</v>
      </c>
      <c r="D359" s="33">
        <v>13776</v>
      </c>
      <c r="E359" s="33" t="s">
        <v>229</v>
      </c>
      <c r="F359" s="33" t="s">
        <v>1468</v>
      </c>
      <c r="G359" s="34">
        <v>10284942.18</v>
      </c>
      <c r="H359" s="35">
        <v>0</v>
      </c>
      <c r="I359" s="33" t="s">
        <v>51</v>
      </c>
      <c r="J359" s="34">
        <v>10288476.779999999</v>
      </c>
      <c r="K359" s="33" t="s">
        <v>43</v>
      </c>
      <c r="L359" s="33" t="s">
        <v>49</v>
      </c>
      <c r="M359" s="33" t="s">
        <v>142</v>
      </c>
      <c r="N359" s="33" t="s">
        <v>45</v>
      </c>
      <c r="O359" s="33" t="s">
        <v>45</v>
      </c>
      <c r="P359" s="33" t="s">
        <v>45</v>
      </c>
      <c r="Q359" s="33" t="s">
        <v>45</v>
      </c>
      <c r="R359" s="33" t="s">
        <v>45</v>
      </c>
      <c r="S359" s="33" t="s">
        <v>45</v>
      </c>
      <c r="T359" s="33" t="s">
        <v>46</v>
      </c>
      <c r="U359" s="33" t="s">
        <v>50</v>
      </c>
      <c r="V359" s="33" t="s">
        <v>144</v>
      </c>
      <c r="W359" s="33" t="s">
        <v>48</v>
      </c>
      <c r="X359" s="33" t="s">
        <v>48</v>
      </c>
      <c r="Y359" s="33" t="s">
        <v>48</v>
      </c>
      <c r="Z359" s="33" t="s">
        <v>48</v>
      </c>
      <c r="AA359" s="33" t="s">
        <v>48</v>
      </c>
      <c r="AB359" s="33" t="s">
        <v>48</v>
      </c>
      <c r="AC359" s="33" t="s">
        <v>123</v>
      </c>
      <c r="AD359" s="33" t="s">
        <v>123</v>
      </c>
    </row>
    <row r="360" spans="1:30" ht="48">
      <c r="A360" s="33" t="s">
        <v>1465</v>
      </c>
      <c r="B360" s="33" t="s">
        <v>41</v>
      </c>
      <c r="C360" s="33" t="s">
        <v>1480</v>
      </c>
      <c r="D360" s="33">
        <v>12241</v>
      </c>
      <c r="E360" s="33" t="s">
        <v>123</v>
      </c>
      <c r="F360" s="33" t="s">
        <v>1481</v>
      </c>
      <c r="G360" s="34">
        <v>4800</v>
      </c>
      <c r="H360" s="35">
        <v>0</v>
      </c>
      <c r="I360" s="33" t="s">
        <v>51</v>
      </c>
      <c r="J360" s="34">
        <v>9800</v>
      </c>
      <c r="K360" s="33" t="s">
        <v>43</v>
      </c>
      <c r="L360" s="33" t="s">
        <v>292</v>
      </c>
      <c r="M360" s="33" t="s">
        <v>142</v>
      </c>
      <c r="N360" s="33" t="s">
        <v>45</v>
      </c>
      <c r="O360" s="33" t="s">
        <v>45</v>
      </c>
      <c r="P360" s="33" t="s">
        <v>45</v>
      </c>
      <c r="Q360" s="33" t="s">
        <v>45</v>
      </c>
      <c r="R360" s="33" t="s">
        <v>45</v>
      </c>
      <c r="S360" s="33" t="s">
        <v>45</v>
      </c>
      <c r="T360" s="33" t="s">
        <v>46</v>
      </c>
      <c r="U360" s="33" t="s">
        <v>293</v>
      </c>
      <c r="V360" s="33" t="s">
        <v>144</v>
      </c>
      <c r="W360" s="33" t="s">
        <v>48</v>
      </c>
      <c r="X360" s="33" t="s">
        <v>48</v>
      </c>
      <c r="Y360" s="33" t="s">
        <v>48</v>
      </c>
      <c r="Z360" s="33" t="s">
        <v>48</v>
      </c>
      <c r="AA360" s="33" t="s">
        <v>48</v>
      </c>
      <c r="AB360" s="33" t="s">
        <v>48</v>
      </c>
      <c r="AC360" s="33" t="s">
        <v>123</v>
      </c>
      <c r="AD360" s="33" t="s">
        <v>123</v>
      </c>
    </row>
    <row r="361" spans="1:30" ht="48">
      <c r="A361" s="33" t="s">
        <v>1465</v>
      </c>
      <c r="B361" s="33" t="s">
        <v>41</v>
      </c>
      <c r="C361" s="33" t="s">
        <v>1482</v>
      </c>
      <c r="D361" s="33">
        <v>10854</v>
      </c>
      <c r="E361" s="33" t="s">
        <v>297</v>
      </c>
      <c r="F361" s="33" t="s">
        <v>1483</v>
      </c>
      <c r="G361" s="34">
        <v>3800</v>
      </c>
      <c r="H361" s="35">
        <v>0</v>
      </c>
      <c r="I361" s="33" t="s">
        <v>51</v>
      </c>
      <c r="J361" s="34">
        <v>11208.05</v>
      </c>
      <c r="K361" s="33" t="s">
        <v>43</v>
      </c>
      <c r="L361" s="33" t="s">
        <v>529</v>
      </c>
      <c r="M361" s="33" t="s">
        <v>142</v>
      </c>
      <c r="N361" s="33" t="s">
        <v>45</v>
      </c>
      <c r="O361" s="33" t="s">
        <v>45</v>
      </c>
      <c r="P361" s="33" t="s">
        <v>45</v>
      </c>
      <c r="Q361" s="33" t="s">
        <v>45</v>
      </c>
      <c r="R361" s="33" t="s">
        <v>45</v>
      </c>
      <c r="S361" s="33" t="s">
        <v>45</v>
      </c>
      <c r="T361" s="33" t="s">
        <v>46</v>
      </c>
      <c r="U361" s="33" t="s">
        <v>530</v>
      </c>
      <c r="V361" s="33" t="s">
        <v>144</v>
      </c>
      <c r="W361" s="33" t="s">
        <v>48</v>
      </c>
      <c r="X361" s="33" t="s">
        <v>48</v>
      </c>
      <c r="Y361" s="33" t="s">
        <v>48</v>
      </c>
      <c r="Z361" s="33" t="s">
        <v>48</v>
      </c>
      <c r="AA361" s="33" t="s">
        <v>48</v>
      </c>
      <c r="AB361" s="33" t="s">
        <v>48</v>
      </c>
      <c r="AC361" s="33" t="s">
        <v>123</v>
      </c>
      <c r="AD361" s="33" t="s">
        <v>123</v>
      </c>
    </row>
    <row r="363" spans="1:30" ht="36">
      <c r="A363" s="33" t="s">
        <v>1487</v>
      </c>
      <c r="B363" s="33" t="s">
        <v>41</v>
      </c>
      <c r="C363" s="33" t="s">
        <v>1506</v>
      </c>
      <c r="D363" s="33">
        <v>14602</v>
      </c>
      <c r="E363" s="33" t="s">
        <v>123</v>
      </c>
      <c r="F363" s="33" t="s">
        <v>1516</v>
      </c>
      <c r="G363" s="35">
        <v>0</v>
      </c>
      <c r="H363" s="34">
        <v>3900</v>
      </c>
      <c r="I363" s="33" t="s">
        <v>51</v>
      </c>
      <c r="J363" s="34">
        <v>401861.85</v>
      </c>
      <c r="K363" s="33" t="s">
        <v>43</v>
      </c>
      <c r="L363" s="33" t="s">
        <v>45</v>
      </c>
      <c r="M363" s="33" t="s">
        <v>142</v>
      </c>
      <c r="N363" s="33" t="s">
        <v>45</v>
      </c>
      <c r="O363" s="33" t="s">
        <v>45</v>
      </c>
      <c r="P363" s="33" t="s">
        <v>45</v>
      </c>
      <c r="Q363" s="33" t="s">
        <v>45</v>
      </c>
      <c r="R363" s="33" t="s">
        <v>45</v>
      </c>
      <c r="S363" s="33" t="s">
        <v>45</v>
      </c>
      <c r="T363" s="33" t="s">
        <v>46</v>
      </c>
      <c r="U363" s="33" t="s">
        <v>48</v>
      </c>
      <c r="V363" s="33" t="s">
        <v>144</v>
      </c>
      <c r="W363" s="33" t="s">
        <v>48</v>
      </c>
      <c r="X363" s="33" t="s">
        <v>48</v>
      </c>
      <c r="Y363" s="33" t="s">
        <v>48</v>
      </c>
      <c r="Z363" s="33" t="s">
        <v>48</v>
      </c>
      <c r="AA363" s="33" t="s">
        <v>48</v>
      </c>
      <c r="AB363" s="33" t="s">
        <v>48</v>
      </c>
      <c r="AC363" s="33" t="s">
        <v>123</v>
      </c>
      <c r="AD363" s="33" t="s">
        <v>123</v>
      </c>
    </row>
    <row r="364" spans="1:30" ht="36">
      <c r="A364" s="33" t="s">
        <v>1487</v>
      </c>
      <c r="B364" s="33" t="s">
        <v>41</v>
      </c>
      <c r="C364" s="33" t="s">
        <v>1506</v>
      </c>
      <c r="D364" s="33">
        <v>14602</v>
      </c>
      <c r="E364" s="33" t="s">
        <v>123</v>
      </c>
      <c r="F364" s="33" t="s">
        <v>1517</v>
      </c>
      <c r="G364" s="35">
        <v>0</v>
      </c>
      <c r="H364" s="34">
        <v>7600</v>
      </c>
      <c r="I364" s="33" t="s">
        <v>51</v>
      </c>
      <c r="J364" s="34">
        <v>394261.85</v>
      </c>
      <c r="K364" s="33" t="s">
        <v>43</v>
      </c>
      <c r="L364" s="33" t="s">
        <v>45</v>
      </c>
      <c r="M364" s="33" t="s">
        <v>142</v>
      </c>
      <c r="N364" s="33" t="s">
        <v>45</v>
      </c>
      <c r="O364" s="33" t="s">
        <v>45</v>
      </c>
      <c r="P364" s="33" t="s">
        <v>45</v>
      </c>
      <c r="Q364" s="33" t="s">
        <v>45</v>
      </c>
      <c r="R364" s="33" t="s">
        <v>45</v>
      </c>
      <c r="S364" s="33" t="s">
        <v>45</v>
      </c>
      <c r="T364" s="33" t="s">
        <v>46</v>
      </c>
      <c r="U364" s="33" t="s">
        <v>48</v>
      </c>
      <c r="V364" s="33" t="s">
        <v>144</v>
      </c>
      <c r="W364" s="33" t="s">
        <v>48</v>
      </c>
      <c r="X364" s="33" t="s">
        <v>48</v>
      </c>
      <c r="Y364" s="33" t="s">
        <v>48</v>
      </c>
      <c r="Z364" s="33" t="s">
        <v>48</v>
      </c>
      <c r="AA364" s="33" t="s">
        <v>48</v>
      </c>
      <c r="AB364" s="33" t="s">
        <v>48</v>
      </c>
      <c r="AC364" s="33" t="s">
        <v>123</v>
      </c>
      <c r="AD364" s="33" t="s">
        <v>123</v>
      </c>
    </row>
    <row r="365" spans="1:30" ht="36">
      <c r="A365" s="33" t="s">
        <v>1487</v>
      </c>
      <c r="B365" s="33" t="s">
        <v>41</v>
      </c>
      <c r="C365" s="33" t="s">
        <v>1506</v>
      </c>
      <c r="D365" s="33">
        <v>14602</v>
      </c>
      <c r="E365" s="33" t="s">
        <v>123</v>
      </c>
      <c r="F365" s="33" t="s">
        <v>1518</v>
      </c>
      <c r="G365" s="35">
        <v>0</v>
      </c>
      <c r="H365" s="34">
        <v>4767</v>
      </c>
      <c r="I365" s="33" t="s">
        <v>51</v>
      </c>
      <c r="J365" s="34">
        <v>389494.85</v>
      </c>
      <c r="K365" s="33" t="s">
        <v>43</v>
      </c>
      <c r="L365" s="33" t="s">
        <v>45</v>
      </c>
      <c r="M365" s="33" t="s">
        <v>142</v>
      </c>
      <c r="N365" s="33" t="s">
        <v>45</v>
      </c>
      <c r="O365" s="33" t="s">
        <v>45</v>
      </c>
      <c r="P365" s="33" t="s">
        <v>45</v>
      </c>
      <c r="Q365" s="33" t="s">
        <v>45</v>
      </c>
      <c r="R365" s="33" t="s">
        <v>45</v>
      </c>
      <c r="S365" s="33" t="s">
        <v>45</v>
      </c>
      <c r="T365" s="33" t="s">
        <v>46</v>
      </c>
      <c r="U365" s="33" t="s">
        <v>48</v>
      </c>
      <c r="V365" s="33" t="s">
        <v>144</v>
      </c>
      <c r="W365" s="33" t="s">
        <v>48</v>
      </c>
      <c r="X365" s="33" t="s">
        <v>48</v>
      </c>
      <c r="Y365" s="33" t="s">
        <v>48</v>
      </c>
      <c r="Z365" s="33" t="s">
        <v>48</v>
      </c>
      <c r="AA365" s="33" t="s">
        <v>48</v>
      </c>
      <c r="AB365" s="33" t="s">
        <v>48</v>
      </c>
      <c r="AC365" s="33" t="s">
        <v>123</v>
      </c>
      <c r="AD365" s="33" t="s">
        <v>123</v>
      </c>
    </row>
    <row r="366" spans="1:30" ht="36">
      <c r="A366" s="33" t="s">
        <v>1487</v>
      </c>
      <c r="B366" s="33" t="s">
        <v>41</v>
      </c>
      <c r="C366" s="33" t="s">
        <v>1519</v>
      </c>
      <c r="D366" s="33">
        <v>15260</v>
      </c>
      <c r="E366" s="33" t="s">
        <v>560</v>
      </c>
      <c r="F366" s="33" t="s">
        <v>1520</v>
      </c>
      <c r="G366" s="35">
        <v>0</v>
      </c>
      <c r="H366" s="34">
        <v>4400</v>
      </c>
      <c r="I366" s="33" t="s">
        <v>51</v>
      </c>
      <c r="J366" s="34">
        <v>385094.85</v>
      </c>
      <c r="K366" s="33" t="s">
        <v>43</v>
      </c>
      <c r="L366" s="33" t="s">
        <v>45</v>
      </c>
      <c r="M366" s="33" t="s">
        <v>142</v>
      </c>
      <c r="N366" s="33" t="s">
        <v>45</v>
      </c>
      <c r="O366" s="33" t="s">
        <v>45</v>
      </c>
      <c r="P366" s="33" t="s">
        <v>45</v>
      </c>
      <c r="Q366" s="33" t="s">
        <v>45</v>
      </c>
      <c r="R366" s="33" t="s">
        <v>45</v>
      </c>
      <c r="S366" s="33" t="s">
        <v>45</v>
      </c>
      <c r="T366" s="33" t="s">
        <v>46</v>
      </c>
      <c r="U366" s="33" t="s">
        <v>48</v>
      </c>
      <c r="V366" s="33" t="s">
        <v>144</v>
      </c>
      <c r="W366" s="33" t="s">
        <v>48</v>
      </c>
      <c r="X366" s="33" t="s">
        <v>48</v>
      </c>
      <c r="Y366" s="33" t="s">
        <v>48</v>
      </c>
      <c r="Z366" s="33" t="s">
        <v>48</v>
      </c>
      <c r="AA366" s="33" t="s">
        <v>48</v>
      </c>
      <c r="AB366" s="33" t="s">
        <v>48</v>
      </c>
      <c r="AC366" s="33" t="s">
        <v>123</v>
      </c>
      <c r="AD366" s="33" t="s">
        <v>123</v>
      </c>
    </row>
    <row r="367" spans="1:30" ht="36">
      <c r="A367" s="33" t="s">
        <v>1487</v>
      </c>
      <c r="B367" s="33" t="s">
        <v>41</v>
      </c>
      <c r="C367" s="33" t="s">
        <v>1519</v>
      </c>
      <c r="D367" s="33">
        <v>15260</v>
      </c>
      <c r="E367" s="33" t="s">
        <v>560</v>
      </c>
      <c r="F367" s="33" t="s">
        <v>1521</v>
      </c>
      <c r="G367" s="35">
        <v>0</v>
      </c>
      <c r="H367" s="34">
        <v>3800</v>
      </c>
      <c r="I367" s="33" t="s">
        <v>51</v>
      </c>
      <c r="J367" s="34">
        <v>381294.85</v>
      </c>
      <c r="K367" s="33" t="s">
        <v>43</v>
      </c>
      <c r="L367" s="33" t="s">
        <v>45</v>
      </c>
      <c r="M367" s="33" t="s">
        <v>142</v>
      </c>
      <c r="N367" s="33" t="s">
        <v>45</v>
      </c>
      <c r="O367" s="33" t="s">
        <v>45</v>
      </c>
      <c r="P367" s="33" t="s">
        <v>45</v>
      </c>
      <c r="Q367" s="33" t="s">
        <v>45</v>
      </c>
      <c r="R367" s="33" t="s">
        <v>45</v>
      </c>
      <c r="S367" s="33" t="s">
        <v>45</v>
      </c>
      <c r="T367" s="33" t="s">
        <v>46</v>
      </c>
      <c r="U367" s="33" t="s">
        <v>48</v>
      </c>
      <c r="V367" s="33" t="s">
        <v>144</v>
      </c>
      <c r="W367" s="33" t="s">
        <v>48</v>
      </c>
      <c r="X367" s="33" t="s">
        <v>48</v>
      </c>
      <c r="Y367" s="33" t="s">
        <v>48</v>
      </c>
      <c r="Z367" s="33" t="s">
        <v>48</v>
      </c>
      <c r="AA367" s="33" t="s">
        <v>48</v>
      </c>
      <c r="AB367" s="33" t="s">
        <v>48</v>
      </c>
      <c r="AC367" s="33" t="s">
        <v>123</v>
      </c>
      <c r="AD367" s="33" t="s">
        <v>123</v>
      </c>
    </row>
    <row r="368" spans="1:30" ht="36">
      <c r="A368" s="33" t="s">
        <v>1487</v>
      </c>
      <c r="B368" s="33" t="s">
        <v>41</v>
      </c>
      <c r="C368" s="33" t="s">
        <v>1519</v>
      </c>
      <c r="D368" s="33">
        <v>15260</v>
      </c>
      <c r="E368" s="33" t="s">
        <v>560</v>
      </c>
      <c r="F368" s="33" t="s">
        <v>1522</v>
      </c>
      <c r="G368" s="35">
        <v>0</v>
      </c>
      <c r="H368" s="34">
        <v>4700</v>
      </c>
      <c r="I368" s="33" t="s">
        <v>51</v>
      </c>
      <c r="J368" s="34">
        <v>376594.85</v>
      </c>
      <c r="K368" s="33" t="s">
        <v>43</v>
      </c>
      <c r="L368" s="33" t="s">
        <v>45</v>
      </c>
      <c r="M368" s="33" t="s">
        <v>142</v>
      </c>
      <c r="N368" s="33" t="s">
        <v>45</v>
      </c>
      <c r="O368" s="33" t="s">
        <v>45</v>
      </c>
      <c r="P368" s="33" t="s">
        <v>45</v>
      </c>
      <c r="Q368" s="33" t="s">
        <v>45</v>
      </c>
      <c r="R368" s="33" t="s">
        <v>45</v>
      </c>
      <c r="S368" s="33" t="s">
        <v>45</v>
      </c>
      <c r="T368" s="33" t="s">
        <v>46</v>
      </c>
      <c r="U368" s="33" t="s">
        <v>48</v>
      </c>
      <c r="V368" s="33" t="s">
        <v>144</v>
      </c>
      <c r="W368" s="33" t="s">
        <v>48</v>
      </c>
      <c r="X368" s="33" t="s">
        <v>48</v>
      </c>
      <c r="Y368" s="33" t="s">
        <v>48</v>
      </c>
      <c r="Z368" s="33" t="s">
        <v>48</v>
      </c>
      <c r="AA368" s="33" t="s">
        <v>48</v>
      </c>
      <c r="AB368" s="33" t="s">
        <v>48</v>
      </c>
      <c r="AC368" s="33" t="s">
        <v>123</v>
      </c>
      <c r="AD368" s="33" t="s">
        <v>123</v>
      </c>
    </row>
    <row r="369" spans="1:30" ht="36">
      <c r="A369" s="33" t="s">
        <v>1487</v>
      </c>
      <c r="B369" s="33" t="s">
        <v>41</v>
      </c>
      <c r="C369" s="33" t="s">
        <v>1502</v>
      </c>
      <c r="D369" s="33">
        <v>17324</v>
      </c>
      <c r="E369" s="33" t="s">
        <v>106</v>
      </c>
      <c r="F369" s="33" t="s">
        <v>1523</v>
      </c>
      <c r="G369" s="35">
        <v>0</v>
      </c>
      <c r="H369" s="34">
        <v>107500</v>
      </c>
      <c r="I369" s="33" t="s">
        <v>51</v>
      </c>
      <c r="J369" s="34">
        <v>269094.84999999998</v>
      </c>
      <c r="K369" s="33" t="s">
        <v>43</v>
      </c>
      <c r="L369" s="33" t="s">
        <v>45</v>
      </c>
      <c r="M369" s="33" t="s">
        <v>142</v>
      </c>
      <c r="N369" s="33" t="s">
        <v>45</v>
      </c>
      <c r="O369" s="33" t="s">
        <v>45</v>
      </c>
      <c r="P369" s="33" t="s">
        <v>45</v>
      </c>
      <c r="Q369" s="33" t="s">
        <v>45</v>
      </c>
      <c r="R369" s="33" t="s">
        <v>45</v>
      </c>
      <c r="S369" s="33" t="s">
        <v>45</v>
      </c>
      <c r="T369" s="33" t="s">
        <v>46</v>
      </c>
      <c r="U369" s="33" t="s">
        <v>48</v>
      </c>
      <c r="V369" s="33" t="s">
        <v>144</v>
      </c>
      <c r="W369" s="33" t="s">
        <v>48</v>
      </c>
      <c r="X369" s="33" t="s">
        <v>48</v>
      </c>
      <c r="Y369" s="33" t="s">
        <v>48</v>
      </c>
      <c r="Z369" s="33" t="s">
        <v>48</v>
      </c>
      <c r="AA369" s="33" t="s">
        <v>48</v>
      </c>
      <c r="AB369" s="33" t="s">
        <v>48</v>
      </c>
      <c r="AC369" s="33" t="s">
        <v>123</v>
      </c>
      <c r="AD369" s="33" t="s">
        <v>123</v>
      </c>
    </row>
    <row r="370" spans="1:30" ht="48">
      <c r="A370" s="33" t="s">
        <v>1487</v>
      </c>
      <c r="B370" s="33" t="s">
        <v>41</v>
      </c>
      <c r="C370" s="33" t="s">
        <v>1524</v>
      </c>
      <c r="D370" s="33">
        <v>14721</v>
      </c>
      <c r="E370" s="33" t="s">
        <v>355</v>
      </c>
      <c r="F370" s="33" t="s">
        <v>1525</v>
      </c>
      <c r="G370" s="35">
        <v>0</v>
      </c>
      <c r="H370" s="34">
        <v>5300</v>
      </c>
      <c r="I370" s="33" t="s">
        <v>51</v>
      </c>
      <c r="J370" s="34">
        <v>215048.08</v>
      </c>
      <c r="K370" s="33" t="s">
        <v>43</v>
      </c>
      <c r="L370" s="33" t="s">
        <v>44</v>
      </c>
      <c r="M370" s="33" t="s">
        <v>142</v>
      </c>
      <c r="N370" s="33" t="s">
        <v>45</v>
      </c>
      <c r="O370" s="33" t="s">
        <v>45</v>
      </c>
      <c r="P370" s="33" t="s">
        <v>45</v>
      </c>
      <c r="Q370" s="33" t="s">
        <v>45</v>
      </c>
      <c r="R370" s="33" t="s">
        <v>45</v>
      </c>
      <c r="S370" s="33" t="s">
        <v>45</v>
      </c>
      <c r="T370" s="33" t="s">
        <v>46</v>
      </c>
      <c r="U370" s="33" t="s">
        <v>1210</v>
      </c>
      <c r="V370" s="33" t="s">
        <v>144</v>
      </c>
      <c r="W370" s="33" t="s">
        <v>48</v>
      </c>
      <c r="X370" s="33" t="s">
        <v>48</v>
      </c>
      <c r="Y370" s="33" t="s">
        <v>48</v>
      </c>
      <c r="Z370" s="33" t="s">
        <v>48</v>
      </c>
      <c r="AA370" s="33" t="s">
        <v>48</v>
      </c>
      <c r="AB370" s="33" t="s">
        <v>48</v>
      </c>
      <c r="AC370" s="33" t="s">
        <v>123</v>
      </c>
      <c r="AD370" s="33" t="s">
        <v>123</v>
      </c>
    </row>
    <row r="371" spans="1:30" ht="48">
      <c r="A371" s="33" t="s">
        <v>1487</v>
      </c>
      <c r="B371" s="33" t="s">
        <v>41</v>
      </c>
      <c r="C371" s="33" t="s">
        <v>1490</v>
      </c>
      <c r="D371" s="33">
        <v>17515</v>
      </c>
      <c r="E371" s="33" t="s">
        <v>457</v>
      </c>
      <c r="F371" s="33" t="s">
        <v>1468</v>
      </c>
      <c r="G371" s="35">
        <v>0</v>
      </c>
      <c r="H371" s="34">
        <v>10284942.18</v>
      </c>
      <c r="I371" s="33" t="s">
        <v>51</v>
      </c>
      <c r="J371" s="34">
        <v>3534.6</v>
      </c>
      <c r="K371" s="33" t="s">
        <v>43</v>
      </c>
      <c r="L371" s="33" t="s">
        <v>49</v>
      </c>
      <c r="M371" s="33" t="s">
        <v>142</v>
      </c>
      <c r="N371" s="33" t="s">
        <v>45</v>
      </c>
      <c r="O371" s="33" t="s">
        <v>45</v>
      </c>
      <c r="P371" s="33" t="s">
        <v>45</v>
      </c>
      <c r="Q371" s="33" t="s">
        <v>45</v>
      </c>
      <c r="R371" s="33" t="s">
        <v>45</v>
      </c>
      <c r="S371" s="33" t="s">
        <v>45</v>
      </c>
      <c r="T371" s="33" t="s">
        <v>46</v>
      </c>
      <c r="U371" s="33" t="s">
        <v>50</v>
      </c>
      <c r="V371" s="33" t="s">
        <v>144</v>
      </c>
      <c r="W371" s="33" t="s">
        <v>48</v>
      </c>
      <c r="X371" s="33" t="s">
        <v>48</v>
      </c>
      <c r="Y371" s="33" t="s">
        <v>48</v>
      </c>
      <c r="Z371" s="33" t="s">
        <v>48</v>
      </c>
      <c r="AA371" s="33" t="s">
        <v>48</v>
      </c>
      <c r="AB371" s="33" t="s">
        <v>48</v>
      </c>
      <c r="AC371" s="33" t="s">
        <v>123</v>
      </c>
      <c r="AD371" s="33" t="s">
        <v>123</v>
      </c>
    </row>
    <row r="372" spans="1:30" ht="48">
      <c r="A372" s="33" t="s">
        <v>1487</v>
      </c>
      <c r="B372" s="33" t="s">
        <v>41</v>
      </c>
      <c r="C372" s="33" t="s">
        <v>1490</v>
      </c>
      <c r="D372" s="33">
        <v>17538</v>
      </c>
      <c r="E372" s="33" t="s">
        <v>436</v>
      </c>
      <c r="F372" s="33" t="s">
        <v>1491</v>
      </c>
      <c r="G372" s="34">
        <v>13181946.060000001</v>
      </c>
      <c r="H372" s="35">
        <v>0</v>
      </c>
      <c r="I372" s="33" t="s">
        <v>51</v>
      </c>
      <c r="J372" s="34">
        <v>13185480.66</v>
      </c>
      <c r="K372" s="33" t="s">
        <v>43</v>
      </c>
      <c r="L372" s="33" t="s">
        <v>49</v>
      </c>
      <c r="M372" s="33" t="s">
        <v>142</v>
      </c>
      <c r="N372" s="33" t="s">
        <v>45</v>
      </c>
      <c r="O372" s="33" t="s">
        <v>45</v>
      </c>
      <c r="P372" s="33" t="s">
        <v>45</v>
      </c>
      <c r="Q372" s="33" t="s">
        <v>45</v>
      </c>
      <c r="R372" s="33" t="s">
        <v>45</v>
      </c>
      <c r="S372" s="33" t="s">
        <v>45</v>
      </c>
      <c r="T372" s="33" t="s">
        <v>46</v>
      </c>
      <c r="U372" s="33" t="s">
        <v>50</v>
      </c>
      <c r="V372" s="33" t="s">
        <v>144</v>
      </c>
      <c r="W372" s="33" t="s">
        <v>48</v>
      </c>
      <c r="X372" s="33" t="s">
        <v>48</v>
      </c>
      <c r="Y372" s="33" t="s">
        <v>48</v>
      </c>
      <c r="Z372" s="33" t="s">
        <v>48</v>
      </c>
      <c r="AA372" s="33" t="s">
        <v>48</v>
      </c>
      <c r="AB372" s="33" t="s">
        <v>48</v>
      </c>
      <c r="AC372" s="33" t="s">
        <v>123</v>
      </c>
      <c r="AD372" s="33" t="s">
        <v>123</v>
      </c>
    </row>
    <row r="374" spans="1:30" ht="36">
      <c r="A374" s="33" t="s">
        <v>1530</v>
      </c>
      <c r="B374" s="33" t="s">
        <v>41</v>
      </c>
      <c r="C374" s="33" t="s">
        <v>1541</v>
      </c>
      <c r="D374" s="33">
        <v>21094</v>
      </c>
      <c r="E374" s="33" t="s">
        <v>114</v>
      </c>
      <c r="F374" s="33" t="s">
        <v>1542</v>
      </c>
      <c r="G374" s="35">
        <v>0</v>
      </c>
      <c r="H374" s="34">
        <v>3940</v>
      </c>
      <c r="I374" s="33" t="s">
        <v>51</v>
      </c>
      <c r="J374" s="34">
        <v>265154.84999999998</v>
      </c>
      <c r="K374" s="33" t="s">
        <v>43</v>
      </c>
      <c r="L374" s="33" t="s">
        <v>45</v>
      </c>
      <c r="M374" s="33" t="s">
        <v>142</v>
      </c>
      <c r="N374" s="33" t="s">
        <v>45</v>
      </c>
      <c r="O374" s="33" t="s">
        <v>45</v>
      </c>
      <c r="P374" s="33" t="s">
        <v>45</v>
      </c>
      <c r="Q374" s="33" t="s">
        <v>45</v>
      </c>
      <c r="R374" s="33" t="s">
        <v>45</v>
      </c>
      <c r="S374" s="33" t="s">
        <v>45</v>
      </c>
      <c r="T374" s="33" t="s">
        <v>46</v>
      </c>
      <c r="U374" s="33" t="s">
        <v>48</v>
      </c>
      <c r="V374" s="33" t="s">
        <v>144</v>
      </c>
      <c r="W374" s="33" t="s">
        <v>48</v>
      </c>
      <c r="X374" s="33" t="s">
        <v>48</v>
      </c>
      <c r="Y374" s="33" t="s">
        <v>48</v>
      </c>
      <c r="Z374" s="33" t="s">
        <v>48</v>
      </c>
      <c r="AA374" s="33" t="s">
        <v>48</v>
      </c>
      <c r="AB374" s="33" t="s">
        <v>48</v>
      </c>
      <c r="AC374" s="33" t="s">
        <v>123</v>
      </c>
      <c r="AD374" s="33" t="s">
        <v>123</v>
      </c>
    </row>
    <row r="375" spans="1:30" ht="36">
      <c r="A375" s="33" t="s">
        <v>1530</v>
      </c>
      <c r="B375" s="33" t="s">
        <v>41</v>
      </c>
      <c r="C375" s="33" t="s">
        <v>1541</v>
      </c>
      <c r="D375" s="33">
        <v>21094</v>
      </c>
      <c r="E375" s="33" t="s">
        <v>114</v>
      </c>
      <c r="F375" s="33" t="s">
        <v>1543</v>
      </c>
      <c r="G375" s="35">
        <v>0</v>
      </c>
      <c r="H375" s="34">
        <v>5400</v>
      </c>
      <c r="I375" s="33" t="s">
        <v>51</v>
      </c>
      <c r="J375" s="34">
        <v>259754.85</v>
      </c>
      <c r="K375" s="33" t="s">
        <v>43</v>
      </c>
      <c r="L375" s="33" t="s">
        <v>45</v>
      </c>
      <c r="M375" s="33" t="s">
        <v>142</v>
      </c>
      <c r="N375" s="33" t="s">
        <v>45</v>
      </c>
      <c r="O375" s="33" t="s">
        <v>45</v>
      </c>
      <c r="P375" s="33" t="s">
        <v>45</v>
      </c>
      <c r="Q375" s="33" t="s">
        <v>45</v>
      </c>
      <c r="R375" s="33" t="s">
        <v>45</v>
      </c>
      <c r="S375" s="33" t="s">
        <v>45</v>
      </c>
      <c r="T375" s="33" t="s">
        <v>46</v>
      </c>
      <c r="U375" s="33" t="s">
        <v>48</v>
      </c>
      <c r="V375" s="33" t="s">
        <v>144</v>
      </c>
      <c r="W375" s="33" t="s">
        <v>48</v>
      </c>
      <c r="X375" s="33" t="s">
        <v>48</v>
      </c>
      <c r="Y375" s="33" t="s">
        <v>48</v>
      </c>
      <c r="Z375" s="33" t="s">
        <v>48</v>
      </c>
      <c r="AA375" s="33" t="s">
        <v>48</v>
      </c>
      <c r="AB375" s="33" t="s">
        <v>48</v>
      </c>
      <c r="AC375" s="33" t="s">
        <v>123</v>
      </c>
      <c r="AD375" s="33" t="s">
        <v>123</v>
      </c>
    </row>
    <row r="376" spans="1:30" ht="36">
      <c r="A376" s="33" t="s">
        <v>1530</v>
      </c>
      <c r="B376" s="33" t="s">
        <v>41</v>
      </c>
      <c r="C376" s="33" t="s">
        <v>1541</v>
      </c>
      <c r="D376" s="33">
        <v>21094</v>
      </c>
      <c r="E376" s="33" t="s">
        <v>114</v>
      </c>
      <c r="F376" s="33" t="s">
        <v>1544</v>
      </c>
      <c r="G376" s="35">
        <v>0</v>
      </c>
      <c r="H376" s="34">
        <v>4560</v>
      </c>
      <c r="I376" s="33" t="s">
        <v>51</v>
      </c>
      <c r="J376" s="34">
        <v>255194.85</v>
      </c>
      <c r="K376" s="33" t="s">
        <v>43</v>
      </c>
      <c r="L376" s="33" t="s">
        <v>45</v>
      </c>
      <c r="M376" s="33" t="s">
        <v>142</v>
      </c>
      <c r="N376" s="33" t="s">
        <v>45</v>
      </c>
      <c r="O376" s="33" t="s">
        <v>45</v>
      </c>
      <c r="P376" s="33" t="s">
        <v>45</v>
      </c>
      <c r="Q376" s="33" t="s">
        <v>45</v>
      </c>
      <c r="R376" s="33" t="s">
        <v>45</v>
      </c>
      <c r="S376" s="33" t="s">
        <v>45</v>
      </c>
      <c r="T376" s="33" t="s">
        <v>46</v>
      </c>
      <c r="U376" s="33" t="s">
        <v>48</v>
      </c>
      <c r="V376" s="33" t="s">
        <v>144</v>
      </c>
      <c r="W376" s="33" t="s">
        <v>48</v>
      </c>
      <c r="X376" s="33" t="s">
        <v>48</v>
      </c>
      <c r="Y376" s="33" t="s">
        <v>48</v>
      </c>
      <c r="Z376" s="33" t="s">
        <v>48</v>
      </c>
      <c r="AA376" s="33" t="s">
        <v>48</v>
      </c>
      <c r="AB376" s="33" t="s">
        <v>48</v>
      </c>
      <c r="AC376" s="33" t="s">
        <v>123</v>
      </c>
      <c r="AD376" s="33" t="s">
        <v>123</v>
      </c>
    </row>
    <row r="377" spans="1:30" ht="48">
      <c r="A377" s="33" t="s">
        <v>1530</v>
      </c>
      <c r="B377" s="33" t="s">
        <v>41</v>
      </c>
      <c r="C377" s="33" t="s">
        <v>1545</v>
      </c>
      <c r="D377" s="33">
        <v>19216</v>
      </c>
      <c r="E377" s="33" t="s">
        <v>487</v>
      </c>
      <c r="F377" s="33" t="s">
        <v>1546</v>
      </c>
      <c r="G377" s="35">
        <v>0</v>
      </c>
      <c r="H377" s="34">
        <v>2460</v>
      </c>
      <c r="I377" s="33" t="s">
        <v>51</v>
      </c>
      <c r="J377" s="34">
        <v>221654.08</v>
      </c>
      <c r="K377" s="33" t="s">
        <v>43</v>
      </c>
      <c r="L377" s="33" t="s">
        <v>44</v>
      </c>
      <c r="M377" s="33" t="s">
        <v>142</v>
      </c>
      <c r="N377" s="33" t="s">
        <v>45</v>
      </c>
      <c r="O377" s="33" t="s">
        <v>45</v>
      </c>
      <c r="P377" s="33" t="s">
        <v>45</v>
      </c>
      <c r="Q377" s="33" t="s">
        <v>45</v>
      </c>
      <c r="R377" s="33" t="s">
        <v>45</v>
      </c>
      <c r="S377" s="33" t="s">
        <v>45</v>
      </c>
      <c r="T377" s="33" t="s">
        <v>46</v>
      </c>
      <c r="U377" s="33" t="s">
        <v>1210</v>
      </c>
      <c r="V377" s="33" t="s">
        <v>144</v>
      </c>
      <c r="W377" s="33" t="s">
        <v>48</v>
      </c>
      <c r="X377" s="33" t="s">
        <v>48</v>
      </c>
      <c r="Y377" s="33" t="s">
        <v>48</v>
      </c>
      <c r="Z377" s="33" t="s">
        <v>48</v>
      </c>
      <c r="AA377" s="33" t="s">
        <v>48</v>
      </c>
      <c r="AB377" s="33" t="s">
        <v>48</v>
      </c>
      <c r="AC377" s="33" t="s">
        <v>123</v>
      </c>
      <c r="AD377" s="33" t="s">
        <v>123</v>
      </c>
    </row>
    <row r="378" spans="1:30" ht="48">
      <c r="A378" s="33" t="s">
        <v>1530</v>
      </c>
      <c r="B378" s="33" t="s">
        <v>41</v>
      </c>
      <c r="C378" s="33" t="s">
        <v>1545</v>
      </c>
      <c r="D378" s="33">
        <v>19216</v>
      </c>
      <c r="E378" s="33" t="s">
        <v>487</v>
      </c>
      <c r="F378" s="33" t="s">
        <v>1547</v>
      </c>
      <c r="G378" s="35">
        <v>0</v>
      </c>
      <c r="H378" s="35">
        <v>480.55</v>
      </c>
      <c r="I378" s="33" t="s">
        <v>51</v>
      </c>
      <c r="J378" s="34">
        <v>221173.53</v>
      </c>
      <c r="K378" s="33" t="s">
        <v>43</v>
      </c>
      <c r="L378" s="33" t="s">
        <v>44</v>
      </c>
      <c r="M378" s="33" t="s">
        <v>142</v>
      </c>
      <c r="N378" s="33" t="s">
        <v>45</v>
      </c>
      <c r="O378" s="33" t="s">
        <v>45</v>
      </c>
      <c r="P378" s="33" t="s">
        <v>45</v>
      </c>
      <c r="Q378" s="33" t="s">
        <v>45</v>
      </c>
      <c r="R378" s="33" t="s">
        <v>45</v>
      </c>
      <c r="S378" s="33" t="s">
        <v>45</v>
      </c>
      <c r="T378" s="33" t="s">
        <v>46</v>
      </c>
      <c r="U378" s="33" t="s">
        <v>1210</v>
      </c>
      <c r="V378" s="33" t="s">
        <v>144</v>
      </c>
      <c r="W378" s="33" t="s">
        <v>48</v>
      </c>
      <c r="X378" s="33" t="s">
        <v>48</v>
      </c>
      <c r="Y378" s="33" t="s">
        <v>48</v>
      </c>
      <c r="Z378" s="33" t="s">
        <v>48</v>
      </c>
      <c r="AA378" s="33" t="s">
        <v>48</v>
      </c>
      <c r="AB378" s="33" t="s">
        <v>48</v>
      </c>
      <c r="AC378" s="33" t="s">
        <v>123</v>
      </c>
      <c r="AD378" s="33" t="s">
        <v>123</v>
      </c>
    </row>
    <row r="379" spans="1:30" ht="48">
      <c r="A379" s="33" t="s">
        <v>1530</v>
      </c>
      <c r="B379" s="33" t="s">
        <v>41</v>
      </c>
      <c r="C379" s="33" t="s">
        <v>1545</v>
      </c>
      <c r="D379" s="33">
        <v>19216</v>
      </c>
      <c r="E379" s="33" t="s">
        <v>487</v>
      </c>
      <c r="F379" s="33" t="s">
        <v>1548</v>
      </c>
      <c r="G379" s="35">
        <v>0</v>
      </c>
      <c r="H379" s="34">
        <v>5398.44</v>
      </c>
      <c r="I379" s="33" t="s">
        <v>51</v>
      </c>
      <c r="J379" s="34">
        <v>215775.09</v>
      </c>
      <c r="K379" s="33" t="s">
        <v>43</v>
      </c>
      <c r="L379" s="33" t="s">
        <v>44</v>
      </c>
      <c r="M379" s="33" t="s">
        <v>142</v>
      </c>
      <c r="N379" s="33" t="s">
        <v>45</v>
      </c>
      <c r="O379" s="33" t="s">
        <v>45</v>
      </c>
      <c r="P379" s="33" t="s">
        <v>45</v>
      </c>
      <c r="Q379" s="33" t="s">
        <v>45</v>
      </c>
      <c r="R379" s="33" t="s">
        <v>45</v>
      </c>
      <c r="S379" s="33" t="s">
        <v>45</v>
      </c>
      <c r="T379" s="33" t="s">
        <v>46</v>
      </c>
      <c r="U379" s="33" t="s">
        <v>1210</v>
      </c>
      <c r="V379" s="33" t="s">
        <v>144</v>
      </c>
      <c r="W379" s="33" t="s">
        <v>48</v>
      </c>
      <c r="X379" s="33" t="s">
        <v>48</v>
      </c>
      <c r="Y379" s="33" t="s">
        <v>48</v>
      </c>
      <c r="Z379" s="33" t="s">
        <v>48</v>
      </c>
      <c r="AA379" s="33" t="s">
        <v>48</v>
      </c>
      <c r="AB379" s="33" t="s">
        <v>48</v>
      </c>
      <c r="AC379" s="33" t="s">
        <v>123</v>
      </c>
      <c r="AD379" s="33" t="s">
        <v>123</v>
      </c>
    </row>
    <row r="380" spans="1:30" ht="48">
      <c r="A380" s="33" t="s">
        <v>1530</v>
      </c>
      <c r="B380" s="33" t="s">
        <v>41</v>
      </c>
      <c r="C380" s="33" t="s">
        <v>1549</v>
      </c>
      <c r="D380" s="33">
        <v>20828</v>
      </c>
      <c r="E380" s="33" t="s">
        <v>120</v>
      </c>
      <c r="F380" s="33" t="s">
        <v>1550</v>
      </c>
      <c r="G380" s="35">
        <v>684.04</v>
      </c>
      <c r="H380" s="35">
        <v>0</v>
      </c>
      <c r="I380" s="33" t="s">
        <v>51</v>
      </c>
      <c r="J380" s="34">
        <v>216459.13</v>
      </c>
      <c r="K380" s="33" t="s">
        <v>43</v>
      </c>
      <c r="L380" s="33" t="s">
        <v>44</v>
      </c>
      <c r="M380" s="33" t="s">
        <v>142</v>
      </c>
      <c r="N380" s="33" t="s">
        <v>45</v>
      </c>
      <c r="O380" s="33" t="s">
        <v>45</v>
      </c>
      <c r="P380" s="33" t="s">
        <v>45</v>
      </c>
      <c r="Q380" s="33" t="s">
        <v>45</v>
      </c>
      <c r="R380" s="33" t="s">
        <v>45</v>
      </c>
      <c r="S380" s="33" t="s">
        <v>45</v>
      </c>
      <c r="T380" s="33" t="s">
        <v>46</v>
      </c>
      <c r="U380" s="33" t="s">
        <v>1210</v>
      </c>
      <c r="V380" s="33" t="s">
        <v>144</v>
      </c>
      <c r="W380" s="33" t="s">
        <v>48</v>
      </c>
      <c r="X380" s="33" t="s">
        <v>48</v>
      </c>
      <c r="Y380" s="33" t="s">
        <v>48</v>
      </c>
      <c r="Z380" s="33" t="s">
        <v>48</v>
      </c>
      <c r="AA380" s="33" t="s">
        <v>48</v>
      </c>
      <c r="AB380" s="33" t="s">
        <v>48</v>
      </c>
      <c r="AC380" s="33" t="s">
        <v>123</v>
      </c>
      <c r="AD380" s="33" t="s">
        <v>123</v>
      </c>
    </row>
    <row r="381" spans="1:30" ht="48">
      <c r="A381" s="33" t="s">
        <v>1530</v>
      </c>
      <c r="B381" s="33" t="s">
        <v>41</v>
      </c>
      <c r="C381" s="33" t="s">
        <v>1549</v>
      </c>
      <c r="D381" s="33">
        <v>20828</v>
      </c>
      <c r="E381" s="33" t="s">
        <v>120</v>
      </c>
      <c r="F381" s="33" t="s">
        <v>1551</v>
      </c>
      <c r="G381" s="34">
        <v>6632.74</v>
      </c>
      <c r="H381" s="35">
        <v>0</v>
      </c>
      <c r="I381" s="33" t="s">
        <v>51</v>
      </c>
      <c r="J381" s="34">
        <v>223091.87</v>
      </c>
      <c r="K381" s="33" t="s">
        <v>43</v>
      </c>
      <c r="L381" s="33" t="s">
        <v>44</v>
      </c>
      <c r="M381" s="33" t="s">
        <v>142</v>
      </c>
      <c r="N381" s="33" t="s">
        <v>45</v>
      </c>
      <c r="O381" s="33" t="s">
        <v>45</v>
      </c>
      <c r="P381" s="33" t="s">
        <v>45</v>
      </c>
      <c r="Q381" s="33" t="s">
        <v>45</v>
      </c>
      <c r="R381" s="33" t="s">
        <v>45</v>
      </c>
      <c r="S381" s="33" t="s">
        <v>45</v>
      </c>
      <c r="T381" s="33" t="s">
        <v>46</v>
      </c>
      <c r="U381" s="33" t="s">
        <v>1210</v>
      </c>
      <c r="V381" s="33" t="s">
        <v>144</v>
      </c>
      <c r="W381" s="33" t="s">
        <v>48</v>
      </c>
      <c r="X381" s="33" t="s">
        <v>48</v>
      </c>
      <c r="Y381" s="33" t="s">
        <v>48</v>
      </c>
      <c r="Z381" s="33" t="s">
        <v>48</v>
      </c>
      <c r="AA381" s="33" t="s">
        <v>48</v>
      </c>
      <c r="AB381" s="33" t="s">
        <v>48</v>
      </c>
      <c r="AC381" s="33" t="s">
        <v>123</v>
      </c>
      <c r="AD381" s="33" t="s">
        <v>123</v>
      </c>
    </row>
    <row r="382" spans="1:30" ht="48">
      <c r="A382" s="33" t="s">
        <v>1530</v>
      </c>
      <c r="B382" s="33" t="s">
        <v>41</v>
      </c>
      <c r="C382" s="33" t="s">
        <v>1549</v>
      </c>
      <c r="D382" s="33">
        <v>20828</v>
      </c>
      <c r="E382" s="33" t="s">
        <v>120</v>
      </c>
      <c r="F382" s="33" t="s">
        <v>1552</v>
      </c>
      <c r="G382" s="35">
        <v>324.41000000000003</v>
      </c>
      <c r="H382" s="35">
        <v>0</v>
      </c>
      <c r="I382" s="33" t="s">
        <v>51</v>
      </c>
      <c r="J382" s="34">
        <v>223416.28</v>
      </c>
      <c r="K382" s="33" t="s">
        <v>43</v>
      </c>
      <c r="L382" s="33" t="s">
        <v>44</v>
      </c>
      <c r="M382" s="33" t="s">
        <v>142</v>
      </c>
      <c r="N382" s="33" t="s">
        <v>45</v>
      </c>
      <c r="O382" s="33" t="s">
        <v>45</v>
      </c>
      <c r="P382" s="33" t="s">
        <v>45</v>
      </c>
      <c r="Q382" s="33" t="s">
        <v>45</v>
      </c>
      <c r="R382" s="33" t="s">
        <v>45</v>
      </c>
      <c r="S382" s="33" t="s">
        <v>45</v>
      </c>
      <c r="T382" s="33" t="s">
        <v>46</v>
      </c>
      <c r="U382" s="33" t="s">
        <v>1210</v>
      </c>
      <c r="V382" s="33" t="s">
        <v>144</v>
      </c>
      <c r="W382" s="33" t="s">
        <v>48</v>
      </c>
      <c r="X382" s="33" t="s">
        <v>48</v>
      </c>
      <c r="Y382" s="33" t="s">
        <v>48</v>
      </c>
      <c r="Z382" s="33" t="s">
        <v>48</v>
      </c>
      <c r="AA382" s="33" t="s">
        <v>48</v>
      </c>
      <c r="AB382" s="33" t="s">
        <v>48</v>
      </c>
      <c r="AC382" s="33" t="s">
        <v>123</v>
      </c>
      <c r="AD382" s="33" t="s">
        <v>123</v>
      </c>
    </row>
    <row r="383" spans="1:30" ht="48">
      <c r="A383" s="33" t="s">
        <v>1530</v>
      </c>
      <c r="B383" s="33" t="s">
        <v>41</v>
      </c>
      <c r="C383" s="33" t="s">
        <v>1549</v>
      </c>
      <c r="D383" s="33">
        <v>20828</v>
      </c>
      <c r="E383" s="33" t="s">
        <v>120</v>
      </c>
      <c r="F383" s="33" t="s">
        <v>1553</v>
      </c>
      <c r="G383" s="35">
        <v>269.49</v>
      </c>
      <c r="H383" s="35">
        <v>0</v>
      </c>
      <c r="I383" s="33" t="s">
        <v>51</v>
      </c>
      <c r="J383" s="34">
        <v>223685.77</v>
      </c>
      <c r="K383" s="33" t="s">
        <v>43</v>
      </c>
      <c r="L383" s="33" t="s">
        <v>44</v>
      </c>
      <c r="M383" s="33" t="s">
        <v>142</v>
      </c>
      <c r="N383" s="33" t="s">
        <v>45</v>
      </c>
      <c r="O383" s="33" t="s">
        <v>45</v>
      </c>
      <c r="P383" s="33" t="s">
        <v>45</v>
      </c>
      <c r="Q383" s="33" t="s">
        <v>45</v>
      </c>
      <c r="R383" s="33" t="s">
        <v>45</v>
      </c>
      <c r="S383" s="33" t="s">
        <v>45</v>
      </c>
      <c r="T383" s="33" t="s">
        <v>46</v>
      </c>
      <c r="U383" s="33" t="s">
        <v>1210</v>
      </c>
      <c r="V383" s="33" t="s">
        <v>144</v>
      </c>
      <c r="W383" s="33" t="s">
        <v>48</v>
      </c>
      <c r="X383" s="33" t="s">
        <v>48</v>
      </c>
      <c r="Y383" s="33" t="s">
        <v>48</v>
      </c>
      <c r="Z383" s="33" t="s">
        <v>48</v>
      </c>
      <c r="AA383" s="33" t="s">
        <v>48</v>
      </c>
      <c r="AB383" s="33" t="s">
        <v>48</v>
      </c>
      <c r="AC383" s="33" t="s">
        <v>123</v>
      </c>
      <c r="AD383" s="33" t="s">
        <v>123</v>
      </c>
    </row>
    <row r="384" spans="1:30" ht="48">
      <c r="A384" s="33" t="s">
        <v>1530</v>
      </c>
      <c r="B384" s="33" t="s">
        <v>41</v>
      </c>
      <c r="C384" s="33" t="s">
        <v>1549</v>
      </c>
      <c r="D384" s="33">
        <v>20828</v>
      </c>
      <c r="E384" s="33" t="s">
        <v>120</v>
      </c>
      <c r="F384" s="33" t="s">
        <v>1554</v>
      </c>
      <c r="G384" s="35">
        <v>65.400000000000006</v>
      </c>
      <c r="H384" s="35">
        <v>0</v>
      </c>
      <c r="I384" s="33" t="s">
        <v>51</v>
      </c>
      <c r="J384" s="34">
        <v>223751.17</v>
      </c>
      <c r="K384" s="33" t="s">
        <v>43</v>
      </c>
      <c r="L384" s="33" t="s">
        <v>44</v>
      </c>
      <c r="M384" s="33" t="s">
        <v>142</v>
      </c>
      <c r="N384" s="33" t="s">
        <v>45</v>
      </c>
      <c r="O384" s="33" t="s">
        <v>45</v>
      </c>
      <c r="P384" s="33" t="s">
        <v>45</v>
      </c>
      <c r="Q384" s="33" t="s">
        <v>45</v>
      </c>
      <c r="R384" s="33" t="s">
        <v>45</v>
      </c>
      <c r="S384" s="33" t="s">
        <v>45</v>
      </c>
      <c r="T384" s="33" t="s">
        <v>46</v>
      </c>
      <c r="U384" s="33" t="s">
        <v>1210</v>
      </c>
      <c r="V384" s="33" t="s">
        <v>144</v>
      </c>
      <c r="W384" s="33" t="s">
        <v>48</v>
      </c>
      <c r="X384" s="33" t="s">
        <v>48</v>
      </c>
      <c r="Y384" s="33" t="s">
        <v>48</v>
      </c>
      <c r="Z384" s="33" t="s">
        <v>48</v>
      </c>
      <c r="AA384" s="33" t="s">
        <v>48</v>
      </c>
      <c r="AB384" s="33" t="s">
        <v>48</v>
      </c>
      <c r="AC384" s="33" t="s">
        <v>123</v>
      </c>
      <c r="AD384" s="33" t="s">
        <v>123</v>
      </c>
    </row>
    <row r="385" spans="1:30" ht="48">
      <c r="A385" s="33" t="s">
        <v>1530</v>
      </c>
      <c r="B385" s="33" t="s">
        <v>41</v>
      </c>
      <c r="C385" s="33" t="s">
        <v>1549</v>
      </c>
      <c r="D385" s="33">
        <v>20828</v>
      </c>
      <c r="E385" s="33" t="s">
        <v>120</v>
      </c>
      <c r="F385" s="33" t="s">
        <v>1555</v>
      </c>
      <c r="G385" s="34">
        <v>3338.26</v>
      </c>
      <c r="H385" s="35">
        <v>0</v>
      </c>
      <c r="I385" s="33" t="s">
        <v>51</v>
      </c>
      <c r="J385" s="34">
        <v>227089.43</v>
      </c>
      <c r="K385" s="33" t="s">
        <v>43</v>
      </c>
      <c r="L385" s="33" t="s">
        <v>44</v>
      </c>
      <c r="M385" s="33" t="s">
        <v>142</v>
      </c>
      <c r="N385" s="33" t="s">
        <v>45</v>
      </c>
      <c r="O385" s="33" t="s">
        <v>45</v>
      </c>
      <c r="P385" s="33" t="s">
        <v>45</v>
      </c>
      <c r="Q385" s="33" t="s">
        <v>45</v>
      </c>
      <c r="R385" s="33" t="s">
        <v>45</v>
      </c>
      <c r="S385" s="33" t="s">
        <v>45</v>
      </c>
      <c r="T385" s="33" t="s">
        <v>46</v>
      </c>
      <c r="U385" s="33" t="s">
        <v>1210</v>
      </c>
      <c r="V385" s="33" t="s">
        <v>144</v>
      </c>
      <c r="W385" s="33" t="s">
        <v>48</v>
      </c>
      <c r="X385" s="33" t="s">
        <v>48</v>
      </c>
      <c r="Y385" s="33" t="s">
        <v>48</v>
      </c>
      <c r="Z385" s="33" t="s">
        <v>48</v>
      </c>
      <c r="AA385" s="33" t="s">
        <v>48</v>
      </c>
      <c r="AB385" s="33" t="s">
        <v>48</v>
      </c>
      <c r="AC385" s="33" t="s">
        <v>123</v>
      </c>
      <c r="AD385" s="33" t="s">
        <v>123</v>
      </c>
    </row>
    <row r="386" spans="1:30" ht="48">
      <c r="A386" s="33" t="s">
        <v>1530</v>
      </c>
      <c r="B386" s="33" t="s">
        <v>41</v>
      </c>
      <c r="C386" s="33" t="s">
        <v>1549</v>
      </c>
      <c r="D386" s="33">
        <v>20828</v>
      </c>
      <c r="E386" s="33" t="s">
        <v>120</v>
      </c>
      <c r="F386" s="33" t="s">
        <v>1556</v>
      </c>
      <c r="G386" s="35">
        <v>85.28</v>
      </c>
      <c r="H386" s="35">
        <v>0</v>
      </c>
      <c r="I386" s="33" t="s">
        <v>51</v>
      </c>
      <c r="J386" s="34">
        <v>3828.84</v>
      </c>
      <c r="K386" s="33" t="s">
        <v>43</v>
      </c>
      <c r="L386" s="33" t="s">
        <v>52</v>
      </c>
      <c r="M386" s="33" t="s">
        <v>142</v>
      </c>
      <c r="N386" s="33" t="s">
        <v>45</v>
      </c>
      <c r="O386" s="33" t="s">
        <v>45</v>
      </c>
      <c r="P386" s="33" t="s">
        <v>45</v>
      </c>
      <c r="Q386" s="33" t="s">
        <v>45</v>
      </c>
      <c r="R386" s="33" t="s">
        <v>45</v>
      </c>
      <c r="S386" s="33" t="s">
        <v>45</v>
      </c>
      <c r="T386" s="33" t="s">
        <v>46</v>
      </c>
      <c r="U386" s="33" t="s">
        <v>53</v>
      </c>
      <c r="V386" s="33" t="s">
        <v>144</v>
      </c>
      <c r="W386" s="33" t="s">
        <v>48</v>
      </c>
      <c r="X386" s="33" t="s">
        <v>48</v>
      </c>
      <c r="Y386" s="33" t="s">
        <v>48</v>
      </c>
      <c r="Z386" s="33" t="s">
        <v>48</v>
      </c>
      <c r="AA386" s="33" t="s">
        <v>48</v>
      </c>
      <c r="AB386" s="33" t="s">
        <v>48</v>
      </c>
      <c r="AC386" s="33" t="s">
        <v>123</v>
      </c>
      <c r="AD386" s="33" t="s">
        <v>123</v>
      </c>
    </row>
    <row r="387" spans="1:30" ht="48">
      <c r="A387" s="33" t="s">
        <v>1530</v>
      </c>
      <c r="B387" s="33" t="s">
        <v>41</v>
      </c>
      <c r="C387" s="33" t="s">
        <v>1557</v>
      </c>
      <c r="D387" s="33">
        <v>17928</v>
      </c>
      <c r="E387" s="33" t="s">
        <v>353</v>
      </c>
      <c r="F387" s="33" t="s">
        <v>1558</v>
      </c>
      <c r="G387" s="34">
        <v>4800</v>
      </c>
      <c r="H387" s="35">
        <v>0</v>
      </c>
      <c r="I387" s="33" t="s">
        <v>51</v>
      </c>
      <c r="J387" s="34">
        <v>25692.98</v>
      </c>
      <c r="K387" s="33" t="s">
        <v>43</v>
      </c>
      <c r="L387" s="33" t="s">
        <v>749</v>
      </c>
      <c r="M387" s="33" t="s">
        <v>142</v>
      </c>
      <c r="N387" s="33" t="s">
        <v>45</v>
      </c>
      <c r="O387" s="33" t="s">
        <v>45</v>
      </c>
      <c r="P387" s="33" t="s">
        <v>45</v>
      </c>
      <c r="Q387" s="33" t="s">
        <v>45</v>
      </c>
      <c r="R387" s="33" t="s">
        <v>45</v>
      </c>
      <c r="S387" s="33" t="s">
        <v>45</v>
      </c>
      <c r="T387" s="33" t="s">
        <v>46</v>
      </c>
      <c r="U387" s="33" t="s">
        <v>1479</v>
      </c>
      <c r="V387" s="33" t="s">
        <v>144</v>
      </c>
      <c r="W387" s="33" t="s">
        <v>48</v>
      </c>
      <c r="X387" s="33" t="s">
        <v>48</v>
      </c>
      <c r="Y387" s="33" t="s">
        <v>48</v>
      </c>
      <c r="Z387" s="33" t="s">
        <v>48</v>
      </c>
      <c r="AA387" s="33" t="s">
        <v>48</v>
      </c>
      <c r="AB387" s="33" t="s">
        <v>48</v>
      </c>
      <c r="AC387" s="33" t="s">
        <v>123</v>
      </c>
      <c r="AD387" s="33" t="s">
        <v>123</v>
      </c>
    </row>
    <row r="388" spans="1:30" ht="48">
      <c r="A388" s="33" t="s">
        <v>1530</v>
      </c>
      <c r="B388" s="33" t="s">
        <v>41</v>
      </c>
      <c r="C388" s="33" t="s">
        <v>1535</v>
      </c>
      <c r="D388" s="33">
        <v>21375</v>
      </c>
      <c r="E388" s="33" t="s">
        <v>72</v>
      </c>
      <c r="F388" s="33" t="s">
        <v>1491</v>
      </c>
      <c r="G388" s="35">
        <v>0</v>
      </c>
      <c r="H388" s="34">
        <v>13181946.060000001</v>
      </c>
      <c r="I388" s="33" t="s">
        <v>51</v>
      </c>
      <c r="J388" s="34">
        <v>3534.6</v>
      </c>
      <c r="K388" s="33" t="s">
        <v>43</v>
      </c>
      <c r="L388" s="33" t="s">
        <v>49</v>
      </c>
      <c r="M388" s="33" t="s">
        <v>142</v>
      </c>
      <c r="N388" s="33" t="s">
        <v>45</v>
      </c>
      <c r="O388" s="33" t="s">
        <v>45</v>
      </c>
      <c r="P388" s="33" t="s">
        <v>45</v>
      </c>
      <c r="Q388" s="33" t="s">
        <v>45</v>
      </c>
      <c r="R388" s="33" t="s">
        <v>45</v>
      </c>
      <c r="S388" s="33" t="s">
        <v>45</v>
      </c>
      <c r="T388" s="33" t="s">
        <v>46</v>
      </c>
      <c r="U388" s="33" t="s">
        <v>50</v>
      </c>
      <c r="V388" s="33" t="s">
        <v>144</v>
      </c>
      <c r="W388" s="33" t="s">
        <v>48</v>
      </c>
      <c r="X388" s="33" t="s">
        <v>48</v>
      </c>
      <c r="Y388" s="33" t="s">
        <v>48</v>
      </c>
      <c r="Z388" s="33" t="s">
        <v>48</v>
      </c>
      <c r="AA388" s="33" t="s">
        <v>48</v>
      </c>
      <c r="AB388" s="33" t="s">
        <v>48</v>
      </c>
      <c r="AC388" s="33" t="s">
        <v>123</v>
      </c>
      <c r="AD388" s="33" t="s">
        <v>123</v>
      </c>
    </row>
    <row r="389" spans="1:30" ht="48">
      <c r="A389" s="33" t="s">
        <v>1530</v>
      </c>
      <c r="B389" s="33" t="s">
        <v>41</v>
      </c>
      <c r="C389" s="33" t="s">
        <v>1535</v>
      </c>
      <c r="D389" s="33">
        <v>21455</v>
      </c>
      <c r="E389" s="33" t="s">
        <v>158</v>
      </c>
      <c r="F389" s="33" t="s">
        <v>1536</v>
      </c>
      <c r="G389" s="34">
        <v>15677385.689999999</v>
      </c>
      <c r="H389" s="35">
        <v>0</v>
      </c>
      <c r="I389" s="33" t="s">
        <v>51</v>
      </c>
      <c r="J389" s="34">
        <v>15680920.289999999</v>
      </c>
      <c r="K389" s="33" t="s">
        <v>43</v>
      </c>
      <c r="L389" s="33" t="s">
        <v>49</v>
      </c>
      <c r="M389" s="33" t="s">
        <v>142</v>
      </c>
      <c r="N389" s="33" t="s">
        <v>45</v>
      </c>
      <c r="O389" s="33" t="s">
        <v>45</v>
      </c>
      <c r="P389" s="33" t="s">
        <v>45</v>
      </c>
      <c r="Q389" s="33" t="s">
        <v>45</v>
      </c>
      <c r="R389" s="33" t="s">
        <v>45</v>
      </c>
      <c r="S389" s="33" t="s">
        <v>45</v>
      </c>
      <c r="T389" s="33" t="s">
        <v>46</v>
      </c>
      <c r="U389" s="33" t="s">
        <v>50</v>
      </c>
      <c r="V389" s="33" t="s">
        <v>144</v>
      </c>
      <c r="W389" s="33" t="s">
        <v>48</v>
      </c>
      <c r="X389" s="33" t="s">
        <v>48</v>
      </c>
      <c r="Y389" s="33" t="s">
        <v>48</v>
      </c>
      <c r="Z389" s="33" t="s">
        <v>48</v>
      </c>
      <c r="AA389" s="33" t="s">
        <v>48</v>
      </c>
      <c r="AB389" s="33" t="s">
        <v>48</v>
      </c>
      <c r="AC389" s="33" t="s">
        <v>123</v>
      </c>
      <c r="AD389" s="33" t="s">
        <v>123</v>
      </c>
    </row>
    <row r="390" spans="1:30" ht="48">
      <c r="A390" s="33" t="s">
        <v>1530</v>
      </c>
      <c r="B390" s="33" t="s">
        <v>41</v>
      </c>
      <c r="C390" s="33" t="s">
        <v>1559</v>
      </c>
      <c r="D390" s="33">
        <v>20262</v>
      </c>
      <c r="E390" s="33" t="s">
        <v>1299</v>
      </c>
      <c r="F390" s="33" t="s">
        <v>1539</v>
      </c>
      <c r="G390" s="34">
        <v>2000</v>
      </c>
      <c r="H390" s="35">
        <v>0</v>
      </c>
      <c r="I390" s="33" t="s">
        <v>51</v>
      </c>
      <c r="J390" s="34">
        <v>2000</v>
      </c>
      <c r="K390" s="33" t="s">
        <v>43</v>
      </c>
      <c r="L390" s="33" t="s">
        <v>1123</v>
      </c>
      <c r="M390" s="33" t="s">
        <v>142</v>
      </c>
      <c r="N390" s="33" t="s">
        <v>45</v>
      </c>
      <c r="O390" s="33" t="s">
        <v>45</v>
      </c>
      <c r="P390" s="33" t="s">
        <v>45</v>
      </c>
      <c r="Q390" s="33" t="s">
        <v>45</v>
      </c>
      <c r="R390" s="33" t="s">
        <v>45</v>
      </c>
      <c r="S390" s="33" t="s">
        <v>45</v>
      </c>
      <c r="T390" s="33" t="s">
        <v>46</v>
      </c>
      <c r="U390" s="33" t="s">
        <v>1124</v>
      </c>
      <c r="V390" s="33" t="s">
        <v>144</v>
      </c>
      <c r="W390" s="33" t="s">
        <v>48</v>
      </c>
      <c r="X390" s="33" t="s">
        <v>48</v>
      </c>
      <c r="Y390" s="33" t="s">
        <v>48</v>
      </c>
      <c r="Z390" s="33" t="s">
        <v>48</v>
      </c>
      <c r="AA390" s="33" t="s">
        <v>48</v>
      </c>
      <c r="AB390" s="33" t="s">
        <v>48</v>
      </c>
      <c r="AC390" s="33" t="s">
        <v>123</v>
      </c>
      <c r="AD390" s="33" t="s">
        <v>123</v>
      </c>
    </row>
    <row r="391" spans="1:30" ht="48">
      <c r="A391" s="33" t="s">
        <v>1530</v>
      </c>
      <c r="B391" s="33" t="s">
        <v>41</v>
      </c>
      <c r="C391" s="33" t="s">
        <v>1549</v>
      </c>
      <c r="D391" s="33">
        <v>20828</v>
      </c>
      <c r="E391" s="33" t="s">
        <v>120</v>
      </c>
      <c r="F391" s="33" t="s">
        <v>1560</v>
      </c>
      <c r="G391" s="35">
        <v>855.04</v>
      </c>
      <c r="H391" s="35">
        <v>0</v>
      </c>
      <c r="I391" s="33" t="s">
        <v>51</v>
      </c>
      <c r="J391" s="34">
        <v>1000.9</v>
      </c>
      <c r="K391" s="33" t="s">
        <v>43</v>
      </c>
      <c r="L391" s="33" t="s">
        <v>96</v>
      </c>
      <c r="M391" s="33" t="s">
        <v>142</v>
      </c>
      <c r="N391" s="33" t="s">
        <v>45</v>
      </c>
      <c r="O391" s="33" t="s">
        <v>45</v>
      </c>
      <c r="P391" s="33" t="s">
        <v>45</v>
      </c>
      <c r="Q391" s="33" t="s">
        <v>45</v>
      </c>
      <c r="R391" s="33" t="s">
        <v>45</v>
      </c>
      <c r="S391" s="33" t="s">
        <v>45</v>
      </c>
      <c r="T391" s="33" t="s">
        <v>46</v>
      </c>
      <c r="U391" s="33" t="s">
        <v>97</v>
      </c>
      <c r="V391" s="33" t="s">
        <v>144</v>
      </c>
      <c r="W391" s="33" t="s">
        <v>48</v>
      </c>
      <c r="X391" s="33" t="s">
        <v>48</v>
      </c>
      <c r="Y391" s="33" t="s">
        <v>48</v>
      </c>
      <c r="Z391" s="33" t="s">
        <v>48</v>
      </c>
      <c r="AA391" s="33" t="s">
        <v>48</v>
      </c>
      <c r="AB391" s="33" t="s">
        <v>48</v>
      </c>
      <c r="AC391" s="33" t="s">
        <v>123</v>
      </c>
      <c r="AD391" s="33" t="s">
        <v>123</v>
      </c>
    </row>
    <row r="392" spans="1:30" ht="48">
      <c r="A392" s="33" t="s">
        <v>1530</v>
      </c>
      <c r="B392" s="33" t="s">
        <v>41</v>
      </c>
      <c r="C392" s="33" t="s">
        <v>1545</v>
      </c>
      <c r="D392" s="33">
        <v>19216</v>
      </c>
      <c r="E392" s="33" t="s">
        <v>487</v>
      </c>
      <c r="F392" s="33" t="s">
        <v>1561</v>
      </c>
      <c r="G392" s="35">
        <v>0</v>
      </c>
      <c r="H392" s="35">
        <v>17.5</v>
      </c>
      <c r="I392" s="33" t="s">
        <v>51</v>
      </c>
      <c r="J392" s="35">
        <v>269.99</v>
      </c>
      <c r="K392" s="33" t="s">
        <v>43</v>
      </c>
      <c r="L392" s="33" t="s">
        <v>837</v>
      </c>
      <c r="M392" s="33" t="s">
        <v>142</v>
      </c>
      <c r="N392" s="33" t="s">
        <v>45</v>
      </c>
      <c r="O392" s="33" t="s">
        <v>45</v>
      </c>
      <c r="P392" s="33" t="s">
        <v>45</v>
      </c>
      <c r="Q392" s="33" t="s">
        <v>45</v>
      </c>
      <c r="R392" s="33" t="s">
        <v>45</v>
      </c>
      <c r="S392" s="33" t="s">
        <v>45</v>
      </c>
      <c r="T392" s="33" t="s">
        <v>46</v>
      </c>
      <c r="U392" s="33" t="s">
        <v>1562</v>
      </c>
      <c r="V392" s="33" t="s">
        <v>144</v>
      </c>
      <c r="W392" s="33" t="s">
        <v>48</v>
      </c>
      <c r="X392" s="33" t="s">
        <v>48</v>
      </c>
      <c r="Y392" s="33" t="s">
        <v>48</v>
      </c>
      <c r="Z392" s="33" t="s">
        <v>48</v>
      </c>
      <c r="AA392" s="33" t="s">
        <v>48</v>
      </c>
      <c r="AB392" s="33" t="s">
        <v>48</v>
      </c>
      <c r="AC392" s="33" t="s">
        <v>123</v>
      </c>
      <c r="AD392" s="33" t="s">
        <v>123</v>
      </c>
    </row>
    <row r="393" spans="1:30" ht="48">
      <c r="A393" s="33" t="s">
        <v>1530</v>
      </c>
      <c r="B393" s="33" t="s">
        <v>41</v>
      </c>
      <c r="C393" s="33" t="s">
        <v>1545</v>
      </c>
      <c r="D393" s="33">
        <v>19216</v>
      </c>
      <c r="E393" s="33" t="s">
        <v>487</v>
      </c>
      <c r="F393" s="33" t="s">
        <v>1563</v>
      </c>
      <c r="G393" s="35">
        <v>0</v>
      </c>
      <c r="H393" s="35">
        <v>269.99</v>
      </c>
      <c r="I393" s="33" t="s">
        <v>51</v>
      </c>
      <c r="J393" s="35">
        <v>0</v>
      </c>
      <c r="K393" s="33" t="s">
        <v>43</v>
      </c>
      <c r="L393" s="33" t="s">
        <v>837</v>
      </c>
      <c r="M393" s="33" t="s">
        <v>142</v>
      </c>
      <c r="N393" s="33" t="s">
        <v>45</v>
      </c>
      <c r="O393" s="33" t="s">
        <v>45</v>
      </c>
      <c r="P393" s="33" t="s">
        <v>45</v>
      </c>
      <c r="Q393" s="33" t="s">
        <v>45</v>
      </c>
      <c r="R393" s="33" t="s">
        <v>45</v>
      </c>
      <c r="S393" s="33" t="s">
        <v>45</v>
      </c>
      <c r="T393" s="33" t="s">
        <v>46</v>
      </c>
      <c r="U393" s="33" t="s">
        <v>1562</v>
      </c>
      <c r="V393" s="33" t="s">
        <v>144</v>
      </c>
      <c r="W393" s="33" t="s">
        <v>48</v>
      </c>
      <c r="X393" s="33" t="s">
        <v>48</v>
      </c>
      <c r="Y393" s="33" t="s">
        <v>48</v>
      </c>
      <c r="Z393" s="33" t="s">
        <v>48</v>
      </c>
      <c r="AA393" s="33" t="s">
        <v>48</v>
      </c>
      <c r="AB393" s="33" t="s">
        <v>48</v>
      </c>
      <c r="AC393" s="33" t="s">
        <v>123</v>
      </c>
      <c r="AD393" s="33" t="s">
        <v>123</v>
      </c>
    </row>
    <row r="394" spans="1:30" ht="48">
      <c r="A394" s="33" t="s">
        <v>1530</v>
      </c>
      <c r="B394" s="33" t="s">
        <v>41</v>
      </c>
      <c r="C394" s="33" t="s">
        <v>1549</v>
      </c>
      <c r="D394" s="33">
        <v>20828</v>
      </c>
      <c r="E394" s="33" t="s">
        <v>120</v>
      </c>
      <c r="F394" s="33" t="s">
        <v>1564</v>
      </c>
      <c r="G394" s="35">
        <v>893.65</v>
      </c>
      <c r="H394" s="35">
        <v>0</v>
      </c>
      <c r="I394" s="33" t="s">
        <v>51</v>
      </c>
      <c r="J394" s="35">
        <v>893.65</v>
      </c>
      <c r="K394" s="33" t="s">
        <v>43</v>
      </c>
      <c r="L394" s="33" t="s">
        <v>837</v>
      </c>
      <c r="M394" s="33" t="s">
        <v>142</v>
      </c>
      <c r="N394" s="33" t="s">
        <v>45</v>
      </c>
      <c r="O394" s="33" t="s">
        <v>45</v>
      </c>
      <c r="P394" s="33" t="s">
        <v>45</v>
      </c>
      <c r="Q394" s="33" t="s">
        <v>45</v>
      </c>
      <c r="R394" s="33" t="s">
        <v>45</v>
      </c>
      <c r="S394" s="33" t="s">
        <v>45</v>
      </c>
      <c r="T394" s="33" t="s">
        <v>46</v>
      </c>
      <c r="U394" s="33" t="s">
        <v>1562</v>
      </c>
      <c r="V394" s="33" t="s">
        <v>144</v>
      </c>
      <c r="W394" s="33" t="s">
        <v>48</v>
      </c>
      <c r="X394" s="33" t="s">
        <v>48</v>
      </c>
      <c r="Y394" s="33" t="s">
        <v>48</v>
      </c>
      <c r="Z394" s="33" t="s">
        <v>48</v>
      </c>
      <c r="AA394" s="33" t="s">
        <v>48</v>
      </c>
      <c r="AB394" s="33" t="s">
        <v>48</v>
      </c>
      <c r="AC394" s="33" t="s">
        <v>123</v>
      </c>
      <c r="AD394" s="33" t="s">
        <v>123</v>
      </c>
    </row>
    <row r="395" spans="1:30" ht="48">
      <c r="A395" s="33" t="s">
        <v>1530</v>
      </c>
      <c r="B395" s="33" t="s">
        <v>41</v>
      </c>
      <c r="C395" s="33" t="s">
        <v>1549</v>
      </c>
      <c r="D395" s="33">
        <v>20828</v>
      </c>
      <c r="E395" s="33" t="s">
        <v>120</v>
      </c>
      <c r="F395" s="33" t="s">
        <v>1565</v>
      </c>
      <c r="G395" s="35">
        <v>983.01</v>
      </c>
      <c r="H395" s="35">
        <v>0</v>
      </c>
      <c r="I395" s="33" t="s">
        <v>51</v>
      </c>
      <c r="J395" s="34">
        <v>1876.66</v>
      </c>
      <c r="K395" s="33" t="s">
        <v>43</v>
      </c>
      <c r="L395" s="33" t="s">
        <v>837</v>
      </c>
      <c r="M395" s="33" t="s">
        <v>142</v>
      </c>
      <c r="N395" s="33" t="s">
        <v>45</v>
      </c>
      <c r="O395" s="33" t="s">
        <v>45</v>
      </c>
      <c r="P395" s="33" t="s">
        <v>45</v>
      </c>
      <c r="Q395" s="33" t="s">
        <v>45</v>
      </c>
      <c r="R395" s="33" t="s">
        <v>45</v>
      </c>
      <c r="S395" s="33" t="s">
        <v>45</v>
      </c>
      <c r="T395" s="33" t="s">
        <v>46</v>
      </c>
      <c r="U395" s="33" t="s">
        <v>1562</v>
      </c>
      <c r="V395" s="33" t="s">
        <v>144</v>
      </c>
      <c r="W395" s="33" t="s">
        <v>48</v>
      </c>
      <c r="X395" s="33" t="s">
        <v>48</v>
      </c>
      <c r="Y395" s="33" t="s">
        <v>48</v>
      </c>
      <c r="Z395" s="33" t="s">
        <v>48</v>
      </c>
      <c r="AA395" s="33" t="s">
        <v>48</v>
      </c>
      <c r="AB395" s="33" t="s">
        <v>48</v>
      </c>
      <c r="AC395" s="33" t="s">
        <v>123</v>
      </c>
      <c r="AD395" s="33" t="s">
        <v>123</v>
      </c>
    </row>
    <row r="396" spans="1:30" ht="48">
      <c r="A396" s="33" t="s">
        <v>1530</v>
      </c>
      <c r="B396" s="33" t="s">
        <v>41</v>
      </c>
      <c r="C396" s="33" t="s">
        <v>1545</v>
      </c>
      <c r="D396" s="33">
        <v>19216</v>
      </c>
      <c r="E396" s="33" t="s">
        <v>487</v>
      </c>
      <c r="F396" s="33" t="s">
        <v>1566</v>
      </c>
      <c r="G396" s="35">
        <v>0</v>
      </c>
      <c r="H396" s="35">
        <v>33.659999999999997</v>
      </c>
      <c r="I396" s="33" t="s">
        <v>51</v>
      </c>
      <c r="J396" s="34">
        <v>10597.01</v>
      </c>
      <c r="K396" s="33" t="s">
        <v>43</v>
      </c>
      <c r="L396" s="33" t="s">
        <v>146</v>
      </c>
      <c r="M396" s="33" t="s">
        <v>142</v>
      </c>
      <c r="N396" s="33" t="s">
        <v>45</v>
      </c>
      <c r="O396" s="33" t="s">
        <v>45</v>
      </c>
      <c r="P396" s="33" t="s">
        <v>45</v>
      </c>
      <c r="Q396" s="33" t="s">
        <v>45</v>
      </c>
      <c r="R396" s="33" t="s">
        <v>45</v>
      </c>
      <c r="S396" s="33" t="s">
        <v>45</v>
      </c>
      <c r="T396" s="33" t="s">
        <v>46</v>
      </c>
      <c r="U396" s="33" t="s">
        <v>1567</v>
      </c>
      <c r="V396" s="33" t="s">
        <v>144</v>
      </c>
      <c r="W396" s="33" t="s">
        <v>48</v>
      </c>
      <c r="X396" s="33" t="s">
        <v>48</v>
      </c>
      <c r="Y396" s="33" t="s">
        <v>48</v>
      </c>
      <c r="Z396" s="33" t="s">
        <v>48</v>
      </c>
      <c r="AA396" s="33" t="s">
        <v>48</v>
      </c>
      <c r="AB396" s="33" t="s">
        <v>48</v>
      </c>
      <c r="AC396" s="33" t="s">
        <v>123</v>
      </c>
      <c r="AD396" s="33" t="s">
        <v>123</v>
      </c>
    </row>
    <row r="397" spans="1:30" ht="48">
      <c r="A397" s="33" t="s">
        <v>1530</v>
      </c>
      <c r="B397" s="33" t="s">
        <v>41</v>
      </c>
      <c r="C397" s="33" t="s">
        <v>1568</v>
      </c>
      <c r="D397" s="33">
        <v>19540</v>
      </c>
      <c r="E397" s="33" t="s">
        <v>123</v>
      </c>
      <c r="F397" s="33" t="s">
        <v>1569</v>
      </c>
      <c r="G397" s="35">
        <v>0</v>
      </c>
      <c r="H397" s="34">
        <v>1085.97</v>
      </c>
      <c r="I397" s="33" t="s">
        <v>51</v>
      </c>
      <c r="J397" s="34">
        <v>9511.0400000000009</v>
      </c>
      <c r="K397" s="33" t="s">
        <v>43</v>
      </c>
      <c r="L397" s="33" t="s">
        <v>146</v>
      </c>
      <c r="M397" s="33" t="s">
        <v>142</v>
      </c>
      <c r="N397" s="33" t="s">
        <v>45</v>
      </c>
      <c r="O397" s="33" t="s">
        <v>45</v>
      </c>
      <c r="P397" s="33" t="s">
        <v>45</v>
      </c>
      <c r="Q397" s="33" t="s">
        <v>45</v>
      </c>
      <c r="R397" s="33" t="s">
        <v>45</v>
      </c>
      <c r="S397" s="33" t="s">
        <v>45</v>
      </c>
      <c r="T397" s="33" t="s">
        <v>46</v>
      </c>
      <c r="U397" s="33" t="s">
        <v>1567</v>
      </c>
      <c r="V397" s="33" t="s">
        <v>144</v>
      </c>
      <c r="W397" s="33" t="s">
        <v>48</v>
      </c>
      <c r="X397" s="33" t="s">
        <v>48</v>
      </c>
      <c r="Y397" s="33" t="s">
        <v>48</v>
      </c>
      <c r="Z397" s="33" t="s">
        <v>48</v>
      </c>
      <c r="AA397" s="33" t="s">
        <v>48</v>
      </c>
      <c r="AB397" s="33" t="s">
        <v>48</v>
      </c>
      <c r="AC397" s="33" t="s">
        <v>123</v>
      </c>
      <c r="AD397" s="33" t="s">
        <v>123</v>
      </c>
    </row>
    <row r="398" spans="1:30" ht="48">
      <c r="A398" s="33" t="s">
        <v>1530</v>
      </c>
      <c r="B398" s="33" t="s">
        <v>41</v>
      </c>
      <c r="C398" s="33" t="s">
        <v>1568</v>
      </c>
      <c r="D398" s="33">
        <v>19540</v>
      </c>
      <c r="E398" s="33" t="s">
        <v>123</v>
      </c>
      <c r="F398" s="33" t="s">
        <v>1570</v>
      </c>
      <c r="G398" s="35">
        <v>0</v>
      </c>
      <c r="H398" s="35">
        <v>112.13</v>
      </c>
      <c r="I398" s="33" t="s">
        <v>51</v>
      </c>
      <c r="J398" s="34">
        <v>9398.91</v>
      </c>
      <c r="K398" s="33" t="s">
        <v>43</v>
      </c>
      <c r="L398" s="33" t="s">
        <v>146</v>
      </c>
      <c r="M398" s="33" t="s">
        <v>142</v>
      </c>
      <c r="N398" s="33" t="s">
        <v>45</v>
      </c>
      <c r="O398" s="33" t="s">
        <v>45</v>
      </c>
      <c r="P398" s="33" t="s">
        <v>45</v>
      </c>
      <c r="Q398" s="33" t="s">
        <v>45</v>
      </c>
      <c r="R398" s="33" t="s">
        <v>45</v>
      </c>
      <c r="S398" s="33" t="s">
        <v>45</v>
      </c>
      <c r="T398" s="33" t="s">
        <v>46</v>
      </c>
      <c r="U398" s="33" t="s">
        <v>1567</v>
      </c>
      <c r="V398" s="33" t="s">
        <v>144</v>
      </c>
      <c r="W398" s="33" t="s">
        <v>48</v>
      </c>
      <c r="X398" s="33" t="s">
        <v>48</v>
      </c>
      <c r="Y398" s="33" t="s">
        <v>48</v>
      </c>
      <c r="Z398" s="33" t="s">
        <v>48</v>
      </c>
      <c r="AA398" s="33" t="s">
        <v>48</v>
      </c>
      <c r="AB398" s="33" t="s">
        <v>48</v>
      </c>
      <c r="AC398" s="33" t="s">
        <v>123</v>
      </c>
      <c r="AD398" s="33" t="s">
        <v>123</v>
      </c>
    </row>
    <row r="399" spans="1:30" ht="48">
      <c r="A399" s="33" t="s">
        <v>1530</v>
      </c>
      <c r="B399" s="33" t="s">
        <v>41</v>
      </c>
      <c r="C399" s="33" t="s">
        <v>1549</v>
      </c>
      <c r="D399" s="33">
        <v>20828</v>
      </c>
      <c r="E399" s="33" t="s">
        <v>120</v>
      </c>
      <c r="F399" s="33" t="s">
        <v>1571</v>
      </c>
      <c r="G399" s="34">
        <v>4616.82</v>
      </c>
      <c r="H399" s="35">
        <v>0</v>
      </c>
      <c r="I399" s="33" t="s">
        <v>51</v>
      </c>
      <c r="J399" s="34">
        <v>14015.73</v>
      </c>
      <c r="K399" s="33" t="s">
        <v>43</v>
      </c>
      <c r="L399" s="33" t="s">
        <v>146</v>
      </c>
      <c r="M399" s="33" t="s">
        <v>142</v>
      </c>
      <c r="N399" s="33" t="s">
        <v>45</v>
      </c>
      <c r="O399" s="33" t="s">
        <v>45</v>
      </c>
      <c r="P399" s="33" t="s">
        <v>45</v>
      </c>
      <c r="Q399" s="33" t="s">
        <v>45</v>
      </c>
      <c r="R399" s="33" t="s">
        <v>45</v>
      </c>
      <c r="S399" s="33" t="s">
        <v>45</v>
      </c>
      <c r="T399" s="33" t="s">
        <v>46</v>
      </c>
      <c r="U399" s="33" t="s">
        <v>1567</v>
      </c>
      <c r="V399" s="33" t="s">
        <v>144</v>
      </c>
      <c r="W399" s="33" t="s">
        <v>48</v>
      </c>
      <c r="X399" s="33" t="s">
        <v>48</v>
      </c>
      <c r="Y399" s="33" t="s">
        <v>48</v>
      </c>
      <c r="Z399" s="33" t="s">
        <v>48</v>
      </c>
      <c r="AA399" s="33" t="s">
        <v>48</v>
      </c>
      <c r="AB399" s="33" t="s">
        <v>48</v>
      </c>
      <c r="AC399" s="33" t="s">
        <v>123</v>
      </c>
      <c r="AD399" s="33" t="s">
        <v>123</v>
      </c>
    </row>
    <row r="400" spans="1:30" ht="48">
      <c r="A400" s="33" t="s">
        <v>1530</v>
      </c>
      <c r="B400" s="33" t="s">
        <v>41</v>
      </c>
      <c r="C400" s="33" t="s">
        <v>1549</v>
      </c>
      <c r="D400" s="33">
        <v>20828</v>
      </c>
      <c r="E400" s="33" t="s">
        <v>120</v>
      </c>
      <c r="F400" s="33" t="s">
        <v>1572</v>
      </c>
      <c r="G400" s="34">
        <v>2183.4</v>
      </c>
      <c r="H400" s="35">
        <v>0</v>
      </c>
      <c r="I400" s="33" t="s">
        <v>51</v>
      </c>
      <c r="J400" s="34">
        <v>16199.13</v>
      </c>
      <c r="K400" s="33" t="s">
        <v>43</v>
      </c>
      <c r="L400" s="33" t="s">
        <v>146</v>
      </c>
      <c r="M400" s="33" t="s">
        <v>142</v>
      </c>
      <c r="N400" s="33" t="s">
        <v>45</v>
      </c>
      <c r="O400" s="33" t="s">
        <v>45</v>
      </c>
      <c r="P400" s="33" t="s">
        <v>45</v>
      </c>
      <c r="Q400" s="33" t="s">
        <v>45</v>
      </c>
      <c r="R400" s="33" t="s">
        <v>45</v>
      </c>
      <c r="S400" s="33" t="s">
        <v>45</v>
      </c>
      <c r="T400" s="33" t="s">
        <v>46</v>
      </c>
      <c r="U400" s="33" t="s">
        <v>1567</v>
      </c>
      <c r="V400" s="33" t="s">
        <v>144</v>
      </c>
      <c r="W400" s="33" t="s">
        <v>48</v>
      </c>
      <c r="X400" s="33" t="s">
        <v>48</v>
      </c>
      <c r="Y400" s="33" t="s">
        <v>48</v>
      </c>
      <c r="Z400" s="33" t="s">
        <v>48</v>
      </c>
      <c r="AA400" s="33" t="s">
        <v>48</v>
      </c>
      <c r="AB400" s="33" t="s">
        <v>48</v>
      </c>
      <c r="AC400" s="33" t="s">
        <v>123</v>
      </c>
      <c r="AD400" s="33" t="s">
        <v>123</v>
      </c>
    </row>
    <row r="401" spans="1:30" ht="48">
      <c r="A401" s="33" t="s">
        <v>1530</v>
      </c>
      <c r="B401" s="33" t="s">
        <v>41</v>
      </c>
      <c r="C401" s="33" t="s">
        <v>1549</v>
      </c>
      <c r="D401" s="33">
        <v>20828</v>
      </c>
      <c r="E401" s="33" t="s">
        <v>120</v>
      </c>
      <c r="F401" s="33" t="s">
        <v>1573</v>
      </c>
      <c r="G401" s="35">
        <v>9.5</v>
      </c>
      <c r="H401" s="35">
        <v>0</v>
      </c>
      <c r="I401" s="33" t="s">
        <v>51</v>
      </c>
      <c r="J401" s="34">
        <v>16208.63</v>
      </c>
      <c r="K401" s="33" t="s">
        <v>43</v>
      </c>
      <c r="L401" s="33" t="s">
        <v>146</v>
      </c>
      <c r="M401" s="33" t="s">
        <v>142</v>
      </c>
      <c r="N401" s="33" t="s">
        <v>45</v>
      </c>
      <c r="O401" s="33" t="s">
        <v>45</v>
      </c>
      <c r="P401" s="33" t="s">
        <v>45</v>
      </c>
      <c r="Q401" s="33" t="s">
        <v>45</v>
      </c>
      <c r="R401" s="33" t="s">
        <v>45</v>
      </c>
      <c r="S401" s="33" t="s">
        <v>45</v>
      </c>
      <c r="T401" s="33" t="s">
        <v>46</v>
      </c>
      <c r="U401" s="33" t="s">
        <v>1567</v>
      </c>
      <c r="V401" s="33" t="s">
        <v>144</v>
      </c>
      <c r="W401" s="33" t="s">
        <v>48</v>
      </c>
      <c r="X401" s="33" t="s">
        <v>48</v>
      </c>
      <c r="Y401" s="33" t="s">
        <v>48</v>
      </c>
      <c r="Z401" s="33" t="s">
        <v>48</v>
      </c>
      <c r="AA401" s="33" t="s">
        <v>48</v>
      </c>
      <c r="AB401" s="33" t="s">
        <v>48</v>
      </c>
      <c r="AC401" s="33" t="s">
        <v>123</v>
      </c>
      <c r="AD401" s="33" t="s">
        <v>123</v>
      </c>
    </row>
    <row r="402" spans="1:30" ht="48">
      <c r="A402" s="33" t="s">
        <v>1530</v>
      </c>
      <c r="B402" s="33" t="s">
        <v>41</v>
      </c>
      <c r="C402" s="33" t="s">
        <v>1568</v>
      </c>
      <c r="D402" s="33">
        <v>19540</v>
      </c>
      <c r="E402" s="33" t="s">
        <v>123</v>
      </c>
      <c r="F402" s="33" t="s">
        <v>1574</v>
      </c>
      <c r="G402" s="35">
        <v>0</v>
      </c>
      <c r="H402" s="34">
        <v>78820.97</v>
      </c>
      <c r="I402" s="33" t="s">
        <v>51</v>
      </c>
      <c r="J402" s="34">
        <v>90908.9</v>
      </c>
      <c r="K402" s="33" t="s">
        <v>43</v>
      </c>
      <c r="L402" s="33" t="s">
        <v>211</v>
      </c>
      <c r="M402" s="33" t="s">
        <v>142</v>
      </c>
      <c r="N402" s="33" t="s">
        <v>45</v>
      </c>
      <c r="O402" s="33" t="s">
        <v>45</v>
      </c>
      <c r="P402" s="33" t="s">
        <v>45</v>
      </c>
      <c r="Q402" s="33" t="s">
        <v>45</v>
      </c>
      <c r="R402" s="33" t="s">
        <v>45</v>
      </c>
      <c r="S402" s="33" t="s">
        <v>45</v>
      </c>
      <c r="T402" s="33" t="s">
        <v>46</v>
      </c>
      <c r="U402" s="33" t="s">
        <v>212</v>
      </c>
      <c r="V402" s="33" t="s">
        <v>144</v>
      </c>
      <c r="W402" s="33" t="s">
        <v>48</v>
      </c>
      <c r="X402" s="33" t="s">
        <v>48</v>
      </c>
      <c r="Y402" s="33" t="s">
        <v>48</v>
      </c>
      <c r="Z402" s="33" t="s">
        <v>48</v>
      </c>
      <c r="AA402" s="33" t="s">
        <v>48</v>
      </c>
      <c r="AB402" s="33" t="s">
        <v>48</v>
      </c>
      <c r="AC402" s="33" t="s">
        <v>123</v>
      </c>
      <c r="AD402" s="33" t="s">
        <v>123</v>
      </c>
    </row>
    <row r="403" spans="1:30" ht="48">
      <c r="A403" s="33" t="s">
        <v>1530</v>
      </c>
      <c r="B403" s="33" t="s">
        <v>41</v>
      </c>
      <c r="C403" s="33" t="s">
        <v>1568</v>
      </c>
      <c r="D403" s="33">
        <v>19540</v>
      </c>
      <c r="E403" s="33" t="s">
        <v>123</v>
      </c>
      <c r="F403" s="33" t="s">
        <v>1575</v>
      </c>
      <c r="G403" s="35">
        <v>0</v>
      </c>
      <c r="H403" s="34">
        <v>36516.769999999997</v>
      </c>
      <c r="I403" s="33" t="s">
        <v>51</v>
      </c>
      <c r="J403" s="34">
        <v>54392.13</v>
      </c>
      <c r="K403" s="33" t="s">
        <v>43</v>
      </c>
      <c r="L403" s="33" t="s">
        <v>211</v>
      </c>
      <c r="M403" s="33" t="s">
        <v>142</v>
      </c>
      <c r="N403" s="33" t="s">
        <v>45</v>
      </c>
      <c r="O403" s="33" t="s">
        <v>45</v>
      </c>
      <c r="P403" s="33" t="s">
        <v>45</v>
      </c>
      <c r="Q403" s="33" t="s">
        <v>45</v>
      </c>
      <c r="R403" s="33" t="s">
        <v>45</v>
      </c>
      <c r="S403" s="33" t="s">
        <v>45</v>
      </c>
      <c r="T403" s="33" t="s">
        <v>46</v>
      </c>
      <c r="U403" s="33" t="s">
        <v>212</v>
      </c>
      <c r="V403" s="33" t="s">
        <v>144</v>
      </c>
      <c r="W403" s="33" t="s">
        <v>48</v>
      </c>
      <c r="X403" s="33" t="s">
        <v>48</v>
      </c>
      <c r="Y403" s="33" t="s">
        <v>48</v>
      </c>
      <c r="Z403" s="33" t="s">
        <v>48</v>
      </c>
      <c r="AA403" s="33" t="s">
        <v>48</v>
      </c>
      <c r="AB403" s="33" t="s">
        <v>48</v>
      </c>
      <c r="AC403" s="33" t="s">
        <v>123</v>
      </c>
      <c r="AD403" s="33" t="s">
        <v>123</v>
      </c>
    </row>
    <row r="404" spans="1:30" ht="48">
      <c r="A404" s="33" t="s">
        <v>1530</v>
      </c>
      <c r="B404" s="33" t="s">
        <v>41</v>
      </c>
      <c r="C404" s="33" t="s">
        <v>1568</v>
      </c>
      <c r="D404" s="33">
        <v>19540</v>
      </c>
      <c r="E404" s="33" t="s">
        <v>123</v>
      </c>
      <c r="F404" s="33" t="s">
        <v>1576</v>
      </c>
      <c r="G404" s="35">
        <v>0</v>
      </c>
      <c r="H404" s="34">
        <v>9745</v>
      </c>
      <c r="I404" s="33" t="s">
        <v>51</v>
      </c>
      <c r="J404" s="34">
        <v>44647.13</v>
      </c>
      <c r="K404" s="33" t="s">
        <v>43</v>
      </c>
      <c r="L404" s="33" t="s">
        <v>211</v>
      </c>
      <c r="M404" s="33" t="s">
        <v>142</v>
      </c>
      <c r="N404" s="33" t="s">
        <v>45</v>
      </c>
      <c r="O404" s="33" t="s">
        <v>45</v>
      </c>
      <c r="P404" s="33" t="s">
        <v>45</v>
      </c>
      <c r="Q404" s="33" t="s">
        <v>45</v>
      </c>
      <c r="R404" s="33" t="s">
        <v>45</v>
      </c>
      <c r="S404" s="33" t="s">
        <v>45</v>
      </c>
      <c r="T404" s="33" t="s">
        <v>46</v>
      </c>
      <c r="U404" s="33" t="s">
        <v>212</v>
      </c>
      <c r="V404" s="33" t="s">
        <v>144</v>
      </c>
      <c r="W404" s="33" t="s">
        <v>48</v>
      </c>
      <c r="X404" s="33" t="s">
        <v>48</v>
      </c>
      <c r="Y404" s="33" t="s">
        <v>48</v>
      </c>
      <c r="Z404" s="33" t="s">
        <v>48</v>
      </c>
      <c r="AA404" s="33" t="s">
        <v>48</v>
      </c>
      <c r="AB404" s="33" t="s">
        <v>48</v>
      </c>
      <c r="AC404" s="33" t="s">
        <v>123</v>
      </c>
      <c r="AD404" s="33" t="s">
        <v>123</v>
      </c>
    </row>
    <row r="405" spans="1:30" ht="48">
      <c r="A405" s="33" t="s">
        <v>1530</v>
      </c>
      <c r="B405" s="33" t="s">
        <v>41</v>
      </c>
      <c r="C405" s="33" t="s">
        <v>1549</v>
      </c>
      <c r="D405" s="33">
        <v>20828</v>
      </c>
      <c r="E405" s="33" t="s">
        <v>120</v>
      </c>
      <c r="F405" s="33" t="s">
        <v>1577</v>
      </c>
      <c r="G405" s="34">
        <v>16281.56</v>
      </c>
      <c r="H405" s="35">
        <v>0</v>
      </c>
      <c r="I405" s="33" t="s">
        <v>51</v>
      </c>
      <c r="J405" s="34">
        <v>60928.69</v>
      </c>
      <c r="K405" s="33" t="s">
        <v>43</v>
      </c>
      <c r="L405" s="33" t="s">
        <v>211</v>
      </c>
      <c r="M405" s="33" t="s">
        <v>142</v>
      </c>
      <c r="N405" s="33" t="s">
        <v>45</v>
      </c>
      <c r="O405" s="33" t="s">
        <v>45</v>
      </c>
      <c r="P405" s="33" t="s">
        <v>45</v>
      </c>
      <c r="Q405" s="33" t="s">
        <v>45</v>
      </c>
      <c r="R405" s="33" t="s">
        <v>45</v>
      </c>
      <c r="S405" s="33" t="s">
        <v>45</v>
      </c>
      <c r="T405" s="33" t="s">
        <v>46</v>
      </c>
      <c r="U405" s="33" t="s">
        <v>212</v>
      </c>
      <c r="V405" s="33" t="s">
        <v>144</v>
      </c>
      <c r="W405" s="33" t="s">
        <v>48</v>
      </c>
      <c r="X405" s="33" t="s">
        <v>48</v>
      </c>
      <c r="Y405" s="33" t="s">
        <v>48</v>
      </c>
      <c r="Z405" s="33" t="s">
        <v>48</v>
      </c>
      <c r="AA405" s="33" t="s">
        <v>48</v>
      </c>
      <c r="AB405" s="33" t="s">
        <v>48</v>
      </c>
      <c r="AC405" s="33" t="s">
        <v>123</v>
      </c>
      <c r="AD405" s="33" t="s">
        <v>123</v>
      </c>
    </row>
    <row r="406" spans="1:30" ht="48">
      <c r="A406" s="33" t="s">
        <v>1530</v>
      </c>
      <c r="B406" s="33" t="s">
        <v>41</v>
      </c>
      <c r="C406" s="33" t="s">
        <v>1549</v>
      </c>
      <c r="D406" s="33">
        <v>20828</v>
      </c>
      <c r="E406" s="33" t="s">
        <v>120</v>
      </c>
      <c r="F406" s="33" t="s">
        <v>1578</v>
      </c>
      <c r="G406" s="35">
        <v>988.74</v>
      </c>
      <c r="H406" s="35">
        <v>0</v>
      </c>
      <c r="I406" s="33" t="s">
        <v>51</v>
      </c>
      <c r="J406" s="34">
        <v>61917.43</v>
      </c>
      <c r="K406" s="33" t="s">
        <v>43</v>
      </c>
      <c r="L406" s="33" t="s">
        <v>211</v>
      </c>
      <c r="M406" s="33" t="s">
        <v>142</v>
      </c>
      <c r="N406" s="33" t="s">
        <v>45</v>
      </c>
      <c r="O406" s="33" t="s">
        <v>45</v>
      </c>
      <c r="P406" s="33" t="s">
        <v>45</v>
      </c>
      <c r="Q406" s="33" t="s">
        <v>45</v>
      </c>
      <c r="R406" s="33" t="s">
        <v>45</v>
      </c>
      <c r="S406" s="33" t="s">
        <v>45</v>
      </c>
      <c r="T406" s="33" t="s">
        <v>46</v>
      </c>
      <c r="U406" s="33" t="s">
        <v>212</v>
      </c>
      <c r="V406" s="33" t="s">
        <v>144</v>
      </c>
      <c r="W406" s="33" t="s">
        <v>48</v>
      </c>
      <c r="X406" s="33" t="s">
        <v>48</v>
      </c>
      <c r="Y406" s="33" t="s">
        <v>48</v>
      </c>
      <c r="Z406" s="33" t="s">
        <v>48</v>
      </c>
      <c r="AA406" s="33" t="s">
        <v>48</v>
      </c>
      <c r="AB406" s="33" t="s">
        <v>48</v>
      </c>
      <c r="AC406" s="33" t="s">
        <v>123</v>
      </c>
      <c r="AD406" s="33" t="s">
        <v>123</v>
      </c>
    </row>
    <row r="407" spans="1:30" ht="48">
      <c r="A407" s="33" t="s">
        <v>1530</v>
      </c>
      <c r="B407" s="33" t="s">
        <v>41</v>
      </c>
      <c r="C407" s="33" t="s">
        <v>1549</v>
      </c>
      <c r="D407" s="33">
        <v>20828</v>
      </c>
      <c r="E407" s="33" t="s">
        <v>120</v>
      </c>
      <c r="F407" s="33" t="s">
        <v>1579</v>
      </c>
      <c r="G407" s="35">
        <v>0</v>
      </c>
      <c r="H407" s="35">
        <v>105.2</v>
      </c>
      <c r="I407" s="33" t="s">
        <v>51</v>
      </c>
      <c r="J407" s="34">
        <v>61812.23</v>
      </c>
      <c r="K407" s="33" t="s">
        <v>43</v>
      </c>
      <c r="L407" s="33" t="s">
        <v>211</v>
      </c>
      <c r="M407" s="33" t="s">
        <v>142</v>
      </c>
      <c r="N407" s="33" t="s">
        <v>45</v>
      </c>
      <c r="O407" s="33" t="s">
        <v>45</v>
      </c>
      <c r="P407" s="33" t="s">
        <v>45</v>
      </c>
      <c r="Q407" s="33" t="s">
        <v>45</v>
      </c>
      <c r="R407" s="33" t="s">
        <v>45</v>
      </c>
      <c r="S407" s="33" t="s">
        <v>45</v>
      </c>
      <c r="T407" s="33" t="s">
        <v>46</v>
      </c>
      <c r="U407" s="33" t="s">
        <v>212</v>
      </c>
      <c r="V407" s="33" t="s">
        <v>144</v>
      </c>
      <c r="W407" s="33" t="s">
        <v>48</v>
      </c>
      <c r="X407" s="33" t="s">
        <v>48</v>
      </c>
      <c r="Y407" s="33" t="s">
        <v>48</v>
      </c>
      <c r="Z407" s="33" t="s">
        <v>48</v>
      </c>
      <c r="AA407" s="33" t="s">
        <v>48</v>
      </c>
      <c r="AB407" s="33" t="s">
        <v>48</v>
      </c>
      <c r="AC407" s="33" t="s">
        <v>123</v>
      </c>
      <c r="AD407" s="33" t="s">
        <v>123</v>
      </c>
    </row>
    <row r="408" spans="1:30" ht="48">
      <c r="A408" s="33" t="s">
        <v>1530</v>
      </c>
      <c r="B408" s="33" t="s">
        <v>41</v>
      </c>
      <c r="C408" s="33" t="s">
        <v>1549</v>
      </c>
      <c r="D408" s="33">
        <v>20828</v>
      </c>
      <c r="E408" s="33" t="s">
        <v>120</v>
      </c>
      <c r="F408" s="33" t="s">
        <v>1580</v>
      </c>
      <c r="G408" s="35">
        <v>581.47</v>
      </c>
      <c r="H408" s="35">
        <v>0</v>
      </c>
      <c r="I408" s="33" t="s">
        <v>51</v>
      </c>
      <c r="J408" s="34">
        <v>62393.7</v>
      </c>
      <c r="K408" s="33" t="s">
        <v>43</v>
      </c>
      <c r="L408" s="33" t="s">
        <v>211</v>
      </c>
      <c r="M408" s="33" t="s">
        <v>142</v>
      </c>
      <c r="N408" s="33" t="s">
        <v>45</v>
      </c>
      <c r="O408" s="33" t="s">
        <v>45</v>
      </c>
      <c r="P408" s="33" t="s">
        <v>45</v>
      </c>
      <c r="Q408" s="33" t="s">
        <v>45</v>
      </c>
      <c r="R408" s="33" t="s">
        <v>45</v>
      </c>
      <c r="S408" s="33" t="s">
        <v>45</v>
      </c>
      <c r="T408" s="33" t="s">
        <v>46</v>
      </c>
      <c r="U408" s="33" t="s">
        <v>212</v>
      </c>
      <c r="V408" s="33" t="s">
        <v>144</v>
      </c>
      <c r="W408" s="33" t="s">
        <v>48</v>
      </c>
      <c r="X408" s="33" t="s">
        <v>48</v>
      </c>
      <c r="Y408" s="33" t="s">
        <v>48</v>
      </c>
      <c r="Z408" s="33" t="s">
        <v>48</v>
      </c>
      <c r="AA408" s="33" t="s">
        <v>48</v>
      </c>
      <c r="AB408" s="33" t="s">
        <v>48</v>
      </c>
      <c r="AC408" s="33" t="s">
        <v>123</v>
      </c>
      <c r="AD408" s="33" t="s">
        <v>123</v>
      </c>
    </row>
    <row r="409" spans="1:30" ht="48">
      <c r="A409" s="33" t="s">
        <v>1530</v>
      </c>
      <c r="B409" s="33" t="s">
        <v>41</v>
      </c>
      <c r="C409" s="33" t="s">
        <v>1549</v>
      </c>
      <c r="D409" s="33">
        <v>20828</v>
      </c>
      <c r="E409" s="33" t="s">
        <v>120</v>
      </c>
      <c r="F409" s="33" t="s">
        <v>1581</v>
      </c>
      <c r="G409" s="35">
        <v>305.98</v>
      </c>
      <c r="H409" s="35">
        <v>0</v>
      </c>
      <c r="I409" s="33" t="s">
        <v>51</v>
      </c>
      <c r="J409" s="34">
        <v>20152.53</v>
      </c>
      <c r="K409" s="33" t="s">
        <v>43</v>
      </c>
      <c r="L409" s="33" t="s">
        <v>147</v>
      </c>
      <c r="M409" s="33" t="s">
        <v>142</v>
      </c>
      <c r="N409" s="33" t="s">
        <v>45</v>
      </c>
      <c r="O409" s="33" t="s">
        <v>45</v>
      </c>
      <c r="P409" s="33" t="s">
        <v>45</v>
      </c>
      <c r="Q409" s="33" t="s">
        <v>45</v>
      </c>
      <c r="R409" s="33" t="s">
        <v>45</v>
      </c>
      <c r="S409" s="33" t="s">
        <v>45</v>
      </c>
      <c r="T409" s="33" t="s">
        <v>46</v>
      </c>
      <c r="U409" s="33" t="s">
        <v>203</v>
      </c>
      <c r="V409" s="33" t="s">
        <v>144</v>
      </c>
      <c r="W409" s="33" t="s">
        <v>48</v>
      </c>
      <c r="X409" s="33" t="s">
        <v>48</v>
      </c>
      <c r="Y409" s="33" t="s">
        <v>48</v>
      </c>
      <c r="Z409" s="33" t="s">
        <v>48</v>
      </c>
      <c r="AA409" s="33" t="s">
        <v>48</v>
      </c>
      <c r="AB409" s="33" t="s">
        <v>48</v>
      </c>
      <c r="AC409" s="33" t="s">
        <v>123</v>
      </c>
      <c r="AD409" s="33" t="s">
        <v>123</v>
      </c>
    </row>
    <row r="410" spans="1:30" ht="48">
      <c r="A410" s="33" t="s">
        <v>1530</v>
      </c>
      <c r="B410" s="33" t="s">
        <v>41</v>
      </c>
      <c r="C410" s="33" t="s">
        <v>1549</v>
      </c>
      <c r="D410" s="33">
        <v>20828</v>
      </c>
      <c r="E410" s="33" t="s">
        <v>120</v>
      </c>
      <c r="F410" s="33" t="s">
        <v>1582</v>
      </c>
      <c r="G410" s="35">
        <v>42.33</v>
      </c>
      <c r="H410" s="35">
        <v>0</v>
      </c>
      <c r="I410" s="33" t="s">
        <v>51</v>
      </c>
      <c r="J410" s="34">
        <v>20194.86</v>
      </c>
      <c r="K410" s="33" t="s">
        <v>43</v>
      </c>
      <c r="L410" s="33" t="s">
        <v>147</v>
      </c>
      <c r="M410" s="33" t="s">
        <v>142</v>
      </c>
      <c r="N410" s="33" t="s">
        <v>45</v>
      </c>
      <c r="O410" s="33" t="s">
        <v>45</v>
      </c>
      <c r="P410" s="33" t="s">
        <v>45</v>
      </c>
      <c r="Q410" s="33" t="s">
        <v>45</v>
      </c>
      <c r="R410" s="33" t="s">
        <v>45</v>
      </c>
      <c r="S410" s="33" t="s">
        <v>45</v>
      </c>
      <c r="T410" s="33" t="s">
        <v>46</v>
      </c>
      <c r="U410" s="33" t="s">
        <v>203</v>
      </c>
      <c r="V410" s="33" t="s">
        <v>144</v>
      </c>
      <c r="W410" s="33" t="s">
        <v>48</v>
      </c>
      <c r="X410" s="33" t="s">
        <v>48</v>
      </c>
      <c r="Y410" s="33" t="s">
        <v>48</v>
      </c>
      <c r="Z410" s="33" t="s">
        <v>48</v>
      </c>
      <c r="AA410" s="33" t="s">
        <v>48</v>
      </c>
      <c r="AB410" s="33" t="s">
        <v>48</v>
      </c>
      <c r="AC410" s="33" t="s">
        <v>123</v>
      </c>
      <c r="AD410" s="33" t="s">
        <v>123</v>
      </c>
    </row>
    <row r="411" spans="1:30" ht="48">
      <c r="A411" s="33" t="s">
        <v>1530</v>
      </c>
      <c r="B411" s="33" t="s">
        <v>41</v>
      </c>
      <c r="C411" s="33" t="s">
        <v>1549</v>
      </c>
      <c r="D411" s="33">
        <v>20828</v>
      </c>
      <c r="E411" s="33" t="s">
        <v>120</v>
      </c>
      <c r="F411" s="33" t="s">
        <v>1583</v>
      </c>
      <c r="G411" s="35">
        <v>0</v>
      </c>
      <c r="H411" s="35">
        <v>261.55</v>
      </c>
      <c r="I411" s="33" t="s">
        <v>51</v>
      </c>
      <c r="J411" s="34">
        <v>19933.310000000001</v>
      </c>
      <c r="K411" s="33" t="s">
        <v>43</v>
      </c>
      <c r="L411" s="33" t="s">
        <v>147</v>
      </c>
      <c r="M411" s="33" t="s">
        <v>142</v>
      </c>
      <c r="N411" s="33" t="s">
        <v>45</v>
      </c>
      <c r="O411" s="33" t="s">
        <v>45</v>
      </c>
      <c r="P411" s="33" t="s">
        <v>45</v>
      </c>
      <c r="Q411" s="33" t="s">
        <v>45</v>
      </c>
      <c r="R411" s="33" t="s">
        <v>45</v>
      </c>
      <c r="S411" s="33" t="s">
        <v>45</v>
      </c>
      <c r="T411" s="33" t="s">
        <v>46</v>
      </c>
      <c r="U411" s="33" t="s">
        <v>203</v>
      </c>
      <c r="V411" s="33" t="s">
        <v>144</v>
      </c>
      <c r="W411" s="33" t="s">
        <v>48</v>
      </c>
      <c r="X411" s="33" t="s">
        <v>48</v>
      </c>
      <c r="Y411" s="33" t="s">
        <v>48</v>
      </c>
      <c r="Z411" s="33" t="s">
        <v>48</v>
      </c>
      <c r="AA411" s="33" t="s">
        <v>48</v>
      </c>
      <c r="AB411" s="33" t="s">
        <v>48</v>
      </c>
      <c r="AC411" s="33" t="s">
        <v>123</v>
      </c>
      <c r="AD411" s="33" t="s">
        <v>123</v>
      </c>
    </row>
    <row r="412" spans="1:30" ht="48">
      <c r="A412" s="33" t="s">
        <v>1530</v>
      </c>
      <c r="B412" s="33" t="s">
        <v>41</v>
      </c>
      <c r="C412" s="33" t="s">
        <v>1549</v>
      </c>
      <c r="D412" s="33">
        <v>20828</v>
      </c>
      <c r="E412" s="33" t="s">
        <v>120</v>
      </c>
      <c r="F412" s="33" t="s">
        <v>1584</v>
      </c>
      <c r="G412" s="35">
        <v>478.29</v>
      </c>
      <c r="H412" s="35">
        <v>0</v>
      </c>
      <c r="I412" s="33" t="s">
        <v>51</v>
      </c>
      <c r="J412" s="34">
        <v>20411.599999999999</v>
      </c>
      <c r="K412" s="33" t="s">
        <v>43</v>
      </c>
      <c r="L412" s="33" t="s">
        <v>147</v>
      </c>
      <c r="M412" s="33" t="s">
        <v>142</v>
      </c>
      <c r="N412" s="33" t="s">
        <v>45</v>
      </c>
      <c r="O412" s="33" t="s">
        <v>45</v>
      </c>
      <c r="P412" s="33" t="s">
        <v>45</v>
      </c>
      <c r="Q412" s="33" t="s">
        <v>45</v>
      </c>
      <c r="R412" s="33" t="s">
        <v>45</v>
      </c>
      <c r="S412" s="33" t="s">
        <v>45</v>
      </c>
      <c r="T412" s="33" t="s">
        <v>46</v>
      </c>
      <c r="U412" s="33" t="s">
        <v>203</v>
      </c>
      <c r="V412" s="33" t="s">
        <v>144</v>
      </c>
      <c r="W412" s="33" t="s">
        <v>48</v>
      </c>
      <c r="X412" s="33" t="s">
        <v>48</v>
      </c>
      <c r="Y412" s="33" t="s">
        <v>48</v>
      </c>
      <c r="Z412" s="33" t="s">
        <v>48</v>
      </c>
      <c r="AA412" s="33" t="s">
        <v>48</v>
      </c>
      <c r="AB412" s="33" t="s">
        <v>48</v>
      </c>
      <c r="AC412" s="33" t="s">
        <v>123</v>
      </c>
      <c r="AD412" s="33" t="s">
        <v>123</v>
      </c>
    </row>
    <row r="413" spans="1:30" ht="48">
      <c r="A413" s="33" t="s">
        <v>1530</v>
      </c>
      <c r="B413" s="33" t="s">
        <v>41</v>
      </c>
      <c r="C413" s="33" t="s">
        <v>1549</v>
      </c>
      <c r="D413" s="33">
        <v>20830</v>
      </c>
      <c r="E413" s="33" t="s">
        <v>238</v>
      </c>
      <c r="F413" s="33" t="s">
        <v>1089</v>
      </c>
      <c r="G413" s="35">
        <v>0</v>
      </c>
      <c r="H413" s="34">
        <v>1286.94</v>
      </c>
      <c r="I413" s="33" t="s">
        <v>51</v>
      </c>
      <c r="J413" s="34">
        <v>19124.66</v>
      </c>
      <c r="K413" s="33" t="s">
        <v>43</v>
      </c>
      <c r="L413" s="33" t="s">
        <v>147</v>
      </c>
      <c r="M413" s="33" t="s">
        <v>142</v>
      </c>
      <c r="N413" s="33" t="s">
        <v>45</v>
      </c>
      <c r="O413" s="33" t="s">
        <v>45</v>
      </c>
      <c r="P413" s="33" t="s">
        <v>45</v>
      </c>
      <c r="Q413" s="33" t="s">
        <v>45</v>
      </c>
      <c r="R413" s="33" t="s">
        <v>45</v>
      </c>
      <c r="S413" s="33" t="s">
        <v>45</v>
      </c>
      <c r="T413" s="33" t="s">
        <v>46</v>
      </c>
      <c r="U413" s="33" t="s">
        <v>203</v>
      </c>
      <c r="V413" s="33" t="s">
        <v>144</v>
      </c>
      <c r="W413" s="33" t="s">
        <v>48</v>
      </c>
      <c r="X413" s="33" t="s">
        <v>48</v>
      </c>
      <c r="Y413" s="33" t="s">
        <v>48</v>
      </c>
      <c r="Z413" s="33" t="s">
        <v>48</v>
      </c>
      <c r="AA413" s="33" t="s">
        <v>48</v>
      </c>
      <c r="AB413" s="33" t="s">
        <v>48</v>
      </c>
      <c r="AC413" s="33" t="s">
        <v>123</v>
      </c>
      <c r="AD413" s="33" t="s">
        <v>123</v>
      </c>
    </row>
    <row r="414" spans="1:30" ht="48">
      <c r="A414" s="33" t="s">
        <v>1530</v>
      </c>
      <c r="B414" s="33" t="s">
        <v>41</v>
      </c>
      <c r="C414" s="33" t="s">
        <v>1568</v>
      </c>
      <c r="D414" s="33">
        <v>19540</v>
      </c>
      <c r="E414" s="33" t="s">
        <v>123</v>
      </c>
      <c r="F414" s="33" t="s">
        <v>1585</v>
      </c>
      <c r="G414" s="35">
        <v>0</v>
      </c>
      <c r="H414" s="34">
        <v>1837.45</v>
      </c>
      <c r="I414" s="33" t="s">
        <v>51</v>
      </c>
      <c r="J414" s="34">
        <v>5844.58</v>
      </c>
      <c r="K414" s="33" t="s">
        <v>43</v>
      </c>
      <c r="L414" s="33" t="s">
        <v>529</v>
      </c>
      <c r="M414" s="33" t="s">
        <v>142</v>
      </c>
      <c r="N414" s="33" t="s">
        <v>45</v>
      </c>
      <c r="O414" s="33" t="s">
        <v>45</v>
      </c>
      <c r="P414" s="33" t="s">
        <v>45</v>
      </c>
      <c r="Q414" s="33" t="s">
        <v>45</v>
      </c>
      <c r="R414" s="33" t="s">
        <v>45</v>
      </c>
      <c r="S414" s="33" t="s">
        <v>45</v>
      </c>
      <c r="T414" s="33" t="s">
        <v>46</v>
      </c>
      <c r="U414" s="33" t="s">
        <v>530</v>
      </c>
      <c r="V414" s="33" t="s">
        <v>144</v>
      </c>
      <c r="W414" s="33" t="s">
        <v>48</v>
      </c>
      <c r="X414" s="33" t="s">
        <v>48</v>
      </c>
      <c r="Y414" s="33" t="s">
        <v>48</v>
      </c>
      <c r="Z414" s="33" t="s">
        <v>48</v>
      </c>
      <c r="AA414" s="33" t="s">
        <v>48</v>
      </c>
      <c r="AB414" s="33" t="s">
        <v>48</v>
      </c>
      <c r="AC414" s="33" t="s">
        <v>123</v>
      </c>
      <c r="AD414" s="33" t="s">
        <v>123</v>
      </c>
    </row>
    <row r="415" spans="1:30" ht="48">
      <c r="A415" s="33" t="s">
        <v>1530</v>
      </c>
      <c r="B415" s="33" t="s">
        <v>41</v>
      </c>
      <c r="C415" s="33" t="s">
        <v>1549</v>
      </c>
      <c r="D415" s="33">
        <v>20828</v>
      </c>
      <c r="E415" s="33" t="s">
        <v>120</v>
      </c>
      <c r="F415" s="33" t="s">
        <v>1586</v>
      </c>
      <c r="G415" s="35">
        <v>12.06</v>
      </c>
      <c r="H415" s="35">
        <v>0</v>
      </c>
      <c r="I415" s="33" t="s">
        <v>51</v>
      </c>
      <c r="J415" s="34">
        <v>5856.64</v>
      </c>
      <c r="K415" s="33" t="s">
        <v>43</v>
      </c>
      <c r="L415" s="33" t="s">
        <v>529</v>
      </c>
      <c r="M415" s="33" t="s">
        <v>142</v>
      </c>
      <c r="N415" s="33" t="s">
        <v>45</v>
      </c>
      <c r="O415" s="33" t="s">
        <v>45</v>
      </c>
      <c r="P415" s="33" t="s">
        <v>45</v>
      </c>
      <c r="Q415" s="33" t="s">
        <v>45</v>
      </c>
      <c r="R415" s="33" t="s">
        <v>45</v>
      </c>
      <c r="S415" s="33" t="s">
        <v>45</v>
      </c>
      <c r="T415" s="33" t="s">
        <v>46</v>
      </c>
      <c r="U415" s="33" t="s">
        <v>530</v>
      </c>
      <c r="V415" s="33" t="s">
        <v>144</v>
      </c>
      <c r="W415" s="33" t="s">
        <v>48</v>
      </c>
      <c r="X415" s="33" t="s">
        <v>48</v>
      </c>
      <c r="Y415" s="33" t="s">
        <v>48</v>
      </c>
      <c r="Z415" s="33" t="s">
        <v>48</v>
      </c>
      <c r="AA415" s="33" t="s">
        <v>48</v>
      </c>
      <c r="AB415" s="33" t="s">
        <v>48</v>
      </c>
      <c r="AC415" s="33" t="s">
        <v>123</v>
      </c>
      <c r="AD415" s="33" t="s">
        <v>123</v>
      </c>
    </row>
    <row r="416" spans="1:30" ht="48">
      <c r="A416" s="33" t="s">
        <v>1530</v>
      </c>
      <c r="B416" s="33" t="s">
        <v>41</v>
      </c>
      <c r="C416" s="33" t="s">
        <v>1549</v>
      </c>
      <c r="D416" s="33">
        <v>20828</v>
      </c>
      <c r="E416" s="33" t="s">
        <v>120</v>
      </c>
      <c r="F416" s="33" t="s">
        <v>1587</v>
      </c>
      <c r="G416" s="34">
        <v>1178.7</v>
      </c>
      <c r="H416" s="35">
        <v>0</v>
      </c>
      <c r="I416" s="33" t="s">
        <v>51</v>
      </c>
      <c r="J416" s="34">
        <v>7035.34</v>
      </c>
      <c r="K416" s="33" t="s">
        <v>43</v>
      </c>
      <c r="L416" s="33" t="s">
        <v>529</v>
      </c>
      <c r="M416" s="33" t="s">
        <v>142</v>
      </c>
      <c r="N416" s="33" t="s">
        <v>45</v>
      </c>
      <c r="O416" s="33" t="s">
        <v>45</v>
      </c>
      <c r="P416" s="33" t="s">
        <v>45</v>
      </c>
      <c r="Q416" s="33" t="s">
        <v>45</v>
      </c>
      <c r="R416" s="33" t="s">
        <v>45</v>
      </c>
      <c r="S416" s="33" t="s">
        <v>45</v>
      </c>
      <c r="T416" s="33" t="s">
        <v>46</v>
      </c>
      <c r="U416" s="33" t="s">
        <v>530</v>
      </c>
      <c r="V416" s="33" t="s">
        <v>144</v>
      </c>
      <c r="W416" s="33" t="s">
        <v>48</v>
      </c>
      <c r="X416" s="33" t="s">
        <v>48</v>
      </c>
      <c r="Y416" s="33" t="s">
        <v>48</v>
      </c>
      <c r="Z416" s="33" t="s">
        <v>48</v>
      </c>
      <c r="AA416" s="33" t="s">
        <v>48</v>
      </c>
      <c r="AB416" s="33" t="s">
        <v>48</v>
      </c>
      <c r="AC416" s="33" t="s">
        <v>123</v>
      </c>
      <c r="AD416" s="33" t="s">
        <v>123</v>
      </c>
    </row>
    <row r="417" spans="1:30" ht="48">
      <c r="A417" s="33" t="s">
        <v>1530</v>
      </c>
      <c r="B417" s="33" t="s">
        <v>41</v>
      </c>
      <c r="C417" s="33" t="s">
        <v>1549</v>
      </c>
      <c r="D417" s="33">
        <v>20830</v>
      </c>
      <c r="E417" s="33" t="s">
        <v>238</v>
      </c>
      <c r="F417" s="33" t="s">
        <v>1588</v>
      </c>
      <c r="G417" s="35">
        <v>0</v>
      </c>
      <c r="H417" s="34">
        <v>1479.87</v>
      </c>
      <c r="I417" s="33" t="s">
        <v>51</v>
      </c>
      <c r="J417" s="34">
        <v>5555.47</v>
      </c>
      <c r="K417" s="33" t="s">
        <v>43</v>
      </c>
      <c r="L417" s="33" t="s">
        <v>529</v>
      </c>
      <c r="M417" s="33" t="s">
        <v>142</v>
      </c>
      <c r="N417" s="33" t="s">
        <v>45</v>
      </c>
      <c r="O417" s="33" t="s">
        <v>45</v>
      </c>
      <c r="P417" s="33" t="s">
        <v>45</v>
      </c>
      <c r="Q417" s="33" t="s">
        <v>45</v>
      </c>
      <c r="R417" s="33" t="s">
        <v>45</v>
      </c>
      <c r="S417" s="33" t="s">
        <v>45</v>
      </c>
      <c r="T417" s="33" t="s">
        <v>46</v>
      </c>
      <c r="U417" s="33" t="s">
        <v>530</v>
      </c>
      <c r="V417" s="33" t="s">
        <v>144</v>
      </c>
      <c r="W417" s="33" t="s">
        <v>48</v>
      </c>
      <c r="X417" s="33" t="s">
        <v>48</v>
      </c>
      <c r="Y417" s="33" t="s">
        <v>48</v>
      </c>
      <c r="Z417" s="33" t="s">
        <v>48</v>
      </c>
      <c r="AA417" s="33" t="s">
        <v>48</v>
      </c>
      <c r="AB417" s="33" t="s">
        <v>48</v>
      </c>
      <c r="AC417" s="33" t="s">
        <v>123</v>
      </c>
      <c r="AD417" s="33" t="s">
        <v>123</v>
      </c>
    </row>
    <row r="418" spans="1:30" ht="48">
      <c r="A418" s="33" t="s">
        <v>1530</v>
      </c>
      <c r="B418" s="33" t="s">
        <v>41</v>
      </c>
      <c r="C418" s="33" t="s">
        <v>1549</v>
      </c>
      <c r="D418" s="33">
        <v>20830</v>
      </c>
      <c r="E418" s="33" t="s">
        <v>238</v>
      </c>
      <c r="F418" s="33" t="s">
        <v>1589</v>
      </c>
      <c r="G418" s="35">
        <v>0</v>
      </c>
      <c r="H418" s="35">
        <v>144.84</v>
      </c>
      <c r="I418" s="33" t="s">
        <v>51</v>
      </c>
      <c r="J418" s="34">
        <v>5410.63</v>
      </c>
      <c r="K418" s="33" t="s">
        <v>43</v>
      </c>
      <c r="L418" s="33" t="s">
        <v>529</v>
      </c>
      <c r="M418" s="33" t="s">
        <v>142</v>
      </c>
      <c r="N418" s="33" t="s">
        <v>45</v>
      </c>
      <c r="O418" s="33" t="s">
        <v>45</v>
      </c>
      <c r="P418" s="33" t="s">
        <v>45</v>
      </c>
      <c r="Q418" s="33" t="s">
        <v>45</v>
      </c>
      <c r="R418" s="33" t="s">
        <v>45</v>
      </c>
      <c r="S418" s="33" t="s">
        <v>45</v>
      </c>
      <c r="T418" s="33" t="s">
        <v>46</v>
      </c>
      <c r="U418" s="33" t="s">
        <v>530</v>
      </c>
      <c r="V418" s="33" t="s">
        <v>144</v>
      </c>
      <c r="W418" s="33" t="s">
        <v>48</v>
      </c>
      <c r="X418" s="33" t="s">
        <v>48</v>
      </c>
      <c r="Y418" s="33" t="s">
        <v>48</v>
      </c>
      <c r="Z418" s="33" t="s">
        <v>48</v>
      </c>
      <c r="AA418" s="33" t="s">
        <v>48</v>
      </c>
      <c r="AB418" s="33" t="s">
        <v>48</v>
      </c>
      <c r="AC418" s="33" t="s">
        <v>123</v>
      </c>
      <c r="AD418" s="33" t="s">
        <v>123</v>
      </c>
    </row>
    <row r="419" spans="1:30" ht="48">
      <c r="A419" s="33" t="s">
        <v>1530</v>
      </c>
      <c r="B419" s="33" t="s">
        <v>41</v>
      </c>
      <c r="C419" s="33" t="s">
        <v>1549</v>
      </c>
      <c r="D419" s="33">
        <v>20830</v>
      </c>
      <c r="E419" s="33" t="s">
        <v>238</v>
      </c>
      <c r="F419" s="33" t="s">
        <v>1590</v>
      </c>
      <c r="G419" s="35">
        <v>0</v>
      </c>
      <c r="H419" s="35">
        <v>25</v>
      </c>
      <c r="I419" s="33" t="s">
        <v>51</v>
      </c>
      <c r="J419" s="34">
        <v>5385.63</v>
      </c>
      <c r="K419" s="33" t="s">
        <v>43</v>
      </c>
      <c r="L419" s="33" t="s">
        <v>529</v>
      </c>
      <c r="M419" s="33" t="s">
        <v>142</v>
      </c>
      <c r="N419" s="33" t="s">
        <v>45</v>
      </c>
      <c r="O419" s="33" t="s">
        <v>45</v>
      </c>
      <c r="P419" s="33" t="s">
        <v>45</v>
      </c>
      <c r="Q419" s="33" t="s">
        <v>45</v>
      </c>
      <c r="R419" s="33" t="s">
        <v>45</v>
      </c>
      <c r="S419" s="33" t="s">
        <v>45</v>
      </c>
      <c r="T419" s="33" t="s">
        <v>46</v>
      </c>
      <c r="U419" s="33" t="s">
        <v>530</v>
      </c>
      <c r="V419" s="33" t="s">
        <v>144</v>
      </c>
      <c r="W419" s="33" t="s">
        <v>48</v>
      </c>
      <c r="X419" s="33" t="s">
        <v>48</v>
      </c>
      <c r="Y419" s="33" t="s">
        <v>48</v>
      </c>
      <c r="Z419" s="33" t="s">
        <v>48</v>
      </c>
      <c r="AA419" s="33" t="s">
        <v>48</v>
      </c>
      <c r="AB419" s="33" t="s">
        <v>48</v>
      </c>
      <c r="AC419" s="33" t="s">
        <v>123</v>
      </c>
      <c r="AD419" s="33" t="s">
        <v>123</v>
      </c>
    </row>
    <row r="420" spans="1:30" ht="48">
      <c r="A420" s="33" t="s">
        <v>1530</v>
      </c>
      <c r="B420" s="33" t="s">
        <v>41</v>
      </c>
      <c r="C420" s="33" t="s">
        <v>1549</v>
      </c>
      <c r="D420" s="33">
        <v>20830</v>
      </c>
      <c r="E420" s="33" t="s">
        <v>238</v>
      </c>
      <c r="F420" s="33" t="s">
        <v>1591</v>
      </c>
      <c r="G420" s="35">
        <v>0</v>
      </c>
      <c r="H420" s="35">
        <v>982.54</v>
      </c>
      <c r="I420" s="33" t="s">
        <v>51</v>
      </c>
      <c r="J420" s="34">
        <v>4403.09</v>
      </c>
      <c r="K420" s="33" t="s">
        <v>43</v>
      </c>
      <c r="L420" s="33" t="s">
        <v>529</v>
      </c>
      <c r="M420" s="33" t="s">
        <v>142</v>
      </c>
      <c r="N420" s="33" t="s">
        <v>45</v>
      </c>
      <c r="O420" s="33" t="s">
        <v>45</v>
      </c>
      <c r="P420" s="33" t="s">
        <v>45</v>
      </c>
      <c r="Q420" s="33" t="s">
        <v>45</v>
      </c>
      <c r="R420" s="33" t="s">
        <v>45</v>
      </c>
      <c r="S420" s="33" t="s">
        <v>45</v>
      </c>
      <c r="T420" s="33" t="s">
        <v>46</v>
      </c>
      <c r="U420" s="33" t="s">
        <v>530</v>
      </c>
      <c r="V420" s="33" t="s">
        <v>144</v>
      </c>
      <c r="W420" s="33" t="s">
        <v>48</v>
      </c>
      <c r="X420" s="33" t="s">
        <v>48</v>
      </c>
      <c r="Y420" s="33" t="s">
        <v>48</v>
      </c>
      <c r="Z420" s="33" t="s">
        <v>48</v>
      </c>
      <c r="AA420" s="33" t="s">
        <v>48</v>
      </c>
      <c r="AB420" s="33" t="s">
        <v>48</v>
      </c>
      <c r="AC420" s="33" t="s">
        <v>123</v>
      </c>
      <c r="AD420" s="33" t="s">
        <v>123</v>
      </c>
    </row>
    <row r="421" spans="1:30" ht="48">
      <c r="A421" s="33" t="s">
        <v>1530</v>
      </c>
      <c r="B421" s="33" t="s">
        <v>41</v>
      </c>
      <c r="C421" s="33" t="s">
        <v>1549</v>
      </c>
      <c r="D421" s="33">
        <v>20828</v>
      </c>
      <c r="E421" s="33" t="s">
        <v>507</v>
      </c>
      <c r="F421" s="33" t="s">
        <v>1592</v>
      </c>
      <c r="G421" s="35">
        <v>617.19000000000005</v>
      </c>
      <c r="H421" s="35">
        <v>0</v>
      </c>
      <c r="I421" s="33" t="s">
        <v>51</v>
      </c>
      <c r="J421" s="34">
        <v>1891.92</v>
      </c>
      <c r="K421" s="33" t="s">
        <v>578</v>
      </c>
      <c r="L421" s="33" t="s">
        <v>578</v>
      </c>
      <c r="M421" s="33" t="s">
        <v>142</v>
      </c>
      <c r="N421" s="33" t="s">
        <v>45</v>
      </c>
      <c r="O421" s="33" t="s">
        <v>45</v>
      </c>
      <c r="P421" s="33" t="s">
        <v>45</v>
      </c>
      <c r="Q421" s="33" t="s">
        <v>45</v>
      </c>
      <c r="R421" s="33" t="s">
        <v>45</v>
      </c>
      <c r="S421" s="33" t="s">
        <v>45</v>
      </c>
      <c r="T421" s="33" t="s">
        <v>579</v>
      </c>
      <c r="U421" s="33" t="s">
        <v>579</v>
      </c>
      <c r="V421" s="33" t="s">
        <v>144</v>
      </c>
      <c r="W421" s="33" t="s">
        <v>48</v>
      </c>
      <c r="X421" s="33" t="s">
        <v>48</v>
      </c>
      <c r="Y421" s="33" t="s">
        <v>48</v>
      </c>
      <c r="Z421" s="33" t="s">
        <v>48</v>
      </c>
      <c r="AA421" s="33" t="s">
        <v>48</v>
      </c>
      <c r="AB421" s="33" t="s">
        <v>48</v>
      </c>
      <c r="AC421" s="33" t="s">
        <v>123</v>
      </c>
      <c r="AD421" s="33" t="s">
        <v>123</v>
      </c>
    </row>
    <row r="422" spans="1:30" ht="48">
      <c r="A422" s="33" t="s">
        <v>1530</v>
      </c>
      <c r="B422" s="33" t="s">
        <v>41</v>
      </c>
      <c r="C422" s="33" t="s">
        <v>1549</v>
      </c>
      <c r="D422" s="33">
        <v>20828</v>
      </c>
      <c r="E422" s="33" t="s">
        <v>507</v>
      </c>
      <c r="F422" s="33" t="s">
        <v>1593</v>
      </c>
      <c r="G422" s="35">
        <v>129.5</v>
      </c>
      <c r="H422" s="35">
        <v>0</v>
      </c>
      <c r="I422" s="33" t="s">
        <v>51</v>
      </c>
      <c r="J422" s="34">
        <v>2021.42</v>
      </c>
      <c r="K422" s="33" t="s">
        <v>578</v>
      </c>
      <c r="L422" s="33" t="s">
        <v>578</v>
      </c>
      <c r="M422" s="33" t="s">
        <v>142</v>
      </c>
      <c r="N422" s="33" t="s">
        <v>45</v>
      </c>
      <c r="O422" s="33" t="s">
        <v>45</v>
      </c>
      <c r="P422" s="33" t="s">
        <v>45</v>
      </c>
      <c r="Q422" s="33" t="s">
        <v>45</v>
      </c>
      <c r="R422" s="33" t="s">
        <v>45</v>
      </c>
      <c r="S422" s="33" t="s">
        <v>45</v>
      </c>
      <c r="T422" s="33" t="s">
        <v>579</v>
      </c>
      <c r="U422" s="33" t="s">
        <v>579</v>
      </c>
      <c r="V422" s="33" t="s">
        <v>144</v>
      </c>
      <c r="W422" s="33" t="s">
        <v>48</v>
      </c>
      <c r="X422" s="33" t="s">
        <v>48</v>
      </c>
      <c r="Y422" s="33" t="s">
        <v>48</v>
      </c>
      <c r="Z422" s="33" t="s">
        <v>48</v>
      </c>
      <c r="AA422" s="33" t="s">
        <v>48</v>
      </c>
      <c r="AB422" s="33" t="s">
        <v>48</v>
      </c>
      <c r="AC422" s="33" t="s">
        <v>123</v>
      </c>
      <c r="AD422" s="33" t="s">
        <v>123</v>
      </c>
    </row>
    <row r="423" spans="1:30" ht="48">
      <c r="A423" s="33" t="s">
        <v>1530</v>
      </c>
      <c r="B423" s="33" t="s">
        <v>41</v>
      </c>
      <c r="C423" s="33" t="s">
        <v>1549</v>
      </c>
      <c r="D423" s="33">
        <v>20828</v>
      </c>
      <c r="E423" s="33" t="s">
        <v>624</v>
      </c>
      <c r="F423" s="33" t="s">
        <v>1594</v>
      </c>
      <c r="G423" s="35">
        <v>969.27</v>
      </c>
      <c r="H423" s="35">
        <v>0</v>
      </c>
      <c r="I423" s="33" t="s">
        <v>51</v>
      </c>
      <c r="J423" s="34">
        <v>1221.75</v>
      </c>
      <c r="K423" s="33" t="s">
        <v>488</v>
      </c>
      <c r="L423" s="33" t="s">
        <v>488</v>
      </c>
      <c r="M423" s="33" t="s">
        <v>142</v>
      </c>
      <c r="N423" s="33" t="s">
        <v>45</v>
      </c>
      <c r="O423" s="33" t="s">
        <v>45</v>
      </c>
      <c r="P423" s="33" t="s">
        <v>45</v>
      </c>
      <c r="Q423" s="33" t="s">
        <v>45</v>
      </c>
      <c r="R423" s="33" t="s">
        <v>45</v>
      </c>
      <c r="S423" s="33" t="s">
        <v>45</v>
      </c>
      <c r="T423" s="33" t="s">
        <v>489</v>
      </c>
      <c r="U423" s="33" t="s">
        <v>489</v>
      </c>
      <c r="V423" s="33" t="s">
        <v>144</v>
      </c>
      <c r="W423" s="33" t="s">
        <v>48</v>
      </c>
      <c r="X423" s="33" t="s">
        <v>48</v>
      </c>
      <c r="Y423" s="33" t="s">
        <v>48</v>
      </c>
      <c r="Z423" s="33" t="s">
        <v>48</v>
      </c>
      <c r="AA423" s="33" t="s">
        <v>48</v>
      </c>
      <c r="AB423" s="33" t="s">
        <v>48</v>
      </c>
      <c r="AC423" s="33" t="s">
        <v>123</v>
      </c>
      <c r="AD423" s="33" t="s">
        <v>123</v>
      </c>
    </row>
    <row r="424" spans="1:30" ht="48">
      <c r="A424" s="33" t="s">
        <v>1530</v>
      </c>
      <c r="B424" s="33" t="s">
        <v>41</v>
      </c>
      <c r="C424" s="33" t="s">
        <v>1549</v>
      </c>
      <c r="D424" s="33">
        <v>20830</v>
      </c>
      <c r="E424" s="33" t="s">
        <v>130</v>
      </c>
      <c r="F424" s="33" t="s">
        <v>1595</v>
      </c>
      <c r="G424" s="35">
        <v>0</v>
      </c>
      <c r="H424" s="35">
        <v>252.48</v>
      </c>
      <c r="I424" s="33" t="s">
        <v>51</v>
      </c>
      <c r="J424" s="35">
        <v>969.27</v>
      </c>
      <c r="K424" s="33" t="s">
        <v>488</v>
      </c>
      <c r="L424" s="33" t="s">
        <v>488</v>
      </c>
      <c r="M424" s="33" t="s">
        <v>142</v>
      </c>
      <c r="N424" s="33" t="s">
        <v>45</v>
      </c>
      <c r="O424" s="33" t="s">
        <v>45</v>
      </c>
      <c r="P424" s="33" t="s">
        <v>45</v>
      </c>
      <c r="Q424" s="33" t="s">
        <v>45</v>
      </c>
      <c r="R424" s="33" t="s">
        <v>45</v>
      </c>
      <c r="S424" s="33" t="s">
        <v>45</v>
      </c>
      <c r="T424" s="33" t="s">
        <v>489</v>
      </c>
      <c r="U424" s="33" t="s">
        <v>489</v>
      </c>
      <c r="V424" s="33" t="s">
        <v>144</v>
      </c>
      <c r="W424" s="33" t="s">
        <v>48</v>
      </c>
      <c r="X424" s="33" t="s">
        <v>48</v>
      </c>
      <c r="Y424" s="33" t="s">
        <v>48</v>
      </c>
      <c r="Z424" s="33" t="s">
        <v>48</v>
      </c>
      <c r="AA424" s="33" t="s">
        <v>48</v>
      </c>
      <c r="AB424" s="33" t="s">
        <v>48</v>
      </c>
      <c r="AC424" s="33" t="s">
        <v>123</v>
      </c>
      <c r="AD424" s="33" t="s">
        <v>123</v>
      </c>
    </row>
    <row r="425" spans="1:30" ht="48">
      <c r="A425" s="33" t="s">
        <v>1530</v>
      </c>
      <c r="B425" s="33" t="s">
        <v>41</v>
      </c>
      <c r="C425" s="33" t="s">
        <v>1549</v>
      </c>
      <c r="D425" s="33">
        <v>20828</v>
      </c>
      <c r="E425" s="33" t="s">
        <v>354</v>
      </c>
      <c r="F425" s="33" t="s">
        <v>1596</v>
      </c>
      <c r="G425" s="35">
        <v>30.24</v>
      </c>
      <c r="H425" s="35">
        <v>0</v>
      </c>
      <c r="I425" s="33" t="s">
        <v>51</v>
      </c>
      <c r="J425" s="34">
        <v>4757.57</v>
      </c>
      <c r="K425" s="33" t="s">
        <v>148</v>
      </c>
      <c r="L425" s="33" t="s">
        <v>148</v>
      </c>
      <c r="M425" s="33" t="s">
        <v>142</v>
      </c>
      <c r="N425" s="33" t="s">
        <v>45</v>
      </c>
      <c r="O425" s="33" t="s">
        <v>45</v>
      </c>
      <c r="P425" s="33" t="s">
        <v>45</v>
      </c>
      <c r="Q425" s="33" t="s">
        <v>45</v>
      </c>
      <c r="R425" s="33" t="s">
        <v>45</v>
      </c>
      <c r="S425" s="33" t="s">
        <v>45</v>
      </c>
      <c r="T425" s="33" t="s">
        <v>204</v>
      </c>
      <c r="U425" s="33" t="s">
        <v>204</v>
      </c>
      <c r="V425" s="33" t="s">
        <v>144</v>
      </c>
      <c r="W425" s="33" t="s">
        <v>48</v>
      </c>
      <c r="X425" s="33" t="s">
        <v>48</v>
      </c>
      <c r="Y425" s="33" t="s">
        <v>48</v>
      </c>
      <c r="Z425" s="33" t="s">
        <v>48</v>
      </c>
      <c r="AA425" s="33" t="s">
        <v>48</v>
      </c>
      <c r="AB425" s="33" t="s">
        <v>48</v>
      </c>
      <c r="AC425" s="33" t="s">
        <v>123</v>
      </c>
      <c r="AD425" s="33" t="s">
        <v>123</v>
      </c>
    </row>
    <row r="426" spans="1:30" ht="60">
      <c r="A426" s="33" t="s">
        <v>1530</v>
      </c>
      <c r="B426" s="33" t="s">
        <v>41</v>
      </c>
      <c r="C426" s="33" t="s">
        <v>1549</v>
      </c>
      <c r="D426" s="33">
        <v>20828</v>
      </c>
      <c r="E426" s="33" t="s">
        <v>507</v>
      </c>
      <c r="F426" s="33" t="s">
        <v>1597</v>
      </c>
      <c r="G426" s="35">
        <v>356.76</v>
      </c>
      <c r="H426" s="35">
        <v>0</v>
      </c>
      <c r="I426" s="33" t="s">
        <v>51</v>
      </c>
      <c r="J426" s="34">
        <v>12172.5</v>
      </c>
      <c r="K426" s="33" t="s">
        <v>149</v>
      </c>
      <c r="L426" s="33" t="s">
        <v>150</v>
      </c>
      <c r="M426" s="33" t="s">
        <v>142</v>
      </c>
      <c r="N426" s="33" t="s">
        <v>45</v>
      </c>
      <c r="O426" s="33" t="s">
        <v>45</v>
      </c>
      <c r="P426" s="33" t="s">
        <v>45</v>
      </c>
      <c r="Q426" s="33" t="s">
        <v>45</v>
      </c>
      <c r="R426" s="33" t="s">
        <v>45</v>
      </c>
      <c r="S426" s="33" t="s">
        <v>45</v>
      </c>
      <c r="T426" s="33" t="s">
        <v>205</v>
      </c>
      <c r="U426" s="33" t="s">
        <v>206</v>
      </c>
      <c r="V426" s="33" t="s">
        <v>144</v>
      </c>
      <c r="W426" s="33" t="s">
        <v>48</v>
      </c>
      <c r="X426" s="33" t="s">
        <v>48</v>
      </c>
      <c r="Y426" s="33" t="s">
        <v>48</v>
      </c>
      <c r="Z426" s="33" t="s">
        <v>48</v>
      </c>
      <c r="AA426" s="33" t="s">
        <v>48</v>
      </c>
      <c r="AB426" s="33" t="s">
        <v>48</v>
      </c>
      <c r="AC426" s="33" t="s">
        <v>123</v>
      </c>
      <c r="AD426" s="33" t="s">
        <v>123</v>
      </c>
    </row>
    <row r="427" spans="1:30" ht="60">
      <c r="A427" s="33" t="s">
        <v>1530</v>
      </c>
      <c r="B427" s="33" t="s">
        <v>41</v>
      </c>
      <c r="C427" s="33" t="s">
        <v>1549</v>
      </c>
      <c r="D427" s="33">
        <v>20828</v>
      </c>
      <c r="E427" s="33" t="s">
        <v>507</v>
      </c>
      <c r="F427" s="33" t="s">
        <v>1598</v>
      </c>
      <c r="G427" s="35">
        <v>572.71</v>
      </c>
      <c r="H427" s="35">
        <v>0</v>
      </c>
      <c r="I427" s="33" t="s">
        <v>51</v>
      </c>
      <c r="J427" s="34">
        <v>12745.21</v>
      </c>
      <c r="K427" s="33" t="s">
        <v>149</v>
      </c>
      <c r="L427" s="33" t="s">
        <v>150</v>
      </c>
      <c r="M427" s="33" t="s">
        <v>142</v>
      </c>
      <c r="N427" s="33" t="s">
        <v>45</v>
      </c>
      <c r="O427" s="33" t="s">
        <v>45</v>
      </c>
      <c r="P427" s="33" t="s">
        <v>45</v>
      </c>
      <c r="Q427" s="33" t="s">
        <v>45</v>
      </c>
      <c r="R427" s="33" t="s">
        <v>45</v>
      </c>
      <c r="S427" s="33" t="s">
        <v>45</v>
      </c>
      <c r="T427" s="33" t="s">
        <v>205</v>
      </c>
      <c r="U427" s="33" t="s">
        <v>206</v>
      </c>
      <c r="V427" s="33" t="s">
        <v>144</v>
      </c>
      <c r="W427" s="33" t="s">
        <v>48</v>
      </c>
      <c r="X427" s="33" t="s">
        <v>48</v>
      </c>
      <c r="Y427" s="33" t="s">
        <v>48</v>
      </c>
      <c r="Z427" s="33" t="s">
        <v>48</v>
      </c>
      <c r="AA427" s="33" t="s">
        <v>48</v>
      </c>
      <c r="AB427" s="33" t="s">
        <v>48</v>
      </c>
      <c r="AC427" s="33" t="s">
        <v>123</v>
      </c>
      <c r="AD427" s="33" t="s">
        <v>123</v>
      </c>
    </row>
    <row r="428" spans="1:30" ht="60">
      <c r="A428" s="33" t="s">
        <v>1530</v>
      </c>
      <c r="B428" s="33" t="s">
        <v>41</v>
      </c>
      <c r="C428" s="33" t="s">
        <v>1549</v>
      </c>
      <c r="D428" s="33">
        <v>20828</v>
      </c>
      <c r="E428" s="33" t="s">
        <v>507</v>
      </c>
      <c r="F428" s="33" t="s">
        <v>1599</v>
      </c>
      <c r="G428" s="34">
        <v>2439.2199999999998</v>
      </c>
      <c r="H428" s="35">
        <v>0</v>
      </c>
      <c r="I428" s="33" t="s">
        <v>51</v>
      </c>
      <c r="J428" s="34">
        <v>15184.43</v>
      </c>
      <c r="K428" s="33" t="s">
        <v>149</v>
      </c>
      <c r="L428" s="33" t="s">
        <v>150</v>
      </c>
      <c r="M428" s="33" t="s">
        <v>142</v>
      </c>
      <c r="N428" s="33" t="s">
        <v>45</v>
      </c>
      <c r="O428" s="33" t="s">
        <v>45</v>
      </c>
      <c r="P428" s="33" t="s">
        <v>45</v>
      </c>
      <c r="Q428" s="33" t="s">
        <v>45</v>
      </c>
      <c r="R428" s="33" t="s">
        <v>45</v>
      </c>
      <c r="S428" s="33" t="s">
        <v>45</v>
      </c>
      <c r="T428" s="33" t="s">
        <v>205</v>
      </c>
      <c r="U428" s="33" t="s">
        <v>206</v>
      </c>
      <c r="V428" s="33" t="s">
        <v>144</v>
      </c>
      <c r="W428" s="33" t="s">
        <v>48</v>
      </c>
      <c r="X428" s="33" t="s">
        <v>48</v>
      </c>
      <c r="Y428" s="33" t="s">
        <v>48</v>
      </c>
      <c r="Z428" s="33" t="s">
        <v>48</v>
      </c>
      <c r="AA428" s="33" t="s">
        <v>48</v>
      </c>
      <c r="AB428" s="33" t="s">
        <v>48</v>
      </c>
      <c r="AC428" s="33" t="s">
        <v>123</v>
      </c>
      <c r="AD428" s="33" t="s">
        <v>123</v>
      </c>
    </row>
    <row r="429" spans="1:30" ht="60">
      <c r="A429" s="33" t="s">
        <v>1530</v>
      </c>
      <c r="B429" s="33" t="s">
        <v>41</v>
      </c>
      <c r="C429" s="33" t="s">
        <v>1549</v>
      </c>
      <c r="D429" s="33">
        <v>20830</v>
      </c>
      <c r="E429" s="33" t="s">
        <v>624</v>
      </c>
      <c r="F429" s="33" t="s">
        <v>1600</v>
      </c>
      <c r="G429" s="35">
        <v>0</v>
      </c>
      <c r="H429" s="34">
        <v>6883.74</v>
      </c>
      <c r="I429" s="33" t="s">
        <v>51</v>
      </c>
      <c r="J429" s="34">
        <v>8300.69</v>
      </c>
      <c r="K429" s="33" t="s">
        <v>149</v>
      </c>
      <c r="L429" s="33" t="s">
        <v>150</v>
      </c>
      <c r="M429" s="33" t="s">
        <v>142</v>
      </c>
      <c r="N429" s="33" t="s">
        <v>45</v>
      </c>
      <c r="O429" s="33" t="s">
        <v>45</v>
      </c>
      <c r="P429" s="33" t="s">
        <v>45</v>
      </c>
      <c r="Q429" s="33" t="s">
        <v>45</v>
      </c>
      <c r="R429" s="33" t="s">
        <v>45</v>
      </c>
      <c r="S429" s="33" t="s">
        <v>45</v>
      </c>
      <c r="T429" s="33" t="s">
        <v>205</v>
      </c>
      <c r="U429" s="33" t="s">
        <v>206</v>
      </c>
      <c r="V429" s="33" t="s">
        <v>144</v>
      </c>
      <c r="W429" s="33" t="s">
        <v>48</v>
      </c>
      <c r="X429" s="33" t="s">
        <v>48</v>
      </c>
      <c r="Y429" s="33" t="s">
        <v>48</v>
      </c>
      <c r="Z429" s="33" t="s">
        <v>48</v>
      </c>
      <c r="AA429" s="33" t="s">
        <v>48</v>
      </c>
      <c r="AB429" s="33" t="s">
        <v>48</v>
      </c>
      <c r="AC429" s="33" t="s">
        <v>123</v>
      </c>
      <c r="AD429" s="33" t="s">
        <v>123</v>
      </c>
    </row>
    <row r="430" spans="1:30" ht="60">
      <c r="A430" s="33" t="s">
        <v>1530</v>
      </c>
      <c r="B430" s="33" t="s">
        <v>41</v>
      </c>
      <c r="C430" s="33" t="s">
        <v>1549</v>
      </c>
      <c r="D430" s="33">
        <v>20830</v>
      </c>
      <c r="E430" s="33" t="s">
        <v>624</v>
      </c>
      <c r="F430" s="33" t="s">
        <v>1601</v>
      </c>
      <c r="G430" s="35">
        <v>0</v>
      </c>
      <c r="H430" s="35">
        <v>544.39</v>
      </c>
      <c r="I430" s="33" t="s">
        <v>51</v>
      </c>
      <c r="J430" s="34">
        <v>7756.3</v>
      </c>
      <c r="K430" s="33" t="s">
        <v>149</v>
      </c>
      <c r="L430" s="33" t="s">
        <v>150</v>
      </c>
      <c r="M430" s="33" t="s">
        <v>142</v>
      </c>
      <c r="N430" s="33" t="s">
        <v>45</v>
      </c>
      <c r="O430" s="33" t="s">
        <v>45</v>
      </c>
      <c r="P430" s="33" t="s">
        <v>45</v>
      </c>
      <c r="Q430" s="33" t="s">
        <v>45</v>
      </c>
      <c r="R430" s="33" t="s">
        <v>45</v>
      </c>
      <c r="S430" s="33" t="s">
        <v>45</v>
      </c>
      <c r="T430" s="33" t="s">
        <v>205</v>
      </c>
      <c r="U430" s="33" t="s">
        <v>206</v>
      </c>
      <c r="V430" s="33" t="s">
        <v>144</v>
      </c>
      <c r="W430" s="33" t="s">
        <v>48</v>
      </c>
      <c r="X430" s="33" t="s">
        <v>48</v>
      </c>
      <c r="Y430" s="33" t="s">
        <v>48</v>
      </c>
      <c r="Z430" s="33" t="s">
        <v>48</v>
      </c>
      <c r="AA430" s="33" t="s">
        <v>48</v>
      </c>
      <c r="AB430" s="33" t="s">
        <v>48</v>
      </c>
      <c r="AC430" s="33" t="s">
        <v>123</v>
      </c>
      <c r="AD430" s="33" t="s">
        <v>123</v>
      </c>
    </row>
    <row r="431" spans="1:30" ht="60">
      <c r="A431" s="33" t="s">
        <v>1530</v>
      </c>
      <c r="B431" s="33" t="s">
        <v>41</v>
      </c>
      <c r="C431" s="33" t="s">
        <v>1549</v>
      </c>
      <c r="D431" s="33">
        <v>20828</v>
      </c>
      <c r="E431" s="33" t="s">
        <v>600</v>
      </c>
      <c r="F431" s="33" t="s">
        <v>1602</v>
      </c>
      <c r="G431" s="35">
        <v>83.22</v>
      </c>
      <c r="H431" s="35">
        <v>0</v>
      </c>
      <c r="I431" s="33" t="s">
        <v>51</v>
      </c>
      <c r="J431" s="34">
        <v>52557.440000000002</v>
      </c>
      <c r="K431" s="33" t="s">
        <v>151</v>
      </c>
      <c r="L431" s="33" t="s">
        <v>152</v>
      </c>
      <c r="M431" s="33" t="s">
        <v>142</v>
      </c>
      <c r="N431" s="33" t="s">
        <v>45</v>
      </c>
      <c r="O431" s="33" t="s">
        <v>45</v>
      </c>
      <c r="P431" s="33" t="s">
        <v>45</v>
      </c>
      <c r="Q431" s="33" t="s">
        <v>45</v>
      </c>
      <c r="R431" s="33" t="s">
        <v>45</v>
      </c>
      <c r="S431" s="33" t="s">
        <v>45</v>
      </c>
      <c r="T431" s="33" t="s">
        <v>207</v>
      </c>
      <c r="U431" s="33" t="s">
        <v>208</v>
      </c>
      <c r="V431" s="33" t="s">
        <v>144</v>
      </c>
      <c r="W431" s="33" t="s">
        <v>48</v>
      </c>
      <c r="X431" s="33" t="s">
        <v>48</v>
      </c>
      <c r="Y431" s="33" t="s">
        <v>48</v>
      </c>
      <c r="Z431" s="33" t="s">
        <v>48</v>
      </c>
      <c r="AA431" s="33" t="s">
        <v>48</v>
      </c>
      <c r="AB431" s="33" t="s">
        <v>48</v>
      </c>
      <c r="AC431" s="33" t="s">
        <v>123</v>
      </c>
      <c r="AD431" s="33" t="s">
        <v>123</v>
      </c>
    </row>
    <row r="432" spans="1:30" ht="60">
      <c r="A432" s="33" t="s">
        <v>1530</v>
      </c>
      <c r="B432" s="33" t="s">
        <v>41</v>
      </c>
      <c r="C432" s="33" t="s">
        <v>1549</v>
      </c>
      <c r="D432" s="33">
        <v>20828</v>
      </c>
      <c r="E432" s="33" t="s">
        <v>600</v>
      </c>
      <c r="F432" s="33" t="s">
        <v>1540</v>
      </c>
      <c r="G432" s="35">
        <v>159.51</v>
      </c>
      <c r="H432" s="35">
        <v>0</v>
      </c>
      <c r="I432" s="33" t="s">
        <v>51</v>
      </c>
      <c r="J432" s="34">
        <v>52716.95</v>
      </c>
      <c r="K432" s="33" t="s">
        <v>151</v>
      </c>
      <c r="L432" s="33" t="s">
        <v>152</v>
      </c>
      <c r="M432" s="33" t="s">
        <v>142</v>
      </c>
      <c r="N432" s="33" t="s">
        <v>45</v>
      </c>
      <c r="O432" s="33" t="s">
        <v>45</v>
      </c>
      <c r="P432" s="33" t="s">
        <v>45</v>
      </c>
      <c r="Q432" s="33" t="s">
        <v>45</v>
      </c>
      <c r="R432" s="33" t="s">
        <v>45</v>
      </c>
      <c r="S432" s="33" t="s">
        <v>45</v>
      </c>
      <c r="T432" s="33" t="s">
        <v>207</v>
      </c>
      <c r="U432" s="33" t="s">
        <v>208</v>
      </c>
      <c r="V432" s="33" t="s">
        <v>144</v>
      </c>
      <c r="W432" s="33" t="s">
        <v>48</v>
      </c>
      <c r="X432" s="33" t="s">
        <v>48</v>
      </c>
      <c r="Y432" s="33" t="s">
        <v>48</v>
      </c>
      <c r="Z432" s="33" t="s">
        <v>48</v>
      </c>
      <c r="AA432" s="33" t="s">
        <v>48</v>
      </c>
      <c r="AB432" s="33" t="s">
        <v>48</v>
      </c>
      <c r="AC432" s="33" t="s">
        <v>123</v>
      </c>
      <c r="AD432" s="33" t="s">
        <v>123</v>
      </c>
    </row>
    <row r="433" spans="1:30" ht="60">
      <c r="A433" s="33" t="s">
        <v>1530</v>
      </c>
      <c r="B433" s="33" t="s">
        <v>41</v>
      </c>
      <c r="C433" s="33" t="s">
        <v>1549</v>
      </c>
      <c r="D433" s="33">
        <v>20828</v>
      </c>
      <c r="E433" s="33" t="s">
        <v>600</v>
      </c>
      <c r="F433" s="33" t="s">
        <v>1603</v>
      </c>
      <c r="G433" s="35">
        <v>212.48</v>
      </c>
      <c r="H433" s="35">
        <v>0</v>
      </c>
      <c r="I433" s="33" t="s">
        <v>51</v>
      </c>
      <c r="J433" s="34">
        <v>52929.43</v>
      </c>
      <c r="K433" s="33" t="s">
        <v>151</v>
      </c>
      <c r="L433" s="33" t="s">
        <v>152</v>
      </c>
      <c r="M433" s="33" t="s">
        <v>142</v>
      </c>
      <c r="N433" s="33" t="s">
        <v>45</v>
      </c>
      <c r="O433" s="33" t="s">
        <v>45</v>
      </c>
      <c r="P433" s="33" t="s">
        <v>45</v>
      </c>
      <c r="Q433" s="33" t="s">
        <v>45</v>
      </c>
      <c r="R433" s="33" t="s">
        <v>45</v>
      </c>
      <c r="S433" s="33" t="s">
        <v>45</v>
      </c>
      <c r="T433" s="33" t="s">
        <v>207</v>
      </c>
      <c r="U433" s="33" t="s">
        <v>208</v>
      </c>
      <c r="V433" s="33" t="s">
        <v>144</v>
      </c>
      <c r="W433" s="33" t="s">
        <v>48</v>
      </c>
      <c r="X433" s="33" t="s">
        <v>48</v>
      </c>
      <c r="Y433" s="33" t="s">
        <v>48</v>
      </c>
      <c r="Z433" s="33" t="s">
        <v>48</v>
      </c>
      <c r="AA433" s="33" t="s">
        <v>48</v>
      </c>
      <c r="AB433" s="33" t="s">
        <v>48</v>
      </c>
      <c r="AC433" s="33" t="s">
        <v>123</v>
      </c>
      <c r="AD433" s="33" t="s">
        <v>123</v>
      </c>
    </row>
    <row r="434" spans="1:30" ht="60">
      <c r="A434" s="33" t="s">
        <v>1530</v>
      </c>
      <c r="B434" s="33" t="s">
        <v>41</v>
      </c>
      <c r="C434" s="33" t="s">
        <v>1549</v>
      </c>
      <c r="D434" s="33">
        <v>20828</v>
      </c>
      <c r="E434" s="33" t="s">
        <v>600</v>
      </c>
      <c r="F434" s="33" t="s">
        <v>1604</v>
      </c>
      <c r="G434" s="34">
        <v>2614.7199999999998</v>
      </c>
      <c r="H434" s="35">
        <v>0</v>
      </c>
      <c r="I434" s="33" t="s">
        <v>51</v>
      </c>
      <c r="J434" s="34">
        <v>55544.15</v>
      </c>
      <c r="K434" s="33" t="s">
        <v>151</v>
      </c>
      <c r="L434" s="33" t="s">
        <v>152</v>
      </c>
      <c r="M434" s="33" t="s">
        <v>142</v>
      </c>
      <c r="N434" s="33" t="s">
        <v>45</v>
      </c>
      <c r="O434" s="33" t="s">
        <v>45</v>
      </c>
      <c r="P434" s="33" t="s">
        <v>45</v>
      </c>
      <c r="Q434" s="33" t="s">
        <v>45</v>
      </c>
      <c r="R434" s="33" t="s">
        <v>45</v>
      </c>
      <c r="S434" s="33" t="s">
        <v>45</v>
      </c>
      <c r="T434" s="33" t="s">
        <v>207</v>
      </c>
      <c r="U434" s="33" t="s">
        <v>208</v>
      </c>
      <c r="V434" s="33" t="s">
        <v>144</v>
      </c>
      <c r="W434" s="33" t="s">
        <v>48</v>
      </c>
      <c r="X434" s="33" t="s">
        <v>48</v>
      </c>
      <c r="Y434" s="33" t="s">
        <v>48</v>
      </c>
      <c r="Z434" s="33" t="s">
        <v>48</v>
      </c>
      <c r="AA434" s="33" t="s">
        <v>48</v>
      </c>
      <c r="AB434" s="33" t="s">
        <v>48</v>
      </c>
      <c r="AC434" s="33" t="s">
        <v>123</v>
      </c>
      <c r="AD434" s="33" t="s">
        <v>123</v>
      </c>
    </row>
    <row r="435" spans="1:30" ht="60">
      <c r="A435" s="33" t="s">
        <v>1530</v>
      </c>
      <c r="B435" s="33" t="s">
        <v>41</v>
      </c>
      <c r="C435" s="33" t="s">
        <v>1549</v>
      </c>
      <c r="D435" s="33">
        <v>20828</v>
      </c>
      <c r="E435" s="33" t="s">
        <v>600</v>
      </c>
      <c r="F435" s="33" t="s">
        <v>1605</v>
      </c>
      <c r="G435" s="35">
        <v>501.91</v>
      </c>
      <c r="H435" s="35">
        <v>0</v>
      </c>
      <c r="I435" s="33" t="s">
        <v>51</v>
      </c>
      <c r="J435" s="34">
        <v>56046.06</v>
      </c>
      <c r="K435" s="33" t="s">
        <v>151</v>
      </c>
      <c r="L435" s="33" t="s">
        <v>152</v>
      </c>
      <c r="M435" s="33" t="s">
        <v>142</v>
      </c>
      <c r="N435" s="33" t="s">
        <v>45</v>
      </c>
      <c r="O435" s="33" t="s">
        <v>45</v>
      </c>
      <c r="P435" s="33" t="s">
        <v>45</v>
      </c>
      <c r="Q435" s="33" t="s">
        <v>45</v>
      </c>
      <c r="R435" s="33" t="s">
        <v>45</v>
      </c>
      <c r="S435" s="33" t="s">
        <v>45</v>
      </c>
      <c r="T435" s="33" t="s">
        <v>207</v>
      </c>
      <c r="U435" s="33" t="s">
        <v>208</v>
      </c>
      <c r="V435" s="33" t="s">
        <v>144</v>
      </c>
      <c r="W435" s="33" t="s">
        <v>48</v>
      </c>
      <c r="X435" s="33" t="s">
        <v>48</v>
      </c>
      <c r="Y435" s="33" t="s">
        <v>48</v>
      </c>
      <c r="Z435" s="33" t="s">
        <v>48</v>
      </c>
      <c r="AA435" s="33" t="s">
        <v>48</v>
      </c>
      <c r="AB435" s="33" t="s">
        <v>48</v>
      </c>
      <c r="AC435" s="33" t="s">
        <v>123</v>
      </c>
      <c r="AD435" s="33" t="s">
        <v>123</v>
      </c>
    </row>
    <row r="436" spans="1:30" ht="60">
      <c r="A436" s="33" t="s">
        <v>1530</v>
      </c>
      <c r="B436" s="33" t="s">
        <v>41</v>
      </c>
      <c r="C436" s="33" t="s">
        <v>1549</v>
      </c>
      <c r="D436" s="33">
        <v>20828</v>
      </c>
      <c r="E436" s="33" t="s">
        <v>600</v>
      </c>
      <c r="F436" s="33" t="s">
        <v>1606</v>
      </c>
      <c r="G436" s="35">
        <v>674.7</v>
      </c>
      <c r="H436" s="35">
        <v>0</v>
      </c>
      <c r="I436" s="33" t="s">
        <v>51</v>
      </c>
      <c r="J436" s="34">
        <v>56720.76</v>
      </c>
      <c r="K436" s="33" t="s">
        <v>151</v>
      </c>
      <c r="L436" s="33" t="s">
        <v>152</v>
      </c>
      <c r="M436" s="33" t="s">
        <v>142</v>
      </c>
      <c r="N436" s="33" t="s">
        <v>45</v>
      </c>
      <c r="O436" s="33" t="s">
        <v>45</v>
      </c>
      <c r="P436" s="33" t="s">
        <v>45</v>
      </c>
      <c r="Q436" s="33" t="s">
        <v>45</v>
      </c>
      <c r="R436" s="33" t="s">
        <v>45</v>
      </c>
      <c r="S436" s="33" t="s">
        <v>45</v>
      </c>
      <c r="T436" s="33" t="s">
        <v>207</v>
      </c>
      <c r="U436" s="33" t="s">
        <v>208</v>
      </c>
      <c r="V436" s="33" t="s">
        <v>144</v>
      </c>
      <c r="W436" s="33" t="s">
        <v>48</v>
      </c>
      <c r="X436" s="33" t="s">
        <v>48</v>
      </c>
      <c r="Y436" s="33" t="s">
        <v>48</v>
      </c>
      <c r="Z436" s="33" t="s">
        <v>48</v>
      </c>
      <c r="AA436" s="33" t="s">
        <v>48</v>
      </c>
      <c r="AB436" s="33" t="s">
        <v>48</v>
      </c>
      <c r="AC436" s="33" t="s">
        <v>123</v>
      </c>
      <c r="AD436" s="33" t="s">
        <v>123</v>
      </c>
    </row>
    <row r="437" spans="1:30" ht="60">
      <c r="A437" s="33" t="s">
        <v>1530</v>
      </c>
      <c r="B437" s="33" t="s">
        <v>41</v>
      </c>
      <c r="C437" s="33" t="s">
        <v>1549</v>
      </c>
      <c r="D437" s="33">
        <v>20828</v>
      </c>
      <c r="E437" s="33" t="s">
        <v>600</v>
      </c>
      <c r="F437" s="33" t="s">
        <v>1607</v>
      </c>
      <c r="G437" s="34">
        <v>1074.83</v>
      </c>
      <c r="H437" s="35">
        <v>0</v>
      </c>
      <c r="I437" s="33" t="s">
        <v>51</v>
      </c>
      <c r="J437" s="34">
        <v>57795.59</v>
      </c>
      <c r="K437" s="33" t="s">
        <v>151</v>
      </c>
      <c r="L437" s="33" t="s">
        <v>152</v>
      </c>
      <c r="M437" s="33" t="s">
        <v>142</v>
      </c>
      <c r="N437" s="33" t="s">
        <v>45</v>
      </c>
      <c r="O437" s="33" t="s">
        <v>45</v>
      </c>
      <c r="P437" s="33" t="s">
        <v>45</v>
      </c>
      <c r="Q437" s="33" t="s">
        <v>45</v>
      </c>
      <c r="R437" s="33" t="s">
        <v>45</v>
      </c>
      <c r="S437" s="33" t="s">
        <v>45</v>
      </c>
      <c r="T437" s="33" t="s">
        <v>207</v>
      </c>
      <c r="U437" s="33" t="s">
        <v>208</v>
      </c>
      <c r="V437" s="33" t="s">
        <v>144</v>
      </c>
      <c r="W437" s="33" t="s">
        <v>48</v>
      </c>
      <c r="X437" s="33" t="s">
        <v>48</v>
      </c>
      <c r="Y437" s="33" t="s">
        <v>48</v>
      </c>
      <c r="Z437" s="33" t="s">
        <v>48</v>
      </c>
      <c r="AA437" s="33" t="s">
        <v>48</v>
      </c>
      <c r="AB437" s="33" t="s">
        <v>48</v>
      </c>
      <c r="AC437" s="33" t="s">
        <v>123</v>
      </c>
      <c r="AD437" s="33" t="s">
        <v>123</v>
      </c>
    </row>
    <row r="438" spans="1:30" ht="60">
      <c r="A438" s="33" t="s">
        <v>1530</v>
      </c>
      <c r="B438" s="33" t="s">
        <v>41</v>
      </c>
      <c r="C438" s="33" t="s">
        <v>1549</v>
      </c>
      <c r="D438" s="33">
        <v>20828</v>
      </c>
      <c r="E438" s="33" t="s">
        <v>600</v>
      </c>
      <c r="F438" s="33" t="s">
        <v>1608</v>
      </c>
      <c r="G438" s="35">
        <v>493.78</v>
      </c>
      <c r="H438" s="35">
        <v>0</v>
      </c>
      <c r="I438" s="33" t="s">
        <v>51</v>
      </c>
      <c r="J438" s="34">
        <v>58289.37</v>
      </c>
      <c r="K438" s="33" t="s">
        <v>151</v>
      </c>
      <c r="L438" s="33" t="s">
        <v>152</v>
      </c>
      <c r="M438" s="33" t="s">
        <v>142</v>
      </c>
      <c r="N438" s="33" t="s">
        <v>45</v>
      </c>
      <c r="O438" s="33" t="s">
        <v>45</v>
      </c>
      <c r="P438" s="33" t="s">
        <v>45</v>
      </c>
      <c r="Q438" s="33" t="s">
        <v>45</v>
      </c>
      <c r="R438" s="33" t="s">
        <v>45</v>
      </c>
      <c r="S438" s="33" t="s">
        <v>45</v>
      </c>
      <c r="T438" s="33" t="s">
        <v>207</v>
      </c>
      <c r="U438" s="33" t="s">
        <v>208</v>
      </c>
      <c r="V438" s="33" t="s">
        <v>144</v>
      </c>
      <c r="W438" s="33" t="s">
        <v>48</v>
      </c>
      <c r="X438" s="33" t="s">
        <v>48</v>
      </c>
      <c r="Y438" s="33" t="s">
        <v>48</v>
      </c>
      <c r="Z438" s="33" t="s">
        <v>48</v>
      </c>
      <c r="AA438" s="33" t="s">
        <v>48</v>
      </c>
      <c r="AB438" s="33" t="s">
        <v>48</v>
      </c>
      <c r="AC438" s="33" t="s">
        <v>123</v>
      </c>
      <c r="AD438" s="33" t="s">
        <v>123</v>
      </c>
    </row>
    <row r="439" spans="1:30" ht="48">
      <c r="A439" s="33" t="s">
        <v>1530</v>
      </c>
      <c r="B439" s="33" t="s">
        <v>41</v>
      </c>
      <c r="C439" s="33" t="s">
        <v>1545</v>
      </c>
      <c r="D439" s="33">
        <v>19216</v>
      </c>
      <c r="E439" s="33" t="s">
        <v>110</v>
      </c>
      <c r="F439" s="33" t="s">
        <v>1609</v>
      </c>
      <c r="G439" s="35">
        <v>0</v>
      </c>
      <c r="H439" s="35">
        <v>659.71</v>
      </c>
      <c r="I439" s="33" t="s">
        <v>51</v>
      </c>
      <c r="J439" s="35">
        <v>788.73</v>
      </c>
      <c r="K439" s="33" t="s">
        <v>164</v>
      </c>
      <c r="L439" s="33" t="s">
        <v>164</v>
      </c>
      <c r="M439" s="33" t="s">
        <v>142</v>
      </c>
      <c r="N439" s="33" t="s">
        <v>45</v>
      </c>
      <c r="O439" s="33" t="s">
        <v>45</v>
      </c>
      <c r="P439" s="33" t="s">
        <v>45</v>
      </c>
      <c r="Q439" s="33" t="s">
        <v>45</v>
      </c>
      <c r="R439" s="33" t="s">
        <v>45</v>
      </c>
      <c r="S439" s="33" t="s">
        <v>45</v>
      </c>
      <c r="T439" s="33" t="s">
        <v>209</v>
      </c>
      <c r="U439" s="33" t="s">
        <v>209</v>
      </c>
      <c r="V439" s="33" t="s">
        <v>144</v>
      </c>
      <c r="W439" s="33" t="s">
        <v>48</v>
      </c>
      <c r="X439" s="33" t="s">
        <v>48</v>
      </c>
      <c r="Y439" s="33" t="s">
        <v>48</v>
      </c>
      <c r="Z439" s="33" t="s">
        <v>48</v>
      </c>
      <c r="AA439" s="33" t="s">
        <v>48</v>
      </c>
      <c r="AB439" s="33" t="s">
        <v>48</v>
      </c>
      <c r="AC439" s="33" t="s">
        <v>123</v>
      </c>
      <c r="AD439" s="33" t="s">
        <v>123</v>
      </c>
    </row>
    <row r="440" spans="1:30" ht="48">
      <c r="A440" s="33" t="s">
        <v>1530</v>
      </c>
      <c r="B440" s="33" t="s">
        <v>41</v>
      </c>
      <c r="C440" s="33" t="s">
        <v>1545</v>
      </c>
      <c r="D440" s="33">
        <v>19216</v>
      </c>
      <c r="E440" s="33" t="s">
        <v>110</v>
      </c>
      <c r="F440" s="33" t="s">
        <v>1610</v>
      </c>
      <c r="G440" s="35">
        <v>0</v>
      </c>
      <c r="H440" s="35">
        <v>788.73</v>
      </c>
      <c r="I440" s="33" t="s">
        <v>51</v>
      </c>
      <c r="J440" s="35">
        <v>0</v>
      </c>
      <c r="K440" s="33" t="s">
        <v>164</v>
      </c>
      <c r="L440" s="33" t="s">
        <v>164</v>
      </c>
      <c r="M440" s="33" t="s">
        <v>142</v>
      </c>
      <c r="N440" s="33" t="s">
        <v>45</v>
      </c>
      <c r="O440" s="33" t="s">
        <v>45</v>
      </c>
      <c r="P440" s="33" t="s">
        <v>45</v>
      </c>
      <c r="Q440" s="33" t="s">
        <v>45</v>
      </c>
      <c r="R440" s="33" t="s">
        <v>45</v>
      </c>
      <c r="S440" s="33" t="s">
        <v>45</v>
      </c>
      <c r="T440" s="33" t="s">
        <v>209</v>
      </c>
      <c r="U440" s="33" t="s">
        <v>209</v>
      </c>
      <c r="V440" s="33" t="s">
        <v>144</v>
      </c>
      <c r="W440" s="33" t="s">
        <v>48</v>
      </c>
      <c r="X440" s="33" t="s">
        <v>48</v>
      </c>
      <c r="Y440" s="33" t="s">
        <v>48</v>
      </c>
      <c r="Z440" s="33" t="s">
        <v>48</v>
      </c>
      <c r="AA440" s="33" t="s">
        <v>48</v>
      </c>
      <c r="AB440" s="33" t="s">
        <v>48</v>
      </c>
      <c r="AC440" s="33" t="s">
        <v>123</v>
      </c>
      <c r="AD440" s="33" t="s">
        <v>123</v>
      </c>
    </row>
    <row r="441" spans="1:30" ht="48">
      <c r="A441" s="33" t="s">
        <v>1530</v>
      </c>
      <c r="B441" s="33" t="s">
        <v>41</v>
      </c>
      <c r="C441" s="33" t="s">
        <v>1549</v>
      </c>
      <c r="D441" s="33">
        <v>20828</v>
      </c>
      <c r="E441" s="33" t="s">
        <v>241</v>
      </c>
      <c r="F441" s="33" t="s">
        <v>1611</v>
      </c>
      <c r="G441" s="35">
        <v>181.23</v>
      </c>
      <c r="H441" s="35">
        <v>0</v>
      </c>
      <c r="I441" s="33" t="s">
        <v>51</v>
      </c>
      <c r="J441" s="35">
        <v>181.23</v>
      </c>
      <c r="K441" s="33" t="s">
        <v>164</v>
      </c>
      <c r="L441" s="33" t="s">
        <v>164</v>
      </c>
      <c r="M441" s="33" t="s">
        <v>142</v>
      </c>
      <c r="N441" s="33" t="s">
        <v>45</v>
      </c>
      <c r="O441" s="33" t="s">
        <v>45</v>
      </c>
      <c r="P441" s="33" t="s">
        <v>45</v>
      </c>
      <c r="Q441" s="33" t="s">
        <v>45</v>
      </c>
      <c r="R441" s="33" t="s">
        <v>45</v>
      </c>
      <c r="S441" s="33" t="s">
        <v>45</v>
      </c>
      <c r="T441" s="33" t="s">
        <v>209</v>
      </c>
      <c r="U441" s="33" t="s">
        <v>209</v>
      </c>
      <c r="V441" s="33" t="s">
        <v>144</v>
      </c>
      <c r="W441" s="33" t="s">
        <v>48</v>
      </c>
      <c r="X441" s="33" t="s">
        <v>48</v>
      </c>
      <c r="Y441" s="33" t="s">
        <v>48</v>
      </c>
      <c r="Z441" s="33" t="s">
        <v>48</v>
      </c>
      <c r="AA441" s="33" t="s">
        <v>48</v>
      </c>
      <c r="AB441" s="33" t="s">
        <v>48</v>
      </c>
      <c r="AC441" s="33" t="s">
        <v>123</v>
      </c>
      <c r="AD441" s="33" t="s">
        <v>123</v>
      </c>
    </row>
    <row r="442" spans="1:30" ht="48">
      <c r="A442" s="33" t="s">
        <v>1530</v>
      </c>
      <c r="B442" s="33" t="s">
        <v>41</v>
      </c>
      <c r="C442" s="33" t="s">
        <v>1545</v>
      </c>
      <c r="D442" s="33">
        <v>19216</v>
      </c>
      <c r="E442" s="33" t="s">
        <v>110</v>
      </c>
      <c r="F442" s="33" t="s">
        <v>1612</v>
      </c>
      <c r="G442" s="35">
        <v>0</v>
      </c>
      <c r="H442" s="35">
        <v>7.03</v>
      </c>
      <c r="I442" s="33" t="s">
        <v>51</v>
      </c>
      <c r="J442" s="34">
        <v>7075.33</v>
      </c>
      <c r="K442" s="33" t="s">
        <v>165</v>
      </c>
      <c r="L442" s="33" t="s">
        <v>165</v>
      </c>
      <c r="M442" s="33" t="s">
        <v>142</v>
      </c>
      <c r="N442" s="33" t="s">
        <v>45</v>
      </c>
      <c r="O442" s="33" t="s">
        <v>45</v>
      </c>
      <c r="P442" s="33" t="s">
        <v>45</v>
      </c>
      <c r="Q442" s="33" t="s">
        <v>45</v>
      </c>
      <c r="R442" s="33" t="s">
        <v>45</v>
      </c>
      <c r="S442" s="33" t="s">
        <v>45</v>
      </c>
      <c r="T442" s="33" t="s">
        <v>210</v>
      </c>
      <c r="U442" s="33" t="s">
        <v>210</v>
      </c>
      <c r="V442" s="33" t="s">
        <v>144</v>
      </c>
      <c r="W442" s="33" t="s">
        <v>48</v>
      </c>
      <c r="X442" s="33" t="s">
        <v>48</v>
      </c>
      <c r="Y442" s="33" t="s">
        <v>48</v>
      </c>
      <c r="Z442" s="33" t="s">
        <v>48</v>
      </c>
      <c r="AA442" s="33" t="s">
        <v>48</v>
      </c>
      <c r="AB442" s="33" t="s">
        <v>48</v>
      </c>
      <c r="AC442" s="33" t="s">
        <v>123</v>
      </c>
      <c r="AD442" s="33" t="s">
        <v>123</v>
      </c>
    </row>
    <row r="443" spans="1:30" ht="48">
      <c r="A443" s="33" t="s">
        <v>1530</v>
      </c>
      <c r="B443" s="33" t="s">
        <v>41</v>
      </c>
      <c r="C443" s="33" t="s">
        <v>1545</v>
      </c>
      <c r="D443" s="33">
        <v>19216</v>
      </c>
      <c r="E443" s="33" t="s">
        <v>110</v>
      </c>
      <c r="F443" s="33" t="s">
        <v>1613</v>
      </c>
      <c r="G443" s="35">
        <v>0</v>
      </c>
      <c r="H443" s="35">
        <v>784.45</v>
      </c>
      <c r="I443" s="33" t="s">
        <v>51</v>
      </c>
      <c r="J443" s="34">
        <v>6290.88</v>
      </c>
      <c r="K443" s="33" t="s">
        <v>165</v>
      </c>
      <c r="L443" s="33" t="s">
        <v>165</v>
      </c>
      <c r="M443" s="33" t="s">
        <v>142</v>
      </c>
      <c r="N443" s="33" t="s">
        <v>45</v>
      </c>
      <c r="O443" s="33" t="s">
        <v>45</v>
      </c>
      <c r="P443" s="33" t="s">
        <v>45</v>
      </c>
      <c r="Q443" s="33" t="s">
        <v>45</v>
      </c>
      <c r="R443" s="33" t="s">
        <v>45</v>
      </c>
      <c r="S443" s="33" t="s">
        <v>45</v>
      </c>
      <c r="T443" s="33" t="s">
        <v>210</v>
      </c>
      <c r="U443" s="33" t="s">
        <v>210</v>
      </c>
      <c r="V443" s="33" t="s">
        <v>144</v>
      </c>
      <c r="W443" s="33" t="s">
        <v>48</v>
      </c>
      <c r="X443" s="33" t="s">
        <v>48</v>
      </c>
      <c r="Y443" s="33" t="s">
        <v>48</v>
      </c>
      <c r="Z443" s="33" t="s">
        <v>48</v>
      </c>
      <c r="AA443" s="33" t="s">
        <v>48</v>
      </c>
      <c r="AB443" s="33" t="s">
        <v>48</v>
      </c>
      <c r="AC443" s="33" t="s">
        <v>123</v>
      </c>
      <c r="AD443" s="33" t="s">
        <v>123</v>
      </c>
    </row>
    <row r="444" spans="1:30" ht="48">
      <c r="A444" s="33" t="s">
        <v>1530</v>
      </c>
      <c r="B444" s="33" t="s">
        <v>41</v>
      </c>
      <c r="C444" s="33" t="s">
        <v>1545</v>
      </c>
      <c r="D444" s="33">
        <v>19216</v>
      </c>
      <c r="E444" s="33" t="s">
        <v>110</v>
      </c>
      <c r="F444" s="33" t="s">
        <v>1614</v>
      </c>
      <c r="G444" s="35">
        <v>0</v>
      </c>
      <c r="H444" s="35">
        <v>988.74</v>
      </c>
      <c r="I444" s="33" t="s">
        <v>51</v>
      </c>
      <c r="J444" s="34">
        <v>5302.14</v>
      </c>
      <c r="K444" s="33" t="s">
        <v>165</v>
      </c>
      <c r="L444" s="33" t="s">
        <v>165</v>
      </c>
      <c r="M444" s="33" t="s">
        <v>142</v>
      </c>
      <c r="N444" s="33" t="s">
        <v>45</v>
      </c>
      <c r="O444" s="33" t="s">
        <v>45</v>
      </c>
      <c r="P444" s="33" t="s">
        <v>45</v>
      </c>
      <c r="Q444" s="33" t="s">
        <v>45</v>
      </c>
      <c r="R444" s="33" t="s">
        <v>45</v>
      </c>
      <c r="S444" s="33" t="s">
        <v>45</v>
      </c>
      <c r="T444" s="33" t="s">
        <v>210</v>
      </c>
      <c r="U444" s="33" t="s">
        <v>210</v>
      </c>
      <c r="V444" s="33" t="s">
        <v>144</v>
      </c>
      <c r="W444" s="33" t="s">
        <v>48</v>
      </c>
      <c r="X444" s="33" t="s">
        <v>48</v>
      </c>
      <c r="Y444" s="33" t="s">
        <v>48</v>
      </c>
      <c r="Z444" s="33" t="s">
        <v>48</v>
      </c>
      <c r="AA444" s="33" t="s">
        <v>48</v>
      </c>
      <c r="AB444" s="33" t="s">
        <v>48</v>
      </c>
      <c r="AC444" s="33" t="s">
        <v>123</v>
      </c>
      <c r="AD444" s="33" t="s">
        <v>123</v>
      </c>
    </row>
    <row r="445" spans="1:30" ht="48">
      <c r="A445" s="33" t="s">
        <v>1530</v>
      </c>
      <c r="B445" s="33" t="s">
        <v>41</v>
      </c>
      <c r="C445" s="33" t="s">
        <v>1545</v>
      </c>
      <c r="D445" s="33">
        <v>19216</v>
      </c>
      <c r="E445" s="33" t="s">
        <v>110</v>
      </c>
      <c r="F445" s="33" t="s">
        <v>1615</v>
      </c>
      <c r="G445" s="35">
        <v>0</v>
      </c>
      <c r="H445" s="35">
        <v>117.64</v>
      </c>
      <c r="I445" s="33" t="s">
        <v>51</v>
      </c>
      <c r="J445" s="34">
        <v>5184.5</v>
      </c>
      <c r="K445" s="33" t="s">
        <v>165</v>
      </c>
      <c r="L445" s="33" t="s">
        <v>165</v>
      </c>
      <c r="M445" s="33" t="s">
        <v>142</v>
      </c>
      <c r="N445" s="33" t="s">
        <v>45</v>
      </c>
      <c r="O445" s="33" t="s">
        <v>45</v>
      </c>
      <c r="P445" s="33" t="s">
        <v>45</v>
      </c>
      <c r="Q445" s="33" t="s">
        <v>45</v>
      </c>
      <c r="R445" s="33" t="s">
        <v>45</v>
      </c>
      <c r="S445" s="33" t="s">
        <v>45</v>
      </c>
      <c r="T445" s="33" t="s">
        <v>210</v>
      </c>
      <c r="U445" s="33" t="s">
        <v>210</v>
      </c>
      <c r="V445" s="33" t="s">
        <v>144</v>
      </c>
      <c r="W445" s="33" t="s">
        <v>48</v>
      </c>
      <c r="X445" s="33" t="s">
        <v>48</v>
      </c>
      <c r="Y445" s="33" t="s">
        <v>48</v>
      </c>
      <c r="Z445" s="33" t="s">
        <v>48</v>
      </c>
      <c r="AA445" s="33" t="s">
        <v>48</v>
      </c>
      <c r="AB445" s="33" t="s">
        <v>48</v>
      </c>
      <c r="AC445" s="33" t="s">
        <v>123</v>
      </c>
      <c r="AD445" s="33" t="s">
        <v>123</v>
      </c>
    </row>
    <row r="446" spans="1:30" ht="48">
      <c r="A446" s="33" t="s">
        <v>1530</v>
      </c>
      <c r="B446" s="33" t="s">
        <v>41</v>
      </c>
      <c r="C446" s="33" t="s">
        <v>1549</v>
      </c>
      <c r="D446" s="33">
        <v>20828</v>
      </c>
      <c r="E446" s="33" t="s">
        <v>461</v>
      </c>
      <c r="F446" s="33" t="s">
        <v>1616</v>
      </c>
      <c r="G446" s="35">
        <v>87.2</v>
      </c>
      <c r="H446" s="35">
        <v>0</v>
      </c>
      <c r="I446" s="33" t="s">
        <v>51</v>
      </c>
      <c r="J446" s="34">
        <v>5271.7</v>
      </c>
      <c r="K446" s="33" t="s">
        <v>165</v>
      </c>
      <c r="L446" s="33" t="s">
        <v>165</v>
      </c>
      <c r="M446" s="33" t="s">
        <v>142</v>
      </c>
      <c r="N446" s="33" t="s">
        <v>45</v>
      </c>
      <c r="O446" s="33" t="s">
        <v>45</v>
      </c>
      <c r="P446" s="33" t="s">
        <v>45</v>
      </c>
      <c r="Q446" s="33" t="s">
        <v>45</v>
      </c>
      <c r="R446" s="33" t="s">
        <v>45</v>
      </c>
      <c r="S446" s="33" t="s">
        <v>45</v>
      </c>
      <c r="T446" s="33" t="s">
        <v>210</v>
      </c>
      <c r="U446" s="33" t="s">
        <v>210</v>
      </c>
      <c r="V446" s="33" t="s">
        <v>144</v>
      </c>
      <c r="W446" s="33" t="s">
        <v>48</v>
      </c>
      <c r="X446" s="33" t="s">
        <v>48</v>
      </c>
      <c r="Y446" s="33" t="s">
        <v>48</v>
      </c>
      <c r="Z446" s="33" t="s">
        <v>48</v>
      </c>
      <c r="AA446" s="33" t="s">
        <v>48</v>
      </c>
      <c r="AB446" s="33" t="s">
        <v>48</v>
      </c>
      <c r="AC446" s="33" t="s">
        <v>123</v>
      </c>
      <c r="AD446" s="33" t="s">
        <v>123</v>
      </c>
    </row>
    <row r="447" spans="1:30" ht="48">
      <c r="A447" s="33" t="s">
        <v>1530</v>
      </c>
      <c r="B447" s="33" t="s">
        <v>41</v>
      </c>
      <c r="C447" s="33" t="s">
        <v>1549</v>
      </c>
      <c r="D447" s="33">
        <v>20828</v>
      </c>
      <c r="E447" s="33" t="s">
        <v>461</v>
      </c>
      <c r="F447" s="33" t="s">
        <v>1617</v>
      </c>
      <c r="G447" s="35">
        <v>63</v>
      </c>
      <c r="H447" s="35">
        <v>0</v>
      </c>
      <c r="I447" s="33" t="s">
        <v>51</v>
      </c>
      <c r="J447" s="34">
        <v>5334.7</v>
      </c>
      <c r="K447" s="33" t="s">
        <v>165</v>
      </c>
      <c r="L447" s="33" t="s">
        <v>165</v>
      </c>
      <c r="M447" s="33" t="s">
        <v>142</v>
      </c>
      <c r="N447" s="33" t="s">
        <v>45</v>
      </c>
      <c r="O447" s="33" t="s">
        <v>45</v>
      </c>
      <c r="P447" s="33" t="s">
        <v>45</v>
      </c>
      <c r="Q447" s="33" t="s">
        <v>45</v>
      </c>
      <c r="R447" s="33" t="s">
        <v>45</v>
      </c>
      <c r="S447" s="33" t="s">
        <v>45</v>
      </c>
      <c r="T447" s="33" t="s">
        <v>210</v>
      </c>
      <c r="U447" s="33" t="s">
        <v>210</v>
      </c>
      <c r="V447" s="33" t="s">
        <v>144</v>
      </c>
      <c r="W447" s="33" t="s">
        <v>48</v>
      </c>
      <c r="X447" s="33" t="s">
        <v>48</v>
      </c>
      <c r="Y447" s="33" t="s">
        <v>48</v>
      </c>
      <c r="Z447" s="33" t="s">
        <v>48</v>
      </c>
      <c r="AA447" s="33" t="s">
        <v>48</v>
      </c>
      <c r="AB447" s="33" t="s">
        <v>48</v>
      </c>
      <c r="AC447" s="33" t="s">
        <v>123</v>
      </c>
      <c r="AD447" s="33" t="s">
        <v>123</v>
      </c>
    </row>
    <row r="448" spans="1:30" ht="60">
      <c r="A448" s="33" t="s">
        <v>1530</v>
      </c>
      <c r="B448" s="33" t="s">
        <v>41</v>
      </c>
      <c r="C448" s="33" t="s">
        <v>1549</v>
      </c>
      <c r="D448" s="33">
        <v>20828</v>
      </c>
      <c r="E448" s="33" t="s">
        <v>130</v>
      </c>
      <c r="F448" s="33" t="s">
        <v>1618</v>
      </c>
      <c r="G448" s="35">
        <v>723.88</v>
      </c>
      <c r="H448" s="35">
        <v>0</v>
      </c>
      <c r="I448" s="33" t="s">
        <v>51</v>
      </c>
      <c r="J448" s="34">
        <v>6722.24</v>
      </c>
      <c r="K448" s="33" t="s">
        <v>221</v>
      </c>
      <c r="L448" s="33" t="s">
        <v>221</v>
      </c>
      <c r="M448" s="33" t="s">
        <v>142</v>
      </c>
      <c r="N448" s="33" t="s">
        <v>45</v>
      </c>
      <c r="O448" s="33" t="s">
        <v>45</v>
      </c>
      <c r="P448" s="33" t="s">
        <v>45</v>
      </c>
      <c r="Q448" s="33" t="s">
        <v>45</v>
      </c>
      <c r="R448" s="33" t="s">
        <v>45</v>
      </c>
      <c r="S448" s="33" t="s">
        <v>45</v>
      </c>
      <c r="T448" s="33" t="s">
        <v>222</v>
      </c>
      <c r="U448" s="33" t="s">
        <v>222</v>
      </c>
      <c r="V448" s="33" t="s">
        <v>144</v>
      </c>
      <c r="W448" s="33" t="s">
        <v>48</v>
      </c>
      <c r="X448" s="33" t="s">
        <v>48</v>
      </c>
      <c r="Y448" s="33" t="s">
        <v>48</v>
      </c>
      <c r="Z448" s="33" t="s">
        <v>48</v>
      </c>
      <c r="AA448" s="33" t="s">
        <v>48</v>
      </c>
      <c r="AB448" s="33" t="s">
        <v>48</v>
      </c>
      <c r="AC448" s="33" t="s">
        <v>123</v>
      </c>
      <c r="AD448" s="33" t="s">
        <v>123</v>
      </c>
    </row>
    <row r="449" spans="1:30" ht="60">
      <c r="A449" s="33" t="s">
        <v>1530</v>
      </c>
      <c r="B449" s="33" t="s">
        <v>41</v>
      </c>
      <c r="C449" s="33" t="s">
        <v>1549</v>
      </c>
      <c r="D449" s="33">
        <v>20828</v>
      </c>
      <c r="E449" s="33" t="s">
        <v>130</v>
      </c>
      <c r="F449" s="33" t="s">
        <v>1619</v>
      </c>
      <c r="G449" s="35">
        <v>318.22000000000003</v>
      </c>
      <c r="H449" s="35">
        <v>0</v>
      </c>
      <c r="I449" s="33" t="s">
        <v>51</v>
      </c>
      <c r="J449" s="34">
        <v>7040.46</v>
      </c>
      <c r="K449" s="33" t="s">
        <v>221</v>
      </c>
      <c r="L449" s="33" t="s">
        <v>221</v>
      </c>
      <c r="M449" s="33" t="s">
        <v>142</v>
      </c>
      <c r="N449" s="33" t="s">
        <v>45</v>
      </c>
      <c r="O449" s="33" t="s">
        <v>45</v>
      </c>
      <c r="P449" s="33" t="s">
        <v>45</v>
      </c>
      <c r="Q449" s="33" t="s">
        <v>45</v>
      </c>
      <c r="R449" s="33" t="s">
        <v>45</v>
      </c>
      <c r="S449" s="33" t="s">
        <v>45</v>
      </c>
      <c r="T449" s="33" t="s">
        <v>222</v>
      </c>
      <c r="U449" s="33" t="s">
        <v>222</v>
      </c>
      <c r="V449" s="33" t="s">
        <v>144</v>
      </c>
      <c r="W449" s="33" t="s">
        <v>48</v>
      </c>
      <c r="X449" s="33" t="s">
        <v>48</v>
      </c>
      <c r="Y449" s="33" t="s">
        <v>48</v>
      </c>
      <c r="Z449" s="33" t="s">
        <v>48</v>
      </c>
      <c r="AA449" s="33" t="s">
        <v>48</v>
      </c>
      <c r="AB449" s="33" t="s">
        <v>48</v>
      </c>
      <c r="AC449" s="33" t="s">
        <v>123</v>
      </c>
      <c r="AD449" s="33" t="s">
        <v>123</v>
      </c>
    </row>
    <row r="450" spans="1:30" ht="48">
      <c r="A450" s="33" t="s">
        <v>1530</v>
      </c>
      <c r="B450" s="33" t="s">
        <v>41</v>
      </c>
      <c r="C450" s="33" t="s">
        <v>1568</v>
      </c>
      <c r="D450" s="33">
        <v>19540</v>
      </c>
      <c r="E450" s="33" t="s">
        <v>123</v>
      </c>
      <c r="F450" s="33" t="s">
        <v>1620</v>
      </c>
      <c r="G450" s="35">
        <v>0</v>
      </c>
      <c r="H450" s="35">
        <v>704.39</v>
      </c>
      <c r="I450" s="33" t="s">
        <v>51</v>
      </c>
      <c r="J450" s="35">
        <v>0</v>
      </c>
      <c r="K450" s="33" t="s">
        <v>1621</v>
      </c>
      <c r="L450" s="33" t="s">
        <v>1621</v>
      </c>
      <c r="M450" s="33" t="s">
        <v>142</v>
      </c>
      <c r="N450" s="33" t="s">
        <v>45</v>
      </c>
      <c r="O450" s="33" t="s">
        <v>45</v>
      </c>
      <c r="P450" s="33" t="s">
        <v>45</v>
      </c>
      <c r="Q450" s="33" t="s">
        <v>45</v>
      </c>
      <c r="R450" s="33" t="s">
        <v>45</v>
      </c>
      <c r="S450" s="33" t="s">
        <v>45</v>
      </c>
      <c r="T450" s="33" t="s">
        <v>1622</v>
      </c>
      <c r="U450" s="33" t="s">
        <v>1622</v>
      </c>
      <c r="V450" s="33" t="s">
        <v>144</v>
      </c>
      <c r="W450" s="33" t="s">
        <v>48</v>
      </c>
      <c r="X450" s="33" t="s">
        <v>48</v>
      </c>
      <c r="Y450" s="33" t="s">
        <v>48</v>
      </c>
      <c r="Z450" s="33" t="s">
        <v>48</v>
      </c>
      <c r="AA450" s="33" t="s">
        <v>48</v>
      </c>
      <c r="AB450" s="33" t="s">
        <v>48</v>
      </c>
      <c r="AC450" s="33" t="s">
        <v>123</v>
      </c>
      <c r="AD450" s="33" t="s">
        <v>123</v>
      </c>
    </row>
    <row r="451" spans="1:30" ht="48">
      <c r="A451" s="33" t="s">
        <v>1530</v>
      </c>
      <c r="B451" s="33" t="s">
        <v>41</v>
      </c>
      <c r="C451" s="33" t="s">
        <v>1549</v>
      </c>
      <c r="D451" s="33">
        <v>20828</v>
      </c>
      <c r="E451" s="33" t="s">
        <v>507</v>
      </c>
      <c r="F451" s="33" t="s">
        <v>1623</v>
      </c>
      <c r="G451" s="35">
        <v>225.9</v>
      </c>
      <c r="H451" s="35">
        <v>0</v>
      </c>
      <c r="I451" s="33" t="s">
        <v>51</v>
      </c>
      <c r="J451" s="35">
        <v>225.9</v>
      </c>
      <c r="K451" s="33" t="s">
        <v>1621</v>
      </c>
      <c r="L451" s="33" t="s">
        <v>1621</v>
      </c>
      <c r="M451" s="33" t="s">
        <v>142</v>
      </c>
      <c r="N451" s="33" t="s">
        <v>45</v>
      </c>
      <c r="O451" s="33" t="s">
        <v>45</v>
      </c>
      <c r="P451" s="33" t="s">
        <v>45</v>
      </c>
      <c r="Q451" s="33" t="s">
        <v>45</v>
      </c>
      <c r="R451" s="33" t="s">
        <v>45</v>
      </c>
      <c r="S451" s="33" t="s">
        <v>45</v>
      </c>
      <c r="T451" s="33" t="s">
        <v>1622</v>
      </c>
      <c r="U451" s="33" t="s">
        <v>1622</v>
      </c>
      <c r="V451" s="33" t="s">
        <v>144</v>
      </c>
      <c r="W451" s="33" t="s">
        <v>48</v>
      </c>
      <c r="X451" s="33" t="s">
        <v>48</v>
      </c>
      <c r="Y451" s="33" t="s">
        <v>48</v>
      </c>
      <c r="Z451" s="33" t="s">
        <v>48</v>
      </c>
      <c r="AA451" s="33" t="s">
        <v>48</v>
      </c>
      <c r="AB451" s="33" t="s">
        <v>48</v>
      </c>
      <c r="AC451" s="33" t="s">
        <v>123</v>
      </c>
      <c r="AD451" s="33" t="s">
        <v>123</v>
      </c>
    </row>
    <row r="452" spans="1:30" ht="48">
      <c r="A452" s="33" t="s">
        <v>1530</v>
      </c>
      <c r="B452" s="33" t="s">
        <v>41</v>
      </c>
      <c r="C452" s="33" t="s">
        <v>1545</v>
      </c>
      <c r="D452" s="33">
        <v>19216</v>
      </c>
      <c r="E452" s="33" t="s">
        <v>71</v>
      </c>
      <c r="F452" s="33" t="s">
        <v>1624</v>
      </c>
      <c r="G452" s="35">
        <v>0</v>
      </c>
      <c r="H452" s="35">
        <v>54.65</v>
      </c>
      <c r="I452" s="33" t="s">
        <v>51</v>
      </c>
      <c r="J452" s="34">
        <v>1570.97</v>
      </c>
      <c r="K452" s="33" t="s">
        <v>617</v>
      </c>
      <c r="L452" s="33" t="s">
        <v>617</v>
      </c>
      <c r="M452" s="33" t="s">
        <v>142</v>
      </c>
      <c r="N452" s="33" t="s">
        <v>45</v>
      </c>
      <c r="O452" s="33" t="s">
        <v>45</v>
      </c>
      <c r="P452" s="33" t="s">
        <v>45</v>
      </c>
      <c r="Q452" s="33" t="s">
        <v>45</v>
      </c>
      <c r="R452" s="33" t="s">
        <v>45</v>
      </c>
      <c r="S452" s="33" t="s">
        <v>45</v>
      </c>
      <c r="T452" s="33" t="s">
        <v>618</v>
      </c>
      <c r="U452" s="33" t="s">
        <v>618</v>
      </c>
      <c r="V452" s="33" t="s">
        <v>144</v>
      </c>
      <c r="W452" s="33" t="s">
        <v>48</v>
      </c>
      <c r="X452" s="33" t="s">
        <v>48</v>
      </c>
      <c r="Y452" s="33" t="s">
        <v>48</v>
      </c>
      <c r="Z452" s="33" t="s">
        <v>48</v>
      </c>
      <c r="AA452" s="33" t="s">
        <v>48</v>
      </c>
      <c r="AB452" s="33" t="s">
        <v>48</v>
      </c>
      <c r="AC452" s="33" t="s">
        <v>123</v>
      </c>
      <c r="AD452" s="33" t="s">
        <v>123</v>
      </c>
    </row>
    <row r="453" spans="1:30" ht="48">
      <c r="A453" s="33" t="s">
        <v>1530</v>
      </c>
      <c r="B453" s="33" t="s">
        <v>41</v>
      </c>
      <c r="C453" s="33" t="s">
        <v>1545</v>
      </c>
      <c r="D453" s="33">
        <v>19216</v>
      </c>
      <c r="E453" s="33" t="s">
        <v>71</v>
      </c>
      <c r="F453" s="33" t="s">
        <v>1625</v>
      </c>
      <c r="G453" s="35">
        <v>0</v>
      </c>
      <c r="H453" s="35">
        <v>204.8</v>
      </c>
      <c r="I453" s="33" t="s">
        <v>51</v>
      </c>
      <c r="J453" s="34">
        <v>1366.17</v>
      </c>
      <c r="K453" s="33" t="s">
        <v>617</v>
      </c>
      <c r="L453" s="33" t="s">
        <v>617</v>
      </c>
      <c r="M453" s="33" t="s">
        <v>142</v>
      </c>
      <c r="N453" s="33" t="s">
        <v>45</v>
      </c>
      <c r="O453" s="33" t="s">
        <v>45</v>
      </c>
      <c r="P453" s="33" t="s">
        <v>45</v>
      </c>
      <c r="Q453" s="33" t="s">
        <v>45</v>
      </c>
      <c r="R453" s="33" t="s">
        <v>45</v>
      </c>
      <c r="S453" s="33" t="s">
        <v>45</v>
      </c>
      <c r="T453" s="33" t="s">
        <v>618</v>
      </c>
      <c r="U453" s="33" t="s">
        <v>618</v>
      </c>
      <c r="V453" s="33" t="s">
        <v>144</v>
      </c>
      <c r="W453" s="33" t="s">
        <v>48</v>
      </c>
      <c r="X453" s="33" t="s">
        <v>48</v>
      </c>
      <c r="Y453" s="33" t="s">
        <v>48</v>
      </c>
      <c r="Z453" s="33" t="s">
        <v>48</v>
      </c>
      <c r="AA453" s="33" t="s">
        <v>48</v>
      </c>
      <c r="AB453" s="33" t="s">
        <v>48</v>
      </c>
      <c r="AC453" s="33" t="s">
        <v>123</v>
      </c>
      <c r="AD453" s="33" t="s">
        <v>123</v>
      </c>
    </row>
    <row r="454" spans="1:30" ht="48">
      <c r="A454" s="33" t="s">
        <v>1530</v>
      </c>
      <c r="B454" s="33" t="s">
        <v>41</v>
      </c>
      <c r="C454" s="33" t="s">
        <v>1549</v>
      </c>
      <c r="D454" s="33">
        <v>20828</v>
      </c>
      <c r="E454" s="33" t="s">
        <v>624</v>
      </c>
      <c r="F454" s="33" t="s">
        <v>1626</v>
      </c>
      <c r="G454" s="35">
        <v>165.84</v>
      </c>
      <c r="H454" s="35">
        <v>0</v>
      </c>
      <c r="I454" s="33" t="s">
        <v>51</v>
      </c>
      <c r="J454" s="34">
        <v>1532.01</v>
      </c>
      <c r="K454" s="33" t="s">
        <v>617</v>
      </c>
      <c r="L454" s="33" t="s">
        <v>617</v>
      </c>
      <c r="M454" s="33" t="s">
        <v>142</v>
      </c>
      <c r="N454" s="33" t="s">
        <v>45</v>
      </c>
      <c r="O454" s="33" t="s">
        <v>45</v>
      </c>
      <c r="P454" s="33" t="s">
        <v>45</v>
      </c>
      <c r="Q454" s="33" t="s">
        <v>45</v>
      </c>
      <c r="R454" s="33" t="s">
        <v>45</v>
      </c>
      <c r="S454" s="33" t="s">
        <v>45</v>
      </c>
      <c r="T454" s="33" t="s">
        <v>618</v>
      </c>
      <c r="U454" s="33" t="s">
        <v>618</v>
      </c>
      <c r="V454" s="33" t="s">
        <v>144</v>
      </c>
      <c r="W454" s="33" t="s">
        <v>48</v>
      </c>
      <c r="X454" s="33" t="s">
        <v>48</v>
      </c>
      <c r="Y454" s="33" t="s">
        <v>48</v>
      </c>
      <c r="Z454" s="33" t="s">
        <v>48</v>
      </c>
      <c r="AA454" s="33" t="s">
        <v>48</v>
      </c>
      <c r="AB454" s="33" t="s">
        <v>48</v>
      </c>
      <c r="AC454" s="33" t="s">
        <v>123</v>
      </c>
      <c r="AD454" s="33" t="s">
        <v>123</v>
      </c>
    </row>
    <row r="456" spans="1:30" ht="36">
      <c r="A456" s="33" t="s">
        <v>1638</v>
      </c>
      <c r="B456" s="33" t="s">
        <v>41</v>
      </c>
      <c r="C456" s="33" t="s">
        <v>1644</v>
      </c>
      <c r="D456" s="33">
        <v>22691</v>
      </c>
      <c r="E456" s="33" t="s">
        <v>600</v>
      </c>
      <c r="F456" s="33" t="s">
        <v>1661</v>
      </c>
      <c r="G456" s="35">
        <v>0</v>
      </c>
      <c r="H456" s="34">
        <v>3800</v>
      </c>
      <c r="I456" s="33" t="s">
        <v>51</v>
      </c>
      <c r="J456" s="34">
        <v>251394.85</v>
      </c>
      <c r="K456" s="33" t="s">
        <v>43</v>
      </c>
      <c r="L456" s="33" t="s">
        <v>45</v>
      </c>
      <c r="M456" s="33" t="s">
        <v>142</v>
      </c>
      <c r="N456" s="33" t="s">
        <v>45</v>
      </c>
      <c r="O456" s="33" t="s">
        <v>45</v>
      </c>
      <c r="P456" s="33" t="s">
        <v>45</v>
      </c>
      <c r="Q456" s="33" t="s">
        <v>45</v>
      </c>
      <c r="R456" s="33" t="s">
        <v>45</v>
      </c>
      <c r="S456" s="33" t="s">
        <v>45</v>
      </c>
      <c r="T456" s="33" t="s">
        <v>46</v>
      </c>
      <c r="U456" s="33" t="s">
        <v>48</v>
      </c>
      <c r="V456" s="33" t="s">
        <v>144</v>
      </c>
      <c r="W456" s="33" t="s">
        <v>48</v>
      </c>
      <c r="X456" s="33" t="s">
        <v>48</v>
      </c>
      <c r="Y456" s="33" t="s">
        <v>48</v>
      </c>
      <c r="Z456" s="33" t="s">
        <v>48</v>
      </c>
      <c r="AA456" s="33" t="s">
        <v>48</v>
      </c>
      <c r="AB456" s="33" t="s">
        <v>48</v>
      </c>
      <c r="AC456" s="33" t="s">
        <v>123</v>
      </c>
      <c r="AD456" s="33" t="s">
        <v>123</v>
      </c>
    </row>
    <row r="457" spans="1:30" ht="48">
      <c r="A457" s="33" t="s">
        <v>1638</v>
      </c>
      <c r="B457" s="33" t="s">
        <v>41</v>
      </c>
      <c r="C457" s="33" t="s">
        <v>1662</v>
      </c>
      <c r="D457" s="33">
        <v>23350</v>
      </c>
      <c r="E457" s="33" t="s">
        <v>531</v>
      </c>
      <c r="F457" s="33" t="s">
        <v>1663</v>
      </c>
      <c r="G457" s="35">
        <v>0</v>
      </c>
      <c r="H457" s="34">
        <v>23000</v>
      </c>
      <c r="I457" s="33" t="s">
        <v>51</v>
      </c>
      <c r="J457" s="34">
        <v>204089.43</v>
      </c>
      <c r="K457" s="33" t="s">
        <v>43</v>
      </c>
      <c r="L457" s="33" t="s">
        <v>44</v>
      </c>
      <c r="M457" s="33" t="s">
        <v>142</v>
      </c>
      <c r="N457" s="33" t="s">
        <v>45</v>
      </c>
      <c r="O457" s="33" t="s">
        <v>45</v>
      </c>
      <c r="P457" s="33" t="s">
        <v>45</v>
      </c>
      <c r="Q457" s="33" t="s">
        <v>45</v>
      </c>
      <c r="R457" s="33" t="s">
        <v>45</v>
      </c>
      <c r="S457" s="33" t="s">
        <v>45</v>
      </c>
      <c r="T457" s="33" t="s">
        <v>46</v>
      </c>
      <c r="U457" s="33" t="s">
        <v>1210</v>
      </c>
      <c r="V457" s="33" t="s">
        <v>144</v>
      </c>
      <c r="W457" s="33" t="s">
        <v>48</v>
      </c>
      <c r="X457" s="33" t="s">
        <v>48</v>
      </c>
      <c r="Y457" s="33" t="s">
        <v>48</v>
      </c>
      <c r="Z457" s="33" t="s">
        <v>48</v>
      </c>
      <c r="AA457" s="33" t="s">
        <v>48</v>
      </c>
      <c r="AB457" s="33" t="s">
        <v>48</v>
      </c>
      <c r="AC457" s="33" t="s">
        <v>123</v>
      </c>
      <c r="AD457" s="33" t="s">
        <v>123</v>
      </c>
    </row>
    <row r="458" spans="1:30" ht="48">
      <c r="A458" s="33" t="s">
        <v>1638</v>
      </c>
      <c r="B458" s="33" t="s">
        <v>41</v>
      </c>
      <c r="C458" s="33" t="s">
        <v>1642</v>
      </c>
      <c r="D458" s="33">
        <v>24958</v>
      </c>
      <c r="E458" s="33" t="s">
        <v>72</v>
      </c>
      <c r="F458" s="33" t="s">
        <v>1664</v>
      </c>
      <c r="G458" s="35">
        <v>626.20000000000005</v>
      </c>
      <c r="H458" s="35">
        <v>0</v>
      </c>
      <c r="I458" s="33" t="s">
        <v>51</v>
      </c>
      <c r="J458" s="34">
        <v>204715.63</v>
      </c>
      <c r="K458" s="33" t="s">
        <v>43</v>
      </c>
      <c r="L458" s="33" t="s">
        <v>44</v>
      </c>
      <c r="M458" s="33" t="s">
        <v>142</v>
      </c>
      <c r="N458" s="33" t="s">
        <v>45</v>
      </c>
      <c r="O458" s="33" t="s">
        <v>45</v>
      </c>
      <c r="P458" s="33" t="s">
        <v>45</v>
      </c>
      <c r="Q458" s="33" t="s">
        <v>45</v>
      </c>
      <c r="R458" s="33" t="s">
        <v>45</v>
      </c>
      <c r="S458" s="33" t="s">
        <v>45</v>
      </c>
      <c r="T458" s="33" t="s">
        <v>46</v>
      </c>
      <c r="U458" s="33" t="s">
        <v>1210</v>
      </c>
      <c r="V458" s="33" t="s">
        <v>144</v>
      </c>
      <c r="W458" s="33" t="s">
        <v>48</v>
      </c>
      <c r="X458" s="33" t="s">
        <v>48</v>
      </c>
      <c r="Y458" s="33" t="s">
        <v>48</v>
      </c>
      <c r="Z458" s="33" t="s">
        <v>48</v>
      </c>
      <c r="AA458" s="33" t="s">
        <v>48</v>
      </c>
      <c r="AB458" s="33" t="s">
        <v>48</v>
      </c>
      <c r="AC458" s="33" t="s">
        <v>123</v>
      </c>
      <c r="AD458" s="33" t="s">
        <v>123</v>
      </c>
    </row>
    <row r="459" spans="1:30" ht="48">
      <c r="A459" s="33" t="s">
        <v>1638</v>
      </c>
      <c r="B459" s="33" t="s">
        <v>41</v>
      </c>
      <c r="C459" s="33" t="s">
        <v>1642</v>
      </c>
      <c r="D459" s="33">
        <v>24958</v>
      </c>
      <c r="E459" s="33" t="s">
        <v>72</v>
      </c>
      <c r="F459" s="33" t="s">
        <v>1665</v>
      </c>
      <c r="G459" s="34">
        <v>3347.8</v>
      </c>
      <c r="H459" s="35">
        <v>0</v>
      </c>
      <c r="I459" s="33" t="s">
        <v>51</v>
      </c>
      <c r="J459" s="34">
        <v>208063.43</v>
      </c>
      <c r="K459" s="33" t="s">
        <v>43</v>
      </c>
      <c r="L459" s="33" t="s">
        <v>44</v>
      </c>
      <c r="M459" s="33" t="s">
        <v>142</v>
      </c>
      <c r="N459" s="33" t="s">
        <v>45</v>
      </c>
      <c r="O459" s="33" t="s">
        <v>45</v>
      </c>
      <c r="P459" s="33" t="s">
        <v>45</v>
      </c>
      <c r="Q459" s="33" t="s">
        <v>45</v>
      </c>
      <c r="R459" s="33" t="s">
        <v>45</v>
      </c>
      <c r="S459" s="33" t="s">
        <v>45</v>
      </c>
      <c r="T459" s="33" t="s">
        <v>46</v>
      </c>
      <c r="U459" s="33" t="s">
        <v>1210</v>
      </c>
      <c r="V459" s="33" t="s">
        <v>144</v>
      </c>
      <c r="W459" s="33" t="s">
        <v>48</v>
      </c>
      <c r="X459" s="33" t="s">
        <v>48</v>
      </c>
      <c r="Y459" s="33" t="s">
        <v>48</v>
      </c>
      <c r="Z459" s="33" t="s">
        <v>48</v>
      </c>
      <c r="AA459" s="33" t="s">
        <v>48</v>
      </c>
      <c r="AB459" s="33" t="s">
        <v>48</v>
      </c>
      <c r="AC459" s="33" t="s">
        <v>123</v>
      </c>
      <c r="AD459" s="33" t="s">
        <v>123</v>
      </c>
    </row>
    <row r="460" spans="1:30" ht="48">
      <c r="A460" s="33" t="s">
        <v>1638</v>
      </c>
      <c r="B460" s="33" t="s">
        <v>41</v>
      </c>
      <c r="C460" s="33" t="s">
        <v>1642</v>
      </c>
      <c r="D460" s="33">
        <v>24958</v>
      </c>
      <c r="E460" s="33" t="s">
        <v>72</v>
      </c>
      <c r="F460" s="33" t="s">
        <v>1666</v>
      </c>
      <c r="G460" s="35">
        <v>0</v>
      </c>
      <c r="H460" s="35">
        <v>65.400000000000006</v>
      </c>
      <c r="I460" s="33" t="s">
        <v>51</v>
      </c>
      <c r="J460" s="34">
        <v>207998.03</v>
      </c>
      <c r="K460" s="33" t="s">
        <v>43</v>
      </c>
      <c r="L460" s="33" t="s">
        <v>44</v>
      </c>
      <c r="M460" s="33" t="s">
        <v>142</v>
      </c>
      <c r="N460" s="33" t="s">
        <v>45</v>
      </c>
      <c r="O460" s="33" t="s">
        <v>45</v>
      </c>
      <c r="P460" s="33" t="s">
        <v>45</v>
      </c>
      <c r="Q460" s="33" t="s">
        <v>45</v>
      </c>
      <c r="R460" s="33" t="s">
        <v>45</v>
      </c>
      <c r="S460" s="33" t="s">
        <v>45</v>
      </c>
      <c r="T460" s="33" t="s">
        <v>46</v>
      </c>
      <c r="U460" s="33" t="s">
        <v>1210</v>
      </c>
      <c r="V460" s="33" t="s">
        <v>144</v>
      </c>
      <c r="W460" s="33" t="s">
        <v>48</v>
      </c>
      <c r="X460" s="33" t="s">
        <v>48</v>
      </c>
      <c r="Y460" s="33" t="s">
        <v>48</v>
      </c>
      <c r="Z460" s="33" t="s">
        <v>48</v>
      </c>
      <c r="AA460" s="33" t="s">
        <v>48</v>
      </c>
      <c r="AB460" s="33" t="s">
        <v>48</v>
      </c>
      <c r="AC460" s="33" t="s">
        <v>123</v>
      </c>
      <c r="AD460" s="33" t="s">
        <v>123</v>
      </c>
    </row>
    <row r="461" spans="1:30" ht="48">
      <c r="A461" s="33" t="s">
        <v>1638</v>
      </c>
      <c r="B461" s="33" t="s">
        <v>41</v>
      </c>
      <c r="C461" s="33" t="s">
        <v>1642</v>
      </c>
      <c r="D461" s="33">
        <v>24958</v>
      </c>
      <c r="E461" s="33" t="s">
        <v>72</v>
      </c>
      <c r="F461" s="33" t="s">
        <v>1667</v>
      </c>
      <c r="G461" s="35">
        <v>171.19</v>
      </c>
      <c r="H461" s="35">
        <v>0</v>
      </c>
      <c r="I461" s="33" t="s">
        <v>51</v>
      </c>
      <c r="J461" s="34">
        <v>208169.22</v>
      </c>
      <c r="K461" s="33" t="s">
        <v>43</v>
      </c>
      <c r="L461" s="33" t="s">
        <v>44</v>
      </c>
      <c r="M461" s="33" t="s">
        <v>142</v>
      </c>
      <c r="N461" s="33" t="s">
        <v>45</v>
      </c>
      <c r="O461" s="33" t="s">
        <v>45</v>
      </c>
      <c r="P461" s="33" t="s">
        <v>45</v>
      </c>
      <c r="Q461" s="33" t="s">
        <v>45</v>
      </c>
      <c r="R461" s="33" t="s">
        <v>45</v>
      </c>
      <c r="S461" s="33" t="s">
        <v>45</v>
      </c>
      <c r="T461" s="33" t="s">
        <v>46</v>
      </c>
      <c r="U461" s="33" t="s">
        <v>1210</v>
      </c>
      <c r="V461" s="33" t="s">
        <v>144</v>
      </c>
      <c r="W461" s="33" t="s">
        <v>48</v>
      </c>
      <c r="X461" s="33" t="s">
        <v>48</v>
      </c>
      <c r="Y461" s="33" t="s">
        <v>48</v>
      </c>
      <c r="Z461" s="33" t="s">
        <v>48</v>
      </c>
      <c r="AA461" s="33" t="s">
        <v>48</v>
      </c>
      <c r="AB461" s="33" t="s">
        <v>48</v>
      </c>
      <c r="AC461" s="33" t="s">
        <v>123</v>
      </c>
      <c r="AD461" s="33" t="s">
        <v>123</v>
      </c>
    </row>
    <row r="462" spans="1:30" ht="48">
      <c r="A462" s="33" t="s">
        <v>1638</v>
      </c>
      <c r="B462" s="33" t="s">
        <v>41</v>
      </c>
      <c r="C462" s="33" t="s">
        <v>1642</v>
      </c>
      <c r="D462" s="33">
        <v>24958</v>
      </c>
      <c r="E462" s="33" t="s">
        <v>72</v>
      </c>
      <c r="F462" s="33" t="s">
        <v>1668</v>
      </c>
      <c r="G462" s="35">
        <v>753.42</v>
      </c>
      <c r="H462" s="35">
        <v>0</v>
      </c>
      <c r="I462" s="33" t="s">
        <v>51</v>
      </c>
      <c r="J462" s="34">
        <v>208922.64</v>
      </c>
      <c r="K462" s="33" t="s">
        <v>43</v>
      </c>
      <c r="L462" s="33" t="s">
        <v>44</v>
      </c>
      <c r="M462" s="33" t="s">
        <v>142</v>
      </c>
      <c r="N462" s="33" t="s">
        <v>45</v>
      </c>
      <c r="O462" s="33" t="s">
        <v>45</v>
      </c>
      <c r="P462" s="33" t="s">
        <v>45</v>
      </c>
      <c r="Q462" s="33" t="s">
        <v>45</v>
      </c>
      <c r="R462" s="33" t="s">
        <v>45</v>
      </c>
      <c r="S462" s="33" t="s">
        <v>45</v>
      </c>
      <c r="T462" s="33" t="s">
        <v>46</v>
      </c>
      <c r="U462" s="33" t="s">
        <v>1210</v>
      </c>
      <c r="V462" s="33" t="s">
        <v>144</v>
      </c>
      <c r="W462" s="33" t="s">
        <v>48</v>
      </c>
      <c r="X462" s="33" t="s">
        <v>48</v>
      </c>
      <c r="Y462" s="33" t="s">
        <v>48</v>
      </c>
      <c r="Z462" s="33" t="s">
        <v>48</v>
      </c>
      <c r="AA462" s="33" t="s">
        <v>48</v>
      </c>
      <c r="AB462" s="33" t="s">
        <v>48</v>
      </c>
      <c r="AC462" s="33" t="s">
        <v>123</v>
      </c>
      <c r="AD462" s="33" t="s">
        <v>123</v>
      </c>
    </row>
    <row r="463" spans="1:30" ht="48">
      <c r="A463" s="33" t="s">
        <v>1638</v>
      </c>
      <c r="B463" s="33" t="s">
        <v>41</v>
      </c>
      <c r="C463" s="33" t="s">
        <v>1656</v>
      </c>
      <c r="D463" s="33">
        <v>23529</v>
      </c>
      <c r="E463" s="33" t="s">
        <v>127</v>
      </c>
      <c r="F463" s="33" t="s">
        <v>1669</v>
      </c>
      <c r="G463" s="35">
        <v>0</v>
      </c>
      <c r="H463" s="35">
        <v>669.91</v>
      </c>
      <c r="I463" s="33" t="s">
        <v>51</v>
      </c>
      <c r="J463" s="34">
        <v>3158.93</v>
      </c>
      <c r="K463" s="33" t="s">
        <v>43</v>
      </c>
      <c r="L463" s="33" t="s">
        <v>52</v>
      </c>
      <c r="M463" s="33" t="s">
        <v>142</v>
      </c>
      <c r="N463" s="33" t="s">
        <v>45</v>
      </c>
      <c r="O463" s="33" t="s">
        <v>45</v>
      </c>
      <c r="P463" s="33" t="s">
        <v>45</v>
      </c>
      <c r="Q463" s="33" t="s">
        <v>45</v>
      </c>
      <c r="R463" s="33" t="s">
        <v>45</v>
      </c>
      <c r="S463" s="33" t="s">
        <v>45</v>
      </c>
      <c r="T463" s="33" t="s">
        <v>46</v>
      </c>
      <c r="U463" s="33" t="s">
        <v>53</v>
      </c>
      <c r="V463" s="33" t="s">
        <v>144</v>
      </c>
      <c r="W463" s="33" t="s">
        <v>48</v>
      </c>
      <c r="X463" s="33" t="s">
        <v>48</v>
      </c>
      <c r="Y463" s="33" t="s">
        <v>48</v>
      </c>
      <c r="Z463" s="33" t="s">
        <v>48</v>
      </c>
      <c r="AA463" s="33" t="s">
        <v>48</v>
      </c>
      <c r="AB463" s="33" t="s">
        <v>48</v>
      </c>
      <c r="AC463" s="33" t="s">
        <v>123</v>
      </c>
      <c r="AD463" s="33" t="s">
        <v>123</v>
      </c>
    </row>
    <row r="464" spans="1:30" ht="48">
      <c r="A464" s="33" t="s">
        <v>1638</v>
      </c>
      <c r="B464" s="33" t="s">
        <v>41</v>
      </c>
      <c r="C464" s="33" t="s">
        <v>1656</v>
      </c>
      <c r="D464" s="33">
        <v>23529</v>
      </c>
      <c r="E464" s="33" t="s">
        <v>127</v>
      </c>
      <c r="F464" s="33" t="s">
        <v>1670</v>
      </c>
      <c r="G464" s="35">
        <v>0</v>
      </c>
      <c r="H464" s="35">
        <v>655.67</v>
      </c>
      <c r="I464" s="33" t="s">
        <v>51</v>
      </c>
      <c r="J464" s="34">
        <v>2503.2600000000002</v>
      </c>
      <c r="K464" s="33" t="s">
        <v>43</v>
      </c>
      <c r="L464" s="33" t="s">
        <v>52</v>
      </c>
      <c r="M464" s="33" t="s">
        <v>142</v>
      </c>
      <c r="N464" s="33" t="s">
        <v>45</v>
      </c>
      <c r="O464" s="33" t="s">
        <v>45</v>
      </c>
      <c r="P464" s="33" t="s">
        <v>45</v>
      </c>
      <c r="Q464" s="33" t="s">
        <v>45</v>
      </c>
      <c r="R464" s="33" t="s">
        <v>45</v>
      </c>
      <c r="S464" s="33" t="s">
        <v>45</v>
      </c>
      <c r="T464" s="33" t="s">
        <v>46</v>
      </c>
      <c r="U464" s="33" t="s">
        <v>53</v>
      </c>
      <c r="V464" s="33" t="s">
        <v>144</v>
      </c>
      <c r="W464" s="33" t="s">
        <v>48</v>
      </c>
      <c r="X464" s="33" t="s">
        <v>48</v>
      </c>
      <c r="Y464" s="33" t="s">
        <v>48</v>
      </c>
      <c r="Z464" s="33" t="s">
        <v>48</v>
      </c>
      <c r="AA464" s="33" t="s">
        <v>48</v>
      </c>
      <c r="AB464" s="33" t="s">
        <v>48</v>
      </c>
      <c r="AC464" s="33" t="s">
        <v>123</v>
      </c>
      <c r="AD464" s="33" t="s">
        <v>123</v>
      </c>
    </row>
    <row r="465" spans="1:30" ht="48">
      <c r="A465" s="33" t="s">
        <v>1638</v>
      </c>
      <c r="B465" s="33" t="s">
        <v>41</v>
      </c>
      <c r="C465" s="33" t="s">
        <v>1656</v>
      </c>
      <c r="D465" s="33">
        <v>23529</v>
      </c>
      <c r="E465" s="33" t="s">
        <v>127</v>
      </c>
      <c r="F465" s="33" t="s">
        <v>1671</v>
      </c>
      <c r="G465" s="35">
        <v>0</v>
      </c>
      <c r="H465" s="35">
        <v>614.91999999999996</v>
      </c>
      <c r="I465" s="33" t="s">
        <v>51</v>
      </c>
      <c r="J465" s="34">
        <v>1888.34</v>
      </c>
      <c r="K465" s="33" t="s">
        <v>43</v>
      </c>
      <c r="L465" s="33" t="s">
        <v>52</v>
      </c>
      <c r="M465" s="33" t="s">
        <v>142</v>
      </c>
      <c r="N465" s="33" t="s">
        <v>45</v>
      </c>
      <c r="O465" s="33" t="s">
        <v>45</v>
      </c>
      <c r="P465" s="33" t="s">
        <v>45</v>
      </c>
      <c r="Q465" s="33" t="s">
        <v>45</v>
      </c>
      <c r="R465" s="33" t="s">
        <v>45</v>
      </c>
      <c r="S465" s="33" t="s">
        <v>45</v>
      </c>
      <c r="T465" s="33" t="s">
        <v>46</v>
      </c>
      <c r="U465" s="33" t="s">
        <v>53</v>
      </c>
      <c r="V465" s="33" t="s">
        <v>144</v>
      </c>
      <c r="W465" s="33" t="s">
        <v>48</v>
      </c>
      <c r="X465" s="33" t="s">
        <v>48</v>
      </c>
      <c r="Y465" s="33" t="s">
        <v>48</v>
      </c>
      <c r="Z465" s="33" t="s">
        <v>48</v>
      </c>
      <c r="AA465" s="33" t="s">
        <v>48</v>
      </c>
      <c r="AB465" s="33" t="s">
        <v>48</v>
      </c>
      <c r="AC465" s="33" t="s">
        <v>123</v>
      </c>
      <c r="AD465" s="33" t="s">
        <v>123</v>
      </c>
    </row>
    <row r="466" spans="1:30" ht="48">
      <c r="A466" s="33" t="s">
        <v>1638</v>
      </c>
      <c r="B466" s="33" t="s">
        <v>41</v>
      </c>
      <c r="C466" s="33" t="s">
        <v>1656</v>
      </c>
      <c r="D466" s="33">
        <v>23529</v>
      </c>
      <c r="E466" s="33" t="s">
        <v>127</v>
      </c>
      <c r="F466" s="33" t="s">
        <v>1672</v>
      </c>
      <c r="G466" s="35">
        <v>0</v>
      </c>
      <c r="H466" s="35">
        <v>183</v>
      </c>
      <c r="I466" s="33" t="s">
        <v>51</v>
      </c>
      <c r="J466" s="34">
        <v>1705.34</v>
      </c>
      <c r="K466" s="33" t="s">
        <v>43</v>
      </c>
      <c r="L466" s="33" t="s">
        <v>52</v>
      </c>
      <c r="M466" s="33" t="s">
        <v>142</v>
      </c>
      <c r="N466" s="33" t="s">
        <v>45</v>
      </c>
      <c r="O466" s="33" t="s">
        <v>45</v>
      </c>
      <c r="P466" s="33" t="s">
        <v>45</v>
      </c>
      <c r="Q466" s="33" t="s">
        <v>45</v>
      </c>
      <c r="R466" s="33" t="s">
        <v>45</v>
      </c>
      <c r="S466" s="33" t="s">
        <v>45</v>
      </c>
      <c r="T466" s="33" t="s">
        <v>46</v>
      </c>
      <c r="U466" s="33" t="s">
        <v>53</v>
      </c>
      <c r="V466" s="33" t="s">
        <v>144</v>
      </c>
      <c r="W466" s="33" t="s">
        <v>48</v>
      </c>
      <c r="X466" s="33" t="s">
        <v>48</v>
      </c>
      <c r="Y466" s="33" t="s">
        <v>48</v>
      </c>
      <c r="Z466" s="33" t="s">
        <v>48</v>
      </c>
      <c r="AA466" s="33" t="s">
        <v>48</v>
      </c>
      <c r="AB466" s="33" t="s">
        <v>48</v>
      </c>
      <c r="AC466" s="33" t="s">
        <v>123</v>
      </c>
      <c r="AD466" s="33" t="s">
        <v>123</v>
      </c>
    </row>
    <row r="467" spans="1:30" ht="48">
      <c r="A467" s="33" t="s">
        <v>1638</v>
      </c>
      <c r="B467" s="33" t="s">
        <v>41</v>
      </c>
      <c r="C467" s="33" t="s">
        <v>1673</v>
      </c>
      <c r="D467" s="33">
        <v>24325</v>
      </c>
      <c r="E467" s="33" t="s">
        <v>120</v>
      </c>
      <c r="F467" s="33" t="s">
        <v>1674</v>
      </c>
      <c r="G467" s="35">
        <v>0</v>
      </c>
      <c r="H467" s="34">
        <v>1139.22</v>
      </c>
      <c r="I467" s="33" t="s">
        <v>51</v>
      </c>
      <c r="J467" s="35">
        <v>566.12</v>
      </c>
      <c r="K467" s="33" t="s">
        <v>43</v>
      </c>
      <c r="L467" s="33" t="s">
        <v>52</v>
      </c>
      <c r="M467" s="33" t="s">
        <v>142</v>
      </c>
      <c r="N467" s="33" t="s">
        <v>45</v>
      </c>
      <c r="O467" s="33" t="s">
        <v>45</v>
      </c>
      <c r="P467" s="33" t="s">
        <v>45</v>
      </c>
      <c r="Q467" s="33" t="s">
        <v>45</v>
      </c>
      <c r="R467" s="33" t="s">
        <v>45</v>
      </c>
      <c r="S467" s="33" t="s">
        <v>45</v>
      </c>
      <c r="T467" s="33" t="s">
        <v>46</v>
      </c>
      <c r="U467" s="33" t="s">
        <v>53</v>
      </c>
      <c r="V467" s="33" t="s">
        <v>144</v>
      </c>
      <c r="W467" s="33" t="s">
        <v>48</v>
      </c>
      <c r="X467" s="33" t="s">
        <v>48</v>
      </c>
      <c r="Y467" s="33" t="s">
        <v>48</v>
      </c>
      <c r="Z467" s="33" t="s">
        <v>48</v>
      </c>
      <c r="AA467" s="33" t="s">
        <v>48</v>
      </c>
      <c r="AB467" s="33" t="s">
        <v>48</v>
      </c>
      <c r="AC467" s="33" t="s">
        <v>123</v>
      </c>
      <c r="AD467" s="33" t="s">
        <v>123</v>
      </c>
    </row>
    <row r="468" spans="1:30" ht="48">
      <c r="A468" s="33" t="s">
        <v>1638</v>
      </c>
      <c r="B468" s="33" t="s">
        <v>41</v>
      </c>
      <c r="C468" s="33" t="s">
        <v>1673</v>
      </c>
      <c r="D468" s="33">
        <v>24325</v>
      </c>
      <c r="E468" s="33" t="s">
        <v>120</v>
      </c>
      <c r="F468" s="33" t="s">
        <v>1675</v>
      </c>
      <c r="G468" s="35">
        <v>0</v>
      </c>
      <c r="H468" s="35">
        <v>285.86</v>
      </c>
      <c r="I468" s="33" t="s">
        <v>51</v>
      </c>
      <c r="J468" s="35">
        <v>280.26</v>
      </c>
      <c r="K468" s="33" t="s">
        <v>43</v>
      </c>
      <c r="L468" s="33" t="s">
        <v>52</v>
      </c>
      <c r="M468" s="33" t="s">
        <v>142</v>
      </c>
      <c r="N468" s="33" t="s">
        <v>45</v>
      </c>
      <c r="O468" s="33" t="s">
        <v>45</v>
      </c>
      <c r="P468" s="33" t="s">
        <v>45</v>
      </c>
      <c r="Q468" s="33" t="s">
        <v>45</v>
      </c>
      <c r="R468" s="33" t="s">
        <v>45</v>
      </c>
      <c r="S468" s="33" t="s">
        <v>45</v>
      </c>
      <c r="T468" s="33" t="s">
        <v>46</v>
      </c>
      <c r="U468" s="33" t="s">
        <v>53</v>
      </c>
      <c r="V468" s="33" t="s">
        <v>144</v>
      </c>
      <c r="W468" s="33" t="s">
        <v>48</v>
      </c>
      <c r="X468" s="33" t="s">
        <v>48</v>
      </c>
      <c r="Y468" s="33" t="s">
        <v>48</v>
      </c>
      <c r="Z468" s="33" t="s">
        <v>48</v>
      </c>
      <c r="AA468" s="33" t="s">
        <v>48</v>
      </c>
      <c r="AB468" s="33" t="s">
        <v>48</v>
      </c>
      <c r="AC468" s="33" t="s">
        <v>123</v>
      </c>
      <c r="AD468" s="33" t="s">
        <v>123</v>
      </c>
    </row>
    <row r="469" spans="1:30" ht="48">
      <c r="A469" s="33" t="s">
        <v>1638</v>
      </c>
      <c r="B469" s="33" t="s">
        <v>41</v>
      </c>
      <c r="C469" s="33" t="s">
        <v>1673</v>
      </c>
      <c r="D469" s="33">
        <v>24325</v>
      </c>
      <c r="E469" s="33" t="s">
        <v>120</v>
      </c>
      <c r="F469" s="33" t="s">
        <v>1676</v>
      </c>
      <c r="G469" s="35">
        <v>0</v>
      </c>
      <c r="H469" s="35">
        <v>194.98</v>
      </c>
      <c r="I469" s="33" t="s">
        <v>51</v>
      </c>
      <c r="J469" s="35">
        <v>85.28</v>
      </c>
      <c r="K469" s="33" t="s">
        <v>43</v>
      </c>
      <c r="L469" s="33" t="s">
        <v>52</v>
      </c>
      <c r="M469" s="33" t="s">
        <v>142</v>
      </c>
      <c r="N469" s="33" t="s">
        <v>45</v>
      </c>
      <c r="O469" s="33" t="s">
        <v>45</v>
      </c>
      <c r="P469" s="33" t="s">
        <v>45</v>
      </c>
      <c r="Q469" s="33" t="s">
        <v>45</v>
      </c>
      <c r="R469" s="33" t="s">
        <v>45</v>
      </c>
      <c r="S469" s="33" t="s">
        <v>45</v>
      </c>
      <c r="T469" s="33" t="s">
        <v>46</v>
      </c>
      <c r="U469" s="33" t="s">
        <v>53</v>
      </c>
      <c r="V469" s="33" t="s">
        <v>144</v>
      </c>
      <c r="W469" s="33" t="s">
        <v>48</v>
      </c>
      <c r="X469" s="33" t="s">
        <v>48</v>
      </c>
      <c r="Y469" s="33" t="s">
        <v>48</v>
      </c>
      <c r="Z469" s="33" t="s">
        <v>48</v>
      </c>
      <c r="AA469" s="33" t="s">
        <v>48</v>
      </c>
      <c r="AB469" s="33" t="s">
        <v>48</v>
      </c>
      <c r="AC469" s="33" t="s">
        <v>123</v>
      </c>
      <c r="AD469" s="33" t="s">
        <v>123</v>
      </c>
    </row>
    <row r="470" spans="1:30" ht="48">
      <c r="A470" s="33" t="s">
        <v>1638</v>
      </c>
      <c r="B470" s="33" t="s">
        <v>41</v>
      </c>
      <c r="C470" s="33" t="s">
        <v>1673</v>
      </c>
      <c r="D470" s="33">
        <v>24325</v>
      </c>
      <c r="E470" s="33" t="s">
        <v>120</v>
      </c>
      <c r="F470" s="33" t="s">
        <v>1556</v>
      </c>
      <c r="G470" s="35">
        <v>0</v>
      </c>
      <c r="H470" s="35">
        <v>85.28</v>
      </c>
      <c r="I470" s="33" t="s">
        <v>51</v>
      </c>
      <c r="J470" s="35">
        <v>0</v>
      </c>
      <c r="K470" s="33" t="s">
        <v>43</v>
      </c>
      <c r="L470" s="33" t="s">
        <v>52</v>
      </c>
      <c r="M470" s="33" t="s">
        <v>142</v>
      </c>
      <c r="N470" s="33" t="s">
        <v>45</v>
      </c>
      <c r="O470" s="33" t="s">
        <v>45</v>
      </c>
      <c r="P470" s="33" t="s">
        <v>45</v>
      </c>
      <c r="Q470" s="33" t="s">
        <v>45</v>
      </c>
      <c r="R470" s="33" t="s">
        <v>45</v>
      </c>
      <c r="S470" s="33" t="s">
        <v>45</v>
      </c>
      <c r="T470" s="33" t="s">
        <v>46</v>
      </c>
      <c r="U470" s="33" t="s">
        <v>53</v>
      </c>
      <c r="V470" s="33" t="s">
        <v>144</v>
      </c>
      <c r="W470" s="33" t="s">
        <v>48</v>
      </c>
      <c r="X470" s="33" t="s">
        <v>48</v>
      </c>
      <c r="Y470" s="33" t="s">
        <v>48</v>
      </c>
      <c r="Z470" s="33" t="s">
        <v>48</v>
      </c>
      <c r="AA470" s="33" t="s">
        <v>48</v>
      </c>
      <c r="AB470" s="33" t="s">
        <v>48</v>
      </c>
      <c r="AC470" s="33" t="s">
        <v>123</v>
      </c>
      <c r="AD470" s="33" t="s">
        <v>123</v>
      </c>
    </row>
    <row r="471" spans="1:30" ht="48">
      <c r="A471" s="33" t="s">
        <v>1638</v>
      </c>
      <c r="B471" s="33" t="s">
        <v>41</v>
      </c>
      <c r="C471" s="33" t="s">
        <v>1642</v>
      </c>
      <c r="D471" s="33">
        <v>24958</v>
      </c>
      <c r="E471" s="33" t="s">
        <v>72</v>
      </c>
      <c r="F471" s="33" t="s">
        <v>1677</v>
      </c>
      <c r="G471" s="35">
        <v>114.99</v>
      </c>
      <c r="H471" s="35">
        <v>0</v>
      </c>
      <c r="I471" s="33" t="s">
        <v>51</v>
      </c>
      <c r="J471" s="35">
        <v>114.99</v>
      </c>
      <c r="K471" s="33" t="s">
        <v>43</v>
      </c>
      <c r="L471" s="33" t="s">
        <v>52</v>
      </c>
      <c r="M471" s="33" t="s">
        <v>142</v>
      </c>
      <c r="N471" s="33" t="s">
        <v>45</v>
      </c>
      <c r="O471" s="33" t="s">
        <v>45</v>
      </c>
      <c r="P471" s="33" t="s">
        <v>45</v>
      </c>
      <c r="Q471" s="33" t="s">
        <v>45</v>
      </c>
      <c r="R471" s="33" t="s">
        <v>45</v>
      </c>
      <c r="S471" s="33" t="s">
        <v>45</v>
      </c>
      <c r="T471" s="33" t="s">
        <v>46</v>
      </c>
      <c r="U471" s="33" t="s">
        <v>53</v>
      </c>
      <c r="V471" s="33" t="s">
        <v>144</v>
      </c>
      <c r="W471" s="33" t="s">
        <v>48</v>
      </c>
      <c r="X471" s="33" t="s">
        <v>48</v>
      </c>
      <c r="Y471" s="33" t="s">
        <v>48</v>
      </c>
      <c r="Z471" s="33" t="s">
        <v>48</v>
      </c>
      <c r="AA471" s="33" t="s">
        <v>48</v>
      </c>
      <c r="AB471" s="33" t="s">
        <v>48</v>
      </c>
      <c r="AC471" s="33" t="s">
        <v>123</v>
      </c>
      <c r="AD471" s="33" t="s">
        <v>123</v>
      </c>
    </row>
    <row r="472" spans="1:30" ht="48">
      <c r="A472" s="33" t="s">
        <v>1638</v>
      </c>
      <c r="B472" s="33" t="s">
        <v>41</v>
      </c>
      <c r="C472" s="33" t="s">
        <v>1642</v>
      </c>
      <c r="D472" s="33">
        <v>24958</v>
      </c>
      <c r="E472" s="33" t="s">
        <v>72</v>
      </c>
      <c r="F472" s="33" t="s">
        <v>1678</v>
      </c>
      <c r="G472" s="34">
        <v>2133.9499999999998</v>
      </c>
      <c r="H472" s="35">
        <v>0</v>
      </c>
      <c r="I472" s="33" t="s">
        <v>51</v>
      </c>
      <c r="J472" s="34">
        <v>27826.93</v>
      </c>
      <c r="K472" s="33" t="s">
        <v>43</v>
      </c>
      <c r="L472" s="33" t="s">
        <v>749</v>
      </c>
      <c r="M472" s="33" t="s">
        <v>142</v>
      </c>
      <c r="N472" s="33" t="s">
        <v>45</v>
      </c>
      <c r="O472" s="33" t="s">
        <v>45</v>
      </c>
      <c r="P472" s="33" t="s">
        <v>45</v>
      </c>
      <c r="Q472" s="33" t="s">
        <v>45</v>
      </c>
      <c r="R472" s="33" t="s">
        <v>45</v>
      </c>
      <c r="S472" s="33" t="s">
        <v>45</v>
      </c>
      <c r="T472" s="33" t="s">
        <v>46</v>
      </c>
      <c r="U472" s="33" t="s">
        <v>1479</v>
      </c>
      <c r="V472" s="33" t="s">
        <v>144</v>
      </c>
      <c r="W472" s="33" t="s">
        <v>48</v>
      </c>
      <c r="X472" s="33" t="s">
        <v>48</v>
      </c>
      <c r="Y472" s="33" t="s">
        <v>48</v>
      </c>
      <c r="Z472" s="33" t="s">
        <v>48</v>
      </c>
      <c r="AA472" s="33" t="s">
        <v>48</v>
      </c>
      <c r="AB472" s="33" t="s">
        <v>48</v>
      </c>
      <c r="AC472" s="33" t="s">
        <v>123</v>
      </c>
      <c r="AD472" s="33" t="s">
        <v>123</v>
      </c>
    </row>
    <row r="473" spans="1:30" ht="48">
      <c r="A473" s="33" t="s">
        <v>1638</v>
      </c>
      <c r="B473" s="33" t="s">
        <v>41</v>
      </c>
      <c r="C473" s="33" t="s">
        <v>1639</v>
      </c>
      <c r="D473" s="33">
        <v>23860</v>
      </c>
      <c r="E473" s="33" t="s">
        <v>70</v>
      </c>
      <c r="F473" s="33" t="s">
        <v>1641</v>
      </c>
      <c r="G473" s="35">
        <v>0</v>
      </c>
      <c r="H473" s="34">
        <v>15677385.689999999</v>
      </c>
      <c r="I473" s="33" t="s">
        <v>51</v>
      </c>
      <c r="J473" s="34">
        <v>3534.6</v>
      </c>
      <c r="K473" s="33" t="s">
        <v>43</v>
      </c>
      <c r="L473" s="33" t="s">
        <v>49</v>
      </c>
      <c r="M473" s="33" t="s">
        <v>142</v>
      </c>
      <c r="N473" s="33" t="s">
        <v>45</v>
      </c>
      <c r="O473" s="33" t="s">
        <v>45</v>
      </c>
      <c r="P473" s="33" t="s">
        <v>45</v>
      </c>
      <c r="Q473" s="33" t="s">
        <v>45</v>
      </c>
      <c r="R473" s="33" t="s">
        <v>45</v>
      </c>
      <c r="S473" s="33" t="s">
        <v>45</v>
      </c>
      <c r="T473" s="33" t="s">
        <v>46</v>
      </c>
      <c r="U473" s="33" t="s">
        <v>50</v>
      </c>
      <c r="V473" s="33" t="s">
        <v>144</v>
      </c>
      <c r="W473" s="33" t="s">
        <v>48</v>
      </c>
      <c r="X473" s="33" t="s">
        <v>48</v>
      </c>
      <c r="Y473" s="33" t="s">
        <v>48</v>
      </c>
      <c r="Z473" s="33" t="s">
        <v>48</v>
      </c>
      <c r="AA473" s="33" t="s">
        <v>48</v>
      </c>
      <c r="AB473" s="33" t="s">
        <v>48</v>
      </c>
      <c r="AC473" s="33" t="s">
        <v>123</v>
      </c>
      <c r="AD473" s="33" t="s">
        <v>123</v>
      </c>
    </row>
    <row r="474" spans="1:30" ht="48">
      <c r="A474" s="33" t="s">
        <v>1638</v>
      </c>
      <c r="B474" s="33" t="s">
        <v>41</v>
      </c>
      <c r="C474" s="33" t="s">
        <v>1642</v>
      </c>
      <c r="D474" s="33">
        <v>24953</v>
      </c>
      <c r="E474" s="33" t="s">
        <v>229</v>
      </c>
      <c r="F474" s="33" t="s">
        <v>1536</v>
      </c>
      <c r="G474" s="35">
        <v>0</v>
      </c>
      <c r="H474" s="34">
        <v>15677385.689999999</v>
      </c>
      <c r="I474" s="33" t="s">
        <v>42</v>
      </c>
      <c r="J474" s="34">
        <v>15673851.09</v>
      </c>
      <c r="K474" s="33" t="s">
        <v>43</v>
      </c>
      <c r="L474" s="33" t="s">
        <v>49</v>
      </c>
      <c r="M474" s="33" t="s">
        <v>142</v>
      </c>
      <c r="N474" s="33" t="s">
        <v>45</v>
      </c>
      <c r="O474" s="33" t="s">
        <v>45</v>
      </c>
      <c r="P474" s="33" t="s">
        <v>45</v>
      </c>
      <c r="Q474" s="33" t="s">
        <v>45</v>
      </c>
      <c r="R474" s="33" t="s">
        <v>45</v>
      </c>
      <c r="S474" s="33" t="s">
        <v>45</v>
      </c>
      <c r="T474" s="33" t="s">
        <v>46</v>
      </c>
      <c r="U474" s="33" t="s">
        <v>50</v>
      </c>
      <c r="V474" s="33" t="s">
        <v>144</v>
      </c>
      <c r="W474" s="33" t="s">
        <v>48</v>
      </c>
      <c r="X474" s="33" t="s">
        <v>48</v>
      </c>
      <c r="Y474" s="33" t="s">
        <v>48</v>
      </c>
      <c r="Z474" s="33" t="s">
        <v>48</v>
      </c>
      <c r="AA474" s="33" t="s">
        <v>48</v>
      </c>
      <c r="AB474" s="33" t="s">
        <v>48</v>
      </c>
      <c r="AC474" s="33" t="s">
        <v>123</v>
      </c>
      <c r="AD474" s="33" t="s">
        <v>123</v>
      </c>
    </row>
    <row r="475" spans="1:30" ht="48">
      <c r="A475" s="33" t="s">
        <v>1638</v>
      </c>
      <c r="B475" s="33" t="s">
        <v>41</v>
      </c>
      <c r="C475" s="33" t="s">
        <v>1642</v>
      </c>
      <c r="D475" s="33">
        <v>25081</v>
      </c>
      <c r="E475" s="33" t="s">
        <v>312</v>
      </c>
      <c r="F475" s="33" t="s">
        <v>1643</v>
      </c>
      <c r="G475" s="34">
        <v>18542642.609999999</v>
      </c>
      <c r="H475" s="35">
        <v>0</v>
      </c>
      <c r="I475" s="33" t="s">
        <v>51</v>
      </c>
      <c r="J475" s="34">
        <v>2868791.52</v>
      </c>
      <c r="K475" s="33" t="s">
        <v>43</v>
      </c>
      <c r="L475" s="33" t="s">
        <v>49</v>
      </c>
      <c r="M475" s="33" t="s">
        <v>142</v>
      </c>
      <c r="N475" s="33" t="s">
        <v>45</v>
      </c>
      <c r="O475" s="33" t="s">
        <v>45</v>
      </c>
      <c r="P475" s="33" t="s">
        <v>45</v>
      </c>
      <c r="Q475" s="33" t="s">
        <v>45</v>
      </c>
      <c r="R475" s="33" t="s">
        <v>45</v>
      </c>
      <c r="S475" s="33" t="s">
        <v>45</v>
      </c>
      <c r="T475" s="33" t="s">
        <v>46</v>
      </c>
      <c r="U475" s="33" t="s">
        <v>50</v>
      </c>
      <c r="V475" s="33" t="s">
        <v>144</v>
      </c>
      <c r="W475" s="33" t="s">
        <v>48</v>
      </c>
      <c r="X475" s="33" t="s">
        <v>48</v>
      </c>
      <c r="Y475" s="33" t="s">
        <v>48</v>
      </c>
      <c r="Z475" s="33" t="s">
        <v>48</v>
      </c>
      <c r="AA475" s="33" t="s">
        <v>48</v>
      </c>
      <c r="AB475" s="33" t="s">
        <v>48</v>
      </c>
      <c r="AC475" s="33" t="s">
        <v>123</v>
      </c>
      <c r="AD475" s="33" t="s">
        <v>123</v>
      </c>
    </row>
    <row r="476" spans="1:30" ht="48">
      <c r="A476" s="33" t="s">
        <v>1638</v>
      </c>
      <c r="B476" s="33" t="s">
        <v>41</v>
      </c>
      <c r="C476" s="33" t="s">
        <v>1642</v>
      </c>
      <c r="D476" s="33">
        <v>24958</v>
      </c>
      <c r="E476" s="33" t="s">
        <v>72</v>
      </c>
      <c r="F476" s="33" t="s">
        <v>1679</v>
      </c>
      <c r="G476" s="35">
        <v>634.67999999999995</v>
      </c>
      <c r="H476" s="35">
        <v>0</v>
      </c>
      <c r="I476" s="33" t="s">
        <v>51</v>
      </c>
      <c r="J476" s="34">
        <v>1635.58</v>
      </c>
      <c r="K476" s="33" t="s">
        <v>43</v>
      </c>
      <c r="L476" s="33" t="s">
        <v>96</v>
      </c>
      <c r="M476" s="33" t="s">
        <v>142</v>
      </c>
      <c r="N476" s="33" t="s">
        <v>45</v>
      </c>
      <c r="O476" s="33" t="s">
        <v>45</v>
      </c>
      <c r="P476" s="33" t="s">
        <v>45</v>
      </c>
      <c r="Q476" s="33" t="s">
        <v>45</v>
      </c>
      <c r="R476" s="33" t="s">
        <v>45</v>
      </c>
      <c r="S476" s="33" t="s">
        <v>45</v>
      </c>
      <c r="T476" s="33" t="s">
        <v>46</v>
      </c>
      <c r="U476" s="33" t="s">
        <v>97</v>
      </c>
      <c r="V476" s="33" t="s">
        <v>144</v>
      </c>
      <c r="W476" s="33" t="s">
        <v>48</v>
      </c>
      <c r="X476" s="33" t="s">
        <v>48</v>
      </c>
      <c r="Y476" s="33" t="s">
        <v>48</v>
      </c>
      <c r="Z476" s="33" t="s">
        <v>48</v>
      </c>
      <c r="AA476" s="33" t="s">
        <v>48</v>
      </c>
      <c r="AB476" s="33" t="s">
        <v>48</v>
      </c>
      <c r="AC476" s="33" t="s">
        <v>123</v>
      </c>
      <c r="AD476" s="33" t="s">
        <v>123</v>
      </c>
    </row>
    <row r="477" spans="1:30" ht="48">
      <c r="A477" s="33" t="s">
        <v>1638</v>
      </c>
      <c r="B477" s="33" t="s">
        <v>41</v>
      </c>
      <c r="C477" s="33" t="s">
        <v>1644</v>
      </c>
      <c r="D477" s="33">
        <v>22689</v>
      </c>
      <c r="E477" s="33" t="s">
        <v>624</v>
      </c>
      <c r="F477" s="33" t="s">
        <v>1565</v>
      </c>
      <c r="G477" s="35">
        <v>0</v>
      </c>
      <c r="H477" s="35">
        <v>983.01</v>
      </c>
      <c r="I477" s="33" t="s">
        <v>51</v>
      </c>
      <c r="J477" s="35">
        <v>893.65</v>
      </c>
      <c r="K477" s="33" t="s">
        <v>43</v>
      </c>
      <c r="L477" s="33" t="s">
        <v>837</v>
      </c>
      <c r="M477" s="33" t="s">
        <v>142</v>
      </c>
      <c r="N477" s="33" t="s">
        <v>45</v>
      </c>
      <c r="O477" s="33" t="s">
        <v>45</v>
      </c>
      <c r="P477" s="33" t="s">
        <v>45</v>
      </c>
      <c r="Q477" s="33" t="s">
        <v>45</v>
      </c>
      <c r="R477" s="33" t="s">
        <v>45</v>
      </c>
      <c r="S477" s="33" t="s">
        <v>45</v>
      </c>
      <c r="T477" s="33" t="s">
        <v>46</v>
      </c>
      <c r="U477" s="33" t="s">
        <v>1562</v>
      </c>
      <c r="V477" s="33" t="s">
        <v>144</v>
      </c>
      <c r="W477" s="33" t="s">
        <v>48</v>
      </c>
      <c r="X477" s="33" t="s">
        <v>48</v>
      </c>
      <c r="Y477" s="33" t="s">
        <v>48</v>
      </c>
      <c r="Z477" s="33" t="s">
        <v>48</v>
      </c>
      <c r="AA477" s="33" t="s">
        <v>48</v>
      </c>
      <c r="AB477" s="33" t="s">
        <v>48</v>
      </c>
      <c r="AC477" s="33" t="s">
        <v>123</v>
      </c>
      <c r="AD477" s="33" t="s">
        <v>123</v>
      </c>
    </row>
    <row r="478" spans="1:30" ht="48">
      <c r="A478" s="33" t="s">
        <v>1638</v>
      </c>
      <c r="B478" s="33" t="s">
        <v>41</v>
      </c>
      <c r="C478" s="33" t="s">
        <v>1642</v>
      </c>
      <c r="D478" s="33">
        <v>24958</v>
      </c>
      <c r="E478" s="33" t="s">
        <v>72</v>
      </c>
      <c r="F478" s="33" t="s">
        <v>1680</v>
      </c>
      <c r="G478" s="35">
        <v>0</v>
      </c>
      <c r="H478" s="35">
        <v>22.23</v>
      </c>
      <c r="I478" s="33" t="s">
        <v>51</v>
      </c>
      <c r="J478" s="35">
        <v>871.42</v>
      </c>
      <c r="K478" s="33" t="s">
        <v>43</v>
      </c>
      <c r="L478" s="33" t="s">
        <v>837</v>
      </c>
      <c r="M478" s="33" t="s">
        <v>142</v>
      </c>
      <c r="N478" s="33" t="s">
        <v>45</v>
      </c>
      <c r="O478" s="33" t="s">
        <v>45</v>
      </c>
      <c r="P478" s="33" t="s">
        <v>45</v>
      </c>
      <c r="Q478" s="33" t="s">
        <v>45</v>
      </c>
      <c r="R478" s="33" t="s">
        <v>45</v>
      </c>
      <c r="S478" s="33" t="s">
        <v>45</v>
      </c>
      <c r="T478" s="33" t="s">
        <v>46</v>
      </c>
      <c r="U478" s="33" t="s">
        <v>1562</v>
      </c>
      <c r="V478" s="33" t="s">
        <v>144</v>
      </c>
      <c r="W478" s="33" t="s">
        <v>48</v>
      </c>
      <c r="X478" s="33" t="s">
        <v>48</v>
      </c>
      <c r="Y478" s="33" t="s">
        <v>48</v>
      </c>
      <c r="Z478" s="33" t="s">
        <v>48</v>
      </c>
      <c r="AA478" s="33" t="s">
        <v>48</v>
      </c>
      <c r="AB478" s="33" t="s">
        <v>48</v>
      </c>
      <c r="AC478" s="33" t="s">
        <v>123</v>
      </c>
      <c r="AD478" s="33" t="s">
        <v>123</v>
      </c>
    </row>
    <row r="479" spans="1:30" ht="48">
      <c r="A479" s="33" t="s">
        <v>1638</v>
      </c>
      <c r="B479" s="33" t="s">
        <v>41</v>
      </c>
      <c r="C479" s="33" t="s">
        <v>1644</v>
      </c>
      <c r="D479" s="33">
        <v>22689</v>
      </c>
      <c r="E479" s="33" t="s">
        <v>624</v>
      </c>
      <c r="F479" s="33" t="s">
        <v>1573</v>
      </c>
      <c r="G479" s="35">
        <v>0</v>
      </c>
      <c r="H479" s="35">
        <v>9.5</v>
      </c>
      <c r="I479" s="33" t="s">
        <v>51</v>
      </c>
      <c r="J479" s="34">
        <v>16199.13</v>
      </c>
      <c r="K479" s="33" t="s">
        <v>43</v>
      </c>
      <c r="L479" s="33" t="s">
        <v>146</v>
      </c>
      <c r="M479" s="33" t="s">
        <v>142</v>
      </c>
      <c r="N479" s="33" t="s">
        <v>45</v>
      </c>
      <c r="O479" s="33" t="s">
        <v>45</v>
      </c>
      <c r="P479" s="33" t="s">
        <v>45</v>
      </c>
      <c r="Q479" s="33" t="s">
        <v>45</v>
      </c>
      <c r="R479" s="33" t="s">
        <v>45</v>
      </c>
      <c r="S479" s="33" t="s">
        <v>45</v>
      </c>
      <c r="T479" s="33" t="s">
        <v>46</v>
      </c>
      <c r="U479" s="33" t="s">
        <v>1567</v>
      </c>
      <c r="V479" s="33" t="s">
        <v>144</v>
      </c>
      <c r="W479" s="33" t="s">
        <v>48</v>
      </c>
      <c r="X479" s="33" t="s">
        <v>48</v>
      </c>
      <c r="Y479" s="33" t="s">
        <v>48</v>
      </c>
      <c r="Z479" s="33" t="s">
        <v>48</v>
      </c>
      <c r="AA479" s="33" t="s">
        <v>48</v>
      </c>
      <c r="AB479" s="33" t="s">
        <v>48</v>
      </c>
      <c r="AC479" s="33" t="s">
        <v>123</v>
      </c>
      <c r="AD479" s="33" t="s">
        <v>123</v>
      </c>
    </row>
    <row r="480" spans="1:30" ht="48">
      <c r="A480" s="33" t="s">
        <v>1638</v>
      </c>
      <c r="B480" s="33" t="s">
        <v>41</v>
      </c>
      <c r="C480" s="33" t="s">
        <v>1642</v>
      </c>
      <c r="D480" s="33">
        <v>24958</v>
      </c>
      <c r="E480" s="33" t="s">
        <v>72</v>
      </c>
      <c r="F480" s="33" t="s">
        <v>1681</v>
      </c>
      <c r="G480" s="35">
        <v>15.03</v>
      </c>
      <c r="H480" s="35">
        <v>0</v>
      </c>
      <c r="I480" s="33" t="s">
        <v>51</v>
      </c>
      <c r="J480" s="34">
        <v>16214.16</v>
      </c>
      <c r="K480" s="33" t="s">
        <v>43</v>
      </c>
      <c r="L480" s="33" t="s">
        <v>146</v>
      </c>
      <c r="M480" s="33" t="s">
        <v>142</v>
      </c>
      <c r="N480" s="33" t="s">
        <v>45</v>
      </c>
      <c r="O480" s="33" t="s">
        <v>45</v>
      </c>
      <c r="P480" s="33" t="s">
        <v>45</v>
      </c>
      <c r="Q480" s="33" t="s">
        <v>45</v>
      </c>
      <c r="R480" s="33" t="s">
        <v>45</v>
      </c>
      <c r="S480" s="33" t="s">
        <v>45</v>
      </c>
      <c r="T480" s="33" t="s">
        <v>46</v>
      </c>
      <c r="U480" s="33" t="s">
        <v>1567</v>
      </c>
      <c r="V480" s="33" t="s">
        <v>144</v>
      </c>
      <c r="W480" s="33" t="s">
        <v>48</v>
      </c>
      <c r="X480" s="33" t="s">
        <v>48</v>
      </c>
      <c r="Y480" s="33" t="s">
        <v>48</v>
      </c>
      <c r="Z480" s="33" t="s">
        <v>48</v>
      </c>
      <c r="AA480" s="33" t="s">
        <v>48</v>
      </c>
      <c r="AB480" s="33" t="s">
        <v>48</v>
      </c>
      <c r="AC480" s="33" t="s">
        <v>123</v>
      </c>
      <c r="AD480" s="33" t="s">
        <v>123</v>
      </c>
    </row>
    <row r="481" spans="1:30" ht="48">
      <c r="A481" s="33" t="s">
        <v>1638</v>
      </c>
      <c r="B481" s="33" t="s">
        <v>41</v>
      </c>
      <c r="C481" s="33" t="s">
        <v>1642</v>
      </c>
      <c r="D481" s="33">
        <v>24958</v>
      </c>
      <c r="E481" s="33" t="s">
        <v>72</v>
      </c>
      <c r="F481" s="33" t="s">
        <v>1682</v>
      </c>
      <c r="G481" s="35">
        <v>501.77</v>
      </c>
      <c r="H481" s="35">
        <v>0</v>
      </c>
      <c r="I481" s="33" t="s">
        <v>51</v>
      </c>
      <c r="J481" s="34">
        <v>16715.93</v>
      </c>
      <c r="K481" s="33" t="s">
        <v>43</v>
      </c>
      <c r="L481" s="33" t="s">
        <v>146</v>
      </c>
      <c r="M481" s="33" t="s">
        <v>142</v>
      </c>
      <c r="N481" s="33" t="s">
        <v>45</v>
      </c>
      <c r="O481" s="33" t="s">
        <v>45</v>
      </c>
      <c r="P481" s="33" t="s">
        <v>45</v>
      </c>
      <c r="Q481" s="33" t="s">
        <v>45</v>
      </c>
      <c r="R481" s="33" t="s">
        <v>45</v>
      </c>
      <c r="S481" s="33" t="s">
        <v>45</v>
      </c>
      <c r="T481" s="33" t="s">
        <v>46</v>
      </c>
      <c r="U481" s="33" t="s">
        <v>1567</v>
      </c>
      <c r="V481" s="33" t="s">
        <v>144</v>
      </c>
      <c r="W481" s="33" t="s">
        <v>48</v>
      </c>
      <c r="X481" s="33" t="s">
        <v>48</v>
      </c>
      <c r="Y481" s="33" t="s">
        <v>48</v>
      </c>
      <c r="Z481" s="33" t="s">
        <v>48</v>
      </c>
      <c r="AA481" s="33" t="s">
        <v>48</v>
      </c>
      <c r="AB481" s="33" t="s">
        <v>48</v>
      </c>
      <c r="AC481" s="33" t="s">
        <v>123</v>
      </c>
      <c r="AD481" s="33" t="s">
        <v>123</v>
      </c>
    </row>
    <row r="482" spans="1:30" ht="48">
      <c r="A482" s="33" t="s">
        <v>1638</v>
      </c>
      <c r="B482" s="33" t="s">
        <v>41</v>
      </c>
      <c r="C482" s="33" t="s">
        <v>1644</v>
      </c>
      <c r="D482" s="33">
        <v>22689</v>
      </c>
      <c r="E482" s="33" t="s">
        <v>624</v>
      </c>
      <c r="F482" s="33" t="s">
        <v>1683</v>
      </c>
      <c r="G482" s="35">
        <v>0</v>
      </c>
      <c r="H482" s="35">
        <v>530.62</v>
      </c>
      <c r="I482" s="33" t="s">
        <v>51</v>
      </c>
      <c r="J482" s="34">
        <v>61863.08</v>
      </c>
      <c r="K482" s="33" t="s">
        <v>43</v>
      </c>
      <c r="L482" s="33" t="s">
        <v>211</v>
      </c>
      <c r="M482" s="33" t="s">
        <v>142</v>
      </c>
      <c r="N482" s="33" t="s">
        <v>45</v>
      </c>
      <c r="O482" s="33" t="s">
        <v>45</v>
      </c>
      <c r="P482" s="33" t="s">
        <v>45</v>
      </c>
      <c r="Q482" s="33" t="s">
        <v>45</v>
      </c>
      <c r="R482" s="33" t="s">
        <v>45</v>
      </c>
      <c r="S482" s="33" t="s">
        <v>45</v>
      </c>
      <c r="T482" s="33" t="s">
        <v>46</v>
      </c>
      <c r="U482" s="33" t="s">
        <v>212</v>
      </c>
      <c r="V482" s="33" t="s">
        <v>144</v>
      </c>
      <c r="W482" s="33" t="s">
        <v>48</v>
      </c>
      <c r="X482" s="33" t="s">
        <v>48</v>
      </c>
      <c r="Y482" s="33" t="s">
        <v>48</v>
      </c>
      <c r="Z482" s="33" t="s">
        <v>48</v>
      </c>
      <c r="AA482" s="33" t="s">
        <v>48</v>
      </c>
      <c r="AB482" s="33" t="s">
        <v>48</v>
      </c>
      <c r="AC482" s="33" t="s">
        <v>123</v>
      </c>
      <c r="AD482" s="33" t="s">
        <v>123</v>
      </c>
    </row>
    <row r="483" spans="1:30" ht="48">
      <c r="A483" s="33" t="s">
        <v>1638</v>
      </c>
      <c r="B483" s="33" t="s">
        <v>41</v>
      </c>
      <c r="C483" s="33" t="s">
        <v>1644</v>
      </c>
      <c r="D483" s="33">
        <v>22689</v>
      </c>
      <c r="E483" s="33" t="s">
        <v>624</v>
      </c>
      <c r="F483" s="33" t="s">
        <v>1684</v>
      </c>
      <c r="G483" s="35">
        <v>0</v>
      </c>
      <c r="H483" s="35">
        <v>188.08</v>
      </c>
      <c r="I483" s="33" t="s">
        <v>51</v>
      </c>
      <c r="J483" s="34">
        <v>61675</v>
      </c>
      <c r="K483" s="33" t="s">
        <v>43</v>
      </c>
      <c r="L483" s="33" t="s">
        <v>211</v>
      </c>
      <c r="M483" s="33" t="s">
        <v>142</v>
      </c>
      <c r="N483" s="33" t="s">
        <v>45</v>
      </c>
      <c r="O483" s="33" t="s">
        <v>45</v>
      </c>
      <c r="P483" s="33" t="s">
        <v>45</v>
      </c>
      <c r="Q483" s="33" t="s">
        <v>45</v>
      </c>
      <c r="R483" s="33" t="s">
        <v>45</v>
      </c>
      <c r="S483" s="33" t="s">
        <v>45</v>
      </c>
      <c r="T483" s="33" t="s">
        <v>46</v>
      </c>
      <c r="U483" s="33" t="s">
        <v>212</v>
      </c>
      <c r="V483" s="33" t="s">
        <v>144</v>
      </c>
      <c r="W483" s="33" t="s">
        <v>48</v>
      </c>
      <c r="X483" s="33" t="s">
        <v>48</v>
      </c>
      <c r="Y483" s="33" t="s">
        <v>48</v>
      </c>
      <c r="Z483" s="33" t="s">
        <v>48</v>
      </c>
      <c r="AA483" s="33" t="s">
        <v>48</v>
      </c>
      <c r="AB483" s="33" t="s">
        <v>48</v>
      </c>
      <c r="AC483" s="33" t="s">
        <v>123</v>
      </c>
      <c r="AD483" s="33" t="s">
        <v>123</v>
      </c>
    </row>
    <row r="484" spans="1:30" ht="48">
      <c r="A484" s="33" t="s">
        <v>1638</v>
      </c>
      <c r="B484" s="33" t="s">
        <v>41</v>
      </c>
      <c r="C484" s="33" t="s">
        <v>1644</v>
      </c>
      <c r="D484" s="33">
        <v>22689</v>
      </c>
      <c r="E484" s="33" t="s">
        <v>624</v>
      </c>
      <c r="F484" s="33" t="s">
        <v>1685</v>
      </c>
      <c r="G484" s="35">
        <v>0</v>
      </c>
      <c r="H484" s="34">
        <v>2001.43</v>
      </c>
      <c r="I484" s="33" t="s">
        <v>51</v>
      </c>
      <c r="J484" s="34">
        <v>59673.57</v>
      </c>
      <c r="K484" s="33" t="s">
        <v>43</v>
      </c>
      <c r="L484" s="33" t="s">
        <v>211</v>
      </c>
      <c r="M484" s="33" t="s">
        <v>142</v>
      </c>
      <c r="N484" s="33" t="s">
        <v>45</v>
      </c>
      <c r="O484" s="33" t="s">
        <v>45</v>
      </c>
      <c r="P484" s="33" t="s">
        <v>45</v>
      </c>
      <c r="Q484" s="33" t="s">
        <v>45</v>
      </c>
      <c r="R484" s="33" t="s">
        <v>45</v>
      </c>
      <c r="S484" s="33" t="s">
        <v>45</v>
      </c>
      <c r="T484" s="33" t="s">
        <v>46</v>
      </c>
      <c r="U484" s="33" t="s">
        <v>212</v>
      </c>
      <c r="V484" s="33" t="s">
        <v>144</v>
      </c>
      <c r="W484" s="33" t="s">
        <v>48</v>
      </c>
      <c r="X484" s="33" t="s">
        <v>48</v>
      </c>
      <c r="Y484" s="33" t="s">
        <v>48</v>
      </c>
      <c r="Z484" s="33" t="s">
        <v>48</v>
      </c>
      <c r="AA484" s="33" t="s">
        <v>48</v>
      </c>
      <c r="AB484" s="33" t="s">
        <v>48</v>
      </c>
      <c r="AC484" s="33" t="s">
        <v>123</v>
      </c>
      <c r="AD484" s="33" t="s">
        <v>123</v>
      </c>
    </row>
    <row r="485" spans="1:30" ht="48">
      <c r="A485" s="33" t="s">
        <v>1638</v>
      </c>
      <c r="B485" s="33" t="s">
        <v>41</v>
      </c>
      <c r="C485" s="33" t="s">
        <v>1642</v>
      </c>
      <c r="D485" s="33">
        <v>24958</v>
      </c>
      <c r="E485" s="33" t="s">
        <v>72</v>
      </c>
      <c r="F485" s="33" t="s">
        <v>1686</v>
      </c>
      <c r="G485" s="34">
        <v>17306.73</v>
      </c>
      <c r="H485" s="35">
        <v>0</v>
      </c>
      <c r="I485" s="33" t="s">
        <v>51</v>
      </c>
      <c r="J485" s="34">
        <v>76980.3</v>
      </c>
      <c r="K485" s="33" t="s">
        <v>43</v>
      </c>
      <c r="L485" s="33" t="s">
        <v>211</v>
      </c>
      <c r="M485" s="33" t="s">
        <v>142</v>
      </c>
      <c r="N485" s="33" t="s">
        <v>45</v>
      </c>
      <c r="O485" s="33" t="s">
        <v>45</v>
      </c>
      <c r="P485" s="33" t="s">
        <v>45</v>
      </c>
      <c r="Q485" s="33" t="s">
        <v>45</v>
      </c>
      <c r="R485" s="33" t="s">
        <v>45</v>
      </c>
      <c r="S485" s="33" t="s">
        <v>45</v>
      </c>
      <c r="T485" s="33" t="s">
        <v>46</v>
      </c>
      <c r="U485" s="33" t="s">
        <v>212</v>
      </c>
      <c r="V485" s="33" t="s">
        <v>144</v>
      </c>
      <c r="W485" s="33" t="s">
        <v>48</v>
      </c>
      <c r="X485" s="33" t="s">
        <v>48</v>
      </c>
      <c r="Y485" s="33" t="s">
        <v>48</v>
      </c>
      <c r="Z485" s="33" t="s">
        <v>48</v>
      </c>
      <c r="AA485" s="33" t="s">
        <v>48</v>
      </c>
      <c r="AB485" s="33" t="s">
        <v>48</v>
      </c>
      <c r="AC485" s="33" t="s">
        <v>123</v>
      </c>
      <c r="AD485" s="33" t="s">
        <v>123</v>
      </c>
    </row>
    <row r="486" spans="1:30" ht="48">
      <c r="A486" s="33" t="s">
        <v>1638</v>
      </c>
      <c r="B486" s="33" t="s">
        <v>41</v>
      </c>
      <c r="C486" s="33" t="s">
        <v>1642</v>
      </c>
      <c r="D486" s="33">
        <v>24958</v>
      </c>
      <c r="E486" s="33" t="s">
        <v>72</v>
      </c>
      <c r="F486" s="33" t="s">
        <v>1687</v>
      </c>
      <c r="G486" s="34">
        <v>1727.94</v>
      </c>
      <c r="H486" s="35">
        <v>0</v>
      </c>
      <c r="I486" s="33" t="s">
        <v>51</v>
      </c>
      <c r="J486" s="34">
        <v>78708.240000000005</v>
      </c>
      <c r="K486" s="33" t="s">
        <v>43</v>
      </c>
      <c r="L486" s="33" t="s">
        <v>211</v>
      </c>
      <c r="M486" s="33" t="s">
        <v>142</v>
      </c>
      <c r="N486" s="33" t="s">
        <v>45</v>
      </c>
      <c r="O486" s="33" t="s">
        <v>45</v>
      </c>
      <c r="P486" s="33" t="s">
        <v>45</v>
      </c>
      <c r="Q486" s="33" t="s">
        <v>45</v>
      </c>
      <c r="R486" s="33" t="s">
        <v>45</v>
      </c>
      <c r="S486" s="33" t="s">
        <v>45</v>
      </c>
      <c r="T486" s="33" t="s">
        <v>46</v>
      </c>
      <c r="U486" s="33" t="s">
        <v>212</v>
      </c>
      <c r="V486" s="33" t="s">
        <v>144</v>
      </c>
      <c r="W486" s="33" t="s">
        <v>48</v>
      </c>
      <c r="X486" s="33" t="s">
        <v>48</v>
      </c>
      <c r="Y486" s="33" t="s">
        <v>48</v>
      </c>
      <c r="Z486" s="33" t="s">
        <v>48</v>
      </c>
      <c r="AA486" s="33" t="s">
        <v>48</v>
      </c>
      <c r="AB486" s="33" t="s">
        <v>48</v>
      </c>
      <c r="AC486" s="33" t="s">
        <v>123</v>
      </c>
      <c r="AD486" s="33" t="s">
        <v>123</v>
      </c>
    </row>
    <row r="487" spans="1:30" ht="48">
      <c r="A487" s="33" t="s">
        <v>1638</v>
      </c>
      <c r="B487" s="33" t="s">
        <v>41</v>
      </c>
      <c r="C487" s="33" t="s">
        <v>1642</v>
      </c>
      <c r="D487" s="33">
        <v>24958</v>
      </c>
      <c r="E487" s="33" t="s">
        <v>72</v>
      </c>
      <c r="F487" s="33" t="s">
        <v>1688</v>
      </c>
      <c r="G487" s="34">
        <v>31401.06</v>
      </c>
      <c r="H487" s="35">
        <v>0</v>
      </c>
      <c r="I487" s="33" t="s">
        <v>51</v>
      </c>
      <c r="J487" s="34">
        <v>110109.3</v>
      </c>
      <c r="K487" s="33" t="s">
        <v>43</v>
      </c>
      <c r="L487" s="33" t="s">
        <v>211</v>
      </c>
      <c r="M487" s="33" t="s">
        <v>142</v>
      </c>
      <c r="N487" s="33" t="s">
        <v>45</v>
      </c>
      <c r="O487" s="33" t="s">
        <v>45</v>
      </c>
      <c r="P487" s="33" t="s">
        <v>45</v>
      </c>
      <c r="Q487" s="33" t="s">
        <v>45</v>
      </c>
      <c r="R487" s="33" t="s">
        <v>45</v>
      </c>
      <c r="S487" s="33" t="s">
        <v>45</v>
      </c>
      <c r="T487" s="33" t="s">
        <v>46</v>
      </c>
      <c r="U487" s="33" t="s">
        <v>212</v>
      </c>
      <c r="V487" s="33" t="s">
        <v>144</v>
      </c>
      <c r="W487" s="33" t="s">
        <v>48</v>
      </c>
      <c r="X487" s="33" t="s">
        <v>48</v>
      </c>
      <c r="Y487" s="33" t="s">
        <v>48</v>
      </c>
      <c r="Z487" s="33" t="s">
        <v>48</v>
      </c>
      <c r="AA487" s="33" t="s">
        <v>48</v>
      </c>
      <c r="AB487" s="33" t="s">
        <v>48</v>
      </c>
      <c r="AC487" s="33" t="s">
        <v>123</v>
      </c>
      <c r="AD487" s="33" t="s">
        <v>123</v>
      </c>
    </row>
    <row r="488" spans="1:30" ht="48">
      <c r="A488" s="33" t="s">
        <v>1638</v>
      </c>
      <c r="B488" s="33" t="s">
        <v>41</v>
      </c>
      <c r="C488" s="33" t="s">
        <v>1644</v>
      </c>
      <c r="D488" s="33">
        <v>22689</v>
      </c>
      <c r="E488" s="33" t="s">
        <v>624</v>
      </c>
      <c r="F488" s="33" t="s">
        <v>1689</v>
      </c>
      <c r="G488" s="35">
        <v>0</v>
      </c>
      <c r="H488" s="35">
        <v>284.37</v>
      </c>
      <c r="I488" s="33" t="s">
        <v>51</v>
      </c>
      <c r="J488" s="34">
        <v>18840.29</v>
      </c>
      <c r="K488" s="33" t="s">
        <v>43</v>
      </c>
      <c r="L488" s="33" t="s">
        <v>147</v>
      </c>
      <c r="M488" s="33" t="s">
        <v>142</v>
      </c>
      <c r="N488" s="33" t="s">
        <v>45</v>
      </c>
      <c r="O488" s="33" t="s">
        <v>45</v>
      </c>
      <c r="P488" s="33" t="s">
        <v>45</v>
      </c>
      <c r="Q488" s="33" t="s">
        <v>45</v>
      </c>
      <c r="R488" s="33" t="s">
        <v>45</v>
      </c>
      <c r="S488" s="33" t="s">
        <v>45</v>
      </c>
      <c r="T488" s="33" t="s">
        <v>46</v>
      </c>
      <c r="U488" s="33" t="s">
        <v>203</v>
      </c>
      <c r="V488" s="33" t="s">
        <v>144</v>
      </c>
      <c r="W488" s="33" t="s">
        <v>48</v>
      </c>
      <c r="X488" s="33" t="s">
        <v>48</v>
      </c>
      <c r="Y488" s="33" t="s">
        <v>48</v>
      </c>
      <c r="Z488" s="33" t="s">
        <v>48</v>
      </c>
      <c r="AA488" s="33" t="s">
        <v>48</v>
      </c>
      <c r="AB488" s="33" t="s">
        <v>48</v>
      </c>
      <c r="AC488" s="33" t="s">
        <v>123</v>
      </c>
      <c r="AD488" s="33" t="s">
        <v>123</v>
      </c>
    </row>
    <row r="489" spans="1:30" ht="48">
      <c r="A489" s="33" t="s">
        <v>1638</v>
      </c>
      <c r="B489" s="33" t="s">
        <v>41</v>
      </c>
      <c r="C489" s="33" t="s">
        <v>1644</v>
      </c>
      <c r="D489" s="33">
        <v>22689</v>
      </c>
      <c r="E489" s="33" t="s">
        <v>624</v>
      </c>
      <c r="F489" s="33" t="s">
        <v>1064</v>
      </c>
      <c r="G489" s="35">
        <v>0</v>
      </c>
      <c r="H489" s="34">
        <v>1862.53</v>
      </c>
      <c r="I489" s="33" t="s">
        <v>51</v>
      </c>
      <c r="J489" s="34">
        <v>16977.759999999998</v>
      </c>
      <c r="K489" s="33" t="s">
        <v>43</v>
      </c>
      <c r="L489" s="33" t="s">
        <v>147</v>
      </c>
      <c r="M489" s="33" t="s">
        <v>142</v>
      </c>
      <c r="N489" s="33" t="s">
        <v>45</v>
      </c>
      <c r="O489" s="33" t="s">
        <v>45</v>
      </c>
      <c r="P489" s="33" t="s">
        <v>45</v>
      </c>
      <c r="Q489" s="33" t="s">
        <v>45</v>
      </c>
      <c r="R489" s="33" t="s">
        <v>45</v>
      </c>
      <c r="S489" s="33" t="s">
        <v>45</v>
      </c>
      <c r="T489" s="33" t="s">
        <v>46</v>
      </c>
      <c r="U489" s="33" t="s">
        <v>203</v>
      </c>
      <c r="V489" s="33" t="s">
        <v>144</v>
      </c>
      <c r="W489" s="33" t="s">
        <v>48</v>
      </c>
      <c r="X489" s="33" t="s">
        <v>48</v>
      </c>
      <c r="Y489" s="33" t="s">
        <v>48</v>
      </c>
      <c r="Z489" s="33" t="s">
        <v>48</v>
      </c>
      <c r="AA489" s="33" t="s">
        <v>48</v>
      </c>
      <c r="AB489" s="33" t="s">
        <v>48</v>
      </c>
      <c r="AC489" s="33" t="s">
        <v>123</v>
      </c>
      <c r="AD489" s="33" t="s">
        <v>123</v>
      </c>
    </row>
    <row r="490" spans="1:30" ht="48">
      <c r="A490" s="33" t="s">
        <v>1638</v>
      </c>
      <c r="B490" s="33" t="s">
        <v>41</v>
      </c>
      <c r="C490" s="33" t="s">
        <v>1644</v>
      </c>
      <c r="D490" s="33">
        <v>22689</v>
      </c>
      <c r="E490" s="33" t="s">
        <v>624</v>
      </c>
      <c r="F490" s="33" t="s">
        <v>1690</v>
      </c>
      <c r="G490" s="35">
        <v>0</v>
      </c>
      <c r="H490" s="34">
        <v>1011.81</v>
      </c>
      <c r="I490" s="33" t="s">
        <v>51</v>
      </c>
      <c r="J490" s="34">
        <v>15965.95</v>
      </c>
      <c r="K490" s="33" t="s">
        <v>43</v>
      </c>
      <c r="L490" s="33" t="s">
        <v>147</v>
      </c>
      <c r="M490" s="33" t="s">
        <v>142</v>
      </c>
      <c r="N490" s="33" t="s">
        <v>45</v>
      </c>
      <c r="O490" s="33" t="s">
        <v>45</v>
      </c>
      <c r="P490" s="33" t="s">
        <v>45</v>
      </c>
      <c r="Q490" s="33" t="s">
        <v>45</v>
      </c>
      <c r="R490" s="33" t="s">
        <v>45</v>
      </c>
      <c r="S490" s="33" t="s">
        <v>45</v>
      </c>
      <c r="T490" s="33" t="s">
        <v>46</v>
      </c>
      <c r="U490" s="33" t="s">
        <v>203</v>
      </c>
      <c r="V490" s="33" t="s">
        <v>144</v>
      </c>
      <c r="W490" s="33" t="s">
        <v>48</v>
      </c>
      <c r="X490" s="33" t="s">
        <v>48</v>
      </c>
      <c r="Y490" s="33" t="s">
        <v>48</v>
      </c>
      <c r="Z490" s="33" t="s">
        <v>48</v>
      </c>
      <c r="AA490" s="33" t="s">
        <v>48</v>
      </c>
      <c r="AB490" s="33" t="s">
        <v>48</v>
      </c>
      <c r="AC490" s="33" t="s">
        <v>123</v>
      </c>
      <c r="AD490" s="33" t="s">
        <v>123</v>
      </c>
    </row>
    <row r="491" spans="1:30" ht="48">
      <c r="A491" s="33" t="s">
        <v>1638</v>
      </c>
      <c r="B491" s="33" t="s">
        <v>41</v>
      </c>
      <c r="C491" s="33" t="s">
        <v>1644</v>
      </c>
      <c r="D491" s="33">
        <v>22689</v>
      </c>
      <c r="E491" s="33" t="s">
        <v>624</v>
      </c>
      <c r="F491" s="33" t="s">
        <v>1187</v>
      </c>
      <c r="G491" s="35">
        <v>0</v>
      </c>
      <c r="H491" s="34">
        <v>3649.93</v>
      </c>
      <c r="I491" s="33" t="s">
        <v>51</v>
      </c>
      <c r="J491" s="34">
        <v>12316.02</v>
      </c>
      <c r="K491" s="33" t="s">
        <v>43</v>
      </c>
      <c r="L491" s="33" t="s">
        <v>147</v>
      </c>
      <c r="M491" s="33" t="s">
        <v>142</v>
      </c>
      <c r="N491" s="33" t="s">
        <v>45</v>
      </c>
      <c r="O491" s="33" t="s">
        <v>45</v>
      </c>
      <c r="P491" s="33" t="s">
        <v>45</v>
      </c>
      <c r="Q491" s="33" t="s">
        <v>45</v>
      </c>
      <c r="R491" s="33" t="s">
        <v>45</v>
      </c>
      <c r="S491" s="33" t="s">
        <v>45</v>
      </c>
      <c r="T491" s="33" t="s">
        <v>46</v>
      </c>
      <c r="U491" s="33" t="s">
        <v>203</v>
      </c>
      <c r="V491" s="33" t="s">
        <v>144</v>
      </c>
      <c r="W491" s="33" t="s">
        <v>48</v>
      </c>
      <c r="X491" s="33" t="s">
        <v>48</v>
      </c>
      <c r="Y491" s="33" t="s">
        <v>48</v>
      </c>
      <c r="Z491" s="33" t="s">
        <v>48</v>
      </c>
      <c r="AA491" s="33" t="s">
        <v>48</v>
      </c>
      <c r="AB491" s="33" t="s">
        <v>48</v>
      </c>
      <c r="AC491" s="33" t="s">
        <v>123</v>
      </c>
      <c r="AD491" s="33" t="s">
        <v>123</v>
      </c>
    </row>
    <row r="492" spans="1:30" ht="48">
      <c r="A492" s="33" t="s">
        <v>1638</v>
      </c>
      <c r="B492" s="33" t="s">
        <v>41</v>
      </c>
      <c r="C492" s="33" t="s">
        <v>1642</v>
      </c>
      <c r="D492" s="33">
        <v>24958</v>
      </c>
      <c r="E492" s="33" t="s">
        <v>72</v>
      </c>
      <c r="F492" s="33" t="s">
        <v>1691</v>
      </c>
      <c r="G492" s="35">
        <v>0</v>
      </c>
      <c r="H492" s="35">
        <v>286.69</v>
      </c>
      <c r="I492" s="33" t="s">
        <v>51</v>
      </c>
      <c r="J492" s="34">
        <v>12029.33</v>
      </c>
      <c r="K492" s="33" t="s">
        <v>43</v>
      </c>
      <c r="L492" s="33" t="s">
        <v>147</v>
      </c>
      <c r="M492" s="33" t="s">
        <v>142</v>
      </c>
      <c r="N492" s="33" t="s">
        <v>45</v>
      </c>
      <c r="O492" s="33" t="s">
        <v>45</v>
      </c>
      <c r="P492" s="33" t="s">
        <v>45</v>
      </c>
      <c r="Q492" s="33" t="s">
        <v>45</v>
      </c>
      <c r="R492" s="33" t="s">
        <v>45</v>
      </c>
      <c r="S492" s="33" t="s">
        <v>45</v>
      </c>
      <c r="T492" s="33" t="s">
        <v>46</v>
      </c>
      <c r="U492" s="33" t="s">
        <v>203</v>
      </c>
      <c r="V492" s="33" t="s">
        <v>144</v>
      </c>
      <c r="W492" s="33" t="s">
        <v>48</v>
      </c>
      <c r="X492" s="33" t="s">
        <v>48</v>
      </c>
      <c r="Y492" s="33" t="s">
        <v>48</v>
      </c>
      <c r="Z492" s="33" t="s">
        <v>48</v>
      </c>
      <c r="AA492" s="33" t="s">
        <v>48</v>
      </c>
      <c r="AB492" s="33" t="s">
        <v>48</v>
      </c>
      <c r="AC492" s="33" t="s">
        <v>123</v>
      </c>
      <c r="AD492" s="33" t="s">
        <v>123</v>
      </c>
    </row>
    <row r="493" spans="1:30" ht="48">
      <c r="A493" s="33" t="s">
        <v>1638</v>
      </c>
      <c r="B493" s="33" t="s">
        <v>41</v>
      </c>
      <c r="C493" s="33" t="s">
        <v>1642</v>
      </c>
      <c r="D493" s="33">
        <v>24958</v>
      </c>
      <c r="E493" s="33" t="s">
        <v>72</v>
      </c>
      <c r="F493" s="33" t="s">
        <v>1692</v>
      </c>
      <c r="G493" s="34">
        <v>12599.62</v>
      </c>
      <c r="H493" s="35">
        <v>0</v>
      </c>
      <c r="I493" s="33" t="s">
        <v>51</v>
      </c>
      <c r="J493" s="34">
        <v>24628.95</v>
      </c>
      <c r="K493" s="33" t="s">
        <v>43</v>
      </c>
      <c r="L493" s="33" t="s">
        <v>147</v>
      </c>
      <c r="M493" s="33" t="s">
        <v>142</v>
      </c>
      <c r="N493" s="33" t="s">
        <v>45</v>
      </c>
      <c r="O493" s="33" t="s">
        <v>45</v>
      </c>
      <c r="P493" s="33" t="s">
        <v>45</v>
      </c>
      <c r="Q493" s="33" t="s">
        <v>45</v>
      </c>
      <c r="R493" s="33" t="s">
        <v>45</v>
      </c>
      <c r="S493" s="33" t="s">
        <v>45</v>
      </c>
      <c r="T493" s="33" t="s">
        <v>46</v>
      </c>
      <c r="U493" s="33" t="s">
        <v>203</v>
      </c>
      <c r="V493" s="33" t="s">
        <v>144</v>
      </c>
      <c r="W493" s="33" t="s">
        <v>48</v>
      </c>
      <c r="X493" s="33" t="s">
        <v>48</v>
      </c>
      <c r="Y493" s="33" t="s">
        <v>48</v>
      </c>
      <c r="Z493" s="33" t="s">
        <v>48</v>
      </c>
      <c r="AA493" s="33" t="s">
        <v>48</v>
      </c>
      <c r="AB493" s="33" t="s">
        <v>48</v>
      </c>
      <c r="AC493" s="33" t="s">
        <v>123</v>
      </c>
      <c r="AD493" s="33" t="s">
        <v>123</v>
      </c>
    </row>
    <row r="494" spans="1:30" ht="48">
      <c r="A494" s="33" t="s">
        <v>1638</v>
      </c>
      <c r="B494" s="33" t="s">
        <v>41</v>
      </c>
      <c r="C494" s="33" t="s">
        <v>1642</v>
      </c>
      <c r="D494" s="33">
        <v>24958</v>
      </c>
      <c r="E494" s="33" t="s">
        <v>72</v>
      </c>
      <c r="F494" s="33" t="s">
        <v>1693</v>
      </c>
      <c r="G494" s="35">
        <v>127.56</v>
      </c>
      <c r="H494" s="35">
        <v>0</v>
      </c>
      <c r="I494" s="33" t="s">
        <v>51</v>
      </c>
      <c r="J494" s="34">
        <v>24756.51</v>
      </c>
      <c r="K494" s="33" t="s">
        <v>43</v>
      </c>
      <c r="L494" s="33" t="s">
        <v>147</v>
      </c>
      <c r="M494" s="33" t="s">
        <v>142</v>
      </c>
      <c r="N494" s="33" t="s">
        <v>45</v>
      </c>
      <c r="O494" s="33" t="s">
        <v>45</v>
      </c>
      <c r="P494" s="33" t="s">
        <v>45</v>
      </c>
      <c r="Q494" s="33" t="s">
        <v>45</v>
      </c>
      <c r="R494" s="33" t="s">
        <v>45</v>
      </c>
      <c r="S494" s="33" t="s">
        <v>45</v>
      </c>
      <c r="T494" s="33" t="s">
        <v>46</v>
      </c>
      <c r="U494" s="33" t="s">
        <v>203</v>
      </c>
      <c r="V494" s="33" t="s">
        <v>144</v>
      </c>
      <c r="W494" s="33" t="s">
        <v>48</v>
      </c>
      <c r="X494" s="33" t="s">
        <v>48</v>
      </c>
      <c r="Y494" s="33" t="s">
        <v>48</v>
      </c>
      <c r="Z494" s="33" t="s">
        <v>48</v>
      </c>
      <c r="AA494" s="33" t="s">
        <v>48</v>
      </c>
      <c r="AB494" s="33" t="s">
        <v>48</v>
      </c>
      <c r="AC494" s="33" t="s">
        <v>123</v>
      </c>
      <c r="AD494" s="33" t="s">
        <v>123</v>
      </c>
    </row>
    <row r="495" spans="1:30" ht="48">
      <c r="A495" s="33" t="s">
        <v>1638</v>
      </c>
      <c r="B495" s="33" t="s">
        <v>41</v>
      </c>
      <c r="C495" s="33" t="s">
        <v>1644</v>
      </c>
      <c r="D495" s="33">
        <v>22689</v>
      </c>
      <c r="E495" s="33" t="s">
        <v>624</v>
      </c>
      <c r="F495" s="33" t="s">
        <v>1586</v>
      </c>
      <c r="G495" s="35">
        <v>0</v>
      </c>
      <c r="H495" s="35">
        <v>12.06</v>
      </c>
      <c r="I495" s="33" t="s">
        <v>51</v>
      </c>
      <c r="J495" s="34">
        <v>4391.03</v>
      </c>
      <c r="K495" s="33" t="s">
        <v>43</v>
      </c>
      <c r="L495" s="33" t="s">
        <v>529</v>
      </c>
      <c r="M495" s="33" t="s">
        <v>142</v>
      </c>
      <c r="N495" s="33" t="s">
        <v>45</v>
      </c>
      <c r="O495" s="33" t="s">
        <v>45</v>
      </c>
      <c r="P495" s="33" t="s">
        <v>45</v>
      </c>
      <c r="Q495" s="33" t="s">
        <v>45</v>
      </c>
      <c r="R495" s="33" t="s">
        <v>45</v>
      </c>
      <c r="S495" s="33" t="s">
        <v>45</v>
      </c>
      <c r="T495" s="33" t="s">
        <v>46</v>
      </c>
      <c r="U495" s="33" t="s">
        <v>530</v>
      </c>
      <c r="V495" s="33" t="s">
        <v>144</v>
      </c>
      <c r="W495" s="33" t="s">
        <v>48</v>
      </c>
      <c r="X495" s="33" t="s">
        <v>48</v>
      </c>
      <c r="Y495" s="33" t="s">
        <v>48</v>
      </c>
      <c r="Z495" s="33" t="s">
        <v>48</v>
      </c>
      <c r="AA495" s="33" t="s">
        <v>48</v>
      </c>
      <c r="AB495" s="33" t="s">
        <v>48</v>
      </c>
      <c r="AC495" s="33" t="s">
        <v>123</v>
      </c>
      <c r="AD495" s="33" t="s">
        <v>123</v>
      </c>
    </row>
    <row r="496" spans="1:30" ht="48">
      <c r="A496" s="33" t="s">
        <v>1638</v>
      </c>
      <c r="B496" s="33" t="s">
        <v>41</v>
      </c>
      <c r="C496" s="33" t="s">
        <v>1673</v>
      </c>
      <c r="D496" s="33">
        <v>24325</v>
      </c>
      <c r="E496" s="33" t="s">
        <v>120</v>
      </c>
      <c r="F496" s="33" t="s">
        <v>1587</v>
      </c>
      <c r="G496" s="35">
        <v>0</v>
      </c>
      <c r="H496" s="34">
        <v>1178.7</v>
      </c>
      <c r="I496" s="33" t="s">
        <v>51</v>
      </c>
      <c r="J496" s="34">
        <v>3212.33</v>
      </c>
      <c r="K496" s="33" t="s">
        <v>43</v>
      </c>
      <c r="L496" s="33" t="s">
        <v>529</v>
      </c>
      <c r="M496" s="33" t="s">
        <v>142</v>
      </c>
      <c r="N496" s="33" t="s">
        <v>45</v>
      </c>
      <c r="O496" s="33" t="s">
        <v>45</v>
      </c>
      <c r="P496" s="33" t="s">
        <v>45</v>
      </c>
      <c r="Q496" s="33" t="s">
        <v>45</v>
      </c>
      <c r="R496" s="33" t="s">
        <v>45</v>
      </c>
      <c r="S496" s="33" t="s">
        <v>45</v>
      </c>
      <c r="T496" s="33" t="s">
        <v>46</v>
      </c>
      <c r="U496" s="33" t="s">
        <v>530</v>
      </c>
      <c r="V496" s="33" t="s">
        <v>144</v>
      </c>
      <c r="W496" s="33" t="s">
        <v>48</v>
      </c>
      <c r="X496" s="33" t="s">
        <v>48</v>
      </c>
      <c r="Y496" s="33" t="s">
        <v>48</v>
      </c>
      <c r="Z496" s="33" t="s">
        <v>48</v>
      </c>
      <c r="AA496" s="33" t="s">
        <v>48</v>
      </c>
      <c r="AB496" s="33" t="s">
        <v>48</v>
      </c>
      <c r="AC496" s="33" t="s">
        <v>123</v>
      </c>
      <c r="AD496" s="33" t="s">
        <v>123</v>
      </c>
    </row>
    <row r="497" spans="1:30" ht="48">
      <c r="A497" s="33" t="s">
        <v>1638</v>
      </c>
      <c r="B497" s="33" t="s">
        <v>41</v>
      </c>
      <c r="C497" s="33" t="s">
        <v>1642</v>
      </c>
      <c r="D497" s="33">
        <v>24958</v>
      </c>
      <c r="E497" s="33" t="s">
        <v>72</v>
      </c>
      <c r="F497" s="33" t="s">
        <v>1694</v>
      </c>
      <c r="G497" s="35">
        <v>268.60000000000002</v>
      </c>
      <c r="H497" s="35">
        <v>0</v>
      </c>
      <c r="I497" s="33" t="s">
        <v>51</v>
      </c>
      <c r="J497" s="34">
        <v>3480.93</v>
      </c>
      <c r="K497" s="33" t="s">
        <v>43</v>
      </c>
      <c r="L497" s="33" t="s">
        <v>529</v>
      </c>
      <c r="M497" s="33" t="s">
        <v>142</v>
      </c>
      <c r="N497" s="33" t="s">
        <v>45</v>
      </c>
      <c r="O497" s="33" t="s">
        <v>45</v>
      </c>
      <c r="P497" s="33" t="s">
        <v>45</v>
      </c>
      <c r="Q497" s="33" t="s">
        <v>45</v>
      </c>
      <c r="R497" s="33" t="s">
        <v>45</v>
      </c>
      <c r="S497" s="33" t="s">
        <v>45</v>
      </c>
      <c r="T497" s="33" t="s">
        <v>46</v>
      </c>
      <c r="U497" s="33" t="s">
        <v>530</v>
      </c>
      <c r="V497" s="33" t="s">
        <v>144</v>
      </c>
      <c r="W497" s="33" t="s">
        <v>48</v>
      </c>
      <c r="X497" s="33" t="s">
        <v>48</v>
      </c>
      <c r="Y497" s="33" t="s">
        <v>48</v>
      </c>
      <c r="Z497" s="33" t="s">
        <v>48</v>
      </c>
      <c r="AA497" s="33" t="s">
        <v>48</v>
      </c>
      <c r="AB497" s="33" t="s">
        <v>48</v>
      </c>
      <c r="AC497" s="33" t="s">
        <v>123</v>
      </c>
      <c r="AD497" s="33" t="s">
        <v>123</v>
      </c>
    </row>
    <row r="498" spans="1:30" ht="48">
      <c r="A498" s="33" t="s">
        <v>1638</v>
      </c>
      <c r="B498" s="33" t="s">
        <v>41</v>
      </c>
      <c r="C498" s="33" t="s">
        <v>1642</v>
      </c>
      <c r="D498" s="33">
        <v>24958</v>
      </c>
      <c r="E498" s="33" t="s">
        <v>72</v>
      </c>
      <c r="F498" s="33" t="s">
        <v>1695</v>
      </c>
      <c r="G498" s="35">
        <v>151.44</v>
      </c>
      <c r="H498" s="35">
        <v>0</v>
      </c>
      <c r="I498" s="33" t="s">
        <v>51</v>
      </c>
      <c r="J498" s="34">
        <v>3632.37</v>
      </c>
      <c r="K498" s="33" t="s">
        <v>43</v>
      </c>
      <c r="L498" s="33" t="s">
        <v>529</v>
      </c>
      <c r="M498" s="33" t="s">
        <v>142</v>
      </c>
      <c r="N498" s="33" t="s">
        <v>45</v>
      </c>
      <c r="O498" s="33" t="s">
        <v>45</v>
      </c>
      <c r="P498" s="33" t="s">
        <v>45</v>
      </c>
      <c r="Q498" s="33" t="s">
        <v>45</v>
      </c>
      <c r="R498" s="33" t="s">
        <v>45</v>
      </c>
      <c r="S498" s="33" t="s">
        <v>45</v>
      </c>
      <c r="T498" s="33" t="s">
        <v>46</v>
      </c>
      <c r="U498" s="33" t="s">
        <v>530</v>
      </c>
      <c r="V498" s="33" t="s">
        <v>144</v>
      </c>
      <c r="W498" s="33" t="s">
        <v>48</v>
      </c>
      <c r="X498" s="33" t="s">
        <v>48</v>
      </c>
      <c r="Y498" s="33" t="s">
        <v>48</v>
      </c>
      <c r="Z498" s="33" t="s">
        <v>48</v>
      </c>
      <c r="AA498" s="33" t="s">
        <v>48</v>
      </c>
      <c r="AB498" s="33" t="s">
        <v>48</v>
      </c>
      <c r="AC498" s="33" t="s">
        <v>123</v>
      </c>
      <c r="AD498" s="33" t="s">
        <v>123</v>
      </c>
    </row>
    <row r="499" spans="1:30" ht="48">
      <c r="A499" s="33" t="s">
        <v>1638</v>
      </c>
      <c r="B499" s="33" t="s">
        <v>41</v>
      </c>
      <c r="C499" s="33" t="s">
        <v>1642</v>
      </c>
      <c r="D499" s="33">
        <v>24958</v>
      </c>
      <c r="E499" s="33" t="s">
        <v>72</v>
      </c>
      <c r="F499" s="33" t="s">
        <v>1696</v>
      </c>
      <c r="G499" s="34">
        <v>2323.9699999999998</v>
      </c>
      <c r="H499" s="35">
        <v>0</v>
      </c>
      <c r="I499" s="33" t="s">
        <v>51</v>
      </c>
      <c r="J499" s="34">
        <v>5956.34</v>
      </c>
      <c r="K499" s="33" t="s">
        <v>43</v>
      </c>
      <c r="L499" s="33" t="s">
        <v>529</v>
      </c>
      <c r="M499" s="33" t="s">
        <v>142</v>
      </c>
      <c r="N499" s="33" t="s">
        <v>45</v>
      </c>
      <c r="O499" s="33" t="s">
        <v>45</v>
      </c>
      <c r="P499" s="33" t="s">
        <v>45</v>
      </c>
      <c r="Q499" s="33" t="s">
        <v>45</v>
      </c>
      <c r="R499" s="33" t="s">
        <v>45</v>
      </c>
      <c r="S499" s="33" t="s">
        <v>45</v>
      </c>
      <c r="T499" s="33" t="s">
        <v>46</v>
      </c>
      <c r="U499" s="33" t="s">
        <v>530</v>
      </c>
      <c r="V499" s="33" t="s">
        <v>144</v>
      </c>
      <c r="W499" s="33" t="s">
        <v>48</v>
      </c>
      <c r="X499" s="33" t="s">
        <v>48</v>
      </c>
      <c r="Y499" s="33" t="s">
        <v>48</v>
      </c>
      <c r="Z499" s="33" t="s">
        <v>48</v>
      </c>
      <c r="AA499" s="33" t="s">
        <v>48</v>
      </c>
      <c r="AB499" s="33" t="s">
        <v>48</v>
      </c>
      <c r="AC499" s="33" t="s">
        <v>123</v>
      </c>
      <c r="AD499" s="33" t="s">
        <v>123</v>
      </c>
    </row>
    <row r="500" spans="1:30" ht="48">
      <c r="A500" s="33" t="s">
        <v>1638</v>
      </c>
      <c r="B500" s="33" t="s">
        <v>41</v>
      </c>
      <c r="C500" s="33" t="s">
        <v>1644</v>
      </c>
      <c r="D500" s="33">
        <v>22689</v>
      </c>
      <c r="E500" s="33" t="s">
        <v>297</v>
      </c>
      <c r="F500" s="33" t="s">
        <v>1697</v>
      </c>
      <c r="G500" s="35">
        <v>0</v>
      </c>
      <c r="H500" s="35">
        <v>468.72</v>
      </c>
      <c r="I500" s="33" t="s">
        <v>51</v>
      </c>
      <c r="J500" s="34">
        <v>1552.7</v>
      </c>
      <c r="K500" s="33" t="s">
        <v>578</v>
      </c>
      <c r="L500" s="33" t="s">
        <v>578</v>
      </c>
      <c r="M500" s="33" t="s">
        <v>142</v>
      </c>
      <c r="N500" s="33" t="s">
        <v>45</v>
      </c>
      <c r="O500" s="33" t="s">
        <v>45</v>
      </c>
      <c r="P500" s="33" t="s">
        <v>45</v>
      </c>
      <c r="Q500" s="33" t="s">
        <v>45</v>
      </c>
      <c r="R500" s="33" t="s">
        <v>45</v>
      </c>
      <c r="S500" s="33" t="s">
        <v>45</v>
      </c>
      <c r="T500" s="33" t="s">
        <v>579</v>
      </c>
      <c r="U500" s="33" t="s">
        <v>579</v>
      </c>
      <c r="V500" s="33" t="s">
        <v>144</v>
      </c>
      <c r="W500" s="33" t="s">
        <v>48</v>
      </c>
      <c r="X500" s="33" t="s">
        <v>48</v>
      </c>
      <c r="Y500" s="33" t="s">
        <v>48</v>
      </c>
      <c r="Z500" s="33" t="s">
        <v>48</v>
      </c>
      <c r="AA500" s="33" t="s">
        <v>48</v>
      </c>
      <c r="AB500" s="33" t="s">
        <v>48</v>
      </c>
      <c r="AC500" s="33" t="s">
        <v>123</v>
      </c>
      <c r="AD500" s="33" t="s">
        <v>123</v>
      </c>
    </row>
    <row r="501" spans="1:30" ht="48">
      <c r="A501" s="33" t="s">
        <v>1638</v>
      </c>
      <c r="B501" s="33" t="s">
        <v>41</v>
      </c>
      <c r="C501" s="33" t="s">
        <v>1644</v>
      </c>
      <c r="D501" s="33">
        <v>22689</v>
      </c>
      <c r="E501" s="33" t="s">
        <v>297</v>
      </c>
      <c r="F501" s="33" t="s">
        <v>1698</v>
      </c>
      <c r="G501" s="35">
        <v>0</v>
      </c>
      <c r="H501" s="35">
        <v>671.01</v>
      </c>
      <c r="I501" s="33" t="s">
        <v>51</v>
      </c>
      <c r="J501" s="35">
        <v>881.69</v>
      </c>
      <c r="K501" s="33" t="s">
        <v>578</v>
      </c>
      <c r="L501" s="33" t="s">
        <v>578</v>
      </c>
      <c r="M501" s="33" t="s">
        <v>142</v>
      </c>
      <c r="N501" s="33" t="s">
        <v>45</v>
      </c>
      <c r="O501" s="33" t="s">
        <v>45</v>
      </c>
      <c r="P501" s="33" t="s">
        <v>45</v>
      </c>
      <c r="Q501" s="33" t="s">
        <v>45</v>
      </c>
      <c r="R501" s="33" t="s">
        <v>45</v>
      </c>
      <c r="S501" s="33" t="s">
        <v>45</v>
      </c>
      <c r="T501" s="33" t="s">
        <v>579</v>
      </c>
      <c r="U501" s="33" t="s">
        <v>579</v>
      </c>
      <c r="V501" s="33" t="s">
        <v>144</v>
      </c>
      <c r="W501" s="33" t="s">
        <v>48</v>
      </c>
      <c r="X501" s="33" t="s">
        <v>48</v>
      </c>
      <c r="Y501" s="33" t="s">
        <v>48</v>
      </c>
      <c r="Z501" s="33" t="s">
        <v>48</v>
      </c>
      <c r="AA501" s="33" t="s">
        <v>48</v>
      </c>
      <c r="AB501" s="33" t="s">
        <v>48</v>
      </c>
      <c r="AC501" s="33" t="s">
        <v>123</v>
      </c>
      <c r="AD501" s="33" t="s">
        <v>123</v>
      </c>
    </row>
    <row r="502" spans="1:30" ht="48">
      <c r="A502" s="33" t="s">
        <v>1638</v>
      </c>
      <c r="B502" s="33" t="s">
        <v>41</v>
      </c>
      <c r="C502" s="33" t="s">
        <v>1644</v>
      </c>
      <c r="D502" s="33">
        <v>22689</v>
      </c>
      <c r="E502" s="33" t="s">
        <v>297</v>
      </c>
      <c r="F502" s="33" t="s">
        <v>1699</v>
      </c>
      <c r="G502" s="35">
        <v>0</v>
      </c>
      <c r="H502" s="35">
        <v>135</v>
      </c>
      <c r="I502" s="33" t="s">
        <v>51</v>
      </c>
      <c r="J502" s="35">
        <v>746.69</v>
      </c>
      <c r="K502" s="33" t="s">
        <v>578</v>
      </c>
      <c r="L502" s="33" t="s">
        <v>578</v>
      </c>
      <c r="M502" s="33" t="s">
        <v>142</v>
      </c>
      <c r="N502" s="33" t="s">
        <v>45</v>
      </c>
      <c r="O502" s="33" t="s">
        <v>45</v>
      </c>
      <c r="P502" s="33" t="s">
        <v>45</v>
      </c>
      <c r="Q502" s="33" t="s">
        <v>45</v>
      </c>
      <c r="R502" s="33" t="s">
        <v>45</v>
      </c>
      <c r="S502" s="33" t="s">
        <v>45</v>
      </c>
      <c r="T502" s="33" t="s">
        <v>579</v>
      </c>
      <c r="U502" s="33" t="s">
        <v>579</v>
      </c>
      <c r="V502" s="33" t="s">
        <v>144</v>
      </c>
      <c r="W502" s="33" t="s">
        <v>48</v>
      </c>
      <c r="X502" s="33" t="s">
        <v>48</v>
      </c>
      <c r="Y502" s="33" t="s">
        <v>48</v>
      </c>
      <c r="Z502" s="33" t="s">
        <v>48</v>
      </c>
      <c r="AA502" s="33" t="s">
        <v>48</v>
      </c>
      <c r="AB502" s="33" t="s">
        <v>48</v>
      </c>
      <c r="AC502" s="33" t="s">
        <v>123</v>
      </c>
      <c r="AD502" s="33" t="s">
        <v>123</v>
      </c>
    </row>
    <row r="503" spans="1:30" ht="48">
      <c r="A503" s="33" t="s">
        <v>1638</v>
      </c>
      <c r="B503" s="33" t="s">
        <v>41</v>
      </c>
      <c r="C503" s="33" t="s">
        <v>1673</v>
      </c>
      <c r="D503" s="33">
        <v>24325</v>
      </c>
      <c r="E503" s="33" t="s">
        <v>355</v>
      </c>
      <c r="F503" s="33" t="s">
        <v>1593</v>
      </c>
      <c r="G503" s="35">
        <v>0</v>
      </c>
      <c r="H503" s="35">
        <v>129.5</v>
      </c>
      <c r="I503" s="33" t="s">
        <v>51</v>
      </c>
      <c r="J503" s="35">
        <v>617.19000000000005</v>
      </c>
      <c r="K503" s="33" t="s">
        <v>578</v>
      </c>
      <c r="L503" s="33" t="s">
        <v>578</v>
      </c>
      <c r="M503" s="33" t="s">
        <v>142</v>
      </c>
      <c r="N503" s="33" t="s">
        <v>45</v>
      </c>
      <c r="O503" s="33" t="s">
        <v>45</v>
      </c>
      <c r="P503" s="33" t="s">
        <v>45</v>
      </c>
      <c r="Q503" s="33" t="s">
        <v>45</v>
      </c>
      <c r="R503" s="33" t="s">
        <v>45</v>
      </c>
      <c r="S503" s="33" t="s">
        <v>45</v>
      </c>
      <c r="T503" s="33" t="s">
        <v>579</v>
      </c>
      <c r="U503" s="33" t="s">
        <v>579</v>
      </c>
      <c r="V503" s="33" t="s">
        <v>144</v>
      </c>
      <c r="W503" s="33" t="s">
        <v>48</v>
      </c>
      <c r="X503" s="33" t="s">
        <v>48</v>
      </c>
      <c r="Y503" s="33" t="s">
        <v>48</v>
      </c>
      <c r="Z503" s="33" t="s">
        <v>48</v>
      </c>
      <c r="AA503" s="33" t="s">
        <v>48</v>
      </c>
      <c r="AB503" s="33" t="s">
        <v>48</v>
      </c>
      <c r="AC503" s="33" t="s">
        <v>123</v>
      </c>
      <c r="AD503" s="33" t="s">
        <v>123</v>
      </c>
    </row>
    <row r="504" spans="1:30" ht="48">
      <c r="A504" s="33" t="s">
        <v>1638</v>
      </c>
      <c r="B504" s="33" t="s">
        <v>41</v>
      </c>
      <c r="C504" s="33" t="s">
        <v>1642</v>
      </c>
      <c r="D504" s="33">
        <v>24958</v>
      </c>
      <c r="E504" s="33" t="s">
        <v>717</v>
      </c>
      <c r="F504" s="33" t="s">
        <v>1700</v>
      </c>
      <c r="G504" s="35">
        <v>584.86</v>
      </c>
      <c r="H504" s="35">
        <v>0</v>
      </c>
      <c r="I504" s="33" t="s">
        <v>51</v>
      </c>
      <c r="J504" s="34">
        <v>1202.05</v>
      </c>
      <c r="K504" s="33" t="s">
        <v>578</v>
      </c>
      <c r="L504" s="33" t="s">
        <v>578</v>
      </c>
      <c r="M504" s="33" t="s">
        <v>142</v>
      </c>
      <c r="N504" s="33" t="s">
        <v>45</v>
      </c>
      <c r="O504" s="33" t="s">
        <v>45</v>
      </c>
      <c r="P504" s="33" t="s">
        <v>45</v>
      </c>
      <c r="Q504" s="33" t="s">
        <v>45</v>
      </c>
      <c r="R504" s="33" t="s">
        <v>45</v>
      </c>
      <c r="S504" s="33" t="s">
        <v>45</v>
      </c>
      <c r="T504" s="33" t="s">
        <v>579</v>
      </c>
      <c r="U504" s="33" t="s">
        <v>579</v>
      </c>
      <c r="V504" s="33" t="s">
        <v>144</v>
      </c>
      <c r="W504" s="33" t="s">
        <v>48</v>
      </c>
      <c r="X504" s="33" t="s">
        <v>48</v>
      </c>
      <c r="Y504" s="33" t="s">
        <v>48</v>
      </c>
      <c r="Z504" s="33" t="s">
        <v>48</v>
      </c>
      <c r="AA504" s="33" t="s">
        <v>48</v>
      </c>
      <c r="AB504" s="33" t="s">
        <v>48</v>
      </c>
      <c r="AC504" s="33" t="s">
        <v>123</v>
      </c>
      <c r="AD504" s="33" t="s">
        <v>123</v>
      </c>
    </row>
    <row r="505" spans="1:30" ht="48">
      <c r="A505" s="33" t="s">
        <v>1638</v>
      </c>
      <c r="B505" s="33" t="s">
        <v>41</v>
      </c>
      <c r="C505" s="33" t="s">
        <v>1644</v>
      </c>
      <c r="D505" s="33">
        <v>22689</v>
      </c>
      <c r="E505" s="33" t="s">
        <v>297</v>
      </c>
      <c r="F505" s="33" t="s">
        <v>1594</v>
      </c>
      <c r="G505" s="35">
        <v>0</v>
      </c>
      <c r="H505" s="35">
        <v>969.27</v>
      </c>
      <c r="I505" s="33" t="s">
        <v>51</v>
      </c>
      <c r="J505" s="35">
        <v>0</v>
      </c>
      <c r="K505" s="33" t="s">
        <v>488</v>
      </c>
      <c r="L505" s="33" t="s">
        <v>488</v>
      </c>
      <c r="M505" s="33" t="s">
        <v>142</v>
      </c>
      <c r="N505" s="33" t="s">
        <v>45</v>
      </c>
      <c r="O505" s="33" t="s">
        <v>45</v>
      </c>
      <c r="P505" s="33" t="s">
        <v>45</v>
      </c>
      <c r="Q505" s="33" t="s">
        <v>45</v>
      </c>
      <c r="R505" s="33" t="s">
        <v>45</v>
      </c>
      <c r="S505" s="33" t="s">
        <v>45</v>
      </c>
      <c r="T505" s="33" t="s">
        <v>489</v>
      </c>
      <c r="U505" s="33" t="s">
        <v>489</v>
      </c>
      <c r="V505" s="33" t="s">
        <v>144</v>
      </c>
      <c r="W505" s="33" t="s">
        <v>48</v>
      </c>
      <c r="X505" s="33" t="s">
        <v>48</v>
      </c>
      <c r="Y505" s="33" t="s">
        <v>48</v>
      </c>
      <c r="Z505" s="33" t="s">
        <v>48</v>
      </c>
      <c r="AA505" s="33" t="s">
        <v>48</v>
      </c>
      <c r="AB505" s="33" t="s">
        <v>48</v>
      </c>
      <c r="AC505" s="33" t="s">
        <v>123</v>
      </c>
      <c r="AD505" s="33" t="s">
        <v>123</v>
      </c>
    </row>
    <row r="506" spans="1:30" ht="48">
      <c r="A506" s="33" t="s">
        <v>1638</v>
      </c>
      <c r="B506" s="33" t="s">
        <v>41</v>
      </c>
      <c r="C506" s="33" t="s">
        <v>1642</v>
      </c>
      <c r="D506" s="33">
        <v>24958</v>
      </c>
      <c r="E506" s="33" t="s">
        <v>354</v>
      </c>
      <c r="F506" s="33" t="s">
        <v>1701</v>
      </c>
      <c r="G506" s="35">
        <v>666.93</v>
      </c>
      <c r="H506" s="35">
        <v>0</v>
      </c>
      <c r="I506" s="33" t="s">
        <v>51</v>
      </c>
      <c r="J506" s="35">
        <v>666.93</v>
      </c>
      <c r="K506" s="33" t="s">
        <v>488</v>
      </c>
      <c r="L506" s="33" t="s">
        <v>488</v>
      </c>
      <c r="M506" s="33" t="s">
        <v>142</v>
      </c>
      <c r="N506" s="33" t="s">
        <v>45</v>
      </c>
      <c r="O506" s="33" t="s">
        <v>45</v>
      </c>
      <c r="P506" s="33" t="s">
        <v>45</v>
      </c>
      <c r="Q506" s="33" t="s">
        <v>45</v>
      </c>
      <c r="R506" s="33" t="s">
        <v>45</v>
      </c>
      <c r="S506" s="33" t="s">
        <v>45</v>
      </c>
      <c r="T506" s="33" t="s">
        <v>489</v>
      </c>
      <c r="U506" s="33" t="s">
        <v>489</v>
      </c>
      <c r="V506" s="33" t="s">
        <v>144</v>
      </c>
      <c r="W506" s="33" t="s">
        <v>48</v>
      </c>
      <c r="X506" s="33" t="s">
        <v>48</v>
      </c>
      <c r="Y506" s="33" t="s">
        <v>48</v>
      </c>
      <c r="Z506" s="33" t="s">
        <v>48</v>
      </c>
      <c r="AA506" s="33" t="s">
        <v>48</v>
      </c>
      <c r="AB506" s="33" t="s">
        <v>48</v>
      </c>
      <c r="AC506" s="33" t="s">
        <v>123</v>
      </c>
      <c r="AD506" s="33" t="s">
        <v>123</v>
      </c>
    </row>
    <row r="507" spans="1:30" ht="48">
      <c r="A507" s="33" t="s">
        <v>1638</v>
      </c>
      <c r="B507" s="33" t="s">
        <v>41</v>
      </c>
      <c r="C507" s="33" t="s">
        <v>1673</v>
      </c>
      <c r="D507" s="33">
        <v>24325</v>
      </c>
      <c r="E507" s="33" t="s">
        <v>241</v>
      </c>
      <c r="F507" s="33" t="s">
        <v>1596</v>
      </c>
      <c r="G507" s="35">
        <v>0</v>
      </c>
      <c r="H507" s="35">
        <v>30.24</v>
      </c>
      <c r="I507" s="33" t="s">
        <v>51</v>
      </c>
      <c r="J507" s="34">
        <v>4727.33</v>
      </c>
      <c r="K507" s="33" t="s">
        <v>148</v>
      </c>
      <c r="L507" s="33" t="s">
        <v>148</v>
      </c>
      <c r="M507" s="33" t="s">
        <v>142</v>
      </c>
      <c r="N507" s="33" t="s">
        <v>45</v>
      </c>
      <c r="O507" s="33" t="s">
        <v>45</v>
      </c>
      <c r="P507" s="33" t="s">
        <v>45</v>
      </c>
      <c r="Q507" s="33" t="s">
        <v>45</v>
      </c>
      <c r="R507" s="33" t="s">
        <v>45</v>
      </c>
      <c r="S507" s="33" t="s">
        <v>45</v>
      </c>
      <c r="T507" s="33" t="s">
        <v>204</v>
      </c>
      <c r="U507" s="33" t="s">
        <v>204</v>
      </c>
      <c r="V507" s="33" t="s">
        <v>144</v>
      </c>
      <c r="W507" s="33" t="s">
        <v>48</v>
      </c>
      <c r="X507" s="33" t="s">
        <v>48</v>
      </c>
      <c r="Y507" s="33" t="s">
        <v>48</v>
      </c>
      <c r="Z507" s="33" t="s">
        <v>48</v>
      </c>
      <c r="AA507" s="33" t="s">
        <v>48</v>
      </c>
      <c r="AB507" s="33" t="s">
        <v>48</v>
      </c>
      <c r="AC507" s="33" t="s">
        <v>123</v>
      </c>
      <c r="AD507" s="33" t="s">
        <v>123</v>
      </c>
    </row>
    <row r="508" spans="1:30" ht="48">
      <c r="A508" s="33" t="s">
        <v>1638</v>
      </c>
      <c r="B508" s="33" t="s">
        <v>41</v>
      </c>
      <c r="C508" s="33" t="s">
        <v>1642</v>
      </c>
      <c r="D508" s="33">
        <v>24958</v>
      </c>
      <c r="E508" s="33" t="s">
        <v>417</v>
      </c>
      <c r="F508" s="33" t="s">
        <v>1702</v>
      </c>
      <c r="G508" s="34">
        <v>2589.7199999999998</v>
      </c>
      <c r="H508" s="35">
        <v>0</v>
      </c>
      <c r="I508" s="33" t="s">
        <v>51</v>
      </c>
      <c r="J508" s="34">
        <v>7317.05</v>
      </c>
      <c r="K508" s="33" t="s">
        <v>148</v>
      </c>
      <c r="L508" s="33" t="s">
        <v>148</v>
      </c>
      <c r="M508" s="33" t="s">
        <v>142</v>
      </c>
      <c r="N508" s="33" t="s">
        <v>45</v>
      </c>
      <c r="O508" s="33" t="s">
        <v>45</v>
      </c>
      <c r="P508" s="33" t="s">
        <v>45</v>
      </c>
      <c r="Q508" s="33" t="s">
        <v>45</v>
      </c>
      <c r="R508" s="33" t="s">
        <v>45</v>
      </c>
      <c r="S508" s="33" t="s">
        <v>45</v>
      </c>
      <c r="T508" s="33" t="s">
        <v>204</v>
      </c>
      <c r="U508" s="33" t="s">
        <v>204</v>
      </c>
      <c r="V508" s="33" t="s">
        <v>144</v>
      </c>
      <c r="W508" s="33" t="s">
        <v>48</v>
      </c>
      <c r="X508" s="33" t="s">
        <v>48</v>
      </c>
      <c r="Y508" s="33" t="s">
        <v>48</v>
      </c>
      <c r="Z508" s="33" t="s">
        <v>48</v>
      </c>
      <c r="AA508" s="33" t="s">
        <v>48</v>
      </c>
      <c r="AB508" s="33" t="s">
        <v>48</v>
      </c>
      <c r="AC508" s="33" t="s">
        <v>123</v>
      </c>
      <c r="AD508" s="33" t="s">
        <v>123</v>
      </c>
    </row>
    <row r="509" spans="1:30" ht="60">
      <c r="A509" s="33" t="s">
        <v>1638</v>
      </c>
      <c r="B509" s="33" t="s">
        <v>41</v>
      </c>
      <c r="C509" s="33" t="s">
        <v>1656</v>
      </c>
      <c r="D509" s="33">
        <v>23529</v>
      </c>
      <c r="E509" s="33" t="s">
        <v>78</v>
      </c>
      <c r="F509" s="33" t="s">
        <v>1703</v>
      </c>
      <c r="G509" s="35">
        <v>0</v>
      </c>
      <c r="H509" s="35">
        <v>260</v>
      </c>
      <c r="I509" s="33" t="s">
        <v>51</v>
      </c>
      <c r="J509" s="34">
        <v>7496.3</v>
      </c>
      <c r="K509" s="33" t="s">
        <v>149</v>
      </c>
      <c r="L509" s="33" t="s">
        <v>150</v>
      </c>
      <c r="M509" s="33" t="s">
        <v>142</v>
      </c>
      <c r="N509" s="33" t="s">
        <v>45</v>
      </c>
      <c r="O509" s="33" t="s">
        <v>45</v>
      </c>
      <c r="P509" s="33" t="s">
        <v>45</v>
      </c>
      <c r="Q509" s="33" t="s">
        <v>45</v>
      </c>
      <c r="R509" s="33" t="s">
        <v>45</v>
      </c>
      <c r="S509" s="33" t="s">
        <v>45</v>
      </c>
      <c r="T509" s="33" t="s">
        <v>205</v>
      </c>
      <c r="U509" s="33" t="s">
        <v>206</v>
      </c>
      <c r="V509" s="33" t="s">
        <v>144</v>
      </c>
      <c r="W509" s="33" t="s">
        <v>48</v>
      </c>
      <c r="X509" s="33" t="s">
        <v>48</v>
      </c>
      <c r="Y509" s="33" t="s">
        <v>48</v>
      </c>
      <c r="Z509" s="33" t="s">
        <v>48</v>
      </c>
      <c r="AA509" s="33" t="s">
        <v>48</v>
      </c>
      <c r="AB509" s="33" t="s">
        <v>48</v>
      </c>
      <c r="AC509" s="33" t="s">
        <v>123</v>
      </c>
      <c r="AD509" s="33" t="s">
        <v>123</v>
      </c>
    </row>
    <row r="510" spans="1:30" ht="60">
      <c r="A510" s="33" t="s">
        <v>1638</v>
      </c>
      <c r="B510" s="33" t="s">
        <v>41</v>
      </c>
      <c r="C510" s="33" t="s">
        <v>1656</v>
      </c>
      <c r="D510" s="33">
        <v>23529</v>
      </c>
      <c r="E510" s="33" t="s">
        <v>78</v>
      </c>
      <c r="F510" s="33" t="s">
        <v>1599</v>
      </c>
      <c r="G510" s="35">
        <v>0</v>
      </c>
      <c r="H510" s="34">
        <v>2439.2199999999998</v>
      </c>
      <c r="I510" s="33" t="s">
        <v>51</v>
      </c>
      <c r="J510" s="34">
        <v>5057.08</v>
      </c>
      <c r="K510" s="33" t="s">
        <v>149</v>
      </c>
      <c r="L510" s="33" t="s">
        <v>150</v>
      </c>
      <c r="M510" s="33" t="s">
        <v>142</v>
      </c>
      <c r="N510" s="33" t="s">
        <v>45</v>
      </c>
      <c r="O510" s="33" t="s">
        <v>45</v>
      </c>
      <c r="P510" s="33" t="s">
        <v>45</v>
      </c>
      <c r="Q510" s="33" t="s">
        <v>45</v>
      </c>
      <c r="R510" s="33" t="s">
        <v>45</v>
      </c>
      <c r="S510" s="33" t="s">
        <v>45</v>
      </c>
      <c r="T510" s="33" t="s">
        <v>205</v>
      </c>
      <c r="U510" s="33" t="s">
        <v>206</v>
      </c>
      <c r="V510" s="33" t="s">
        <v>144</v>
      </c>
      <c r="W510" s="33" t="s">
        <v>48</v>
      </c>
      <c r="X510" s="33" t="s">
        <v>48</v>
      </c>
      <c r="Y510" s="33" t="s">
        <v>48</v>
      </c>
      <c r="Z510" s="33" t="s">
        <v>48</v>
      </c>
      <c r="AA510" s="33" t="s">
        <v>48</v>
      </c>
      <c r="AB510" s="33" t="s">
        <v>48</v>
      </c>
      <c r="AC510" s="33" t="s">
        <v>123</v>
      </c>
      <c r="AD510" s="33" t="s">
        <v>123</v>
      </c>
    </row>
    <row r="511" spans="1:30" ht="60">
      <c r="A511" s="33" t="s">
        <v>1638</v>
      </c>
      <c r="B511" s="33" t="s">
        <v>41</v>
      </c>
      <c r="C511" s="33" t="s">
        <v>1656</v>
      </c>
      <c r="D511" s="33">
        <v>23529</v>
      </c>
      <c r="E511" s="33" t="s">
        <v>78</v>
      </c>
      <c r="F511" s="33" t="s">
        <v>1598</v>
      </c>
      <c r="G511" s="35">
        <v>0</v>
      </c>
      <c r="H511" s="35">
        <v>572.71</v>
      </c>
      <c r="I511" s="33" t="s">
        <v>51</v>
      </c>
      <c r="J511" s="34">
        <v>4484.37</v>
      </c>
      <c r="K511" s="33" t="s">
        <v>149</v>
      </c>
      <c r="L511" s="33" t="s">
        <v>150</v>
      </c>
      <c r="M511" s="33" t="s">
        <v>142</v>
      </c>
      <c r="N511" s="33" t="s">
        <v>45</v>
      </c>
      <c r="O511" s="33" t="s">
        <v>45</v>
      </c>
      <c r="P511" s="33" t="s">
        <v>45</v>
      </c>
      <c r="Q511" s="33" t="s">
        <v>45</v>
      </c>
      <c r="R511" s="33" t="s">
        <v>45</v>
      </c>
      <c r="S511" s="33" t="s">
        <v>45</v>
      </c>
      <c r="T511" s="33" t="s">
        <v>205</v>
      </c>
      <c r="U511" s="33" t="s">
        <v>206</v>
      </c>
      <c r="V511" s="33" t="s">
        <v>144</v>
      </c>
      <c r="W511" s="33" t="s">
        <v>48</v>
      </c>
      <c r="X511" s="33" t="s">
        <v>48</v>
      </c>
      <c r="Y511" s="33" t="s">
        <v>48</v>
      </c>
      <c r="Z511" s="33" t="s">
        <v>48</v>
      </c>
      <c r="AA511" s="33" t="s">
        <v>48</v>
      </c>
      <c r="AB511" s="33" t="s">
        <v>48</v>
      </c>
      <c r="AC511" s="33" t="s">
        <v>123</v>
      </c>
      <c r="AD511" s="33" t="s">
        <v>123</v>
      </c>
    </row>
    <row r="512" spans="1:30" ht="60">
      <c r="A512" s="33" t="s">
        <v>1638</v>
      </c>
      <c r="B512" s="33" t="s">
        <v>41</v>
      </c>
      <c r="C512" s="33" t="s">
        <v>1656</v>
      </c>
      <c r="D512" s="33">
        <v>23529</v>
      </c>
      <c r="E512" s="33" t="s">
        <v>78</v>
      </c>
      <c r="F512" s="33" t="s">
        <v>1703</v>
      </c>
      <c r="G512" s="35">
        <v>0</v>
      </c>
      <c r="H512" s="35">
        <v>42.25</v>
      </c>
      <c r="I512" s="33" t="s">
        <v>51</v>
      </c>
      <c r="J512" s="34">
        <v>4442.12</v>
      </c>
      <c r="K512" s="33" t="s">
        <v>149</v>
      </c>
      <c r="L512" s="33" t="s">
        <v>150</v>
      </c>
      <c r="M512" s="33" t="s">
        <v>142</v>
      </c>
      <c r="N512" s="33" t="s">
        <v>45</v>
      </c>
      <c r="O512" s="33" t="s">
        <v>45</v>
      </c>
      <c r="P512" s="33" t="s">
        <v>45</v>
      </c>
      <c r="Q512" s="33" t="s">
        <v>45</v>
      </c>
      <c r="R512" s="33" t="s">
        <v>45</v>
      </c>
      <c r="S512" s="33" t="s">
        <v>45</v>
      </c>
      <c r="T512" s="33" t="s">
        <v>205</v>
      </c>
      <c r="U512" s="33" t="s">
        <v>206</v>
      </c>
      <c r="V512" s="33" t="s">
        <v>144</v>
      </c>
      <c r="W512" s="33" t="s">
        <v>48</v>
      </c>
      <c r="X512" s="33" t="s">
        <v>48</v>
      </c>
      <c r="Y512" s="33" t="s">
        <v>48</v>
      </c>
      <c r="Z512" s="33" t="s">
        <v>48</v>
      </c>
      <c r="AA512" s="33" t="s">
        <v>48</v>
      </c>
      <c r="AB512" s="33" t="s">
        <v>48</v>
      </c>
      <c r="AC512" s="33" t="s">
        <v>123</v>
      </c>
      <c r="AD512" s="33" t="s">
        <v>123</v>
      </c>
    </row>
    <row r="513" spans="1:30" ht="60">
      <c r="A513" s="33" t="s">
        <v>1638</v>
      </c>
      <c r="B513" s="33" t="s">
        <v>41</v>
      </c>
      <c r="C513" s="33" t="s">
        <v>1656</v>
      </c>
      <c r="D513" s="33">
        <v>23529</v>
      </c>
      <c r="E513" s="33" t="s">
        <v>78</v>
      </c>
      <c r="F513" s="33" t="s">
        <v>1704</v>
      </c>
      <c r="G513" s="35">
        <v>0</v>
      </c>
      <c r="H513" s="34">
        <v>4085.36</v>
      </c>
      <c r="I513" s="33" t="s">
        <v>51</v>
      </c>
      <c r="J513" s="35">
        <v>356.76</v>
      </c>
      <c r="K513" s="33" t="s">
        <v>149</v>
      </c>
      <c r="L513" s="33" t="s">
        <v>150</v>
      </c>
      <c r="M513" s="33" t="s">
        <v>142</v>
      </c>
      <c r="N513" s="33" t="s">
        <v>45</v>
      </c>
      <c r="O513" s="33" t="s">
        <v>45</v>
      </c>
      <c r="P513" s="33" t="s">
        <v>45</v>
      </c>
      <c r="Q513" s="33" t="s">
        <v>45</v>
      </c>
      <c r="R513" s="33" t="s">
        <v>45</v>
      </c>
      <c r="S513" s="33" t="s">
        <v>45</v>
      </c>
      <c r="T513" s="33" t="s">
        <v>205</v>
      </c>
      <c r="U513" s="33" t="s">
        <v>206</v>
      </c>
      <c r="V513" s="33" t="s">
        <v>144</v>
      </c>
      <c r="W513" s="33" t="s">
        <v>48</v>
      </c>
      <c r="X513" s="33" t="s">
        <v>48</v>
      </c>
      <c r="Y513" s="33" t="s">
        <v>48</v>
      </c>
      <c r="Z513" s="33" t="s">
        <v>48</v>
      </c>
      <c r="AA513" s="33" t="s">
        <v>48</v>
      </c>
      <c r="AB513" s="33" t="s">
        <v>48</v>
      </c>
      <c r="AC513" s="33" t="s">
        <v>123</v>
      </c>
      <c r="AD513" s="33" t="s">
        <v>123</v>
      </c>
    </row>
    <row r="514" spans="1:30" ht="60">
      <c r="A514" s="33" t="s">
        <v>1638</v>
      </c>
      <c r="B514" s="33" t="s">
        <v>41</v>
      </c>
      <c r="C514" s="33" t="s">
        <v>1656</v>
      </c>
      <c r="D514" s="33">
        <v>23529</v>
      </c>
      <c r="E514" s="33" t="s">
        <v>78</v>
      </c>
      <c r="F514" s="33" t="s">
        <v>1597</v>
      </c>
      <c r="G514" s="35">
        <v>0</v>
      </c>
      <c r="H514" s="35">
        <v>356.76</v>
      </c>
      <c r="I514" s="33" t="s">
        <v>51</v>
      </c>
      <c r="J514" s="35">
        <v>0</v>
      </c>
      <c r="K514" s="33" t="s">
        <v>149</v>
      </c>
      <c r="L514" s="33" t="s">
        <v>150</v>
      </c>
      <c r="M514" s="33" t="s">
        <v>142</v>
      </c>
      <c r="N514" s="33" t="s">
        <v>45</v>
      </c>
      <c r="O514" s="33" t="s">
        <v>45</v>
      </c>
      <c r="P514" s="33" t="s">
        <v>45</v>
      </c>
      <c r="Q514" s="33" t="s">
        <v>45</v>
      </c>
      <c r="R514" s="33" t="s">
        <v>45</v>
      </c>
      <c r="S514" s="33" t="s">
        <v>45</v>
      </c>
      <c r="T514" s="33" t="s">
        <v>205</v>
      </c>
      <c r="U514" s="33" t="s">
        <v>206</v>
      </c>
      <c r="V514" s="33" t="s">
        <v>144</v>
      </c>
      <c r="W514" s="33" t="s">
        <v>48</v>
      </c>
      <c r="X514" s="33" t="s">
        <v>48</v>
      </c>
      <c r="Y514" s="33" t="s">
        <v>48</v>
      </c>
      <c r="Z514" s="33" t="s">
        <v>48</v>
      </c>
      <c r="AA514" s="33" t="s">
        <v>48</v>
      </c>
      <c r="AB514" s="33" t="s">
        <v>48</v>
      </c>
      <c r="AC514" s="33" t="s">
        <v>123</v>
      </c>
      <c r="AD514" s="33" t="s">
        <v>123</v>
      </c>
    </row>
    <row r="515" spans="1:30" ht="60">
      <c r="A515" s="33" t="s">
        <v>1638</v>
      </c>
      <c r="B515" s="33" t="s">
        <v>41</v>
      </c>
      <c r="C515" s="33" t="s">
        <v>1642</v>
      </c>
      <c r="D515" s="33">
        <v>24958</v>
      </c>
      <c r="E515" s="33" t="s">
        <v>410</v>
      </c>
      <c r="F515" s="33" t="s">
        <v>1705</v>
      </c>
      <c r="G515" s="34">
        <v>4605.4799999999996</v>
      </c>
      <c r="H515" s="35">
        <v>0</v>
      </c>
      <c r="I515" s="33" t="s">
        <v>51</v>
      </c>
      <c r="J515" s="34">
        <v>4605.4799999999996</v>
      </c>
      <c r="K515" s="33" t="s">
        <v>149</v>
      </c>
      <c r="L515" s="33" t="s">
        <v>150</v>
      </c>
      <c r="M515" s="33" t="s">
        <v>142</v>
      </c>
      <c r="N515" s="33" t="s">
        <v>45</v>
      </c>
      <c r="O515" s="33" t="s">
        <v>45</v>
      </c>
      <c r="P515" s="33" t="s">
        <v>45</v>
      </c>
      <c r="Q515" s="33" t="s">
        <v>45</v>
      </c>
      <c r="R515" s="33" t="s">
        <v>45</v>
      </c>
      <c r="S515" s="33" t="s">
        <v>45</v>
      </c>
      <c r="T515" s="33" t="s">
        <v>205</v>
      </c>
      <c r="U515" s="33" t="s">
        <v>206</v>
      </c>
      <c r="V515" s="33" t="s">
        <v>144</v>
      </c>
      <c r="W515" s="33" t="s">
        <v>48</v>
      </c>
      <c r="X515" s="33" t="s">
        <v>48</v>
      </c>
      <c r="Y515" s="33" t="s">
        <v>48</v>
      </c>
      <c r="Z515" s="33" t="s">
        <v>48</v>
      </c>
      <c r="AA515" s="33" t="s">
        <v>48</v>
      </c>
      <c r="AB515" s="33" t="s">
        <v>48</v>
      </c>
      <c r="AC515" s="33" t="s">
        <v>123</v>
      </c>
      <c r="AD515" s="33" t="s">
        <v>123</v>
      </c>
    </row>
    <row r="516" spans="1:30" ht="60">
      <c r="A516" s="33" t="s">
        <v>1638</v>
      </c>
      <c r="B516" s="33" t="s">
        <v>41</v>
      </c>
      <c r="C516" s="33" t="s">
        <v>1642</v>
      </c>
      <c r="D516" s="33">
        <v>24958</v>
      </c>
      <c r="E516" s="33" t="s">
        <v>410</v>
      </c>
      <c r="F516" s="33" t="s">
        <v>1706</v>
      </c>
      <c r="G516" s="34">
        <v>2301.83</v>
      </c>
      <c r="H516" s="35">
        <v>0</v>
      </c>
      <c r="I516" s="33" t="s">
        <v>51</v>
      </c>
      <c r="J516" s="34">
        <v>6907.31</v>
      </c>
      <c r="K516" s="33" t="s">
        <v>149</v>
      </c>
      <c r="L516" s="33" t="s">
        <v>150</v>
      </c>
      <c r="M516" s="33" t="s">
        <v>142</v>
      </c>
      <c r="N516" s="33" t="s">
        <v>45</v>
      </c>
      <c r="O516" s="33" t="s">
        <v>45</v>
      </c>
      <c r="P516" s="33" t="s">
        <v>45</v>
      </c>
      <c r="Q516" s="33" t="s">
        <v>45</v>
      </c>
      <c r="R516" s="33" t="s">
        <v>45</v>
      </c>
      <c r="S516" s="33" t="s">
        <v>45</v>
      </c>
      <c r="T516" s="33" t="s">
        <v>205</v>
      </c>
      <c r="U516" s="33" t="s">
        <v>206</v>
      </c>
      <c r="V516" s="33" t="s">
        <v>144</v>
      </c>
      <c r="W516" s="33" t="s">
        <v>48</v>
      </c>
      <c r="X516" s="33" t="s">
        <v>48</v>
      </c>
      <c r="Y516" s="33" t="s">
        <v>48</v>
      </c>
      <c r="Z516" s="33" t="s">
        <v>48</v>
      </c>
      <c r="AA516" s="33" t="s">
        <v>48</v>
      </c>
      <c r="AB516" s="33" t="s">
        <v>48</v>
      </c>
      <c r="AC516" s="33" t="s">
        <v>123</v>
      </c>
      <c r="AD516" s="33" t="s">
        <v>123</v>
      </c>
    </row>
    <row r="517" spans="1:30" ht="60">
      <c r="A517" s="33" t="s">
        <v>1638</v>
      </c>
      <c r="B517" s="33" t="s">
        <v>41</v>
      </c>
      <c r="C517" s="33" t="s">
        <v>1642</v>
      </c>
      <c r="D517" s="33">
        <v>24958</v>
      </c>
      <c r="E517" s="33" t="s">
        <v>410</v>
      </c>
      <c r="F517" s="33" t="s">
        <v>1707</v>
      </c>
      <c r="G517" s="35">
        <v>160.72</v>
      </c>
      <c r="H517" s="35">
        <v>0</v>
      </c>
      <c r="I517" s="33" t="s">
        <v>51</v>
      </c>
      <c r="J517" s="34">
        <v>7068.03</v>
      </c>
      <c r="K517" s="33" t="s">
        <v>149</v>
      </c>
      <c r="L517" s="33" t="s">
        <v>150</v>
      </c>
      <c r="M517" s="33" t="s">
        <v>142</v>
      </c>
      <c r="N517" s="33" t="s">
        <v>45</v>
      </c>
      <c r="O517" s="33" t="s">
        <v>45</v>
      </c>
      <c r="P517" s="33" t="s">
        <v>45</v>
      </c>
      <c r="Q517" s="33" t="s">
        <v>45</v>
      </c>
      <c r="R517" s="33" t="s">
        <v>45</v>
      </c>
      <c r="S517" s="33" t="s">
        <v>45</v>
      </c>
      <c r="T517" s="33" t="s">
        <v>205</v>
      </c>
      <c r="U517" s="33" t="s">
        <v>206</v>
      </c>
      <c r="V517" s="33" t="s">
        <v>144</v>
      </c>
      <c r="W517" s="33" t="s">
        <v>48</v>
      </c>
      <c r="X517" s="33" t="s">
        <v>48</v>
      </c>
      <c r="Y517" s="33" t="s">
        <v>48</v>
      </c>
      <c r="Z517" s="33" t="s">
        <v>48</v>
      </c>
      <c r="AA517" s="33" t="s">
        <v>48</v>
      </c>
      <c r="AB517" s="33" t="s">
        <v>48</v>
      </c>
      <c r="AC517" s="33" t="s">
        <v>123</v>
      </c>
      <c r="AD517" s="33" t="s">
        <v>123</v>
      </c>
    </row>
    <row r="518" spans="1:30" ht="60">
      <c r="A518" s="33" t="s">
        <v>1638</v>
      </c>
      <c r="B518" s="33" t="s">
        <v>41</v>
      </c>
      <c r="C518" s="33" t="s">
        <v>1656</v>
      </c>
      <c r="D518" s="33">
        <v>23529</v>
      </c>
      <c r="E518" s="33" t="s">
        <v>130</v>
      </c>
      <c r="F518" s="33" t="s">
        <v>1708</v>
      </c>
      <c r="G518" s="35">
        <v>0</v>
      </c>
      <c r="H518" s="34">
        <v>2194.6999999999998</v>
      </c>
      <c r="I518" s="33" t="s">
        <v>51</v>
      </c>
      <c r="J518" s="34">
        <v>56094.67</v>
      </c>
      <c r="K518" s="33" t="s">
        <v>151</v>
      </c>
      <c r="L518" s="33" t="s">
        <v>152</v>
      </c>
      <c r="M518" s="33" t="s">
        <v>142</v>
      </c>
      <c r="N518" s="33" t="s">
        <v>45</v>
      </c>
      <c r="O518" s="33" t="s">
        <v>45</v>
      </c>
      <c r="P518" s="33" t="s">
        <v>45</v>
      </c>
      <c r="Q518" s="33" t="s">
        <v>45</v>
      </c>
      <c r="R518" s="33" t="s">
        <v>45</v>
      </c>
      <c r="S518" s="33" t="s">
        <v>45</v>
      </c>
      <c r="T518" s="33" t="s">
        <v>207</v>
      </c>
      <c r="U518" s="33" t="s">
        <v>208</v>
      </c>
      <c r="V518" s="33" t="s">
        <v>144</v>
      </c>
      <c r="W518" s="33" t="s">
        <v>48</v>
      </c>
      <c r="X518" s="33" t="s">
        <v>48</v>
      </c>
      <c r="Y518" s="33" t="s">
        <v>48</v>
      </c>
      <c r="Z518" s="33" t="s">
        <v>48</v>
      </c>
      <c r="AA518" s="33" t="s">
        <v>48</v>
      </c>
      <c r="AB518" s="33" t="s">
        <v>48</v>
      </c>
      <c r="AC518" s="33" t="s">
        <v>123</v>
      </c>
      <c r="AD518" s="33" t="s">
        <v>123</v>
      </c>
    </row>
    <row r="519" spans="1:30" ht="60">
      <c r="A519" s="33" t="s">
        <v>1638</v>
      </c>
      <c r="B519" s="33" t="s">
        <v>41</v>
      </c>
      <c r="C519" s="33" t="s">
        <v>1656</v>
      </c>
      <c r="D519" s="33">
        <v>23529</v>
      </c>
      <c r="E519" s="33" t="s">
        <v>130</v>
      </c>
      <c r="F519" s="33" t="s">
        <v>1709</v>
      </c>
      <c r="G519" s="35">
        <v>0</v>
      </c>
      <c r="H519" s="34">
        <v>1031.79</v>
      </c>
      <c r="I519" s="33" t="s">
        <v>51</v>
      </c>
      <c r="J519" s="34">
        <v>55062.879999999997</v>
      </c>
      <c r="K519" s="33" t="s">
        <v>151</v>
      </c>
      <c r="L519" s="33" t="s">
        <v>152</v>
      </c>
      <c r="M519" s="33" t="s">
        <v>142</v>
      </c>
      <c r="N519" s="33" t="s">
        <v>45</v>
      </c>
      <c r="O519" s="33" t="s">
        <v>45</v>
      </c>
      <c r="P519" s="33" t="s">
        <v>45</v>
      </c>
      <c r="Q519" s="33" t="s">
        <v>45</v>
      </c>
      <c r="R519" s="33" t="s">
        <v>45</v>
      </c>
      <c r="S519" s="33" t="s">
        <v>45</v>
      </c>
      <c r="T519" s="33" t="s">
        <v>207</v>
      </c>
      <c r="U519" s="33" t="s">
        <v>208</v>
      </c>
      <c r="V519" s="33" t="s">
        <v>144</v>
      </c>
      <c r="W519" s="33" t="s">
        <v>48</v>
      </c>
      <c r="X519" s="33" t="s">
        <v>48</v>
      </c>
      <c r="Y519" s="33" t="s">
        <v>48</v>
      </c>
      <c r="Z519" s="33" t="s">
        <v>48</v>
      </c>
      <c r="AA519" s="33" t="s">
        <v>48</v>
      </c>
      <c r="AB519" s="33" t="s">
        <v>48</v>
      </c>
      <c r="AC519" s="33" t="s">
        <v>123</v>
      </c>
      <c r="AD519" s="33" t="s">
        <v>123</v>
      </c>
    </row>
    <row r="520" spans="1:30" ht="60">
      <c r="A520" s="33" t="s">
        <v>1638</v>
      </c>
      <c r="B520" s="33" t="s">
        <v>41</v>
      </c>
      <c r="C520" s="33" t="s">
        <v>1656</v>
      </c>
      <c r="D520" s="33">
        <v>23529</v>
      </c>
      <c r="E520" s="33" t="s">
        <v>130</v>
      </c>
      <c r="F520" s="33" t="s">
        <v>1710</v>
      </c>
      <c r="G520" s="35">
        <v>0</v>
      </c>
      <c r="H520" s="35">
        <v>944.36</v>
      </c>
      <c r="I520" s="33" t="s">
        <v>51</v>
      </c>
      <c r="J520" s="34">
        <v>54118.52</v>
      </c>
      <c r="K520" s="33" t="s">
        <v>151</v>
      </c>
      <c r="L520" s="33" t="s">
        <v>152</v>
      </c>
      <c r="M520" s="33" t="s">
        <v>142</v>
      </c>
      <c r="N520" s="33" t="s">
        <v>45</v>
      </c>
      <c r="O520" s="33" t="s">
        <v>45</v>
      </c>
      <c r="P520" s="33" t="s">
        <v>45</v>
      </c>
      <c r="Q520" s="33" t="s">
        <v>45</v>
      </c>
      <c r="R520" s="33" t="s">
        <v>45</v>
      </c>
      <c r="S520" s="33" t="s">
        <v>45</v>
      </c>
      <c r="T520" s="33" t="s">
        <v>207</v>
      </c>
      <c r="U520" s="33" t="s">
        <v>208</v>
      </c>
      <c r="V520" s="33" t="s">
        <v>144</v>
      </c>
      <c r="W520" s="33" t="s">
        <v>48</v>
      </c>
      <c r="X520" s="33" t="s">
        <v>48</v>
      </c>
      <c r="Y520" s="33" t="s">
        <v>48</v>
      </c>
      <c r="Z520" s="33" t="s">
        <v>48</v>
      </c>
      <c r="AA520" s="33" t="s">
        <v>48</v>
      </c>
      <c r="AB520" s="33" t="s">
        <v>48</v>
      </c>
      <c r="AC520" s="33" t="s">
        <v>123</v>
      </c>
      <c r="AD520" s="33" t="s">
        <v>123</v>
      </c>
    </row>
    <row r="521" spans="1:30" ht="60">
      <c r="A521" s="33" t="s">
        <v>1638</v>
      </c>
      <c r="B521" s="33" t="s">
        <v>41</v>
      </c>
      <c r="C521" s="33" t="s">
        <v>1656</v>
      </c>
      <c r="D521" s="33">
        <v>23529</v>
      </c>
      <c r="E521" s="33" t="s">
        <v>130</v>
      </c>
      <c r="F521" s="33" t="s">
        <v>1711</v>
      </c>
      <c r="G521" s="35">
        <v>0</v>
      </c>
      <c r="H521" s="35">
        <v>366.7</v>
      </c>
      <c r="I521" s="33" t="s">
        <v>51</v>
      </c>
      <c r="J521" s="34">
        <v>53751.82</v>
      </c>
      <c r="K521" s="33" t="s">
        <v>151</v>
      </c>
      <c r="L521" s="33" t="s">
        <v>152</v>
      </c>
      <c r="M521" s="33" t="s">
        <v>142</v>
      </c>
      <c r="N521" s="33" t="s">
        <v>45</v>
      </c>
      <c r="O521" s="33" t="s">
        <v>45</v>
      </c>
      <c r="P521" s="33" t="s">
        <v>45</v>
      </c>
      <c r="Q521" s="33" t="s">
        <v>45</v>
      </c>
      <c r="R521" s="33" t="s">
        <v>45</v>
      </c>
      <c r="S521" s="33" t="s">
        <v>45</v>
      </c>
      <c r="T521" s="33" t="s">
        <v>207</v>
      </c>
      <c r="U521" s="33" t="s">
        <v>208</v>
      </c>
      <c r="V521" s="33" t="s">
        <v>144</v>
      </c>
      <c r="W521" s="33" t="s">
        <v>48</v>
      </c>
      <c r="X521" s="33" t="s">
        <v>48</v>
      </c>
      <c r="Y521" s="33" t="s">
        <v>48</v>
      </c>
      <c r="Z521" s="33" t="s">
        <v>48</v>
      </c>
      <c r="AA521" s="33" t="s">
        <v>48</v>
      </c>
      <c r="AB521" s="33" t="s">
        <v>48</v>
      </c>
      <c r="AC521" s="33" t="s">
        <v>123</v>
      </c>
      <c r="AD521" s="33" t="s">
        <v>123</v>
      </c>
    </row>
    <row r="522" spans="1:30" ht="60">
      <c r="A522" s="33" t="s">
        <v>1638</v>
      </c>
      <c r="B522" s="33" t="s">
        <v>41</v>
      </c>
      <c r="C522" s="33" t="s">
        <v>1656</v>
      </c>
      <c r="D522" s="33">
        <v>23529</v>
      </c>
      <c r="E522" s="33" t="s">
        <v>130</v>
      </c>
      <c r="F522" s="33" t="s">
        <v>1712</v>
      </c>
      <c r="G522" s="35">
        <v>0</v>
      </c>
      <c r="H522" s="35">
        <v>9.11</v>
      </c>
      <c r="I522" s="33" t="s">
        <v>51</v>
      </c>
      <c r="J522" s="34">
        <v>53742.71</v>
      </c>
      <c r="K522" s="33" t="s">
        <v>151</v>
      </c>
      <c r="L522" s="33" t="s">
        <v>152</v>
      </c>
      <c r="M522" s="33" t="s">
        <v>142</v>
      </c>
      <c r="N522" s="33" t="s">
        <v>45</v>
      </c>
      <c r="O522" s="33" t="s">
        <v>45</v>
      </c>
      <c r="P522" s="33" t="s">
        <v>45</v>
      </c>
      <c r="Q522" s="33" t="s">
        <v>45</v>
      </c>
      <c r="R522" s="33" t="s">
        <v>45</v>
      </c>
      <c r="S522" s="33" t="s">
        <v>45</v>
      </c>
      <c r="T522" s="33" t="s">
        <v>207</v>
      </c>
      <c r="U522" s="33" t="s">
        <v>208</v>
      </c>
      <c r="V522" s="33" t="s">
        <v>144</v>
      </c>
      <c r="W522" s="33" t="s">
        <v>48</v>
      </c>
      <c r="X522" s="33" t="s">
        <v>48</v>
      </c>
      <c r="Y522" s="33" t="s">
        <v>48</v>
      </c>
      <c r="Z522" s="33" t="s">
        <v>48</v>
      </c>
      <c r="AA522" s="33" t="s">
        <v>48</v>
      </c>
      <c r="AB522" s="33" t="s">
        <v>48</v>
      </c>
      <c r="AC522" s="33" t="s">
        <v>123</v>
      </c>
      <c r="AD522" s="33" t="s">
        <v>123</v>
      </c>
    </row>
    <row r="523" spans="1:30" ht="60">
      <c r="A523" s="33" t="s">
        <v>1638</v>
      </c>
      <c r="B523" s="33" t="s">
        <v>41</v>
      </c>
      <c r="C523" s="33" t="s">
        <v>1656</v>
      </c>
      <c r="D523" s="33">
        <v>23529</v>
      </c>
      <c r="E523" s="33" t="s">
        <v>130</v>
      </c>
      <c r="F523" s="33" t="s">
        <v>1713</v>
      </c>
      <c r="G523" s="35">
        <v>0</v>
      </c>
      <c r="H523" s="34">
        <v>3443.64</v>
      </c>
      <c r="I523" s="33" t="s">
        <v>51</v>
      </c>
      <c r="J523" s="34">
        <v>50299.07</v>
      </c>
      <c r="K523" s="33" t="s">
        <v>151</v>
      </c>
      <c r="L523" s="33" t="s">
        <v>152</v>
      </c>
      <c r="M523" s="33" t="s">
        <v>142</v>
      </c>
      <c r="N523" s="33" t="s">
        <v>45</v>
      </c>
      <c r="O523" s="33" t="s">
        <v>45</v>
      </c>
      <c r="P523" s="33" t="s">
        <v>45</v>
      </c>
      <c r="Q523" s="33" t="s">
        <v>45</v>
      </c>
      <c r="R523" s="33" t="s">
        <v>45</v>
      </c>
      <c r="S523" s="33" t="s">
        <v>45</v>
      </c>
      <c r="T523" s="33" t="s">
        <v>207</v>
      </c>
      <c r="U523" s="33" t="s">
        <v>208</v>
      </c>
      <c r="V523" s="33" t="s">
        <v>144</v>
      </c>
      <c r="W523" s="33" t="s">
        <v>48</v>
      </c>
      <c r="X523" s="33" t="s">
        <v>48</v>
      </c>
      <c r="Y523" s="33" t="s">
        <v>48</v>
      </c>
      <c r="Z523" s="33" t="s">
        <v>48</v>
      </c>
      <c r="AA523" s="33" t="s">
        <v>48</v>
      </c>
      <c r="AB523" s="33" t="s">
        <v>48</v>
      </c>
      <c r="AC523" s="33" t="s">
        <v>123</v>
      </c>
      <c r="AD523" s="33" t="s">
        <v>123</v>
      </c>
    </row>
    <row r="524" spans="1:30" ht="60">
      <c r="A524" s="33" t="s">
        <v>1638</v>
      </c>
      <c r="B524" s="33" t="s">
        <v>41</v>
      </c>
      <c r="C524" s="33" t="s">
        <v>1642</v>
      </c>
      <c r="D524" s="33">
        <v>24958</v>
      </c>
      <c r="E524" s="33" t="s">
        <v>717</v>
      </c>
      <c r="F524" s="33" t="s">
        <v>1714</v>
      </c>
      <c r="G524" s="34">
        <v>2243.81</v>
      </c>
      <c r="H524" s="35">
        <v>0</v>
      </c>
      <c r="I524" s="33" t="s">
        <v>51</v>
      </c>
      <c r="J524" s="34">
        <v>52542.879999999997</v>
      </c>
      <c r="K524" s="33" t="s">
        <v>151</v>
      </c>
      <c r="L524" s="33" t="s">
        <v>152</v>
      </c>
      <c r="M524" s="33" t="s">
        <v>142</v>
      </c>
      <c r="N524" s="33" t="s">
        <v>45</v>
      </c>
      <c r="O524" s="33" t="s">
        <v>45</v>
      </c>
      <c r="P524" s="33" t="s">
        <v>45</v>
      </c>
      <c r="Q524" s="33" t="s">
        <v>45</v>
      </c>
      <c r="R524" s="33" t="s">
        <v>45</v>
      </c>
      <c r="S524" s="33" t="s">
        <v>45</v>
      </c>
      <c r="T524" s="33" t="s">
        <v>207</v>
      </c>
      <c r="U524" s="33" t="s">
        <v>208</v>
      </c>
      <c r="V524" s="33" t="s">
        <v>144</v>
      </c>
      <c r="W524" s="33" t="s">
        <v>48</v>
      </c>
      <c r="X524" s="33" t="s">
        <v>48</v>
      </c>
      <c r="Y524" s="33" t="s">
        <v>48</v>
      </c>
      <c r="Z524" s="33" t="s">
        <v>48</v>
      </c>
      <c r="AA524" s="33" t="s">
        <v>48</v>
      </c>
      <c r="AB524" s="33" t="s">
        <v>48</v>
      </c>
      <c r="AC524" s="33" t="s">
        <v>123</v>
      </c>
      <c r="AD524" s="33" t="s">
        <v>123</v>
      </c>
    </row>
    <row r="525" spans="1:30" ht="60">
      <c r="A525" s="33" t="s">
        <v>1638</v>
      </c>
      <c r="B525" s="33" t="s">
        <v>41</v>
      </c>
      <c r="C525" s="33" t="s">
        <v>1642</v>
      </c>
      <c r="D525" s="33">
        <v>24958</v>
      </c>
      <c r="E525" s="33" t="s">
        <v>717</v>
      </c>
      <c r="F525" s="33" t="s">
        <v>1715</v>
      </c>
      <c r="G525" s="34">
        <v>1522</v>
      </c>
      <c r="H525" s="35">
        <v>0</v>
      </c>
      <c r="I525" s="33" t="s">
        <v>51</v>
      </c>
      <c r="J525" s="34">
        <v>54064.88</v>
      </c>
      <c r="K525" s="33" t="s">
        <v>151</v>
      </c>
      <c r="L525" s="33" t="s">
        <v>152</v>
      </c>
      <c r="M525" s="33" t="s">
        <v>142</v>
      </c>
      <c r="N525" s="33" t="s">
        <v>45</v>
      </c>
      <c r="O525" s="33" t="s">
        <v>45</v>
      </c>
      <c r="P525" s="33" t="s">
        <v>45</v>
      </c>
      <c r="Q525" s="33" t="s">
        <v>45</v>
      </c>
      <c r="R525" s="33" t="s">
        <v>45</v>
      </c>
      <c r="S525" s="33" t="s">
        <v>45</v>
      </c>
      <c r="T525" s="33" t="s">
        <v>207</v>
      </c>
      <c r="U525" s="33" t="s">
        <v>208</v>
      </c>
      <c r="V525" s="33" t="s">
        <v>144</v>
      </c>
      <c r="W525" s="33" t="s">
        <v>48</v>
      </c>
      <c r="X525" s="33" t="s">
        <v>48</v>
      </c>
      <c r="Y525" s="33" t="s">
        <v>48</v>
      </c>
      <c r="Z525" s="33" t="s">
        <v>48</v>
      </c>
      <c r="AA525" s="33" t="s">
        <v>48</v>
      </c>
      <c r="AB525" s="33" t="s">
        <v>48</v>
      </c>
      <c r="AC525" s="33" t="s">
        <v>123</v>
      </c>
      <c r="AD525" s="33" t="s">
        <v>123</v>
      </c>
    </row>
    <row r="526" spans="1:30" ht="60">
      <c r="A526" s="33" t="s">
        <v>1638</v>
      </c>
      <c r="B526" s="33" t="s">
        <v>41</v>
      </c>
      <c r="C526" s="33" t="s">
        <v>1642</v>
      </c>
      <c r="D526" s="33">
        <v>24958</v>
      </c>
      <c r="E526" s="33" t="s">
        <v>717</v>
      </c>
      <c r="F526" s="33" t="s">
        <v>1716</v>
      </c>
      <c r="G526" s="34">
        <v>1123.19</v>
      </c>
      <c r="H526" s="35">
        <v>0</v>
      </c>
      <c r="I526" s="33" t="s">
        <v>51</v>
      </c>
      <c r="J526" s="34">
        <v>55188.07</v>
      </c>
      <c r="K526" s="33" t="s">
        <v>151</v>
      </c>
      <c r="L526" s="33" t="s">
        <v>152</v>
      </c>
      <c r="M526" s="33" t="s">
        <v>142</v>
      </c>
      <c r="N526" s="33" t="s">
        <v>45</v>
      </c>
      <c r="O526" s="33" t="s">
        <v>45</v>
      </c>
      <c r="P526" s="33" t="s">
        <v>45</v>
      </c>
      <c r="Q526" s="33" t="s">
        <v>45</v>
      </c>
      <c r="R526" s="33" t="s">
        <v>45</v>
      </c>
      <c r="S526" s="33" t="s">
        <v>45</v>
      </c>
      <c r="T526" s="33" t="s">
        <v>207</v>
      </c>
      <c r="U526" s="33" t="s">
        <v>208</v>
      </c>
      <c r="V526" s="33" t="s">
        <v>144</v>
      </c>
      <c r="W526" s="33" t="s">
        <v>48</v>
      </c>
      <c r="X526" s="33" t="s">
        <v>48</v>
      </c>
      <c r="Y526" s="33" t="s">
        <v>48</v>
      </c>
      <c r="Z526" s="33" t="s">
        <v>48</v>
      </c>
      <c r="AA526" s="33" t="s">
        <v>48</v>
      </c>
      <c r="AB526" s="33" t="s">
        <v>48</v>
      </c>
      <c r="AC526" s="33" t="s">
        <v>123</v>
      </c>
      <c r="AD526" s="33" t="s">
        <v>123</v>
      </c>
    </row>
    <row r="527" spans="1:30" ht="60">
      <c r="A527" s="33" t="s">
        <v>1638</v>
      </c>
      <c r="B527" s="33" t="s">
        <v>41</v>
      </c>
      <c r="C527" s="33" t="s">
        <v>1642</v>
      </c>
      <c r="D527" s="33">
        <v>24958</v>
      </c>
      <c r="E527" s="33" t="s">
        <v>717</v>
      </c>
      <c r="F527" s="33" t="s">
        <v>1717</v>
      </c>
      <c r="G527" s="35">
        <v>600.76</v>
      </c>
      <c r="H527" s="35">
        <v>0</v>
      </c>
      <c r="I527" s="33" t="s">
        <v>51</v>
      </c>
      <c r="J527" s="34">
        <v>55788.83</v>
      </c>
      <c r="K527" s="33" t="s">
        <v>151</v>
      </c>
      <c r="L527" s="33" t="s">
        <v>152</v>
      </c>
      <c r="M527" s="33" t="s">
        <v>142</v>
      </c>
      <c r="N527" s="33" t="s">
        <v>45</v>
      </c>
      <c r="O527" s="33" t="s">
        <v>45</v>
      </c>
      <c r="P527" s="33" t="s">
        <v>45</v>
      </c>
      <c r="Q527" s="33" t="s">
        <v>45</v>
      </c>
      <c r="R527" s="33" t="s">
        <v>45</v>
      </c>
      <c r="S527" s="33" t="s">
        <v>45</v>
      </c>
      <c r="T527" s="33" t="s">
        <v>207</v>
      </c>
      <c r="U527" s="33" t="s">
        <v>208</v>
      </c>
      <c r="V527" s="33" t="s">
        <v>144</v>
      </c>
      <c r="W527" s="33" t="s">
        <v>48</v>
      </c>
      <c r="X527" s="33" t="s">
        <v>48</v>
      </c>
      <c r="Y527" s="33" t="s">
        <v>48</v>
      </c>
      <c r="Z527" s="33" t="s">
        <v>48</v>
      </c>
      <c r="AA527" s="33" t="s">
        <v>48</v>
      </c>
      <c r="AB527" s="33" t="s">
        <v>48</v>
      </c>
      <c r="AC527" s="33" t="s">
        <v>123</v>
      </c>
      <c r="AD527" s="33" t="s">
        <v>123</v>
      </c>
    </row>
    <row r="528" spans="1:30" ht="60">
      <c r="A528" s="33" t="s">
        <v>1638</v>
      </c>
      <c r="B528" s="33" t="s">
        <v>41</v>
      </c>
      <c r="C528" s="33" t="s">
        <v>1642</v>
      </c>
      <c r="D528" s="33">
        <v>24958</v>
      </c>
      <c r="E528" s="33" t="s">
        <v>717</v>
      </c>
      <c r="F528" s="33" t="s">
        <v>1718</v>
      </c>
      <c r="G528" s="35">
        <v>522.49</v>
      </c>
      <c r="H528" s="35">
        <v>0</v>
      </c>
      <c r="I528" s="33" t="s">
        <v>51</v>
      </c>
      <c r="J528" s="34">
        <v>56311.32</v>
      </c>
      <c r="K528" s="33" t="s">
        <v>151</v>
      </c>
      <c r="L528" s="33" t="s">
        <v>152</v>
      </c>
      <c r="M528" s="33" t="s">
        <v>142</v>
      </c>
      <c r="N528" s="33" t="s">
        <v>45</v>
      </c>
      <c r="O528" s="33" t="s">
        <v>45</v>
      </c>
      <c r="P528" s="33" t="s">
        <v>45</v>
      </c>
      <c r="Q528" s="33" t="s">
        <v>45</v>
      </c>
      <c r="R528" s="33" t="s">
        <v>45</v>
      </c>
      <c r="S528" s="33" t="s">
        <v>45</v>
      </c>
      <c r="T528" s="33" t="s">
        <v>207</v>
      </c>
      <c r="U528" s="33" t="s">
        <v>208</v>
      </c>
      <c r="V528" s="33" t="s">
        <v>144</v>
      </c>
      <c r="W528" s="33" t="s">
        <v>48</v>
      </c>
      <c r="X528" s="33" t="s">
        <v>48</v>
      </c>
      <c r="Y528" s="33" t="s">
        <v>48</v>
      </c>
      <c r="Z528" s="33" t="s">
        <v>48</v>
      </c>
      <c r="AA528" s="33" t="s">
        <v>48</v>
      </c>
      <c r="AB528" s="33" t="s">
        <v>48</v>
      </c>
      <c r="AC528" s="33" t="s">
        <v>123</v>
      </c>
      <c r="AD528" s="33" t="s">
        <v>123</v>
      </c>
    </row>
    <row r="529" spans="1:30" ht="60">
      <c r="A529" s="33" t="s">
        <v>1638</v>
      </c>
      <c r="B529" s="33" t="s">
        <v>41</v>
      </c>
      <c r="C529" s="33" t="s">
        <v>1642</v>
      </c>
      <c r="D529" s="33">
        <v>24958</v>
      </c>
      <c r="E529" s="33" t="s">
        <v>717</v>
      </c>
      <c r="F529" s="33" t="s">
        <v>1719</v>
      </c>
      <c r="G529" s="35">
        <v>475.3</v>
      </c>
      <c r="H529" s="35">
        <v>0</v>
      </c>
      <c r="I529" s="33" t="s">
        <v>51</v>
      </c>
      <c r="J529" s="34">
        <v>56786.62</v>
      </c>
      <c r="K529" s="33" t="s">
        <v>151</v>
      </c>
      <c r="L529" s="33" t="s">
        <v>152</v>
      </c>
      <c r="M529" s="33" t="s">
        <v>142</v>
      </c>
      <c r="N529" s="33" t="s">
        <v>45</v>
      </c>
      <c r="O529" s="33" t="s">
        <v>45</v>
      </c>
      <c r="P529" s="33" t="s">
        <v>45</v>
      </c>
      <c r="Q529" s="33" t="s">
        <v>45</v>
      </c>
      <c r="R529" s="33" t="s">
        <v>45</v>
      </c>
      <c r="S529" s="33" t="s">
        <v>45</v>
      </c>
      <c r="T529" s="33" t="s">
        <v>207</v>
      </c>
      <c r="U529" s="33" t="s">
        <v>208</v>
      </c>
      <c r="V529" s="33" t="s">
        <v>144</v>
      </c>
      <c r="W529" s="33" t="s">
        <v>48</v>
      </c>
      <c r="X529" s="33" t="s">
        <v>48</v>
      </c>
      <c r="Y529" s="33" t="s">
        <v>48</v>
      </c>
      <c r="Z529" s="33" t="s">
        <v>48</v>
      </c>
      <c r="AA529" s="33" t="s">
        <v>48</v>
      </c>
      <c r="AB529" s="33" t="s">
        <v>48</v>
      </c>
      <c r="AC529" s="33" t="s">
        <v>123</v>
      </c>
      <c r="AD529" s="33" t="s">
        <v>123</v>
      </c>
    </row>
    <row r="530" spans="1:30" ht="60">
      <c r="A530" s="33" t="s">
        <v>1638</v>
      </c>
      <c r="B530" s="33" t="s">
        <v>41</v>
      </c>
      <c r="C530" s="33" t="s">
        <v>1642</v>
      </c>
      <c r="D530" s="33">
        <v>24958</v>
      </c>
      <c r="E530" s="33" t="s">
        <v>717</v>
      </c>
      <c r="F530" s="33" t="s">
        <v>1720</v>
      </c>
      <c r="G530" s="35">
        <v>60.6</v>
      </c>
      <c r="H530" s="35">
        <v>0</v>
      </c>
      <c r="I530" s="33" t="s">
        <v>51</v>
      </c>
      <c r="J530" s="34">
        <v>56847.22</v>
      </c>
      <c r="K530" s="33" t="s">
        <v>151</v>
      </c>
      <c r="L530" s="33" t="s">
        <v>152</v>
      </c>
      <c r="M530" s="33" t="s">
        <v>142</v>
      </c>
      <c r="N530" s="33" t="s">
        <v>45</v>
      </c>
      <c r="O530" s="33" t="s">
        <v>45</v>
      </c>
      <c r="P530" s="33" t="s">
        <v>45</v>
      </c>
      <c r="Q530" s="33" t="s">
        <v>45</v>
      </c>
      <c r="R530" s="33" t="s">
        <v>45</v>
      </c>
      <c r="S530" s="33" t="s">
        <v>45</v>
      </c>
      <c r="T530" s="33" t="s">
        <v>207</v>
      </c>
      <c r="U530" s="33" t="s">
        <v>208</v>
      </c>
      <c r="V530" s="33" t="s">
        <v>144</v>
      </c>
      <c r="W530" s="33" t="s">
        <v>48</v>
      </c>
      <c r="X530" s="33" t="s">
        <v>48</v>
      </c>
      <c r="Y530" s="33" t="s">
        <v>48</v>
      </c>
      <c r="Z530" s="33" t="s">
        <v>48</v>
      </c>
      <c r="AA530" s="33" t="s">
        <v>48</v>
      </c>
      <c r="AB530" s="33" t="s">
        <v>48</v>
      </c>
      <c r="AC530" s="33" t="s">
        <v>123</v>
      </c>
      <c r="AD530" s="33" t="s">
        <v>123</v>
      </c>
    </row>
    <row r="531" spans="1:30" ht="60">
      <c r="A531" s="33" t="s">
        <v>1638</v>
      </c>
      <c r="B531" s="33" t="s">
        <v>41</v>
      </c>
      <c r="C531" s="33" t="s">
        <v>1642</v>
      </c>
      <c r="D531" s="33">
        <v>24958</v>
      </c>
      <c r="E531" s="33" t="s">
        <v>717</v>
      </c>
      <c r="F531" s="33" t="s">
        <v>1721</v>
      </c>
      <c r="G531" s="34">
        <v>1655.97</v>
      </c>
      <c r="H531" s="35">
        <v>0</v>
      </c>
      <c r="I531" s="33" t="s">
        <v>51</v>
      </c>
      <c r="J531" s="34">
        <v>58503.19</v>
      </c>
      <c r="K531" s="33" t="s">
        <v>151</v>
      </c>
      <c r="L531" s="33" t="s">
        <v>152</v>
      </c>
      <c r="M531" s="33" t="s">
        <v>142</v>
      </c>
      <c r="N531" s="33" t="s">
        <v>45</v>
      </c>
      <c r="O531" s="33" t="s">
        <v>45</v>
      </c>
      <c r="P531" s="33" t="s">
        <v>45</v>
      </c>
      <c r="Q531" s="33" t="s">
        <v>45</v>
      </c>
      <c r="R531" s="33" t="s">
        <v>45</v>
      </c>
      <c r="S531" s="33" t="s">
        <v>45</v>
      </c>
      <c r="T531" s="33" t="s">
        <v>207</v>
      </c>
      <c r="U531" s="33" t="s">
        <v>208</v>
      </c>
      <c r="V531" s="33" t="s">
        <v>144</v>
      </c>
      <c r="W531" s="33" t="s">
        <v>48</v>
      </c>
      <c r="X531" s="33" t="s">
        <v>48</v>
      </c>
      <c r="Y531" s="33" t="s">
        <v>48</v>
      </c>
      <c r="Z531" s="33" t="s">
        <v>48</v>
      </c>
      <c r="AA531" s="33" t="s">
        <v>48</v>
      </c>
      <c r="AB531" s="33" t="s">
        <v>48</v>
      </c>
      <c r="AC531" s="33" t="s">
        <v>123</v>
      </c>
      <c r="AD531" s="33" t="s">
        <v>123</v>
      </c>
    </row>
    <row r="532" spans="1:30" ht="48">
      <c r="A532" s="33" t="s">
        <v>1638</v>
      </c>
      <c r="B532" s="33" t="s">
        <v>41</v>
      </c>
      <c r="C532" s="33" t="s">
        <v>1656</v>
      </c>
      <c r="D532" s="33">
        <v>23529</v>
      </c>
      <c r="E532" s="33" t="s">
        <v>71</v>
      </c>
      <c r="F532" s="33" t="s">
        <v>1611</v>
      </c>
      <c r="G532" s="35">
        <v>0</v>
      </c>
      <c r="H532" s="35">
        <v>181.23</v>
      </c>
      <c r="I532" s="33" t="s">
        <v>51</v>
      </c>
      <c r="J532" s="35">
        <v>0</v>
      </c>
      <c r="K532" s="33" t="s">
        <v>164</v>
      </c>
      <c r="L532" s="33" t="s">
        <v>164</v>
      </c>
      <c r="M532" s="33" t="s">
        <v>142</v>
      </c>
      <c r="N532" s="33" t="s">
        <v>45</v>
      </c>
      <c r="O532" s="33" t="s">
        <v>45</v>
      </c>
      <c r="P532" s="33" t="s">
        <v>45</v>
      </c>
      <c r="Q532" s="33" t="s">
        <v>45</v>
      </c>
      <c r="R532" s="33" t="s">
        <v>45</v>
      </c>
      <c r="S532" s="33" t="s">
        <v>45</v>
      </c>
      <c r="T532" s="33" t="s">
        <v>209</v>
      </c>
      <c r="U532" s="33" t="s">
        <v>209</v>
      </c>
      <c r="V532" s="33" t="s">
        <v>144</v>
      </c>
      <c r="W532" s="33" t="s">
        <v>48</v>
      </c>
      <c r="X532" s="33" t="s">
        <v>48</v>
      </c>
      <c r="Y532" s="33" t="s">
        <v>48</v>
      </c>
      <c r="Z532" s="33" t="s">
        <v>48</v>
      </c>
      <c r="AA532" s="33" t="s">
        <v>48</v>
      </c>
      <c r="AB532" s="33" t="s">
        <v>48</v>
      </c>
      <c r="AC532" s="33" t="s">
        <v>123</v>
      </c>
      <c r="AD532" s="33" t="s">
        <v>123</v>
      </c>
    </row>
    <row r="533" spans="1:30" ht="48">
      <c r="A533" s="33" t="s">
        <v>1638</v>
      </c>
      <c r="B533" s="33" t="s">
        <v>41</v>
      </c>
      <c r="C533" s="33" t="s">
        <v>1644</v>
      </c>
      <c r="D533" s="33">
        <v>22689</v>
      </c>
      <c r="E533" s="33" t="s">
        <v>138</v>
      </c>
      <c r="F533" s="33" t="s">
        <v>1617</v>
      </c>
      <c r="G533" s="35">
        <v>0</v>
      </c>
      <c r="H533" s="35">
        <v>63</v>
      </c>
      <c r="I533" s="33" t="s">
        <v>51</v>
      </c>
      <c r="J533" s="34">
        <v>5271.7</v>
      </c>
      <c r="K533" s="33" t="s">
        <v>165</v>
      </c>
      <c r="L533" s="33" t="s">
        <v>165</v>
      </c>
      <c r="M533" s="33" t="s">
        <v>142</v>
      </c>
      <c r="N533" s="33" t="s">
        <v>45</v>
      </c>
      <c r="O533" s="33" t="s">
        <v>45</v>
      </c>
      <c r="P533" s="33" t="s">
        <v>45</v>
      </c>
      <c r="Q533" s="33" t="s">
        <v>45</v>
      </c>
      <c r="R533" s="33" t="s">
        <v>45</v>
      </c>
      <c r="S533" s="33" t="s">
        <v>45</v>
      </c>
      <c r="T533" s="33" t="s">
        <v>210</v>
      </c>
      <c r="U533" s="33" t="s">
        <v>210</v>
      </c>
      <c r="V533" s="33" t="s">
        <v>144</v>
      </c>
      <c r="W533" s="33" t="s">
        <v>48</v>
      </c>
      <c r="X533" s="33" t="s">
        <v>48</v>
      </c>
      <c r="Y533" s="33" t="s">
        <v>48</v>
      </c>
      <c r="Z533" s="33" t="s">
        <v>48</v>
      </c>
      <c r="AA533" s="33" t="s">
        <v>48</v>
      </c>
      <c r="AB533" s="33" t="s">
        <v>48</v>
      </c>
      <c r="AC533" s="33" t="s">
        <v>123</v>
      </c>
      <c r="AD533" s="33" t="s">
        <v>123</v>
      </c>
    </row>
    <row r="534" spans="1:30" ht="48">
      <c r="A534" s="33" t="s">
        <v>1638</v>
      </c>
      <c r="B534" s="33" t="s">
        <v>41</v>
      </c>
      <c r="C534" s="33" t="s">
        <v>1644</v>
      </c>
      <c r="D534" s="33">
        <v>22689</v>
      </c>
      <c r="E534" s="33" t="s">
        <v>138</v>
      </c>
      <c r="F534" s="33" t="s">
        <v>1722</v>
      </c>
      <c r="G534" s="35">
        <v>0</v>
      </c>
      <c r="H534" s="35">
        <v>84.5</v>
      </c>
      <c r="I534" s="33" t="s">
        <v>51</v>
      </c>
      <c r="J534" s="34">
        <v>5187.2</v>
      </c>
      <c r="K534" s="33" t="s">
        <v>165</v>
      </c>
      <c r="L534" s="33" t="s">
        <v>165</v>
      </c>
      <c r="M534" s="33" t="s">
        <v>142</v>
      </c>
      <c r="N534" s="33" t="s">
        <v>45</v>
      </c>
      <c r="O534" s="33" t="s">
        <v>45</v>
      </c>
      <c r="P534" s="33" t="s">
        <v>45</v>
      </c>
      <c r="Q534" s="33" t="s">
        <v>45</v>
      </c>
      <c r="R534" s="33" t="s">
        <v>45</v>
      </c>
      <c r="S534" s="33" t="s">
        <v>45</v>
      </c>
      <c r="T534" s="33" t="s">
        <v>210</v>
      </c>
      <c r="U534" s="33" t="s">
        <v>210</v>
      </c>
      <c r="V534" s="33" t="s">
        <v>144</v>
      </c>
      <c r="W534" s="33" t="s">
        <v>48</v>
      </c>
      <c r="X534" s="33" t="s">
        <v>48</v>
      </c>
      <c r="Y534" s="33" t="s">
        <v>48</v>
      </c>
      <c r="Z534" s="33" t="s">
        <v>48</v>
      </c>
      <c r="AA534" s="33" t="s">
        <v>48</v>
      </c>
      <c r="AB534" s="33" t="s">
        <v>48</v>
      </c>
      <c r="AC534" s="33" t="s">
        <v>123</v>
      </c>
      <c r="AD534" s="33" t="s">
        <v>123</v>
      </c>
    </row>
    <row r="535" spans="1:30" ht="48">
      <c r="A535" s="33" t="s">
        <v>1638</v>
      </c>
      <c r="B535" s="33" t="s">
        <v>41</v>
      </c>
      <c r="C535" s="33" t="s">
        <v>1644</v>
      </c>
      <c r="D535" s="33">
        <v>22689</v>
      </c>
      <c r="E535" s="33" t="s">
        <v>138</v>
      </c>
      <c r="F535" s="33" t="s">
        <v>1616</v>
      </c>
      <c r="G535" s="35">
        <v>0</v>
      </c>
      <c r="H535" s="35">
        <v>87.2</v>
      </c>
      <c r="I535" s="33" t="s">
        <v>51</v>
      </c>
      <c r="J535" s="34">
        <v>5100</v>
      </c>
      <c r="K535" s="33" t="s">
        <v>165</v>
      </c>
      <c r="L535" s="33" t="s">
        <v>165</v>
      </c>
      <c r="M535" s="33" t="s">
        <v>142</v>
      </c>
      <c r="N535" s="33" t="s">
        <v>45</v>
      </c>
      <c r="O535" s="33" t="s">
        <v>45</v>
      </c>
      <c r="P535" s="33" t="s">
        <v>45</v>
      </c>
      <c r="Q535" s="33" t="s">
        <v>45</v>
      </c>
      <c r="R535" s="33" t="s">
        <v>45</v>
      </c>
      <c r="S535" s="33" t="s">
        <v>45</v>
      </c>
      <c r="T535" s="33" t="s">
        <v>210</v>
      </c>
      <c r="U535" s="33" t="s">
        <v>210</v>
      </c>
      <c r="V535" s="33" t="s">
        <v>144</v>
      </c>
      <c r="W535" s="33" t="s">
        <v>48</v>
      </c>
      <c r="X535" s="33" t="s">
        <v>48</v>
      </c>
      <c r="Y535" s="33" t="s">
        <v>48</v>
      </c>
      <c r="Z535" s="33" t="s">
        <v>48</v>
      </c>
      <c r="AA535" s="33" t="s">
        <v>48</v>
      </c>
      <c r="AB535" s="33" t="s">
        <v>48</v>
      </c>
      <c r="AC535" s="33" t="s">
        <v>123</v>
      </c>
      <c r="AD535" s="33" t="s">
        <v>123</v>
      </c>
    </row>
    <row r="536" spans="1:30" ht="48">
      <c r="A536" s="33" t="s">
        <v>1638</v>
      </c>
      <c r="B536" s="33" t="s">
        <v>41</v>
      </c>
      <c r="C536" s="33" t="s">
        <v>1723</v>
      </c>
      <c r="D536" s="33">
        <v>22831</v>
      </c>
      <c r="E536" s="33" t="s">
        <v>78</v>
      </c>
      <c r="F536" s="33" t="s">
        <v>1724</v>
      </c>
      <c r="G536" s="34">
        <v>1320</v>
      </c>
      <c r="H536" s="35">
        <v>0</v>
      </c>
      <c r="I536" s="33" t="s">
        <v>51</v>
      </c>
      <c r="J536" s="34">
        <v>6420</v>
      </c>
      <c r="K536" s="33" t="s">
        <v>165</v>
      </c>
      <c r="L536" s="33" t="s">
        <v>165</v>
      </c>
      <c r="M536" s="33" t="s">
        <v>142</v>
      </c>
      <c r="N536" s="33" t="s">
        <v>45</v>
      </c>
      <c r="O536" s="33" t="s">
        <v>45</v>
      </c>
      <c r="P536" s="33" t="s">
        <v>45</v>
      </c>
      <c r="Q536" s="33" t="s">
        <v>45</v>
      </c>
      <c r="R536" s="33" t="s">
        <v>45</v>
      </c>
      <c r="S536" s="33" t="s">
        <v>45</v>
      </c>
      <c r="T536" s="33" t="s">
        <v>210</v>
      </c>
      <c r="U536" s="33" t="s">
        <v>210</v>
      </c>
      <c r="V536" s="33" t="s">
        <v>144</v>
      </c>
      <c r="W536" s="33" t="s">
        <v>48</v>
      </c>
      <c r="X536" s="33" t="s">
        <v>48</v>
      </c>
      <c r="Y536" s="33" t="s">
        <v>48</v>
      </c>
      <c r="Z536" s="33" t="s">
        <v>48</v>
      </c>
      <c r="AA536" s="33" t="s">
        <v>48</v>
      </c>
      <c r="AB536" s="33" t="s">
        <v>48</v>
      </c>
      <c r="AC536" s="33" t="s">
        <v>123</v>
      </c>
      <c r="AD536" s="33" t="s">
        <v>123</v>
      </c>
    </row>
    <row r="537" spans="1:30" ht="48">
      <c r="A537" s="33" t="s">
        <v>1638</v>
      </c>
      <c r="B537" s="33" t="s">
        <v>41</v>
      </c>
      <c r="C537" s="33" t="s">
        <v>1642</v>
      </c>
      <c r="D537" s="33">
        <v>24958</v>
      </c>
      <c r="E537" s="33" t="s">
        <v>410</v>
      </c>
      <c r="F537" s="33" t="s">
        <v>1725</v>
      </c>
      <c r="G537" s="35">
        <v>455.55</v>
      </c>
      <c r="H537" s="35">
        <v>0</v>
      </c>
      <c r="I537" s="33" t="s">
        <v>51</v>
      </c>
      <c r="J537" s="34">
        <v>6875.55</v>
      </c>
      <c r="K537" s="33" t="s">
        <v>165</v>
      </c>
      <c r="L537" s="33" t="s">
        <v>165</v>
      </c>
      <c r="M537" s="33" t="s">
        <v>142</v>
      </c>
      <c r="N537" s="33" t="s">
        <v>45</v>
      </c>
      <c r="O537" s="33" t="s">
        <v>45</v>
      </c>
      <c r="P537" s="33" t="s">
        <v>45</v>
      </c>
      <c r="Q537" s="33" t="s">
        <v>45</v>
      </c>
      <c r="R537" s="33" t="s">
        <v>45</v>
      </c>
      <c r="S537" s="33" t="s">
        <v>45</v>
      </c>
      <c r="T537" s="33" t="s">
        <v>210</v>
      </c>
      <c r="U537" s="33" t="s">
        <v>210</v>
      </c>
      <c r="V537" s="33" t="s">
        <v>144</v>
      </c>
      <c r="W537" s="33" t="s">
        <v>48</v>
      </c>
      <c r="X537" s="33" t="s">
        <v>48</v>
      </c>
      <c r="Y537" s="33" t="s">
        <v>48</v>
      </c>
      <c r="Z537" s="33" t="s">
        <v>48</v>
      </c>
      <c r="AA537" s="33" t="s">
        <v>48</v>
      </c>
      <c r="AB537" s="33" t="s">
        <v>48</v>
      </c>
      <c r="AC537" s="33" t="s">
        <v>123</v>
      </c>
      <c r="AD537" s="33" t="s">
        <v>123</v>
      </c>
    </row>
    <row r="538" spans="1:30" ht="60">
      <c r="A538" s="33" t="s">
        <v>1638</v>
      </c>
      <c r="B538" s="33" t="s">
        <v>41</v>
      </c>
      <c r="C538" s="33" t="s">
        <v>1644</v>
      </c>
      <c r="D538" s="33">
        <v>22689</v>
      </c>
      <c r="E538" s="33" t="s">
        <v>121</v>
      </c>
      <c r="F538" s="33" t="s">
        <v>1726</v>
      </c>
      <c r="G538" s="35">
        <v>0</v>
      </c>
      <c r="H538" s="34">
        <v>1068.6300000000001</v>
      </c>
      <c r="I538" s="33" t="s">
        <v>51</v>
      </c>
      <c r="J538" s="34">
        <v>5971.83</v>
      </c>
      <c r="K538" s="33" t="s">
        <v>221</v>
      </c>
      <c r="L538" s="33" t="s">
        <v>221</v>
      </c>
      <c r="M538" s="33" t="s">
        <v>142</v>
      </c>
      <c r="N538" s="33" t="s">
        <v>45</v>
      </c>
      <c r="O538" s="33" t="s">
        <v>45</v>
      </c>
      <c r="P538" s="33" t="s">
        <v>45</v>
      </c>
      <c r="Q538" s="33" t="s">
        <v>45</v>
      </c>
      <c r="R538" s="33" t="s">
        <v>45</v>
      </c>
      <c r="S538" s="33" t="s">
        <v>45</v>
      </c>
      <c r="T538" s="33" t="s">
        <v>222</v>
      </c>
      <c r="U538" s="33" t="s">
        <v>222</v>
      </c>
      <c r="V538" s="33" t="s">
        <v>144</v>
      </c>
      <c r="W538" s="33" t="s">
        <v>48</v>
      </c>
      <c r="X538" s="33" t="s">
        <v>48</v>
      </c>
      <c r="Y538" s="33" t="s">
        <v>48</v>
      </c>
      <c r="Z538" s="33" t="s">
        <v>48</v>
      </c>
      <c r="AA538" s="33" t="s">
        <v>48</v>
      </c>
      <c r="AB538" s="33" t="s">
        <v>48</v>
      </c>
      <c r="AC538" s="33" t="s">
        <v>123</v>
      </c>
      <c r="AD538" s="33" t="s">
        <v>123</v>
      </c>
    </row>
    <row r="539" spans="1:30" ht="60">
      <c r="A539" s="33" t="s">
        <v>1638</v>
      </c>
      <c r="B539" s="33" t="s">
        <v>41</v>
      </c>
      <c r="C539" s="33" t="s">
        <v>1644</v>
      </c>
      <c r="D539" s="33">
        <v>22689</v>
      </c>
      <c r="E539" s="33" t="s">
        <v>121</v>
      </c>
      <c r="F539" s="33" t="s">
        <v>1727</v>
      </c>
      <c r="G539" s="35">
        <v>0</v>
      </c>
      <c r="H539" s="34">
        <v>1748.68</v>
      </c>
      <c r="I539" s="33" t="s">
        <v>51</v>
      </c>
      <c r="J539" s="34">
        <v>4223.1499999999996</v>
      </c>
      <c r="K539" s="33" t="s">
        <v>221</v>
      </c>
      <c r="L539" s="33" t="s">
        <v>221</v>
      </c>
      <c r="M539" s="33" t="s">
        <v>142</v>
      </c>
      <c r="N539" s="33" t="s">
        <v>45</v>
      </c>
      <c r="O539" s="33" t="s">
        <v>45</v>
      </c>
      <c r="P539" s="33" t="s">
        <v>45</v>
      </c>
      <c r="Q539" s="33" t="s">
        <v>45</v>
      </c>
      <c r="R539" s="33" t="s">
        <v>45</v>
      </c>
      <c r="S539" s="33" t="s">
        <v>45</v>
      </c>
      <c r="T539" s="33" t="s">
        <v>222</v>
      </c>
      <c r="U539" s="33" t="s">
        <v>222</v>
      </c>
      <c r="V539" s="33" t="s">
        <v>144</v>
      </c>
      <c r="W539" s="33" t="s">
        <v>48</v>
      </c>
      <c r="X539" s="33" t="s">
        <v>48</v>
      </c>
      <c r="Y539" s="33" t="s">
        <v>48</v>
      </c>
      <c r="Z539" s="33" t="s">
        <v>48</v>
      </c>
      <c r="AA539" s="33" t="s">
        <v>48</v>
      </c>
      <c r="AB539" s="33" t="s">
        <v>48</v>
      </c>
      <c r="AC539" s="33" t="s">
        <v>123</v>
      </c>
      <c r="AD539" s="33" t="s">
        <v>123</v>
      </c>
    </row>
    <row r="540" spans="1:30" ht="60">
      <c r="A540" s="33" t="s">
        <v>1638</v>
      </c>
      <c r="B540" s="33" t="s">
        <v>41</v>
      </c>
      <c r="C540" s="33" t="s">
        <v>1642</v>
      </c>
      <c r="D540" s="33">
        <v>24958</v>
      </c>
      <c r="E540" s="33" t="s">
        <v>461</v>
      </c>
      <c r="F540" s="33" t="s">
        <v>1728</v>
      </c>
      <c r="G540" s="35">
        <v>241.38</v>
      </c>
      <c r="H540" s="35">
        <v>0</v>
      </c>
      <c r="I540" s="33" t="s">
        <v>51</v>
      </c>
      <c r="J540" s="34">
        <v>4464.53</v>
      </c>
      <c r="K540" s="33" t="s">
        <v>221</v>
      </c>
      <c r="L540" s="33" t="s">
        <v>221</v>
      </c>
      <c r="M540" s="33" t="s">
        <v>142</v>
      </c>
      <c r="N540" s="33" t="s">
        <v>45</v>
      </c>
      <c r="O540" s="33" t="s">
        <v>45</v>
      </c>
      <c r="P540" s="33" t="s">
        <v>45</v>
      </c>
      <c r="Q540" s="33" t="s">
        <v>45</v>
      </c>
      <c r="R540" s="33" t="s">
        <v>45</v>
      </c>
      <c r="S540" s="33" t="s">
        <v>45</v>
      </c>
      <c r="T540" s="33" t="s">
        <v>222</v>
      </c>
      <c r="U540" s="33" t="s">
        <v>222</v>
      </c>
      <c r="V540" s="33" t="s">
        <v>144</v>
      </c>
      <c r="W540" s="33" t="s">
        <v>48</v>
      </c>
      <c r="X540" s="33" t="s">
        <v>48</v>
      </c>
      <c r="Y540" s="33" t="s">
        <v>48</v>
      </c>
      <c r="Z540" s="33" t="s">
        <v>48</v>
      </c>
      <c r="AA540" s="33" t="s">
        <v>48</v>
      </c>
      <c r="AB540" s="33" t="s">
        <v>48</v>
      </c>
      <c r="AC540" s="33" t="s">
        <v>123</v>
      </c>
      <c r="AD540" s="33" t="s">
        <v>123</v>
      </c>
    </row>
    <row r="541" spans="1:30" ht="60">
      <c r="A541" s="33" t="s">
        <v>1638</v>
      </c>
      <c r="B541" s="33" t="s">
        <v>41</v>
      </c>
      <c r="C541" s="33" t="s">
        <v>1642</v>
      </c>
      <c r="D541" s="33">
        <v>24958</v>
      </c>
      <c r="E541" s="33" t="s">
        <v>461</v>
      </c>
      <c r="F541" s="33" t="s">
        <v>1729</v>
      </c>
      <c r="G541" s="34">
        <v>1434.94</v>
      </c>
      <c r="H541" s="35">
        <v>0</v>
      </c>
      <c r="I541" s="33" t="s">
        <v>51</v>
      </c>
      <c r="J541" s="34">
        <v>5899.47</v>
      </c>
      <c r="K541" s="33" t="s">
        <v>221</v>
      </c>
      <c r="L541" s="33" t="s">
        <v>221</v>
      </c>
      <c r="M541" s="33" t="s">
        <v>142</v>
      </c>
      <c r="N541" s="33" t="s">
        <v>45</v>
      </c>
      <c r="O541" s="33" t="s">
        <v>45</v>
      </c>
      <c r="P541" s="33" t="s">
        <v>45</v>
      </c>
      <c r="Q541" s="33" t="s">
        <v>45</v>
      </c>
      <c r="R541" s="33" t="s">
        <v>45</v>
      </c>
      <c r="S541" s="33" t="s">
        <v>45</v>
      </c>
      <c r="T541" s="33" t="s">
        <v>222</v>
      </c>
      <c r="U541" s="33" t="s">
        <v>222</v>
      </c>
      <c r="V541" s="33" t="s">
        <v>144</v>
      </c>
      <c r="W541" s="33" t="s">
        <v>48</v>
      </c>
      <c r="X541" s="33" t="s">
        <v>48</v>
      </c>
      <c r="Y541" s="33" t="s">
        <v>48</v>
      </c>
      <c r="Z541" s="33" t="s">
        <v>48</v>
      </c>
      <c r="AA541" s="33" t="s">
        <v>48</v>
      </c>
      <c r="AB541" s="33" t="s">
        <v>48</v>
      </c>
      <c r="AC541" s="33" t="s">
        <v>123</v>
      </c>
      <c r="AD541" s="33" t="s">
        <v>123</v>
      </c>
    </row>
    <row r="542" spans="1:30" ht="48">
      <c r="A542" s="33" t="s">
        <v>1638</v>
      </c>
      <c r="B542" s="33" t="s">
        <v>41</v>
      </c>
      <c r="C542" s="33" t="s">
        <v>1656</v>
      </c>
      <c r="D542" s="33">
        <v>23529</v>
      </c>
      <c r="E542" s="33" t="s">
        <v>298</v>
      </c>
      <c r="F542" s="33" t="s">
        <v>1623</v>
      </c>
      <c r="G542" s="35">
        <v>0</v>
      </c>
      <c r="H542" s="35">
        <v>225.9</v>
      </c>
      <c r="I542" s="33" t="s">
        <v>51</v>
      </c>
      <c r="J542" s="35">
        <v>0</v>
      </c>
      <c r="K542" s="33" t="s">
        <v>1621</v>
      </c>
      <c r="L542" s="33" t="s">
        <v>1621</v>
      </c>
      <c r="M542" s="33" t="s">
        <v>142</v>
      </c>
      <c r="N542" s="33" t="s">
        <v>45</v>
      </c>
      <c r="O542" s="33" t="s">
        <v>45</v>
      </c>
      <c r="P542" s="33" t="s">
        <v>45</v>
      </c>
      <c r="Q542" s="33" t="s">
        <v>45</v>
      </c>
      <c r="R542" s="33" t="s">
        <v>45</v>
      </c>
      <c r="S542" s="33" t="s">
        <v>45</v>
      </c>
      <c r="T542" s="33" t="s">
        <v>1622</v>
      </c>
      <c r="U542" s="33" t="s">
        <v>1622</v>
      </c>
      <c r="V542" s="33" t="s">
        <v>144</v>
      </c>
      <c r="W542" s="33" t="s">
        <v>48</v>
      </c>
      <c r="X542" s="33" t="s">
        <v>48</v>
      </c>
      <c r="Y542" s="33" t="s">
        <v>48</v>
      </c>
      <c r="Z542" s="33" t="s">
        <v>48</v>
      </c>
      <c r="AA542" s="33" t="s">
        <v>48</v>
      </c>
      <c r="AB542" s="33" t="s">
        <v>48</v>
      </c>
      <c r="AC542" s="33" t="s">
        <v>123</v>
      </c>
      <c r="AD542" s="33" t="s">
        <v>123</v>
      </c>
    </row>
    <row r="543" spans="1:30" ht="48">
      <c r="A543" s="33" t="s">
        <v>1638</v>
      </c>
      <c r="B543" s="33" t="s">
        <v>41</v>
      </c>
      <c r="C543" s="33" t="s">
        <v>1642</v>
      </c>
      <c r="D543" s="33">
        <v>24958</v>
      </c>
      <c r="E543" s="33" t="s">
        <v>819</v>
      </c>
      <c r="F543" s="33" t="s">
        <v>1730</v>
      </c>
      <c r="G543" s="35">
        <v>470.1</v>
      </c>
      <c r="H543" s="35">
        <v>0</v>
      </c>
      <c r="I543" s="33" t="s">
        <v>51</v>
      </c>
      <c r="J543" s="35">
        <v>470.1</v>
      </c>
      <c r="K543" s="33" t="s">
        <v>1621</v>
      </c>
      <c r="L543" s="33" t="s">
        <v>1621</v>
      </c>
      <c r="M543" s="33" t="s">
        <v>142</v>
      </c>
      <c r="N543" s="33" t="s">
        <v>45</v>
      </c>
      <c r="O543" s="33" t="s">
        <v>45</v>
      </c>
      <c r="P543" s="33" t="s">
        <v>45</v>
      </c>
      <c r="Q543" s="33" t="s">
        <v>45</v>
      </c>
      <c r="R543" s="33" t="s">
        <v>45</v>
      </c>
      <c r="S543" s="33" t="s">
        <v>45</v>
      </c>
      <c r="T543" s="33" t="s">
        <v>1622</v>
      </c>
      <c r="U543" s="33" t="s">
        <v>1622</v>
      </c>
      <c r="V543" s="33" t="s">
        <v>144</v>
      </c>
      <c r="W543" s="33" t="s">
        <v>48</v>
      </c>
      <c r="X543" s="33" t="s">
        <v>48</v>
      </c>
      <c r="Y543" s="33" t="s">
        <v>48</v>
      </c>
      <c r="Z543" s="33" t="s">
        <v>48</v>
      </c>
      <c r="AA543" s="33" t="s">
        <v>48</v>
      </c>
      <c r="AB543" s="33" t="s">
        <v>48</v>
      </c>
      <c r="AC543" s="33" t="s">
        <v>123</v>
      </c>
      <c r="AD543" s="33" t="s">
        <v>123</v>
      </c>
    </row>
    <row r="544" spans="1:30" ht="48">
      <c r="A544" s="33" t="s">
        <v>1638</v>
      </c>
      <c r="B544" s="33" t="s">
        <v>41</v>
      </c>
      <c r="C544" s="33" t="s">
        <v>1656</v>
      </c>
      <c r="D544" s="33">
        <v>23529</v>
      </c>
      <c r="E544" s="33" t="s">
        <v>71</v>
      </c>
      <c r="F544" s="33" t="s">
        <v>1731</v>
      </c>
      <c r="G544" s="35">
        <v>0</v>
      </c>
      <c r="H544" s="34">
        <v>1366.17</v>
      </c>
      <c r="I544" s="33" t="s">
        <v>51</v>
      </c>
      <c r="J544" s="35">
        <v>165.84</v>
      </c>
      <c r="K544" s="33" t="s">
        <v>617</v>
      </c>
      <c r="L544" s="33" t="s">
        <v>617</v>
      </c>
      <c r="M544" s="33" t="s">
        <v>142</v>
      </c>
      <c r="N544" s="33" t="s">
        <v>45</v>
      </c>
      <c r="O544" s="33" t="s">
        <v>45</v>
      </c>
      <c r="P544" s="33" t="s">
        <v>45</v>
      </c>
      <c r="Q544" s="33" t="s">
        <v>45</v>
      </c>
      <c r="R544" s="33" t="s">
        <v>45</v>
      </c>
      <c r="S544" s="33" t="s">
        <v>45</v>
      </c>
      <c r="T544" s="33" t="s">
        <v>618</v>
      </c>
      <c r="U544" s="33" t="s">
        <v>618</v>
      </c>
      <c r="V544" s="33" t="s">
        <v>144</v>
      </c>
      <c r="W544" s="33" t="s">
        <v>48</v>
      </c>
      <c r="X544" s="33" t="s">
        <v>48</v>
      </c>
      <c r="Y544" s="33" t="s">
        <v>48</v>
      </c>
      <c r="Z544" s="33" t="s">
        <v>48</v>
      </c>
      <c r="AA544" s="33" t="s">
        <v>48</v>
      </c>
      <c r="AB544" s="33" t="s">
        <v>48</v>
      </c>
      <c r="AC544" s="33" t="s">
        <v>123</v>
      </c>
      <c r="AD544" s="33" t="s">
        <v>123</v>
      </c>
    </row>
    <row r="545" spans="1:30" ht="48">
      <c r="A545" s="33" t="s">
        <v>1638</v>
      </c>
      <c r="B545" s="33" t="s">
        <v>41</v>
      </c>
      <c r="C545" s="33" t="s">
        <v>1642</v>
      </c>
      <c r="D545" s="33">
        <v>24958</v>
      </c>
      <c r="E545" s="33" t="s">
        <v>316</v>
      </c>
      <c r="F545" s="33" t="s">
        <v>1732</v>
      </c>
      <c r="G545" s="35">
        <v>367.93</v>
      </c>
      <c r="H545" s="35">
        <v>0</v>
      </c>
      <c r="I545" s="33" t="s">
        <v>51</v>
      </c>
      <c r="J545" s="35">
        <v>533.77</v>
      </c>
      <c r="K545" s="33" t="s">
        <v>617</v>
      </c>
      <c r="L545" s="33" t="s">
        <v>617</v>
      </c>
      <c r="M545" s="33" t="s">
        <v>142</v>
      </c>
      <c r="N545" s="33" t="s">
        <v>45</v>
      </c>
      <c r="O545" s="33" t="s">
        <v>45</v>
      </c>
      <c r="P545" s="33" t="s">
        <v>45</v>
      </c>
      <c r="Q545" s="33" t="s">
        <v>45</v>
      </c>
      <c r="R545" s="33" t="s">
        <v>45</v>
      </c>
      <c r="S545" s="33" t="s">
        <v>45</v>
      </c>
      <c r="T545" s="33" t="s">
        <v>618</v>
      </c>
      <c r="U545" s="33" t="s">
        <v>618</v>
      </c>
      <c r="V545" s="33" t="s">
        <v>144</v>
      </c>
      <c r="W545" s="33" t="s">
        <v>48</v>
      </c>
      <c r="X545" s="33" t="s">
        <v>48</v>
      </c>
      <c r="Y545" s="33" t="s">
        <v>48</v>
      </c>
      <c r="Z545" s="33" t="s">
        <v>48</v>
      </c>
      <c r="AA545" s="33" t="s">
        <v>48</v>
      </c>
      <c r="AB545" s="33" t="s">
        <v>48</v>
      </c>
      <c r="AC545" s="33" t="s">
        <v>123</v>
      </c>
      <c r="AD545" s="33" t="s">
        <v>123</v>
      </c>
    </row>
    <row r="547" spans="1:30" ht="60">
      <c r="A547" s="33" t="s">
        <v>1733</v>
      </c>
      <c r="B547" s="33" t="s">
        <v>41</v>
      </c>
      <c r="C547" s="33" t="s">
        <v>1741</v>
      </c>
      <c r="D547" s="33">
        <v>25433</v>
      </c>
      <c r="E547" s="33" t="s">
        <v>1047</v>
      </c>
      <c r="F547" s="33" t="s">
        <v>1751</v>
      </c>
      <c r="G547" s="34">
        <v>4000</v>
      </c>
      <c r="H547" s="35">
        <v>0</v>
      </c>
      <c r="I547" s="33" t="s">
        <v>51</v>
      </c>
      <c r="J547" s="34">
        <v>255394.85</v>
      </c>
      <c r="K547" s="33" t="s">
        <v>43</v>
      </c>
      <c r="L547" s="33" t="s">
        <v>45</v>
      </c>
      <c r="M547" s="33" t="s">
        <v>142</v>
      </c>
      <c r="N547" s="33" t="s">
        <v>45</v>
      </c>
      <c r="O547" s="33" t="s">
        <v>45</v>
      </c>
      <c r="P547" s="33" t="s">
        <v>45</v>
      </c>
      <c r="Q547" s="33" t="s">
        <v>45</v>
      </c>
      <c r="R547" s="33" t="s">
        <v>45</v>
      </c>
      <c r="S547" s="33" t="s">
        <v>45</v>
      </c>
      <c r="T547" s="33" t="s">
        <v>46</v>
      </c>
      <c r="U547" s="33" t="s">
        <v>48</v>
      </c>
      <c r="V547" s="33" t="s">
        <v>144</v>
      </c>
      <c r="W547" s="33" t="s">
        <v>48</v>
      </c>
      <c r="X547" s="33" t="s">
        <v>48</v>
      </c>
      <c r="Y547" s="33" t="s">
        <v>48</v>
      </c>
      <c r="Z547" s="33" t="s">
        <v>48</v>
      </c>
      <c r="AA547" s="33" t="s">
        <v>48</v>
      </c>
      <c r="AB547" s="33" t="s">
        <v>48</v>
      </c>
      <c r="AC547" s="33" t="s">
        <v>123</v>
      </c>
      <c r="AD547" s="33" t="s">
        <v>123</v>
      </c>
    </row>
    <row r="548" spans="1:30" ht="48">
      <c r="A548" s="33" t="s">
        <v>1733</v>
      </c>
      <c r="B548" s="33" t="s">
        <v>41</v>
      </c>
      <c r="C548" s="33" t="s">
        <v>1741</v>
      </c>
      <c r="D548" s="33">
        <v>25433</v>
      </c>
      <c r="E548" s="33" t="s">
        <v>1047</v>
      </c>
      <c r="F548" s="33" t="s">
        <v>1752</v>
      </c>
      <c r="G548" s="34">
        <v>5000</v>
      </c>
      <c r="H548" s="35">
        <v>0</v>
      </c>
      <c r="I548" s="33" t="s">
        <v>51</v>
      </c>
      <c r="J548" s="34">
        <v>260394.85</v>
      </c>
      <c r="K548" s="33" t="s">
        <v>43</v>
      </c>
      <c r="L548" s="33" t="s">
        <v>45</v>
      </c>
      <c r="M548" s="33" t="s">
        <v>142</v>
      </c>
      <c r="N548" s="33" t="s">
        <v>45</v>
      </c>
      <c r="O548" s="33" t="s">
        <v>45</v>
      </c>
      <c r="P548" s="33" t="s">
        <v>45</v>
      </c>
      <c r="Q548" s="33" t="s">
        <v>45</v>
      </c>
      <c r="R548" s="33" t="s">
        <v>45</v>
      </c>
      <c r="S548" s="33" t="s">
        <v>45</v>
      </c>
      <c r="T548" s="33" t="s">
        <v>46</v>
      </c>
      <c r="U548" s="33" t="s">
        <v>48</v>
      </c>
      <c r="V548" s="33" t="s">
        <v>144</v>
      </c>
      <c r="W548" s="33" t="s">
        <v>48</v>
      </c>
      <c r="X548" s="33" t="s">
        <v>48</v>
      </c>
      <c r="Y548" s="33" t="s">
        <v>48</v>
      </c>
      <c r="Z548" s="33" t="s">
        <v>48</v>
      </c>
      <c r="AA548" s="33" t="s">
        <v>48</v>
      </c>
      <c r="AB548" s="33" t="s">
        <v>48</v>
      </c>
      <c r="AC548" s="33" t="s">
        <v>123</v>
      </c>
      <c r="AD548" s="33" t="s">
        <v>123</v>
      </c>
    </row>
    <row r="549" spans="1:30" ht="60">
      <c r="A549" s="33" t="s">
        <v>1733</v>
      </c>
      <c r="B549" s="33" t="s">
        <v>41</v>
      </c>
      <c r="C549" s="33" t="s">
        <v>1741</v>
      </c>
      <c r="D549" s="33">
        <v>25433</v>
      </c>
      <c r="E549" s="33" t="s">
        <v>1047</v>
      </c>
      <c r="F549" s="33" t="s">
        <v>1751</v>
      </c>
      <c r="G549" s="35">
        <v>0</v>
      </c>
      <c r="H549" s="34">
        <v>4000</v>
      </c>
      <c r="I549" s="33" t="s">
        <v>51</v>
      </c>
      <c r="J549" s="34">
        <v>256394.85</v>
      </c>
      <c r="K549" s="33" t="s">
        <v>43</v>
      </c>
      <c r="L549" s="33" t="s">
        <v>45</v>
      </c>
      <c r="M549" s="33" t="s">
        <v>142</v>
      </c>
      <c r="N549" s="33" t="s">
        <v>45</v>
      </c>
      <c r="O549" s="33" t="s">
        <v>45</v>
      </c>
      <c r="P549" s="33" t="s">
        <v>45</v>
      </c>
      <c r="Q549" s="33" t="s">
        <v>45</v>
      </c>
      <c r="R549" s="33" t="s">
        <v>45</v>
      </c>
      <c r="S549" s="33" t="s">
        <v>45</v>
      </c>
      <c r="T549" s="33" t="s">
        <v>46</v>
      </c>
      <c r="U549" s="33" t="s">
        <v>48</v>
      </c>
      <c r="V549" s="33" t="s">
        <v>144</v>
      </c>
      <c r="W549" s="33" t="s">
        <v>48</v>
      </c>
      <c r="X549" s="33" t="s">
        <v>48</v>
      </c>
      <c r="Y549" s="33" t="s">
        <v>48</v>
      </c>
      <c r="Z549" s="33" t="s">
        <v>48</v>
      </c>
      <c r="AA549" s="33" t="s">
        <v>48</v>
      </c>
      <c r="AB549" s="33" t="s">
        <v>48</v>
      </c>
      <c r="AC549" s="33" t="s">
        <v>123</v>
      </c>
      <c r="AD549" s="33" t="s">
        <v>123</v>
      </c>
    </row>
    <row r="550" spans="1:30" ht="36">
      <c r="A550" s="33" t="s">
        <v>1733</v>
      </c>
      <c r="B550" s="33" t="s">
        <v>41</v>
      </c>
      <c r="C550" s="33" t="s">
        <v>1753</v>
      </c>
      <c r="D550" s="33">
        <v>26673</v>
      </c>
      <c r="E550" s="33" t="s">
        <v>1027</v>
      </c>
      <c r="F550" s="33" t="s">
        <v>1754</v>
      </c>
      <c r="G550" s="34">
        <v>4120</v>
      </c>
      <c r="H550" s="35">
        <v>0</v>
      </c>
      <c r="I550" s="33" t="s">
        <v>51</v>
      </c>
      <c r="J550" s="34">
        <v>260514.85</v>
      </c>
      <c r="K550" s="33" t="s">
        <v>43</v>
      </c>
      <c r="L550" s="33" t="s">
        <v>45</v>
      </c>
      <c r="M550" s="33" t="s">
        <v>142</v>
      </c>
      <c r="N550" s="33" t="s">
        <v>45</v>
      </c>
      <c r="O550" s="33" t="s">
        <v>45</v>
      </c>
      <c r="P550" s="33" t="s">
        <v>45</v>
      </c>
      <c r="Q550" s="33" t="s">
        <v>45</v>
      </c>
      <c r="R550" s="33" t="s">
        <v>45</v>
      </c>
      <c r="S550" s="33" t="s">
        <v>45</v>
      </c>
      <c r="T550" s="33" t="s">
        <v>46</v>
      </c>
      <c r="U550" s="33" t="s">
        <v>48</v>
      </c>
      <c r="V550" s="33" t="s">
        <v>144</v>
      </c>
      <c r="W550" s="33" t="s">
        <v>48</v>
      </c>
      <c r="X550" s="33" t="s">
        <v>48</v>
      </c>
      <c r="Y550" s="33" t="s">
        <v>48</v>
      </c>
      <c r="Z550" s="33" t="s">
        <v>48</v>
      </c>
      <c r="AA550" s="33" t="s">
        <v>48</v>
      </c>
      <c r="AB550" s="33" t="s">
        <v>48</v>
      </c>
      <c r="AC550" s="33" t="s">
        <v>123</v>
      </c>
      <c r="AD550" s="33" t="s">
        <v>123</v>
      </c>
    </row>
    <row r="551" spans="1:30" ht="36">
      <c r="A551" s="33" t="s">
        <v>1733</v>
      </c>
      <c r="B551" s="33" t="s">
        <v>41</v>
      </c>
      <c r="C551" s="33" t="s">
        <v>1753</v>
      </c>
      <c r="D551" s="33">
        <v>26673</v>
      </c>
      <c r="E551" s="33" t="s">
        <v>1027</v>
      </c>
      <c r="F551" s="33" t="s">
        <v>1755</v>
      </c>
      <c r="G551" s="34">
        <v>4320</v>
      </c>
      <c r="H551" s="35">
        <v>0</v>
      </c>
      <c r="I551" s="33" t="s">
        <v>51</v>
      </c>
      <c r="J551" s="34">
        <v>264834.84999999998</v>
      </c>
      <c r="K551" s="33" t="s">
        <v>43</v>
      </c>
      <c r="L551" s="33" t="s">
        <v>45</v>
      </c>
      <c r="M551" s="33" t="s">
        <v>142</v>
      </c>
      <c r="N551" s="33" t="s">
        <v>45</v>
      </c>
      <c r="O551" s="33" t="s">
        <v>45</v>
      </c>
      <c r="P551" s="33" t="s">
        <v>45</v>
      </c>
      <c r="Q551" s="33" t="s">
        <v>45</v>
      </c>
      <c r="R551" s="33" t="s">
        <v>45</v>
      </c>
      <c r="S551" s="33" t="s">
        <v>45</v>
      </c>
      <c r="T551" s="33" t="s">
        <v>46</v>
      </c>
      <c r="U551" s="33" t="s">
        <v>48</v>
      </c>
      <c r="V551" s="33" t="s">
        <v>144</v>
      </c>
      <c r="W551" s="33" t="s">
        <v>48</v>
      </c>
      <c r="X551" s="33" t="s">
        <v>48</v>
      </c>
      <c r="Y551" s="33" t="s">
        <v>48</v>
      </c>
      <c r="Z551" s="33" t="s">
        <v>48</v>
      </c>
      <c r="AA551" s="33" t="s">
        <v>48</v>
      </c>
      <c r="AB551" s="33" t="s">
        <v>48</v>
      </c>
      <c r="AC551" s="33" t="s">
        <v>123</v>
      </c>
      <c r="AD551" s="33" t="s">
        <v>123</v>
      </c>
    </row>
    <row r="552" spans="1:30" ht="36">
      <c r="A552" s="33" t="s">
        <v>1733</v>
      </c>
      <c r="B552" s="33" t="s">
        <v>41</v>
      </c>
      <c r="C552" s="33" t="s">
        <v>1753</v>
      </c>
      <c r="D552" s="33">
        <v>26673</v>
      </c>
      <c r="E552" s="33" t="s">
        <v>1027</v>
      </c>
      <c r="F552" s="33" t="s">
        <v>1756</v>
      </c>
      <c r="G552" s="34">
        <v>4320</v>
      </c>
      <c r="H552" s="35">
        <v>0</v>
      </c>
      <c r="I552" s="33" t="s">
        <v>51</v>
      </c>
      <c r="J552" s="34">
        <v>269154.84999999998</v>
      </c>
      <c r="K552" s="33" t="s">
        <v>43</v>
      </c>
      <c r="L552" s="33" t="s">
        <v>45</v>
      </c>
      <c r="M552" s="33" t="s">
        <v>142</v>
      </c>
      <c r="N552" s="33" t="s">
        <v>45</v>
      </c>
      <c r="O552" s="33" t="s">
        <v>45</v>
      </c>
      <c r="P552" s="33" t="s">
        <v>45</v>
      </c>
      <c r="Q552" s="33" t="s">
        <v>45</v>
      </c>
      <c r="R552" s="33" t="s">
        <v>45</v>
      </c>
      <c r="S552" s="33" t="s">
        <v>45</v>
      </c>
      <c r="T552" s="33" t="s">
        <v>46</v>
      </c>
      <c r="U552" s="33" t="s">
        <v>48</v>
      </c>
      <c r="V552" s="33" t="s">
        <v>144</v>
      </c>
      <c r="W552" s="33" t="s">
        <v>48</v>
      </c>
      <c r="X552" s="33" t="s">
        <v>48</v>
      </c>
      <c r="Y552" s="33" t="s">
        <v>48</v>
      </c>
      <c r="Z552" s="33" t="s">
        <v>48</v>
      </c>
      <c r="AA552" s="33" t="s">
        <v>48</v>
      </c>
      <c r="AB552" s="33" t="s">
        <v>48</v>
      </c>
      <c r="AC552" s="33" t="s">
        <v>123</v>
      </c>
      <c r="AD552" s="33" t="s">
        <v>123</v>
      </c>
    </row>
    <row r="553" spans="1:30" ht="36">
      <c r="A553" s="33" t="s">
        <v>1733</v>
      </c>
      <c r="B553" s="33" t="s">
        <v>41</v>
      </c>
      <c r="C553" s="33" t="s">
        <v>1753</v>
      </c>
      <c r="D553" s="33">
        <v>26673</v>
      </c>
      <c r="E553" s="33" t="s">
        <v>1027</v>
      </c>
      <c r="F553" s="33" t="s">
        <v>1757</v>
      </c>
      <c r="G553" s="34">
        <v>4400</v>
      </c>
      <c r="H553" s="35">
        <v>0</v>
      </c>
      <c r="I553" s="33" t="s">
        <v>51</v>
      </c>
      <c r="J553" s="34">
        <v>273554.84999999998</v>
      </c>
      <c r="K553" s="33" t="s">
        <v>43</v>
      </c>
      <c r="L553" s="33" t="s">
        <v>45</v>
      </c>
      <c r="M553" s="33" t="s">
        <v>142</v>
      </c>
      <c r="N553" s="33" t="s">
        <v>45</v>
      </c>
      <c r="O553" s="33" t="s">
        <v>45</v>
      </c>
      <c r="P553" s="33" t="s">
        <v>45</v>
      </c>
      <c r="Q553" s="33" t="s">
        <v>45</v>
      </c>
      <c r="R553" s="33" t="s">
        <v>45</v>
      </c>
      <c r="S553" s="33" t="s">
        <v>45</v>
      </c>
      <c r="T553" s="33" t="s">
        <v>46</v>
      </c>
      <c r="U553" s="33" t="s">
        <v>48</v>
      </c>
      <c r="V553" s="33" t="s">
        <v>144</v>
      </c>
      <c r="W553" s="33" t="s">
        <v>48</v>
      </c>
      <c r="X553" s="33" t="s">
        <v>48</v>
      </c>
      <c r="Y553" s="33" t="s">
        <v>48</v>
      </c>
      <c r="Z553" s="33" t="s">
        <v>48</v>
      </c>
      <c r="AA553" s="33" t="s">
        <v>48</v>
      </c>
      <c r="AB553" s="33" t="s">
        <v>48</v>
      </c>
      <c r="AC553" s="33" t="s">
        <v>123</v>
      </c>
      <c r="AD553" s="33" t="s">
        <v>123</v>
      </c>
    </row>
    <row r="554" spans="1:30" ht="36">
      <c r="A554" s="33" t="s">
        <v>1733</v>
      </c>
      <c r="B554" s="33" t="s">
        <v>41</v>
      </c>
      <c r="C554" s="33" t="s">
        <v>1753</v>
      </c>
      <c r="D554" s="33">
        <v>26673</v>
      </c>
      <c r="E554" s="33" t="s">
        <v>1027</v>
      </c>
      <c r="F554" s="33" t="s">
        <v>1758</v>
      </c>
      <c r="G554" s="34">
        <v>4800</v>
      </c>
      <c r="H554" s="35">
        <v>0</v>
      </c>
      <c r="I554" s="33" t="s">
        <v>51</v>
      </c>
      <c r="J554" s="34">
        <v>278354.84999999998</v>
      </c>
      <c r="K554" s="33" t="s">
        <v>43</v>
      </c>
      <c r="L554" s="33" t="s">
        <v>45</v>
      </c>
      <c r="M554" s="33" t="s">
        <v>142</v>
      </c>
      <c r="N554" s="33" t="s">
        <v>45</v>
      </c>
      <c r="O554" s="33" t="s">
        <v>45</v>
      </c>
      <c r="P554" s="33" t="s">
        <v>45</v>
      </c>
      <c r="Q554" s="33" t="s">
        <v>45</v>
      </c>
      <c r="R554" s="33" t="s">
        <v>45</v>
      </c>
      <c r="S554" s="33" t="s">
        <v>45</v>
      </c>
      <c r="T554" s="33" t="s">
        <v>46</v>
      </c>
      <c r="U554" s="33" t="s">
        <v>48</v>
      </c>
      <c r="V554" s="33" t="s">
        <v>144</v>
      </c>
      <c r="W554" s="33" t="s">
        <v>48</v>
      </c>
      <c r="X554" s="33" t="s">
        <v>48</v>
      </c>
      <c r="Y554" s="33" t="s">
        <v>48</v>
      </c>
      <c r="Z554" s="33" t="s">
        <v>48</v>
      </c>
      <c r="AA554" s="33" t="s">
        <v>48</v>
      </c>
      <c r="AB554" s="33" t="s">
        <v>48</v>
      </c>
      <c r="AC554" s="33" t="s">
        <v>123</v>
      </c>
      <c r="AD554" s="33" t="s">
        <v>123</v>
      </c>
    </row>
    <row r="555" spans="1:30" ht="36">
      <c r="A555" s="33" t="s">
        <v>1733</v>
      </c>
      <c r="B555" s="33" t="s">
        <v>41</v>
      </c>
      <c r="C555" s="33" t="s">
        <v>1753</v>
      </c>
      <c r="D555" s="33">
        <v>26673</v>
      </c>
      <c r="E555" s="33" t="s">
        <v>1027</v>
      </c>
      <c r="F555" s="33" t="s">
        <v>1759</v>
      </c>
      <c r="G555" s="34">
        <v>4800</v>
      </c>
      <c r="H555" s="35">
        <v>0</v>
      </c>
      <c r="I555" s="33" t="s">
        <v>51</v>
      </c>
      <c r="J555" s="34">
        <v>283154.84999999998</v>
      </c>
      <c r="K555" s="33" t="s">
        <v>43</v>
      </c>
      <c r="L555" s="33" t="s">
        <v>45</v>
      </c>
      <c r="M555" s="33" t="s">
        <v>142</v>
      </c>
      <c r="N555" s="33" t="s">
        <v>45</v>
      </c>
      <c r="O555" s="33" t="s">
        <v>45</v>
      </c>
      <c r="P555" s="33" t="s">
        <v>45</v>
      </c>
      <c r="Q555" s="33" t="s">
        <v>45</v>
      </c>
      <c r="R555" s="33" t="s">
        <v>45</v>
      </c>
      <c r="S555" s="33" t="s">
        <v>45</v>
      </c>
      <c r="T555" s="33" t="s">
        <v>46</v>
      </c>
      <c r="U555" s="33" t="s">
        <v>48</v>
      </c>
      <c r="V555" s="33" t="s">
        <v>144</v>
      </c>
      <c r="W555" s="33" t="s">
        <v>48</v>
      </c>
      <c r="X555" s="33" t="s">
        <v>48</v>
      </c>
      <c r="Y555" s="33" t="s">
        <v>48</v>
      </c>
      <c r="Z555" s="33" t="s">
        <v>48</v>
      </c>
      <c r="AA555" s="33" t="s">
        <v>48</v>
      </c>
      <c r="AB555" s="33" t="s">
        <v>48</v>
      </c>
      <c r="AC555" s="33" t="s">
        <v>123</v>
      </c>
      <c r="AD555" s="33" t="s">
        <v>123</v>
      </c>
    </row>
    <row r="556" spans="1:30" ht="36">
      <c r="A556" s="33" t="s">
        <v>1733</v>
      </c>
      <c r="B556" s="33" t="s">
        <v>41</v>
      </c>
      <c r="C556" s="33" t="s">
        <v>1753</v>
      </c>
      <c r="D556" s="33">
        <v>26673</v>
      </c>
      <c r="E556" s="33" t="s">
        <v>1027</v>
      </c>
      <c r="F556" s="33" t="s">
        <v>1760</v>
      </c>
      <c r="G556" s="34">
        <v>5000</v>
      </c>
      <c r="H556" s="35">
        <v>0</v>
      </c>
      <c r="I556" s="33" t="s">
        <v>51</v>
      </c>
      <c r="J556" s="34">
        <v>288154.84999999998</v>
      </c>
      <c r="K556" s="33" t="s">
        <v>43</v>
      </c>
      <c r="L556" s="33" t="s">
        <v>45</v>
      </c>
      <c r="M556" s="33" t="s">
        <v>142</v>
      </c>
      <c r="N556" s="33" t="s">
        <v>45</v>
      </c>
      <c r="O556" s="33" t="s">
        <v>45</v>
      </c>
      <c r="P556" s="33" t="s">
        <v>45</v>
      </c>
      <c r="Q556" s="33" t="s">
        <v>45</v>
      </c>
      <c r="R556" s="33" t="s">
        <v>45</v>
      </c>
      <c r="S556" s="33" t="s">
        <v>45</v>
      </c>
      <c r="T556" s="33" t="s">
        <v>46</v>
      </c>
      <c r="U556" s="33" t="s">
        <v>48</v>
      </c>
      <c r="V556" s="33" t="s">
        <v>144</v>
      </c>
      <c r="W556" s="33" t="s">
        <v>48</v>
      </c>
      <c r="X556" s="33" t="s">
        <v>48</v>
      </c>
      <c r="Y556" s="33" t="s">
        <v>48</v>
      </c>
      <c r="Z556" s="33" t="s">
        <v>48</v>
      </c>
      <c r="AA556" s="33" t="s">
        <v>48</v>
      </c>
      <c r="AB556" s="33" t="s">
        <v>48</v>
      </c>
      <c r="AC556" s="33" t="s">
        <v>123</v>
      </c>
      <c r="AD556" s="33" t="s">
        <v>123</v>
      </c>
    </row>
    <row r="557" spans="1:30" ht="36">
      <c r="A557" s="33" t="s">
        <v>1733</v>
      </c>
      <c r="B557" s="33" t="s">
        <v>41</v>
      </c>
      <c r="C557" s="33" t="s">
        <v>1753</v>
      </c>
      <c r="D557" s="33">
        <v>26673</v>
      </c>
      <c r="E557" s="33" t="s">
        <v>1027</v>
      </c>
      <c r="F557" s="33" t="s">
        <v>1761</v>
      </c>
      <c r="G557" s="34">
        <v>6000</v>
      </c>
      <c r="H557" s="35">
        <v>0</v>
      </c>
      <c r="I557" s="33" t="s">
        <v>51</v>
      </c>
      <c r="J557" s="34">
        <v>294154.84999999998</v>
      </c>
      <c r="K557" s="33" t="s">
        <v>43</v>
      </c>
      <c r="L557" s="33" t="s">
        <v>45</v>
      </c>
      <c r="M557" s="33" t="s">
        <v>142</v>
      </c>
      <c r="N557" s="33" t="s">
        <v>45</v>
      </c>
      <c r="O557" s="33" t="s">
        <v>45</v>
      </c>
      <c r="P557" s="33" t="s">
        <v>45</v>
      </c>
      <c r="Q557" s="33" t="s">
        <v>45</v>
      </c>
      <c r="R557" s="33" t="s">
        <v>45</v>
      </c>
      <c r="S557" s="33" t="s">
        <v>45</v>
      </c>
      <c r="T557" s="33" t="s">
        <v>46</v>
      </c>
      <c r="U557" s="33" t="s">
        <v>48</v>
      </c>
      <c r="V557" s="33" t="s">
        <v>144</v>
      </c>
      <c r="W557" s="33" t="s">
        <v>48</v>
      </c>
      <c r="X557" s="33" t="s">
        <v>48</v>
      </c>
      <c r="Y557" s="33" t="s">
        <v>48</v>
      </c>
      <c r="Z557" s="33" t="s">
        <v>48</v>
      </c>
      <c r="AA557" s="33" t="s">
        <v>48</v>
      </c>
      <c r="AB557" s="33" t="s">
        <v>48</v>
      </c>
      <c r="AC557" s="33" t="s">
        <v>123</v>
      </c>
      <c r="AD557" s="33" t="s">
        <v>123</v>
      </c>
    </row>
    <row r="558" spans="1:30" ht="36">
      <c r="A558" s="33" t="s">
        <v>1733</v>
      </c>
      <c r="B558" s="33" t="s">
        <v>41</v>
      </c>
      <c r="C558" s="33" t="s">
        <v>1753</v>
      </c>
      <c r="D558" s="33">
        <v>26673</v>
      </c>
      <c r="E558" s="33" t="s">
        <v>1027</v>
      </c>
      <c r="F558" s="33" t="s">
        <v>1762</v>
      </c>
      <c r="G558" s="34">
        <v>6600</v>
      </c>
      <c r="H558" s="35">
        <v>0</v>
      </c>
      <c r="I558" s="33" t="s">
        <v>51</v>
      </c>
      <c r="J558" s="34">
        <v>300754.84999999998</v>
      </c>
      <c r="K558" s="33" t="s">
        <v>43</v>
      </c>
      <c r="L558" s="33" t="s">
        <v>45</v>
      </c>
      <c r="M558" s="33" t="s">
        <v>142</v>
      </c>
      <c r="N558" s="33" t="s">
        <v>45</v>
      </c>
      <c r="O558" s="33" t="s">
        <v>45</v>
      </c>
      <c r="P558" s="33" t="s">
        <v>45</v>
      </c>
      <c r="Q558" s="33" t="s">
        <v>45</v>
      </c>
      <c r="R558" s="33" t="s">
        <v>45</v>
      </c>
      <c r="S558" s="33" t="s">
        <v>45</v>
      </c>
      <c r="T558" s="33" t="s">
        <v>46</v>
      </c>
      <c r="U558" s="33" t="s">
        <v>48</v>
      </c>
      <c r="V558" s="33" t="s">
        <v>144</v>
      </c>
      <c r="W558" s="33" t="s">
        <v>48</v>
      </c>
      <c r="X558" s="33" t="s">
        <v>48</v>
      </c>
      <c r="Y558" s="33" t="s">
        <v>48</v>
      </c>
      <c r="Z558" s="33" t="s">
        <v>48</v>
      </c>
      <c r="AA558" s="33" t="s">
        <v>48</v>
      </c>
      <c r="AB558" s="33" t="s">
        <v>48</v>
      </c>
      <c r="AC558" s="33" t="s">
        <v>123</v>
      </c>
      <c r="AD558" s="33" t="s">
        <v>123</v>
      </c>
    </row>
    <row r="559" spans="1:30" ht="36">
      <c r="A559" s="33" t="s">
        <v>1733</v>
      </c>
      <c r="B559" s="33" t="s">
        <v>41</v>
      </c>
      <c r="C559" s="33" t="s">
        <v>1753</v>
      </c>
      <c r="D559" s="33">
        <v>26673</v>
      </c>
      <c r="E559" s="33" t="s">
        <v>1027</v>
      </c>
      <c r="F559" s="33" t="s">
        <v>1763</v>
      </c>
      <c r="G559" s="34">
        <v>8000</v>
      </c>
      <c r="H559" s="35">
        <v>0</v>
      </c>
      <c r="I559" s="33" t="s">
        <v>51</v>
      </c>
      <c r="J559" s="34">
        <v>308754.84999999998</v>
      </c>
      <c r="K559" s="33" t="s">
        <v>43</v>
      </c>
      <c r="L559" s="33" t="s">
        <v>45</v>
      </c>
      <c r="M559" s="33" t="s">
        <v>142</v>
      </c>
      <c r="N559" s="33" t="s">
        <v>45</v>
      </c>
      <c r="O559" s="33" t="s">
        <v>45</v>
      </c>
      <c r="P559" s="33" t="s">
        <v>45</v>
      </c>
      <c r="Q559" s="33" t="s">
        <v>45</v>
      </c>
      <c r="R559" s="33" t="s">
        <v>45</v>
      </c>
      <c r="S559" s="33" t="s">
        <v>45</v>
      </c>
      <c r="T559" s="33" t="s">
        <v>46</v>
      </c>
      <c r="U559" s="33" t="s">
        <v>48</v>
      </c>
      <c r="V559" s="33" t="s">
        <v>144</v>
      </c>
      <c r="W559" s="33" t="s">
        <v>48</v>
      </c>
      <c r="X559" s="33" t="s">
        <v>48</v>
      </c>
      <c r="Y559" s="33" t="s">
        <v>48</v>
      </c>
      <c r="Z559" s="33" t="s">
        <v>48</v>
      </c>
      <c r="AA559" s="33" t="s">
        <v>48</v>
      </c>
      <c r="AB559" s="33" t="s">
        <v>48</v>
      </c>
      <c r="AC559" s="33" t="s">
        <v>123</v>
      </c>
      <c r="AD559" s="33" t="s">
        <v>123</v>
      </c>
    </row>
    <row r="560" spans="1:30" ht="36">
      <c r="A560" s="33" t="s">
        <v>1733</v>
      </c>
      <c r="B560" s="33" t="s">
        <v>41</v>
      </c>
      <c r="C560" s="33" t="s">
        <v>1753</v>
      </c>
      <c r="D560" s="33">
        <v>26673</v>
      </c>
      <c r="E560" s="33" t="s">
        <v>1027</v>
      </c>
      <c r="F560" s="33" t="s">
        <v>1764</v>
      </c>
      <c r="G560" s="34">
        <v>41763.33</v>
      </c>
      <c r="H560" s="35">
        <v>0</v>
      </c>
      <c r="I560" s="33" t="s">
        <v>51</v>
      </c>
      <c r="J560" s="34">
        <v>350518.18</v>
      </c>
      <c r="K560" s="33" t="s">
        <v>43</v>
      </c>
      <c r="L560" s="33" t="s">
        <v>45</v>
      </c>
      <c r="M560" s="33" t="s">
        <v>142</v>
      </c>
      <c r="N560" s="33" t="s">
        <v>45</v>
      </c>
      <c r="O560" s="33" t="s">
        <v>45</v>
      </c>
      <c r="P560" s="33" t="s">
        <v>45</v>
      </c>
      <c r="Q560" s="33" t="s">
        <v>45</v>
      </c>
      <c r="R560" s="33" t="s">
        <v>45</v>
      </c>
      <c r="S560" s="33" t="s">
        <v>45</v>
      </c>
      <c r="T560" s="33" t="s">
        <v>46</v>
      </c>
      <c r="U560" s="33" t="s">
        <v>48</v>
      </c>
      <c r="V560" s="33" t="s">
        <v>144</v>
      </c>
      <c r="W560" s="33" t="s">
        <v>48</v>
      </c>
      <c r="X560" s="33" t="s">
        <v>48</v>
      </c>
      <c r="Y560" s="33" t="s">
        <v>48</v>
      </c>
      <c r="Z560" s="33" t="s">
        <v>48</v>
      </c>
      <c r="AA560" s="33" t="s">
        <v>48</v>
      </c>
      <c r="AB560" s="33" t="s">
        <v>48</v>
      </c>
      <c r="AC560" s="33" t="s">
        <v>123</v>
      </c>
      <c r="AD560" s="33" t="s">
        <v>123</v>
      </c>
    </row>
    <row r="561" spans="1:30" ht="36">
      <c r="A561" s="33" t="s">
        <v>1733</v>
      </c>
      <c r="B561" s="33" t="s">
        <v>41</v>
      </c>
      <c r="C561" s="33" t="s">
        <v>1753</v>
      </c>
      <c r="D561" s="33">
        <v>26673</v>
      </c>
      <c r="E561" s="33" t="s">
        <v>1027</v>
      </c>
      <c r="F561" s="33" t="s">
        <v>1765</v>
      </c>
      <c r="G561" s="34">
        <v>3800</v>
      </c>
      <c r="H561" s="35">
        <v>0</v>
      </c>
      <c r="I561" s="33" t="s">
        <v>51</v>
      </c>
      <c r="J561" s="34">
        <v>354318.18</v>
      </c>
      <c r="K561" s="33" t="s">
        <v>43</v>
      </c>
      <c r="L561" s="33" t="s">
        <v>45</v>
      </c>
      <c r="M561" s="33" t="s">
        <v>142</v>
      </c>
      <c r="N561" s="33" t="s">
        <v>45</v>
      </c>
      <c r="O561" s="33" t="s">
        <v>45</v>
      </c>
      <c r="P561" s="33" t="s">
        <v>45</v>
      </c>
      <c r="Q561" s="33" t="s">
        <v>45</v>
      </c>
      <c r="R561" s="33" t="s">
        <v>45</v>
      </c>
      <c r="S561" s="33" t="s">
        <v>45</v>
      </c>
      <c r="T561" s="33" t="s">
        <v>46</v>
      </c>
      <c r="U561" s="33" t="s">
        <v>48</v>
      </c>
      <c r="V561" s="33" t="s">
        <v>144</v>
      </c>
      <c r="W561" s="33" t="s">
        <v>48</v>
      </c>
      <c r="X561" s="33" t="s">
        <v>48</v>
      </c>
      <c r="Y561" s="33" t="s">
        <v>48</v>
      </c>
      <c r="Z561" s="33" t="s">
        <v>48</v>
      </c>
      <c r="AA561" s="33" t="s">
        <v>48</v>
      </c>
      <c r="AB561" s="33" t="s">
        <v>48</v>
      </c>
      <c r="AC561" s="33" t="s">
        <v>123</v>
      </c>
      <c r="AD561" s="33" t="s">
        <v>123</v>
      </c>
    </row>
    <row r="562" spans="1:30" ht="36">
      <c r="A562" s="33" t="s">
        <v>1733</v>
      </c>
      <c r="B562" s="33" t="s">
        <v>41</v>
      </c>
      <c r="C562" s="33" t="s">
        <v>1753</v>
      </c>
      <c r="D562" s="33">
        <v>26673</v>
      </c>
      <c r="E562" s="33" t="s">
        <v>1027</v>
      </c>
      <c r="F562" s="33" t="s">
        <v>1766</v>
      </c>
      <c r="G562" s="34">
        <v>3800</v>
      </c>
      <c r="H562" s="35">
        <v>0</v>
      </c>
      <c r="I562" s="33" t="s">
        <v>51</v>
      </c>
      <c r="J562" s="34">
        <v>358118.18</v>
      </c>
      <c r="K562" s="33" t="s">
        <v>43</v>
      </c>
      <c r="L562" s="33" t="s">
        <v>45</v>
      </c>
      <c r="M562" s="33" t="s">
        <v>142</v>
      </c>
      <c r="N562" s="33" t="s">
        <v>45</v>
      </c>
      <c r="O562" s="33" t="s">
        <v>45</v>
      </c>
      <c r="P562" s="33" t="s">
        <v>45</v>
      </c>
      <c r="Q562" s="33" t="s">
        <v>45</v>
      </c>
      <c r="R562" s="33" t="s">
        <v>45</v>
      </c>
      <c r="S562" s="33" t="s">
        <v>45</v>
      </c>
      <c r="T562" s="33" t="s">
        <v>46</v>
      </c>
      <c r="U562" s="33" t="s">
        <v>48</v>
      </c>
      <c r="V562" s="33" t="s">
        <v>144</v>
      </c>
      <c r="W562" s="33" t="s">
        <v>48</v>
      </c>
      <c r="X562" s="33" t="s">
        <v>48</v>
      </c>
      <c r="Y562" s="33" t="s">
        <v>48</v>
      </c>
      <c r="Z562" s="33" t="s">
        <v>48</v>
      </c>
      <c r="AA562" s="33" t="s">
        <v>48</v>
      </c>
      <c r="AB562" s="33" t="s">
        <v>48</v>
      </c>
      <c r="AC562" s="33" t="s">
        <v>123</v>
      </c>
      <c r="AD562" s="33" t="s">
        <v>123</v>
      </c>
    </row>
    <row r="563" spans="1:30" ht="36">
      <c r="A563" s="33" t="s">
        <v>1733</v>
      </c>
      <c r="B563" s="33" t="s">
        <v>41</v>
      </c>
      <c r="C563" s="33" t="s">
        <v>1753</v>
      </c>
      <c r="D563" s="33">
        <v>26673</v>
      </c>
      <c r="E563" s="33" t="s">
        <v>1027</v>
      </c>
      <c r="F563" s="33" t="s">
        <v>1767</v>
      </c>
      <c r="G563" s="34">
        <v>3042</v>
      </c>
      <c r="H563" s="35">
        <v>0</v>
      </c>
      <c r="I563" s="33" t="s">
        <v>51</v>
      </c>
      <c r="J563" s="34">
        <v>361160.18</v>
      </c>
      <c r="K563" s="33" t="s">
        <v>43</v>
      </c>
      <c r="L563" s="33" t="s">
        <v>45</v>
      </c>
      <c r="M563" s="33" t="s">
        <v>142</v>
      </c>
      <c r="N563" s="33" t="s">
        <v>45</v>
      </c>
      <c r="O563" s="33" t="s">
        <v>45</v>
      </c>
      <c r="P563" s="33" t="s">
        <v>45</v>
      </c>
      <c r="Q563" s="33" t="s">
        <v>45</v>
      </c>
      <c r="R563" s="33" t="s">
        <v>45</v>
      </c>
      <c r="S563" s="33" t="s">
        <v>45</v>
      </c>
      <c r="T563" s="33" t="s">
        <v>46</v>
      </c>
      <c r="U563" s="33" t="s">
        <v>48</v>
      </c>
      <c r="V563" s="33" t="s">
        <v>144</v>
      </c>
      <c r="W563" s="33" t="s">
        <v>48</v>
      </c>
      <c r="X563" s="33" t="s">
        <v>48</v>
      </c>
      <c r="Y563" s="33" t="s">
        <v>48</v>
      </c>
      <c r="Z563" s="33" t="s">
        <v>48</v>
      </c>
      <c r="AA563" s="33" t="s">
        <v>48</v>
      </c>
      <c r="AB563" s="33" t="s">
        <v>48</v>
      </c>
      <c r="AC563" s="33" t="s">
        <v>123</v>
      </c>
      <c r="AD563" s="33" t="s">
        <v>123</v>
      </c>
    </row>
    <row r="564" spans="1:30" ht="36">
      <c r="A564" s="33" t="s">
        <v>1733</v>
      </c>
      <c r="B564" s="33" t="s">
        <v>41</v>
      </c>
      <c r="C564" s="33" t="s">
        <v>1753</v>
      </c>
      <c r="D564" s="33">
        <v>26673</v>
      </c>
      <c r="E564" s="33" t="s">
        <v>1027</v>
      </c>
      <c r="F564" s="33" t="s">
        <v>1768</v>
      </c>
      <c r="G564" s="34">
        <v>3680</v>
      </c>
      <c r="H564" s="35">
        <v>0</v>
      </c>
      <c r="I564" s="33" t="s">
        <v>51</v>
      </c>
      <c r="J564" s="34">
        <v>364840.18</v>
      </c>
      <c r="K564" s="33" t="s">
        <v>43</v>
      </c>
      <c r="L564" s="33" t="s">
        <v>45</v>
      </c>
      <c r="M564" s="33" t="s">
        <v>142</v>
      </c>
      <c r="N564" s="33" t="s">
        <v>45</v>
      </c>
      <c r="O564" s="33" t="s">
        <v>45</v>
      </c>
      <c r="P564" s="33" t="s">
        <v>45</v>
      </c>
      <c r="Q564" s="33" t="s">
        <v>45</v>
      </c>
      <c r="R564" s="33" t="s">
        <v>45</v>
      </c>
      <c r="S564" s="33" t="s">
        <v>45</v>
      </c>
      <c r="T564" s="33" t="s">
        <v>46</v>
      </c>
      <c r="U564" s="33" t="s">
        <v>48</v>
      </c>
      <c r="V564" s="33" t="s">
        <v>144</v>
      </c>
      <c r="W564" s="33" t="s">
        <v>48</v>
      </c>
      <c r="X564" s="33" t="s">
        <v>48</v>
      </c>
      <c r="Y564" s="33" t="s">
        <v>48</v>
      </c>
      <c r="Z564" s="33" t="s">
        <v>48</v>
      </c>
      <c r="AA564" s="33" t="s">
        <v>48</v>
      </c>
      <c r="AB564" s="33" t="s">
        <v>48</v>
      </c>
      <c r="AC564" s="33" t="s">
        <v>123</v>
      </c>
      <c r="AD564" s="33" t="s">
        <v>123</v>
      </c>
    </row>
    <row r="565" spans="1:30" ht="60">
      <c r="A565" s="33" t="s">
        <v>1733</v>
      </c>
      <c r="B565" s="33" t="s">
        <v>41</v>
      </c>
      <c r="C565" s="33" t="s">
        <v>1753</v>
      </c>
      <c r="D565" s="33">
        <v>26682</v>
      </c>
      <c r="E565" s="33" t="s">
        <v>123</v>
      </c>
      <c r="F565" s="33" t="s">
        <v>1336</v>
      </c>
      <c r="G565" s="35">
        <v>0</v>
      </c>
      <c r="H565" s="34">
        <v>4120</v>
      </c>
      <c r="I565" s="33" t="s">
        <v>51</v>
      </c>
      <c r="J565" s="34">
        <v>360720.18</v>
      </c>
      <c r="K565" s="33" t="s">
        <v>43</v>
      </c>
      <c r="L565" s="33" t="s">
        <v>45</v>
      </c>
      <c r="M565" s="33" t="s">
        <v>142</v>
      </c>
      <c r="N565" s="33" t="s">
        <v>45</v>
      </c>
      <c r="O565" s="33" t="s">
        <v>45</v>
      </c>
      <c r="P565" s="33" t="s">
        <v>45</v>
      </c>
      <c r="Q565" s="33" t="s">
        <v>45</v>
      </c>
      <c r="R565" s="33" t="s">
        <v>45</v>
      </c>
      <c r="S565" s="33" t="s">
        <v>45</v>
      </c>
      <c r="T565" s="33" t="s">
        <v>46</v>
      </c>
      <c r="U565" s="33" t="s">
        <v>48</v>
      </c>
      <c r="V565" s="33" t="s">
        <v>144</v>
      </c>
      <c r="W565" s="33" t="s">
        <v>48</v>
      </c>
      <c r="X565" s="33" t="s">
        <v>48</v>
      </c>
      <c r="Y565" s="33" t="s">
        <v>48</v>
      </c>
      <c r="Z565" s="33" t="s">
        <v>48</v>
      </c>
      <c r="AA565" s="33" t="s">
        <v>48</v>
      </c>
      <c r="AB565" s="33" t="s">
        <v>48</v>
      </c>
      <c r="AC565" s="33" t="s">
        <v>123</v>
      </c>
      <c r="AD565" s="33" t="s">
        <v>123</v>
      </c>
    </row>
    <row r="566" spans="1:30" ht="60">
      <c r="A566" s="33" t="s">
        <v>1733</v>
      </c>
      <c r="B566" s="33" t="s">
        <v>41</v>
      </c>
      <c r="C566" s="33" t="s">
        <v>1753</v>
      </c>
      <c r="D566" s="33">
        <v>26682</v>
      </c>
      <c r="E566" s="33" t="s">
        <v>123</v>
      </c>
      <c r="F566" s="33" t="s">
        <v>1207</v>
      </c>
      <c r="G566" s="35">
        <v>0</v>
      </c>
      <c r="H566" s="34">
        <v>4320</v>
      </c>
      <c r="I566" s="33" t="s">
        <v>51</v>
      </c>
      <c r="J566" s="34">
        <v>356400.18</v>
      </c>
      <c r="K566" s="33" t="s">
        <v>43</v>
      </c>
      <c r="L566" s="33" t="s">
        <v>45</v>
      </c>
      <c r="M566" s="33" t="s">
        <v>142</v>
      </c>
      <c r="N566" s="33" t="s">
        <v>45</v>
      </c>
      <c r="O566" s="33" t="s">
        <v>45</v>
      </c>
      <c r="P566" s="33" t="s">
        <v>45</v>
      </c>
      <c r="Q566" s="33" t="s">
        <v>45</v>
      </c>
      <c r="R566" s="33" t="s">
        <v>45</v>
      </c>
      <c r="S566" s="33" t="s">
        <v>45</v>
      </c>
      <c r="T566" s="33" t="s">
        <v>46</v>
      </c>
      <c r="U566" s="33" t="s">
        <v>48</v>
      </c>
      <c r="V566" s="33" t="s">
        <v>144</v>
      </c>
      <c r="W566" s="33" t="s">
        <v>48</v>
      </c>
      <c r="X566" s="33" t="s">
        <v>48</v>
      </c>
      <c r="Y566" s="33" t="s">
        <v>48</v>
      </c>
      <c r="Z566" s="33" t="s">
        <v>48</v>
      </c>
      <c r="AA566" s="33" t="s">
        <v>48</v>
      </c>
      <c r="AB566" s="33" t="s">
        <v>48</v>
      </c>
      <c r="AC566" s="33" t="s">
        <v>123</v>
      </c>
      <c r="AD566" s="33" t="s">
        <v>123</v>
      </c>
    </row>
    <row r="567" spans="1:30" ht="48">
      <c r="A567" s="33" t="s">
        <v>1733</v>
      </c>
      <c r="B567" s="33" t="s">
        <v>41</v>
      </c>
      <c r="C567" s="33" t="s">
        <v>1753</v>
      </c>
      <c r="D567" s="33">
        <v>26682</v>
      </c>
      <c r="E567" s="33" t="s">
        <v>123</v>
      </c>
      <c r="F567" s="33" t="s">
        <v>1769</v>
      </c>
      <c r="G567" s="35">
        <v>0</v>
      </c>
      <c r="H567" s="34">
        <v>4320</v>
      </c>
      <c r="I567" s="33" t="s">
        <v>51</v>
      </c>
      <c r="J567" s="34">
        <v>352080.18</v>
      </c>
      <c r="K567" s="33" t="s">
        <v>43</v>
      </c>
      <c r="L567" s="33" t="s">
        <v>45</v>
      </c>
      <c r="M567" s="33" t="s">
        <v>142</v>
      </c>
      <c r="N567" s="33" t="s">
        <v>45</v>
      </c>
      <c r="O567" s="33" t="s">
        <v>45</v>
      </c>
      <c r="P567" s="33" t="s">
        <v>45</v>
      </c>
      <c r="Q567" s="33" t="s">
        <v>45</v>
      </c>
      <c r="R567" s="33" t="s">
        <v>45</v>
      </c>
      <c r="S567" s="33" t="s">
        <v>45</v>
      </c>
      <c r="T567" s="33" t="s">
        <v>46</v>
      </c>
      <c r="U567" s="33" t="s">
        <v>48</v>
      </c>
      <c r="V567" s="33" t="s">
        <v>144</v>
      </c>
      <c r="W567" s="33" t="s">
        <v>48</v>
      </c>
      <c r="X567" s="33" t="s">
        <v>48</v>
      </c>
      <c r="Y567" s="33" t="s">
        <v>48</v>
      </c>
      <c r="Z567" s="33" t="s">
        <v>48</v>
      </c>
      <c r="AA567" s="33" t="s">
        <v>48</v>
      </c>
      <c r="AB567" s="33" t="s">
        <v>48</v>
      </c>
      <c r="AC567" s="33" t="s">
        <v>123</v>
      </c>
      <c r="AD567" s="33" t="s">
        <v>123</v>
      </c>
    </row>
    <row r="568" spans="1:30" ht="48">
      <c r="A568" s="33" t="s">
        <v>1733</v>
      </c>
      <c r="B568" s="33" t="s">
        <v>41</v>
      </c>
      <c r="C568" s="33" t="s">
        <v>1753</v>
      </c>
      <c r="D568" s="33">
        <v>26682</v>
      </c>
      <c r="E568" s="33" t="s">
        <v>123</v>
      </c>
      <c r="F568" s="33" t="s">
        <v>1770</v>
      </c>
      <c r="G568" s="35">
        <v>0</v>
      </c>
      <c r="H568" s="34">
        <v>4800</v>
      </c>
      <c r="I568" s="33" t="s">
        <v>51</v>
      </c>
      <c r="J568" s="34">
        <v>347280.18</v>
      </c>
      <c r="K568" s="33" t="s">
        <v>43</v>
      </c>
      <c r="L568" s="33" t="s">
        <v>45</v>
      </c>
      <c r="M568" s="33" t="s">
        <v>142</v>
      </c>
      <c r="N568" s="33" t="s">
        <v>45</v>
      </c>
      <c r="O568" s="33" t="s">
        <v>45</v>
      </c>
      <c r="P568" s="33" t="s">
        <v>45</v>
      </c>
      <c r="Q568" s="33" t="s">
        <v>45</v>
      </c>
      <c r="R568" s="33" t="s">
        <v>45</v>
      </c>
      <c r="S568" s="33" t="s">
        <v>45</v>
      </c>
      <c r="T568" s="33" t="s">
        <v>46</v>
      </c>
      <c r="U568" s="33" t="s">
        <v>48</v>
      </c>
      <c r="V568" s="33" t="s">
        <v>144</v>
      </c>
      <c r="W568" s="33" t="s">
        <v>48</v>
      </c>
      <c r="X568" s="33" t="s">
        <v>48</v>
      </c>
      <c r="Y568" s="33" t="s">
        <v>48</v>
      </c>
      <c r="Z568" s="33" t="s">
        <v>48</v>
      </c>
      <c r="AA568" s="33" t="s">
        <v>48</v>
      </c>
      <c r="AB568" s="33" t="s">
        <v>48</v>
      </c>
      <c r="AC568" s="33" t="s">
        <v>123</v>
      </c>
      <c r="AD568" s="33" t="s">
        <v>123</v>
      </c>
    </row>
    <row r="569" spans="1:30" ht="48">
      <c r="A569" s="33" t="s">
        <v>1733</v>
      </c>
      <c r="B569" s="33" t="s">
        <v>41</v>
      </c>
      <c r="C569" s="33" t="s">
        <v>1753</v>
      </c>
      <c r="D569" s="33">
        <v>26682</v>
      </c>
      <c r="E569" s="33" t="s">
        <v>123</v>
      </c>
      <c r="F569" s="33" t="s">
        <v>1771</v>
      </c>
      <c r="G569" s="35">
        <v>0</v>
      </c>
      <c r="H569" s="34">
        <v>5200</v>
      </c>
      <c r="I569" s="33" t="s">
        <v>51</v>
      </c>
      <c r="J569" s="34">
        <v>342080.18</v>
      </c>
      <c r="K569" s="33" t="s">
        <v>43</v>
      </c>
      <c r="L569" s="33" t="s">
        <v>45</v>
      </c>
      <c r="M569" s="33" t="s">
        <v>142</v>
      </c>
      <c r="N569" s="33" t="s">
        <v>45</v>
      </c>
      <c r="O569" s="33" t="s">
        <v>45</v>
      </c>
      <c r="P569" s="33" t="s">
        <v>45</v>
      </c>
      <c r="Q569" s="33" t="s">
        <v>45</v>
      </c>
      <c r="R569" s="33" t="s">
        <v>45</v>
      </c>
      <c r="S569" s="33" t="s">
        <v>45</v>
      </c>
      <c r="T569" s="33" t="s">
        <v>46</v>
      </c>
      <c r="U569" s="33" t="s">
        <v>48</v>
      </c>
      <c r="V569" s="33" t="s">
        <v>144</v>
      </c>
      <c r="W569" s="33" t="s">
        <v>48</v>
      </c>
      <c r="X569" s="33" t="s">
        <v>48</v>
      </c>
      <c r="Y569" s="33" t="s">
        <v>48</v>
      </c>
      <c r="Z569" s="33" t="s">
        <v>48</v>
      </c>
      <c r="AA569" s="33" t="s">
        <v>48</v>
      </c>
      <c r="AB569" s="33" t="s">
        <v>48</v>
      </c>
      <c r="AC569" s="33" t="s">
        <v>123</v>
      </c>
      <c r="AD569" s="33" t="s">
        <v>123</v>
      </c>
    </row>
    <row r="570" spans="1:30" ht="48">
      <c r="A570" s="33" t="s">
        <v>1733</v>
      </c>
      <c r="B570" s="33" t="s">
        <v>41</v>
      </c>
      <c r="C570" s="33" t="s">
        <v>1753</v>
      </c>
      <c r="D570" s="33">
        <v>26682</v>
      </c>
      <c r="E570" s="33" t="s">
        <v>123</v>
      </c>
      <c r="F570" s="33" t="s">
        <v>1772</v>
      </c>
      <c r="G570" s="35">
        <v>0</v>
      </c>
      <c r="H570" s="34">
        <v>3800</v>
      </c>
      <c r="I570" s="33" t="s">
        <v>51</v>
      </c>
      <c r="J570" s="34">
        <v>338280.18</v>
      </c>
      <c r="K570" s="33" t="s">
        <v>43</v>
      </c>
      <c r="L570" s="33" t="s">
        <v>45</v>
      </c>
      <c r="M570" s="33" t="s">
        <v>142</v>
      </c>
      <c r="N570" s="33" t="s">
        <v>45</v>
      </c>
      <c r="O570" s="33" t="s">
        <v>45</v>
      </c>
      <c r="P570" s="33" t="s">
        <v>45</v>
      </c>
      <c r="Q570" s="33" t="s">
        <v>45</v>
      </c>
      <c r="R570" s="33" t="s">
        <v>45</v>
      </c>
      <c r="S570" s="33" t="s">
        <v>45</v>
      </c>
      <c r="T570" s="33" t="s">
        <v>46</v>
      </c>
      <c r="U570" s="33" t="s">
        <v>48</v>
      </c>
      <c r="V570" s="33" t="s">
        <v>144</v>
      </c>
      <c r="W570" s="33" t="s">
        <v>48</v>
      </c>
      <c r="X570" s="33" t="s">
        <v>48</v>
      </c>
      <c r="Y570" s="33" t="s">
        <v>48</v>
      </c>
      <c r="Z570" s="33" t="s">
        <v>48</v>
      </c>
      <c r="AA570" s="33" t="s">
        <v>48</v>
      </c>
      <c r="AB570" s="33" t="s">
        <v>48</v>
      </c>
      <c r="AC570" s="33" t="s">
        <v>123</v>
      </c>
      <c r="AD570" s="33" t="s">
        <v>123</v>
      </c>
    </row>
    <row r="571" spans="1:30" ht="48">
      <c r="A571" s="33" t="s">
        <v>1733</v>
      </c>
      <c r="B571" s="33" t="s">
        <v>41</v>
      </c>
      <c r="C571" s="33" t="s">
        <v>1753</v>
      </c>
      <c r="D571" s="33">
        <v>26682</v>
      </c>
      <c r="E571" s="33" t="s">
        <v>123</v>
      </c>
      <c r="F571" s="33" t="s">
        <v>1773</v>
      </c>
      <c r="G571" s="35">
        <v>0</v>
      </c>
      <c r="H571" s="34">
        <v>6000</v>
      </c>
      <c r="I571" s="33" t="s">
        <v>51</v>
      </c>
      <c r="J571" s="34">
        <v>332280.18</v>
      </c>
      <c r="K571" s="33" t="s">
        <v>43</v>
      </c>
      <c r="L571" s="33" t="s">
        <v>45</v>
      </c>
      <c r="M571" s="33" t="s">
        <v>142</v>
      </c>
      <c r="N571" s="33" t="s">
        <v>45</v>
      </c>
      <c r="O571" s="33" t="s">
        <v>45</v>
      </c>
      <c r="P571" s="33" t="s">
        <v>45</v>
      </c>
      <c r="Q571" s="33" t="s">
        <v>45</v>
      </c>
      <c r="R571" s="33" t="s">
        <v>45</v>
      </c>
      <c r="S571" s="33" t="s">
        <v>45</v>
      </c>
      <c r="T571" s="33" t="s">
        <v>46</v>
      </c>
      <c r="U571" s="33" t="s">
        <v>48</v>
      </c>
      <c r="V571" s="33" t="s">
        <v>144</v>
      </c>
      <c r="W571" s="33" t="s">
        <v>48</v>
      </c>
      <c r="X571" s="33" t="s">
        <v>48</v>
      </c>
      <c r="Y571" s="33" t="s">
        <v>48</v>
      </c>
      <c r="Z571" s="33" t="s">
        <v>48</v>
      </c>
      <c r="AA571" s="33" t="s">
        <v>48</v>
      </c>
      <c r="AB571" s="33" t="s">
        <v>48</v>
      </c>
      <c r="AC571" s="33" t="s">
        <v>123</v>
      </c>
      <c r="AD571" s="33" t="s">
        <v>123</v>
      </c>
    </row>
    <row r="572" spans="1:30" ht="60">
      <c r="A572" s="33" t="s">
        <v>1733</v>
      </c>
      <c r="B572" s="33" t="s">
        <v>41</v>
      </c>
      <c r="C572" s="33" t="s">
        <v>1753</v>
      </c>
      <c r="D572" s="33">
        <v>26682</v>
      </c>
      <c r="E572" s="33" t="s">
        <v>123</v>
      </c>
      <c r="F572" s="33" t="s">
        <v>1774</v>
      </c>
      <c r="G572" s="35">
        <v>0</v>
      </c>
      <c r="H572" s="34">
        <v>3042</v>
      </c>
      <c r="I572" s="33" t="s">
        <v>51</v>
      </c>
      <c r="J572" s="34">
        <v>329238.18</v>
      </c>
      <c r="K572" s="33" t="s">
        <v>43</v>
      </c>
      <c r="L572" s="33" t="s">
        <v>45</v>
      </c>
      <c r="M572" s="33" t="s">
        <v>142</v>
      </c>
      <c r="N572" s="33" t="s">
        <v>45</v>
      </c>
      <c r="O572" s="33" t="s">
        <v>45</v>
      </c>
      <c r="P572" s="33" t="s">
        <v>45</v>
      </c>
      <c r="Q572" s="33" t="s">
        <v>45</v>
      </c>
      <c r="R572" s="33" t="s">
        <v>45</v>
      </c>
      <c r="S572" s="33" t="s">
        <v>45</v>
      </c>
      <c r="T572" s="33" t="s">
        <v>46</v>
      </c>
      <c r="U572" s="33" t="s">
        <v>48</v>
      </c>
      <c r="V572" s="33" t="s">
        <v>144</v>
      </c>
      <c r="W572" s="33" t="s">
        <v>48</v>
      </c>
      <c r="X572" s="33" t="s">
        <v>48</v>
      </c>
      <c r="Y572" s="33" t="s">
        <v>48</v>
      </c>
      <c r="Z572" s="33" t="s">
        <v>48</v>
      </c>
      <c r="AA572" s="33" t="s">
        <v>48</v>
      </c>
      <c r="AB572" s="33" t="s">
        <v>48</v>
      </c>
      <c r="AC572" s="33" t="s">
        <v>123</v>
      </c>
      <c r="AD572" s="33" t="s">
        <v>123</v>
      </c>
    </row>
    <row r="573" spans="1:30" ht="48">
      <c r="A573" s="33" t="s">
        <v>1733</v>
      </c>
      <c r="B573" s="33" t="s">
        <v>41</v>
      </c>
      <c r="C573" s="33" t="s">
        <v>1753</v>
      </c>
      <c r="D573" s="33">
        <v>26682</v>
      </c>
      <c r="E573" s="33" t="s">
        <v>123</v>
      </c>
      <c r="F573" s="33" t="s">
        <v>1775</v>
      </c>
      <c r="G573" s="35">
        <v>0</v>
      </c>
      <c r="H573" s="34">
        <v>3680</v>
      </c>
      <c r="I573" s="33" t="s">
        <v>51</v>
      </c>
      <c r="J573" s="34">
        <v>325558.18</v>
      </c>
      <c r="K573" s="33" t="s">
        <v>43</v>
      </c>
      <c r="L573" s="33" t="s">
        <v>45</v>
      </c>
      <c r="M573" s="33" t="s">
        <v>142</v>
      </c>
      <c r="N573" s="33" t="s">
        <v>45</v>
      </c>
      <c r="O573" s="33" t="s">
        <v>45</v>
      </c>
      <c r="P573" s="33" t="s">
        <v>45</v>
      </c>
      <c r="Q573" s="33" t="s">
        <v>45</v>
      </c>
      <c r="R573" s="33" t="s">
        <v>45</v>
      </c>
      <c r="S573" s="33" t="s">
        <v>45</v>
      </c>
      <c r="T573" s="33" t="s">
        <v>46</v>
      </c>
      <c r="U573" s="33" t="s">
        <v>48</v>
      </c>
      <c r="V573" s="33" t="s">
        <v>144</v>
      </c>
      <c r="W573" s="33" t="s">
        <v>48</v>
      </c>
      <c r="X573" s="33" t="s">
        <v>48</v>
      </c>
      <c r="Y573" s="33" t="s">
        <v>48</v>
      </c>
      <c r="Z573" s="33" t="s">
        <v>48</v>
      </c>
      <c r="AA573" s="33" t="s">
        <v>48</v>
      </c>
      <c r="AB573" s="33" t="s">
        <v>48</v>
      </c>
      <c r="AC573" s="33" t="s">
        <v>123</v>
      </c>
      <c r="AD573" s="33" t="s">
        <v>123</v>
      </c>
    </row>
    <row r="574" spans="1:30" ht="36">
      <c r="A574" s="33" t="s">
        <v>1733</v>
      </c>
      <c r="B574" s="33" t="s">
        <v>41</v>
      </c>
      <c r="C574" s="33" t="s">
        <v>1776</v>
      </c>
      <c r="D574" s="33">
        <v>28290</v>
      </c>
      <c r="E574" s="33" t="s">
        <v>1777</v>
      </c>
      <c r="F574" s="33" t="s">
        <v>1778</v>
      </c>
      <c r="G574" s="34">
        <v>5600</v>
      </c>
      <c r="H574" s="35">
        <v>0</v>
      </c>
      <c r="I574" s="33" t="s">
        <v>51</v>
      </c>
      <c r="J574" s="34">
        <v>331158.18</v>
      </c>
      <c r="K574" s="33" t="s">
        <v>43</v>
      </c>
      <c r="L574" s="33" t="s">
        <v>45</v>
      </c>
      <c r="M574" s="33" t="s">
        <v>142</v>
      </c>
      <c r="N574" s="33" t="s">
        <v>45</v>
      </c>
      <c r="O574" s="33" t="s">
        <v>45</v>
      </c>
      <c r="P574" s="33" t="s">
        <v>45</v>
      </c>
      <c r="Q574" s="33" t="s">
        <v>45</v>
      </c>
      <c r="R574" s="33" t="s">
        <v>45</v>
      </c>
      <c r="S574" s="33" t="s">
        <v>45</v>
      </c>
      <c r="T574" s="33" t="s">
        <v>46</v>
      </c>
      <c r="U574" s="33" t="s">
        <v>48</v>
      </c>
      <c r="V574" s="33" t="s">
        <v>144</v>
      </c>
      <c r="W574" s="33" t="s">
        <v>48</v>
      </c>
      <c r="X574" s="33" t="s">
        <v>48</v>
      </c>
      <c r="Y574" s="33" t="s">
        <v>48</v>
      </c>
      <c r="Z574" s="33" t="s">
        <v>48</v>
      </c>
      <c r="AA574" s="33" t="s">
        <v>48</v>
      </c>
      <c r="AB574" s="33" t="s">
        <v>48</v>
      </c>
      <c r="AC574" s="33" t="s">
        <v>123</v>
      </c>
      <c r="AD574" s="33" t="s">
        <v>123</v>
      </c>
    </row>
    <row r="575" spans="1:30" ht="36">
      <c r="A575" s="33" t="s">
        <v>1733</v>
      </c>
      <c r="B575" s="33" t="s">
        <v>41</v>
      </c>
      <c r="C575" s="33" t="s">
        <v>1776</v>
      </c>
      <c r="D575" s="33">
        <v>28334</v>
      </c>
      <c r="E575" s="33" t="s">
        <v>231</v>
      </c>
      <c r="F575" s="33" t="s">
        <v>1779</v>
      </c>
      <c r="G575" s="34">
        <v>5600</v>
      </c>
      <c r="H575" s="35">
        <v>0</v>
      </c>
      <c r="I575" s="33" t="s">
        <v>51</v>
      </c>
      <c r="J575" s="34">
        <v>336758.18</v>
      </c>
      <c r="K575" s="33" t="s">
        <v>43</v>
      </c>
      <c r="L575" s="33" t="s">
        <v>45</v>
      </c>
      <c r="M575" s="33" t="s">
        <v>142</v>
      </c>
      <c r="N575" s="33" t="s">
        <v>45</v>
      </c>
      <c r="O575" s="33" t="s">
        <v>45</v>
      </c>
      <c r="P575" s="33" t="s">
        <v>45</v>
      </c>
      <c r="Q575" s="33" t="s">
        <v>45</v>
      </c>
      <c r="R575" s="33" t="s">
        <v>45</v>
      </c>
      <c r="S575" s="33" t="s">
        <v>45</v>
      </c>
      <c r="T575" s="33" t="s">
        <v>46</v>
      </c>
      <c r="U575" s="33" t="s">
        <v>48</v>
      </c>
      <c r="V575" s="33" t="s">
        <v>144</v>
      </c>
      <c r="W575" s="33" t="s">
        <v>48</v>
      </c>
      <c r="X575" s="33" t="s">
        <v>48</v>
      </c>
      <c r="Y575" s="33" t="s">
        <v>48</v>
      </c>
      <c r="Z575" s="33" t="s">
        <v>48</v>
      </c>
      <c r="AA575" s="33" t="s">
        <v>48</v>
      </c>
      <c r="AB575" s="33" t="s">
        <v>48</v>
      </c>
      <c r="AC575" s="33" t="s">
        <v>123</v>
      </c>
      <c r="AD575" s="33" t="s">
        <v>123</v>
      </c>
    </row>
    <row r="576" spans="1:30" ht="48">
      <c r="A576" s="33" t="s">
        <v>1733</v>
      </c>
      <c r="B576" s="33" t="s">
        <v>41</v>
      </c>
      <c r="C576" s="33" t="s">
        <v>1814</v>
      </c>
      <c r="D576" s="33">
        <v>28997</v>
      </c>
      <c r="E576" s="33" t="s">
        <v>313</v>
      </c>
      <c r="F576" s="33" t="s">
        <v>1815</v>
      </c>
      <c r="G576" s="35">
        <v>0</v>
      </c>
      <c r="H576" s="34">
        <v>5600</v>
      </c>
      <c r="I576" s="33" t="s">
        <v>51</v>
      </c>
      <c r="J576" s="34">
        <v>331158.18</v>
      </c>
      <c r="K576" s="33" t="s">
        <v>43</v>
      </c>
      <c r="L576" s="33" t="s">
        <v>45</v>
      </c>
      <c r="M576" s="33" t="s">
        <v>142</v>
      </c>
      <c r="N576" s="33" t="s">
        <v>45</v>
      </c>
      <c r="O576" s="33" t="s">
        <v>45</v>
      </c>
      <c r="P576" s="33" t="s">
        <v>45</v>
      </c>
      <c r="Q576" s="33" t="s">
        <v>45</v>
      </c>
      <c r="R576" s="33" t="s">
        <v>45</v>
      </c>
      <c r="S576" s="33" t="s">
        <v>45</v>
      </c>
      <c r="T576" s="33" t="s">
        <v>46</v>
      </c>
      <c r="U576" s="33" t="s">
        <v>48</v>
      </c>
      <c r="V576" s="33" t="s">
        <v>144</v>
      </c>
      <c r="W576" s="33" t="s">
        <v>48</v>
      </c>
      <c r="X576" s="33" t="s">
        <v>48</v>
      </c>
      <c r="Y576" s="33" t="s">
        <v>48</v>
      </c>
      <c r="Z576" s="33" t="s">
        <v>48</v>
      </c>
      <c r="AA576" s="33" t="s">
        <v>48</v>
      </c>
      <c r="AB576" s="33" t="s">
        <v>48</v>
      </c>
      <c r="AC576" s="33" t="s">
        <v>123</v>
      </c>
      <c r="AD576" s="33" t="s">
        <v>123</v>
      </c>
    </row>
    <row r="577" spans="1:30" ht="48">
      <c r="A577" s="33" t="s">
        <v>1733</v>
      </c>
      <c r="B577" s="33" t="s">
        <v>41</v>
      </c>
      <c r="C577" s="33" t="s">
        <v>1753</v>
      </c>
      <c r="D577" s="33">
        <v>26679</v>
      </c>
      <c r="E577" s="33" t="s">
        <v>123</v>
      </c>
      <c r="F577" s="33" t="s">
        <v>1667</v>
      </c>
      <c r="G577" s="35">
        <v>0</v>
      </c>
      <c r="H577" s="35">
        <v>171.19</v>
      </c>
      <c r="I577" s="33" t="s">
        <v>51</v>
      </c>
      <c r="J577" s="34">
        <v>208751.45</v>
      </c>
      <c r="K577" s="33" t="s">
        <v>43</v>
      </c>
      <c r="L577" s="33" t="s">
        <v>44</v>
      </c>
      <c r="M577" s="33" t="s">
        <v>142</v>
      </c>
      <c r="N577" s="33" t="s">
        <v>45</v>
      </c>
      <c r="O577" s="33" t="s">
        <v>45</v>
      </c>
      <c r="P577" s="33" t="s">
        <v>45</v>
      </c>
      <c r="Q577" s="33" t="s">
        <v>45</v>
      </c>
      <c r="R577" s="33" t="s">
        <v>45</v>
      </c>
      <c r="S577" s="33" t="s">
        <v>45</v>
      </c>
      <c r="T577" s="33" t="s">
        <v>46</v>
      </c>
      <c r="U577" s="33" t="s">
        <v>1210</v>
      </c>
      <c r="V577" s="33" t="s">
        <v>144</v>
      </c>
      <c r="W577" s="33" t="s">
        <v>48</v>
      </c>
      <c r="X577" s="33" t="s">
        <v>48</v>
      </c>
      <c r="Y577" s="33" t="s">
        <v>48</v>
      </c>
      <c r="Z577" s="33" t="s">
        <v>48</v>
      </c>
      <c r="AA577" s="33" t="s">
        <v>48</v>
      </c>
      <c r="AB577" s="33" t="s">
        <v>48</v>
      </c>
      <c r="AC577" s="33" t="s">
        <v>123</v>
      </c>
      <c r="AD577" s="33" t="s">
        <v>123</v>
      </c>
    </row>
    <row r="578" spans="1:30" ht="48">
      <c r="A578" s="33" t="s">
        <v>1733</v>
      </c>
      <c r="B578" s="33" t="s">
        <v>41</v>
      </c>
      <c r="C578" s="33" t="s">
        <v>1753</v>
      </c>
      <c r="D578" s="33">
        <v>26679</v>
      </c>
      <c r="E578" s="33" t="s">
        <v>123</v>
      </c>
      <c r="F578" s="33" t="s">
        <v>1780</v>
      </c>
      <c r="G578" s="35">
        <v>0</v>
      </c>
      <c r="H578" s="35">
        <v>804.58</v>
      </c>
      <c r="I578" s="33" t="s">
        <v>51</v>
      </c>
      <c r="J578" s="34">
        <v>207946.87</v>
      </c>
      <c r="K578" s="33" t="s">
        <v>43</v>
      </c>
      <c r="L578" s="33" t="s">
        <v>44</v>
      </c>
      <c r="M578" s="33" t="s">
        <v>142</v>
      </c>
      <c r="N578" s="33" t="s">
        <v>45</v>
      </c>
      <c r="O578" s="33" t="s">
        <v>45</v>
      </c>
      <c r="P578" s="33" t="s">
        <v>45</v>
      </c>
      <c r="Q578" s="33" t="s">
        <v>45</v>
      </c>
      <c r="R578" s="33" t="s">
        <v>45</v>
      </c>
      <c r="S578" s="33" t="s">
        <v>45</v>
      </c>
      <c r="T578" s="33" t="s">
        <v>46</v>
      </c>
      <c r="U578" s="33" t="s">
        <v>1210</v>
      </c>
      <c r="V578" s="33" t="s">
        <v>144</v>
      </c>
      <c r="W578" s="33" t="s">
        <v>48</v>
      </c>
      <c r="X578" s="33" t="s">
        <v>48</v>
      </c>
      <c r="Y578" s="33" t="s">
        <v>48</v>
      </c>
      <c r="Z578" s="33" t="s">
        <v>48</v>
      </c>
      <c r="AA578" s="33" t="s">
        <v>48</v>
      </c>
      <c r="AB578" s="33" t="s">
        <v>48</v>
      </c>
      <c r="AC578" s="33" t="s">
        <v>123</v>
      </c>
      <c r="AD578" s="33" t="s">
        <v>123</v>
      </c>
    </row>
    <row r="579" spans="1:30" ht="48">
      <c r="A579" s="33" t="s">
        <v>1733</v>
      </c>
      <c r="B579" s="33" t="s">
        <v>41</v>
      </c>
      <c r="C579" s="33" t="s">
        <v>1753</v>
      </c>
      <c r="D579" s="33">
        <v>26679</v>
      </c>
      <c r="E579" s="33" t="s">
        <v>123</v>
      </c>
      <c r="F579" s="33" t="s">
        <v>1550</v>
      </c>
      <c r="G579" s="35">
        <v>0</v>
      </c>
      <c r="H579" s="35">
        <v>684.04</v>
      </c>
      <c r="I579" s="33" t="s">
        <v>51</v>
      </c>
      <c r="J579" s="34">
        <v>207262.83</v>
      </c>
      <c r="K579" s="33" t="s">
        <v>43</v>
      </c>
      <c r="L579" s="33" t="s">
        <v>44</v>
      </c>
      <c r="M579" s="33" t="s">
        <v>142</v>
      </c>
      <c r="N579" s="33" t="s">
        <v>45</v>
      </c>
      <c r="O579" s="33" t="s">
        <v>45</v>
      </c>
      <c r="P579" s="33" t="s">
        <v>45</v>
      </c>
      <c r="Q579" s="33" t="s">
        <v>45</v>
      </c>
      <c r="R579" s="33" t="s">
        <v>45</v>
      </c>
      <c r="S579" s="33" t="s">
        <v>45</v>
      </c>
      <c r="T579" s="33" t="s">
        <v>46</v>
      </c>
      <c r="U579" s="33" t="s">
        <v>1210</v>
      </c>
      <c r="V579" s="33" t="s">
        <v>144</v>
      </c>
      <c r="W579" s="33" t="s">
        <v>48</v>
      </c>
      <c r="X579" s="33" t="s">
        <v>48</v>
      </c>
      <c r="Y579" s="33" t="s">
        <v>48</v>
      </c>
      <c r="Z579" s="33" t="s">
        <v>48</v>
      </c>
      <c r="AA579" s="33" t="s">
        <v>48</v>
      </c>
      <c r="AB579" s="33" t="s">
        <v>48</v>
      </c>
      <c r="AC579" s="33" t="s">
        <v>123</v>
      </c>
      <c r="AD579" s="33" t="s">
        <v>123</v>
      </c>
    </row>
    <row r="580" spans="1:30" ht="48">
      <c r="A580" s="33" t="s">
        <v>1733</v>
      </c>
      <c r="B580" s="33" t="s">
        <v>41</v>
      </c>
      <c r="C580" s="33" t="s">
        <v>1753</v>
      </c>
      <c r="D580" s="33">
        <v>26679</v>
      </c>
      <c r="E580" s="33" t="s">
        <v>123</v>
      </c>
      <c r="F580" s="33" t="s">
        <v>1553</v>
      </c>
      <c r="G580" s="35">
        <v>0</v>
      </c>
      <c r="H580" s="35">
        <v>269.49</v>
      </c>
      <c r="I580" s="33" t="s">
        <v>51</v>
      </c>
      <c r="J580" s="34">
        <v>206993.34</v>
      </c>
      <c r="K580" s="33" t="s">
        <v>43</v>
      </c>
      <c r="L580" s="33" t="s">
        <v>44</v>
      </c>
      <c r="M580" s="33" t="s">
        <v>142</v>
      </c>
      <c r="N580" s="33" t="s">
        <v>45</v>
      </c>
      <c r="O580" s="33" t="s">
        <v>45</v>
      </c>
      <c r="P580" s="33" t="s">
        <v>45</v>
      </c>
      <c r="Q580" s="33" t="s">
        <v>45</v>
      </c>
      <c r="R580" s="33" t="s">
        <v>45</v>
      </c>
      <c r="S580" s="33" t="s">
        <v>45</v>
      </c>
      <c r="T580" s="33" t="s">
        <v>46</v>
      </c>
      <c r="U580" s="33" t="s">
        <v>1210</v>
      </c>
      <c r="V580" s="33" t="s">
        <v>144</v>
      </c>
      <c r="W580" s="33" t="s">
        <v>48</v>
      </c>
      <c r="X580" s="33" t="s">
        <v>48</v>
      </c>
      <c r="Y580" s="33" t="s">
        <v>48</v>
      </c>
      <c r="Z580" s="33" t="s">
        <v>48</v>
      </c>
      <c r="AA580" s="33" t="s">
        <v>48</v>
      </c>
      <c r="AB580" s="33" t="s">
        <v>48</v>
      </c>
      <c r="AC580" s="33" t="s">
        <v>123</v>
      </c>
      <c r="AD580" s="33" t="s">
        <v>123</v>
      </c>
    </row>
    <row r="581" spans="1:30" ht="48">
      <c r="A581" s="33" t="s">
        <v>1733</v>
      </c>
      <c r="B581" s="33" t="s">
        <v>41</v>
      </c>
      <c r="C581" s="33" t="s">
        <v>1753</v>
      </c>
      <c r="D581" s="33">
        <v>26682</v>
      </c>
      <c r="E581" s="33" t="s">
        <v>123</v>
      </c>
      <c r="F581" s="33" t="s">
        <v>1781</v>
      </c>
      <c r="G581" s="35">
        <v>0</v>
      </c>
      <c r="H581" s="34">
        <v>8000</v>
      </c>
      <c r="I581" s="33" t="s">
        <v>51</v>
      </c>
      <c r="J581" s="34">
        <v>198993.34</v>
      </c>
      <c r="K581" s="33" t="s">
        <v>43</v>
      </c>
      <c r="L581" s="33" t="s">
        <v>44</v>
      </c>
      <c r="M581" s="33" t="s">
        <v>142</v>
      </c>
      <c r="N581" s="33" t="s">
        <v>45</v>
      </c>
      <c r="O581" s="33" t="s">
        <v>45</v>
      </c>
      <c r="P581" s="33" t="s">
        <v>45</v>
      </c>
      <c r="Q581" s="33" t="s">
        <v>45</v>
      </c>
      <c r="R581" s="33" t="s">
        <v>45</v>
      </c>
      <c r="S581" s="33" t="s">
        <v>45</v>
      </c>
      <c r="T581" s="33" t="s">
        <v>46</v>
      </c>
      <c r="U581" s="33" t="s">
        <v>1210</v>
      </c>
      <c r="V581" s="33" t="s">
        <v>144</v>
      </c>
      <c r="W581" s="33" t="s">
        <v>48</v>
      </c>
      <c r="X581" s="33" t="s">
        <v>48</v>
      </c>
      <c r="Y581" s="33" t="s">
        <v>48</v>
      </c>
      <c r="Z581" s="33" t="s">
        <v>48</v>
      </c>
      <c r="AA581" s="33" t="s">
        <v>48</v>
      </c>
      <c r="AB581" s="33" t="s">
        <v>48</v>
      </c>
      <c r="AC581" s="33" t="s">
        <v>123</v>
      </c>
      <c r="AD581" s="33" t="s">
        <v>123</v>
      </c>
    </row>
    <row r="582" spans="1:30" ht="48">
      <c r="A582" s="33" t="s">
        <v>1733</v>
      </c>
      <c r="B582" s="33" t="s">
        <v>41</v>
      </c>
      <c r="C582" s="33" t="s">
        <v>1743</v>
      </c>
      <c r="D582" s="33">
        <v>27006</v>
      </c>
      <c r="E582" s="33" t="s">
        <v>157</v>
      </c>
      <c r="F582" s="33" t="s">
        <v>1555</v>
      </c>
      <c r="G582" s="35">
        <v>0</v>
      </c>
      <c r="H582" s="34">
        <v>3338.26</v>
      </c>
      <c r="I582" s="33" t="s">
        <v>51</v>
      </c>
      <c r="J582" s="34">
        <v>195655.08</v>
      </c>
      <c r="K582" s="33" t="s">
        <v>43</v>
      </c>
      <c r="L582" s="33" t="s">
        <v>44</v>
      </c>
      <c r="M582" s="33" t="s">
        <v>142</v>
      </c>
      <c r="N582" s="33" t="s">
        <v>45</v>
      </c>
      <c r="O582" s="33" t="s">
        <v>45</v>
      </c>
      <c r="P582" s="33" t="s">
        <v>45</v>
      </c>
      <c r="Q582" s="33" t="s">
        <v>45</v>
      </c>
      <c r="R582" s="33" t="s">
        <v>45</v>
      </c>
      <c r="S582" s="33" t="s">
        <v>45</v>
      </c>
      <c r="T582" s="33" t="s">
        <v>46</v>
      </c>
      <c r="U582" s="33" t="s">
        <v>1210</v>
      </c>
      <c r="V582" s="33" t="s">
        <v>144</v>
      </c>
      <c r="W582" s="33" t="s">
        <v>48</v>
      </c>
      <c r="X582" s="33" t="s">
        <v>48</v>
      </c>
      <c r="Y582" s="33" t="s">
        <v>48</v>
      </c>
      <c r="Z582" s="33" t="s">
        <v>48</v>
      </c>
      <c r="AA582" s="33" t="s">
        <v>48</v>
      </c>
      <c r="AB582" s="33" t="s">
        <v>48</v>
      </c>
      <c r="AC582" s="33" t="s">
        <v>123</v>
      </c>
      <c r="AD582" s="33" t="s">
        <v>123</v>
      </c>
    </row>
    <row r="583" spans="1:30" ht="48">
      <c r="A583" s="33" t="s">
        <v>1733</v>
      </c>
      <c r="B583" s="33" t="s">
        <v>41</v>
      </c>
      <c r="C583" s="33" t="s">
        <v>1743</v>
      </c>
      <c r="D583" s="33">
        <v>27006</v>
      </c>
      <c r="E583" s="33" t="s">
        <v>157</v>
      </c>
      <c r="F583" s="33" t="s">
        <v>1668</v>
      </c>
      <c r="G583" s="35">
        <v>0</v>
      </c>
      <c r="H583" s="35">
        <v>753.42</v>
      </c>
      <c r="I583" s="33" t="s">
        <v>51</v>
      </c>
      <c r="J583" s="34">
        <v>194901.66</v>
      </c>
      <c r="K583" s="33" t="s">
        <v>43</v>
      </c>
      <c r="L583" s="33" t="s">
        <v>44</v>
      </c>
      <c r="M583" s="33" t="s">
        <v>142</v>
      </c>
      <c r="N583" s="33" t="s">
        <v>45</v>
      </c>
      <c r="O583" s="33" t="s">
        <v>45</v>
      </c>
      <c r="P583" s="33" t="s">
        <v>45</v>
      </c>
      <c r="Q583" s="33" t="s">
        <v>45</v>
      </c>
      <c r="R583" s="33" t="s">
        <v>45</v>
      </c>
      <c r="S583" s="33" t="s">
        <v>45</v>
      </c>
      <c r="T583" s="33" t="s">
        <v>46</v>
      </c>
      <c r="U583" s="33" t="s">
        <v>1210</v>
      </c>
      <c r="V583" s="33" t="s">
        <v>144</v>
      </c>
      <c r="W583" s="33" t="s">
        <v>48</v>
      </c>
      <c r="X583" s="33" t="s">
        <v>48</v>
      </c>
      <c r="Y583" s="33" t="s">
        <v>48</v>
      </c>
      <c r="Z583" s="33" t="s">
        <v>48</v>
      </c>
      <c r="AA583" s="33" t="s">
        <v>48</v>
      </c>
      <c r="AB583" s="33" t="s">
        <v>48</v>
      </c>
      <c r="AC583" s="33" t="s">
        <v>123</v>
      </c>
      <c r="AD583" s="33" t="s">
        <v>123</v>
      </c>
    </row>
    <row r="584" spans="1:30" ht="48">
      <c r="A584" s="33" t="s">
        <v>1733</v>
      </c>
      <c r="B584" s="33" t="s">
        <v>41</v>
      </c>
      <c r="C584" s="33" t="s">
        <v>1743</v>
      </c>
      <c r="D584" s="33">
        <v>27006</v>
      </c>
      <c r="E584" s="33" t="s">
        <v>157</v>
      </c>
      <c r="F584" s="33" t="s">
        <v>1664</v>
      </c>
      <c r="G584" s="35">
        <v>0</v>
      </c>
      <c r="H584" s="35">
        <v>626.20000000000005</v>
      </c>
      <c r="I584" s="33" t="s">
        <v>51</v>
      </c>
      <c r="J584" s="34">
        <v>194275.46</v>
      </c>
      <c r="K584" s="33" t="s">
        <v>43</v>
      </c>
      <c r="L584" s="33" t="s">
        <v>44</v>
      </c>
      <c r="M584" s="33" t="s">
        <v>142</v>
      </c>
      <c r="N584" s="33" t="s">
        <v>45</v>
      </c>
      <c r="O584" s="33" t="s">
        <v>45</v>
      </c>
      <c r="P584" s="33" t="s">
        <v>45</v>
      </c>
      <c r="Q584" s="33" t="s">
        <v>45</v>
      </c>
      <c r="R584" s="33" t="s">
        <v>45</v>
      </c>
      <c r="S584" s="33" t="s">
        <v>45</v>
      </c>
      <c r="T584" s="33" t="s">
        <v>46</v>
      </c>
      <c r="U584" s="33" t="s">
        <v>1210</v>
      </c>
      <c r="V584" s="33" t="s">
        <v>144</v>
      </c>
      <c r="W584" s="33" t="s">
        <v>48</v>
      </c>
      <c r="X584" s="33" t="s">
        <v>48</v>
      </c>
      <c r="Y584" s="33" t="s">
        <v>48</v>
      </c>
      <c r="Z584" s="33" t="s">
        <v>48</v>
      </c>
      <c r="AA584" s="33" t="s">
        <v>48</v>
      </c>
      <c r="AB584" s="33" t="s">
        <v>48</v>
      </c>
      <c r="AC584" s="33" t="s">
        <v>123</v>
      </c>
      <c r="AD584" s="33" t="s">
        <v>123</v>
      </c>
    </row>
    <row r="585" spans="1:30" ht="48">
      <c r="A585" s="33" t="s">
        <v>1733</v>
      </c>
      <c r="B585" s="33" t="s">
        <v>41</v>
      </c>
      <c r="C585" s="33" t="s">
        <v>1776</v>
      </c>
      <c r="D585" s="33">
        <v>28332</v>
      </c>
      <c r="E585" s="33" t="s">
        <v>69</v>
      </c>
      <c r="F585" s="33" t="s">
        <v>1782</v>
      </c>
      <c r="G585" s="34">
        <v>1539.48</v>
      </c>
      <c r="H585" s="35">
        <v>0</v>
      </c>
      <c r="I585" s="33" t="s">
        <v>51</v>
      </c>
      <c r="J585" s="34">
        <v>195814.94</v>
      </c>
      <c r="K585" s="33" t="s">
        <v>43</v>
      </c>
      <c r="L585" s="33" t="s">
        <v>44</v>
      </c>
      <c r="M585" s="33" t="s">
        <v>142</v>
      </c>
      <c r="N585" s="33" t="s">
        <v>45</v>
      </c>
      <c r="O585" s="33" t="s">
        <v>45</v>
      </c>
      <c r="P585" s="33" t="s">
        <v>45</v>
      </c>
      <c r="Q585" s="33" t="s">
        <v>45</v>
      </c>
      <c r="R585" s="33" t="s">
        <v>45</v>
      </c>
      <c r="S585" s="33" t="s">
        <v>45</v>
      </c>
      <c r="T585" s="33" t="s">
        <v>46</v>
      </c>
      <c r="U585" s="33" t="s">
        <v>1210</v>
      </c>
      <c r="V585" s="33" t="s">
        <v>144</v>
      </c>
      <c r="W585" s="33" t="s">
        <v>48</v>
      </c>
      <c r="X585" s="33" t="s">
        <v>48</v>
      </c>
      <c r="Y585" s="33" t="s">
        <v>48</v>
      </c>
      <c r="Z585" s="33" t="s">
        <v>48</v>
      </c>
      <c r="AA585" s="33" t="s">
        <v>48</v>
      </c>
      <c r="AB585" s="33" t="s">
        <v>48</v>
      </c>
      <c r="AC585" s="33" t="s">
        <v>123</v>
      </c>
      <c r="AD585" s="33" t="s">
        <v>123</v>
      </c>
    </row>
    <row r="586" spans="1:30" ht="48">
      <c r="A586" s="33" t="s">
        <v>1733</v>
      </c>
      <c r="B586" s="33" t="s">
        <v>41</v>
      </c>
      <c r="C586" s="33" t="s">
        <v>1776</v>
      </c>
      <c r="D586" s="33">
        <v>28332</v>
      </c>
      <c r="E586" s="33" t="s">
        <v>69</v>
      </c>
      <c r="F586" s="33" t="s">
        <v>1783</v>
      </c>
      <c r="G586" s="35">
        <v>43.33</v>
      </c>
      <c r="H586" s="35">
        <v>0</v>
      </c>
      <c r="I586" s="33" t="s">
        <v>51</v>
      </c>
      <c r="J586" s="34">
        <v>195858.27</v>
      </c>
      <c r="K586" s="33" t="s">
        <v>43</v>
      </c>
      <c r="L586" s="33" t="s">
        <v>44</v>
      </c>
      <c r="M586" s="33" t="s">
        <v>142</v>
      </c>
      <c r="N586" s="33" t="s">
        <v>45</v>
      </c>
      <c r="O586" s="33" t="s">
        <v>45</v>
      </c>
      <c r="P586" s="33" t="s">
        <v>45</v>
      </c>
      <c r="Q586" s="33" t="s">
        <v>45</v>
      </c>
      <c r="R586" s="33" t="s">
        <v>45</v>
      </c>
      <c r="S586" s="33" t="s">
        <v>45</v>
      </c>
      <c r="T586" s="33" t="s">
        <v>46</v>
      </c>
      <c r="U586" s="33" t="s">
        <v>1210</v>
      </c>
      <c r="V586" s="33" t="s">
        <v>144</v>
      </c>
      <c r="W586" s="33" t="s">
        <v>48</v>
      </c>
      <c r="X586" s="33" t="s">
        <v>48</v>
      </c>
      <c r="Y586" s="33" t="s">
        <v>48</v>
      </c>
      <c r="Z586" s="33" t="s">
        <v>48</v>
      </c>
      <c r="AA586" s="33" t="s">
        <v>48</v>
      </c>
      <c r="AB586" s="33" t="s">
        <v>48</v>
      </c>
      <c r="AC586" s="33" t="s">
        <v>123</v>
      </c>
      <c r="AD586" s="33" t="s">
        <v>123</v>
      </c>
    </row>
    <row r="587" spans="1:30" ht="48">
      <c r="A587" s="33" t="s">
        <v>1733</v>
      </c>
      <c r="B587" s="33" t="s">
        <v>41</v>
      </c>
      <c r="C587" s="33" t="s">
        <v>1753</v>
      </c>
      <c r="D587" s="33">
        <v>26679</v>
      </c>
      <c r="E587" s="33" t="s">
        <v>123</v>
      </c>
      <c r="F587" s="33" t="s">
        <v>1677</v>
      </c>
      <c r="G587" s="35">
        <v>0</v>
      </c>
      <c r="H587" s="35">
        <v>114.99</v>
      </c>
      <c r="I587" s="33" t="s">
        <v>51</v>
      </c>
      <c r="J587" s="35">
        <v>0</v>
      </c>
      <c r="K587" s="33" t="s">
        <v>43</v>
      </c>
      <c r="L587" s="33" t="s">
        <v>52</v>
      </c>
      <c r="M587" s="33" t="s">
        <v>142</v>
      </c>
      <c r="N587" s="33" t="s">
        <v>45</v>
      </c>
      <c r="O587" s="33" t="s">
        <v>45</v>
      </c>
      <c r="P587" s="33" t="s">
        <v>45</v>
      </c>
      <c r="Q587" s="33" t="s">
        <v>45</v>
      </c>
      <c r="R587" s="33" t="s">
        <v>45</v>
      </c>
      <c r="S587" s="33" t="s">
        <v>45</v>
      </c>
      <c r="T587" s="33" t="s">
        <v>46</v>
      </c>
      <c r="U587" s="33" t="s">
        <v>53</v>
      </c>
      <c r="V587" s="33" t="s">
        <v>144</v>
      </c>
      <c r="W587" s="33" t="s">
        <v>48</v>
      </c>
      <c r="X587" s="33" t="s">
        <v>48</v>
      </c>
      <c r="Y587" s="33" t="s">
        <v>48</v>
      </c>
      <c r="Z587" s="33" t="s">
        <v>48</v>
      </c>
      <c r="AA587" s="33" t="s">
        <v>48</v>
      </c>
      <c r="AB587" s="33" t="s">
        <v>48</v>
      </c>
      <c r="AC587" s="33" t="s">
        <v>123</v>
      </c>
      <c r="AD587" s="33" t="s">
        <v>123</v>
      </c>
    </row>
    <row r="588" spans="1:30" ht="48">
      <c r="A588" s="33" t="s">
        <v>1733</v>
      </c>
      <c r="B588" s="33" t="s">
        <v>41</v>
      </c>
      <c r="C588" s="33" t="s">
        <v>1776</v>
      </c>
      <c r="D588" s="33">
        <v>28332</v>
      </c>
      <c r="E588" s="33" t="s">
        <v>69</v>
      </c>
      <c r="F588" s="33" t="s">
        <v>1784</v>
      </c>
      <c r="G588" s="35">
        <v>135.74</v>
      </c>
      <c r="H588" s="35">
        <v>0</v>
      </c>
      <c r="I588" s="33" t="s">
        <v>51</v>
      </c>
      <c r="J588" s="35">
        <v>135.74</v>
      </c>
      <c r="K588" s="33" t="s">
        <v>43</v>
      </c>
      <c r="L588" s="33" t="s">
        <v>52</v>
      </c>
      <c r="M588" s="33" t="s">
        <v>142</v>
      </c>
      <c r="N588" s="33" t="s">
        <v>45</v>
      </c>
      <c r="O588" s="33" t="s">
        <v>45</v>
      </c>
      <c r="P588" s="33" t="s">
        <v>45</v>
      </c>
      <c r="Q588" s="33" t="s">
        <v>45</v>
      </c>
      <c r="R588" s="33" t="s">
        <v>45</v>
      </c>
      <c r="S588" s="33" t="s">
        <v>45</v>
      </c>
      <c r="T588" s="33" t="s">
        <v>46</v>
      </c>
      <c r="U588" s="33" t="s">
        <v>53</v>
      </c>
      <c r="V588" s="33" t="s">
        <v>144</v>
      </c>
      <c r="W588" s="33" t="s">
        <v>48</v>
      </c>
      <c r="X588" s="33" t="s">
        <v>48</v>
      </c>
      <c r="Y588" s="33" t="s">
        <v>48</v>
      </c>
      <c r="Z588" s="33" t="s">
        <v>48</v>
      </c>
      <c r="AA588" s="33" t="s">
        <v>48</v>
      </c>
      <c r="AB588" s="33" t="s">
        <v>48</v>
      </c>
      <c r="AC588" s="33" t="s">
        <v>123</v>
      </c>
      <c r="AD588" s="33" t="s">
        <v>123</v>
      </c>
    </row>
    <row r="589" spans="1:30" ht="48">
      <c r="A589" s="33" t="s">
        <v>1733</v>
      </c>
      <c r="B589" s="33" t="s">
        <v>41</v>
      </c>
      <c r="C589" s="33" t="s">
        <v>1753</v>
      </c>
      <c r="D589" s="33">
        <v>26679</v>
      </c>
      <c r="E589" s="33" t="s">
        <v>123</v>
      </c>
      <c r="F589" s="33" t="s">
        <v>1785</v>
      </c>
      <c r="G589" s="35">
        <v>0</v>
      </c>
      <c r="H589" s="34">
        <v>2036.64</v>
      </c>
      <c r="I589" s="33" t="s">
        <v>51</v>
      </c>
      <c r="J589" s="34">
        <v>25790.29</v>
      </c>
      <c r="K589" s="33" t="s">
        <v>43</v>
      </c>
      <c r="L589" s="33" t="s">
        <v>749</v>
      </c>
      <c r="M589" s="33" t="s">
        <v>142</v>
      </c>
      <c r="N589" s="33" t="s">
        <v>45</v>
      </c>
      <c r="O589" s="33" t="s">
        <v>45</v>
      </c>
      <c r="P589" s="33" t="s">
        <v>45</v>
      </c>
      <c r="Q589" s="33" t="s">
        <v>45</v>
      </c>
      <c r="R589" s="33" t="s">
        <v>45</v>
      </c>
      <c r="S589" s="33" t="s">
        <v>45</v>
      </c>
      <c r="T589" s="33" t="s">
        <v>46</v>
      </c>
      <c r="U589" s="33" t="s">
        <v>1479</v>
      </c>
      <c r="V589" s="33" t="s">
        <v>144</v>
      </c>
      <c r="W589" s="33" t="s">
        <v>48</v>
      </c>
      <c r="X589" s="33" t="s">
        <v>48</v>
      </c>
      <c r="Y589" s="33" t="s">
        <v>48</v>
      </c>
      <c r="Z589" s="33" t="s">
        <v>48</v>
      </c>
      <c r="AA589" s="33" t="s">
        <v>48</v>
      </c>
      <c r="AB589" s="33" t="s">
        <v>48</v>
      </c>
      <c r="AC589" s="33" t="s">
        <v>123</v>
      </c>
      <c r="AD589" s="33" t="s">
        <v>123</v>
      </c>
    </row>
    <row r="590" spans="1:30" ht="48">
      <c r="A590" s="33" t="s">
        <v>1733</v>
      </c>
      <c r="B590" s="33" t="s">
        <v>41</v>
      </c>
      <c r="C590" s="33" t="s">
        <v>1753</v>
      </c>
      <c r="D590" s="33">
        <v>26679</v>
      </c>
      <c r="E590" s="33" t="s">
        <v>123</v>
      </c>
      <c r="F590" s="33" t="s">
        <v>1786</v>
      </c>
      <c r="G590" s="35">
        <v>0</v>
      </c>
      <c r="H590" s="34">
        <v>7569.23</v>
      </c>
      <c r="I590" s="33" t="s">
        <v>51</v>
      </c>
      <c r="J590" s="34">
        <v>18221.060000000001</v>
      </c>
      <c r="K590" s="33" t="s">
        <v>43</v>
      </c>
      <c r="L590" s="33" t="s">
        <v>749</v>
      </c>
      <c r="M590" s="33" t="s">
        <v>142</v>
      </c>
      <c r="N590" s="33" t="s">
        <v>45</v>
      </c>
      <c r="O590" s="33" t="s">
        <v>45</v>
      </c>
      <c r="P590" s="33" t="s">
        <v>45</v>
      </c>
      <c r="Q590" s="33" t="s">
        <v>45</v>
      </c>
      <c r="R590" s="33" t="s">
        <v>45</v>
      </c>
      <c r="S590" s="33" t="s">
        <v>45</v>
      </c>
      <c r="T590" s="33" t="s">
        <v>46</v>
      </c>
      <c r="U590" s="33" t="s">
        <v>1479</v>
      </c>
      <c r="V590" s="33" t="s">
        <v>144</v>
      </c>
      <c r="W590" s="33" t="s">
        <v>48</v>
      </c>
      <c r="X590" s="33" t="s">
        <v>48</v>
      </c>
      <c r="Y590" s="33" t="s">
        <v>48</v>
      </c>
      <c r="Z590" s="33" t="s">
        <v>48</v>
      </c>
      <c r="AA590" s="33" t="s">
        <v>48</v>
      </c>
      <c r="AB590" s="33" t="s">
        <v>48</v>
      </c>
      <c r="AC590" s="33" t="s">
        <v>123</v>
      </c>
      <c r="AD590" s="33" t="s">
        <v>123</v>
      </c>
    </row>
    <row r="591" spans="1:30" ht="48">
      <c r="A591" s="33" t="s">
        <v>1733</v>
      </c>
      <c r="B591" s="33" t="s">
        <v>41</v>
      </c>
      <c r="C591" s="33" t="s">
        <v>1753</v>
      </c>
      <c r="D591" s="33">
        <v>26679</v>
      </c>
      <c r="E591" s="33" t="s">
        <v>123</v>
      </c>
      <c r="F591" s="33" t="s">
        <v>1787</v>
      </c>
      <c r="G591" s="35">
        <v>0</v>
      </c>
      <c r="H591" s="34">
        <v>5776.94</v>
      </c>
      <c r="I591" s="33" t="s">
        <v>51</v>
      </c>
      <c r="J591" s="34">
        <v>12444.12</v>
      </c>
      <c r="K591" s="33" t="s">
        <v>43</v>
      </c>
      <c r="L591" s="33" t="s">
        <v>749</v>
      </c>
      <c r="M591" s="33" t="s">
        <v>142</v>
      </c>
      <c r="N591" s="33" t="s">
        <v>45</v>
      </c>
      <c r="O591" s="33" t="s">
        <v>45</v>
      </c>
      <c r="P591" s="33" t="s">
        <v>45</v>
      </c>
      <c r="Q591" s="33" t="s">
        <v>45</v>
      </c>
      <c r="R591" s="33" t="s">
        <v>45</v>
      </c>
      <c r="S591" s="33" t="s">
        <v>45</v>
      </c>
      <c r="T591" s="33" t="s">
        <v>46</v>
      </c>
      <c r="U591" s="33" t="s">
        <v>1479</v>
      </c>
      <c r="V591" s="33" t="s">
        <v>144</v>
      </c>
      <c r="W591" s="33" t="s">
        <v>48</v>
      </c>
      <c r="X591" s="33" t="s">
        <v>48</v>
      </c>
      <c r="Y591" s="33" t="s">
        <v>48</v>
      </c>
      <c r="Z591" s="33" t="s">
        <v>48</v>
      </c>
      <c r="AA591" s="33" t="s">
        <v>48</v>
      </c>
      <c r="AB591" s="33" t="s">
        <v>48</v>
      </c>
      <c r="AC591" s="33" t="s">
        <v>123</v>
      </c>
      <c r="AD591" s="33" t="s">
        <v>123</v>
      </c>
    </row>
    <row r="592" spans="1:30" ht="48">
      <c r="A592" s="33" t="s">
        <v>1733</v>
      </c>
      <c r="B592" s="33" t="s">
        <v>41</v>
      </c>
      <c r="C592" s="33" t="s">
        <v>1753</v>
      </c>
      <c r="D592" s="33">
        <v>26679</v>
      </c>
      <c r="E592" s="33" t="s">
        <v>123</v>
      </c>
      <c r="F592" s="33" t="s">
        <v>1788</v>
      </c>
      <c r="G592" s="35">
        <v>0</v>
      </c>
      <c r="H592" s="35">
        <v>522.5</v>
      </c>
      <c r="I592" s="33" t="s">
        <v>51</v>
      </c>
      <c r="J592" s="34">
        <v>11921.62</v>
      </c>
      <c r="K592" s="33" t="s">
        <v>43</v>
      </c>
      <c r="L592" s="33" t="s">
        <v>749</v>
      </c>
      <c r="M592" s="33" t="s">
        <v>142</v>
      </c>
      <c r="N592" s="33" t="s">
        <v>45</v>
      </c>
      <c r="O592" s="33" t="s">
        <v>45</v>
      </c>
      <c r="P592" s="33" t="s">
        <v>45</v>
      </c>
      <c r="Q592" s="33" t="s">
        <v>45</v>
      </c>
      <c r="R592" s="33" t="s">
        <v>45</v>
      </c>
      <c r="S592" s="33" t="s">
        <v>45</v>
      </c>
      <c r="T592" s="33" t="s">
        <v>46</v>
      </c>
      <c r="U592" s="33" t="s">
        <v>1479</v>
      </c>
      <c r="V592" s="33" t="s">
        <v>144</v>
      </c>
      <c r="W592" s="33" t="s">
        <v>48</v>
      </c>
      <c r="X592" s="33" t="s">
        <v>48</v>
      </c>
      <c r="Y592" s="33" t="s">
        <v>48</v>
      </c>
      <c r="Z592" s="33" t="s">
        <v>48</v>
      </c>
      <c r="AA592" s="33" t="s">
        <v>48</v>
      </c>
      <c r="AB592" s="33" t="s">
        <v>48</v>
      </c>
      <c r="AC592" s="33" t="s">
        <v>123</v>
      </c>
      <c r="AD592" s="33" t="s">
        <v>123</v>
      </c>
    </row>
    <row r="593" spans="1:30" ht="48">
      <c r="A593" s="33" t="s">
        <v>1733</v>
      </c>
      <c r="B593" s="33" t="s">
        <v>41</v>
      </c>
      <c r="C593" s="33" t="s">
        <v>1753</v>
      </c>
      <c r="D593" s="33">
        <v>26682</v>
      </c>
      <c r="E593" s="33" t="s">
        <v>123</v>
      </c>
      <c r="F593" s="33" t="s">
        <v>1789</v>
      </c>
      <c r="G593" s="35">
        <v>0</v>
      </c>
      <c r="H593" s="34">
        <v>4800</v>
      </c>
      <c r="I593" s="33" t="s">
        <v>51</v>
      </c>
      <c r="J593" s="34">
        <v>7121.62</v>
      </c>
      <c r="K593" s="33" t="s">
        <v>43</v>
      </c>
      <c r="L593" s="33" t="s">
        <v>749</v>
      </c>
      <c r="M593" s="33" t="s">
        <v>142</v>
      </c>
      <c r="N593" s="33" t="s">
        <v>45</v>
      </c>
      <c r="O593" s="33" t="s">
        <v>45</v>
      </c>
      <c r="P593" s="33" t="s">
        <v>45</v>
      </c>
      <c r="Q593" s="33" t="s">
        <v>45</v>
      </c>
      <c r="R593" s="33" t="s">
        <v>45</v>
      </c>
      <c r="S593" s="33" t="s">
        <v>45</v>
      </c>
      <c r="T593" s="33" t="s">
        <v>46</v>
      </c>
      <c r="U593" s="33" t="s">
        <v>1479</v>
      </c>
      <c r="V593" s="33" t="s">
        <v>144</v>
      </c>
      <c r="W593" s="33" t="s">
        <v>48</v>
      </c>
      <c r="X593" s="33" t="s">
        <v>48</v>
      </c>
      <c r="Y593" s="33" t="s">
        <v>48</v>
      </c>
      <c r="Z593" s="33" t="s">
        <v>48</v>
      </c>
      <c r="AA593" s="33" t="s">
        <v>48</v>
      </c>
      <c r="AB593" s="33" t="s">
        <v>48</v>
      </c>
      <c r="AC593" s="33" t="s">
        <v>123</v>
      </c>
      <c r="AD593" s="33" t="s">
        <v>123</v>
      </c>
    </row>
    <row r="594" spans="1:30" ht="48">
      <c r="A594" s="33" t="s">
        <v>1733</v>
      </c>
      <c r="B594" s="33" t="s">
        <v>41</v>
      </c>
      <c r="C594" s="33" t="s">
        <v>1753</v>
      </c>
      <c r="D594" s="33">
        <v>26682</v>
      </c>
      <c r="E594" s="33" t="s">
        <v>123</v>
      </c>
      <c r="F594" s="33" t="s">
        <v>1790</v>
      </c>
      <c r="G594" s="35">
        <v>0</v>
      </c>
      <c r="H594" s="34">
        <v>4400</v>
      </c>
      <c r="I594" s="33" t="s">
        <v>51</v>
      </c>
      <c r="J594" s="34">
        <v>2721.62</v>
      </c>
      <c r="K594" s="33" t="s">
        <v>43</v>
      </c>
      <c r="L594" s="33" t="s">
        <v>749</v>
      </c>
      <c r="M594" s="33" t="s">
        <v>142</v>
      </c>
      <c r="N594" s="33" t="s">
        <v>45</v>
      </c>
      <c r="O594" s="33" t="s">
        <v>45</v>
      </c>
      <c r="P594" s="33" t="s">
        <v>45</v>
      </c>
      <c r="Q594" s="33" t="s">
        <v>45</v>
      </c>
      <c r="R594" s="33" t="s">
        <v>45</v>
      </c>
      <c r="S594" s="33" t="s">
        <v>45</v>
      </c>
      <c r="T594" s="33" t="s">
        <v>46</v>
      </c>
      <c r="U594" s="33" t="s">
        <v>1479</v>
      </c>
      <c r="V594" s="33" t="s">
        <v>144</v>
      </c>
      <c r="W594" s="33" t="s">
        <v>48</v>
      </c>
      <c r="X594" s="33" t="s">
        <v>48</v>
      </c>
      <c r="Y594" s="33" t="s">
        <v>48</v>
      </c>
      <c r="Z594" s="33" t="s">
        <v>48</v>
      </c>
      <c r="AA594" s="33" t="s">
        <v>48</v>
      </c>
      <c r="AB594" s="33" t="s">
        <v>48</v>
      </c>
      <c r="AC594" s="33" t="s">
        <v>123</v>
      </c>
      <c r="AD594" s="33" t="s">
        <v>123</v>
      </c>
    </row>
    <row r="595" spans="1:30" ht="48">
      <c r="A595" s="33" t="s">
        <v>1733</v>
      </c>
      <c r="B595" s="33" t="s">
        <v>41</v>
      </c>
      <c r="C595" s="33" t="s">
        <v>1776</v>
      </c>
      <c r="D595" s="33">
        <v>28332</v>
      </c>
      <c r="E595" s="33" t="s">
        <v>69</v>
      </c>
      <c r="F595" s="33" t="s">
        <v>1791</v>
      </c>
      <c r="G595" s="34">
        <v>2422.3000000000002</v>
      </c>
      <c r="H595" s="35">
        <v>0</v>
      </c>
      <c r="I595" s="33" t="s">
        <v>51</v>
      </c>
      <c r="J595" s="34">
        <v>5143.92</v>
      </c>
      <c r="K595" s="33" t="s">
        <v>43</v>
      </c>
      <c r="L595" s="33" t="s">
        <v>749</v>
      </c>
      <c r="M595" s="33" t="s">
        <v>142</v>
      </c>
      <c r="N595" s="33" t="s">
        <v>45</v>
      </c>
      <c r="O595" s="33" t="s">
        <v>45</v>
      </c>
      <c r="P595" s="33" t="s">
        <v>45</v>
      </c>
      <c r="Q595" s="33" t="s">
        <v>45</v>
      </c>
      <c r="R595" s="33" t="s">
        <v>45</v>
      </c>
      <c r="S595" s="33" t="s">
        <v>45</v>
      </c>
      <c r="T595" s="33" t="s">
        <v>46</v>
      </c>
      <c r="U595" s="33" t="s">
        <v>1479</v>
      </c>
      <c r="V595" s="33" t="s">
        <v>144</v>
      </c>
      <c r="W595" s="33" t="s">
        <v>48</v>
      </c>
      <c r="X595" s="33" t="s">
        <v>48</v>
      </c>
      <c r="Y595" s="33" t="s">
        <v>48</v>
      </c>
      <c r="Z595" s="33" t="s">
        <v>48</v>
      </c>
      <c r="AA595" s="33" t="s">
        <v>48</v>
      </c>
      <c r="AB595" s="33" t="s">
        <v>48</v>
      </c>
      <c r="AC595" s="33" t="s">
        <v>123</v>
      </c>
      <c r="AD595" s="33" t="s">
        <v>123</v>
      </c>
    </row>
    <row r="596" spans="1:30" ht="48">
      <c r="A596" s="33" t="s">
        <v>1733</v>
      </c>
      <c r="B596" s="33" t="s">
        <v>41</v>
      </c>
      <c r="C596" s="33" t="s">
        <v>1746</v>
      </c>
      <c r="D596" s="33">
        <v>28754</v>
      </c>
      <c r="E596" s="33" t="s">
        <v>312</v>
      </c>
      <c r="F596" s="33" t="s">
        <v>1643</v>
      </c>
      <c r="G596" s="35">
        <v>0</v>
      </c>
      <c r="H596" s="34">
        <v>18542642.609999999</v>
      </c>
      <c r="I596" s="33" t="s">
        <v>42</v>
      </c>
      <c r="J596" s="34">
        <v>15673851.09</v>
      </c>
      <c r="K596" s="33" t="s">
        <v>43</v>
      </c>
      <c r="L596" s="33" t="s">
        <v>49</v>
      </c>
      <c r="M596" s="33" t="s">
        <v>142</v>
      </c>
      <c r="N596" s="33" t="s">
        <v>45</v>
      </c>
      <c r="O596" s="33" t="s">
        <v>45</v>
      </c>
      <c r="P596" s="33" t="s">
        <v>45</v>
      </c>
      <c r="Q596" s="33" t="s">
        <v>45</v>
      </c>
      <c r="R596" s="33" t="s">
        <v>45</v>
      </c>
      <c r="S596" s="33" t="s">
        <v>45</v>
      </c>
      <c r="T596" s="33" t="s">
        <v>46</v>
      </c>
      <c r="U596" s="33" t="s">
        <v>50</v>
      </c>
      <c r="V596" s="33" t="s">
        <v>144</v>
      </c>
      <c r="W596" s="33" t="s">
        <v>48</v>
      </c>
      <c r="X596" s="33" t="s">
        <v>48</v>
      </c>
      <c r="Y596" s="33" t="s">
        <v>48</v>
      </c>
      <c r="Z596" s="33" t="s">
        <v>48</v>
      </c>
      <c r="AA596" s="33" t="s">
        <v>48</v>
      </c>
      <c r="AB596" s="33" t="s">
        <v>48</v>
      </c>
      <c r="AC596" s="33" t="s">
        <v>123</v>
      </c>
      <c r="AD596" s="33" t="s">
        <v>123</v>
      </c>
    </row>
    <row r="597" spans="1:30" ht="48">
      <c r="A597" s="33" t="s">
        <v>1733</v>
      </c>
      <c r="B597" s="33" t="s">
        <v>41</v>
      </c>
      <c r="C597" s="33" t="s">
        <v>1746</v>
      </c>
      <c r="D597" s="33">
        <v>28822</v>
      </c>
      <c r="E597" s="33" t="s">
        <v>253</v>
      </c>
      <c r="F597" s="33" t="s">
        <v>1747</v>
      </c>
      <c r="G597" s="34">
        <v>21219152.550000001</v>
      </c>
      <c r="H597" s="35">
        <v>0</v>
      </c>
      <c r="I597" s="33" t="s">
        <v>51</v>
      </c>
      <c r="J597" s="34">
        <v>5545301.46</v>
      </c>
      <c r="K597" s="33" t="s">
        <v>43</v>
      </c>
      <c r="L597" s="33" t="s">
        <v>49</v>
      </c>
      <c r="M597" s="33" t="s">
        <v>142</v>
      </c>
      <c r="N597" s="33" t="s">
        <v>45</v>
      </c>
      <c r="O597" s="33" t="s">
        <v>45</v>
      </c>
      <c r="P597" s="33" t="s">
        <v>45</v>
      </c>
      <c r="Q597" s="33" t="s">
        <v>45</v>
      </c>
      <c r="R597" s="33" t="s">
        <v>45</v>
      </c>
      <c r="S597" s="33" t="s">
        <v>45</v>
      </c>
      <c r="T597" s="33" t="s">
        <v>46</v>
      </c>
      <c r="U597" s="33" t="s">
        <v>50</v>
      </c>
      <c r="V597" s="33" t="s">
        <v>144</v>
      </c>
      <c r="W597" s="33" t="s">
        <v>48</v>
      </c>
      <c r="X597" s="33" t="s">
        <v>48</v>
      </c>
      <c r="Y597" s="33" t="s">
        <v>48</v>
      </c>
      <c r="Z597" s="33" t="s">
        <v>48</v>
      </c>
      <c r="AA597" s="33" t="s">
        <v>48</v>
      </c>
      <c r="AB597" s="33" t="s">
        <v>48</v>
      </c>
      <c r="AC597" s="33" t="s">
        <v>123</v>
      </c>
      <c r="AD597" s="33" t="s">
        <v>123</v>
      </c>
    </row>
    <row r="598" spans="1:30" ht="48">
      <c r="A598" s="33" t="s">
        <v>1733</v>
      </c>
      <c r="B598" s="33" t="s">
        <v>41</v>
      </c>
      <c r="C598" s="33" t="s">
        <v>1753</v>
      </c>
      <c r="D598" s="33">
        <v>26682</v>
      </c>
      <c r="E598" s="33" t="s">
        <v>123</v>
      </c>
      <c r="F598" s="33" t="s">
        <v>1792</v>
      </c>
      <c r="G598" s="35">
        <v>0</v>
      </c>
      <c r="H598" s="34">
        <v>5000</v>
      </c>
      <c r="I598" s="33" t="s">
        <v>51</v>
      </c>
      <c r="J598" s="34">
        <v>4800</v>
      </c>
      <c r="K598" s="33" t="s">
        <v>43</v>
      </c>
      <c r="L598" s="33" t="s">
        <v>292</v>
      </c>
      <c r="M598" s="33" t="s">
        <v>142</v>
      </c>
      <c r="N598" s="33" t="s">
        <v>45</v>
      </c>
      <c r="O598" s="33" t="s">
        <v>45</v>
      </c>
      <c r="P598" s="33" t="s">
        <v>45</v>
      </c>
      <c r="Q598" s="33" t="s">
        <v>45</v>
      </c>
      <c r="R598" s="33" t="s">
        <v>45</v>
      </c>
      <c r="S598" s="33" t="s">
        <v>45</v>
      </c>
      <c r="T598" s="33" t="s">
        <v>46</v>
      </c>
      <c r="U598" s="33" t="s">
        <v>293</v>
      </c>
      <c r="V598" s="33" t="s">
        <v>144</v>
      </c>
      <c r="W598" s="33" t="s">
        <v>48</v>
      </c>
      <c r="X598" s="33" t="s">
        <v>48</v>
      </c>
      <c r="Y598" s="33" t="s">
        <v>48</v>
      </c>
      <c r="Z598" s="33" t="s">
        <v>48</v>
      </c>
      <c r="AA598" s="33" t="s">
        <v>48</v>
      </c>
      <c r="AB598" s="33" t="s">
        <v>48</v>
      </c>
      <c r="AC598" s="33" t="s">
        <v>123</v>
      </c>
      <c r="AD598" s="33" t="s">
        <v>123</v>
      </c>
    </row>
    <row r="599" spans="1:30" ht="48">
      <c r="A599" s="33" t="s">
        <v>1733</v>
      </c>
      <c r="B599" s="33" t="s">
        <v>41</v>
      </c>
      <c r="C599" s="33" t="s">
        <v>1753</v>
      </c>
      <c r="D599" s="33">
        <v>26682</v>
      </c>
      <c r="E599" s="33" t="s">
        <v>123</v>
      </c>
      <c r="F599" s="33" t="s">
        <v>1793</v>
      </c>
      <c r="G599" s="35">
        <v>0</v>
      </c>
      <c r="H599" s="34">
        <v>4800</v>
      </c>
      <c r="I599" s="33" t="s">
        <v>51</v>
      </c>
      <c r="J599" s="35">
        <v>0</v>
      </c>
      <c r="K599" s="33" t="s">
        <v>43</v>
      </c>
      <c r="L599" s="33" t="s">
        <v>292</v>
      </c>
      <c r="M599" s="33" t="s">
        <v>142</v>
      </c>
      <c r="N599" s="33" t="s">
        <v>45</v>
      </c>
      <c r="O599" s="33" t="s">
        <v>45</v>
      </c>
      <c r="P599" s="33" t="s">
        <v>45</v>
      </c>
      <c r="Q599" s="33" t="s">
        <v>45</v>
      </c>
      <c r="R599" s="33" t="s">
        <v>45</v>
      </c>
      <c r="S599" s="33" t="s">
        <v>45</v>
      </c>
      <c r="T599" s="33" t="s">
        <v>46</v>
      </c>
      <c r="U599" s="33" t="s">
        <v>293</v>
      </c>
      <c r="V599" s="33" t="s">
        <v>144</v>
      </c>
      <c r="W599" s="33" t="s">
        <v>48</v>
      </c>
      <c r="X599" s="33" t="s">
        <v>48</v>
      </c>
      <c r="Y599" s="33" t="s">
        <v>48</v>
      </c>
      <c r="Z599" s="33" t="s">
        <v>48</v>
      </c>
      <c r="AA599" s="33" t="s">
        <v>48</v>
      </c>
      <c r="AB599" s="33" t="s">
        <v>48</v>
      </c>
      <c r="AC599" s="33" t="s">
        <v>123</v>
      </c>
      <c r="AD599" s="33" t="s">
        <v>123</v>
      </c>
    </row>
    <row r="600" spans="1:30" ht="48">
      <c r="A600" s="33" t="s">
        <v>1733</v>
      </c>
      <c r="B600" s="33" t="s">
        <v>41</v>
      </c>
      <c r="C600" s="33" t="s">
        <v>1776</v>
      </c>
      <c r="D600" s="33">
        <v>28332</v>
      </c>
      <c r="E600" s="33" t="s">
        <v>69</v>
      </c>
      <c r="F600" s="33" t="s">
        <v>1794</v>
      </c>
      <c r="G600" s="35">
        <v>313.08</v>
      </c>
      <c r="H600" s="35">
        <v>0</v>
      </c>
      <c r="I600" s="33" t="s">
        <v>51</v>
      </c>
      <c r="J600" s="34">
        <v>1181.82</v>
      </c>
      <c r="K600" s="33" t="s">
        <v>43</v>
      </c>
      <c r="L600" s="33" t="s">
        <v>54</v>
      </c>
      <c r="M600" s="33" t="s">
        <v>142</v>
      </c>
      <c r="N600" s="33" t="s">
        <v>45</v>
      </c>
      <c r="O600" s="33" t="s">
        <v>45</v>
      </c>
      <c r="P600" s="33" t="s">
        <v>45</v>
      </c>
      <c r="Q600" s="33" t="s">
        <v>45</v>
      </c>
      <c r="R600" s="33" t="s">
        <v>45</v>
      </c>
      <c r="S600" s="33" t="s">
        <v>45</v>
      </c>
      <c r="T600" s="33" t="s">
        <v>46</v>
      </c>
      <c r="U600" s="33" t="s">
        <v>55</v>
      </c>
      <c r="V600" s="33" t="s">
        <v>144</v>
      </c>
      <c r="W600" s="33" t="s">
        <v>48</v>
      </c>
      <c r="X600" s="33" t="s">
        <v>48</v>
      </c>
      <c r="Y600" s="33" t="s">
        <v>48</v>
      </c>
      <c r="Z600" s="33" t="s">
        <v>48</v>
      </c>
      <c r="AA600" s="33" t="s">
        <v>48</v>
      </c>
      <c r="AB600" s="33" t="s">
        <v>48</v>
      </c>
      <c r="AC600" s="33" t="s">
        <v>123</v>
      </c>
      <c r="AD600" s="33" t="s">
        <v>123</v>
      </c>
    </row>
    <row r="601" spans="1:30" ht="48">
      <c r="A601" s="33" t="s">
        <v>1733</v>
      </c>
      <c r="B601" s="33" t="s">
        <v>41</v>
      </c>
      <c r="C601" s="33" t="s">
        <v>1776</v>
      </c>
      <c r="D601" s="33">
        <v>28332</v>
      </c>
      <c r="E601" s="33" t="s">
        <v>69</v>
      </c>
      <c r="F601" s="33" t="s">
        <v>1795</v>
      </c>
      <c r="G601" s="34">
        <v>1180.82</v>
      </c>
      <c r="H601" s="35">
        <v>0</v>
      </c>
      <c r="I601" s="33" t="s">
        <v>51</v>
      </c>
      <c r="J601" s="34">
        <v>2816.4</v>
      </c>
      <c r="K601" s="33" t="s">
        <v>43</v>
      </c>
      <c r="L601" s="33" t="s">
        <v>96</v>
      </c>
      <c r="M601" s="33" t="s">
        <v>142</v>
      </c>
      <c r="N601" s="33" t="s">
        <v>45</v>
      </c>
      <c r="O601" s="33" t="s">
        <v>45</v>
      </c>
      <c r="P601" s="33" t="s">
        <v>45</v>
      </c>
      <c r="Q601" s="33" t="s">
        <v>45</v>
      </c>
      <c r="R601" s="33" t="s">
        <v>45</v>
      </c>
      <c r="S601" s="33" t="s">
        <v>45</v>
      </c>
      <c r="T601" s="33" t="s">
        <v>46</v>
      </c>
      <c r="U601" s="33" t="s">
        <v>97</v>
      </c>
      <c r="V601" s="33" t="s">
        <v>144</v>
      </c>
      <c r="W601" s="33" t="s">
        <v>48</v>
      </c>
      <c r="X601" s="33" t="s">
        <v>48</v>
      </c>
      <c r="Y601" s="33" t="s">
        <v>48</v>
      </c>
      <c r="Z601" s="33" t="s">
        <v>48</v>
      </c>
      <c r="AA601" s="33" t="s">
        <v>48</v>
      </c>
      <c r="AB601" s="33" t="s">
        <v>48</v>
      </c>
      <c r="AC601" s="33" t="s">
        <v>123</v>
      </c>
      <c r="AD601" s="33" t="s">
        <v>123</v>
      </c>
    </row>
    <row r="602" spans="1:30" ht="48">
      <c r="A602" s="33" t="s">
        <v>1733</v>
      </c>
      <c r="B602" s="33" t="s">
        <v>41</v>
      </c>
      <c r="C602" s="33" t="s">
        <v>1753</v>
      </c>
      <c r="D602" s="33">
        <v>26679</v>
      </c>
      <c r="E602" s="33" t="s">
        <v>123</v>
      </c>
      <c r="F602" s="33" t="s">
        <v>1564</v>
      </c>
      <c r="G602" s="35">
        <v>0</v>
      </c>
      <c r="H602" s="35">
        <v>871.42</v>
      </c>
      <c r="I602" s="33" t="s">
        <v>51</v>
      </c>
      <c r="J602" s="35">
        <v>0</v>
      </c>
      <c r="K602" s="33" t="s">
        <v>43</v>
      </c>
      <c r="L602" s="33" t="s">
        <v>837</v>
      </c>
      <c r="M602" s="33" t="s">
        <v>142</v>
      </c>
      <c r="N602" s="33" t="s">
        <v>45</v>
      </c>
      <c r="O602" s="33" t="s">
        <v>45</v>
      </c>
      <c r="P602" s="33" t="s">
        <v>45</v>
      </c>
      <c r="Q602" s="33" t="s">
        <v>45</v>
      </c>
      <c r="R602" s="33" t="s">
        <v>45</v>
      </c>
      <c r="S602" s="33" t="s">
        <v>45</v>
      </c>
      <c r="T602" s="33" t="s">
        <v>46</v>
      </c>
      <c r="U602" s="33" t="s">
        <v>1562</v>
      </c>
      <c r="V602" s="33" t="s">
        <v>144</v>
      </c>
      <c r="W602" s="33" t="s">
        <v>48</v>
      </c>
      <c r="X602" s="33" t="s">
        <v>48</v>
      </c>
      <c r="Y602" s="33" t="s">
        <v>48</v>
      </c>
      <c r="Z602" s="33" t="s">
        <v>48</v>
      </c>
      <c r="AA602" s="33" t="s">
        <v>48</v>
      </c>
      <c r="AB602" s="33" t="s">
        <v>48</v>
      </c>
      <c r="AC602" s="33" t="s">
        <v>123</v>
      </c>
      <c r="AD602" s="33" t="s">
        <v>123</v>
      </c>
    </row>
    <row r="603" spans="1:30" ht="48">
      <c r="A603" s="33" t="s">
        <v>1733</v>
      </c>
      <c r="B603" s="33" t="s">
        <v>41</v>
      </c>
      <c r="C603" s="33" t="s">
        <v>1776</v>
      </c>
      <c r="D603" s="33">
        <v>28332</v>
      </c>
      <c r="E603" s="33" t="s">
        <v>69</v>
      </c>
      <c r="F603" s="33" t="s">
        <v>1796</v>
      </c>
      <c r="G603" s="35">
        <v>793.1</v>
      </c>
      <c r="H603" s="35">
        <v>0</v>
      </c>
      <c r="I603" s="33" t="s">
        <v>51</v>
      </c>
      <c r="J603" s="35">
        <v>793.1</v>
      </c>
      <c r="K603" s="33" t="s">
        <v>43</v>
      </c>
      <c r="L603" s="33" t="s">
        <v>837</v>
      </c>
      <c r="M603" s="33" t="s">
        <v>142</v>
      </c>
      <c r="N603" s="33" t="s">
        <v>45</v>
      </c>
      <c r="O603" s="33" t="s">
        <v>45</v>
      </c>
      <c r="P603" s="33" t="s">
        <v>45</v>
      </c>
      <c r="Q603" s="33" t="s">
        <v>45</v>
      </c>
      <c r="R603" s="33" t="s">
        <v>45</v>
      </c>
      <c r="S603" s="33" t="s">
        <v>45</v>
      </c>
      <c r="T603" s="33" t="s">
        <v>46</v>
      </c>
      <c r="U603" s="33" t="s">
        <v>1562</v>
      </c>
      <c r="V603" s="33" t="s">
        <v>144</v>
      </c>
      <c r="W603" s="33" t="s">
        <v>48</v>
      </c>
      <c r="X603" s="33" t="s">
        <v>48</v>
      </c>
      <c r="Y603" s="33" t="s">
        <v>48</v>
      </c>
      <c r="Z603" s="33" t="s">
        <v>48</v>
      </c>
      <c r="AA603" s="33" t="s">
        <v>48</v>
      </c>
      <c r="AB603" s="33" t="s">
        <v>48</v>
      </c>
      <c r="AC603" s="33" t="s">
        <v>123</v>
      </c>
      <c r="AD603" s="33" t="s">
        <v>123</v>
      </c>
    </row>
    <row r="604" spans="1:30" ht="48">
      <c r="A604" s="33" t="s">
        <v>1733</v>
      </c>
      <c r="B604" s="33" t="s">
        <v>41</v>
      </c>
      <c r="C604" s="33" t="s">
        <v>1776</v>
      </c>
      <c r="D604" s="33">
        <v>28332</v>
      </c>
      <c r="E604" s="33" t="s">
        <v>69</v>
      </c>
      <c r="F604" s="33" t="s">
        <v>1797</v>
      </c>
      <c r="G604" s="34">
        <v>1057.9000000000001</v>
      </c>
      <c r="H604" s="35">
        <v>0</v>
      </c>
      <c r="I604" s="33" t="s">
        <v>51</v>
      </c>
      <c r="J604" s="34">
        <v>1851</v>
      </c>
      <c r="K604" s="33" t="s">
        <v>43</v>
      </c>
      <c r="L604" s="33" t="s">
        <v>837</v>
      </c>
      <c r="M604" s="33" t="s">
        <v>142</v>
      </c>
      <c r="N604" s="33" t="s">
        <v>45</v>
      </c>
      <c r="O604" s="33" t="s">
        <v>45</v>
      </c>
      <c r="P604" s="33" t="s">
        <v>45</v>
      </c>
      <c r="Q604" s="33" t="s">
        <v>45</v>
      </c>
      <c r="R604" s="33" t="s">
        <v>45</v>
      </c>
      <c r="S604" s="33" t="s">
        <v>45</v>
      </c>
      <c r="T604" s="33" t="s">
        <v>46</v>
      </c>
      <c r="U604" s="33" t="s">
        <v>1562</v>
      </c>
      <c r="V604" s="33" t="s">
        <v>144</v>
      </c>
      <c r="W604" s="33" t="s">
        <v>48</v>
      </c>
      <c r="X604" s="33" t="s">
        <v>48</v>
      </c>
      <c r="Y604" s="33" t="s">
        <v>48</v>
      </c>
      <c r="Z604" s="33" t="s">
        <v>48</v>
      </c>
      <c r="AA604" s="33" t="s">
        <v>48</v>
      </c>
      <c r="AB604" s="33" t="s">
        <v>48</v>
      </c>
      <c r="AC604" s="33" t="s">
        <v>123</v>
      </c>
      <c r="AD604" s="33" t="s">
        <v>123</v>
      </c>
    </row>
    <row r="605" spans="1:30" ht="48">
      <c r="A605" s="33" t="s">
        <v>1733</v>
      </c>
      <c r="B605" s="33" t="s">
        <v>41</v>
      </c>
      <c r="C605" s="33" t="s">
        <v>1776</v>
      </c>
      <c r="D605" s="33">
        <v>28332</v>
      </c>
      <c r="E605" s="33" t="s">
        <v>69</v>
      </c>
      <c r="F605" s="33" t="s">
        <v>1798</v>
      </c>
      <c r="G605" s="35">
        <v>29.82</v>
      </c>
      <c r="H605" s="35">
        <v>0</v>
      </c>
      <c r="I605" s="33" t="s">
        <v>51</v>
      </c>
      <c r="J605" s="34">
        <v>1880.82</v>
      </c>
      <c r="K605" s="33" t="s">
        <v>43</v>
      </c>
      <c r="L605" s="33" t="s">
        <v>837</v>
      </c>
      <c r="M605" s="33" t="s">
        <v>142</v>
      </c>
      <c r="N605" s="33" t="s">
        <v>45</v>
      </c>
      <c r="O605" s="33" t="s">
        <v>45</v>
      </c>
      <c r="P605" s="33" t="s">
        <v>45</v>
      </c>
      <c r="Q605" s="33" t="s">
        <v>45</v>
      </c>
      <c r="R605" s="33" t="s">
        <v>45</v>
      </c>
      <c r="S605" s="33" t="s">
        <v>45</v>
      </c>
      <c r="T605" s="33" t="s">
        <v>46</v>
      </c>
      <c r="U605" s="33" t="s">
        <v>1562</v>
      </c>
      <c r="V605" s="33" t="s">
        <v>144</v>
      </c>
      <c r="W605" s="33" t="s">
        <v>48</v>
      </c>
      <c r="X605" s="33" t="s">
        <v>48</v>
      </c>
      <c r="Y605" s="33" t="s">
        <v>48</v>
      </c>
      <c r="Z605" s="33" t="s">
        <v>48</v>
      </c>
      <c r="AA605" s="33" t="s">
        <v>48</v>
      </c>
      <c r="AB605" s="33" t="s">
        <v>48</v>
      </c>
      <c r="AC605" s="33" t="s">
        <v>123</v>
      </c>
      <c r="AD605" s="33" t="s">
        <v>123</v>
      </c>
    </row>
    <row r="606" spans="1:30" ht="48">
      <c r="A606" s="33" t="s">
        <v>1733</v>
      </c>
      <c r="B606" s="33" t="s">
        <v>41</v>
      </c>
      <c r="C606" s="33" t="s">
        <v>1743</v>
      </c>
      <c r="D606" s="33">
        <v>27006</v>
      </c>
      <c r="E606" s="33" t="s">
        <v>157</v>
      </c>
      <c r="F606" s="33" t="s">
        <v>1573</v>
      </c>
      <c r="G606" s="35">
        <v>0</v>
      </c>
      <c r="H606" s="35">
        <v>15.03</v>
      </c>
      <c r="I606" s="33" t="s">
        <v>51</v>
      </c>
      <c r="J606" s="34">
        <v>16700.900000000001</v>
      </c>
      <c r="K606" s="33" t="s">
        <v>43</v>
      </c>
      <c r="L606" s="33" t="s">
        <v>146</v>
      </c>
      <c r="M606" s="33" t="s">
        <v>142</v>
      </c>
      <c r="N606" s="33" t="s">
        <v>45</v>
      </c>
      <c r="O606" s="33" t="s">
        <v>45</v>
      </c>
      <c r="P606" s="33" t="s">
        <v>45</v>
      </c>
      <c r="Q606" s="33" t="s">
        <v>45</v>
      </c>
      <c r="R606" s="33" t="s">
        <v>45</v>
      </c>
      <c r="S606" s="33" t="s">
        <v>45</v>
      </c>
      <c r="T606" s="33" t="s">
        <v>46</v>
      </c>
      <c r="U606" s="33" t="s">
        <v>1567</v>
      </c>
      <c r="V606" s="33" t="s">
        <v>144</v>
      </c>
      <c r="W606" s="33" t="s">
        <v>48</v>
      </c>
      <c r="X606" s="33" t="s">
        <v>48</v>
      </c>
      <c r="Y606" s="33" t="s">
        <v>48</v>
      </c>
      <c r="Z606" s="33" t="s">
        <v>48</v>
      </c>
      <c r="AA606" s="33" t="s">
        <v>48</v>
      </c>
      <c r="AB606" s="33" t="s">
        <v>48</v>
      </c>
      <c r="AC606" s="33" t="s">
        <v>123</v>
      </c>
      <c r="AD606" s="33" t="s">
        <v>123</v>
      </c>
    </row>
    <row r="607" spans="1:30" ht="48">
      <c r="A607" s="33" t="s">
        <v>1733</v>
      </c>
      <c r="B607" s="33" t="s">
        <v>41</v>
      </c>
      <c r="C607" s="33" t="s">
        <v>1776</v>
      </c>
      <c r="D607" s="33">
        <v>28332</v>
      </c>
      <c r="E607" s="33" t="s">
        <v>69</v>
      </c>
      <c r="F607" s="33" t="s">
        <v>1799</v>
      </c>
      <c r="G607" s="35">
        <v>168</v>
      </c>
      <c r="H607" s="35">
        <v>0</v>
      </c>
      <c r="I607" s="33" t="s">
        <v>51</v>
      </c>
      <c r="J607" s="34">
        <v>16868.900000000001</v>
      </c>
      <c r="K607" s="33" t="s">
        <v>43</v>
      </c>
      <c r="L607" s="33" t="s">
        <v>146</v>
      </c>
      <c r="M607" s="33" t="s">
        <v>142</v>
      </c>
      <c r="N607" s="33" t="s">
        <v>45</v>
      </c>
      <c r="O607" s="33" t="s">
        <v>45</v>
      </c>
      <c r="P607" s="33" t="s">
        <v>45</v>
      </c>
      <c r="Q607" s="33" t="s">
        <v>45</v>
      </c>
      <c r="R607" s="33" t="s">
        <v>45</v>
      </c>
      <c r="S607" s="33" t="s">
        <v>45</v>
      </c>
      <c r="T607" s="33" t="s">
        <v>46</v>
      </c>
      <c r="U607" s="33" t="s">
        <v>1567</v>
      </c>
      <c r="V607" s="33" t="s">
        <v>144</v>
      </c>
      <c r="W607" s="33" t="s">
        <v>48</v>
      </c>
      <c r="X607" s="33" t="s">
        <v>48</v>
      </c>
      <c r="Y607" s="33" t="s">
        <v>48</v>
      </c>
      <c r="Z607" s="33" t="s">
        <v>48</v>
      </c>
      <c r="AA607" s="33" t="s">
        <v>48</v>
      </c>
      <c r="AB607" s="33" t="s">
        <v>48</v>
      </c>
      <c r="AC607" s="33" t="s">
        <v>123</v>
      </c>
      <c r="AD607" s="33" t="s">
        <v>123</v>
      </c>
    </row>
    <row r="608" spans="1:30" ht="48">
      <c r="A608" s="33" t="s">
        <v>1733</v>
      </c>
      <c r="B608" s="33" t="s">
        <v>41</v>
      </c>
      <c r="C608" s="33" t="s">
        <v>1776</v>
      </c>
      <c r="D608" s="33">
        <v>28332</v>
      </c>
      <c r="E608" s="33" t="s">
        <v>69</v>
      </c>
      <c r="F608" s="33" t="s">
        <v>1800</v>
      </c>
      <c r="G608" s="35">
        <v>441.29</v>
      </c>
      <c r="H608" s="35">
        <v>0</v>
      </c>
      <c r="I608" s="33" t="s">
        <v>51</v>
      </c>
      <c r="J608" s="34">
        <v>17310.189999999999</v>
      </c>
      <c r="K608" s="33" t="s">
        <v>43</v>
      </c>
      <c r="L608" s="33" t="s">
        <v>146</v>
      </c>
      <c r="M608" s="33" t="s">
        <v>142</v>
      </c>
      <c r="N608" s="33" t="s">
        <v>45</v>
      </c>
      <c r="O608" s="33" t="s">
        <v>45</v>
      </c>
      <c r="P608" s="33" t="s">
        <v>45</v>
      </c>
      <c r="Q608" s="33" t="s">
        <v>45</v>
      </c>
      <c r="R608" s="33" t="s">
        <v>45</v>
      </c>
      <c r="S608" s="33" t="s">
        <v>45</v>
      </c>
      <c r="T608" s="33" t="s">
        <v>46</v>
      </c>
      <c r="U608" s="33" t="s">
        <v>1567</v>
      </c>
      <c r="V608" s="33" t="s">
        <v>144</v>
      </c>
      <c r="W608" s="33" t="s">
        <v>48</v>
      </c>
      <c r="X608" s="33" t="s">
        <v>48</v>
      </c>
      <c r="Y608" s="33" t="s">
        <v>48</v>
      </c>
      <c r="Z608" s="33" t="s">
        <v>48</v>
      </c>
      <c r="AA608" s="33" t="s">
        <v>48</v>
      </c>
      <c r="AB608" s="33" t="s">
        <v>48</v>
      </c>
      <c r="AC608" s="33" t="s">
        <v>123</v>
      </c>
      <c r="AD608" s="33" t="s">
        <v>123</v>
      </c>
    </row>
    <row r="609" spans="1:30" ht="48">
      <c r="A609" s="33" t="s">
        <v>1733</v>
      </c>
      <c r="B609" s="33" t="s">
        <v>41</v>
      </c>
      <c r="C609" s="33" t="s">
        <v>1776</v>
      </c>
      <c r="D609" s="33">
        <v>28332</v>
      </c>
      <c r="E609" s="33" t="s">
        <v>69</v>
      </c>
      <c r="F609" s="33" t="s">
        <v>1801</v>
      </c>
      <c r="G609" s="35">
        <v>25.75</v>
      </c>
      <c r="H609" s="35">
        <v>0</v>
      </c>
      <c r="I609" s="33" t="s">
        <v>51</v>
      </c>
      <c r="J609" s="34">
        <v>17335.939999999999</v>
      </c>
      <c r="K609" s="33" t="s">
        <v>43</v>
      </c>
      <c r="L609" s="33" t="s">
        <v>146</v>
      </c>
      <c r="M609" s="33" t="s">
        <v>142</v>
      </c>
      <c r="N609" s="33" t="s">
        <v>45</v>
      </c>
      <c r="O609" s="33" t="s">
        <v>45</v>
      </c>
      <c r="P609" s="33" t="s">
        <v>45</v>
      </c>
      <c r="Q609" s="33" t="s">
        <v>45</v>
      </c>
      <c r="R609" s="33" t="s">
        <v>45</v>
      </c>
      <c r="S609" s="33" t="s">
        <v>45</v>
      </c>
      <c r="T609" s="33" t="s">
        <v>46</v>
      </c>
      <c r="U609" s="33" t="s">
        <v>1567</v>
      </c>
      <c r="V609" s="33" t="s">
        <v>144</v>
      </c>
      <c r="W609" s="33" t="s">
        <v>48</v>
      </c>
      <c r="X609" s="33" t="s">
        <v>48</v>
      </c>
      <c r="Y609" s="33" t="s">
        <v>48</v>
      </c>
      <c r="Z609" s="33" t="s">
        <v>48</v>
      </c>
      <c r="AA609" s="33" t="s">
        <v>48</v>
      </c>
      <c r="AB609" s="33" t="s">
        <v>48</v>
      </c>
      <c r="AC609" s="33" t="s">
        <v>123</v>
      </c>
      <c r="AD609" s="33" t="s">
        <v>123</v>
      </c>
    </row>
    <row r="610" spans="1:30" ht="48">
      <c r="A610" s="33" t="s">
        <v>1733</v>
      </c>
      <c r="B610" s="33" t="s">
        <v>41</v>
      </c>
      <c r="C610" s="33" t="s">
        <v>1802</v>
      </c>
      <c r="D610" s="33">
        <v>28044</v>
      </c>
      <c r="E610" s="33" t="s">
        <v>101</v>
      </c>
      <c r="F610" s="33" t="s">
        <v>1577</v>
      </c>
      <c r="G610" s="35">
        <v>0</v>
      </c>
      <c r="H610" s="34">
        <v>16281.56</v>
      </c>
      <c r="I610" s="33" t="s">
        <v>51</v>
      </c>
      <c r="J610" s="34">
        <v>93827.74</v>
      </c>
      <c r="K610" s="33" t="s">
        <v>43</v>
      </c>
      <c r="L610" s="33" t="s">
        <v>211</v>
      </c>
      <c r="M610" s="33" t="s">
        <v>142</v>
      </c>
      <c r="N610" s="33" t="s">
        <v>45</v>
      </c>
      <c r="O610" s="33" t="s">
        <v>45</v>
      </c>
      <c r="P610" s="33" t="s">
        <v>45</v>
      </c>
      <c r="Q610" s="33" t="s">
        <v>45</v>
      </c>
      <c r="R610" s="33" t="s">
        <v>45</v>
      </c>
      <c r="S610" s="33" t="s">
        <v>45</v>
      </c>
      <c r="T610" s="33" t="s">
        <v>46</v>
      </c>
      <c r="U610" s="33" t="s">
        <v>212</v>
      </c>
      <c r="V610" s="33" t="s">
        <v>144</v>
      </c>
      <c r="W610" s="33" t="s">
        <v>48</v>
      </c>
      <c r="X610" s="33" t="s">
        <v>48</v>
      </c>
      <c r="Y610" s="33" t="s">
        <v>48</v>
      </c>
      <c r="Z610" s="33" t="s">
        <v>48</v>
      </c>
      <c r="AA610" s="33" t="s">
        <v>48</v>
      </c>
      <c r="AB610" s="33" t="s">
        <v>48</v>
      </c>
      <c r="AC610" s="33" t="s">
        <v>123</v>
      </c>
      <c r="AD610" s="33" t="s">
        <v>123</v>
      </c>
    </row>
    <row r="611" spans="1:30" ht="48">
      <c r="A611" s="33" t="s">
        <v>1733</v>
      </c>
      <c r="B611" s="33" t="s">
        <v>41</v>
      </c>
      <c r="C611" s="33" t="s">
        <v>1802</v>
      </c>
      <c r="D611" s="33">
        <v>28044</v>
      </c>
      <c r="E611" s="33" t="s">
        <v>101</v>
      </c>
      <c r="F611" s="33" t="s">
        <v>1803</v>
      </c>
      <c r="G611" s="35">
        <v>0</v>
      </c>
      <c r="H611" s="34">
        <v>21707.21</v>
      </c>
      <c r="I611" s="33" t="s">
        <v>51</v>
      </c>
      <c r="J611" s="34">
        <v>72120.53</v>
      </c>
      <c r="K611" s="33" t="s">
        <v>43</v>
      </c>
      <c r="L611" s="33" t="s">
        <v>211</v>
      </c>
      <c r="M611" s="33" t="s">
        <v>142</v>
      </c>
      <c r="N611" s="33" t="s">
        <v>45</v>
      </c>
      <c r="O611" s="33" t="s">
        <v>45</v>
      </c>
      <c r="P611" s="33" t="s">
        <v>45</v>
      </c>
      <c r="Q611" s="33" t="s">
        <v>45</v>
      </c>
      <c r="R611" s="33" t="s">
        <v>45</v>
      </c>
      <c r="S611" s="33" t="s">
        <v>45</v>
      </c>
      <c r="T611" s="33" t="s">
        <v>46</v>
      </c>
      <c r="U611" s="33" t="s">
        <v>212</v>
      </c>
      <c r="V611" s="33" t="s">
        <v>144</v>
      </c>
      <c r="W611" s="33" t="s">
        <v>48</v>
      </c>
      <c r="X611" s="33" t="s">
        <v>48</v>
      </c>
      <c r="Y611" s="33" t="s">
        <v>48</v>
      </c>
      <c r="Z611" s="33" t="s">
        <v>48</v>
      </c>
      <c r="AA611" s="33" t="s">
        <v>48</v>
      </c>
      <c r="AB611" s="33" t="s">
        <v>48</v>
      </c>
      <c r="AC611" s="33" t="s">
        <v>123</v>
      </c>
      <c r="AD611" s="33" t="s">
        <v>123</v>
      </c>
    </row>
    <row r="612" spans="1:30" ht="48">
      <c r="A612" s="33" t="s">
        <v>1733</v>
      </c>
      <c r="B612" s="33" t="s">
        <v>41</v>
      </c>
      <c r="C612" s="33" t="s">
        <v>1776</v>
      </c>
      <c r="D612" s="33">
        <v>28332</v>
      </c>
      <c r="E612" s="33" t="s">
        <v>69</v>
      </c>
      <c r="F612" s="33" t="s">
        <v>1804</v>
      </c>
      <c r="G612" s="34">
        <v>5489.96</v>
      </c>
      <c r="H612" s="35">
        <v>0</v>
      </c>
      <c r="I612" s="33" t="s">
        <v>51</v>
      </c>
      <c r="J612" s="34">
        <v>77610.490000000005</v>
      </c>
      <c r="K612" s="33" t="s">
        <v>43</v>
      </c>
      <c r="L612" s="33" t="s">
        <v>211</v>
      </c>
      <c r="M612" s="33" t="s">
        <v>142</v>
      </c>
      <c r="N612" s="33" t="s">
        <v>45</v>
      </c>
      <c r="O612" s="33" t="s">
        <v>45</v>
      </c>
      <c r="P612" s="33" t="s">
        <v>45</v>
      </c>
      <c r="Q612" s="33" t="s">
        <v>45</v>
      </c>
      <c r="R612" s="33" t="s">
        <v>45</v>
      </c>
      <c r="S612" s="33" t="s">
        <v>45</v>
      </c>
      <c r="T612" s="33" t="s">
        <v>46</v>
      </c>
      <c r="U612" s="33" t="s">
        <v>212</v>
      </c>
      <c r="V612" s="33" t="s">
        <v>144</v>
      </c>
      <c r="W612" s="33" t="s">
        <v>48</v>
      </c>
      <c r="X612" s="33" t="s">
        <v>48</v>
      </c>
      <c r="Y612" s="33" t="s">
        <v>48</v>
      </c>
      <c r="Z612" s="33" t="s">
        <v>48</v>
      </c>
      <c r="AA612" s="33" t="s">
        <v>48</v>
      </c>
      <c r="AB612" s="33" t="s">
        <v>48</v>
      </c>
      <c r="AC612" s="33" t="s">
        <v>123</v>
      </c>
      <c r="AD612" s="33" t="s">
        <v>123</v>
      </c>
    </row>
    <row r="613" spans="1:30" ht="48">
      <c r="A613" s="33" t="s">
        <v>1733</v>
      </c>
      <c r="B613" s="33" t="s">
        <v>41</v>
      </c>
      <c r="C613" s="33" t="s">
        <v>1776</v>
      </c>
      <c r="D613" s="33">
        <v>28332</v>
      </c>
      <c r="E613" s="33" t="s">
        <v>69</v>
      </c>
      <c r="F613" s="33" t="s">
        <v>1805</v>
      </c>
      <c r="G613" s="34">
        <v>4008.35</v>
      </c>
      <c r="H613" s="35">
        <v>0</v>
      </c>
      <c r="I613" s="33" t="s">
        <v>51</v>
      </c>
      <c r="J613" s="34">
        <v>81618.84</v>
      </c>
      <c r="K613" s="33" t="s">
        <v>43</v>
      </c>
      <c r="L613" s="33" t="s">
        <v>211</v>
      </c>
      <c r="M613" s="33" t="s">
        <v>142</v>
      </c>
      <c r="N613" s="33" t="s">
        <v>45</v>
      </c>
      <c r="O613" s="33" t="s">
        <v>45</v>
      </c>
      <c r="P613" s="33" t="s">
        <v>45</v>
      </c>
      <c r="Q613" s="33" t="s">
        <v>45</v>
      </c>
      <c r="R613" s="33" t="s">
        <v>45</v>
      </c>
      <c r="S613" s="33" t="s">
        <v>45</v>
      </c>
      <c r="T613" s="33" t="s">
        <v>46</v>
      </c>
      <c r="U613" s="33" t="s">
        <v>212</v>
      </c>
      <c r="V613" s="33" t="s">
        <v>144</v>
      </c>
      <c r="W613" s="33" t="s">
        <v>48</v>
      </c>
      <c r="X613" s="33" t="s">
        <v>48</v>
      </c>
      <c r="Y613" s="33" t="s">
        <v>48</v>
      </c>
      <c r="Z613" s="33" t="s">
        <v>48</v>
      </c>
      <c r="AA613" s="33" t="s">
        <v>48</v>
      </c>
      <c r="AB613" s="33" t="s">
        <v>48</v>
      </c>
      <c r="AC613" s="33" t="s">
        <v>123</v>
      </c>
      <c r="AD613" s="33" t="s">
        <v>123</v>
      </c>
    </row>
    <row r="614" spans="1:30" ht="48">
      <c r="A614" s="33" t="s">
        <v>1733</v>
      </c>
      <c r="B614" s="33" t="s">
        <v>41</v>
      </c>
      <c r="C614" s="33" t="s">
        <v>1776</v>
      </c>
      <c r="D614" s="33">
        <v>28332</v>
      </c>
      <c r="E614" s="33" t="s">
        <v>69</v>
      </c>
      <c r="F614" s="33" t="s">
        <v>1806</v>
      </c>
      <c r="G614" s="34">
        <v>52593.36</v>
      </c>
      <c r="H614" s="35">
        <v>0</v>
      </c>
      <c r="I614" s="33" t="s">
        <v>51</v>
      </c>
      <c r="J614" s="34">
        <v>134212.20000000001</v>
      </c>
      <c r="K614" s="33" t="s">
        <v>43</v>
      </c>
      <c r="L614" s="33" t="s">
        <v>211</v>
      </c>
      <c r="M614" s="33" t="s">
        <v>142</v>
      </c>
      <c r="N614" s="33" t="s">
        <v>45</v>
      </c>
      <c r="O614" s="33" t="s">
        <v>45</v>
      </c>
      <c r="P614" s="33" t="s">
        <v>45</v>
      </c>
      <c r="Q614" s="33" t="s">
        <v>45</v>
      </c>
      <c r="R614" s="33" t="s">
        <v>45</v>
      </c>
      <c r="S614" s="33" t="s">
        <v>45</v>
      </c>
      <c r="T614" s="33" t="s">
        <v>46</v>
      </c>
      <c r="U614" s="33" t="s">
        <v>212</v>
      </c>
      <c r="V614" s="33" t="s">
        <v>144</v>
      </c>
      <c r="W614" s="33" t="s">
        <v>48</v>
      </c>
      <c r="X614" s="33" t="s">
        <v>48</v>
      </c>
      <c r="Y614" s="33" t="s">
        <v>48</v>
      </c>
      <c r="Z614" s="33" t="s">
        <v>48</v>
      </c>
      <c r="AA614" s="33" t="s">
        <v>48</v>
      </c>
      <c r="AB614" s="33" t="s">
        <v>48</v>
      </c>
      <c r="AC614" s="33" t="s">
        <v>123</v>
      </c>
      <c r="AD614" s="33" t="s">
        <v>123</v>
      </c>
    </row>
    <row r="615" spans="1:30" ht="48">
      <c r="A615" s="33" t="s">
        <v>1733</v>
      </c>
      <c r="B615" s="33" t="s">
        <v>41</v>
      </c>
      <c r="C615" s="33" t="s">
        <v>1776</v>
      </c>
      <c r="D615" s="33">
        <v>28332</v>
      </c>
      <c r="E615" s="33" t="s">
        <v>69</v>
      </c>
      <c r="F615" s="33" t="s">
        <v>1807</v>
      </c>
      <c r="G615" s="34">
        <v>1659.06</v>
      </c>
      <c r="H615" s="35">
        <v>0</v>
      </c>
      <c r="I615" s="33" t="s">
        <v>51</v>
      </c>
      <c r="J615" s="34">
        <v>26415.57</v>
      </c>
      <c r="K615" s="33" t="s">
        <v>43</v>
      </c>
      <c r="L615" s="33" t="s">
        <v>147</v>
      </c>
      <c r="M615" s="33" t="s">
        <v>142</v>
      </c>
      <c r="N615" s="33" t="s">
        <v>45</v>
      </c>
      <c r="O615" s="33" t="s">
        <v>45</v>
      </c>
      <c r="P615" s="33" t="s">
        <v>45</v>
      </c>
      <c r="Q615" s="33" t="s">
        <v>45</v>
      </c>
      <c r="R615" s="33" t="s">
        <v>45</v>
      </c>
      <c r="S615" s="33" t="s">
        <v>45</v>
      </c>
      <c r="T615" s="33" t="s">
        <v>46</v>
      </c>
      <c r="U615" s="33" t="s">
        <v>203</v>
      </c>
      <c r="V615" s="33" t="s">
        <v>144</v>
      </c>
      <c r="W615" s="33" t="s">
        <v>48</v>
      </c>
      <c r="X615" s="33" t="s">
        <v>48</v>
      </c>
      <c r="Y615" s="33" t="s">
        <v>48</v>
      </c>
      <c r="Z615" s="33" t="s">
        <v>48</v>
      </c>
      <c r="AA615" s="33" t="s">
        <v>48</v>
      </c>
      <c r="AB615" s="33" t="s">
        <v>48</v>
      </c>
      <c r="AC615" s="33" t="s">
        <v>123</v>
      </c>
      <c r="AD615" s="33" t="s">
        <v>123</v>
      </c>
    </row>
    <row r="616" spans="1:30" ht="48">
      <c r="A616" s="33" t="s">
        <v>1733</v>
      </c>
      <c r="B616" s="33" t="s">
        <v>41</v>
      </c>
      <c r="C616" s="33" t="s">
        <v>1776</v>
      </c>
      <c r="D616" s="33">
        <v>28332</v>
      </c>
      <c r="E616" s="33" t="s">
        <v>69</v>
      </c>
      <c r="F616" s="33" t="s">
        <v>1808</v>
      </c>
      <c r="G616" s="35">
        <v>587.30999999999995</v>
      </c>
      <c r="H616" s="35">
        <v>0</v>
      </c>
      <c r="I616" s="33" t="s">
        <v>51</v>
      </c>
      <c r="J616" s="34">
        <v>27002.880000000001</v>
      </c>
      <c r="K616" s="33" t="s">
        <v>43</v>
      </c>
      <c r="L616" s="33" t="s">
        <v>147</v>
      </c>
      <c r="M616" s="33" t="s">
        <v>142</v>
      </c>
      <c r="N616" s="33" t="s">
        <v>45</v>
      </c>
      <c r="O616" s="33" t="s">
        <v>45</v>
      </c>
      <c r="P616" s="33" t="s">
        <v>45</v>
      </c>
      <c r="Q616" s="33" t="s">
        <v>45</v>
      </c>
      <c r="R616" s="33" t="s">
        <v>45</v>
      </c>
      <c r="S616" s="33" t="s">
        <v>45</v>
      </c>
      <c r="T616" s="33" t="s">
        <v>46</v>
      </c>
      <c r="U616" s="33" t="s">
        <v>203</v>
      </c>
      <c r="V616" s="33" t="s">
        <v>144</v>
      </c>
      <c r="W616" s="33" t="s">
        <v>48</v>
      </c>
      <c r="X616" s="33" t="s">
        <v>48</v>
      </c>
      <c r="Y616" s="33" t="s">
        <v>48</v>
      </c>
      <c r="Z616" s="33" t="s">
        <v>48</v>
      </c>
      <c r="AA616" s="33" t="s">
        <v>48</v>
      </c>
      <c r="AB616" s="33" t="s">
        <v>48</v>
      </c>
      <c r="AC616" s="33" t="s">
        <v>123</v>
      </c>
      <c r="AD616" s="33" t="s">
        <v>123</v>
      </c>
    </row>
    <row r="617" spans="1:30" ht="48">
      <c r="A617" s="33" t="s">
        <v>1733</v>
      </c>
      <c r="B617" s="33" t="s">
        <v>41</v>
      </c>
      <c r="C617" s="33" t="s">
        <v>1753</v>
      </c>
      <c r="D617" s="33">
        <v>26679</v>
      </c>
      <c r="E617" s="33" t="s">
        <v>123</v>
      </c>
      <c r="F617" s="33" t="s">
        <v>1695</v>
      </c>
      <c r="G617" s="35">
        <v>0</v>
      </c>
      <c r="H617" s="35">
        <v>151.44</v>
      </c>
      <c r="I617" s="33" t="s">
        <v>51</v>
      </c>
      <c r="J617" s="34">
        <v>5804.9</v>
      </c>
      <c r="K617" s="33" t="s">
        <v>43</v>
      </c>
      <c r="L617" s="33" t="s">
        <v>529</v>
      </c>
      <c r="M617" s="33" t="s">
        <v>142</v>
      </c>
      <c r="N617" s="33" t="s">
        <v>45</v>
      </c>
      <c r="O617" s="33" t="s">
        <v>45</v>
      </c>
      <c r="P617" s="33" t="s">
        <v>45</v>
      </c>
      <c r="Q617" s="33" t="s">
        <v>45</v>
      </c>
      <c r="R617" s="33" t="s">
        <v>45</v>
      </c>
      <c r="S617" s="33" t="s">
        <v>45</v>
      </c>
      <c r="T617" s="33" t="s">
        <v>46</v>
      </c>
      <c r="U617" s="33" t="s">
        <v>530</v>
      </c>
      <c r="V617" s="33" t="s">
        <v>144</v>
      </c>
      <c r="W617" s="33" t="s">
        <v>48</v>
      </c>
      <c r="X617" s="33" t="s">
        <v>48</v>
      </c>
      <c r="Y617" s="33" t="s">
        <v>48</v>
      </c>
      <c r="Z617" s="33" t="s">
        <v>48</v>
      </c>
      <c r="AA617" s="33" t="s">
        <v>48</v>
      </c>
      <c r="AB617" s="33" t="s">
        <v>48</v>
      </c>
      <c r="AC617" s="33" t="s">
        <v>123</v>
      </c>
      <c r="AD617" s="33" t="s">
        <v>123</v>
      </c>
    </row>
    <row r="618" spans="1:30" ht="60">
      <c r="A618" s="33" t="s">
        <v>1733</v>
      </c>
      <c r="B618" s="33" t="s">
        <v>41</v>
      </c>
      <c r="C618" s="33" t="s">
        <v>1753</v>
      </c>
      <c r="D618" s="33">
        <v>26682</v>
      </c>
      <c r="E618" s="33" t="s">
        <v>123</v>
      </c>
      <c r="F618" s="33" t="s">
        <v>1809</v>
      </c>
      <c r="G618" s="35">
        <v>0</v>
      </c>
      <c r="H618" s="34">
        <v>3800</v>
      </c>
      <c r="I618" s="33" t="s">
        <v>51</v>
      </c>
      <c r="J618" s="34">
        <v>2004.9</v>
      </c>
      <c r="K618" s="33" t="s">
        <v>43</v>
      </c>
      <c r="L618" s="33" t="s">
        <v>529</v>
      </c>
      <c r="M618" s="33" t="s">
        <v>142</v>
      </c>
      <c r="N618" s="33" t="s">
        <v>45</v>
      </c>
      <c r="O618" s="33" t="s">
        <v>45</v>
      </c>
      <c r="P618" s="33" t="s">
        <v>45</v>
      </c>
      <c r="Q618" s="33" t="s">
        <v>45</v>
      </c>
      <c r="R618" s="33" t="s">
        <v>45</v>
      </c>
      <c r="S618" s="33" t="s">
        <v>45</v>
      </c>
      <c r="T618" s="33" t="s">
        <v>46</v>
      </c>
      <c r="U618" s="33" t="s">
        <v>530</v>
      </c>
      <c r="V618" s="33" t="s">
        <v>144</v>
      </c>
      <c r="W618" s="33" t="s">
        <v>48</v>
      </c>
      <c r="X618" s="33" t="s">
        <v>48</v>
      </c>
      <c r="Y618" s="33" t="s">
        <v>48</v>
      </c>
      <c r="Z618" s="33" t="s">
        <v>48</v>
      </c>
      <c r="AA618" s="33" t="s">
        <v>48</v>
      </c>
      <c r="AB618" s="33" t="s">
        <v>48</v>
      </c>
      <c r="AC618" s="33" t="s">
        <v>123</v>
      </c>
      <c r="AD618" s="33" t="s">
        <v>123</v>
      </c>
    </row>
    <row r="619" spans="1:30" ht="48">
      <c r="A619" s="33" t="s">
        <v>1733</v>
      </c>
      <c r="B619" s="33" t="s">
        <v>41</v>
      </c>
      <c r="C619" s="33" t="s">
        <v>1776</v>
      </c>
      <c r="D619" s="33">
        <v>28332</v>
      </c>
      <c r="E619" s="33" t="s">
        <v>69</v>
      </c>
      <c r="F619" s="33" t="s">
        <v>1810</v>
      </c>
      <c r="G619" s="34">
        <v>1636.25</v>
      </c>
      <c r="H619" s="35">
        <v>0</v>
      </c>
      <c r="I619" s="33" t="s">
        <v>51</v>
      </c>
      <c r="J619" s="34">
        <v>3641.15</v>
      </c>
      <c r="K619" s="33" t="s">
        <v>43</v>
      </c>
      <c r="L619" s="33" t="s">
        <v>529</v>
      </c>
      <c r="M619" s="33" t="s">
        <v>142</v>
      </c>
      <c r="N619" s="33" t="s">
        <v>45</v>
      </c>
      <c r="O619" s="33" t="s">
        <v>45</v>
      </c>
      <c r="P619" s="33" t="s">
        <v>45</v>
      </c>
      <c r="Q619" s="33" t="s">
        <v>45</v>
      </c>
      <c r="R619" s="33" t="s">
        <v>45</v>
      </c>
      <c r="S619" s="33" t="s">
        <v>45</v>
      </c>
      <c r="T619" s="33" t="s">
        <v>46</v>
      </c>
      <c r="U619" s="33" t="s">
        <v>530</v>
      </c>
      <c r="V619" s="33" t="s">
        <v>144</v>
      </c>
      <c r="W619" s="33" t="s">
        <v>48</v>
      </c>
      <c r="X619" s="33" t="s">
        <v>48</v>
      </c>
      <c r="Y619" s="33" t="s">
        <v>48</v>
      </c>
      <c r="Z619" s="33" t="s">
        <v>48</v>
      </c>
      <c r="AA619" s="33" t="s">
        <v>48</v>
      </c>
      <c r="AB619" s="33" t="s">
        <v>48</v>
      </c>
      <c r="AC619" s="33" t="s">
        <v>123</v>
      </c>
      <c r="AD619" s="33" t="s">
        <v>123</v>
      </c>
    </row>
    <row r="620" spans="1:30" ht="48">
      <c r="A620" s="33" t="s">
        <v>1733</v>
      </c>
      <c r="B620" s="33" t="s">
        <v>41</v>
      </c>
      <c r="C620" s="33" t="s">
        <v>1776</v>
      </c>
      <c r="D620" s="33">
        <v>28332</v>
      </c>
      <c r="E620" s="33" t="s">
        <v>69</v>
      </c>
      <c r="F620" s="33" t="s">
        <v>1811</v>
      </c>
      <c r="G620" s="35">
        <v>696.95</v>
      </c>
      <c r="H620" s="35">
        <v>0</v>
      </c>
      <c r="I620" s="33" t="s">
        <v>51</v>
      </c>
      <c r="J620" s="34">
        <v>4338.1000000000004</v>
      </c>
      <c r="K620" s="33" t="s">
        <v>43</v>
      </c>
      <c r="L620" s="33" t="s">
        <v>529</v>
      </c>
      <c r="M620" s="33" t="s">
        <v>142</v>
      </c>
      <c r="N620" s="33" t="s">
        <v>45</v>
      </c>
      <c r="O620" s="33" t="s">
        <v>45</v>
      </c>
      <c r="P620" s="33" t="s">
        <v>45</v>
      </c>
      <c r="Q620" s="33" t="s">
        <v>45</v>
      </c>
      <c r="R620" s="33" t="s">
        <v>45</v>
      </c>
      <c r="S620" s="33" t="s">
        <v>45</v>
      </c>
      <c r="T620" s="33" t="s">
        <v>46</v>
      </c>
      <c r="U620" s="33" t="s">
        <v>530</v>
      </c>
      <c r="V620" s="33" t="s">
        <v>144</v>
      </c>
      <c r="W620" s="33" t="s">
        <v>48</v>
      </c>
      <c r="X620" s="33" t="s">
        <v>48</v>
      </c>
      <c r="Y620" s="33" t="s">
        <v>48</v>
      </c>
      <c r="Z620" s="33" t="s">
        <v>48</v>
      </c>
      <c r="AA620" s="33" t="s">
        <v>48</v>
      </c>
      <c r="AB620" s="33" t="s">
        <v>48</v>
      </c>
      <c r="AC620" s="33" t="s">
        <v>123</v>
      </c>
      <c r="AD620" s="33" t="s">
        <v>123</v>
      </c>
    </row>
    <row r="621" spans="1:30" ht="48">
      <c r="A621" s="33" t="s">
        <v>1733</v>
      </c>
      <c r="B621" s="33" t="s">
        <v>41</v>
      </c>
      <c r="C621" s="33" t="s">
        <v>1776</v>
      </c>
      <c r="D621" s="33">
        <v>28332</v>
      </c>
      <c r="E621" s="33" t="s">
        <v>130</v>
      </c>
      <c r="F621" s="33" t="s">
        <v>1816</v>
      </c>
      <c r="G621" s="35">
        <v>-423.18</v>
      </c>
      <c r="H621" s="35">
        <v>0</v>
      </c>
      <c r="I621" s="33" t="s">
        <v>51</v>
      </c>
      <c r="J621" s="35">
        <v>778.87</v>
      </c>
      <c r="K621" s="33" t="s">
        <v>578</v>
      </c>
      <c r="L621" s="33" t="s">
        <v>578</v>
      </c>
      <c r="M621" s="33" t="s">
        <v>142</v>
      </c>
      <c r="N621" s="33" t="s">
        <v>45</v>
      </c>
      <c r="O621" s="33" t="s">
        <v>45</v>
      </c>
      <c r="P621" s="33" t="s">
        <v>45</v>
      </c>
      <c r="Q621" s="33" t="s">
        <v>45</v>
      </c>
      <c r="R621" s="33" t="s">
        <v>45</v>
      </c>
      <c r="S621" s="33" t="s">
        <v>45</v>
      </c>
      <c r="T621" s="33" t="s">
        <v>579</v>
      </c>
      <c r="U621" s="33" t="s">
        <v>579</v>
      </c>
      <c r="V621" s="33" t="s">
        <v>144</v>
      </c>
      <c r="W621" s="33" t="s">
        <v>48</v>
      </c>
      <c r="X621" s="33" t="s">
        <v>48</v>
      </c>
      <c r="Y621" s="33" t="s">
        <v>48</v>
      </c>
      <c r="Z621" s="33" t="s">
        <v>48</v>
      </c>
      <c r="AA621" s="33" t="s">
        <v>48</v>
      </c>
      <c r="AB621" s="33" t="s">
        <v>48</v>
      </c>
      <c r="AC621" s="33" t="s">
        <v>123</v>
      </c>
      <c r="AD621" s="33" t="s">
        <v>123</v>
      </c>
    </row>
    <row r="622" spans="1:30" ht="48">
      <c r="A622" s="33" t="s">
        <v>1733</v>
      </c>
      <c r="B622" s="33" t="s">
        <v>41</v>
      </c>
      <c r="C622" s="33" t="s">
        <v>1776</v>
      </c>
      <c r="D622" s="33">
        <v>28332</v>
      </c>
      <c r="E622" s="33" t="s">
        <v>130</v>
      </c>
      <c r="F622" s="33" t="s">
        <v>1817</v>
      </c>
      <c r="G622" s="35">
        <v>100.39</v>
      </c>
      <c r="H622" s="35">
        <v>0</v>
      </c>
      <c r="I622" s="33" t="s">
        <v>51</v>
      </c>
      <c r="J622" s="35">
        <v>879.26</v>
      </c>
      <c r="K622" s="33" t="s">
        <v>578</v>
      </c>
      <c r="L622" s="33" t="s">
        <v>578</v>
      </c>
      <c r="M622" s="33" t="s">
        <v>142</v>
      </c>
      <c r="N622" s="33" t="s">
        <v>45</v>
      </c>
      <c r="O622" s="33" t="s">
        <v>45</v>
      </c>
      <c r="P622" s="33" t="s">
        <v>45</v>
      </c>
      <c r="Q622" s="33" t="s">
        <v>45</v>
      </c>
      <c r="R622" s="33" t="s">
        <v>45</v>
      </c>
      <c r="S622" s="33" t="s">
        <v>45</v>
      </c>
      <c r="T622" s="33" t="s">
        <v>579</v>
      </c>
      <c r="U622" s="33" t="s">
        <v>579</v>
      </c>
      <c r="V622" s="33" t="s">
        <v>144</v>
      </c>
      <c r="W622" s="33" t="s">
        <v>48</v>
      </c>
      <c r="X622" s="33" t="s">
        <v>48</v>
      </c>
      <c r="Y622" s="33" t="s">
        <v>48</v>
      </c>
      <c r="Z622" s="33" t="s">
        <v>48</v>
      </c>
      <c r="AA622" s="33" t="s">
        <v>48</v>
      </c>
      <c r="AB622" s="33" t="s">
        <v>48</v>
      </c>
      <c r="AC622" s="33" t="s">
        <v>123</v>
      </c>
      <c r="AD622" s="33" t="s">
        <v>123</v>
      </c>
    </row>
    <row r="623" spans="1:30" ht="48">
      <c r="A623" s="33" t="s">
        <v>1733</v>
      </c>
      <c r="B623" s="33" t="s">
        <v>41</v>
      </c>
      <c r="C623" s="33" t="s">
        <v>1818</v>
      </c>
      <c r="D623" s="33">
        <v>28496</v>
      </c>
      <c r="E623" s="33" t="s">
        <v>507</v>
      </c>
      <c r="F623" s="33" t="s">
        <v>1700</v>
      </c>
      <c r="G623" s="35">
        <v>0</v>
      </c>
      <c r="H623" s="35">
        <v>584.86</v>
      </c>
      <c r="I623" s="33" t="s">
        <v>51</v>
      </c>
      <c r="J623" s="35">
        <v>294.39999999999998</v>
      </c>
      <c r="K623" s="33" t="s">
        <v>578</v>
      </c>
      <c r="L623" s="33" t="s">
        <v>578</v>
      </c>
      <c r="M623" s="33" t="s">
        <v>142</v>
      </c>
      <c r="N623" s="33" t="s">
        <v>45</v>
      </c>
      <c r="O623" s="33" t="s">
        <v>45</v>
      </c>
      <c r="P623" s="33" t="s">
        <v>45</v>
      </c>
      <c r="Q623" s="33" t="s">
        <v>45</v>
      </c>
      <c r="R623" s="33" t="s">
        <v>45</v>
      </c>
      <c r="S623" s="33" t="s">
        <v>45</v>
      </c>
      <c r="T623" s="33" t="s">
        <v>579</v>
      </c>
      <c r="U623" s="33" t="s">
        <v>579</v>
      </c>
      <c r="V623" s="33" t="s">
        <v>144</v>
      </c>
      <c r="W623" s="33" t="s">
        <v>48</v>
      </c>
      <c r="X623" s="33" t="s">
        <v>48</v>
      </c>
      <c r="Y623" s="33" t="s">
        <v>48</v>
      </c>
      <c r="Z623" s="33" t="s">
        <v>48</v>
      </c>
      <c r="AA623" s="33" t="s">
        <v>48</v>
      </c>
      <c r="AB623" s="33" t="s">
        <v>48</v>
      </c>
      <c r="AC623" s="33" t="s">
        <v>123</v>
      </c>
      <c r="AD623" s="33" t="s">
        <v>123</v>
      </c>
    </row>
    <row r="624" spans="1:30" ht="48">
      <c r="A624" s="33" t="s">
        <v>1733</v>
      </c>
      <c r="B624" s="33" t="s">
        <v>41</v>
      </c>
      <c r="C624" s="33" t="s">
        <v>1776</v>
      </c>
      <c r="D624" s="33">
        <v>28332</v>
      </c>
      <c r="E624" s="33" t="s">
        <v>354</v>
      </c>
      <c r="F624" s="33" t="s">
        <v>1819</v>
      </c>
      <c r="G624" s="35">
        <v>11.47</v>
      </c>
      <c r="H624" s="35">
        <v>0</v>
      </c>
      <c r="I624" s="33" t="s">
        <v>51</v>
      </c>
      <c r="J624" s="35">
        <v>60.38</v>
      </c>
      <c r="K624" s="33" t="s">
        <v>1257</v>
      </c>
      <c r="L624" s="33" t="s">
        <v>1257</v>
      </c>
      <c r="M624" s="33" t="s">
        <v>142</v>
      </c>
      <c r="N624" s="33" t="s">
        <v>45</v>
      </c>
      <c r="O624" s="33" t="s">
        <v>45</v>
      </c>
      <c r="P624" s="33" t="s">
        <v>45</v>
      </c>
      <c r="Q624" s="33" t="s">
        <v>45</v>
      </c>
      <c r="R624" s="33" t="s">
        <v>45</v>
      </c>
      <c r="S624" s="33" t="s">
        <v>45</v>
      </c>
      <c r="T624" s="33" t="s">
        <v>1258</v>
      </c>
      <c r="U624" s="33" t="s">
        <v>1258</v>
      </c>
      <c r="V624" s="33" t="s">
        <v>144</v>
      </c>
      <c r="W624" s="33" t="s">
        <v>48</v>
      </c>
      <c r="X624" s="33" t="s">
        <v>48</v>
      </c>
      <c r="Y624" s="33" t="s">
        <v>48</v>
      </c>
      <c r="Z624" s="33" t="s">
        <v>48</v>
      </c>
      <c r="AA624" s="33" t="s">
        <v>48</v>
      </c>
      <c r="AB624" s="33" t="s">
        <v>48</v>
      </c>
      <c r="AC624" s="33" t="s">
        <v>123</v>
      </c>
      <c r="AD624" s="33" t="s">
        <v>123</v>
      </c>
    </row>
    <row r="625" spans="1:30" ht="48">
      <c r="A625" s="33" t="s">
        <v>1733</v>
      </c>
      <c r="B625" s="33" t="s">
        <v>41</v>
      </c>
      <c r="C625" s="33" t="s">
        <v>1753</v>
      </c>
      <c r="D625" s="33">
        <v>26673</v>
      </c>
      <c r="E625" s="33" t="s">
        <v>1074</v>
      </c>
      <c r="F625" s="33" t="s">
        <v>1820</v>
      </c>
      <c r="G625" s="34">
        <v>4800</v>
      </c>
      <c r="H625" s="35">
        <v>0</v>
      </c>
      <c r="I625" s="33" t="s">
        <v>51</v>
      </c>
      <c r="J625" s="34">
        <v>4800</v>
      </c>
      <c r="K625" s="33" t="s">
        <v>266</v>
      </c>
      <c r="L625" s="33" t="s">
        <v>45</v>
      </c>
      <c r="M625" s="33" t="s">
        <v>142</v>
      </c>
      <c r="N625" s="33" t="s">
        <v>45</v>
      </c>
      <c r="O625" s="33" t="s">
        <v>45</v>
      </c>
      <c r="P625" s="33" t="s">
        <v>45</v>
      </c>
      <c r="Q625" s="33" t="s">
        <v>45</v>
      </c>
      <c r="R625" s="33" t="s">
        <v>45</v>
      </c>
      <c r="S625" s="33" t="s">
        <v>45</v>
      </c>
      <c r="T625" s="33" t="s">
        <v>267</v>
      </c>
      <c r="U625" s="33" t="s">
        <v>48</v>
      </c>
      <c r="V625" s="33" t="s">
        <v>144</v>
      </c>
      <c r="W625" s="33" t="s">
        <v>48</v>
      </c>
      <c r="X625" s="33" t="s">
        <v>48</v>
      </c>
      <c r="Y625" s="33" t="s">
        <v>48</v>
      </c>
      <c r="Z625" s="33" t="s">
        <v>48</v>
      </c>
      <c r="AA625" s="33" t="s">
        <v>48</v>
      </c>
      <c r="AB625" s="33" t="s">
        <v>48</v>
      </c>
      <c r="AC625" s="33" t="s">
        <v>123</v>
      </c>
      <c r="AD625" s="33" t="s">
        <v>123</v>
      </c>
    </row>
    <row r="626" spans="1:30" ht="48">
      <c r="A626" s="33" t="s">
        <v>1733</v>
      </c>
      <c r="B626" s="33" t="s">
        <v>41</v>
      </c>
      <c r="C626" s="33" t="s">
        <v>1743</v>
      </c>
      <c r="D626" s="33">
        <v>27006</v>
      </c>
      <c r="E626" s="33" t="s">
        <v>624</v>
      </c>
      <c r="F626" s="33" t="s">
        <v>1701</v>
      </c>
      <c r="G626" s="35">
        <v>0</v>
      </c>
      <c r="H626" s="35">
        <v>666.93</v>
      </c>
      <c r="I626" s="33" t="s">
        <v>51</v>
      </c>
      <c r="J626" s="35">
        <v>0</v>
      </c>
      <c r="K626" s="33" t="s">
        <v>488</v>
      </c>
      <c r="L626" s="33" t="s">
        <v>488</v>
      </c>
      <c r="M626" s="33" t="s">
        <v>142</v>
      </c>
      <c r="N626" s="33" t="s">
        <v>45</v>
      </c>
      <c r="O626" s="33" t="s">
        <v>45</v>
      </c>
      <c r="P626" s="33" t="s">
        <v>45</v>
      </c>
      <c r="Q626" s="33" t="s">
        <v>45</v>
      </c>
      <c r="R626" s="33" t="s">
        <v>45</v>
      </c>
      <c r="S626" s="33" t="s">
        <v>45</v>
      </c>
      <c r="T626" s="33" t="s">
        <v>489</v>
      </c>
      <c r="U626" s="33" t="s">
        <v>489</v>
      </c>
      <c r="V626" s="33" t="s">
        <v>144</v>
      </c>
      <c r="W626" s="33" t="s">
        <v>48</v>
      </c>
      <c r="X626" s="33" t="s">
        <v>48</v>
      </c>
      <c r="Y626" s="33" t="s">
        <v>48</v>
      </c>
      <c r="Z626" s="33" t="s">
        <v>48</v>
      </c>
      <c r="AA626" s="33" t="s">
        <v>48</v>
      </c>
      <c r="AB626" s="33" t="s">
        <v>48</v>
      </c>
      <c r="AC626" s="33" t="s">
        <v>123</v>
      </c>
      <c r="AD626" s="33" t="s">
        <v>123</v>
      </c>
    </row>
    <row r="627" spans="1:30" ht="48">
      <c r="A627" s="33" t="s">
        <v>1733</v>
      </c>
      <c r="B627" s="33" t="s">
        <v>41</v>
      </c>
      <c r="C627" s="33" t="s">
        <v>1776</v>
      </c>
      <c r="D627" s="33">
        <v>28332</v>
      </c>
      <c r="E627" s="33" t="s">
        <v>316</v>
      </c>
      <c r="F627" s="33" t="s">
        <v>1821</v>
      </c>
      <c r="G627" s="35">
        <v>253.5</v>
      </c>
      <c r="H627" s="35">
        <v>0</v>
      </c>
      <c r="I627" s="33" t="s">
        <v>51</v>
      </c>
      <c r="J627" s="35">
        <v>253.5</v>
      </c>
      <c r="K627" s="33" t="s">
        <v>488</v>
      </c>
      <c r="L627" s="33" t="s">
        <v>488</v>
      </c>
      <c r="M627" s="33" t="s">
        <v>142</v>
      </c>
      <c r="N627" s="33" t="s">
        <v>45</v>
      </c>
      <c r="O627" s="33" t="s">
        <v>45</v>
      </c>
      <c r="P627" s="33" t="s">
        <v>45</v>
      </c>
      <c r="Q627" s="33" t="s">
        <v>45</v>
      </c>
      <c r="R627" s="33" t="s">
        <v>45</v>
      </c>
      <c r="S627" s="33" t="s">
        <v>45</v>
      </c>
      <c r="T627" s="33" t="s">
        <v>489</v>
      </c>
      <c r="U627" s="33" t="s">
        <v>489</v>
      </c>
      <c r="V627" s="33" t="s">
        <v>144</v>
      </c>
      <c r="W627" s="33" t="s">
        <v>48</v>
      </c>
      <c r="X627" s="33" t="s">
        <v>48</v>
      </c>
      <c r="Y627" s="33" t="s">
        <v>48</v>
      </c>
      <c r="Z627" s="33" t="s">
        <v>48</v>
      </c>
      <c r="AA627" s="33" t="s">
        <v>48</v>
      </c>
      <c r="AB627" s="33" t="s">
        <v>48</v>
      </c>
      <c r="AC627" s="33" t="s">
        <v>123</v>
      </c>
      <c r="AD627" s="33" t="s">
        <v>123</v>
      </c>
    </row>
    <row r="628" spans="1:30" ht="48">
      <c r="A628" s="33" t="s">
        <v>1733</v>
      </c>
      <c r="B628" s="33" t="s">
        <v>41</v>
      </c>
      <c r="C628" s="33" t="s">
        <v>1753</v>
      </c>
      <c r="D628" s="33">
        <v>26673</v>
      </c>
      <c r="E628" s="33" t="s">
        <v>1074</v>
      </c>
      <c r="F628" s="33" t="s">
        <v>1822</v>
      </c>
      <c r="G628" s="34">
        <v>5200</v>
      </c>
      <c r="H628" s="35">
        <v>0</v>
      </c>
      <c r="I628" s="33" t="s">
        <v>51</v>
      </c>
      <c r="J628" s="34">
        <v>5200</v>
      </c>
      <c r="K628" s="33" t="s">
        <v>148</v>
      </c>
      <c r="L628" s="33" t="s">
        <v>45</v>
      </c>
      <c r="M628" s="33" t="s">
        <v>142</v>
      </c>
      <c r="N628" s="33" t="s">
        <v>45</v>
      </c>
      <c r="O628" s="33" t="s">
        <v>45</v>
      </c>
      <c r="P628" s="33" t="s">
        <v>45</v>
      </c>
      <c r="Q628" s="33" t="s">
        <v>45</v>
      </c>
      <c r="R628" s="33" t="s">
        <v>45</v>
      </c>
      <c r="S628" s="33" t="s">
        <v>45</v>
      </c>
      <c r="T628" s="33" t="s">
        <v>204</v>
      </c>
      <c r="U628" s="33" t="s">
        <v>48</v>
      </c>
      <c r="V628" s="33" t="s">
        <v>144</v>
      </c>
      <c r="W628" s="33" t="s">
        <v>48</v>
      </c>
      <c r="X628" s="33" t="s">
        <v>48</v>
      </c>
      <c r="Y628" s="33" t="s">
        <v>48</v>
      </c>
      <c r="Z628" s="33" t="s">
        <v>48</v>
      </c>
      <c r="AA628" s="33" t="s">
        <v>48</v>
      </c>
      <c r="AB628" s="33" t="s">
        <v>48</v>
      </c>
      <c r="AC628" s="33" t="s">
        <v>123</v>
      </c>
      <c r="AD628" s="33" t="s">
        <v>123</v>
      </c>
    </row>
    <row r="629" spans="1:30" ht="48">
      <c r="A629" s="33" t="s">
        <v>1733</v>
      </c>
      <c r="B629" s="33" t="s">
        <v>41</v>
      </c>
      <c r="C629" s="33" t="s">
        <v>1818</v>
      </c>
      <c r="D629" s="33">
        <v>28496</v>
      </c>
      <c r="E629" s="33" t="s">
        <v>355</v>
      </c>
      <c r="F629" s="33" t="s">
        <v>1823</v>
      </c>
      <c r="G629" s="34">
        <v>1617.65</v>
      </c>
      <c r="H629" s="35">
        <v>0</v>
      </c>
      <c r="I629" s="33" t="s">
        <v>51</v>
      </c>
      <c r="J629" s="34">
        <v>8934.7000000000007</v>
      </c>
      <c r="K629" s="33" t="s">
        <v>148</v>
      </c>
      <c r="L629" s="33" t="s">
        <v>148</v>
      </c>
      <c r="M629" s="33" t="s">
        <v>142</v>
      </c>
      <c r="N629" s="33" t="s">
        <v>45</v>
      </c>
      <c r="O629" s="33" t="s">
        <v>45</v>
      </c>
      <c r="P629" s="33" t="s">
        <v>45</v>
      </c>
      <c r="Q629" s="33" t="s">
        <v>45</v>
      </c>
      <c r="R629" s="33" t="s">
        <v>45</v>
      </c>
      <c r="S629" s="33" t="s">
        <v>45</v>
      </c>
      <c r="T629" s="33" t="s">
        <v>204</v>
      </c>
      <c r="U629" s="33" t="s">
        <v>204</v>
      </c>
      <c r="V629" s="33" t="s">
        <v>144</v>
      </c>
      <c r="W629" s="33" t="s">
        <v>48</v>
      </c>
      <c r="X629" s="33" t="s">
        <v>48</v>
      </c>
      <c r="Y629" s="33" t="s">
        <v>48</v>
      </c>
      <c r="Z629" s="33" t="s">
        <v>48</v>
      </c>
      <c r="AA629" s="33" t="s">
        <v>48</v>
      </c>
      <c r="AB629" s="33" t="s">
        <v>48</v>
      </c>
      <c r="AC629" s="33" t="s">
        <v>123</v>
      </c>
      <c r="AD629" s="33" t="s">
        <v>123</v>
      </c>
    </row>
    <row r="630" spans="1:30" ht="48">
      <c r="A630" s="33" t="s">
        <v>1733</v>
      </c>
      <c r="B630" s="33" t="s">
        <v>41</v>
      </c>
      <c r="C630" s="33" t="s">
        <v>1818</v>
      </c>
      <c r="D630" s="33">
        <v>28496</v>
      </c>
      <c r="E630" s="33" t="s">
        <v>355</v>
      </c>
      <c r="F630" s="33" t="s">
        <v>1824</v>
      </c>
      <c r="G630" s="35">
        <v>0</v>
      </c>
      <c r="H630" s="34">
        <v>4524.66</v>
      </c>
      <c r="I630" s="33" t="s">
        <v>51</v>
      </c>
      <c r="J630" s="34">
        <v>4410.04</v>
      </c>
      <c r="K630" s="33" t="s">
        <v>148</v>
      </c>
      <c r="L630" s="33" t="s">
        <v>148</v>
      </c>
      <c r="M630" s="33" t="s">
        <v>142</v>
      </c>
      <c r="N630" s="33" t="s">
        <v>45</v>
      </c>
      <c r="O630" s="33" t="s">
        <v>45</v>
      </c>
      <c r="P630" s="33" t="s">
        <v>45</v>
      </c>
      <c r="Q630" s="33" t="s">
        <v>45</v>
      </c>
      <c r="R630" s="33" t="s">
        <v>45</v>
      </c>
      <c r="S630" s="33" t="s">
        <v>45</v>
      </c>
      <c r="T630" s="33" t="s">
        <v>204</v>
      </c>
      <c r="U630" s="33" t="s">
        <v>204</v>
      </c>
      <c r="V630" s="33" t="s">
        <v>144</v>
      </c>
      <c r="W630" s="33" t="s">
        <v>48</v>
      </c>
      <c r="X630" s="33" t="s">
        <v>48</v>
      </c>
      <c r="Y630" s="33" t="s">
        <v>48</v>
      </c>
      <c r="Z630" s="33" t="s">
        <v>48</v>
      </c>
      <c r="AA630" s="33" t="s">
        <v>48</v>
      </c>
      <c r="AB630" s="33" t="s">
        <v>48</v>
      </c>
      <c r="AC630" s="33" t="s">
        <v>123</v>
      </c>
      <c r="AD630" s="33" t="s">
        <v>123</v>
      </c>
    </row>
    <row r="631" spans="1:30" ht="48">
      <c r="A631" s="33" t="s">
        <v>1733</v>
      </c>
      <c r="B631" s="33" t="s">
        <v>41</v>
      </c>
      <c r="C631" s="33" t="s">
        <v>1818</v>
      </c>
      <c r="D631" s="33">
        <v>28496</v>
      </c>
      <c r="E631" s="33" t="s">
        <v>355</v>
      </c>
      <c r="F631" s="33" t="s">
        <v>1702</v>
      </c>
      <c r="G631" s="35">
        <v>0</v>
      </c>
      <c r="H631" s="34">
        <v>2589.7199999999998</v>
      </c>
      <c r="I631" s="33" t="s">
        <v>51</v>
      </c>
      <c r="J631" s="34">
        <v>1820.32</v>
      </c>
      <c r="K631" s="33" t="s">
        <v>148</v>
      </c>
      <c r="L631" s="33" t="s">
        <v>148</v>
      </c>
      <c r="M631" s="33" t="s">
        <v>142</v>
      </c>
      <c r="N631" s="33" t="s">
        <v>45</v>
      </c>
      <c r="O631" s="33" t="s">
        <v>45</v>
      </c>
      <c r="P631" s="33" t="s">
        <v>45</v>
      </c>
      <c r="Q631" s="33" t="s">
        <v>45</v>
      </c>
      <c r="R631" s="33" t="s">
        <v>45</v>
      </c>
      <c r="S631" s="33" t="s">
        <v>45</v>
      </c>
      <c r="T631" s="33" t="s">
        <v>204</v>
      </c>
      <c r="U631" s="33" t="s">
        <v>204</v>
      </c>
      <c r="V631" s="33" t="s">
        <v>144</v>
      </c>
      <c r="W631" s="33" t="s">
        <v>48</v>
      </c>
      <c r="X631" s="33" t="s">
        <v>48</v>
      </c>
      <c r="Y631" s="33" t="s">
        <v>48</v>
      </c>
      <c r="Z631" s="33" t="s">
        <v>48</v>
      </c>
      <c r="AA631" s="33" t="s">
        <v>48</v>
      </c>
      <c r="AB631" s="33" t="s">
        <v>48</v>
      </c>
      <c r="AC631" s="33" t="s">
        <v>123</v>
      </c>
      <c r="AD631" s="33" t="s">
        <v>123</v>
      </c>
    </row>
    <row r="632" spans="1:30" ht="48">
      <c r="A632" s="33" t="s">
        <v>1733</v>
      </c>
      <c r="B632" s="33" t="s">
        <v>41</v>
      </c>
      <c r="C632" s="33" t="s">
        <v>1753</v>
      </c>
      <c r="D632" s="33">
        <v>26673</v>
      </c>
      <c r="E632" s="33" t="s">
        <v>1074</v>
      </c>
      <c r="F632" s="33" t="s">
        <v>1825</v>
      </c>
      <c r="G632" s="34">
        <v>5100</v>
      </c>
      <c r="H632" s="35">
        <v>0</v>
      </c>
      <c r="I632" s="33" t="s">
        <v>51</v>
      </c>
      <c r="J632" s="34">
        <v>5100</v>
      </c>
      <c r="K632" s="33" t="s">
        <v>149</v>
      </c>
      <c r="L632" s="33" t="s">
        <v>45</v>
      </c>
      <c r="M632" s="33" t="s">
        <v>142</v>
      </c>
      <c r="N632" s="33" t="s">
        <v>45</v>
      </c>
      <c r="O632" s="33" t="s">
        <v>45</v>
      </c>
      <c r="P632" s="33" t="s">
        <v>45</v>
      </c>
      <c r="Q632" s="33" t="s">
        <v>45</v>
      </c>
      <c r="R632" s="33" t="s">
        <v>45</v>
      </c>
      <c r="S632" s="33" t="s">
        <v>45</v>
      </c>
      <c r="T632" s="33" t="s">
        <v>205</v>
      </c>
      <c r="U632" s="33" t="s">
        <v>48</v>
      </c>
      <c r="V632" s="33" t="s">
        <v>144</v>
      </c>
      <c r="W632" s="33" t="s">
        <v>48</v>
      </c>
      <c r="X632" s="33" t="s">
        <v>48</v>
      </c>
      <c r="Y632" s="33" t="s">
        <v>48</v>
      </c>
      <c r="Z632" s="33" t="s">
        <v>48</v>
      </c>
      <c r="AA632" s="33" t="s">
        <v>48</v>
      </c>
      <c r="AB632" s="33" t="s">
        <v>48</v>
      </c>
      <c r="AC632" s="33" t="s">
        <v>123</v>
      </c>
      <c r="AD632" s="33" t="s">
        <v>123</v>
      </c>
    </row>
    <row r="633" spans="1:30" ht="60">
      <c r="A633" s="33" t="s">
        <v>1733</v>
      </c>
      <c r="B633" s="33" t="s">
        <v>41</v>
      </c>
      <c r="C633" s="33" t="s">
        <v>1743</v>
      </c>
      <c r="D633" s="33">
        <v>27006</v>
      </c>
      <c r="E633" s="33" t="s">
        <v>283</v>
      </c>
      <c r="F633" s="33" t="s">
        <v>1707</v>
      </c>
      <c r="G633" s="35">
        <v>0</v>
      </c>
      <c r="H633" s="35">
        <v>160.72</v>
      </c>
      <c r="I633" s="33" t="s">
        <v>51</v>
      </c>
      <c r="J633" s="34">
        <v>6907.31</v>
      </c>
      <c r="K633" s="33" t="s">
        <v>149</v>
      </c>
      <c r="L633" s="33" t="s">
        <v>150</v>
      </c>
      <c r="M633" s="33" t="s">
        <v>142</v>
      </c>
      <c r="N633" s="33" t="s">
        <v>45</v>
      </c>
      <c r="O633" s="33" t="s">
        <v>45</v>
      </c>
      <c r="P633" s="33" t="s">
        <v>45</v>
      </c>
      <c r="Q633" s="33" t="s">
        <v>45</v>
      </c>
      <c r="R633" s="33" t="s">
        <v>45</v>
      </c>
      <c r="S633" s="33" t="s">
        <v>45</v>
      </c>
      <c r="T633" s="33" t="s">
        <v>205</v>
      </c>
      <c r="U633" s="33" t="s">
        <v>206</v>
      </c>
      <c r="V633" s="33" t="s">
        <v>144</v>
      </c>
      <c r="W633" s="33" t="s">
        <v>48</v>
      </c>
      <c r="X633" s="33" t="s">
        <v>48</v>
      </c>
      <c r="Y633" s="33" t="s">
        <v>48</v>
      </c>
      <c r="Z633" s="33" t="s">
        <v>48</v>
      </c>
      <c r="AA633" s="33" t="s">
        <v>48</v>
      </c>
      <c r="AB633" s="33" t="s">
        <v>48</v>
      </c>
      <c r="AC633" s="33" t="s">
        <v>123</v>
      </c>
      <c r="AD633" s="33" t="s">
        <v>123</v>
      </c>
    </row>
    <row r="634" spans="1:30" ht="60">
      <c r="A634" s="33" t="s">
        <v>1733</v>
      </c>
      <c r="B634" s="33" t="s">
        <v>41</v>
      </c>
      <c r="C634" s="33" t="s">
        <v>1743</v>
      </c>
      <c r="D634" s="33">
        <v>27006</v>
      </c>
      <c r="E634" s="33" t="s">
        <v>283</v>
      </c>
      <c r="F634" s="33" t="s">
        <v>1706</v>
      </c>
      <c r="G634" s="35">
        <v>0</v>
      </c>
      <c r="H634" s="34">
        <v>2301.83</v>
      </c>
      <c r="I634" s="33" t="s">
        <v>51</v>
      </c>
      <c r="J634" s="34">
        <v>4605.4799999999996</v>
      </c>
      <c r="K634" s="33" t="s">
        <v>149</v>
      </c>
      <c r="L634" s="33" t="s">
        <v>150</v>
      </c>
      <c r="M634" s="33" t="s">
        <v>142</v>
      </c>
      <c r="N634" s="33" t="s">
        <v>45</v>
      </c>
      <c r="O634" s="33" t="s">
        <v>45</v>
      </c>
      <c r="P634" s="33" t="s">
        <v>45</v>
      </c>
      <c r="Q634" s="33" t="s">
        <v>45</v>
      </c>
      <c r="R634" s="33" t="s">
        <v>45</v>
      </c>
      <c r="S634" s="33" t="s">
        <v>45</v>
      </c>
      <c r="T634" s="33" t="s">
        <v>205</v>
      </c>
      <c r="U634" s="33" t="s">
        <v>206</v>
      </c>
      <c r="V634" s="33" t="s">
        <v>144</v>
      </c>
      <c r="W634" s="33" t="s">
        <v>48</v>
      </c>
      <c r="X634" s="33" t="s">
        <v>48</v>
      </c>
      <c r="Y634" s="33" t="s">
        <v>48</v>
      </c>
      <c r="Z634" s="33" t="s">
        <v>48</v>
      </c>
      <c r="AA634" s="33" t="s">
        <v>48</v>
      </c>
      <c r="AB634" s="33" t="s">
        <v>48</v>
      </c>
      <c r="AC634" s="33" t="s">
        <v>123</v>
      </c>
      <c r="AD634" s="33" t="s">
        <v>123</v>
      </c>
    </row>
    <row r="635" spans="1:30" ht="60">
      <c r="A635" s="33" t="s">
        <v>1733</v>
      </c>
      <c r="B635" s="33" t="s">
        <v>41</v>
      </c>
      <c r="C635" s="33" t="s">
        <v>1776</v>
      </c>
      <c r="D635" s="33">
        <v>28332</v>
      </c>
      <c r="E635" s="33" t="s">
        <v>600</v>
      </c>
      <c r="F635" s="33" t="s">
        <v>1826</v>
      </c>
      <c r="G635" s="35">
        <v>392.76</v>
      </c>
      <c r="H635" s="35">
        <v>0</v>
      </c>
      <c r="I635" s="33" t="s">
        <v>51</v>
      </c>
      <c r="J635" s="34">
        <v>4998.24</v>
      </c>
      <c r="K635" s="33" t="s">
        <v>149</v>
      </c>
      <c r="L635" s="33" t="s">
        <v>150</v>
      </c>
      <c r="M635" s="33" t="s">
        <v>142</v>
      </c>
      <c r="N635" s="33" t="s">
        <v>45</v>
      </c>
      <c r="O635" s="33" t="s">
        <v>45</v>
      </c>
      <c r="P635" s="33" t="s">
        <v>45</v>
      </c>
      <c r="Q635" s="33" t="s">
        <v>45</v>
      </c>
      <c r="R635" s="33" t="s">
        <v>45</v>
      </c>
      <c r="S635" s="33" t="s">
        <v>45</v>
      </c>
      <c r="T635" s="33" t="s">
        <v>205</v>
      </c>
      <c r="U635" s="33" t="s">
        <v>206</v>
      </c>
      <c r="V635" s="33" t="s">
        <v>144</v>
      </c>
      <c r="W635" s="33" t="s">
        <v>48</v>
      </c>
      <c r="X635" s="33" t="s">
        <v>48</v>
      </c>
      <c r="Y635" s="33" t="s">
        <v>48</v>
      </c>
      <c r="Z635" s="33" t="s">
        <v>48</v>
      </c>
      <c r="AA635" s="33" t="s">
        <v>48</v>
      </c>
      <c r="AB635" s="33" t="s">
        <v>48</v>
      </c>
      <c r="AC635" s="33" t="s">
        <v>123</v>
      </c>
      <c r="AD635" s="33" t="s">
        <v>123</v>
      </c>
    </row>
    <row r="636" spans="1:30" ht="60">
      <c r="A636" s="33" t="s">
        <v>1733</v>
      </c>
      <c r="B636" s="33" t="s">
        <v>41</v>
      </c>
      <c r="C636" s="33" t="s">
        <v>1776</v>
      </c>
      <c r="D636" s="33">
        <v>28332</v>
      </c>
      <c r="E636" s="33" t="s">
        <v>600</v>
      </c>
      <c r="F636" s="33" t="s">
        <v>1827</v>
      </c>
      <c r="G636" s="34">
        <v>1564.58</v>
      </c>
      <c r="H636" s="35">
        <v>0</v>
      </c>
      <c r="I636" s="33" t="s">
        <v>51</v>
      </c>
      <c r="J636" s="34">
        <v>6562.82</v>
      </c>
      <c r="K636" s="33" t="s">
        <v>149</v>
      </c>
      <c r="L636" s="33" t="s">
        <v>150</v>
      </c>
      <c r="M636" s="33" t="s">
        <v>142</v>
      </c>
      <c r="N636" s="33" t="s">
        <v>45</v>
      </c>
      <c r="O636" s="33" t="s">
        <v>45</v>
      </c>
      <c r="P636" s="33" t="s">
        <v>45</v>
      </c>
      <c r="Q636" s="33" t="s">
        <v>45</v>
      </c>
      <c r="R636" s="33" t="s">
        <v>45</v>
      </c>
      <c r="S636" s="33" t="s">
        <v>45</v>
      </c>
      <c r="T636" s="33" t="s">
        <v>205</v>
      </c>
      <c r="U636" s="33" t="s">
        <v>206</v>
      </c>
      <c r="V636" s="33" t="s">
        <v>144</v>
      </c>
      <c r="W636" s="33" t="s">
        <v>48</v>
      </c>
      <c r="X636" s="33" t="s">
        <v>48</v>
      </c>
      <c r="Y636" s="33" t="s">
        <v>48</v>
      </c>
      <c r="Z636" s="33" t="s">
        <v>48</v>
      </c>
      <c r="AA636" s="33" t="s">
        <v>48</v>
      </c>
      <c r="AB636" s="33" t="s">
        <v>48</v>
      </c>
      <c r="AC636" s="33" t="s">
        <v>123</v>
      </c>
      <c r="AD636" s="33" t="s">
        <v>123</v>
      </c>
    </row>
    <row r="637" spans="1:30" ht="60">
      <c r="A637" s="33" t="s">
        <v>1733</v>
      </c>
      <c r="B637" s="33" t="s">
        <v>41</v>
      </c>
      <c r="C637" s="33" t="s">
        <v>1753</v>
      </c>
      <c r="D637" s="33">
        <v>26682</v>
      </c>
      <c r="E637" s="33" t="s">
        <v>123</v>
      </c>
      <c r="F637" s="33" t="s">
        <v>551</v>
      </c>
      <c r="G637" s="35">
        <v>0</v>
      </c>
      <c r="H637" s="34">
        <v>41763.33</v>
      </c>
      <c r="I637" s="33" t="s">
        <v>51</v>
      </c>
      <c r="J637" s="34">
        <v>16739.86</v>
      </c>
      <c r="K637" s="33" t="s">
        <v>151</v>
      </c>
      <c r="L637" s="33" t="s">
        <v>152</v>
      </c>
      <c r="M637" s="33" t="s">
        <v>142</v>
      </c>
      <c r="N637" s="33" t="s">
        <v>45</v>
      </c>
      <c r="O637" s="33" t="s">
        <v>45</v>
      </c>
      <c r="P637" s="33" t="s">
        <v>45</v>
      </c>
      <c r="Q637" s="33" t="s">
        <v>45</v>
      </c>
      <c r="R637" s="33" t="s">
        <v>45</v>
      </c>
      <c r="S637" s="33" t="s">
        <v>45</v>
      </c>
      <c r="T637" s="33" t="s">
        <v>207</v>
      </c>
      <c r="U637" s="33" t="s">
        <v>208</v>
      </c>
      <c r="V637" s="33" t="s">
        <v>144</v>
      </c>
      <c r="W637" s="33" t="s">
        <v>48</v>
      </c>
      <c r="X637" s="33" t="s">
        <v>48</v>
      </c>
      <c r="Y637" s="33" t="s">
        <v>48</v>
      </c>
      <c r="Z637" s="33" t="s">
        <v>48</v>
      </c>
      <c r="AA637" s="33" t="s">
        <v>48</v>
      </c>
      <c r="AB637" s="33" t="s">
        <v>48</v>
      </c>
      <c r="AC637" s="33" t="s">
        <v>123</v>
      </c>
      <c r="AD637" s="33" t="s">
        <v>123</v>
      </c>
    </row>
    <row r="638" spans="1:30" ht="60">
      <c r="A638" s="33" t="s">
        <v>1733</v>
      </c>
      <c r="B638" s="33" t="s">
        <v>41</v>
      </c>
      <c r="C638" s="33" t="s">
        <v>1753</v>
      </c>
      <c r="D638" s="33">
        <v>26682</v>
      </c>
      <c r="E638" s="33" t="s">
        <v>123</v>
      </c>
      <c r="F638" s="33" t="s">
        <v>1828</v>
      </c>
      <c r="G638" s="35">
        <v>0</v>
      </c>
      <c r="H638" s="34">
        <v>6600</v>
      </c>
      <c r="I638" s="33" t="s">
        <v>51</v>
      </c>
      <c r="J638" s="34">
        <v>10139.86</v>
      </c>
      <c r="K638" s="33" t="s">
        <v>151</v>
      </c>
      <c r="L638" s="33" t="s">
        <v>152</v>
      </c>
      <c r="M638" s="33" t="s">
        <v>142</v>
      </c>
      <c r="N638" s="33" t="s">
        <v>45</v>
      </c>
      <c r="O638" s="33" t="s">
        <v>45</v>
      </c>
      <c r="P638" s="33" t="s">
        <v>45</v>
      </c>
      <c r="Q638" s="33" t="s">
        <v>45</v>
      </c>
      <c r="R638" s="33" t="s">
        <v>45</v>
      </c>
      <c r="S638" s="33" t="s">
        <v>45</v>
      </c>
      <c r="T638" s="33" t="s">
        <v>207</v>
      </c>
      <c r="U638" s="33" t="s">
        <v>208</v>
      </c>
      <c r="V638" s="33" t="s">
        <v>144</v>
      </c>
      <c r="W638" s="33" t="s">
        <v>48</v>
      </c>
      <c r="X638" s="33" t="s">
        <v>48</v>
      </c>
      <c r="Y638" s="33" t="s">
        <v>48</v>
      </c>
      <c r="Z638" s="33" t="s">
        <v>48</v>
      </c>
      <c r="AA638" s="33" t="s">
        <v>48</v>
      </c>
      <c r="AB638" s="33" t="s">
        <v>48</v>
      </c>
      <c r="AC638" s="33" t="s">
        <v>123</v>
      </c>
      <c r="AD638" s="33" t="s">
        <v>123</v>
      </c>
    </row>
    <row r="639" spans="1:30" ht="60">
      <c r="A639" s="33" t="s">
        <v>1733</v>
      </c>
      <c r="B639" s="33" t="s">
        <v>41</v>
      </c>
      <c r="C639" s="33" t="s">
        <v>1776</v>
      </c>
      <c r="D639" s="33">
        <v>28332</v>
      </c>
      <c r="E639" s="33" t="s">
        <v>600</v>
      </c>
      <c r="F639" s="33" t="s">
        <v>1829</v>
      </c>
      <c r="G639" s="34">
        <v>2883.22</v>
      </c>
      <c r="H639" s="35">
        <v>0</v>
      </c>
      <c r="I639" s="33" t="s">
        <v>51</v>
      </c>
      <c r="J639" s="34">
        <v>13023.08</v>
      </c>
      <c r="K639" s="33" t="s">
        <v>151</v>
      </c>
      <c r="L639" s="33" t="s">
        <v>152</v>
      </c>
      <c r="M639" s="33" t="s">
        <v>142</v>
      </c>
      <c r="N639" s="33" t="s">
        <v>45</v>
      </c>
      <c r="O639" s="33" t="s">
        <v>45</v>
      </c>
      <c r="P639" s="33" t="s">
        <v>45</v>
      </c>
      <c r="Q639" s="33" t="s">
        <v>45</v>
      </c>
      <c r="R639" s="33" t="s">
        <v>45</v>
      </c>
      <c r="S639" s="33" t="s">
        <v>45</v>
      </c>
      <c r="T639" s="33" t="s">
        <v>207</v>
      </c>
      <c r="U639" s="33" t="s">
        <v>208</v>
      </c>
      <c r="V639" s="33" t="s">
        <v>144</v>
      </c>
      <c r="W639" s="33" t="s">
        <v>48</v>
      </c>
      <c r="X639" s="33" t="s">
        <v>48</v>
      </c>
      <c r="Y639" s="33" t="s">
        <v>48</v>
      </c>
      <c r="Z639" s="33" t="s">
        <v>48</v>
      </c>
      <c r="AA639" s="33" t="s">
        <v>48</v>
      </c>
      <c r="AB639" s="33" t="s">
        <v>48</v>
      </c>
      <c r="AC639" s="33" t="s">
        <v>123</v>
      </c>
      <c r="AD639" s="33" t="s">
        <v>123</v>
      </c>
    </row>
    <row r="640" spans="1:30" ht="60">
      <c r="A640" s="33" t="s">
        <v>1733</v>
      </c>
      <c r="B640" s="33" t="s">
        <v>41</v>
      </c>
      <c r="C640" s="33" t="s">
        <v>1776</v>
      </c>
      <c r="D640" s="33">
        <v>28332</v>
      </c>
      <c r="E640" s="33" t="s">
        <v>600</v>
      </c>
      <c r="F640" s="33" t="s">
        <v>1830</v>
      </c>
      <c r="G640" s="34">
        <v>1107.97</v>
      </c>
      <c r="H640" s="35">
        <v>0</v>
      </c>
      <c r="I640" s="33" t="s">
        <v>51</v>
      </c>
      <c r="J640" s="34">
        <v>14131.05</v>
      </c>
      <c r="K640" s="33" t="s">
        <v>151</v>
      </c>
      <c r="L640" s="33" t="s">
        <v>152</v>
      </c>
      <c r="M640" s="33" t="s">
        <v>142</v>
      </c>
      <c r="N640" s="33" t="s">
        <v>45</v>
      </c>
      <c r="O640" s="33" t="s">
        <v>45</v>
      </c>
      <c r="P640" s="33" t="s">
        <v>45</v>
      </c>
      <c r="Q640" s="33" t="s">
        <v>45</v>
      </c>
      <c r="R640" s="33" t="s">
        <v>45</v>
      </c>
      <c r="S640" s="33" t="s">
        <v>45</v>
      </c>
      <c r="T640" s="33" t="s">
        <v>207</v>
      </c>
      <c r="U640" s="33" t="s">
        <v>208</v>
      </c>
      <c r="V640" s="33" t="s">
        <v>144</v>
      </c>
      <c r="W640" s="33" t="s">
        <v>48</v>
      </c>
      <c r="X640" s="33" t="s">
        <v>48</v>
      </c>
      <c r="Y640" s="33" t="s">
        <v>48</v>
      </c>
      <c r="Z640" s="33" t="s">
        <v>48</v>
      </c>
      <c r="AA640" s="33" t="s">
        <v>48</v>
      </c>
      <c r="AB640" s="33" t="s">
        <v>48</v>
      </c>
      <c r="AC640" s="33" t="s">
        <v>123</v>
      </c>
      <c r="AD640" s="33" t="s">
        <v>123</v>
      </c>
    </row>
    <row r="641" spans="1:30" ht="60">
      <c r="A641" s="33" t="s">
        <v>1733</v>
      </c>
      <c r="B641" s="33" t="s">
        <v>41</v>
      </c>
      <c r="C641" s="33" t="s">
        <v>1776</v>
      </c>
      <c r="D641" s="33">
        <v>28332</v>
      </c>
      <c r="E641" s="33" t="s">
        <v>600</v>
      </c>
      <c r="F641" s="33" t="s">
        <v>1831</v>
      </c>
      <c r="G641" s="34">
        <v>1141.43</v>
      </c>
      <c r="H641" s="35">
        <v>0</v>
      </c>
      <c r="I641" s="33" t="s">
        <v>51</v>
      </c>
      <c r="J641" s="34">
        <v>15272.48</v>
      </c>
      <c r="K641" s="33" t="s">
        <v>151</v>
      </c>
      <c r="L641" s="33" t="s">
        <v>152</v>
      </c>
      <c r="M641" s="33" t="s">
        <v>142</v>
      </c>
      <c r="N641" s="33" t="s">
        <v>45</v>
      </c>
      <c r="O641" s="33" t="s">
        <v>45</v>
      </c>
      <c r="P641" s="33" t="s">
        <v>45</v>
      </c>
      <c r="Q641" s="33" t="s">
        <v>45</v>
      </c>
      <c r="R641" s="33" t="s">
        <v>45</v>
      </c>
      <c r="S641" s="33" t="s">
        <v>45</v>
      </c>
      <c r="T641" s="33" t="s">
        <v>207</v>
      </c>
      <c r="U641" s="33" t="s">
        <v>208</v>
      </c>
      <c r="V641" s="33" t="s">
        <v>144</v>
      </c>
      <c r="W641" s="33" t="s">
        <v>48</v>
      </c>
      <c r="X641" s="33" t="s">
        <v>48</v>
      </c>
      <c r="Y641" s="33" t="s">
        <v>48</v>
      </c>
      <c r="Z641" s="33" t="s">
        <v>48</v>
      </c>
      <c r="AA641" s="33" t="s">
        <v>48</v>
      </c>
      <c r="AB641" s="33" t="s">
        <v>48</v>
      </c>
      <c r="AC641" s="33" t="s">
        <v>123</v>
      </c>
      <c r="AD641" s="33" t="s">
        <v>123</v>
      </c>
    </row>
    <row r="642" spans="1:30" ht="60">
      <c r="A642" s="33" t="s">
        <v>1733</v>
      </c>
      <c r="B642" s="33" t="s">
        <v>41</v>
      </c>
      <c r="C642" s="33" t="s">
        <v>1776</v>
      </c>
      <c r="D642" s="33">
        <v>28332</v>
      </c>
      <c r="E642" s="33" t="s">
        <v>600</v>
      </c>
      <c r="F642" s="33" t="s">
        <v>1832</v>
      </c>
      <c r="G642" s="34">
        <v>2210.71</v>
      </c>
      <c r="H642" s="35">
        <v>0</v>
      </c>
      <c r="I642" s="33" t="s">
        <v>51</v>
      </c>
      <c r="J642" s="34">
        <v>17483.189999999999</v>
      </c>
      <c r="K642" s="33" t="s">
        <v>151</v>
      </c>
      <c r="L642" s="33" t="s">
        <v>152</v>
      </c>
      <c r="M642" s="33" t="s">
        <v>142</v>
      </c>
      <c r="N642" s="33" t="s">
        <v>45</v>
      </c>
      <c r="O642" s="33" t="s">
        <v>45</v>
      </c>
      <c r="P642" s="33" t="s">
        <v>45</v>
      </c>
      <c r="Q642" s="33" t="s">
        <v>45</v>
      </c>
      <c r="R642" s="33" t="s">
        <v>45</v>
      </c>
      <c r="S642" s="33" t="s">
        <v>45</v>
      </c>
      <c r="T642" s="33" t="s">
        <v>207</v>
      </c>
      <c r="U642" s="33" t="s">
        <v>208</v>
      </c>
      <c r="V642" s="33" t="s">
        <v>144</v>
      </c>
      <c r="W642" s="33" t="s">
        <v>48</v>
      </c>
      <c r="X642" s="33" t="s">
        <v>48</v>
      </c>
      <c r="Y642" s="33" t="s">
        <v>48</v>
      </c>
      <c r="Z642" s="33" t="s">
        <v>48</v>
      </c>
      <c r="AA642" s="33" t="s">
        <v>48</v>
      </c>
      <c r="AB642" s="33" t="s">
        <v>48</v>
      </c>
      <c r="AC642" s="33" t="s">
        <v>123</v>
      </c>
      <c r="AD642" s="33" t="s">
        <v>123</v>
      </c>
    </row>
    <row r="643" spans="1:30" ht="60">
      <c r="A643" s="33" t="s">
        <v>1733</v>
      </c>
      <c r="B643" s="33" t="s">
        <v>41</v>
      </c>
      <c r="C643" s="33" t="s">
        <v>1776</v>
      </c>
      <c r="D643" s="33">
        <v>28332</v>
      </c>
      <c r="E643" s="33" t="s">
        <v>600</v>
      </c>
      <c r="F643" s="33" t="s">
        <v>1833</v>
      </c>
      <c r="G643" s="35">
        <v>402.55</v>
      </c>
      <c r="H643" s="35">
        <v>0</v>
      </c>
      <c r="I643" s="33" t="s">
        <v>51</v>
      </c>
      <c r="J643" s="34">
        <v>17885.740000000002</v>
      </c>
      <c r="K643" s="33" t="s">
        <v>151</v>
      </c>
      <c r="L643" s="33" t="s">
        <v>152</v>
      </c>
      <c r="M643" s="33" t="s">
        <v>142</v>
      </c>
      <c r="N643" s="33" t="s">
        <v>45</v>
      </c>
      <c r="O643" s="33" t="s">
        <v>45</v>
      </c>
      <c r="P643" s="33" t="s">
        <v>45</v>
      </c>
      <c r="Q643" s="33" t="s">
        <v>45</v>
      </c>
      <c r="R643" s="33" t="s">
        <v>45</v>
      </c>
      <c r="S643" s="33" t="s">
        <v>45</v>
      </c>
      <c r="T643" s="33" t="s">
        <v>207</v>
      </c>
      <c r="U643" s="33" t="s">
        <v>208</v>
      </c>
      <c r="V643" s="33" t="s">
        <v>144</v>
      </c>
      <c r="W643" s="33" t="s">
        <v>48</v>
      </c>
      <c r="X643" s="33" t="s">
        <v>48</v>
      </c>
      <c r="Y643" s="33" t="s">
        <v>48</v>
      </c>
      <c r="Z643" s="33" t="s">
        <v>48</v>
      </c>
      <c r="AA643" s="33" t="s">
        <v>48</v>
      </c>
      <c r="AB643" s="33" t="s">
        <v>48</v>
      </c>
      <c r="AC643" s="33" t="s">
        <v>123</v>
      </c>
      <c r="AD643" s="33" t="s">
        <v>123</v>
      </c>
    </row>
    <row r="644" spans="1:30" ht="60">
      <c r="A644" s="33" t="s">
        <v>1733</v>
      </c>
      <c r="B644" s="33" t="s">
        <v>41</v>
      </c>
      <c r="C644" s="33" t="s">
        <v>1776</v>
      </c>
      <c r="D644" s="33">
        <v>28332</v>
      </c>
      <c r="E644" s="33" t="s">
        <v>600</v>
      </c>
      <c r="F644" s="33" t="s">
        <v>1834</v>
      </c>
      <c r="G644" s="35">
        <v>213.57</v>
      </c>
      <c r="H644" s="35">
        <v>0</v>
      </c>
      <c r="I644" s="33" t="s">
        <v>51</v>
      </c>
      <c r="J644" s="34">
        <v>18099.310000000001</v>
      </c>
      <c r="K644" s="33" t="s">
        <v>151</v>
      </c>
      <c r="L644" s="33" t="s">
        <v>152</v>
      </c>
      <c r="M644" s="33" t="s">
        <v>142</v>
      </c>
      <c r="N644" s="33" t="s">
        <v>45</v>
      </c>
      <c r="O644" s="33" t="s">
        <v>45</v>
      </c>
      <c r="P644" s="33" t="s">
        <v>45</v>
      </c>
      <c r="Q644" s="33" t="s">
        <v>45</v>
      </c>
      <c r="R644" s="33" t="s">
        <v>45</v>
      </c>
      <c r="S644" s="33" t="s">
        <v>45</v>
      </c>
      <c r="T644" s="33" t="s">
        <v>207</v>
      </c>
      <c r="U644" s="33" t="s">
        <v>208</v>
      </c>
      <c r="V644" s="33" t="s">
        <v>144</v>
      </c>
      <c r="W644" s="33" t="s">
        <v>48</v>
      </c>
      <c r="X644" s="33" t="s">
        <v>48</v>
      </c>
      <c r="Y644" s="33" t="s">
        <v>48</v>
      </c>
      <c r="Z644" s="33" t="s">
        <v>48</v>
      </c>
      <c r="AA644" s="33" t="s">
        <v>48</v>
      </c>
      <c r="AB644" s="33" t="s">
        <v>48</v>
      </c>
      <c r="AC644" s="33" t="s">
        <v>123</v>
      </c>
      <c r="AD644" s="33" t="s">
        <v>123</v>
      </c>
    </row>
    <row r="645" spans="1:30" ht="60">
      <c r="A645" s="33" t="s">
        <v>1733</v>
      </c>
      <c r="B645" s="33" t="s">
        <v>41</v>
      </c>
      <c r="C645" s="33" t="s">
        <v>1776</v>
      </c>
      <c r="D645" s="33">
        <v>28332</v>
      </c>
      <c r="E645" s="33" t="s">
        <v>600</v>
      </c>
      <c r="F645" s="33" t="s">
        <v>1835</v>
      </c>
      <c r="G645" s="35">
        <v>502.61</v>
      </c>
      <c r="H645" s="35">
        <v>0</v>
      </c>
      <c r="I645" s="33" t="s">
        <v>51</v>
      </c>
      <c r="J645" s="34">
        <v>18601.919999999998</v>
      </c>
      <c r="K645" s="33" t="s">
        <v>151</v>
      </c>
      <c r="L645" s="33" t="s">
        <v>152</v>
      </c>
      <c r="M645" s="33" t="s">
        <v>142</v>
      </c>
      <c r="N645" s="33" t="s">
        <v>45</v>
      </c>
      <c r="O645" s="33" t="s">
        <v>45</v>
      </c>
      <c r="P645" s="33" t="s">
        <v>45</v>
      </c>
      <c r="Q645" s="33" t="s">
        <v>45</v>
      </c>
      <c r="R645" s="33" t="s">
        <v>45</v>
      </c>
      <c r="S645" s="33" t="s">
        <v>45</v>
      </c>
      <c r="T645" s="33" t="s">
        <v>207</v>
      </c>
      <c r="U645" s="33" t="s">
        <v>208</v>
      </c>
      <c r="V645" s="33" t="s">
        <v>144</v>
      </c>
      <c r="W645" s="33" t="s">
        <v>48</v>
      </c>
      <c r="X645" s="33" t="s">
        <v>48</v>
      </c>
      <c r="Y645" s="33" t="s">
        <v>48</v>
      </c>
      <c r="Z645" s="33" t="s">
        <v>48</v>
      </c>
      <c r="AA645" s="33" t="s">
        <v>48</v>
      </c>
      <c r="AB645" s="33" t="s">
        <v>48</v>
      </c>
      <c r="AC645" s="33" t="s">
        <v>123</v>
      </c>
      <c r="AD645" s="33" t="s">
        <v>123</v>
      </c>
    </row>
    <row r="646" spans="1:30" ht="48">
      <c r="A646" s="33" t="s">
        <v>1733</v>
      </c>
      <c r="B646" s="33" t="s">
        <v>41</v>
      </c>
      <c r="C646" s="33" t="s">
        <v>1776</v>
      </c>
      <c r="D646" s="33">
        <v>28332</v>
      </c>
      <c r="E646" s="33" t="s">
        <v>354</v>
      </c>
      <c r="F646" s="33" t="s">
        <v>1836</v>
      </c>
      <c r="G646" s="35">
        <v>527.26</v>
      </c>
      <c r="H646" s="35">
        <v>0</v>
      </c>
      <c r="I646" s="33" t="s">
        <v>51</v>
      </c>
      <c r="J646" s="35">
        <v>527.26</v>
      </c>
      <c r="K646" s="33" t="s">
        <v>164</v>
      </c>
      <c r="L646" s="33" t="s">
        <v>164</v>
      </c>
      <c r="M646" s="33" t="s">
        <v>142</v>
      </c>
      <c r="N646" s="33" t="s">
        <v>45</v>
      </c>
      <c r="O646" s="33" t="s">
        <v>45</v>
      </c>
      <c r="P646" s="33" t="s">
        <v>45</v>
      </c>
      <c r="Q646" s="33" t="s">
        <v>45</v>
      </c>
      <c r="R646" s="33" t="s">
        <v>45</v>
      </c>
      <c r="S646" s="33" t="s">
        <v>45</v>
      </c>
      <c r="T646" s="33" t="s">
        <v>209</v>
      </c>
      <c r="U646" s="33" t="s">
        <v>209</v>
      </c>
      <c r="V646" s="33" t="s">
        <v>144</v>
      </c>
      <c r="W646" s="33" t="s">
        <v>48</v>
      </c>
      <c r="X646" s="33" t="s">
        <v>48</v>
      </c>
      <c r="Y646" s="33" t="s">
        <v>48</v>
      </c>
      <c r="Z646" s="33" t="s">
        <v>48</v>
      </c>
      <c r="AA646" s="33" t="s">
        <v>48</v>
      </c>
      <c r="AB646" s="33" t="s">
        <v>48</v>
      </c>
      <c r="AC646" s="33" t="s">
        <v>123</v>
      </c>
      <c r="AD646" s="33" t="s">
        <v>123</v>
      </c>
    </row>
    <row r="647" spans="1:30" ht="48">
      <c r="A647" s="33" t="s">
        <v>1733</v>
      </c>
      <c r="B647" s="33" t="s">
        <v>41</v>
      </c>
      <c r="C647" s="33" t="s">
        <v>1753</v>
      </c>
      <c r="D647" s="33">
        <v>26682</v>
      </c>
      <c r="E647" s="33" t="s">
        <v>123</v>
      </c>
      <c r="F647" s="33" t="s">
        <v>1837</v>
      </c>
      <c r="G647" s="35">
        <v>0</v>
      </c>
      <c r="H647" s="34">
        <v>5100</v>
      </c>
      <c r="I647" s="33" t="s">
        <v>51</v>
      </c>
      <c r="J647" s="34">
        <v>1775.55</v>
      </c>
      <c r="K647" s="33" t="s">
        <v>165</v>
      </c>
      <c r="L647" s="33" t="s">
        <v>165</v>
      </c>
      <c r="M647" s="33" t="s">
        <v>142</v>
      </c>
      <c r="N647" s="33" t="s">
        <v>45</v>
      </c>
      <c r="O647" s="33" t="s">
        <v>45</v>
      </c>
      <c r="P647" s="33" t="s">
        <v>45</v>
      </c>
      <c r="Q647" s="33" t="s">
        <v>45</v>
      </c>
      <c r="R647" s="33" t="s">
        <v>45</v>
      </c>
      <c r="S647" s="33" t="s">
        <v>45</v>
      </c>
      <c r="T647" s="33" t="s">
        <v>210</v>
      </c>
      <c r="U647" s="33" t="s">
        <v>210</v>
      </c>
      <c r="V647" s="33" t="s">
        <v>144</v>
      </c>
      <c r="W647" s="33" t="s">
        <v>48</v>
      </c>
      <c r="X647" s="33" t="s">
        <v>48</v>
      </c>
      <c r="Y647" s="33" t="s">
        <v>48</v>
      </c>
      <c r="Z647" s="33" t="s">
        <v>48</v>
      </c>
      <c r="AA647" s="33" t="s">
        <v>48</v>
      </c>
      <c r="AB647" s="33" t="s">
        <v>48</v>
      </c>
      <c r="AC647" s="33" t="s">
        <v>123</v>
      </c>
      <c r="AD647" s="33" t="s">
        <v>123</v>
      </c>
    </row>
    <row r="648" spans="1:30" ht="48">
      <c r="A648" s="33" t="s">
        <v>1733</v>
      </c>
      <c r="B648" s="33" t="s">
        <v>41</v>
      </c>
      <c r="C648" s="33" t="s">
        <v>1776</v>
      </c>
      <c r="D648" s="33">
        <v>28332</v>
      </c>
      <c r="E648" s="33" t="s">
        <v>354</v>
      </c>
      <c r="F648" s="33" t="s">
        <v>1838</v>
      </c>
      <c r="G648" s="35">
        <v>59</v>
      </c>
      <c r="H648" s="35">
        <v>0</v>
      </c>
      <c r="I648" s="33" t="s">
        <v>51</v>
      </c>
      <c r="J648" s="34">
        <v>1834.55</v>
      </c>
      <c r="K648" s="33" t="s">
        <v>165</v>
      </c>
      <c r="L648" s="33" t="s">
        <v>165</v>
      </c>
      <c r="M648" s="33" t="s">
        <v>142</v>
      </c>
      <c r="N648" s="33" t="s">
        <v>45</v>
      </c>
      <c r="O648" s="33" t="s">
        <v>45</v>
      </c>
      <c r="P648" s="33" t="s">
        <v>45</v>
      </c>
      <c r="Q648" s="33" t="s">
        <v>45</v>
      </c>
      <c r="R648" s="33" t="s">
        <v>45</v>
      </c>
      <c r="S648" s="33" t="s">
        <v>45</v>
      </c>
      <c r="T648" s="33" t="s">
        <v>210</v>
      </c>
      <c r="U648" s="33" t="s">
        <v>210</v>
      </c>
      <c r="V648" s="33" t="s">
        <v>144</v>
      </c>
      <c r="W648" s="33" t="s">
        <v>48</v>
      </c>
      <c r="X648" s="33" t="s">
        <v>48</v>
      </c>
      <c r="Y648" s="33" t="s">
        <v>48</v>
      </c>
      <c r="Z648" s="33" t="s">
        <v>48</v>
      </c>
      <c r="AA648" s="33" t="s">
        <v>48</v>
      </c>
      <c r="AB648" s="33" t="s">
        <v>48</v>
      </c>
      <c r="AC648" s="33" t="s">
        <v>123</v>
      </c>
      <c r="AD648" s="33" t="s">
        <v>123</v>
      </c>
    </row>
    <row r="649" spans="1:30" ht="60">
      <c r="A649" s="33" t="s">
        <v>1733</v>
      </c>
      <c r="B649" s="33" t="s">
        <v>41</v>
      </c>
      <c r="C649" s="33" t="s">
        <v>1802</v>
      </c>
      <c r="D649" s="33">
        <v>28044</v>
      </c>
      <c r="E649" s="33" t="s">
        <v>241</v>
      </c>
      <c r="F649" s="33" t="s">
        <v>1839</v>
      </c>
      <c r="G649" s="35">
        <v>0</v>
      </c>
      <c r="H649" s="35">
        <v>286.89999999999998</v>
      </c>
      <c r="I649" s="33" t="s">
        <v>51</v>
      </c>
      <c r="J649" s="34">
        <v>5612.57</v>
      </c>
      <c r="K649" s="33" t="s">
        <v>221</v>
      </c>
      <c r="L649" s="33" t="s">
        <v>221</v>
      </c>
      <c r="M649" s="33" t="s">
        <v>142</v>
      </c>
      <c r="N649" s="33" t="s">
        <v>45</v>
      </c>
      <c r="O649" s="33" t="s">
        <v>45</v>
      </c>
      <c r="P649" s="33" t="s">
        <v>45</v>
      </c>
      <c r="Q649" s="33" t="s">
        <v>45</v>
      </c>
      <c r="R649" s="33" t="s">
        <v>45</v>
      </c>
      <c r="S649" s="33" t="s">
        <v>45</v>
      </c>
      <c r="T649" s="33" t="s">
        <v>222</v>
      </c>
      <c r="U649" s="33" t="s">
        <v>222</v>
      </c>
      <c r="V649" s="33" t="s">
        <v>144</v>
      </c>
      <c r="W649" s="33" t="s">
        <v>48</v>
      </c>
      <c r="X649" s="33" t="s">
        <v>48</v>
      </c>
      <c r="Y649" s="33" t="s">
        <v>48</v>
      </c>
      <c r="Z649" s="33" t="s">
        <v>48</v>
      </c>
      <c r="AA649" s="33" t="s">
        <v>48</v>
      </c>
      <c r="AB649" s="33" t="s">
        <v>48</v>
      </c>
      <c r="AC649" s="33" t="s">
        <v>123</v>
      </c>
      <c r="AD649" s="33" t="s">
        <v>123</v>
      </c>
    </row>
    <row r="650" spans="1:30" ht="60">
      <c r="A650" s="33" t="s">
        <v>1733</v>
      </c>
      <c r="B650" s="33" t="s">
        <v>41</v>
      </c>
      <c r="C650" s="33" t="s">
        <v>1802</v>
      </c>
      <c r="D650" s="33">
        <v>28044</v>
      </c>
      <c r="E650" s="33" t="s">
        <v>241</v>
      </c>
      <c r="F650" s="33" t="s">
        <v>1618</v>
      </c>
      <c r="G650" s="35">
        <v>0</v>
      </c>
      <c r="H650" s="35">
        <v>723.88</v>
      </c>
      <c r="I650" s="33" t="s">
        <v>51</v>
      </c>
      <c r="J650" s="34">
        <v>4888.6899999999996</v>
      </c>
      <c r="K650" s="33" t="s">
        <v>221</v>
      </c>
      <c r="L650" s="33" t="s">
        <v>221</v>
      </c>
      <c r="M650" s="33" t="s">
        <v>142</v>
      </c>
      <c r="N650" s="33" t="s">
        <v>45</v>
      </c>
      <c r="O650" s="33" t="s">
        <v>45</v>
      </c>
      <c r="P650" s="33" t="s">
        <v>45</v>
      </c>
      <c r="Q650" s="33" t="s">
        <v>45</v>
      </c>
      <c r="R650" s="33" t="s">
        <v>45</v>
      </c>
      <c r="S650" s="33" t="s">
        <v>45</v>
      </c>
      <c r="T650" s="33" t="s">
        <v>222</v>
      </c>
      <c r="U650" s="33" t="s">
        <v>222</v>
      </c>
      <c r="V650" s="33" t="s">
        <v>144</v>
      </c>
      <c r="W650" s="33" t="s">
        <v>48</v>
      </c>
      <c r="X650" s="33" t="s">
        <v>48</v>
      </c>
      <c r="Y650" s="33" t="s">
        <v>48</v>
      </c>
      <c r="Z650" s="33" t="s">
        <v>48</v>
      </c>
      <c r="AA650" s="33" t="s">
        <v>48</v>
      </c>
      <c r="AB650" s="33" t="s">
        <v>48</v>
      </c>
      <c r="AC650" s="33" t="s">
        <v>123</v>
      </c>
      <c r="AD650" s="33" t="s">
        <v>123</v>
      </c>
    </row>
    <row r="651" spans="1:30" ht="60">
      <c r="A651" s="33" t="s">
        <v>1733</v>
      </c>
      <c r="B651" s="33" t="s">
        <v>41</v>
      </c>
      <c r="C651" s="33" t="s">
        <v>1802</v>
      </c>
      <c r="D651" s="33">
        <v>28044</v>
      </c>
      <c r="E651" s="33" t="s">
        <v>241</v>
      </c>
      <c r="F651" s="33" t="s">
        <v>1729</v>
      </c>
      <c r="G651" s="35">
        <v>0</v>
      </c>
      <c r="H651" s="34">
        <v>1434.94</v>
      </c>
      <c r="I651" s="33" t="s">
        <v>51</v>
      </c>
      <c r="J651" s="34">
        <v>3453.75</v>
      </c>
      <c r="K651" s="33" t="s">
        <v>221</v>
      </c>
      <c r="L651" s="33" t="s">
        <v>221</v>
      </c>
      <c r="M651" s="33" t="s">
        <v>142</v>
      </c>
      <c r="N651" s="33" t="s">
        <v>45</v>
      </c>
      <c r="O651" s="33" t="s">
        <v>45</v>
      </c>
      <c r="P651" s="33" t="s">
        <v>45</v>
      </c>
      <c r="Q651" s="33" t="s">
        <v>45</v>
      </c>
      <c r="R651" s="33" t="s">
        <v>45</v>
      </c>
      <c r="S651" s="33" t="s">
        <v>45</v>
      </c>
      <c r="T651" s="33" t="s">
        <v>222</v>
      </c>
      <c r="U651" s="33" t="s">
        <v>222</v>
      </c>
      <c r="V651" s="33" t="s">
        <v>144</v>
      </c>
      <c r="W651" s="33" t="s">
        <v>48</v>
      </c>
      <c r="X651" s="33" t="s">
        <v>48</v>
      </c>
      <c r="Y651" s="33" t="s">
        <v>48</v>
      </c>
      <c r="Z651" s="33" t="s">
        <v>48</v>
      </c>
      <c r="AA651" s="33" t="s">
        <v>48</v>
      </c>
      <c r="AB651" s="33" t="s">
        <v>48</v>
      </c>
      <c r="AC651" s="33" t="s">
        <v>123</v>
      </c>
      <c r="AD651" s="33" t="s">
        <v>123</v>
      </c>
    </row>
    <row r="652" spans="1:30" ht="60">
      <c r="A652" s="33" t="s">
        <v>1733</v>
      </c>
      <c r="B652" s="33" t="s">
        <v>41</v>
      </c>
      <c r="C652" s="33" t="s">
        <v>1776</v>
      </c>
      <c r="D652" s="33">
        <v>28332</v>
      </c>
      <c r="E652" s="33" t="s">
        <v>461</v>
      </c>
      <c r="F652" s="33" t="s">
        <v>1840</v>
      </c>
      <c r="G652" s="34">
        <v>1187.93</v>
      </c>
      <c r="H652" s="35">
        <v>0</v>
      </c>
      <c r="I652" s="33" t="s">
        <v>51</v>
      </c>
      <c r="J652" s="34">
        <v>4641.68</v>
      </c>
      <c r="K652" s="33" t="s">
        <v>221</v>
      </c>
      <c r="L652" s="33" t="s">
        <v>221</v>
      </c>
      <c r="M652" s="33" t="s">
        <v>142</v>
      </c>
      <c r="N652" s="33" t="s">
        <v>45</v>
      </c>
      <c r="O652" s="33" t="s">
        <v>45</v>
      </c>
      <c r="P652" s="33" t="s">
        <v>45</v>
      </c>
      <c r="Q652" s="33" t="s">
        <v>45</v>
      </c>
      <c r="R652" s="33" t="s">
        <v>45</v>
      </c>
      <c r="S652" s="33" t="s">
        <v>45</v>
      </c>
      <c r="T652" s="33" t="s">
        <v>222</v>
      </c>
      <c r="U652" s="33" t="s">
        <v>222</v>
      </c>
      <c r="V652" s="33" t="s">
        <v>144</v>
      </c>
      <c r="W652" s="33" t="s">
        <v>48</v>
      </c>
      <c r="X652" s="33" t="s">
        <v>48</v>
      </c>
      <c r="Y652" s="33" t="s">
        <v>48</v>
      </c>
      <c r="Z652" s="33" t="s">
        <v>48</v>
      </c>
      <c r="AA652" s="33" t="s">
        <v>48</v>
      </c>
      <c r="AB652" s="33" t="s">
        <v>48</v>
      </c>
      <c r="AC652" s="33" t="s">
        <v>123</v>
      </c>
      <c r="AD652" s="33" t="s">
        <v>123</v>
      </c>
    </row>
    <row r="653" spans="1:30" ht="60">
      <c r="A653" s="33" t="s">
        <v>1733</v>
      </c>
      <c r="B653" s="33" t="s">
        <v>41</v>
      </c>
      <c r="C653" s="33" t="s">
        <v>1776</v>
      </c>
      <c r="D653" s="33">
        <v>28332</v>
      </c>
      <c r="E653" s="33" t="s">
        <v>461</v>
      </c>
      <c r="F653" s="33" t="s">
        <v>1841</v>
      </c>
      <c r="G653" s="35">
        <v>538.04</v>
      </c>
      <c r="H653" s="35">
        <v>0</v>
      </c>
      <c r="I653" s="33" t="s">
        <v>51</v>
      </c>
      <c r="J653" s="34">
        <v>5179.72</v>
      </c>
      <c r="K653" s="33" t="s">
        <v>221</v>
      </c>
      <c r="L653" s="33" t="s">
        <v>221</v>
      </c>
      <c r="M653" s="33" t="s">
        <v>142</v>
      </c>
      <c r="N653" s="33" t="s">
        <v>45</v>
      </c>
      <c r="O653" s="33" t="s">
        <v>45</v>
      </c>
      <c r="P653" s="33" t="s">
        <v>45</v>
      </c>
      <c r="Q653" s="33" t="s">
        <v>45</v>
      </c>
      <c r="R653" s="33" t="s">
        <v>45</v>
      </c>
      <c r="S653" s="33" t="s">
        <v>45</v>
      </c>
      <c r="T653" s="33" t="s">
        <v>222</v>
      </c>
      <c r="U653" s="33" t="s">
        <v>222</v>
      </c>
      <c r="V653" s="33" t="s">
        <v>144</v>
      </c>
      <c r="W653" s="33" t="s">
        <v>48</v>
      </c>
      <c r="X653" s="33" t="s">
        <v>48</v>
      </c>
      <c r="Y653" s="33" t="s">
        <v>48</v>
      </c>
      <c r="Z653" s="33" t="s">
        <v>48</v>
      </c>
      <c r="AA653" s="33" t="s">
        <v>48</v>
      </c>
      <c r="AB653" s="33" t="s">
        <v>48</v>
      </c>
      <c r="AC653" s="33" t="s">
        <v>123</v>
      </c>
      <c r="AD653" s="33" t="s">
        <v>123</v>
      </c>
    </row>
    <row r="654" spans="1:30" ht="48">
      <c r="A654" s="33" t="s">
        <v>1733</v>
      </c>
      <c r="B654" s="33" t="s">
        <v>41</v>
      </c>
      <c r="C654" s="33" t="s">
        <v>1743</v>
      </c>
      <c r="D654" s="33">
        <v>27006</v>
      </c>
      <c r="E654" s="33" t="s">
        <v>130</v>
      </c>
      <c r="F654" s="33" t="s">
        <v>1730</v>
      </c>
      <c r="G654" s="35">
        <v>0</v>
      </c>
      <c r="H654" s="35">
        <v>470.1</v>
      </c>
      <c r="I654" s="33" t="s">
        <v>51</v>
      </c>
      <c r="J654" s="35">
        <v>0</v>
      </c>
      <c r="K654" s="33" t="s">
        <v>1621</v>
      </c>
      <c r="L654" s="33" t="s">
        <v>1621</v>
      </c>
      <c r="M654" s="33" t="s">
        <v>142</v>
      </c>
      <c r="N654" s="33" t="s">
        <v>45</v>
      </c>
      <c r="O654" s="33" t="s">
        <v>45</v>
      </c>
      <c r="P654" s="33" t="s">
        <v>45</v>
      </c>
      <c r="Q654" s="33" t="s">
        <v>45</v>
      </c>
      <c r="R654" s="33" t="s">
        <v>45</v>
      </c>
      <c r="S654" s="33" t="s">
        <v>45</v>
      </c>
      <c r="T654" s="33" t="s">
        <v>1622</v>
      </c>
      <c r="U654" s="33" t="s">
        <v>1622</v>
      </c>
      <c r="V654" s="33" t="s">
        <v>144</v>
      </c>
      <c r="W654" s="33" t="s">
        <v>48</v>
      </c>
      <c r="X654" s="33" t="s">
        <v>48</v>
      </c>
      <c r="Y654" s="33" t="s">
        <v>48</v>
      </c>
      <c r="Z654" s="33" t="s">
        <v>48</v>
      </c>
      <c r="AA654" s="33" t="s">
        <v>48</v>
      </c>
      <c r="AB654" s="33" t="s">
        <v>48</v>
      </c>
      <c r="AC654" s="33" t="s">
        <v>123</v>
      </c>
      <c r="AD654" s="33" t="s">
        <v>123</v>
      </c>
    </row>
    <row r="655" spans="1:30" ht="48">
      <c r="A655" s="33" t="s">
        <v>1733</v>
      </c>
      <c r="B655" s="33" t="s">
        <v>41</v>
      </c>
      <c r="C655" s="33" t="s">
        <v>1776</v>
      </c>
      <c r="D655" s="33">
        <v>28332</v>
      </c>
      <c r="E655" s="33" t="s">
        <v>354</v>
      </c>
      <c r="F655" s="33" t="s">
        <v>1842</v>
      </c>
      <c r="G655" s="35">
        <v>377.12</v>
      </c>
      <c r="H655" s="35">
        <v>0</v>
      </c>
      <c r="I655" s="33" t="s">
        <v>51</v>
      </c>
      <c r="J655" s="35">
        <v>377.12</v>
      </c>
      <c r="K655" s="33" t="s">
        <v>1621</v>
      </c>
      <c r="L655" s="33" t="s">
        <v>1621</v>
      </c>
      <c r="M655" s="33" t="s">
        <v>142</v>
      </c>
      <c r="N655" s="33" t="s">
        <v>45</v>
      </c>
      <c r="O655" s="33" t="s">
        <v>45</v>
      </c>
      <c r="P655" s="33" t="s">
        <v>45</v>
      </c>
      <c r="Q655" s="33" t="s">
        <v>45</v>
      </c>
      <c r="R655" s="33" t="s">
        <v>45</v>
      </c>
      <c r="S655" s="33" t="s">
        <v>45</v>
      </c>
      <c r="T655" s="33" t="s">
        <v>1622</v>
      </c>
      <c r="U655" s="33" t="s">
        <v>1622</v>
      </c>
      <c r="V655" s="33" t="s">
        <v>144</v>
      </c>
      <c r="W655" s="33" t="s">
        <v>48</v>
      </c>
      <c r="X655" s="33" t="s">
        <v>48</v>
      </c>
      <c r="Y655" s="33" t="s">
        <v>48</v>
      </c>
      <c r="Z655" s="33" t="s">
        <v>48</v>
      </c>
      <c r="AA655" s="33" t="s">
        <v>48</v>
      </c>
      <c r="AB655" s="33" t="s">
        <v>48</v>
      </c>
      <c r="AC655" s="33" t="s">
        <v>123</v>
      </c>
      <c r="AD655" s="33" t="s">
        <v>123</v>
      </c>
    </row>
    <row r="656" spans="1:30" ht="48">
      <c r="A656" s="33" t="s">
        <v>1733</v>
      </c>
      <c r="B656" s="33" t="s">
        <v>41</v>
      </c>
      <c r="C656" s="33" t="s">
        <v>1776</v>
      </c>
      <c r="D656" s="33">
        <v>28332</v>
      </c>
      <c r="E656" s="33" t="s">
        <v>624</v>
      </c>
      <c r="F656" s="33" t="s">
        <v>1843</v>
      </c>
      <c r="G656" s="34">
        <v>1015.9</v>
      </c>
      <c r="H656" s="35">
        <v>0</v>
      </c>
      <c r="I656" s="33" t="s">
        <v>51</v>
      </c>
      <c r="J656" s="34">
        <v>1549.67</v>
      </c>
      <c r="K656" s="33" t="s">
        <v>617</v>
      </c>
      <c r="L656" s="33" t="s">
        <v>617</v>
      </c>
      <c r="M656" s="33" t="s">
        <v>142</v>
      </c>
      <c r="N656" s="33" t="s">
        <v>45</v>
      </c>
      <c r="O656" s="33" t="s">
        <v>45</v>
      </c>
      <c r="P656" s="33" t="s">
        <v>45</v>
      </c>
      <c r="Q656" s="33" t="s">
        <v>45</v>
      </c>
      <c r="R656" s="33" t="s">
        <v>45</v>
      </c>
      <c r="S656" s="33" t="s">
        <v>45</v>
      </c>
      <c r="T656" s="33" t="s">
        <v>618</v>
      </c>
      <c r="U656" s="33" t="s">
        <v>618</v>
      </c>
      <c r="V656" s="33" t="s">
        <v>144</v>
      </c>
      <c r="W656" s="33" t="s">
        <v>48</v>
      </c>
      <c r="X656" s="33" t="s">
        <v>48</v>
      </c>
      <c r="Y656" s="33" t="s">
        <v>48</v>
      </c>
      <c r="Z656" s="33" t="s">
        <v>48</v>
      </c>
      <c r="AA656" s="33" t="s">
        <v>48</v>
      </c>
      <c r="AB656" s="33" t="s">
        <v>48</v>
      </c>
      <c r="AC656" s="33" t="s">
        <v>123</v>
      </c>
      <c r="AD656" s="33" t="s">
        <v>123</v>
      </c>
    </row>
    <row r="658" spans="1:30" ht="36">
      <c r="A658" s="33" t="s">
        <v>1844</v>
      </c>
      <c r="B658" s="33" t="s">
        <v>41</v>
      </c>
      <c r="C658" s="33" t="s">
        <v>1857</v>
      </c>
      <c r="D658" s="33">
        <v>29371</v>
      </c>
      <c r="E658" s="33" t="s">
        <v>182</v>
      </c>
      <c r="F658" s="33" t="s">
        <v>1858</v>
      </c>
      <c r="G658" s="35">
        <v>0</v>
      </c>
      <c r="H658" s="34">
        <v>10395</v>
      </c>
      <c r="I658" s="33" t="s">
        <v>51</v>
      </c>
      <c r="J658" s="34">
        <v>320763.18</v>
      </c>
      <c r="K658" s="33" t="s">
        <v>43</v>
      </c>
      <c r="L658" s="33" t="s">
        <v>45</v>
      </c>
      <c r="M658" s="33" t="s">
        <v>142</v>
      </c>
      <c r="N658" s="33" t="s">
        <v>45</v>
      </c>
      <c r="O658" s="33" t="s">
        <v>45</v>
      </c>
      <c r="P658" s="33" t="s">
        <v>45</v>
      </c>
      <c r="Q658" s="33" t="s">
        <v>45</v>
      </c>
      <c r="R658" s="33" t="s">
        <v>45</v>
      </c>
      <c r="S658" s="33" t="s">
        <v>45</v>
      </c>
      <c r="T658" s="33" t="s">
        <v>46</v>
      </c>
      <c r="U658" s="33" t="s">
        <v>48</v>
      </c>
      <c r="V658" s="33" t="s">
        <v>144</v>
      </c>
      <c r="W658" s="33" t="s">
        <v>48</v>
      </c>
      <c r="X658" s="33" t="s">
        <v>48</v>
      </c>
      <c r="Y658" s="33" t="s">
        <v>48</v>
      </c>
      <c r="Z658" s="33" t="s">
        <v>48</v>
      </c>
      <c r="AA658" s="33" t="s">
        <v>48</v>
      </c>
      <c r="AB658" s="33" t="s">
        <v>48</v>
      </c>
      <c r="AC658" s="33" t="s">
        <v>123</v>
      </c>
      <c r="AD658" s="33" t="s">
        <v>123</v>
      </c>
    </row>
    <row r="659" spans="1:30" ht="36">
      <c r="A659" s="33" t="s">
        <v>1844</v>
      </c>
      <c r="B659" s="33" t="s">
        <v>41</v>
      </c>
      <c r="C659" s="33" t="s">
        <v>1859</v>
      </c>
      <c r="D659" s="33">
        <v>30773</v>
      </c>
      <c r="E659" s="33" t="s">
        <v>156</v>
      </c>
      <c r="F659" s="33" t="s">
        <v>1860</v>
      </c>
      <c r="G659" s="35">
        <v>0</v>
      </c>
      <c r="H659" s="34">
        <v>4800</v>
      </c>
      <c r="I659" s="33" t="s">
        <v>51</v>
      </c>
      <c r="J659" s="34">
        <v>315963.18</v>
      </c>
      <c r="K659" s="33" t="s">
        <v>43</v>
      </c>
      <c r="L659" s="33" t="s">
        <v>45</v>
      </c>
      <c r="M659" s="33" t="s">
        <v>142</v>
      </c>
      <c r="N659" s="33" t="s">
        <v>45</v>
      </c>
      <c r="O659" s="33" t="s">
        <v>45</v>
      </c>
      <c r="P659" s="33" t="s">
        <v>45</v>
      </c>
      <c r="Q659" s="33" t="s">
        <v>45</v>
      </c>
      <c r="R659" s="33" t="s">
        <v>45</v>
      </c>
      <c r="S659" s="33" t="s">
        <v>45</v>
      </c>
      <c r="T659" s="33" t="s">
        <v>46</v>
      </c>
      <c r="U659" s="33" t="s">
        <v>48</v>
      </c>
      <c r="V659" s="33" t="s">
        <v>144</v>
      </c>
      <c r="W659" s="33" t="s">
        <v>48</v>
      </c>
      <c r="X659" s="33" t="s">
        <v>48</v>
      </c>
      <c r="Y659" s="33" t="s">
        <v>48</v>
      </c>
      <c r="Z659" s="33" t="s">
        <v>48</v>
      </c>
      <c r="AA659" s="33" t="s">
        <v>48</v>
      </c>
      <c r="AB659" s="33" t="s">
        <v>48</v>
      </c>
      <c r="AC659" s="33" t="s">
        <v>123</v>
      </c>
      <c r="AD659" s="33" t="s">
        <v>123</v>
      </c>
    </row>
    <row r="660" spans="1:30" ht="48">
      <c r="A660" s="33" t="s">
        <v>1844</v>
      </c>
      <c r="B660" s="33" t="s">
        <v>41</v>
      </c>
      <c r="C660" s="33" t="s">
        <v>1859</v>
      </c>
      <c r="D660" s="33">
        <v>30789</v>
      </c>
      <c r="E660" s="33" t="s">
        <v>1074</v>
      </c>
      <c r="F660" s="33" t="s">
        <v>1861</v>
      </c>
      <c r="G660" s="34">
        <v>4400</v>
      </c>
      <c r="H660" s="35">
        <v>0</v>
      </c>
      <c r="I660" s="33" t="s">
        <v>51</v>
      </c>
      <c r="J660" s="34">
        <v>320363.18</v>
      </c>
      <c r="K660" s="33" t="s">
        <v>43</v>
      </c>
      <c r="L660" s="33" t="s">
        <v>45</v>
      </c>
      <c r="M660" s="33" t="s">
        <v>142</v>
      </c>
      <c r="N660" s="33" t="s">
        <v>45</v>
      </c>
      <c r="O660" s="33" t="s">
        <v>45</v>
      </c>
      <c r="P660" s="33" t="s">
        <v>45</v>
      </c>
      <c r="Q660" s="33" t="s">
        <v>45</v>
      </c>
      <c r="R660" s="33" t="s">
        <v>45</v>
      </c>
      <c r="S660" s="33" t="s">
        <v>45</v>
      </c>
      <c r="T660" s="33" t="s">
        <v>46</v>
      </c>
      <c r="U660" s="33" t="s">
        <v>48</v>
      </c>
      <c r="V660" s="33" t="s">
        <v>144</v>
      </c>
      <c r="W660" s="33" t="s">
        <v>48</v>
      </c>
      <c r="X660" s="33" t="s">
        <v>48</v>
      </c>
      <c r="Y660" s="33" t="s">
        <v>48</v>
      </c>
      <c r="Z660" s="33" t="s">
        <v>48</v>
      </c>
      <c r="AA660" s="33" t="s">
        <v>48</v>
      </c>
      <c r="AB660" s="33" t="s">
        <v>48</v>
      </c>
      <c r="AC660" s="33" t="s">
        <v>123</v>
      </c>
      <c r="AD660" s="33" t="s">
        <v>123</v>
      </c>
    </row>
    <row r="661" spans="1:30" ht="48">
      <c r="A661" s="33" t="s">
        <v>1844</v>
      </c>
      <c r="B661" s="33" t="s">
        <v>41</v>
      </c>
      <c r="C661" s="33" t="s">
        <v>1862</v>
      </c>
      <c r="D661" s="33">
        <v>29917</v>
      </c>
      <c r="E661" s="33" t="s">
        <v>354</v>
      </c>
      <c r="F661" s="33" t="s">
        <v>1088</v>
      </c>
      <c r="G661" s="35">
        <v>0</v>
      </c>
      <c r="H661" s="35">
        <v>66.5</v>
      </c>
      <c r="I661" s="33" t="s">
        <v>51</v>
      </c>
      <c r="J661" s="34">
        <v>195791.77</v>
      </c>
      <c r="K661" s="33" t="s">
        <v>43</v>
      </c>
      <c r="L661" s="33" t="s">
        <v>44</v>
      </c>
      <c r="M661" s="33" t="s">
        <v>142</v>
      </c>
      <c r="N661" s="33" t="s">
        <v>45</v>
      </c>
      <c r="O661" s="33" t="s">
        <v>45</v>
      </c>
      <c r="P661" s="33" t="s">
        <v>45</v>
      </c>
      <c r="Q661" s="33" t="s">
        <v>45</v>
      </c>
      <c r="R661" s="33" t="s">
        <v>45</v>
      </c>
      <c r="S661" s="33" t="s">
        <v>45</v>
      </c>
      <c r="T661" s="33" t="s">
        <v>46</v>
      </c>
      <c r="U661" s="33" t="s">
        <v>1210</v>
      </c>
      <c r="V661" s="33" t="s">
        <v>144</v>
      </c>
      <c r="W661" s="33" t="s">
        <v>48</v>
      </c>
      <c r="X661" s="33" t="s">
        <v>48</v>
      </c>
      <c r="Y661" s="33" t="s">
        <v>48</v>
      </c>
      <c r="Z661" s="33" t="s">
        <v>48</v>
      </c>
      <c r="AA661" s="33" t="s">
        <v>48</v>
      </c>
      <c r="AB661" s="33" t="s">
        <v>48</v>
      </c>
      <c r="AC661" s="33" t="s">
        <v>123</v>
      </c>
      <c r="AD661" s="33" t="s">
        <v>123</v>
      </c>
    </row>
    <row r="662" spans="1:30" ht="48">
      <c r="A662" s="33" t="s">
        <v>1844</v>
      </c>
      <c r="B662" s="33" t="s">
        <v>41</v>
      </c>
      <c r="C662" s="33" t="s">
        <v>1862</v>
      </c>
      <c r="D662" s="33">
        <v>29917</v>
      </c>
      <c r="E662" s="33" t="s">
        <v>354</v>
      </c>
      <c r="F662" s="33" t="s">
        <v>1863</v>
      </c>
      <c r="G662" s="35">
        <v>0</v>
      </c>
      <c r="H662" s="35">
        <v>48.71</v>
      </c>
      <c r="I662" s="33" t="s">
        <v>51</v>
      </c>
      <c r="J662" s="34">
        <v>195743.06</v>
      </c>
      <c r="K662" s="33" t="s">
        <v>43</v>
      </c>
      <c r="L662" s="33" t="s">
        <v>44</v>
      </c>
      <c r="M662" s="33" t="s">
        <v>142</v>
      </c>
      <c r="N662" s="33" t="s">
        <v>45</v>
      </c>
      <c r="O662" s="33" t="s">
        <v>45</v>
      </c>
      <c r="P662" s="33" t="s">
        <v>45</v>
      </c>
      <c r="Q662" s="33" t="s">
        <v>45</v>
      </c>
      <c r="R662" s="33" t="s">
        <v>45</v>
      </c>
      <c r="S662" s="33" t="s">
        <v>45</v>
      </c>
      <c r="T662" s="33" t="s">
        <v>46</v>
      </c>
      <c r="U662" s="33" t="s">
        <v>1210</v>
      </c>
      <c r="V662" s="33" t="s">
        <v>144</v>
      </c>
      <c r="W662" s="33" t="s">
        <v>48</v>
      </c>
      <c r="X662" s="33" t="s">
        <v>48</v>
      </c>
      <c r="Y662" s="33" t="s">
        <v>48</v>
      </c>
      <c r="Z662" s="33" t="s">
        <v>48</v>
      </c>
      <c r="AA662" s="33" t="s">
        <v>48</v>
      </c>
      <c r="AB662" s="33" t="s">
        <v>48</v>
      </c>
      <c r="AC662" s="33" t="s">
        <v>123</v>
      </c>
      <c r="AD662" s="33" t="s">
        <v>123</v>
      </c>
    </row>
    <row r="663" spans="1:30" ht="48">
      <c r="A663" s="33" t="s">
        <v>1844</v>
      </c>
      <c r="B663" s="33" t="s">
        <v>41</v>
      </c>
      <c r="C663" s="33" t="s">
        <v>1862</v>
      </c>
      <c r="D663" s="33">
        <v>29917</v>
      </c>
      <c r="E663" s="33" t="s">
        <v>354</v>
      </c>
      <c r="F663" s="33" t="s">
        <v>1864</v>
      </c>
      <c r="G663" s="35">
        <v>0</v>
      </c>
      <c r="H663" s="35">
        <v>42.74</v>
      </c>
      <c r="I663" s="33" t="s">
        <v>51</v>
      </c>
      <c r="J663" s="34">
        <v>195700.32</v>
      </c>
      <c r="K663" s="33" t="s">
        <v>43</v>
      </c>
      <c r="L663" s="33" t="s">
        <v>44</v>
      </c>
      <c r="M663" s="33" t="s">
        <v>142</v>
      </c>
      <c r="N663" s="33" t="s">
        <v>45</v>
      </c>
      <c r="O663" s="33" t="s">
        <v>45</v>
      </c>
      <c r="P663" s="33" t="s">
        <v>45</v>
      </c>
      <c r="Q663" s="33" t="s">
        <v>45</v>
      </c>
      <c r="R663" s="33" t="s">
        <v>45</v>
      </c>
      <c r="S663" s="33" t="s">
        <v>45</v>
      </c>
      <c r="T663" s="33" t="s">
        <v>46</v>
      </c>
      <c r="U663" s="33" t="s">
        <v>1210</v>
      </c>
      <c r="V663" s="33" t="s">
        <v>144</v>
      </c>
      <c r="W663" s="33" t="s">
        <v>48</v>
      </c>
      <c r="X663" s="33" t="s">
        <v>48</v>
      </c>
      <c r="Y663" s="33" t="s">
        <v>48</v>
      </c>
      <c r="Z663" s="33" t="s">
        <v>48</v>
      </c>
      <c r="AA663" s="33" t="s">
        <v>48</v>
      </c>
      <c r="AB663" s="33" t="s">
        <v>48</v>
      </c>
      <c r="AC663" s="33" t="s">
        <v>123</v>
      </c>
      <c r="AD663" s="33" t="s">
        <v>123</v>
      </c>
    </row>
    <row r="664" spans="1:30" ht="48">
      <c r="A664" s="33" t="s">
        <v>1844</v>
      </c>
      <c r="B664" s="33" t="s">
        <v>41</v>
      </c>
      <c r="C664" s="33" t="s">
        <v>1862</v>
      </c>
      <c r="D664" s="33">
        <v>29917</v>
      </c>
      <c r="E664" s="33" t="s">
        <v>354</v>
      </c>
      <c r="F664" s="33" t="s">
        <v>1865</v>
      </c>
      <c r="G664" s="35">
        <v>0</v>
      </c>
      <c r="H664" s="35">
        <v>39.6</v>
      </c>
      <c r="I664" s="33" t="s">
        <v>51</v>
      </c>
      <c r="J664" s="34">
        <v>195660.72</v>
      </c>
      <c r="K664" s="33" t="s">
        <v>43</v>
      </c>
      <c r="L664" s="33" t="s">
        <v>44</v>
      </c>
      <c r="M664" s="33" t="s">
        <v>142</v>
      </c>
      <c r="N664" s="33" t="s">
        <v>45</v>
      </c>
      <c r="O664" s="33" t="s">
        <v>45</v>
      </c>
      <c r="P664" s="33" t="s">
        <v>45</v>
      </c>
      <c r="Q664" s="33" t="s">
        <v>45</v>
      </c>
      <c r="R664" s="33" t="s">
        <v>45</v>
      </c>
      <c r="S664" s="33" t="s">
        <v>45</v>
      </c>
      <c r="T664" s="33" t="s">
        <v>46</v>
      </c>
      <c r="U664" s="33" t="s">
        <v>1210</v>
      </c>
      <c r="V664" s="33" t="s">
        <v>144</v>
      </c>
      <c r="W664" s="33" t="s">
        <v>48</v>
      </c>
      <c r="X664" s="33" t="s">
        <v>48</v>
      </c>
      <c r="Y664" s="33" t="s">
        <v>48</v>
      </c>
      <c r="Z664" s="33" t="s">
        <v>48</v>
      </c>
      <c r="AA664" s="33" t="s">
        <v>48</v>
      </c>
      <c r="AB664" s="33" t="s">
        <v>48</v>
      </c>
      <c r="AC664" s="33" t="s">
        <v>123</v>
      </c>
      <c r="AD664" s="33" t="s">
        <v>123</v>
      </c>
    </row>
    <row r="665" spans="1:30" ht="48">
      <c r="A665" s="33" t="s">
        <v>1844</v>
      </c>
      <c r="B665" s="33" t="s">
        <v>41</v>
      </c>
      <c r="C665" s="33" t="s">
        <v>1862</v>
      </c>
      <c r="D665" s="33">
        <v>29917</v>
      </c>
      <c r="E665" s="33" t="s">
        <v>354</v>
      </c>
      <c r="F665" s="33" t="s">
        <v>1866</v>
      </c>
      <c r="G665" s="35">
        <v>0</v>
      </c>
      <c r="H665" s="35">
        <v>84.29</v>
      </c>
      <c r="I665" s="33" t="s">
        <v>51</v>
      </c>
      <c r="J665" s="34">
        <v>195576.43</v>
      </c>
      <c r="K665" s="33" t="s">
        <v>43</v>
      </c>
      <c r="L665" s="33" t="s">
        <v>44</v>
      </c>
      <c r="M665" s="33" t="s">
        <v>142</v>
      </c>
      <c r="N665" s="33" t="s">
        <v>45</v>
      </c>
      <c r="O665" s="33" t="s">
        <v>45</v>
      </c>
      <c r="P665" s="33" t="s">
        <v>45</v>
      </c>
      <c r="Q665" s="33" t="s">
        <v>45</v>
      </c>
      <c r="R665" s="33" t="s">
        <v>45</v>
      </c>
      <c r="S665" s="33" t="s">
        <v>45</v>
      </c>
      <c r="T665" s="33" t="s">
        <v>46</v>
      </c>
      <c r="U665" s="33" t="s">
        <v>1210</v>
      </c>
      <c r="V665" s="33" t="s">
        <v>144</v>
      </c>
      <c r="W665" s="33" t="s">
        <v>48</v>
      </c>
      <c r="X665" s="33" t="s">
        <v>48</v>
      </c>
      <c r="Y665" s="33" t="s">
        <v>48</v>
      </c>
      <c r="Z665" s="33" t="s">
        <v>48</v>
      </c>
      <c r="AA665" s="33" t="s">
        <v>48</v>
      </c>
      <c r="AB665" s="33" t="s">
        <v>48</v>
      </c>
      <c r="AC665" s="33" t="s">
        <v>123</v>
      </c>
      <c r="AD665" s="33" t="s">
        <v>123</v>
      </c>
    </row>
    <row r="666" spans="1:30" ht="48">
      <c r="A666" s="33" t="s">
        <v>1844</v>
      </c>
      <c r="B666" s="33" t="s">
        <v>41</v>
      </c>
      <c r="C666" s="33" t="s">
        <v>1862</v>
      </c>
      <c r="D666" s="33">
        <v>29917</v>
      </c>
      <c r="E666" s="33" t="s">
        <v>354</v>
      </c>
      <c r="F666" s="33" t="s">
        <v>1867</v>
      </c>
      <c r="G666" s="35">
        <v>0</v>
      </c>
      <c r="H666" s="34">
        <v>4814.57</v>
      </c>
      <c r="I666" s="33" t="s">
        <v>51</v>
      </c>
      <c r="J666" s="34">
        <v>190761.86</v>
      </c>
      <c r="K666" s="33" t="s">
        <v>43</v>
      </c>
      <c r="L666" s="33" t="s">
        <v>44</v>
      </c>
      <c r="M666" s="33" t="s">
        <v>142</v>
      </c>
      <c r="N666" s="33" t="s">
        <v>45</v>
      </c>
      <c r="O666" s="33" t="s">
        <v>45</v>
      </c>
      <c r="P666" s="33" t="s">
        <v>45</v>
      </c>
      <c r="Q666" s="33" t="s">
        <v>45</v>
      </c>
      <c r="R666" s="33" t="s">
        <v>45</v>
      </c>
      <c r="S666" s="33" t="s">
        <v>45</v>
      </c>
      <c r="T666" s="33" t="s">
        <v>46</v>
      </c>
      <c r="U666" s="33" t="s">
        <v>1210</v>
      </c>
      <c r="V666" s="33" t="s">
        <v>144</v>
      </c>
      <c r="W666" s="33" t="s">
        <v>48</v>
      </c>
      <c r="X666" s="33" t="s">
        <v>48</v>
      </c>
      <c r="Y666" s="33" t="s">
        <v>48</v>
      </c>
      <c r="Z666" s="33" t="s">
        <v>48</v>
      </c>
      <c r="AA666" s="33" t="s">
        <v>48</v>
      </c>
      <c r="AB666" s="33" t="s">
        <v>48</v>
      </c>
      <c r="AC666" s="33" t="s">
        <v>123</v>
      </c>
      <c r="AD666" s="33" t="s">
        <v>123</v>
      </c>
    </row>
    <row r="667" spans="1:30" ht="48">
      <c r="A667" s="33" t="s">
        <v>1844</v>
      </c>
      <c r="B667" s="33" t="s">
        <v>41</v>
      </c>
      <c r="C667" s="33" t="s">
        <v>1862</v>
      </c>
      <c r="D667" s="33">
        <v>29917</v>
      </c>
      <c r="E667" s="33" t="s">
        <v>354</v>
      </c>
      <c r="F667" s="33" t="s">
        <v>1087</v>
      </c>
      <c r="G667" s="35">
        <v>0</v>
      </c>
      <c r="H667" s="34">
        <v>4609.53</v>
      </c>
      <c r="I667" s="33" t="s">
        <v>51</v>
      </c>
      <c r="J667" s="34">
        <v>186152.33</v>
      </c>
      <c r="K667" s="33" t="s">
        <v>43</v>
      </c>
      <c r="L667" s="33" t="s">
        <v>44</v>
      </c>
      <c r="M667" s="33" t="s">
        <v>142</v>
      </c>
      <c r="N667" s="33" t="s">
        <v>45</v>
      </c>
      <c r="O667" s="33" t="s">
        <v>45</v>
      </c>
      <c r="P667" s="33" t="s">
        <v>45</v>
      </c>
      <c r="Q667" s="33" t="s">
        <v>45</v>
      </c>
      <c r="R667" s="33" t="s">
        <v>45</v>
      </c>
      <c r="S667" s="33" t="s">
        <v>45</v>
      </c>
      <c r="T667" s="33" t="s">
        <v>46</v>
      </c>
      <c r="U667" s="33" t="s">
        <v>1210</v>
      </c>
      <c r="V667" s="33" t="s">
        <v>144</v>
      </c>
      <c r="W667" s="33" t="s">
        <v>48</v>
      </c>
      <c r="X667" s="33" t="s">
        <v>48</v>
      </c>
      <c r="Y667" s="33" t="s">
        <v>48</v>
      </c>
      <c r="Z667" s="33" t="s">
        <v>48</v>
      </c>
      <c r="AA667" s="33" t="s">
        <v>48</v>
      </c>
      <c r="AB667" s="33" t="s">
        <v>48</v>
      </c>
      <c r="AC667" s="33" t="s">
        <v>123</v>
      </c>
      <c r="AD667" s="33" t="s">
        <v>123</v>
      </c>
    </row>
    <row r="668" spans="1:30" ht="48">
      <c r="A668" s="33" t="s">
        <v>1844</v>
      </c>
      <c r="B668" s="33" t="s">
        <v>41</v>
      </c>
      <c r="C668" s="33" t="s">
        <v>1862</v>
      </c>
      <c r="D668" s="33">
        <v>29917</v>
      </c>
      <c r="E668" s="33" t="s">
        <v>354</v>
      </c>
      <c r="F668" s="33" t="s">
        <v>1868</v>
      </c>
      <c r="G668" s="35">
        <v>0</v>
      </c>
      <c r="H668" s="34">
        <v>3093.92</v>
      </c>
      <c r="I668" s="33" t="s">
        <v>51</v>
      </c>
      <c r="J668" s="34">
        <v>183058.41</v>
      </c>
      <c r="K668" s="33" t="s">
        <v>43</v>
      </c>
      <c r="L668" s="33" t="s">
        <v>44</v>
      </c>
      <c r="M668" s="33" t="s">
        <v>142</v>
      </c>
      <c r="N668" s="33" t="s">
        <v>45</v>
      </c>
      <c r="O668" s="33" t="s">
        <v>45</v>
      </c>
      <c r="P668" s="33" t="s">
        <v>45</v>
      </c>
      <c r="Q668" s="33" t="s">
        <v>45</v>
      </c>
      <c r="R668" s="33" t="s">
        <v>45</v>
      </c>
      <c r="S668" s="33" t="s">
        <v>45</v>
      </c>
      <c r="T668" s="33" t="s">
        <v>46</v>
      </c>
      <c r="U668" s="33" t="s">
        <v>1210</v>
      </c>
      <c r="V668" s="33" t="s">
        <v>144</v>
      </c>
      <c r="W668" s="33" t="s">
        <v>48</v>
      </c>
      <c r="X668" s="33" t="s">
        <v>48</v>
      </c>
      <c r="Y668" s="33" t="s">
        <v>48</v>
      </c>
      <c r="Z668" s="33" t="s">
        <v>48</v>
      </c>
      <c r="AA668" s="33" t="s">
        <v>48</v>
      </c>
      <c r="AB668" s="33" t="s">
        <v>48</v>
      </c>
      <c r="AC668" s="33" t="s">
        <v>123</v>
      </c>
      <c r="AD668" s="33" t="s">
        <v>123</v>
      </c>
    </row>
    <row r="669" spans="1:30" ht="48">
      <c r="A669" s="33" t="s">
        <v>1844</v>
      </c>
      <c r="B669" s="33" t="s">
        <v>41</v>
      </c>
      <c r="C669" s="33" t="s">
        <v>1859</v>
      </c>
      <c r="D669" s="33">
        <v>30768</v>
      </c>
      <c r="E669" s="33" t="s">
        <v>181</v>
      </c>
      <c r="F669" s="33" t="s">
        <v>1869</v>
      </c>
      <c r="G669" s="35">
        <v>0</v>
      </c>
      <c r="H669" s="34">
        <v>8703.7199999999993</v>
      </c>
      <c r="I669" s="33" t="s">
        <v>51</v>
      </c>
      <c r="J669" s="34">
        <v>174354.69</v>
      </c>
      <c r="K669" s="33" t="s">
        <v>43</v>
      </c>
      <c r="L669" s="33" t="s">
        <v>44</v>
      </c>
      <c r="M669" s="33" t="s">
        <v>142</v>
      </c>
      <c r="N669" s="33" t="s">
        <v>45</v>
      </c>
      <c r="O669" s="33" t="s">
        <v>45</v>
      </c>
      <c r="P669" s="33" t="s">
        <v>45</v>
      </c>
      <c r="Q669" s="33" t="s">
        <v>45</v>
      </c>
      <c r="R669" s="33" t="s">
        <v>45</v>
      </c>
      <c r="S669" s="33" t="s">
        <v>45</v>
      </c>
      <c r="T669" s="33" t="s">
        <v>46</v>
      </c>
      <c r="U669" s="33" t="s">
        <v>1210</v>
      </c>
      <c r="V669" s="33" t="s">
        <v>144</v>
      </c>
      <c r="W669" s="33" t="s">
        <v>48</v>
      </c>
      <c r="X669" s="33" t="s">
        <v>48</v>
      </c>
      <c r="Y669" s="33" t="s">
        <v>48</v>
      </c>
      <c r="Z669" s="33" t="s">
        <v>48</v>
      </c>
      <c r="AA669" s="33" t="s">
        <v>48</v>
      </c>
      <c r="AB669" s="33" t="s">
        <v>48</v>
      </c>
      <c r="AC669" s="33" t="s">
        <v>123</v>
      </c>
      <c r="AD669" s="33" t="s">
        <v>123</v>
      </c>
    </row>
    <row r="670" spans="1:30" ht="48">
      <c r="A670" s="33" t="s">
        <v>1844</v>
      </c>
      <c r="B670" s="33" t="s">
        <v>41</v>
      </c>
      <c r="C670" s="33" t="s">
        <v>1859</v>
      </c>
      <c r="D670" s="33">
        <v>30768</v>
      </c>
      <c r="E670" s="33" t="s">
        <v>181</v>
      </c>
      <c r="F670" s="33" t="s">
        <v>1870</v>
      </c>
      <c r="G670" s="35">
        <v>0</v>
      </c>
      <c r="H670" s="34">
        <v>2482.02</v>
      </c>
      <c r="I670" s="33" t="s">
        <v>51</v>
      </c>
      <c r="J670" s="34">
        <v>171872.67</v>
      </c>
      <c r="K670" s="33" t="s">
        <v>43</v>
      </c>
      <c r="L670" s="33" t="s">
        <v>44</v>
      </c>
      <c r="M670" s="33" t="s">
        <v>142</v>
      </c>
      <c r="N670" s="33" t="s">
        <v>45</v>
      </c>
      <c r="O670" s="33" t="s">
        <v>45</v>
      </c>
      <c r="P670" s="33" t="s">
        <v>45</v>
      </c>
      <c r="Q670" s="33" t="s">
        <v>45</v>
      </c>
      <c r="R670" s="33" t="s">
        <v>45</v>
      </c>
      <c r="S670" s="33" t="s">
        <v>45</v>
      </c>
      <c r="T670" s="33" t="s">
        <v>46</v>
      </c>
      <c r="U670" s="33" t="s">
        <v>1210</v>
      </c>
      <c r="V670" s="33" t="s">
        <v>144</v>
      </c>
      <c r="W670" s="33" t="s">
        <v>48</v>
      </c>
      <c r="X670" s="33" t="s">
        <v>48</v>
      </c>
      <c r="Y670" s="33" t="s">
        <v>48</v>
      </c>
      <c r="Z670" s="33" t="s">
        <v>48</v>
      </c>
      <c r="AA670" s="33" t="s">
        <v>48</v>
      </c>
      <c r="AB670" s="33" t="s">
        <v>48</v>
      </c>
      <c r="AC670" s="33" t="s">
        <v>123</v>
      </c>
      <c r="AD670" s="33" t="s">
        <v>123</v>
      </c>
    </row>
    <row r="671" spans="1:30" ht="48">
      <c r="A671" s="33" t="s">
        <v>1844</v>
      </c>
      <c r="B671" s="33" t="s">
        <v>41</v>
      </c>
      <c r="C671" s="33" t="s">
        <v>1859</v>
      </c>
      <c r="D671" s="33">
        <v>30768</v>
      </c>
      <c r="E671" s="33" t="s">
        <v>181</v>
      </c>
      <c r="F671" s="33" t="s">
        <v>1871</v>
      </c>
      <c r="G671" s="35">
        <v>0</v>
      </c>
      <c r="H671" s="34">
        <v>1594.36</v>
      </c>
      <c r="I671" s="33" t="s">
        <v>51</v>
      </c>
      <c r="J671" s="34">
        <v>170278.31</v>
      </c>
      <c r="K671" s="33" t="s">
        <v>43</v>
      </c>
      <c r="L671" s="33" t="s">
        <v>44</v>
      </c>
      <c r="M671" s="33" t="s">
        <v>142</v>
      </c>
      <c r="N671" s="33" t="s">
        <v>45</v>
      </c>
      <c r="O671" s="33" t="s">
        <v>45</v>
      </c>
      <c r="P671" s="33" t="s">
        <v>45</v>
      </c>
      <c r="Q671" s="33" t="s">
        <v>45</v>
      </c>
      <c r="R671" s="33" t="s">
        <v>45</v>
      </c>
      <c r="S671" s="33" t="s">
        <v>45</v>
      </c>
      <c r="T671" s="33" t="s">
        <v>46</v>
      </c>
      <c r="U671" s="33" t="s">
        <v>1210</v>
      </c>
      <c r="V671" s="33" t="s">
        <v>144</v>
      </c>
      <c r="W671" s="33" t="s">
        <v>48</v>
      </c>
      <c r="X671" s="33" t="s">
        <v>48</v>
      </c>
      <c r="Y671" s="33" t="s">
        <v>48</v>
      </c>
      <c r="Z671" s="33" t="s">
        <v>48</v>
      </c>
      <c r="AA671" s="33" t="s">
        <v>48</v>
      </c>
      <c r="AB671" s="33" t="s">
        <v>48</v>
      </c>
      <c r="AC671" s="33" t="s">
        <v>123</v>
      </c>
      <c r="AD671" s="33" t="s">
        <v>123</v>
      </c>
    </row>
    <row r="672" spans="1:30" ht="48">
      <c r="A672" s="33" t="s">
        <v>1844</v>
      </c>
      <c r="B672" s="33" t="s">
        <v>41</v>
      </c>
      <c r="C672" s="33" t="s">
        <v>1859</v>
      </c>
      <c r="D672" s="33">
        <v>30768</v>
      </c>
      <c r="E672" s="33" t="s">
        <v>181</v>
      </c>
      <c r="F672" s="33" t="s">
        <v>1872</v>
      </c>
      <c r="G672" s="35">
        <v>0</v>
      </c>
      <c r="H672" s="35">
        <v>928.67</v>
      </c>
      <c r="I672" s="33" t="s">
        <v>51</v>
      </c>
      <c r="J672" s="34">
        <v>169349.64</v>
      </c>
      <c r="K672" s="33" t="s">
        <v>43</v>
      </c>
      <c r="L672" s="33" t="s">
        <v>44</v>
      </c>
      <c r="M672" s="33" t="s">
        <v>142</v>
      </c>
      <c r="N672" s="33" t="s">
        <v>45</v>
      </c>
      <c r="O672" s="33" t="s">
        <v>45</v>
      </c>
      <c r="P672" s="33" t="s">
        <v>45</v>
      </c>
      <c r="Q672" s="33" t="s">
        <v>45</v>
      </c>
      <c r="R672" s="33" t="s">
        <v>45</v>
      </c>
      <c r="S672" s="33" t="s">
        <v>45</v>
      </c>
      <c r="T672" s="33" t="s">
        <v>46</v>
      </c>
      <c r="U672" s="33" t="s">
        <v>1210</v>
      </c>
      <c r="V672" s="33" t="s">
        <v>144</v>
      </c>
      <c r="W672" s="33" t="s">
        <v>48</v>
      </c>
      <c r="X672" s="33" t="s">
        <v>48</v>
      </c>
      <c r="Y672" s="33" t="s">
        <v>48</v>
      </c>
      <c r="Z672" s="33" t="s">
        <v>48</v>
      </c>
      <c r="AA672" s="33" t="s">
        <v>48</v>
      </c>
      <c r="AB672" s="33" t="s">
        <v>48</v>
      </c>
      <c r="AC672" s="33" t="s">
        <v>123</v>
      </c>
      <c r="AD672" s="33" t="s">
        <v>123</v>
      </c>
    </row>
    <row r="673" spans="1:30" ht="48">
      <c r="A673" s="33" t="s">
        <v>1844</v>
      </c>
      <c r="B673" s="33" t="s">
        <v>41</v>
      </c>
      <c r="C673" s="33" t="s">
        <v>1859</v>
      </c>
      <c r="D673" s="33">
        <v>30768</v>
      </c>
      <c r="E673" s="33" t="s">
        <v>181</v>
      </c>
      <c r="F673" s="33" t="s">
        <v>1873</v>
      </c>
      <c r="G673" s="35">
        <v>0</v>
      </c>
      <c r="H673" s="35">
        <v>125.04</v>
      </c>
      <c r="I673" s="33" t="s">
        <v>51</v>
      </c>
      <c r="J673" s="34">
        <v>169224.6</v>
      </c>
      <c r="K673" s="33" t="s">
        <v>43</v>
      </c>
      <c r="L673" s="33" t="s">
        <v>44</v>
      </c>
      <c r="M673" s="33" t="s">
        <v>142</v>
      </c>
      <c r="N673" s="33" t="s">
        <v>45</v>
      </c>
      <c r="O673" s="33" t="s">
        <v>45</v>
      </c>
      <c r="P673" s="33" t="s">
        <v>45</v>
      </c>
      <c r="Q673" s="33" t="s">
        <v>45</v>
      </c>
      <c r="R673" s="33" t="s">
        <v>45</v>
      </c>
      <c r="S673" s="33" t="s">
        <v>45</v>
      </c>
      <c r="T673" s="33" t="s">
        <v>46</v>
      </c>
      <c r="U673" s="33" t="s">
        <v>1210</v>
      </c>
      <c r="V673" s="33" t="s">
        <v>144</v>
      </c>
      <c r="W673" s="33" t="s">
        <v>48</v>
      </c>
      <c r="X673" s="33" t="s">
        <v>48</v>
      </c>
      <c r="Y673" s="33" t="s">
        <v>48</v>
      </c>
      <c r="Z673" s="33" t="s">
        <v>48</v>
      </c>
      <c r="AA673" s="33" t="s">
        <v>48</v>
      </c>
      <c r="AB673" s="33" t="s">
        <v>48</v>
      </c>
      <c r="AC673" s="33" t="s">
        <v>123</v>
      </c>
      <c r="AD673" s="33" t="s">
        <v>123</v>
      </c>
    </row>
    <row r="674" spans="1:30" ht="48">
      <c r="A674" s="33" t="s">
        <v>1844</v>
      </c>
      <c r="B674" s="33" t="s">
        <v>41</v>
      </c>
      <c r="C674" s="33" t="s">
        <v>1859</v>
      </c>
      <c r="D674" s="33">
        <v>30768</v>
      </c>
      <c r="E674" s="33" t="s">
        <v>181</v>
      </c>
      <c r="F674" s="33" t="s">
        <v>1874</v>
      </c>
      <c r="G674" s="35">
        <v>0</v>
      </c>
      <c r="H674" s="35">
        <v>34.4</v>
      </c>
      <c r="I674" s="33" t="s">
        <v>51</v>
      </c>
      <c r="J674" s="34">
        <v>169190.2</v>
      </c>
      <c r="K674" s="33" t="s">
        <v>43</v>
      </c>
      <c r="L674" s="33" t="s">
        <v>44</v>
      </c>
      <c r="M674" s="33" t="s">
        <v>142</v>
      </c>
      <c r="N674" s="33" t="s">
        <v>45</v>
      </c>
      <c r="O674" s="33" t="s">
        <v>45</v>
      </c>
      <c r="P674" s="33" t="s">
        <v>45</v>
      </c>
      <c r="Q674" s="33" t="s">
        <v>45</v>
      </c>
      <c r="R674" s="33" t="s">
        <v>45</v>
      </c>
      <c r="S674" s="33" t="s">
        <v>45</v>
      </c>
      <c r="T674" s="33" t="s">
        <v>46</v>
      </c>
      <c r="U674" s="33" t="s">
        <v>1210</v>
      </c>
      <c r="V674" s="33" t="s">
        <v>144</v>
      </c>
      <c r="W674" s="33" t="s">
        <v>48</v>
      </c>
      <c r="X674" s="33" t="s">
        <v>48</v>
      </c>
      <c r="Y674" s="33" t="s">
        <v>48</v>
      </c>
      <c r="Z674" s="33" t="s">
        <v>48</v>
      </c>
      <c r="AA674" s="33" t="s">
        <v>48</v>
      </c>
      <c r="AB674" s="33" t="s">
        <v>48</v>
      </c>
      <c r="AC674" s="33" t="s">
        <v>123</v>
      </c>
      <c r="AD674" s="33" t="s">
        <v>123</v>
      </c>
    </row>
    <row r="675" spans="1:30" ht="48">
      <c r="A675" s="33" t="s">
        <v>1844</v>
      </c>
      <c r="B675" s="33" t="s">
        <v>41</v>
      </c>
      <c r="C675" s="33" t="s">
        <v>1859</v>
      </c>
      <c r="D675" s="33">
        <v>30768</v>
      </c>
      <c r="E675" s="33" t="s">
        <v>181</v>
      </c>
      <c r="F675" s="33" t="s">
        <v>1875</v>
      </c>
      <c r="G675" s="35">
        <v>0</v>
      </c>
      <c r="H675" s="34">
        <v>4420.8599999999997</v>
      </c>
      <c r="I675" s="33" t="s">
        <v>51</v>
      </c>
      <c r="J675" s="34">
        <v>164769.34</v>
      </c>
      <c r="K675" s="33" t="s">
        <v>43</v>
      </c>
      <c r="L675" s="33" t="s">
        <v>44</v>
      </c>
      <c r="M675" s="33" t="s">
        <v>142</v>
      </c>
      <c r="N675" s="33" t="s">
        <v>45</v>
      </c>
      <c r="O675" s="33" t="s">
        <v>45</v>
      </c>
      <c r="P675" s="33" t="s">
        <v>45</v>
      </c>
      <c r="Q675" s="33" t="s">
        <v>45</v>
      </c>
      <c r="R675" s="33" t="s">
        <v>45</v>
      </c>
      <c r="S675" s="33" t="s">
        <v>45</v>
      </c>
      <c r="T675" s="33" t="s">
        <v>46</v>
      </c>
      <c r="U675" s="33" t="s">
        <v>1210</v>
      </c>
      <c r="V675" s="33" t="s">
        <v>144</v>
      </c>
      <c r="W675" s="33" t="s">
        <v>48</v>
      </c>
      <c r="X675" s="33" t="s">
        <v>48</v>
      </c>
      <c r="Y675" s="33" t="s">
        <v>48</v>
      </c>
      <c r="Z675" s="33" t="s">
        <v>48</v>
      </c>
      <c r="AA675" s="33" t="s">
        <v>48</v>
      </c>
      <c r="AB675" s="33" t="s">
        <v>48</v>
      </c>
      <c r="AC675" s="33" t="s">
        <v>123</v>
      </c>
      <c r="AD675" s="33" t="s">
        <v>123</v>
      </c>
    </row>
    <row r="676" spans="1:30" ht="48">
      <c r="A676" s="33" t="s">
        <v>1844</v>
      </c>
      <c r="B676" s="33" t="s">
        <v>41</v>
      </c>
      <c r="C676" s="33" t="s">
        <v>1876</v>
      </c>
      <c r="D676" s="33">
        <v>32004</v>
      </c>
      <c r="E676" s="33" t="s">
        <v>123</v>
      </c>
      <c r="F676" s="33" t="s">
        <v>1877</v>
      </c>
      <c r="G676" s="35">
        <v>684.45</v>
      </c>
      <c r="H676" s="35">
        <v>0</v>
      </c>
      <c r="I676" s="33" t="s">
        <v>51</v>
      </c>
      <c r="J676" s="34">
        <v>165453.79</v>
      </c>
      <c r="K676" s="33" t="s">
        <v>43</v>
      </c>
      <c r="L676" s="33" t="s">
        <v>44</v>
      </c>
      <c r="M676" s="33" t="s">
        <v>142</v>
      </c>
      <c r="N676" s="33" t="s">
        <v>45</v>
      </c>
      <c r="O676" s="33" t="s">
        <v>45</v>
      </c>
      <c r="P676" s="33" t="s">
        <v>45</v>
      </c>
      <c r="Q676" s="33" t="s">
        <v>45</v>
      </c>
      <c r="R676" s="33" t="s">
        <v>45</v>
      </c>
      <c r="S676" s="33" t="s">
        <v>45</v>
      </c>
      <c r="T676" s="33" t="s">
        <v>46</v>
      </c>
      <c r="U676" s="33" t="s">
        <v>1210</v>
      </c>
      <c r="V676" s="33" t="s">
        <v>144</v>
      </c>
      <c r="W676" s="33" t="s">
        <v>48</v>
      </c>
      <c r="X676" s="33" t="s">
        <v>48</v>
      </c>
      <c r="Y676" s="33" t="s">
        <v>48</v>
      </c>
      <c r="Z676" s="33" t="s">
        <v>48</v>
      </c>
      <c r="AA676" s="33" t="s">
        <v>48</v>
      </c>
      <c r="AB676" s="33" t="s">
        <v>48</v>
      </c>
      <c r="AC676" s="33" t="s">
        <v>123</v>
      </c>
      <c r="AD676" s="33" t="s">
        <v>123</v>
      </c>
    </row>
    <row r="677" spans="1:30" ht="48">
      <c r="A677" s="33" t="s">
        <v>1844</v>
      </c>
      <c r="B677" s="33" t="s">
        <v>41</v>
      </c>
      <c r="C677" s="33" t="s">
        <v>1876</v>
      </c>
      <c r="D677" s="33">
        <v>32004</v>
      </c>
      <c r="E677" s="33" t="s">
        <v>123</v>
      </c>
      <c r="F677" s="33" t="s">
        <v>1878</v>
      </c>
      <c r="G677" s="35">
        <v>149.6</v>
      </c>
      <c r="H677" s="35">
        <v>0</v>
      </c>
      <c r="I677" s="33" t="s">
        <v>51</v>
      </c>
      <c r="J677" s="34">
        <v>165603.39000000001</v>
      </c>
      <c r="K677" s="33" t="s">
        <v>43</v>
      </c>
      <c r="L677" s="33" t="s">
        <v>44</v>
      </c>
      <c r="M677" s="33" t="s">
        <v>142</v>
      </c>
      <c r="N677" s="33" t="s">
        <v>45</v>
      </c>
      <c r="O677" s="33" t="s">
        <v>45</v>
      </c>
      <c r="P677" s="33" t="s">
        <v>45</v>
      </c>
      <c r="Q677" s="33" t="s">
        <v>45</v>
      </c>
      <c r="R677" s="33" t="s">
        <v>45</v>
      </c>
      <c r="S677" s="33" t="s">
        <v>45</v>
      </c>
      <c r="T677" s="33" t="s">
        <v>46</v>
      </c>
      <c r="U677" s="33" t="s">
        <v>1210</v>
      </c>
      <c r="V677" s="33" t="s">
        <v>144</v>
      </c>
      <c r="W677" s="33" t="s">
        <v>48</v>
      </c>
      <c r="X677" s="33" t="s">
        <v>48</v>
      </c>
      <c r="Y677" s="33" t="s">
        <v>48</v>
      </c>
      <c r="Z677" s="33" t="s">
        <v>48</v>
      </c>
      <c r="AA677" s="33" t="s">
        <v>48</v>
      </c>
      <c r="AB677" s="33" t="s">
        <v>48</v>
      </c>
      <c r="AC677" s="33" t="s">
        <v>123</v>
      </c>
      <c r="AD677" s="33" t="s">
        <v>123</v>
      </c>
    </row>
    <row r="678" spans="1:30" ht="48">
      <c r="A678" s="33" t="s">
        <v>1844</v>
      </c>
      <c r="B678" s="33" t="s">
        <v>41</v>
      </c>
      <c r="C678" s="33" t="s">
        <v>1876</v>
      </c>
      <c r="D678" s="33">
        <v>32004</v>
      </c>
      <c r="E678" s="33" t="s">
        <v>123</v>
      </c>
      <c r="F678" s="33" t="s">
        <v>1879</v>
      </c>
      <c r="G678" s="34">
        <v>2219.58</v>
      </c>
      <c r="H678" s="35">
        <v>0</v>
      </c>
      <c r="I678" s="33" t="s">
        <v>51</v>
      </c>
      <c r="J678" s="34">
        <v>167822.97</v>
      </c>
      <c r="K678" s="33" t="s">
        <v>43</v>
      </c>
      <c r="L678" s="33" t="s">
        <v>44</v>
      </c>
      <c r="M678" s="33" t="s">
        <v>142</v>
      </c>
      <c r="N678" s="33" t="s">
        <v>45</v>
      </c>
      <c r="O678" s="33" t="s">
        <v>45</v>
      </c>
      <c r="P678" s="33" t="s">
        <v>45</v>
      </c>
      <c r="Q678" s="33" t="s">
        <v>45</v>
      </c>
      <c r="R678" s="33" t="s">
        <v>45</v>
      </c>
      <c r="S678" s="33" t="s">
        <v>45</v>
      </c>
      <c r="T678" s="33" t="s">
        <v>46</v>
      </c>
      <c r="U678" s="33" t="s">
        <v>1210</v>
      </c>
      <c r="V678" s="33" t="s">
        <v>144</v>
      </c>
      <c r="W678" s="33" t="s">
        <v>48</v>
      </c>
      <c r="X678" s="33" t="s">
        <v>48</v>
      </c>
      <c r="Y678" s="33" t="s">
        <v>48</v>
      </c>
      <c r="Z678" s="33" t="s">
        <v>48</v>
      </c>
      <c r="AA678" s="33" t="s">
        <v>48</v>
      </c>
      <c r="AB678" s="33" t="s">
        <v>48</v>
      </c>
      <c r="AC678" s="33" t="s">
        <v>123</v>
      </c>
      <c r="AD678" s="33" t="s">
        <v>123</v>
      </c>
    </row>
    <row r="679" spans="1:30" ht="48">
      <c r="A679" s="33" t="s">
        <v>1844</v>
      </c>
      <c r="B679" s="33" t="s">
        <v>41</v>
      </c>
      <c r="C679" s="33" t="s">
        <v>1876</v>
      </c>
      <c r="D679" s="33">
        <v>32004</v>
      </c>
      <c r="E679" s="33" t="s">
        <v>123</v>
      </c>
      <c r="F679" s="33" t="s">
        <v>1880</v>
      </c>
      <c r="G679" s="35">
        <v>342.79</v>
      </c>
      <c r="H679" s="35">
        <v>0</v>
      </c>
      <c r="I679" s="33" t="s">
        <v>51</v>
      </c>
      <c r="J679" s="35">
        <v>478.53</v>
      </c>
      <c r="K679" s="33" t="s">
        <v>43</v>
      </c>
      <c r="L679" s="33" t="s">
        <v>52</v>
      </c>
      <c r="M679" s="33" t="s">
        <v>142</v>
      </c>
      <c r="N679" s="33" t="s">
        <v>45</v>
      </c>
      <c r="O679" s="33" t="s">
        <v>45</v>
      </c>
      <c r="P679" s="33" t="s">
        <v>45</v>
      </c>
      <c r="Q679" s="33" t="s">
        <v>45</v>
      </c>
      <c r="R679" s="33" t="s">
        <v>45</v>
      </c>
      <c r="S679" s="33" t="s">
        <v>45</v>
      </c>
      <c r="T679" s="33" t="s">
        <v>46</v>
      </c>
      <c r="U679" s="33" t="s">
        <v>53</v>
      </c>
      <c r="V679" s="33" t="s">
        <v>144</v>
      </c>
      <c r="W679" s="33" t="s">
        <v>48</v>
      </c>
      <c r="X679" s="33" t="s">
        <v>48</v>
      </c>
      <c r="Y679" s="33" t="s">
        <v>48</v>
      </c>
      <c r="Z679" s="33" t="s">
        <v>48</v>
      </c>
      <c r="AA679" s="33" t="s">
        <v>48</v>
      </c>
      <c r="AB679" s="33" t="s">
        <v>48</v>
      </c>
      <c r="AC679" s="33" t="s">
        <v>123</v>
      </c>
      <c r="AD679" s="33" t="s">
        <v>123</v>
      </c>
    </row>
    <row r="680" spans="1:30" ht="48">
      <c r="A680" s="33" t="s">
        <v>1844</v>
      </c>
      <c r="B680" s="33" t="s">
        <v>41</v>
      </c>
      <c r="C680" s="33" t="s">
        <v>1876</v>
      </c>
      <c r="D680" s="33">
        <v>32004</v>
      </c>
      <c r="E680" s="33" t="s">
        <v>123</v>
      </c>
      <c r="F680" s="33" t="s">
        <v>1881</v>
      </c>
      <c r="G680" s="35">
        <v>138.05000000000001</v>
      </c>
      <c r="H680" s="35">
        <v>0</v>
      </c>
      <c r="I680" s="33" t="s">
        <v>51</v>
      </c>
      <c r="J680" s="34">
        <v>5281.97</v>
      </c>
      <c r="K680" s="33" t="s">
        <v>43</v>
      </c>
      <c r="L680" s="33" t="s">
        <v>749</v>
      </c>
      <c r="M680" s="33" t="s">
        <v>142</v>
      </c>
      <c r="N680" s="33" t="s">
        <v>45</v>
      </c>
      <c r="O680" s="33" t="s">
        <v>45</v>
      </c>
      <c r="P680" s="33" t="s">
        <v>45</v>
      </c>
      <c r="Q680" s="33" t="s">
        <v>45</v>
      </c>
      <c r="R680" s="33" t="s">
        <v>45</v>
      </c>
      <c r="S680" s="33" t="s">
        <v>45</v>
      </c>
      <c r="T680" s="33" t="s">
        <v>46</v>
      </c>
      <c r="U680" s="33" t="s">
        <v>1479</v>
      </c>
      <c r="V680" s="33" t="s">
        <v>144</v>
      </c>
      <c r="W680" s="33" t="s">
        <v>48</v>
      </c>
      <c r="X680" s="33" t="s">
        <v>48</v>
      </c>
      <c r="Y680" s="33" t="s">
        <v>48</v>
      </c>
      <c r="Z680" s="33" t="s">
        <v>48</v>
      </c>
      <c r="AA680" s="33" t="s">
        <v>48</v>
      </c>
      <c r="AB680" s="33" t="s">
        <v>48</v>
      </c>
      <c r="AC680" s="33" t="s">
        <v>123</v>
      </c>
      <c r="AD680" s="33" t="s">
        <v>123</v>
      </c>
    </row>
    <row r="681" spans="1:30" ht="48">
      <c r="A681" s="33" t="s">
        <v>1844</v>
      </c>
      <c r="B681" s="33" t="s">
        <v>41</v>
      </c>
      <c r="C681" s="33" t="s">
        <v>1847</v>
      </c>
      <c r="D681" s="33">
        <v>32279</v>
      </c>
      <c r="E681" s="33" t="s">
        <v>101</v>
      </c>
      <c r="F681" s="33" t="s">
        <v>1747</v>
      </c>
      <c r="G681" s="35">
        <v>0</v>
      </c>
      <c r="H681" s="34">
        <v>21219152.550000001</v>
      </c>
      <c r="I681" s="33" t="s">
        <v>42</v>
      </c>
      <c r="J681" s="34">
        <v>15673851.09</v>
      </c>
      <c r="K681" s="33" t="s">
        <v>43</v>
      </c>
      <c r="L681" s="33" t="s">
        <v>49</v>
      </c>
      <c r="M681" s="33" t="s">
        <v>142</v>
      </c>
      <c r="N681" s="33" t="s">
        <v>45</v>
      </c>
      <c r="O681" s="33" t="s">
        <v>45</v>
      </c>
      <c r="P681" s="33" t="s">
        <v>45</v>
      </c>
      <c r="Q681" s="33" t="s">
        <v>45</v>
      </c>
      <c r="R681" s="33" t="s">
        <v>45</v>
      </c>
      <c r="S681" s="33" t="s">
        <v>45</v>
      </c>
      <c r="T681" s="33" t="s">
        <v>46</v>
      </c>
      <c r="U681" s="33" t="s">
        <v>50</v>
      </c>
      <c r="V681" s="33" t="s">
        <v>144</v>
      </c>
      <c r="W681" s="33" t="s">
        <v>48</v>
      </c>
      <c r="X681" s="33" t="s">
        <v>48</v>
      </c>
      <c r="Y681" s="33" t="s">
        <v>48</v>
      </c>
      <c r="Z681" s="33" t="s">
        <v>48</v>
      </c>
      <c r="AA681" s="33" t="s">
        <v>48</v>
      </c>
      <c r="AB681" s="33" t="s">
        <v>48</v>
      </c>
      <c r="AC681" s="33" t="s">
        <v>123</v>
      </c>
      <c r="AD681" s="33" t="s">
        <v>123</v>
      </c>
    </row>
    <row r="682" spans="1:30" ht="48">
      <c r="A682" s="33" t="s">
        <v>1844</v>
      </c>
      <c r="B682" s="33" t="s">
        <v>41</v>
      </c>
      <c r="C682" s="33" t="s">
        <v>1847</v>
      </c>
      <c r="D682" s="33">
        <v>32317</v>
      </c>
      <c r="E682" s="33" t="s">
        <v>490</v>
      </c>
      <c r="F682" s="33" t="s">
        <v>1848</v>
      </c>
      <c r="G682" s="34">
        <v>24357850.039999999</v>
      </c>
      <c r="H682" s="35">
        <v>0</v>
      </c>
      <c r="I682" s="33" t="s">
        <v>51</v>
      </c>
      <c r="J682" s="34">
        <v>8683998.9499999993</v>
      </c>
      <c r="K682" s="33" t="s">
        <v>43</v>
      </c>
      <c r="L682" s="33" t="s">
        <v>49</v>
      </c>
      <c r="M682" s="33" t="s">
        <v>142</v>
      </c>
      <c r="N682" s="33" t="s">
        <v>45</v>
      </c>
      <c r="O682" s="33" t="s">
        <v>45</v>
      </c>
      <c r="P682" s="33" t="s">
        <v>45</v>
      </c>
      <c r="Q682" s="33" t="s">
        <v>45</v>
      </c>
      <c r="R682" s="33" t="s">
        <v>45</v>
      </c>
      <c r="S682" s="33" t="s">
        <v>45</v>
      </c>
      <c r="T682" s="33" t="s">
        <v>46</v>
      </c>
      <c r="U682" s="33" t="s">
        <v>50</v>
      </c>
      <c r="V682" s="33" t="s">
        <v>144</v>
      </c>
      <c r="W682" s="33" t="s">
        <v>48</v>
      </c>
      <c r="X682" s="33" t="s">
        <v>48</v>
      </c>
      <c r="Y682" s="33" t="s">
        <v>48</v>
      </c>
      <c r="Z682" s="33" t="s">
        <v>48</v>
      </c>
      <c r="AA682" s="33" t="s">
        <v>48</v>
      </c>
      <c r="AB682" s="33" t="s">
        <v>48</v>
      </c>
      <c r="AC682" s="33" t="s">
        <v>123</v>
      </c>
      <c r="AD682" s="33" t="s">
        <v>123</v>
      </c>
    </row>
    <row r="683" spans="1:30" ht="48">
      <c r="A683" s="33" t="s">
        <v>1844</v>
      </c>
      <c r="B683" s="33" t="s">
        <v>41</v>
      </c>
      <c r="C683" s="33" t="s">
        <v>1882</v>
      </c>
      <c r="D683" s="33">
        <v>31607</v>
      </c>
      <c r="E683" s="33" t="s">
        <v>63</v>
      </c>
      <c r="F683" s="33" t="s">
        <v>1794</v>
      </c>
      <c r="G683" s="35">
        <v>0</v>
      </c>
      <c r="H683" s="35">
        <v>313.08</v>
      </c>
      <c r="I683" s="33" t="s">
        <v>51</v>
      </c>
      <c r="J683" s="35">
        <v>868.74</v>
      </c>
      <c r="K683" s="33" t="s">
        <v>43</v>
      </c>
      <c r="L683" s="33" t="s">
        <v>54</v>
      </c>
      <c r="M683" s="33" t="s">
        <v>142</v>
      </c>
      <c r="N683" s="33" t="s">
        <v>45</v>
      </c>
      <c r="O683" s="33" t="s">
        <v>45</v>
      </c>
      <c r="P683" s="33" t="s">
        <v>45</v>
      </c>
      <c r="Q683" s="33" t="s">
        <v>45</v>
      </c>
      <c r="R683" s="33" t="s">
        <v>45</v>
      </c>
      <c r="S683" s="33" t="s">
        <v>45</v>
      </c>
      <c r="T683" s="33" t="s">
        <v>46</v>
      </c>
      <c r="U683" s="33" t="s">
        <v>55</v>
      </c>
      <c r="V683" s="33" t="s">
        <v>144</v>
      </c>
      <c r="W683" s="33" t="s">
        <v>48</v>
      </c>
      <c r="X683" s="33" t="s">
        <v>48</v>
      </c>
      <c r="Y683" s="33" t="s">
        <v>48</v>
      </c>
      <c r="Z683" s="33" t="s">
        <v>48</v>
      </c>
      <c r="AA683" s="33" t="s">
        <v>48</v>
      </c>
      <c r="AB683" s="33" t="s">
        <v>48</v>
      </c>
      <c r="AC683" s="33" t="s">
        <v>123</v>
      </c>
      <c r="AD683" s="33" t="s">
        <v>123</v>
      </c>
    </row>
    <row r="684" spans="1:30" ht="48">
      <c r="A684" s="33" t="s">
        <v>1844</v>
      </c>
      <c r="B684" s="33" t="s">
        <v>41</v>
      </c>
      <c r="C684" s="33" t="s">
        <v>1876</v>
      </c>
      <c r="D684" s="33">
        <v>32004</v>
      </c>
      <c r="E684" s="33" t="s">
        <v>123</v>
      </c>
      <c r="F684" s="33" t="s">
        <v>1883</v>
      </c>
      <c r="G684" s="35">
        <v>987.09</v>
      </c>
      <c r="H684" s="35">
        <v>0</v>
      </c>
      <c r="I684" s="33" t="s">
        <v>51</v>
      </c>
      <c r="J684" s="34">
        <v>1855.83</v>
      </c>
      <c r="K684" s="33" t="s">
        <v>43</v>
      </c>
      <c r="L684" s="33" t="s">
        <v>54</v>
      </c>
      <c r="M684" s="33" t="s">
        <v>142</v>
      </c>
      <c r="N684" s="33" t="s">
        <v>45</v>
      </c>
      <c r="O684" s="33" t="s">
        <v>45</v>
      </c>
      <c r="P684" s="33" t="s">
        <v>45</v>
      </c>
      <c r="Q684" s="33" t="s">
        <v>45</v>
      </c>
      <c r="R684" s="33" t="s">
        <v>45</v>
      </c>
      <c r="S684" s="33" t="s">
        <v>45</v>
      </c>
      <c r="T684" s="33" t="s">
        <v>46</v>
      </c>
      <c r="U684" s="33" t="s">
        <v>55</v>
      </c>
      <c r="V684" s="33" t="s">
        <v>144</v>
      </c>
      <c r="W684" s="33" t="s">
        <v>48</v>
      </c>
      <c r="X684" s="33" t="s">
        <v>48</v>
      </c>
      <c r="Y684" s="33" t="s">
        <v>48</v>
      </c>
      <c r="Z684" s="33" t="s">
        <v>48</v>
      </c>
      <c r="AA684" s="33" t="s">
        <v>48</v>
      </c>
      <c r="AB684" s="33" t="s">
        <v>48</v>
      </c>
      <c r="AC684" s="33" t="s">
        <v>123</v>
      </c>
      <c r="AD684" s="33" t="s">
        <v>123</v>
      </c>
    </row>
    <row r="685" spans="1:30" ht="48">
      <c r="A685" s="33" t="s">
        <v>1844</v>
      </c>
      <c r="B685" s="33" t="s">
        <v>41</v>
      </c>
      <c r="C685" s="33" t="s">
        <v>1876</v>
      </c>
      <c r="D685" s="33">
        <v>32004</v>
      </c>
      <c r="E685" s="33" t="s">
        <v>123</v>
      </c>
      <c r="F685" s="33" t="s">
        <v>1884</v>
      </c>
      <c r="G685" s="34">
        <v>1136.94</v>
      </c>
      <c r="H685" s="35">
        <v>0</v>
      </c>
      <c r="I685" s="33" t="s">
        <v>51</v>
      </c>
      <c r="J685" s="34">
        <v>3953.34</v>
      </c>
      <c r="K685" s="33" t="s">
        <v>43</v>
      </c>
      <c r="L685" s="33" t="s">
        <v>96</v>
      </c>
      <c r="M685" s="33" t="s">
        <v>142</v>
      </c>
      <c r="N685" s="33" t="s">
        <v>45</v>
      </c>
      <c r="O685" s="33" t="s">
        <v>45</v>
      </c>
      <c r="P685" s="33" t="s">
        <v>45</v>
      </c>
      <c r="Q685" s="33" t="s">
        <v>45</v>
      </c>
      <c r="R685" s="33" t="s">
        <v>45</v>
      </c>
      <c r="S685" s="33" t="s">
        <v>45</v>
      </c>
      <c r="T685" s="33" t="s">
        <v>46</v>
      </c>
      <c r="U685" s="33" t="s">
        <v>97</v>
      </c>
      <c r="V685" s="33" t="s">
        <v>144</v>
      </c>
      <c r="W685" s="33" t="s">
        <v>48</v>
      </c>
      <c r="X685" s="33" t="s">
        <v>48</v>
      </c>
      <c r="Y685" s="33" t="s">
        <v>48</v>
      </c>
      <c r="Z685" s="33" t="s">
        <v>48</v>
      </c>
      <c r="AA685" s="33" t="s">
        <v>48</v>
      </c>
      <c r="AB685" s="33" t="s">
        <v>48</v>
      </c>
      <c r="AC685" s="33" t="s">
        <v>123</v>
      </c>
      <c r="AD685" s="33" t="s">
        <v>123</v>
      </c>
    </row>
    <row r="686" spans="1:30" ht="48">
      <c r="A686" s="33" t="s">
        <v>1844</v>
      </c>
      <c r="B686" s="33" t="s">
        <v>41</v>
      </c>
      <c r="C686" s="33" t="s">
        <v>1862</v>
      </c>
      <c r="D686" s="33">
        <v>29917</v>
      </c>
      <c r="E686" s="33" t="s">
        <v>354</v>
      </c>
      <c r="F686" s="33" t="s">
        <v>1796</v>
      </c>
      <c r="G686" s="35">
        <v>0</v>
      </c>
      <c r="H686" s="35">
        <v>793.1</v>
      </c>
      <c r="I686" s="33" t="s">
        <v>51</v>
      </c>
      <c r="J686" s="34">
        <v>1087.72</v>
      </c>
      <c r="K686" s="33" t="s">
        <v>43</v>
      </c>
      <c r="L686" s="33" t="s">
        <v>837</v>
      </c>
      <c r="M686" s="33" t="s">
        <v>142</v>
      </c>
      <c r="N686" s="33" t="s">
        <v>45</v>
      </c>
      <c r="O686" s="33" t="s">
        <v>45</v>
      </c>
      <c r="P686" s="33" t="s">
        <v>45</v>
      </c>
      <c r="Q686" s="33" t="s">
        <v>45</v>
      </c>
      <c r="R686" s="33" t="s">
        <v>45</v>
      </c>
      <c r="S686" s="33" t="s">
        <v>45</v>
      </c>
      <c r="T686" s="33" t="s">
        <v>46</v>
      </c>
      <c r="U686" s="33" t="s">
        <v>1562</v>
      </c>
      <c r="V686" s="33" t="s">
        <v>144</v>
      </c>
      <c r="W686" s="33" t="s">
        <v>48</v>
      </c>
      <c r="X686" s="33" t="s">
        <v>48</v>
      </c>
      <c r="Y686" s="33" t="s">
        <v>48</v>
      </c>
      <c r="Z686" s="33" t="s">
        <v>48</v>
      </c>
      <c r="AA686" s="33" t="s">
        <v>48</v>
      </c>
      <c r="AB686" s="33" t="s">
        <v>48</v>
      </c>
      <c r="AC686" s="33" t="s">
        <v>123</v>
      </c>
      <c r="AD686" s="33" t="s">
        <v>123</v>
      </c>
    </row>
    <row r="687" spans="1:30" ht="48">
      <c r="A687" s="33" t="s">
        <v>1844</v>
      </c>
      <c r="B687" s="33" t="s">
        <v>41</v>
      </c>
      <c r="C687" s="33" t="s">
        <v>1859</v>
      </c>
      <c r="D687" s="33">
        <v>30768</v>
      </c>
      <c r="E687" s="33" t="s">
        <v>181</v>
      </c>
      <c r="F687" s="33" t="s">
        <v>1798</v>
      </c>
      <c r="G687" s="35">
        <v>0</v>
      </c>
      <c r="H687" s="35">
        <v>29.82</v>
      </c>
      <c r="I687" s="33" t="s">
        <v>51</v>
      </c>
      <c r="J687" s="34">
        <v>1057.9000000000001</v>
      </c>
      <c r="K687" s="33" t="s">
        <v>43</v>
      </c>
      <c r="L687" s="33" t="s">
        <v>837</v>
      </c>
      <c r="M687" s="33" t="s">
        <v>142</v>
      </c>
      <c r="N687" s="33" t="s">
        <v>45</v>
      </c>
      <c r="O687" s="33" t="s">
        <v>45</v>
      </c>
      <c r="P687" s="33" t="s">
        <v>45</v>
      </c>
      <c r="Q687" s="33" t="s">
        <v>45</v>
      </c>
      <c r="R687" s="33" t="s">
        <v>45</v>
      </c>
      <c r="S687" s="33" t="s">
        <v>45</v>
      </c>
      <c r="T687" s="33" t="s">
        <v>46</v>
      </c>
      <c r="U687" s="33" t="s">
        <v>1562</v>
      </c>
      <c r="V687" s="33" t="s">
        <v>144</v>
      </c>
      <c r="W687" s="33" t="s">
        <v>48</v>
      </c>
      <c r="X687" s="33" t="s">
        <v>48</v>
      </c>
      <c r="Y687" s="33" t="s">
        <v>48</v>
      </c>
      <c r="Z687" s="33" t="s">
        <v>48</v>
      </c>
      <c r="AA687" s="33" t="s">
        <v>48</v>
      </c>
      <c r="AB687" s="33" t="s">
        <v>48</v>
      </c>
      <c r="AC687" s="33" t="s">
        <v>123</v>
      </c>
      <c r="AD687" s="33" t="s">
        <v>123</v>
      </c>
    </row>
    <row r="688" spans="1:30" ht="48">
      <c r="A688" s="33" t="s">
        <v>1844</v>
      </c>
      <c r="B688" s="33" t="s">
        <v>41</v>
      </c>
      <c r="C688" s="33" t="s">
        <v>1859</v>
      </c>
      <c r="D688" s="33">
        <v>30768</v>
      </c>
      <c r="E688" s="33" t="s">
        <v>181</v>
      </c>
      <c r="F688" s="33" t="s">
        <v>1797</v>
      </c>
      <c r="G688" s="35">
        <v>0</v>
      </c>
      <c r="H688" s="34">
        <v>1057.9000000000001</v>
      </c>
      <c r="I688" s="33" t="s">
        <v>51</v>
      </c>
      <c r="J688" s="35">
        <v>0</v>
      </c>
      <c r="K688" s="33" t="s">
        <v>43</v>
      </c>
      <c r="L688" s="33" t="s">
        <v>837</v>
      </c>
      <c r="M688" s="33" t="s">
        <v>142</v>
      </c>
      <c r="N688" s="33" t="s">
        <v>45</v>
      </c>
      <c r="O688" s="33" t="s">
        <v>45</v>
      </c>
      <c r="P688" s="33" t="s">
        <v>45</v>
      </c>
      <c r="Q688" s="33" t="s">
        <v>45</v>
      </c>
      <c r="R688" s="33" t="s">
        <v>45</v>
      </c>
      <c r="S688" s="33" t="s">
        <v>45</v>
      </c>
      <c r="T688" s="33" t="s">
        <v>46</v>
      </c>
      <c r="U688" s="33" t="s">
        <v>1562</v>
      </c>
      <c r="V688" s="33" t="s">
        <v>144</v>
      </c>
      <c r="W688" s="33" t="s">
        <v>48</v>
      </c>
      <c r="X688" s="33" t="s">
        <v>48</v>
      </c>
      <c r="Y688" s="33" t="s">
        <v>48</v>
      </c>
      <c r="Z688" s="33" t="s">
        <v>48</v>
      </c>
      <c r="AA688" s="33" t="s">
        <v>48</v>
      </c>
      <c r="AB688" s="33" t="s">
        <v>48</v>
      </c>
      <c r="AC688" s="33" t="s">
        <v>123</v>
      </c>
      <c r="AD688" s="33" t="s">
        <v>123</v>
      </c>
    </row>
    <row r="689" spans="1:30" ht="48">
      <c r="A689" s="33" t="s">
        <v>1844</v>
      </c>
      <c r="B689" s="33" t="s">
        <v>41</v>
      </c>
      <c r="C689" s="33" t="s">
        <v>1876</v>
      </c>
      <c r="D689" s="33">
        <v>32004</v>
      </c>
      <c r="E689" s="33" t="s">
        <v>123</v>
      </c>
      <c r="F689" s="33" t="s">
        <v>1885</v>
      </c>
      <c r="G689" s="35">
        <v>363.34</v>
      </c>
      <c r="H689" s="35">
        <v>0</v>
      </c>
      <c r="I689" s="33" t="s">
        <v>51</v>
      </c>
      <c r="J689" s="35">
        <v>363.34</v>
      </c>
      <c r="K689" s="33" t="s">
        <v>43</v>
      </c>
      <c r="L689" s="33" t="s">
        <v>837</v>
      </c>
      <c r="M689" s="33" t="s">
        <v>142</v>
      </c>
      <c r="N689" s="33" t="s">
        <v>45</v>
      </c>
      <c r="O689" s="33" t="s">
        <v>45</v>
      </c>
      <c r="P689" s="33" t="s">
        <v>45</v>
      </c>
      <c r="Q689" s="33" t="s">
        <v>45</v>
      </c>
      <c r="R689" s="33" t="s">
        <v>45</v>
      </c>
      <c r="S689" s="33" t="s">
        <v>45</v>
      </c>
      <c r="T689" s="33" t="s">
        <v>46</v>
      </c>
      <c r="U689" s="33" t="s">
        <v>1562</v>
      </c>
      <c r="V689" s="33" t="s">
        <v>144</v>
      </c>
      <c r="W689" s="33" t="s">
        <v>48</v>
      </c>
      <c r="X689" s="33" t="s">
        <v>48</v>
      </c>
      <c r="Y689" s="33" t="s">
        <v>48</v>
      </c>
      <c r="Z689" s="33" t="s">
        <v>48</v>
      </c>
      <c r="AA689" s="33" t="s">
        <v>48</v>
      </c>
      <c r="AB689" s="33" t="s">
        <v>48</v>
      </c>
      <c r="AC689" s="33" t="s">
        <v>123</v>
      </c>
      <c r="AD689" s="33" t="s">
        <v>123</v>
      </c>
    </row>
    <row r="690" spans="1:30" ht="48">
      <c r="A690" s="33" t="s">
        <v>1844</v>
      </c>
      <c r="B690" s="33" t="s">
        <v>41</v>
      </c>
      <c r="C690" s="33" t="s">
        <v>1876</v>
      </c>
      <c r="D690" s="33">
        <v>32004</v>
      </c>
      <c r="E690" s="33" t="s">
        <v>123</v>
      </c>
      <c r="F690" s="33" t="s">
        <v>1886</v>
      </c>
      <c r="G690" s="35">
        <v>571.45000000000005</v>
      </c>
      <c r="H690" s="35">
        <v>0</v>
      </c>
      <c r="I690" s="33" t="s">
        <v>51</v>
      </c>
      <c r="J690" s="35">
        <v>934.79</v>
      </c>
      <c r="K690" s="33" t="s">
        <v>43</v>
      </c>
      <c r="L690" s="33" t="s">
        <v>837</v>
      </c>
      <c r="M690" s="33" t="s">
        <v>142</v>
      </c>
      <c r="N690" s="33" t="s">
        <v>45</v>
      </c>
      <c r="O690" s="33" t="s">
        <v>45</v>
      </c>
      <c r="P690" s="33" t="s">
        <v>45</v>
      </c>
      <c r="Q690" s="33" t="s">
        <v>45</v>
      </c>
      <c r="R690" s="33" t="s">
        <v>45</v>
      </c>
      <c r="S690" s="33" t="s">
        <v>45</v>
      </c>
      <c r="T690" s="33" t="s">
        <v>46</v>
      </c>
      <c r="U690" s="33" t="s">
        <v>1562</v>
      </c>
      <c r="V690" s="33" t="s">
        <v>144</v>
      </c>
      <c r="W690" s="33" t="s">
        <v>48</v>
      </c>
      <c r="X690" s="33" t="s">
        <v>48</v>
      </c>
      <c r="Y690" s="33" t="s">
        <v>48</v>
      </c>
      <c r="Z690" s="33" t="s">
        <v>48</v>
      </c>
      <c r="AA690" s="33" t="s">
        <v>48</v>
      </c>
      <c r="AB690" s="33" t="s">
        <v>48</v>
      </c>
      <c r="AC690" s="33" t="s">
        <v>123</v>
      </c>
      <c r="AD690" s="33" t="s">
        <v>123</v>
      </c>
    </row>
    <row r="691" spans="1:30" ht="48">
      <c r="A691" s="33" t="s">
        <v>1844</v>
      </c>
      <c r="B691" s="33" t="s">
        <v>41</v>
      </c>
      <c r="C691" s="33" t="s">
        <v>1862</v>
      </c>
      <c r="D691" s="33">
        <v>29917</v>
      </c>
      <c r="E691" s="33" t="s">
        <v>354</v>
      </c>
      <c r="F691" s="33" t="s">
        <v>1801</v>
      </c>
      <c r="G691" s="35">
        <v>0</v>
      </c>
      <c r="H691" s="35">
        <v>25.75</v>
      </c>
      <c r="I691" s="33" t="s">
        <v>51</v>
      </c>
      <c r="J691" s="34">
        <v>17310.189999999999</v>
      </c>
      <c r="K691" s="33" t="s">
        <v>43</v>
      </c>
      <c r="L691" s="33" t="s">
        <v>146</v>
      </c>
      <c r="M691" s="33" t="s">
        <v>142</v>
      </c>
      <c r="N691" s="33" t="s">
        <v>45</v>
      </c>
      <c r="O691" s="33" t="s">
        <v>45</v>
      </c>
      <c r="P691" s="33" t="s">
        <v>45</v>
      </c>
      <c r="Q691" s="33" t="s">
        <v>45</v>
      </c>
      <c r="R691" s="33" t="s">
        <v>45</v>
      </c>
      <c r="S691" s="33" t="s">
        <v>45</v>
      </c>
      <c r="T691" s="33" t="s">
        <v>46</v>
      </c>
      <c r="U691" s="33" t="s">
        <v>1567</v>
      </c>
      <c r="V691" s="33" t="s">
        <v>144</v>
      </c>
      <c r="W691" s="33" t="s">
        <v>48</v>
      </c>
      <c r="X691" s="33" t="s">
        <v>48</v>
      </c>
      <c r="Y691" s="33" t="s">
        <v>48</v>
      </c>
      <c r="Z691" s="33" t="s">
        <v>48</v>
      </c>
      <c r="AA691" s="33" t="s">
        <v>48</v>
      </c>
      <c r="AB691" s="33" t="s">
        <v>48</v>
      </c>
      <c r="AC691" s="33" t="s">
        <v>123</v>
      </c>
      <c r="AD691" s="33" t="s">
        <v>123</v>
      </c>
    </row>
    <row r="692" spans="1:30" ht="48">
      <c r="A692" s="33" t="s">
        <v>1844</v>
      </c>
      <c r="B692" s="33" t="s">
        <v>41</v>
      </c>
      <c r="C692" s="33" t="s">
        <v>1859</v>
      </c>
      <c r="D692" s="33">
        <v>30768</v>
      </c>
      <c r="E692" s="33" t="s">
        <v>181</v>
      </c>
      <c r="F692" s="33" t="s">
        <v>1572</v>
      </c>
      <c r="G692" s="35">
        <v>0</v>
      </c>
      <c r="H692" s="34">
        <v>2183.4</v>
      </c>
      <c r="I692" s="33" t="s">
        <v>51</v>
      </c>
      <c r="J692" s="34">
        <v>15126.79</v>
      </c>
      <c r="K692" s="33" t="s">
        <v>43</v>
      </c>
      <c r="L692" s="33" t="s">
        <v>146</v>
      </c>
      <c r="M692" s="33" t="s">
        <v>142</v>
      </c>
      <c r="N692" s="33" t="s">
        <v>45</v>
      </c>
      <c r="O692" s="33" t="s">
        <v>45</v>
      </c>
      <c r="P692" s="33" t="s">
        <v>45</v>
      </c>
      <c r="Q692" s="33" t="s">
        <v>45</v>
      </c>
      <c r="R692" s="33" t="s">
        <v>45</v>
      </c>
      <c r="S692" s="33" t="s">
        <v>45</v>
      </c>
      <c r="T692" s="33" t="s">
        <v>46</v>
      </c>
      <c r="U692" s="33" t="s">
        <v>1567</v>
      </c>
      <c r="V692" s="33" t="s">
        <v>144</v>
      </c>
      <c r="W692" s="33" t="s">
        <v>48</v>
      </c>
      <c r="X692" s="33" t="s">
        <v>48</v>
      </c>
      <c r="Y692" s="33" t="s">
        <v>48</v>
      </c>
      <c r="Z692" s="33" t="s">
        <v>48</v>
      </c>
      <c r="AA692" s="33" t="s">
        <v>48</v>
      </c>
      <c r="AB692" s="33" t="s">
        <v>48</v>
      </c>
      <c r="AC692" s="33" t="s">
        <v>123</v>
      </c>
      <c r="AD692" s="33" t="s">
        <v>123</v>
      </c>
    </row>
    <row r="693" spans="1:30" ht="48">
      <c r="A693" s="33" t="s">
        <v>1844</v>
      </c>
      <c r="B693" s="33" t="s">
        <v>41</v>
      </c>
      <c r="C693" s="33" t="s">
        <v>1859</v>
      </c>
      <c r="D693" s="33">
        <v>30768</v>
      </c>
      <c r="E693" s="33" t="s">
        <v>181</v>
      </c>
      <c r="F693" s="33" t="s">
        <v>1571</v>
      </c>
      <c r="G693" s="35">
        <v>0</v>
      </c>
      <c r="H693" s="34">
        <v>4616.82</v>
      </c>
      <c r="I693" s="33" t="s">
        <v>51</v>
      </c>
      <c r="J693" s="34">
        <v>10509.97</v>
      </c>
      <c r="K693" s="33" t="s">
        <v>43</v>
      </c>
      <c r="L693" s="33" t="s">
        <v>146</v>
      </c>
      <c r="M693" s="33" t="s">
        <v>142</v>
      </c>
      <c r="N693" s="33" t="s">
        <v>45</v>
      </c>
      <c r="O693" s="33" t="s">
        <v>45</v>
      </c>
      <c r="P693" s="33" t="s">
        <v>45</v>
      </c>
      <c r="Q693" s="33" t="s">
        <v>45</v>
      </c>
      <c r="R693" s="33" t="s">
        <v>45</v>
      </c>
      <c r="S693" s="33" t="s">
        <v>45</v>
      </c>
      <c r="T693" s="33" t="s">
        <v>46</v>
      </c>
      <c r="U693" s="33" t="s">
        <v>1567</v>
      </c>
      <c r="V693" s="33" t="s">
        <v>144</v>
      </c>
      <c r="W693" s="33" t="s">
        <v>48</v>
      </c>
      <c r="X693" s="33" t="s">
        <v>48</v>
      </c>
      <c r="Y693" s="33" t="s">
        <v>48</v>
      </c>
      <c r="Z693" s="33" t="s">
        <v>48</v>
      </c>
      <c r="AA693" s="33" t="s">
        <v>48</v>
      </c>
      <c r="AB693" s="33" t="s">
        <v>48</v>
      </c>
      <c r="AC693" s="33" t="s">
        <v>123</v>
      </c>
      <c r="AD693" s="33" t="s">
        <v>123</v>
      </c>
    </row>
    <row r="694" spans="1:30" ht="48">
      <c r="A694" s="33" t="s">
        <v>1844</v>
      </c>
      <c r="B694" s="33" t="s">
        <v>41</v>
      </c>
      <c r="C694" s="33" t="s">
        <v>1859</v>
      </c>
      <c r="D694" s="33">
        <v>30768</v>
      </c>
      <c r="E694" s="33" t="s">
        <v>181</v>
      </c>
      <c r="F694" s="33" t="s">
        <v>1887</v>
      </c>
      <c r="G694" s="35">
        <v>0</v>
      </c>
      <c r="H694" s="34">
        <v>3416.73</v>
      </c>
      <c r="I694" s="33" t="s">
        <v>51</v>
      </c>
      <c r="J694" s="34">
        <v>7093.24</v>
      </c>
      <c r="K694" s="33" t="s">
        <v>43</v>
      </c>
      <c r="L694" s="33" t="s">
        <v>146</v>
      </c>
      <c r="M694" s="33" t="s">
        <v>142</v>
      </c>
      <c r="N694" s="33" t="s">
        <v>45</v>
      </c>
      <c r="O694" s="33" t="s">
        <v>45</v>
      </c>
      <c r="P694" s="33" t="s">
        <v>45</v>
      </c>
      <c r="Q694" s="33" t="s">
        <v>45</v>
      </c>
      <c r="R694" s="33" t="s">
        <v>45</v>
      </c>
      <c r="S694" s="33" t="s">
        <v>45</v>
      </c>
      <c r="T694" s="33" t="s">
        <v>46</v>
      </c>
      <c r="U694" s="33" t="s">
        <v>1567</v>
      </c>
      <c r="V694" s="33" t="s">
        <v>144</v>
      </c>
      <c r="W694" s="33" t="s">
        <v>48</v>
      </c>
      <c r="X694" s="33" t="s">
        <v>48</v>
      </c>
      <c r="Y694" s="33" t="s">
        <v>48</v>
      </c>
      <c r="Z694" s="33" t="s">
        <v>48</v>
      </c>
      <c r="AA694" s="33" t="s">
        <v>48</v>
      </c>
      <c r="AB694" s="33" t="s">
        <v>48</v>
      </c>
      <c r="AC694" s="33" t="s">
        <v>123</v>
      </c>
      <c r="AD694" s="33" t="s">
        <v>123</v>
      </c>
    </row>
    <row r="695" spans="1:30" ht="48">
      <c r="A695" s="33" t="s">
        <v>1844</v>
      </c>
      <c r="B695" s="33" t="s">
        <v>41</v>
      </c>
      <c r="C695" s="33" t="s">
        <v>1876</v>
      </c>
      <c r="D695" s="33">
        <v>32004</v>
      </c>
      <c r="E695" s="33" t="s">
        <v>123</v>
      </c>
      <c r="F695" s="33" t="s">
        <v>1888</v>
      </c>
      <c r="G695" s="35">
        <v>399.46</v>
      </c>
      <c r="H695" s="35">
        <v>0</v>
      </c>
      <c r="I695" s="33" t="s">
        <v>51</v>
      </c>
      <c r="J695" s="34">
        <v>7492.7</v>
      </c>
      <c r="K695" s="33" t="s">
        <v>43</v>
      </c>
      <c r="L695" s="33" t="s">
        <v>146</v>
      </c>
      <c r="M695" s="33" t="s">
        <v>142</v>
      </c>
      <c r="N695" s="33" t="s">
        <v>45</v>
      </c>
      <c r="O695" s="33" t="s">
        <v>45</v>
      </c>
      <c r="P695" s="33" t="s">
        <v>45</v>
      </c>
      <c r="Q695" s="33" t="s">
        <v>45</v>
      </c>
      <c r="R695" s="33" t="s">
        <v>45</v>
      </c>
      <c r="S695" s="33" t="s">
        <v>45</v>
      </c>
      <c r="T695" s="33" t="s">
        <v>46</v>
      </c>
      <c r="U695" s="33" t="s">
        <v>1567</v>
      </c>
      <c r="V695" s="33" t="s">
        <v>144</v>
      </c>
      <c r="W695" s="33" t="s">
        <v>48</v>
      </c>
      <c r="X695" s="33" t="s">
        <v>48</v>
      </c>
      <c r="Y695" s="33" t="s">
        <v>48</v>
      </c>
      <c r="Z695" s="33" t="s">
        <v>48</v>
      </c>
      <c r="AA695" s="33" t="s">
        <v>48</v>
      </c>
      <c r="AB695" s="33" t="s">
        <v>48</v>
      </c>
      <c r="AC695" s="33" t="s">
        <v>123</v>
      </c>
      <c r="AD695" s="33" t="s">
        <v>123</v>
      </c>
    </row>
    <row r="696" spans="1:30" ht="48">
      <c r="A696" s="33" t="s">
        <v>1844</v>
      </c>
      <c r="B696" s="33" t="s">
        <v>41</v>
      </c>
      <c r="C696" s="33" t="s">
        <v>1876</v>
      </c>
      <c r="D696" s="33">
        <v>32004</v>
      </c>
      <c r="E696" s="33" t="s">
        <v>123</v>
      </c>
      <c r="F696" s="33" t="s">
        <v>1889</v>
      </c>
      <c r="G696" s="34">
        <v>2654.71</v>
      </c>
      <c r="H696" s="35">
        <v>0</v>
      </c>
      <c r="I696" s="33" t="s">
        <v>51</v>
      </c>
      <c r="J696" s="34">
        <v>10147.41</v>
      </c>
      <c r="K696" s="33" t="s">
        <v>43</v>
      </c>
      <c r="L696" s="33" t="s">
        <v>146</v>
      </c>
      <c r="M696" s="33" t="s">
        <v>142</v>
      </c>
      <c r="N696" s="33" t="s">
        <v>45</v>
      </c>
      <c r="O696" s="33" t="s">
        <v>45</v>
      </c>
      <c r="P696" s="33" t="s">
        <v>45</v>
      </c>
      <c r="Q696" s="33" t="s">
        <v>45</v>
      </c>
      <c r="R696" s="33" t="s">
        <v>45</v>
      </c>
      <c r="S696" s="33" t="s">
        <v>45</v>
      </c>
      <c r="T696" s="33" t="s">
        <v>46</v>
      </c>
      <c r="U696" s="33" t="s">
        <v>1567</v>
      </c>
      <c r="V696" s="33" t="s">
        <v>144</v>
      </c>
      <c r="W696" s="33" t="s">
        <v>48</v>
      </c>
      <c r="X696" s="33" t="s">
        <v>48</v>
      </c>
      <c r="Y696" s="33" t="s">
        <v>48</v>
      </c>
      <c r="Z696" s="33" t="s">
        <v>48</v>
      </c>
      <c r="AA696" s="33" t="s">
        <v>48</v>
      </c>
      <c r="AB696" s="33" t="s">
        <v>48</v>
      </c>
      <c r="AC696" s="33" t="s">
        <v>123</v>
      </c>
      <c r="AD696" s="33" t="s">
        <v>123</v>
      </c>
    </row>
    <row r="697" spans="1:30" ht="48">
      <c r="A697" s="33" t="s">
        <v>1844</v>
      </c>
      <c r="B697" s="33" t="s">
        <v>41</v>
      </c>
      <c r="C697" s="33" t="s">
        <v>1859</v>
      </c>
      <c r="D697" s="33">
        <v>30768</v>
      </c>
      <c r="E697" s="33" t="s">
        <v>181</v>
      </c>
      <c r="F697" s="33" t="s">
        <v>1890</v>
      </c>
      <c r="G697" s="35">
        <v>0</v>
      </c>
      <c r="H697" s="35">
        <v>230.41</v>
      </c>
      <c r="I697" s="33" t="s">
        <v>51</v>
      </c>
      <c r="J697" s="34">
        <v>133981.79</v>
      </c>
      <c r="K697" s="33" t="s">
        <v>43</v>
      </c>
      <c r="L697" s="33" t="s">
        <v>211</v>
      </c>
      <c r="M697" s="33" t="s">
        <v>142</v>
      </c>
      <c r="N697" s="33" t="s">
        <v>45</v>
      </c>
      <c r="O697" s="33" t="s">
        <v>45</v>
      </c>
      <c r="P697" s="33" t="s">
        <v>45</v>
      </c>
      <c r="Q697" s="33" t="s">
        <v>45</v>
      </c>
      <c r="R697" s="33" t="s">
        <v>45</v>
      </c>
      <c r="S697" s="33" t="s">
        <v>45</v>
      </c>
      <c r="T697" s="33" t="s">
        <v>46</v>
      </c>
      <c r="U697" s="33" t="s">
        <v>212</v>
      </c>
      <c r="V697" s="33" t="s">
        <v>144</v>
      </c>
      <c r="W697" s="33" t="s">
        <v>48</v>
      </c>
      <c r="X697" s="33" t="s">
        <v>48</v>
      </c>
      <c r="Y697" s="33" t="s">
        <v>48</v>
      </c>
      <c r="Z697" s="33" t="s">
        <v>48</v>
      </c>
      <c r="AA697" s="33" t="s">
        <v>48</v>
      </c>
      <c r="AB697" s="33" t="s">
        <v>48</v>
      </c>
      <c r="AC697" s="33" t="s">
        <v>123</v>
      </c>
      <c r="AD697" s="33" t="s">
        <v>123</v>
      </c>
    </row>
    <row r="698" spans="1:30" ht="48">
      <c r="A698" s="33" t="s">
        <v>1844</v>
      </c>
      <c r="B698" s="33" t="s">
        <v>41</v>
      </c>
      <c r="C698" s="33" t="s">
        <v>1859</v>
      </c>
      <c r="D698" s="33">
        <v>30768</v>
      </c>
      <c r="E698" s="33" t="s">
        <v>181</v>
      </c>
      <c r="F698" s="33" t="s">
        <v>1578</v>
      </c>
      <c r="G698" s="35">
        <v>0</v>
      </c>
      <c r="H698" s="35">
        <v>988.74</v>
      </c>
      <c r="I698" s="33" t="s">
        <v>51</v>
      </c>
      <c r="J698" s="34">
        <v>132993.04999999999</v>
      </c>
      <c r="K698" s="33" t="s">
        <v>43</v>
      </c>
      <c r="L698" s="33" t="s">
        <v>211</v>
      </c>
      <c r="M698" s="33" t="s">
        <v>142</v>
      </c>
      <c r="N698" s="33" t="s">
        <v>45</v>
      </c>
      <c r="O698" s="33" t="s">
        <v>45</v>
      </c>
      <c r="P698" s="33" t="s">
        <v>45</v>
      </c>
      <c r="Q698" s="33" t="s">
        <v>45</v>
      </c>
      <c r="R698" s="33" t="s">
        <v>45</v>
      </c>
      <c r="S698" s="33" t="s">
        <v>45</v>
      </c>
      <c r="T698" s="33" t="s">
        <v>46</v>
      </c>
      <c r="U698" s="33" t="s">
        <v>212</v>
      </c>
      <c r="V698" s="33" t="s">
        <v>144</v>
      </c>
      <c r="W698" s="33" t="s">
        <v>48</v>
      </c>
      <c r="X698" s="33" t="s">
        <v>48</v>
      </c>
      <c r="Y698" s="33" t="s">
        <v>48</v>
      </c>
      <c r="Z698" s="33" t="s">
        <v>48</v>
      </c>
      <c r="AA698" s="33" t="s">
        <v>48</v>
      </c>
      <c r="AB698" s="33" t="s">
        <v>48</v>
      </c>
      <c r="AC698" s="33" t="s">
        <v>123</v>
      </c>
      <c r="AD698" s="33" t="s">
        <v>123</v>
      </c>
    </row>
    <row r="699" spans="1:30" ht="48">
      <c r="A699" s="33" t="s">
        <v>1844</v>
      </c>
      <c r="B699" s="33" t="s">
        <v>41</v>
      </c>
      <c r="C699" s="33" t="s">
        <v>1859</v>
      </c>
      <c r="D699" s="33">
        <v>30768</v>
      </c>
      <c r="E699" s="33" t="s">
        <v>181</v>
      </c>
      <c r="F699" s="33" t="s">
        <v>1580</v>
      </c>
      <c r="G699" s="35">
        <v>0</v>
      </c>
      <c r="H699" s="35">
        <v>581.47</v>
      </c>
      <c r="I699" s="33" t="s">
        <v>51</v>
      </c>
      <c r="J699" s="34">
        <v>132411.57999999999</v>
      </c>
      <c r="K699" s="33" t="s">
        <v>43</v>
      </c>
      <c r="L699" s="33" t="s">
        <v>211</v>
      </c>
      <c r="M699" s="33" t="s">
        <v>142</v>
      </c>
      <c r="N699" s="33" t="s">
        <v>45</v>
      </c>
      <c r="O699" s="33" t="s">
        <v>45</v>
      </c>
      <c r="P699" s="33" t="s">
        <v>45</v>
      </c>
      <c r="Q699" s="33" t="s">
        <v>45</v>
      </c>
      <c r="R699" s="33" t="s">
        <v>45</v>
      </c>
      <c r="S699" s="33" t="s">
        <v>45</v>
      </c>
      <c r="T699" s="33" t="s">
        <v>46</v>
      </c>
      <c r="U699" s="33" t="s">
        <v>212</v>
      </c>
      <c r="V699" s="33" t="s">
        <v>144</v>
      </c>
      <c r="W699" s="33" t="s">
        <v>48</v>
      </c>
      <c r="X699" s="33" t="s">
        <v>48</v>
      </c>
      <c r="Y699" s="33" t="s">
        <v>48</v>
      </c>
      <c r="Z699" s="33" t="s">
        <v>48</v>
      </c>
      <c r="AA699" s="33" t="s">
        <v>48</v>
      </c>
      <c r="AB699" s="33" t="s">
        <v>48</v>
      </c>
      <c r="AC699" s="33" t="s">
        <v>123</v>
      </c>
      <c r="AD699" s="33" t="s">
        <v>123</v>
      </c>
    </row>
    <row r="700" spans="1:30" ht="48">
      <c r="A700" s="33" t="s">
        <v>1844</v>
      </c>
      <c r="B700" s="33" t="s">
        <v>41</v>
      </c>
      <c r="C700" s="33" t="s">
        <v>1859</v>
      </c>
      <c r="D700" s="33">
        <v>30768</v>
      </c>
      <c r="E700" s="33" t="s">
        <v>181</v>
      </c>
      <c r="F700" s="33" t="s">
        <v>1891</v>
      </c>
      <c r="G700" s="35">
        <v>0</v>
      </c>
      <c r="H700" s="34">
        <v>1484.85</v>
      </c>
      <c r="I700" s="33" t="s">
        <v>51</v>
      </c>
      <c r="J700" s="34">
        <v>130926.73</v>
      </c>
      <c r="K700" s="33" t="s">
        <v>43</v>
      </c>
      <c r="L700" s="33" t="s">
        <v>211</v>
      </c>
      <c r="M700" s="33" t="s">
        <v>142</v>
      </c>
      <c r="N700" s="33" t="s">
        <v>45</v>
      </c>
      <c r="O700" s="33" t="s">
        <v>45</v>
      </c>
      <c r="P700" s="33" t="s">
        <v>45</v>
      </c>
      <c r="Q700" s="33" t="s">
        <v>45</v>
      </c>
      <c r="R700" s="33" t="s">
        <v>45</v>
      </c>
      <c r="S700" s="33" t="s">
        <v>45</v>
      </c>
      <c r="T700" s="33" t="s">
        <v>46</v>
      </c>
      <c r="U700" s="33" t="s">
        <v>212</v>
      </c>
      <c r="V700" s="33" t="s">
        <v>144</v>
      </c>
      <c r="W700" s="33" t="s">
        <v>48</v>
      </c>
      <c r="X700" s="33" t="s">
        <v>48</v>
      </c>
      <c r="Y700" s="33" t="s">
        <v>48</v>
      </c>
      <c r="Z700" s="33" t="s">
        <v>48</v>
      </c>
      <c r="AA700" s="33" t="s">
        <v>48</v>
      </c>
      <c r="AB700" s="33" t="s">
        <v>48</v>
      </c>
      <c r="AC700" s="33" t="s">
        <v>123</v>
      </c>
      <c r="AD700" s="33" t="s">
        <v>123</v>
      </c>
    </row>
    <row r="701" spans="1:30" ht="48">
      <c r="A701" s="33" t="s">
        <v>1844</v>
      </c>
      <c r="B701" s="33" t="s">
        <v>41</v>
      </c>
      <c r="C701" s="33" t="s">
        <v>1859</v>
      </c>
      <c r="D701" s="33">
        <v>30768</v>
      </c>
      <c r="E701" s="33" t="s">
        <v>181</v>
      </c>
      <c r="F701" s="33" t="s">
        <v>1892</v>
      </c>
      <c r="G701" s="35">
        <v>0</v>
      </c>
      <c r="H701" s="34">
        <v>4882.25</v>
      </c>
      <c r="I701" s="33" t="s">
        <v>51</v>
      </c>
      <c r="J701" s="34">
        <v>126044.48</v>
      </c>
      <c r="K701" s="33" t="s">
        <v>43</v>
      </c>
      <c r="L701" s="33" t="s">
        <v>211</v>
      </c>
      <c r="M701" s="33" t="s">
        <v>142</v>
      </c>
      <c r="N701" s="33" t="s">
        <v>45</v>
      </c>
      <c r="O701" s="33" t="s">
        <v>45</v>
      </c>
      <c r="P701" s="33" t="s">
        <v>45</v>
      </c>
      <c r="Q701" s="33" t="s">
        <v>45</v>
      </c>
      <c r="R701" s="33" t="s">
        <v>45</v>
      </c>
      <c r="S701" s="33" t="s">
        <v>45</v>
      </c>
      <c r="T701" s="33" t="s">
        <v>46</v>
      </c>
      <c r="U701" s="33" t="s">
        <v>212</v>
      </c>
      <c r="V701" s="33" t="s">
        <v>144</v>
      </c>
      <c r="W701" s="33" t="s">
        <v>48</v>
      </c>
      <c r="X701" s="33" t="s">
        <v>48</v>
      </c>
      <c r="Y701" s="33" t="s">
        <v>48</v>
      </c>
      <c r="Z701" s="33" t="s">
        <v>48</v>
      </c>
      <c r="AA701" s="33" t="s">
        <v>48</v>
      </c>
      <c r="AB701" s="33" t="s">
        <v>48</v>
      </c>
      <c r="AC701" s="33" t="s">
        <v>123</v>
      </c>
      <c r="AD701" s="33" t="s">
        <v>123</v>
      </c>
    </row>
    <row r="702" spans="1:30" ht="48">
      <c r="A702" s="33" t="s">
        <v>1844</v>
      </c>
      <c r="B702" s="33" t="s">
        <v>41</v>
      </c>
      <c r="C702" s="33" t="s">
        <v>1882</v>
      </c>
      <c r="D702" s="33">
        <v>31607</v>
      </c>
      <c r="E702" s="33" t="s">
        <v>63</v>
      </c>
      <c r="F702" s="33" t="s">
        <v>1893</v>
      </c>
      <c r="G702" s="35">
        <v>0</v>
      </c>
      <c r="H702" s="35">
        <v>135.5</v>
      </c>
      <c r="I702" s="33" t="s">
        <v>51</v>
      </c>
      <c r="J702" s="34">
        <v>125908.98</v>
      </c>
      <c r="K702" s="33" t="s">
        <v>43</v>
      </c>
      <c r="L702" s="33" t="s">
        <v>211</v>
      </c>
      <c r="M702" s="33" t="s">
        <v>142</v>
      </c>
      <c r="N702" s="33" t="s">
        <v>45</v>
      </c>
      <c r="O702" s="33" t="s">
        <v>45</v>
      </c>
      <c r="P702" s="33" t="s">
        <v>45</v>
      </c>
      <c r="Q702" s="33" t="s">
        <v>45</v>
      </c>
      <c r="R702" s="33" t="s">
        <v>45</v>
      </c>
      <c r="S702" s="33" t="s">
        <v>45</v>
      </c>
      <c r="T702" s="33" t="s">
        <v>46</v>
      </c>
      <c r="U702" s="33" t="s">
        <v>212</v>
      </c>
      <c r="V702" s="33" t="s">
        <v>144</v>
      </c>
      <c r="W702" s="33" t="s">
        <v>48</v>
      </c>
      <c r="X702" s="33" t="s">
        <v>48</v>
      </c>
      <c r="Y702" s="33" t="s">
        <v>48</v>
      </c>
      <c r="Z702" s="33" t="s">
        <v>48</v>
      </c>
      <c r="AA702" s="33" t="s">
        <v>48</v>
      </c>
      <c r="AB702" s="33" t="s">
        <v>48</v>
      </c>
      <c r="AC702" s="33" t="s">
        <v>123</v>
      </c>
      <c r="AD702" s="33" t="s">
        <v>123</v>
      </c>
    </row>
    <row r="703" spans="1:30" ht="48">
      <c r="A703" s="33" t="s">
        <v>1844</v>
      </c>
      <c r="B703" s="33" t="s">
        <v>41</v>
      </c>
      <c r="C703" s="33" t="s">
        <v>1882</v>
      </c>
      <c r="D703" s="33">
        <v>31607</v>
      </c>
      <c r="E703" s="33" t="s">
        <v>63</v>
      </c>
      <c r="F703" s="33" t="s">
        <v>1894</v>
      </c>
      <c r="G703" s="35">
        <v>0</v>
      </c>
      <c r="H703" s="34">
        <v>4962.51</v>
      </c>
      <c r="I703" s="33" t="s">
        <v>51</v>
      </c>
      <c r="J703" s="34">
        <v>120946.47</v>
      </c>
      <c r="K703" s="33" t="s">
        <v>43</v>
      </c>
      <c r="L703" s="33" t="s">
        <v>211</v>
      </c>
      <c r="M703" s="33" t="s">
        <v>142</v>
      </c>
      <c r="N703" s="33" t="s">
        <v>45</v>
      </c>
      <c r="O703" s="33" t="s">
        <v>45</v>
      </c>
      <c r="P703" s="33" t="s">
        <v>45</v>
      </c>
      <c r="Q703" s="33" t="s">
        <v>45</v>
      </c>
      <c r="R703" s="33" t="s">
        <v>45</v>
      </c>
      <c r="S703" s="33" t="s">
        <v>45</v>
      </c>
      <c r="T703" s="33" t="s">
        <v>46</v>
      </c>
      <c r="U703" s="33" t="s">
        <v>212</v>
      </c>
      <c r="V703" s="33" t="s">
        <v>144</v>
      </c>
      <c r="W703" s="33" t="s">
        <v>48</v>
      </c>
      <c r="X703" s="33" t="s">
        <v>48</v>
      </c>
      <c r="Y703" s="33" t="s">
        <v>48</v>
      </c>
      <c r="Z703" s="33" t="s">
        <v>48</v>
      </c>
      <c r="AA703" s="33" t="s">
        <v>48</v>
      </c>
      <c r="AB703" s="33" t="s">
        <v>48</v>
      </c>
      <c r="AC703" s="33" t="s">
        <v>123</v>
      </c>
      <c r="AD703" s="33" t="s">
        <v>123</v>
      </c>
    </row>
    <row r="704" spans="1:30" ht="48">
      <c r="A704" s="33" t="s">
        <v>1844</v>
      </c>
      <c r="B704" s="33" t="s">
        <v>41</v>
      </c>
      <c r="C704" s="33" t="s">
        <v>1876</v>
      </c>
      <c r="D704" s="33">
        <v>32004</v>
      </c>
      <c r="E704" s="33" t="s">
        <v>123</v>
      </c>
      <c r="F704" s="33" t="s">
        <v>1895</v>
      </c>
      <c r="G704" s="34">
        <v>11356.63</v>
      </c>
      <c r="H704" s="35">
        <v>0</v>
      </c>
      <c r="I704" s="33" t="s">
        <v>51</v>
      </c>
      <c r="J704" s="34">
        <v>132303.1</v>
      </c>
      <c r="K704" s="33" t="s">
        <v>43</v>
      </c>
      <c r="L704" s="33" t="s">
        <v>211</v>
      </c>
      <c r="M704" s="33" t="s">
        <v>142</v>
      </c>
      <c r="N704" s="33" t="s">
        <v>45</v>
      </c>
      <c r="O704" s="33" t="s">
        <v>45</v>
      </c>
      <c r="P704" s="33" t="s">
        <v>45</v>
      </c>
      <c r="Q704" s="33" t="s">
        <v>45</v>
      </c>
      <c r="R704" s="33" t="s">
        <v>45</v>
      </c>
      <c r="S704" s="33" t="s">
        <v>45</v>
      </c>
      <c r="T704" s="33" t="s">
        <v>46</v>
      </c>
      <c r="U704" s="33" t="s">
        <v>212</v>
      </c>
      <c r="V704" s="33" t="s">
        <v>144</v>
      </c>
      <c r="W704" s="33" t="s">
        <v>48</v>
      </c>
      <c r="X704" s="33" t="s">
        <v>48</v>
      </c>
      <c r="Y704" s="33" t="s">
        <v>48</v>
      </c>
      <c r="Z704" s="33" t="s">
        <v>48</v>
      </c>
      <c r="AA704" s="33" t="s">
        <v>48</v>
      </c>
      <c r="AB704" s="33" t="s">
        <v>48</v>
      </c>
      <c r="AC704" s="33" t="s">
        <v>123</v>
      </c>
      <c r="AD704" s="33" t="s">
        <v>123</v>
      </c>
    </row>
    <row r="705" spans="1:30" ht="48">
      <c r="A705" s="33" t="s">
        <v>1844</v>
      </c>
      <c r="B705" s="33" t="s">
        <v>41</v>
      </c>
      <c r="C705" s="33" t="s">
        <v>1876</v>
      </c>
      <c r="D705" s="33">
        <v>32004</v>
      </c>
      <c r="E705" s="33" t="s">
        <v>123</v>
      </c>
      <c r="F705" s="33" t="s">
        <v>1896</v>
      </c>
      <c r="G705" s="34">
        <v>2796.18</v>
      </c>
      <c r="H705" s="35">
        <v>0</v>
      </c>
      <c r="I705" s="33" t="s">
        <v>51</v>
      </c>
      <c r="J705" s="34">
        <v>135099.28</v>
      </c>
      <c r="K705" s="33" t="s">
        <v>43</v>
      </c>
      <c r="L705" s="33" t="s">
        <v>211</v>
      </c>
      <c r="M705" s="33" t="s">
        <v>142</v>
      </c>
      <c r="N705" s="33" t="s">
        <v>45</v>
      </c>
      <c r="O705" s="33" t="s">
        <v>45</v>
      </c>
      <c r="P705" s="33" t="s">
        <v>45</v>
      </c>
      <c r="Q705" s="33" t="s">
        <v>45</v>
      </c>
      <c r="R705" s="33" t="s">
        <v>45</v>
      </c>
      <c r="S705" s="33" t="s">
        <v>45</v>
      </c>
      <c r="T705" s="33" t="s">
        <v>46</v>
      </c>
      <c r="U705" s="33" t="s">
        <v>212</v>
      </c>
      <c r="V705" s="33" t="s">
        <v>144</v>
      </c>
      <c r="W705" s="33" t="s">
        <v>48</v>
      </c>
      <c r="X705" s="33" t="s">
        <v>48</v>
      </c>
      <c r="Y705" s="33" t="s">
        <v>48</v>
      </c>
      <c r="Z705" s="33" t="s">
        <v>48</v>
      </c>
      <c r="AA705" s="33" t="s">
        <v>48</v>
      </c>
      <c r="AB705" s="33" t="s">
        <v>48</v>
      </c>
      <c r="AC705" s="33" t="s">
        <v>123</v>
      </c>
      <c r="AD705" s="33" t="s">
        <v>123</v>
      </c>
    </row>
    <row r="706" spans="1:30" ht="48">
      <c r="A706" s="33" t="s">
        <v>1844</v>
      </c>
      <c r="B706" s="33" t="s">
        <v>41</v>
      </c>
      <c r="C706" s="33" t="s">
        <v>1876</v>
      </c>
      <c r="D706" s="33">
        <v>32004</v>
      </c>
      <c r="E706" s="33" t="s">
        <v>123</v>
      </c>
      <c r="F706" s="33" t="s">
        <v>1897</v>
      </c>
      <c r="G706" s="34">
        <v>48925.95</v>
      </c>
      <c r="H706" s="35">
        <v>0</v>
      </c>
      <c r="I706" s="33" t="s">
        <v>51</v>
      </c>
      <c r="J706" s="34">
        <v>184025.23</v>
      </c>
      <c r="K706" s="33" t="s">
        <v>43</v>
      </c>
      <c r="L706" s="33" t="s">
        <v>211</v>
      </c>
      <c r="M706" s="33" t="s">
        <v>142</v>
      </c>
      <c r="N706" s="33" t="s">
        <v>45</v>
      </c>
      <c r="O706" s="33" t="s">
        <v>45</v>
      </c>
      <c r="P706" s="33" t="s">
        <v>45</v>
      </c>
      <c r="Q706" s="33" t="s">
        <v>45</v>
      </c>
      <c r="R706" s="33" t="s">
        <v>45</v>
      </c>
      <c r="S706" s="33" t="s">
        <v>45</v>
      </c>
      <c r="T706" s="33" t="s">
        <v>46</v>
      </c>
      <c r="U706" s="33" t="s">
        <v>212</v>
      </c>
      <c r="V706" s="33" t="s">
        <v>144</v>
      </c>
      <c r="W706" s="33" t="s">
        <v>48</v>
      </c>
      <c r="X706" s="33" t="s">
        <v>48</v>
      </c>
      <c r="Y706" s="33" t="s">
        <v>48</v>
      </c>
      <c r="Z706" s="33" t="s">
        <v>48</v>
      </c>
      <c r="AA706" s="33" t="s">
        <v>48</v>
      </c>
      <c r="AB706" s="33" t="s">
        <v>48</v>
      </c>
      <c r="AC706" s="33" t="s">
        <v>123</v>
      </c>
      <c r="AD706" s="33" t="s">
        <v>123</v>
      </c>
    </row>
    <row r="707" spans="1:30" ht="48">
      <c r="A707" s="33" t="s">
        <v>1844</v>
      </c>
      <c r="B707" s="33" t="s">
        <v>41</v>
      </c>
      <c r="C707" s="33" t="s">
        <v>1876</v>
      </c>
      <c r="D707" s="33">
        <v>32004</v>
      </c>
      <c r="E707" s="33" t="s">
        <v>123</v>
      </c>
      <c r="F707" s="33" t="s">
        <v>1898</v>
      </c>
      <c r="G707" s="34">
        <v>1723.27</v>
      </c>
      <c r="H707" s="35">
        <v>0</v>
      </c>
      <c r="I707" s="33" t="s">
        <v>51</v>
      </c>
      <c r="J707" s="34">
        <v>28726.15</v>
      </c>
      <c r="K707" s="33" t="s">
        <v>43</v>
      </c>
      <c r="L707" s="33" t="s">
        <v>147</v>
      </c>
      <c r="M707" s="33" t="s">
        <v>142</v>
      </c>
      <c r="N707" s="33" t="s">
        <v>45</v>
      </c>
      <c r="O707" s="33" t="s">
        <v>45</v>
      </c>
      <c r="P707" s="33" t="s">
        <v>45</v>
      </c>
      <c r="Q707" s="33" t="s">
        <v>45</v>
      </c>
      <c r="R707" s="33" t="s">
        <v>45</v>
      </c>
      <c r="S707" s="33" t="s">
        <v>45</v>
      </c>
      <c r="T707" s="33" t="s">
        <v>46</v>
      </c>
      <c r="U707" s="33" t="s">
        <v>203</v>
      </c>
      <c r="V707" s="33" t="s">
        <v>144</v>
      </c>
      <c r="W707" s="33" t="s">
        <v>48</v>
      </c>
      <c r="X707" s="33" t="s">
        <v>48</v>
      </c>
      <c r="Y707" s="33" t="s">
        <v>48</v>
      </c>
      <c r="Z707" s="33" t="s">
        <v>48</v>
      </c>
      <c r="AA707" s="33" t="s">
        <v>48</v>
      </c>
      <c r="AB707" s="33" t="s">
        <v>48</v>
      </c>
      <c r="AC707" s="33" t="s">
        <v>123</v>
      </c>
      <c r="AD707" s="33" t="s">
        <v>123</v>
      </c>
    </row>
    <row r="708" spans="1:30" ht="48">
      <c r="A708" s="33" t="s">
        <v>1844</v>
      </c>
      <c r="B708" s="33" t="s">
        <v>41</v>
      </c>
      <c r="C708" s="33" t="s">
        <v>1876</v>
      </c>
      <c r="D708" s="33">
        <v>32004</v>
      </c>
      <c r="E708" s="33" t="s">
        <v>123</v>
      </c>
      <c r="F708" s="33" t="s">
        <v>1899</v>
      </c>
      <c r="G708" s="35">
        <v>403.58</v>
      </c>
      <c r="H708" s="35">
        <v>0</v>
      </c>
      <c r="I708" s="33" t="s">
        <v>51</v>
      </c>
      <c r="J708" s="34">
        <v>29129.73</v>
      </c>
      <c r="K708" s="33" t="s">
        <v>43</v>
      </c>
      <c r="L708" s="33" t="s">
        <v>147</v>
      </c>
      <c r="M708" s="33" t="s">
        <v>142</v>
      </c>
      <c r="N708" s="33" t="s">
        <v>45</v>
      </c>
      <c r="O708" s="33" t="s">
        <v>45</v>
      </c>
      <c r="P708" s="33" t="s">
        <v>45</v>
      </c>
      <c r="Q708" s="33" t="s">
        <v>45</v>
      </c>
      <c r="R708" s="33" t="s">
        <v>45</v>
      </c>
      <c r="S708" s="33" t="s">
        <v>45</v>
      </c>
      <c r="T708" s="33" t="s">
        <v>46</v>
      </c>
      <c r="U708" s="33" t="s">
        <v>203</v>
      </c>
      <c r="V708" s="33" t="s">
        <v>144</v>
      </c>
      <c r="W708" s="33" t="s">
        <v>48</v>
      </c>
      <c r="X708" s="33" t="s">
        <v>48</v>
      </c>
      <c r="Y708" s="33" t="s">
        <v>48</v>
      </c>
      <c r="Z708" s="33" t="s">
        <v>48</v>
      </c>
      <c r="AA708" s="33" t="s">
        <v>48</v>
      </c>
      <c r="AB708" s="33" t="s">
        <v>48</v>
      </c>
      <c r="AC708" s="33" t="s">
        <v>123</v>
      </c>
      <c r="AD708" s="33" t="s">
        <v>123</v>
      </c>
    </row>
    <row r="709" spans="1:30" ht="48">
      <c r="A709" s="33" t="s">
        <v>1844</v>
      </c>
      <c r="B709" s="33" t="s">
        <v>41</v>
      </c>
      <c r="C709" s="33" t="s">
        <v>1876</v>
      </c>
      <c r="D709" s="33">
        <v>32004</v>
      </c>
      <c r="E709" s="33" t="s">
        <v>123</v>
      </c>
      <c r="F709" s="33" t="s">
        <v>1900</v>
      </c>
      <c r="G709" s="35">
        <v>541.75</v>
      </c>
      <c r="H709" s="35">
        <v>0</v>
      </c>
      <c r="I709" s="33" t="s">
        <v>51</v>
      </c>
      <c r="J709" s="34">
        <v>4879.8500000000004</v>
      </c>
      <c r="K709" s="33" t="s">
        <v>43</v>
      </c>
      <c r="L709" s="33" t="s">
        <v>529</v>
      </c>
      <c r="M709" s="33" t="s">
        <v>142</v>
      </c>
      <c r="N709" s="33" t="s">
        <v>45</v>
      </c>
      <c r="O709" s="33" t="s">
        <v>45</v>
      </c>
      <c r="P709" s="33" t="s">
        <v>45</v>
      </c>
      <c r="Q709" s="33" t="s">
        <v>45</v>
      </c>
      <c r="R709" s="33" t="s">
        <v>45</v>
      </c>
      <c r="S709" s="33" t="s">
        <v>45</v>
      </c>
      <c r="T709" s="33" t="s">
        <v>46</v>
      </c>
      <c r="U709" s="33" t="s">
        <v>530</v>
      </c>
      <c r="V709" s="33" t="s">
        <v>144</v>
      </c>
      <c r="W709" s="33" t="s">
        <v>48</v>
      </c>
      <c r="X709" s="33" t="s">
        <v>48</v>
      </c>
      <c r="Y709" s="33" t="s">
        <v>48</v>
      </c>
      <c r="Z709" s="33" t="s">
        <v>48</v>
      </c>
      <c r="AA709" s="33" t="s">
        <v>48</v>
      </c>
      <c r="AB709" s="33" t="s">
        <v>48</v>
      </c>
      <c r="AC709" s="33" t="s">
        <v>123</v>
      </c>
      <c r="AD709" s="33" t="s">
        <v>123</v>
      </c>
    </row>
    <row r="710" spans="1:30" ht="48">
      <c r="A710" s="33" t="s">
        <v>1844</v>
      </c>
      <c r="B710" s="33" t="s">
        <v>41</v>
      </c>
      <c r="C710" s="33" t="s">
        <v>1876</v>
      </c>
      <c r="D710" s="33">
        <v>32004</v>
      </c>
      <c r="E710" s="33" t="s">
        <v>123</v>
      </c>
      <c r="F710" s="33" t="s">
        <v>1901</v>
      </c>
      <c r="G710" s="34">
        <v>7123.55</v>
      </c>
      <c r="H710" s="35">
        <v>0</v>
      </c>
      <c r="I710" s="33" t="s">
        <v>51</v>
      </c>
      <c r="J710" s="34">
        <v>12003.4</v>
      </c>
      <c r="K710" s="33" t="s">
        <v>43</v>
      </c>
      <c r="L710" s="33" t="s">
        <v>529</v>
      </c>
      <c r="M710" s="33" t="s">
        <v>142</v>
      </c>
      <c r="N710" s="33" t="s">
        <v>45</v>
      </c>
      <c r="O710" s="33" t="s">
        <v>45</v>
      </c>
      <c r="P710" s="33" t="s">
        <v>45</v>
      </c>
      <c r="Q710" s="33" t="s">
        <v>45</v>
      </c>
      <c r="R710" s="33" t="s">
        <v>45</v>
      </c>
      <c r="S710" s="33" t="s">
        <v>45</v>
      </c>
      <c r="T710" s="33" t="s">
        <v>46</v>
      </c>
      <c r="U710" s="33" t="s">
        <v>530</v>
      </c>
      <c r="V710" s="33" t="s">
        <v>144</v>
      </c>
      <c r="W710" s="33" t="s">
        <v>48</v>
      </c>
      <c r="X710" s="33" t="s">
        <v>48</v>
      </c>
      <c r="Y710" s="33" t="s">
        <v>48</v>
      </c>
      <c r="Z710" s="33" t="s">
        <v>48</v>
      </c>
      <c r="AA710" s="33" t="s">
        <v>48</v>
      </c>
      <c r="AB710" s="33" t="s">
        <v>48</v>
      </c>
      <c r="AC710" s="33" t="s">
        <v>123</v>
      </c>
      <c r="AD710" s="33" t="s">
        <v>123</v>
      </c>
    </row>
    <row r="711" spans="1:30" ht="48">
      <c r="A711" s="33" t="s">
        <v>1844</v>
      </c>
      <c r="B711" s="33" t="s">
        <v>41</v>
      </c>
      <c r="C711" s="33" t="s">
        <v>1876</v>
      </c>
      <c r="D711" s="33">
        <v>32004</v>
      </c>
      <c r="E711" s="33" t="s">
        <v>123</v>
      </c>
      <c r="F711" s="33" t="s">
        <v>1902</v>
      </c>
      <c r="G711" s="34">
        <v>1401.62</v>
      </c>
      <c r="H711" s="35">
        <v>0</v>
      </c>
      <c r="I711" s="33" t="s">
        <v>51</v>
      </c>
      <c r="J711" s="34">
        <v>13405.02</v>
      </c>
      <c r="K711" s="33" t="s">
        <v>43</v>
      </c>
      <c r="L711" s="33" t="s">
        <v>529</v>
      </c>
      <c r="M711" s="33" t="s">
        <v>142</v>
      </c>
      <c r="N711" s="33" t="s">
        <v>45</v>
      </c>
      <c r="O711" s="33" t="s">
        <v>45</v>
      </c>
      <c r="P711" s="33" t="s">
        <v>45</v>
      </c>
      <c r="Q711" s="33" t="s">
        <v>45</v>
      </c>
      <c r="R711" s="33" t="s">
        <v>45</v>
      </c>
      <c r="S711" s="33" t="s">
        <v>45</v>
      </c>
      <c r="T711" s="33" t="s">
        <v>46</v>
      </c>
      <c r="U711" s="33" t="s">
        <v>530</v>
      </c>
      <c r="V711" s="33" t="s">
        <v>144</v>
      </c>
      <c r="W711" s="33" t="s">
        <v>48</v>
      </c>
      <c r="X711" s="33" t="s">
        <v>48</v>
      </c>
      <c r="Y711" s="33" t="s">
        <v>48</v>
      </c>
      <c r="Z711" s="33" t="s">
        <v>48</v>
      </c>
      <c r="AA711" s="33" t="s">
        <v>48</v>
      </c>
      <c r="AB711" s="33" t="s">
        <v>48</v>
      </c>
      <c r="AC711" s="33" t="s">
        <v>123</v>
      </c>
      <c r="AD711" s="33" t="s">
        <v>123</v>
      </c>
    </row>
    <row r="712" spans="1:30" ht="48">
      <c r="A712" s="33" t="s">
        <v>1844</v>
      </c>
      <c r="B712" s="33" t="s">
        <v>41</v>
      </c>
      <c r="C712" s="33" t="s">
        <v>1882</v>
      </c>
      <c r="D712" s="33">
        <v>31607</v>
      </c>
      <c r="E712" s="33" t="s">
        <v>717</v>
      </c>
      <c r="F712" s="33" t="s">
        <v>1817</v>
      </c>
      <c r="G712" s="35">
        <v>0</v>
      </c>
      <c r="H712" s="35">
        <v>100.39</v>
      </c>
      <c r="I712" s="33" t="s">
        <v>51</v>
      </c>
      <c r="J712" s="35">
        <v>194.01</v>
      </c>
      <c r="K712" s="33" t="s">
        <v>578</v>
      </c>
      <c r="L712" s="33" t="s">
        <v>578</v>
      </c>
      <c r="M712" s="33" t="s">
        <v>142</v>
      </c>
      <c r="N712" s="33" t="s">
        <v>45</v>
      </c>
      <c r="O712" s="33" t="s">
        <v>45</v>
      </c>
      <c r="P712" s="33" t="s">
        <v>45</v>
      </c>
      <c r="Q712" s="33" t="s">
        <v>45</v>
      </c>
      <c r="R712" s="33" t="s">
        <v>45</v>
      </c>
      <c r="S712" s="33" t="s">
        <v>45</v>
      </c>
      <c r="T712" s="33" t="s">
        <v>579</v>
      </c>
      <c r="U712" s="33" t="s">
        <v>579</v>
      </c>
      <c r="V712" s="33" t="s">
        <v>144</v>
      </c>
      <c r="W712" s="33" t="s">
        <v>48</v>
      </c>
      <c r="X712" s="33" t="s">
        <v>48</v>
      </c>
      <c r="Y712" s="33" t="s">
        <v>48</v>
      </c>
      <c r="Z712" s="33" t="s">
        <v>48</v>
      </c>
      <c r="AA712" s="33" t="s">
        <v>48</v>
      </c>
      <c r="AB712" s="33" t="s">
        <v>48</v>
      </c>
      <c r="AC712" s="33" t="s">
        <v>123</v>
      </c>
      <c r="AD712" s="33" t="s">
        <v>123</v>
      </c>
    </row>
    <row r="713" spans="1:30" ht="48">
      <c r="A713" s="33" t="s">
        <v>1844</v>
      </c>
      <c r="B713" s="33" t="s">
        <v>41</v>
      </c>
      <c r="C713" s="33" t="s">
        <v>1882</v>
      </c>
      <c r="D713" s="33">
        <v>31607</v>
      </c>
      <c r="E713" s="33" t="s">
        <v>717</v>
      </c>
      <c r="F713" s="33" t="s">
        <v>1592</v>
      </c>
      <c r="G713" s="35">
        <v>0</v>
      </c>
      <c r="H713" s="35">
        <v>194.01</v>
      </c>
      <c r="I713" s="33" t="s">
        <v>51</v>
      </c>
      <c r="J713" s="35">
        <v>0</v>
      </c>
      <c r="K713" s="33" t="s">
        <v>578</v>
      </c>
      <c r="L713" s="33" t="s">
        <v>578</v>
      </c>
      <c r="M713" s="33" t="s">
        <v>142</v>
      </c>
      <c r="N713" s="33" t="s">
        <v>45</v>
      </c>
      <c r="O713" s="33" t="s">
        <v>45</v>
      </c>
      <c r="P713" s="33" t="s">
        <v>45</v>
      </c>
      <c r="Q713" s="33" t="s">
        <v>45</v>
      </c>
      <c r="R713" s="33" t="s">
        <v>45</v>
      </c>
      <c r="S713" s="33" t="s">
        <v>45</v>
      </c>
      <c r="T713" s="33" t="s">
        <v>579</v>
      </c>
      <c r="U713" s="33" t="s">
        <v>579</v>
      </c>
      <c r="V713" s="33" t="s">
        <v>144</v>
      </c>
      <c r="W713" s="33" t="s">
        <v>48</v>
      </c>
      <c r="X713" s="33" t="s">
        <v>48</v>
      </c>
      <c r="Y713" s="33" t="s">
        <v>48</v>
      </c>
      <c r="Z713" s="33" t="s">
        <v>48</v>
      </c>
      <c r="AA713" s="33" t="s">
        <v>48</v>
      </c>
      <c r="AB713" s="33" t="s">
        <v>48</v>
      </c>
      <c r="AC713" s="33" t="s">
        <v>123</v>
      </c>
      <c r="AD713" s="33" t="s">
        <v>123</v>
      </c>
    </row>
    <row r="714" spans="1:30" ht="48">
      <c r="A714" s="33" t="s">
        <v>1844</v>
      </c>
      <c r="B714" s="33" t="s">
        <v>41</v>
      </c>
      <c r="C714" s="33" t="s">
        <v>1876</v>
      </c>
      <c r="D714" s="33">
        <v>32004</v>
      </c>
      <c r="E714" s="33" t="s">
        <v>123</v>
      </c>
      <c r="F714" s="33" t="s">
        <v>1903</v>
      </c>
      <c r="G714" s="35">
        <v>130.30000000000001</v>
      </c>
      <c r="H714" s="35">
        <v>0</v>
      </c>
      <c r="I714" s="33" t="s">
        <v>51</v>
      </c>
      <c r="J714" s="35">
        <v>130.30000000000001</v>
      </c>
      <c r="K714" s="33" t="s">
        <v>578</v>
      </c>
      <c r="L714" s="33" t="s">
        <v>578</v>
      </c>
      <c r="M714" s="33" t="s">
        <v>142</v>
      </c>
      <c r="N714" s="33" t="s">
        <v>45</v>
      </c>
      <c r="O714" s="33" t="s">
        <v>45</v>
      </c>
      <c r="P714" s="33" t="s">
        <v>45</v>
      </c>
      <c r="Q714" s="33" t="s">
        <v>45</v>
      </c>
      <c r="R714" s="33" t="s">
        <v>45</v>
      </c>
      <c r="S714" s="33" t="s">
        <v>45</v>
      </c>
      <c r="T714" s="33" t="s">
        <v>579</v>
      </c>
      <c r="U714" s="33" t="s">
        <v>579</v>
      </c>
      <c r="V714" s="33" t="s">
        <v>144</v>
      </c>
      <c r="W714" s="33" t="s">
        <v>48</v>
      </c>
      <c r="X714" s="33" t="s">
        <v>48</v>
      </c>
      <c r="Y714" s="33" t="s">
        <v>48</v>
      </c>
      <c r="Z714" s="33" t="s">
        <v>48</v>
      </c>
      <c r="AA714" s="33" t="s">
        <v>48</v>
      </c>
      <c r="AB714" s="33" t="s">
        <v>48</v>
      </c>
      <c r="AC714" s="33" t="s">
        <v>123</v>
      </c>
      <c r="AD714" s="33" t="s">
        <v>123</v>
      </c>
    </row>
    <row r="715" spans="1:30" ht="48">
      <c r="A715" s="33" t="s">
        <v>1844</v>
      </c>
      <c r="B715" s="33" t="s">
        <v>41</v>
      </c>
      <c r="C715" s="33" t="s">
        <v>1876</v>
      </c>
      <c r="D715" s="33">
        <v>32004</v>
      </c>
      <c r="E715" s="33" t="s">
        <v>123</v>
      </c>
      <c r="F715" s="33" t="s">
        <v>1904</v>
      </c>
      <c r="G715" s="35">
        <v>548.66999999999996</v>
      </c>
      <c r="H715" s="35">
        <v>0</v>
      </c>
      <c r="I715" s="33" t="s">
        <v>51</v>
      </c>
      <c r="J715" s="35">
        <v>678.97</v>
      </c>
      <c r="K715" s="33" t="s">
        <v>578</v>
      </c>
      <c r="L715" s="33" t="s">
        <v>578</v>
      </c>
      <c r="M715" s="33" t="s">
        <v>142</v>
      </c>
      <c r="N715" s="33" t="s">
        <v>45</v>
      </c>
      <c r="O715" s="33" t="s">
        <v>45</v>
      </c>
      <c r="P715" s="33" t="s">
        <v>45</v>
      </c>
      <c r="Q715" s="33" t="s">
        <v>45</v>
      </c>
      <c r="R715" s="33" t="s">
        <v>45</v>
      </c>
      <c r="S715" s="33" t="s">
        <v>45</v>
      </c>
      <c r="T715" s="33" t="s">
        <v>579</v>
      </c>
      <c r="U715" s="33" t="s">
        <v>579</v>
      </c>
      <c r="V715" s="33" t="s">
        <v>144</v>
      </c>
      <c r="W715" s="33" t="s">
        <v>48</v>
      </c>
      <c r="X715" s="33" t="s">
        <v>48</v>
      </c>
      <c r="Y715" s="33" t="s">
        <v>48</v>
      </c>
      <c r="Z715" s="33" t="s">
        <v>48</v>
      </c>
      <c r="AA715" s="33" t="s">
        <v>48</v>
      </c>
      <c r="AB715" s="33" t="s">
        <v>48</v>
      </c>
      <c r="AC715" s="33" t="s">
        <v>123</v>
      </c>
      <c r="AD715" s="33" t="s">
        <v>123</v>
      </c>
    </row>
    <row r="716" spans="1:30" ht="48">
      <c r="A716" s="33" t="s">
        <v>1844</v>
      </c>
      <c r="B716" s="33" t="s">
        <v>41</v>
      </c>
      <c r="C716" s="33" t="s">
        <v>1882</v>
      </c>
      <c r="D716" s="33">
        <v>31607</v>
      </c>
      <c r="E716" s="33" t="s">
        <v>354</v>
      </c>
      <c r="F716" s="33" t="s">
        <v>1819</v>
      </c>
      <c r="G716" s="35">
        <v>0</v>
      </c>
      <c r="H716" s="35">
        <v>11.47</v>
      </c>
      <c r="I716" s="33" t="s">
        <v>51</v>
      </c>
      <c r="J716" s="35">
        <v>48.91</v>
      </c>
      <c r="K716" s="33" t="s">
        <v>1257</v>
      </c>
      <c r="L716" s="33" t="s">
        <v>1257</v>
      </c>
      <c r="M716" s="33" t="s">
        <v>142</v>
      </c>
      <c r="N716" s="33" t="s">
        <v>45</v>
      </c>
      <c r="O716" s="33" t="s">
        <v>45</v>
      </c>
      <c r="P716" s="33" t="s">
        <v>45</v>
      </c>
      <c r="Q716" s="33" t="s">
        <v>45</v>
      </c>
      <c r="R716" s="33" t="s">
        <v>45</v>
      </c>
      <c r="S716" s="33" t="s">
        <v>45</v>
      </c>
      <c r="T716" s="33" t="s">
        <v>1258</v>
      </c>
      <c r="U716" s="33" t="s">
        <v>1258</v>
      </c>
      <c r="V716" s="33" t="s">
        <v>144</v>
      </c>
      <c r="W716" s="33" t="s">
        <v>48</v>
      </c>
      <c r="X716" s="33" t="s">
        <v>48</v>
      </c>
      <c r="Y716" s="33" t="s">
        <v>48</v>
      </c>
      <c r="Z716" s="33" t="s">
        <v>48</v>
      </c>
      <c r="AA716" s="33" t="s">
        <v>48</v>
      </c>
      <c r="AB716" s="33" t="s">
        <v>48</v>
      </c>
      <c r="AC716" s="33" t="s">
        <v>123</v>
      </c>
      <c r="AD716" s="33" t="s">
        <v>123</v>
      </c>
    </row>
    <row r="717" spans="1:30" ht="48">
      <c r="A717" s="33" t="s">
        <v>1844</v>
      </c>
      <c r="B717" s="33" t="s">
        <v>41</v>
      </c>
      <c r="C717" s="33" t="s">
        <v>1876</v>
      </c>
      <c r="D717" s="33">
        <v>32004</v>
      </c>
      <c r="E717" s="33" t="s">
        <v>123</v>
      </c>
      <c r="F717" s="33" t="s">
        <v>1905</v>
      </c>
      <c r="G717" s="35">
        <v>87.99</v>
      </c>
      <c r="H717" s="35">
        <v>0</v>
      </c>
      <c r="I717" s="33" t="s">
        <v>51</v>
      </c>
      <c r="J717" s="35">
        <v>136.9</v>
      </c>
      <c r="K717" s="33" t="s">
        <v>1257</v>
      </c>
      <c r="L717" s="33" t="s">
        <v>1257</v>
      </c>
      <c r="M717" s="33" t="s">
        <v>142</v>
      </c>
      <c r="N717" s="33" t="s">
        <v>45</v>
      </c>
      <c r="O717" s="33" t="s">
        <v>45</v>
      </c>
      <c r="P717" s="33" t="s">
        <v>45</v>
      </c>
      <c r="Q717" s="33" t="s">
        <v>45</v>
      </c>
      <c r="R717" s="33" t="s">
        <v>45</v>
      </c>
      <c r="S717" s="33" t="s">
        <v>45</v>
      </c>
      <c r="T717" s="33" t="s">
        <v>1258</v>
      </c>
      <c r="U717" s="33" t="s">
        <v>1258</v>
      </c>
      <c r="V717" s="33" t="s">
        <v>144</v>
      </c>
      <c r="W717" s="33" t="s">
        <v>48</v>
      </c>
      <c r="X717" s="33" t="s">
        <v>48</v>
      </c>
      <c r="Y717" s="33" t="s">
        <v>48</v>
      </c>
      <c r="Z717" s="33" t="s">
        <v>48</v>
      </c>
      <c r="AA717" s="33" t="s">
        <v>48</v>
      </c>
      <c r="AB717" s="33" t="s">
        <v>48</v>
      </c>
      <c r="AC717" s="33" t="s">
        <v>123</v>
      </c>
      <c r="AD717" s="33" t="s">
        <v>123</v>
      </c>
    </row>
    <row r="718" spans="1:30" ht="48">
      <c r="A718" s="33" t="s">
        <v>1844</v>
      </c>
      <c r="B718" s="33" t="s">
        <v>41</v>
      </c>
      <c r="C718" s="33" t="s">
        <v>1862</v>
      </c>
      <c r="D718" s="33">
        <v>29917</v>
      </c>
      <c r="E718" s="33" t="s">
        <v>95</v>
      </c>
      <c r="F718" s="33" t="s">
        <v>1821</v>
      </c>
      <c r="G718" s="35">
        <v>0</v>
      </c>
      <c r="H718" s="35">
        <v>253.5</v>
      </c>
      <c r="I718" s="33" t="s">
        <v>51</v>
      </c>
      <c r="J718" s="35">
        <v>0</v>
      </c>
      <c r="K718" s="33" t="s">
        <v>488</v>
      </c>
      <c r="L718" s="33" t="s">
        <v>488</v>
      </c>
      <c r="M718" s="33" t="s">
        <v>142</v>
      </c>
      <c r="N718" s="33" t="s">
        <v>45</v>
      </c>
      <c r="O718" s="33" t="s">
        <v>45</v>
      </c>
      <c r="P718" s="33" t="s">
        <v>45</v>
      </c>
      <c r="Q718" s="33" t="s">
        <v>45</v>
      </c>
      <c r="R718" s="33" t="s">
        <v>45</v>
      </c>
      <c r="S718" s="33" t="s">
        <v>45</v>
      </c>
      <c r="T718" s="33" t="s">
        <v>489</v>
      </c>
      <c r="U718" s="33" t="s">
        <v>489</v>
      </c>
      <c r="V718" s="33" t="s">
        <v>144</v>
      </c>
      <c r="W718" s="33" t="s">
        <v>48</v>
      </c>
      <c r="X718" s="33" t="s">
        <v>48</v>
      </c>
      <c r="Y718" s="33" t="s">
        <v>48</v>
      </c>
      <c r="Z718" s="33" t="s">
        <v>48</v>
      </c>
      <c r="AA718" s="33" t="s">
        <v>48</v>
      </c>
      <c r="AB718" s="33" t="s">
        <v>48</v>
      </c>
      <c r="AC718" s="33" t="s">
        <v>123</v>
      </c>
      <c r="AD718" s="33" t="s">
        <v>123</v>
      </c>
    </row>
    <row r="719" spans="1:30" ht="48">
      <c r="A719" s="33" t="s">
        <v>1844</v>
      </c>
      <c r="B719" s="33" t="s">
        <v>41</v>
      </c>
      <c r="C719" s="33" t="s">
        <v>1876</v>
      </c>
      <c r="D719" s="33">
        <v>32004</v>
      </c>
      <c r="E719" s="33" t="s">
        <v>123</v>
      </c>
      <c r="F719" s="33" t="s">
        <v>1906</v>
      </c>
      <c r="G719" s="35">
        <v>971.93</v>
      </c>
      <c r="H719" s="35">
        <v>0</v>
      </c>
      <c r="I719" s="33" t="s">
        <v>51</v>
      </c>
      <c r="J719" s="35">
        <v>971.93</v>
      </c>
      <c r="K719" s="33" t="s">
        <v>488</v>
      </c>
      <c r="L719" s="33" t="s">
        <v>488</v>
      </c>
      <c r="M719" s="33" t="s">
        <v>142</v>
      </c>
      <c r="N719" s="33" t="s">
        <v>45</v>
      </c>
      <c r="O719" s="33" t="s">
        <v>45</v>
      </c>
      <c r="P719" s="33" t="s">
        <v>45</v>
      </c>
      <c r="Q719" s="33" t="s">
        <v>45</v>
      </c>
      <c r="R719" s="33" t="s">
        <v>45</v>
      </c>
      <c r="S719" s="33" t="s">
        <v>45</v>
      </c>
      <c r="T719" s="33" t="s">
        <v>489</v>
      </c>
      <c r="U719" s="33" t="s">
        <v>489</v>
      </c>
      <c r="V719" s="33" t="s">
        <v>144</v>
      </c>
      <c r="W719" s="33" t="s">
        <v>48</v>
      </c>
      <c r="X719" s="33" t="s">
        <v>48</v>
      </c>
      <c r="Y719" s="33" t="s">
        <v>48</v>
      </c>
      <c r="Z719" s="33" t="s">
        <v>48</v>
      </c>
      <c r="AA719" s="33" t="s">
        <v>48</v>
      </c>
      <c r="AB719" s="33" t="s">
        <v>48</v>
      </c>
      <c r="AC719" s="33" t="s">
        <v>123</v>
      </c>
      <c r="AD719" s="33" t="s">
        <v>123</v>
      </c>
    </row>
    <row r="720" spans="1:30" ht="48">
      <c r="A720" s="33" t="s">
        <v>1844</v>
      </c>
      <c r="B720" s="33" t="s">
        <v>41</v>
      </c>
      <c r="C720" s="33" t="s">
        <v>1876</v>
      </c>
      <c r="D720" s="33">
        <v>32004</v>
      </c>
      <c r="E720" s="33" t="s">
        <v>123</v>
      </c>
      <c r="F720" s="33" t="s">
        <v>1907</v>
      </c>
      <c r="G720" s="35">
        <v>728.51</v>
      </c>
      <c r="H720" s="35">
        <v>0</v>
      </c>
      <c r="I720" s="33" t="s">
        <v>51</v>
      </c>
      <c r="J720" s="34">
        <v>2548.83</v>
      </c>
      <c r="K720" s="33" t="s">
        <v>148</v>
      </c>
      <c r="L720" s="33" t="s">
        <v>148</v>
      </c>
      <c r="M720" s="33" t="s">
        <v>142</v>
      </c>
      <c r="N720" s="33" t="s">
        <v>45</v>
      </c>
      <c r="O720" s="33" t="s">
        <v>45</v>
      </c>
      <c r="P720" s="33" t="s">
        <v>45</v>
      </c>
      <c r="Q720" s="33" t="s">
        <v>45</v>
      </c>
      <c r="R720" s="33" t="s">
        <v>45</v>
      </c>
      <c r="S720" s="33" t="s">
        <v>45</v>
      </c>
      <c r="T720" s="33" t="s">
        <v>204</v>
      </c>
      <c r="U720" s="33" t="s">
        <v>204</v>
      </c>
      <c r="V720" s="33" t="s">
        <v>144</v>
      </c>
      <c r="W720" s="33" t="s">
        <v>48</v>
      </c>
      <c r="X720" s="33" t="s">
        <v>48</v>
      </c>
      <c r="Y720" s="33" t="s">
        <v>48</v>
      </c>
      <c r="Z720" s="33" t="s">
        <v>48</v>
      </c>
      <c r="AA720" s="33" t="s">
        <v>48</v>
      </c>
      <c r="AB720" s="33" t="s">
        <v>48</v>
      </c>
      <c r="AC720" s="33" t="s">
        <v>123</v>
      </c>
      <c r="AD720" s="33" t="s">
        <v>123</v>
      </c>
    </row>
    <row r="721" spans="1:30" ht="60">
      <c r="A721" s="33" t="s">
        <v>1844</v>
      </c>
      <c r="B721" s="33" t="s">
        <v>41</v>
      </c>
      <c r="C721" s="33" t="s">
        <v>1882</v>
      </c>
      <c r="D721" s="33">
        <v>31607</v>
      </c>
      <c r="E721" s="33" t="s">
        <v>461</v>
      </c>
      <c r="F721" s="33" t="s">
        <v>1826</v>
      </c>
      <c r="G721" s="35">
        <v>0</v>
      </c>
      <c r="H721" s="35">
        <v>392.76</v>
      </c>
      <c r="I721" s="33" t="s">
        <v>51</v>
      </c>
      <c r="J721" s="34">
        <v>6170.06</v>
      </c>
      <c r="K721" s="33" t="s">
        <v>149</v>
      </c>
      <c r="L721" s="33" t="s">
        <v>150</v>
      </c>
      <c r="M721" s="33" t="s">
        <v>142</v>
      </c>
      <c r="N721" s="33" t="s">
        <v>45</v>
      </c>
      <c r="O721" s="33" t="s">
        <v>45</v>
      </c>
      <c r="P721" s="33" t="s">
        <v>45</v>
      </c>
      <c r="Q721" s="33" t="s">
        <v>45</v>
      </c>
      <c r="R721" s="33" t="s">
        <v>45</v>
      </c>
      <c r="S721" s="33" t="s">
        <v>45</v>
      </c>
      <c r="T721" s="33" t="s">
        <v>205</v>
      </c>
      <c r="U721" s="33" t="s">
        <v>206</v>
      </c>
      <c r="V721" s="33" t="s">
        <v>144</v>
      </c>
      <c r="W721" s="33" t="s">
        <v>48</v>
      </c>
      <c r="X721" s="33" t="s">
        <v>48</v>
      </c>
      <c r="Y721" s="33" t="s">
        <v>48</v>
      </c>
      <c r="Z721" s="33" t="s">
        <v>48</v>
      </c>
      <c r="AA721" s="33" t="s">
        <v>48</v>
      </c>
      <c r="AB721" s="33" t="s">
        <v>48</v>
      </c>
      <c r="AC721" s="33" t="s">
        <v>123</v>
      </c>
      <c r="AD721" s="33" t="s">
        <v>123</v>
      </c>
    </row>
    <row r="722" spans="1:30" ht="60">
      <c r="A722" s="33" t="s">
        <v>1844</v>
      </c>
      <c r="B722" s="33" t="s">
        <v>41</v>
      </c>
      <c r="C722" s="33" t="s">
        <v>1876</v>
      </c>
      <c r="D722" s="33">
        <v>32004</v>
      </c>
      <c r="E722" s="33" t="s">
        <v>123</v>
      </c>
      <c r="F722" s="33" t="s">
        <v>1908</v>
      </c>
      <c r="G722" s="34">
        <v>2106.2800000000002</v>
      </c>
      <c r="H722" s="35">
        <v>0</v>
      </c>
      <c r="I722" s="33" t="s">
        <v>51</v>
      </c>
      <c r="J722" s="34">
        <v>8276.34</v>
      </c>
      <c r="K722" s="33" t="s">
        <v>149</v>
      </c>
      <c r="L722" s="33" t="s">
        <v>150</v>
      </c>
      <c r="M722" s="33" t="s">
        <v>142</v>
      </c>
      <c r="N722" s="33" t="s">
        <v>45</v>
      </c>
      <c r="O722" s="33" t="s">
        <v>45</v>
      </c>
      <c r="P722" s="33" t="s">
        <v>45</v>
      </c>
      <c r="Q722" s="33" t="s">
        <v>45</v>
      </c>
      <c r="R722" s="33" t="s">
        <v>45</v>
      </c>
      <c r="S722" s="33" t="s">
        <v>45</v>
      </c>
      <c r="T722" s="33" t="s">
        <v>205</v>
      </c>
      <c r="U722" s="33" t="s">
        <v>206</v>
      </c>
      <c r="V722" s="33" t="s">
        <v>144</v>
      </c>
      <c r="W722" s="33" t="s">
        <v>48</v>
      </c>
      <c r="X722" s="33" t="s">
        <v>48</v>
      </c>
      <c r="Y722" s="33" t="s">
        <v>48</v>
      </c>
      <c r="Z722" s="33" t="s">
        <v>48</v>
      </c>
      <c r="AA722" s="33" t="s">
        <v>48</v>
      </c>
      <c r="AB722" s="33" t="s">
        <v>48</v>
      </c>
      <c r="AC722" s="33" t="s">
        <v>123</v>
      </c>
      <c r="AD722" s="33" t="s">
        <v>123</v>
      </c>
    </row>
    <row r="723" spans="1:30" ht="60">
      <c r="A723" s="33" t="s">
        <v>1844</v>
      </c>
      <c r="B723" s="33" t="s">
        <v>41</v>
      </c>
      <c r="C723" s="33" t="s">
        <v>1876</v>
      </c>
      <c r="D723" s="33">
        <v>32004</v>
      </c>
      <c r="E723" s="33" t="s">
        <v>123</v>
      </c>
      <c r="F723" s="33" t="s">
        <v>1909</v>
      </c>
      <c r="G723" s="34">
        <v>6775.81</v>
      </c>
      <c r="H723" s="35">
        <v>0</v>
      </c>
      <c r="I723" s="33" t="s">
        <v>51</v>
      </c>
      <c r="J723" s="34">
        <v>15052.15</v>
      </c>
      <c r="K723" s="33" t="s">
        <v>149</v>
      </c>
      <c r="L723" s="33" t="s">
        <v>150</v>
      </c>
      <c r="M723" s="33" t="s">
        <v>142</v>
      </c>
      <c r="N723" s="33" t="s">
        <v>45</v>
      </c>
      <c r="O723" s="33" t="s">
        <v>45</v>
      </c>
      <c r="P723" s="33" t="s">
        <v>45</v>
      </c>
      <c r="Q723" s="33" t="s">
        <v>45</v>
      </c>
      <c r="R723" s="33" t="s">
        <v>45</v>
      </c>
      <c r="S723" s="33" t="s">
        <v>45</v>
      </c>
      <c r="T723" s="33" t="s">
        <v>205</v>
      </c>
      <c r="U723" s="33" t="s">
        <v>206</v>
      </c>
      <c r="V723" s="33" t="s">
        <v>144</v>
      </c>
      <c r="W723" s="33" t="s">
        <v>48</v>
      </c>
      <c r="X723" s="33" t="s">
        <v>48</v>
      </c>
      <c r="Y723" s="33" t="s">
        <v>48</v>
      </c>
      <c r="Z723" s="33" t="s">
        <v>48</v>
      </c>
      <c r="AA723" s="33" t="s">
        <v>48</v>
      </c>
      <c r="AB723" s="33" t="s">
        <v>48</v>
      </c>
      <c r="AC723" s="33" t="s">
        <v>123</v>
      </c>
      <c r="AD723" s="33" t="s">
        <v>123</v>
      </c>
    </row>
    <row r="724" spans="1:30" ht="60">
      <c r="A724" s="33" t="s">
        <v>1844</v>
      </c>
      <c r="B724" s="33" t="s">
        <v>41</v>
      </c>
      <c r="C724" s="33" t="s">
        <v>1862</v>
      </c>
      <c r="D724" s="33">
        <v>29917</v>
      </c>
      <c r="E724" s="33" t="s">
        <v>84</v>
      </c>
      <c r="F724" s="33" t="s">
        <v>1720</v>
      </c>
      <c r="G724" s="35">
        <v>0</v>
      </c>
      <c r="H724" s="35">
        <v>60.6</v>
      </c>
      <c r="I724" s="33" t="s">
        <v>51</v>
      </c>
      <c r="J724" s="34">
        <v>18541.32</v>
      </c>
      <c r="K724" s="33" t="s">
        <v>151</v>
      </c>
      <c r="L724" s="33" t="s">
        <v>152</v>
      </c>
      <c r="M724" s="33" t="s">
        <v>142</v>
      </c>
      <c r="N724" s="33" t="s">
        <v>45</v>
      </c>
      <c r="O724" s="33" t="s">
        <v>45</v>
      </c>
      <c r="P724" s="33" t="s">
        <v>45</v>
      </c>
      <c r="Q724" s="33" t="s">
        <v>45</v>
      </c>
      <c r="R724" s="33" t="s">
        <v>45</v>
      </c>
      <c r="S724" s="33" t="s">
        <v>45</v>
      </c>
      <c r="T724" s="33" t="s">
        <v>207</v>
      </c>
      <c r="U724" s="33" t="s">
        <v>208</v>
      </c>
      <c r="V724" s="33" t="s">
        <v>144</v>
      </c>
      <c r="W724" s="33" t="s">
        <v>48</v>
      </c>
      <c r="X724" s="33" t="s">
        <v>48</v>
      </c>
      <c r="Y724" s="33" t="s">
        <v>48</v>
      </c>
      <c r="Z724" s="33" t="s">
        <v>48</v>
      </c>
      <c r="AA724" s="33" t="s">
        <v>48</v>
      </c>
      <c r="AB724" s="33" t="s">
        <v>48</v>
      </c>
      <c r="AC724" s="33" t="s">
        <v>123</v>
      </c>
      <c r="AD724" s="33" t="s">
        <v>123</v>
      </c>
    </row>
    <row r="725" spans="1:30" ht="60">
      <c r="A725" s="33" t="s">
        <v>1844</v>
      </c>
      <c r="B725" s="33" t="s">
        <v>41</v>
      </c>
      <c r="C725" s="33" t="s">
        <v>1862</v>
      </c>
      <c r="D725" s="33">
        <v>29917</v>
      </c>
      <c r="E725" s="33" t="s">
        <v>84</v>
      </c>
      <c r="F725" s="33" t="s">
        <v>1718</v>
      </c>
      <c r="G725" s="35">
        <v>0</v>
      </c>
      <c r="H725" s="35">
        <v>522.49</v>
      </c>
      <c r="I725" s="33" t="s">
        <v>51</v>
      </c>
      <c r="J725" s="34">
        <v>18018.830000000002</v>
      </c>
      <c r="K725" s="33" t="s">
        <v>151</v>
      </c>
      <c r="L725" s="33" t="s">
        <v>152</v>
      </c>
      <c r="M725" s="33" t="s">
        <v>142</v>
      </c>
      <c r="N725" s="33" t="s">
        <v>45</v>
      </c>
      <c r="O725" s="33" t="s">
        <v>45</v>
      </c>
      <c r="P725" s="33" t="s">
        <v>45</v>
      </c>
      <c r="Q725" s="33" t="s">
        <v>45</v>
      </c>
      <c r="R725" s="33" t="s">
        <v>45</v>
      </c>
      <c r="S725" s="33" t="s">
        <v>45</v>
      </c>
      <c r="T725" s="33" t="s">
        <v>207</v>
      </c>
      <c r="U725" s="33" t="s">
        <v>208</v>
      </c>
      <c r="V725" s="33" t="s">
        <v>144</v>
      </c>
      <c r="W725" s="33" t="s">
        <v>48</v>
      </c>
      <c r="X725" s="33" t="s">
        <v>48</v>
      </c>
      <c r="Y725" s="33" t="s">
        <v>48</v>
      </c>
      <c r="Z725" s="33" t="s">
        <v>48</v>
      </c>
      <c r="AA725" s="33" t="s">
        <v>48</v>
      </c>
      <c r="AB725" s="33" t="s">
        <v>48</v>
      </c>
      <c r="AC725" s="33" t="s">
        <v>123</v>
      </c>
      <c r="AD725" s="33" t="s">
        <v>123</v>
      </c>
    </row>
    <row r="726" spans="1:30" ht="60">
      <c r="A726" s="33" t="s">
        <v>1844</v>
      </c>
      <c r="B726" s="33" t="s">
        <v>41</v>
      </c>
      <c r="C726" s="33" t="s">
        <v>1862</v>
      </c>
      <c r="D726" s="33">
        <v>29917</v>
      </c>
      <c r="E726" s="33" t="s">
        <v>84</v>
      </c>
      <c r="F726" s="33" t="s">
        <v>1716</v>
      </c>
      <c r="G726" s="35">
        <v>0</v>
      </c>
      <c r="H726" s="34">
        <v>1123.19</v>
      </c>
      <c r="I726" s="33" t="s">
        <v>51</v>
      </c>
      <c r="J726" s="34">
        <v>16895.64</v>
      </c>
      <c r="K726" s="33" t="s">
        <v>151</v>
      </c>
      <c r="L726" s="33" t="s">
        <v>152</v>
      </c>
      <c r="M726" s="33" t="s">
        <v>142</v>
      </c>
      <c r="N726" s="33" t="s">
        <v>45</v>
      </c>
      <c r="O726" s="33" t="s">
        <v>45</v>
      </c>
      <c r="P726" s="33" t="s">
        <v>45</v>
      </c>
      <c r="Q726" s="33" t="s">
        <v>45</v>
      </c>
      <c r="R726" s="33" t="s">
        <v>45</v>
      </c>
      <c r="S726" s="33" t="s">
        <v>45</v>
      </c>
      <c r="T726" s="33" t="s">
        <v>207</v>
      </c>
      <c r="U726" s="33" t="s">
        <v>208</v>
      </c>
      <c r="V726" s="33" t="s">
        <v>144</v>
      </c>
      <c r="W726" s="33" t="s">
        <v>48</v>
      </c>
      <c r="X726" s="33" t="s">
        <v>48</v>
      </c>
      <c r="Y726" s="33" t="s">
        <v>48</v>
      </c>
      <c r="Z726" s="33" t="s">
        <v>48</v>
      </c>
      <c r="AA726" s="33" t="s">
        <v>48</v>
      </c>
      <c r="AB726" s="33" t="s">
        <v>48</v>
      </c>
      <c r="AC726" s="33" t="s">
        <v>123</v>
      </c>
      <c r="AD726" s="33" t="s">
        <v>123</v>
      </c>
    </row>
    <row r="727" spans="1:30" ht="60">
      <c r="A727" s="33" t="s">
        <v>1844</v>
      </c>
      <c r="B727" s="33" t="s">
        <v>41</v>
      </c>
      <c r="C727" s="33" t="s">
        <v>1862</v>
      </c>
      <c r="D727" s="33">
        <v>29917</v>
      </c>
      <c r="E727" s="33" t="s">
        <v>84</v>
      </c>
      <c r="F727" s="33" t="s">
        <v>1679</v>
      </c>
      <c r="G727" s="35">
        <v>0</v>
      </c>
      <c r="H727" s="35">
        <v>634.67999999999995</v>
      </c>
      <c r="I727" s="33" t="s">
        <v>51</v>
      </c>
      <c r="J727" s="34">
        <v>16260.96</v>
      </c>
      <c r="K727" s="33" t="s">
        <v>151</v>
      </c>
      <c r="L727" s="33" t="s">
        <v>152</v>
      </c>
      <c r="M727" s="33" t="s">
        <v>142</v>
      </c>
      <c r="N727" s="33" t="s">
        <v>45</v>
      </c>
      <c r="O727" s="33" t="s">
        <v>45</v>
      </c>
      <c r="P727" s="33" t="s">
        <v>45</v>
      </c>
      <c r="Q727" s="33" t="s">
        <v>45</v>
      </c>
      <c r="R727" s="33" t="s">
        <v>45</v>
      </c>
      <c r="S727" s="33" t="s">
        <v>45</v>
      </c>
      <c r="T727" s="33" t="s">
        <v>207</v>
      </c>
      <c r="U727" s="33" t="s">
        <v>208</v>
      </c>
      <c r="V727" s="33" t="s">
        <v>144</v>
      </c>
      <c r="W727" s="33" t="s">
        <v>48</v>
      </c>
      <c r="X727" s="33" t="s">
        <v>48</v>
      </c>
      <c r="Y727" s="33" t="s">
        <v>48</v>
      </c>
      <c r="Z727" s="33" t="s">
        <v>48</v>
      </c>
      <c r="AA727" s="33" t="s">
        <v>48</v>
      </c>
      <c r="AB727" s="33" t="s">
        <v>48</v>
      </c>
      <c r="AC727" s="33" t="s">
        <v>123</v>
      </c>
      <c r="AD727" s="33" t="s">
        <v>123</v>
      </c>
    </row>
    <row r="728" spans="1:30" ht="60">
      <c r="A728" s="33" t="s">
        <v>1844</v>
      </c>
      <c r="B728" s="33" t="s">
        <v>41</v>
      </c>
      <c r="C728" s="33" t="s">
        <v>1862</v>
      </c>
      <c r="D728" s="33">
        <v>29917</v>
      </c>
      <c r="E728" s="33" t="s">
        <v>84</v>
      </c>
      <c r="F728" s="33" t="s">
        <v>1606</v>
      </c>
      <c r="G728" s="35">
        <v>0</v>
      </c>
      <c r="H728" s="35">
        <v>674.7</v>
      </c>
      <c r="I728" s="33" t="s">
        <v>51</v>
      </c>
      <c r="J728" s="34">
        <v>15586.26</v>
      </c>
      <c r="K728" s="33" t="s">
        <v>151</v>
      </c>
      <c r="L728" s="33" t="s">
        <v>152</v>
      </c>
      <c r="M728" s="33" t="s">
        <v>142</v>
      </c>
      <c r="N728" s="33" t="s">
        <v>45</v>
      </c>
      <c r="O728" s="33" t="s">
        <v>45</v>
      </c>
      <c r="P728" s="33" t="s">
        <v>45</v>
      </c>
      <c r="Q728" s="33" t="s">
        <v>45</v>
      </c>
      <c r="R728" s="33" t="s">
        <v>45</v>
      </c>
      <c r="S728" s="33" t="s">
        <v>45</v>
      </c>
      <c r="T728" s="33" t="s">
        <v>207</v>
      </c>
      <c r="U728" s="33" t="s">
        <v>208</v>
      </c>
      <c r="V728" s="33" t="s">
        <v>144</v>
      </c>
      <c r="W728" s="33" t="s">
        <v>48</v>
      </c>
      <c r="X728" s="33" t="s">
        <v>48</v>
      </c>
      <c r="Y728" s="33" t="s">
        <v>48</v>
      </c>
      <c r="Z728" s="33" t="s">
        <v>48</v>
      </c>
      <c r="AA728" s="33" t="s">
        <v>48</v>
      </c>
      <c r="AB728" s="33" t="s">
        <v>48</v>
      </c>
      <c r="AC728" s="33" t="s">
        <v>123</v>
      </c>
      <c r="AD728" s="33" t="s">
        <v>123</v>
      </c>
    </row>
    <row r="729" spans="1:30" ht="60">
      <c r="A729" s="33" t="s">
        <v>1844</v>
      </c>
      <c r="B729" s="33" t="s">
        <v>41</v>
      </c>
      <c r="C729" s="33" t="s">
        <v>1862</v>
      </c>
      <c r="D729" s="33">
        <v>29917</v>
      </c>
      <c r="E729" s="33" t="s">
        <v>84</v>
      </c>
      <c r="F729" s="33" t="s">
        <v>1540</v>
      </c>
      <c r="G729" s="35">
        <v>0</v>
      </c>
      <c r="H729" s="35">
        <v>159.51</v>
      </c>
      <c r="I729" s="33" t="s">
        <v>51</v>
      </c>
      <c r="J729" s="34">
        <v>15426.75</v>
      </c>
      <c r="K729" s="33" t="s">
        <v>151</v>
      </c>
      <c r="L729" s="33" t="s">
        <v>152</v>
      </c>
      <c r="M729" s="33" t="s">
        <v>142</v>
      </c>
      <c r="N729" s="33" t="s">
        <v>45</v>
      </c>
      <c r="O729" s="33" t="s">
        <v>45</v>
      </c>
      <c r="P729" s="33" t="s">
        <v>45</v>
      </c>
      <c r="Q729" s="33" t="s">
        <v>45</v>
      </c>
      <c r="R729" s="33" t="s">
        <v>45</v>
      </c>
      <c r="S729" s="33" t="s">
        <v>45</v>
      </c>
      <c r="T729" s="33" t="s">
        <v>207</v>
      </c>
      <c r="U729" s="33" t="s">
        <v>208</v>
      </c>
      <c r="V729" s="33" t="s">
        <v>144</v>
      </c>
      <c r="W729" s="33" t="s">
        <v>48</v>
      </c>
      <c r="X729" s="33" t="s">
        <v>48</v>
      </c>
      <c r="Y729" s="33" t="s">
        <v>48</v>
      </c>
      <c r="Z729" s="33" t="s">
        <v>48</v>
      </c>
      <c r="AA729" s="33" t="s">
        <v>48</v>
      </c>
      <c r="AB729" s="33" t="s">
        <v>48</v>
      </c>
      <c r="AC729" s="33" t="s">
        <v>123</v>
      </c>
      <c r="AD729" s="33" t="s">
        <v>123</v>
      </c>
    </row>
    <row r="730" spans="1:30" ht="60">
      <c r="A730" s="33" t="s">
        <v>1844</v>
      </c>
      <c r="B730" s="33" t="s">
        <v>41</v>
      </c>
      <c r="C730" s="33" t="s">
        <v>1862</v>
      </c>
      <c r="D730" s="33">
        <v>29917</v>
      </c>
      <c r="E730" s="33" t="s">
        <v>84</v>
      </c>
      <c r="F730" s="33" t="s">
        <v>1602</v>
      </c>
      <c r="G730" s="35">
        <v>0</v>
      </c>
      <c r="H730" s="35">
        <v>83.22</v>
      </c>
      <c r="I730" s="33" t="s">
        <v>51</v>
      </c>
      <c r="J730" s="34">
        <v>15343.53</v>
      </c>
      <c r="K730" s="33" t="s">
        <v>151</v>
      </c>
      <c r="L730" s="33" t="s">
        <v>152</v>
      </c>
      <c r="M730" s="33" t="s">
        <v>142</v>
      </c>
      <c r="N730" s="33" t="s">
        <v>45</v>
      </c>
      <c r="O730" s="33" t="s">
        <v>45</v>
      </c>
      <c r="P730" s="33" t="s">
        <v>45</v>
      </c>
      <c r="Q730" s="33" t="s">
        <v>45</v>
      </c>
      <c r="R730" s="33" t="s">
        <v>45</v>
      </c>
      <c r="S730" s="33" t="s">
        <v>45</v>
      </c>
      <c r="T730" s="33" t="s">
        <v>207</v>
      </c>
      <c r="U730" s="33" t="s">
        <v>208</v>
      </c>
      <c r="V730" s="33" t="s">
        <v>144</v>
      </c>
      <c r="W730" s="33" t="s">
        <v>48</v>
      </c>
      <c r="X730" s="33" t="s">
        <v>48</v>
      </c>
      <c r="Y730" s="33" t="s">
        <v>48</v>
      </c>
      <c r="Z730" s="33" t="s">
        <v>48</v>
      </c>
      <c r="AA730" s="33" t="s">
        <v>48</v>
      </c>
      <c r="AB730" s="33" t="s">
        <v>48</v>
      </c>
      <c r="AC730" s="33" t="s">
        <v>123</v>
      </c>
      <c r="AD730" s="33" t="s">
        <v>123</v>
      </c>
    </row>
    <row r="731" spans="1:30" ht="60">
      <c r="A731" s="33" t="s">
        <v>1844</v>
      </c>
      <c r="B731" s="33" t="s">
        <v>41</v>
      </c>
      <c r="C731" s="33" t="s">
        <v>1862</v>
      </c>
      <c r="D731" s="33">
        <v>29917</v>
      </c>
      <c r="E731" s="33" t="s">
        <v>84</v>
      </c>
      <c r="F731" s="33" t="s">
        <v>1560</v>
      </c>
      <c r="G731" s="35">
        <v>0</v>
      </c>
      <c r="H731" s="35">
        <v>855.04</v>
      </c>
      <c r="I731" s="33" t="s">
        <v>51</v>
      </c>
      <c r="J731" s="34">
        <v>14488.49</v>
      </c>
      <c r="K731" s="33" t="s">
        <v>151</v>
      </c>
      <c r="L731" s="33" t="s">
        <v>152</v>
      </c>
      <c r="M731" s="33" t="s">
        <v>142</v>
      </c>
      <c r="N731" s="33" t="s">
        <v>45</v>
      </c>
      <c r="O731" s="33" t="s">
        <v>45</v>
      </c>
      <c r="P731" s="33" t="s">
        <v>45</v>
      </c>
      <c r="Q731" s="33" t="s">
        <v>45</v>
      </c>
      <c r="R731" s="33" t="s">
        <v>45</v>
      </c>
      <c r="S731" s="33" t="s">
        <v>45</v>
      </c>
      <c r="T731" s="33" t="s">
        <v>207</v>
      </c>
      <c r="U731" s="33" t="s">
        <v>208</v>
      </c>
      <c r="V731" s="33" t="s">
        <v>144</v>
      </c>
      <c r="W731" s="33" t="s">
        <v>48</v>
      </c>
      <c r="X731" s="33" t="s">
        <v>48</v>
      </c>
      <c r="Y731" s="33" t="s">
        <v>48</v>
      </c>
      <c r="Z731" s="33" t="s">
        <v>48</v>
      </c>
      <c r="AA731" s="33" t="s">
        <v>48</v>
      </c>
      <c r="AB731" s="33" t="s">
        <v>48</v>
      </c>
      <c r="AC731" s="33" t="s">
        <v>123</v>
      </c>
      <c r="AD731" s="33" t="s">
        <v>123</v>
      </c>
    </row>
    <row r="732" spans="1:30" ht="60">
      <c r="A732" s="33" t="s">
        <v>1844</v>
      </c>
      <c r="B732" s="33" t="s">
        <v>41</v>
      </c>
      <c r="C732" s="33" t="s">
        <v>1862</v>
      </c>
      <c r="D732" s="33">
        <v>29917</v>
      </c>
      <c r="E732" s="33" t="s">
        <v>84</v>
      </c>
      <c r="F732" s="33" t="s">
        <v>1608</v>
      </c>
      <c r="G732" s="35">
        <v>0</v>
      </c>
      <c r="H732" s="35">
        <v>493.78</v>
      </c>
      <c r="I732" s="33" t="s">
        <v>51</v>
      </c>
      <c r="J732" s="34">
        <v>13994.71</v>
      </c>
      <c r="K732" s="33" t="s">
        <v>151</v>
      </c>
      <c r="L732" s="33" t="s">
        <v>152</v>
      </c>
      <c r="M732" s="33" t="s">
        <v>142</v>
      </c>
      <c r="N732" s="33" t="s">
        <v>45</v>
      </c>
      <c r="O732" s="33" t="s">
        <v>45</v>
      </c>
      <c r="P732" s="33" t="s">
        <v>45</v>
      </c>
      <c r="Q732" s="33" t="s">
        <v>45</v>
      </c>
      <c r="R732" s="33" t="s">
        <v>45</v>
      </c>
      <c r="S732" s="33" t="s">
        <v>45</v>
      </c>
      <c r="T732" s="33" t="s">
        <v>207</v>
      </c>
      <c r="U732" s="33" t="s">
        <v>208</v>
      </c>
      <c r="V732" s="33" t="s">
        <v>144</v>
      </c>
      <c r="W732" s="33" t="s">
        <v>48</v>
      </c>
      <c r="X732" s="33" t="s">
        <v>48</v>
      </c>
      <c r="Y732" s="33" t="s">
        <v>48</v>
      </c>
      <c r="Z732" s="33" t="s">
        <v>48</v>
      </c>
      <c r="AA732" s="33" t="s">
        <v>48</v>
      </c>
      <c r="AB732" s="33" t="s">
        <v>48</v>
      </c>
      <c r="AC732" s="33" t="s">
        <v>123</v>
      </c>
      <c r="AD732" s="33" t="s">
        <v>123</v>
      </c>
    </row>
    <row r="733" spans="1:30" ht="60">
      <c r="A733" s="33" t="s">
        <v>1844</v>
      </c>
      <c r="B733" s="33" t="s">
        <v>41</v>
      </c>
      <c r="C733" s="33" t="s">
        <v>1859</v>
      </c>
      <c r="D733" s="33">
        <v>30768</v>
      </c>
      <c r="E733" s="33" t="s">
        <v>624</v>
      </c>
      <c r="F733" s="33" t="s">
        <v>1604</v>
      </c>
      <c r="G733" s="35">
        <v>0</v>
      </c>
      <c r="H733" s="34">
        <v>2614.7199999999998</v>
      </c>
      <c r="I733" s="33" t="s">
        <v>51</v>
      </c>
      <c r="J733" s="34">
        <v>11379.99</v>
      </c>
      <c r="K733" s="33" t="s">
        <v>151</v>
      </c>
      <c r="L733" s="33" t="s">
        <v>152</v>
      </c>
      <c r="M733" s="33" t="s">
        <v>142</v>
      </c>
      <c r="N733" s="33" t="s">
        <v>45</v>
      </c>
      <c r="O733" s="33" t="s">
        <v>45</v>
      </c>
      <c r="P733" s="33" t="s">
        <v>45</v>
      </c>
      <c r="Q733" s="33" t="s">
        <v>45</v>
      </c>
      <c r="R733" s="33" t="s">
        <v>45</v>
      </c>
      <c r="S733" s="33" t="s">
        <v>45</v>
      </c>
      <c r="T733" s="33" t="s">
        <v>207</v>
      </c>
      <c r="U733" s="33" t="s">
        <v>208</v>
      </c>
      <c r="V733" s="33" t="s">
        <v>144</v>
      </c>
      <c r="W733" s="33" t="s">
        <v>48</v>
      </c>
      <c r="X733" s="33" t="s">
        <v>48</v>
      </c>
      <c r="Y733" s="33" t="s">
        <v>48</v>
      </c>
      <c r="Z733" s="33" t="s">
        <v>48</v>
      </c>
      <c r="AA733" s="33" t="s">
        <v>48</v>
      </c>
      <c r="AB733" s="33" t="s">
        <v>48</v>
      </c>
      <c r="AC733" s="33" t="s">
        <v>123</v>
      </c>
      <c r="AD733" s="33" t="s">
        <v>123</v>
      </c>
    </row>
    <row r="734" spans="1:30" ht="60">
      <c r="A734" s="33" t="s">
        <v>1844</v>
      </c>
      <c r="B734" s="33" t="s">
        <v>41</v>
      </c>
      <c r="C734" s="33" t="s">
        <v>1859</v>
      </c>
      <c r="D734" s="33">
        <v>30768</v>
      </c>
      <c r="E734" s="33" t="s">
        <v>624</v>
      </c>
      <c r="F734" s="33" t="s">
        <v>1607</v>
      </c>
      <c r="G734" s="35">
        <v>0</v>
      </c>
      <c r="H734" s="34">
        <v>1074.83</v>
      </c>
      <c r="I734" s="33" t="s">
        <v>51</v>
      </c>
      <c r="J734" s="34">
        <v>10305.16</v>
      </c>
      <c r="K734" s="33" t="s">
        <v>151</v>
      </c>
      <c r="L734" s="33" t="s">
        <v>152</v>
      </c>
      <c r="M734" s="33" t="s">
        <v>142</v>
      </c>
      <c r="N734" s="33" t="s">
        <v>45</v>
      </c>
      <c r="O734" s="33" t="s">
        <v>45</v>
      </c>
      <c r="P734" s="33" t="s">
        <v>45</v>
      </c>
      <c r="Q734" s="33" t="s">
        <v>45</v>
      </c>
      <c r="R734" s="33" t="s">
        <v>45</v>
      </c>
      <c r="S734" s="33" t="s">
        <v>45</v>
      </c>
      <c r="T734" s="33" t="s">
        <v>207</v>
      </c>
      <c r="U734" s="33" t="s">
        <v>208</v>
      </c>
      <c r="V734" s="33" t="s">
        <v>144</v>
      </c>
      <c r="W734" s="33" t="s">
        <v>48</v>
      </c>
      <c r="X734" s="33" t="s">
        <v>48</v>
      </c>
      <c r="Y734" s="33" t="s">
        <v>48</v>
      </c>
      <c r="Z734" s="33" t="s">
        <v>48</v>
      </c>
      <c r="AA734" s="33" t="s">
        <v>48</v>
      </c>
      <c r="AB734" s="33" t="s">
        <v>48</v>
      </c>
      <c r="AC734" s="33" t="s">
        <v>123</v>
      </c>
      <c r="AD734" s="33" t="s">
        <v>123</v>
      </c>
    </row>
    <row r="735" spans="1:30" ht="60">
      <c r="A735" s="33" t="s">
        <v>1844</v>
      </c>
      <c r="B735" s="33" t="s">
        <v>41</v>
      </c>
      <c r="C735" s="33" t="s">
        <v>1859</v>
      </c>
      <c r="D735" s="33">
        <v>30768</v>
      </c>
      <c r="E735" s="33" t="s">
        <v>624</v>
      </c>
      <c r="F735" s="33" t="s">
        <v>1717</v>
      </c>
      <c r="G735" s="35">
        <v>0</v>
      </c>
      <c r="H735" s="35">
        <v>600.76</v>
      </c>
      <c r="I735" s="33" t="s">
        <v>51</v>
      </c>
      <c r="J735" s="34">
        <v>9704.4</v>
      </c>
      <c r="K735" s="33" t="s">
        <v>151</v>
      </c>
      <c r="L735" s="33" t="s">
        <v>152</v>
      </c>
      <c r="M735" s="33" t="s">
        <v>142</v>
      </c>
      <c r="N735" s="33" t="s">
        <v>45</v>
      </c>
      <c r="O735" s="33" t="s">
        <v>45</v>
      </c>
      <c r="P735" s="33" t="s">
        <v>45</v>
      </c>
      <c r="Q735" s="33" t="s">
        <v>45</v>
      </c>
      <c r="R735" s="33" t="s">
        <v>45</v>
      </c>
      <c r="S735" s="33" t="s">
        <v>45</v>
      </c>
      <c r="T735" s="33" t="s">
        <v>207</v>
      </c>
      <c r="U735" s="33" t="s">
        <v>208</v>
      </c>
      <c r="V735" s="33" t="s">
        <v>144</v>
      </c>
      <c r="W735" s="33" t="s">
        <v>48</v>
      </c>
      <c r="X735" s="33" t="s">
        <v>48</v>
      </c>
      <c r="Y735" s="33" t="s">
        <v>48</v>
      </c>
      <c r="Z735" s="33" t="s">
        <v>48</v>
      </c>
      <c r="AA735" s="33" t="s">
        <v>48</v>
      </c>
      <c r="AB735" s="33" t="s">
        <v>48</v>
      </c>
      <c r="AC735" s="33" t="s">
        <v>123</v>
      </c>
      <c r="AD735" s="33" t="s">
        <v>123</v>
      </c>
    </row>
    <row r="736" spans="1:30" ht="60">
      <c r="A736" s="33" t="s">
        <v>1844</v>
      </c>
      <c r="B736" s="33" t="s">
        <v>41</v>
      </c>
      <c r="C736" s="33" t="s">
        <v>1859</v>
      </c>
      <c r="D736" s="33">
        <v>30768</v>
      </c>
      <c r="E736" s="33" t="s">
        <v>624</v>
      </c>
      <c r="F736" s="33" t="s">
        <v>1605</v>
      </c>
      <c r="G736" s="35">
        <v>0</v>
      </c>
      <c r="H736" s="35">
        <v>501.91</v>
      </c>
      <c r="I736" s="33" t="s">
        <v>51</v>
      </c>
      <c r="J736" s="34">
        <v>9202.49</v>
      </c>
      <c r="K736" s="33" t="s">
        <v>151</v>
      </c>
      <c r="L736" s="33" t="s">
        <v>152</v>
      </c>
      <c r="M736" s="33" t="s">
        <v>142</v>
      </c>
      <c r="N736" s="33" t="s">
        <v>45</v>
      </c>
      <c r="O736" s="33" t="s">
        <v>45</v>
      </c>
      <c r="P736" s="33" t="s">
        <v>45</v>
      </c>
      <c r="Q736" s="33" t="s">
        <v>45</v>
      </c>
      <c r="R736" s="33" t="s">
        <v>45</v>
      </c>
      <c r="S736" s="33" t="s">
        <v>45</v>
      </c>
      <c r="T736" s="33" t="s">
        <v>207</v>
      </c>
      <c r="U736" s="33" t="s">
        <v>208</v>
      </c>
      <c r="V736" s="33" t="s">
        <v>144</v>
      </c>
      <c r="W736" s="33" t="s">
        <v>48</v>
      </c>
      <c r="X736" s="33" t="s">
        <v>48</v>
      </c>
      <c r="Y736" s="33" t="s">
        <v>48</v>
      </c>
      <c r="Z736" s="33" t="s">
        <v>48</v>
      </c>
      <c r="AA736" s="33" t="s">
        <v>48</v>
      </c>
      <c r="AB736" s="33" t="s">
        <v>48</v>
      </c>
      <c r="AC736" s="33" t="s">
        <v>123</v>
      </c>
      <c r="AD736" s="33" t="s">
        <v>123</v>
      </c>
    </row>
    <row r="737" spans="1:30" ht="60">
      <c r="A737" s="33" t="s">
        <v>1844</v>
      </c>
      <c r="B737" s="33" t="s">
        <v>41</v>
      </c>
      <c r="C737" s="33" t="s">
        <v>1859</v>
      </c>
      <c r="D737" s="33">
        <v>30768</v>
      </c>
      <c r="E737" s="33" t="s">
        <v>624</v>
      </c>
      <c r="F737" s="33" t="s">
        <v>1721</v>
      </c>
      <c r="G737" s="35">
        <v>0</v>
      </c>
      <c r="H737" s="34">
        <v>1655.97</v>
      </c>
      <c r="I737" s="33" t="s">
        <v>51</v>
      </c>
      <c r="J737" s="34">
        <v>7546.52</v>
      </c>
      <c r="K737" s="33" t="s">
        <v>151</v>
      </c>
      <c r="L737" s="33" t="s">
        <v>152</v>
      </c>
      <c r="M737" s="33" t="s">
        <v>142</v>
      </c>
      <c r="N737" s="33" t="s">
        <v>45</v>
      </c>
      <c r="O737" s="33" t="s">
        <v>45</v>
      </c>
      <c r="P737" s="33" t="s">
        <v>45</v>
      </c>
      <c r="Q737" s="33" t="s">
        <v>45</v>
      </c>
      <c r="R737" s="33" t="s">
        <v>45</v>
      </c>
      <c r="S737" s="33" t="s">
        <v>45</v>
      </c>
      <c r="T737" s="33" t="s">
        <v>207</v>
      </c>
      <c r="U737" s="33" t="s">
        <v>208</v>
      </c>
      <c r="V737" s="33" t="s">
        <v>144</v>
      </c>
      <c r="W737" s="33" t="s">
        <v>48</v>
      </c>
      <c r="X737" s="33" t="s">
        <v>48</v>
      </c>
      <c r="Y737" s="33" t="s">
        <v>48</v>
      </c>
      <c r="Z737" s="33" t="s">
        <v>48</v>
      </c>
      <c r="AA737" s="33" t="s">
        <v>48</v>
      </c>
      <c r="AB737" s="33" t="s">
        <v>48</v>
      </c>
      <c r="AC737" s="33" t="s">
        <v>123</v>
      </c>
      <c r="AD737" s="33" t="s">
        <v>123</v>
      </c>
    </row>
    <row r="738" spans="1:30" ht="60">
      <c r="A738" s="33" t="s">
        <v>1844</v>
      </c>
      <c r="B738" s="33" t="s">
        <v>41</v>
      </c>
      <c r="C738" s="33" t="s">
        <v>1876</v>
      </c>
      <c r="D738" s="33">
        <v>32004</v>
      </c>
      <c r="E738" s="33" t="s">
        <v>123</v>
      </c>
      <c r="F738" s="33" t="s">
        <v>1910</v>
      </c>
      <c r="G738" s="34">
        <v>2184.4</v>
      </c>
      <c r="H738" s="35">
        <v>0</v>
      </c>
      <c r="I738" s="33" t="s">
        <v>51</v>
      </c>
      <c r="J738" s="34">
        <v>9730.92</v>
      </c>
      <c r="K738" s="33" t="s">
        <v>151</v>
      </c>
      <c r="L738" s="33" t="s">
        <v>152</v>
      </c>
      <c r="M738" s="33" t="s">
        <v>142</v>
      </c>
      <c r="N738" s="33" t="s">
        <v>45</v>
      </c>
      <c r="O738" s="33" t="s">
        <v>45</v>
      </c>
      <c r="P738" s="33" t="s">
        <v>45</v>
      </c>
      <c r="Q738" s="33" t="s">
        <v>45</v>
      </c>
      <c r="R738" s="33" t="s">
        <v>45</v>
      </c>
      <c r="S738" s="33" t="s">
        <v>45</v>
      </c>
      <c r="T738" s="33" t="s">
        <v>207</v>
      </c>
      <c r="U738" s="33" t="s">
        <v>208</v>
      </c>
      <c r="V738" s="33" t="s">
        <v>144</v>
      </c>
      <c r="W738" s="33" t="s">
        <v>48</v>
      </c>
      <c r="X738" s="33" t="s">
        <v>48</v>
      </c>
      <c r="Y738" s="33" t="s">
        <v>48</v>
      </c>
      <c r="Z738" s="33" t="s">
        <v>48</v>
      </c>
      <c r="AA738" s="33" t="s">
        <v>48</v>
      </c>
      <c r="AB738" s="33" t="s">
        <v>48</v>
      </c>
      <c r="AC738" s="33" t="s">
        <v>123</v>
      </c>
      <c r="AD738" s="33" t="s">
        <v>123</v>
      </c>
    </row>
    <row r="739" spans="1:30" ht="60">
      <c r="A739" s="33" t="s">
        <v>1844</v>
      </c>
      <c r="B739" s="33" t="s">
        <v>41</v>
      </c>
      <c r="C739" s="33" t="s">
        <v>1876</v>
      </c>
      <c r="D739" s="33">
        <v>32004</v>
      </c>
      <c r="E739" s="33" t="s">
        <v>123</v>
      </c>
      <c r="F739" s="33" t="s">
        <v>1911</v>
      </c>
      <c r="G739" s="34">
        <v>1999.15</v>
      </c>
      <c r="H739" s="35">
        <v>0</v>
      </c>
      <c r="I739" s="33" t="s">
        <v>51</v>
      </c>
      <c r="J739" s="34">
        <v>11730.07</v>
      </c>
      <c r="K739" s="33" t="s">
        <v>151</v>
      </c>
      <c r="L739" s="33" t="s">
        <v>152</v>
      </c>
      <c r="M739" s="33" t="s">
        <v>142</v>
      </c>
      <c r="N739" s="33" t="s">
        <v>45</v>
      </c>
      <c r="O739" s="33" t="s">
        <v>45</v>
      </c>
      <c r="P739" s="33" t="s">
        <v>45</v>
      </c>
      <c r="Q739" s="33" t="s">
        <v>45</v>
      </c>
      <c r="R739" s="33" t="s">
        <v>45</v>
      </c>
      <c r="S739" s="33" t="s">
        <v>45</v>
      </c>
      <c r="T739" s="33" t="s">
        <v>207</v>
      </c>
      <c r="U739" s="33" t="s">
        <v>208</v>
      </c>
      <c r="V739" s="33" t="s">
        <v>144</v>
      </c>
      <c r="W739" s="33" t="s">
        <v>48</v>
      </c>
      <c r="X739" s="33" t="s">
        <v>48</v>
      </c>
      <c r="Y739" s="33" t="s">
        <v>48</v>
      </c>
      <c r="Z739" s="33" t="s">
        <v>48</v>
      </c>
      <c r="AA739" s="33" t="s">
        <v>48</v>
      </c>
      <c r="AB739" s="33" t="s">
        <v>48</v>
      </c>
      <c r="AC739" s="33" t="s">
        <v>123</v>
      </c>
      <c r="AD739" s="33" t="s">
        <v>123</v>
      </c>
    </row>
    <row r="740" spans="1:30" ht="60">
      <c r="A740" s="33" t="s">
        <v>1844</v>
      </c>
      <c r="B740" s="33" t="s">
        <v>41</v>
      </c>
      <c r="C740" s="33" t="s">
        <v>1876</v>
      </c>
      <c r="D740" s="33">
        <v>32004</v>
      </c>
      <c r="E740" s="33" t="s">
        <v>123</v>
      </c>
      <c r="F740" s="33" t="s">
        <v>1912</v>
      </c>
      <c r="G740" s="34">
        <v>1996.83</v>
      </c>
      <c r="H740" s="35">
        <v>0</v>
      </c>
      <c r="I740" s="33" t="s">
        <v>51</v>
      </c>
      <c r="J740" s="34">
        <v>13726.9</v>
      </c>
      <c r="K740" s="33" t="s">
        <v>151</v>
      </c>
      <c r="L740" s="33" t="s">
        <v>152</v>
      </c>
      <c r="M740" s="33" t="s">
        <v>142</v>
      </c>
      <c r="N740" s="33" t="s">
        <v>45</v>
      </c>
      <c r="O740" s="33" t="s">
        <v>45</v>
      </c>
      <c r="P740" s="33" t="s">
        <v>45</v>
      </c>
      <c r="Q740" s="33" t="s">
        <v>45</v>
      </c>
      <c r="R740" s="33" t="s">
        <v>45</v>
      </c>
      <c r="S740" s="33" t="s">
        <v>45</v>
      </c>
      <c r="T740" s="33" t="s">
        <v>207</v>
      </c>
      <c r="U740" s="33" t="s">
        <v>208</v>
      </c>
      <c r="V740" s="33" t="s">
        <v>144</v>
      </c>
      <c r="W740" s="33" t="s">
        <v>48</v>
      </c>
      <c r="X740" s="33" t="s">
        <v>48</v>
      </c>
      <c r="Y740" s="33" t="s">
        <v>48</v>
      </c>
      <c r="Z740" s="33" t="s">
        <v>48</v>
      </c>
      <c r="AA740" s="33" t="s">
        <v>48</v>
      </c>
      <c r="AB740" s="33" t="s">
        <v>48</v>
      </c>
      <c r="AC740" s="33" t="s">
        <v>123</v>
      </c>
      <c r="AD740" s="33" t="s">
        <v>123</v>
      </c>
    </row>
    <row r="741" spans="1:30" ht="60">
      <c r="A741" s="33" t="s">
        <v>1844</v>
      </c>
      <c r="B741" s="33" t="s">
        <v>41</v>
      </c>
      <c r="C741" s="33" t="s">
        <v>1876</v>
      </c>
      <c r="D741" s="33">
        <v>32004</v>
      </c>
      <c r="E741" s="33" t="s">
        <v>123</v>
      </c>
      <c r="F741" s="33" t="s">
        <v>1913</v>
      </c>
      <c r="G741" s="35">
        <v>972.23</v>
      </c>
      <c r="H741" s="35">
        <v>0</v>
      </c>
      <c r="I741" s="33" t="s">
        <v>51</v>
      </c>
      <c r="J741" s="34">
        <v>14699.13</v>
      </c>
      <c r="K741" s="33" t="s">
        <v>151</v>
      </c>
      <c r="L741" s="33" t="s">
        <v>152</v>
      </c>
      <c r="M741" s="33" t="s">
        <v>142</v>
      </c>
      <c r="N741" s="33" t="s">
        <v>45</v>
      </c>
      <c r="O741" s="33" t="s">
        <v>45</v>
      </c>
      <c r="P741" s="33" t="s">
        <v>45</v>
      </c>
      <c r="Q741" s="33" t="s">
        <v>45</v>
      </c>
      <c r="R741" s="33" t="s">
        <v>45</v>
      </c>
      <c r="S741" s="33" t="s">
        <v>45</v>
      </c>
      <c r="T741" s="33" t="s">
        <v>207</v>
      </c>
      <c r="U741" s="33" t="s">
        <v>208</v>
      </c>
      <c r="V741" s="33" t="s">
        <v>144</v>
      </c>
      <c r="W741" s="33" t="s">
        <v>48</v>
      </c>
      <c r="X741" s="33" t="s">
        <v>48</v>
      </c>
      <c r="Y741" s="33" t="s">
        <v>48</v>
      </c>
      <c r="Z741" s="33" t="s">
        <v>48</v>
      </c>
      <c r="AA741" s="33" t="s">
        <v>48</v>
      </c>
      <c r="AB741" s="33" t="s">
        <v>48</v>
      </c>
      <c r="AC741" s="33" t="s">
        <v>123</v>
      </c>
      <c r="AD741" s="33" t="s">
        <v>123</v>
      </c>
    </row>
    <row r="742" spans="1:30" ht="60">
      <c r="A742" s="33" t="s">
        <v>1844</v>
      </c>
      <c r="B742" s="33" t="s">
        <v>41</v>
      </c>
      <c r="C742" s="33" t="s">
        <v>1876</v>
      </c>
      <c r="D742" s="33">
        <v>32004</v>
      </c>
      <c r="E742" s="33" t="s">
        <v>123</v>
      </c>
      <c r="F742" s="33" t="s">
        <v>1914</v>
      </c>
      <c r="G742" s="35">
        <v>688.23</v>
      </c>
      <c r="H742" s="35">
        <v>0</v>
      </c>
      <c r="I742" s="33" t="s">
        <v>51</v>
      </c>
      <c r="J742" s="34">
        <v>15387.36</v>
      </c>
      <c r="K742" s="33" t="s">
        <v>151</v>
      </c>
      <c r="L742" s="33" t="s">
        <v>152</v>
      </c>
      <c r="M742" s="33" t="s">
        <v>142</v>
      </c>
      <c r="N742" s="33" t="s">
        <v>45</v>
      </c>
      <c r="O742" s="33" t="s">
        <v>45</v>
      </c>
      <c r="P742" s="33" t="s">
        <v>45</v>
      </c>
      <c r="Q742" s="33" t="s">
        <v>45</v>
      </c>
      <c r="R742" s="33" t="s">
        <v>45</v>
      </c>
      <c r="S742" s="33" t="s">
        <v>45</v>
      </c>
      <c r="T742" s="33" t="s">
        <v>207</v>
      </c>
      <c r="U742" s="33" t="s">
        <v>208</v>
      </c>
      <c r="V742" s="33" t="s">
        <v>144</v>
      </c>
      <c r="W742" s="33" t="s">
        <v>48</v>
      </c>
      <c r="X742" s="33" t="s">
        <v>48</v>
      </c>
      <c r="Y742" s="33" t="s">
        <v>48</v>
      </c>
      <c r="Z742" s="33" t="s">
        <v>48</v>
      </c>
      <c r="AA742" s="33" t="s">
        <v>48</v>
      </c>
      <c r="AB742" s="33" t="s">
        <v>48</v>
      </c>
      <c r="AC742" s="33" t="s">
        <v>123</v>
      </c>
      <c r="AD742" s="33" t="s">
        <v>123</v>
      </c>
    </row>
    <row r="743" spans="1:30" ht="60">
      <c r="A743" s="33" t="s">
        <v>1844</v>
      </c>
      <c r="B743" s="33" t="s">
        <v>41</v>
      </c>
      <c r="C743" s="33" t="s">
        <v>1876</v>
      </c>
      <c r="D743" s="33">
        <v>32004</v>
      </c>
      <c r="E743" s="33" t="s">
        <v>123</v>
      </c>
      <c r="F743" s="33" t="s">
        <v>1915</v>
      </c>
      <c r="G743" s="35">
        <v>68.55</v>
      </c>
      <c r="H743" s="35">
        <v>0</v>
      </c>
      <c r="I743" s="33" t="s">
        <v>51</v>
      </c>
      <c r="J743" s="34">
        <v>15455.91</v>
      </c>
      <c r="K743" s="33" t="s">
        <v>151</v>
      </c>
      <c r="L743" s="33" t="s">
        <v>152</v>
      </c>
      <c r="M743" s="33" t="s">
        <v>142</v>
      </c>
      <c r="N743" s="33" t="s">
        <v>45</v>
      </c>
      <c r="O743" s="33" t="s">
        <v>45</v>
      </c>
      <c r="P743" s="33" t="s">
        <v>45</v>
      </c>
      <c r="Q743" s="33" t="s">
        <v>45</v>
      </c>
      <c r="R743" s="33" t="s">
        <v>45</v>
      </c>
      <c r="S743" s="33" t="s">
        <v>45</v>
      </c>
      <c r="T743" s="33" t="s">
        <v>207</v>
      </c>
      <c r="U743" s="33" t="s">
        <v>208</v>
      </c>
      <c r="V743" s="33" t="s">
        <v>144</v>
      </c>
      <c r="W743" s="33" t="s">
        <v>48</v>
      </c>
      <c r="X743" s="33" t="s">
        <v>48</v>
      </c>
      <c r="Y743" s="33" t="s">
        <v>48</v>
      </c>
      <c r="Z743" s="33" t="s">
        <v>48</v>
      </c>
      <c r="AA743" s="33" t="s">
        <v>48</v>
      </c>
      <c r="AB743" s="33" t="s">
        <v>48</v>
      </c>
      <c r="AC743" s="33" t="s">
        <v>123</v>
      </c>
      <c r="AD743" s="33" t="s">
        <v>123</v>
      </c>
    </row>
    <row r="744" spans="1:30" ht="60">
      <c r="A744" s="33" t="s">
        <v>1844</v>
      </c>
      <c r="B744" s="33" t="s">
        <v>41</v>
      </c>
      <c r="C744" s="33" t="s">
        <v>1876</v>
      </c>
      <c r="D744" s="33">
        <v>32004</v>
      </c>
      <c r="E744" s="33" t="s">
        <v>123</v>
      </c>
      <c r="F744" s="33" t="s">
        <v>1916</v>
      </c>
      <c r="G744" s="34">
        <v>4968.67</v>
      </c>
      <c r="H744" s="35">
        <v>0</v>
      </c>
      <c r="I744" s="33" t="s">
        <v>51</v>
      </c>
      <c r="J744" s="34">
        <v>20424.580000000002</v>
      </c>
      <c r="K744" s="33" t="s">
        <v>151</v>
      </c>
      <c r="L744" s="33" t="s">
        <v>152</v>
      </c>
      <c r="M744" s="33" t="s">
        <v>142</v>
      </c>
      <c r="N744" s="33" t="s">
        <v>45</v>
      </c>
      <c r="O744" s="33" t="s">
        <v>45</v>
      </c>
      <c r="P744" s="33" t="s">
        <v>45</v>
      </c>
      <c r="Q744" s="33" t="s">
        <v>45</v>
      </c>
      <c r="R744" s="33" t="s">
        <v>45</v>
      </c>
      <c r="S744" s="33" t="s">
        <v>45</v>
      </c>
      <c r="T744" s="33" t="s">
        <v>207</v>
      </c>
      <c r="U744" s="33" t="s">
        <v>208</v>
      </c>
      <c r="V744" s="33" t="s">
        <v>144</v>
      </c>
      <c r="W744" s="33" t="s">
        <v>48</v>
      </c>
      <c r="X744" s="33" t="s">
        <v>48</v>
      </c>
      <c r="Y744" s="33" t="s">
        <v>48</v>
      </c>
      <c r="Z744" s="33" t="s">
        <v>48</v>
      </c>
      <c r="AA744" s="33" t="s">
        <v>48</v>
      </c>
      <c r="AB744" s="33" t="s">
        <v>48</v>
      </c>
      <c r="AC744" s="33" t="s">
        <v>123</v>
      </c>
      <c r="AD744" s="33" t="s">
        <v>123</v>
      </c>
    </row>
    <row r="745" spans="1:30" ht="48">
      <c r="A745" s="33" t="s">
        <v>1844</v>
      </c>
      <c r="B745" s="33" t="s">
        <v>41</v>
      </c>
      <c r="C745" s="33" t="s">
        <v>1859</v>
      </c>
      <c r="D745" s="33">
        <v>30768</v>
      </c>
      <c r="E745" s="33" t="s">
        <v>624</v>
      </c>
      <c r="F745" s="33" t="s">
        <v>1836</v>
      </c>
      <c r="G745" s="35">
        <v>0</v>
      </c>
      <c r="H745" s="35">
        <v>527.26</v>
      </c>
      <c r="I745" s="33" t="s">
        <v>51</v>
      </c>
      <c r="J745" s="35">
        <v>0</v>
      </c>
      <c r="K745" s="33" t="s">
        <v>164</v>
      </c>
      <c r="L745" s="33" t="s">
        <v>164</v>
      </c>
      <c r="M745" s="33" t="s">
        <v>142</v>
      </c>
      <c r="N745" s="33" t="s">
        <v>45</v>
      </c>
      <c r="O745" s="33" t="s">
        <v>45</v>
      </c>
      <c r="P745" s="33" t="s">
        <v>45</v>
      </c>
      <c r="Q745" s="33" t="s">
        <v>45</v>
      </c>
      <c r="R745" s="33" t="s">
        <v>45</v>
      </c>
      <c r="S745" s="33" t="s">
        <v>45</v>
      </c>
      <c r="T745" s="33" t="s">
        <v>209</v>
      </c>
      <c r="U745" s="33" t="s">
        <v>209</v>
      </c>
      <c r="V745" s="33" t="s">
        <v>144</v>
      </c>
      <c r="W745" s="33" t="s">
        <v>48</v>
      </c>
      <c r="X745" s="33" t="s">
        <v>48</v>
      </c>
      <c r="Y745" s="33" t="s">
        <v>48</v>
      </c>
      <c r="Z745" s="33" t="s">
        <v>48</v>
      </c>
      <c r="AA745" s="33" t="s">
        <v>48</v>
      </c>
      <c r="AB745" s="33" t="s">
        <v>48</v>
      </c>
      <c r="AC745" s="33" t="s">
        <v>123</v>
      </c>
      <c r="AD745" s="33" t="s">
        <v>123</v>
      </c>
    </row>
    <row r="746" spans="1:30" ht="48">
      <c r="A746" s="33" t="s">
        <v>1844</v>
      </c>
      <c r="B746" s="33" t="s">
        <v>41</v>
      </c>
      <c r="C746" s="33" t="s">
        <v>1876</v>
      </c>
      <c r="D746" s="33">
        <v>32004</v>
      </c>
      <c r="E746" s="33" t="s">
        <v>123</v>
      </c>
      <c r="F746" s="33" t="s">
        <v>1917</v>
      </c>
      <c r="G746" s="35">
        <v>18</v>
      </c>
      <c r="H746" s="35">
        <v>0</v>
      </c>
      <c r="I746" s="33" t="s">
        <v>51</v>
      </c>
      <c r="J746" s="35">
        <v>18</v>
      </c>
      <c r="K746" s="33" t="s">
        <v>164</v>
      </c>
      <c r="L746" s="33" t="s">
        <v>164</v>
      </c>
      <c r="M746" s="33" t="s">
        <v>142</v>
      </c>
      <c r="N746" s="33" t="s">
        <v>45</v>
      </c>
      <c r="O746" s="33" t="s">
        <v>45</v>
      </c>
      <c r="P746" s="33" t="s">
        <v>45</v>
      </c>
      <c r="Q746" s="33" t="s">
        <v>45</v>
      </c>
      <c r="R746" s="33" t="s">
        <v>45</v>
      </c>
      <c r="S746" s="33" t="s">
        <v>45</v>
      </c>
      <c r="T746" s="33" t="s">
        <v>209</v>
      </c>
      <c r="U746" s="33" t="s">
        <v>209</v>
      </c>
      <c r="V746" s="33" t="s">
        <v>144</v>
      </c>
      <c r="W746" s="33" t="s">
        <v>48</v>
      </c>
      <c r="X746" s="33" t="s">
        <v>48</v>
      </c>
      <c r="Y746" s="33" t="s">
        <v>48</v>
      </c>
      <c r="Z746" s="33" t="s">
        <v>48</v>
      </c>
      <c r="AA746" s="33" t="s">
        <v>48</v>
      </c>
      <c r="AB746" s="33" t="s">
        <v>48</v>
      </c>
      <c r="AC746" s="33" t="s">
        <v>123</v>
      </c>
      <c r="AD746" s="33" t="s">
        <v>123</v>
      </c>
    </row>
    <row r="747" spans="1:30" ht="48">
      <c r="A747" s="33" t="s">
        <v>1844</v>
      </c>
      <c r="B747" s="33" t="s">
        <v>41</v>
      </c>
      <c r="C747" s="33" t="s">
        <v>1876</v>
      </c>
      <c r="D747" s="33">
        <v>32004</v>
      </c>
      <c r="E747" s="33" t="s">
        <v>123</v>
      </c>
      <c r="F747" s="33" t="s">
        <v>1918</v>
      </c>
      <c r="G747" s="35">
        <v>75.430000000000007</v>
      </c>
      <c r="H747" s="35">
        <v>0</v>
      </c>
      <c r="I747" s="33" t="s">
        <v>51</v>
      </c>
      <c r="J747" s="34">
        <v>1909.98</v>
      </c>
      <c r="K747" s="33" t="s">
        <v>165</v>
      </c>
      <c r="L747" s="33" t="s">
        <v>165</v>
      </c>
      <c r="M747" s="33" t="s">
        <v>142</v>
      </c>
      <c r="N747" s="33" t="s">
        <v>45</v>
      </c>
      <c r="O747" s="33" t="s">
        <v>45</v>
      </c>
      <c r="P747" s="33" t="s">
        <v>45</v>
      </c>
      <c r="Q747" s="33" t="s">
        <v>45</v>
      </c>
      <c r="R747" s="33" t="s">
        <v>45</v>
      </c>
      <c r="S747" s="33" t="s">
        <v>45</v>
      </c>
      <c r="T747" s="33" t="s">
        <v>210</v>
      </c>
      <c r="U747" s="33" t="s">
        <v>210</v>
      </c>
      <c r="V747" s="33" t="s">
        <v>144</v>
      </c>
      <c r="W747" s="33" t="s">
        <v>48</v>
      </c>
      <c r="X747" s="33" t="s">
        <v>48</v>
      </c>
      <c r="Y747" s="33" t="s">
        <v>48</v>
      </c>
      <c r="Z747" s="33" t="s">
        <v>48</v>
      </c>
      <c r="AA747" s="33" t="s">
        <v>48</v>
      </c>
      <c r="AB747" s="33" t="s">
        <v>48</v>
      </c>
      <c r="AC747" s="33" t="s">
        <v>123</v>
      </c>
      <c r="AD747" s="33" t="s">
        <v>123</v>
      </c>
    </row>
    <row r="748" spans="1:30" ht="48">
      <c r="A748" s="33" t="s">
        <v>1844</v>
      </c>
      <c r="B748" s="33" t="s">
        <v>41</v>
      </c>
      <c r="C748" s="33" t="s">
        <v>1876</v>
      </c>
      <c r="D748" s="33">
        <v>32004</v>
      </c>
      <c r="E748" s="33" t="s">
        <v>123</v>
      </c>
      <c r="F748" s="33" t="s">
        <v>1919</v>
      </c>
      <c r="G748" s="35">
        <v>278.7</v>
      </c>
      <c r="H748" s="35">
        <v>0</v>
      </c>
      <c r="I748" s="33" t="s">
        <v>51</v>
      </c>
      <c r="J748" s="34">
        <v>2188.6799999999998</v>
      </c>
      <c r="K748" s="33" t="s">
        <v>165</v>
      </c>
      <c r="L748" s="33" t="s">
        <v>165</v>
      </c>
      <c r="M748" s="33" t="s">
        <v>142</v>
      </c>
      <c r="N748" s="33" t="s">
        <v>45</v>
      </c>
      <c r="O748" s="33" t="s">
        <v>45</v>
      </c>
      <c r="P748" s="33" t="s">
        <v>45</v>
      </c>
      <c r="Q748" s="33" t="s">
        <v>45</v>
      </c>
      <c r="R748" s="33" t="s">
        <v>45</v>
      </c>
      <c r="S748" s="33" t="s">
        <v>45</v>
      </c>
      <c r="T748" s="33" t="s">
        <v>210</v>
      </c>
      <c r="U748" s="33" t="s">
        <v>210</v>
      </c>
      <c r="V748" s="33" t="s">
        <v>144</v>
      </c>
      <c r="W748" s="33" t="s">
        <v>48</v>
      </c>
      <c r="X748" s="33" t="s">
        <v>48</v>
      </c>
      <c r="Y748" s="33" t="s">
        <v>48</v>
      </c>
      <c r="Z748" s="33" t="s">
        <v>48</v>
      </c>
      <c r="AA748" s="33" t="s">
        <v>48</v>
      </c>
      <c r="AB748" s="33" t="s">
        <v>48</v>
      </c>
      <c r="AC748" s="33" t="s">
        <v>123</v>
      </c>
      <c r="AD748" s="33" t="s">
        <v>123</v>
      </c>
    </row>
    <row r="749" spans="1:30" ht="48">
      <c r="A749" s="33" t="s">
        <v>1844</v>
      </c>
      <c r="B749" s="33" t="s">
        <v>41</v>
      </c>
      <c r="C749" s="33" t="s">
        <v>1876</v>
      </c>
      <c r="D749" s="33">
        <v>32004</v>
      </c>
      <c r="E749" s="33" t="s">
        <v>123</v>
      </c>
      <c r="F749" s="33" t="s">
        <v>1920</v>
      </c>
      <c r="G749" s="35">
        <v>221</v>
      </c>
      <c r="H749" s="35">
        <v>0</v>
      </c>
      <c r="I749" s="33" t="s">
        <v>51</v>
      </c>
      <c r="J749" s="34">
        <v>2409.6799999999998</v>
      </c>
      <c r="K749" s="33" t="s">
        <v>165</v>
      </c>
      <c r="L749" s="33" t="s">
        <v>165</v>
      </c>
      <c r="M749" s="33" t="s">
        <v>142</v>
      </c>
      <c r="N749" s="33" t="s">
        <v>45</v>
      </c>
      <c r="O749" s="33" t="s">
        <v>45</v>
      </c>
      <c r="P749" s="33" t="s">
        <v>45</v>
      </c>
      <c r="Q749" s="33" t="s">
        <v>45</v>
      </c>
      <c r="R749" s="33" t="s">
        <v>45</v>
      </c>
      <c r="S749" s="33" t="s">
        <v>45</v>
      </c>
      <c r="T749" s="33" t="s">
        <v>210</v>
      </c>
      <c r="U749" s="33" t="s">
        <v>210</v>
      </c>
      <c r="V749" s="33" t="s">
        <v>144</v>
      </c>
      <c r="W749" s="33" t="s">
        <v>48</v>
      </c>
      <c r="X749" s="33" t="s">
        <v>48</v>
      </c>
      <c r="Y749" s="33" t="s">
        <v>48</v>
      </c>
      <c r="Z749" s="33" t="s">
        <v>48</v>
      </c>
      <c r="AA749" s="33" t="s">
        <v>48</v>
      </c>
      <c r="AB749" s="33" t="s">
        <v>48</v>
      </c>
      <c r="AC749" s="33" t="s">
        <v>123</v>
      </c>
      <c r="AD749" s="33" t="s">
        <v>123</v>
      </c>
    </row>
    <row r="750" spans="1:30" ht="60">
      <c r="A750" s="33" t="s">
        <v>1844</v>
      </c>
      <c r="B750" s="33" t="s">
        <v>41</v>
      </c>
      <c r="C750" s="33" t="s">
        <v>1876</v>
      </c>
      <c r="D750" s="33">
        <v>32004</v>
      </c>
      <c r="E750" s="33" t="s">
        <v>123</v>
      </c>
      <c r="F750" s="33" t="s">
        <v>1921</v>
      </c>
      <c r="G750" s="35">
        <v>680.24</v>
      </c>
      <c r="H750" s="35">
        <v>0</v>
      </c>
      <c r="I750" s="33" t="s">
        <v>51</v>
      </c>
      <c r="J750" s="34">
        <v>5859.96</v>
      </c>
      <c r="K750" s="33" t="s">
        <v>221</v>
      </c>
      <c r="L750" s="33" t="s">
        <v>221</v>
      </c>
      <c r="M750" s="33" t="s">
        <v>142</v>
      </c>
      <c r="N750" s="33" t="s">
        <v>45</v>
      </c>
      <c r="O750" s="33" t="s">
        <v>45</v>
      </c>
      <c r="P750" s="33" t="s">
        <v>45</v>
      </c>
      <c r="Q750" s="33" t="s">
        <v>45</v>
      </c>
      <c r="R750" s="33" t="s">
        <v>45</v>
      </c>
      <c r="S750" s="33" t="s">
        <v>45</v>
      </c>
      <c r="T750" s="33" t="s">
        <v>222</v>
      </c>
      <c r="U750" s="33" t="s">
        <v>222</v>
      </c>
      <c r="V750" s="33" t="s">
        <v>144</v>
      </c>
      <c r="W750" s="33" t="s">
        <v>48</v>
      </c>
      <c r="X750" s="33" t="s">
        <v>48</v>
      </c>
      <c r="Y750" s="33" t="s">
        <v>48</v>
      </c>
      <c r="Z750" s="33" t="s">
        <v>48</v>
      </c>
      <c r="AA750" s="33" t="s">
        <v>48</v>
      </c>
      <c r="AB750" s="33" t="s">
        <v>48</v>
      </c>
      <c r="AC750" s="33" t="s">
        <v>123</v>
      </c>
      <c r="AD750" s="33" t="s">
        <v>123</v>
      </c>
    </row>
    <row r="751" spans="1:30" ht="60">
      <c r="A751" s="33" t="s">
        <v>1844</v>
      </c>
      <c r="B751" s="33" t="s">
        <v>41</v>
      </c>
      <c r="C751" s="33" t="s">
        <v>1876</v>
      </c>
      <c r="D751" s="33">
        <v>32004</v>
      </c>
      <c r="E751" s="33" t="s">
        <v>123</v>
      </c>
      <c r="F751" s="33" t="s">
        <v>1922</v>
      </c>
      <c r="G751" s="35">
        <v>335.55</v>
      </c>
      <c r="H751" s="35">
        <v>0</v>
      </c>
      <c r="I751" s="33" t="s">
        <v>51</v>
      </c>
      <c r="J751" s="34">
        <v>6195.51</v>
      </c>
      <c r="K751" s="33" t="s">
        <v>221</v>
      </c>
      <c r="L751" s="33" t="s">
        <v>221</v>
      </c>
      <c r="M751" s="33" t="s">
        <v>142</v>
      </c>
      <c r="N751" s="33" t="s">
        <v>45</v>
      </c>
      <c r="O751" s="33" t="s">
        <v>45</v>
      </c>
      <c r="P751" s="33" t="s">
        <v>45</v>
      </c>
      <c r="Q751" s="33" t="s">
        <v>45</v>
      </c>
      <c r="R751" s="33" t="s">
        <v>45</v>
      </c>
      <c r="S751" s="33" t="s">
        <v>45</v>
      </c>
      <c r="T751" s="33" t="s">
        <v>222</v>
      </c>
      <c r="U751" s="33" t="s">
        <v>222</v>
      </c>
      <c r="V751" s="33" t="s">
        <v>144</v>
      </c>
      <c r="W751" s="33" t="s">
        <v>48</v>
      </c>
      <c r="X751" s="33" t="s">
        <v>48</v>
      </c>
      <c r="Y751" s="33" t="s">
        <v>48</v>
      </c>
      <c r="Z751" s="33" t="s">
        <v>48</v>
      </c>
      <c r="AA751" s="33" t="s">
        <v>48</v>
      </c>
      <c r="AB751" s="33" t="s">
        <v>48</v>
      </c>
      <c r="AC751" s="33" t="s">
        <v>123</v>
      </c>
      <c r="AD751" s="33" t="s">
        <v>123</v>
      </c>
    </row>
    <row r="752" spans="1:30" ht="48">
      <c r="A752" s="33" t="s">
        <v>1844</v>
      </c>
      <c r="B752" s="33" t="s">
        <v>41</v>
      </c>
      <c r="C752" s="33" t="s">
        <v>1862</v>
      </c>
      <c r="D752" s="33">
        <v>29917</v>
      </c>
      <c r="E752" s="33" t="s">
        <v>84</v>
      </c>
      <c r="F752" s="33" t="s">
        <v>1842</v>
      </c>
      <c r="G752" s="35">
        <v>0</v>
      </c>
      <c r="H752" s="35">
        <v>377.12</v>
      </c>
      <c r="I752" s="33" t="s">
        <v>51</v>
      </c>
      <c r="J752" s="35">
        <v>0</v>
      </c>
      <c r="K752" s="33" t="s">
        <v>1621</v>
      </c>
      <c r="L752" s="33" t="s">
        <v>1621</v>
      </c>
      <c r="M752" s="33" t="s">
        <v>142</v>
      </c>
      <c r="N752" s="33" t="s">
        <v>45</v>
      </c>
      <c r="O752" s="33" t="s">
        <v>45</v>
      </c>
      <c r="P752" s="33" t="s">
        <v>45</v>
      </c>
      <c r="Q752" s="33" t="s">
        <v>45</v>
      </c>
      <c r="R752" s="33" t="s">
        <v>45</v>
      </c>
      <c r="S752" s="33" t="s">
        <v>45</v>
      </c>
      <c r="T752" s="33" t="s">
        <v>1622</v>
      </c>
      <c r="U752" s="33" t="s">
        <v>1622</v>
      </c>
      <c r="V752" s="33" t="s">
        <v>144</v>
      </c>
      <c r="W752" s="33" t="s">
        <v>48</v>
      </c>
      <c r="X752" s="33" t="s">
        <v>48</v>
      </c>
      <c r="Y752" s="33" t="s">
        <v>48</v>
      </c>
      <c r="Z752" s="33" t="s">
        <v>48</v>
      </c>
      <c r="AA752" s="33" t="s">
        <v>48</v>
      </c>
      <c r="AB752" s="33" t="s">
        <v>48</v>
      </c>
      <c r="AC752" s="33" t="s">
        <v>123</v>
      </c>
      <c r="AD752" s="33" t="s">
        <v>123</v>
      </c>
    </row>
    <row r="753" spans="1:30" ht="48">
      <c r="A753" s="33" t="s">
        <v>1844</v>
      </c>
      <c r="B753" s="33" t="s">
        <v>41</v>
      </c>
      <c r="C753" s="33" t="s">
        <v>1876</v>
      </c>
      <c r="D753" s="33">
        <v>32004</v>
      </c>
      <c r="E753" s="33" t="s">
        <v>123</v>
      </c>
      <c r="F753" s="33" t="s">
        <v>1923</v>
      </c>
      <c r="G753" s="35">
        <v>209.75</v>
      </c>
      <c r="H753" s="35">
        <v>0</v>
      </c>
      <c r="I753" s="33" t="s">
        <v>51</v>
      </c>
      <c r="J753" s="35">
        <v>209.75</v>
      </c>
      <c r="K753" s="33" t="s">
        <v>1621</v>
      </c>
      <c r="L753" s="33" t="s">
        <v>1621</v>
      </c>
      <c r="M753" s="33" t="s">
        <v>142</v>
      </c>
      <c r="N753" s="33" t="s">
        <v>45</v>
      </c>
      <c r="O753" s="33" t="s">
        <v>45</v>
      </c>
      <c r="P753" s="33" t="s">
        <v>45</v>
      </c>
      <c r="Q753" s="33" t="s">
        <v>45</v>
      </c>
      <c r="R753" s="33" t="s">
        <v>45</v>
      </c>
      <c r="S753" s="33" t="s">
        <v>45</v>
      </c>
      <c r="T753" s="33" t="s">
        <v>1622</v>
      </c>
      <c r="U753" s="33" t="s">
        <v>1622</v>
      </c>
      <c r="V753" s="33" t="s">
        <v>144</v>
      </c>
      <c r="W753" s="33" t="s">
        <v>48</v>
      </c>
      <c r="X753" s="33" t="s">
        <v>48</v>
      </c>
      <c r="Y753" s="33" t="s">
        <v>48</v>
      </c>
      <c r="Z753" s="33" t="s">
        <v>48</v>
      </c>
      <c r="AA753" s="33" t="s">
        <v>48</v>
      </c>
      <c r="AB753" s="33" t="s">
        <v>48</v>
      </c>
      <c r="AC753" s="33" t="s">
        <v>123</v>
      </c>
      <c r="AD753" s="33" t="s">
        <v>123</v>
      </c>
    </row>
    <row r="754" spans="1:30" ht="48">
      <c r="A754" s="33" t="s">
        <v>1844</v>
      </c>
      <c r="B754" s="33" t="s">
        <v>41</v>
      </c>
      <c r="C754" s="33" t="s">
        <v>1862</v>
      </c>
      <c r="D754" s="33">
        <v>29917</v>
      </c>
      <c r="E754" s="33" t="s">
        <v>95</v>
      </c>
      <c r="F754" s="33" t="s">
        <v>1732</v>
      </c>
      <c r="G754" s="35">
        <v>0</v>
      </c>
      <c r="H754" s="35">
        <v>367.93</v>
      </c>
      <c r="I754" s="33" t="s">
        <v>51</v>
      </c>
      <c r="J754" s="34">
        <v>1181.74</v>
      </c>
      <c r="K754" s="33" t="s">
        <v>617</v>
      </c>
      <c r="L754" s="33" t="s">
        <v>617</v>
      </c>
      <c r="M754" s="33" t="s">
        <v>142</v>
      </c>
      <c r="N754" s="33" t="s">
        <v>45</v>
      </c>
      <c r="O754" s="33" t="s">
        <v>45</v>
      </c>
      <c r="P754" s="33" t="s">
        <v>45</v>
      </c>
      <c r="Q754" s="33" t="s">
        <v>45</v>
      </c>
      <c r="R754" s="33" t="s">
        <v>45</v>
      </c>
      <c r="S754" s="33" t="s">
        <v>45</v>
      </c>
      <c r="T754" s="33" t="s">
        <v>618</v>
      </c>
      <c r="U754" s="33" t="s">
        <v>618</v>
      </c>
      <c r="V754" s="33" t="s">
        <v>144</v>
      </c>
      <c r="W754" s="33" t="s">
        <v>48</v>
      </c>
      <c r="X754" s="33" t="s">
        <v>48</v>
      </c>
      <c r="Y754" s="33" t="s">
        <v>48</v>
      </c>
      <c r="Z754" s="33" t="s">
        <v>48</v>
      </c>
      <c r="AA754" s="33" t="s">
        <v>48</v>
      </c>
      <c r="AB754" s="33" t="s">
        <v>48</v>
      </c>
      <c r="AC754" s="33" t="s">
        <v>123</v>
      </c>
      <c r="AD754" s="33" t="s">
        <v>123</v>
      </c>
    </row>
    <row r="755" spans="1:30" ht="48">
      <c r="A755" s="33" t="s">
        <v>1844</v>
      </c>
      <c r="B755" s="33" t="s">
        <v>41</v>
      </c>
      <c r="C755" s="33" t="s">
        <v>1882</v>
      </c>
      <c r="D755" s="33">
        <v>31607</v>
      </c>
      <c r="E755" s="33" t="s">
        <v>819</v>
      </c>
      <c r="F755" s="33" t="s">
        <v>1626</v>
      </c>
      <c r="G755" s="35">
        <v>0</v>
      </c>
      <c r="H755" s="35">
        <v>165.84</v>
      </c>
      <c r="I755" s="33" t="s">
        <v>51</v>
      </c>
      <c r="J755" s="34">
        <v>1015.9</v>
      </c>
      <c r="K755" s="33" t="s">
        <v>617</v>
      </c>
      <c r="L755" s="33" t="s">
        <v>617</v>
      </c>
      <c r="M755" s="33" t="s">
        <v>142</v>
      </c>
      <c r="N755" s="33" t="s">
        <v>45</v>
      </c>
      <c r="O755" s="33" t="s">
        <v>45</v>
      </c>
      <c r="P755" s="33" t="s">
        <v>45</v>
      </c>
      <c r="Q755" s="33" t="s">
        <v>45</v>
      </c>
      <c r="R755" s="33" t="s">
        <v>45</v>
      </c>
      <c r="S755" s="33" t="s">
        <v>45</v>
      </c>
      <c r="T755" s="33" t="s">
        <v>618</v>
      </c>
      <c r="U755" s="33" t="s">
        <v>618</v>
      </c>
      <c r="V755" s="33" t="s">
        <v>144</v>
      </c>
      <c r="W755" s="33" t="s">
        <v>48</v>
      </c>
      <c r="X755" s="33" t="s">
        <v>48</v>
      </c>
      <c r="Y755" s="33" t="s">
        <v>48</v>
      </c>
      <c r="Z755" s="33" t="s">
        <v>48</v>
      </c>
      <c r="AA755" s="33" t="s">
        <v>48</v>
      </c>
      <c r="AB755" s="33" t="s">
        <v>48</v>
      </c>
      <c r="AC755" s="33" t="s">
        <v>123</v>
      </c>
      <c r="AD755" s="33" t="s">
        <v>123</v>
      </c>
    </row>
    <row r="756" spans="1:30" ht="48">
      <c r="A756" s="33" t="s">
        <v>1844</v>
      </c>
      <c r="B756" s="33" t="s">
        <v>41</v>
      </c>
      <c r="C756" s="33" t="s">
        <v>1882</v>
      </c>
      <c r="D756" s="33">
        <v>31607</v>
      </c>
      <c r="E756" s="33" t="s">
        <v>819</v>
      </c>
      <c r="F756" s="33" t="s">
        <v>1843</v>
      </c>
      <c r="G756" s="35">
        <v>0</v>
      </c>
      <c r="H756" s="34">
        <v>1015.9</v>
      </c>
      <c r="I756" s="33" t="s">
        <v>51</v>
      </c>
      <c r="J756" s="35">
        <v>0</v>
      </c>
      <c r="K756" s="33" t="s">
        <v>617</v>
      </c>
      <c r="L756" s="33" t="s">
        <v>617</v>
      </c>
      <c r="M756" s="33" t="s">
        <v>142</v>
      </c>
      <c r="N756" s="33" t="s">
        <v>45</v>
      </c>
      <c r="O756" s="33" t="s">
        <v>45</v>
      </c>
      <c r="P756" s="33" t="s">
        <v>45</v>
      </c>
      <c r="Q756" s="33" t="s">
        <v>45</v>
      </c>
      <c r="R756" s="33" t="s">
        <v>45</v>
      </c>
      <c r="S756" s="33" t="s">
        <v>45</v>
      </c>
      <c r="T756" s="33" t="s">
        <v>618</v>
      </c>
      <c r="U756" s="33" t="s">
        <v>618</v>
      </c>
      <c r="V756" s="33" t="s">
        <v>144</v>
      </c>
      <c r="W756" s="33" t="s">
        <v>48</v>
      </c>
      <c r="X756" s="33" t="s">
        <v>48</v>
      </c>
      <c r="Y756" s="33" t="s">
        <v>48</v>
      </c>
      <c r="Z756" s="33" t="s">
        <v>48</v>
      </c>
      <c r="AA756" s="33" t="s">
        <v>48</v>
      </c>
      <c r="AB756" s="33" t="s">
        <v>48</v>
      </c>
      <c r="AC756" s="33" t="s">
        <v>123</v>
      </c>
      <c r="AD756" s="33" t="s">
        <v>123</v>
      </c>
    </row>
    <row r="757" spans="1:30" ht="48">
      <c r="A757" s="33" t="s">
        <v>1844</v>
      </c>
      <c r="B757" s="33" t="s">
        <v>41</v>
      </c>
      <c r="C757" s="33" t="s">
        <v>1876</v>
      </c>
      <c r="D757" s="33">
        <v>32004</v>
      </c>
      <c r="E757" s="33" t="s">
        <v>123</v>
      </c>
      <c r="F757" s="33" t="s">
        <v>1924</v>
      </c>
      <c r="G757" s="35">
        <v>537.89</v>
      </c>
      <c r="H757" s="35">
        <v>0</v>
      </c>
      <c r="I757" s="33" t="s">
        <v>51</v>
      </c>
      <c r="J757" s="35">
        <v>537.89</v>
      </c>
      <c r="K757" s="33" t="s">
        <v>617</v>
      </c>
      <c r="L757" s="33" t="s">
        <v>617</v>
      </c>
      <c r="M757" s="33" t="s">
        <v>142</v>
      </c>
      <c r="N757" s="33" t="s">
        <v>45</v>
      </c>
      <c r="O757" s="33" t="s">
        <v>45</v>
      </c>
      <c r="P757" s="33" t="s">
        <v>45</v>
      </c>
      <c r="Q757" s="33" t="s">
        <v>45</v>
      </c>
      <c r="R757" s="33" t="s">
        <v>45</v>
      </c>
      <c r="S757" s="33" t="s">
        <v>45</v>
      </c>
      <c r="T757" s="33" t="s">
        <v>618</v>
      </c>
      <c r="U757" s="33" t="s">
        <v>618</v>
      </c>
      <c r="V757" s="33" t="s">
        <v>144</v>
      </c>
      <c r="W757" s="33" t="s">
        <v>48</v>
      </c>
      <c r="X757" s="33" t="s">
        <v>48</v>
      </c>
      <c r="Y757" s="33" t="s">
        <v>48</v>
      </c>
      <c r="Z757" s="33" t="s">
        <v>48</v>
      </c>
      <c r="AA757" s="33" t="s">
        <v>48</v>
      </c>
      <c r="AB757" s="33" t="s">
        <v>48</v>
      </c>
      <c r="AC757" s="33" t="s">
        <v>123</v>
      </c>
      <c r="AD757" s="33" t="s">
        <v>123</v>
      </c>
    </row>
    <row r="759" spans="1:30" ht="36">
      <c r="A759" s="33" t="s">
        <v>1925</v>
      </c>
      <c r="B759" s="33" t="s">
        <v>41</v>
      </c>
      <c r="C759" s="33" t="s">
        <v>1937</v>
      </c>
      <c r="D759" s="33">
        <v>33738</v>
      </c>
      <c r="E759" s="33" t="s">
        <v>717</v>
      </c>
      <c r="F759" s="33" t="s">
        <v>1055</v>
      </c>
      <c r="G759" s="35">
        <v>0</v>
      </c>
      <c r="H759" s="34">
        <v>5200</v>
      </c>
      <c r="I759" s="33" t="s">
        <v>51</v>
      </c>
      <c r="J759" s="34">
        <v>315163.18</v>
      </c>
      <c r="K759" s="33" t="s">
        <v>43</v>
      </c>
      <c r="L759" s="33" t="s">
        <v>45</v>
      </c>
      <c r="M759" s="33" t="s">
        <v>142</v>
      </c>
      <c r="N759" s="33" t="s">
        <v>45</v>
      </c>
      <c r="O759" s="33" t="s">
        <v>45</v>
      </c>
      <c r="P759" s="33" t="s">
        <v>45</v>
      </c>
      <c r="Q759" s="33" t="s">
        <v>45</v>
      </c>
      <c r="R759" s="33" t="s">
        <v>45</v>
      </c>
      <c r="S759" s="33" t="s">
        <v>45</v>
      </c>
      <c r="T759" s="33" t="s">
        <v>46</v>
      </c>
      <c r="U759" s="33" t="s">
        <v>48</v>
      </c>
      <c r="V759" s="33" t="s">
        <v>144</v>
      </c>
      <c r="W759" s="33" t="s">
        <v>48</v>
      </c>
      <c r="X759" s="33" t="s">
        <v>48</v>
      </c>
      <c r="Y759" s="33" t="s">
        <v>48</v>
      </c>
      <c r="Z759" s="33" t="s">
        <v>48</v>
      </c>
      <c r="AA759" s="33" t="s">
        <v>48</v>
      </c>
      <c r="AB759" s="33" t="s">
        <v>48</v>
      </c>
      <c r="AC759" s="33" t="s">
        <v>123</v>
      </c>
      <c r="AD759" s="33" t="s">
        <v>123</v>
      </c>
    </row>
    <row r="760" spans="1:30" ht="36">
      <c r="A760" s="33" t="s">
        <v>1925</v>
      </c>
      <c r="B760" s="33" t="s">
        <v>41</v>
      </c>
      <c r="C760" s="33" t="s">
        <v>1937</v>
      </c>
      <c r="D760" s="33">
        <v>33738</v>
      </c>
      <c r="E760" s="33" t="s">
        <v>717</v>
      </c>
      <c r="F760" s="33" t="s">
        <v>1938</v>
      </c>
      <c r="G760" s="35">
        <v>0</v>
      </c>
      <c r="H760" s="34">
        <v>4800</v>
      </c>
      <c r="I760" s="33" t="s">
        <v>51</v>
      </c>
      <c r="J760" s="34">
        <v>310363.18</v>
      </c>
      <c r="K760" s="33" t="s">
        <v>43</v>
      </c>
      <c r="L760" s="33" t="s">
        <v>45</v>
      </c>
      <c r="M760" s="33" t="s">
        <v>142</v>
      </c>
      <c r="N760" s="33" t="s">
        <v>45</v>
      </c>
      <c r="O760" s="33" t="s">
        <v>45</v>
      </c>
      <c r="P760" s="33" t="s">
        <v>45</v>
      </c>
      <c r="Q760" s="33" t="s">
        <v>45</v>
      </c>
      <c r="R760" s="33" t="s">
        <v>45</v>
      </c>
      <c r="S760" s="33" t="s">
        <v>45</v>
      </c>
      <c r="T760" s="33" t="s">
        <v>46</v>
      </c>
      <c r="U760" s="33" t="s">
        <v>48</v>
      </c>
      <c r="V760" s="33" t="s">
        <v>144</v>
      </c>
      <c r="W760" s="33" t="s">
        <v>48</v>
      </c>
      <c r="X760" s="33" t="s">
        <v>48</v>
      </c>
      <c r="Y760" s="33" t="s">
        <v>48</v>
      </c>
      <c r="Z760" s="33" t="s">
        <v>48</v>
      </c>
      <c r="AA760" s="33" t="s">
        <v>48</v>
      </c>
      <c r="AB760" s="33" t="s">
        <v>48</v>
      </c>
      <c r="AC760" s="33" t="s">
        <v>123</v>
      </c>
      <c r="AD760" s="33" t="s">
        <v>123</v>
      </c>
    </row>
    <row r="761" spans="1:30" ht="36">
      <c r="A761" s="33" t="s">
        <v>1925</v>
      </c>
      <c r="B761" s="33" t="s">
        <v>41</v>
      </c>
      <c r="C761" s="33" t="s">
        <v>1937</v>
      </c>
      <c r="D761" s="33">
        <v>33738</v>
      </c>
      <c r="E761" s="33" t="s">
        <v>717</v>
      </c>
      <c r="F761" s="33" t="s">
        <v>1939</v>
      </c>
      <c r="G761" s="35">
        <v>0</v>
      </c>
      <c r="H761" s="34">
        <v>2560</v>
      </c>
      <c r="I761" s="33" t="s">
        <v>51</v>
      </c>
      <c r="J761" s="34">
        <v>307803.18</v>
      </c>
      <c r="K761" s="33" t="s">
        <v>43</v>
      </c>
      <c r="L761" s="33" t="s">
        <v>45</v>
      </c>
      <c r="M761" s="33" t="s">
        <v>142</v>
      </c>
      <c r="N761" s="33" t="s">
        <v>45</v>
      </c>
      <c r="O761" s="33" t="s">
        <v>45</v>
      </c>
      <c r="P761" s="33" t="s">
        <v>45</v>
      </c>
      <c r="Q761" s="33" t="s">
        <v>45</v>
      </c>
      <c r="R761" s="33" t="s">
        <v>45</v>
      </c>
      <c r="S761" s="33" t="s">
        <v>45</v>
      </c>
      <c r="T761" s="33" t="s">
        <v>46</v>
      </c>
      <c r="U761" s="33" t="s">
        <v>48</v>
      </c>
      <c r="V761" s="33" t="s">
        <v>144</v>
      </c>
      <c r="W761" s="33" t="s">
        <v>48</v>
      </c>
      <c r="X761" s="33" t="s">
        <v>48</v>
      </c>
      <c r="Y761" s="33" t="s">
        <v>48</v>
      </c>
      <c r="Z761" s="33" t="s">
        <v>48</v>
      </c>
      <c r="AA761" s="33" t="s">
        <v>48</v>
      </c>
      <c r="AB761" s="33" t="s">
        <v>48</v>
      </c>
      <c r="AC761" s="33" t="s">
        <v>123</v>
      </c>
      <c r="AD761" s="33" t="s">
        <v>123</v>
      </c>
    </row>
    <row r="762" spans="1:30" ht="48">
      <c r="A762" s="33" t="s">
        <v>1925</v>
      </c>
      <c r="B762" s="33" t="s">
        <v>41</v>
      </c>
      <c r="C762" s="33" t="s">
        <v>1940</v>
      </c>
      <c r="D762" s="33">
        <v>34252</v>
      </c>
      <c r="E762" s="33" t="s">
        <v>1027</v>
      </c>
      <c r="F762" s="33" t="s">
        <v>1941</v>
      </c>
      <c r="G762" s="35">
        <v>600</v>
      </c>
      <c r="H762" s="35">
        <v>0</v>
      </c>
      <c r="I762" s="33" t="s">
        <v>51</v>
      </c>
      <c r="J762" s="34">
        <v>308403.18</v>
      </c>
      <c r="K762" s="33" t="s">
        <v>43</v>
      </c>
      <c r="L762" s="33" t="s">
        <v>45</v>
      </c>
      <c r="M762" s="33" t="s">
        <v>142</v>
      </c>
      <c r="N762" s="33" t="s">
        <v>45</v>
      </c>
      <c r="O762" s="33" t="s">
        <v>45</v>
      </c>
      <c r="P762" s="33" t="s">
        <v>45</v>
      </c>
      <c r="Q762" s="33" t="s">
        <v>45</v>
      </c>
      <c r="R762" s="33" t="s">
        <v>45</v>
      </c>
      <c r="S762" s="33" t="s">
        <v>45</v>
      </c>
      <c r="T762" s="33" t="s">
        <v>46</v>
      </c>
      <c r="U762" s="33" t="s">
        <v>48</v>
      </c>
      <c r="V762" s="33" t="s">
        <v>144</v>
      </c>
      <c r="W762" s="33" t="s">
        <v>48</v>
      </c>
      <c r="X762" s="33" t="s">
        <v>48</v>
      </c>
      <c r="Y762" s="33" t="s">
        <v>48</v>
      </c>
      <c r="Z762" s="33" t="s">
        <v>48</v>
      </c>
      <c r="AA762" s="33" t="s">
        <v>48</v>
      </c>
      <c r="AB762" s="33" t="s">
        <v>48</v>
      </c>
      <c r="AC762" s="33" t="s">
        <v>123</v>
      </c>
      <c r="AD762" s="33" t="s">
        <v>123</v>
      </c>
    </row>
    <row r="763" spans="1:30" ht="36">
      <c r="A763" s="33" t="s">
        <v>1925</v>
      </c>
      <c r="B763" s="33" t="s">
        <v>41</v>
      </c>
      <c r="C763" s="33" t="s">
        <v>1942</v>
      </c>
      <c r="D763" s="33">
        <v>35389</v>
      </c>
      <c r="E763" s="33" t="s">
        <v>120</v>
      </c>
      <c r="F763" s="33" t="s">
        <v>1943</v>
      </c>
      <c r="G763" s="35">
        <v>0</v>
      </c>
      <c r="H763" s="34">
        <v>5120</v>
      </c>
      <c r="I763" s="33" t="s">
        <v>51</v>
      </c>
      <c r="J763" s="34">
        <v>303283.18</v>
      </c>
      <c r="K763" s="33" t="s">
        <v>43</v>
      </c>
      <c r="L763" s="33" t="s">
        <v>45</v>
      </c>
      <c r="M763" s="33" t="s">
        <v>142</v>
      </c>
      <c r="N763" s="33" t="s">
        <v>45</v>
      </c>
      <c r="O763" s="33" t="s">
        <v>45</v>
      </c>
      <c r="P763" s="33" t="s">
        <v>45</v>
      </c>
      <c r="Q763" s="33" t="s">
        <v>45</v>
      </c>
      <c r="R763" s="33" t="s">
        <v>45</v>
      </c>
      <c r="S763" s="33" t="s">
        <v>45</v>
      </c>
      <c r="T763" s="33" t="s">
        <v>46</v>
      </c>
      <c r="U763" s="33" t="s">
        <v>48</v>
      </c>
      <c r="V763" s="33" t="s">
        <v>144</v>
      </c>
      <c r="W763" s="33" t="s">
        <v>48</v>
      </c>
      <c r="X763" s="33" t="s">
        <v>48</v>
      </c>
      <c r="Y763" s="33" t="s">
        <v>48</v>
      </c>
      <c r="Z763" s="33" t="s">
        <v>48</v>
      </c>
      <c r="AA763" s="33" t="s">
        <v>48</v>
      </c>
      <c r="AB763" s="33" t="s">
        <v>48</v>
      </c>
      <c r="AC763" s="33" t="s">
        <v>123</v>
      </c>
      <c r="AD763" s="33" t="s">
        <v>123</v>
      </c>
    </row>
    <row r="764" spans="1:30" ht="36">
      <c r="A764" s="33" t="s">
        <v>1925</v>
      </c>
      <c r="B764" s="33" t="s">
        <v>41</v>
      </c>
      <c r="C764" s="33" t="s">
        <v>1942</v>
      </c>
      <c r="D764" s="33">
        <v>35389</v>
      </c>
      <c r="E764" s="33" t="s">
        <v>120</v>
      </c>
      <c r="F764" s="33" t="s">
        <v>1944</v>
      </c>
      <c r="G764" s="35">
        <v>0</v>
      </c>
      <c r="H764" s="34">
        <v>4800</v>
      </c>
      <c r="I764" s="33" t="s">
        <v>51</v>
      </c>
      <c r="J764" s="34">
        <v>298483.18</v>
      </c>
      <c r="K764" s="33" t="s">
        <v>43</v>
      </c>
      <c r="L764" s="33" t="s">
        <v>45</v>
      </c>
      <c r="M764" s="33" t="s">
        <v>142</v>
      </c>
      <c r="N764" s="33" t="s">
        <v>45</v>
      </c>
      <c r="O764" s="33" t="s">
        <v>45</v>
      </c>
      <c r="P764" s="33" t="s">
        <v>45</v>
      </c>
      <c r="Q764" s="33" t="s">
        <v>45</v>
      </c>
      <c r="R764" s="33" t="s">
        <v>45</v>
      </c>
      <c r="S764" s="33" t="s">
        <v>45</v>
      </c>
      <c r="T764" s="33" t="s">
        <v>46</v>
      </c>
      <c r="U764" s="33" t="s">
        <v>48</v>
      </c>
      <c r="V764" s="33" t="s">
        <v>144</v>
      </c>
      <c r="W764" s="33" t="s">
        <v>48</v>
      </c>
      <c r="X764" s="33" t="s">
        <v>48</v>
      </c>
      <c r="Y764" s="33" t="s">
        <v>48</v>
      </c>
      <c r="Z764" s="33" t="s">
        <v>48</v>
      </c>
      <c r="AA764" s="33" t="s">
        <v>48</v>
      </c>
      <c r="AB764" s="33" t="s">
        <v>48</v>
      </c>
      <c r="AC764" s="33" t="s">
        <v>123</v>
      </c>
      <c r="AD764" s="33" t="s">
        <v>123</v>
      </c>
    </row>
    <row r="765" spans="1:30" ht="36">
      <c r="A765" s="33" t="s">
        <v>1925</v>
      </c>
      <c r="B765" s="33" t="s">
        <v>41</v>
      </c>
      <c r="C765" s="33" t="s">
        <v>1942</v>
      </c>
      <c r="D765" s="33">
        <v>35389</v>
      </c>
      <c r="E765" s="33" t="s">
        <v>120</v>
      </c>
      <c r="F765" s="33" t="s">
        <v>1945</v>
      </c>
      <c r="G765" s="35">
        <v>0</v>
      </c>
      <c r="H765" s="34">
        <v>3700</v>
      </c>
      <c r="I765" s="33" t="s">
        <v>51</v>
      </c>
      <c r="J765" s="34">
        <v>294783.18</v>
      </c>
      <c r="K765" s="33" t="s">
        <v>43</v>
      </c>
      <c r="L765" s="33" t="s">
        <v>45</v>
      </c>
      <c r="M765" s="33" t="s">
        <v>142</v>
      </c>
      <c r="N765" s="33" t="s">
        <v>45</v>
      </c>
      <c r="O765" s="33" t="s">
        <v>45</v>
      </c>
      <c r="P765" s="33" t="s">
        <v>45</v>
      </c>
      <c r="Q765" s="33" t="s">
        <v>45</v>
      </c>
      <c r="R765" s="33" t="s">
        <v>45</v>
      </c>
      <c r="S765" s="33" t="s">
        <v>45</v>
      </c>
      <c r="T765" s="33" t="s">
        <v>46</v>
      </c>
      <c r="U765" s="33" t="s">
        <v>48</v>
      </c>
      <c r="V765" s="33" t="s">
        <v>144</v>
      </c>
      <c r="W765" s="33" t="s">
        <v>48</v>
      </c>
      <c r="X765" s="33" t="s">
        <v>48</v>
      </c>
      <c r="Y765" s="33" t="s">
        <v>48</v>
      </c>
      <c r="Z765" s="33" t="s">
        <v>48</v>
      </c>
      <c r="AA765" s="33" t="s">
        <v>48</v>
      </c>
      <c r="AB765" s="33" t="s">
        <v>48</v>
      </c>
      <c r="AC765" s="33" t="s">
        <v>123</v>
      </c>
      <c r="AD765" s="33" t="s">
        <v>123</v>
      </c>
    </row>
    <row r="766" spans="1:30" ht="48">
      <c r="A766" s="33" t="s">
        <v>1925</v>
      </c>
      <c r="B766" s="33" t="s">
        <v>41</v>
      </c>
      <c r="C766" s="33" t="s">
        <v>1942</v>
      </c>
      <c r="D766" s="33">
        <v>35386</v>
      </c>
      <c r="E766" s="33" t="s">
        <v>177</v>
      </c>
      <c r="F766" s="33" t="s">
        <v>1946</v>
      </c>
      <c r="G766" s="35">
        <v>29.9</v>
      </c>
      <c r="H766" s="35">
        <v>0</v>
      </c>
      <c r="I766" s="33" t="s">
        <v>51</v>
      </c>
      <c r="J766" s="34">
        <v>167852.87</v>
      </c>
      <c r="K766" s="33" t="s">
        <v>43</v>
      </c>
      <c r="L766" s="33" t="s">
        <v>44</v>
      </c>
      <c r="M766" s="33" t="s">
        <v>142</v>
      </c>
      <c r="N766" s="33" t="s">
        <v>45</v>
      </c>
      <c r="O766" s="33" t="s">
        <v>45</v>
      </c>
      <c r="P766" s="33" t="s">
        <v>45</v>
      </c>
      <c r="Q766" s="33" t="s">
        <v>45</v>
      </c>
      <c r="R766" s="33" t="s">
        <v>45</v>
      </c>
      <c r="S766" s="33" t="s">
        <v>45</v>
      </c>
      <c r="T766" s="33" t="s">
        <v>46</v>
      </c>
      <c r="U766" s="33" t="s">
        <v>1210</v>
      </c>
      <c r="V766" s="33" t="s">
        <v>144</v>
      </c>
      <c r="W766" s="33" t="s">
        <v>48</v>
      </c>
      <c r="X766" s="33" t="s">
        <v>48</v>
      </c>
      <c r="Y766" s="33" t="s">
        <v>48</v>
      </c>
      <c r="Z766" s="33" t="s">
        <v>48</v>
      </c>
      <c r="AA766" s="33" t="s">
        <v>48</v>
      </c>
      <c r="AB766" s="33" t="s">
        <v>48</v>
      </c>
      <c r="AC766" s="33" t="s">
        <v>123</v>
      </c>
      <c r="AD766" s="33" t="s">
        <v>123</v>
      </c>
    </row>
    <row r="767" spans="1:30" ht="48">
      <c r="A767" s="33" t="s">
        <v>1925</v>
      </c>
      <c r="B767" s="33" t="s">
        <v>41</v>
      </c>
      <c r="C767" s="33" t="s">
        <v>1942</v>
      </c>
      <c r="D767" s="33">
        <v>35386</v>
      </c>
      <c r="E767" s="33" t="s">
        <v>177</v>
      </c>
      <c r="F767" s="33" t="s">
        <v>1947</v>
      </c>
      <c r="G767" s="34">
        <v>3031.81</v>
      </c>
      <c r="H767" s="35">
        <v>0</v>
      </c>
      <c r="I767" s="33" t="s">
        <v>51</v>
      </c>
      <c r="J767" s="34">
        <v>170884.68</v>
      </c>
      <c r="K767" s="33" t="s">
        <v>43</v>
      </c>
      <c r="L767" s="33" t="s">
        <v>44</v>
      </c>
      <c r="M767" s="33" t="s">
        <v>142</v>
      </c>
      <c r="N767" s="33" t="s">
        <v>45</v>
      </c>
      <c r="O767" s="33" t="s">
        <v>45</v>
      </c>
      <c r="P767" s="33" t="s">
        <v>45</v>
      </c>
      <c r="Q767" s="33" t="s">
        <v>45</v>
      </c>
      <c r="R767" s="33" t="s">
        <v>45</v>
      </c>
      <c r="S767" s="33" t="s">
        <v>45</v>
      </c>
      <c r="T767" s="33" t="s">
        <v>46</v>
      </c>
      <c r="U767" s="33" t="s">
        <v>1210</v>
      </c>
      <c r="V767" s="33" t="s">
        <v>144</v>
      </c>
      <c r="W767" s="33" t="s">
        <v>48</v>
      </c>
      <c r="X767" s="33" t="s">
        <v>48</v>
      </c>
      <c r="Y767" s="33" t="s">
        <v>48</v>
      </c>
      <c r="Z767" s="33" t="s">
        <v>48</v>
      </c>
      <c r="AA767" s="33" t="s">
        <v>48</v>
      </c>
      <c r="AB767" s="33" t="s">
        <v>48</v>
      </c>
      <c r="AC767" s="33" t="s">
        <v>123</v>
      </c>
      <c r="AD767" s="33" t="s">
        <v>123</v>
      </c>
    </row>
    <row r="768" spans="1:30" ht="48">
      <c r="A768" s="33" t="s">
        <v>1925</v>
      </c>
      <c r="B768" s="33" t="s">
        <v>41</v>
      </c>
      <c r="C768" s="33" t="s">
        <v>1942</v>
      </c>
      <c r="D768" s="33">
        <v>35386</v>
      </c>
      <c r="E768" s="33" t="s">
        <v>177</v>
      </c>
      <c r="F768" s="33" t="s">
        <v>1948</v>
      </c>
      <c r="G768" s="34">
        <v>2749.78</v>
      </c>
      <c r="H768" s="35">
        <v>0</v>
      </c>
      <c r="I768" s="33" t="s">
        <v>51</v>
      </c>
      <c r="J768" s="34">
        <v>173634.46</v>
      </c>
      <c r="K768" s="33" t="s">
        <v>43</v>
      </c>
      <c r="L768" s="33" t="s">
        <v>44</v>
      </c>
      <c r="M768" s="33" t="s">
        <v>142</v>
      </c>
      <c r="N768" s="33" t="s">
        <v>45</v>
      </c>
      <c r="O768" s="33" t="s">
        <v>45</v>
      </c>
      <c r="P768" s="33" t="s">
        <v>45</v>
      </c>
      <c r="Q768" s="33" t="s">
        <v>45</v>
      </c>
      <c r="R768" s="33" t="s">
        <v>45</v>
      </c>
      <c r="S768" s="33" t="s">
        <v>45</v>
      </c>
      <c r="T768" s="33" t="s">
        <v>46</v>
      </c>
      <c r="U768" s="33" t="s">
        <v>1210</v>
      </c>
      <c r="V768" s="33" t="s">
        <v>144</v>
      </c>
      <c r="W768" s="33" t="s">
        <v>48</v>
      </c>
      <c r="X768" s="33" t="s">
        <v>48</v>
      </c>
      <c r="Y768" s="33" t="s">
        <v>48</v>
      </c>
      <c r="Z768" s="33" t="s">
        <v>48</v>
      </c>
      <c r="AA768" s="33" t="s">
        <v>48</v>
      </c>
      <c r="AB768" s="33" t="s">
        <v>48</v>
      </c>
      <c r="AC768" s="33" t="s">
        <v>123</v>
      </c>
      <c r="AD768" s="33" t="s">
        <v>123</v>
      </c>
    </row>
    <row r="769" spans="1:30" ht="48">
      <c r="A769" s="33" t="s">
        <v>1925</v>
      </c>
      <c r="B769" s="33" t="s">
        <v>41</v>
      </c>
      <c r="C769" s="33" t="s">
        <v>1942</v>
      </c>
      <c r="D769" s="33">
        <v>35386</v>
      </c>
      <c r="E769" s="33" t="s">
        <v>177</v>
      </c>
      <c r="F769" s="33" t="s">
        <v>1949</v>
      </c>
      <c r="G769" s="35">
        <v>643.79999999999995</v>
      </c>
      <c r="H769" s="35">
        <v>0</v>
      </c>
      <c r="I769" s="33" t="s">
        <v>51</v>
      </c>
      <c r="J769" s="34">
        <v>174278.26</v>
      </c>
      <c r="K769" s="33" t="s">
        <v>43</v>
      </c>
      <c r="L769" s="33" t="s">
        <v>44</v>
      </c>
      <c r="M769" s="33" t="s">
        <v>142</v>
      </c>
      <c r="N769" s="33" t="s">
        <v>45</v>
      </c>
      <c r="O769" s="33" t="s">
        <v>45</v>
      </c>
      <c r="P769" s="33" t="s">
        <v>45</v>
      </c>
      <c r="Q769" s="33" t="s">
        <v>45</v>
      </c>
      <c r="R769" s="33" t="s">
        <v>45</v>
      </c>
      <c r="S769" s="33" t="s">
        <v>45</v>
      </c>
      <c r="T769" s="33" t="s">
        <v>46</v>
      </c>
      <c r="U769" s="33" t="s">
        <v>1210</v>
      </c>
      <c r="V769" s="33" t="s">
        <v>144</v>
      </c>
      <c r="W769" s="33" t="s">
        <v>48</v>
      </c>
      <c r="X769" s="33" t="s">
        <v>48</v>
      </c>
      <c r="Y769" s="33" t="s">
        <v>48</v>
      </c>
      <c r="Z769" s="33" t="s">
        <v>48</v>
      </c>
      <c r="AA769" s="33" t="s">
        <v>48</v>
      </c>
      <c r="AB769" s="33" t="s">
        <v>48</v>
      </c>
      <c r="AC769" s="33" t="s">
        <v>123</v>
      </c>
      <c r="AD769" s="33" t="s">
        <v>123</v>
      </c>
    </row>
    <row r="770" spans="1:30" ht="48">
      <c r="A770" s="33" t="s">
        <v>1925</v>
      </c>
      <c r="B770" s="33" t="s">
        <v>41</v>
      </c>
      <c r="C770" s="33" t="s">
        <v>1950</v>
      </c>
      <c r="D770" s="33">
        <v>33568</v>
      </c>
      <c r="E770" s="33" t="s">
        <v>316</v>
      </c>
      <c r="F770" s="33" t="s">
        <v>1784</v>
      </c>
      <c r="G770" s="35">
        <v>0</v>
      </c>
      <c r="H770" s="35">
        <v>135.74</v>
      </c>
      <c r="I770" s="33" t="s">
        <v>51</v>
      </c>
      <c r="J770" s="35">
        <v>342.79</v>
      </c>
      <c r="K770" s="33" t="s">
        <v>43</v>
      </c>
      <c r="L770" s="33" t="s">
        <v>52</v>
      </c>
      <c r="M770" s="33" t="s">
        <v>142</v>
      </c>
      <c r="N770" s="33" t="s">
        <v>45</v>
      </c>
      <c r="O770" s="33" t="s">
        <v>45</v>
      </c>
      <c r="P770" s="33" t="s">
        <v>45</v>
      </c>
      <c r="Q770" s="33" t="s">
        <v>45</v>
      </c>
      <c r="R770" s="33" t="s">
        <v>45</v>
      </c>
      <c r="S770" s="33" t="s">
        <v>45</v>
      </c>
      <c r="T770" s="33" t="s">
        <v>46</v>
      </c>
      <c r="U770" s="33" t="s">
        <v>53</v>
      </c>
      <c r="V770" s="33" t="s">
        <v>144</v>
      </c>
      <c r="W770" s="33" t="s">
        <v>48</v>
      </c>
      <c r="X770" s="33" t="s">
        <v>48</v>
      </c>
      <c r="Y770" s="33" t="s">
        <v>48</v>
      </c>
      <c r="Z770" s="33" t="s">
        <v>48</v>
      </c>
      <c r="AA770" s="33" t="s">
        <v>48</v>
      </c>
      <c r="AB770" s="33" t="s">
        <v>48</v>
      </c>
      <c r="AC770" s="33" t="s">
        <v>123</v>
      </c>
      <c r="AD770" s="33" t="s">
        <v>123</v>
      </c>
    </row>
    <row r="771" spans="1:30" ht="48">
      <c r="A771" s="33" t="s">
        <v>1925</v>
      </c>
      <c r="B771" s="33" t="s">
        <v>41</v>
      </c>
      <c r="C771" s="33" t="s">
        <v>1950</v>
      </c>
      <c r="D771" s="33">
        <v>33568</v>
      </c>
      <c r="E771" s="33" t="s">
        <v>316</v>
      </c>
      <c r="F771" s="33" t="s">
        <v>1880</v>
      </c>
      <c r="G771" s="35">
        <v>0</v>
      </c>
      <c r="H771" s="35">
        <v>342.79</v>
      </c>
      <c r="I771" s="33" t="s">
        <v>51</v>
      </c>
      <c r="J771" s="35">
        <v>0</v>
      </c>
      <c r="K771" s="33" t="s">
        <v>43</v>
      </c>
      <c r="L771" s="33" t="s">
        <v>52</v>
      </c>
      <c r="M771" s="33" t="s">
        <v>142</v>
      </c>
      <c r="N771" s="33" t="s">
        <v>45</v>
      </c>
      <c r="O771" s="33" t="s">
        <v>45</v>
      </c>
      <c r="P771" s="33" t="s">
        <v>45</v>
      </c>
      <c r="Q771" s="33" t="s">
        <v>45</v>
      </c>
      <c r="R771" s="33" t="s">
        <v>45</v>
      </c>
      <c r="S771" s="33" t="s">
        <v>45</v>
      </c>
      <c r="T771" s="33" t="s">
        <v>46</v>
      </c>
      <c r="U771" s="33" t="s">
        <v>53</v>
      </c>
      <c r="V771" s="33" t="s">
        <v>144</v>
      </c>
      <c r="W771" s="33" t="s">
        <v>48</v>
      </c>
      <c r="X771" s="33" t="s">
        <v>48</v>
      </c>
      <c r="Y771" s="33" t="s">
        <v>48</v>
      </c>
      <c r="Z771" s="33" t="s">
        <v>48</v>
      </c>
      <c r="AA771" s="33" t="s">
        <v>48</v>
      </c>
      <c r="AB771" s="33" t="s">
        <v>48</v>
      </c>
      <c r="AC771" s="33" t="s">
        <v>123</v>
      </c>
      <c r="AD771" s="33" t="s">
        <v>123</v>
      </c>
    </row>
    <row r="772" spans="1:30" ht="48">
      <c r="A772" s="33" t="s">
        <v>1925</v>
      </c>
      <c r="B772" s="33" t="s">
        <v>41</v>
      </c>
      <c r="C772" s="33" t="s">
        <v>1942</v>
      </c>
      <c r="D772" s="33">
        <v>35386</v>
      </c>
      <c r="E772" s="33" t="s">
        <v>177</v>
      </c>
      <c r="F772" s="33" t="s">
        <v>1951</v>
      </c>
      <c r="G772" s="35">
        <v>135.74</v>
      </c>
      <c r="H772" s="35">
        <v>0</v>
      </c>
      <c r="I772" s="33" t="s">
        <v>51</v>
      </c>
      <c r="J772" s="35">
        <v>135.74</v>
      </c>
      <c r="K772" s="33" t="s">
        <v>43</v>
      </c>
      <c r="L772" s="33" t="s">
        <v>52</v>
      </c>
      <c r="M772" s="33" t="s">
        <v>142</v>
      </c>
      <c r="N772" s="33" t="s">
        <v>45</v>
      </c>
      <c r="O772" s="33" t="s">
        <v>45</v>
      </c>
      <c r="P772" s="33" t="s">
        <v>45</v>
      </c>
      <c r="Q772" s="33" t="s">
        <v>45</v>
      </c>
      <c r="R772" s="33" t="s">
        <v>45</v>
      </c>
      <c r="S772" s="33" t="s">
        <v>45</v>
      </c>
      <c r="T772" s="33" t="s">
        <v>46</v>
      </c>
      <c r="U772" s="33" t="s">
        <v>53</v>
      </c>
      <c r="V772" s="33" t="s">
        <v>144</v>
      </c>
      <c r="W772" s="33" t="s">
        <v>48</v>
      </c>
      <c r="X772" s="33" t="s">
        <v>48</v>
      </c>
      <c r="Y772" s="33" t="s">
        <v>48</v>
      </c>
      <c r="Z772" s="33" t="s">
        <v>48</v>
      </c>
      <c r="AA772" s="33" t="s">
        <v>48</v>
      </c>
      <c r="AB772" s="33" t="s">
        <v>48</v>
      </c>
      <c r="AC772" s="33" t="s">
        <v>123</v>
      </c>
      <c r="AD772" s="33" t="s">
        <v>123</v>
      </c>
    </row>
    <row r="773" spans="1:30" ht="48">
      <c r="A773" s="33" t="s">
        <v>1925</v>
      </c>
      <c r="B773" s="33" t="s">
        <v>41</v>
      </c>
      <c r="C773" s="33" t="s">
        <v>1942</v>
      </c>
      <c r="D773" s="33">
        <v>35386</v>
      </c>
      <c r="E773" s="33" t="s">
        <v>177</v>
      </c>
      <c r="F773" s="33" t="s">
        <v>1952</v>
      </c>
      <c r="G773" s="34">
        <v>6081.77</v>
      </c>
      <c r="H773" s="35">
        <v>0</v>
      </c>
      <c r="I773" s="33" t="s">
        <v>51</v>
      </c>
      <c r="J773" s="34">
        <v>11363.74</v>
      </c>
      <c r="K773" s="33" t="s">
        <v>43</v>
      </c>
      <c r="L773" s="33" t="s">
        <v>749</v>
      </c>
      <c r="M773" s="33" t="s">
        <v>142</v>
      </c>
      <c r="N773" s="33" t="s">
        <v>45</v>
      </c>
      <c r="O773" s="33" t="s">
        <v>45</v>
      </c>
      <c r="P773" s="33" t="s">
        <v>45</v>
      </c>
      <c r="Q773" s="33" t="s">
        <v>45</v>
      </c>
      <c r="R773" s="33" t="s">
        <v>45</v>
      </c>
      <c r="S773" s="33" t="s">
        <v>45</v>
      </c>
      <c r="T773" s="33" t="s">
        <v>46</v>
      </c>
      <c r="U773" s="33" t="s">
        <v>1479</v>
      </c>
      <c r="V773" s="33" t="s">
        <v>144</v>
      </c>
      <c r="W773" s="33" t="s">
        <v>48</v>
      </c>
      <c r="X773" s="33" t="s">
        <v>48</v>
      </c>
      <c r="Y773" s="33" t="s">
        <v>48</v>
      </c>
      <c r="Z773" s="33" t="s">
        <v>48</v>
      </c>
      <c r="AA773" s="33" t="s">
        <v>48</v>
      </c>
      <c r="AB773" s="33" t="s">
        <v>48</v>
      </c>
      <c r="AC773" s="33" t="s">
        <v>123</v>
      </c>
      <c r="AD773" s="33" t="s">
        <v>123</v>
      </c>
    </row>
    <row r="774" spans="1:30" ht="48">
      <c r="A774" s="33" t="s">
        <v>1925</v>
      </c>
      <c r="B774" s="33" t="s">
        <v>41</v>
      </c>
      <c r="C774" s="33" t="s">
        <v>1928</v>
      </c>
      <c r="D774" s="33">
        <v>35940</v>
      </c>
      <c r="E774" s="33" t="s">
        <v>72</v>
      </c>
      <c r="F774" s="33" t="s">
        <v>1848</v>
      </c>
      <c r="G774" s="35">
        <v>0</v>
      </c>
      <c r="H774" s="34">
        <v>24357850.039999999</v>
      </c>
      <c r="I774" s="33" t="s">
        <v>42</v>
      </c>
      <c r="J774" s="34">
        <v>15673851.09</v>
      </c>
      <c r="K774" s="33" t="s">
        <v>43</v>
      </c>
      <c r="L774" s="33" t="s">
        <v>49</v>
      </c>
      <c r="M774" s="33" t="s">
        <v>142</v>
      </c>
      <c r="N774" s="33" t="s">
        <v>45</v>
      </c>
      <c r="O774" s="33" t="s">
        <v>45</v>
      </c>
      <c r="P774" s="33" t="s">
        <v>45</v>
      </c>
      <c r="Q774" s="33" t="s">
        <v>45</v>
      </c>
      <c r="R774" s="33" t="s">
        <v>45</v>
      </c>
      <c r="S774" s="33" t="s">
        <v>45</v>
      </c>
      <c r="T774" s="33" t="s">
        <v>46</v>
      </c>
      <c r="U774" s="33" t="s">
        <v>50</v>
      </c>
      <c r="V774" s="33" t="s">
        <v>144</v>
      </c>
      <c r="W774" s="33" t="s">
        <v>48</v>
      </c>
      <c r="X774" s="33" t="s">
        <v>48</v>
      </c>
      <c r="Y774" s="33" t="s">
        <v>48</v>
      </c>
      <c r="Z774" s="33" t="s">
        <v>48</v>
      </c>
      <c r="AA774" s="33" t="s">
        <v>48</v>
      </c>
      <c r="AB774" s="33" t="s">
        <v>48</v>
      </c>
      <c r="AC774" s="33" t="s">
        <v>123</v>
      </c>
      <c r="AD774" s="33" t="s">
        <v>123</v>
      </c>
    </row>
    <row r="775" spans="1:30" ht="48">
      <c r="A775" s="33" t="s">
        <v>1925</v>
      </c>
      <c r="B775" s="33" t="s">
        <v>41</v>
      </c>
      <c r="C775" s="33" t="s">
        <v>1928</v>
      </c>
      <c r="D775" s="33">
        <v>35969</v>
      </c>
      <c r="E775" s="33" t="s">
        <v>312</v>
      </c>
      <c r="F775" s="33" t="s">
        <v>1929</v>
      </c>
      <c r="G775" s="34">
        <v>27249673.460000001</v>
      </c>
      <c r="H775" s="35">
        <v>0</v>
      </c>
      <c r="I775" s="33" t="s">
        <v>51</v>
      </c>
      <c r="J775" s="34">
        <v>11575822.369999999</v>
      </c>
      <c r="K775" s="33" t="s">
        <v>43</v>
      </c>
      <c r="L775" s="33" t="s">
        <v>49</v>
      </c>
      <c r="M775" s="33" t="s">
        <v>142</v>
      </c>
      <c r="N775" s="33" t="s">
        <v>45</v>
      </c>
      <c r="O775" s="33" t="s">
        <v>45</v>
      </c>
      <c r="P775" s="33" t="s">
        <v>45</v>
      </c>
      <c r="Q775" s="33" t="s">
        <v>45</v>
      </c>
      <c r="R775" s="33" t="s">
        <v>45</v>
      </c>
      <c r="S775" s="33" t="s">
        <v>45</v>
      </c>
      <c r="T775" s="33" t="s">
        <v>46</v>
      </c>
      <c r="U775" s="33" t="s">
        <v>50</v>
      </c>
      <c r="V775" s="33" t="s">
        <v>144</v>
      </c>
      <c r="W775" s="33" t="s">
        <v>48</v>
      </c>
      <c r="X775" s="33" t="s">
        <v>48</v>
      </c>
      <c r="Y775" s="33" t="s">
        <v>48</v>
      </c>
      <c r="Z775" s="33" t="s">
        <v>48</v>
      </c>
      <c r="AA775" s="33" t="s">
        <v>48</v>
      </c>
      <c r="AB775" s="33" t="s">
        <v>48</v>
      </c>
      <c r="AC775" s="33" t="s">
        <v>123</v>
      </c>
      <c r="AD775" s="33" t="s">
        <v>123</v>
      </c>
    </row>
    <row r="776" spans="1:30" ht="48">
      <c r="A776" s="33" t="s">
        <v>1925</v>
      </c>
      <c r="B776" s="33" t="s">
        <v>41</v>
      </c>
      <c r="C776" s="33" t="s">
        <v>1950</v>
      </c>
      <c r="D776" s="33">
        <v>33568</v>
      </c>
      <c r="E776" s="33" t="s">
        <v>316</v>
      </c>
      <c r="F776" s="33" t="s">
        <v>1885</v>
      </c>
      <c r="G776" s="35">
        <v>0</v>
      </c>
      <c r="H776" s="35">
        <v>363.34</v>
      </c>
      <c r="I776" s="33" t="s">
        <v>51</v>
      </c>
      <c r="J776" s="35">
        <v>571.45000000000005</v>
      </c>
      <c r="K776" s="33" t="s">
        <v>43</v>
      </c>
      <c r="L776" s="33" t="s">
        <v>837</v>
      </c>
      <c r="M776" s="33" t="s">
        <v>142</v>
      </c>
      <c r="N776" s="33" t="s">
        <v>45</v>
      </c>
      <c r="O776" s="33" t="s">
        <v>45</v>
      </c>
      <c r="P776" s="33" t="s">
        <v>45</v>
      </c>
      <c r="Q776" s="33" t="s">
        <v>45</v>
      </c>
      <c r="R776" s="33" t="s">
        <v>45</v>
      </c>
      <c r="S776" s="33" t="s">
        <v>45</v>
      </c>
      <c r="T776" s="33" t="s">
        <v>46</v>
      </c>
      <c r="U776" s="33" t="s">
        <v>1562</v>
      </c>
      <c r="V776" s="33" t="s">
        <v>144</v>
      </c>
      <c r="W776" s="33" t="s">
        <v>48</v>
      </c>
      <c r="X776" s="33" t="s">
        <v>48</v>
      </c>
      <c r="Y776" s="33" t="s">
        <v>48</v>
      </c>
      <c r="Z776" s="33" t="s">
        <v>48</v>
      </c>
      <c r="AA776" s="33" t="s">
        <v>48</v>
      </c>
      <c r="AB776" s="33" t="s">
        <v>48</v>
      </c>
      <c r="AC776" s="33" t="s">
        <v>123</v>
      </c>
      <c r="AD776" s="33" t="s">
        <v>123</v>
      </c>
    </row>
    <row r="777" spans="1:30" ht="48">
      <c r="A777" s="33" t="s">
        <v>1925</v>
      </c>
      <c r="B777" s="33" t="s">
        <v>41</v>
      </c>
      <c r="C777" s="33" t="s">
        <v>1940</v>
      </c>
      <c r="D777" s="33">
        <v>34271</v>
      </c>
      <c r="E777" s="33" t="s">
        <v>172</v>
      </c>
      <c r="F777" s="33" t="s">
        <v>1886</v>
      </c>
      <c r="G777" s="35">
        <v>0</v>
      </c>
      <c r="H777" s="35">
        <v>571.45000000000005</v>
      </c>
      <c r="I777" s="33" t="s">
        <v>51</v>
      </c>
      <c r="J777" s="35">
        <v>0</v>
      </c>
      <c r="K777" s="33" t="s">
        <v>43</v>
      </c>
      <c r="L777" s="33" t="s">
        <v>837</v>
      </c>
      <c r="M777" s="33" t="s">
        <v>142</v>
      </c>
      <c r="N777" s="33" t="s">
        <v>45</v>
      </c>
      <c r="O777" s="33" t="s">
        <v>45</v>
      </c>
      <c r="P777" s="33" t="s">
        <v>45</v>
      </c>
      <c r="Q777" s="33" t="s">
        <v>45</v>
      </c>
      <c r="R777" s="33" t="s">
        <v>45</v>
      </c>
      <c r="S777" s="33" t="s">
        <v>45</v>
      </c>
      <c r="T777" s="33" t="s">
        <v>46</v>
      </c>
      <c r="U777" s="33" t="s">
        <v>1562</v>
      </c>
      <c r="V777" s="33" t="s">
        <v>144</v>
      </c>
      <c r="W777" s="33" t="s">
        <v>48</v>
      </c>
      <c r="X777" s="33" t="s">
        <v>48</v>
      </c>
      <c r="Y777" s="33" t="s">
        <v>48</v>
      </c>
      <c r="Z777" s="33" t="s">
        <v>48</v>
      </c>
      <c r="AA777" s="33" t="s">
        <v>48</v>
      </c>
      <c r="AB777" s="33" t="s">
        <v>48</v>
      </c>
      <c r="AC777" s="33" t="s">
        <v>123</v>
      </c>
      <c r="AD777" s="33" t="s">
        <v>123</v>
      </c>
    </row>
    <row r="778" spans="1:30" ht="48">
      <c r="A778" s="33" t="s">
        <v>1925</v>
      </c>
      <c r="B778" s="33" t="s">
        <v>41</v>
      </c>
      <c r="C778" s="33" t="s">
        <v>1942</v>
      </c>
      <c r="D778" s="33">
        <v>35386</v>
      </c>
      <c r="E778" s="33" t="s">
        <v>177</v>
      </c>
      <c r="F778" s="33" t="s">
        <v>1953</v>
      </c>
      <c r="G778" s="35">
        <v>383.5</v>
      </c>
      <c r="H778" s="35">
        <v>0</v>
      </c>
      <c r="I778" s="33" t="s">
        <v>51</v>
      </c>
      <c r="J778" s="35">
        <v>383.5</v>
      </c>
      <c r="K778" s="33" t="s">
        <v>43</v>
      </c>
      <c r="L778" s="33" t="s">
        <v>837</v>
      </c>
      <c r="M778" s="33" t="s">
        <v>142</v>
      </c>
      <c r="N778" s="33" t="s">
        <v>45</v>
      </c>
      <c r="O778" s="33" t="s">
        <v>45</v>
      </c>
      <c r="P778" s="33" t="s">
        <v>45</v>
      </c>
      <c r="Q778" s="33" t="s">
        <v>45</v>
      </c>
      <c r="R778" s="33" t="s">
        <v>45</v>
      </c>
      <c r="S778" s="33" t="s">
        <v>45</v>
      </c>
      <c r="T778" s="33" t="s">
        <v>46</v>
      </c>
      <c r="U778" s="33" t="s">
        <v>1562</v>
      </c>
      <c r="V778" s="33" t="s">
        <v>144</v>
      </c>
      <c r="W778" s="33" t="s">
        <v>48</v>
      </c>
      <c r="X778" s="33" t="s">
        <v>48</v>
      </c>
      <c r="Y778" s="33" t="s">
        <v>48</v>
      </c>
      <c r="Z778" s="33" t="s">
        <v>48</v>
      </c>
      <c r="AA778" s="33" t="s">
        <v>48</v>
      </c>
      <c r="AB778" s="33" t="s">
        <v>48</v>
      </c>
      <c r="AC778" s="33" t="s">
        <v>123</v>
      </c>
      <c r="AD778" s="33" t="s">
        <v>123</v>
      </c>
    </row>
    <row r="779" spans="1:30" ht="48">
      <c r="A779" s="33" t="s">
        <v>1925</v>
      </c>
      <c r="B779" s="33" t="s">
        <v>41</v>
      </c>
      <c r="C779" s="33" t="s">
        <v>1942</v>
      </c>
      <c r="D779" s="33">
        <v>35386</v>
      </c>
      <c r="E779" s="33" t="s">
        <v>177</v>
      </c>
      <c r="F779" s="33" t="s">
        <v>1954</v>
      </c>
      <c r="G779" s="35">
        <v>702.05</v>
      </c>
      <c r="H779" s="35">
        <v>0</v>
      </c>
      <c r="I779" s="33" t="s">
        <v>51</v>
      </c>
      <c r="J779" s="34">
        <v>1085.55</v>
      </c>
      <c r="K779" s="33" t="s">
        <v>43</v>
      </c>
      <c r="L779" s="33" t="s">
        <v>837</v>
      </c>
      <c r="M779" s="33" t="s">
        <v>142</v>
      </c>
      <c r="N779" s="33" t="s">
        <v>45</v>
      </c>
      <c r="O779" s="33" t="s">
        <v>45</v>
      </c>
      <c r="P779" s="33" t="s">
        <v>45</v>
      </c>
      <c r="Q779" s="33" t="s">
        <v>45</v>
      </c>
      <c r="R779" s="33" t="s">
        <v>45</v>
      </c>
      <c r="S779" s="33" t="s">
        <v>45</v>
      </c>
      <c r="T779" s="33" t="s">
        <v>46</v>
      </c>
      <c r="U779" s="33" t="s">
        <v>1562</v>
      </c>
      <c r="V779" s="33" t="s">
        <v>144</v>
      </c>
      <c r="W779" s="33" t="s">
        <v>48</v>
      </c>
      <c r="X779" s="33" t="s">
        <v>48</v>
      </c>
      <c r="Y779" s="33" t="s">
        <v>48</v>
      </c>
      <c r="Z779" s="33" t="s">
        <v>48</v>
      </c>
      <c r="AA779" s="33" t="s">
        <v>48</v>
      </c>
      <c r="AB779" s="33" t="s">
        <v>48</v>
      </c>
      <c r="AC779" s="33" t="s">
        <v>123</v>
      </c>
      <c r="AD779" s="33" t="s">
        <v>123</v>
      </c>
    </row>
    <row r="780" spans="1:30" ht="48">
      <c r="A780" s="33" t="s">
        <v>1925</v>
      </c>
      <c r="B780" s="33" t="s">
        <v>41</v>
      </c>
      <c r="C780" s="33" t="s">
        <v>1942</v>
      </c>
      <c r="D780" s="33">
        <v>35386</v>
      </c>
      <c r="E780" s="33" t="s">
        <v>177</v>
      </c>
      <c r="F780" s="33" t="s">
        <v>1955</v>
      </c>
      <c r="G780" s="35">
        <v>16.79</v>
      </c>
      <c r="H780" s="35">
        <v>0</v>
      </c>
      <c r="I780" s="33" t="s">
        <v>51</v>
      </c>
      <c r="J780" s="34">
        <v>1102.3399999999999</v>
      </c>
      <c r="K780" s="33" t="s">
        <v>43</v>
      </c>
      <c r="L780" s="33" t="s">
        <v>837</v>
      </c>
      <c r="M780" s="33" t="s">
        <v>142</v>
      </c>
      <c r="N780" s="33" t="s">
        <v>45</v>
      </c>
      <c r="O780" s="33" t="s">
        <v>45</v>
      </c>
      <c r="P780" s="33" t="s">
        <v>45</v>
      </c>
      <c r="Q780" s="33" t="s">
        <v>45</v>
      </c>
      <c r="R780" s="33" t="s">
        <v>45</v>
      </c>
      <c r="S780" s="33" t="s">
        <v>45</v>
      </c>
      <c r="T780" s="33" t="s">
        <v>46</v>
      </c>
      <c r="U780" s="33" t="s">
        <v>1562</v>
      </c>
      <c r="V780" s="33" t="s">
        <v>144</v>
      </c>
      <c r="W780" s="33" t="s">
        <v>48</v>
      </c>
      <c r="X780" s="33" t="s">
        <v>48</v>
      </c>
      <c r="Y780" s="33" t="s">
        <v>48</v>
      </c>
      <c r="Z780" s="33" t="s">
        <v>48</v>
      </c>
      <c r="AA780" s="33" t="s">
        <v>48</v>
      </c>
      <c r="AB780" s="33" t="s">
        <v>48</v>
      </c>
      <c r="AC780" s="33" t="s">
        <v>123</v>
      </c>
      <c r="AD780" s="33" t="s">
        <v>123</v>
      </c>
    </row>
    <row r="781" spans="1:30" ht="48">
      <c r="A781" s="33" t="s">
        <v>1925</v>
      </c>
      <c r="B781" s="33" t="s">
        <v>41</v>
      </c>
      <c r="C781" s="33" t="s">
        <v>1950</v>
      </c>
      <c r="D781" s="33">
        <v>33568</v>
      </c>
      <c r="E781" s="33" t="s">
        <v>316</v>
      </c>
      <c r="F781" s="33" t="s">
        <v>1799</v>
      </c>
      <c r="G781" s="35">
        <v>0</v>
      </c>
      <c r="H781" s="35">
        <v>168</v>
      </c>
      <c r="I781" s="33" t="s">
        <v>51</v>
      </c>
      <c r="J781" s="34">
        <v>9979.41</v>
      </c>
      <c r="K781" s="33" t="s">
        <v>43</v>
      </c>
      <c r="L781" s="33" t="s">
        <v>146</v>
      </c>
      <c r="M781" s="33" t="s">
        <v>142</v>
      </c>
      <c r="N781" s="33" t="s">
        <v>45</v>
      </c>
      <c r="O781" s="33" t="s">
        <v>45</v>
      </c>
      <c r="P781" s="33" t="s">
        <v>45</v>
      </c>
      <c r="Q781" s="33" t="s">
        <v>45</v>
      </c>
      <c r="R781" s="33" t="s">
        <v>45</v>
      </c>
      <c r="S781" s="33" t="s">
        <v>45</v>
      </c>
      <c r="T781" s="33" t="s">
        <v>46</v>
      </c>
      <c r="U781" s="33" t="s">
        <v>1567</v>
      </c>
      <c r="V781" s="33" t="s">
        <v>144</v>
      </c>
      <c r="W781" s="33" t="s">
        <v>48</v>
      </c>
      <c r="X781" s="33" t="s">
        <v>48</v>
      </c>
      <c r="Y781" s="33" t="s">
        <v>48</v>
      </c>
      <c r="Z781" s="33" t="s">
        <v>48</v>
      </c>
      <c r="AA781" s="33" t="s">
        <v>48</v>
      </c>
      <c r="AB781" s="33" t="s">
        <v>48</v>
      </c>
      <c r="AC781" s="33" t="s">
        <v>123</v>
      </c>
      <c r="AD781" s="33" t="s">
        <v>123</v>
      </c>
    </row>
    <row r="782" spans="1:30" ht="48">
      <c r="A782" s="33" t="s">
        <v>1925</v>
      </c>
      <c r="B782" s="33" t="s">
        <v>41</v>
      </c>
      <c r="C782" s="33" t="s">
        <v>1950</v>
      </c>
      <c r="D782" s="33">
        <v>33568</v>
      </c>
      <c r="E782" s="33" t="s">
        <v>316</v>
      </c>
      <c r="F782" s="33" t="s">
        <v>1888</v>
      </c>
      <c r="G782" s="35">
        <v>0</v>
      </c>
      <c r="H782" s="35">
        <v>399.46</v>
      </c>
      <c r="I782" s="33" t="s">
        <v>51</v>
      </c>
      <c r="J782" s="34">
        <v>9579.9500000000007</v>
      </c>
      <c r="K782" s="33" t="s">
        <v>43</v>
      </c>
      <c r="L782" s="33" t="s">
        <v>146</v>
      </c>
      <c r="M782" s="33" t="s">
        <v>142</v>
      </c>
      <c r="N782" s="33" t="s">
        <v>45</v>
      </c>
      <c r="O782" s="33" t="s">
        <v>45</v>
      </c>
      <c r="P782" s="33" t="s">
        <v>45</v>
      </c>
      <c r="Q782" s="33" t="s">
        <v>45</v>
      </c>
      <c r="R782" s="33" t="s">
        <v>45</v>
      </c>
      <c r="S782" s="33" t="s">
        <v>45</v>
      </c>
      <c r="T782" s="33" t="s">
        <v>46</v>
      </c>
      <c r="U782" s="33" t="s">
        <v>1567</v>
      </c>
      <c r="V782" s="33" t="s">
        <v>144</v>
      </c>
      <c r="W782" s="33" t="s">
        <v>48</v>
      </c>
      <c r="X782" s="33" t="s">
        <v>48</v>
      </c>
      <c r="Y782" s="33" t="s">
        <v>48</v>
      </c>
      <c r="Z782" s="33" t="s">
        <v>48</v>
      </c>
      <c r="AA782" s="33" t="s">
        <v>48</v>
      </c>
      <c r="AB782" s="33" t="s">
        <v>48</v>
      </c>
      <c r="AC782" s="33" t="s">
        <v>123</v>
      </c>
      <c r="AD782" s="33" t="s">
        <v>123</v>
      </c>
    </row>
    <row r="783" spans="1:30" ht="48">
      <c r="A783" s="33" t="s">
        <v>1925</v>
      </c>
      <c r="B783" s="33" t="s">
        <v>41</v>
      </c>
      <c r="C783" s="33" t="s">
        <v>1942</v>
      </c>
      <c r="D783" s="33">
        <v>35386</v>
      </c>
      <c r="E783" s="33" t="s">
        <v>177</v>
      </c>
      <c r="F783" s="33" t="s">
        <v>1956</v>
      </c>
      <c r="G783" s="35">
        <v>29</v>
      </c>
      <c r="H783" s="35">
        <v>0</v>
      </c>
      <c r="I783" s="33" t="s">
        <v>51</v>
      </c>
      <c r="J783" s="34">
        <v>9608.9500000000007</v>
      </c>
      <c r="K783" s="33" t="s">
        <v>43</v>
      </c>
      <c r="L783" s="33" t="s">
        <v>146</v>
      </c>
      <c r="M783" s="33" t="s">
        <v>142</v>
      </c>
      <c r="N783" s="33" t="s">
        <v>45</v>
      </c>
      <c r="O783" s="33" t="s">
        <v>45</v>
      </c>
      <c r="P783" s="33" t="s">
        <v>45</v>
      </c>
      <c r="Q783" s="33" t="s">
        <v>45</v>
      </c>
      <c r="R783" s="33" t="s">
        <v>45</v>
      </c>
      <c r="S783" s="33" t="s">
        <v>45</v>
      </c>
      <c r="T783" s="33" t="s">
        <v>46</v>
      </c>
      <c r="U783" s="33" t="s">
        <v>1567</v>
      </c>
      <c r="V783" s="33" t="s">
        <v>144</v>
      </c>
      <c r="W783" s="33" t="s">
        <v>48</v>
      </c>
      <c r="X783" s="33" t="s">
        <v>48</v>
      </c>
      <c r="Y783" s="33" t="s">
        <v>48</v>
      </c>
      <c r="Z783" s="33" t="s">
        <v>48</v>
      </c>
      <c r="AA783" s="33" t="s">
        <v>48</v>
      </c>
      <c r="AB783" s="33" t="s">
        <v>48</v>
      </c>
      <c r="AC783" s="33" t="s">
        <v>123</v>
      </c>
      <c r="AD783" s="33" t="s">
        <v>123</v>
      </c>
    </row>
    <row r="784" spans="1:30" ht="48">
      <c r="A784" s="33" t="s">
        <v>1925</v>
      </c>
      <c r="B784" s="33" t="s">
        <v>41</v>
      </c>
      <c r="C784" s="33" t="s">
        <v>1942</v>
      </c>
      <c r="D784" s="33">
        <v>35386</v>
      </c>
      <c r="E784" s="33" t="s">
        <v>177</v>
      </c>
      <c r="F784" s="33" t="s">
        <v>1957</v>
      </c>
      <c r="G784" s="34">
        <v>2762.13</v>
      </c>
      <c r="H784" s="35">
        <v>0</v>
      </c>
      <c r="I784" s="33" t="s">
        <v>51</v>
      </c>
      <c r="J784" s="34">
        <v>186787.36</v>
      </c>
      <c r="K784" s="33" t="s">
        <v>43</v>
      </c>
      <c r="L784" s="33" t="s">
        <v>211</v>
      </c>
      <c r="M784" s="33" t="s">
        <v>142</v>
      </c>
      <c r="N784" s="33" t="s">
        <v>45</v>
      </c>
      <c r="O784" s="33" t="s">
        <v>45</v>
      </c>
      <c r="P784" s="33" t="s">
        <v>45</v>
      </c>
      <c r="Q784" s="33" t="s">
        <v>45</v>
      </c>
      <c r="R784" s="33" t="s">
        <v>45</v>
      </c>
      <c r="S784" s="33" t="s">
        <v>45</v>
      </c>
      <c r="T784" s="33" t="s">
        <v>46</v>
      </c>
      <c r="U784" s="33" t="s">
        <v>212</v>
      </c>
      <c r="V784" s="33" t="s">
        <v>144</v>
      </c>
      <c r="W784" s="33" t="s">
        <v>48</v>
      </c>
      <c r="X784" s="33" t="s">
        <v>48</v>
      </c>
      <c r="Y784" s="33" t="s">
        <v>48</v>
      </c>
      <c r="Z784" s="33" t="s">
        <v>48</v>
      </c>
      <c r="AA784" s="33" t="s">
        <v>48</v>
      </c>
      <c r="AB784" s="33" t="s">
        <v>48</v>
      </c>
      <c r="AC784" s="33" t="s">
        <v>123</v>
      </c>
      <c r="AD784" s="33" t="s">
        <v>123</v>
      </c>
    </row>
    <row r="785" spans="1:30" ht="48">
      <c r="A785" s="33" t="s">
        <v>1925</v>
      </c>
      <c r="B785" s="33" t="s">
        <v>41</v>
      </c>
      <c r="C785" s="33" t="s">
        <v>1942</v>
      </c>
      <c r="D785" s="33">
        <v>35386</v>
      </c>
      <c r="E785" s="33" t="s">
        <v>177</v>
      </c>
      <c r="F785" s="33" t="s">
        <v>1958</v>
      </c>
      <c r="G785" s="34">
        <v>5902.39</v>
      </c>
      <c r="H785" s="35">
        <v>0</v>
      </c>
      <c r="I785" s="33" t="s">
        <v>51</v>
      </c>
      <c r="J785" s="34">
        <v>192689.75</v>
      </c>
      <c r="K785" s="33" t="s">
        <v>43</v>
      </c>
      <c r="L785" s="33" t="s">
        <v>211</v>
      </c>
      <c r="M785" s="33" t="s">
        <v>142</v>
      </c>
      <c r="N785" s="33" t="s">
        <v>45</v>
      </c>
      <c r="O785" s="33" t="s">
        <v>45</v>
      </c>
      <c r="P785" s="33" t="s">
        <v>45</v>
      </c>
      <c r="Q785" s="33" t="s">
        <v>45</v>
      </c>
      <c r="R785" s="33" t="s">
        <v>45</v>
      </c>
      <c r="S785" s="33" t="s">
        <v>45</v>
      </c>
      <c r="T785" s="33" t="s">
        <v>46</v>
      </c>
      <c r="U785" s="33" t="s">
        <v>212</v>
      </c>
      <c r="V785" s="33" t="s">
        <v>144</v>
      </c>
      <c r="W785" s="33" t="s">
        <v>48</v>
      </c>
      <c r="X785" s="33" t="s">
        <v>48</v>
      </c>
      <c r="Y785" s="33" t="s">
        <v>48</v>
      </c>
      <c r="Z785" s="33" t="s">
        <v>48</v>
      </c>
      <c r="AA785" s="33" t="s">
        <v>48</v>
      </c>
      <c r="AB785" s="33" t="s">
        <v>48</v>
      </c>
      <c r="AC785" s="33" t="s">
        <v>123</v>
      </c>
      <c r="AD785" s="33" t="s">
        <v>123</v>
      </c>
    </row>
    <row r="786" spans="1:30" ht="48">
      <c r="A786" s="33" t="s">
        <v>1925</v>
      </c>
      <c r="B786" s="33" t="s">
        <v>41</v>
      </c>
      <c r="C786" s="33" t="s">
        <v>1942</v>
      </c>
      <c r="D786" s="33">
        <v>35386</v>
      </c>
      <c r="E786" s="33" t="s">
        <v>177</v>
      </c>
      <c r="F786" s="33" t="s">
        <v>1959</v>
      </c>
      <c r="G786" s="34">
        <v>7732.66</v>
      </c>
      <c r="H786" s="35">
        <v>0</v>
      </c>
      <c r="I786" s="33" t="s">
        <v>51</v>
      </c>
      <c r="J786" s="34">
        <v>200422.41</v>
      </c>
      <c r="K786" s="33" t="s">
        <v>43</v>
      </c>
      <c r="L786" s="33" t="s">
        <v>211</v>
      </c>
      <c r="M786" s="33" t="s">
        <v>142</v>
      </c>
      <c r="N786" s="33" t="s">
        <v>45</v>
      </c>
      <c r="O786" s="33" t="s">
        <v>45</v>
      </c>
      <c r="P786" s="33" t="s">
        <v>45</v>
      </c>
      <c r="Q786" s="33" t="s">
        <v>45</v>
      </c>
      <c r="R786" s="33" t="s">
        <v>45</v>
      </c>
      <c r="S786" s="33" t="s">
        <v>45</v>
      </c>
      <c r="T786" s="33" t="s">
        <v>46</v>
      </c>
      <c r="U786" s="33" t="s">
        <v>212</v>
      </c>
      <c r="V786" s="33" t="s">
        <v>144</v>
      </c>
      <c r="W786" s="33" t="s">
        <v>48</v>
      </c>
      <c r="X786" s="33" t="s">
        <v>48</v>
      </c>
      <c r="Y786" s="33" t="s">
        <v>48</v>
      </c>
      <c r="Z786" s="33" t="s">
        <v>48</v>
      </c>
      <c r="AA786" s="33" t="s">
        <v>48</v>
      </c>
      <c r="AB786" s="33" t="s">
        <v>48</v>
      </c>
      <c r="AC786" s="33" t="s">
        <v>123</v>
      </c>
      <c r="AD786" s="33" t="s">
        <v>123</v>
      </c>
    </row>
    <row r="787" spans="1:30" ht="48">
      <c r="A787" s="33" t="s">
        <v>1925</v>
      </c>
      <c r="B787" s="33" t="s">
        <v>41</v>
      </c>
      <c r="C787" s="33" t="s">
        <v>1931</v>
      </c>
      <c r="D787" s="33">
        <v>35675</v>
      </c>
      <c r="E787" s="33" t="s">
        <v>69</v>
      </c>
      <c r="F787" s="33" t="s">
        <v>1687</v>
      </c>
      <c r="G787" s="35">
        <v>0</v>
      </c>
      <c r="H787" s="34">
        <v>1727.94</v>
      </c>
      <c r="I787" s="33" t="s">
        <v>51</v>
      </c>
      <c r="J787" s="34">
        <v>198694.47</v>
      </c>
      <c r="K787" s="33" t="s">
        <v>43</v>
      </c>
      <c r="L787" s="33" t="s">
        <v>211</v>
      </c>
      <c r="M787" s="33" t="s">
        <v>142</v>
      </c>
      <c r="N787" s="33" t="s">
        <v>45</v>
      </c>
      <c r="O787" s="33" t="s">
        <v>45</v>
      </c>
      <c r="P787" s="33" t="s">
        <v>45</v>
      </c>
      <c r="Q787" s="33" t="s">
        <v>45</v>
      </c>
      <c r="R787" s="33" t="s">
        <v>45</v>
      </c>
      <c r="S787" s="33" t="s">
        <v>45</v>
      </c>
      <c r="T787" s="33" t="s">
        <v>46</v>
      </c>
      <c r="U787" s="33" t="s">
        <v>212</v>
      </c>
      <c r="V787" s="33" t="s">
        <v>144</v>
      </c>
      <c r="W787" s="33" t="s">
        <v>48</v>
      </c>
      <c r="X787" s="33" t="s">
        <v>48</v>
      </c>
      <c r="Y787" s="33" t="s">
        <v>48</v>
      </c>
      <c r="Z787" s="33" t="s">
        <v>48</v>
      </c>
      <c r="AA787" s="33" t="s">
        <v>48</v>
      </c>
      <c r="AB787" s="33" t="s">
        <v>48</v>
      </c>
      <c r="AC787" s="33" t="s">
        <v>123</v>
      </c>
      <c r="AD787" s="33" t="s">
        <v>123</v>
      </c>
    </row>
    <row r="788" spans="1:30" ht="48">
      <c r="A788" s="33" t="s">
        <v>1925</v>
      </c>
      <c r="B788" s="33" t="s">
        <v>41</v>
      </c>
      <c r="C788" s="33" t="s">
        <v>1931</v>
      </c>
      <c r="D788" s="33">
        <v>35675</v>
      </c>
      <c r="E788" s="33" t="s">
        <v>69</v>
      </c>
      <c r="F788" s="33" t="s">
        <v>1686</v>
      </c>
      <c r="G788" s="35">
        <v>0</v>
      </c>
      <c r="H788" s="34">
        <v>17306.73</v>
      </c>
      <c r="I788" s="33" t="s">
        <v>51</v>
      </c>
      <c r="J788" s="34">
        <v>181387.74</v>
      </c>
      <c r="K788" s="33" t="s">
        <v>43</v>
      </c>
      <c r="L788" s="33" t="s">
        <v>211</v>
      </c>
      <c r="M788" s="33" t="s">
        <v>142</v>
      </c>
      <c r="N788" s="33" t="s">
        <v>45</v>
      </c>
      <c r="O788" s="33" t="s">
        <v>45</v>
      </c>
      <c r="P788" s="33" t="s">
        <v>45</v>
      </c>
      <c r="Q788" s="33" t="s">
        <v>45</v>
      </c>
      <c r="R788" s="33" t="s">
        <v>45</v>
      </c>
      <c r="S788" s="33" t="s">
        <v>45</v>
      </c>
      <c r="T788" s="33" t="s">
        <v>46</v>
      </c>
      <c r="U788" s="33" t="s">
        <v>212</v>
      </c>
      <c r="V788" s="33" t="s">
        <v>144</v>
      </c>
      <c r="W788" s="33" t="s">
        <v>48</v>
      </c>
      <c r="X788" s="33" t="s">
        <v>48</v>
      </c>
      <c r="Y788" s="33" t="s">
        <v>48</v>
      </c>
      <c r="Z788" s="33" t="s">
        <v>48</v>
      </c>
      <c r="AA788" s="33" t="s">
        <v>48</v>
      </c>
      <c r="AB788" s="33" t="s">
        <v>48</v>
      </c>
      <c r="AC788" s="33" t="s">
        <v>123</v>
      </c>
      <c r="AD788" s="33" t="s">
        <v>123</v>
      </c>
    </row>
    <row r="789" spans="1:30" ht="48">
      <c r="A789" s="33" t="s">
        <v>1925</v>
      </c>
      <c r="B789" s="33" t="s">
        <v>41</v>
      </c>
      <c r="C789" s="33" t="s">
        <v>1940</v>
      </c>
      <c r="D789" s="33">
        <v>34271</v>
      </c>
      <c r="E789" s="33" t="s">
        <v>172</v>
      </c>
      <c r="F789" s="33" t="s">
        <v>1960</v>
      </c>
      <c r="G789" s="35">
        <v>0</v>
      </c>
      <c r="H789" s="35">
        <v>120.96</v>
      </c>
      <c r="I789" s="33" t="s">
        <v>51</v>
      </c>
      <c r="J789" s="34">
        <v>29008.77</v>
      </c>
      <c r="K789" s="33" t="s">
        <v>43</v>
      </c>
      <c r="L789" s="33" t="s">
        <v>147</v>
      </c>
      <c r="M789" s="33" t="s">
        <v>142</v>
      </c>
      <c r="N789" s="33" t="s">
        <v>45</v>
      </c>
      <c r="O789" s="33" t="s">
        <v>45</v>
      </c>
      <c r="P789" s="33" t="s">
        <v>45</v>
      </c>
      <c r="Q789" s="33" t="s">
        <v>45</v>
      </c>
      <c r="R789" s="33" t="s">
        <v>45</v>
      </c>
      <c r="S789" s="33" t="s">
        <v>45</v>
      </c>
      <c r="T789" s="33" t="s">
        <v>46</v>
      </c>
      <c r="U789" s="33" t="s">
        <v>203</v>
      </c>
      <c r="V789" s="33" t="s">
        <v>144</v>
      </c>
      <c r="W789" s="33" t="s">
        <v>48</v>
      </c>
      <c r="X789" s="33" t="s">
        <v>48</v>
      </c>
      <c r="Y789" s="33" t="s">
        <v>48</v>
      </c>
      <c r="Z789" s="33" t="s">
        <v>48</v>
      </c>
      <c r="AA789" s="33" t="s">
        <v>48</v>
      </c>
      <c r="AB789" s="33" t="s">
        <v>48</v>
      </c>
      <c r="AC789" s="33" t="s">
        <v>123</v>
      </c>
      <c r="AD789" s="33" t="s">
        <v>123</v>
      </c>
    </row>
    <row r="790" spans="1:30" ht="48">
      <c r="A790" s="33" t="s">
        <v>1925</v>
      </c>
      <c r="B790" s="33" t="s">
        <v>41</v>
      </c>
      <c r="C790" s="33" t="s">
        <v>1940</v>
      </c>
      <c r="D790" s="33">
        <v>34271</v>
      </c>
      <c r="E790" s="33" t="s">
        <v>172</v>
      </c>
      <c r="F790" s="33" t="s">
        <v>1693</v>
      </c>
      <c r="G790" s="35">
        <v>0</v>
      </c>
      <c r="H790" s="35">
        <v>127.56</v>
      </c>
      <c r="I790" s="33" t="s">
        <v>51</v>
      </c>
      <c r="J790" s="34">
        <v>28881.21</v>
      </c>
      <c r="K790" s="33" t="s">
        <v>43</v>
      </c>
      <c r="L790" s="33" t="s">
        <v>147</v>
      </c>
      <c r="M790" s="33" t="s">
        <v>142</v>
      </c>
      <c r="N790" s="33" t="s">
        <v>45</v>
      </c>
      <c r="O790" s="33" t="s">
        <v>45</v>
      </c>
      <c r="P790" s="33" t="s">
        <v>45</v>
      </c>
      <c r="Q790" s="33" t="s">
        <v>45</v>
      </c>
      <c r="R790" s="33" t="s">
        <v>45</v>
      </c>
      <c r="S790" s="33" t="s">
        <v>45</v>
      </c>
      <c r="T790" s="33" t="s">
        <v>46</v>
      </c>
      <c r="U790" s="33" t="s">
        <v>203</v>
      </c>
      <c r="V790" s="33" t="s">
        <v>144</v>
      </c>
      <c r="W790" s="33" t="s">
        <v>48</v>
      </c>
      <c r="X790" s="33" t="s">
        <v>48</v>
      </c>
      <c r="Y790" s="33" t="s">
        <v>48</v>
      </c>
      <c r="Z790" s="33" t="s">
        <v>48</v>
      </c>
      <c r="AA790" s="33" t="s">
        <v>48</v>
      </c>
      <c r="AB790" s="33" t="s">
        <v>48</v>
      </c>
      <c r="AC790" s="33" t="s">
        <v>123</v>
      </c>
      <c r="AD790" s="33" t="s">
        <v>123</v>
      </c>
    </row>
    <row r="791" spans="1:30" ht="48">
      <c r="A791" s="33" t="s">
        <v>1925</v>
      </c>
      <c r="B791" s="33" t="s">
        <v>41</v>
      </c>
      <c r="C791" s="33" t="s">
        <v>1940</v>
      </c>
      <c r="D791" s="33">
        <v>34271</v>
      </c>
      <c r="E791" s="33" t="s">
        <v>172</v>
      </c>
      <c r="F791" s="33" t="s">
        <v>1581</v>
      </c>
      <c r="G791" s="35">
        <v>0</v>
      </c>
      <c r="H791" s="35">
        <v>305.98</v>
      </c>
      <c r="I791" s="33" t="s">
        <v>51</v>
      </c>
      <c r="J791" s="34">
        <v>28575.23</v>
      </c>
      <c r="K791" s="33" t="s">
        <v>43</v>
      </c>
      <c r="L791" s="33" t="s">
        <v>147</v>
      </c>
      <c r="M791" s="33" t="s">
        <v>142</v>
      </c>
      <c r="N791" s="33" t="s">
        <v>45</v>
      </c>
      <c r="O791" s="33" t="s">
        <v>45</v>
      </c>
      <c r="P791" s="33" t="s">
        <v>45</v>
      </c>
      <c r="Q791" s="33" t="s">
        <v>45</v>
      </c>
      <c r="R791" s="33" t="s">
        <v>45</v>
      </c>
      <c r="S791" s="33" t="s">
        <v>45</v>
      </c>
      <c r="T791" s="33" t="s">
        <v>46</v>
      </c>
      <c r="U791" s="33" t="s">
        <v>203</v>
      </c>
      <c r="V791" s="33" t="s">
        <v>144</v>
      </c>
      <c r="W791" s="33" t="s">
        <v>48</v>
      </c>
      <c r="X791" s="33" t="s">
        <v>48</v>
      </c>
      <c r="Y791" s="33" t="s">
        <v>48</v>
      </c>
      <c r="Z791" s="33" t="s">
        <v>48</v>
      </c>
      <c r="AA791" s="33" t="s">
        <v>48</v>
      </c>
      <c r="AB791" s="33" t="s">
        <v>48</v>
      </c>
      <c r="AC791" s="33" t="s">
        <v>123</v>
      </c>
      <c r="AD791" s="33" t="s">
        <v>123</v>
      </c>
    </row>
    <row r="792" spans="1:30" ht="48">
      <c r="A792" s="33" t="s">
        <v>1925</v>
      </c>
      <c r="B792" s="33" t="s">
        <v>41</v>
      </c>
      <c r="C792" s="33" t="s">
        <v>1942</v>
      </c>
      <c r="D792" s="33">
        <v>35386</v>
      </c>
      <c r="E792" s="33" t="s">
        <v>177</v>
      </c>
      <c r="F792" s="33" t="s">
        <v>1961</v>
      </c>
      <c r="G792" s="34">
        <v>1622.08</v>
      </c>
      <c r="H792" s="35">
        <v>0</v>
      </c>
      <c r="I792" s="33" t="s">
        <v>51</v>
      </c>
      <c r="J792" s="34">
        <v>30197.31</v>
      </c>
      <c r="K792" s="33" t="s">
        <v>43</v>
      </c>
      <c r="L792" s="33" t="s">
        <v>147</v>
      </c>
      <c r="M792" s="33" t="s">
        <v>142</v>
      </c>
      <c r="N792" s="33" t="s">
        <v>45</v>
      </c>
      <c r="O792" s="33" t="s">
        <v>45</v>
      </c>
      <c r="P792" s="33" t="s">
        <v>45</v>
      </c>
      <c r="Q792" s="33" t="s">
        <v>45</v>
      </c>
      <c r="R792" s="33" t="s">
        <v>45</v>
      </c>
      <c r="S792" s="33" t="s">
        <v>45</v>
      </c>
      <c r="T792" s="33" t="s">
        <v>46</v>
      </c>
      <c r="U792" s="33" t="s">
        <v>203</v>
      </c>
      <c r="V792" s="33" t="s">
        <v>144</v>
      </c>
      <c r="W792" s="33" t="s">
        <v>48</v>
      </c>
      <c r="X792" s="33" t="s">
        <v>48</v>
      </c>
      <c r="Y792" s="33" t="s">
        <v>48</v>
      </c>
      <c r="Z792" s="33" t="s">
        <v>48</v>
      </c>
      <c r="AA792" s="33" t="s">
        <v>48</v>
      </c>
      <c r="AB792" s="33" t="s">
        <v>48</v>
      </c>
      <c r="AC792" s="33" t="s">
        <v>123</v>
      </c>
      <c r="AD792" s="33" t="s">
        <v>123</v>
      </c>
    </row>
    <row r="793" spans="1:30" ht="48">
      <c r="A793" s="33" t="s">
        <v>1925</v>
      </c>
      <c r="B793" s="33" t="s">
        <v>41</v>
      </c>
      <c r="C793" s="33" t="s">
        <v>1942</v>
      </c>
      <c r="D793" s="33">
        <v>35386</v>
      </c>
      <c r="E793" s="33" t="s">
        <v>177</v>
      </c>
      <c r="F793" s="33" t="s">
        <v>1962</v>
      </c>
      <c r="G793" s="34">
        <v>1943.44</v>
      </c>
      <c r="H793" s="35">
        <v>0</v>
      </c>
      <c r="I793" s="33" t="s">
        <v>51</v>
      </c>
      <c r="J793" s="34">
        <v>32140.75</v>
      </c>
      <c r="K793" s="33" t="s">
        <v>43</v>
      </c>
      <c r="L793" s="33" t="s">
        <v>147</v>
      </c>
      <c r="M793" s="33" t="s">
        <v>142</v>
      </c>
      <c r="N793" s="33" t="s">
        <v>45</v>
      </c>
      <c r="O793" s="33" t="s">
        <v>45</v>
      </c>
      <c r="P793" s="33" t="s">
        <v>45</v>
      </c>
      <c r="Q793" s="33" t="s">
        <v>45</v>
      </c>
      <c r="R793" s="33" t="s">
        <v>45</v>
      </c>
      <c r="S793" s="33" t="s">
        <v>45</v>
      </c>
      <c r="T793" s="33" t="s">
        <v>46</v>
      </c>
      <c r="U793" s="33" t="s">
        <v>203</v>
      </c>
      <c r="V793" s="33" t="s">
        <v>144</v>
      </c>
      <c r="W793" s="33" t="s">
        <v>48</v>
      </c>
      <c r="X793" s="33" t="s">
        <v>48</v>
      </c>
      <c r="Y793" s="33" t="s">
        <v>48</v>
      </c>
      <c r="Z793" s="33" t="s">
        <v>48</v>
      </c>
      <c r="AA793" s="33" t="s">
        <v>48</v>
      </c>
      <c r="AB793" s="33" t="s">
        <v>48</v>
      </c>
      <c r="AC793" s="33" t="s">
        <v>123</v>
      </c>
      <c r="AD793" s="33" t="s">
        <v>123</v>
      </c>
    </row>
    <row r="794" spans="1:30" ht="48">
      <c r="A794" s="33" t="s">
        <v>1925</v>
      </c>
      <c r="B794" s="33" t="s">
        <v>41</v>
      </c>
      <c r="C794" s="33" t="s">
        <v>1942</v>
      </c>
      <c r="D794" s="33">
        <v>35386</v>
      </c>
      <c r="E794" s="33" t="s">
        <v>177</v>
      </c>
      <c r="F794" s="33" t="s">
        <v>1963</v>
      </c>
      <c r="G794" s="34">
        <v>8243.33</v>
      </c>
      <c r="H794" s="35">
        <v>0</v>
      </c>
      <c r="I794" s="33" t="s">
        <v>51</v>
      </c>
      <c r="J794" s="34">
        <v>40384.080000000002</v>
      </c>
      <c r="K794" s="33" t="s">
        <v>43</v>
      </c>
      <c r="L794" s="33" t="s">
        <v>147</v>
      </c>
      <c r="M794" s="33" t="s">
        <v>142</v>
      </c>
      <c r="N794" s="33" t="s">
        <v>45</v>
      </c>
      <c r="O794" s="33" t="s">
        <v>45</v>
      </c>
      <c r="P794" s="33" t="s">
        <v>45</v>
      </c>
      <c r="Q794" s="33" t="s">
        <v>45</v>
      </c>
      <c r="R794" s="33" t="s">
        <v>45</v>
      </c>
      <c r="S794" s="33" t="s">
        <v>45</v>
      </c>
      <c r="T794" s="33" t="s">
        <v>46</v>
      </c>
      <c r="U794" s="33" t="s">
        <v>203</v>
      </c>
      <c r="V794" s="33" t="s">
        <v>144</v>
      </c>
      <c r="W794" s="33" t="s">
        <v>48</v>
      </c>
      <c r="X794" s="33" t="s">
        <v>48</v>
      </c>
      <c r="Y794" s="33" t="s">
        <v>48</v>
      </c>
      <c r="Z794" s="33" t="s">
        <v>48</v>
      </c>
      <c r="AA794" s="33" t="s">
        <v>48</v>
      </c>
      <c r="AB794" s="33" t="s">
        <v>48</v>
      </c>
      <c r="AC794" s="33" t="s">
        <v>123</v>
      </c>
      <c r="AD794" s="33" t="s">
        <v>123</v>
      </c>
    </row>
    <row r="795" spans="1:30" ht="48">
      <c r="A795" s="33" t="s">
        <v>1925</v>
      </c>
      <c r="B795" s="33" t="s">
        <v>41</v>
      </c>
      <c r="C795" s="33" t="s">
        <v>1950</v>
      </c>
      <c r="D795" s="33">
        <v>33568</v>
      </c>
      <c r="E795" s="33" t="s">
        <v>316</v>
      </c>
      <c r="F795" s="33" t="s">
        <v>1811</v>
      </c>
      <c r="G795" s="35">
        <v>0</v>
      </c>
      <c r="H795" s="35">
        <v>696.95</v>
      </c>
      <c r="I795" s="33" t="s">
        <v>51</v>
      </c>
      <c r="J795" s="34">
        <v>12708.07</v>
      </c>
      <c r="K795" s="33" t="s">
        <v>43</v>
      </c>
      <c r="L795" s="33" t="s">
        <v>529</v>
      </c>
      <c r="M795" s="33" t="s">
        <v>142</v>
      </c>
      <c r="N795" s="33" t="s">
        <v>45</v>
      </c>
      <c r="O795" s="33" t="s">
        <v>45</v>
      </c>
      <c r="P795" s="33" t="s">
        <v>45</v>
      </c>
      <c r="Q795" s="33" t="s">
        <v>45</v>
      </c>
      <c r="R795" s="33" t="s">
        <v>45</v>
      </c>
      <c r="S795" s="33" t="s">
        <v>45</v>
      </c>
      <c r="T795" s="33" t="s">
        <v>46</v>
      </c>
      <c r="U795" s="33" t="s">
        <v>530</v>
      </c>
      <c r="V795" s="33" t="s">
        <v>144</v>
      </c>
      <c r="W795" s="33" t="s">
        <v>48</v>
      </c>
      <c r="X795" s="33" t="s">
        <v>48</v>
      </c>
      <c r="Y795" s="33" t="s">
        <v>48</v>
      </c>
      <c r="Z795" s="33" t="s">
        <v>48</v>
      </c>
      <c r="AA795" s="33" t="s">
        <v>48</v>
      </c>
      <c r="AB795" s="33" t="s">
        <v>48</v>
      </c>
      <c r="AC795" s="33" t="s">
        <v>123</v>
      </c>
      <c r="AD795" s="33" t="s">
        <v>123</v>
      </c>
    </row>
    <row r="796" spans="1:30" ht="48">
      <c r="A796" s="33" t="s">
        <v>1925</v>
      </c>
      <c r="B796" s="33" t="s">
        <v>41</v>
      </c>
      <c r="C796" s="33" t="s">
        <v>1950</v>
      </c>
      <c r="D796" s="33">
        <v>33568</v>
      </c>
      <c r="E796" s="33" t="s">
        <v>316</v>
      </c>
      <c r="F796" s="33" t="s">
        <v>1696</v>
      </c>
      <c r="G796" s="35">
        <v>0</v>
      </c>
      <c r="H796" s="34">
        <v>2323.9699999999998</v>
      </c>
      <c r="I796" s="33" t="s">
        <v>51</v>
      </c>
      <c r="J796" s="34">
        <v>10384.1</v>
      </c>
      <c r="K796" s="33" t="s">
        <v>43</v>
      </c>
      <c r="L796" s="33" t="s">
        <v>529</v>
      </c>
      <c r="M796" s="33" t="s">
        <v>142</v>
      </c>
      <c r="N796" s="33" t="s">
        <v>45</v>
      </c>
      <c r="O796" s="33" t="s">
        <v>45</v>
      </c>
      <c r="P796" s="33" t="s">
        <v>45</v>
      </c>
      <c r="Q796" s="33" t="s">
        <v>45</v>
      </c>
      <c r="R796" s="33" t="s">
        <v>45</v>
      </c>
      <c r="S796" s="33" t="s">
        <v>45</v>
      </c>
      <c r="T796" s="33" t="s">
        <v>46</v>
      </c>
      <c r="U796" s="33" t="s">
        <v>530</v>
      </c>
      <c r="V796" s="33" t="s">
        <v>144</v>
      </c>
      <c r="W796" s="33" t="s">
        <v>48</v>
      </c>
      <c r="X796" s="33" t="s">
        <v>48</v>
      </c>
      <c r="Y796" s="33" t="s">
        <v>48</v>
      </c>
      <c r="Z796" s="33" t="s">
        <v>48</v>
      </c>
      <c r="AA796" s="33" t="s">
        <v>48</v>
      </c>
      <c r="AB796" s="33" t="s">
        <v>48</v>
      </c>
      <c r="AC796" s="33" t="s">
        <v>123</v>
      </c>
      <c r="AD796" s="33" t="s">
        <v>123</v>
      </c>
    </row>
    <row r="797" spans="1:30" ht="48">
      <c r="A797" s="33" t="s">
        <v>1925</v>
      </c>
      <c r="B797" s="33" t="s">
        <v>41</v>
      </c>
      <c r="C797" s="33" t="s">
        <v>1940</v>
      </c>
      <c r="D797" s="33">
        <v>34271</v>
      </c>
      <c r="E797" s="33" t="s">
        <v>172</v>
      </c>
      <c r="F797" s="33" t="s">
        <v>1694</v>
      </c>
      <c r="G797" s="35">
        <v>0</v>
      </c>
      <c r="H797" s="35">
        <v>258.60000000000002</v>
      </c>
      <c r="I797" s="33" t="s">
        <v>51</v>
      </c>
      <c r="J797" s="34">
        <v>10125.5</v>
      </c>
      <c r="K797" s="33" t="s">
        <v>43</v>
      </c>
      <c r="L797" s="33" t="s">
        <v>529</v>
      </c>
      <c r="M797" s="33" t="s">
        <v>142</v>
      </c>
      <c r="N797" s="33" t="s">
        <v>45</v>
      </c>
      <c r="O797" s="33" t="s">
        <v>45</v>
      </c>
      <c r="P797" s="33" t="s">
        <v>45</v>
      </c>
      <c r="Q797" s="33" t="s">
        <v>45</v>
      </c>
      <c r="R797" s="33" t="s">
        <v>45</v>
      </c>
      <c r="S797" s="33" t="s">
        <v>45</v>
      </c>
      <c r="T797" s="33" t="s">
        <v>46</v>
      </c>
      <c r="U797" s="33" t="s">
        <v>530</v>
      </c>
      <c r="V797" s="33" t="s">
        <v>144</v>
      </c>
      <c r="W797" s="33" t="s">
        <v>48</v>
      </c>
      <c r="X797" s="33" t="s">
        <v>48</v>
      </c>
      <c r="Y797" s="33" t="s">
        <v>48</v>
      </c>
      <c r="Z797" s="33" t="s">
        <v>48</v>
      </c>
      <c r="AA797" s="33" t="s">
        <v>48</v>
      </c>
      <c r="AB797" s="33" t="s">
        <v>48</v>
      </c>
      <c r="AC797" s="33" t="s">
        <v>123</v>
      </c>
      <c r="AD797" s="33" t="s">
        <v>123</v>
      </c>
    </row>
    <row r="798" spans="1:30" ht="48">
      <c r="A798" s="33" t="s">
        <v>1925</v>
      </c>
      <c r="B798" s="33" t="s">
        <v>41</v>
      </c>
      <c r="C798" s="33" t="s">
        <v>1940</v>
      </c>
      <c r="D798" s="33">
        <v>34271</v>
      </c>
      <c r="E798" s="33" t="s">
        <v>172</v>
      </c>
      <c r="F798" s="33" t="s">
        <v>1902</v>
      </c>
      <c r="G798" s="35">
        <v>0</v>
      </c>
      <c r="H798" s="34">
        <v>1401.62</v>
      </c>
      <c r="I798" s="33" t="s">
        <v>51</v>
      </c>
      <c r="J798" s="34">
        <v>8723.8799999999992</v>
      </c>
      <c r="K798" s="33" t="s">
        <v>43</v>
      </c>
      <c r="L798" s="33" t="s">
        <v>529</v>
      </c>
      <c r="M798" s="33" t="s">
        <v>142</v>
      </c>
      <c r="N798" s="33" t="s">
        <v>45</v>
      </c>
      <c r="O798" s="33" t="s">
        <v>45</v>
      </c>
      <c r="P798" s="33" t="s">
        <v>45</v>
      </c>
      <c r="Q798" s="33" t="s">
        <v>45</v>
      </c>
      <c r="R798" s="33" t="s">
        <v>45</v>
      </c>
      <c r="S798" s="33" t="s">
        <v>45</v>
      </c>
      <c r="T798" s="33" t="s">
        <v>46</v>
      </c>
      <c r="U798" s="33" t="s">
        <v>530</v>
      </c>
      <c r="V798" s="33" t="s">
        <v>144</v>
      </c>
      <c r="W798" s="33" t="s">
        <v>48</v>
      </c>
      <c r="X798" s="33" t="s">
        <v>48</v>
      </c>
      <c r="Y798" s="33" t="s">
        <v>48</v>
      </c>
      <c r="Z798" s="33" t="s">
        <v>48</v>
      </c>
      <c r="AA798" s="33" t="s">
        <v>48</v>
      </c>
      <c r="AB798" s="33" t="s">
        <v>48</v>
      </c>
      <c r="AC798" s="33" t="s">
        <v>123</v>
      </c>
      <c r="AD798" s="33" t="s">
        <v>123</v>
      </c>
    </row>
    <row r="799" spans="1:30" ht="48">
      <c r="A799" s="33" t="s">
        <v>1925</v>
      </c>
      <c r="B799" s="33" t="s">
        <v>41</v>
      </c>
      <c r="C799" s="33" t="s">
        <v>1940</v>
      </c>
      <c r="D799" s="33">
        <v>34271</v>
      </c>
      <c r="E799" s="33" t="s">
        <v>172</v>
      </c>
      <c r="F799" s="33" t="s">
        <v>1810</v>
      </c>
      <c r="G799" s="35">
        <v>0</v>
      </c>
      <c r="H799" s="34">
        <v>1646.25</v>
      </c>
      <c r="I799" s="33" t="s">
        <v>51</v>
      </c>
      <c r="J799" s="34">
        <v>7077.63</v>
      </c>
      <c r="K799" s="33" t="s">
        <v>43</v>
      </c>
      <c r="L799" s="33" t="s">
        <v>529</v>
      </c>
      <c r="M799" s="33" t="s">
        <v>142</v>
      </c>
      <c r="N799" s="33" t="s">
        <v>45</v>
      </c>
      <c r="O799" s="33" t="s">
        <v>45</v>
      </c>
      <c r="P799" s="33" t="s">
        <v>45</v>
      </c>
      <c r="Q799" s="33" t="s">
        <v>45</v>
      </c>
      <c r="R799" s="33" t="s">
        <v>45</v>
      </c>
      <c r="S799" s="33" t="s">
        <v>45</v>
      </c>
      <c r="T799" s="33" t="s">
        <v>46</v>
      </c>
      <c r="U799" s="33" t="s">
        <v>530</v>
      </c>
      <c r="V799" s="33" t="s">
        <v>144</v>
      </c>
      <c r="W799" s="33" t="s">
        <v>48</v>
      </c>
      <c r="X799" s="33" t="s">
        <v>48</v>
      </c>
      <c r="Y799" s="33" t="s">
        <v>48</v>
      </c>
      <c r="Z799" s="33" t="s">
        <v>48</v>
      </c>
      <c r="AA799" s="33" t="s">
        <v>48</v>
      </c>
      <c r="AB799" s="33" t="s">
        <v>48</v>
      </c>
      <c r="AC799" s="33" t="s">
        <v>123</v>
      </c>
      <c r="AD799" s="33" t="s">
        <v>123</v>
      </c>
    </row>
    <row r="800" spans="1:30" ht="48">
      <c r="A800" s="33" t="s">
        <v>1925</v>
      </c>
      <c r="B800" s="33" t="s">
        <v>41</v>
      </c>
      <c r="C800" s="33" t="s">
        <v>1942</v>
      </c>
      <c r="D800" s="33">
        <v>35386</v>
      </c>
      <c r="E800" s="33" t="s">
        <v>177</v>
      </c>
      <c r="F800" s="33" t="s">
        <v>1964</v>
      </c>
      <c r="G800" s="35">
        <v>-37</v>
      </c>
      <c r="H800" s="35">
        <v>0</v>
      </c>
      <c r="I800" s="33" t="s">
        <v>51</v>
      </c>
      <c r="J800" s="34">
        <v>7040.63</v>
      </c>
      <c r="K800" s="33" t="s">
        <v>43</v>
      </c>
      <c r="L800" s="33" t="s">
        <v>529</v>
      </c>
      <c r="M800" s="33" t="s">
        <v>142</v>
      </c>
      <c r="N800" s="33" t="s">
        <v>45</v>
      </c>
      <c r="O800" s="33" t="s">
        <v>45</v>
      </c>
      <c r="P800" s="33" t="s">
        <v>45</v>
      </c>
      <c r="Q800" s="33" t="s">
        <v>45</v>
      </c>
      <c r="R800" s="33" t="s">
        <v>45</v>
      </c>
      <c r="S800" s="33" t="s">
        <v>45</v>
      </c>
      <c r="T800" s="33" t="s">
        <v>46</v>
      </c>
      <c r="U800" s="33" t="s">
        <v>530</v>
      </c>
      <c r="V800" s="33" t="s">
        <v>144</v>
      </c>
      <c r="W800" s="33" t="s">
        <v>48</v>
      </c>
      <c r="X800" s="33" t="s">
        <v>48</v>
      </c>
      <c r="Y800" s="33" t="s">
        <v>48</v>
      </c>
      <c r="Z800" s="33" t="s">
        <v>48</v>
      </c>
      <c r="AA800" s="33" t="s">
        <v>48</v>
      </c>
      <c r="AB800" s="33" t="s">
        <v>48</v>
      </c>
      <c r="AC800" s="33" t="s">
        <v>123</v>
      </c>
      <c r="AD800" s="33" t="s">
        <v>123</v>
      </c>
    </row>
    <row r="801" spans="1:30" ht="48">
      <c r="A801" s="33" t="s">
        <v>1925</v>
      </c>
      <c r="B801" s="33" t="s">
        <v>41</v>
      </c>
      <c r="C801" s="33" t="s">
        <v>1942</v>
      </c>
      <c r="D801" s="33">
        <v>35386</v>
      </c>
      <c r="E801" s="33" t="s">
        <v>177</v>
      </c>
      <c r="F801" s="33" t="s">
        <v>1965</v>
      </c>
      <c r="G801" s="35">
        <v>49.52</v>
      </c>
      <c r="H801" s="35">
        <v>0</v>
      </c>
      <c r="I801" s="33" t="s">
        <v>51</v>
      </c>
      <c r="J801" s="34">
        <v>7090.15</v>
      </c>
      <c r="K801" s="33" t="s">
        <v>43</v>
      </c>
      <c r="L801" s="33" t="s">
        <v>529</v>
      </c>
      <c r="M801" s="33" t="s">
        <v>142</v>
      </c>
      <c r="N801" s="33" t="s">
        <v>45</v>
      </c>
      <c r="O801" s="33" t="s">
        <v>45</v>
      </c>
      <c r="P801" s="33" t="s">
        <v>45</v>
      </c>
      <c r="Q801" s="33" t="s">
        <v>45</v>
      </c>
      <c r="R801" s="33" t="s">
        <v>45</v>
      </c>
      <c r="S801" s="33" t="s">
        <v>45</v>
      </c>
      <c r="T801" s="33" t="s">
        <v>46</v>
      </c>
      <c r="U801" s="33" t="s">
        <v>530</v>
      </c>
      <c r="V801" s="33" t="s">
        <v>144</v>
      </c>
      <c r="W801" s="33" t="s">
        <v>48</v>
      </c>
      <c r="X801" s="33" t="s">
        <v>48</v>
      </c>
      <c r="Y801" s="33" t="s">
        <v>48</v>
      </c>
      <c r="Z801" s="33" t="s">
        <v>48</v>
      </c>
      <c r="AA801" s="33" t="s">
        <v>48</v>
      </c>
      <c r="AB801" s="33" t="s">
        <v>48</v>
      </c>
      <c r="AC801" s="33" t="s">
        <v>123</v>
      </c>
      <c r="AD801" s="33" t="s">
        <v>123</v>
      </c>
    </row>
    <row r="802" spans="1:30" ht="48">
      <c r="A802" s="33" t="s">
        <v>1925</v>
      </c>
      <c r="B802" s="33" t="s">
        <v>41</v>
      </c>
      <c r="C802" s="33" t="s">
        <v>1942</v>
      </c>
      <c r="D802" s="33">
        <v>35386</v>
      </c>
      <c r="E802" s="33" t="s">
        <v>177</v>
      </c>
      <c r="F802" s="33" t="s">
        <v>1966</v>
      </c>
      <c r="G802" s="34">
        <v>1524.39</v>
      </c>
      <c r="H802" s="35">
        <v>0</v>
      </c>
      <c r="I802" s="33" t="s">
        <v>51</v>
      </c>
      <c r="J802" s="34">
        <v>8614.5400000000009</v>
      </c>
      <c r="K802" s="33" t="s">
        <v>43</v>
      </c>
      <c r="L802" s="33" t="s">
        <v>529</v>
      </c>
      <c r="M802" s="33" t="s">
        <v>142</v>
      </c>
      <c r="N802" s="33" t="s">
        <v>45</v>
      </c>
      <c r="O802" s="33" t="s">
        <v>45</v>
      </c>
      <c r="P802" s="33" t="s">
        <v>45</v>
      </c>
      <c r="Q802" s="33" t="s">
        <v>45</v>
      </c>
      <c r="R802" s="33" t="s">
        <v>45</v>
      </c>
      <c r="S802" s="33" t="s">
        <v>45</v>
      </c>
      <c r="T802" s="33" t="s">
        <v>46</v>
      </c>
      <c r="U802" s="33" t="s">
        <v>530</v>
      </c>
      <c r="V802" s="33" t="s">
        <v>144</v>
      </c>
      <c r="W802" s="33" t="s">
        <v>48</v>
      </c>
      <c r="X802" s="33" t="s">
        <v>48</v>
      </c>
      <c r="Y802" s="33" t="s">
        <v>48</v>
      </c>
      <c r="Z802" s="33" t="s">
        <v>48</v>
      </c>
      <c r="AA802" s="33" t="s">
        <v>48</v>
      </c>
      <c r="AB802" s="33" t="s">
        <v>48</v>
      </c>
      <c r="AC802" s="33" t="s">
        <v>123</v>
      </c>
      <c r="AD802" s="33" t="s">
        <v>123</v>
      </c>
    </row>
    <row r="803" spans="1:30" ht="48">
      <c r="A803" s="33" t="s">
        <v>1925</v>
      </c>
      <c r="B803" s="33" t="s">
        <v>41</v>
      </c>
      <c r="C803" s="33" t="s">
        <v>1942</v>
      </c>
      <c r="D803" s="33">
        <v>35386</v>
      </c>
      <c r="E803" s="33" t="s">
        <v>355</v>
      </c>
      <c r="F803" s="33" t="s">
        <v>1967</v>
      </c>
      <c r="G803" s="35">
        <v>240.28</v>
      </c>
      <c r="H803" s="35">
        <v>0</v>
      </c>
      <c r="I803" s="33" t="s">
        <v>51</v>
      </c>
      <c r="J803" s="35">
        <v>919.25</v>
      </c>
      <c r="K803" s="33" t="s">
        <v>578</v>
      </c>
      <c r="L803" s="33" t="s">
        <v>578</v>
      </c>
      <c r="M803" s="33" t="s">
        <v>142</v>
      </c>
      <c r="N803" s="33" t="s">
        <v>45</v>
      </c>
      <c r="O803" s="33" t="s">
        <v>45</v>
      </c>
      <c r="P803" s="33" t="s">
        <v>45</v>
      </c>
      <c r="Q803" s="33" t="s">
        <v>45</v>
      </c>
      <c r="R803" s="33" t="s">
        <v>45</v>
      </c>
      <c r="S803" s="33" t="s">
        <v>45</v>
      </c>
      <c r="T803" s="33" t="s">
        <v>579</v>
      </c>
      <c r="U803" s="33" t="s">
        <v>579</v>
      </c>
      <c r="V803" s="33" t="s">
        <v>144</v>
      </c>
      <c r="W803" s="33" t="s">
        <v>48</v>
      </c>
      <c r="X803" s="33" t="s">
        <v>48</v>
      </c>
      <c r="Y803" s="33" t="s">
        <v>48</v>
      </c>
      <c r="Z803" s="33" t="s">
        <v>48</v>
      </c>
      <c r="AA803" s="33" t="s">
        <v>48</v>
      </c>
      <c r="AB803" s="33" t="s">
        <v>48</v>
      </c>
      <c r="AC803" s="33" t="s">
        <v>123</v>
      </c>
      <c r="AD803" s="33" t="s">
        <v>123</v>
      </c>
    </row>
    <row r="804" spans="1:30" ht="48">
      <c r="A804" s="33" t="s">
        <v>1925</v>
      </c>
      <c r="B804" s="33" t="s">
        <v>41</v>
      </c>
      <c r="C804" s="33" t="s">
        <v>1931</v>
      </c>
      <c r="D804" s="33">
        <v>35675</v>
      </c>
      <c r="E804" s="33" t="s">
        <v>316</v>
      </c>
      <c r="F804" s="33" t="s">
        <v>1903</v>
      </c>
      <c r="G804" s="35">
        <v>0</v>
      </c>
      <c r="H804" s="35">
        <v>130.30000000000001</v>
      </c>
      <c r="I804" s="33" t="s">
        <v>51</v>
      </c>
      <c r="J804" s="35">
        <v>788.95</v>
      </c>
      <c r="K804" s="33" t="s">
        <v>578</v>
      </c>
      <c r="L804" s="33" t="s">
        <v>578</v>
      </c>
      <c r="M804" s="33" t="s">
        <v>142</v>
      </c>
      <c r="N804" s="33" t="s">
        <v>45</v>
      </c>
      <c r="O804" s="33" t="s">
        <v>45</v>
      </c>
      <c r="P804" s="33" t="s">
        <v>45</v>
      </c>
      <c r="Q804" s="33" t="s">
        <v>45</v>
      </c>
      <c r="R804" s="33" t="s">
        <v>45</v>
      </c>
      <c r="S804" s="33" t="s">
        <v>45</v>
      </c>
      <c r="T804" s="33" t="s">
        <v>579</v>
      </c>
      <c r="U804" s="33" t="s">
        <v>579</v>
      </c>
      <c r="V804" s="33" t="s">
        <v>144</v>
      </c>
      <c r="W804" s="33" t="s">
        <v>48</v>
      </c>
      <c r="X804" s="33" t="s">
        <v>48</v>
      </c>
      <c r="Y804" s="33" t="s">
        <v>48</v>
      </c>
      <c r="Z804" s="33" t="s">
        <v>48</v>
      </c>
      <c r="AA804" s="33" t="s">
        <v>48</v>
      </c>
      <c r="AB804" s="33" t="s">
        <v>48</v>
      </c>
      <c r="AC804" s="33" t="s">
        <v>123</v>
      </c>
      <c r="AD804" s="33" t="s">
        <v>123</v>
      </c>
    </row>
    <row r="805" spans="1:30" ht="48">
      <c r="A805" s="33" t="s">
        <v>1925</v>
      </c>
      <c r="B805" s="33" t="s">
        <v>41</v>
      </c>
      <c r="C805" s="33" t="s">
        <v>1931</v>
      </c>
      <c r="D805" s="33">
        <v>35675</v>
      </c>
      <c r="E805" s="33" t="s">
        <v>410</v>
      </c>
      <c r="F805" s="33" t="s">
        <v>1905</v>
      </c>
      <c r="G805" s="35">
        <v>0</v>
      </c>
      <c r="H805" s="35">
        <v>87.99</v>
      </c>
      <c r="I805" s="33" t="s">
        <v>51</v>
      </c>
      <c r="J805" s="35">
        <v>48.91</v>
      </c>
      <c r="K805" s="33" t="s">
        <v>1257</v>
      </c>
      <c r="L805" s="33" t="s">
        <v>1257</v>
      </c>
      <c r="M805" s="33" t="s">
        <v>142</v>
      </c>
      <c r="N805" s="33" t="s">
        <v>45</v>
      </c>
      <c r="O805" s="33" t="s">
        <v>45</v>
      </c>
      <c r="P805" s="33" t="s">
        <v>45</v>
      </c>
      <c r="Q805" s="33" t="s">
        <v>45</v>
      </c>
      <c r="R805" s="33" t="s">
        <v>45</v>
      </c>
      <c r="S805" s="33" t="s">
        <v>45</v>
      </c>
      <c r="T805" s="33" t="s">
        <v>1258</v>
      </c>
      <c r="U805" s="33" t="s">
        <v>1258</v>
      </c>
      <c r="V805" s="33" t="s">
        <v>144</v>
      </c>
      <c r="W805" s="33" t="s">
        <v>48</v>
      </c>
      <c r="X805" s="33" t="s">
        <v>48</v>
      </c>
      <c r="Y805" s="33" t="s">
        <v>48</v>
      </c>
      <c r="Z805" s="33" t="s">
        <v>48</v>
      </c>
      <c r="AA805" s="33" t="s">
        <v>48</v>
      </c>
      <c r="AB805" s="33" t="s">
        <v>48</v>
      </c>
      <c r="AC805" s="33" t="s">
        <v>123</v>
      </c>
      <c r="AD805" s="33" t="s">
        <v>123</v>
      </c>
    </row>
    <row r="806" spans="1:30" ht="48">
      <c r="A806" s="33" t="s">
        <v>1925</v>
      </c>
      <c r="B806" s="33" t="s">
        <v>41</v>
      </c>
      <c r="C806" s="33" t="s">
        <v>1940</v>
      </c>
      <c r="D806" s="33">
        <v>34271</v>
      </c>
      <c r="E806" s="33" t="s">
        <v>298</v>
      </c>
      <c r="F806" s="33" t="s">
        <v>1906</v>
      </c>
      <c r="G806" s="35">
        <v>0</v>
      </c>
      <c r="H806" s="35">
        <v>971.93</v>
      </c>
      <c r="I806" s="33" t="s">
        <v>51</v>
      </c>
      <c r="J806" s="35">
        <v>0</v>
      </c>
      <c r="K806" s="33" t="s">
        <v>488</v>
      </c>
      <c r="L806" s="33" t="s">
        <v>488</v>
      </c>
      <c r="M806" s="33" t="s">
        <v>142</v>
      </c>
      <c r="N806" s="33" t="s">
        <v>45</v>
      </c>
      <c r="O806" s="33" t="s">
        <v>45</v>
      </c>
      <c r="P806" s="33" t="s">
        <v>45</v>
      </c>
      <c r="Q806" s="33" t="s">
        <v>45</v>
      </c>
      <c r="R806" s="33" t="s">
        <v>45</v>
      </c>
      <c r="S806" s="33" t="s">
        <v>45</v>
      </c>
      <c r="T806" s="33" t="s">
        <v>489</v>
      </c>
      <c r="U806" s="33" t="s">
        <v>489</v>
      </c>
      <c r="V806" s="33" t="s">
        <v>144</v>
      </c>
      <c r="W806" s="33" t="s">
        <v>48</v>
      </c>
      <c r="X806" s="33" t="s">
        <v>48</v>
      </c>
      <c r="Y806" s="33" t="s">
        <v>48</v>
      </c>
      <c r="Z806" s="33" t="s">
        <v>48</v>
      </c>
      <c r="AA806" s="33" t="s">
        <v>48</v>
      </c>
      <c r="AB806" s="33" t="s">
        <v>48</v>
      </c>
      <c r="AC806" s="33" t="s">
        <v>123</v>
      </c>
      <c r="AD806" s="33" t="s">
        <v>123</v>
      </c>
    </row>
    <row r="807" spans="1:30" ht="48">
      <c r="A807" s="33" t="s">
        <v>1925</v>
      </c>
      <c r="B807" s="33" t="s">
        <v>41</v>
      </c>
      <c r="C807" s="33" t="s">
        <v>1942</v>
      </c>
      <c r="D807" s="33">
        <v>35386</v>
      </c>
      <c r="E807" s="33" t="s">
        <v>600</v>
      </c>
      <c r="F807" s="33" t="s">
        <v>1968</v>
      </c>
      <c r="G807" s="35">
        <v>221.3</v>
      </c>
      <c r="H807" s="35">
        <v>0</v>
      </c>
      <c r="I807" s="33" t="s">
        <v>51</v>
      </c>
      <c r="J807" s="35">
        <v>221.3</v>
      </c>
      <c r="K807" s="33" t="s">
        <v>488</v>
      </c>
      <c r="L807" s="33" t="s">
        <v>488</v>
      </c>
      <c r="M807" s="33" t="s">
        <v>142</v>
      </c>
      <c r="N807" s="33" t="s">
        <v>45</v>
      </c>
      <c r="O807" s="33" t="s">
        <v>45</v>
      </c>
      <c r="P807" s="33" t="s">
        <v>45</v>
      </c>
      <c r="Q807" s="33" t="s">
        <v>45</v>
      </c>
      <c r="R807" s="33" t="s">
        <v>45</v>
      </c>
      <c r="S807" s="33" t="s">
        <v>45</v>
      </c>
      <c r="T807" s="33" t="s">
        <v>489</v>
      </c>
      <c r="U807" s="33" t="s">
        <v>489</v>
      </c>
      <c r="V807" s="33" t="s">
        <v>144</v>
      </c>
      <c r="W807" s="33" t="s">
        <v>48</v>
      </c>
      <c r="X807" s="33" t="s">
        <v>48</v>
      </c>
      <c r="Y807" s="33" t="s">
        <v>48</v>
      </c>
      <c r="Z807" s="33" t="s">
        <v>48</v>
      </c>
      <c r="AA807" s="33" t="s">
        <v>48</v>
      </c>
      <c r="AB807" s="33" t="s">
        <v>48</v>
      </c>
      <c r="AC807" s="33" t="s">
        <v>123</v>
      </c>
      <c r="AD807" s="33" t="s">
        <v>123</v>
      </c>
    </row>
    <row r="808" spans="1:30" ht="48">
      <c r="A808" s="33" t="s">
        <v>1925</v>
      </c>
      <c r="B808" s="33" t="s">
        <v>41</v>
      </c>
      <c r="C808" s="33" t="s">
        <v>1942</v>
      </c>
      <c r="D808" s="33">
        <v>35386</v>
      </c>
      <c r="E808" s="33" t="s">
        <v>355</v>
      </c>
      <c r="F808" s="33" t="s">
        <v>1969</v>
      </c>
      <c r="G808" s="35">
        <v>686.39</v>
      </c>
      <c r="H808" s="35">
        <v>0</v>
      </c>
      <c r="I808" s="33" t="s">
        <v>51</v>
      </c>
      <c r="J808" s="34">
        <v>3235.22</v>
      </c>
      <c r="K808" s="33" t="s">
        <v>148</v>
      </c>
      <c r="L808" s="33" t="s">
        <v>148</v>
      </c>
      <c r="M808" s="33" t="s">
        <v>142</v>
      </c>
      <c r="N808" s="33" t="s">
        <v>45</v>
      </c>
      <c r="O808" s="33" t="s">
        <v>45</v>
      </c>
      <c r="P808" s="33" t="s">
        <v>45</v>
      </c>
      <c r="Q808" s="33" t="s">
        <v>45</v>
      </c>
      <c r="R808" s="33" t="s">
        <v>45</v>
      </c>
      <c r="S808" s="33" t="s">
        <v>45</v>
      </c>
      <c r="T808" s="33" t="s">
        <v>204</v>
      </c>
      <c r="U808" s="33" t="s">
        <v>204</v>
      </c>
      <c r="V808" s="33" t="s">
        <v>144</v>
      </c>
      <c r="W808" s="33" t="s">
        <v>48</v>
      </c>
      <c r="X808" s="33" t="s">
        <v>48</v>
      </c>
      <c r="Y808" s="33" t="s">
        <v>48</v>
      </c>
      <c r="Z808" s="33" t="s">
        <v>48</v>
      </c>
      <c r="AA808" s="33" t="s">
        <v>48</v>
      </c>
      <c r="AB808" s="33" t="s">
        <v>48</v>
      </c>
      <c r="AC808" s="33" t="s">
        <v>123</v>
      </c>
      <c r="AD808" s="33" t="s">
        <v>123</v>
      </c>
    </row>
    <row r="809" spans="1:30" ht="48">
      <c r="A809" s="33" t="s">
        <v>1925</v>
      </c>
      <c r="B809" s="33" t="s">
        <v>41</v>
      </c>
      <c r="C809" s="33" t="s">
        <v>1931</v>
      </c>
      <c r="D809" s="33">
        <v>35675</v>
      </c>
      <c r="E809" s="33" t="s">
        <v>316</v>
      </c>
      <c r="F809" s="33" t="s">
        <v>1907</v>
      </c>
      <c r="G809" s="35">
        <v>0</v>
      </c>
      <c r="H809" s="35">
        <v>728.51</v>
      </c>
      <c r="I809" s="33" t="s">
        <v>51</v>
      </c>
      <c r="J809" s="34">
        <v>2506.71</v>
      </c>
      <c r="K809" s="33" t="s">
        <v>148</v>
      </c>
      <c r="L809" s="33" t="s">
        <v>148</v>
      </c>
      <c r="M809" s="33" t="s">
        <v>142</v>
      </c>
      <c r="N809" s="33" t="s">
        <v>45</v>
      </c>
      <c r="O809" s="33" t="s">
        <v>45</v>
      </c>
      <c r="P809" s="33" t="s">
        <v>45</v>
      </c>
      <c r="Q809" s="33" t="s">
        <v>45</v>
      </c>
      <c r="R809" s="33" t="s">
        <v>45</v>
      </c>
      <c r="S809" s="33" t="s">
        <v>45</v>
      </c>
      <c r="T809" s="33" t="s">
        <v>204</v>
      </c>
      <c r="U809" s="33" t="s">
        <v>204</v>
      </c>
      <c r="V809" s="33" t="s">
        <v>144</v>
      </c>
      <c r="W809" s="33" t="s">
        <v>48</v>
      </c>
      <c r="X809" s="33" t="s">
        <v>48</v>
      </c>
      <c r="Y809" s="33" t="s">
        <v>48</v>
      </c>
      <c r="Z809" s="33" t="s">
        <v>48</v>
      </c>
      <c r="AA809" s="33" t="s">
        <v>48</v>
      </c>
      <c r="AB809" s="33" t="s">
        <v>48</v>
      </c>
      <c r="AC809" s="33" t="s">
        <v>123</v>
      </c>
      <c r="AD809" s="33" t="s">
        <v>123</v>
      </c>
    </row>
    <row r="810" spans="1:30" ht="60">
      <c r="A810" s="33" t="s">
        <v>1925</v>
      </c>
      <c r="B810" s="33" t="s">
        <v>41</v>
      </c>
      <c r="C810" s="33" t="s">
        <v>1942</v>
      </c>
      <c r="D810" s="33">
        <v>35386</v>
      </c>
      <c r="E810" s="33" t="s">
        <v>600</v>
      </c>
      <c r="F810" s="33" t="s">
        <v>1970</v>
      </c>
      <c r="G810" s="35">
        <v>673.49</v>
      </c>
      <c r="H810" s="35">
        <v>0</v>
      </c>
      <c r="I810" s="33" t="s">
        <v>51</v>
      </c>
      <c r="J810" s="34">
        <v>15725.64</v>
      </c>
      <c r="K810" s="33" t="s">
        <v>149</v>
      </c>
      <c r="L810" s="33" t="s">
        <v>150</v>
      </c>
      <c r="M810" s="33" t="s">
        <v>142</v>
      </c>
      <c r="N810" s="33" t="s">
        <v>45</v>
      </c>
      <c r="O810" s="33" t="s">
        <v>45</v>
      </c>
      <c r="P810" s="33" t="s">
        <v>45</v>
      </c>
      <c r="Q810" s="33" t="s">
        <v>45</v>
      </c>
      <c r="R810" s="33" t="s">
        <v>45</v>
      </c>
      <c r="S810" s="33" t="s">
        <v>45</v>
      </c>
      <c r="T810" s="33" t="s">
        <v>205</v>
      </c>
      <c r="U810" s="33" t="s">
        <v>206</v>
      </c>
      <c r="V810" s="33" t="s">
        <v>144</v>
      </c>
      <c r="W810" s="33" t="s">
        <v>48</v>
      </c>
      <c r="X810" s="33" t="s">
        <v>48</v>
      </c>
      <c r="Y810" s="33" t="s">
        <v>48</v>
      </c>
      <c r="Z810" s="33" t="s">
        <v>48</v>
      </c>
      <c r="AA810" s="33" t="s">
        <v>48</v>
      </c>
      <c r="AB810" s="33" t="s">
        <v>48</v>
      </c>
      <c r="AC810" s="33" t="s">
        <v>123</v>
      </c>
      <c r="AD810" s="33" t="s">
        <v>123</v>
      </c>
    </row>
    <row r="811" spans="1:30" ht="60">
      <c r="A811" s="33" t="s">
        <v>1925</v>
      </c>
      <c r="B811" s="33" t="s">
        <v>41</v>
      </c>
      <c r="C811" s="33" t="s">
        <v>1942</v>
      </c>
      <c r="D811" s="33">
        <v>35386</v>
      </c>
      <c r="E811" s="33" t="s">
        <v>600</v>
      </c>
      <c r="F811" s="33" t="s">
        <v>1971</v>
      </c>
      <c r="G811" s="34">
        <v>1877.07</v>
      </c>
      <c r="H811" s="35">
        <v>0</v>
      </c>
      <c r="I811" s="33" t="s">
        <v>51</v>
      </c>
      <c r="J811" s="34">
        <v>17602.71</v>
      </c>
      <c r="K811" s="33" t="s">
        <v>149</v>
      </c>
      <c r="L811" s="33" t="s">
        <v>150</v>
      </c>
      <c r="M811" s="33" t="s">
        <v>142</v>
      </c>
      <c r="N811" s="33" t="s">
        <v>45</v>
      </c>
      <c r="O811" s="33" t="s">
        <v>45</v>
      </c>
      <c r="P811" s="33" t="s">
        <v>45</v>
      </c>
      <c r="Q811" s="33" t="s">
        <v>45</v>
      </c>
      <c r="R811" s="33" t="s">
        <v>45</v>
      </c>
      <c r="S811" s="33" t="s">
        <v>45</v>
      </c>
      <c r="T811" s="33" t="s">
        <v>205</v>
      </c>
      <c r="U811" s="33" t="s">
        <v>206</v>
      </c>
      <c r="V811" s="33" t="s">
        <v>144</v>
      </c>
      <c r="W811" s="33" t="s">
        <v>48</v>
      </c>
      <c r="X811" s="33" t="s">
        <v>48</v>
      </c>
      <c r="Y811" s="33" t="s">
        <v>48</v>
      </c>
      <c r="Z811" s="33" t="s">
        <v>48</v>
      </c>
      <c r="AA811" s="33" t="s">
        <v>48</v>
      </c>
      <c r="AB811" s="33" t="s">
        <v>48</v>
      </c>
      <c r="AC811" s="33" t="s">
        <v>123</v>
      </c>
      <c r="AD811" s="33" t="s">
        <v>123</v>
      </c>
    </row>
    <row r="812" spans="1:30" ht="60">
      <c r="A812" s="33" t="s">
        <v>1925</v>
      </c>
      <c r="B812" s="33" t="s">
        <v>41</v>
      </c>
      <c r="C812" s="33" t="s">
        <v>1931</v>
      </c>
      <c r="D812" s="33">
        <v>35675</v>
      </c>
      <c r="E812" s="33" t="s">
        <v>819</v>
      </c>
      <c r="F812" s="33" t="s">
        <v>1908</v>
      </c>
      <c r="G812" s="35">
        <v>0</v>
      </c>
      <c r="H812" s="34">
        <v>2106.2800000000002</v>
      </c>
      <c r="I812" s="33" t="s">
        <v>51</v>
      </c>
      <c r="J812" s="34">
        <v>15496.43</v>
      </c>
      <c r="K812" s="33" t="s">
        <v>149</v>
      </c>
      <c r="L812" s="33" t="s">
        <v>150</v>
      </c>
      <c r="M812" s="33" t="s">
        <v>142</v>
      </c>
      <c r="N812" s="33" t="s">
        <v>45</v>
      </c>
      <c r="O812" s="33" t="s">
        <v>45</v>
      </c>
      <c r="P812" s="33" t="s">
        <v>45</v>
      </c>
      <c r="Q812" s="33" t="s">
        <v>45</v>
      </c>
      <c r="R812" s="33" t="s">
        <v>45</v>
      </c>
      <c r="S812" s="33" t="s">
        <v>45</v>
      </c>
      <c r="T812" s="33" t="s">
        <v>205</v>
      </c>
      <c r="U812" s="33" t="s">
        <v>206</v>
      </c>
      <c r="V812" s="33" t="s">
        <v>144</v>
      </c>
      <c r="W812" s="33" t="s">
        <v>48</v>
      </c>
      <c r="X812" s="33" t="s">
        <v>48</v>
      </c>
      <c r="Y812" s="33" t="s">
        <v>48</v>
      </c>
      <c r="Z812" s="33" t="s">
        <v>48</v>
      </c>
      <c r="AA812" s="33" t="s">
        <v>48</v>
      </c>
      <c r="AB812" s="33" t="s">
        <v>48</v>
      </c>
      <c r="AC812" s="33" t="s">
        <v>123</v>
      </c>
      <c r="AD812" s="33" t="s">
        <v>123</v>
      </c>
    </row>
    <row r="813" spans="1:30" ht="60">
      <c r="A813" s="33" t="s">
        <v>1925</v>
      </c>
      <c r="B813" s="33" t="s">
        <v>41</v>
      </c>
      <c r="C813" s="33" t="s">
        <v>1940</v>
      </c>
      <c r="D813" s="33">
        <v>34271</v>
      </c>
      <c r="E813" s="33" t="s">
        <v>624</v>
      </c>
      <c r="F813" s="33" t="s">
        <v>1831</v>
      </c>
      <c r="G813" s="35">
        <v>0</v>
      </c>
      <c r="H813" s="34">
        <v>1141.43</v>
      </c>
      <c r="I813" s="33" t="s">
        <v>51</v>
      </c>
      <c r="J813" s="34">
        <v>19283.150000000001</v>
      </c>
      <c r="K813" s="33" t="s">
        <v>151</v>
      </c>
      <c r="L813" s="33" t="s">
        <v>152</v>
      </c>
      <c r="M813" s="33" t="s">
        <v>142</v>
      </c>
      <c r="N813" s="33" t="s">
        <v>45</v>
      </c>
      <c r="O813" s="33" t="s">
        <v>45</v>
      </c>
      <c r="P813" s="33" t="s">
        <v>45</v>
      </c>
      <c r="Q813" s="33" t="s">
        <v>45</v>
      </c>
      <c r="R813" s="33" t="s">
        <v>45</v>
      </c>
      <c r="S813" s="33" t="s">
        <v>45</v>
      </c>
      <c r="T813" s="33" t="s">
        <v>207</v>
      </c>
      <c r="U813" s="33" t="s">
        <v>208</v>
      </c>
      <c r="V813" s="33" t="s">
        <v>144</v>
      </c>
      <c r="W813" s="33" t="s">
        <v>48</v>
      </c>
      <c r="X813" s="33" t="s">
        <v>48</v>
      </c>
      <c r="Y813" s="33" t="s">
        <v>48</v>
      </c>
      <c r="Z813" s="33" t="s">
        <v>48</v>
      </c>
      <c r="AA813" s="33" t="s">
        <v>48</v>
      </c>
      <c r="AB813" s="33" t="s">
        <v>48</v>
      </c>
      <c r="AC813" s="33" t="s">
        <v>123</v>
      </c>
      <c r="AD813" s="33" t="s">
        <v>123</v>
      </c>
    </row>
    <row r="814" spans="1:30" ht="60">
      <c r="A814" s="33" t="s">
        <v>1925</v>
      </c>
      <c r="B814" s="33" t="s">
        <v>41</v>
      </c>
      <c r="C814" s="33" t="s">
        <v>1940</v>
      </c>
      <c r="D814" s="33">
        <v>34271</v>
      </c>
      <c r="E814" s="33" t="s">
        <v>624</v>
      </c>
      <c r="F814" s="33" t="s">
        <v>1830</v>
      </c>
      <c r="G814" s="35">
        <v>0</v>
      </c>
      <c r="H814" s="34">
        <v>1107.97</v>
      </c>
      <c r="I814" s="33" t="s">
        <v>51</v>
      </c>
      <c r="J814" s="34">
        <v>18175.18</v>
      </c>
      <c r="K814" s="33" t="s">
        <v>151</v>
      </c>
      <c r="L814" s="33" t="s">
        <v>152</v>
      </c>
      <c r="M814" s="33" t="s">
        <v>142</v>
      </c>
      <c r="N814" s="33" t="s">
        <v>45</v>
      </c>
      <c r="O814" s="33" t="s">
        <v>45</v>
      </c>
      <c r="P814" s="33" t="s">
        <v>45</v>
      </c>
      <c r="Q814" s="33" t="s">
        <v>45</v>
      </c>
      <c r="R814" s="33" t="s">
        <v>45</v>
      </c>
      <c r="S814" s="33" t="s">
        <v>45</v>
      </c>
      <c r="T814" s="33" t="s">
        <v>207</v>
      </c>
      <c r="U814" s="33" t="s">
        <v>208</v>
      </c>
      <c r="V814" s="33" t="s">
        <v>144</v>
      </c>
      <c r="W814" s="33" t="s">
        <v>48</v>
      </c>
      <c r="X814" s="33" t="s">
        <v>48</v>
      </c>
      <c r="Y814" s="33" t="s">
        <v>48</v>
      </c>
      <c r="Z814" s="33" t="s">
        <v>48</v>
      </c>
      <c r="AA814" s="33" t="s">
        <v>48</v>
      </c>
      <c r="AB814" s="33" t="s">
        <v>48</v>
      </c>
      <c r="AC814" s="33" t="s">
        <v>123</v>
      </c>
      <c r="AD814" s="33" t="s">
        <v>123</v>
      </c>
    </row>
    <row r="815" spans="1:30" ht="60">
      <c r="A815" s="33" t="s">
        <v>1925</v>
      </c>
      <c r="B815" s="33" t="s">
        <v>41</v>
      </c>
      <c r="C815" s="33" t="s">
        <v>1940</v>
      </c>
      <c r="D815" s="33">
        <v>34271</v>
      </c>
      <c r="E815" s="33" t="s">
        <v>624</v>
      </c>
      <c r="F815" s="33" t="s">
        <v>1835</v>
      </c>
      <c r="G815" s="35">
        <v>0</v>
      </c>
      <c r="H815" s="35">
        <v>502.61</v>
      </c>
      <c r="I815" s="33" t="s">
        <v>51</v>
      </c>
      <c r="J815" s="34">
        <v>17672.57</v>
      </c>
      <c r="K815" s="33" t="s">
        <v>151</v>
      </c>
      <c r="L815" s="33" t="s">
        <v>152</v>
      </c>
      <c r="M815" s="33" t="s">
        <v>142</v>
      </c>
      <c r="N815" s="33" t="s">
        <v>45</v>
      </c>
      <c r="O815" s="33" t="s">
        <v>45</v>
      </c>
      <c r="P815" s="33" t="s">
        <v>45</v>
      </c>
      <c r="Q815" s="33" t="s">
        <v>45</v>
      </c>
      <c r="R815" s="33" t="s">
        <v>45</v>
      </c>
      <c r="S815" s="33" t="s">
        <v>45</v>
      </c>
      <c r="T815" s="33" t="s">
        <v>207</v>
      </c>
      <c r="U815" s="33" t="s">
        <v>208</v>
      </c>
      <c r="V815" s="33" t="s">
        <v>144</v>
      </c>
      <c r="W815" s="33" t="s">
        <v>48</v>
      </c>
      <c r="X815" s="33" t="s">
        <v>48</v>
      </c>
      <c r="Y815" s="33" t="s">
        <v>48</v>
      </c>
      <c r="Z815" s="33" t="s">
        <v>48</v>
      </c>
      <c r="AA815" s="33" t="s">
        <v>48</v>
      </c>
      <c r="AB815" s="33" t="s">
        <v>48</v>
      </c>
      <c r="AC815" s="33" t="s">
        <v>123</v>
      </c>
      <c r="AD815" s="33" t="s">
        <v>123</v>
      </c>
    </row>
    <row r="816" spans="1:30" ht="60">
      <c r="A816" s="33" t="s">
        <v>1925</v>
      </c>
      <c r="B816" s="33" t="s">
        <v>41</v>
      </c>
      <c r="C816" s="33" t="s">
        <v>1940</v>
      </c>
      <c r="D816" s="33">
        <v>34271</v>
      </c>
      <c r="E816" s="33" t="s">
        <v>624</v>
      </c>
      <c r="F816" s="33" t="s">
        <v>1795</v>
      </c>
      <c r="G816" s="35">
        <v>0</v>
      </c>
      <c r="H816" s="34">
        <v>1180.82</v>
      </c>
      <c r="I816" s="33" t="s">
        <v>51</v>
      </c>
      <c r="J816" s="34">
        <v>16491.75</v>
      </c>
      <c r="K816" s="33" t="s">
        <v>151</v>
      </c>
      <c r="L816" s="33" t="s">
        <v>152</v>
      </c>
      <c r="M816" s="33" t="s">
        <v>142</v>
      </c>
      <c r="N816" s="33" t="s">
        <v>45</v>
      </c>
      <c r="O816" s="33" t="s">
        <v>45</v>
      </c>
      <c r="P816" s="33" t="s">
        <v>45</v>
      </c>
      <c r="Q816" s="33" t="s">
        <v>45</v>
      </c>
      <c r="R816" s="33" t="s">
        <v>45</v>
      </c>
      <c r="S816" s="33" t="s">
        <v>45</v>
      </c>
      <c r="T816" s="33" t="s">
        <v>207</v>
      </c>
      <c r="U816" s="33" t="s">
        <v>208</v>
      </c>
      <c r="V816" s="33" t="s">
        <v>144</v>
      </c>
      <c r="W816" s="33" t="s">
        <v>48</v>
      </c>
      <c r="X816" s="33" t="s">
        <v>48</v>
      </c>
      <c r="Y816" s="33" t="s">
        <v>48</v>
      </c>
      <c r="Z816" s="33" t="s">
        <v>48</v>
      </c>
      <c r="AA816" s="33" t="s">
        <v>48</v>
      </c>
      <c r="AB816" s="33" t="s">
        <v>48</v>
      </c>
      <c r="AC816" s="33" t="s">
        <v>123</v>
      </c>
      <c r="AD816" s="33" t="s">
        <v>123</v>
      </c>
    </row>
    <row r="817" spans="1:30" ht="60">
      <c r="A817" s="33" t="s">
        <v>1925</v>
      </c>
      <c r="B817" s="33" t="s">
        <v>41</v>
      </c>
      <c r="C817" s="33" t="s">
        <v>1942</v>
      </c>
      <c r="D817" s="33">
        <v>35386</v>
      </c>
      <c r="E817" s="33" t="s">
        <v>354</v>
      </c>
      <c r="F817" s="33" t="s">
        <v>1972</v>
      </c>
      <c r="G817" s="35">
        <v>343.77</v>
      </c>
      <c r="H817" s="35">
        <v>0</v>
      </c>
      <c r="I817" s="33" t="s">
        <v>51</v>
      </c>
      <c r="J817" s="34">
        <v>16835.52</v>
      </c>
      <c r="K817" s="33" t="s">
        <v>151</v>
      </c>
      <c r="L817" s="33" t="s">
        <v>152</v>
      </c>
      <c r="M817" s="33" t="s">
        <v>142</v>
      </c>
      <c r="N817" s="33" t="s">
        <v>45</v>
      </c>
      <c r="O817" s="33" t="s">
        <v>45</v>
      </c>
      <c r="P817" s="33" t="s">
        <v>45</v>
      </c>
      <c r="Q817" s="33" t="s">
        <v>45</v>
      </c>
      <c r="R817" s="33" t="s">
        <v>45</v>
      </c>
      <c r="S817" s="33" t="s">
        <v>45</v>
      </c>
      <c r="T817" s="33" t="s">
        <v>207</v>
      </c>
      <c r="U817" s="33" t="s">
        <v>208</v>
      </c>
      <c r="V817" s="33" t="s">
        <v>144</v>
      </c>
      <c r="W817" s="33" t="s">
        <v>48</v>
      </c>
      <c r="X817" s="33" t="s">
        <v>48</v>
      </c>
      <c r="Y817" s="33" t="s">
        <v>48</v>
      </c>
      <c r="Z817" s="33" t="s">
        <v>48</v>
      </c>
      <c r="AA817" s="33" t="s">
        <v>48</v>
      </c>
      <c r="AB817" s="33" t="s">
        <v>48</v>
      </c>
      <c r="AC817" s="33" t="s">
        <v>123</v>
      </c>
      <c r="AD817" s="33" t="s">
        <v>123</v>
      </c>
    </row>
    <row r="818" spans="1:30" ht="60">
      <c r="A818" s="33" t="s">
        <v>1925</v>
      </c>
      <c r="B818" s="33" t="s">
        <v>41</v>
      </c>
      <c r="C818" s="33" t="s">
        <v>1942</v>
      </c>
      <c r="D818" s="33">
        <v>35386</v>
      </c>
      <c r="E818" s="33" t="s">
        <v>354</v>
      </c>
      <c r="F818" s="33" t="s">
        <v>1973</v>
      </c>
      <c r="G818" s="35">
        <v>787.24</v>
      </c>
      <c r="H818" s="35">
        <v>0</v>
      </c>
      <c r="I818" s="33" t="s">
        <v>51</v>
      </c>
      <c r="J818" s="34">
        <v>17622.759999999998</v>
      </c>
      <c r="K818" s="33" t="s">
        <v>151</v>
      </c>
      <c r="L818" s="33" t="s">
        <v>152</v>
      </c>
      <c r="M818" s="33" t="s">
        <v>142</v>
      </c>
      <c r="N818" s="33" t="s">
        <v>45</v>
      </c>
      <c r="O818" s="33" t="s">
        <v>45</v>
      </c>
      <c r="P818" s="33" t="s">
        <v>45</v>
      </c>
      <c r="Q818" s="33" t="s">
        <v>45</v>
      </c>
      <c r="R818" s="33" t="s">
        <v>45</v>
      </c>
      <c r="S818" s="33" t="s">
        <v>45</v>
      </c>
      <c r="T818" s="33" t="s">
        <v>207</v>
      </c>
      <c r="U818" s="33" t="s">
        <v>208</v>
      </c>
      <c r="V818" s="33" t="s">
        <v>144</v>
      </c>
      <c r="W818" s="33" t="s">
        <v>48</v>
      </c>
      <c r="X818" s="33" t="s">
        <v>48</v>
      </c>
      <c r="Y818" s="33" t="s">
        <v>48</v>
      </c>
      <c r="Z818" s="33" t="s">
        <v>48</v>
      </c>
      <c r="AA818" s="33" t="s">
        <v>48</v>
      </c>
      <c r="AB818" s="33" t="s">
        <v>48</v>
      </c>
      <c r="AC818" s="33" t="s">
        <v>123</v>
      </c>
      <c r="AD818" s="33" t="s">
        <v>123</v>
      </c>
    </row>
    <row r="819" spans="1:30" ht="60">
      <c r="A819" s="33" t="s">
        <v>1925</v>
      </c>
      <c r="B819" s="33" t="s">
        <v>41</v>
      </c>
      <c r="C819" s="33" t="s">
        <v>1942</v>
      </c>
      <c r="D819" s="33">
        <v>35386</v>
      </c>
      <c r="E819" s="33" t="s">
        <v>354</v>
      </c>
      <c r="F819" s="33" t="s">
        <v>1974</v>
      </c>
      <c r="G819" s="34">
        <v>2448.66</v>
      </c>
      <c r="H819" s="35">
        <v>0</v>
      </c>
      <c r="I819" s="33" t="s">
        <v>51</v>
      </c>
      <c r="J819" s="34">
        <v>20071.419999999998</v>
      </c>
      <c r="K819" s="33" t="s">
        <v>151</v>
      </c>
      <c r="L819" s="33" t="s">
        <v>152</v>
      </c>
      <c r="M819" s="33" t="s">
        <v>142</v>
      </c>
      <c r="N819" s="33" t="s">
        <v>45</v>
      </c>
      <c r="O819" s="33" t="s">
        <v>45</v>
      </c>
      <c r="P819" s="33" t="s">
        <v>45</v>
      </c>
      <c r="Q819" s="33" t="s">
        <v>45</v>
      </c>
      <c r="R819" s="33" t="s">
        <v>45</v>
      </c>
      <c r="S819" s="33" t="s">
        <v>45</v>
      </c>
      <c r="T819" s="33" t="s">
        <v>207</v>
      </c>
      <c r="U819" s="33" t="s">
        <v>208</v>
      </c>
      <c r="V819" s="33" t="s">
        <v>144</v>
      </c>
      <c r="W819" s="33" t="s">
        <v>48</v>
      </c>
      <c r="X819" s="33" t="s">
        <v>48</v>
      </c>
      <c r="Y819" s="33" t="s">
        <v>48</v>
      </c>
      <c r="Z819" s="33" t="s">
        <v>48</v>
      </c>
      <c r="AA819" s="33" t="s">
        <v>48</v>
      </c>
      <c r="AB819" s="33" t="s">
        <v>48</v>
      </c>
      <c r="AC819" s="33" t="s">
        <v>123</v>
      </c>
      <c r="AD819" s="33" t="s">
        <v>123</v>
      </c>
    </row>
    <row r="820" spans="1:30" ht="60">
      <c r="A820" s="33" t="s">
        <v>1925</v>
      </c>
      <c r="B820" s="33" t="s">
        <v>41</v>
      </c>
      <c r="C820" s="33" t="s">
        <v>1942</v>
      </c>
      <c r="D820" s="33">
        <v>35386</v>
      </c>
      <c r="E820" s="33" t="s">
        <v>354</v>
      </c>
      <c r="F820" s="33" t="s">
        <v>1975</v>
      </c>
      <c r="G820" s="35">
        <v>342.1</v>
      </c>
      <c r="H820" s="35">
        <v>0</v>
      </c>
      <c r="I820" s="33" t="s">
        <v>51</v>
      </c>
      <c r="J820" s="34">
        <v>20413.52</v>
      </c>
      <c r="K820" s="33" t="s">
        <v>151</v>
      </c>
      <c r="L820" s="33" t="s">
        <v>152</v>
      </c>
      <c r="M820" s="33" t="s">
        <v>142</v>
      </c>
      <c r="N820" s="33" t="s">
        <v>45</v>
      </c>
      <c r="O820" s="33" t="s">
        <v>45</v>
      </c>
      <c r="P820" s="33" t="s">
        <v>45</v>
      </c>
      <c r="Q820" s="33" t="s">
        <v>45</v>
      </c>
      <c r="R820" s="33" t="s">
        <v>45</v>
      </c>
      <c r="S820" s="33" t="s">
        <v>45</v>
      </c>
      <c r="T820" s="33" t="s">
        <v>207</v>
      </c>
      <c r="U820" s="33" t="s">
        <v>208</v>
      </c>
      <c r="V820" s="33" t="s">
        <v>144</v>
      </c>
      <c r="W820" s="33" t="s">
        <v>48</v>
      </c>
      <c r="X820" s="33" t="s">
        <v>48</v>
      </c>
      <c r="Y820" s="33" t="s">
        <v>48</v>
      </c>
      <c r="Z820" s="33" t="s">
        <v>48</v>
      </c>
      <c r="AA820" s="33" t="s">
        <v>48</v>
      </c>
      <c r="AB820" s="33" t="s">
        <v>48</v>
      </c>
      <c r="AC820" s="33" t="s">
        <v>123</v>
      </c>
      <c r="AD820" s="33" t="s">
        <v>123</v>
      </c>
    </row>
    <row r="821" spans="1:30" ht="60">
      <c r="A821" s="33" t="s">
        <v>1925</v>
      </c>
      <c r="B821" s="33" t="s">
        <v>41</v>
      </c>
      <c r="C821" s="33" t="s">
        <v>1942</v>
      </c>
      <c r="D821" s="33">
        <v>35386</v>
      </c>
      <c r="E821" s="33" t="s">
        <v>354</v>
      </c>
      <c r="F821" s="33" t="s">
        <v>1976</v>
      </c>
      <c r="G821" s="35">
        <v>158</v>
      </c>
      <c r="H821" s="35">
        <v>0</v>
      </c>
      <c r="I821" s="33" t="s">
        <v>51</v>
      </c>
      <c r="J821" s="34">
        <v>20571.52</v>
      </c>
      <c r="K821" s="33" t="s">
        <v>151</v>
      </c>
      <c r="L821" s="33" t="s">
        <v>152</v>
      </c>
      <c r="M821" s="33" t="s">
        <v>142</v>
      </c>
      <c r="N821" s="33" t="s">
        <v>45</v>
      </c>
      <c r="O821" s="33" t="s">
        <v>45</v>
      </c>
      <c r="P821" s="33" t="s">
        <v>45</v>
      </c>
      <c r="Q821" s="33" t="s">
        <v>45</v>
      </c>
      <c r="R821" s="33" t="s">
        <v>45</v>
      </c>
      <c r="S821" s="33" t="s">
        <v>45</v>
      </c>
      <c r="T821" s="33" t="s">
        <v>207</v>
      </c>
      <c r="U821" s="33" t="s">
        <v>208</v>
      </c>
      <c r="V821" s="33" t="s">
        <v>144</v>
      </c>
      <c r="W821" s="33" t="s">
        <v>48</v>
      </c>
      <c r="X821" s="33" t="s">
        <v>48</v>
      </c>
      <c r="Y821" s="33" t="s">
        <v>48</v>
      </c>
      <c r="Z821" s="33" t="s">
        <v>48</v>
      </c>
      <c r="AA821" s="33" t="s">
        <v>48</v>
      </c>
      <c r="AB821" s="33" t="s">
        <v>48</v>
      </c>
      <c r="AC821" s="33" t="s">
        <v>123</v>
      </c>
      <c r="AD821" s="33" t="s">
        <v>123</v>
      </c>
    </row>
    <row r="822" spans="1:30" ht="60">
      <c r="A822" s="33" t="s">
        <v>1925</v>
      </c>
      <c r="B822" s="33" t="s">
        <v>41</v>
      </c>
      <c r="C822" s="33" t="s">
        <v>1942</v>
      </c>
      <c r="D822" s="33">
        <v>35386</v>
      </c>
      <c r="E822" s="33" t="s">
        <v>354</v>
      </c>
      <c r="F822" s="33" t="s">
        <v>1977</v>
      </c>
      <c r="G822" s="34">
        <v>2587.4</v>
      </c>
      <c r="H822" s="35">
        <v>0</v>
      </c>
      <c r="I822" s="33" t="s">
        <v>51</v>
      </c>
      <c r="J822" s="34">
        <v>23158.92</v>
      </c>
      <c r="K822" s="33" t="s">
        <v>151</v>
      </c>
      <c r="L822" s="33" t="s">
        <v>152</v>
      </c>
      <c r="M822" s="33" t="s">
        <v>142</v>
      </c>
      <c r="N822" s="33" t="s">
        <v>45</v>
      </c>
      <c r="O822" s="33" t="s">
        <v>45</v>
      </c>
      <c r="P822" s="33" t="s">
        <v>45</v>
      </c>
      <c r="Q822" s="33" t="s">
        <v>45</v>
      </c>
      <c r="R822" s="33" t="s">
        <v>45</v>
      </c>
      <c r="S822" s="33" t="s">
        <v>45</v>
      </c>
      <c r="T822" s="33" t="s">
        <v>207</v>
      </c>
      <c r="U822" s="33" t="s">
        <v>208</v>
      </c>
      <c r="V822" s="33" t="s">
        <v>144</v>
      </c>
      <c r="W822" s="33" t="s">
        <v>48</v>
      </c>
      <c r="X822" s="33" t="s">
        <v>48</v>
      </c>
      <c r="Y822" s="33" t="s">
        <v>48</v>
      </c>
      <c r="Z822" s="33" t="s">
        <v>48</v>
      </c>
      <c r="AA822" s="33" t="s">
        <v>48</v>
      </c>
      <c r="AB822" s="33" t="s">
        <v>48</v>
      </c>
      <c r="AC822" s="33" t="s">
        <v>123</v>
      </c>
      <c r="AD822" s="33" t="s">
        <v>123</v>
      </c>
    </row>
    <row r="823" spans="1:30" ht="60">
      <c r="A823" s="33" t="s">
        <v>1925</v>
      </c>
      <c r="B823" s="33" t="s">
        <v>41</v>
      </c>
      <c r="C823" s="33" t="s">
        <v>1942</v>
      </c>
      <c r="D823" s="33">
        <v>35386</v>
      </c>
      <c r="E823" s="33" t="s">
        <v>354</v>
      </c>
      <c r="F823" s="33" t="s">
        <v>1978</v>
      </c>
      <c r="G823" s="35">
        <v>70.95</v>
      </c>
      <c r="H823" s="35">
        <v>0</v>
      </c>
      <c r="I823" s="33" t="s">
        <v>51</v>
      </c>
      <c r="J823" s="34">
        <v>23229.87</v>
      </c>
      <c r="K823" s="33" t="s">
        <v>151</v>
      </c>
      <c r="L823" s="33" t="s">
        <v>152</v>
      </c>
      <c r="M823" s="33" t="s">
        <v>142</v>
      </c>
      <c r="N823" s="33" t="s">
        <v>45</v>
      </c>
      <c r="O823" s="33" t="s">
        <v>45</v>
      </c>
      <c r="P823" s="33" t="s">
        <v>45</v>
      </c>
      <c r="Q823" s="33" t="s">
        <v>45</v>
      </c>
      <c r="R823" s="33" t="s">
        <v>45</v>
      </c>
      <c r="S823" s="33" t="s">
        <v>45</v>
      </c>
      <c r="T823" s="33" t="s">
        <v>207</v>
      </c>
      <c r="U823" s="33" t="s">
        <v>208</v>
      </c>
      <c r="V823" s="33" t="s">
        <v>144</v>
      </c>
      <c r="W823" s="33" t="s">
        <v>48</v>
      </c>
      <c r="X823" s="33" t="s">
        <v>48</v>
      </c>
      <c r="Y823" s="33" t="s">
        <v>48</v>
      </c>
      <c r="Z823" s="33" t="s">
        <v>48</v>
      </c>
      <c r="AA823" s="33" t="s">
        <v>48</v>
      </c>
      <c r="AB823" s="33" t="s">
        <v>48</v>
      </c>
      <c r="AC823" s="33" t="s">
        <v>123</v>
      </c>
      <c r="AD823" s="33" t="s">
        <v>123</v>
      </c>
    </row>
    <row r="824" spans="1:30" ht="60">
      <c r="A824" s="33" t="s">
        <v>1925</v>
      </c>
      <c r="B824" s="33" t="s">
        <v>41</v>
      </c>
      <c r="C824" s="33" t="s">
        <v>1942</v>
      </c>
      <c r="D824" s="33">
        <v>35386</v>
      </c>
      <c r="E824" s="33" t="s">
        <v>354</v>
      </c>
      <c r="F824" s="33" t="s">
        <v>1979</v>
      </c>
      <c r="G824" s="35">
        <v>87.47</v>
      </c>
      <c r="H824" s="35">
        <v>0</v>
      </c>
      <c r="I824" s="33" t="s">
        <v>51</v>
      </c>
      <c r="J824" s="34">
        <v>23317.34</v>
      </c>
      <c r="K824" s="33" t="s">
        <v>151</v>
      </c>
      <c r="L824" s="33" t="s">
        <v>152</v>
      </c>
      <c r="M824" s="33" t="s">
        <v>142</v>
      </c>
      <c r="N824" s="33" t="s">
        <v>45</v>
      </c>
      <c r="O824" s="33" t="s">
        <v>45</v>
      </c>
      <c r="P824" s="33" t="s">
        <v>45</v>
      </c>
      <c r="Q824" s="33" t="s">
        <v>45</v>
      </c>
      <c r="R824" s="33" t="s">
        <v>45</v>
      </c>
      <c r="S824" s="33" t="s">
        <v>45</v>
      </c>
      <c r="T824" s="33" t="s">
        <v>207</v>
      </c>
      <c r="U824" s="33" t="s">
        <v>208</v>
      </c>
      <c r="V824" s="33" t="s">
        <v>144</v>
      </c>
      <c r="W824" s="33" t="s">
        <v>48</v>
      </c>
      <c r="X824" s="33" t="s">
        <v>48</v>
      </c>
      <c r="Y824" s="33" t="s">
        <v>48</v>
      </c>
      <c r="Z824" s="33" t="s">
        <v>48</v>
      </c>
      <c r="AA824" s="33" t="s">
        <v>48</v>
      </c>
      <c r="AB824" s="33" t="s">
        <v>48</v>
      </c>
      <c r="AC824" s="33" t="s">
        <v>123</v>
      </c>
      <c r="AD824" s="33" t="s">
        <v>123</v>
      </c>
    </row>
    <row r="825" spans="1:30" ht="48">
      <c r="A825" s="33" t="s">
        <v>1925</v>
      </c>
      <c r="B825" s="33" t="s">
        <v>41</v>
      </c>
      <c r="C825" s="33" t="s">
        <v>1950</v>
      </c>
      <c r="D825" s="33">
        <v>33568</v>
      </c>
      <c r="E825" s="33" t="s">
        <v>110</v>
      </c>
      <c r="F825" s="33" t="s">
        <v>1838</v>
      </c>
      <c r="G825" s="35">
        <v>0</v>
      </c>
      <c r="H825" s="35">
        <v>59</v>
      </c>
      <c r="I825" s="33" t="s">
        <v>51</v>
      </c>
      <c r="J825" s="34">
        <v>2350.6799999999998</v>
      </c>
      <c r="K825" s="33" t="s">
        <v>165</v>
      </c>
      <c r="L825" s="33" t="s">
        <v>165</v>
      </c>
      <c r="M825" s="33" t="s">
        <v>142</v>
      </c>
      <c r="N825" s="33" t="s">
        <v>45</v>
      </c>
      <c r="O825" s="33" t="s">
        <v>45</v>
      </c>
      <c r="P825" s="33" t="s">
        <v>45</v>
      </c>
      <c r="Q825" s="33" t="s">
        <v>45</v>
      </c>
      <c r="R825" s="33" t="s">
        <v>45</v>
      </c>
      <c r="S825" s="33" t="s">
        <v>45</v>
      </c>
      <c r="T825" s="33" t="s">
        <v>210</v>
      </c>
      <c r="U825" s="33" t="s">
        <v>210</v>
      </c>
      <c r="V825" s="33" t="s">
        <v>144</v>
      </c>
      <c r="W825" s="33" t="s">
        <v>48</v>
      </c>
      <c r="X825" s="33" t="s">
        <v>48</v>
      </c>
      <c r="Y825" s="33" t="s">
        <v>48</v>
      </c>
      <c r="Z825" s="33" t="s">
        <v>48</v>
      </c>
      <c r="AA825" s="33" t="s">
        <v>48</v>
      </c>
      <c r="AB825" s="33" t="s">
        <v>48</v>
      </c>
      <c r="AC825" s="33" t="s">
        <v>123</v>
      </c>
      <c r="AD825" s="33" t="s">
        <v>123</v>
      </c>
    </row>
    <row r="826" spans="1:30" ht="48">
      <c r="A826" s="33" t="s">
        <v>1925</v>
      </c>
      <c r="B826" s="33" t="s">
        <v>41</v>
      </c>
      <c r="C826" s="33" t="s">
        <v>1950</v>
      </c>
      <c r="D826" s="33">
        <v>33568</v>
      </c>
      <c r="E826" s="33" t="s">
        <v>110</v>
      </c>
      <c r="F826" s="33" t="s">
        <v>1918</v>
      </c>
      <c r="G826" s="35">
        <v>0</v>
      </c>
      <c r="H826" s="35">
        <v>75.430000000000007</v>
      </c>
      <c r="I826" s="33" t="s">
        <v>51</v>
      </c>
      <c r="J826" s="34">
        <v>2275.25</v>
      </c>
      <c r="K826" s="33" t="s">
        <v>165</v>
      </c>
      <c r="L826" s="33" t="s">
        <v>165</v>
      </c>
      <c r="M826" s="33" t="s">
        <v>142</v>
      </c>
      <c r="N826" s="33" t="s">
        <v>45</v>
      </c>
      <c r="O826" s="33" t="s">
        <v>45</v>
      </c>
      <c r="P826" s="33" t="s">
        <v>45</v>
      </c>
      <c r="Q826" s="33" t="s">
        <v>45</v>
      </c>
      <c r="R826" s="33" t="s">
        <v>45</v>
      </c>
      <c r="S826" s="33" t="s">
        <v>45</v>
      </c>
      <c r="T826" s="33" t="s">
        <v>210</v>
      </c>
      <c r="U826" s="33" t="s">
        <v>210</v>
      </c>
      <c r="V826" s="33" t="s">
        <v>144</v>
      </c>
      <c r="W826" s="33" t="s">
        <v>48</v>
      </c>
      <c r="X826" s="33" t="s">
        <v>48</v>
      </c>
      <c r="Y826" s="33" t="s">
        <v>48</v>
      </c>
      <c r="Z826" s="33" t="s">
        <v>48</v>
      </c>
      <c r="AA826" s="33" t="s">
        <v>48</v>
      </c>
      <c r="AB826" s="33" t="s">
        <v>48</v>
      </c>
      <c r="AC826" s="33" t="s">
        <v>123</v>
      </c>
      <c r="AD826" s="33" t="s">
        <v>123</v>
      </c>
    </row>
    <row r="827" spans="1:30" ht="48">
      <c r="A827" s="33" t="s">
        <v>1925</v>
      </c>
      <c r="B827" s="33" t="s">
        <v>41</v>
      </c>
      <c r="C827" s="33" t="s">
        <v>1950</v>
      </c>
      <c r="D827" s="33">
        <v>33568</v>
      </c>
      <c r="E827" s="33" t="s">
        <v>110</v>
      </c>
      <c r="F827" s="33" t="s">
        <v>1725</v>
      </c>
      <c r="G827" s="35">
        <v>0</v>
      </c>
      <c r="H827" s="35">
        <v>455.55</v>
      </c>
      <c r="I827" s="33" t="s">
        <v>51</v>
      </c>
      <c r="J827" s="34">
        <v>1819.7</v>
      </c>
      <c r="K827" s="33" t="s">
        <v>165</v>
      </c>
      <c r="L827" s="33" t="s">
        <v>165</v>
      </c>
      <c r="M827" s="33" t="s">
        <v>142</v>
      </c>
      <c r="N827" s="33" t="s">
        <v>45</v>
      </c>
      <c r="O827" s="33" t="s">
        <v>45</v>
      </c>
      <c r="P827" s="33" t="s">
        <v>45</v>
      </c>
      <c r="Q827" s="33" t="s">
        <v>45</v>
      </c>
      <c r="R827" s="33" t="s">
        <v>45</v>
      </c>
      <c r="S827" s="33" t="s">
        <v>45</v>
      </c>
      <c r="T827" s="33" t="s">
        <v>210</v>
      </c>
      <c r="U827" s="33" t="s">
        <v>210</v>
      </c>
      <c r="V827" s="33" t="s">
        <v>144</v>
      </c>
      <c r="W827" s="33" t="s">
        <v>48</v>
      </c>
      <c r="X827" s="33" t="s">
        <v>48</v>
      </c>
      <c r="Y827" s="33" t="s">
        <v>48</v>
      </c>
      <c r="Z827" s="33" t="s">
        <v>48</v>
      </c>
      <c r="AA827" s="33" t="s">
        <v>48</v>
      </c>
      <c r="AB827" s="33" t="s">
        <v>48</v>
      </c>
      <c r="AC827" s="33" t="s">
        <v>123</v>
      </c>
      <c r="AD827" s="33" t="s">
        <v>123</v>
      </c>
    </row>
    <row r="828" spans="1:30" ht="48">
      <c r="A828" s="33" t="s">
        <v>1925</v>
      </c>
      <c r="B828" s="33" t="s">
        <v>41</v>
      </c>
      <c r="C828" s="33" t="s">
        <v>1942</v>
      </c>
      <c r="D828" s="33">
        <v>35386</v>
      </c>
      <c r="E828" s="33" t="s">
        <v>316</v>
      </c>
      <c r="F828" s="33" t="s">
        <v>1980</v>
      </c>
      <c r="G828" s="35">
        <v>-208</v>
      </c>
      <c r="H828" s="35">
        <v>0</v>
      </c>
      <c r="I828" s="33" t="s">
        <v>51</v>
      </c>
      <c r="J828" s="34">
        <v>1611.7</v>
      </c>
      <c r="K828" s="33" t="s">
        <v>165</v>
      </c>
      <c r="L828" s="33" t="s">
        <v>165</v>
      </c>
      <c r="M828" s="33" t="s">
        <v>142</v>
      </c>
      <c r="N828" s="33" t="s">
        <v>45</v>
      </c>
      <c r="O828" s="33" t="s">
        <v>45</v>
      </c>
      <c r="P828" s="33" t="s">
        <v>45</v>
      </c>
      <c r="Q828" s="33" t="s">
        <v>45</v>
      </c>
      <c r="R828" s="33" t="s">
        <v>45</v>
      </c>
      <c r="S828" s="33" t="s">
        <v>45</v>
      </c>
      <c r="T828" s="33" t="s">
        <v>210</v>
      </c>
      <c r="U828" s="33" t="s">
        <v>210</v>
      </c>
      <c r="V828" s="33" t="s">
        <v>144</v>
      </c>
      <c r="W828" s="33" t="s">
        <v>48</v>
      </c>
      <c r="X828" s="33" t="s">
        <v>48</v>
      </c>
      <c r="Y828" s="33" t="s">
        <v>48</v>
      </c>
      <c r="Z828" s="33" t="s">
        <v>48</v>
      </c>
      <c r="AA828" s="33" t="s">
        <v>48</v>
      </c>
      <c r="AB828" s="33" t="s">
        <v>48</v>
      </c>
      <c r="AC828" s="33" t="s">
        <v>123</v>
      </c>
      <c r="AD828" s="33" t="s">
        <v>123</v>
      </c>
    </row>
    <row r="829" spans="1:30" ht="48">
      <c r="A829" s="33" t="s">
        <v>1925</v>
      </c>
      <c r="B829" s="33" t="s">
        <v>41</v>
      </c>
      <c r="C829" s="33" t="s">
        <v>1942</v>
      </c>
      <c r="D829" s="33">
        <v>35386</v>
      </c>
      <c r="E829" s="33" t="s">
        <v>316</v>
      </c>
      <c r="F829" s="33" t="s">
        <v>1981</v>
      </c>
      <c r="G829" s="35">
        <v>378.3</v>
      </c>
      <c r="H829" s="35">
        <v>0</v>
      </c>
      <c r="I829" s="33" t="s">
        <v>51</v>
      </c>
      <c r="J829" s="34">
        <v>1990</v>
      </c>
      <c r="K829" s="33" t="s">
        <v>165</v>
      </c>
      <c r="L829" s="33" t="s">
        <v>165</v>
      </c>
      <c r="M829" s="33" t="s">
        <v>142</v>
      </c>
      <c r="N829" s="33" t="s">
        <v>45</v>
      </c>
      <c r="O829" s="33" t="s">
        <v>45</v>
      </c>
      <c r="P829" s="33" t="s">
        <v>45</v>
      </c>
      <c r="Q829" s="33" t="s">
        <v>45</v>
      </c>
      <c r="R829" s="33" t="s">
        <v>45</v>
      </c>
      <c r="S829" s="33" t="s">
        <v>45</v>
      </c>
      <c r="T829" s="33" t="s">
        <v>210</v>
      </c>
      <c r="U829" s="33" t="s">
        <v>210</v>
      </c>
      <c r="V829" s="33" t="s">
        <v>144</v>
      </c>
      <c r="W829" s="33" t="s">
        <v>48</v>
      </c>
      <c r="X829" s="33" t="s">
        <v>48</v>
      </c>
      <c r="Y829" s="33" t="s">
        <v>48</v>
      </c>
      <c r="Z829" s="33" t="s">
        <v>48</v>
      </c>
      <c r="AA829" s="33" t="s">
        <v>48</v>
      </c>
      <c r="AB829" s="33" t="s">
        <v>48</v>
      </c>
      <c r="AC829" s="33" t="s">
        <v>123</v>
      </c>
      <c r="AD829" s="33" t="s">
        <v>123</v>
      </c>
    </row>
    <row r="830" spans="1:30" ht="48">
      <c r="A830" s="33" t="s">
        <v>1925</v>
      </c>
      <c r="B830" s="33" t="s">
        <v>41</v>
      </c>
      <c r="C830" s="33" t="s">
        <v>1942</v>
      </c>
      <c r="D830" s="33">
        <v>35386</v>
      </c>
      <c r="E830" s="33" t="s">
        <v>316</v>
      </c>
      <c r="F830" s="33" t="s">
        <v>1982</v>
      </c>
      <c r="G830" s="35">
        <v>12</v>
      </c>
      <c r="H830" s="35">
        <v>0</v>
      </c>
      <c r="I830" s="33" t="s">
        <v>51</v>
      </c>
      <c r="J830" s="34">
        <v>2002</v>
      </c>
      <c r="K830" s="33" t="s">
        <v>165</v>
      </c>
      <c r="L830" s="33" t="s">
        <v>165</v>
      </c>
      <c r="M830" s="33" t="s">
        <v>142</v>
      </c>
      <c r="N830" s="33" t="s">
        <v>45</v>
      </c>
      <c r="O830" s="33" t="s">
        <v>45</v>
      </c>
      <c r="P830" s="33" t="s">
        <v>45</v>
      </c>
      <c r="Q830" s="33" t="s">
        <v>45</v>
      </c>
      <c r="R830" s="33" t="s">
        <v>45</v>
      </c>
      <c r="S830" s="33" t="s">
        <v>45</v>
      </c>
      <c r="T830" s="33" t="s">
        <v>210</v>
      </c>
      <c r="U830" s="33" t="s">
        <v>210</v>
      </c>
      <c r="V830" s="33" t="s">
        <v>144</v>
      </c>
      <c r="W830" s="33" t="s">
        <v>48</v>
      </c>
      <c r="X830" s="33" t="s">
        <v>48</v>
      </c>
      <c r="Y830" s="33" t="s">
        <v>48</v>
      </c>
      <c r="Z830" s="33" t="s">
        <v>48</v>
      </c>
      <c r="AA830" s="33" t="s">
        <v>48</v>
      </c>
      <c r="AB830" s="33" t="s">
        <v>48</v>
      </c>
      <c r="AC830" s="33" t="s">
        <v>123</v>
      </c>
      <c r="AD830" s="33" t="s">
        <v>123</v>
      </c>
    </row>
    <row r="831" spans="1:30" ht="48">
      <c r="A831" s="33" t="s">
        <v>1925</v>
      </c>
      <c r="B831" s="33" t="s">
        <v>41</v>
      </c>
      <c r="C831" s="33" t="s">
        <v>1931</v>
      </c>
      <c r="D831" s="33">
        <v>35675</v>
      </c>
      <c r="E831" s="33" t="s">
        <v>717</v>
      </c>
      <c r="F831" s="33" t="s">
        <v>1983</v>
      </c>
      <c r="G831" s="35">
        <v>208</v>
      </c>
      <c r="H831" s="35">
        <v>0</v>
      </c>
      <c r="I831" s="33" t="s">
        <v>51</v>
      </c>
      <c r="J831" s="34">
        <v>2210</v>
      </c>
      <c r="K831" s="33" t="s">
        <v>165</v>
      </c>
      <c r="L831" s="33" t="s">
        <v>165</v>
      </c>
      <c r="M831" s="33" t="s">
        <v>142</v>
      </c>
      <c r="N831" s="33" t="s">
        <v>45</v>
      </c>
      <c r="O831" s="33" t="s">
        <v>45</v>
      </c>
      <c r="P831" s="33" t="s">
        <v>45</v>
      </c>
      <c r="Q831" s="33" t="s">
        <v>45</v>
      </c>
      <c r="R831" s="33" t="s">
        <v>45</v>
      </c>
      <c r="S831" s="33" t="s">
        <v>45</v>
      </c>
      <c r="T831" s="33" t="s">
        <v>210</v>
      </c>
      <c r="U831" s="33" t="s">
        <v>210</v>
      </c>
      <c r="V831" s="33" t="s">
        <v>144</v>
      </c>
      <c r="W831" s="33" t="s">
        <v>48</v>
      </c>
      <c r="X831" s="33" t="s">
        <v>48</v>
      </c>
      <c r="Y831" s="33" t="s">
        <v>48</v>
      </c>
      <c r="Z831" s="33" t="s">
        <v>48</v>
      </c>
      <c r="AA831" s="33" t="s">
        <v>48</v>
      </c>
      <c r="AB831" s="33" t="s">
        <v>48</v>
      </c>
      <c r="AC831" s="33" t="s">
        <v>123</v>
      </c>
      <c r="AD831" s="33" t="s">
        <v>123</v>
      </c>
    </row>
    <row r="832" spans="1:30" ht="48">
      <c r="A832" s="33" t="s">
        <v>1925</v>
      </c>
      <c r="B832" s="33" t="s">
        <v>41</v>
      </c>
      <c r="C832" s="33" t="s">
        <v>1931</v>
      </c>
      <c r="D832" s="33">
        <v>35675</v>
      </c>
      <c r="E832" s="33" t="s">
        <v>717</v>
      </c>
      <c r="F832" s="33" t="s">
        <v>1920</v>
      </c>
      <c r="G832" s="35">
        <v>0</v>
      </c>
      <c r="H832" s="35">
        <v>221</v>
      </c>
      <c r="I832" s="33" t="s">
        <v>51</v>
      </c>
      <c r="J832" s="34">
        <v>1989</v>
      </c>
      <c r="K832" s="33" t="s">
        <v>165</v>
      </c>
      <c r="L832" s="33" t="s">
        <v>165</v>
      </c>
      <c r="M832" s="33" t="s">
        <v>142</v>
      </c>
      <c r="N832" s="33" t="s">
        <v>45</v>
      </c>
      <c r="O832" s="33" t="s">
        <v>45</v>
      </c>
      <c r="P832" s="33" t="s">
        <v>45</v>
      </c>
      <c r="Q832" s="33" t="s">
        <v>45</v>
      </c>
      <c r="R832" s="33" t="s">
        <v>45</v>
      </c>
      <c r="S832" s="33" t="s">
        <v>45</v>
      </c>
      <c r="T832" s="33" t="s">
        <v>210</v>
      </c>
      <c r="U832" s="33" t="s">
        <v>210</v>
      </c>
      <c r="V832" s="33" t="s">
        <v>144</v>
      </c>
      <c r="W832" s="33" t="s">
        <v>48</v>
      </c>
      <c r="X832" s="33" t="s">
        <v>48</v>
      </c>
      <c r="Y832" s="33" t="s">
        <v>48</v>
      </c>
      <c r="Z832" s="33" t="s">
        <v>48</v>
      </c>
      <c r="AA832" s="33" t="s">
        <v>48</v>
      </c>
      <c r="AB832" s="33" t="s">
        <v>48</v>
      </c>
      <c r="AC832" s="33" t="s">
        <v>123</v>
      </c>
      <c r="AD832" s="33" t="s">
        <v>123</v>
      </c>
    </row>
    <row r="833" spans="1:30" ht="60">
      <c r="A833" s="33" t="s">
        <v>1925</v>
      </c>
      <c r="B833" s="33" t="s">
        <v>41</v>
      </c>
      <c r="C833" s="33" t="s">
        <v>1950</v>
      </c>
      <c r="D833" s="33">
        <v>33568</v>
      </c>
      <c r="E833" s="33" t="s">
        <v>110</v>
      </c>
      <c r="F833" s="33" t="s">
        <v>1841</v>
      </c>
      <c r="G833" s="35">
        <v>0</v>
      </c>
      <c r="H833" s="35">
        <v>538.04</v>
      </c>
      <c r="I833" s="33" t="s">
        <v>51</v>
      </c>
      <c r="J833" s="34">
        <v>5657.47</v>
      </c>
      <c r="K833" s="33" t="s">
        <v>221</v>
      </c>
      <c r="L833" s="33" t="s">
        <v>221</v>
      </c>
      <c r="M833" s="33" t="s">
        <v>142</v>
      </c>
      <c r="N833" s="33" t="s">
        <v>45</v>
      </c>
      <c r="O833" s="33" t="s">
        <v>45</v>
      </c>
      <c r="P833" s="33" t="s">
        <v>45</v>
      </c>
      <c r="Q833" s="33" t="s">
        <v>45</v>
      </c>
      <c r="R833" s="33" t="s">
        <v>45</v>
      </c>
      <c r="S833" s="33" t="s">
        <v>45</v>
      </c>
      <c r="T833" s="33" t="s">
        <v>222</v>
      </c>
      <c r="U833" s="33" t="s">
        <v>222</v>
      </c>
      <c r="V833" s="33" t="s">
        <v>144</v>
      </c>
      <c r="W833" s="33" t="s">
        <v>48</v>
      </c>
      <c r="X833" s="33" t="s">
        <v>48</v>
      </c>
      <c r="Y833" s="33" t="s">
        <v>48</v>
      </c>
      <c r="Z833" s="33" t="s">
        <v>48</v>
      </c>
      <c r="AA833" s="33" t="s">
        <v>48</v>
      </c>
      <c r="AB833" s="33" t="s">
        <v>48</v>
      </c>
      <c r="AC833" s="33" t="s">
        <v>123</v>
      </c>
      <c r="AD833" s="33" t="s">
        <v>123</v>
      </c>
    </row>
    <row r="834" spans="1:30" ht="60">
      <c r="A834" s="33" t="s">
        <v>1925</v>
      </c>
      <c r="B834" s="33" t="s">
        <v>41</v>
      </c>
      <c r="C834" s="33" t="s">
        <v>1942</v>
      </c>
      <c r="D834" s="33">
        <v>35386</v>
      </c>
      <c r="E834" s="33" t="s">
        <v>354</v>
      </c>
      <c r="F834" s="33" t="s">
        <v>1984</v>
      </c>
      <c r="G834" s="34">
        <v>1271.31</v>
      </c>
      <c r="H834" s="35">
        <v>0</v>
      </c>
      <c r="I834" s="33" t="s">
        <v>51</v>
      </c>
      <c r="J834" s="34">
        <v>6928.78</v>
      </c>
      <c r="K834" s="33" t="s">
        <v>221</v>
      </c>
      <c r="L834" s="33" t="s">
        <v>221</v>
      </c>
      <c r="M834" s="33" t="s">
        <v>142</v>
      </c>
      <c r="N834" s="33" t="s">
        <v>45</v>
      </c>
      <c r="O834" s="33" t="s">
        <v>45</v>
      </c>
      <c r="P834" s="33" t="s">
        <v>45</v>
      </c>
      <c r="Q834" s="33" t="s">
        <v>45</v>
      </c>
      <c r="R834" s="33" t="s">
        <v>45</v>
      </c>
      <c r="S834" s="33" t="s">
        <v>45</v>
      </c>
      <c r="T834" s="33" t="s">
        <v>222</v>
      </c>
      <c r="U834" s="33" t="s">
        <v>222</v>
      </c>
      <c r="V834" s="33" t="s">
        <v>144</v>
      </c>
      <c r="W834" s="33" t="s">
        <v>48</v>
      </c>
      <c r="X834" s="33" t="s">
        <v>48</v>
      </c>
      <c r="Y834" s="33" t="s">
        <v>48</v>
      </c>
      <c r="Z834" s="33" t="s">
        <v>48</v>
      </c>
      <c r="AA834" s="33" t="s">
        <v>48</v>
      </c>
      <c r="AB834" s="33" t="s">
        <v>48</v>
      </c>
      <c r="AC834" s="33" t="s">
        <v>123</v>
      </c>
      <c r="AD834" s="33" t="s">
        <v>123</v>
      </c>
    </row>
    <row r="835" spans="1:30" ht="60">
      <c r="A835" s="33" t="s">
        <v>1925</v>
      </c>
      <c r="B835" s="33" t="s">
        <v>41</v>
      </c>
      <c r="C835" s="33" t="s">
        <v>1942</v>
      </c>
      <c r="D835" s="33">
        <v>35386</v>
      </c>
      <c r="E835" s="33" t="s">
        <v>354</v>
      </c>
      <c r="F835" s="33" t="s">
        <v>1985</v>
      </c>
      <c r="G835" s="35">
        <v>208.13</v>
      </c>
      <c r="H835" s="35">
        <v>0</v>
      </c>
      <c r="I835" s="33" t="s">
        <v>51</v>
      </c>
      <c r="J835" s="34">
        <v>7136.91</v>
      </c>
      <c r="K835" s="33" t="s">
        <v>221</v>
      </c>
      <c r="L835" s="33" t="s">
        <v>221</v>
      </c>
      <c r="M835" s="33" t="s">
        <v>142</v>
      </c>
      <c r="N835" s="33" t="s">
        <v>45</v>
      </c>
      <c r="O835" s="33" t="s">
        <v>45</v>
      </c>
      <c r="P835" s="33" t="s">
        <v>45</v>
      </c>
      <c r="Q835" s="33" t="s">
        <v>45</v>
      </c>
      <c r="R835" s="33" t="s">
        <v>45</v>
      </c>
      <c r="S835" s="33" t="s">
        <v>45</v>
      </c>
      <c r="T835" s="33" t="s">
        <v>222</v>
      </c>
      <c r="U835" s="33" t="s">
        <v>222</v>
      </c>
      <c r="V835" s="33" t="s">
        <v>144</v>
      </c>
      <c r="W835" s="33" t="s">
        <v>48</v>
      </c>
      <c r="X835" s="33" t="s">
        <v>48</v>
      </c>
      <c r="Y835" s="33" t="s">
        <v>48</v>
      </c>
      <c r="Z835" s="33" t="s">
        <v>48</v>
      </c>
      <c r="AA835" s="33" t="s">
        <v>48</v>
      </c>
      <c r="AB835" s="33" t="s">
        <v>48</v>
      </c>
      <c r="AC835" s="33" t="s">
        <v>123</v>
      </c>
      <c r="AD835" s="33" t="s">
        <v>123</v>
      </c>
    </row>
    <row r="836" spans="1:30" ht="48">
      <c r="A836" s="33" t="s">
        <v>1925</v>
      </c>
      <c r="B836" s="33" t="s">
        <v>41</v>
      </c>
      <c r="C836" s="33" t="s">
        <v>1942</v>
      </c>
      <c r="D836" s="33">
        <v>35386</v>
      </c>
      <c r="E836" s="33" t="s">
        <v>461</v>
      </c>
      <c r="F836" s="33" t="s">
        <v>1986</v>
      </c>
      <c r="G836" s="35">
        <v>549.02</v>
      </c>
      <c r="H836" s="35">
        <v>0</v>
      </c>
      <c r="I836" s="33" t="s">
        <v>51</v>
      </c>
      <c r="J836" s="35">
        <v>758.77</v>
      </c>
      <c r="K836" s="33" t="s">
        <v>1621</v>
      </c>
      <c r="L836" s="33" t="s">
        <v>1621</v>
      </c>
      <c r="M836" s="33" t="s">
        <v>142</v>
      </c>
      <c r="N836" s="33" t="s">
        <v>45</v>
      </c>
      <c r="O836" s="33" t="s">
        <v>45</v>
      </c>
      <c r="P836" s="33" t="s">
        <v>45</v>
      </c>
      <c r="Q836" s="33" t="s">
        <v>45</v>
      </c>
      <c r="R836" s="33" t="s">
        <v>45</v>
      </c>
      <c r="S836" s="33" t="s">
        <v>45</v>
      </c>
      <c r="T836" s="33" t="s">
        <v>1622</v>
      </c>
      <c r="U836" s="33" t="s">
        <v>1622</v>
      </c>
      <c r="V836" s="33" t="s">
        <v>144</v>
      </c>
      <c r="W836" s="33" t="s">
        <v>48</v>
      </c>
      <c r="X836" s="33" t="s">
        <v>48</v>
      </c>
      <c r="Y836" s="33" t="s">
        <v>48</v>
      </c>
      <c r="Z836" s="33" t="s">
        <v>48</v>
      </c>
      <c r="AA836" s="33" t="s">
        <v>48</v>
      </c>
      <c r="AB836" s="33" t="s">
        <v>48</v>
      </c>
      <c r="AC836" s="33" t="s">
        <v>123</v>
      </c>
      <c r="AD836" s="33" t="s">
        <v>123</v>
      </c>
    </row>
    <row r="837" spans="1:30" ht="48">
      <c r="A837" s="33" t="s">
        <v>1925</v>
      </c>
      <c r="B837" s="33" t="s">
        <v>41</v>
      </c>
      <c r="C837" s="33" t="s">
        <v>1931</v>
      </c>
      <c r="D837" s="33">
        <v>35675</v>
      </c>
      <c r="E837" s="33" t="s">
        <v>819</v>
      </c>
      <c r="F837" s="33" t="s">
        <v>1923</v>
      </c>
      <c r="G837" s="35">
        <v>0</v>
      </c>
      <c r="H837" s="35">
        <v>209.75</v>
      </c>
      <c r="I837" s="33" t="s">
        <v>51</v>
      </c>
      <c r="J837" s="35">
        <v>549.02</v>
      </c>
      <c r="K837" s="33" t="s">
        <v>1621</v>
      </c>
      <c r="L837" s="33" t="s">
        <v>1621</v>
      </c>
      <c r="M837" s="33" t="s">
        <v>142</v>
      </c>
      <c r="N837" s="33" t="s">
        <v>45</v>
      </c>
      <c r="O837" s="33" t="s">
        <v>45</v>
      </c>
      <c r="P837" s="33" t="s">
        <v>45</v>
      </c>
      <c r="Q837" s="33" t="s">
        <v>45</v>
      </c>
      <c r="R837" s="33" t="s">
        <v>45</v>
      </c>
      <c r="S837" s="33" t="s">
        <v>45</v>
      </c>
      <c r="T837" s="33" t="s">
        <v>1622</v>
      </c>
      <c r="U837" s="33" t="s">
        <v>1622</v>
      </c>
      <c r="V837" s="33" t="s">
        <v>144</v>
      </c>
      <c r="W837" s="33" t="s">
        <v>48</v>
      </c>
      <c r="X837" s="33" t="s">
        <v>48</v>
      </c>
      <c r="Y837" s="33" t="s">
        <v>48</v>
      </c>
      <c r="Z837" s="33" t="s">
        <v>48</v>
      </c>
      <c r="AA837" s="33" t="s">
        <v>48</v>
      </c>
      <c r="AB837" s="33" t="s">
        <v>48</v>
      </c>
      <c r="AC837" s="33" t="s">
        <v>123</v>
      </c>
      <c r="AD837" s="33" t="s">
        <v>123</v>
      </c>
    </row>
    <row r="838" spans="1:30" ht="48">
      <c r="A838" s="33" t="s">
        <v>1925</v>
      </c>
      <c r="B838" s="33" t="s">
        <v>41</v>
      </c>
      <c r="C838" s="33" t="s">
        <v>1931</v>
      </c>
      <c r="D838" s="33">
        <v>35675</v>
      </c>
      <c r="E838" s="33" t="s">
        <v>316</v>
      </c>
      <c r="F838" s="33" t="s">
        <v>1924</v>
      </c>
      <c r="G838" s="35">
        <v>0</v>
      </c>
      <c r="H838" s="35">
        <v>537.89</v>
      </c>
      <c r="I838" s="33" t="s">
        <v>51</v>
      </c>
      <c r="J838" s="35">
        <v>0</v>
      </c>
      <c r="K838" s="33" t="s">
        <v>617</v>
      </c>
      <c r="L838" s="33" t="s">
        <v>617</v>
      </c>
      <c r="M838" s="33" t="s">
        <v>142</v>
      </c>
      <c r="N838" s="33" t="s">
        <v>45</v>
      </c>
      <c r="O838" s="33" t="s">
        <v>45</v>
      </c>
      <c r="P838" s="33" t="s">
        <v>45</v>
      </c>
      <c r="Q838" s="33" t="s">
        <v>45</v>
      </c>
      <c r="R838" s="33" t="s">
        <v>45</v>
      </c>
      <c r="S838" s="33" t="s">
        <v>45</v>
      </c>
      <c r="T838" s="33" t="s">
        <v>618</v>
      </c>
      <c r="U838" s="33" t="s">
        <v>618</v>
      </c>
      <c r="V838" s="33" t="s">
        <v>144</v>
      </c>
      <c r="W838" s="33" t="s">
        <v>48</v>
      </c>
      <c r="X838" s="33" t="s">
        <v>48</v>
      </c>
      <c r="Y838" s="33" t="s">
        <v>48</v>
      </c>
      <c r="Z838" s="33" t="s">
        <v>48</v>
      </c>
      <c r="AA838" s="33" t="s">
        <v>48</v>
      </c>
      <c r="AB838" s="33" t="s">
        <v>48</v>
      </c>
      <c r="AC838" s="33" t="s">
        <v>123</v>
      </c>
      <c r="AD838" s="33" t="s">
        <v>123</v>
      </c>
    </row>
    <row r="840" spans="1:30" ht="60">
      <c r="A840" s="33" t="s">
        <v>1992</v>
      </c>
      <c r="B840" s="33" t="s">
        <v>41</v>
      </c>
      <c r="C840" s="33" t="s">
        <v>2010</v>
      </c>
      <c r="D840" s="33">
        <v>36351</v>
      </c>
      <c r="E840" s="33" t="s">
        <v>1047</v>
      </c>
      <c r="F840" s="33" t="s">
        <v>2011</v>
      </c>
      <c r="G840" s="34">
        <v>5800</v>
      </c>
      <c r="H840" s="35">
        <v>0</v>
      </c>
      <c r="I840" s="33" t="s">
        <v>51</v>
      </c>
      <c r="J840" s="34">
        <v>300583.18</v>
      </c>
      <c r="K840" s="33" t="s">
        <v>43</v>
      </c>
      <c r="L840" s="33" t="s">
        <v>45</v>
      </c>
      <c r="M840" s="33" t="s">
        <v>142</v>
      </c>
      <c r="N840" s="33" t="s">
        <v>45</v>
      </c>
      <c r="O840" s="33" t="s">
        <v>45</v>
      </c>
      <c r="P840" s="33" t="s">
        <v>45</v>
      </c>
      <c r="Q840" s="33" t="s">
        <v>45</v>
      </c>
      <c r="R840" s="33" t="s">
        <v>45</v>
      </c>
      <c r="S840" s="33" t="s">
        <v>45</v>
      </c>
      <c r="T840" s="33" t="s">
        <v>46</v>
      </c>
      <c r="U840" s="33" t="s">
        <v>48</v>
      </c>
      <c r="V840" s="33" t="s">
        <v>144</v>
      </c>
      <c r="W840" s="33" t="s">
        <v>48</v>
      </c>
      <c r="X840" s="33" t="s">
        <v>48</v>
      </c>
      <c r="Y840" s="33" t="s">
        <v>48</v>
      </c>
      <c r="Z840" s="33" t="s">
        <v>48</v>
      </c>
      <c r="AA840" s="33" t="s">
        <v>48</v>
      </c>
      <c r="AB840" s="33" t="s">
        <v>48</v>
      </c>
      <c r="AC840" s="33" t="s">
        <v>123</v>
      </c>
      <c r="AD840" s="33" t="s">
        <v>123</v>
      </c>
    </row>
    <row r="841" spans="1:30" ht="48">
      <c r="A841" s="33" t="s">
        <v>1992</v>
      </c>
      <c r="B841" s="33" t="s">
        <v>41</v>
      </c>
      <c r="C841" s="33" t="s">
        <v>2012</v>
      </c>
      <c r="D841" s="33">
        <v>37011</v>
      </c>
      <c r="E841" s="33" t="s">
        <v>354</v>
      </c>
      <c r="F841" s="33" t="s">
        <v>1879</v>
      </c>
      <c r="G841" s="35">
        <v>0</v>
      </c>
      <c r="H841" s="34">
        <v>2219.58</v>
      </c>
      <c r="I841" s="33" t="s">
        <v>51</v>
      </c>
      <c r="J841" s="34">
        <v>172058.68</v>
      </c>
      <c r="K841" s="33" t="s">
        <v>43</v>
      </c>
      <c r="L841" s="33" t="s">
        <v>44</v>
      </c>
      <c r="M841" s="33" t="s">
        <v>142</v>
      </c>
      <c r="N841" s="33" t="s">
        <v>45</v>
      </c>
      <c r="O841" s="33" t="s">
        <v>45</v>
      </c>
      <c r="P841" s="33" t="s">
        <v>45</v>
      </c>
      <c r="Q841" s="33" t="s">
        <v>45</v>
      </c>
      <c r="R841" s="33" t="s">
        <v>45</v>
      </c>
      <c r="S841" s="33" t="s">
        <v>45</v>
      </c>
      <c r="T841" s="33" t="s">
        <v>46</v>
      </c>
      <c r="U841" s="33" t="s">
        <v>1210</v>
      </c>
      <c r="V841" s="33" t="s">
        <v>144</v>
      </c>
      <c r="W841" s="33" t="s">
        <v>48</v>
      </c>
      <c r="X841" s="33" t="s">
        <v>48</v>
      </c>
      <c r="Y841" s="33" t="s">
        <v>48</v>
      </c>
      <c r="Z841" s="33" t="s">
        <v>48</v>
      </c>
      <c r="AA841" s="33" t="s">
        <v>48</v>
      </c>
      <c r="AB841" s="33" t="s">
        <v>48</v>
      </c>
      <c r="AC841" s="33" t="s">
        <v>123</v>
      </c>
      <c r="AD841" s="33" t="s">
        <v>123</v>
      </c>
    </row>
    <row r="842" spans="1:30" ht="48">
      <c r="A842" s="33" t="s">
        <v>1992</v>
      </c>
      <c r="B842" s="33" t="s">
        <v>41</v>
      </c>
      <c r="C842" s="33" t="s">
        <v>2005</v>
      </c>
      <c r="D842" s="33">
        <v>38806</v>
      </c>
      <c r="E842" s="33" t="s">
        <v>314</v>
      </c>
      <c r="F842" s="33" t="s">
        <v>1949</v>
      </c>
      <c r="G842" s="35">
        <v>0</v>
      </c>
      <c r="H842" s="35">
        <v>643.79999999999995</v>
      </c>
      <c r="I842" s="33" t="s">
        <v>51</v>
      </c>
      <c r="J842" s="34">
        <v>171414.88</v>
      </c>
      <c r="K842" s="33" t="s">
        <v>43</v>
      </c>
      <c r="L842" s="33" t="s">
        <v>44</v>
      </c>
      <c r="M842" s="33" t="s">
        <v>142</v>
      </c>
      <c r="N842" s="33" t="s">
        <v>45</v>
      </c>
      <c r="O842" s="33" t="s">
        <v>45</v>
      </c>
      <c r="P842" s="33" t="s">
        <v>45</v>
      </c>
      <c r="Q842" s="33" t="s">
        <v>45</v>
      </c>
      <c r="R842" s="33" t="s">
        <v>45</v>
      </c>
      <c r="S842" s="33" t="s">
        <v>45</v>
      </c>
      <c r="T842" s="33" t="s">
        <v>46</v>
      </c>
      <c r="U842" s="33" t="s">
        <v>1210</v>
      </c>
      <c r="V842" s="33" t="s">
        <v>144</v>
      </c>
      <c r="W842" s="33" t="s">
        <v>48</v>
      </c>
      <c r="X842" s="33" t="s">
        <v>48</v>
      </c>
      <c r="Y842" s="33" t="s">
        <v>48</v>
      </c>
      <c r="Z842" s="33" t="s">
        <v>48</v>
      </c>
      <c r="AA842" s="33" t="s">
        <v>48</v>
      </c>
      <c r="AB842" s="33" t="s">
        <v>48</v>
      </c>
      <c r="AC842" s="33" t="s">
        <v>123</v>
      </c>
      <c r="AD842" s="33" t="s">
        <v>123</v>
      </c>
    </row>
    <row r="843" spans="1:30" ht="48">
      <c r="A843" s="33" t="s">
        <v>1992</v>
      </c>
      <c r="B843" s="33" t="s">
        <v>41</v>
      </c>
      <c r="C843" s="33" t="s">
        <v>2005</v>
      </c>
      <c r="D843" s="33">
        <v>38806</v>
      </c>
      <c r="E843" s="33" t="s">
        <v>314</v>
      </c>
      <c r="F843" s="33" t="s">
        <v>1551</v>
      </c>
      <c r="G843" s="35">
        <v>0</v>
      </c>
      <c r="H843" s="34">
        <v>7081.74</v>
      </c>
      <c r="I843" s="33" t="s">
        <v>51</v>
      </c>
      <c r="J843" s="34">
        <v>164333.14000000001</v>
      </c>
      <c r="K843" s="33" t="s">
        <v>43</v>
      </c>
      <c r="L843" s="33" t="s">
        <v>44</v>
      </c>
      <c r="M843" s="33" t="s">
        <v>142</v>
      </c>
      <c r="N843" s="33" t="s">
        <v>45</v>
      </c>
      <c r="O843" s="33" t="s">
        <v>45</v>
      </c>
      <c r="P843" s="33" t="s">
        <v>45</v>
      </c>
      <c r="Q843" s="33" t="s">
        <v>45</v>
      </c>
      <c r="R843" s="33" t="s">
        <v>45</v>
      </c>
      <c r="S843" s="33" t="s">
        <v>45</v>
      </c>
      <c r="T843" s="33" t="s">
        <v>46</v>
      </c>
      <c r="U843" s="33" t="s">
        <v>1210</v>
      </c>
      <c r="V843" s="33" t="s">
        <v>144</v>
      </c>
      <c r="W843" s="33" t="s">
        <v>48</v>
      </c>
      <c r="X843" s="33" t="s">
        <v>48</v>
      </c>
      <c r="Y843" s="33" t="s">
        <v>48</v>
      </c>
      <c r="Z843" s="33" t="s">
        <v>48</v>
      </c>
      <c r="AA843" s="33" t="s">
        <v>48</v>
      </c>
      <c r="AB843" s="33" t="s">
        <v>48</v>
      </c>
      <c r="AC843" s="33" t="s">
        <v>123</v>
      </c>
      <c r="AD843" s="33" t="s">
        <v>123</v>
      </c>
    </row>
    <row r="844" spans="1:30" ht="48">
      <c r="A844" s="33" t="s">
        <v>1992</v>
      </c>
      <c r="B844" s="33" t="s">
        <v>41</v>
      </c>
      <c r="C844" s="33" t="s">
        <v>2005</v>
      </c>
      <c r="D844" s="33">
        <v>38806</v>
      </c>
      <c r="E844" s="33" t="s">
        <v>314</v>
      </c>
      <c r="F844" s="33" t="s">
        <v>2013</v>
      </c>
      <c r="G844" s="35">
        <v>0</v>
      </c>
      <c r="H844" s="34">
        <v>4167.51</v>
      </c>
      <c r="I844" s="33" t="s">
        <v>51</v>
      </c>
      <c r="J844" s="34">
        <v>160165.63</v>
      </c>
      <c r="K844" s="33" t="s">
        <v>43</v>
      </c>
      <c r="L844" s="33" t="s">
        <v>44</v>
      </c>
      <c r="M844" s="33" t="s">
        <v>142</v>
      </c>
      <c r="N844" s="33" t="s">
        <v>45</v>
      </c>
      <c r="O844" s="33" t="s">
        <v>45</v>
      </c>
      <c r="P844" s="33" t="s">
        <v>45</v>
      </c>
      <c r="Q844" s="33" t="s">
        <v>45</v>
      </c>
      <c r="R844" s="33" t="s">
        <v>45</v>
      </c>
      <c r="S844" s="33" t="s">
        <v>45</v>
      </c>
      <c r="T844" s="33" t="s">
        <v>46</v>
      </c>
      <c r="U844" s="33" t="s">
        <v>1210</v>
      </c>
      <c r="V844" s="33" t="s">
        <v>144</v>
      </c>
      <c r="W844" s="33" t="s">
        <v>48</v>
      </c>
      <c r="X844" s="33" t="s">
        <v>48</v>
      </c>
      <c r="Y844" s="33" t="s">
        <v>48</v>
      </c>
      <c r="Z844" s="33" t="s">
        <v>48</v>
      </c>
      <c r="AA844" s="33" t="s">
        <v>48</v>
      </c>
      <c r="AB844" s="33" t="s">
        <v>48</v>
      </c>
      <c r="AC844" s="33" t="s">
        <v>123</v>
      </c>
      <c r="AD844" s="33" t="s">
        <v>123</v>
      </c>
    </row>
    <row r="845" spans="1:30" ht="48">
      <c r="A845" s="33" t="s">
        <v>1992</v>
      </c>
      <c r="B845" s="33" t="s">
        <v>41</v>
      </c>
      <c r="C845" s="33" t="s">
        <v>2005</v>
      </c>
      <c r="D845" s="33">
        <v>38806</v>
      </c>
      <c r="E845" s="33" t="s">
        <v>314</v>
      </c>
      <c r="F845" s="33" t="s">
        <v>1665</v>
      </c>
      <c r="G845" s="35">
        <v>0</v>
      </c>
      <c r="H845" s="34">
        <v>3347.8</v>
      </c>
      <c r="I845" s="33" t="s">
        <v>51</v>
      </c>
      <c r="J845" s="34">
        <v>156817.82999999999</v>
      </c>
      <c r="K845" s="33" t="s">
        <v>43</v>
      </c>
      <c r="L845" s="33" t="s">
        <v>44</v>
      </c>
      <c r="M845" s="33" t="s">
        <v>142</v>
      </c>
      <c r="N845" s="33" t="s">
        <v>45</v>
      </c>
      <c r="O845" s="33" t="s">
        <v>45</v>
      </c>
      <c r="P845" s="33" t="s">
        <v>45</v>
      </c>
      <c r="Q845" s="33" t="s">
        <v>45</v>
      </c>
      <c r="R845" s="33" t="s">
        <v>45</v>
      </c>
      <c r="S845" s="33" t="s">
        <v>45</v>
      </c>
      <c r="T845" s="33" t="s">
        <v>46</v>
      </c>
      <c r="U845" s="33" t="s">
        <v>1210</v>
      </c>
      <c r="V845" s="33" t="s">
        <v>144</v>
      </c>
      <c r="W845" s="33" t="s">
        <v>48</v>
      </c>
      <c r="X845" s="33" t="s">
        <v>48</v>
      </c>
      <c r="Y845" s="33" t="s">
        <v>48</v>
      </c>
      <c r="Z845" s="33" t="s">
        <v>48</v>
      </c>
      <c r="AA845" s="33" t="s">
        <v>48</v>
      </c>
      <c r="AB845" s="33" t="s">
        <v>48</v>
      </c>
      <c r="AC845" s="33" t="s">
        <v>123</v>
      </c>
      <c r="AD845" s="33" t="s">
        <v>123</v>
      </c>
    </row>
    <row r="846" spans="1:30" ht="48">
      <c r="A846" s="33" t="s">
        <v>1992</v>
      </c>
      <c r="B846" s="33" t="s">
        <v>41</v>
      </c>
      <c r="C846" s="33" t="s">
        <v>2005</v>
      </c>
      <c r="D846" s="33">
        <v>38806</v>
      </c>
      <c r="E846" s="33" t="s">
        <v>314</v>
      </c>
      <c r="F846" s="33" t="s">
        <v>1947</v>
      </c>
      <c r="G846" s="35">
        <v>0</v>
      </c>
      <c r="H846" s="34">
        <v>3031.81</v>
      </c>
      <c r="I846" s="33" t="s">
        <v>51</v>
      </c>
      <c r="J846" s="34">
        <v>153786.01999999999</v>
      </c>
      <c r="K846" s="33" t="s">
        <v>43</v>
      </c>
      <c r="L846" s="33" t="s">
        <v>44</v>
      </c>
      <c r="M846" s="33" t="s">
        <v>142</v>
      </c>
      <c r="N846" s="33" t="s">
        <v>45</v>
      </c>
      <c r="O846" s="33" t="s">
        <v>45</v>
      </c>
      <c r="P846" s="33" t="s">
        <v>45</v>
      </c>
      <c r="Q846" s="33" t="s">
        <v>45</v>
      </c>
      <c r="R846" s="33" t="s">
        <v>45</v>
      </c>
      <c r="S846" s="33" t="s">
        <v>45</v>
      </c>
      <c r="T846" s="33" t="s">
        <v>46</v>
      </c>
      <c r="U846" s="33" t="s">
        <v>1210</v>
      </c>
      <c r="V846" s="33" t="s">
        <v>144</v>
      </c>
      <c r="W846" s="33" t="s">
        <v>48</v>
      </c>
      <c r="X846" s="33" t="s">
        <v>48</v>
      </c>
      <c r="Y846" s="33" t="s">
        <v>48</v>
      </c>
      <c r="Z846" s="33" t="s">
        <v>48</v>
      </c>
      <c r="AA846" s="33" t="s">
        <v>48</v>
      </c>
      <c r="AB846" s="33" t="s">
        <v>48</v>
      </c>
      <c r="AC846" s="33" t="s">
        <v>123</v>
      </c>
      <c r="AD846" s="33" t="s">
        <v>123</v>
      </c>
    </row>
    <row r="847" spans="1:30" ht="48">
      <c r="A847" s="33" t="s">
        <v>1992</v>
      </c>
      <c r="B847" s="33" t="s">
        <v>41</v>
      </c>
      <c r="C847" s="33" t="s">
        <v>2005</v>
      </c>
      <c r="D847" s="33">
        <v>38806</v>
      </c>
      <c r="E847" s="33" t="s">
        <v>314</v>
      </c>
      <c r="F847" s="33" t="s">
        <v>2014</v>
      </c>
      <c r="G847" s="35">
        <v>0</v>
      </c>
      <c r="H847" s="34">
        <v>2044.43</v>
      </c>
      <c r="I847" s="33" t="s">
        <v>51</v>
      </c>
      <c r="J847" s="34">
        <v>151741.59</v>
      </c>
      <c r="K847" s="33" t="s">
        <v>43</v>
      </c>
      <c r="L847" s="33" t="s">
        <v>44</v>
      </c>
      <c r="M847" s="33" t="s">
        <v>142</v>
      </c>
      <c r="N847" s="33" t="s">
        <v>45</v>
      </c>
      <c r="O847" s="33" t="s">
        <v>45</v>
      </c>
      <c r="P847" s="33" t="s">
        <v>45</v>
      </c>
      <c r="Q847" s="33" t="s">
        <v>45</v>
      </c>
      <c r="R847" s="33" t="s">
        <v>45</v>
      </c>
      <c r="S847" s="33" t="s">
        <v>45</v>
      </c>
      <c r="T847" s="33" t="s">
        <v>46</v>
      </c>
      <c r="U847" s="33" t="s">
        <v>1210</v>
      </c>
      <c r="V847" s="33" t="s">
        <v>144</v>
      </c>
      <c r="W847" s="33" t="s">
        <v>48</v>
      </c>
      <c r="X847" s="33" t="s">
        <v>48</v>
      </c>
      <c r="Y847" s="33" t="s">
        <v>48</v>
      </c>
      <c r="Z847" s="33" t="s">
        <v>48</v>
      </c>
      <c r="AA847" s="33" t="s">
        <v>48</v>
      </c>
      <c r="AB847" s="33" t="s">
        <v>48</v>
      </c>
      <c r="AC847" s="33" t="s">
        <v>123</v>
      </c>
      <c r="AD847" s="33" t="s">
        <v>123</v>
      </c>
    </row>
    <row r="848" spans="1:30" ht="48">
      <c r="A848" s="33" t="s">
        <v>1992</v>
      </c>
      <c r="B848" s="33" t="s">
        <v>41</v>
      </c>
      <c r="C848" s="33" t="s">
        <v>2005</v>
      </c>
      <c r="D848" s="33">
        <v>38806</v>
      </c>
      <c r="E848" s="33" t="s">
        <v>314</v>
      </c>
      <c r="F848" s="33" t="s">
        <v>2015</v>
      </c>
      <c r="G848" s="35">
        <v>0</v>
      </c>
      <c r="H848" s="34">
        <v>1632.62</v>
      </c>
      <c r="I848" s="33" t="s">
        <v>51</v>
      </c>
      <c r="J848" s="34">
        <v>150108.97</v>
      </c>
      <c r="K848" s="33" t="s">
        <v>43</v>
      </c>
      <c r="L848" s="33" t="s">
        <v>44</v>
      </c>
      <c r="M848" s="33" t="s">
        <v>142</v>
      </c>
      <c r="N848" s="33" t="s">
        <v>45</v>
      </c>
      <c r="O848" s="33" t="s">
        <v>45</v>
      </c>
      <c r="P848" s="33" t="s">
        <v>45</v>
      </c>
      <c r="Q848" s="33" t="s">
        <v>45</v>
      </c>
      <c r="R848" s="33" t="s">
        <v>45</v>
      </c>
      <c r="S848" s="33" t="s">
        <v>45</v>
      </c>
      <c r="T848" s="33" t="s">
        <v>46</v>
      </c>
      <c r="U848" s="33" t="s">
        <v>1210</v>
      </c>
      <c r="V848" s="33" t="s">
        <v>144</v>
      </c>
      <c r="W848" s="33" t="s">
        <v>48</v>
      </c>
      <c r="X848" s="33" t="s">
        <v>48</v>
      </c>
      <c r="Y848" s="33" t="s">
        <v>48</v>
      </c>
      <c r="Z848" s="33" t="s">
        <v>48</v>
      </c>
      <c r="AA848" s="33" t="s">
        <v>48</v>
      </c>
      <c r="AB848" s="33" t="s">
        <v>48</v>
      </c>
      <c r="AC848" s="33" t="s">
        <v>123</v>
      </c>
      <c r="AD848" s="33" t="s">
        <v>123</v>
      </c>
    </row>
    <row r="849" spans="1:30" ht="48">
      <c r="A849" s="33" t="s">
        <v>1992</v>
      </c>
      <c r="B849" s="33" t="s">
        <v>41</v>
      </c>
      <c r="C849" s="33" t="s">
        <v>2005</v>
      </c>
      <c r="D849" s="33">
        <v>38806</v>
      </c>
      <c r="E849" s="33" t="s">
        <v>314</v>
      </c>
      <c r="F849" s="33" t="s">
        <v>1782</v>
      </c>
      <c r="G849" s="35">
        <v>0</v>
      </c>
      <c r="H849" s="34">
        <v>1539.48</v>
      </c>
      <c r="I849" s="33" t="s">
        <v>51</v>
      </c>
      <c r="J849" s="34">
        <v>148569.49</v>
      </c>
      <c r="K849" s="33" t="s">
        <v>43</v>
      </c>
      <c r="L849" s="33" t="s">
        <v>44</v>
      </c>
      <c r="M849" s="33" t="s">
        <v>142</v>
      </c>
      <c r="N849" s="33" t="s">
        <v>45</v>
      </c>
      <c r="O849" s="33" t="s">
        <v>45</v>
      </c>
      <c r="P849" s="33" t="s">
        <v>45</v>
      </c>
      <c r="Q849" s="33" t="s">
        <v>45</v>
      </c>
      <c r="R849" s="33" t="s">
        <v>45</v>
      </c>
      <c r="S849" s="33" t="s">
        <v>45</v>
      </c>
      <c r="T849" s="33" t="s">
        <v>46</v>
      </c>
      <c r="U849" s="33" t="s">
        <v>1210</v>
      </c>
      <c r="V849" s="33" t="s">
        <v>144</v>
      </c>
      <c r="W849" s="33" t="s">
        <v>48</v>
      </c>
      <c r="X849" s="33" t="s">
        <v>48</v>
      </c>
      <c r="Y849" s="33" t="s">
        <v>48</v>
      </c>
      <c r="Z849" s="33" t="s">
        <v>48</v>
      </c>
      <c r="AA849" s="33" t="s">
        <v>48</v>
      </c>
      <c r="AB849" s="33" t="s">
        <v>48</v>
      </c>
      <c r="AC849" s="33" t="s">
        <v>123</v>
      </c>
      <c r="AD849" s="33" t="s">
        <v>123</v>
      </c>
    </row>
    <row r="850" spans="1:30" ht="48">
      <c r="A850" s="33" t="s">
        <v>1992</v>
      </c>
      <c r="B850" s="33" t="s">
        <v>41</v>
      </c>
      <c r="C850" s="33" t="s">
        <v>2005</v>
      </c>
      <c r="D850" s="33">
        <v>38806</v>
      </c>
      <c r="E850" s="33" t="s">
        <v>314</v>
      </c>
      <c r="F850" s="33" t="s">
        <v>1877</v>
      </c>
      <c r="G850" s="35">
        <v>0</v>
      </c>
      <c r="H850" s="35">
        <v>684.45</v>
      </c>
      <c r="I850" s="33" t="s">
        <v>51</v>
      </c>
      <c r="J850" s="34">
        <v>147885.04</v>
      </c>
      <c r="K850" s="33" t="s">
        <v>43</v>
      </c>
      <c r="L850" s="33" t="s">
        <v>44</v>
      </c>
      <c r="M850" s="33" t="s">
        <v>142</v>
      </c>
      <c r="N850" s="33" t="s">
        <v>45</v>
      </c>
      <c r="O850" s="33" t="s">
        <v>45</v>
      </c>
      <c r="P850" s="33" t="s">
        <v>45</v>
      </c>
      <c r="Q850" s="33" t="s">
        <v>45</v>
      </c>
      <c r="R850" s="33" t="s">
        <v>45</v>
      </c>
      <c r="S850" s="33" t="s">
        <v>45</v>
      </c>
      <c r="T850" s="33" t="s">
        <v>46</v>
      </c>
      <c r="U850" s="33" t="s">
        <v>1210</v>
      </c>
      <c r="V850" s="33" t="s">
        <v>144</v>
      </c>
      <c r="W850" s="33" t="s">
        <v>48</v>
      </c>
      <c r="X850" s="33" t="s">
        <v>48</v>
      </c>
      <c r="Y850" s="33" t="s">
        <v>48</v>
      </c>
      <c r="Z850" s="33" t="s">
        <v>48</v>
      </c>
      <c r="AA850" s="33" t="s">
        <v>48</v>
      </c>
      <c r="AB850" s="33" t="s">
        <v>48</v>
      </c>
      <c r="AC850" s="33" t="s">
        <v>123</v>
      </c>
      <c r="AD850" s="33" t="s">
        <v>123</v>
      </c>
    </row>
    <row r="851" spans="1:30" ht="48">
      <c r="A851" s="33" t="s">
        <v>1992</v>
      </c>
      <c r="B851" s="33" t="s">
        <v>41</v>
      </c>
      <c r="C851" s="33" t="s">
        <v>2016</v>
      </c>
      <c r="D851" s="33">
        <v>39017</v>
      </c>
      <c r="E851" s="33" t="s">
        <v>116</v>
      </c>
      <c r="F851" s="33" t="s">
        <v>2017</v>
      </c>
      <c r="G851" s="35">
        <v>617.05999999999995</v>
      </c>
      <c r="H851" s="35">
        <v>0</v>
      </c>
      <c r="I851" s="33" t="s">
        <v>51</v>
      </c>
      <c r="J851" s="34">
        <v>148502.1</v>
      </c>
      <c r="K851" s="33" t="s">
        <v>43</v>
      </c>
      <c r="L851" s="33" t="s">
        <v>44</v>
      </c>
      <c r="M851" s="33" t="s">
        <v>142</v>
      </c>
      <c r="N851" s="33" t="s">
        <v>45</v>
      </c>
      <c r="O851" s="33" t="s">
        <v>45</v>
      </c>
      <c r="P851" s="33" t="s">
        <v>45</v>
      </c>
      <c r="Q851" s="33" t="s">
        <v>45</v>
      </c>
      <c r="R851" s="33" t="s">
        <v>45</v>
      </c>
      <c r="S851" s="33" t="s">
        <v>45</v>
      </c>
      <c r="T851" s="33" t="s">
        <v>46</v>
      </c>
      <c r="U851" s="33" t="s">
        <v>1210</v>
      </c>
      <c r="V851" s="33" t="s">
        <v>144</v>
      </c>
      <c r="W851" s="33" t="s">
        <v>48</v>
      </c>
      <c r="X851" s="33" t="s">
        <v>48</v>
      </c>
      <c r="Y851" s="33" t="s">
        <v>48</v>
      </c>
      <c r="Z851" s="33" t="s">
        <v>48</v>
      </c>
      <c r="AA851" s="33" t="s">
        <v>48</v>
      </c>
      <c r="AB851" s="33" t="s">
        <v>48</v>
      </c>
      <c r="AC851" s="33" t="s">
        <v>123</v>
      </c>
      <c r="AD851" s="33" t="s">
        <v>123</v>
      </c>
    </row>
    <row r="852" spans="1:30" ht="48">
      <c r="A852" s="33" t="s">
        <v>1992</v>
      </c>
      <c r="B852" s="33" t="s">
        <v>41</v>
      </c>
      <c r="C852" s="33" t="s">
        <v>2016</v>
      </c>
      <c r="D852" s="33">
        <v>39017</v>
      </c>
      <c r="E852" s="33" t="s">
        <v>116</v>
      </c>
      <c r="F852" s="33" t="s">
        <v>2018</v>
      </c>
      <c r="G852" s="35">
        <v>77.23</v>
      </c>
      <c r="H852" s="35">
        <v>0</v>
      </c>
      <c r="I852" s="33" t="s">
        <v>51</v>
      </c>
      <c r="J852" s="34">
        <v>148579.32999999999</v>
      </c>
      <c r="K852" s="33" t="s">
        <v>43</v>
      </c>
      <c r="L852" s="33" t="s">
        <v>44</v>
      </c>
      <c r="M852" s="33" t="s">
        <v>142</v>
      </c>
      <c r="N852" s="33" t="s">
        <v>45</v>
      </c>
      <c r="O852" s="33" t="s">
        <v>45</v>
      </c>
      <c r="P852" s="33" t="s">
        <v>45</v>
      </c>
      <c r="Q852" s="33" t="s">
        <v>45</v>
      </c>
      <c r="R852" s="33" t="s">
        <v>45</v>
      </c>
      <c r="S852" s="33" t="s">
        <v>45</v>
      </c>
      <c r="T852" s="33" t="s">
        <v>46</v>
      </c>
      <c r="U852" s="33" t="s">
        <v>1210</v>
      </c>
      <c r="V852" s="33" t="s">
        <v>144</v>
      </c>
      <c r="W852" s="33" t="s">
        <v>48</v>
      </c>
      <c r="X852" s="33" t="s">
        <v>48</v>
      </c>
      <c r="Y852" s="33" t="s">
        <v>48</v>
      </c>
      <c r="Z852" s="33" t="s">
        <v>48</v>
      </c>
      <c r="AA852" s="33" t="s">
        <v>48</v>
      </c>
      <c r="AB852" s="33" t="s">
        <v>48</v>
      </c>
      <c r="AC852" s="33" t="s">
        <v>123</v>
      </c>
      <c r="AD852" s="33" t="s">
        <v>123</v>
      </c>
    </row>
    <row r="853" spans="1:30" ht="48">
      <c r="A853" s="33" t="s">
        <v>1992</v>
      </c>
      <c r="B853" s="33" t="s">
        <v>41</v>
      </c>
      <c r="C853" s="33" t="s">
        <v>2016</v>
      </c>
      <c r="D853" s="33">
        <v>39017</v>
      </c>
      <c r="E853" s="33" t="s">
        <v>116</v>
      </c>
      <c r="F853" s="33" t="s">
        <v>2019</v>
      </c>
      <c r="G853" s="35">
        <v>42</v>
      </c>
      <c r="H853" s="35">
        <v>0</v>
      </c>
      <c r="I853" s="33" t="s">
        <v>51</v>
      </c>
      <c r="J853" s="34">
        <v>148621.32999999999</v>
      </c>
      <c r="K853" s="33" t="s">
        <v>43</v>
      </c>
      <c r="L853" s="33" t="s">
        <v>44</v>
      </c>
      <c r="M853" s="33" t="s">
        <v>142</v>
      </c>
      <c r="N853" s="33" t="s">
        <v>45</v>
      </c>
      <c r="O853" s="33" t="s">
        <v>45</v>
      </c>
      <c r="P853" s="33" t="s">
        <v>45</v>
      </c>
      <c r="Q853" s="33" t="s">
        <v>45</v>
      </c>
      <c r="R853" s="33" t="s">
        <v>45</v>
      </c>
      <c r="S853" s="33" t="s">
        <v>45</v>
      </c>
      <c r="T853" s="33" t="s">
        <v>46</v>
      </c>
      <c r="U853" s="33" t="s">
        <v>1210</v>
      </c>
      <c r="V853" s="33" t="s">
        <v>144</v>
      </c>
      <c r="W853" s="33" t="s">
        <v>48</v>
      </c>
      <c r="X853" s="33" t="s">
        <v>48</v>
      </c>
      <c r="Y853" s="33" t="s">
        <v>48</v>
      </c>
      <c r="Z853" s="33" t="s">
        <v>48</v>
      </c>
      <c r="AA853" s="33" t="s">
        <v>48</v>
      </c>
      <c r="AB853" s="33" t="s">
        <v>48</v>
      </c>
      <c r="AC853" s="33" t="s">
        <v>123</v>
      </c>
      <c r="AD853" s="33" t="s">
        <v>123</v>
      </c>
    </row>
    <row r="854" spans="1:30" ht="48">
      <c r="A854" s="33" t="s">
        <v>1992</v>
      </c>
      <c r="B854" s="33" t="s">
        <v>41</v>
      </c>
      <c r="C854" s="33" t="s">
        <v>2016</v>
      </c>
      <c r="D854" s="33">
        <v>39017</v>
      </c>
      <c r="E854" s="33" t="s">
        <v>116</v>
      </c>
      <c r="F854" s="33" t="s">
        <v>2020</v>
      </c>
      <c r="G854" s="35">
        <v>32</v>
      </c>
      <c r="H854" s="35">
        <v>0</v>
      </c>
      <c r="I854" s="33" t="s">
        <v>51</v>
      </c>
      <c r="J854" s="34">
        <v>148653.32999999999</v>
      </c>
      <c r="K854" s="33" t="s">
        <v>43</v>
      </c>
      <c r="L854" s="33" t="s">
        <v>44</v>
      </c>
      <c r="M854" s="33" t="s">
        <v>142</v>
      </c>
      <c r="N854" s="33" t="s">
        <v>45</v>
      </c>
      <c r="O854" s="33" t="s">
        <v>45</v>
      </c>
      <c r="P854" s="33" t="s">
        <v>45</v>
      </c>
      <c r="Q854" s="33" t="s">
        <v>45</v>
      </c>
      <c r="R854" s="33" t="s">
        <v>45</v>
      </c>
      <c r="S854" s="33" t="s">
        <v>45</v>
      </c>
      <c r="T854" s="33" t="s">
        <v>46</v>
      </c>
      <c r="U854" s="33" t="s">
        <v>1210</v>
      </c>
      <c r="V854" s="33" t="s">
        <v>144</v>
      </c>
      <c r="W854" s="33" t="s">
        <v>48</v>
      </c>
      <c r="X854" s="33" t="s">
        <v>48</v>
      </c>
      <c r="Y854" s="33" t="s">
        <v>48</v>
      </c>
      <c r="Z854" s="33" t="s">
        <v>48</v>
      </c>
      <c r="AA854" s="33" t="s">
        <v>48</v>
      </c>
      <c r="AB854" s="33" t="s">
        <v>48</v>
      </c>
      <c r="AC854" s="33" t="s">
        <v>123</v>
      </c>
      <c r="AD854" s="33" t="s">
        <v>123</v>
      </c>
    </row>
    <row r="855" spans="1:30" ht="48">
      <c r="A855" s="33" t="s">
        <v>1992</v>
      </c>
      <c r="B855" s="33" t="s">
        <v>41</v>
      </c>
      <c r="C855" s="33" t="s">
        <v>2016</v>
      </c>
      <c r="D855" s="33">
        <v>39017</v>
      </c>
      <c r="E855" s="33" t="s">
        <v>116</v>
      </c>
      <c r="F855" s="33" t="s">
        <v>2021</v>
      </c>
      <c r="G855" s="35">
        <v>32</v>
      </c>
      <c r="H855" s="35">
        <v>0</v>
      </c>
      <c r="I855" s="33" t="s">
        <v>51</v>
      </c>
      <c r="J855" s="34">
        <v>148685.32999999999</v>
      </c>
      <c r="K855" s="33" t="s">
        <v>43</v>
      </c>
      <c r="L855" s="33" t="s">
        <v>44</v>
      </c>
      <c r="M855" s="33" t="s">
        <v>142</v>
      </c>
      <c r="N855" s="33" t="s">
        <v>45</v>
      </c>
      <c r="O855" s="33" t="s">
        <v>45</v>
      </c>
      <c r="P855" s="33" t="s">
        <v>45</v>
      </c>
      <c r="Q855" s="33" t="s">
        <v>45</v>
      </c>
      <c r="R855" s="33" t="s">
        <v>45</v>
      </c>
      <c r="S855" s="33" t="s">
        <v>45</v>
      </c>
      <c r="T855" s="33" t="s">
        <v>46</v>
      </c>
      <c r="U855" s="33" t="s">
        <v>1210</v>
      </c>
      <c r="V855" s="33" t="s">
        <v>144</v>
      </c>
      <c r="W855" s="33" t="s">
        <v>48</v>
      </c>
      <c r="X855" s="33" t="s">
        <v>48</v>
      </c>
      <c r="Y855" s="33" t="s">
        <v>48</v>
      </c>
      <c r="Z855" s="33" t="s">
        <v>48</v>
      </c>
      <c r="AA855" s="33" t="s">
        <v>48</v>
      </c>
      <c r="AB855" s="33" t="s">
        <v>48</v>
      </c>
      <c r="AC855" s="33" t="s">
        <v>123</v>
      </c>
      <c r="AD855" s="33" t="s">
        <v>123</v>
      </c>
    </row>
    <row r="856" spans="1:30" ht="48">
      <c r="A856" s="33" t="s">
        <v>1992</v>
      </c>
      <c r="B856" s="33" t="s">
        <v>41</v>
      </c>
      <c r="C856" s="33" t="s">
        <v>2016</v>
      </c>
      <c r="D856" s="33">
        <v>39017</v>
      </c>
      <c r="E856" s="33" t="s">
        <v>116</v>
      </c>
      <c r="F856" s="33" t="s">
        <v>2022</v>
      </c>
      <c r="G856" s="35">
        <v>32</v>
      </c>
      <c r="H856" s="35">
        <v>0</v>
      </c>
      <c r="I856" s="33" t="s">
        <v>51</v>
      </c>
      <c r="J856" s="34">
        <v>148717.32999999999</v>
      </c>
      <c r="K856" s="33" t="s">
        <v>43</v>
      </c>
      <c r="L856" s="33" t="s">
        <v>44</v>
      </c>
      <c r="M856" s="33" t="s">
        <v>142</v>
      </c>
      <c r="N856" s="33" t="s">
        <v>45</v>
      </c>
      <c r="O856" s="33" t="s">
        <v>45</v>
      </c>
      <c r="P856" s="33" t="s">
        <v>45</v>
      </c>
      <c r="Q856" s="33" t="s">
        <v>45</v>
      </c>
      <c r="R856" s="33" t="s">
        <v>45</v>
      </c>
      <c r="S856" s="33" t="s">
        <v>45</v>
      </c>
      <c r="T856" s="33" t="s">
        <v>46</v>
      </c>
      <c r="U856" s="33" t="s">
        <v>1210</v>
      </c>
      <c r="V856" s="33" t="s">
        <v>144</v>
      </c>
      <c r="W856" s="33" t="s">
        <v>48</v>
      </c>
      <c r="X856" s="33" t="s">
        <v>48</v>
      </c>
      <c r="Y856" s="33" t="s">
        <v>48</v>
      </c>
      <c r="Z856" s="33" t="s">
        <v>48</v>
      </c>
      <c r="AA856" s="33" t="s">
        <v>48</v>
      </c>
      <c r="AB856" s="33" t="s">
        <v>48</v>
      </c>
      <c r="AC856" s="33" t="s">
        <v>123</v>
      </c>
      <c r="AD856" s="33" t="s">
        <v>123</v>
      </c>
    </row>
    <row r="857" spans="1:30" ht="48">
      <c r="A857" s="33" t="s">
        <v>1992</v>
      </c>
      <c r="B857" s="33" t="s">
        <v>41</v>
      </c>
      <c r="C857" s="33" t="s">
        <v>2016</v>
      </c>
      <c r="D857" s="33">
        <v>39017</v>
      </c>
      <c r="E857" s="33" t="s">
        <v>116</v>
      </c>
      <c r="F857" s="33" t="s">
        <v>2023</v>
      </c>
      <c r="G857" s="34">
        <v>1644.77</v>
      </c>
      <c r="H857" s="35">
        <v>0</v>
      </c>
      <c r="I857" s="33" t="s">
        <v>51</v>
      </c>
      <c r="J857" s="34">
        <v>150362.1</v>
      </c>
      <c r="K857" s="33" t="s">
        <v>43</v>
      </c>
      <c r="L857" s="33" t="s">
        <v>44</v>
      </c>
      <c r="M857" s="33" t="s">
        <v>142</v>
      </c>
      <c r="N857" s="33" t="s">
        <v>45</v>
      </c>
      <c r="O857" s="33" t="s">
        <v>45</v>
      </c>
      <c r="P857" s="33" t="s">
        <v>45</v>
      </c>
      <c r="Q857" s="33" t="s">
        <v>45</v>
      </c>
      <c r="R857" s="33" t="s">
        <v>45</v>
      </c>
      <c r="S857" s="33" t="s">
        <v>45</v>
      </c>
      <c r="T857" s="33" t="s">
        <v>46</v>
      </c>
      <c r="U857" s="33" t="s">
        <v>1210</v>
      </c>
      <c r="V857" s="33" t="s">
        <v>144</v>
      </c>
      <c r="W857" s="33" t="s">
        <v>48</v>
      </c>
      <c r="X857" s="33" t="s">
        <v>48</v>
      </c>
      <c r="Y857" s="33" t="s">
        <v>48</v>
      </c>
      <c r="Z857" s="33" t="s">
        <v>48</v>
      </c>
      <c r="AA857" s="33" t="s">
        <v>48</v>
      </c>
      <c r="AB857" s="33" t="s">
        <v>48</v>
      </c>
      <c r="AC857" s="33" t="s">
        <v>123</v>
      </c>
      <c r="AD857" s="33" t="s">
        <v>123</v>
      </c>
    </row>
    <row r="858" spans="1:30" ht="48">
      <c r="A858" s="33" t="s">
        <v>1992</v>
      </c>
      <c r="B858" s="33" t="s">
        <v>41</v>
      </c>
      <c r="C858" s="33" t="s">
        <v>2016</v>
      </c>
      <c r="D858" s="33">
        <v>39017</v>
      </c>
      <c r="E858" s="33" t="s">
        <v>116</v>
      </c>
      <c r="F858" s="33" t="s">
        <v>2024</v>
      </c>
      <c r="G858" s="34">
        <v>5956.49</v>
      </c>
      <c r="H858" s="35">
        <v>0</v>
      </c>
      <c r="I858" s="33" t="s">
        <v>51</v>
      </c>
      <c r="J858" s="34">
        <v>156318.59</v>
      </c>
      <c r="K858" s="33" t="s">
        <v>43</v>
      </c>
      <c r="L858" s="33" t="s">
        <v>44</v>
      </c>
      <c r="M858" s="33" t="s">
        <v>142</v>
      </c>
      <c r="N858" s="33" t="s">
        <v>45</v>
      </c>
      <c r="O858" s="33" t="s">
        <v>45</v>
      </c>
      <c r="P858" s="33" t="s">
        <v>45</v>
      </c>
      <c r="Q858" s="33" t="s">
        <v>45</v>
      </c>
      <c r="R858" s="33" t="s">
        <v>45</v>
      </c>
      <c r="S858" s="33" t="s">
        <v>45</v>
      </c>
      <c r="T858" s="33" t="s">
        <v>46</v>
      </c>
      <c r="U858" s="33" t="s">
        <v>1210</v>
      </c>
      <c r="V858" s="33" t="s">
        <v>144</v>
      </c>
      <c r="W858" s="33" t="s">
        <v>48</v>
      </c>
      <c r="X858" s="33" t="s">
        <v>48</v>
      </c>
      <c r="Y858" s="33" t="s">
        <v>48</v>
      </c>
      <c r="Z858" s="33" t="s">
        <v>48</v>
      </c>
      <c r="AA858" s="33" t="s">
        <v>48</v>
      </c>
      <c r="AB858" s="33" t="s">
        <v>48</v>
      </c>
      <c r="AC858" s="33" t="s">
        <v>123</v>
      </c>
      <c r="AD858" s="33" t="s">
        <v>123</v>
      </c>
    </row>
    <row r="859" spans="1:30" ht="48">
      <c r="A859" s="33" t="s">
        <v>1992</v>
      </c>
      <c r="B859" s="33" t="s">
        <v>41</v>
      </c>
      <c r="C859" s="33" t="s">
        <v>2012</v>
      </c>
      <c r="D859" s="33">
        <v>37011</v>
      </c>
      <c r="E859" s="33" t="s">
        <v>354</v>
      </c>
      <c r="F859" s="33" t="s">
        <v>1951</v>
      </c>
      <c r="G859" s="35">
        <v>0</v>
      </c>
      <c r="H859" s="35">
        <v>135.74</v>
      </c>
      <c r="I859" s="33" t="s">
        <v>51</v>
      </c>
      <c r="J859" s="35">
        <v>0</v>
      </c>
      <c r="K859" s="33" t="s">
        <v>43</v>
      </c>
      <c r="L859" s="33" t="s">
        <v>52</v>
      </c>
      <c r="M859" s="33" t="s">
        <v>142</v>
      </c>
      <c r="N859" s="33" t="s">
        <v>45</v>
      </c>
      <c r="O859" s="33" t="s">
        <v>45</v>
      </c>
      <c r="P859" s="33" t="s">
        <v>45</v>
      </c>
      <c r="Q859" s="33" t="s">
        <v>45</v>
      </c>
      <c r="R859" s="33" t="s">
        <v>45</v>
      </c>
      <c r="S859" s="33" t="s">
        <v>45</v>
      </c>
      <c r="T859" s="33" t="s">
        <v>46</v>
      </c>
      <c r="U859" s="33" t="s">
        <v>53</v>
      </c>
      <c r="V859" s="33" t="s">
        <v>144</v>
      </c>
      <c r="W859" s="33" t="s">
        <v>48</v>
      </c>
      <c r="X859" s="33" t="s">
        <v>48</v>
      </c>
      <c r="Y859" s="33" t="s">
        <v>48</v>
      </c>
      <c r="Z859" s="33" t="s">
        <v>48</v>
      </c>
      <c r="AA859" s="33" t="s">
        <v>48</v>
      </c>
      <c r="AB859" s="33" t="s">
        <v>48</v>
      </c>
      <c r="AC859" s="33" t="s">
        <v>123</v>
      </c>
      <c r="AD859" s="33" t="s">
        <v>123</v>
      </c>
    </row>
    <row r="860" spans="1:30" ht="48">
      <c r="A860" s="33" t="s">
        <v>1992</v>
      </c>
      <c r="B860" s="33" t="s">
        <v>41</v>
      </c>
      <c r="C860" s="33" t="s">
        <v>2016</v>
      </c>
      <c r="D860" s="33">
        <v>39017</v>
      </c>
      <c r="E860" s="33" t="s">
        <v>116</v>
      </c>
      <c r="F860" s="33" t="s">
        <v>2025</v>
      </c>
      <c r="G860" s="35">
        <v>188.49</v>
      </c>
      <c r="H860" s="35">
        <v>0</v>
      </c>
      <c r="I860" s="33" t="s">
        <v>51</v>
      </c>
      <c r="J860" s="35">
        <v>188.49</v>
      </c>
      <c r="K860" s="33" t="s">
        <v>43</v>
      </c>
      <c r="L860" s="33" t="s">
        <v>52</v>
      </c>
      <c r="M860" s="33" t="s">
        <v>142</v>
      </c>
      <c r="N860" s="33" t="s">
        <v>45</v>
      </c>
      <c r="O860" s="33" t="s">
        <v>45</v>
      </c>
      <c r="P860" s="33" t="s">
        <v>45</v>
      </c>
      <c r="Q860" s="33" t="s">
        <v>45</v>
      </c>
      <c r="R860" s="33" t="s">
        <v>45</v>
      </c>
      <c r="S860" s="33" t="s">
        <v>45</v>
      </c>
      <c r="T860" s="33" t="s">
        <v>46</v>
      </c>
      <c r="U860" s="33" t="s">
        <v>53</v>
      </c>
      <c r="V860" s="33" t="s">
        <v>144</v>
      </c>
      <c r="W860" s="33" t="s">
        <v>48</v>
      </c>
      <c r="X860" s="33" t="s">
        <v>48</v>
      </c>
      <c r="Y860" s="33" t="s">
        <v>48</v>
      </c>
      <c r="Z860" s="33" t="s">
        <v>48</v>
      </c>
      <c r="AA860" s="33" t="s">
        <v>48</v>
      </c>
      <c r="AB860" s="33" t="s">
        <v>48</v>
      </c>
      <c r="AC860" s="33" t="s">
        <v>123</v>
      </c>
      <c r="AD860" s="33" t="s">
        <v>123</v>
      </c>
    </row>
    <row r="861" spans="1:30" ht="48">
      <c r="A861" s="33" t="s">
        <v>1992</v>
      </c>
      <c r="B861" s="33" t="s">
        <v>41</v>
      </c>
      <c r="C861" s="33" t="s">
        <v>2016</v>
      </c>
      <c r="D861" s="33">
        <v>39017</v>
      </c>
      <c r="E861" s="33" t="s">
        <v>116</v>
      </c>
      <c r="F861" s="33" t="s">
        <v>2026</v>
      </c>
      <c r="G861" s="34">
        <v>1943.91</v>
      </c>
      <c r="H861" s="35">
        <v>0</v>
      </c>
      <c r="I861" s="33" t="s">
        <v>51</v>
      </c>
      <c r="J861" s="34">
        <v>13307.65</v>
      </c>
      <c r="K861" s="33" t="s">
        <v>43</v>
      </c>
      <c r="L861" s="33" t="s">
        <v>749</v>
      </c>
      <c r="M861" s="33" t="s">
        <v>142</v>
      </c>
      <c r="N861" s="33" t="s">
        <v>45</v>
      </c>
      <c r="O861" s="33" t="s">
        <v>45</v>
      </c>
      <c r="P861" s="33" t="s">
        <v>45</v>
      </c>
      <c r="Q861" s="33" t="s">
        <v>45</v>
      </c>
      <c r="R861" s="33" t="s">
        <v>45</v>
      </c>
      <c r="S861" s="33" t="s">
        <v>45</v>
      </c>
      <c r="T861" s="33" t="s">
        <v>46</v>
      </c>
      <c r="U861" s="33" t="s">
        <v>1479</v>
      </c>
      <c r="V861" s="33" t="s">
        <v>144</v>
      </c>
      <c r="W861" s="33" t="s">
        <v>48</v>
      </c>
      <c r="X861" s="33" t="s">
        <v>48</v>
      </c>
      <c r="Y861" s="33" t="s">
        <v>48</v>
      </c>
      <c r="Z861" s="33" t="s">
        <v>48</v>
      </c>
      <c r="AA861" s="33" t="s">
        <v>48</v>
      </c>
      <c r="AB861" s="33" t="s">
        <v>48</v>
      </c>
      <c r="AC861" s="33" t="s">
        <v>123</v>
      </c>
      <c r="AD861" s="33" t="s">
        <v>123</v>
      </c>
    </row>
    <row r="862" spans="1:30" ht="48">
      <c r="A862" s="33" t="s">
        <v>1992</v>
      </c>
      <c r="B862" s="33" t="s">
        <v>41</v>
      </c>
      <c r="C862" s="33" t="s">
        <v>2016</v>
      </c>
      <c r="D862" s="33">
        <v>39017</v>
      </c>
      <c r="E862" s="33" t="s">
        <v>116</v>
      </c>
      <c r="F862" s="33" t="s">
        <v>2027</v>
      </c>
      <c r="G862" s="35">
        <v>32</v>
      </c>
      <c r="H862" s="35">
        <v>0</v>
      </c>
      <c r="I862" s="33" t="s">
        <v>51</v>
      </c>
      <c r="J862" s="35">
        <v>32</v>
      </c>
      <c r="K862" s="33" t="s">
        <v>43</v>
      </c>
      <c r="L862" s="33" t="s">
        <v>2028</v>
      </c>
      <c r="M862" s="33" t="s">
        <v>142</v>
      </c>
      <c r="N862" s="33" t="s">
        <v>45</v>
      </c>
      <c r="O862" s="33" t="s">
        <v>45</v>
      </c>
      <c r="P862" s="33" t="s">
        <v>45</v>
      </c>
      <c r="Q862" s="33" t="s">
        <v>45</v>
      </c>
      <c r="R862" s="33" t="s">
        <v>45</v>
      </c>
      <c r="S862" s="33" t="s">
        <v>45</v>
      </c>
      <c r="T862" s="33" t="s">
        <v>46</v>
      </c>
      <c r="U862" s="33" t="s">
        <v>2029</v>
      </c>
      <c r="V862" s="33" t="s">
        <v>144</v>
      </c>
      <c r="W862" s="33" t="s">
        <v>48</v>
      </c>
      <c r="X862" s="33" t="s">
        <v>48</v>
      </c>
      <c r="Y862" s="33" t="s">
        <v>48</v>
      </c>
      <c r="Z862" s="33" t="s">
        <v>48</v>
      </c>
      <c r="AA862" s="33" t="s">
        <v>48</v>
      </c>
      <c r="AB862" s="33" t="s">
        <v>48</v>
      </c>
      <c r="AC862" s="33" t="s">
        <v>123</v>
      </c>
      <c r="AD862" s="33" t="s">
        <v>123</v>
      </c>
    </row>
    <row r="863" spans="1:30" ht="48">
      <c r="A863" s="33" t="s">
        <v>1992</v>
      </c>
      <c r="B863" s="33" t="s">
        <v>41</v>
      </c>
      <c r="C863" s="33" t="s">
        <v>1995</v>
      </c>
      <c r="D863" s="33">
        <v>39697</v>
      </c>
      <c r="E863" s="33" t="s">
        <v>69</v>
      </c>
      <c r="F863" s="33" t="s">
        <v>1929</v>
      </c>
      <c r="G863" s="35">
        <v>0</v>
      </c>
      <c r="H863" s="34">
        <v>27249673.460000001</v>
      </c>
      <c r="I863" s="33" t="s">
        <v>42</v>
      </c>
      <c r="J863" s="34">
        <v>15673851.09</v>
      </c>
      <c r="K863" s="33" t="s">
        <v>43</v>
      </c>
      <c r="L863" s="33" t="s">
        <v>49</v>
      </c>
      <c r="M863" s="33" t="s">
        <v>142</v>
      </c>
      <c r="N863" s="33" t="s">
        <v>45</v>
      </c>
      <c r="O863" s="33" t="s">
        <v>45</v>
      </c>
      <c r="P863" s="33" t="s">
        <v>45</v>
      </c>
      <c r="Q863" s="33" t="s">
        <v>45</v>
      </c>
      <c r="R863" s="33" t="s">
        <v>45</v>
      </c>
      <c r="S863" s="33" t="s">
        <v>45</v>
      </c>
      <c r="T863" s="33" t="s">
        <v>46</v>
      </c>
      <c r="U863" s="33" t="s">
        <v>50</v>
      </c>
      <c r="V863" s="33" t="s">
        <v>144</v>
      </c>
      <c r="W863" s="33" t="s">
        <v>48</v>
      </c>
      <c r="X863" s="33" t="s">
        <v>48</v>
      </c>
      <c r="Y863" s="33" t="s">
        <v>48</v>
      </c>
      <c r="Z863" s="33" t="s">
        <v>48</v>
      </c>
      <c r="AA863" s="33" t="s">
        <v>48</v>
      </c>
      <c r="AB863" s="33" t="s">
        <v>48</v>
      </c>
      <c r="AC863" s="33" t="s">
        <v>123</v>
      </c>
      <c r="AD863" s="33" t="s">
        <v>123</v>
      </c>
    </row>
    <row r="864" spans="1:30" ht="48">
      <c r="A864" s="33" t="s">
        <v>1992</v>
      </c>
      <c r="B864" s="33" t="s">
        <v>41</v>
      </c>
      <c r="C864" s="33" t="s">
        <v>1995</v>
      </c>
      <c r="D864" s="33">
        <v>39720</v>
      </c>
      <c r="E864" s="33" t="s">
        <v>72</v>
      </c>
      <c r="F864" s="33" t="s">
        <v>1996</v>
      </c>
      <c r="G864" s="34">
        <v>29935243.780000001</v>
      </c>
      <c r="H864" s="35">
        <v>0</v>
      </c>
      <c r="I864" s="33" t="s">
        <v>51</v>
      </c>
      <c r="J864" s="34">
        <v>14261392.689999999</v>
      </c>
      <c r="K864" s="33" t="s">
        <v>43</v>
      </c>
      <c r="L864" s="33" t="s">
        <v>49</v>
      </c>
      <c r="M864" s="33" t="s">
        <v>142</v>
      </c>
      <c r="N864" s="33" t="s">
        <v>45</v>
      </c>
      <c r="O864" s="33" t="s">
        <v>45</v>
      </c>
      <c r="P864" s="33" t="s">
        <v>45</v>
      </c>
      <c r="Q864" s="33" t="s">
        <v>45</v>
      </c>
      <c r="R864" s="33" t="s">
        <v>45</v>
      </c>
      <c r="S864" s="33" t="s">
        <v>45</v>
      </c>
      <c r="T864" s="33" t="s">
        <v>46</v>
      </c>
      <c r="U864" s="33" t="s">
        <v>50</v>
      </c>
      <c r="V864" s="33" t="s">
        <v>144</v>
      </c>
      <c r="W864" s="33" t="s">
        <v>48</v>
      </c>
      <c r="X864" s="33" t="s">
        <v>48</v>
      </c>
      <c r="Y864" s="33" t="s">
        <v>48</v>
      </c>
      <c r="Z864" s="33" t="s">
        <v>48</v>
      </c>
      <c r="AA864" s="33" t="s">
        <v>48</v>
      </c>
      <c r="AB864" s="33" t="s">
        <v>48</v>
      </c>
      <c r="AC864" s="33" t="s">
        <v>123</v>
      </c>
      <c r="AD864" s="33" t="s">
        <v>123</v>
      </c>
    </row>
    <row r="865" spans="1:30" ht="48">
      <c r="A865" s="33" t="s">
        <v>1992</v>
      </c>
      <c r="B865" s="33" t="s">
        <v>41</v>
      </c>
      <c r="C865" s="33" t="s">
        <v>2005</v>
      </c>
      <c r="D865" s="33">
        <v>38806</v>
      </c>
      <c r="E865" s="33" t="s">
        <v>314</v>
      </c>
      <c r="F865" s="33" t="s">
        <v>1883</v>
      </c>
      <c r="G865" s="35">
        <v>0</v>
      </c>
      <c r="H865" s="35">
        <v>987.09</v>
      </c>
      <c r="I865" s="33" t="s">
        <v>51</v>
      </c>
      <c r="J865" s="35">
        <v>868.74</v>
      </c>
      <c r="K865" s="33" t="s">
        <v>43</v>
      </c>
      <c r="L865" s="33" t="s">
        <v>54</v>
      </c>
      <c r="M865" s="33" t="s">
        <v>142</v>
      </c>
      <c r="N865" s="33" t="s">
        <v>45</v>
      </c>
      <c r="O865" s="33" t="s">
        <v>45</v>
      </c>
      <c r="P865" s="33" t="s">
        <v>45</v>
      </c>
      <c r="Q865" s="33" t="s">
        <v>45</v>
      </c>
      <c r="R865" s="33" t="s">
        <v>45</v>
      </c>
      <c r="S865" s="33" t="s">
        <v>45</v>
      </c>
      <c r="T865" s="33" t="s">
        <v>46</v>
      </c>
      <c r="U865" s="33" t="s">
        <v>55</v>
      </c>
      <c r="V865" s="33" t="s">
        <v>144</v>
      </c>
      <c r="W865" s="33" t="s">
        <v>48</v>
      </c>
      <c r="X865" s="33" t="s">
        <v>48</v>
      </c>
      <c r="Y865" s="33" t="s">
        <v>48</v>
      </c>
      <c r="Z865" s="33" t="s">
        <v>48</v>
      </c>
      <c r="AA865" s="33" t="s">
        <v>48</v>
      </c>
      <c r="AB865" s="33" t="s">
        <v>48</v>
      </c>
      <c r="AC865" s="33" t="s">
        <v>123</v>
      </c>
      <c r="AD865" s="33" t="s">
        <v>123</v>
      </c>
    </row>
    <row r="866" spans="1:30" ht="48">
      <c r="A866" s="33" t="s">
        <v>1992</v>
      </c>
      <c r="B866" s="33" t="s">
        <v>41</v>
      </c>
      <c r="C866" s="33" t="s">
        <v>2016</v>
      </c>
      <c r="D866" s="33">
        <v>39017</v>
      </c>
      <c r="E866" s="33" t="s">
        <v>116</v>
      </c>
      <c r="F866" s="33" t="s">
        <v>2030</v>
      </c>
      <c r="G866" s="35">
        <v>722.47</v>
      </c>
      <c r="H866" s="35">
        <v>0</v>
      </c>
      <c r="I866" s="33" t="s">
        <v>51</v>
      </c>
      <c r="J866" s="34">
        <v>1591.21</v>
      </c>
      <c r="K866" s="33" t="s">
        <v>43</v>
      </c>
      <c r="L866" s="33" t="s">
        <v>54</v>
      </c>
      <c r="M866" s="33" t="s">
        <v>142</v>
      </c>
      <c r="N866" s="33" t="s">
        <v>45</v>
      </c>
      <c r="O866" s="33" t="s">
        <v>45</v>
      </c>
      <c r="P866" s="33" t="s">
        <v>45</v>
      </c>
      <c r="Q866" s="33" t="s">
        <v>45</v>
      </c>
      <c r="R866" s="33" t="s">
        <v>45</v>
      </c>
      <c r="S866" s="33" t="s">
        <v>45</v>
      </c>
      <c r="T866" s="33" t="s">
        <v>46</v>
      </c>
      <c r="U866" s="33" t="s">
        <v>55</v>
      </c>
      <c r="V866" s="33" t="s">
        <v>144</v>
      </c>
      <c r="W866" s="33" t="s">
        <v>48</v>
      </c>
      <c r="X866" s="33" t="s">
        <v>48</v>
      </c>
      <c r="Y866" s="33" t="s">
        <v>48</v>
      </c>
      <c r="Z866" s="33" t="s">
        <v>48</v>
      </c>
      <c r="AA866" s="33" t="s">
        <v>48</v>
      </c>
      <c r="AB866" s="33" t="s">
        <v>48</v>
      </c>
      <c r="AC866" s="33" t="s">
        <v>123</v>
      </c>
      <c r="AD866" s="33" t="s">
        <v>123</v>
      </c>
    </row>
    <row r="867" spans="1:30" ht="48">
      <c r="A867" s="33" t="s">
        <v>1992</v>
      </c>
      <c r="B867" s="33" t="s">
        <v>41</v>
      </c>
      <c r="C867" s="33" t="s">
        <v>2016</v>
      </c>
      <c r="D867" s="33">
        <v>39017</v>
      </c>
      <c r="E867" s="33" t="s">
        <v>116</v>
      </c>
      <c r="F867" s="33" t="s">
        <v>2031</v>
      </c>
      <c r="G867" s="35">
        <v>511.89</v>
      </c>
      <c r="H867" s="35">
        <v>0</v>
      </c>
      <c r="I867" s="33" t="s">
        <v>51</v>
      </c>
      <c r="J867" s="34">
        <v>4465.2299999999996</v>
      </c>
      <c r="K867" s="33" t="s">
        <v>43</v>
      </c>
      <c r="L867" s="33" t="s">
        <v>96</v>
      </c>
      <c r="M867" s="33" t="s">
        <v>142</v>
      </c>
      <c r="N867" s="33" t="s">
        <v>45</v>
      </c>
      <c r="O867" s="33" t="s">
        <v>45</v>
      </c>
      <c r="P867" s="33" t="s">
        <v>45</v>
      </c>
      <c r="Q867" s="33" t="s">
        <v>45</v>
      </c>
      <c r="R867" s="33" t="s">
        <v>45</v>
      </c>
      <c r="S867" s="33" t="s">
        <v>45</v>
      </c>
      <c r="T867" s="33" t="s">
        <v>46</v>
      </c>
      <c r="U867" s="33" t="s">
        <v>97</v>
      </c>
      <c r="V867" s="33" t="s">
        <v>144</v>
      </c>
      <c r="W867" s="33" t="s">
        <v>48</v>
      </c>
      <c r="X867" s="33" t="s">
        <v>48</v>
      </c>
      <c r="Y867" s="33" t="s">
        <v>48</v>
      </c>
      <c r="Z867" s="33" t="s">
        <v>48</v>
      </c>
      <c r="AA867" s="33" t="s">
        <v>48</v>
      </c>
      <c r="AB867" s="33" t="s">
        <v>48</v>
      </c>
      <c r="AC867" s="33" t="s">
        <v>123</v>
      </c>
      <c r="AD867" s="33" t="s">
        <v>123</v>
      </c>
    </row>
    <row r="868" spans="1:30" ht="48">
      <c r="A868" s="33" t="s">
        <v>1992</v>
      </c>
      <c r="B868" s="33" t="s">
        <v>41</v>
      </c>
      <c r="C868" s="33" t="s">
        <v>2016</v>
      </c>
      <c r="D868" s="33">
        <v>39017</v>
      </c>
      <c r="E868" s="33" t="s">
        <v>116</v>
      </c>
      <c r="F868" s="33" t="s">
        <v>2032</v>
      </c>
      <c r="G868" s="35">
        <v>32</v>
      </c>
      <c r="H868" s="35">
        <v>0</v>
      </c>
      <c r="I868" s="33" t="s">
        <v>51</v>
      </c>
      <c r="J868" s="34">
        <v>4497.2299999999996</v>
      </c>
      <c r="K868" s="33" t="s">
        <v>43</v>
      </c>
      <c r="L868" s="33" t="s">
        <v>96</v>
      </c>
      <c r="M868" s="33" t="s">
        <v>142</v>
      </c>
      <c r="N868" s="33" t="s">
        <v>45</v>
      </c>
      <c r="O868" s="33" t="s">
        <v>45</v>
      </c>
      <c r="P868" s="33" t="s">
        <v>45</v>
      </c>
      <c r="Q868" s="33" t="s">
        <v>45</v>
      </c>
      <c r="R868" s="33" t="s">
        <v>45</v>
      </c>
      <c r="S868" s="33" t="s">
        <v>45</v>
      </c>
      <c r="T868" s="33" t="s">
        <v>46</v>
      </c>
      <c r="U868" s="33" t="s">
        <v>97</v>
      </c>
      <c r="V868" s="33" t="s">
        <v>144</v>
      </c>
      <c r="W868" s="33" t="s">
        <v>48</v>
      </c>
      <c r="X868" s="33" t="s">
        <v>48</v>
      </c>
      <c r="Y868" s="33" t="s">
        <v>48</v>
      </c>
      <c r="Z868" s="33" t="s">
        <v>48</v>
      </c>
      <c r="AA868" s="33" t="s">
        <v>48</v>
      </c>
      <c r="AB868" s="33" t="s">
        <v>48</v>
      </c>
      <c r="AC868" s="33" t="s">
        <v>123</v>
      </c>
      <c r="AD868" s="33" t="s">
        <v>123</v>
      </c>
    </row>
    <row r="869" spans="1:30" ht="48">
      <c r="A869" s="33" t="s">
        <v>1992</v>
      </c>
      <c r="B869" s="33" t="s">
        <v>41</v>
      </c>
      <c r="C869" s="33" t="s">
        <v>2012</v>
      </c>
      <c r="D869" s="33">
        <v>37011</v>
      </c>
      <c r="E869" s="33" t="s">
        <v>354</v>
      </c>
      <c r="F869" s="33" t="s">
        <v>1955</v>
      </c>
      <c r="G869" s="35">
        <v>0</v>
      </c>
      <c r="H869" s="35">
        <v>16.79</v>
      </c>
      <c r="I869" s="33" t="s">
        <v>51</v>
      </c>
      <c r="J869" s="34">
        <v>1085.55</v>
      </c>
      <c r="K869" s="33" t="s">
        <v>43</v>
      </c>
      <c r="L869" s="33" t="s">
        <v>837</v>
      </c>
      <c r="M869" s="33" t="s">
        <v>142</v>
      </c>
      <c r="N869" s="33" t="s">
        <v>45</v>
      </c>
      <c r="O869" s="33" t="s">
        <v>45</v>
      </c>
      <c r="P869" s="33" t="s">
        <v>45</v>
      </c>
      <c r="Q869" s="33" t="s">
        <v>45</v>
      </c>
      <c r="R869" s="33" t="s">
        <v>45</v>
      </c>
      <c r="S869" s="33" t="s">
        <v>45</v>
      </c>
      <c r="T869" s="33" t="s">
        <v>46</v>
      </c>
      <c r="U869" s="33" t="s">
        <v>1562</v>
      </c>
      <c r="V869" s="33" t="s">
        <v>144</v>
      </c>
      <c r="W869" s="33" t="s">
        <v>48</v>
      </c>
      <c r="X869" s="33" t="s">
        <v>48</v>
      </c>
      <c r="Y869" s="33" t="s">
        <v>48</v>
      </c>
      <c r="Z869" s="33" t="s">
        <v>48</v>
      </c>
      <c r="AA869" s="33" t="s">
        <v>48</v>
      </c>
      <c r="AB869" s="33" t="s">
        <v>48</v>
      </c>
      <c r="AC869" s="33" t="s">
        <v>123</v>
      </c>
      <c r="AD869" s="33" t="s">
        <v>123</v>
      </c>
    </row>
    <row r="870" spans="1:30" ht="48">
      <c r="A870" s="33" t="s">
        <v>1992</v>
      </c>
      <c r="B870" s="33" t="s">
        <v>41</v>
      </c>
      <c r="C870" s="33" t="s">
        <v>2012</v>
      </c>
      <c r="D870" s="33">
        <v>37011</v>
      </c>
      <c r="E870" s="33" t="s">
        <v>354</v>
      </c>
      <c r="F870" s="33" t="s">
        <v>1953</v>
      </c>
      <c r="G870" s="35">
        <v>0</v>
      </c>
      <c r="H870" s="35">
        <v>383.5</v>
      </c>
      <c r="I870" s="33" t="s">
        <v>51</v>
      </c>
      <c r="J870" s="35">
        <v>702.05</v>
      </c>
      <c r="K870" s="33" t="s">
        <v>43</v>
      </c>
      <c r="L870" s="33" t="s">
        <v>837</v>
      </c>
      <c r="M870" s="33" t="s">
        <v>142</v>
      </c>
      <c r="N870" s="33" t="s">
        <v>45</v>
      </c>
      <c r="O870" s="33" t="s">
        <v>45</v>
      </c>
      <c r="P870" s="33" t="s">
        <v>45</v>
      </c>
      <c r="Q870" s="33" t="s">
        <v>45</v>
      </c>
      <c r="R870" s="33" t="s">
        <v>45</v>
      </c>
      <c r="S870" s="33" t="s">
        <v>45</v>
      </c>
      <c r="T870" s="33" t="s">
        <v>46</v>
      </c>
      <c r="U870" s="33" t="s">
        <v>1562</v>
      </c>
      <c r="V870" s="33" t="s">
        <v>144</v>
      </c>
      <c r="W870" s="33" t="s">
        <v>48</v>
      </c>
      <c r="X870" s="33" t="s">
        <v>48</v>
      </c>
      <c r="Y870" s="33" t="s">
        <v>48</v>
      </c>
      <c r="Z870" s="33" t="s">
        <v>48</v>
      </c>
      <c r="AA870" s="33" t="s">
        <v>48</v>
      </c>
      <c r="AB870" s="33" t="s">
        <v>48</v>
      </c>
      <c r="AC870" s="33" t="s">
        <v>123</v>
      </c>
      <c r="AD870" s="33" t="s">
        <v>123</v>
      </c>
    </row>
    <row r="871" spans="1:30" ht="48">
      <c r="A871" s="33" t="s">
        <v>1992</v>
      </c>
      <c r="B871" s="33" t="s">
        <v>41</v>
      </c>
      <c r="C871" s="33" t="s">
        <v>2016</v>
      </c>
      <c r="D871" s="33">
        <v>39017</v>
      </c>
      <c r="E871" s="33" t="s">
        <v>116</v>
      </c>
      <c r="F871" s="33" t="s">
        <v>2033</v>
      </c>
      <c r="G871" s="35">
        <v>32</v>
      </c>
      <c r="H871" s="35">
        <v>0</v>
      </c>
      <c r="I871" s="33" t="s">
        <v>51</v>
      </c>
      <c r="J871" s="35">
        <v>734.05</v>
      </c>
      <c r="K871" s="33" t="s">
        <v>43</v>
      </c>
      <c r="L871" s="33" t="s">
        <v>837</v>
      </c>
      <c r="M871" s="33" t="s">
        <v>142</v>
      </c>
      <c r="N871" s="33" t="s">
        <v>45</v>
      </c>
      <c r="O871" s="33" t="s">
        <v>45</v>
      </c>
      <c r="P871" s="33" t="s">
        <v>45</v>
      </c>
      <c r="Q871" s="33" t="s">
        <v>45</v>
      </c>
      <c r="R871" s="33" t="s">
        <v>45</v>
      </c>
      <c r="S871" s="33" t="s">
        <v>45</v>
      </c>
      <c r="T871" s="33" t="s">
        <v>46</v>
      </c>
      <c r="U871" s="33" t="s">
        <v>1562</v>
      </c>
      <c r="V871" s="33" t="s">
        <v>144</v>
      </c>
      <c r="W871" s="33" t="s">
        <v>48</v>
      </c>
      <c r="X871" s="33" t="s">
        <v>48</v>
      </c>
      <c r="Y871" s="33" t="s">
        <v>48</v>
      </c>
      <c r="Z871" s="33" t="s">
        <v>48</v>
      </c>
      <c r="AA871" s="33" t="s">
        <v>48</v>
      </c>
      <c r="AB871" s="33" t="s">
        <v>48</v>
      </c>
      <c r="AC871" s="33" t="s">
        <v>123</v>
      </c>
      <c r="AD871" s="33" t="s">
        <v>123</v>
      </c>
    </row>
    <row r="872" spans="1:30" ht="48">
      <c r="A872" s="33" t="s">
        <v>1992</v>
      </c>
      <c r="B872" s="33" t="s">
        <v>41</v>
      </c>
      <c r="C872" s="33" t="s">
        <v>2016</v>
      </c>
      <c r="D872" s="33">
        <v>39017</v>
      </c>
      <c r="E872" s="33" t="s">
        <v>116</v>
      </c>
      <c r="F872" s="33" t="s">
        <v>2034</v>
      </c>
      <c r="G872" s="35">
        <v>32</v>
      </c>
      <c r="H872" s="35">
        <v>0</v>
      </c>
      <c r="I872" s="33" t="s">
        <v>51</v>
      </c>
      <c r="J872" s="35">
        <v>766.05</v>
      </c>
      <c r="K872" s="33" t="s">
        <v>43</v>
      </c>
      <c r="L872" s="33" t="s">
        <v>837</v>
      </c>
      <c r="M872" s="33" t="s">
        <v>142</v>
      </c>
      <c r="N872" s="33" t="s">
        <v>45</v>
      </c>
      <c r="O872" s="33" t="s">
        <v>45</v>
      </c>
      <c r="P872" s="33" t="s">
        <v>45</v>
      </c>
      <c r="Q872" s="33" t="s">
        <v>45</v>
      </c>
      <c r="R872" s="33" t="s">
        <v>45</v>
      </c>
      <c r="S872" s="33" t="s">
        <v>45</v>
      </c>
      <c r="T872" s="33" t="s">
        <v>46</v>
      </c>
      <c r="U872" s="33" t="s">
        <v>1562</v>
      </c>
      <c r="V872" s="33" t="s">
        <v>144</v>
      </c>
      <c r="W872" s="33" t="s">
        <v>48</v>
      </c>
      <c r="X872" s="33" t="s">
        <v>48</v>
      </c>
      <c r="Y872" s="33" t="s">
        <v>48</v>
      </c>
      <c r="Z872" s="33" t="s">
        <v>48</v>
      </c>
      <c r="AA872" s="33" t="s">
        <v>48</v>
      </c>
      <c r="AB872" s="33" t="s">
        <v>48</v>
      </c>
      <c r="AC872" s="33" t="s">
        <v>123</v>
      </c>
      <c r="AD872" s="33" t="s">
        <v>123</v>
      </c>
    </row>
    <row r="873" spans="1:30" ht="48">
      <c r="A873" s="33" t="s">
        <v>1992</v>
      </c>
      <c r="B873" s="33" t="s">
        <v>41</v>
      </c>
      <c r="C873" s="33" t="s">
        <v>2016</v>
      </c>
      <c r="D873" s="33">
        <v>39017</v>
      </c>
      <c r="E873" s="33" t="s">
        <v>116</v>
      </c>
      <c r="F873" s="33" t="s">
        <v>2035</v>
      </c>
      <c r="G873" s="35">
        <v>77.599999999999994</v>
      </c>
      <c r="H873" s="35">
        <v>0</v>
      </c>
      <c r="I873" s="33" t="s">
        <v>51</v>
      </c>
      <c r="J873" s="35">
        <v>843.65</v>
      </c>
      <c r="K873" s="33" t="s">
        <v>43</v>
      </c>
      <c r="L873" s="33" t="s">
        <v>837</v>
      </c>
      <c r="M873" s="33" t="s">
        <v>142</v>
      </c>
      <c r="N873" s="33" t="s">
        <v>45</v>
      </c>
      <c r="O873" s="33" t="s">
        <v>45</v>
      </c>
      <c r="P873" s="33" t="s">
        <v>45</v>
      </c>
      <c r="Q873" s="33" t="s">
        <v>45</v>
      </c>
      <c r="R873" s="33" t="s">
        <v>45</v>
      </c>
      <c r="S873" s="33" t="s">
        <v>45</v>
      </c>
      <c r="T873" s="33" t="s">
        <v>46</v>
      </c>
      <c r="U873" s="33" t="s">
        <v>1562</v>
      </c>
      <c r="V873" s="33" t="s">
        <v>144</v>
      </c>
      <c r="W873" s="33" t="s">
        <v>48</v>
      </c>
      <c r="X873" s="33" t="s">
        <v>48</v>
      </c>
      <c r="Y873" s="33" t="s">
        <v>48</v>
      </c>
      <c r="Z873" s="33" t="s">
        <v>48</v>
      </c>
      <c r="AA873" s="33" t="s">
        <v>48</v>
      </c>
      <c r="AB873" s="33" t="s">
        <v>48</v>
      </c>
      <c r="AC873" s="33" t="s">
        <v>123</v>
      </c>
      <c r="AD873" s="33" t="s">
        <v>123</v>
      </c>
    </row>
    <row r="874" spans="1:30" ht="48">
      <c r="A874" s="33" t="s">
        <v>1992</v>
      </c>
      <c r="B874" s="33" t="s">
        <v>41</v>
      </c>
      <c r="C874" s="33" t="s">
        <v>2016</v>
      </c>
      <c r="D874" s="33">
        <v>39017</v>
      </c>
      <c r="E874" s="33" t="s">
        <v>116</v>
      </c>
      <c r="F874" s="33" t="s">
        <v>2036</v>
      </c>
      <c r="G874" s="35">
        <v>-142.52000000000001</v>
      </c>
      <c r="H874" s="35">
        <v>0</v>
      </c>
      <c r="I874" s="33" t="s">
        <v>51</v>
      </c>
      <c r="J874" s="35">
        <v>701.13</v>
      </c>
      <c r="K874" s="33" t="s">
        <v>43</v>
      </c>
      <c r="L874" s="33" t="s">
        <v>837</v>
      </c>
      <c r="M874" s="33" t="s">
        <v>142</v>
      </c>
      <c r="N874" s="33" t="s">
        <v>45</v>
      </c>
      <c r="O874" s="33" t="s">
        <v>45</v>
      </c>
      <c r="P874" s="33" t="s">
        <v>45</v>
      </c>
      <c r="Q874" s="33" t="s">
        <v>45</v>
      </c>
      <c r="R874" s="33" t="s">
        <v>45</v>
      </c>
      <c r="S874" s="33" t="s">
        <v>45</v>
      </c>
      <c r="T874" s="33" t="s">
        <v>46</v>
      </c>
      <c r="U874" s="33" t="s">
        <v>1562</v>
      </c>
      <c r="V874" s="33" t="s">
        <v>144</v>
      </c>
      <c r="W874" s="33" t="s">
        <v>48</v>
      </c>
      <c r="X874" s="33" t="s">
        <v>48</v>
      </c>
      <c r="Y874" s="33" t="s">
        <v>48</v>
      </c>
      <c r="Z874" s="33" t="s">
        <v>48</v>
      </c>
      <c r="AA874" s="33" t="s">
        <v>48</v>
      </c>
      <c r="AB874" s="33" t="s">
        <v>48</v>
      </c>
      <c r="AC874" s="33" t="s">
        <v>123</v>
      </c>
      <c r="AD874" s="33" t="s">
        <v>123</v>
      </c>
    </row>
    <row r="875" spans="1:30" ht="48">
      <c r="A875" s="33" t="s">
        <v>1992</v>
      </c>
      <c r="B875" s="33" t="s">
        <v>41</v>
      </c>
      <c r="C875" s="33" t="s">
        <v>2016</v>
      </c>
      <c r="D875" s="33">
        <v>39017</v>
      </c>
      <c r="E875" s="33" t="s">
        <v>116</v>
      </c>
      <c r="F875" s="33" t="s">
        <v>2037</v>
      </c>
      <c r="G875" s="35">
        <v>32</v>
      </c>
      <c r="H875" s="35">
        <v>0</v>
      </c>
      <c r="I875" s="33" t="s">
        <v>51</v>
      </c>
      <c r="J875" s="34">
        <v>9640.9500000000007</v>
      </c>
      <c r="K875" s="33" t="s">
        <v>43</v>
      </c>
      <c r="L875" s="33" t="s">
        <v>146</v>
      </c>
      <c r="M875" s="33" t="s">
        <v>142</v>
      </c>
      <c r="N875" s="33" t="s">
        <v>45</v>
      </c>
      <c r="O875" s="33" t="s">
        <v>45</v>
      </c>
      <c r="P875" s="33" t="s">
        <v>45</v>
      </c>
      <c r="Q875" s="33" t="s">
        <v>45</v>
      </c>
      <c r="R875" s="33" t="s">
        <v>45</v>
      </c>
      <c r="S875" s="33" t="s">
        <v>45</v>
      </c>
      <c r="T875" s="33" t="s">
        <v>46</v>
      </c>
      <c r="U875" s="33" t="s">
        <v>1567</v>
      </c>
      <c r="V875" s="33" t="s">
        <v>144</v>
      </c>
      <c r="W875" s="33" t="s">
        <v>48</v>
      </c>
      <c r="X875" s="33" t="s">
        <v>48</v>
      </c>
      <c r="Y875" s="33" t="s">
        <v>48</v>
      </c>
      <c r="Z875" s="33" t="s">
        <v>48</v>
      </c>
      <c r="AA875" s="33" t="s">
        <v>48</v>
      </c>
      <c r="AB875" s="33" t="s">
        <v>48</v>
      </c>
      <c r="AC875" s="33" t="s">
        <v>123</v>
      </c>
      <c r="AD875" s="33" t="s">
        <v>123</v>
      </c>
    </row>
    <row r="876" spans="1:30" ht="48">
      <c r="A876" s="33" t="s">
        <v>1992</v>
      </c>
      <c r="B876" s="33" t="s">
        <v>41</v>
      </c>
      <c r="C876" s="33" t="s">
        <v>2016</v>
      </c>
      <c r="D876" s="33">
        <v>39017</v>
      </c>
      <c r="E876" s="33" t="s">
        <v>116</v>
      </c>
      <c r="F876" s="33" t="s">
        <v>2038</v>
      </c>
      <c r="G876" s="35">
        <v>90.13</v>
      </c>
      <c r="H876" s="35">
        <v>0</v>
      </c>
      <c r="I876" s="33" t="s">
        <v>51</v>
      </c>
      <c r="J876" s="34">
        <v>9731.08</v>
      </c>
      <c r="K876" s="33" t="s">
        <v>43</v>
      </c>
      <c r="L876" s="33" t="s">
        <v>146</v>
      </c>
      <c r="M876" s="33" t="s">
        <v>142</v>
      </c>
      <c r="N876" s="33" t="s">
        <v>45</v>
      </c>
      <c r="O876" s="33" t="s">
        <v>45</v>
      </c>
      <c r="P876" s="33" t="s">
        <v>45</v>
      </c>
      <c r="Q876" s="33" t="s">
        <v>45</v>
      </c>
      <c r="R876" s="33" t="s">
        <v>45</v>
      </c>
      <c r="S876" s="33" t="s">
        <v>45</v>
      </c>
      <c r="T876" s="33" t="s">
        <v>46</v>
      </c>
      <c r="U876" s="33" t="s">
        <v>1567</v>
      </c>
      <c r="V876" s="33" t="s">
        <v>144</v>
      </c>
      <c r="W876" s="33" t="s">
        <v>48</v>
      </c>
      <c r="X876" s="33" t="s">
        <v>48</v>
      </c>
      <c r="Y876" s="33" t="s">
        <v>48</v>
      </c>
      <c r="Z876" s="33" t="s">
        <v>48</v>
      </c>
      <c r="AA876" s="33" t="s">
        <v>48</v>
      </c>
      <c r="AB876" s="33" t="s">
        <v>48</v>
      </c>
      <c r="AC876" s="33" t="s">
        <v>123</v>
      </c>
      <c r="AD876" s="33" t="s">
        <v>123</v>
      </c>
    </row>
    <row r="877" spans="1:30" ht="48">
      <c r="A877" s="33" t="s">
        <v>1992</v>
      </c>
      <c r="B877" s="33" t="s">
        <v>41</v>
      </c>
      <c r="C877" s="33" t="s">
        <v>2016</v>
      </c>
      <c r="D877" s="33">
        <v>39017</v>
      </c>
      <c r="E877" s="33" t="s">
        <v>116</v>
      </c>
      <c r="F877" s="33" t="s">
        <v>2039</v>
      </c>
      <c r="G877" s="35">
        <v>56.73</v>
      </c>
      <c r="H877" s="35">
        <v>0</v>
      </c>
      <c r="I877" s="33" t="s">
        <v>51</v>
      </c>
      <c r="J877" s="34">
        <v>9787.81</v>
      </c>
      <c r="K877" s="33" t="s">
        <v>43</v>
      </c>
      <c r="L877" s="33" t="s">
        <v>146</v>
      </c>
      <c r="M877" s="33" t="s">
        <v>142</v>
      </c>
      <c r="N877" s="33" t="s">
        <v>45</v>
      </c>
      <c r="O877" s="33" t="s">
        <v>45</v>
      </c>
      <c r="P877" s="33" t="s">
        <v>45</v>
      </c>
      <c r="Q877" s="33" t="s">
        <v>45</v>
      </c>
      <c r="R877" s="33" t="s">
        <v>45</v>
      </c>
      <c r="S877" s="33" t="s">
        <v>45</v>
      </c>
      <c r="T877" s="33" t="s">
        <v>46</v>
      </c>
      <c r="U877" s="33" t="s">
        <v>1567</v>
      </c>
      <c r="V877" s="33" t="s">
        <v>144</v>
      </c>
      <c r="W877" s="33" t="s">
        <v>48</v>
      </c>
      <c r="X877" s="33" t="s">
        <v>48</v>
      </c>
      <c r="Y877" s="33" t="s">
        <v>48</v>
      </c>
      <c r="Z877" s="33" t="s">
        <v>48</v>
      </c>
      <c r="AA877" s="33" t="s">
        <v>48</v>
      </c>
      <c r="AB877" s="33" t="s">
        <v>48</v>
      </c>
      <c r="AC877" s="33" t="s">
        <v>123</v>
      </c>
      <c r="AD877" s="33" t="s">
        <v>123</v>
      </c>
    </row>
    <row r="878" spans="1:30" ht="36">
      <c r="A878" s="33" t="s">
        <v>1992</v>
      </c>
      <c r="B878" s="33" t="s">
        <v>41</v>
      </c>
      <c r="C878" s="33" t="s">
        <v>2016</v>
      </c>
      <c r="D878" s="33">
        <v>39017</v>
      </c>
      <c r="E878" s="33" t="s">
        <v>116</v>
      </c>
      <c r="F878" s="33" t="s">
        <v>2040</v>
      </c>
      <c r="G878" s="35">
        <v>32</v>
      </c>
      <c r="H878" s="35">
        <v>0</v>
      </c>
      <c r="I878" s="33" t="s">
        <v>51</v>
      </c>
      <c r="J878" s="35">
        <v>32</v>
      </c>
      <c r="K878" s="33" t="s">
        <v>43</v>
      </c>
      <c r="L878" s="33" t="s">
        <v>976</v>
      </c>
      <c r="M878" s="33" t="s">
        <v>142</v>
      </c>
      <c r="N878" s="33" t="s">
        <v>45</v>
      </c>
      <c r="O878" s="33" t="s">
        <v>45</v>
      </c>
      <c r="P878" s="33" t="s">
        <v>45</v>
      </c>
      <c r="Q878" s="33" t="s">
        <v>45</v>
      </c>
      <c r="R878" s="33" t="s">
        <v>45</v>
      </c>
      <c r="S878" s="33" t="s">
        <v>45</v>
      </c>
      <c r="T878" s="33" t="s">
        <v>46</v>
      </c>
      <c r="U878" s="33" t="s">
        <v>977</v>
      </c>
      <c r="V878" s="33" t="s">
        <v>144</v>
      </c>
      <c r="W878" s="33" t="s">
        <v>48</v>
      </c>
      <c r="X878" s="33" t="s">
        <v>48</v>
      </c>
      <c r="Y878" s="33" t="s">
        <v>48</v>
      </c>
      <c r="Z878" s="33" t="s">
        <v>48</v>
      </c>
      <c r="AA878" s="33" t="s">
        <v>48</v>
      </c>
      <c r="AB878" s="33" t="s">
        <v>48</v>
      </c>
      <c r="AC878" s="33" t="s">
        <v>123</v>
      </c>
      <c r="AD878" s="33" t="s">
        <v>123</v>
      </c>
    </row>
    <row r="879" spans="1:30" ht="48">
      <c r="A879" s="33" t="s">
        <v>1992</v>
      </c>
      <c r="B879" s="33" t="s">
        <v>41</v>
      </c>
      <c r="C879" s="33" t="s">
        <v>2012</v>
      </c>
      <c r="D879" s="33">
        <v>37011</v>
      </c>
      <c r="E879" s="33" t="s">
        <v>354</v>
      </c>
      <c r="F879" s="33" t="s">
        <v>1688</v>
      </c>
      <c r="G879" s="35">
        <v>0</v>
      </c>
      <c r="H879" s="34">
        <v>31401.06</v>
      </c>
      <c r="I879" s="33" t="s">
        <v>51</v>
      </c>
      <c r="J879" s="34">
        <v>149986.68</v>
      </c>
      <c r="K879" s="33" t="s">
        <v>43</v>
      </c>
      <c r="L879" s="33" t="s">
        <v>211</v>
      </c>
      <c r="M879" s="33" t="s">
        <v>142</v>
      </c>
      <c r="N879" s="33" t="s">
        <v>45</v>
      </c>
      <c r="O879" s="33" t="s">
        <v>45</v>
      </c>
      <c r="P879" s="33" t="s">
        <v>45</v>
      </c>
      <c r="Q879" s="33" t="s">
        <v>45</v>
      </c>
      <c r="R879" s="33" t="s">
        <v>45</v>
      </c>
      <c r="S879" s="33" t="s">
        <v>45</v>
      </c>
      <c r="T879" s="33" t="s">
        <v>46</v>
      </c>
      <c r="U879" s="33" t="s">
        <v>212</v>
      </c>
      <c r="V879" s="33" t="s">
        <v>144</v>
      </c>
      <c r="W879" s="33" t="s">
        <v>48</v>
      </c>
      <c r="X879" s="33" t="s">
        <v>48</v>
      </c>
      <c r="Y879" s="33" t="s">
        <v>48</v>
      </c>
      <c r="Z879" s="33" t="s">
        <v>48</v>
      </c>
      <c r="AA879" s="33" t="s">
        <v>48</v>
      </c>
      <c r="AB879" s="33" t="s">
        <v>48</v>
      </c>
      <c r="AC879" s="33" t="s">
        <v>123</v>
      </c>
      <c r="AD879" s="33" t="s">
        <v>123</v>
      </c>
    </row>
    <row r="880" spans="1:30" ht="48">
      <c r="A880" s="33" t="s">
        <v>1992</v>
      </c>
      <c r="B880" s="33" t="s">
        <v>41</v>
      </c>
      <c r="C880" s="33" t="s">
        <v>2005</v>
      </c>
      <c r="D880" s="33">
        <v>38806</v>
      </c>
      <c r="E880" s="33" t="s">
        <v>314</v>
      </c>
      <c r="F880" s="33" t="s">
        <v>2041</v>
      </c>
      <c r="G880" s="35">
        <v>0</v>
      </c>
      <c r="H880" s="34">
        <v>5372.25</v>
      </c>
      <c r="I880" s="33" t="s">
        <v>51</v>
      </c>
      <c r="J880" s="34">
        <v>144614.43</v>
      </c>
      <c r="K880" s="33" t="s">
        <v>43</v>
      </c>
      <c r="L880" s="33" t="s">
        <v>211</v>
      </c>
      <c r="M880" s="33" t="s">
        <v>142</v>
      </c>
      <c r="N880" s="33" t="s">
        <v>45</v>
      </c>
      <c r="O880" s="33" t="s">
        <v>45</v>
      </c>
      <c r="P880" s="33" t="s">
        <v>45</v>
      </c>
      <c r="Q880" s="33" t="s">
        <v>45</v>
      </c>
      <c r="R880" s="33" t="s">
        <v>45</v>
      </c>
      <c r="S880" s="33" t="s">
        <v>45</v>
      </c>
      <c r="T880" s="33" t="s">
        <v>46</v>
      </c>
      <c r="U880" s="33" t="s">
        <v>212</v>
      </c>
      <c r="V880" s="33" t="s">
        <v>144</v>
      </c>
      <c r="W880" s="33" t="s">
        <v>48</v>
      </c>
      <c r="X880" s="33" t="s">
        <v>48</v>
      </c>
      <c r="Y880" s="33" t="s">
        <v>48</v>
      </c>
      <c r="Z880" s="33" t="s">
        <v>48</v>
      </c>
      <c r="AA880" s="33" t="s">
        <v>48</v>
      </c>
      <c r="AB880" s="33" t="s">
        <v>48</v>
      </c>
      <c r="AC880" s="33" t="s">
        <v>123</v>
      </c>
      <c r="AD880" s="33" t="s">
        <v>123</v>
      </c>
    </row>
    <row r="881" spans="1:30" ht="48">
      <c r="A881" s="33" t="s">
        <v>1992</v>
      </c>
      <c r="B881" s="33" t="s">
        <v>41</v>
      </c>
      <c r="C881" s="33" t="s">
        <v>2016</v>
      </c>
      <c r="D881" s="33">
        <v>39017</v>
      </c>
      <c r="E881" s="33" t="s">
        <v>116</v>
      </c>
      <c r="F881" s="33" t="s">
        <v>2042</v>
      </c>
      <c r="G881" s="34">
        <v>3540.69</v>
      </c>
      <c r="H881" s="35">
        <v>0</v>
      </c>
      <c r="I881" s="33" t="s">
        <v>51</v>
      </c>
      <c r="J881" s="34">
        <v>148155.12</v>
      </c>
      <c r="K881" s="33" t="s">
        <v>43</v>
      </c>
      <c r="L881" s="33" t="s">
        <v>211</v>
      </c>
      <c r="M881" s="33" t="s">
        <v>142</v>
      </c>
      <c r="N881" s="33" t="s">
        <v>45</v>
      </c>
      <c r="O881" s="33" t="s">
        <v>45</v>
      </c>
      <c r="P881" s="33" t="s">
        <v>45</v>
      </c>
      <c r="Q881" s="33" t="s">
        <v>45</v>
      </c>
      <c r="R881" s="33" t="s">
        <v>45</v>
      </c>
      <c r="S881" s="33" t="s">
        <v>45</v>
      </c>
      <c r="T881" s="33" t="s">
        <v>46</v>
      </c>
      <c r="U881" s="33" t="s">
        <v>212</v>
      </c>
      <c r="V881" s="33" t="s">
        <v>144</v>
      </c>
      <c r="W881" s="33" t="s">
        <v>48</v>
      </c>
      <c r="X881" s="33" t="s">
        <v>48</v>
      </c>
      <c r="Y881" s="33" t="s">
        <v>48</v>
      </c>
      <c r="Z881" s="33" t="s">
        <v>48</v>
      </c>
      <c r="AA881" s="33" t="s">
        <v>48</v>
      </c>
      <c r="AB881" s="33" t="s">
        <v>48</v>
      </c>
      <c r="AC881" s="33" t="s">
        <v>123</v>
      </c>
      <c r="AD881" s="33" t="s">
        <v>123</v>
      </c>
    </row>
    <row r="882" spans="1:30" ht="48">
      <c r="A882" s="33" t="s">
        <v>1992</v>
      </c>
      <c r="B882" s="33" t="s">
        <v>41</v>
      </c>
      <c r="C882" s="33" t="s">
        <v>2016</v>
      </c>
      <c r="D882" s="33">
        <v>39017</v>
      </c>
      <c r="E882" s="33" t="s">
        <v>116</v>
      </c>
      <c r="F882" s="33" t="s">
        <v>2043</v>
      </c>
      <c r="G882" s="34">
        <v>1025.0999999999999</v>
      </c>
      <c r="H882" s="35">
        <v>0</v>
      </c>
      <c r="I882" s="33" t="s">
        <v>51</v>
      </c>
      <c r="J882" s="34">
        <v>149180.22</v>
      </c>
      <c r="K882" s="33" t="s">
        <v>43</v>
      </c>
      <c r="L882" s="33" t="s">
        <v>211</v>
      </c>
      <c r="M882" s="33" t="s">
        <v>142</v>
      </c>
      <c r="N882" s="33" t="s">
        <v>45</v>
      </c>
      <c r="O882" s="33" t="s">
        <v>45</v>
      </c>
      <c r="P882" s="33" t="s">
        <v>45</v>
      </c>
      <c r="Q882" s="33" t="s">
        <v>45</v>
      </c>
      <c r="R882" s="33" t="s">
        <v>45</v>
      </c>
      <c r="S882" s="33" t="s">
        <v>45</v>
      </c>
      <c r="T882" s="33" t="s">
        <v>46</v>
      </c>
      <c r="U882" s="33" t="s">
        <v>212</v>
      </c>
      <c r="V882" s="33" t="s">
        <v>144</v>
      </c>
      <c r="W882" s="33" t="s">
        <v>48</v>
      </c>
      <c r="X882" s="33" t="s">
        <v>48</v>
      </c>
      <c r="Y882" s="33" t="s">
        <v>48</v>
      </c>
      <c r="Z882" s="33" t="s">
        <v>48</v>
      </c>
      <c r="AA882" s="33" t="s">
        <v>48</v>
      </c>
      <c r="AB882" s="33" t="s">
        <v>48</v>
      </c>
      <c r="AC882" s="33" t="s">
        <v>123</v>
      </c>
      <c r="AD882" s="33" t="s">
        <v>123</v>
      </c>
    </row>
    <row r="883" spans="1:30" ht="48">
      <c r="A883" s="33" t="s">
        <v>1992</v>
      </c>
      <c r="B883" s="33" t="s">
        <v>41</v>
      </c>
      <c r="C883" s="33" t="s">
        <v>2016</v>
      </c>
      <c r="D883" s="33">
        <v>39017</v>
      </c>
      <c r="E883" s="33" t="s">
        <v>116</v>
      </c>
      <c r="F883" s="33" t="s">
        <v>2044</v>
      </c>
      <c r="G883" s="34">
        <v>5051.28</v>
      </c>
      <c r="H883" s="35">
        <v>0</v>
      </c>
      <c r="I883" s="33" t="s">
        <v>51</v>
      </c>
      <c r="J883" s="34">
        <v>154231.5</v>
      </c>
      <c r="K883" s="33" t="s">
        <v>43</v>
      </c>
      <c r="L883" s="33" t="s">
        <v>211</v>
      </c>
      <c r="M883" s="33" t="s">
        <v>142</v>
      </c>
      <c r="N883" s="33" t="s">
        <v>45</v>
      </c>
      <c r="O883" s="33" t="s">
        <v>45</v>
      </c>
      <c r="P883" s="33" t="s">
        <v>45</v>
      </c>
      <c r="Q883" s="33" t="s">
        <v>45</v>
      </c>
      <c r="R883" s="33" t="s">
        <v>45</v>
      </c>
      <c r="S883" s="33" t="s">
        <v>45</v>
      </c>
      <c r="T883" s="33" t="s">
        <v>46</v>
      </c>
      <c r="U883" s="33" t="s">
        <v>212</v>
      </c>
      <c r="V883" s="33" t="s">
        <v>144</v>
      </c>
      <c r="W883" s="33" t="s">
        <v>48</v>
      </c>
      <c r="X883" s="33" t="s">
        <v>48</v>
      </c>
      <c r="Y883" s="33" t="s">
        <v>48</v>
      </c>
      <c r="Z883" s="33" t="s">
        <v>48</v>
      </c>
      <c r="AA883" s="33" t="s">
        <v>48</v>
      </c>
      <c r="AB883" s="33" t="s">
        <v>48</v>
      </c>
      <c r="AC883" s="33" t="s">
        <v>123</v>
      </c>
      <c r="AD883" s="33" t="s">
        <v>123</v>
      </c>
    </row>
    <row r="884" spans="1:30" ht="48">
      <c r="A884" s="33" t="s">
        <v>1992</v>
      </c>
      <c r="B884" s="33" t="s">
        <v>41</v>
      </c>
      <c r="C884" s="33" t="s">
        <v>2016</v>
      </c>
      <c r="D884" s="33">
        <v>39017</v>
      </c>
      <c r="E884" s="33" t="s">
        <v>116</v>
      </c>
      <c r="F884" s="33" t="s">
        <v>2045</v>
      </c>
      <c r="G884" s="35">
        <v>32</v>
      </c>
      <c r="H884" s="35">
        <v>0</v>
      </c>
      <c r="I884" s="33" t="s">
        <v>51</v>
      </c>
      <c r="J884" s="34">
        <v>154263.5</v>
      </c>
      <c r="K884" s="33" t="s">
        <v>43</v>
      </c>
      <c r="L884" s="33" t="s">
        <v>211</v>
      </c>
      <c r="M884" s="33" t="s">
        <v>142</v>
      </c>
      <c r="N884" s="33" t="s">
        <v>45</v>
      </c>
      <c r="O884" s="33" t="s">
        <v>45</v>
      </c>
      <c r="P884" s="33" t="s">
        <v>45</v>
      </c>
      <c r="Q884" s="33" t="s">
        <v>45</v>
      </c>
      <c r="R884" s="33" t="s">
        <v>45</v>
      </c>
      <c r="S884" s="33" t="s">
        <v>45</v>
      </c>
      <c r="T884" s="33" t="s">
        <v>46</v>
      </c>
      <c r="U884" s="33" t="s">
        <v>212</v>
      </c>
      <c r="V884" s="33" t="s">
        <v>144</v>
      </c>
      <c r="W884" s="33" t="s">
        <v>48</v>
      </c>
      <c r="X884" s="33" t="s">
        <v>48</v>
      </c>
      <c r="Y884" s="33" t="s">
        <v>48</v>
      </c>
      <c r="Z884" s="33" t="s">
        <v>48</v>
      </c>
      <c r="AA884" s="33" t="s">
        <v>48</v>
      </c>
      <c r="AB884" s="33" t="s">
        <v>48</v>
      </c>
      <c r="AC884" s="33" t="s">
        <v>123</v>
      </c>
      <c r="AD884" s="33" t="s">
        <v>123</v>
      </c>
    </row>
    <row r="885" spans="1:30" ht="48">
      <c r="A885" s="33" t="s">
        <v>1992</v>
      </c>
      <c r="B885" s="33" t="s">
        <v>41</v>
      </c>
      <c r="C885" s="33" t="s">
        <v>2005</v>
      </c>
      <c r="D885" s="33">
        <v>38806</v>
      </c>
      <c r="E885" s="33" t="s">
        <v>314</v>
      </c>
      <c r="F885" s="33" t="s">
        <v>2046</v>
      </c>
      <c r="G885" s="35">
        <v>9.15</v>
      </c>
      <c r="H885" s="35">
        <v>0</v>
      </c>
      <c r="I885" s="33" t="s">
        <v>51</v>
      </c>
      <c r="J885" s="34">
        <v>40393.230000000003</v>
      </c>
      <c r="K885" s="33" t="s">
        <v>43</v>
      </c>
      <c r="L885" s="33" t="s">
        <v>147</v>
      </c>
      <c r="M885" s="33" t="s">
        <v>142</v>
      </c>
      <c r="N885" s="33" t="s">
        <v>45</v>
      </c>
      <c r="O885" s="33" t="s">
        <v>45</v>
      </c>
      <c r="P885" s="33" t="s">
        <v>45</v>
      </c>
      <c r="Q885" s="33" t="s">
        <v>45</v>
      </c>
      <c r="R885" s="33" t="s">
        <v>45</v>
      </c>
      <c r="S885" s="33" t="s">
        <v>45</v>
      </c>
      <c r="T885" s="33" t="s">
        <v>46</v>
      </c>
      <c r="U885" s="33" t="s">
        <v>203</v>
      </c>
      <c r="V885" s="33" t="s">
        <v>144</v>
      </c>
      <c r="W885" s="33" t="s">
        <v>48</v>
      </c>
      <c r="X885" s="33" t="s">
        <v>48</v>
      </c>
      <c r="Y885" s="33" t="s">
        <v>48</v>
      </c>
      <c r="Z885" s="33" t="s">
        <v>48</v>
      </c>
      <c r="AA885" s="33" t="s">
        <v>48</v>
      </c>
      <c r="AB885" s="33" t="s">
        <v>48</v>
      </c>
      <c r="AC885" s="33" t="s">
        <v>123</v>
      </c>
      <c r="AD885" s="33" t="s">
        <v>123</v>
      </c>
    </row>
    <row r="886" spans="1:30" ht="48">
      <c r="A886" s="33" t="s">
        <v>1992</v>
      </c>
      <c r="B886" s="33" t="s">
        <v>41</v>
      </c>
      <c r="C886" s="33" t="s">
        <v>2005</v>
      </c>
      <c r="D886" s="33">
        <v>38806</v>
      </c>
      <c r="E886" s="33" t="s">
        <v>314</v>
      </c>
      <c r="F886" s="33" t="s">
        <v>2047</v>
      </c>
      <c r="G886" s="35">
        <v>27.64</v>
      </c>
      <c r="H886" s="35">
        <v>0</v>
      </c>
      <c r="I886" s="33" t="s">
        <v>51</v>
      </c>
      <c r="J886" s="34">
        <v>40420.870000000003</v>
      </c>
      <c r="K886" s="33" t="s">
        <v>43</v>
      </c>
      <c r="L886" s="33" t="s">
        <v>147</v>
      </c>
      <c r="M886" s="33" t="s">
        <v>142</v>
      </c>
      <c r="N886" s="33" t="s">
        <v>45</v>
      </c>
      <c r="O886" s="33" t="s">
        <v>45</v>
      </c>
      <c r="P886" s="33" t="s">
        <v>45</v>
      </c>
      <c r="Q886" s="33" t="s">
        <v>45</v>
      </c>
      <c r="R886" s="33" t="s">
        <v>45</v>
      </c>
      <c r="S886" s="33" t="s">
        <v>45</v>
      </c>
      <c r="T886" s="33" t="s">
        <v>46</v>
      </c>
      <c r="U886" s="33" t="s">
        <v>203</v>
      </c>
      <c r="V886" s="33" t="s">
        <v>144</v>
      </c>
      <c r="W886" s="33" t="s">
        <v>48</v>
      </c>
      <c r="X886" s="33" t="s">
        <v>48</v>
      </c>
      <c r="Y886" s="33" t="s">
        <v>48</v>
      </c>
      <c r="Z886" s="33" t="s">
        <v>48</v>
      </c>
      <c r="AA886" s="33" t="s">
        <v>48</v>
      </c>
      <c r="AB886" s="33" t="s">
        <v>48</v>
      </c>
      <c r="AC886" s="33" t="s">
        <v>123</v>
      </c>
      <c r="AD886" s="33" t="s">
        <v>123</v>
      </c>
    </row>
    <row r="887" spans="1:30" ht="48">
      <c r="A887" s="33" t="s">
        <v>1992</v>
      </c>
      <c r="B887" s="33" t="s">
        <v>41</v>
      </c>
      <c r="C887" s="33" t="s">
        <v>2005</v>
      </c>
      <c r="D887" s="33">
        <v>38806</v>
      </c>
      <c r="E887" s="33" t="s">
        <v>314</v>
      </c>
      <c r="F887" s="33" t="s">
        <v>2048</v>
      </c>
      <c r="G887" s="35">
        <v>466.95</v>
      </c>
      <c r="H887" s="35">
        <v>0</v>
      </c>
      <c r="I887" s="33" t="s">
        <v>51</v>
      </c>
      <c r="J887" s="34">
        <v>40887.82</v>
      </c>
      <c r="K887" s="33" t="s">
        <v>43</v>
      </c>
      <c r="L887" s="33" t="s">
        <v>147</v>
      </c>
      <c r="M887" s="33" t="s">
        <v>142</v>
      </c>
      <c r="N887" s="33" t="s">
        <v>45</v>
      </c>
      <c r="O887" s="33" t="s">
        <v>45</v>
      </c>
      <c r="P887" s="33" t="s">
        <v>45</v>
      </c>
      <c r="Q887" s="33" t="s">
        <v>45</v>
      </c>
      <c r="R887" s="33" t="s">
        <v>45</v>
      </c>
      <c r="S887" s="33" t="s">
        <v>45</v>
      </c>
      <c r="T887" s="33" t="s">
        <v>46</v>
      </c>
      <c r="U887" s="33" t="s">
        <v>203</v>
      </c>
      <c r="V887" s="33" t="s">
        <v>144</v>
      </c>
      <c r="W887" s="33" t="s">
        <v>48</v>
      </c>
      <c r="X887" s="33" t="s">
        <v>48</v>
      </c>
      <c r="Y887" s="33" t="s">
        <v>48</v>
      </c>
      <c r="Z887" s="33" t="s">
        <v>48</v>
      </c>
      <c r="AA887" s="33" t="s">
        <v>48</v>
      </c>
      <c r="AB887" s="33" t="s">
        <v>48</v>
      </c>
      <c r="AC887" s="33" t="s">
        <v>123</v>
      </c>
      <c r="AD887" s="33" t="s">
        <v>123</v>
      </c>
    </row>
    <row r="888" spans="1:30" ht="48">
      <c r="A888" s="33" t="s">
        <v>1992</v>
      </c>
      <c r="B888" s="33" t="s">
        <v>41</v>
      </c>
      <c r="C888" s="33" t="s">
        <v>2005</v>
      </c>
      <c r="D888" s="33">
        <v>38806</v>
      </c>
      <c r="E888" s="33" t="s">
        <v>314</v>
      </c>
      <c r="F888" s="33" t="s">
        <v>1691</v>
      </c>
      <c r="G888" s="35">
        <v>0</v>
      </c>
      <c r="H888" s="35">
        <v>217.05</v>
      </c>
      <c r="I888" s="33" t="s">
        <v>51</v>
      </c>
      <c r="J888" s="34">
        <v>40670.769999999997</v>
      </c>
      <c r="K888" s="33" t="s">
        <v>43</v>
      </c>
      <c r="L888" s="33" t="s">
        <v>147</v>
      </c>
      <c r="M888" s="33" t="s">
        <v>142</v>
      </c>
      <c r="N888" s="33" t="s">
        <v>45</v>
      </c>
      <c r="O888" s="33" t="s">
        <v>45</v>
      </c>
      <c r="P888" s="33" t="s">
        <v>45</v>
      </c>
      <c r="Q888" s="33" t="s">
        <v>45</v>
      </c>
      <c r="R888" s="33" t="s">
        <v>45</v>
      </c>
      <c r="S888" s="33" t="s">
        <v>45</v>
      </c>
      <c r="T888" s="33" t="s">
        <v>46</v>
      </c>
      <c r="U888" s="33" t="s">
        <v>203</v>
      </c>
      <c r="V888" s="33" t="s">
        <v>144</v>
      </c>
      <c r="W888" s="33" t="s">
        <v>48</v>
      </c>
      <c r="X888" s="33" t="s">
        <v>48</v>
      </c>
      <c r="Y888" s="33" t="s">
        <v>48</v>
      </c>
      <c r="Z888" s="33" t="s">
        <v>48</v>
      </c>
      <c r="AA888" s="33" t="s">
        <v>48</v>
      </c>
      <c r="AB888" s="33" t="s">
        <v>48</v>
      </c>
      <c r="AC888" s="33" t="s">
        <v>123</v>
      </c>
      <c r="AD888" s="33" t="s">
        <v>123</v>
      </c>
    </row>
    <row r="889" spans="1:30" ht="48">
      <c r="A889" s="33" t="s">
        <v>1992</v>
      </c>
      <c r="B889" s="33" t="s">
        <v>41</v>
      </c>
      <c r="C889" s="33" t="s">
        <v>2005</v>
      </c>
      <c r="D889" s="33">
        <v>38806</v>
      </c>
      <c r="E889" s="33" t="s">
        <v>314</v>
      </c>
      <c r="F889" s="33" t="s">
        <v>1899</v>
      </c>
      <c r="G889" s="35">
        <v>0</v>
      </c>
      <c r="H889" s="35">
        <v>403.58</v>
      </c>
      <c r="I889" s="33" t="s">
        <v>51</v>
      </c>
      <c r="J889" s="34">
        <v>40267.19</v>
      </c>
      <c r="K889" s="33" t="s">
        <v>43</v>
      </c>
      <c r="L889" s="33" t="s">
        <v>147</v>
      </c>
      <c r="M889" s="33" t="s">
        <v>142</v>
      </c>
      <c r="N889" s="33" t="s">
        <v>45</v>
      </c>
      <c r="O889" s="33" t="s">
        <v>45</v>
      </c>
      <c r="P889" s="33" t="s">
        <v>45</v>
      </c>
      <c r="Q889" s="33" t="s">
        <v>45</v>
      </c>
      <c r="R889" s="33" t="s">
        <v>45</v>
      </c>
      <c r="S889" s="33" t="s">
        <v>45</v>
      </c>
      <c r="T889" s="33" t="s">
        <v>46</v>
      </c>
      <c r="U889" s="33" t="s">
        <v>203</v>
      </c>
      <c r="V889" s="33" t="s">
        <v>144</v>
      </c>
      <c r="W889" s="33" t="s">
        <v>48</v>
      </c>
      <c r="X889" s="33" t="s">
        <v>48</v>
      </c>
      <c r="Y889" s="33" t="s">
        <v>48</v>
      </c>
      <c r="Z889" s="33" t="s">
        <v>48</v>
      </c>
      <c r="AA889" s="33" t="s">
        <v>48</v>
      </c>
      <c r="AB889" s="33" t="s">
        <v>48</v>
      </c>
      <c r="AC889" s="33" t="s">
        <v>123</v>
      </c>
      <c r="AD889" s="33" t="s">
        <v>123</v>
      </c>
    </row>
    <row r="890" spans="1:30" ht="48">
      <c r="A890" s="33" t="s">
        <v>1992</v>
      </c>
      <c r="B890" s="33" t="s">
        <v>41</v>
      </c>
      <c r="C890" s="33" t="s">
        <v>2005</v>
      </c>
      <c r="D890" s="33">
        <v>38806</v>
      </c>
      <c r="E890" s="33" t="s">
        <v>314</v>
      </c>
      <c r="F890" s="33" t="s">
        <v>1584</v>
      </c>
      <c r="G890" s="35">
        <v>0</v>
      </c>
      <c r="H890" s="35">
        <v>478.29</v>
      </c>
      <c r="I890" s="33" t="s">
        <v>51</v>
      </c>
      <c r="J890" s="34">
        <v>39788.9</v>
      </c>
      <c r="K890" s="33" t="s">
        <v>43</v>
      </c>
      <c r="L890" s="33" t="s">
        <v>147</v>
      </c>
      <c r="M890" s="33" t="s">
        <v>142</v>
      </c>
      <c r="N890" s="33" t="s">
        <v>45</v>
      </c>
      <c r="O890" s="33" t="s">
        <v>45</v>
      </c>
      <c r="P890" s="33" t="s">
        <v>45</v>
      </c>
      <c r="Q890" s="33" t="s">
        <v>45</v>
      </c>
      <c r="R890" s="33" t="s">
        <v>45</v>
      </c>
      <c r="S890" s="33" t="s">
        <v>45</v>
      </c>
      <c r="T890" s="33" t="s">
        <v>46</v>
      </c>
      <c r="U890" s="33" t="s">
        <v>203</v>
      </c>
      <c r="V890" s="33" t="s">
        <v>144</v>
      </c>
      <c r="W890" s="33" t="s">
        <v>48</v>
      </c>
      <c r="X890" s="33" t="s">
        <v>48</v>
      </c>
      <c r="Y890" s="33" t="s">
        <v>48</v>
      </c>
      <c r="Z890" s="33" t="s">
        <v>48</v>
      </c>
      <c r="AA890" s="33" t="s">
        <v>48</v>
      </c>
      <c r="AB890" s="33" t="s">
        <v>48</v>
      </c>
      <c r="AC890" s="33" t="s">
        <v>123</v>
      </c>
      <c r="AD890" s="33" t="s">
        <v>123</v>
      </c>
    </row>
    <row r="891" spans="1:30" ht="48">
      <c r="A891" s="33" t="s">
        <v>1992</v>
      </c>
      <c r="B891" s="33" t="s">
        <v>41</v>
      </c>
      <c r="C891" s="33" t="s">
        <v>2005</v>
      </c>
      <c r="D891" s="33">
        <v>38806</v>
      </c>
      <c r="E891" s="33" t="s">
        <v>314</v>
      </c>
      <c r="F891" s="33" t="s">
        <v>2049</v>
      </c>
      <c r="G891" s="35">
        <v>0</v>
      </c>
      <c r="H891" s="35">
        <v>653.34</v>
      </c>
      <c r="I891" s="33" t="s">
        <v>51</v>
      </c>
      <c r="J891" s="34">
        <v>39135.56</v>
      </c>
      <c r="K891" s="33" t="s">
        <v>43</v>
      </c>
      <c r="L891" s="33" t="s">
        <v>147</v>
      </c>
      <c r="M891" s="33" t="s">
        <v>142</v>
      </c>
      <c r="N891" s="33" t="s">
        <v>45</v>
      </c>
      <c r="O891" s="33" t="s">
        <v>45</v>
      </c>
      <c r="P891" s="33" t="s">
        <v>45</v>
      </c>
      <c r="Q891" s="33" t="s">
        <v>45</v>
      </c>
      <c r="R891" s="33" t="s">
        <v>45</v>
      </c>
      <c r="S891" s="33" t="s">
        <v>45</v>
      </c>
      <c r="T891" s="33" t="s">
        <v>46</v>
      </c>
      <c r="U891" s="33" t="s">
        <v>203</v>
      </c>
      <c r="V891" s="33" t="s">
        <v>144</v>
      </c>
      <c r="W891" s="33" t="s">
        <v>48</v>
      </c>
      <c r="X891" s="33" t="s">
        <v>48</v>
      </c>
      <c r="Y891" s="33" t="s">
        <v>48</v>
      </c>
      <c r="Z891" s="33" t="s">
        <v>48</v>
      </c>
      <c r="AA891" s="33" t="s">
        <v>48</v>
      </c>
      <c r="AB891" s="33" t="s">
        <v>48</v>
      </c>
      <c r="AC891" s="33" t="s">
        <v>123</v>
      </c>
      <c r="AD891" s="33" t="s">
        <v>123</v>
      </c>
    </row>
    <row r="892" spans="1:30" ht="48">
      <c r="A892" s="33" t="s">
        <v>1992</v>
      </c>
      <c r="B892" s="33" t="s">
        <v>41</v>
      </c>
      <c r="C892" s="33" t="s">
        <v>2005</v>
      </c>
      <c r="D892" s="33">
        <v>38806</v>
      </c>
      <c r="E892" s="33" t="s">
        <v>314</v>
      </c>
      <c r="F892" s="33" t="s">
        <v>2050</v>
      </c>
      <c r="G892" s="35">
        <v>0</v>
      </c>
      <c r="H892" s="35">
        <v>517.9</v>
      </c>
      <c r="I892" s="33" t="s">
        <v>51</v>
      </c>
      <c r="J892" s="34">
        <v>38617.660000000003</v>
      </c>
      <c r="K892" s="33" t="s">
        <v>43</v>
      </c>
      <c r="L892" s="33" t="s">
        <v>147</v>
      </c>
      <c r="M892" s="33" t="s">
        <v>142</v>
      </c>
      <c r="N892" s="33" t="s">
        <v>45</v>
      </c>
      <c r="O892" s="33" t="s">
        <v>45</v>
      </c>
      <c r="P892" s="33" t="s">
        <v>45</v>
      </c>
      <c r="Q892" s="33" t="s">
        <v>45</v>
      </c>
      <c r="R892" s="33" t="s">
        <v>45</v>
      </c>
      <c r="S892" s="33" t="s">
        <v>45</v>
      </c>
      <c r="T892" s="33" t="s">
        <v>46</v>
      </c>
      <c r="U892" s="33" t="s">
        <v>203</v>
      </c>
      <c r="V892" s="33" t="s">
        <v>144</v>
      </c>
      <c r="W892" s="33" t="s">
        <v>48</v>
      </c>
      <c r="X892" s="33" t="s">
        <v>48</v>
      </c>
      <c r="Y892" s="33" t="s">
        <v>48</v>
      </c>
      <c r="Z892" s="33" t="s">
        <v>48</v>
      </c>
      <c r="AA892" s="33" t="s">
        <v>48</v>
      </c>
      <c r="AB892" s="33" t="s">
        <v>48</v>
      </c>
      <c r="AC892" s="33" t="s">
        <v>123</v>
      </c>
      <c r="AD892" s="33" t="s">
        <v>123</v>
      </c>
    </row>
    <row r="893" spans="1:30" ht="48">
      <c r="A893" s="33" t="s">
        <v>1992</v>
      </c>
      <c r="B893" s="33" t="s">
        <v>41</v>
      </c>
      <c r="C893" s="33" t="s">
        <v>2016</v>
      </c>
      <c r="D893" s="33">
        <v>39017</v>
      </c>
      <c r="E893" s="33" t="s">
        <v>116</v>
      </c>
      <c r="F893" s="33" t="s">
        <v>2051</v>
      </c>
      <c r="G893" s="35">
        <v>460.17</v>
      </c>
      <c r="H893" s="35">
        <v>0</v>
      </c>
      <c r="I893" s="33" t="s">
        <v>51</v>
      </c>
      <c r="J893" s="34">
        <v>39077.83</v>
      </c>
      <c r="K893" s="33" t="s">
        <v>43</v>
      </c>
      <c r="L893" s="33" t="s">
        <v>147</v>
      </c>
      <c r="M893" s="33" t="s">
        <v>142</v>
      </c>
      <c r="N893" s="33" t="s">
        <v>45</v>
      </c>
      <c r="O893" s="33" t="s">
        <v>45</v>
      </c>
      <c r="P893" s="33" t="s">
        <v>45</v>
      </c>
      <c r="Q893" s="33" t="s">
        <v>45</v>
      </c>
      <c r="R893" s="33" t="s">
        <v>45</v>
      </c>
      <c r="S893" s="33" t="s">
        <v>45</v>
      </c>
      <c r="T893" s="33" t="s">
        <v>46</v>
      </c>
      <c r="U893" s="33" t="s">
        <v>203</v>
      </c>
      <c r="V893" s="33" t="s">
        <v>144</v>
      </c>
      <c r="W893" s="33" t="s">
        <v>48</v>
      </c>
      <c r="X893" s="33" t="s">
        <v>48</v>
      </c>
      <c r="Y893" s="33" t="s">
        <v>48</v>
      </c>
      <c r="Z893" s="33" t="s">
        <v>48</v>
      </c>
      <c r="AA893" s="33" t="s">
        <v>48</v>
      </c>
      <c r="AB893" s="33" t="s">
        <v>48</v>
      </c>
      <c r="AC893" s="33" t="s">
        <v>123</v>
      </c>
      <c r="AD893" s="33" t="s">
        <v>123</v>
      </c>
    </row>
    <row r="894" spans="1:30" ht="48">
      <c r="A894" s="33" t="s">
        <v>1992</v>
      </c>
      <c r="B894" s="33" t="s">
        <v>41</v>
      </c>
      <c r="C894" s="33" t="s">
        <v>2016</v>
      </c>
      <c r="D894" s="33">
        <v>39017</v>
      </c>
      <c r="E894" s="33" t="s">
        <v>116</v>
      </c>
      <c r="F894" s="33" t="s">
        <v>2052</v>
      </c>
      <c r="G894" s="35">
        <v>326.54000000000002</v>
      </c>
      <c r="H894" s="35">
        <v>0</v>
      </c>
      <c r="I894" s="33" t="s">
        <v>51</v>
      </c>
      <c r="J894" s="34">
        <v>39404.370000000003</v>
      </c>
      <c r="K894" s="33" t="s">
        <v>43</v>
      </c>
      <c r="L894" s="33" t="s">
        <v>147</v>
      </c>
      <c r="M894" s="33" t="s">
        <v>142</v>
      </c>
      <c r="N894" s="33" t="s">
        <v>45</v>
      </c>
      <c r="O894" s="33" t="s">
        <v>45</v>
      </c>
      <c r="P894" s="33" t="s">
        <v>45</v>
      </c>
      <c r="Q894" s="33" t="s">
        <v>45</v>
      </c>
      <c r="R894" s="33" t="s">
        <v>45</v>
      </c>
      <c r="S894" s="33" t="s">
        <v>45</v>
      </c>
      <c r="T894" s="33" t="s">
        <v>46</v>
      </c>
      <c r="U894" s="33" t="s">
        <v>203</v>
      </c>
      <c r="V894" s="33" t="s">
        <v>144</v>
      </c>
      <c r="W894" s="33" t="s">
        <v>48</v>
      </c>
      <c r="X894" s="33" t="s">
        <v>48</v>
      </c>
      <c r="Y894" s="33" t="s">
        <v>48</v>
      </c>
      <c r="Z894" s="33" t="s">
        <v>48</v>
      </c>
      <c r="AA894" s="33" t="s">
        <v>48</v>
      </c>
      <c r="AB894" s="33" t="s">
        <v>48</v>
      </c>
      <c r="AC894" s="33" t="s">
        <v>123</v>
      </c>
      <c r="AD894" s="33" t="s">
        <v>123</v>
      </c>
    </row>
    <row r="895" spans="1:30" ht="48">
      <c r="A895" s="33" t="s">
        <v>1992</v>
      </c>
      <c r="B895" s="33" t="s">
        <v>41</v>
      </c>
      <c r="C895" s="33" t="s">
        <v>2016</v>
      </c>
      <c r="D895" s="33">
        <v>39017</v>
      </c>
      <c r="E895" s="33" t="s">
        <v>116</v>
      </c>
      <c r="F895" s="33" t="s">
        <v>2053</v>
      </c>
      <c r="G895" s="34">
        <v>1918.96</v>
      </c>
      <c r="H895" s="35">
        <v>0</v>
      </c>
      <c r="I895" s="33" t="s">
        <v>51</v>
      </c>
      <c r="J895" s="34">
        <v>41323.33</v>
      </c>
      <c r="K895" s="33" t="s">
        <v>43</v>
      </c>
      <c r="L895" s="33" t="s">
        <v>147</v>
      </c>
      <c r="M895" s="33" t="s">
        <v>142</v>
      </c>
      <c r="N895" s="33" t="s">
        <v>45</v>
      </c>
      <c r="O895" s="33" t="s">
        <v>45</v>
      </c>
      <c r="P895" s="33" t="s">
        <v>45</v>
      </c>
      <c r="Q895" s="33" t="s">
        <v>45</v>
      </c>
      <c r="R895" s="33" t="s">
        <v>45</v>
      </c>
      <c r="S895" s="33" t="s">
        <v>45</v>
      </c>
      <c r="T895" s="33" t="s">
        <v>46</v>
      </c>
      <c r="U895" s="33" t="s">
        <v>203</v>
      </c>
      <c r="V895" s="33" t="s">
        <v>144</v>
      </c>
      <c r="W895" s="33" t="s">
        <v>48</v>
      </c>
      <c r="X895" s="33" t="s">
        <v>48</v>
      </c>
      <c r="Y895" s="33" t="s">
        <v>48</v>
      </c>
      <c r="Z895" s="33" t="s">
        <v>48</v>
      </c>
      <c r="AA895" s="33" t="s">
        <v>48</v>
      </c>
      <c r="AB895" s="33" t="s">
        <v>48</v>
      </c>
      <c r="AC895" s="33" t="s">
        <v>123</v>
      </c>
      <c r="AD895" s="33" t="s">
        <v>123</v>
      </c>
    </row>
    <row r="896" spans="1:30" ht="48">
      <c r="A896" s="33" t="s">
        <v>1992</v>
      </c>
      <c r="B896" s="33" t="s">
        <v>41</v>
      </c>
      <c r="C896" s="33" t="s">
        <v>2016</v>
      </c>
      <c r="D896" s="33">
        <v>39017</v>
      </c>
      <c r="E896" s="33" t="s">
        <v>116</v>
      </c>
      <c r="F896" s="33" t="s">
        <v>2054</v>
      </c>
      <c r="G896" s="34">
        <v>-2761.14</v>
      </c>
      <c r="H896" s="35">
        <v>0</v>
      </c>
      <c r="I896" s="33" t="s">
        <v>51</v>
      </c>
      <c r="J896" s="34">
        <v>5853.4</v>
      </c>
      <c r="K896" s="33" t="s">
        <v>43</v>
      </c>
      <c r="L896" s="33" t="s">
        <v>529</v>
      </c>
      <c r="M896" s="33" t="s">
        <v>142</v>
      </c>
      <c r="N896" s="33" t="s">
        <v>45</v>
      </c>
      <c r="O896" s="33" t="s">
        <v>45</v>
      </c>
      <c r="P896" s="33" t="s">
        <v>45</v>
      </c>
      <c r="Q896" s="33" t="s">
        <v>45</v>
      </c>
      <c r="R896" s="33" t="s">
        <v>45</v>
      </c>
      <c r="S896" s="33" t="s">
        <v>45</v>
      </c>
      <c r="T896" s="33" t="s">
        <v>46</v>
      </c>
      <c r="U896" s="33" t="s">
        <v>530</v>
      </c>
      <c r="V896" s="33" t="s">
        <v>144</v>
      </c>
      <c r="W896" s="33" t="s">
        <v>48</v>
      </c>
      <c r="X896" s="33" t="s">
        <v>48</v>
      </c>
      <c r="Y896" s="33" t="s">
        <v>48</v>
      </c>
      <c r="Z896" s="33" t="s">
        <v>48</v>
      </c>
      <c r="AA896" s="33" t="s">
        <v>48</v>
      </c>
      <c r="AB896" s="33" t="s">
        <v>48</v>
      </c>
      <c r="AC896" s="33" t="s">
        <v>123</v>
      </c>
      <c r="AD896" s="33" t="s">
        <v>123</v>
      </c>
    </row>
    <row r="897" spans="1:30" ht="48">
      <c r="A897" s="33" t="s">
        <v>1992</v>
      </c>
      <c r="B897" s="33" t="s">
        <v>41</v>
      </c>
      <c r="C897" s="33" t="s">
        <v>2016</v>
      </c>
      <c r="D897" s="33">
        <v>39017</v>
      </c>
      <c r="E897" s="33" t="s">
        <v>116</v>
      </c>
      <c r="F897" s="33" t="s">
        <v>2055</v>
      </c>
      <c r="G897" s="34">
        <v>1863.12</v>
      </c>
      <c r="H897" s="35">
        <v>0</v>
      </c>
      <c r="I897" s="33" t="s">
        <v>51</v>
      </c>
      <c r="J897" s="34">
        <v>7716.52</v>
      </c>
      <c r="K897" s="33" t="s">
        <v>43</v>
      </c>
      <c r="L897" s="33" t="s">
        <v>529</v>
      </c>
      <c r="M897" s="33" t="s">
        <v>142</v>
      </c>
      <c r="N897" s="33" t="s">
        <v>45</v>
      </c>
      <c r="O897" s="33" t="s">
        <v>45</v>
      </c>
      <c r="P897" s="33" t="s">
        <v>45</v>
      </c>
      <c r="Q897" s="33" t="s">
        <v>45</v>
      </c>
      <c r="R897" s="33" t="s">
        <v>45</v>
      </c>
      <c r="S897" s="33" t="s">
        <v>45</v>
      </c>
      <c r="T897" s="33" t="s">
        <v>46</v>
      </c>
      <c r="U897" s="33" t="s">
        <v>530</v>
      </c>
      <c r="V897" s="33" t="s">
        <v>144</v>
      </c>
      <c r="W897" s="33" t="s">
        <v>48</v>
      </c>
      <c r="X897" s="33" t="s">
        <v>48</v>
      </c>
      <c r="Y897" s="33" t="s">
        <v>48</v>
      </c>
      <c r="Z897" s="33" t="s">
        <v>48</v>
      </c>
      <c r="AA897" s="33" t="s">
        <v>48</v>
      </c>
      <c r="AB897" s="33" t="s">
        <v>48</v>
      </c>
      <c r="AC897" s="33" t="s">
        <v>123</v>
      </c>
      <c r="AD897" s="33" t="s">
        <v>123</v>
      </c>
    </row>
    <row r="898" spans="1:30" ht="48">
      <c r="A898" s="33" t="s">
        <v>1992</v>
      </c>
      <c r="B898" s="33" t="s">
        <v>41</v>
      </c>
      <c r="C898" s="33" t="s">
        <v>2016</v>
      </c>
      <c r="D898" s="33">
        <v>39017</v>
      </c>
      <c r="E898" s="33" t="s">
        <v>116</v>
      </c>
      <c r="F898" s="33" t="s">
        <v>2056</v>
      </c>
      <c r="G898" s="34">
        <v>1162.77</v>
      </c>
      <c r="H898" s="35">
        <v>0</v>
      </c>
      <c r="I898" s="33" t="s">
        <v>51</v>
      </c>
      <c r="J898" s="34">
        <v>8879.2900000000009</v>
      </c>
      <c r="K898" s="33" t="s">
        <v>43</v>
      </c>
      <c r="L898" s="33" t="s">
        <v>529</v>
      </c>
      <c r="M898" s="33" t="s">
        <v>142</v>
      </c>
      <c r="N898" s="33" t="s">
        <v>45</v>
      </c>
      <c r="O898" s="33" t="s">
        <v>45</v>
      </c>
      <c r="P898" s="33" t="s">
        <v>45</v>
      </c>
      <c r="Q898" s="33" t="s">
        <v>45</v>
      </c>
      <c r="R898" s="33" t="s">
        <v>45</v>
      </c>
      <c r="S898" s="33" t="s">
        <v>45</v>
      </c>
      <c r="T898" s="33" t="s">
        <v>46</v>
      </c>
      <c r="U898" s="33" t="s">
        <v>530</v>
      </c>
      <c r="V898" s="33" t="s">
        <v>144</v>
      </c>
      <c r="W898" s="33" t="s">
        <v>48</v>
      </c>
      <c r="X898" s="33" t="s">
        <v>48</v>
      </c>
      <c r="Y898" s="33" t="s">
        <v>48</v>
      </c>
      <c r="Z898" s="33" t="s">
        <v>48</v>
      </c>
      <c r="AA898" s="33" t="s">
        <v>48</v>
      </c>
      <c r="AB898" s="33" t="s">
        <v>48</v>
      </c>
      <c r="AC898" s="33" t="s">
        <v>123</v>
      </c>
      <c r="AD898" s="33" t="s">
        <v>123</v>
      </c>
    </row>
    <row r="899" spans="1:30" ht="48">
      <c r="A899" s="33" t="s">
        <v>1992</v>
      </c>
      <c r="B899" s="33" t="s">
        <v>41</v>
      </c>
      <c r="C899" s="33" t="s">
        <v>2016</v>
      </c>
      <c r="D899" s="33">
        <v>39017</v>
      </c>
      <c r="E899" s="33" t="s">
        <v>116</v>
      </c>
      <c r="F899" s="33" t="s">
        <v>2057</v>
      </c>
      <c r="G899" s="35">
        <v>32</v>
      </c>
      <c r="H899" s="35">
        <v>0</v>
      </c>
      <c r="I899" s="33" t="s">
        <v>51</v>
      </c>
      <c r="J899" s="34">
        <v>8911.2900000000009</v>
      </c>
      <c r="K899" s="33" t="s">
        <v>43</v>
      </c>
      <c r="L899" s="33" t="s">
        <v>529</v>
      </c>
      <c r="M899" s="33" t="s">
        <v>142</v>
      </c>
      <c r="N899" s="33" t="s">
        <v>45</v>
      </c>
      <c r="O899" s="33" t="s">
        <v>45</v>
      </c>
      <c r="P899" s="33" t="s">
        <v>45</v>
      </c>
      <c r="Q899" s="33" t="s">
        <v>45</v>
      </c>
      <c r="R899" s="33" t="s">
        <v>45</v>
      </c>
      <c r="S899" s="33" t="s">
        <v>45</v>
      </c>
      <c r="T899" s="33" t="s">
        <v>46</v>
      </c>
      <c r="U899" s="33" t="s">
        <v>530</v>
      </c>
      <c r="V899" s="33" t="s">
        <v>144</v>
      </c>
      <c r="W899" s="33" t="s">
        <v>48</v>
      </c>
      <c r="X899" s="33" t="s">
        <v>48</v>
      </c>
      <c r="Y899" s="33" t="s">
        <v>48</v>
      </c>
      <c r="Z899" s="33" t="s">
        <v>48</v>
      </c>
      <c r="AA899" s="33" t="s">
        <v>48</v>
      </c>
      <c r="AB899" s="33" t="s">
        <v>48</v>
      </c>
      <c r="AC899" s="33" t="s">
        <v>123</v>
      </c>
      <c r="AD899" s="33" t="s">
        <v>123</v>
      </c>
    </row>
    <row r="900" spans="1:30" ht="48">
      <c r="A900" s="33" t="s">
        <v>1992</v>
      </c>
      <c r="B900" s="33" t="s">
        <v>41</v>
      </c>
      <c r="C900" s="33" t="s">
        <v>2005</v>
      </c>
      <c r="D900" s="33">
        <v>38806</v>
      </c>
      <c r="E900" s="33" t="s">
        <v>461</v>
      </c>
      <c r="F900" s="33" t="s">
        <v>1967</v>
      </c>
      <c r="G900" s="35">
        <v>0</v>
      </c>
      <c r="H900" s="35">
        <v>308.08</v>
      </c>
      <c r="I900" s="33" t="s">
        <v>51</v>
      </c>
      <c r="J900" s="35">
        <v>480.87</v>
      </c>
      <c r="K900" s="33" t="s">
        <v>578</v>
      </c>
      <c r="L900" s="33" t="s">
        <v>578</v>
      </c>
      <c r="M900" s="33" t="s">
        <v>142</v>
      </c>
      <c r="N900" s="33" t="s">
        <v>45</v>
      </c>
      <c r="O900" s="33" t="s">
        <v>45</v>
      </c>
      <c r="P900" s="33" t="s">
        <v>45</v>
      </c>
      <c r="Q900" s="33" t="s">
        <v>45</v>
      </c>
      <c r="R900" s="33" t="s">
        <v>45</v>
      </c>
      <c r="S900" s="33" t="s">
        <v>45</v>
      </c>
      <c r="T900" s="33" t="s">
        <v>579</v>
      </c>
      <c r="U900" s="33" t="s">
        <v>579</v>
      </c>
      <c r="V900" s="33" t="s">
        <v>144</v>
      </c>
      <c r="W900" s="33" t="s">
        <v>48</v>
      </c>
      <c r="X900" s="33" t="s">
        <v>48</v>
      </c>
      <c r="Y900" s="33" t="s">
        <v>48</v>
      </c>
      <c r="Z900" s="33" t="s">
        <v>48</v>
      </c>
      <c r="AA900" s="33" t="s">
        <v>48</v>
      </c>
      <c r="AB900" s="33" t="s">
        <v>48</v>
      </c>
      <c r="AC900" s="33" t="s">
        <v>123</v>
      </c>
      <c r="AD900" s="33" t="s">
        <v>123</v>
      </c>
    </row>
    <row r="901" spans="1:30" ht="48">
      <c r="A901" s="33" t="s">
        <v>1992</v>
      </c>
      <c r="B901" s="33" t="s">
        <v>41</v>
      </c>
      <c r="C901" s="33" t="s">
        <v>2005</v>
      </c>
      <c r="D901" s="33">
        <v>38806</v>
      </c>
      <c r="E901" s="33" t="s">
        <v>461</v>
      </c>
      <c r="F901" s="33" t="s">
        <v>1904</v>
      </c>
      <c r="G901" s="35">
        <v>0</v>
      </c>
      <c r="H901" s="35">
        <v>480.87</v>
      </c>
      <c r="I901" s="33" t="s">
        <v>51</v>
      </c>
      <c r="J901" s="35">
        <v>0</v>
      </c>
      <c r="K901" s="33" t="s">
        <v>578</v>
      </c>
      <c r="L901" s="33" t="s">
        <v>578</v>
      </c>
      <c r="M901" s="33" t="s">
        <v>142</v>
      </c>
      <c r="N901" s="33" t="s">
        <v>45</v>
      </c>
      <c r="O901" s="33" t="s">
        <v>45</v>
      </c>
      <c r="P901" s="33" t="s">
        <v>45</v>
      </c>
      <c r="Q901" s="33" t="s">
        <v>45</v>
      </c>
      <c r="R901" s="33" t="s">
        <v>45</v>
      </c>
      <c r="S901" s="33" t="s">
        <v>45</v>
      </c>
      <c r="T901" s="33" t="s">
        <v>579</v>
      </c>
      <c r="U901" s="33" t="s">
        <v>579</v>
      </c>
      <c r="V901" s="33" t="s">
        <v>144</v>
      </c>
      <c r="W901" s="33" t="s">
        <v>48</v>
      </c>
      <c r="X901" s="33" t="s">
        <v>48</v>
      </c>
      <c r="Y901" s="33" t="s">
        <v>48</v>
      </c>
      <c r="Z901" s="33" t="s">
        <v>48</v>
      </c>
      <c r="AA901" s="33" t="s">
        <v>48</v>
      </c>
      <c r="AB901" s="33" t="s">
        <v>48</v>
      </c>
      <c r="AC901" s="33" t="s">
        <v>123</v>
      </c>
      <c r="AD901" s="33" t="s">
        <v>123</v>
      </c>
    </row>
    <row r="902" spans="1:30" ht="48">
      <c r="A902" s="33" t="s">
        <v>1992</v>
      </c>
      <c r="B902" s="33" t="s">
        <v>41</v>
      </c>
      <c r="C902" s="33" t="s">
        <v>2016</v>
      </c>
      <c r="D902" s="33">
        <v>39017</v>
      </c>
      <c r="E902" s="33" t="s">
        <v>316</v>
      </c>
      <c r="F902" s="33" t="s">
        <v>2058</v>
      </c>
      <c r="G902" s="35">
        <v>82.99</v>
      </c>
      <c r="H902" s="35">
        <v>0</v>
      </c>
      <c r="I902" s="33" t="s">
        <v>51</v>
      </c>
      <c r="J902" s="35">
        <v>82.99</v>
      </c>
      <c r="K902" s="33" t="s">
        <v>578</v>
      </c>
      <c r="L902" s="33" t="s">
        <v>578</v>
      </c>
      <c r="M902" s="33" t="s">
        <v>142</v>
      </c>
      <c r="N902" s="33" t="s">
        <v>45</v>
      </c>
      <c r="O902" s="33" t="s">
        <v>45</v>
      </c>
      <c r="P902" s="33" t="s">
        <v>45</v>
      </c>
      <c r="Q902" s="33" t="s">
        <v>45</v>
      </c>
      <c r="R902" s="33" t="s">
        <v>45</v>
      </c>
      <c r="S902" s="33" t="s">
        <v>45</v>
      </c>
      <c r="T902" s="33" t="s">
        <v>579</v>
      </c>
      <c r="U902" s="33" t="s">
        <v>579</v>
      </c>
      <c r="V902" s="33" t="s">
        <v>144</v>
      </c>
      <c r="W902" s="33" t="s">
        <v>48</v>
      </c>
      <c r="X902" s="33" t="s">
        <v>48</v>
      </c>
      <c r="Y902" s="33" t="s">
        <v>48</v>
      </c>
      <c r="Z902" s="33" t="s">
        <v>48</v>
      </c>
      <c r="AA902" s="33" t="s">
        <v>48</v>
      </c>
      <c r="AB902" s="33" t="s">
        <v>48</v>
      </c>
      <c r="AC902" s="33" t="s">
        <v>123</v>
      </c>
      <c r="AD902" s="33" t="s">
        <v>123</v>
      </c>
    </row>
    <row r="903" spans="1:30" ht="48">
      <c r="A903" s="33" t="s">
        <v>1992</v>
      </c>
      <c r="B903" s="33" t="s">
        <v>41</v>
      </c>
      <c r="C903" s="33" t="s">
        <v>2016</v>
      </c>
      <c r="D903" s="33">
        <v>39017</v>
      </c>
      <c r="E903" s="33" t="s">
        <v>316</v>
      </c>
      <c r="F903" s="33" t="s">
        <v>2059</v>
      </c>
      <c r="G903" s="35">
        <v>247.8</v>
      </c>
      <c r="H903" s="35">
        <v>0</v>
      </c>
      <c r="I903" s="33" t="s">
        <v>51</v>
      </c>
      <c r="J903" s="35">
        <v>330.79</v>
      </c>
      <c r="K903" s="33" t="s">
        <v>578</v>
      </c>
      <c r="L903" s="33" t="s">
        <v>578</v>
      </c>
      <c r="M903" s="33" t="s">
        <v>142</v>
      </c>
      <c r="N903" s="33" t="s">
        <v>45</v>
      </c>
      <c r="O903" s="33" t="s">
        <v>45</v>
      </c>
      <c r="P903" s="33" t="s">
        <v>45</v>
      </c>
      <c r="Q903" s="33" t="s">
        <v>45</v>
      </c>
      <c r="R903" s="33" t="s">
        <v>45</v>
      </c>
      <c r="S903" s="33" t="s">
        <v>45</v>
      </c>
      <c r="T903" s="33" t="s">
        <v>579</v>
      </c>
      <c r="U903" s="33" t="s">
        <v>579</v>
      </c>
      <c r="V903" s="33" t="s">
        <v>144</v>
      </c>
      <c r="W903" s="33" t="s">
        <v>48</v>
      </c>
      <c r="X903" s="33" t="s">
        <v>48</v>
      </c>
      <c r="Y903" s="33" t="s">
        <v>48</v>
      </c>
      <c r="Z903" s="33" t="s">
        <v>48</v>
      </c>
      <c r="AA903" s="33" t="s">
        <v>48</v>
      </c>
      <c r="AB903" s="33" t="s">
        <v>48</v>
      </c>
      <c r="AC903" s="33" t="s">
        <v>123</v>
      </c>
      <c r="AD903" s="33" t="s">
        <v>123</v>
      </c>
    </row>
    <row r="904" spans="1:30" ht="48">
      <c r="A904" s="33" t="s">
        <v>1992</v>
      </c>
      <c r="B904" s="33" t="s">
        <v>41</v>
      </c>
      <c r="C904" s="33" t="s">
        <v>2016</v>
      </c>
      <c r="D904" s="33">
        <v>39017</v>
      </c>
      <c r="E904" s="33" t="s">
        <v>600</v>
      </c>
      <c r="F904" s="33" t="s">
        <v>2060</v>
      </c>
      <c r="G904" s="35">
        <v>32</v>
      </c>
      <c r="H904" s="35">
        <v>0</v>
      </c>
      <c r="I904" s="33" t="s">
        <v>51</v>
      </c>
      <c r="J904" s="35">
        <v>80.91</v>
      </c>
      <c r="K904" s="33" t="s">
        <v>1257</v>
      </c>
      <c r="L904" s="33" t="s">
        <v>1257</v>
      </c>
      <c r="M904" s="33" t="s">
        <v>142</v>
      </c>
      <c r="N904" s="33" t="s">
        <v>45</v>
      </c>
      <c r="O904" s="33" t="s">
        <v>45</v>
      </c>
      <c r="P904" s="33" t="s">
        <v>45</v>
      </c>
      <c r="Q904" s="33" t="s">
        <v>45</v>
      </c>
      <c r="R904" s="33" t="s">
        <v>45</v>
      </c>
      <c r="S904" s="33" t="s">
        <v>45</v>
      </c>
      <c r="T904" s="33" t="s">
        <v>1258</v>
      </c>
      <c r="U904" s="33" t="s">
        <v>1258</v>
      </c>
      <c r="V904" s="33" t="s">
        <v>144</v>
      </c>
      <c r="W904" s="33" t="s">
        <v>48</v>
      </c>
      <c r="X904" s="33" t="s">
        <v>48</v>
      </c>
      <c r="Y904" s="33" t="s">
        <v>48</v>
      </c>
      <c r="Z904" s="33" t="s">
        <v>48</v>
      </c>
      <c r="AA904" s="33" t="s">
        <v>48</v>
      </c>
      <c r="AB904" s="33" t="s">
        <v>48</v>
      </c>
      <c r="AC904" s="33" t="s">
        <v>123</v>
      </c>
      <c r="AD904" s="33" t="s">
        <v>123</v>
      </c>
    </row>
    <row r="905" spans="1:30" ht="48">
      <c r="A905" s="33" t="s">
        <v>1992</v>
      </c>
      <c r="B905" s="33" t="s">
        <v>41</v>
      </c>
      <c r="C905" s="33" t="s">
        <v>2005</v>
      </c>
      <c r="D905" s="33">
        <v>38806</v>
      </c>
      <c r="E905" s="33" t="s">
        <v>461</v>
      </c>
      <c r="F905" s="33" t="s">
        <v>1968</v>
      </c>
      <c r="G905" s="35">
        <v>0</v>
      </c>
      <c r="H905" s="35">
        <v>221.3</v>
      </c>
      <c r="I905" s="33" t="s">
        <v>51</v>
      </c>
      <c r="J905" s="35">
        <v>0</v>
      </c>
      <c r="K905" s="33" t="s">
        <v>488</v>
      </c>
      <c r="L905" s="33" t="s">
        <v>488</v>
      </c>
      <c r="M905" s="33" t="s">
        <v>142</v>
      </c>
      <c r="N905" s="33" t="s">
        <v>45</v>
      </c>
      <c r="O905" s="33" t="s">
        <v>45</v>
      </c>
      <c r="P905" s="33" t="s">
        <v>45</v>
      </c>
      <c r="Q905" s="33" t="s">
        <v>45</v>
      </c>
      <c r="R905" s="33" t="s">
        <v>45</v>
      </c>
      <c r="S905" s="33" t="s">
        <v>45</v>
      </c>
      <c r="T905" s="33" t="s">
        <v>489</v>
      </c>
      <c r="U905" s="33" t="s">
        <v>489</v>
      </c>
      <c r="V905" s="33" t="s">
        <v>144</v>
      </c>
      <c r="W905" s="33" t="s">
        <v>48</v>
      </c>
      <c r="X905" s="33" t="s">
        <v>48</v>
      </c>
      <c r="Y905" s="33" t="s">
        <v>48</v>
      </c>
      <c r="Z905" s="33" t="s">
        <v>48</v>
      </c>
      <c r="AA905" s="33" t="s">
        <v>48</v>
      </c>
      <c r="AB905" s="33" t="s">
        <v>48</v>
      </c>
      <c r="AC905" s="33" t="s">
        <v>123</v>
      </c>
      <c r="AD905" s="33" t="s">
        <v>123</v>
      </c>
    </row>
    <row r="906" spans="1:30" ht="48">
      <c r="A906" s="33" t="s">
        <v>1992</v>
      </c>
      <c r="B906" s="33" t="s">
        <v>41</v>
      </c>
      <c r="C906" s="33" t="s">
        <v>2016</v>
      </c>
      <c r="D906" s="33">
        <v>39017</v>
      </c>
      <c r="E906" s="33" t="s">
        <v>316</v>
      </c>
      <c r="F906" s="33" t="s">
        <v>2061</v>
      </c>
      <c r="G906" s="35">
        <v>949</v>
      </c>
      <c r="H906" s="35">
        <v>0</v>
      </c>
      <c r="I906" s="33" t="s">
        <v>51</v>
      </c>
      <c r="J906" s="35">
        <v>949</v>
      </c>
      <c r="K906" s="33" t="s">
        <v>488</v>
      </c>
      <c r="L906" s="33" t="s">
        <v>488</v>
      </c>
      <c r="M906" s="33" t="s">
        <v>142</v>
      </c>
      <c r="N906" s="33" t="s">
        <v>45</v>
      </c>
      <c r="O906" s="33" t="s">
        <v>45</v>
      </c>
      <c r="P906" s="33" t="s">
        <v>45</v>
      </c>
      <c r="Q906" s="33" t="s">
        <v>45</v>
      </c>
      <c r="R906" s="33" t="s">
        <v>45</v>
      </c>
      <c r="S906" s="33" t="s">
        <v>45</v>
      </c>
      <c r="T906" s="33" t="s">
        <v>489</v>
      </c>
      <c r="U906" s="33" t="s">
        <v>489</v>
      </c>
      <c r="V906" s="33" t="s">
        <v>144</v>
      </c>
      <c r="W906" s="33" t="s">
        <v>48</v>
      </c>
      <c r="X906" s="33" t="s">
        <v>48</v>
      </c>
      <c r="Y906" s="33" t="s">
        <v>48</v>
      </c>
      <c r="Z906" s="33" t="s">
        <v>48</v>
      </c>
      <c r="AA906" s="33" t="s">
        <v>48</v>
      </c>
      <c r="AB906" s="33" t="s">
        <v>48</v>
      </c>
      <c r="AC906" s="33" t="s">
        <v>123</v>
      </c>
      <c r="AD906" s="33" t="s">
        <v>123</v>
      </c>
    </row>
    <row r="907" spans="1:30" ht="48">
      <c r="A907" s="33" t="s">
        <v>1992</v>
      </c>
      <c r="B907" s="33" t="s">
        <v>41</v>
      </c>
      <c r="C907" s="33" t="s">
        <v>2016</v>
      </c>
      <c r="D907" s="33">
        <v>39017</v>
      </c>
      <c r="E907" s="33" t="s">
        <v>264</v>
      </c>
      <c r="F907" s="33" t="s">
        <v>2062</v>
      </c>
      <c r="G907" s="35">
        <v>254</v>
      </c>
      <c r="H907" s="35">
        <v>0</v>
      </c>
      <c r="I907" s="33" t="s">
        <v>51</v>
      </c>
      <c r="J907" s="34">
        <v>2760.71</v>
      </c>
      <c r="K907" s="33" t="s">
        <v>148</v>
      </c>
      <c r="L907" s="33" t="s">
        <v>148</v>
      </c>
      <c r="M907" s="33" t="s">
        <v>142</v>
      </c>
      <c r="N907" s="33" t="s">
        <v>45</v>
      </c>
      <c r="O907" s="33" t="s">
        <v>45</v>
      </c>
      <c r="P907" s="33" t="s">
        <v>45</v>
      </c>
      <c r="Q907" s="33" t="s">
        <v>45</v>
      </c>
      <c r="R907" s="33" t="s">
        <v>45</v>
      </c>
      <c r="S907" s="33" t="s">
        <v>45</v>
      </c>
      <c r="T907" s="33" t="s">
        <v>204</v>
      </c>
      <c r="U907" s="33" t="s">
        <v>204</v>
      </c>
      <c r="V907" s="33" t="s">
        <v>144</v>
      </c>
      <c r="W907" s="33" t="s">
        <v>48</v>
      </c>
      <c r="X907" s="33" t="s">
        <v>48</v>
      </c>
      <c r="Y907" s="33" t="s">
        <v>48</v>
      </c>
      <c r="Z907" s="33" t="s">
        <v>48</v>
      </c>
      <c r="AA907" s="33" t="s">
        <v>48</v>
      </c>
      <c r="AB907" s="33" t="s">
        <v>48</v>
      </c>
      <c r="AC907" s="33" t="s">
        <v>123</v>
      </c>
      <c r="AD907" s="33" t="s">
        <v>123</v>
      </c>
    </row>
    <row r="908" spans="1:30" ht="60">
      <c r="A908" s="33" t="s">
        <v>1992</v>
      </c>
      <c r="B908" s="33" t="s">
        <v>41</v>
      </c>
      <c r="C908" s="33" t="s">
        <v>2005</v>
      </c>
      <c r="D908" s="33">
        <v>38806</v>
      </c>
      <c r="E908" s="33" t="s">
        <v>461</v>
      </c>
      <c r="F908" s="33" t="s">
        <v>1971</v>
      </c>
      <c r="G908" s="35">
        <v>0</v>
      </c>
      <c r="H908" s="34">
        <v>1877.07</v>
      </c>
      <c r="I908" s="33" t="s">
        <v>51</v>
      </c>
      <c r="J908" s="34">
        <v>13619.36</v>
      </c>
      <c r="K908" s="33" t="s">
        <v>149</v>
      </c>
      <c r="L908" s="33" t="s">
        <v>150</v>
      </c>
      <c r="M908" s="33" t="s">
        <v>142</v>
      </c>
      <c r="N908" s="33" t="s">
        <v>45</v>
      </c>
      <c r="O908" s="33" t="s">
        <v>45</v>
      </c>
      <c r="P908" s="33" t="s">
        <v>45</v>
      </c>
      <c r="Q908" s="33" t="s">
        <v>45</v>
      </c>
      <c r="R908" s="33" t="s">
        <v>45</v>
      </c>
      <c r="S908" s="33" t="s">
        <v>45</v>
      </c>
      <c r="T908" s="33" t="s">
        <v>205</v>
      </c>
      <c r="U908" s="33" t="s">
        <v>206</v>
      </c>
      <c r="V908" s="33" t="s">
        <v>144</v>
      </c>
      <c r="W908" s="33" t="s">
        <v>48</v>
      </c>
      <c r="X908" s="33" t="s">
        <v>48</v>
      </c>
      <c r="Y908" s="33" t="s">
        <v>48</v>
      </c>
      <c r="Z908" s="33" t="s">
        <v>48</v>
      </c>
      <c r="AA908" s="33" t="s">
        <v>48</v>
      </c>
      <c r="AB908" s="33" t="s">
        <v>48</v>
      </c>
      <c r="AC908" s="33" t="s">
        <v>123</v>
      </c>
      <c r="AD908" s="33" t="s">
        <v>123</v>
      </c>
    </row>
    <row r="909" spans="1:30" ht="60">
      <c r="A909" s="33" t="s">
        <v>1992</v>
      </c>
      <c r="B909" s="33" t="s">
        <v>41</v>
      </c>
      <c r="C909" s="33" t="s">
        <v>2016</v>
      </c>
      <c r="D909" s="33">
        <v>39017</v>
      </c>
      <c r="E909" s="33" t="s">
        <v>316</v>
      </c>
      <c r="F909" s="33" t="s">
        <v>2063</v>
      </c>
      <c r="G909" s="34">
        <v>4205.7</v>
      </c>
      <c r="H909" s="35">
        <v>0</v>
      </c>
      <c r="I909" s="33" t="s">
        <v>51</v>
      </c>
      <c r="J909" s="34">
        <v>17825.060000000001</v>
      </c>
      <c r="K909" s="33" t="s">
        <v>149</v>
      </c>
      <c r="L909" s="33" t="s">
        <v>150</v>
      </c>
      <c r="M909" s="33" t="s">
        <v>142</v>
      </c>
      <c r="N909" s="33" t="s">
        <v>45</v>
      </c>
      <c r="O909" s="33" t="s">
        <v>45</v>
      </c>
      <c r="P909" s="33" t="s">
        <v>45</v>
      </c>
      <c r="Q909" s="33" t="s">
        <v>45</v>
      </c>
      <c r="R909" s="33" t="s">
        <v>45</v>
      </c>
      <c r="S909" s="33" t="s">
        <v>45</v>
      </c>
      <c r="T909" s="33" t="s">
        <v>205</v>
      </c>
      <c r="U909" s="33" t="s">
        <v>206</v>
      </c>
      <c r="V909" s="33" t="s">
        <v>144</v>
      </c>
      <c r="W909" s="33" t="s">
        <v>48</v>
      </c>
      <c r="X909" s="33" t="s">
        <v>48</v>
      </c>
      <c r="Y909" s="33" t="s">
        <v>48</v>
      </c>
      <c r="Z909" s="33" t="s">
        <v>48</v>
      </c>
      <c r="AA909" s="33" t="s">
        <v>48</v>
      </c>
      <c r="AB909" s="33" t="s">
        <v>48</v>
      </c>
      <c r="AC909" s="33" t="s">
        <v>123</v>
      </c>
      <c r="AD909" s="33" t="s">
        <v>123</v>
      </c>
    </row>
    <row r="910" spans="1:30" ht="60">
      <c r="A910" s="33" t="s">
        <v>1992</v>
      </c>
      <c r="B910" s="33" t="s">
        <v>41</v>
      </c>
      <c r="C910" s="33" t="s">
        <v>2016</v>
      </c>
      <c r="D910" s="33">
        <v>39017</v>
      </c>
      <c r="E910" s="33" t="s">
        <v>316</v>
      </c>
      <c r="F910" s="33" t="s">
        <v>2064</v>
      </c>
      <c r="G910" s="34">
        <v>4904.0600000000004</v>
      </c>
      <c r="H910" s="35">
        <v>0</v>
      </c>
      <c r="I910" s="33" t="s">
        <v>51</v>
      </c>
      <c r="J910" s="34">
        <v>22729.119999999999</v>
      </c>
      <c r="K910" s="33" t="s">
        <v>149</v>
      </c>
      <c r="L910" s="33" t="s">
        <v>150</v>
      </c>
      <c r="M910" s="33" t="s">
        <v>142</v>
      </c>
      <c r="N910" s="33" t="s">
        <v>45</v>
      </c>
      <c r="O910" s="33" t="s">
        <v>45</v>
      </c>
      <c r="P910" s="33" t="s">
        <v>45</v>
      </c>
      <c r="Q910" s="33" t="s">
        <v>45</v>
      </c>
      <c r="R910" s="33" t="s">
        <v>45</v>
      </c>
      <c r="S910" s="33" t="s">
        <v>45</v>
      </c>
      <c r="T910" s="33" t="s">
        <v>205</v>
      </c>
      <c r="U910" s="33" t="s">
        <v>206</v>
      </c>
      <c r="V910" s="33" t="s">
        <v>144</v>
      </c>
      <c r="W910" s="33" t="s">
        <v>48</v>
      </c>
      <c r="X910" s="33" t="s">
        <v>48</v>
      </c>
      <c r="Y910" s="33" t="s">
        <v>48</v>
      </c>
      <c r="Z910" s="33" t="s">
        <v>48</v>
      </c>
      <c r="AA910" s="33" t="s">
        <v>48</v>
      </c>
      <c r="AB910" s="33" t="s">
        <v>48</v>
      </c>
      <c r="AC910" s="33" t="s">
        <v>123</v>
      </c>
      <c r="AD910" s="33" t="s">
        <v>123</v>
      </c>
    </row>
    <row r="911" spans="1:30" ht="60">
      <c r="A911" s="33" t="s">
        <v>1992</v>
      </c>
      <c r="B911" s="33" t="s">
        <v>41</v>
      </c>
      <c r="C911" s="33" t="s">
        <v>2012</v>
      </c>
      <c r="D911" s="33">
        <v>37011</v>
      </c>
      <c r="E911" s="33" t="s">
        <v>84</v>
      </c>
      <c r="F911" s="33" t="s">
        <v>1915</v>
      </c>
      <c r="G911" s="35">
        <v>0</v>
      </c>
      <c r="H911" s="35">
        <v>68.55</v>
      </c>
      <c r="I911" s="33" t="s">
        <v>51</v>
      </c>
      <c r="J911" s="34">
        <v>23248.79</v>
      </c>
      <c r="K911" s="33" t="s">
        <v>151</v>
      </c>
      <c r="L911" s="33" t="s">
        <v>152</v>
      </c>
      <c r="M911" s="33" t="s">
        <v>142</v>
      </c>
      <c r="N911" s="33" t="s">
        <v>45</v>
      </c>
      <c r="O911" s="33" t="s">
        <v>45</v>
      </c>
      <c r="P911" s="33" t="s">
        <v>45</v>
      </c>
      <c r="Q911" s="33" t="s">
        <v>45</v>
      </c>
      <c r="R911" s="33" t="s">
        <v>45</v>
      </c>
      <c r="S911" s="33" t="s">
        <v>45</v>
      </c>
      <c r="T911" s="33" t="s">
        <v>207</v>
      </c>
      <c r="U911" s="33" t="s">
        <v>208</v>
      </c>
      <c r="V911" s="33" t="s">
        <v>144</v>
      </c>
      <c r="W911" s="33" t="s">
        <v>48</v>
      </c>
      <c r="X911" s="33" t="s">
        <v>48</v>
      </c>
      <c r="Y911" s="33" t="s">
        <v>48</v>
      </c>
      <c r="Z911" s="33" t="s">
        <v>48</v>
      </c>
      <c r="AA911" s="33" t="s">
        <v>48</v>
      </c>
      <c r="AB911" s="33" t="s">
        <v>48</v>
      </c>
      <c r="AC911" s="33" t="s">
        <v>123</v>
      </c>
      <c r="AD911" s="33" t="s">
        <v>123</v>
      </c>
    </row>
    <row r="912" spans="1:30" ht="60">
      <c r="A912" s="33" t="s">
        <v>1992</v>
      </c>
      <c r="B912" s="33" t="s">
        <v>41</v>
      </c>
      <c r="C912" s="33" t="s">
        <v>2012</v>
      </c>
      <c r="D912" s="33">
        <v>37011</v>
      </c>
      <c r="E912" s="33" t="s">
        <v>84</v>
      </c>
      <c r="F912" s="33" t="s">
        <v>1603</v>
      </c>
      <c r="G912" s="35">
        <v>0</v>
      </c>
      <c r="H912" s="35">
        <v>212.48</v>
      </c>
      <c r="I912" s="33" t="s">
        <v>51</v>
      </c>
      <c r="J912" s="34">
        <v>23036.31</v>
      </c>
      <c r="K912" s="33" t="s">
        <v>151</v>
      </c>
      <c r="L912" s="33" t="s">
        <v>152</v>
      </c>
      <c r="M912" s="33" t="s">
        <v>142</v>
      </c>
      <c r="N912" s="33" t="s">
        <v>45</v>
      </c>
      <c r="O912" s="33" t="s">
        <v>45</v>
      </c>
      <c r="P912" s="33" t="s">
        <v>45</v>
      </c>
      <c r="Q912" s="33" t="s">
        <v>45</v>
      </c>
      <c r="R912" s="33" t="s">
        <v>45</v>
      </c>
      <c r="S912" s="33" t="s">
        <v>45</v>
      </c>
      <c r="T912" s="33" t="s">
        <v>207</v>
      </c>
      <c r="U912" s="33" t="s">
        <v>208</v>
      </c>
      <c r="V912" s="33" t="s">
        <v>144</v>
      </c>
      <c r="W912" s="33" t="s">
        <v>48</v>
      </c>
      <c r="X912" s="33" t="s">
        <v>48</v>
      </c>
      <c r="Y912" s="33" t="s">
        <v>48</v>
      </c>
      <c r="Z912" s="33" t="s">
        <v>48</v>
      </c>
      <c r="AA912" s="33" t="s">
        <v>48</v>
      </c>
      <c r="AB912" s="33" t="s">
        <v>48</v>
      </c>
      <c r="AC912" s="33" t="s">
        <v>123</v>
      </c>
      <c r="AD912" s="33" t="s">
        <v>123</v>
      </c>
    </row>
    <row r="913" spans="1:30" ht="60">
      <c r="A913" s="33" t="s">
        <v>1992</v>
      </c>
      <c r="B913" s="33" t="s">
        <v>41</v>
      </c>
      <c r="C913" s="33" t="s">
        <v>2012</v>
      </c>
      <c r="D913" s="33">
        <v>37011</v>
      </c>
      <c r="E913" s="33" t="s">
        <v>84</v>
      </c>
      <c r="F913" s="33" t="s">
        <v>1913</v>
      </c>
      <c r="G913" s="35">
        <v>0</v>
      </c>
      <c r="H913" s="35">
        <v>972.23</v>
      </c>
      <c r="I913" s="33" t="s">
        <v>51</v>
      </c>
      <c r="J913" s="34">
        <v>22064.080000000002</v>
      </c>
      <c r="K913" s="33" t="s">
        <v>151</v>
      </c>
      <c r="L913" s="33" t="s">
        <v>152</v>
      </c>
      <c r="M913" s="33" t="s">
        <v>142</v>
      </c>
      <c r="N913" s="33" t="s">
        <v>45</v>
      </c>
      <c r="O913" s="33" t="s">
        <v>45</v>
      </c>
      <c r="P913" s="33" t="s">
        <v>45</v>
      </c>
      <c r="Q913" s="33" t="s">
        <v>45</v>
      </c>
      <c r="R913" s="33" t="s">
        <v>45</v>
      </c>
      <c r="S913" s="33" t="s">
        <v>45</v>
      </c>
      <c r="T913" s="33" t="s">
        <v>207</v>
      </c>
      <c r="U913" s="33" t="s">
        <v>208</v>
      </c>
      <c r="V913" s="33" t="s">
        <v>144</v>
      </c>
      <c r="W913" s="33" t="s">
        <v>48</v>
      </c>
      <c r="X913" s="33" t="s">
        <v>48</v>
      </c>
      <c r="Y913" s="33" t="s">
        <v>48</v>
      </c>
      <c r="Z913" s="33" t="s">
        <v>48</v>
      </c>
      <c r="AA913" s="33" t="s">
        <v>48</v>
      </c>
      <c r="AB913" s="33" t="s">
        <v>48</v>
      </c>
      <c r="AC913" s="33" t="s">
        <v>123</v>
      </c>
      <c r="AD913" s="33" t="s">
        <v>123</v>
      </c>
    </row>
    <row r="914" spans="1:30" ht="60">
      <c r="A914" s="33" t="s">
        <v>1992</v>
      </c>
      <c r="B914" s="33" t="s">
        <v>41</v>
      </c>
      <c r="C914" s="33" t="s">
        <v>2012</v>
      </c>
      <c r="D914" s="33">
        <v>37011</v>
      </c>
      <c r="E914" s="33" t="s">
        <v>84</v>
      </c>
      <c r="F914" s="33" t="s">
        <v>1884</v>
      </c>
      <c r="G914" s="35">
        <v>0</v>
      </c>
      <c r="H914" s="34">
        <v>1136.94</v>
      </c>
      <c r="I914" s="33" t="s">
        <v>51</v>
      </c>
      <c r="J914" s="34">
        <v>20927.14</v>
      </c>
      <c r="K914" s="33" t="s">
        <v>151</v>
      </c>
      <c r="L914" s="33" t="s">
        <v>152</v>
      </c>
      <c r="M914" s="33" t="s">
        <v>142</v>
      </c>
      <c r="N914" s="33" t="s">
        <v>45</v>
      </c>
      <c r="O914" s="33" t="s">
        <v>45</v>
      </c>
      <c r="P914" s="33" t="s">
        <v>45</v>
      </c>
      <c r="Q914" s="33" t="s">
        <v>45</v>
      </c>
      <c r="R914" s="33" t="s">
        <v>45</v>
      </c>
      <c r="S914" s="33" t="s">
        <v>45</v>
      </c>
      <c r="T914" s="33" t="s">
        <v>207</v>
      </c>
      <c r="U914" s="33" t="s">
        <v>208</v>
      </c>
      <c r="V914" s="33" t="s">
        <v>144</v>
      </c>
      <c r="W914" s="33" t="s">
        <v>48</v>
      </c>
      <c r="X914" s="33" t="s">
        <v>48</v>
      </c>
      <c r="Y914" s="33" t="s">
        <v>48</v>
      </c>
      <c r="Z914" s="33" t="s">
        <v>48</v>
      </c>
      <c r="AA914" s="33" t="s">
        <v>48</v>
      </c>
      <c r="AB914" s="33" t="s">
        <v>48</v>
      </c>
      <c r="AC914" s="33" t="s">
        <v>123</v>
      </c>
      <c r="AD914" s="33" t="s">
        <v>123</v>
      </c>
    </row>
    <row r="915" spans="1:30" ht="60">
      <c r="A915" s="33" t="s">
        <v>1992</v>
      </c>
      <c r="B915" s="33" t="s">
        <v>41</v>
      </c>
      <c r="C915" s="33" t="s">
        <v>2012</v>
      </c>
      <c r="D915" s="33">
        <v>37011</v>
      </c>
      <c r="E915" s="33" t="s">
        <v>84</v>
      </c>
      <c r="F915" s="33" t="s">
        <v>1912</v>
      </c>
      <c r="G915" s="35">
        <v>0</v>
      </c>
      <c r="H915" s="34">
        <v>1996.83</v>
      </c>
      <c r="I915" s="33" t="s">
        <v>51</v>
      </c>
      <c r="J915" s="34">
        <v>18930.310000000001</v>
      </c>
      <c r="K915" s="33" t="s">
        <v>151</v>
      </c>
      <c r="L915" s="33" t="s">
        <v>152</v>
      </c>
      <c r="M915" s="33" t="s">
        <v>142</v>
      </c>
      <c r="N915" s="33" t="s">
        <v>45</v>
      </c>
      <c r="O915" s="33" t="s">
        <v>45</v>
      </c>
      <c r="P915" s="33" t="s">
        <v>45</v>
      </c>
      <c r="Q915" s="33" t="s">
        <v>45</v>
      </c>
      <c r="R915" s="33" t="s">
        <v>45</v>
      </c>
      <c r="S915" s="33" t="s">
        <v>45</v>
      </c>
      <c r="T915" s="33" t="s">
        <v>207</v>
      </c>
      <c r="U915" s="33" t="s">
        <v>208</v>
      </c>
      <c r="V915" s="33" t="s">
        <v>144</v>
      </c>
      <c r="W915" s="33" t="s">
        <v>48</v>
      </c>
      <c r="X915" s="33" t="s">
        <v>48</v>
      </c>
      <c r="Y915" s="33" t="s">
        <v>48</v>
      </c>
      <c r="Z915" s="33" t="s">
        <v>48</v>
      </c>
      <c r="AA915" s="33" t="s">
        <v>48</v>
      </c>
      <c r="AB915" s="33" t="s">
        <v>48</v>
      </c>
      <c r="AC915" s="33" t="s">
        <v>123</v>
      </c>
      <c r="AD915" s="33" t="s">
        <v>123</v>
      </c>
    </row>
    <row r="916" spans="1:30" ht="60">
      <c r="A916" s="33" t="s">
        <v>1992</v>
      </c>
      <c r="B916" s="33" t="s">
        <v>41</v>
      </c>
      <c r="C916" s="33" t="s">
        <v>2012</v>
      </c>
      <c r="D916" s="33">
        <v>37011</v>
      </c>
      <c r="E916" s="33" t="s">
        <v>84</v>
      </c>
      <c r="F916" s="33" t="s">
        <v>1910</v>
      </c>
      <c r="G916" s="35">
        <v>0</v>
      </c>
      <c r="H916" s="34">
        <v>2184.4</v>
      </c>
      <c r="I916" s="33" t="s">
        <v>51</v>
      </c>
      <c r="J916" s="34">
        <v>16745.91</v>
      </c>
      <c r="K916" s="33" t="s">
        <v>151</v>
      </c>
      <c r="L916" s="33" t="s">
        <v>152</v>
      </c>
      <c r="M916" s="33" t="s">
        <v>142</v>
      </c>
      <c r="N916" s="33" t="s">
        <v>45</v>
      </c>
      <c r="O916" s="33" t="s">
        <v>45</v>
      </c>
      <c r="P916" s="33" t="s">
        <v>45</v>
      </c>
      <c r="Q916" s="33" t="s">
        <v>45</v>
      </c>
      <c r="R916" s="33" t="s">
        <v>45</v>
      </c>
      <c r="S916" s="33" t="s">
        <v>45</v>
      </c>
      <c r="T916" s="33" t="s">
        <v>207</v>
      </c>
      <c r="U916" s="33" t="s">
        <v>208</v>
      </c>
      <c r="V916" s="33" t="s">
        <v>144</v>
      </c>
      <c r="W916" s="33" t="s">
        <v>48</v>
      </c>
      <c r="X916" s="33" t="s">
        <v>48</v>
      </c>
      <c r="Y916" s="33" t="s">
        <v>48</v>
      </c>
      <c r="Z916" s="33" t="s">
        <v>48</v>
      </c>
      <c r="AA916" s="33" t="s">
        <v>48</v>
      </c>
      <c r="AB916" s="33" t="s">
        <v>48</v>
      </c>
      <c r="AC916" s="33" t="s">
        <v>123</v>
      </c>
      <c r="AD916" s="33" t="s">
        <v>123</v>
      </c>
    </row>
    <row r="917" spans="1:30" ht="60">
      <c r="A917" s="33" t="s">
        <v>1992</v>
      </c>
      <c r="B917" s="33" t="s">
        <v>41</v>
      </c>
      <c r="C917" s="33" t="s">
        <v>2012</v>
      </c>
      <c r="D917" s="33">
        <v>37011</v>
      </c>
      <c r="E917" s="33" t="s">
        <v>84</v>
      </c>
      <c r="F917" s="33" t="s">
        <v>1916</v>
      </c>
      <c r="G917" s="35">
        <v>0</v>
      </c>
      <c r="H917" s="34">
        <v>4968.67</v>
      </c>
      <c r="I917" s="33" t="s">
        <v>51</v>
      </c>
      <c r="J917" s="34">
        <v>11777.24</v>
      </c>
      <c r="K917" s="33" t="s">
        <v>151</v>
      </c>
      <c r="L917" s="33" t="s">
        <v>152</v>
      </c>
      <c r="M917" s="33" t="s">
        <v>142</v>
      </c>
      <c r="N917" s="33" t="s">
        <v>45</v>
      </c>
      <c r="O917" s="33" t="s">
        <v>45</v>
      </c>
      <c r="P917" s="33" t="s">
        <v>45</v>
      </c>
      <c r="Q917" s="33" t="s">
        <v>45</v>
      </c>
      <c r="R917" s="33" t="s">
        <v>45</v>
      </c>
      <c r="S917" s="33" t="s">
        <v>45</v>
      </c>
      <c r="T917" s="33" t="s">
        <v>207</v>
      </c>
      <c r="U917" s="33" t="s">
        <v>208</v>
      </c>
      <c r="V917" s="33" t="s">
        <v>144</v>
      </c>
      <c r="W917" s="33" t="s">
        <v>48</v>
      </c>
      <c r="X917" s="33" t="s">
        <v>48</v>
      </c>
      <c r="Y917" s="33" t="s">
        <v>48</v>
      </c>
      <c r="Z917" s="33" t="s">
        <v>48</v>
      </c>
      <c r="AA917" s="33" t="s">
        <v>48</v>
      </c>
      <c r="AB917" s="33" t="s">
        <v>48</v>
      </c>
      <c r="AC917" s="33" t="s">
        <v>123</v>
      </c>
      <c r="AD917" s="33" t="s">
        <v>123</v>
      </c>
    </row>
    <row r="918" spans="1:30" ht="60">
      <c r="A918" s="33" t="s">
        <v>1992</v>
      </c>
      <c r="B918" s="33" t="s">
        <v>41</v>
      </c>
      <c r="C918" s="33" t="s">
        <v>2005</v>
      </c>
      <c r="D918" s="33">
        <v>38806</v>
      </c>
      <c r="E918" s="33" t="s">
        <v>316</v>
      </c>
      <c r="F918" s="33" t="s">
        <v>1973</v>
      </c>
      <c r="G918" s="35">
        <v>0</v>
      </c>
      <c r="H918" s="35">
        <v>787.24</v>
      </c>
      <c r="I918" s="33" t="s">
        <v>51</v>
      </c>
      <c r="J918" s="34">
        <v>10990</v>
      </c>
      <c r="K918" s="33" t="s">
        <v>151</v>
      </c>
      <c r="L918" s="33" t="s">
        <v>152</v>
      </c>
      <c r="M918" s="33" t="s">
        <v>142</v>
      </c>
      <c r="N918" s="33" t="s">
        <v>45</v>
      </c>
      <c r="O918" s="33" t="s">
        <v>45</v>
      </c>
      <c r="P918" s="33" t="s">
        <v>45</v>
      </c>
      <c r="Q918" s="33" t="s">
        <v>45</v>
      </c>
      <c r="R918" s="33" t="s">
        <v>45</v>
      </c>
      <c r="S918" s="33" t="s">
        <v>45</v>
      </c>
      <c r="T918" s="33" t="s">
        <v>207</v>
      </c>
      <c r="U918" s="33" t="s">
        <v>208</v>
      </c>
      <c r="V918" s="33" t="s">
        <v>144</v>
      </c>
      <c r="W918" s="33" t="s">
        <v>48</v>
      </c>
      <c r="X918" s="33" t="s">
        <v>48</v>
      </c>
      <c r="Y918" s="33" t="s">
        <v>48</v>
      </c>
      <c r="Z918" s="33" t="s">
        <v>48</v>
      </c>
      <c r="AA918" s="33" t="s">
        <v>48</v>
      </c>
      <c r="AB918" s="33" t="s">
        <v>48</v>
      </c>
      <c r="AC918" s="33" t="s">
        <v>123</v>
      </c>
      <c r="AD918" s="33" t="s">
        <v>123</v>
      </c>
    </row>
    <row r="919" spans="1:30" ht="60">
      <c r="A919" s="33" t="s">
        <v>1992</v>
      </c>
      <c r="B919" s="33" t="s">
        <v>41</v>
      </c>
      <c r="C919" s="33" t="s">
        <v>2005</v>
      </c>
      <c r="D919" s="33">
        <v>38806</v>
      </c>
      <c r="E919" s="33" t="s">
        <v>316</v>
      </c>
      <c r="F919" s="33" t="s">
        <v>1974</v>
      </c>
      <c r="G919" s="35">
        <v>0</v>
      </c>
      <c r="H919" s="34">
        <v>2448.66</v>
      </c>
      <c r="I919" s="33" t="s">
        <v>51</v>
      </c>
      <c r="J919" s="34">
        <v>8541.34</v>
      </c>
      <c r="K919" s="33" t="s">
        <v>151</v>
      </c>
      <c r="L919" s="33" t="s">
        <v>152</v>
      </c>
      <c r="M919" s="33" t="s">
        <v>142</v>
      </c>
      <c r="N919" s="33" t="s">
        <v>45</v>
      </c>
      <c r="O919" s="33" t="s">
        <v>45</v>
      </c>
      <c r="P919" s="33" t="s">
        <v>45</v>
      </c>
      <c r="Q919" s="33" t="s">
        <v>45</v>
      </c>
      <c r="R919" s="33" t="s">
        <v>45</v>
      </c>
      <c r="S919" s="33" t="s">
        <v>45</v>
      </c>
      <c r="T919" s="33" t="s">
        <v>207</v>
      </c>
      <c r="U919" s="33" t="s">
        <v>208</v>
      </c>
      <c r="V919" s="33" t="s">
        <v>144</v>
      </c>
      <c r="W919" s="33" t="s">
        <v>48</v>
      </c>
      <c r="X919" s="33" t="s">
        <v>48</v>
      </c>
      <c r="Y919" s="33" t="s">
        <v>48</v>
      </c>
      <c r="Z919" s="33" t="s">
        <v>48</v>
      </c>
      <c r="AA919" s="33" t="s">
        <v>48</v>
      </c>
      <c r="AB919" s="33" t="s">
        <v>48</v>
      </c>
      <c r="AC919" s="33" t="s">
        <v>123</v>
      </c>
      <c r="AD919" s="33" t="s">
        <v>123</v>
      </c>
    </row>
    <row r="920" spans="1:30" ht="60">
      <c r="A920" s="33" t="s">
        <v>1992</v>
      </c>
      <c r="B920" s="33" t="s">
        <v>41</v>
      </c>
      <c r="C920" s="33" t="s">
        <v>2005</v>
      </c>
      <c r="D920" s="33">
        <v>38806</v>
      </c>
      <c r="E920" s="33" t="s">
        <v>316</v>
      </c>
      <c r="F920" s="33" t="s">
        <v>1719</v>
      </c>
      <c r="G920" s="35">
        <v>0</v>
      </c>
      <c r="H920" s="35">
        <v>475.3</v>
      </c>
      <c r="I920" s="33" t="s">
        <v>51</v>
      </c>
      <c r="J920" s="34">
        <v>8066.04</v>
      </c>
      <c r="K920" s="33" t="s">
        <v>151</v>
      </c>
      <c r="L920" s="33" t="s">
        <v>152</v>
      </c>
      <c r="M920" s="33" t="s">
        <v>142</v>
      </c>
      <c r="N920" s="33" t="s">
        <v>45</v>
      </c>
      <c r="O920" s="33" t="s">
        <v>45</v>
      </c>
      <c r="P920" s="33" t="s">
        <v>45</v>
      </c>
      <c r="Q920" s="33" t="s">
        <v>45</v>
      </c>
      <c r="R920" s="33" t="s">
        <v>45</v>
      </c>
      <c r="S920" s="33" t="s">
        <v>45</v>
      </c>
      <c r="T920" s="33" t="s">
        <v>207</v>
      </c>
      <c r="U920" s="33" t="s">
        <v>208</v>
      </c>
      <c r="V920" s="33" t="s">
        <v>144</v>
      </c>
      <c r="W920" s="33" t="s">
        <v>48</v>
      </c>
      <c r="X920" s="33" t="s">
        <v>48</v>
      </c>
      <c r="Y920" s="33" t="s">
        <v>48</v>
      </c>
      <c r="Z920" s="33" t="s">
        <v>48</v>
      </c>
      <c r="AA920" s="33" t="s">
        <v>48</v>
      </c>
      <c r="AB920" s="33" t="s">
        <v>48</v>
      </c>
      <c r="AC920" s="33" t="s">
        <v>123</v>
      </c>
      <c r="AD920" s="33" t="s">
        <v>123</v>
      </c>
    </row>
    <row r="921" spans="1:30" ht="60">
      <c r="A921" s="33" t="s">
        <v>1992</v>
      </c>
      <c r="B921" s="33" t="s">
        <v>41</v>
      </c>
      <c r="C921" s="33" t="s">
        <v>2005</v>
      </c>
      <c r="D921" s="33">
        <v>38806</v>
      </c>
      <c r="E921" s="33" t="s">
        <v>316</v>
      </c>
      <c r="F921" s="33" t="s">
        <v>1972</v>
      </c>
      <c r="G921" s="35">
        <v>0</v>
      </c>
      <c r="H921" s="35">
        <v>343.77</v>
      </c>
      <c r="I921" s="33" t="s">
        <v>51</v>
      </c>
      <c r="J921" s="34">
        <v>7722.27</v>
      </c>
      <c r="K921" s="33" t="s">
        <v>151</v>
      </c>
      <c r="L921" s="33" t="s">
        <v>152</v>
      </c>
      <c r="M921" s="33" t="s">
        <v>142</v>
      </c>
      <c r="N921" s="33" t="s">
        <v>45</v>
      </c>
      <c r="O921" s="33" t="s">
        <v>45</v>
      </c>
      <c r="P921" s="33" t="s">
        <v>45</v>
      </c>
      <c r="Q921" s="33" t="s">
        <v>45</v>
      </c>
      <c r="R921" s="33" t="s">
        <v>45</v>
      </c>
      <c r="S921" s="33" t="s">
        <v>45</v>
      </c>
      <c r="T921" s="33" t="s">
        <v>207</v>
      </c>
      <c r="U921" s="33" t="s">
        <v>208</v>
      </c>
      <c r="V921" s="33" t="s">
        <v>144</v>
      </c>
      <c r="W921" s="33" t="s">
        <v>48</v>
      </c>
      <c r="X921" s="33" t="s">
        <v>48</v>
      </c>
      <c r="Y921" s="33" t="s">
        <v>48</v>
      </c>
      <c r="Z921" s="33" t="s">
        <v>48</v>
      </c>
      <c r="AA921" s="33" t="s">
        <v>48</v>
      </c>
      <c r="AB921" s="33" t="s">
        <v>48</v>
      </c>
      <c r="AC921" s="33" t="s">
        <v>123</v>
      </c>
      <c r="AD921" s="33" t="s">
        <v>123</v>
      </c>
    </row>
    <row r="922" spans="1:30" ht="60">
      <c r="A922" s="33" t="s">
        <v>1992</v>
      </c>
      <c r="B922" s="33" t="s">
        <v>41</v>
      </c>
      <c r="C922" s="33" t="s">
        <v>2005</v>
      </c>
      <c r="D922" s="33">
        <v>38806</v>
      </c>
      <c r="E922" s="33" t="s">
        <v>316</v>
      </c>
      <c r="F922" s="33" t="s">
        <v>1975</v>
      </c>
      <c r="G922" s="35">
        <v>0</v>
      </c>
      <c r="H922" s="35">
        <v>342.1</v>
      </c>
      <c r="I922" s="33" t="s">
        <v>51</v>
      </c>
      <c r="J922" s="34">
        <v>7380.17</v>
      </c>
      <c r="K922" s="33" t="s">
        <v>151</v>
      </c>
      <c r="L922" s="33" t="s">
        <v>152</v>
      </c>
      <c r="M922" s="33" t="s">
        <v>142</v>
      </c>
      <c r="N922" s="33" t="s">
        <v>45</v>
      </c>
      <c r="O922" s="33" t="s">
        <v>45</v>
      </c>
      <c r="P922" s="33" t="s">
        <v>45</v>
      </c>
      <c r="Q922" s="33" t="s">
        <v>45</v>
      </c>
      <c r="R922" s="33" t="s">
        <v>45</v>
      </c>
      <c r="S922" s="33" t="s">
        <v>45</v>
      </c>
      <c r="T922" s="33" t="s">
        <v>207</v>
      </c>
      <c r="U922" s="33" t="s">
        <v>208</v>
      </c>
      <c r="V922" s="33" t="s">
        <v>144</v>
      </c>
      <c r="W922" s="33" t="s">
        <v>48</v>
      </c>
      <c r="X922" s="33" t="s">
        <v>48</v>
      </c>
      <c r="Y922" s="33" t="s">
        <v>48</v>
      </c>
      <c r="Z922" s="33" t="s">
        <v>48</v>
      </c>
      <c r="AA922" s="33" t="s">
        <v>48</v>
      </c>
      <c r="AB922" s="33" t="s">
        <v>48</v>
      </c>
      <c r="AC922" s="33" t="s">
        <v>123</v>
      </c>
      <c r="AD922" s="33" t="s">
        <v>123</v>
      </c>
    </row>
    <row r="923" spans="1:30" ht="60">
      <c r="A923" s="33" t="s">
        <v>1992</v>
      </c>
      <c r="B923" s="33" t="s">
        <v>41</v>
      </c>
      <c r="C923" s="33" t="s">
        <v>2005</v>
      </c>
      <c r="D923" s="33">
        <v>38806</v>
      </c>
      <c r="E923" s="33" t="s">
        <v>316</v>
      </c>
      <c r="F923" s="33" t="s">
        <v>1976</v>
      </c>
      <c r="G923" s="35">
        <v>0</v>
      </c>
      <c r="H923" s="35">
        <v>158</v>
      </c>
      <c r="I923" s="33" t="s">
        <v>51</v>
      </c>
      <c r="J923" s="34">
        <v>7222.17</v>
      </c>
      <c r="K923" s="33" t="s">
        <v>151</v>
      </c>
      <c r="L923" s="33" t="s">
        <v>152</v>
      </c>
      <c r="M923" s="33" t="s">
        <v>142</v>
      </c>
      <c r="N923" s="33" t="s">
        <v>45</v>
      </c>
      <c r="O923" s="33" t="s">
        <v>45</v>
      </c>
      <c r="P923" s="33" t="s">
        <v>45</v>
      </c>
      <c r="Q923" s="33" t="s">
        <v>45</v>
      </c>
      <c r="R923" s="33" t="s">
        <v>45</v>
      </c>
      <c r="S923" s="33" t="s">
        <v>45</v>
      </c>
      <c r="T923" s="33" t="s">
        <v>207</v>
      </c>
      <c r="U923" s="33" t="s">
        <v>208</v>
      </c>
      <c r="V923" s="33" t="s">
        <v>144</v>
      </c>
      <c r="W923" s="33" t="s">
        <v>48</v>
      </c>
      <c r="X923" s="33" t="s">
        <v>48</v>
      </c>
      <c r="Y923" s="33" t="s">
        <v>48</v>
      </c>
      <c r="Z923" s="33" t="s">
        <v>48</v>
      </c>
      <c r="AA923" s="33" t="s">
        <v>48</v>
      </c>
      <c r="AB923" s="33" t="s">
        <v>48</v>
      </c>
      <c r="AC923" s="33" t="s">
        <v>123</v>
      </c>
      <c r="AD923" s="33" t="s">
        <v>123</v>
      </c>
    </row>
    <row r="924" spans="1:30" ht="60">
      <c r="A924" s="33" t="s">
        <v>1992</v>
      </c>
      <c r="B924" s="33" t="s">
        <v>41</v>
      </c>
      <c r="C924" s="33" t="s">
        <v>2016</v>
      </c>
      <c r="D924" s="33">
        <v>39017</v>
      </c>
      <c r="E924" s="33" t="s">
        <v>417</v>
      </c>
      <c r="F924" s="33" t="s">
        <v>2065</v>
      </c>
      <c r="G924" s="34">
        <v>1235.05</v>
      </c>
      <c r="H924" s="35">
        <v>0</v>
      </c>
      <c r="I924" s="33" t="s">
        <v>51</v>
      </c>
      <c r="J924" s="34">
        <v>8457.2199999999993</v>
      </c>
      <c r="K924" s="33" t="s">
        <v>151</v>
      </c>
      <c r="L924" s="33" t="s">
        <v>152</v>
      </c>
      <c r="M924" s="33" t="s">
        <v>142</v>
      </c>
      <c r="N924" s="33" t="s">
        <v>45</v>
      </c>
      <c r="O924" s="33" t="s">
        <v>45</v>
      </c>
      <c r="P924" s="33" t="s">
        <v>45</v>
      </c>
      <c r="Q924" s="33" t="s">
        <v>45</v>
      </c>
      <c r="R924" s="33" t="s">
        <v>45</v>
      </c>
      <c r="S924" s="33" t="s">
        <v>45</v>
      </c>
      <c r="T924" s="33" t="s">
        <v>207</v>
      </c>
      <c r="U924" s="33" t="s">
        <v>208</v>
      </c>
      <c r="V924" s="33" t="s">
        <v>144</v>
      </c>
      <c r="W924" s="33" t="s">
        <v>48</v>
      </c>
      <c r="X924" s="33" t="s">
        <v>48</v>
      </c>
      <c r="Y924" s="33" t="s">
        <v>48</v>
      </c>
      <c r="Z924" s="33" t="s">
        <v>48</v>
      </c>
      <c r="AA924" s="33" t="s">
        <v>48</v>
      </c>
      <c r="AB924" s="33" t="s">
        <v>48</v>
      </c>
      <c r="AC924" s="33" t="s">
        <v>123</v>
      </c>
      <c r="AD924" s="33" t="s">
        <v>123</v>
      </c>
    </row>
    <row r="925" spans="1:30" ht="60">
      <c r="A925" s="33" t="s">
        <v>1992</v>
      </c>
      <c r="B925" s="33" t="s">
        <v>41</v>
      </c>
      <c r="C925" s="33" t="s">
        <v>2016</v>
      </c>
      <c r="D925" s="33">
        <v>39017</v>
      </c>
      <c r="E925" s="33" t="s">
        <v>417</v>
      </c>
      <c r="F925" s="33" t="s">
        <v>2066</v>
      </c>
      <c r="G925" s="34">
        <v>4623.41</v>
      </c>
      <c r="H925" s="35">
        <v>0</v>
      </c>
      <c r="I925" s="33" t="s">
        <v>51</v>
      </c>
      <c r="J925" s="34">
        <v>13080.63</v>
      </c>
      <c r="K925" s="33" t="s">
        <v>151</v>
      </c>
      <c r="L925" s="33" t="s">
        <v>152</v>
      </c>
      <c r="M925" s="33" t="s">
        <v>142</v>
      </c>
      <c r="N925" s="33" t="s">
        <v>45</v>
      </c>
      <c r="O925" s="33" t="s">
        <v>45</v>
      </c>
      <c r="P925" s="33" t="s">
        <v>45</v>
      </c>
      <c r="Q925" s="33" t="s">
        <v>45</v>
      </c>
      <c r="R925" s="33" t="s">
        <v>45</v>
      </c>
      <c r="S925" s="33" t="s">
        <v>45</v>
      </c>
      <c r="T925" s="33" t="s">
        <v>207</v>
      </c>
      <c r="U925" s="33" t="s">
        <v>208</v>
      </c>
      <c r="V925" s="33" t="s">
        <v>144</v>
      </c>
      <c r="W925" s="33" t="s">
        <v>48</v>
      </c>
      <c r="X925" s="33" t="s">
        <v>48</v>
      </c>
      <c r="Y925" s="33" t="s">
        <v>48</v>
      </c>
      <c r="Z925" s="33" t="s">
        <v>48</v>
      </c>
      <c r="AA925" s="33" t="s">
        <v>48</v>
      </c>
      <c r="AB925" s="33" t="s">
        <v>48</v>
      </c>
      <c r="AC925" s="33" t="s">
        <v>123</v>
      </c>
      <c r="AD925" s="33" t="s">
        <v>123</v>
      </c>
    </row>
    <row r="926" spans="1:30" ht="60">
      <c r="A926" s="33" t="s">
        <v>1992</v>
      </c>
      <c r="B926" s="33" t="s">
        <v>41</v>
      </c>
      <c r="C926" s="33" t="s">
        <v>2016</v>
      </c>
      <c r="D926" s="33">
        <v>39017</v>
      </c>
      <c r="E926" s="33" t="s">
        <v>417</v>
      </c>
      <c r="F926" s="33" t="s">
        <v>2067</v>
      </c>
      <c r="G926" s="35">
        <v>778.53</v>
      </c>
      <c r="H926" s="35">
        <v>0</v>
      </c>
      <c r="I926" s="33" t="s">
        <v>51</v>
      </c>
      <c r="J926" s="34">
        <v>13859.16</v>
      </c>
      <c r="K926" s="33" t="s">
        <v>151</v>
      </c>
      <c r="L926" s="33" t="s">
        <v>152</v>
      </c>
      <c r="M926" s="33" t="s">
        <v>142</v>
      </c>
      <c r="N926" s="33" t="s">
        <v>45</v>
      </c>
      <c r="O926" s="33" t="s">
        <v>45</v>
      </c>
      <c r="P926" s="33" t="s">
        <v>45</v>
      </c>
      <c r="Q926" s="33" t="s">
        <v>45</v>
      </c>
      <c r="R926" s="33" t="s">
        <v>45</v>
      </c>
      <c r="S926" s="33" t="s">
        <v>45</v>
      </c>
      <c r="T926" s="33" t="s">
        <v>207</v>
      </c>
      <c r="U926" s="33" t="s">
        <v>208</v>
      </c>
      <c r="V926" s="33" t="s">
        <v>144</v>
      </c>
      <c r="W926" s="33" t="s">
        <v>48</v>
      </c>
      <c r="X926" s="33" t="s">
        <v>48</v>
      </c>
      <c r="Y926" s="33" t="s">
        <v>48</v>
      </c>
      <c r="Z926" s="33" t="s">
        <v>48</v>
      </c>
      <c r="AA926" s="33" t="s">
        <v>48</v>
      </c>
      <c r="AB926" s="33" t="s">
        <v>48</v>
      </c>
      <c r="AC926" s="33" t="s">
        <v>123</v>
      </c>
      <c r="AD926" s="33" t="s">
        <v>123</v>
      </c>
    </row>
    <row r="927" spans="1:30" ht="60">
      <c r="A927" s="33" t="s">
        <v>1992</v>
      </c>
      <c r="B927" s="33" t="s">
        <v>41</v>
      </c>
      <c r="C927" s="33" t="s">
        <v>2016</v>
      </c>
      <c r="D927" s="33">
        <v>39017</v>
      </c>
      <c r="E927" s="33" t="s">
        <v>417</v>
      </c>
      <c r="F927" s="33" t="s">
        <v>2068</v>
      </c>
      <c r="G927" s="35">
        <v>699.42</v>
      </c>
      <c r="H927" s="35">
        <v>0</v>
      </c>
      <c r="I927" s="33" t="s">
        <v>51</v>
      </c>
      <c r="J927" s="34">
        <v>14558.58</v>
      </c>
      <c r="K927" s="33" t="s">
        <v>151</v>
      </c>
      <c r="L927" s="33" t="s">
        <v>152</v>
      </c>
      <c r="M927" s="33" t="s">
        <v>142</v>
      </c>
      <c r="N927" s="33" t="s">
        <v>45</v>
      </c>
      <c r="O927" s="33" t="s">
        <v>45</v>
      </c>
      <c r="P927" s="33" t="s">
        <v>45</v>
      </c>
      <c r="Q927" s="33" t="s">
        <v>45</v>
      </c>
      <c r="R927" s="33" t="s">
        <v>45</v>
      </c>
      <c r="S927" s="33" t="s">
        <v>45</v>
      </c>
      <c r="T927" s="33" t="s">
        <v>207</v>
      </c>
      <c r="U927" s="33" t="s">
        <v>208</v>
      </c>
      <c r="V927" s="33" t="s">
        <v>144</v>
      </c>
      <c r="W927" s="33" t="s">
        <v>48</v>
      </c>
      <c r="X927" s="33" t="s">
        <v>48</v>
      </c>
      <c r="Y927" s="33" t="s">
        <v>48</v>
      </c>
      <c r="Z927" s="33" t="s">
        <v>48</v>
      </c>
      <c r="AA927" s="33" t="s">
        <v>48</v>
      </c>
      <c r="AB927" s="33" t="s">
        <v>48</v>
      </c>
      <c r="AC927" s="33" t="s">
        <v>123</v>
      </c>
      <c r="AD927" s="33" t="s">
        <v>123</v>
      </c>
    </row>
    <row r="928" spans="1:30" ht="60">
      <c r="A928" s="33" t="s">
        <v>1992</v>
      </c>
      <c r="B928" s="33" t="s">
        <v>41</v>
      </c>
      <c r="C928" s="33" t="s">
        <v>2016</v>
      </c>
      <c r="D928" s="33">
        <v>39017</v>
      </c>
      <c r="E928" s="33" t="s">
        <v>417</v>
      </c>
      <c r="F928" s="33" t="s">
        <v>2069</v>
      </c>
      <c r="G928" s="35">
        <v>422.76</v>
      </c>
      <c r="H928" s="35">
        <v>0</v>
      </c>
      <c r="I928" s="33" t="s">
        <v>51</v>
      </c>
      <c r="J928" s="34">
        <v>14981.34</v>
      </c>
      <c r="K928" s="33" t="s">
        <v>151</v>
      </c>
      <c r="L928" s="33" t="s">
        <v>152</v>
      </c>
      <c r="M928" s="33" t="s">
        <v>142</v>
      </c>
      <c r="N928" s="33" t="s">
        <v>45</v>
      </c>
      <c r="O928" s="33" t="s">
        <v>45</v>
      </c>
      <c r="P928" s="33" t="s">
        <v>45</v>
      </c>
      <c r="Q928" s="33" t="s">
        <v>45</v>
      </c>
      <c r="R928" s="33" t="s">
        <v>45</v>
      </c>
      <c r="S928" s="33" t="s">
        <v>45</v>
      </c>
      <c r="T928" s="33" t="s">
        <v>207</v>
      </c>
      <c r="U928" s="33" t="s">
        <v>208</v>
      </c>
      <c r="V928" s="33" t="s">
        <v>144</v>
      </c>
      <c r="W928" s="33" t="s">
        <v>48</v>
      </c>
      <c r="X928" s="33" t="s">
        <v>48</v>
      </c>
      <c r="Y928" s="33" t="s">
        <v>48</v>
      </c>
      <c r="Z928" s="33" t="s">
        <v>48</v>
      </c>
      <c r="AA928" s="33" t="s">
        <v>48</v>
      </c>
      <c r="AB928" s="33" t="s">
        <v>48</v>
      </c>
      <c r="AC928" s="33" t="s">
        <v>123</v>
      </c>
      <c r="AD928" s="33" t="s">
        <v>123</v>
      </c>
    </row>
    <row r="929" spans="1:30" ht="60">
      <c r="A929" s="33" t="s">
        <v>1992</v>
      </c>
      <c r="B929" s="33" t="s">
        <v>41</v>
      </c>
      <c r="C929" s="33" t="s">
        <v>2016</v>
      </c>
      <c r="D929" s="33">
        <v>39017</v>
      </c>
      <c r="E929" s="33" t="s">
        <v>417</v>
      </c>
      <c r="F929" s="33" t="s">
        <v>2070</v>
      </c>
      <c r="G929" s="35">
        <v>333.02</v>
      </c>
      <c r="H929" s="35">
        <v>0</v>
      </c>
      <c r="I929" s="33" t="s">
        <v>51</v>
      </c>
      <c r="J929" s="34">
        <v>15314.36</v>
      </c>
      <c r="K929" s="33" t="s">
        <v>151</v>
      </c>
      <c r="L929" s="33" t="s">
        <v>152</v>
      </c>
      <c r="M929" s="33" t="s">
        <v>142</v>
      </c>
      <c r="N929" s="33" t="s">
        <v>45</v>
      </c>
      <c r="O929" s="33" t="s">
        <v>45</v>
      </c>
      <c r="P929" s="33" t="s">
        <v>45</v>
      </c>
      <c r="Q929" s="33" t="s">
        <v>45</v>
      </c>
      <c r="R929" s="33" t="s">
        <v>45</v>
      </c>
      <c r="S929" s="33" t="s">
        <v>45</v>
      </c>
      <c r="T929" s="33" t="s">
        <v>207</v>
      </c>
      <c r="U929" s="33" t="s">
        <v>208</v>
      </c>
      <c r="V929" s="33" t="s">
        <v>144</v>
      </c>
      <c r="W929" s="33" t="s">
        <v>48</v>
      </c>
      <c r="X929" s="33" t="s">
        <v>48</v>
      </c>
      <c r="Y929" s="33" t="s">
        <v>48</v>
      </c>
      <c r="Z929" s="33" t="s">
        <v>48</v>
      </c>
      <c r="AA929" s="33" t="s">
        <v>48</v>
      </c>
      <c r="AB929" s="33" t="s">
        <v>48</v>
      </c>
      <c r="AC929" s="33" t="s">
        <v>123</v>
      </c>
      <c r="AD929" s="33" t="s">
        <v>123</v>
      </c>
    </row>
    <row r="930" spans="1:30" ht="60">
      <c r="A930" s="33" t="s">
        <v>1992</v>
      </c>
      <c r="B930" s="33" t="s">
        <v>41</v>
      </c>
      <c r="C930" s="33" t="s">
        <v>2016</v>
      </c>
      <c r="D930" s="33">
        <v>39017</v>
      </c>
      <c r="E930" s="33" t="s">
        <v>417</v>
      </c>
      <c r="F930" s="33" t="s">
        <v>2071</v>
      </c>
      <c r="G930" s="35">
        <v>290.33999999999997</v>
      </c>
      <c r="H930" s="35">
        <v>0</v>
      </c>
      <c r="I930" s="33" t="s">
        <v>51</v>
      </c>
      <c r="J930" s="34">
        <v>15604.7</v>
      </c>
      <c r="K930" s="33" t="s">
        <v>151</v>
      </c>
      <c r="L930" s="33" t="s">
        <v>152</v>
      </c>
      <c r="M930" s="33" t="s">
        <v>142</v>
      </c>
      <c r="N930" s="33" t="s">
        <v>45</v>
      </c>
      <c r="O930" s="33" t="s">
        <v>45</v>
      </c>
      <c r="P930" s="33" t="s">
        <v>45</v>
      </c>
      <c r="Q930" s="33" t="s">
        <v>45</v>
      </c>
      <c r="R930" s="33" t="s">
        <v>45</v>
      </c>
      <c r="S930" s="33" t="s">
        <v>45</v>
      </c>
      <c r="T930" s="33" t="s">
        <v>207</v>
      </c>
      <c r="U930" s="33" t="s">
        <v>208</v>
      </c>
      <c r="V930" s="33" t="s">
        <v>144</v>
      </c>
      <c r="W930" s="33" t="s">
        <v>48</v>
      </c>
      <c r="X930" s="33" t="s">
        <v>48</v>
      </c>
      <c r="Y930" s="33" t="s">
        <v>48</v>
      </c>
      <c r="Z930" s="33" t="s">
        <v>48</v>
      </c>
      <c r="AA930" s="33" t="s">
        <v>48</v>
      </c>
      <c r="AB930" s="33" t="s">
        <v>48</v>
      </c>
      <c r="AC930" s="33" t="s">
        <v>123</v>
      </c>
      <c r="AD930" s="33" t="s">
        <v>123</v>
      </c>
    </row>
    <row r="931" spans="1:30" ht="60">
      <c r="A931" s="33" t="s">
        <v>1992</v>
      </c>
      <c r="B931" s="33" t="s">
        <v>41</v>
      </c>
      <c r="C931" s="33" t="s">
        <v>2016</v>
      </c>
      <c r="D931" s="33">
        <v>39017</v>
      </c>
      <c r="E931" s="33" t="s">
        <v>417</v>
      </c>
      <c r="F931" s="33" t="s">
        <v>2072</v>
      </c>
      <c r="G931" s="35">
        <v>32</v>
      </c>
      <c r="H931" s="35">
        <v>0</v>
      </c>
      <c r="I931" s="33" t="s">
        <v>51</v>
      </c>
      <c r="J931" s="34">
        <v>15636.7</v>
      </c>
      <c r="K931" s="33" t="s">
        <v>151</v>
      </c>
      <c r="L931" s="33" t="s">
        <v>152</v>
      </c>
      <c r="M931" s="33" t="s">
        <v>142</v>
      </c>
      <c r="N931" s="33" t="s">
        <v>45</v>
      </c>
      <c r="O931" s="33" t="s">
        <v>45</v>
      </c>
      <c r="P931" s="33" t="s">
        <v>45</v>
      </c>
      <c r="Q931" s="33" t="s">
        <v>45</v>
      </c>
      <c r="R931" s="33" t="s">
        <v>45</v>
      </c>
      <c r="S931" s="33" t="s">
        <v>45</v>
      </c>
      <c r="T931" s="33" t="s">
        <v>207</v>
      </c>
      <c r="U931" s="33" t="s">
        <v>208</v>
      </c>
      <c r="V931" s="33" t="s">
        <v>144</v>
      </c>
      <c r="W931" s="33" t="s">
        <v>48</v>
      </c>
      <c r="X931" s="33" t="s">
        <v>48</v>
      </c>
      <c r="Y931" s="33" t="s">
        <v>48</v>
      </c>
      <c r="Z931" s="33" t="s">
        <v>48</v>
      </c>
      <c r="AA931" s="33" t="s">
        <v>48</v>
      </c>
      <c r="AB931" s="33" t="s">
        <v>48</v>
      </c>
      <c r="AC931" s="33" t="s">
        <v>123</v>
      </c>
      <c r="AD931" s="33" t="s">
        <v>123</v>
      </c>
    </row>
    <row r="932" spans="1:30" ht="48">
      <c r="A932" s="33" t="s">
        <v>1992</v>
      </c>
      <c r="B932" s="33" t="s">
        <v>41</v>
      </c>
      <c r="C932" s="33" t="s">
        <v>2012</v>
      </c>
      <c r="D932" s="33">
        <v>37011</v>
      </c>
      <c r="E932" s="33" t="s">
        <v>78</v>
      </c>
      <c r="F932" s="33" t="s">
        <v>1917</v>
      </c>
      <c r="G932" s="35">
        <v>0</v>
      </c>
      <c r="H932" s="35">
        <v>18</v>
      </c>
      <c r="I932" s="33" t="s">
        <v>51</v>
      </c>
      <c r="J932" s="35">
        <v>0</v>
      </c>
      <c r="K932" s="33" t="s">
        <v>164</v>
      </c>
      <c r="L932" s="33" t="s">
        <v>164</v>
      </c>
      <c r="M932" s="33" t="s">
        <v>142</v>
      </c>
      <c r="N932" s="33" t="s">
        <v>45</v>
      </c>
      <c r="O932" s="33" t="s">
        <v>45</v>
      </c>
      <c r="P932" s="33" t="s">
        <v>45</v>
      </c>
      <c r="Q932" s="33" t="s">
        <v>45</v>
      </c>
      <c r="R932" s="33" t="s">
        <v>45</v>
      </c>
      <c r="S932" s="33" t="s">
        <v>45</v>
      </c>
      <c r="T932" s="33" t="s">
        <v>209</v>
      </c>
      <c r="U932" s="33" t="s">
        <v>209</v>
      </c>
      <c r="V932" s="33" t="s">
        <v>144</v>
      </c>
      <c r="W932" s="33" t="s">
        <v>48</v>
      </c>
      <c r="X932" s="33" t="s">
        <v>48</v>
      </c>
      <c r="Y932" s="33" t="s">
        <v>48</v>
      </c>
      <c r="Z932" s="33" t="s">
        <v>48</v>
      </c>
      <c r="AA932" s="33" t="s">
        <v>48</v>
      </c>
      <c r="AB932" s="33" t="s">
        <v>48</v>
      </c>
      <c r="AC932" s="33" t="s">
        <v>123</v>
      </c>
      <c r="AD932" s="33" t="s">
        <v>123</v>
      </c>
    </row>
    <row r="933" spans="1:30" ht="48">
      <c r="A933" s="33" t="s">
        <v>1992</v>
      </c>
      <c r="B933" s="33" t="s">
        <v>41</v>
      </c>
      <c r="C933" s="33" t="s">
        <v>2016</v>
      </c>
      <c r="D933" s="33">
        <v>39017</v>
      </c>
      <c r="E933" s="33" t="s">
        <v>316</v>
      </c>
      <c r="F933" s="33" t="s">
        <v>2073</v>
      </c>
      <c r="G933" s="35">
        <v>106.03</v>
      </c>
      <c r="H933" s="35">
        <v>0</v>
      </c>
      <c r="I933" s="33" t="s">
        <v>51</v>
      </c>
      <c r="J933" s="35">
        <v>106.03</v>
      </c>
      <c r="K933" s="33" t="s">
        <v>164</v>
      </c>
      <c r="L933" s="33" t="s">
        <v>164</v>
      </c>
      <c r="M933" s="33" t="s">
        <v>142</v>
      </c>
      <c r="N933" s="33" t="s">
        <v>45</v>
      </c>
      <c r="O933" s="33" t="s">
        <v>45</v>
      </c>
      <c r="P933" s="33" t="s">
        <v>45</v>
      </c>
      <c r="Q933" s="33" t="s">
        <v>45</v>
      </c>
      <c r="R933" s="33" t="s">
        <v>45</v>
      </c>
      <c r="S933" s="33" t="s">
        <v>45</v>
      </c>
      <c r="T933" s="33" t="s">
        <v>209</v>
      </c>
      <c r="U933" s="33" t="s">
        <v>209</v>
      </c>
      <c r="V933" s="33" t="s">
        <v>144</v>
      </c>
      <c r="W933" s="33" t="s">
        <v>48</v>
      </c>
      <c r="X933" s="33" t="s">
        <v>48</v>
      </c>
      <c r="Y933" s="33" t="s">
        <v>48</v>
      </c>
      <c r="Z933" s="33" t="s">
        <v>48</v>
      </c>
      <c r="AA933" s="33" t="s">
        <v>48</v>
      </c>
      <c r="AB933" s="33" t="s">
        <v>48</v>
      </c>
      <c r="AC933" s="33" t="s">
        <v>123</v>
      </c>
      <c r="AD933" s="33" t="s">
        <v>123</v>
      </c>
    </row>
    <row r="934" spans="1:30" ht="48">
      <c r="A934" s="33" t="s">
        <v>1992</v>
      </c>
      <c r="B934" s="33" t="s">
        <v>41</v>
      </c>
      <c r="C934" s="33" t="s">
        <v>2005</v>
      </c>
      <c r="D934" s="33">
        <v>38806</v>
      </c>
      <c r="E934" s="33" t="s">
        <v>354</v>
      </c>
      <c r="F934" s="33" t="s">
        <v>1982</v>
      </c>
      <c r="G934" s="35">
        <v>0</v>
      </c>
      <c r="H934" s="35">
        <v>12</v>
      </c>
      <c r="I934" s="33" t="s">
        <v>51</v>
      </c>
      <c r="J934" s="34">
        <v>1977</v>
      </c>
      <c r="K934" s="33" t="s">
        <v>165</v>
      </c>
      <c r="L934" s="33" t="s">
        <v>165</v>
      </c>
      <c r="M934" s="33" t="s">
        <v>142</v>
      </c>
      <c r="N934" s="33" t="s">
        <v>45</v>
      </c>
      <c r="O934" s="33" t="s">
        <v>45</v>
      </c>
      <c r="P934" s="33" t="s">
        <v>45</v>
      </c>
      <c r="Q934" s="33" t="s">
        <v>45</v>
      </c>
      <c r="R934" s="33" t="s">
        <v>45</v>
      </c>
      <c r="S934" s="33" t="s">
        <v>45</v>
      </c>
      <c r="T934" s="33" t="s">
        <v>210</v>
      </c>
      <c r="U934" s="33" t="s">
        <v>210</v>
      </c>
      <c r="V934" s="33" t="s">
        <v>144</v>
      </c>
      <c r="W934" s="33" t="s">
        <v>48</v>
      </c>
      <c r="X934" s="33" t="s">
        <v>48</v>
      </c>
      <c r="Y934" s="33" t="s">
        <v>48</v>
      </c>
      <c r="Z934" s="33" t="s">
        <v>48</v>
      </c>
      <c r="AA934" s="33" t="s">
        <v>48</v>
      </c>
      <c r="AB934" s="33" t="s">
        <v>48</v>
      </c>
      <c r="AC934" s="33" t="s">
        <v>123</v>
      </c>
      <c r="AD934" s="33" t="s">
        <v>123</v>
      </c>
    </row>
    <row r="935" spans="1:30" ht="48">
      <c r="A935" s="33" t="s">
        <v>1992</v>
      </c>
      <c r="B935" s="33" t="s">
        <v>41</v>
      </c>
      <c r="C935" s="33" t="s">
        <v>2016</v>
      </c>
      <c r="D935" s="33">
        <v>39017</v>
      </c>
      <c r="E935" s="33" t="s">
        <v>417</v>
      </c>
      <c r="F935" s="33" t="s">
        <v>2074</v>
      </c>
      <c r="G935" s="35">
        <v>32</v>
      </c>
      <c r="H935" s="35">
        <v>0</v>
      </c>
      <c r="I935" s="33" t="s">
        <v>51</v>
      </c>
      <c r="J935" s="34">
        <v>2009</v>
      </c>
      <c r="K935" s="33" t="s">
        <v>165</v>
      </c>
      <c r="L935" s="33" t="s">
        <v>165</v>
      </c>
      <c r="M935" s="33" t="s">
        <v>142</v>
      </c>
      <c r="N935" s="33" t="s">
        <v>45</v>
      </c>
      <c r="O935" s="33" t="s">
        <v>45</v>
      </c>
      <c r="P935" s="33" t="s">
        <v>45</v>
      </c>
      <c r="Q935" s="33" t="s">
        <v>45</v>
      </c>
      <c r="R935" s="33" t="s">
        <v>45</v>
      </c>
      <c r="S935" s="33" t="s">
        <v>45</v>
      </c>
      <c r="T935" s="33" t="s">
        <v>210</v>
      </c>
      <c r="U935" s="33" t="s">
        <v>210</v>
      </c>
      <c r="V935" s="33" t="s">
        <v>144</v>
      </c>
      <c r="W935" s="33" t="s">
        <v>48</v>
      </c>
      <c r="X935" s="33" t="s">
        <v>48</v>
      </c>
      <c r="Y935" s="33" t="s">
        <v>48</v>
      </c>
      <c r="Z935" s="33" t="s">
        <v>48</v>
      </c>
      <c r="AA935" s="33" t="s">
        <v>48</v>
      </c>
      <c r="AB935" s="33" t="s">
        <v>48</v>
      </c>
      <c r="AC935" s="33" t="s">
        <v>123</v>
      </c>
      <c r="AD935" s="33" t="s">
        <v>123</v>
      </c>
    </row>
    <row r="936" spans="1:30" ht="48">
      <c r="A936" s="33" t="s">
        <v>1992</v>
      </c>
      <c r="B936" s="33" t="s">
        <v>41</v>
      </c>
      <c r="C936" s="33" t="s">
        <v>2016</v>
      </c>
      <c r="D936" s="33">
        <v>39017</v>
      </c>
      <c r="E936" s="33" t="s">
        <v>417</v>
      </c>
      <c r="F936" s="33" t="s">
        <v>2075</v>
      </c>
      <c r="G936" s="35">
        <v>415.19</v>
      </c>
      <c r="H936" s="35">
        <v>0</v>
      </c>
      <c r="I936" s="33" t="s">
        <v>51</v>
      </c>
      <c r="J936" s="34">
        <v>2424.19</v>
      </c>
      <c r="K936" s="33" t="s">
        <v>165</v>
      </c>
      <c r="L936" s="33" t="s">
        <v>165</v>
      </c>
      <c r="M936" s="33" t="s">
        <v>142</v>
      </c>
      <c r="N936" s="33" t="s">
        <v>45</v>
      </c>
      <c r="O936" s="33" t="s">
        <v>45</v>
      </c>
      <c r="P936" s="33" t="s">
        <v>45</v>
      </c>
      <c r="Q936" s="33" t="s">
        <v>45</v>
      </c>
      <c r="R936" s="33" t="s">
        <v>45</v>
      </c>
      <c r="S936" s="33" t="s">
        <v>45</v>
      </c>
      <c r="T936" s="33" t="s">
        <v>210</v>
      </c>
      <c r="U936" s="33" t="s">
        <v>210</v>
      </c>
      <c r="V936" s="33" t="s">
        <v>144</v>
      </c>
      <c r="W936" s="33" t="s">
        <v>48</v>
      </c>
      <c r="X936" s="33" t="s">
        <v>48</v>
      </c>
      <c r="Y936" s="33" t="s">
        <v>48</v>
      </c>
      <c r="Z936" s="33" t="s">
        <v>48</v>
      </c>
      <c r="AA936" s="33" t="s">
        <v>48</v>
      </c>
      <c r="AB936" s="33" t="s">
        <v>48</v>
      </c>
      <c r="AC936" s="33" t="s">
        <v>123</v>
      </c>
      <c r="AD936" s="33" t="s">
        <v>123</v>
      </c>
    </row>
    <row r="937" spans="1:30" ht="48">
      <c r="A937" s="33" t="s">
        <v>1992</v>
      </c>
      <c r="B937" s="33" t="s">
        <v>41</v>
      </c>
      <c r="C937" s="33" t="s">
        <v>2016</v>
      </c>
      <c r="D937" s="33">
        <v>39017</v>
      </c>
      <c r="E937" s="33" t="s">
        <v>417</v>
      </c>
      <c r="F937" s="33" t="s">
        <v>2076</v>
      </c>
      <c r="G937" s="35">
        <v>32</v>
      </c>
      <c r="H937" s="35">
        <v>0</v>
      </c>
      <c r="I937" s="33" t="s">
        <v>51</v>
      </c>
      <c r="J937" s="34">
        <v>2456.19</v>
      </c>
      <c r="K937" s="33" t="s">
        <v>165</v>
      </c>
      <c r="L937" s="33" t="s">
        <v>165</v>
      </c>
      <c r="M937" s="33" t="s">
        <v>142</v>
      </c>
      <c r="N937" s="33" t="s">
        <v>45</v>
      </c>
      <c r="O937" s="33" t="s">
        <v>45</v>
      </c>
      <c r="P937" s="33" t="s">
        <v>45</v>
      </c>
      <c r="Q937" s="33" t="s">
        <v>45</v>
      </c>
      <c r="R937" s="33" t="s">
        <v>45</v>
      </c>
      <c r="S937" s="33" t="s">
        <v>45</v>
      </c>
      <c r="T937" s="33" t="s">
        <v>210</v>
      </c>
      <c r="U937" s="33" t="s">
        <v>210</v>
      </c>
      <c r="V937" s="33" t="s">
        <v>144</v>
      </c>
      <c r="W937" s="33" t="s">
        <v>48</v>
      </c>
      <c r="X937" s="33" t="s">
        <v>48</v>
      </c>
      <c r="Y937" s="33" t="s">
        <v>48</v>
      </c>
      <c r="Z937" s="33" t="s">
        <v>48</v>
      </c>
      <c r="AA937" s="33" t="s">
        <v>48</v>
      </c>
      <c r="AB937" s="33" t="s">
        <v>48</v>
      </c>
      <c r="AC937" s="33" t="s">
        <v>123</v>
      </c>
      <c r="AD937" s="33" t="s">
        <v>123</v>
      </c>
    </row>
    <row r="938" spans="1:30" ht="48">
      <c r="A938" s="33" t="s">
        <v>1992</v>
      </c>
      <c r="B938" s="33" t="s">
        <v>41</v>
      </c>
      <c r="C938" s="33" t="s">
        <v>2016</v>
      </c>
      <c r="D938" s="33">
        <v>39017</v>
      </c>
      <c r="E938" s="33" t="s">
        <v>417</v>
      </c>
      <c r="F938" s="33" t="s">
        <v>2077</v>
      </c>
      <c r="G938" s="35">
        <v>393</v>
      </c>
      <c r="H938" s="35">
        <v>0</v>
      </c>
      <c r="I938" s="33" t="s">
        <v>51</v>
      </c>
      <c r="J938" s="34">
        <v>2849.19</v>
      </c>
      <c r="K938" s="33" t="s">
        <v>165</v>
      </c>
      <c r="L938" s="33" t="s">
        <v>165</v>
      </c>
      <c r="M938" s="33" t="s">
        <v>142</v>
      </c>
      <c r="N938" s="33" t="s">
        <v>45</v>
      </c>
      <c r="O938" s="33" t="s">
        <v>45</v>
      </c>
      <c r="P938" s="33" t="s">
        <v>45</v>
      </c>
      <c r="Q938" s="33" t="s">
        <v>45</v>
      </c>
      <c r="R938" s="33" t="s">
        <v>45</v>
      </c>
      <c r="S938" s="33" t="s">
        <v>45</v>
      </c>
      <c r="T938" s="33" t="s">
        <v>210</v>
      </c>
      <c r="U938" s="33" t="s">
        <v>210</v>
      </c>
      <c r="V938" s="33" t="s">
        <v>144</v>
      </c>
      <c r="W938" s="33" t="s">
        <v>48</v>
      </c>
      <c r="X938" s="33" t="s">
        <v>48</v>
      </c>
      <c r="Y938" s="33" t="s">
        <v>48</v>
      </c>
      <c r="Z938" s="33" t="s">
        <v>48</v>
      </c>
      <c r="AA938" s="33" t="s">
        <v>48</v>
      </c>
      <c r="AB938" s="33" t="s">
        <v>48</v>
      </c>
      <c r="AC938" s="33" t="s">
        <v>123</v>
      </c>
      <c r="AD938" s="33" t="s">
        <v>123</v>
      </c>
    </row>
    <row r="939" spans="1:30" ht="60">
      <c r="A939" s="33" t="s">
        <v>1992</v>
      </c>
      <c r="B939" s="33" t="s">
        <v>41</v>
      </c>
      <c r="C939" s="33" t="s">
        <v>2005</v>
      </c>
      <c r="D939" s="33">
        <v>38806</v>
      </c>
      <c r="E939" s="33" t="s">
        <v>600</v>
      </c>
      <c r="F939" s="33" t="s">
        <v>1921</v>
      </c>
      <c r="G939" s="35">
        <v>0</v>
      </c>
      <c r="H939" s="35">
        <v>680.24</v>
      </c>
      <c r="I939" s="33" t="s">
        <v>51</v>
      </c>
      <c r="J939" s="34">
        <v>6456.67</v>
      </c>
      <c r="K939" s="33" t="s">
        <v>221</v>
      </c>
      <c r="L939" s="33" t="s">
        <v>221</v>
      </c>
      <c r="M939" s="33" t="s">
        <v>142</v>
      </c>
      <c r="N939" s="33" t="s">
        <v>45</v>
      </c>
      <c r="O939" s="33" t="s">
        <v>45</v>
      </c>
      <c r="P939" s="33" t="s">
        <v>45</v>
      </c>
      <c r="Q939" s="33" t="s">
        <v>45</v>
      </c>
      <c r="R939" s="33" t="s">
        <v>45</v>
      </c>
      <c r="S939" s="33" t="s">
        <v>45</v>
      </c>
      <c r="T939" s="33" t="s">
        <v>222</v>
      </c>
      <c r="U939" s="33" t="s">
        <v>222</v>
      </c>
      <c r="V939" s="33" t="s">
        <v>144</v>
      </c>
      <c r="W939" s="33" t="s">
        <v>48</v>
      </c>
      <c r="X939" s="33" t="s">
        <v>48</v>
      </c>
      <c r="Y939" s="33" t="s">
        <v>48</v>
      </c>
      <c r="Z939" s="33" t="s">
        <v>48</v>
      </c>
      <c r="AA939" s="33" t="s">
        <v>48</v>
      </c>
      <c r="AB939" s="33" t="s">
        <v>48</v>
      </c>
      <c r="AC939" s="33" t="s">
        <v>123</v>
      </c>
      <c r="AD939" s="33" t="s">
        <v>123</v>
      </c>
    </row>
    <row r="940" spans="1:30" ht="60">
      <c r="A940" s="33" t="s">
        <v>1992</v>
      </c>
      <c r="B940" s="33" t="s">
        <v>41</v>
      </c>
      <c r="C940" s="33" t="s">
        <v>2005</v>
      </c>
      <c r="D940" s="33">
        <v>38806</v>
      </c>
      <c r="E940" s="33" t="s">
        <v>600</v>
      </c>
      <c r="F940" s="33" t="s">
        <v>1984</v>
      </c>
      <c r="G940" s="35">
        <v>0</v>
      </c>
      <c r="H940" s="34">
        <v>1271.31</v>
      </c>
      <c r="I940" s="33" t="s">
        <v>51</v>
      </c>
      <c r="J940" s="34">
        <v>5185.3599999999997</v>
      </c>
      <c r="K940" s="33" t="s">
        <v>221</v>
      </c>
      <c r="L940" s="33" t="s">
        <v>221</v>
      </c>
      <c r="M940" s="33" t="s">
        <v>142</v>
      </c>
      <c r="N940" s="33" t="s">
        <v>45</v>
      </c>
      <c r="O940" s="33" t="s">
        <v>45</v>
      </c>
      <c r="P940" s="33" t="s">
        <v>45</v>
      </c>
      <c r="Q940" s="33" t="s">
        <v>45</v>
      </c>
      <c r="R940" s="33" t="s">
        <v>45</v>
      </c>
      <c r="S940" s="33" t="s">
        <v>45</v>
      </c>
      <c r="T940" s="33" t="s">
        <v>222</v>
      </c>
      <c r="U940" s="33" t="s">
        <v>222</v>
      </c>
      <c r="V940" s="33" t="s">
        <v>144</v>
      </c>
      <c r="W940" s="33" t="s">
        <v>48</v>
      </c>
      <c r="X940" s="33" t="s">
        <v>48</v>
      </c>
      <c r="Y940" s="33" t="s">
        <v>48</v>
      </c>
      <c r="Z940" s="33" t="s">
        <v>48</v>
      </c>
      <c r="AA940" s="33" t="s">
        <v>48</v>
      </c>
      <c r="AB940" s="33" t="s">
        <v>48</v>
      </c>
      <c r="AC940" s="33" t="s">
        <v>123</v>
      </c>
      <c r="AD940" s="33" t="s">
        <v>123</v>
      </c>
    </row>
    <row r="941" spans="1:30" ht="60">
      <c r="A941" s="33" t="s">
        <v>1992</v>
      </c>
      <c r="B941" s="33" t="s">
        <v>41</v>
      </c>
      <c r="C941" s="33" t="s">
        <v>2016</v>
      </c>
      <c r="D941" s="33">
        <v>39017</v>
      </c>
      <c r="E941" s="33" t="s">
        <v>819</v>
      </c>
      <c r="F941" s="33" t="s">
        <v>2078</v>
      </c>
      <c r="G941" s="35">
        <v>674.42</v>
      </c>
      <c r="H941" s="35">
        <v>0</v>
      </c>
      <c r="I941" s="33" t="s">
        <v>51</v>
      </c>
      <c r="J941" s="34">
        <v>5859.78</v>
      </c>
      <c r="K941" s="33" t="s">
        <v>221</v>
      </c>
      <c r="L941" s="33" t="s">
        <v>221</v>
      </c>
      <c r="M941" s="33" t="s">
        <v>142</v>
      </c>
      <c r="N941" s="33" t="s">
        <v>45</v>
      </c>
      <c r="O941" s="33" t="s">
        <v>45</v>
      </c>
      <c r="P941" s="33" t="s">
        <v>45</v>
      </c>
      <c r="Q941" s="33" t="s">
        <v>45</v>
      </c>
      <c r="R941" s="33" t="s">
        <v>45</v>
      </c>
      <c r="S941" s="33" t="s">
        <v>45</v>
      </c>
      <c r="T941" s="33" t="s">
        <v>222</v>
      </c>
      <c r="U941" s="33" t="s">
        <v>222</v>
      </c>
      <c r="V941" s="33" t="s">
        <v>144</v>
      </c>
      <c r="W941" s="33" t="s">
        <v>48</v>
      </c>
      <c r="X941" s="33" t="s">
        <v>48</v>
      </c>
      <c r="Y941" s="33" t="s">
        <v>48</v>
      </c>
      <c r="Z941" s="33" t="s">
        <v>48</v>
      </c>
      <c r="AA941" s="33" t="s">
        <v>48</v>
      </c>
      <c r="AB941" s="33" t="s">
        <v>48</v>
      </c>
      <c r="AC941" s="33" t="s">
        <v>123</v>
      </c>
      <c r="AD941" s="33" t="s">
        <v>123</v>
      </c>
    </row>
    <row r="942" spans="1:30" ht="60">
      <c r="A942" s="33" t="s">
        <v>1992</v>
      </c>
      <c r="B942" s="33" t="s">
        <v>41</v>
      </c>
      <c r="C942" s="33" t="s">
        <v>2016</v>
      </c>
      <c r="D942" s="33">
        <v>39017</v>
      </c>
      <c r="E942" s="33" t="s">
        <v>819</v>
      </c>
      <c r="F942" s="33" t="s">
        <v>2079</v>
      </c>
      <c r="G942" s="34">
        <v>1323.71</v>
      </c>
      <c r="H942" s="35">
        <v>0</v>
      </c>
      <c r="I942" s="33" t="s">
        <v>51</v>
      </c>
      <c r="J942" s="34">
        <v>7183.49</v>
      </c>
      <c r="K942" s="33" t="s">
        <v>221</v>
      </c>
      <c r="L942" s="33" t="s">
        <v>221</v>
      </c>
      <c r="M942" s="33" t="s">
        <v>142</v>
      </c>
      <c r="N942" s="33" t="s">
        <v>45</v>
      </c>
      <c r="O942" s="33" t="s">
        <v>45</v>
      </c>
      <c r="P942" s="33" t="s">
        <v>45</v>
      </c>
      <c r="Q942" s="33" t="s">
        <v>45</v>
      </c>
      <c r="R942" s="33" t="s">
        <v>45</v>
      </c>
      <c r="S942" s="33" t="s">
        <v>45</v>
      </c>
      <c r="T942" s="33" t="s">
        <v>222</v>
      </c>
      <c r="U942" s="33" t="s">
        <v>222</v>
      </c>
      <c r="V942" s="33" t="s">
        <v>144</v>
      </c>
      <c r="W942" s="33" t="s">
        <v>48</v>
      </c>
      <c r="X942" s="33" t="s">
        <v>48</v>
      </c>
      <c r="Y942" s="33" t="s">
        <v>48</v>
      </c>
      <c r="Z942" s="33" t="s">
        <v>48</v>
      </c>
      <c r="AA942" s="33" t="s">
        <v>48</v>
      </c>
      <c r="AB942" s="33" t="s">
        <v>48</v>
      </c>
      <c r="AC942" s="33" t="s">
        <v>123</v>
      </c>
      <c r="AD942" s="33" t="s">
        <v>123</v>
      </c>
    </row>
    <row r="943" spans="1:30" ht="48">
      <c r="A943" s="33" t="s">
        <v>1992</v>
      </c>
      <c r="B943" s="33" t="s">
        <v>41</v>
      </c>
      <c r="C943" s="33" t="s">
        <v>2012</v>
      </c>
      <c r="D943" s="33">
        <v>37011</v>
      </c>
      <c r="E943" s="33" t="s">
        <v>95</v>
      </c>
      <c r="F943" s="33" t="s">
        <v>1986</v>
      </c>
      <c r="G943" s="35">
        <v>0</v>
      </c>
      <c r="H943" s="35">
        <v>549.02</v>
      </c>
      <c r="I943" s="33" t="s">
        <v>51</v>
      </c>
      <c r="J943" s="35">
        <v>0</v>
      </c>
      <c r="K943" s="33" t="s">
        <v>1621</v>
      </c>
      <c r="L943" s="33" t="s">
        <v>1621</v>
      </c>
      <c r="M943" s="33" t="s">
        <v>142</v>
      </c>
      <c r="N943" s="33" t="s">
        <v>45</v>
      </c>
      <c r="O943" s="33" t="s">
        <v>45</v>
      </c>
      <c r="P943" s="33" t="s">
        <v>45</v>
      </c>
      <c r="Q943" s="33" t="s">
        <v>45</v>
      </c>
      <c r="R943" s="33" t="s">
        <v>45</v>
      </c>
      <c r="S943" s="33" t="s">
        <v>45</v>
      </c>
      <c r="T943" s="33" t="s">
        <v>1622</v>
      </c>
      <c r="U943" s="33" t="s">
        <v>1622</v>
      </c>
      <c r="V943" s="33" t="s">
        <v>144</v>
      </c>
      <c r="W943" s="33" t="s">
        <v>48</v>
      </c>
      <c r="X943" s="33" t="s">
        <v>48</v>
      </c>
      <c r="Y943" s="33" t="s">
        <v>48</v>
      </c>
      <c r="Z943" s="33" t="s">
        <v>48</v>
      </c>
      <c r="AA943" s="33" t="s">
        <v>48</v>
      </c>
      <c r="AB943" s="33" t="s">
        <v>48</v>
      </c>
      <c r="AC943" s="33" t="s">
        <v>123</v>
      </c>
      <c r="AD943" s="33" t="s">
        <v>123</v>
      </c>
    </row>
    <row r="944" spans="1:30" ht="48">
      <c r="A944" s="33" t="s">
        <v>1992</v>
      </c>
      <c r="B944" s="33" t="s">
        <v>41</v>
      </c>
      <c r="C944" s="33" t="s">
        <v>2016</v>
      </c>
      <c r="D944" s="33">
        <v>39017</v>
      </c>
      <c r="E944" s="33" t="s">
        <v>316</v>
      </c>
      <c r="F944" s="33" t="s">
        <v>2080</v>
      </c>
      <c r="G944" s="35">
        <v>365.57</v>
      </c>
      <c r="H944" s="35">
        <v>0</v>
      </c>
      <c r="I944" s="33" t="s">
        <v>51</v>
      </c>
      <c r="J944" s="35">
        <v>365.57</v>
      </c>
      <c r="K944" s="33" t="s">
        <v>1621</v>
      </c>
      <c r="L944" s="33" t="s">
        <v>1621</v>
      </c>
      <c r="M944" s="33" t="s">
        <v>142</v>
      </c>
      <c r="N944" s="33" t="s">
        <v>45</v>
      </c>
      <c r="O944" s="33" t="s">
        <v>45</v>
      </c>
      <c r="P944" s="33" t="s">
        <v>45</v>
      </c>
      <c r="Q944" s="33" t="s">
        <v>45</v>
      </c>
      <c r="R944" s="33" t="s">
        <v>45</v>
      </c>
      <c r="S944" s="33" t="s">
        <v>45</v>
      </c>
      <c r="T944" s="33" t="s">
        <v>1622</v>
      </c>
      <c r="U944" s="33" t="s">
        <v>1622</v>
      </c>
      <c r="V944" s="33" t="s">
        <v>144</v>
      </c>
      <c r="W944" s="33" t="s">
        <v>48</v>
      </c>
      <c r="X944" s="33" t="s">
        <v>48</v>
      </c>
      <c r="Y944" s="33" t="s">
        <v>48</v>
      </c>
      <c r="Z944" s="33" t="s">
        <v>48</v>
      </c>
      <c r="AA944" s="33" t="s">
        <v>48</v>
      </c>
      <c r="AB944" s="33" t="s">
        <v>48</v>
      </c>
      <c r="AC944" s="33" t="s">
        <v>123</v>
      </c>
      <c r="AD944" s="33" t="s">
        <v>123</v>
      </c>
    </row>
    <row r="945" spans="1:30" ht="48">
      <c r="A945" s="33" t="s">
        <v>1992</v>
      </c>
      <c r="B945" s="33" t="s">
        <v>41</v>
      </c>
      <c r="C945" s="33" t="s">
        <v>2016</v>
      </c>
      <c r="D945" s="33">
        <v>39017</v>
      </c>
      <c r="E945" s="33" t="s">
        <v>354</v>
      </c>
      <c r="F945" s="33" t="s">
        <v>2081</v>
      </c>
      <c r="G945" s="34">
        <v>1038.98</v>
      </c>
      <c r="H945" s="35">
        <v>0</v>
      </c>
      <c r="I945" s="33" t="s">
        <v>51</v>
      </c>
      <c r="J945" s="34">
        <v>1038.98</v>
      </c>
      <c r="K945" s="33" t="s">
        <v>617</v>
      </c>
      <c r="L945" s="33" t="s">
        <v>617</v>
      </c>
      <c r="M945" s="33" t="s">
        <v>142</v>
      </c>
      <c r="N945" s="33" t="s">
        <v>45</v>
      </c>
      <c r="O945" s="33" t="s">
        <v>45</v>
      </c>
      <c r="P945" s="33" t="s">
        <v>45</v>
      </c>
      <c r="Q945" s="33" t="s">
        <v>45</v>
      </c>
      <c r="R945" s="33" t="s">
        <v>45</v>
      </c>
      <c r="S945" s="33" t="s">
        <v>45</v>
      </c>
      <c r="T945" s="33" t="s">
        <v>618</v>
      </c>
      <c r="U945" s="33" t="s">
        <v>618</v>
      </c>
      <c r="V945" s="33" t="s">
        <v>144</v>
      </c>
      <c r="W945" s="33" t="s">
        <v>48</v>
      </c>
      <c r="X945" s="33" t="s">
        <v>48</v>
      </c>
      <c r="Y945" s="33" t="s">
        <v>48</v>
      </c>
      <c r="Z945" s="33" t="s">
        <v>48</v>
      </c>
      <c r="AA945" s="33" t="s">
        <v>48</v>
      </c>
      <c r="AB945" s="33" t="s">
        <v>48</v>
      </c>
      <c r="AC945" s="33" t="s">
        <v>123</v>
      </c>
      <c r="AD945" s="33" t="s">
        <v>123</v>
      </c>
    </row>
    <row r="947" spans="1:30" ht="48">
      <c r="A947" s="33" t="s">
        <v>2083</v>
      </c>
      <c r="B947" s="33" t="s">
        <v>41</v>
      </c>
      <c r="C947" s="33" t="s">
        <v>2112</v>
      </c>
      <c r="D947" s="33">
        <v>40330</v>
      </c>
      <c r="E947" s="33" t="s">
        <v>298</v>
      </c>
      <c r="F947" s="33" t="s">
        <v>1948</v>
      </c>
      <c r="G947" s="35">
        <v>0</v>
      </c>
      <c r="H947" s="74">
        <v>2749.78</v>
      </c>
      <c r="I947" s="33" t="s">
        <v>51</v>
      </c>
      <c r="J947" s="34">
        <v>153568.81</v>
      </c>
      <c r="K947" s="33" t="s">
        <v>43</v>
      </c>
      <c r="L947" s="33" t="s">
        <v>44</v>
      </c>
      <c r="M947" s="33" t="s">
        <v>142</v>
      </c>
      <c r="N947" s="33" t="s">
        <v>45</v>
      </c>
      <c r="O947" s="33" t="s">
        <v>45</v>
      </c>
      <c r="P947" s="33" t="s">
        <v>45</v>
      </c>
      <c r="Q947" s="33" t="s">
        <v>45</v>
      </c>
      <c r="R947" s="33" t="s">
        <v>45</v>
      </c>
      <c r="S947" s="33" t="s">
        <v>45</v>
      </c>
      <c r="T947" s="33" t="s">
        <v>46</v>
      </c>
      <c r="U947" s="33" t="s">
        <v>1210</v>
      </c>
      <c r="V947" s="33" t="s">
        <v>144</v>
      </c>
      <c r="W947" s="33" t="s">
        <v>48</v>
      </c>
      <c r="X947" s="33" t="s">
        <v>48</v>
      </c>
      <c r="Y947" s="33" t="s">
        <v>48</v>
      </c>
      <c r="Z947" s="33" t="s">
        <v>48</v>
      </c>
      <c r="AA947" s="33" t="s">
        <v>48</v>
      </c>
      <c r="AB947" s="33" t="s">
        <v>48</v>
      </c>
      <c r="AC947" s="33" t="s">
        <v>123</v>
      </c>
      <c r="AD947" s="33" t="s">
        <v>123</v>
      </c>
    </row>
    <row r="948" spans="1:30" ht="48">
      <c r="A948" s="33" t="s">
        <v>2083</v>
      </c>
      <c r="B948" s="33" t="s">
        <v>41</v>
      </c>
      <c r="C948" s="33" t="s">
        <v>2112</v>
      </c>
      <c r="D948" s="33">
        <v>40330</v>
      </c>
      <c r="E948" s="33" t="s">
        <v>298</v>
      </c>
      <c r="F948" s="33" t="s">
        <v>2020</v>
      </c>
      <c r="G948" s="35">
        <v>0</v>
      </c>
      <c r="H948" s="77">
        <v>32</v>
      </c>
      <c r="I948" s="33" t="s">
        <v>51</v>
      </c>
      <c r="J948" s="34">
        <v>153536.81</v>
      </c>
      <c r="K948" s="33" t="s">
        <v>43</v>
      </c>
      <c r="L948" s="33" t="s">
        <v>44</v>
      </c>
      <c r="M948" s="33" t="s">
        <v>142</v>
      </c>
      <c r="N948" s="33" t="s">
        <v>45</v>
      </c>
      <c r="O948" s="33" t="s">
        <v>45</v>
      </c>
      <c r="P948" s="33" t="s">
        <v>45</v>
      </c>
      <c r="Q948" s="33" t="s">
        <v>45</v>
      </c>
      <c r="R948" s="33" t="s">
        <v>45</v>
      </c>
      <c r="S948" s="33" t="s">
        <v>45</v>
      </c>
      <c r="T948" s="33" t="s">
        <v>46</v>
      </c>
      <c r="U948" s="33" t="s">
        <v>1210</v>
      </c>
      <c r="V948" s="33" t="s">
        <v>144</v>
      </c>
      <c r="W948" s="33" t="s">
        <v>48</v>
      </c>
      <c r="X948" s="33" t="s">
        <v>48</v>
      </c>
      <c r="Y948" s="33" t="s">
        <v>48</v>
      </c>
      <c r="Z948" s="33" t="s">
        <v>48</v>
      </c>
      <c r="AA948" s="33" t="s">
        <v>48</v>
      </c>
      <c r="AB948" s="33" t="s">
        <v>48</v>
      </c>
      <c r="AC948" s="33" t="s">
        <v>123</v>
      </c>
      <c r="AD948" s="33" t="s">
        <v>123</v>
      </c>
    </row>
    <row r="949" spans="1:30" ht="48">
      <c r="A949" s="33" t="s">
        <v>2083</v>
      </c>
      <c r="B949" s="33" t="s">
        <v>41</v>
      </c>
      <c r="C949" s="33" t="s">
        <v>2112</v>
      </c>
      <c r="D949" s="33">
        <v>40330</v>
      </c>
      <c r="E949" s="33" t="s">
        <v>298</v>
      </c>
      <c r="F949" s="33" t="s">
        <v>2022</v>
      </c>
      <c r="G949" s="35">
        <v>0</v>
      </c>
      <c r="H949" s="77">
        <v>32</v>
      </c>
      <c r="I949" s="33" t="s">
        <v>51</v>
      </c>
      <c r="J949" s="34">
        <v>153504.81</v>
      </c>
      <c r="K949" s="33" t="s">
        <v>43</v>
      </c>
      <c r="L949" s="33" t="s">
        <v>44</v>
      </c>
      <c r="M949" s="33" t="s">
        <v>142</v>
      </c>
      <c r="N949" s="33" t="s">
        <v>45</v>
      </c>
      <c r="O949" s="33" t="s">
        <v>45</v>
      </c>
      <c r="P949" s="33" t="s">
        <v>45</v>
      </c>
      <c r="Q949" s="33" t="s">
        <v>45</v>
      </c>
      <c r="R949" s="33" t="s">
        <v>45</v>
      </c>
      <c r="S949" s="33" t="s">
        <v>45</v>
      </c>
      <c r="T949" s="33" t="s">
        <v>46</v>
      </c>
      <c r="U949" s="33" t="s">
        <v>1210</v>
      </c>
      <c r="V949" s="33" t="s">
        <v>144</v>
      </c>
      <c r="W949" s="33" t="s">
        <v>48</v>
      </c>
      <c r="X949" s="33" t="s">
        <v>48</v>
      </c>
      <c r="Y949" s="33" t="s">
        <v>48</v>
      </c>
      <c r="Z949" s="33" t="s">
        <v>48</v>
      </c>
      <c r="AA949" s="33" t="s">
        <v>48</v>
      </c>
      <c r="AB949" s="33" t="s">
        <v>48</v>
      </c>
      <c r="AC949" s="33" t="s">
        <v>123</v>
      </c>
      <c r="AD949" s="33" t="s">
        <v>123</v>
      </c>
    </row>
    <row r="950" spans="1:30" ht="48">
      <c r="A950" s="33" t="s">
        <v>2083</v>
      </c>
      <c r="B950" s="33" t="s">
        <v>41</v>
      </c>
      <c r="C950" s="33" t="s">
        <v>2112</v>
      </c>
      <c r="D950" s="33">
        <v>40330</v>
      </c>
      <c r="E950" s="33" t="s">
        <v>298</v>
      </c>
      <c r="F950" s="33" t="s">
        <v>2021</v>
      </c>
      <c r="G950" s="35">
        <v>0</v>
      </c>
      <c r="H950" s="77">
        <v>32</v>
      </c>
      <c r="I950" s="33" t="s">
        <v>51</v>
      </c>
      <c r="J950" s="34">
        <v>153472.81</v>
      </c>
      <c r="K950" s="33" t="s">
        <v>43</v>
      </c>
      <c r="L950" s="33" t="s">
        <v>44</v>
      </c>
      <c r="M950" s="33" t="s">
        <v>142</v>
      </c>
      <c r="N950" s="33" t="s">
        <v>45</v>
      </c>
      <c r="O950" s="33" t="s">
        <v>45</v>
      </c>
      <c r="P950" s="33" t="s">
        <v>45</v>
      </c>
      <c r="Q950" s="33" t="s">
        <v>45</v>
      </c>
      <c r="R950" s="33" t="s">
        <v>45</v>
      </c>
      <c r="S950" s="33" t="s">
        <v>45</v>
      </c>
      <c r="T950" s="33" t="s">
        <v>46</v>
      </c>
      <c r="U950" s="33" t="s">
        <v>1210</v>
      </c>
      <c r="V950" s="33" t="s">
        <v>144</v>
      </c>
      <c r="W950" s="33" t="s">
        <v>48</v>
      </c>
      <c r="X950" s="33" t="s">
        <v>48</v>
      </c>
      <c r="Y950" s="33" t="s">
        <v>48</v>
      </c>
      <c r="Z950" s="33" t="s">
        <v>48</v>
      </c>
      <c r="AA950" s="33" t="s">
        <v>48</v>
      </c>
      <c r="AB950" s="33" t="s">
        <v>48</v>
      </c>
      <c r="AC950" s="33" t="s">
        <v>123</v>
      </c>
      <c r="AD950" s="33" t="s">
        <v>123</v>
      </c>
    </row>
    <row r="951" spans="1:30" ht="48">
      <c r="A951" s="33" t="s">
        <v>2083</v>
      </c>
      <c r="B951" s="33" t="s">
        <v>41</v>
      </c>
      <c r="C951" s="33" t="s">
        <v>2084</v>
      </c>
      <c r="D951" s="33">
        <v>41226</v>
      </c>
      <c r="E951" s="33" t="s">
        <v>264</v>
      </c>
      <c r="F951" s="33" t="s">
        <v>2113</v>
      </c>
      <c r="G951" s="34">
        <v>446781.3</v>
      </c>
      <c r="H951" s="35">
        <v>0</v>
      </c>
      <c r="I951" s="33" t="s">
        <v>51</v>
      </c>
      <c r="J951" s="34">
        <v>600254.11</v>
      </c>
      <c r="K951" s="33" t="s">
        <v>43</v>
      </c>
      <c r="L951" s="33" t="s">
        <v>44</v>
      </c>
      <c r="M951" s="33" t="s">
        <v>142</v>
      </c>
      <c r="N951" s="33" t="s">
        <v>45</v>
      </c>
      <c r="O951" s="33" t="s">
        <v>45</v>
      </c>
      <c r="P951" s="33" t="s">
        <v>45</v>
      </c>
      <c r="Q951" s="33" t="s">
        <v>45</v>
      </c>
      <c r="R951" s="33" t="s">
        <v>45</v>
      </c>
      <c r="S951" s="33" t="s">
        <v>45</v>
      </c>
      <c r="T951" s="33" t="s">
        <v>46</v>
      </c>
      <c r="U951" s="33" t="s">
        <v>1210</v>
      </c>
      <c r="V951" s="33" t="s">
        <v>144</v>
      </c>
      <c r="W951" s="33" t="s">
        <v>48</v>
      </c>
      <c r="X951" s="33" t="s">
        <v>48</v>
      </c>
      <c r="Y951" s="33" t="s">
        <v>48</v>
      </c>
      <c r="Z951" s="33" t="s">
        <v>48</v>
      </c>
      <c r="AA951" s="33" t="s">
        <v>48</v>
      </c>
      <c r="AB951" s="33" t="s">
        <v>48</v>
      </c>
      <c r="AC951" s="33" t="s">
        <v>123</v>
      </c>
      <c r="AD951" s="33" t="s">
        <v>123</v>
      </c>
    </row>
    <row r="952" spans="1:30" ht="48">
      <c r="A952" s="33" t="s">
        <v>2083</v>
      </c>
      <c r="B952" s="33" t="s">
        <v>41</v>
      </c>
      <c r="C952" s="33" t="s">
        <v>2114</v>
      </c>
      <c r="D952" s="33">
        <v>41610</v>
      </c>
      <c r="E952" s="33" t="s">
        <v>628</v>
      </c>
      <c r="F952" s="33" t="s">
        <v>2017</v>
      </c>
      <c r="G952" s="35">
        <v>0</v>
      </c>
      <c r="H952" s="77">
        <v>617.05999999999995</v>
      </c>
      <c r="I952" s="33" t="s">
        <v>51</v>
      </c>
      <c r="J952" s="34">
        <v>599637.05000000005</v>
      </c>
      <c r="K952" s="33" t="s">
        <v>43</v>
      </c>
      <c r="L952" s="33" t="s">
        <v>44</v>
      </c>
      <c r="M952" s="33" t="s">
        <v>142</v>
      </c>
      <c r="N952" s="33" t="s">
        <v>45</v>
      </c>
      <c r="O952" s="33" t="s">
        <v>45</v>
      </c>
      <c r="P952" s="33" t="s">
        <v>45</v>
      </c>
      <c r="Q952" s="33" t="s">
        <v>45</v>
      </c>
      <c r="R952" s="33" t="s">
        <v>45</v>
      </c>
      <c r="S952" s="33" t="s">
        <v>45</v>
      </c>
      <c r="T952" s="33" t="s">
        <v>46</v>
      </c>
      <c r="U952" s="33" t="s">
        <v>1210</v>
      </c>
      <c r="V952" s="33" t="s">
        <v>144</v>
      </c>
      <c r="W952" s="33" t="s">
        <v>48</v>
      </c>
      <c r="X952" s="33" t="s">
        <v>48</v>
      </c>
      <c r="Y952" s="33" t="s">
        <v>48</v>
      </c>
      <c r="Z952" s="33" t="s">
        <v>48</v>
      </c>
      <c r="AA952" s="33" t="s">
        <v>48</v>
      </c>
      <c r="AB952" s="33" t="s">
        <v>48</v>
      </c>
      <c r="AC952" s="33" t="s">
        <v>123</v>
      </c>
      <c r="AD952" s="33" t="s">
        <v>123</v>
      </c>
    </row>
    <row r="953" spans="1:30" ht="48">
      <c r="A953" s="33" t="s">
        <v>2083</v>
      </c>
      <c r="B953" s="33" t="s">
        <v>41</v>
      </c>
      <c r="C953" s="33" t="s">
        <v>2107</v>
      </c>
      <c r="D953" s="33">
        <v>42373</v>
      </c>
      <c r="E953" s="33" t="s">
        <v>70</v>
      </c>
      <c r="F953" s="33" t="s">
        <v>2115</v>
      </c>
      <c r="G953" s="35">
        <v>0</v>
      </c>
      <c r="H953" s="87">
        <v>446781.3</v>
      </c>
      <c r="I953" s="33" t="s">
        <v>51</v>
      </c>
      <c r="J953" s="34">
        <v>152855.75</v>
      </c>
      <c r="K953" s="33" t="s">
        <v>43</v>
      </c>
      <c r="L953" s="33" t="s">
        <v>44</v>
      </c>
      <c r="M953" s="33" t="s">
        <v>142</v>
      </c>
      <c r="N953" s="33" t="s">
        <v>45</v>
      </c>
      <c r="O953" s="33" t="s">
        <v>45</v>
      </c>
      <c r="P953" s="33" t="s">
        <v>45</v>
      </c>
      <c r="Q953" s="33" t="s">
        <v>45</v>
      </c>
      <c r="R953" s="33" t="s">
        <v>45</v>
      </c>
      <c r="S953" s="33" t="s">
        <v>45</v>
      </c>
      <c r="T953" s="33" t="s">
        <v>46</v>
      </c>
      <c r="U953" s="33" t="s">
        <v>1210</v>
      </c>
      <c r="V953" s="33" t="s">
        <v>144</v>
      </c>
      <c r="W953" s="33" t="s">
        <v>48</v>
      </c>
      <c r="X953" s="33" t="s">
        <v>48</v>
      </c>
      <c r="Y953" s="33" t="s">
        <v>48</v>
      </c>
      <c r="Z953" s="33" t="s">
        <v>48</v>
      </c>
      <c r="AA953" s="33" t="s">
        <v>48</v>
      </c>
      <c r="AB953" s="33" t="s">
        <v>48</v>
      </c>
      <c r="AC953" s="33" t="s">
        <v>123</v>
      </c>
      <c r="AD953" s="33" t="s">
        <v>123</v>
      </c>
    </row>
    <row r="954" spans="1:30" ht="48">
      <c r="A954" s="33" t="s">
        <v>2083</v>
      </c>
      <c r="B954" s="33" t="s">
        <v>41</v>
      </c>
      <c r="C954" s="33" t="s">
        <v>2101</v>
      </c>
      <c r="D954" s="33">
        <v>44095</v>
      </c>
      <c r="E954" s="33" t="s">
        <v>68</v>
      </c>
      <c r="F954" s="33" t="s">
        <v>2116</v>
      </c>
      <c r="G954" s="34">
        <v>3188.7</v>
      </c>
      <c r="H954" s="35">
        <v>0</v>
      </c>
      <c r="I954" s="33" t="s">
        <v>51</v>
      </c>
      <c r="J954" s="34">
        <v>156044.45000000001</v>
      </c>
      <c r="K954" s="33" t="s">
        <v>43</v>
      </c>
      <c r="L954" s="33" t="s">
        <v>44</v>
      </c>
      <c r="M954" s="33" t="s">
        <v>142</v>
      </c>
      <c r="N954" s="33" t="s">
        <v>45</v>
      </c>
      <c r="O954" s="33" t="s">
        <v>45</v>
      </c>
      <c r="P954" s="33" t="s">
        <v>45</v>
      </c>
      <c r="Q954" s="33" t="s">
        <v>45</v>
      </c>
      <c r="R954" s="33" t="s">
        <v>45</v>
      </c>
      <c r="S954" s="33" t="s">
        <v>45</v>
      </c>
      <c r="T954" s="33" t="s">
        <v>46</v>
      </c>
      <c r="U954" s="33" t="s">
        <v>1210</v>
      </c>
      <c r="V954" s="33" t="s">
        <v>144</v>
      </c>
      <c r="W954" s="33" t="s">
        <v>48</v>
      </c>
      <c r="X954" s="33" t="s">
        <v>48</v>
      </c>
      <c r="Y954" s="33" t="s">
        <v>48</v>
      </c>
      <c r="Z954" s="33" t="s">
        <v>48</v>
      </c>
      <c r="AA954" s="33" t="s">
        <v>48</v>
      </c>
      <c r="AB954" s="33" t="s">
        <v>48</v>
      </c>
      <c r="AC954" s="33" t="s">
        <v>123</v>
      </c>
      <c r="AD954" s="33" t="s">
        <v>123</v>
      </c>
    </row>
    <row r="955" spans="1:30" ht="48">
      <c r="A955" s="33" t="s">
        <v>2083</v>
      </c>
      <c r="B955" s="33" t="s">
        <v>41</v>
      </c>
      <c r="C955" s="33" t="s">
        <v>2101</v>
      </c>
      <c r="D955" s="33">
        <v>44095</v>
      </c>
      <c r="E955" s="33" t="s">
        <v>68</v>
      </c>
      <c r="F955" s="33" t="s">
        <v>2117</v>
      </c>
      <c r="G955" s="34">
        <v>2654.01</v>
      </c>
      <c r="H955" s="35">
        <v>0</v>
      </c>
      <c r="I955" s="33" t="s">
        <v>51</v>
      </c>
      <c r="J955" s="34">
        <v>158698.46</v>
      </c>
      <c r="K955" s="33" t="s">
        <v>43</v>
      </c>
      <c r="L955" s="33" t="s">
        <v>44</v>
      </c>
      <c r="M955" s="33" t="s">
        <v>142</v>
      </c>
      <c r="N955" s="33" t="s">
        <v>45</v>
      </c>
      <c r="O955" s="33" t="s">
        <v>45</v>
      </c>
      <c r="P955" s="33" t="s">
        <v>45</v>
      </c>
      <c r="Q955" s="33" t="s">
        <v>45</v>
      </c>
      <c r="R955" s="33" t="s">
        <v>45</v>
      </c>
      <c r="S955" s="33" t="s">
        <v>45</v>
      </c>
      <c r="T955" s="33" t="s">
        <v>46</v>
      </c>
      <c r="U955" s="33" t="s">
        <v>1210</v>
      </c>
      <c r="V955" s="33" t="s">
        <v>144</v>
      </c>
      <c r="W955" s="33" t="s">
        <v>48</v>
      </c>
      <c r="X955" s="33" t="s">
        <v>48</v>
      </c>
      <c r="Y955" s="33" t="s">
        <v>48</v>
      </c>
      <c r="Z955" s="33" t="s">
        <v>48</v>
      </c>
      <c r="AA955" s="33" t="s">
        <v>48</v>
      </c>
      <c r="AB955" s="33" t="s">
        <v>48</v>
      </c>
      <c r="AC955" s="33" t="s">
        <v>123</v>
      </c>
      <c r="AD955" s="33" t="s">
        <v>123</v>
      </c>
    </row>
    <row r="956" spans="1:30" ht="48">
      <c r="A956" s="33" t="s">
        <v>2083</v>
      </c>
      <c r="B956" s="33" t="s">
        <v>41</v>
      </c>
      <c r="C956" s="33" t="s">
        <v>2101</v>
      </c>
      <c r="D956" s="33">
        <v>44095</v>
      </c>
      <c r="E956" s="33" t="s">
        <v>68</v>
      </c>
      <c r="F956" s="33" t="s">
        <v>2118</v>
      </c>
      <c r="G956" s="35">
        <v>643.79999999999995</v>
      </c>
      <c r="H956" s="35">
        <v>0</v>
      </c>
      <c r="I956" s="33" t="s">
        <v>51</v>
      </c>
      <c r="J956" s="34">
        <v>159342.26</v>
      </c>
      <c r="K956" s="33" t="s">
        <v>43</v>
      </c>
      <c r="L956" s="33" t="s">
        <v>44</v>
      </c>
      <c r="M956" s="33" t="s">
        <v>142</v>
      </c>
      <c r="N956" s="33" t="s">
        <v>45</v>
      </c>
      <c r="O956" s="33" t="s">
        <v>45</v>
      </c>
      <c r="P956" s="33" t="s">
        <v>45</v>
      </c>
      <c r="Q956" s="33" t="s">
        <v>45</v>
      </c>
      <c r="R956" s="33" t="s">
        <v>45</v>
      </c>
      <c r="S956" s="33" t="s">
        <v>45</v>
      </c>
      <c r="T956" s="33" t="s">
        <v>46</v>
      </c>
      <c r="U956" s="33" t="s">
        <v>1210</v>
      </c>
      <c r="V956" s="33" t="s">
        <v>144</v>
      </c>
      <c r="W956" s="33" t="s">
        <v>48</v>
      </c>
      <c r="X956" s="33" t="s">
        <v>48</v>
      </c>
      <c r="Y956" s="33" t="s">
        <v>48</v>
      </c>
      <c r="Z956" s="33" t="s">
        <v>48</v>
      </c>
      <c r="AA956" s="33" t="s">
        <v>48</v>
      </c>
      <c r="AB956" s="33" t="s">
        <v>48</v>
      </c>
      <c r="AC956" s="33" t="s">
        <v>123</v>
      </c>
      <c r="AD956" s="33" t="s">
        <v>123</v>
      </c>
    </row>
    <row r="957" spans="1:30" ht="48">
      <c r="A957" s="33" t="s">
        <v>2083</v>
      </c>
      <c r="B957" s="33" t="s">
        <v>41</v>
      </c>
      <c r="C957" s="33" t="s">
        <v>2101</v>
      </c>
      <c r="D957" s="33">
        <v>44095</v>
      </c>
      <c r="E957" s="33" t="s">
        <v>68</v>
      </c>
      <c r="F957" s="33" t="s">
        <v>2119</v>
      </c>
      <c r="G957" s="35">
        <v>71.930000000000007</v>
      </c>
      <c r="H957" s="35">
        <v>0</v>
      </c>
      <c r="I957" s="33" t="s">
        <v>51</v>
      </c>
      <c r="J957" s="34">
        <v>159414.19</v>
      </c>
      <c r="K957" s="33" t="s">
        <v>43</v>
      </c>
      <c r="L957" s="33" t="s">
        <v>44</v>
      </c>
      <c r="M957" s="33" t="s">
        <v>142</v>
      </c>
      <c r="N957" s="33" t="s">
        <v>45</v>
      </c>
      <c r="O957" s="33" t="s">
        <v>45</v>
      </c>
      <c r="P957" s="33" t="s">
        <v>45</v>
      </c>
      <c r="Q957" s="33" t="s">
        <v>45</v>
      </c>
      <c r="R957" s="33" t="s">
        <v>45</v>
      </c>
      <c r="S957" s="33" t="s">
        <v>45</v>
      </c>
      <c r="T957" s="33" t="s">
        <v>46</v>
      </c>
      <c r="U957" s="33" t="s">
        <v>1210</v>
      </c>
      <c r="V957" s="33" t="s">
        <v>144</v>
      </c>
      <c r="W957" s="33" t="s">
        <v>48</v>
      </c>
      <c r="X957" s="33" t="s">
        <v>48</v>
      </c>
      <c r="Y957" s="33" t="s">
        <v>48</v>
      </c>
      <c r="Z957" s="33" t="s">
        <v>48</v>
      </c>
      <c r="AA957" s="33" t="s">
        <v>48</v>
      </c>
      <c r="AB957" s="33" t="s">
        <v>48</v>
      </c>
      <c r="AC957" s="33" t="s">
        <v>123</v>
      </c>
      <c r="AD957" s="33" t="s">
        <v>123</v>
      </c>
    </row>
    <row r="958" spans="1:30" ht="48">
      <c r="A958" s="33" t="s">
        <v>2083</v>
      </c>
      <c r="B958" s="33" t="s">
        <v>41</v>
      </c>
      <c r="C958" s="33" t="s">
        <v>2101</v>
      </c>
      <c r="D958" s="33">
        <v>44095</v>
      </c>
      <c r="E958" s="33" t="s">
        <v>68</v>
      </c>
      <c r="F958" s="33" t="s">
        <v>2120</v>
      </c>
      <c r="G958" s="35">
        <v>-10</v>
      </c>
      <c r="H958" s="35">
        <v>0</v>
      </c>
      <c r="I958" s="33" t="s">
        <v>51</v>
      </c>
      <c r="J958" s="34">
        <v>159404.19</v>
      </c>
      <c r="K958" s="33" t="s">
        <v>43</v>
      </c>
      <c r="L958" s="33" t="s">
        <v>44</v>
      </c>
      <c r="M958" s="33" t="s">
        <v>142</v>
      </c>
      <c r="N958" s="33" t="s">
        <v>45</v>
      </c>
      <c r="O958" s="33" t="s">
        <v>45</v>
      </c>
      <c r="P958" s="33" t="s">
        <v>45</v>
      </c>
      <c r="Q958" s="33" t="s">
        <v>45</v>
      </c>
      <c r="R958" s="33" t="s">
        <v>45</v>
      </c>
      <c r="S958" s="33" t="s">
        <v>45</v>
      </c>
      <c r="T958" s="33" t="s">
        <v>46</v>
      </c>
      <c r="U958" s="33" t="s">
        <v>1210</v>
      </c>
      <c r="V958" s="33" t="s">
        <v>144</v>
      </c>
      <c r="W958" s="33" t="s">
        <v>48</v>
      </c>
      <c r="X958" s="33" t="s">
        <v>48</v>
      </c>
      <c r="Y958" s="33" t="s">
        <v>48</v>
      </c>
      <c r="Z958" s="33" t="s">
        <v>48</v>
      </c>
      <c r="AA958" s="33" t="s">
        <v>48</v>
      </c>
      <c r="AB958" s="33" t="s">
        <v>48</v>
      </c>
      <c r="AC958" s="33" t="s">
        <v>123</v>
      </c>
      <c r="AD958" s="33" t="s">
        <v>123</v>
      </c>
    </row>
    <row r="959" spans="1:30" ht="48">
      <c r="A959" s="33" t="s">
        <v>2083</v>
      </c>
      <c r="B959" s="33" t="s">
        <v>41</v>
      </c>
      <c r="C959" s="33" t="s">
        <v>2101</v>
      </c>
      <c r="D959" s="33">
        <v>44095</v>
      </c>
      <c r="E959" s="33" t="s">
        <v>68</v>
      </c>
      <c r="F959" s="33" t="s">
        <v>2121</v>
      </c>
      <c r="G959" s="35">
        <v>-32</v>
      </c>
      <c r="H959" s="35">
        <v>0</v>
      </c>
      <c r="I959" s="33" t="s">
        <v>51</v>
      </c>
      <c r="J959" s="34">
        <v>159372.19</v>
      </c>
      <c r="K959" s="33" t="s">
        <v>43</v>
      </c>
      <c r="L959" s="33" t="s">
        <v>44</v>
      </c>
      <c r="M959" s="33" t="s">
        <v>142</v>
      </c>
      <c r="N959" s="33" t="s">
        <v>45</v>
      </c>
      <c r="O959" s="33" t="s">
        <v>45</v>
      </c>
      <c r="P959" s="33" t="s">
        <v>45</v>
      </c>
      <c r="Q959" s="33" t="s">
        <v>45</v>
      </c>
      <c r="R959" s="33" t="s">
        <v>45</v>
      </c>
      <c r="S959" s="33" t="s">
        <v>45</v>
      </c>
      <c r="T959" s="33" t="s">
        <v>46</v>
      </c>
      <c r="U959" s="33" t="s">
        <v>1210</v>
      </c>
      <c r="V959" s="33" t="s">
        <v>144</v>
      </c>
      <c r="W959" s="33" t="s">
        <v>48</v>
      </c>
      <c r="X959" s="33" t="s">
        <v>48</v>
      </c>
      <c r="Y959" s="33" t="s">
        <v>48</v>
      </c>
      <c r="Z959" s="33" t="s">
        <v>48</v>
      </c>
      <c r="AA959" s="33" t="s">
        <v>48</v>
      </c>
      <c r="AB959" s="33" t="s">
        <v>48</v>
      </c>
      <c r="AC959" s="33" t="s">
        <v>123</v>
      </c>
      <c r="AD959" s="33" t="s">
        <v>123</v>
      </c>
    </row>
    <row r="960" spans="1:30" ht="48">
      <c r="A960" s="33" t="s">
        <v>2083</v>
      </c>
      <c r="B960" s="33" t="s">
        <v>41</v>
      </c>
      <c r="C960" s="33" t="s">
        <v>2086</v>
      </c>
      <c r="D960" s="33">
        <v>44596</v>
      </c>
      <c r="E960" s="33" t="s">
        <v>457</v>
      </c>
      <c r="F960" s="33" t="s">
        <v>2121</v>
      </c>
      <c r="G960" s="35">
        <v>32</v>
      </c>
      <c r="H960" s="35">
        <v>0</v>
      </c>
      <c r="I960" s="33" t="s">
        <v>51</v>
      </c>
      <c r="J960" s="34">
        <v>159404.19</v>
      </c>
      <c r="K960" s="33" t="s">
        <v>43</v>
      </c>
      <c r="L960" s="33" t="s">
        <v>44</v>
      </c>
      <c r="M960" s="33" t="s">
        <v>142</v>
      </c>
      <c r="N960" s="33" t="s">
        <v>45</v>
      </c>
      <c r="O960" s="33" t="s">
        <v>45</v>
      </c>
      <c r="P960" s="33" t="s">
        <v>45</v>
      </c>
      <c r="Q960" s="33" t="s">
        <v>45</v>
      </c>
      <c r="R960" s="33" t="s">
        <v>45</v>
      </c>
      <c r="S960" s="33" t="s">
        <v>45</v>
      </c>
      <c r="T960" s="33" t="s">
        <v>46</v>
      </c>
      <c r="U960" s="33" t="s">
        <v>1210</v>
      </c>
      <c r="V960" s="33" t="s">
        <v>144</v>
      </c>
      <c r="W960" s="33" t="s">
        <v>48</v>
      </c>
      <c r="X960" s="33" t="s">
        <v>48</v>
      </c>
      <c r="Y960" s="33" t="s">
        <v>48</v>
      </c>
      <c r="Z960" s="33" t="s">
        <v>48</v>
      </c>
      <c r="AA960" s="33" t="s">
        <v>48</v>
      </c>
      <c r="AB960" s="33" t="s">
        <v>48</v>
      </c>
      <c r="AC960" s="33" t="s">
        <v>123</v>
      </c>
      <c r="AD960" s="33" t="s">
        <v>123</v>
      </c>
    </row>
    <row r="961" spans="1:30" ht="48">
      <c r="A961" s="33" t="s">
        <v>2083</v>
      </c>
      <c r="B961" s="33" t="s">
        <v>41</v>
      </c>
      <c r="C961" s="33" t="s">
        <v>2086</v>
      </c>
      <c r="D961" s="33">
        <v>44596</v>
      </c>
      <c r="E961" s="33" t="s">
        <v>457</v>
      </c>
      <c r="F961" s="33" t="s">
        <v>1946</v>
      </c>
      <c r="G961" s="35">
        <v>0</v>
      </c>
      <c r="H961" s="77">
        <v>29.9</v>
      </c>
      <c r="I961" s="33" t="s">
        <v>51</v>
      </c>
      <c r="J961" s="34">
        <v>159374.29</v>
      </c>
      <c r="K961" s="33" t="s">
        <v>43</v>
      </c>
      <c r="L961" s="33" t="s">
        <v>44</v>
      </c>
      <c r="M961" s="33" t="s">
        <v>142</v>
      </c>
      <c r="N961" s="33" t="s">
        <v>45</v>
      </c>
      <c r="O961" s="33" t="s">
        <v>45</v>
      </c>
      <c r="P961" s="33" t="s">
        <v>45</v>
      </c>
      <c r="Q961" s="33" t="s">
        <v>45</v>
      </c>
      <c r="R961" s="33" t="s">
        <v>45</v>
      </c>
      <c r="S961" s="33" t="s">
        <v>45</v>
      </c>
      <c r="T961" s="33" t="s">
        <v>46</v>
      </c>
      <c r="U961" s="33" t="s">
        <v>1210</v>
      </c>
      <c r="V961" s="33" t="s">
        <v>144</v>
      </c>
      <c r="W961" s="33" t="s">
        <v>48</v>
      </c>
      <c r="X961" s="33" t="s">
        <v>48</v>
      </c>
      <c r="Y961" s="33" t="s">
        <v>48</v>
      </c>
      <c r="Z961" s="33" t="s">
        <v>48</v>
      </c>
      <c r="AA961" s="33" t="s">
        <v>48</v>
      </c>
      <c r="AB961" s="33" t="s">
        <v>48</v>
      </c>
      <c r="AC961" s="33" t="s">
        <v>123</v>
      </c>
      <c r="AD961" s="33" t="s">
        <v>123</v>
      </c>
    </row>
    <row r="962" spans="1:30" ht="48">
      <c r="A962" s="33" t="s">
        <v>2083</v>
      </c>
      <c r="B962" s="33" t="s">
        <v>41</v>
      </c>
      <c r="C962" s="33" t="s">
        <v>2086</v>
      </c>
      <c r="D962" s="33">
        <v>44596</v>
      </c>
      <c r="E962" s="33" t="s">
        <v>457</v>
      </c>
      <c r="F962" s="33" t="s">
        <v>1783</v>
      </c>
      <c r="G962" s="35">
        <v>0</v>
      </c>
      <c r="H962" s="77">
        <v>43.33</v>
      </c>
      <c r="I962" s="33" t="s">
        <v>51</v>
      </c>
      <c r="J962" s="34">
        <v>159330.96</v>
      </c>
      <c r="K962" s="33" t="s">
        <v>43</v>
      </c>
      <c r="L962" s="33" t="s">
        <v>44</v>
      </c>
      <c r="M962" s="33" t="s">
        <v>142</v>
      </c>
      <c r="N962" s="33" t="s">
        <v>45</v>
      </c>
      <c r="O962" s="33" t="s">
        <v>45</v>
      </c>
      <c r="P962" s="33" t="s">
        <v>45</v>
      </c>
      <c r="Q962" s="33" t="s">
        <v>45</v>
      </c>
      <c r="R962" s="33" t="s">
        <v>45</v>
      </c>
      <c r="S962" s="33" t="s">
        <v>45</v>
      </c>
      <c r="T962" s="33" t="s">
        <v>46</v>
      </c>
      <c r="U962" s="33" t="s">
        <v>1210</v>
      </c>
      <c r="V962" s="33" t="s">
        <v>144</v>
      </c>
      <c r="W962" s="33" t="s">
        <v>48</v>
      </c>
      <c r="X962" s="33" t="s">
        <v>48</v>
      </c>
      <c r="Y962" s="33" t="s">
        <v>48</v>
      </c>
      <c r="Z962" s="33" t="s">
        <v>48</v>
      </c>
      <c r="AA962" s="33" t="s">
        <v>48</v>
      </c>
      <c r="AB962" s="33" t="s">
        <v>48</v>
      </c>
      <c r="AC962" s="33" t="s">
        <v>123</v>
      </c>
      <c r="AD962" s="33" t="s">
        <v>123</v>
      </c>
    </row>
    <row r="963" spans="1:30" ht="48">
      <c r="A963" s="33" t="s">
        <v>2083</v>
      </c>
      <c r="B963" s="33" t="s">
        <v>41</v>
      </c>
      <c r="C963" s="33" t="s">
        <v>2086</v>
      </c>
      <c r="D963" s="33">
        <v>44596</v>
      </c>
      <c r="E963" s="33" t="s">
        <v>457</v>
      </c>
      <c r="F963" s="33" t="s">
        <v>2122</v>
      </c>
      <c r="G963" s="35">
        <v>0</v>
      </c>
      <c r="H963" s="77">
        <v>46.23</v>
      </c>
      <c r="I963" s="33" t="s">
        <v>51</v>
      </c>
      <c r="J963" s="34">
        <v>159284.73000000001</v>
      </c>
      <c r="K963" s="33" t="s">
        <v>43</v>
      </c>
      <c r="L963" s="33" t="s">
        <v>44</v>
      </c>
      <c r="M963" s="33" t="s">
        <v>142</v>
      </c>
      <c r="N963" s="33" t="s">
        <v>45</v>
      </c>
      <c r="O963" s="33" t="s">
        <v>45</v>
      </c>
      <c r="P963" s="33" t="s">
        <v>45</v>
      </c>
      <c r="Q963" s="33" t="s">
        <v>45</v>
      </c>
      <c r="R963" s="33" t="s">
        <v>45</v>
      </c>
      <c r="S963" s="33" t="s">
        <v>45</v>
      </c>
      <c r="T963" s="33" t="s">
        <v>46</v>
      </c>
      <c r="U963" s="33" t="s">
        <v>1210</v>
      </c>
      <c r="V963" s="33" t="s">
        <v>144</v>
      </c>
      <c r="W963" s="33" t="s">
        <v>48</v>
      </c>
      <c r="X963" s="33" t="s">
        <v>48</v>
      </c>
      <c r="Y963" s="33" t="s">
        <v>48</v>
      </c>
      <c r="Z963" s="33" t="s">
        <v>48</v>
      </c>
      <c r="AA963" s="33" t="s">
        <v>48</v>
      </c>
      <c r="AB963" s="33" t="s">
        <v>48</v>
      </c>
      <c r="AC963" s="33" t="s">
        <v>123</v>
      </c>
      <c r="AD963" s="33" t="s">
        <v>123</v>
      </c>
    </row>
    <row r="964" spans="1:30" ht="48">
      <c r="A964" s="33" t="s">
        <v>2083</v>
      </c>
      <c r="B964" s="33" t="s">
        <v>41</v>
      </c>
      <c r="C964" s="33" t="s">
        <v>2086</v>
      </c>
      <c r="D964" s="33">
        <v>44596</v>
      </c>
      <c r="E964" s="33" t="s">
        <v>457</v>
      </c>
      <c r="F964" s="33" t="s">
        <v>2018</v>
      </c>
      <c r="G964" s="35">
        <v>0</v>
      </c>
      <c r="H964" s="77">
        <v>77.23</v>
      </c>
      <c r="I964" s="33" t="s">
        <v>51</v>
      </c>
      <c r="J964" s="34">
        <v>159207.5</v>
      </c>
      <c r="K964" s="33" t="s">
        <v>43</v>
      </c>
      <c r="L964" s="33" t="s">
        <v>44</v>
      </c>
      <c r="M964" s="33" t="s">
        <v>142</v>
      </c>
      <c r="N964" s="33" t="s">
        <v>45</v>
      </c>
      <c r="O964" s="33" t="s">
        <v>45</v>
      </c>
      <c r="P964" s="33" t="s">
        <v>45</v>
      </c>
      <c r="Q964" s="33" t="s">
        <v>45</v>
      </c>
      <c r="R964" s="33" t="s">
        <v>45</v>
      </c>
      <c r="S964" s="33" t="s">
        <v>45</v>
      </c>
      <c r="T964" s="33" t="s">
        <v>46</v>
      </c>
      <c r="U964" s="33" t="s">
        <v>1210</v>
      </c>
      <c r="V964" s="33" t="s">
        <v>144</v>
      </c>
      <c r="W964" s="33" t="s">
        <v>48</v>
      </c>
      <c r="X964" s="33" t="s">
        <v>48</v>
      </c>
      <c r="Y964" s="33" t="s">
        <v>48</v>
      </c>
      <c r="Z964" s="33" t="s">
        <v>48</v>
      </c>
      <c r="AA964" s="33" t="s">
        <v>48</v>
      </c>
      <c r="AB964" s="33" t="s">
        <v>48</v>
      </c>
      <c r="AC964" s="33" t="s">
        <v>123</v>
      </c>
      <c r="AD964" s="33" t="s">
        <v>123</v>
      </c>
    </row>
    <row r="965" spans="1:30" ht="48">
      <c r="A965" s="33" t="s">
        <v>2083</v>
      </c>
      <c r="B965" s="33" t="s">
        <v>41</v>
      </c>
      <c r="C965" s="33" t="s">
        <v>2086</v>
      </c>
      <c r="D965" s="33">
        <v>44596</v>
      </c>
      <c r="E965" s="33" t="s">
        <v>457</v>
      </c>
      <c r="F965" s="33" t="s">
        <v>1878</v>
      </c>
      <c r="G965" s="35">
        <v>0</v>
      </c>
      <c r="H965" s="77">
        <v>149.6</v>
      </c>
      <c r="I965" s="33" t="s">
        <v>51</v>
      </c>
      <c r="J965" s="34">
        <v>159057.9</v>
      </c>
      <c r="K965" s="33" t="s">
        <v>43</v>
      </c>
      <c r="L965" s="33" t="s">
        <v>44</v>
      </c>
      <c r="M965" s="33" t="s">
        <v>142</v>
      </c>
      <c r="N965" s="33" t="s">
        <v>45</v>
      </c>
      <c r="O965" s="33" t="s">
        <v>45</v>
      </c>
      <c r="P965" s="33" t="s">
        <v>45</v>
      </c>
      <c r="Q965" s="33" t="s">
        <v>45</v>
      </c>
      <c r="R965" s="33" t="s">
        <v>45</v>
      </c>
      <c r="S965" s="33" t="s">
        <v>45</v>
      </c>
      <c r="T965" s="33" t="s">
        <v>46</v>
      </c>
      <c r="U965" s="33" t="s">
        <v>1210</v>
      </c>
      <c r="V965" s="33" t="s">
        <v>144</v>
      </c>
      <c r="W965" s="33" t="s">
        <v>48</v>
      </c>
      <c r="X965" s="33" t="s">
        <v>48</v>
      </c>
      <c r="Y965" s="33" t="s">
        <v>48</v>
      </c>
      <c r="Z965" s="33" t="s">
        <v>48</v>
      </c>
      <c r="AA965" s="33" t="s">
        <v>48</v>
      </c>
      <c r="AB965" s="33" t="s">
        <v>48</v>
      </c>
      <c r="AC965" s="33" t="s">
        <v>123</v>
      </c>
      <c r="AD965" s="33" t="s">
        <v>123</v>
      </c>
    </row>
    <row r="966" spans="1:30" ht="48">
      <c r="A966" s="33" t="s">
        <v>2083</v>
      </c>
      <c r="B966" s="33" t="s">
        <v>41</v>
      </c>
      <c r="C966" s="33" t="s">
        <v>2114</v>
      </c>
      <c r="D966" s="33">
        <v>41610</v>
      </c>
      <c r="E966" s="33" t="s">
        <v>628</v>
      </c>
      <c r="F966" s="33" t="s">
        <v>2025</v>
      </c>
      <c r="G966" s="35">
        <v>0</v>
      </c>
      <c r="H966" s="77">
        <v>188.49</v>
      </c>
      <c r="I966" s="33" t="s">
        <v>51</v>
      </c>
      <c r="J966" s="35">
        <v>0</v>
      </c>
      <c r="K966" s="33" t="s">
        <v>43</v>
      </c>
      <c r="L966" s="33" t="s">
        <v>52</v>
      </c>
      <c r="M966" s="33" t="s">
        <v>142</v>
      </c>
      <c r="N966" s="33" t="s">
        <v>45</v>
      </c>
      <c r="O966" s="33" t="s">
        <v>45</v>
      </c>
      <c r="P966" s="33" t="s">
        <v>45</v>
      </c>
      <c r="Q966" s="33" t="s">
        <v>45</v>
      </c>
      <c r="R966" s="33" t="s">
        <v>45</v>
      </c>
      <c r="S966" s="33" t="s">
        <v>45</v>
      </c>
      <c r="T966" s="33" t="s">
        <v>46</v>
      </c>
      <c r="U966" s="33" t="s">
        <v>53</v>
      </c>
      <c r="V966" s="33" t="s">
        <v>144</v>
      </c>
      <c r="W966" s="33" t="s">
        <v>48</v>
      </c>
      <c r="X966" s="33" t="s">
        <v>48</v>
      </c>
      <c r="Y966" s="33" t="s">
        <v>48</v>
      </c>
      <c r="Z966" s="33" t="s">
        <v>48</v>
      </c>
      <c r="AA966" s="33" t="s">
        <v>48</v>
      </c>
      <c r="AB966" s="33" t="s">
        <v>48</v>
      </c>
      <c r="AC966" s="33" t="s">
        <v>123</v>
      </c>
      <c r="AD966" s="33" t="s">
        <v>123</v>
      </c>
    </row>
    <row r="967" spans="1:30" ht="48">
      <c r="A967" s="33" t="s">
        <v>2083</v>
      </c>
      <c r="B967" s="33" t="s">
        <v>41</v>
      </c>
      <c r="C967" s="33" t="s">
        <v>2101</v>
      </c>
      <c r="D967" s="33">
        <v>44095</v>
      </c>
      <c r="E967" s="33" t="s">
        <v>68</v>
      </c>
      <c r="F967" s="33" t="s">
        <v>2123</v>
      </c>
      <c r="G967" s="35">
        <v>114.99</v>
      </c>
      <c r="H967" s="35">
        <v>0</v>
      </c>
      <c r="I967" s="33" t="s">
        <v>51</v>
      </c>
      <c r="J967" s="35">
        <v>114.99</v>
      </c>
      <c r="K967" s="33" t="s">
        <v>43</v>
      </c>
      <c r="L967" s="33" t="s">
        <v>52</v>
      </c>
      <c r="M967" s="33" t="s">
        <v>142</v>
      </c>
      <c r="N967" s="33" t="s">
        <v>45</v>
      </c>
      <c r="O967" s="33" t="s">
        <v>45</v>
      </c>
      <c r="P967" s="33" t="s">
        <v>45</v>
      </c>
      <c r="Q967" s="33" t="s">
        <v>45</v>
      </c>
      <c r="R967" s="33" t="s">
        <v>45</v>
      </c>
      <c r="S967" s="33" t="s">
        <v>45</v>
      </c>
      <c r="T967" s="33" t="s">
        <v>46</v>
      </c>
      <c r="U967" s="33" t="s">
        <v>53</v>
      </c>
      <c r="V967" s="33" t="s">
        <v>144</v>
      </c>
      <c r="W967" s="33" t="s">
        <v>48</v>
      </c>
      <c r="X967" s="33" t="s">
        <v>48</v>
      </c>
      <c r="Y967" s="33" t="s">
        <v>48</v>
      </c>
      <c r="Z967" s="33" t="s">
        <v>48</v>
      </c>
      <c r="AA967" s="33" t="s">
        <v>48</v>
      </c>
      <c r="AB967" s="33" t="s">
        <v>48</v>
      </c>
      <c r="AC967" s="33" t="s">
        <v>123</v>
      </c>
      <c r="AD967" s="33" t="s">
        <v>123</v>
      </c>
    </row>
    <row r="968" spans="1:30" ht="48">
      <c r="A968" s="33" t="s">
        <v>2083</v>
      </c>
      <c r="B968" s="33" t="s">
        <v>41</v>
      </c>
      <c r="C968" s="33" t="s">
        <v>2114</v>
      </c>
      <c r="D968" s="33">
        <v>41610</v>
      </c>
      <c r="E968" s="33" t="s">
        <v>628</v>
      </c>
      <c r="F968" s="33" t="s">
        <v>2026</v>
      </c>
      <c r="G968" s="35">
        <v>0</v>
      </c>
      <c r="H968" s="74">
        <v>1943.91</v>
      </c>
      <c r="I968" s="33" t="s">
        <v>51</v>
      </c>
      <c r="J968" s="34">
        <v>11363.74</v>
      </c>
      <c r="K968" s="33" t="s">
        <v>43</v>
      </c>
      <c r="L968" s="33" t="s">
        <v>749</v>
      </c>
      <c r="M968" s="33" t="s">
        <v>142</v>
      </c>
      <c r="N968" s="33" t="s">
        <v>45</v>
      </c>
      <c r="O968" s="33" t="s">
        <v>45</v>
      </c>
      <c r="P968" s="33" t="s">
        <v>45</v>
      </c>
      <c r="Q968" s="33" t="s">
        <v>45</v>
      </c>
      <c r="R968" s="33" t="s">
        <v>45</v>
      </c>
      <c r="S968" s="33" t="s">
        <v>45</v>
      </c>
      <c r="T968" s="33" t="s">
        <v>46</v>
      </c>
      <c r="U968" s="33" t="s">
        <v>1479</v>
      </c>
      <c r="V968" s="33" t="s">
        <v>144</v>
      </c>
      <c r="W968" s="33" t="s">
        <v>48</v>
      </c>
      <c r="X968" s="33" t="s">
        <v>48</v>
      </c>
      <c r="Y968" s="33" t="s">
        <v>48</v>
      </c>
      <c r="Z968" s="33" t="s">
        <v>48</v>
      </c>
      <c r="AA968" s="33" t="s">
        <v>48</v>
      </c>
      <c r="AB968" s="33" t="s">
        <v>48</v>
      </c>
      <c r="AC968" s="33" t="s">
        <v>123</v>
      </c>
      <c r="AD968" s="33" t="s">
        <v>123</v>
      </c>
    </row>
    <row r="969" spans="1:30" ht="48">
      <c r="A969" s="33" t="s">
        <v>2083</v>
      </c>
      <c r="B969" s="33" t="s">
        <v>41</v>
      </c>
      <c r="C969" s="33" t="s">
        <v>2114</v>
      </c>
      <c r="D969" s="33">
        <v>41610</v>
      </c>
      <c r="E969" s="33" t="s">
        <v>628</v>
      </c>
      <c r="F969" s="33" t="s">
        <v>1881</v>
      </c>
      <c r="G969" s="35">
        <v>0</v>
      </c>
      <c r="H969" s="77">
        <v>138.05000000000001</v>
      </c>
      <c r="I969" s="33" t="s">
        <v>51</v>
      </c>
      <c r="J969" s="34">
        <v>11225.69</v>
      </c>
      <c r="K969" s="33" t="s">
        <v>43</v>
      </c>
      <c r="L969" s="33" t="s">
        <v>749</v>
      </c>
      <c r="M969" s="33" t="s">
        <v>142</v>
      </c>
      <c r="N969" s="33" t="s">
        <v>45</v>
      </c>
      <c r="O969" s="33" t="s">
        <v>45</v>
      </c>
      <c r="P969" s="33" t="s">
        <v>45</v>
      </c>
      <c r="Q969" s="33" t="s">
        <v>45</v>
      </c>
      <c r="R969" s="33" t="s">
        <v>45</v>
      </c>
      <c r="S969" s="33" t="s">
        <v>45</v>
      </c>
      <c r="T969" s="33" t="s">
        <v>46</v>
      </c>
      <c r="U969" s="33" t="s">
        <v>1479</v>
      </c>
      <c r="V969" s="33" t="s">
        <v>144</v>
      </c>
      <c r="W969" s="33" t="s">
        <v>48</v>
      </c>
      <c r="X969" s="33" t="s">
        <v>48</v>
      </c>
      <c r="Y969" s="33" t="s">
        <v>48</v>
      </c>
      <c r="Z969" s="33" t="s">
        <v>48</v>
      </c>
      <c r="AA969" s="33" t="s">
        <v>48</v>
      </c>
      <c r="AB969" s="33" t="s">
        <v>48</v>
      </c>
      <c r="AC969" s="33" t="s">
        <v>123</v>
      </c>
      <c r="AD969" s="33" t="s">
        <v>123</v>
      </c>
    </row>
    <row r="970" spans="1:30" ht="48">
      <c r="A970" s="33" t="s">
        <v>2083</v>
      </c>
      <c r="B970" s="33" t="s">
        <v>41</v>
      </c>
      <c r="C970" s="33" t="s">
        <v>2114</v>
      </c>
      <c r="D970" s="33">
        <v>41610</v>
      </c>
      <c r="E970" s="33" t="s">
        <v>628</v>
      </c>
      <c r="F970" s="33" t="s">
        <v>1952</v>
      </c>
      <c r="G970" s="35">
        <v>0</v>
      </c>
      <c r="H970" s="74">
        <v>6081.77</v>
      </c>
      <c r="I970" s="33" t="s">
        <v>51</v>
      </c>
      <c r="J970" s="34">
        <v>5143.92</v>
      </c>
      <c r="K970" s="33" t="s">
        <v>43</v>
      </c>
      <c r="L970" s="33" t="s">
        <v>749</v>
      </c>
      <c r="M970" s="33" t="s">
        <v>142</v>
      </c>
      <c r="N970" s="33" t="s">
        <v>45</v>
      </c>
      <c r="O970" s="33" t="s">
        <v>45</v>
      </c>
      <c r="P970" s="33" t="s">
        <v>45</v>
      </c>
      <c r="Q970" s="33" t="s">
        <v>45</v>
      </c>
      <c r="R970" s="33" t="s">
        <v>45</v>
      </c>
      <c r="S970" s="33" t="s">
        <v>45</v>
      </c>
      <c r="T970" s="33" t="s">
        <v>46</v>
      </c>
      <c r="U970" s="33" t="s">
        <v>1479</v>
      </c>
      <c r="V970" s="33" t="s">
        <v>144</v>
      </c>
      <c r="W970" s="33" t="s">
        <v>48</v>
      </c>
      <c r="X970" s="33" t="s">
        <v>48</v>
      </c>
      <c r="Y970" s="33" t="s">
        <v>48</v>
      </c>
      <c r="Z970" s="33" t="s">
        <v>48</v>
      </c>
      <c r="AA970" s="33" t="s">
        <v>48</v>
      </c>
      <c r="AB970" s="33" t="s">
        <v>48</v>
      </c>
      <c r="AC970" s="33" t="s">
        <v>123</v>
      </c>
      <c r="AD970" s="33" t="s">
        <v>123</v>
      </c>
    </row>
    <row r="971" spans="1:30" ht="48">
      <c r="A971" s="33" t="s">
        <v>2083</v>
      </c>
      <c r="B971" s="33" t="s">
        <v>41</v>
      </c>
      <c r="C971" s="33" t="s">
        <v>2114</v>
      </c>
      <c r="D971" s="33">
        <v>41610</v>
      </c>
      <c r="E971" s="33" t="s">
        <v>628</v>
      </c>
      <c r="F971" s="33" t="s">
        <v>1678</v>
      </c>
      <c r="G971" s="35">
        <v>0</v>
      </c>
      <c r="H971" s="74">
        <v>2133.9499999999998</v>
      </c>
      <c r="I971" s="33" t="s">
        <v>51</v>
      </c>
      <c r="J971" s="34">
        <v>3009.97</v>
      </c>
      <c r="K971" s="33" t="s">
        <v>43</v>
      </c>
      <c r="L971" s="33" t="s">
        <v>749</v>
      </c>
      <c r="M971" s="33" t="s">
        <v>142</v>
      </c>
      <c r="N971" s="33" t="s">
        <v>45</v>
      </c>
      <c r="O971" s="33" t="s">
        <v>45</v>
      </c>
      <c r="P971" s="33" t="s">
        <v>45</v>
      </c>
      <c r="Q971" s="33" t="s">
        <v>45</v>
      </c>
      <c r="R971" s="33" t="s">
        <v>45</v>
      </c>
      <c r="S971" s="33" t="s">
        <v>45</v>
      </c>
      <c r="T971" s="33" t="s">
        <v>46</v>
      </c>
      <c r="U971" s="33" t="s">
        <v>1479</v>
      </c>
      <c r="V971" s="33" t="s">
        <v>144</v>
      </c>
      <c r="W971" s="33" t="s">
        <v>48</v>
      </c>
      <c r="X971" s="33" t="s">
        <v>48</v>
      </c>
      <c r="Y971" s="33" t="s">
        <v>48</v>
      </c>
      <c r="Z971" s="33" t="s">
        <v>48</v>
      </c>
      <c r="AA971" s="33" t="s">
        <v>48</v>
      </c>
      <c r="AB971" s="33" t="s">
        <v>48</v>
      </c>
      <c r="AC971" s="33" t="s">
        <v>123</v>
      </c>
      <c r="AD971" s="33" t="s">
        <v>123</v>
      </c>
    </row>
    <row r="972" spans="1:30" ht="48">
      <c r="A972" s="33" t="s">
        <v>2083</v>
      </c>
      <c r="B972" s="33" t="s">
        <v>41</v>
      </c>
      <c r="C972" s="33" t="s">
        <v>2114</v>
      </c>
      <c r="D972" s="33">
        <v>41610</v>
      </c>
      <c r="E972" s="33" t="s">
        <v>628</v>
      </c>
      <c r="F972" s="33" t="s">
        <v>1791</v>
      </c>
      <c r="G972" s="35">
        <v>0</v>
      </c>
      <c r="H972" s="74">
        <v>2422.3000000000002</v>
      </c>
      <c r="I972" s="33" t="s">
        <v>51</v>
      </c>
      <c r="J972" s="35">
        <v>587.66999999999996</v>
      </c>
      <c r="K972" s="33" t="s">
        <v>43</v>
      </c>
      <c r="L972" s="33" t="s">
        <v>749</v>
      </c>
      <c r="M972" s="33" t="s">
        <v>142</v>
      </c>
      <c r="N972" s="33" t="s">
        <v>45</v>
      </c>
      <c r="O972" s="33" t="s">
        <v>45</v>
      </c>
      <c r="P972" s="33" t="s">
        <v>45</v>
      </c>
      <c r="Q972" s="33" t="s">
        <v>45</v>
      </c>
      <c r="R972" s="33" t="s">
        <v>45</v>
      </c>
      <c r="S972" s="33" t="s">
        <v>45</v>
      </c>
      <c r="T972" s="33" t="s">
        <v>46</v>
      </c>
      <c r="U972" s="33" t="s">
        <v>1479</v>
      </c>
      <c r="V972" s="33" t="s">
        <v>144</v>
      </c>
      <c r="W972" s="33" t="s">
        <v>48</v>
      </c>
      <c r="X972" s="33" t="s">
        <v>48</v>
      </c>
      <c r="Y972" s="33" t="s">
        <v>48</v>
      </c>
      <c r="Z972" s="33" t="s">
        <v>48</v>
      </c>
      <c r="AA972" s="33" t="s">
        <v>48</v>
      </c>
      <c r="AB972" s="33" t="s">
        <v>48</v>
      </c>
      <c r="AC972" s="33" t="s">
        <v>123</v>
      </c>
      <c r="AD972" s="33" t="s">
        <v>123</v>
      </c>
    </row>
    <row r="973" spans="1:30" ht="48">
      <c r="A973" s="33" t="s">
        <v>2083</v>
      </c>
      <c r="B973" s="33" t="s">
        <v>41</v>
      </c>
      <c r="C973" s="33" t="s">
        <v>2101</v>
      </c>
      <c r="D973" s="33">
        <v>44095</v>
      </c>
      <c r="E973" s="33" t="s">
        <v>68</v>
      </c>
      <c r="F973" s="33" t="s">
        <v>2124</v>
      </c>
      <c r="G973" s="34">
        <v>5113.8</v>
      </c>
      <c r="H973" s="35">
        <v>0</v>
      </c>
      <c r="I973" s="33" t="s">
        <v>51</v>
      </c>
      <c r="J973" s="34">
        <v>5701.47</v>
      </c>
      <c r="K973" s="33" t="s">
        <v>43</v>
      </c>
      <c r="L973" s="33" t="s">
        <v>749</v>
      </c>
      <c r="M973" s="33" t="s">
        <v>142</v>
      </c>
      <c r="N973" s="33" t="s">
        <v>45</v>
      </c>
      <c r="O973" s="33" t="s">
        <v>45</v>
      </c>
      <c r="P973" s="33" t="s">
        <v>45</v>
      </c>
      <c r="Q973" s="33" t="s">
        <v>45</v>
      </c>
      <c r="R973" s="33" t="s">
        <v>45</v>
      </c>
      <c r="S973" s="33" t="s">
        <v>45</v>
      </c>
      <c r="T973" s="33" t="s">
        <v>46</v>
      </c>
      <c r="U973" s="33" t="s">
        <v>1479</v>
      </c>
      <c r="V973" s="33" t="s">
        <v>144</v>
      </c>
      <c r="W973" s="33" t="s">
        <v>48</v>
      </c>
      <c r="X973" s="33" t="s">
        <v>48</v>
      </c>
      <c r="Y973" s="33" t="s">
        <v>48</v>
      </c>
      <c r="Z973" s="33" t="s">
        <v>48</v>
      </c>
      <c r="AA973" s="33" t="s">
        <v>48</v>
      </c>
      <c r="AB973" s="33" t="s">
        <v>48</v>
      </c>
      <c r="AC973" s="33" t="s">
        <v>123</v>
      </c>
      <c r="AD973" s="33" t="s">
        <v>123</v>
      </c>
    </row>
    <row r="974" spans="1:30" ht="48">
      <c r="A974" s="33" t="s">
        <v>2083</v>
      </c>
      <c r="B974" s="33" t="s">
        <v>41</v>
      </c>
      <c r="C974" s="33" t="s">
        <v>2112</v>
      </c>
      <c r="D974" s="33">
        <v>40330</v>
      </c>
      <c r="E974" s="33" t="s">
        <v>298</v>
      </c>
      <c r="F974" s="33" t="s">
        <v>2027</v>
      </c>
      <c r="G974" s="35">
        <v>0</v>
      </c>
      <c r="H974" s="77">
        <v>32</v>
      </c>
      <c r="I974" s="33" t="s">
        <v>51</v>
      </c>
      <c r="J974" s="35">
        <v>0</v>
      </c>
      <c r="K974" s="33" t="s">
        <v>43</v>
      </c>
      <c r="L974" s="33" t="s">
        <v>2028</v>
      </c>
      <c r="M974" s="33" t="s">
        <v>142</v>
      </c>
      <c r="N974" s="33" t="s">
        <v>45</v>
      </c>
      <c r="O974" s="33" t="s">
        <v>45</v>
      </c>
      <c r="P974" s="33" t="s">
        <v>45</v>
      </c>
      <c r="Q974" s="33" t="s">
        <v>45</v>
      </c>
      <c r="R974" s="33" t="s">
        <v>45</v>
      </c>
      <c r="S974" s="33" t="s">
        <v>45</v>
      </c>
      <c r="T974" s="33" t="s">
        <v>46</v>
      </c>
      <c r="U974" s="33" t="s">
        <v>2029</v>
      </c>
      <c r="V974" s="33" t="s">
        <v>144</v>
      </c>
      <c r="W974" s="33" t="s">
        <v>48</v>
      </c>
      <c r="X974" s="33" t="s">
        <v>48</v>
      </c>
      <c r="Y974" s="33" t="s">
        <v>48</v>
      </c>
      <c r="Z974" s="33" t="s">
        <v>48</v>
      </c>
      <c r="AA974" s="33" t="s">
        <v>48</v>
      </c>
      <c r="AB974" s="33" t="s">
        <v>48</v>
      </c>
      <c r="AC974" s="33" t="s">
        <v>123</v>
      </c>
      <c r="AD974" s="33" t="s">
        <v>123</v>
      </c>
    </row>
    <row r="975" spans="1:30" ht="48">
      <c r="A975" s="33" t="s">
        <v>2083</v>
      </c>
      <c r="B975" s="33" t="s">
        <v>41</v>
      </c>
      <c r="C975" s="33" t="s">
        <v>2086</v>
      </c>
      <c r="D975" s="33">
        <v>44611</v>
      </c>
      <c r="E975" s="33" t="s">
        <v>250</v>
      </c>
      <c r="F975" s="33" t="s">
        <v>1996</v>
      </c>
      <c r="G975" s="35">
        <v>0</v>
      </c>
      <c r="H975" s="34">
        <v>29935243.780000001</v>
      </c>
      <c r="I975" s="33" t="s">
        <v>42</v>
      </c>
      <c r="J975" s="34">
        <v>15673851.09</v>
      </c>
      <c r="K975" s="33" t="s">
        <v>43</v>
      </c>
      <c r="L975" s="33" t="s">
        <v>49</v>
      </c>
      <c r="M975" s="33" t="s">
        <v>142</v>
      </c>
      <c r="N975" s="33" t="s">
        <v>45</v>
      </c>
      <c r="O975" s="33" t="s">
        <v>45</v>
      </c>
      <c r="P975" s="33" t="s">
        <v>45</v>
      </c>
      <c r="Q975" s="33" t="s">
        <v>45</v>
      </c>
      <c r="R975" s="33" t="s">
        <v>45</v>
      </c>
      <c r="S975" s="33" t="s">
        <v>45</v>
      </c>
      <c r="T975" s="33" t="s">
        <v>46</v>
      </c>
      <c r="U975" s="33" t="s">
        <v>50</v>
      </c>
      <c r="V975" s="33" t="s">
        <v>144</v>
      </c>
      <c r="W975" s="33" t="s">
        <v>48</v>
      </c>
      <c r="X975" s="33" t="s">
        <v>48</v>
      </c>
      <c r="Y975" s="33" t="s">
        <v>48</v>
      </c>
      <c r="Z975" s="33" t="s">
        <v>48</v>
      </c>
      <c r="AA975" s="33" t="s">
        <v>48</v>
      </c>
      <c r="AB975" s="33" t="s">
        <v>48</v>
      </c>
      <c r="AC975" s="33" t="s">
        <v>123</v>
      </c>
      <c r="AD975" s="33" t="s">
        <v>123</v>
      </c>
    </row>
    <row r="976" spans="1:30" ht="48">
      <c r="A976" s="33" t="s">
        <v>2083</v>
      </c>
      <c r="B976" s="33" t="s">
        <v>41</v>
      </c>
      <c r="C976" s="33" t="s">
        <v>2086</v>
      </c>
      <c r="D976" s="33">
        <v>44720</v>
      </c>
      <c r="E976" s="33" t="s">
        <v>434</v>
      </c>
      <c r="F976" s="33" t="s">
        <v>2087</v>
      </c>
      <c r="G976" s="34">
        <v>34218153.420000002</v>
      </c>
      <c r="H976" s="35">
        <v>0</v>
      </c>
      <c r="I976" s="33" t="s">
        <v>51</v>
      </c>
      <c r="J976" s="34">
        <v>18544302.329999998</v>
      </c>
      <c r="K976" s="33" t="s">
        <v>43</v>
      </c>
      <c r="L976" s="33" t="s">
        <v>49</v>
      </c>
      <c r="M976" s="33" t="s">
        <v>142</v>
      </c>
      <c r="N976" s="33" t="s">
        <v>45</v>
      </c>
      <c r="O976" s="33" t="s">
        <v>45</v>
      </c>
      <c r="P976" s="33" t="s">
        <v>45</v>
      </c>
      <c r="Q976" s="33" t="s">
        <v>45</v>
      </c>
      <c r="R976" s="33" t="s">
        <v>45</v>
      </c>
      <c r="S976" s="33" t="s">
        <v>45</v>
      </c>
      <c r="T976" s="33" t="s">
        <v>46</v>
      </c>
      <c r="U976" s="33" t="s">
        <v>50</v>
      </c>
      <c r="V976" s="33" t="s">
        <v>144</v>
      </c>
      <c r="W976" s="33" t="s">
        <v>48</v>
      </c>
      <c r="X976" s="33" t="s">
        <v>48</v>
      </c>
      <c r="Y976" s="33" t="s">
        <v>48</v>
      </c>
      <c r="Z976" s="33" t="s">
        <v>48</v>
      </c>
      <c r="AA976" s="33" t="s">
        <v>48</v>
      </c>
      <c r="AB976" s="33" t="s">
        <v>48</v>
      </c>
      <c r="AC976" s="33" t="s">
        <v>123</v>
      </c>
      <c r="AD976" s="33" t="s">
        <v>123</v>
      </c>
    </row>
    <row r="977" spans="1:30" ht="48">
      <c r="A977" s="33" t="s">
        <v>2083</v>
      </c>
      <c r="B977" s="33" t="s">
        <v>41</v>
      </c>
      <c r="C977" s="33" t="s">
        <v>2101</v>
      </c>
      <c r="D977" s="33">
        <v>44098</v>
      </c>
      <c r="E977" s="33" t="s">
        <v>490</v>
      </c>
      <c r="F977" s="33" t="s">
        <v>2030</v>
      </c>
      <c r="G977" s="35">
        <v>0</v>
      </c>
      <c r="H977" s="77">
        <v>722.47</v>
      </c>
      <c r="I977" s="33" t="s">
        <v>51</v>
      </c>
      <c r="J977" s="35">
        <v>868.74</v>
      </c>
      <c r="K977" s="33" t="s">
        <v>43</v>
      </c>
      <c r="L977" s="33" t="s">
        <v>54</v>
      </c>
      <c r="M977" s="33" t="s">
        <v>142</v>
      </c>
      <c r="N977" s="33" t="s">
        <v>45</v>
      </c>
      <c r="O977" s="33" t="s">
        <v>45</v>
      </c>
      <c r="P977" s="33" t="s">
        <v>45</v>
      </c>
      <c r="Q977" s="33" t="s">
        <v>45</v>
      </c>
      <c r="R977" s="33" t="s">
        <v>45</v>
      </c>
      <c r="S977" s="33" t="s">
        <v>45</v>
      </c>
      <c r="T977" s="33" t="s">
        <v>46</v>
      </c>
      <c r="U977" s="33" t="s">
        <v>55</v>
      </c>
      <c r="V977" s="33" t="s">
        <v>144</v>
      </c>
      <c r="W977" s="33" t="s">
        <v>48</v>
      </c>
      <c r="X977" s="33" t="s">
        <v>48</v>
      </c>
      <c r="Y977" s="33" t="s">
        <v>48</v>
      </c>
      <c r="Z977" s="33" t="s">
        <v>48</v>
      </c>
      <c r="AA977" s="33" t="s">
        <v>48</v>
      </c>
      <c r="AB977" s="33" t="s">
        <v>48</v>
      </c>
      <c r="AC977" s="33" t="s">
        <v>123</v>
      </c>
      <c r="AD977" s="33" t="s">
        <v>123</v>
      </c>
    </row>
    <row r="978" spans="1:30" ht="48">
      <c r="A978" s="33" t="s">
        <v>2083</v>
      </c>
      <c r="B978" s="33" t="s">
        <v>41</v>
      </c>
      <c r="C978" s="33" t="s">
        <v>2112</v>
      </c>
      <c r="D978" s="33">
        <v>40330</v>
      </c>
      <c r="E978" s="33" t="s">
        <v>298</v>
      </c>
      <c r="F978" s="33" t="s">
        <v>2032</v>
      </c>
      <c r="G978" s="35">
        <v>0</v>
      </c>
      <c r="H978" s="77">
        <v>32</v>
      </c>
      <c r="I978" s="33" t="s">
        <v>51</v>
      </c>
      <c r="J978" s="34">
        <v>4465.2299999999996</v>
      </c>
      <c r="K978" s="33" t="s">
        <v>43</v>
      </c>
      <c r="L978" s="33" t="s">
        <v>96</v>
      </c>
      <c r="M978" s="33" t="s">
        <v>142</v>
      </c>
      <c r="N978" s="33" t="s">
        <v>45</v>
      </c>
      <c r="O978" s="33" t="s">
        <v>45</v>
      </c>
      <c r="P978" s="33" t="s">
        <v>45</v>
      </c>
      <c r="Q978" s="33" t="s">
        <v>45</v>
      </c>
      <c r="R978" s="33" t="s">
        <v>45</v>
      </c>
      <c r="S978" s="33" t="s">
        <v>45</v>
      </c>
      <c r="T978" s="33" t="s">
        <v>46</v>
      </c>
      <c r="U978" s="33" t="s">
        <v>97</v>
      </c>
      <c r="V978" s="33" t="s">
        <v>144</v>
      </c>
      <c r="W978" s="33" t="s">
        <v>48</v>
      </c>
      <c r="X978" s="33" t="s">
        <v>48</v>
      </c>
      <c r="Y978" s="33" t="s">
        <v>48</v>
      </c>
      <c r="Z978" s="33" t="s">
        <v>48</v>
      </c>
      <c r="AA978" s="33" t="s">
        <v>48</v>
      </c>
      <c r="AB978" s="33" t="s">
        <v>48</v>
      </c>
      <c r="AC978" s="33" t="s">
        <v>123</v>
      </c>
      <c r="AD978" s="33" t="s">
        <v>123</v>
      </c>
    </row>
    <row r="979" spans="1:30" ht="48">
      <c r="A979" s="33" t="s">
        <v>2083</v>
      </c>
      <c r="B979" s="33" t="s">
        <v>41</v>
      </c>
      <c r="C979" s="33" t="s">
        <v>2101</v>
      </c>
      <c r="D979" s="33">
        <v>44095</v>
      </c>
      <c r="E979" s="33" t="s">
        <v>68</v>
      </c>
      <c r="F979" s="33" t="s">
        <v>2125</v>
      </c>
      <c r="G979" s="35">
        <v>314.08</v>
      </c>
      <c r="H979" s="35">
        <v>0</v>
      </c>
      <c r="I979" s="33" t="s">
        <v>51</v>
      </c>
      <c r="J979" s="34">
        <v>4779.3100000000004</v>
      </c>
      <c r="K979" s="33" t="s">
        <v>43</v>
      </c>
      <c r="L979" s="33" t="s">
        <v>96</v>
      </c>
      <c r="M979" s="33" t="s">
        <v>142</v>
      </c>
      <c r="N979" s="33" t="s">
        <v>45</v>
      </c>
      <c r="O979" s="33" t="s">
        <v>45</v>
      </c>
      <c r="P979" s="33" t="s">
        <v>45</v>
      </c>
      <c r="Q979" s="33" t="s">
        <v>45</v>
      </c>
      <c r="R979" s="33" t="s">
        <v>45</v>
      </c>
      <c r="S979" s="33" t="s">
        <v>45</v>
      </c>
      <c r="T979" s="33" t="s">
        <v>46</v>
      </c>
      <c r="U979" s="33" t="s">
        <v>97</v>
      </c>
      <c r="V979" s="33" t="s">
        <v>144</v>
      </c>
      <c r="W979" s="33" t="s">
        <v>48</v>
      </c>
      <c r="X979" s="33" t="s">
        <v>48</v>
      </c>
      <c r="Y979" s="33" t="s">
        <v>48</v>
      </c>
      <c r="Z979" s="33" t="s">
        <v>48</v>
      </c>
      <c r="AA979" s="33" t="s">
        <v>48</v>
      </c>
      <c r="AB979" s="33" t="s">
        <v>48</v>
      </c>
      <c r="AC979" s="33" t="s">
        <v>123</v>
      </c>
      <c r="AD979" s="33" t="s">
        <v>123</v>
      </c>
    </row>
    <row r="980" spans="1:30" ht="48">
      <c r="A980" s="33" t="s">
        <v>2083</v>
      </c>
      <c r="B980" s="33" t="s">
        <v>41</v>
      </c>
      <c r="C980" s="33" t="s">
        <v>2112</v>
      </c>
      <c r="D980" s="33">
        <v>40330</v>
      </c>
      <c r="E980" s="33" t="s">
        <v>298</v>
      </c>
      <c r="F980" s="33" t="s">
        <v>2033</v>
      </c>
      <c r="G980" s="35">
        <v>0</v>
      </c>
      <c r="H980" s="77">
        <v>32</v>
      </c>
      <c r="I980" s="33" t="s">
        <v>51</v>
      </c>
      <c r="J980" s="35">
        <v>669.13</v>
      </c>
      <c r="K980" s="33" t="s">
        <v>43</v>
      </c>
      <c r="L980" s="33" t="s">
        <v>837</v>
      </c>
      <c r="M980" s="33" t="s">
        <v>142</v>
      </c>
      <c r="N980" s="33" t="s">
        <v>45</v>
      </c>
      <c r="O980" s="33" t="s">
        <v>45</v>
      </c>
      <c r="P980" s="33" t="s">
        <v>45</v>
      </c>
      <c r="Q980" s="33" t="s">
        <v>45</v>
      </c>
      <c r="R980" s="33" t="s">
        <v>45</v>
      </c>
      <c r="S980" s="33" t="s">
        <v>45</v>
      </c>
      <c r="T980" s="33" t="s">
        <v>46</v>
      </c>
      <c r="U980" s="33" t="s">
        <v>1562</v>
      </c>
      <c r="V980" s="33" t="s">
        <v>144</v>
      </c>
      <c r="W980" s="33" t="s">
        <v>48</v>
      </c>
      <c r="X980" s="33" t="s">
        <v>48</v>
      </c>
      <c r="Y980" s="33" t="s">
        <v>48</v>
      </c>
      <c r="Z980" s="33" t="s">
        <v>48</v>
      </c>
      <c r="AA980" s="33" t="s">
        <v>48</v>
      </c>
      <c r="AB980" s="33" t="s">
        <v>48</v>
      </c>
      <c r="AC980" s="33" t="s">
        <v>123</v>
      </c>
      <c r="AD980" s="33" t="s">
        <v>123</v>
      </c>
    </row>
    <row r="981" spans="1:30" ht="48">
      <c r="A981" s="33" t="s">
        <v>2083</v>
      </c>
      <c r="B981" s="33" t="s">
        <v>41</v>
      </c>
      <c r="C981" s="33" t="s">
        <v>2112</v>
      </c>
      <c r="D981" s="33">
        <v>40330</v>
      </c>
      <c r="E981" s="33" t="s">
        <v>298</v>
      </c>
      <c r="F981" s="33" t="s">
        <v>2035</v>
      </c>
      <c r="G981" s="35">
        <v>0</v>
      </c>
      <c r="H981" s="77">
        <v>77.599999999999994</v>
      </c>
      <c r="I981" s="33" t="s">
        <v>51</v>
      </c>
      <c r="J981" s="35">
        <v>591.53</v>
      </c>
      <c r="K981" s="33" t="s">
        <v>43</v>
      </c>
      <c r="L981" s="33" t="s">
        <v>837</v>
      </c>
      <c r="M981" s="33" t="s">
        <v>142</v>
      </c>
      <c r="N981" s="33" t="s">
        <v>45</v>
      </c>
      <c r="O981" s="33" t="s">
        <v>45</v>
      </c>
      <c r="P981" s="33" t="s">
        <v>45</v>
      </c>
      <c r="Q981" s="33" t="s">
        <v>45</v>
      </c>
      <c r="R981" s="33" t="s">
        <v>45</v>
      </c>
      <c r="S981" s="33" t="s">
        <v>45</v>
      </c>
      <c r="T981" s="33" t="s">
        <v>46</v>
      </c>
      <c r="U981" s="33" t="s">
        <v>1562</v>
      </c>
      <c r="V981" s="33" t="s">
        <v>144</v>
      </c>
      <c r="W981" s="33" t="s">
        <v>48</v>
      </c>
      <c r="X981" s="33" t="s">
        <v>48</v>
      </c>
      <c r="Y981" s="33" t="s">
        <v>48</v>
      </c>
      <c r="Z981" s="33" t="s">
        <v>48</v>
      </c>
      <c r="AA981" s="33" t="s">
        <v>48</v>
      </c>
      <c r="AB981" s="33" t="s">
        <v>48</v>
      </c>
      <c r="AC981" s="33" t="s">
        <v>123</v>
      </c>
      <c r="AD981" s="33" t="s">
        <v>123</v>
      </c>
    </row>
    <row r="982" spans="1:30" ht="48">
      <c r="A982" s="33" t="s">
        <v>2083</v>
      </c>
      <c r="B982" s="33" t="s">
        <v>41</v>
      </c>
      <c r="C982" s="33" t="s">
        <v>2112</v>
      </c>
      <c r="D982" s="33">
        <v>40330</v>
      </c>
      <c r="E982" s="33" t="s">
        <v>298</v>
      </c>
      <c r="F982" s="33" t="s">
        <v>2034</v>
      </c>
      <c r="G982" s="35">
        <v>0</v>
      </c>
      <c r="H982" s="77">
        <v>32</v>
      </c>
      <c r="I982" s="33" t="s">
        <v>51</v>
      </c>
      <c r="J982" s="35">
        <v>559.53</v>
      </c>
      <c r="K982" s="33" t="s">
        <v>43</v>
      </c>
      <c r="L982" s="33" t="s">
        <v>837</v>
      </c>
      <c r="M982" s="33" t="s">
        <v>142</v>
      </c>
      <c r="N982" s="33" t="s">
        <v>45</v>
      </c>
      <c r="O982" s="33" t="s">
        <v>45</v>
      </c>
      <c r="P982" s="33" t="s">
        <v>45</v>
      </c>
      <c r="Q982" s="33" t="s">
        <v>45</v>
      </c>
      <c r="R982" s="33" t="s">
        <v>45</v>
      </c>
      <c r="S982" s="33" t="s">
        <v>45</v>
      </c>
      <c r="T982" s="33" t="s">
        <v>46</v>
      </c>
      <c r="U982" s="33" t="s">
        <v>1562</v>
      </c>
      <c r="V982" s="33" t="s">
        <v>144</v>
      </c>
      <c r="W982" s="33" t="s">
        <v>48</v>
      </c>
      <c r="X982" s="33" t="s">
        <v>48</v>
      </c>
      <c r="Y982" s="33" t="s">
        <v>48</v>
      </c>
      <c r="Z982" s="33" t="s">
        <v>48</v>
      </c>
      <c r="AA982" s="33" t="s">
        <v>48</v>
      </c>
      <c r="AB982" s="33" t="s">
        <v>48</v>
      </c>
      <c r="AC982" s="33" t="s">
        <v>123</v>
      </c>
      <c r="AD982" s="33" t="s">
        <v>123</v>
      </c>
    </row>
    <row r="983" spans="1:30" ht="48">
      <c r="A983" s="33" t="s">
        <v>2083</v>
      </c>
      <c r="B983" s="33" t="s">
        <v>41</v>
      </c>
      <c r="C983" s="33" t="s">
        <v>2101</v>
      </c>
      <c r="D983" s="33">
        <v>44095</v>
      </c>
      <c r="E983" s="33" t="s">
        <v>68</v>
      </c>
      <c r="F983" s="33" t="s">
        <v>2126</v>
      </c>
      <c r="G983" s="35">
        <v>233.09</v>
      </c>
      <c r="H983" s="35">
        <v>0</v>
      </c>
      <c r="I983" s="33" t="s">
        <v>51</v>
      </c>
      <c r="J983" s="35">
        <v>792.62</v>
      </c>
      <c r="K983" s="33" t="s">
        <v>43</v>
      </c>
      <c r="L983" s="33" t="s">
        <v>837</v>
      </c>
      <c r="M983" s="33" t="s">
        <v>142</v>
      </c>
      <c r="N983" s="33" t="s">
        <v>45</v>
      </c>
      <c r="O983" s="33" t="s">
        <v>45</v>
      </c>
      <c r="P983" s="33" t="s">
        <v>45</v>
      </c>
      <c r="Q983" s="33" t="s">
        <v>45</v>
      </c>
      <c r="R983" s="33" t="s">
        <v>45</v>
      </c>
      <c r="S983" s="33" t="s">
        <v>45</v>
      </c>
      <c r="T983" s="33" t="s">
        <v>46</v>
      </c>
      <c r="U983" s="33" t="s">
        <v>1562</v>
      </c>
      <c r="V983" s="33" t="s">
        <v>144</v>
      </c>
      <c r="W983" s="33" t="s">
        <v>48</v>
      </c>
      <c r="X983" s="33" t="s">
        <v>48</v>
      </c>
      <c r="Y983" s="33" t="s">
        <v>48</v>
      </c>
      <c r="Z983" s="33" t="s">
        <v>48</v>
      </c>
      <c r="AA983" s="33" t="s">
        <v>48</v>
      </c>
      <c r="AB983" s="33" t="s">
        <v>48</v>
      </c>
      <c r="AC983" s="33" t="s">
        <v>123</v>
      </c>
      <c r="AD983" s="33" t="s">
        <v>123</v>
      </c>
    </row>
    <row r="984" spans="1:30" ht="48">
      <c r="A984" s="33" t="s">
        <v>2083</v>
      </c>
      <c r="B984" s="33" t="s">
        <v>41</v>
      </c>
      <c r="C984" s="33" t="s">
        <v>2101</v>
      </c>
      <c r="D984" s="33">
        <v>44095</v>
      </c>
      <c r="E984" s="33" t="s">
        <v>68</v>
      </c>
      <c r="F984" s="33" t="s">
        <v>2127</v>
      </c>
      <c r="G984" s="35">
        <v>104.22</v>
      </c>
      <c r="H984" s="35">
        <v>0</v>
      </c>
      <c r="I984" s="33" t="s">
        <v>51</v>
      </c>
      <c r="J984" s="35">
        <v>896.84</v>
      </c>
      <c r="K984" s="33" t="s">
        <v>43</v>
      </c>
      <c r="L984" s="33" t="s">
        <v>837</v>
      </c>
      <c r="M984" s="33" t="s">
        <v>142</v>
      </c>
      <c r="N984" s="33" t="s">
        <v>45</v>
      </c>
      <c r="O984" s="33" t="s">
        <v>45</v>
      </c>
      <c r="P984" s="33" t="s">
        <v>45</v>
      </c>
      <c r="Q984" s="33" t="s">
        <v>45</v>
      </c>
      <c r="R984" s="33" t="s">
        <v>45</v>
      </c>
      <c r="S984" s="33" t="s">
        <v>45</v>
      </c>
      <c r="T984" s="33" t="s">
        <v>46</v>
      </c>
      <c r="U984" s="33" t="s">
        <v>1562</v>
      </c>
      <c r="V984" s="33" t="s">
        <v>144</v>
      </c>
      <c r="W984" s="33" t="s">
        <v>48</v>
      </c>
      <c r="X984" s="33" t="s">
        <v>48</v>
      </c>
      <c r="Y984" s="33" t="s">
        <v>48</v>
      </c>
      <c r="Z984" s="33" t="s">
        <v>48</v>
      </c>
      <c r="AA984" s="33" t="s">
        <v>48</v>
      </c>
      <c r="AB984" s="33" t="s">
        <v>48</v>
      </c>
      <c r="AC984" s="33" t="s">
        <v>123</v>
      </c>
      <c r="AD984" s="33" t="s">
        <v>123</v>
      </c>
    </row>
    <row r="985" spans="1:30" ht="48">
      <c r="A985" s="33" t="s">
        <v>2083</v>
      </c>
      <c r="B985" s="33" t="s">
        <v>41</v>
      </c>
      <c r="C985" s="33" t="s">
        <v>2101</v>
      </c>
      <c r="D985" s="33">
        <v>44095</v>
      </c>
      <c r="E985" s="33" t="s">
        <v>68</v>
      </c>
      <c r="F985" s="33" t="s">
        <v>2128</v>
      </c>
      <c r="G985" s="35">
        <v>-18.329999999999998</v>
      </c>
      <c r="H985" s="35">
        <v>0</v>
      </c>
      <c r="I985" s="33" t="s">
        <v>51</v>
      </c>
      <c r="J985" s="35">
        <v>878.51</v>
      </c>
      <c r="K985" s="33" t="s">
        <v>43</v>
      </c>
      <c r="L985" s="33" t="s">
        <v>837</v>
      </c>
      <c r="M985" s="33" t="s">
        <v>142</v>
      </c>
      <c r="N985" s="33" t="s">
        <v>45</v>
      </c>
      <c r="O985" s="33" t="s">
        <v>45</v>
      </c>
      <c r="P985" s="33" t="s">
        <v>45</v>
      </c>
      <c r="Q985" s="33" t="s">
        <v>45</v>
      </c>
      <c r="R985" s="33" t="s">
        <v>45</v>
      </c>
      <c r="S985" s="33" t="s">
        <v>45</v>
      </c>
      <c r="T985" s="33" t="s">
        <v>46</v>
      </c>
      <c r="U985" s="33" t="s">
        <v>1562</v>
      </c>
      <c r="V985" s="33" t="s">
        <v>144</v>
      </c>
      <c r="W985" s="33" t="s">
        <v>48</v>
      </c>
      <c r="X985" s="33" t="s">
        <v>48</v>
      </c>
      <c r="Y985" s="33" t="s">
        <v>48</v>
      </c>
      <c r="Z985" s="33" t="s">
        <v>48</v>
      </c>
      <c r="AA985" s="33" t="s">
        <v>48</v>
      </c>
      <c r="AB985" s="33" t="s">
        <v>48</v>
      </c>
      <c r="AC985" s="33" t="s">
        <v>123</v>
      </c>
      <c r="AD985" s="33" t="s">
        <v>123</v>
      </c>
    </row>
    <row r="986" spans="1:30" ht="48">
      <c r="A986" s="33" t="s">
        <v>2083</v>
      </c>
      <c r="B986" s="33" t="s">
        <v>41</v>
      </c>
      <c r="C986" s="33" t="s">
        <v>2101</v>
      </c>
      <c r="D986" s="33">
        <v>44095</v>
      </c>
      <c r="E986" s="33" t="s">
        <v>68</v>
      </c>
      <c r="F986" s="33" t="s">
        <v>2129</v>
      </c>
      <c r="G986" s="35">
        <v>-32</v>
      </c>
      <c r="H986" s="35">
        <v>0</v>
      </c>
      <c r="I986" s="33" t="s">
        <v>51</v>
      </c>
      <c r="J986" s="35">
        <v>846.51</v>
      </c>
      <c r="K986" s="33" t="s">
        <v>43</v>
      </c>
      <c r="L986" s="33" t="s">
        <v>837</v>
      </c>
      <c r="M986" s="33" t="s">
        <v>142</v>
      </c>
      <c r="N986" s="33" t="s">
        <v>45</v>
      </c>
      <c r="O986" s="33" t="s">
        <v>45</v>
      </c>
      <c r="P986" s="33" t="s">
        <v>45</v>
      </c>
      <c r="Q986" s="33" t="s">
        <v>45</v>
      </c>
      <c r="R986" s="33" t="s">
        <v>45</v>
      </c>
      <c r="S986" s="33" t="s">
        <v>45</v>
      </c>
      <c r="T986" s="33" t="s">
        <v>46</v>
      </c>
      <c r="U986" s="33" t="s">
        <v>1562</v>
      </c>
      <c r="V986" s="33" t="s">
        <v>144</v>
      </c>
      <c r="W986" s="33" t="s">
        <v>48</v>
      </c>
      <c r="X986" s="33" t="s">
        <v>48</v>
      </c>
      <c r="Y986" s="33" t="s">
        <v>48</v>
      </c>
      <c r="Z986" s="33" t="s">
        <v>48</v>
      </c>
      <c r="AA986" s="33" t="s">
        <v>48</v>
      </c>
      <c r="AB986" s="33" t="s">
        <v>48</v>
      </c>
      <c r="AC986" s="33" t="s">
        <v>123</v>
      </c>
      <c r="AD986" s="33" t="s">
        <v>123</v>
      </c>
    </row>
    <row r="987" spans="1:30" ht="48">
      <c r="A987" s="33" t="s">
        <v>2083</v>
      </c>
      <c r="B987" s="33" t="s">
        <v>41</v>
      </c>
      <c r="C987" s="33" t="s">
        <v>2101</v>
      </c>
      <c r="D987" s="33">
        <v>44098</v>
      </c>
      <c r="E987" s="33" t="s">
        <v>490</v>
      </c>
      <c r="F987" s="33" t="s">
        <v>1954</v>
      </c>
      <c r="G987" s="35">
        <v>0</v>
      </c>
      <c r="H987" s="77">
        <v>37.590000000000003</v>
      </c>
      <c r="I987" s="33" t="s">
        <v>51</v>
      </c>
      <c r="J987" s="35">
        <v>808.92</v>
      </c>
      <c r="K987" s="33" t="s">
        <v>43</v>
      </c>
      <c r="L987" s="33" t="s">
        <v>837</v>
      </c>
      <c r="M987" s="33" t="s">
        <v>142</v>
      </c>
      <c r="N987" s="33" t="s">
        <v>45</v>
      </c>
      <c r="O987" s="33" t="s">
        <v>45</v>
      </c>
      <c r="P987" s="33" t="s">
        <v>45</v>
      </c>
      <c r="Q987" s="33" t="s">
        <v>45</v>
      </c>
      <c r="R987" s="33" t="s">
        <v>45</v>
      </c>
      <c r="S987" s="33" t="s">
        <v>45</v>
      </c>
      <c r="T987" s="33" t="s">
        <v>46</v>
      </c>
      <c r="U987" s="33" t="s">
        <v>1562</v>
      </c>
      <c r="V987" s="33" t="s">
        <v>144</v>
      </c>
      <c r="W987" s="33" t="s">
        <v>48</v>
      </c>
      <c r="X987" s="33" t="s">
        <v>48</v>
      </c>
      <c r="Y987" s="33" t="s">
        <v>48</v>
      </c>
      <c r="Z987" s="33" t="s">
        <v>48</v>
      </c>
      <c r="AA987" s="33" t="s">
        <v>48</v>
      </c>
      <c r="AB987" s="33" t="s">
        <v>48</v>
      </c>
      <c r="AC987" s="33" t="s">
        <v>123</v>
      </c>
      <c r="AD987" s="33" t="s">
        <v>123</v>
      </c>
    </row>
    <row r="988" spans="1:30" ht="48">
      <c r="A988" s="33" t="s">
        <v>2083</v>
      </c>
      <c r="B988" s="33" t="s">
        <v>41</v>
      </c>
      <c r="C988" s="33" t="s">
        <v>2101</v>
      </c>
      <c r="D988" s="33">
        <v>44098</v>
      </c>
      <c r="E988" s="33" t="s">
        <v>490</v>
      </c>
      <c r="F988" s="33" t="s">
        <v>2036</v>
      </c>
      <c r="G988" s="35">
        <v>0</v>
      </c>
      <c r="H988" s="77">
        <v>503.61</v>
      </c>
      <c r="I988" s="33" t="s">
        <v>51</v>
      </c>
      <c r="J988" s="35">
        <v>305.31</v>
      </c>
      <c r="K988" s="33" t="s">
        <v>43</v>
      </c>
      <c r="L988" s="33" t="s">
        <v>837</v>
      </c>
      <c r="M988" s="33" t="s">
        <v>142</v>
      </c>
      <c r="N988" s="33" t="s">
        <v>45</v>
      </c>
      <c r="O988" s="33" t="s">
        <v>45</v>
      </c>
      <c r="P988" s="33" t="s">
        <v>45</v>
      </c>
      <c r="Q988" s="33" t="s">
        <v>45</v>
      </c>
      <c r="R988" s="33" t="s">
        <v>45</v>
      </c>
      <c r="S988" s="33" t="s">
        <v>45</v>
      </c>
      <c r="T988" s="33" t="s">
        <v>46</v>
      </c>
      <c r="U988" s="33" t="s">
        <v>1562</v>
      </c>
      <c r="V988" s="33" t="s">
        <v>144</v>
      </c>
      <c r="W988" s="33" t="s">
        <v>48</v>
      </c>
      <c r="X988" s="33" t="s">
        <v>48</v>
      </c>
      <c r="Y988" s="33" t="s">
        <v>48</v>
      </c>
      <c r="Z988" s="33" t="s">
        <v>48</v>
      </c>
      <c r="AA988" s="33" t="s">
        <v>48</v>
      </c>
      <c r="AB988" s="33" t="s">
        <v>48</v>
      </c>
      <c r="AC988" s="33" t="s">
        <v>123</v>
      </c>
      <c r="AD988" s="33" t="s">
        <v>123</v>
      </c>
    </row>
    <row r="989" spans="1:30" ht="48">
      <c r="A989" s="33" t="s">
        <v>2083</v>
      </c>
      <c r="B989" s="33" t="s">
        <v>41</v>
      </c>
      <c r="C989" s="33" t="s">
        <v>2086</v>
      </c>
      <c r="D989" s="33">
        <v>44596</v>
      </c>
      <c r="E989" s="33" t="s">
        <v>457</v>
      </c>
      <c r="F989" s="33" t="s">
        <v>2129</v>
      </c>
      <c r="G989" s="35">
        <v>32</v>
      </c>
      <c r="H989" s="35">
        <v>0</v>
      </c>
      <c r="I989" s="33" t="s">
        <v>51</v>
      </c>
      <c r="J989" s="35">
        <v>337.31</v>
      </c>
      <c r="K989" s="33" t="s">
        <v>43</v>
      </c>
      <c r="L989" s="33" t="s">
        <v>837</v>
      </c>
      <c r="M989" s="33" t="s">
        <v>142</v>
      </c>
      <c r="N989" s="33" t="s">
        <v>45</v>
      </c>
      <c r="O989" s="33" t="s">
        <v>45</v>
      </c>
      <c r="P989" s="33" t="s">
        <v>45</v>
      </c>
      <c r="Q989" s="33" t="s">
        <v>45</v>
      </c>
      <c r="R989" s="33" t="s">
        <v>45</v>
      </c>
      <c r="S989" s="33" t="s">
        <v>45</v>
      </c>
      <c r="T989" s="33" t="s">
        <v>46</v>
      </c>
      <c r="U989" s="33" t="s">
        <v>1562</v>
      </c>
      <c r="V989" s="33" t="s">
        <v>144</v>
      </c>
      <c r="W989" s="33" t="s">
        <v>48</v>
      </c>
      <c r="X989" s="33" t="s">
        <v>48</v>
      </c>
      <c r="Y989" s="33" t="s">
        <v>48</v>
      </c>
      <c r="Z989" s="33" t="s">
        <v>48</v>
      </c>
      <c r="AA989" s="33" t="s">
        <v>48</v>
      </c>
      <c r="AB989" s="33" t="s">
        <v>48</v>
      </c>
      <c r="AC989" s="33" t="s">
        <v>123</v>
      </c>
      <c r="AD989" s="33" t="s">
        <v>123</v>
      </c>
    </row>
    <row r="990" spans="1:30" ht="48">
      <c r="A990" s="33" t="s">
        <v>2083</v>
      </c>
      <c r="B990" s="33" t="s">
        <v>41</v>
      </c>
      <c r="C990" s="33" t="s">
        <v>2112</v>
      </c>
      <c r="D990" s="33">
        <v>40330</v>
      </c>
      <c r="E990" s="33" t="s">
        <v>298</v>
      </c>
      <c r="F990" s="33" t="s">
        <v>2037</v>
      </c>
      <c r="G990" s="35">
        <v>0</v>
      </c>
      <c r="H990" s="77">
        <v>32</v>
      </c>
      <c r="I990" s="33" t="s">
        <v>51</v>
      </c>
      <c r="J990" s="34">
        <v>9755.81</v>
      </c>
      <c r="K990" s="33" t="s">
        <v>43</v>
      </c>
      <c r="L990" s="33" t="s">
        <v>146</v>
      </c>
      <c r="M990" s="33" t="s">
        <v>142</v>
      </c>
      <c r="N990" s="33" t="s">
        <v>45</v>
      </c>
      <c r="O990" s="33" t="s">
        <v>45</v>
      </c>
      <c r="P990" s="33" t="s">
        <v>45</v>
      </c>
      <c r="Q990" s="33" t="s">
        <v>45</v>
      </c>
      <c r="R990" s="33" t="s">
        <v>45</v>
      </c>
      <c r="S990" s="33" t="s">
        <v>45</v>
      </c>
      <c r="T990" s="33" t="s">
        <v>46</v>
      </c>
      <c r="U990" s="33" t="s">
        <v>1567</v>
      </c>
      <c r="V990" s="33" t="s">
        <v>144</v>
      </c>
      <c r="W990" s="33" t="s">
        <v>48</v>
      </c>
      <c r="X990" s="33" t="s">
        <v>48</v>
      </c>
      <c r="Y990" s="33" t="s">
        <v>48</v>
      </c>
      <c r="Z990" s="33" t="s">
        <v>48</v>
      </c>
      <c r="AA990" s="33" t="s">
        <v>48</v>
      </c>
      <c r="AB990" s="33" t="s">
        <v>48</v>
      </c>
      <c r="AC990" s="33" t="s">
        <v>123</v>
      </c>
      <c r="AD990" s="33" t="s">
        <v>123</v>
      </c>
    </row>
    <row r="991" spans="1:30" ht="48">
      <c r="A991" s="33" t="s">
        <v>2083</v>
      </c>
      <c r="B991" s="33" t="s">
        <v>41</v>
      </c>
      <c r="C991" s="33" t="s">
        <v>2114</v>
      </c>
      <c r="D991" s="33">
        <v>41610</v>
      </c>
      <c r="E991" s="33" t="s">
        <v>628</v>
      </c>
      <c r="F991" s="33" t="s">
        <v>2039</v>
      </c>
      <c r="G991" s="35">
        <v>0</v>
      </c>
      <c r="H991" s="77">
        <v>56.73</v>
      </c>
      <c r="I991" s="33" t="s">
        <v>51</v>
      </c>
      <c r="J991" s="34">
        <v>9699.08</v>
      </c>
      <c r="K991" s="33" t="s">
        <v>43</v>
      </c>
      <c r="L991" s="33" t="s">
        <v>146</v>
      </c>
      <c r="M991" s="33" t="s">
        <v>142</v>
      </c>
      <c r="N991" s="33" t="s">
        <v>45</v>
      </c>
      <c r="O991" s="33" t="s">
        <v>45</v>
      </c>
      <c r="P991" s="33" t="s">
        <v>45</v>
      </c>
      <c r="Q991" s="33" t="s">
        <v>45</v>
      </c>
      <c r="R991" s="33" t="s">
        <v>45</v>
      </c>
      <c r="S991" s="33" t="s">
        <v>45</v>
      </c>
      <c r="T991" s="33" t="s">
        <v>46</v>
      </c>
      <c r="U991" s="33" t="s">
        <v>1567</v>
      </c>
      <c r="V991" s="33" t="s">
        <v>144</v>
      </c>
      <c r="W991" s="33" t="s">
        <v>48</v>
      </c>
      <c r="X991" s="33" t="s">
        <v>48</v>
      </c>
      <c r="Y991" s="33" t="s">
        <v>48</v>
      </c>
      <c r="Z991" s="33" t="s">
        <v>48</v>
      </c>
      <c r="AA991" s="33" t="s">
        <v>48</v>
      </c>
      <c r="AB991" s="33" t="s">
        <v>48</v>
      </c>
      <c r="AC991" s="33" t="s">
        <v>123</v>
      </c>
      <c r="AD991" s="33" t="s">
        <v>123</v>
      </c>
    </row>
    <row r="992" spans="1:30" ht="48">
      <c r="A992" s="33" t="s">
        <v>2083</v>
      </c>
      <c r="B992" s="33" t="s">
        <v>41</v>
      </c>
      <c r="C992" s="33" t="s">
        <v>2101</v>
      </c>
      <c r="D992" s="33">
        <v>44095</v>
      </c>
      <c r="E992" s="33" t="s">
        <v>68</v>
      </c>
      <c r="F992" s="33" t="s">
        <v>2130</v>
      </c>
      <c r="G992" s="35">
        <v>290</v>
      </c>
      <c r="H992" s="35">
        <v>0</v>
      </c>
      <c r="I992" s="33" t="s">
        <v>51</v>
      </c>
      <c r="J992" s="34">
        <v>9989.08</v>
      </c>
      <c r="K992" s="33" t="s">
        <v>43</v>
      </c>
      <c r="L992" s="33" t="s">
        <v>146</v>
      </c>
      <c r="M992" s="33" t="s">
        <v>142</v>
      </c>
      <c r="N992" s="33" t="s">
        <v>45</v>
      </c>
      <c r="O992" s="33" t="s">
        <v>45</v>
      </c>
      <c r="P992" s="33" t="s">
        <v>45</v>
      </c>
      <c r="Q992" s="33" t="s">
        <v>45</v>
      </c>
      <c r="R992" s="33" t="s">
        <v>45</v>
      </c>
      <c r="S992" s="33" t="s">
        <v>45</v>
      </c>
      <c r="T992" s="33" t="s">
        <v>46</v>
      </c>
      <c r="U992" s="33" t="s">
        <v>1567</v>
      </c>
      <c r="V992" s="33" t="s">
        <v>144</v>
      </c>
      <c r="W992" s="33" t="s">
        <v>48</v>
      </c>
      <c r="X992" s="33" t="s">
        <v>48</v>
      </c>
      <c r="Y992" s="33" t="s">
        <v>48</v>
      </c>
      <c r="Z992" s="33" t="s">
        <v>48</v>
      </c>
      <c r="AA992" s="33" t="s">
        <v>48</v>
      </c>
      <c r="AB992" s="33" t="s">
        <v>48</v>
      </c>
      <c r="AC992" s="33" t="s">
        <v>123</v>
      </c>
      <c r="AD992" s="33" t="s">
        <v>123</v>
      </c>
    </row>
    <row r="993" spans="1:30" ht="48">
      <c r="A993" s="33" t="s">
        <v>2083</v>
      </c>
      <c r="B993" s="33" t="s">
        <v>41</v>
      </c>
      <c r="C993" s="33" t="s">
        <v>2101</v>
      </c>
      <c r="D993" s="33">
        <v>44095</v>
      </c>
      <c r="E993" s="33" t="s">
        <v>68</v>
      </c>
      <c r="F993" s="33" t="s">
        <v>2131</v>
      </c>
      <c r="G993" s="35">
        <v>772.71</v>
      </c>
      <c r="H993" s="35">
        <v>0</v>
      </c>
      <c r="I993" s="33" t="s">
        <v>51</v>
      </c>
      <c r="J993" s="34">
        <v>10761.79</v>
      </c>
      <c r="K993" s="33" t="s">
        <v>43</v>
      </c>
      <c r="L993" s="33" t="s">
        <v>146</v>
      </c>
      <c r="M993" s="33" t="s">
        <v>142</v>
      </c>
      <c r="N993" s="33" t="s">
        <v>45</v>
      </c>
      <c r="O993" s="33" t="s">
        <v>45</v>
      </c>
      <c r="P993" s="33" t="s">
        <v>45</v>
      </c>
      <c r="Q993" s="33" t="s">
        <v>45</v>
      </c>
      <c r="R993" s="33" t="s">
        <v>45</v>
      </c>
      <c r="S993" s="33" t="s">
        <v>45</v>
      </c>
      <c r="T993" s="33" t="s">
        <v>46</v>
      </c>
      <c r="U993" s="33" t="s">
        <v>1567</v>
      </c>
      <c r="V993" s="33" t="s">
        <v>144</v>
      </c>
      <c r="W993" s="33" t="s">
        <v>48</v>
      </c>
      <c r="X993" s="33" t="s">
        <v>48</v>
      </c>
      <c r="Y993" s="33" t="s">
        <v>48</v>
      </c>
      <c r="Z993" s="33" t="s">
        <v>48</v>
      </c>
      <c r="AA993" s="33" t="s">
        <v>48</v>
      </c>
      <c r="AB993" s="33" t="s">
        <v>48</v>
      </c>
      <c r="AC993" s="33" t="s">
        <v>123</v>
      </c>
      <c r="AD993" s="33" t="s">
        <v>123</v>
      </c>
    </row>
    <row r="994" spans="1:30" ht="48">
      <c r="A994" s="33" t="s">
        <v>2083</v>
      </c>
      <c r="B994" s="33" t="s">
        <v>41</v>
      </c>
      <c r="C994" s="33" t="s">
        <v>2101</v>
      </c>
      <c r="D994" s="33">
        <v>44098</v>
      </c>
      <c r="E994" s="33" t="s">
        <v>490</v>
      </c>
      <c r="F994" s="33" t="s">
        <v>1956</v>
      </c>
      <c r="G994" s="35">
        <v>0</v>
      </c>
      <c r="H994" s="77">
        <v>29</v>
      </c>
      <c r="I994" s="33" t="s">
        <v>51</v>
      </c>
      <c r="J994" s="34">
        <v>10732.79</v>
      </c>
      <c r="K994" s="33" t="s">
        <v>43</v>
      </c>
      <c r="L994" s="33" t="s">
        <v>146</v>
      </c>
      <c r="M994" s="33" t="s">
        <v>142</v>
      </c>
      <c r="N994" s="33" t="s">
        <v>45</v>
      </c>
      <c r="O994" s="33" t="s">
        <v>45</v>
      </c>
      <c r="P994" s="33" t="s">
        <v>45</v>
      </c>
      <c r="Q994" s="33" t="s">
        <v>45</v>
      </c>
      <c r="R994" s="33" t="s">
        <v>45</v>
      </c>
      <c r="S994" s="33" t="s">
        <v>45</v>
      </c>
      <c r="T994" s="33" t="s">
        <v>46</v>
      </c>
      <c r="U994" s="33" t="s">
        <v>1567</v>
      </c>
      <c r="V994" s="33" t="s">
        <v>144</v>
      </c>
      <c r="W994" s="33" t="s">
        <v>48</v>
      </c>
      <c r="X994" s="33" t="s">
        <v>48</v>
      </c>
      <c r="Y994" s="33" t="s">
        <v>48</v>
      </c>
      <c r="Z994" s="33" t="s">
        <v>48</v>
      </c>
      <c r="AA994" s="33" t="s">
        <v>48</v>
      </c>
      <c r="AB994" s="33" t="s">
        <v>48</v>
      </c>
      <c r="AC994" s="33" t="s">
        <v>123</v>
      </c>
      <c r="AD994" s="33" t="s">
        <v>123</v>
      </c>
    </row>
    <row r="995" spans="1:30" ht="48">
      <c r="A995" s="33" t="s">
        <v>2083</v>
      </c>
      <c r="B995" s="33" t="s">
        <v>41</v>
      </c>
      <c r="C995" s="33" t="s">
        <v>2101</v>
      </c>
      <c r="D995" s="33">
        <v>44098</v>
      </c>
      <c r="E995" s="33" t="s">
        <v>490</v>
      </c>
      <c r="F995" s="33" t="s">
        <v>2038</v>
      </c>
      <c r="G995" s="35">
        <v>0</v>
      </c>
      <c r="H995" s="77">
        <v>90.13</v>
      </c>
      <c r="I995" s="33" t="s">
        <v>51</v>
      </c>
      <c r="J995" s="34">
        <v>10642.66</v>
      </c>
      <c r="K995" s="33" t="s">
        <v>43</v>
      </c>
      <c r="L995" s="33" t="s">
        <v>146</v>
      </c>
      <c r="M995" s="33" t="s">
        <v>142</v>
      </c>
      <c r="N995" s="33" t="s">
        <v>45</v>
      </c>
      <c r="O995" s="33" t="s">
        <v>45</v>
      </c>
      <c r="P995" s="33" t="s">
        <v>45</v>
      </c>
      <c r="Q995" s="33" t="s">
        <v>45</v>
      </c>
      <c r="R995" s="33" t="s">
        <v>45</v>
      </c>
      <c r="S995" s="33" t="s">
        <v>45</v>
      </c>
      <c r="T995" s="33" t="s">
        <v>46</v>
      </c>
      <c r="U995" s="33" t="s">
        <v>1567</v>
      </c>
      <c r="V995" s="33" t="s">
        <v>144</v>
      </c>
      <c r="W995" s="33" t="s">
        <v>48</v>
      </c>
      <c r="X995" s="33" t="s">
        <v>48</v>
      </c>
      <c r="Y995" s="33" t="s">
        <v>48</v>
      </c>
      <c r="Z995" s="33" t="s">
        <v>48</v>
      </c>
      <c r="AA995" s="33" t="s">
        <v>48</v>
      </c>
      <c r="AB995" s="33" t="s">
        <v>48</v>
      </c>
      <c r="AC995" s="33" t="s">
        <v>123</v>
      </c>
      <c r="AD995" s="33" t="s">
        <v>123</v>
      </c>
    </row>
    <row r="996" spans="1:30" ht="48">
      <c r="A996" s="33" t="s">
        <v>2083</v>
      </c>
      <c r="B996" s="33" t="s">
        <v>41</v>
      </c>
      <c r="C996" s="33" t="s">
        <v>2101</v>
      </c>
      <c r="D996" s="33">
        <v>44098</v>
      </c>
      <c r="E996" s="33" t="s">
        <v>490</v>
      </c>
      <c r="F996" s="33" t="s">
        <v>1800</v>
      </c>
      <c r="G996" s="35">
        <v>0</v>
      </c>
      <c r="H996" s="77">
        <v>441.29</v>
      </c>
      <c r="I996" s="33" t="s">
        <v>51</v>
      </c>
      <c r="J996" s="34">
        <v>10201.370000000001</v>
      </c>
      <c r="K996" s="33" t="s">
        <v>43</v>
      </c>
      <c r="L996" s="33" t="s">
        <v>146</v>
      </c>
      <c r="M996" s="33" t="s">
        <v>142</v>
      </c>
      <c r="N996" s="33" t="s">
        <v>45</v>
      </c>
      <c r="O996" s="33" t="s">
        <v>45</v>
      </c>
      <c r="P996" s="33" t="s">
        <v>45</v>
      </c>
      <c r="Q996" s="33" t="s">
        <v>45</v>
      </c>
      <c r="R996" s="33" t="s">
        <v>45</v>
      </c>
      <c r="S996" s="33" t="s">
        <v>45</v>
      </c>
      <c r="T996" s="33" t="s">
        <v>46</v>
      </c>
      <c r="U996" s="33" t="s">
        <v>1567</v>
      </c>
      <c r="V996" s="33" t="s">
        <v>144</v>
      </c>
      <c r="W996" s="33" t="s">
        <v>48</v>
      </c>
      <c r="X996" s="33" t="s">
        <v>48</v>
      </c>
      <c r="Y996" s="33" t="s">
        <v>48</v>
      </c>
      <c r="Z996" s="33" t="s">
        <v>48</v>
      </c>
      <c r="AA996" s="33" t="s">
        <v>48</v>
      </c>
      <c r="AB996" s="33" t="s">
        <v>48</v>
      </c>
      <c r="AC996" s="33" t="s">
        <v>123</v>
      </c>
      <c r="AD996" s="33" t="s">
        <v>123</v>
      </c>
    </row>
    <row r="997" spans="1:30" ht="48">
      <c r="A997" s="33" t="s">
        <v>2083</v>
      </c>
      <c r="B997" s="33" t="s">
        <v>41</v>
      </c>
      <c r="C997" s="33" t="s">
        <v>2101</v>
      </c>
      <c r="D997" s="33">
        <v>44098</v>
      </c>
      <c r="E997" s="33" t="s">
        <v>490</v>
      </c>
      <c r="F997" s="33" t="s">
        <v>2132</v>
      </c>
      <c r="G997" s="35">
        <v>0</v>
      </c>
      <c r="H997" s="77">
        <v>497.9</v>
      </c>
      <c r="I997" s="33" t="s">
        <v>51</v>
      </c>
      <c r="J997" s="34">
        <v>9703.4699999999993</v>
      </c>
      <c r="K997" s="33" t="s">
        <v>43</v>
      </c>
      <c r="L997" s="33" t="s">
        <v>146</v>
      </c>
      <c r="M997" s="33" t="s">
        <v>142</v>
      </c>
      <c r="N997" s="33" t="s">
        <v>45</v>
      </c>
      <c r="O997" s="33" t="s">
        <v>45</v>
      </c>
      <c r="P997" s="33" t="s">
        <v>45</v>
      </c>
      <c r="Q997" s="33" t="s">
        <v>45</v>
      </c>
      <c r="R997" s="33" t="s">
        <v>45</v>
      </c>
      <c r="S997" s="33" t="s">
        <v>45</v>
      </c>
      <c r="T997" s="33" t="s">
        <v>46</v>
      </c>
      <c r="U997" s="33" t="s">
        <v>1567</v>
      </c>
      <c r="V997" s="33" t="s">
        <v>144</v>
      </c>
      <c r="W997" s="33" t="s">
        <v>48</v>
      </c>
      <c r="X997" s="33" t="s">
        <v>48</v>
      </c>
      <c r="Y997" s="33" t="s">
        <v>48</v>
      </c>
      <c r="Z997" s="33" t="s">
        <v>48</v>
      </c>
      <c r="AA997" s="33" t="s">
        <v>48</v>
      </c>
      <c r="AB997" s="33" t="s">
        <v>48</v>
      </c>
      <c r="AC997" s="33" t="s">
        <v>123</v>
      </c>
      <c r="AD997" s="33" t="s">
        <v>123</v>
      </c>
    </row>
    <row r="998" spans="1:30" ht="48">
      <c r="A998" s="33" t="s">
        <v>2083</v>
      </c>
      <c r="B998" s="33" t="s">
        <v>41</v>
      </c>
      <c r="C998" s="33" t="s">
        <v>2101</v>
      </c>
      <c r="D998" s="33">
        <v>44098</v>
      </c>
      <c r="E998" s="33" t="s">
        <v>490</v>
      </c>
      <c r="F998" s="33" t="s">
        <v>1682</v>
      </c>
      <c r="G998" s="35">
        <v>0</v>
      </c>
      <c r="H998" s="77">
        <v>501.77</v>
      </c>
      <c r="I998" s="33" t="s">
        <v>51</v>
      </c>
      <c r="J998" s="34">
        <v>9201.7000000000007</v>
      </c>
      <c r="K998" s="33" t="s">
        <v>43</v>
      </c>
      <c r="L998" s="33" t="s">
        <v>146</v>
      </c>
      <c r="M998" s="33" t="s">
        <v>142</v>
      </c>
      <c r="N998" s="33" t="s">
        <v>45</v>
      </c>
      <c r="O998" s="33" t="s">
        <v>45</v>
      </c>
      <c r="P998" s="33" t="s">
        <v>45</v>
      </c>
      <c r="Q998" s="33" t="s">
        <v>45</v>
      </c>
      <c r="R998" s="33" t="s">
        <v>45</v>
      </c>
      <c r="S998" s="33" t="s">
        <v>45</v>
      </c>
      <c r="T998" s="33" t="s">
        <v>46</v>
      </c>
      <c r="U998" s="33" t="s">
        <v>1567</v>
      </c>
      <c r="V998" s="33" t="s">
        <v>144</v>
      </c>
      <c r="W998" s="33" t="s">
        <v>48</v>
      </c>
      <c r="X998" s="33" t="s">
        <v>48</v>
      </c>
      <c r="Y998" s="33" t="s">
        <v>48</v>
      </c>
      <c r="Z998" s="33" t="s">
        <v>48</v>
      </c>
      <c r="AA998" s="33" t="s">
        <v>48</v>
      </c>
      <c r="AB998" s="33" t="s">
        <v>48</v>
      </c>
      <c r="AC998" s="33" t="s">
        <v>123</v>
      </c>
      <c r="AD998" s="33" t="s">
        <v>123</v>
      </c>
    </row>
    <row r="999" spans="1:30" ht="48">
      <c r="A999" s="33" t="s">
        <v>2083</v>
      </c>
      <c r="B999" s="33" t="s">
        <v>41</v>
      </c>
      <c r="C999" s="33" t="s">
        <v>2101</v>
      </c>
      <c r="D999" s="33">
        <v>44098</v>
      </c>
      <c r="E999" s="33" t="s">
        <v>490</v>
      </c>
      <c r="F999" s="33" t="s">
        <v>2133</v>
      </c>
      <c r="G999" s="35">
        <v>0</v>
      </c>
      <c r="H999" s="77">
        <v>19.3</v>
      </c>
      <c r="I999" s="33" t="s">
        <v>51</v>
      </c>
      <c r="J999" s="34">
        <v>9182.4</v>
      </c>
      <c r="K999" s="33" t="s">
        <v>43</v>
      </c>
      <c r="L999" s="33" t="s">
        <v>146</v>
      </c>
      <c r="M999" s="33" t="s">
        <v>142</v>
      </c>
      <c r="N999" s="33" t="s">
        <v>45</v>
      </c>
      <c r="O999" s="33" t="s">
        <v>45</v>
      </c>
      <c r="P999" s="33" t="s">
        <v>45</v>
      </c>
      <c r="Q999" s="33" t="s">
        <v>45</v>
      </c>
      <c r="R999" s="33" t="s">
        <v>45</v>
      </c>
      <c r="S999" s="33" t="s">
        <v>45</v>
      </c>
      <c r="T999" s="33" t="s">
        <v>46</v>
      </c>
      <c r="U999" s="33" t="s">
        <v>1567</v>
      </c>
      <c r="V999" s="33" t="s">
        <v>144</v>
      </c>
      <c r="W999" s="33" t="s">
        <v>48</v>
      </c>
      <c r="X999" s="33" t="s">
        <v>48</v>
      </c>
      <c r="Y999" s="33" t="s">
        <v>48</v>
      </c>
      <c r="Z999" s="33" t="s">
        <v>48</v>
      </c>
      <c r="AA999" s="33" t="s">
        <v>48</v>
      </c>
      <c r="AB999" s="33" t="s">
        <v>48</v>
      </c>
      <c r="AC999" s="33" t="s">
        <v>123</v>
      </c>
      <c r="AD999" s="33" t="s">
        <v>123</v>
      </c>
    </row>
    <row r="1000" spans="1:30" ht="48">
      <c r="A1000" s="33" t="s">
        <v>2083</v>
      </c>
      <c r="B1000" s="33" t="s">
        <v>41</v>
      </c>
      <c r="C1000" s="33" t="s">
        <v>2101</v>
      </c>
      <c r="D1000" s="33">
        <v>44098</v>
      </c>
      <c r="E1000" s="33" t="s">
        <v>490</v>
      </c>
      <c r="F1000" s="33" t="s">
        <v>2134</v>
      </c>
      <c r="G1000" s="35">
        <v>0</v>
      </c>
      <c r="H1000" s="77">
        <v>835.79</v>
      </c>
      <c r="I1000" s="33" t="s">
        <v>51</v>
      </c>
      <c r="J1000" s="34">
        <v>8346.61</v>
      </c>
      <c r="K1000" s="33" t="s">
        <v>43</v>
      </c>
      <c r="L1000" s="33" t="s">
        <v>146</v>
      </c>
      <c r="M1000" s="33" t="s">
        <v>142</v>
      </c>
      <c r="N1000" s="33" t="s">
        <v>45</v>
      </c>
      <c r="O1000" s="33" t="s">
        <v>45</v>
      </c>
      <c r="P1000" s="33" t="s">
        <v>45</v>
      </c>
      <c r="Q1000" s="33" t="s">
        <v>45</v>
      </c>
      <c r="R1000" s="33" t="s">
        <v>45</v>
      </c>
      <c r="S1000" s="33" t="s">
        <v>45</v>
      </c>
      <c r="T1000" s="33" t="s">
        <v>46</v>
      </c>
      <c r="U1000" s="33" t="s">
        <v>1567</v>
      </c>
      <c r="V1000" s="33" t="s">
        <v>144</v>
      </c>
      <c r="W1000" s="33" t="s">
        <v>48</v>
      </c>
      <c r="X1000" s="33" t="s">
        <v>48</v>
      </c>
      <c r="Y1000" s="33" t="s">
        <v>48</v>
      </c>
      <c r="Z1000" s="33" t="s">
        <v>48</v>
      </c>
      <c r="AA1000" s="33" t="s">
        <v>48</v>
      </c>
      <c r="AB1000" s="33" t="s">
        <v>48</v>
      </c>
      <c r="AC1000" s="33" t="s">
        <v>123</v>
      </c>
      <c r="AD1000" s="33" t="s">
        <v>123</v>
      </c>
    </row>
    <row r="1001" spans="1:30" ht="48">
      <c r="A1001" s="33" t="s">
        <v>2083</v>
      </c>
      <c r="B1001" s="33" t="s">
        <v>41</v>
      </c>
      <c r="C1001" s="33" t="s">
        <v>2101</v>
      </c>
      <c r="D1001" s="33">
        <v>44098</v>
      </c>
      <c r="E1001" s="33" t="s">
        <v>490</v>
      </c>
      <c r="F1001" s="33" t="s">
        <v>2135</v>
      </c>
      <c r="G1001" s="35">
        <v>0</v>
      </c>
      <c r="H1001" s="74">
        <v>1486.33</v>
      </c>
      <c r="I1001" s="33" t="s">
        <v>51</v>
      </c>
      <c r="J1001" s="34">
        <v>6860.28</v>
      </c>
      <c r="K1001" s="33" t="s">
        <v>43</v>
      </c>
      <c r="L1001" s="33" t="s">
        <v>146</v>
      </c>
      <c r="M1001" s="33" t="s">
        <v>142</v>
      </c>
      <c r="N1001" s="33" t="s">
        <v>45</v>
      </c>
      <c r="O1001" s="33" t="s">
        <v>45</v>
      </c>
      <c r="P1001" s="33" t="s">
        <v>45</v>
      </c>
      <c r="Q1001" s="33" t="s">
        <v>45</v>
      </c>
      <c r="R1001" s="33" t="s">
        <v>45</v>
      </c>
      <c r="S1001" s="33" t="s">
        <v>45</v>
      </c>
      <c r="T1001" s="33" t="s">
        <v>46</v>
      </c>
      <c r="U1001" s="33" t="s">
        <v>1567</v>
      </c>
      <c r="V1001" s="33" t="s">
        <v>144</v>
      </c>
      <c r="W1001" s="33" t="s">
        <v>48</v>
      </c>
      <c r="X1001" s="33" t="s">
        <v>48</v>
      </c>
      <c r="Y1001" s="33" t="s">
        <v>48</v>
      </c>
      <c r="Z1001" s="33" t="s">
        <v>48</v>
      </c>
      <c r="AA1001" s="33" t="s">
        <v>48</v>
      </c>
      <c r="AB1001" s="33" t="s">
        <v>48</v>
      </c>
      <c r="AC1001" s="33" t="s">
        <v>123</v>
      </c>
      <c r="AD1001" s="33" t="s">
        <v>123</v>
      </c>
    </row>
    <row r="1002" spans="1:30" ht="48">
      <c r="A1002" s="33" t="s">
        <v>2083</v>
      </c>
      <c r="B1002" s="33" t="s">
        <v>41</v>
      </c>
      <c r="C1002" s="33" t="s">
        <v>2101</v>
      </c>
      <c r="D1002" s="33">
        <v>44098</v>
      </c>
      <c r="E1002" s="33" t="s">
        <v>490</v>
      </c>
      <c r="F1002" s="33" t="s">
        <v>2136</v>
      </c>
      <c r="G1002" s="35">
        <v>0</v>
      </c>
      <c r="H1002" s="74">
        <v>1719.76</v>
      </c>
      <c r="I1002" s="33" t="s">
        <v>51</v>
      </c>
      <c r="J1002" s="34">
        <v>5140.5200000000004</v>
      </c>
      <c r="K1002" s="33" t="s">
        <v>43</v>
      </c>
      <c r="L1002" s="33" t="s">
        <v>146</v>
      </c>
      <c r="M1002" s="33" t="s">
        <v>142</v>
      </c>
      <c r="N1002" s="33" t="s">
        <v>45</v>
      </c>
      <c r="O1002" s="33" t="s">
        <v>45</v>
      </c>
      <c r="P1002" s="33" t="s">
        <v>45</v>
      </c>
      <c r="Q1002" s="33" t="s">
        <v>45</v>
      </c>
      <c r="R1002" s="33" t="s">
        <v>45</v>
      </c>
      <c r="S1002" s="33" t="s">
        <v>45</v>
      </c>
      <c r="T1002" s="33" t="s">
        <v>46</v>
      </c>
      <c r="U1002" s="33" t="s">
        <v>1567</v>
      </c>
      <c r="V1002" s="33" t="s">
        <v>144</v>
      </c>
      <c r="W1002" s="33" t="s">
        <v>48</v>
      </c>
      <c r="X1002" s="33" t="s">
        <v>48</v>
      </c>
      <c r="Y1002" s="33" t="s">
        <v>48</v>
      </c>
      <c r="Z1002" s="33" t="s">
        <v>48</v>
      </c>
      <c r="AA1002" s="33" t="s">
        <v>48</v>
      </c>
      <c r="AB1002" s="33" t="s">
        <v>48</v>
      </c>
      <c r="AC1002" s="33" t="s">
        <v>123</v>
      </c>
      <c r="AD1002" s="33" t="s">
        <v>123</v>
      </c>
    </row>
    <row r="1003" spans="1:30" ht="48">
      <c r="A1003" s="33" t="s">
        <v>2083</v>
      </c>
      <c r="B1003" s="33" t="s">
        <v>41</v>
      </c>
      <c r="C1003" s="33" t="s">
        <v>2101</v>
      </c>
      <c r="D1003" s="33">
        <v>44098</v>
      </c>
      <c r="E1003" s="33" t="s">
        <v>490</v>
      </c>
      <c r="F1003" s="33" t="s">
        <v>1889</v>
      </c>
      <c r="G1003" s="35">
        <v>0</v>
      </c>
      <c r="H1003" s="74">
        <v>2654.71</v>
      </c>
      <c r="I1003" s="33" t="s">
        <v>51</v>
      </c>
      <c r="J1003" s="34">
        <v>2485.81</v>
      </c>
      <c r="K1003" s="33" t="s">
        <v>43</v>
      </c>
      <c r="L1003" s="33" t="s">
        <v>146</v>
      </c>
      <c r="M1003" s="33" t="s">
        <v>142</v>
      </c>
      <c r="N1003" s="33" t="s">
        <v>45</v>
      </c>
      <c r="O1003" s="33" t="s">
        <v>45</v>
      </c>
      <c r="P1003" s="33" t="s">
        <v>45</v>
      </c>
      <c r="Q1003" s="33" t="s">
        <v>45</v>
      </c>
      <c r="R1003" s="33" t="s">
        <v>45</v>
      </c>
      <c r="S1003" s="33" t="s">
        <v>45</v>
      </c>
      <c r="T1003" s="33" t="s">
        <v>46</v>
      </c>
      <c r="U1003" s="33" t="s">
        <v>1567</v>
      </c>
      <c r="V1003" s="33" t="s">
        <v>144</v>
      </c>
      <c r="W1003" s="33" t="s">
        <v>48</v>
      </c>
      <c r="X1003" s="33" t="s">
        <v>48</v>
      </c>
      <c r="Y1003" s="33" t="s">
        <v>48</v>
      </c>
      <c r="Z1003" s="33" t="s">
        <v>48</v>
      </c>
      <c r="AA1003" s="33" t="s">
        <v>48</v>
      </c>
      <c r="AB1003" s="33" t="s">
        <v>48</v>
      </c>
      <c r="AC1003" s="33" t="s">
        <v>123</v>
      </c>
      <c r="AD1003" s="33" t="s">
        <v>123</v>
      </c>
    </row>
    <row r="1004" spans="1:30" ht="48">
      <c r="A1004" s="33" t="s">
        <v>2083</v>
      </c>
      <c r="B1004" s="33" t="s">
        <v>41</v>
      </c>
      <c r="C1004" s="33" t="s">
        <v>2101</v>
      </c>
      <c r="D1004" s="33">
        <v>44098</v>
      </c>
      <c r="E1004" s="33" t="s">
        <v>490</v>
      </c>
      <c r="F1004" s="33" t="s">
        <v>2137</v>
      </c>
      <c r="G1004" s="35">
        <v>0</v>
      </c>
      <c r="H1004" s="77">
        <v>807.45</v>
      </c>
      <c r="I1004" s="33" t="s">
        <v>51</v>
      </c>
      <c r="J1004" s="34">
        <v>1678.36</v>
      </c>
      <c r="K1004" s="33" t="s">
        <v>43</v>
      </c>
      <c r="L1004" s="33" t="s">
        <v>146</v>
      </c>
      <c r="M1004" s="33" t="s">
        <v>142</v>
      </c>
      <c r="N1004" s="33" t="s">
        <v>45</v>
      </c>
      <c r="O1004" s="33" t="s">
        <v>45</v>
      </c>
      <c r="P1004" s="33" t="s">
        <v>45</v>
      </c>
      <c r="Q1004" s="33" t="s">
        <v>45</v>
      </c>
      <c r="R1004" s="33" t="s">
        <v>45</v>
      </c>
      <c r="S1004" s="33" t="s">
        <v>45</v>
      </c>
      <c r="T1004" s="33" t="s">
        <v>46</v>
      </c>
      <c r="U1004" s="33" t="s">
        <v>1567</v>
      </c>
      <c r="V1004" s="33" t="s">
        <v>144</v>
      </c>
      <c r="W1004" s="33" t="s">
        <v>48</v>
      </c>
      <c r="X1004" s="33" t="s">
        <v>48</v>
      </c>
      <c r="Y1004" s="33" t="s">
        <v>48</v>
      </c>
      <c r="Z1004" s="33" t="s">
        <v>48</v>
      </c>
      <c r="AA1004" s="33" t="s">
        <v>48</v>
      </c>
      <c r="AB1004" s="33" t="s">
        <v>48</v>
      </c>
      <c r="AC1004" s="33" t="s">
        <v>123</v>
      </c>
      <c r="AD1004" s="33" t="s">
        <v>123</v>
      </c>
    </row>
    <row r="1005" spans="1:30" ht="36">
      <c r="A1005" s="33" t="s">
        <v>2083</v>
      </c>
      <c r="B1005" s="33" t="s">
        <v>41</v>
      </c>
      <c r="C1005" s="33" t="s">
        <v>2112</v>
      </c>
      <c r="D1005" s="33">
        <v>40330</v>
      </c>
      <c r="E1005" s="33" t="s">
        <v>298</v>
      </c>
      <c r="F1005" s="33" t="s">
        <v>2040</v>
      </c>
      <c r="G1005" s="35">
        <v>0</v>
      </c>
      <c r="H1005" s="77">
        <v>32</v>
      </c>
      <c r="I1005" s="33" t="s">
        <v>51</v>
      </c>
      <c r="J1005" s="35">
        <v>0</v>
      </c>
      <c r="K1005" s="33" t="s">
        <v>43</v>
      </c>
      <c r="L1005" s="33" t="s">
        <v>976</v>
      </c>
      <c r="M1005" s="33" t="s">
        <v>142</v>
      </c>
      <c r="N1005" s="33" t="s">
        <v>45</v>
      </c>
      <c r="O1005" s="33" t="s">
        <v>45</v>
      </c>
      <c r="P1005" s="33" t="s">
        <v>45</v>
      </c>
      <c r="Q1005" s="33" t="s">
        <v>45</v>
      </c>
      <c r="R1005" s="33" t="s">
        <v>45</v>
      </c>
      <c r="S1005" s="33" t="s">
        <v>45</v>
      </c>
      <c r="T1005" s="33" t="s">
        <v>46</v>
      </c>
      <c r="U1005" s="33" t="s">
        <v>977</v>
      </c>
      <c r="V1005" s="33" t="s">
        <v>144</v>
      </c>
      <c r="W1005" s="33" t="s">
        <v>48</v>
      </c>
      <c r="X1005" s="33" t="s">
        <v>48</v>
      </c>
      <c r="Y1005" s="33" t="s">
        <v>48</v>
      </c>
      <c r="Z1005" s="33" t="s">
        <v>48</v>
      </c>
      <c r="AA1005" s="33" t="s">
        <v>48</v>
      </c>
      <c r="AB1005" s="33" t="s">
        <v>48</v>
      </c>
      <c r="AC1005" s="33" t="s">
        <v>123</v>
      </c>
      <c r="AD1005" s="33" t="s">
        <v>123</v>
      </c>
    </row>
    <row r="1006" spans="1:30" ht="48">
      <c r="A1006" s="33" t="s">
        <v>2083</v>
      </c>
      <c r="B1006" s="33" t="s">
        <v>41</v>
      </c>
      <c r="C1006" s="33" t="s">
        <v>2112</v>
      </c>
      <c r="D1006" s="33">
        <v>40330</v>
      </c>
      <c r="E1006" s="33" t="s">
        <v>298</v>
      </c>
      <c r="F1006" s="33" t="s">
        <v>1804</v>
      </c>
      <c r="G1006" s="35">
        <v>0</v>
      </c>
      <c r="H1006" s="74">
        <v>5489.96</v>
      </c>
      <c r="I1006" s="33" t="s">
        <v>51</v>
      </c>
      <c r="J1006" s="34">
        <v>148773.54</v>
      </c>
      <c r="K1006" s="33" t="s">
        <v>43</v>
      </c>
      <c r="L1006" s="33" t="s">
        <v>211</v>
      </c>
      <c r="M1006" s="33" t="s">
        <v>142</v>
      </c>
      <c r="N1006" s="33" t="s">
        <v>45</v>
      </c>
      <c r="O1006" s="33" t="s">
        <v>45</v>
      </c>
      <c r="P1006" s="33" t="s">
        <v>45</v>
      </c>
      <c r="Q1006" s="33" t="s">
        <v>45</v>
      </c>
      <c r="R1006" s="33" t="s">
        <v>45</v>
      </c>
      <c r="S1006" s="33" t="s">
        <v>45</v>
      </c>
      <c r="T1006" s="33" t="s">
        <v>46</v>
      </c>
      <c r="U1006" s="33" t="s">
        <v>212</v>
      </c>
      <c r="V1006" s="33" t="s">
        <v>144</v>
      </c>
      <c r="W1006" s="33" t="s">
        <v>48</v>
      </c>
      <c r="X1006" s="33" t="s">
        <v>48</v>
      </c>
      <c r="Y1006" s="33" t="s">
        <v>48</v>
      </c>
      <c r="Z1006" s="33" t="s">
        <v>48</v>
      </c>
      <c r="AA1006" s="33" t="s">
        <v>48</v>
      </c>
      <c r="AB1006" s="33" t="s">
        <v>48</v>
      </c>
      <c r="AC1006" s="33" t="s">
        <v>123</v>
      </c>
      <c r="AD1006" s="33" t="s">
        <v>123</v>
      </c>
    </row>
    <row r="1007" spans="1:30" ht="48">
      <c r="A1007" s="33" t="s">
        <v>2083</v>
      </c>
      <c r="B1007" s="33" t="s">
        <v>41</v>
      </c>
      <c r="C1007" s="33" t="s">
        <v>2112</v>
      </c>
      <c r="D1007" s="33">
        <v>40330</v>
      </c>
      <c r="E1007" s="33" t="s">
        <v>298</v>
      </c>
      <c r="F1007" s="33" t="s">
        <v>1958</v>
      </c>
      <c r="G1007" s="35">
        <v>0</v>
      </c>
      <c r="H1007" s="74">
        <v>5902.39</v>
      </c>
      <c r="I1007" s="33" t="s">
        <v>51</v>
      </c>
      <c r="J1007" s="34">
        <v>142871.15</v>
      </c>
      <c r="K1007" s="33" t="s">
        <v>43</v>
      </c>
      <c r="L1007" s="33" t="s">
        <v>211</v>
      </c>
      <c r="M1007" s="33" t="s">
        <v>142</v>
      </c>
      <c r="N1007" s="33" t="s">
        <v>45</v>
      </c>
      <c r="O1007" s="33" t="s">
        <v>45</v>
      </c>
      <c r="P1007" s="33" t="s">
        <v>45</v>
      </c>
      <c r="Q1007" s="33" t="s">
        <v>45</v>
      </c>
      <c r="R1007" s="33" t="s">
        <v>45</v>
      </c>
      <c r="S1007" s="33" t="s">
        <v>45</v>
      </c>
      <c r="T1007" s="33" t="s">
        <v>46</v>
      </c>
      <c r="U1007" s="33" t="s">
        <v>212</v>
      </c>
      <c r="V1007" s="33" t="s">
        <v>144</v>
      </c>
      <c r="W1007" s="33" t="s">
        <v>48</v>
      </c>
      <c r="X1007" s="33" t="s">
        <v>48</v>
      </c>
      <c r="Y1007" s="33" t="s">
        <v>48</v>
      </c>
      <c r="Z1007" s="33" t="s">
        <v>48</v>
      </c>
      <c r="AA1007" s="33" t="s">
        <v>48</v>
      </c>
      <c r="AB1007" s="33" t="s">
        <v>48</v>
      </c>
      <c r="AC1007" s="33" t="s">
        <v>123</v>
      </c>
      <c r="AD1007" s="33" t="s">
        <v>123</v>
      </c>
    </row>
    <row r="1008" spans="1:30" ht="48">
      <c r="A1008" s="33" t="s">
        <v>2083</v>
      </c>
      <c r="B1008" s="33" t="s">
        <v>41</v>
      </c>
      <c r="C1008" s="33" t="s">
        <v>2112</v>
      </c>
      <c r="D1008" s="33">
        <v>40330</v>
      </c>
      <c r="E1008" s="33" t="s">
        <v>298</v>
      </c>
      <c r="F1008" s="33" t="s">
        <v>2045</v>
      </c>
      <c r="G1008" s="35">
        <v>0</v>
      </c>
      <c r="H1008" s="77">
        <v>32</v>
      </c>
      <c r="I1008" s="33" t="s">
        <v>51</v>
      </c>
      <c r="J1008" s="34">
        <v>142839.15</v>
      </c>
      <c r="K1008" s="33" t="s">
        <v>43</v>
      </c>
      <c r="L1008" s="33" t="s">
        <v>211</v>
      </c>
      <c r="M1008" s="33" t="s">
        <v>142</v>
      </c>
      <c r="N1008" s="33" t="s">
        <v>45</v>
      </c>
      <c r="O1008" s="33" t="s">
        <v>45</v>
      </c>
      <c r="P1008" s="33" t="s">
        <v>45</v>
      </c>
      <c r="Q1008" s="33" t="s">
        <v>45</v>
      </c>
      <c r="R1008" s="33" t="s">
        <v>45</v>
      </c>
      <c r="S1008" s="33" t="s">
        <v>45</v>
      </c>
      <c r="T1008" s="33" t="s">
        <v>46</v>
      </c>
      <c r="U1008" s="33" t="s">
        <v>212</v>
      </c>
      <c r="V1008" s="33" t="s">
        <v>144</v>
      </c>
      <c r="W1008" s="33" t="s">
        <v>48</v>
      </c>
      <c r="X1008" s="33" t="s">
        <v>48</v>
      </c>
      <c r="Y1008" s="33" t="s">
        <v>48</v>
      </c>
      <c r="Z1008" s="33" t="s">
        <v>48</v>
      </c>
      <c r="AA1008" s="33" t="s">
        <v>48</v>
      </c>
      <c r="AB1008" s="33" t="s">
        <v>48</v>
      </c>
      <c r="AC1008" s="33" t="s">
        <v>123</v>
      </c>
      <c r="AD1008" s="33" t="s">
        <v>123</v>
      </c>
    </row>
    <row r="1009" spans="1:30" ht="48">
      <c r="A1009" s="33" t="s">
        <v>2083</v>
      </c>
      <c r="B1009" s="33" t="s">
        <v>41</v>
      </c>
      <c r="C1009" s="33" t="s">
        <v>2114</v>
      </c>
      <c r="D1009" s="33">
        <v>41610</v>
      </c>
      <c r="E1009" s="33" t="s">
        <v>628</v>
      </c>
      <c r="F1009" s="33" t="s">
        <v>1896</v>
      </c>
      <c r="G1009" s="35">
        <v>0</v>
      </c>
      <c r="H1009" s="74">
        <v>2796.18</v>
      </c>
      <c r="I1009" s="33" t="s">
        <v>51</v>
      </c>
      <c r="J1009" s="34">
        <v>140042.97</v>
      </c>
      <c r="K1009" s="33" t="s">
        <v>43</v>
      </c>
      <c r="L1009" s="33" t="s">
        <v>211</v>
      </c>
      <c r="M1009" s="33" t="s">
        <v>142</v>
      </c>
      <c r="N1009" s="33" t="s">
        <v>45</v>
      </c>
      <c r="O1009" s="33" t="s">
        <v>45</v>
      </c>
      <c r="P1009" s="33" t="s">
        <v>45</v>
      </c>
      <c r="Q1009" s="33" t="s">
        <v>45</v>
      </c>
      <c r="R1009" s="33" t="s">
        <v>45</v>
      </c>
      <c r="S1009" s="33" t="s">
        <v>45</v>
      </c>
      <c r="T1009" s="33" t="s">
        <v>46</v>
      </c>
      <c r="U1009" s="33" t="s">
        <v>212</v>
      </c>
      <c r="V1009" s="33" t="s">
        <v>144</v>
      </c>
      <c r="W1009" s="33" t="s">
        <v>48</v>
      </c>
      <c r="X1009" s="33" t="s">
        <v>48</v>
      </c>
      <c r="Y1009" s="33" t="s">
        <v>48</v>
      </c>
      <c r="Z1009" s="33" t="s">
        <v>48</v>
      </c>
      <c r="AA1009" s="33" t="s">
        <v>48</v>
      </c>
      <c r="AB1009" s="33" t="s">
        <v>48</v>
      </c>
      <c r="AC1009" s="33" t="s">
        <v>123</v>
      </c>
      <c r="AD1009" s="33" t="s">
        <v>123</v>
      </c>
    </row>
    <row r="1010" spans="1:30" ht="48">
      <c r="A1010" s="33" t="s">
        <v>2083</v>
      </c>
      <c r="B1010" s="33" t="s">
        <v>41</v>
      </c>
      <c r="C1010" s="33" t="s">
        <v>2114</v>
      </c>
      <c r="D1010" s="33">
        <v>41610</v>
      </c>
      <c r="E1010" s="33" t="s">
        <v>628</v>
      </c>
      <c r="F1010" s="33" t="s">
        <v>1805</v>
      </c>
      <c r="G1010" s="35">
        <v>0</v>
      </c>
      <c r="H1010" s="74">
        <v>4008.35</v>
      </c>
      <c r="I1010" s="33" t="s">
        <v>51</v>
      </c>
      <c r="J1010" s="34">
        <v>136034.62</v>
      </c>
      <c r="K1010" s="33" t="s">
        <v>43</v>
      </c>
      <c r="L1010" s="33" t="s">
        <v>211</v>
      </c>
      <c r="M1010" s="33" t="s">
        <v>142</v>
      </c>
      <c r="N1010" s="33" t="s">
        <v>45</v>
      </c>
      <c r="O1010" s="33" t="s">
        <v>45</v>
      </c>
      <c r="P1010" s="33" t="s">
        <v>45</v>
      </c>
      <c r="Q1010" s="33" t="s">
        <v>45</v>
      </c>
      <c r="R1010" s="33" t="s">
        <v>45</v>
      </c>
      <c r="S1010" s="33" t="s">
        <v>45</v>
      </c>
      <c r="T1010" s="33" t="s">
        <v>46</v>
      </c>
      <c r="U1010" s="33" t="s">
        <v>212</v>
      </c>
      <c r="V1010" s="33" t="s">
        <v>144</v>
      </c>
      <c r="W1010" s="33" t="s">
        <v>48</v>
      </c>
      <c r="X1010" s="33" t="s">
        <v>48</v>
      </c>
      <c r="Y1010" s="33" t="s">
        <v>48</v>
      </c>
      <c r="Z1010" s="33" t="s">
        <v>48</v>
      </c>
      <c r="AA1010" s="33" t="s">
        <v>48</v>
      </c>
      <c r="AB1010" s="33" t="s">
        <v>48</v>
      </c>
      <c r="AC1010" s="33" t="s">
        <v>123</v>
      </c>
      <c r="AD1010" s="33" t="s">
        <v>123</v>
      </c>
    </row>
    <row r="1011" spans="1:30" ht="48">
      <c r="A1011" s="33" t="s">
        <v>2083</v>
      </c>
      <c r="B1011" s="33" t="s">
        <v>41</v>
      </c>
      <c r="C1011" s="33" t="s">
        <v>2114</v>
      </c>
      <c r="D1011" s="33">
        <v>41610</v>
      </c>
      <c r="E1011" s="33" t="s">
        <v>628</v>
      </c>
      <c r="F1011" s="33" t="s">
        <v>1806</v>
      </c>
      <c r="G1011" s="35">
        <v>0</v>
      </c>
      <c r="H1011" s="74">
        <v>52593.36</v>
      </c>
      <c r="I1011" s="33" t="s">
        <v>51</v>
      </c>
      <c r="J1011" s="34">
        <v>83441.259999999995</v>
      </c>
      <c r="K1011" s="33" t="s">
        <v>43</v>
      </c>
      <c r="L1011" s="33" t="s">
        <v>211</v>
      </c>
      <c r="M1011" s="33" t="s">
        <v>142</v>
      </c>
      <c r="N1011" s="33" t="s">
        <v>45</v>
      </c>
      <c r="O1011" s="33" t="s">
        <v>45</v>
      </c>
      <c r="P1011" s="33" t="s">
        <v>45</v>
      </c>
      <c r="Q1011" s="33" t="s">
        <v>45</v>
      </c>
      <c r="R1011" s="33" t="s">
        <v>45</v>
      </c>
      <c r="S1011" s="33" t="s">
        <v>45</v>
      </c>
      <c r="T1011" s="33" t="s">
        <v>46</v>
      </c>
      <c r="U1011" s="33" t="s">
        <v>212</v>
      </c>
      <c r="V1011" s="33" t="s">
        <v>144</v>
      </c>
      <c r="W1011" s="33" t="s">
        <v>48</v>
      </c>
      <c r="X1011" s="33" t="s">
        <v>48</v>
      </c>
      <c r="Y1011" s="33" t="s">
        <v>48</v>
      </c>
      <c r="Z1011" s="33" t="s">
        <v>48</v>
      </c>
      <c r="AA1011" s="33" t="s">
        <v>48</v>
      </c>
      <c r="AB1011" s="33" t="s">
        <v>48</v>
      </c>
      <c r="AC1011" s="33" t="s">
        <v>123</v>
      </c>
      <c r="AD1011" s="33" t="s">
        <v>123</v>
      </c>
    </row>
    <row r="1012" spans="1:30" ht="48">
      <c r="A1012" s="33" t="s">
        <v>2083</v>
      </c>
      <c r="B1012" s="33" t="s">
        <v>41</v>
      </c>
      <c r="C1012" s="33" t="s">
        <v>2114</v>
      </c>
      <c r="D1012" s="33">
        <v>41610</v>
      </c>
      <c r="E1012" s="33" t="s">
        <v>628</v>
      </c>
      <c r="F1012" s="33" t="s">
        <v>1897</v>
      </c>
      <c r="G1012" s="35">
        <v>0</v>
      </c>
      <c r="H1012" s="74">
        <v>48925.95</v>
      </c>
      <c r="I1012" s="33" t="s">
        <v>51</v>
      </c>
      <c r="J1012" s="34">
        <v>34515.31</v>
      </c>
      <c r="K1012" s="33" t="s">
        <v>43</v>
      </c>
      <c r="L1012" s="33" t="s">
        <v>211</v>
      </c>
      <c r="M1012" s="33" t="s">
        <v>142</v>
      </c>
      <c r="N1012" s="33" t="s">
        <v>45</v>
      </c>
      <c r="O1012" s="33" t="s">
        <v>45</v>
      </c>
      <c r="P1012" s="33" t="s">
        <v>45</v>
      </c>
      <c r="Q1012" s="33" t="s">
        <v>45</v>
      </c>
      <c r="R1012" s="33" t="s">
        <v>45</v>
      </c>
      <c r="S1012" s="33" t="s">
        <v>45</v>
      </c>
      <c r="T1012" s="33" t="s">
        <v>46</v>
      </c>
      <c r="U1012" s="33" t="s">
        <v>212</v>
      </c>
      <c r="V1012" s="33" t="s">
        <v>144</v>
      </c>
      <c r="W1012" s="33" t="s">
        <v>48</v>
      </c>
      <c r="X1012" s="33" t="s">
        <v>48</v>
      </c>
      <c r="Y1012" s="33" t="s">
        <v>48</v>
      </c>
      <c r="Z1012" s="33" t="s">
        <v>48</v>
      </c>
      <c r="AA1012" s="33" t="s">
        <v>48</v>
      </c>
      <c r="AB1012" s="33" t="s">
        <v>48</v>
      </c>
      <c r="AC1012" s="33" t="s">
        <v>123</v>
      </c>
      <c r="AD1012" s="33" t="s">
        <v>123</v>
      </c>
    </row>
    <row r="1013" spans="1:30" ht="48">
      <c r="A1013" s="33" t="s">
        <v>2083</v>
      </c>
      <c r="B1013" s="33" t="s">
        <v>41</v>
      </c>
      <c r="C1013" s="33" t="s">
        <v>2101</v>
      </c>
      <c r="D1013" s="33">
        <v>44095</v>
      </c>
      <c r="E1013" s="33" t="s">
        <v>68</v>
      </c>
      <c r="F1013" s="33" t="s">
        <v>2138</v>
      </c>
      <c r="G1013" s="35">
        <v>-651.25</v>
      </c>
      <c r="H1013" s="35">
        <v>0</v>
      </c>
      <c r="I1013" s="33" t="s">
        <v>51</v>
      </c>
      <c r="J1013" s="34">
        <v>33864.06</v>
      </c>
      <c r="K1013" s="33" t="s">
        <v>43</v>
      </c>
      <c r="L1013" s="33" t="s">
        <v>211</v>
      </c>
      <c r="M1013" s="33" t="s">
        <v>142</v>
      </c>
      <c r="N1013" s="33" t="s">
        <v>45</v>
      </c>
      <c r="O1013" s="33" t="s">
        <v>45</v>
      </c>
      <c r="P1013" s="33" t="s">
        <v>45</v>
      </c>
      <c r="Q1013" s="33" t="s">
        <v>45</v>
      </c>
      <c r="R1013" s="33" t="s">
        <v>45</v>
      </c>
      <c r="S1013" s="33" t="s">
        <v>45</v>
      </c>
      <c r="T1013" s="33" t="s">
        <v>46</v>
      </c>
      <c r="U1013" s="33" t="s">
        <v>212</v>
      </c>
      <c r="V1013" s="33" t="s">
        <v>144</v>
      </c>
      <c r="W1013" s="33" t="s">
        <v>48</v>
      </c>
      <c r="X1013" s="33" t="s">
        <v>48</v>
      </c>
      <c r="Y1013" s="33" t="s">
        <v>48</v>
      </c>
      <c r="Z1013" s="33" t="s">
        <v>48</v>
      </c>
      <c r="AA1013" s="33" t="s">
        <v>48</v>
      </c>
      <c r="AB1013" s="33" t="s">
        <v>48</v>
      </c>
      <c r="AC1013" s="33" t="s">
        <v>123</v>
      </c>
      <c r="AD1013" s="33" t="s">
        <v>123</v>
      </c>
    </row>
    <row r="1014" spans="1:30" ht="48">
      <c r="A1014" s="33" t="s">
        <v>2083</v>
      </c>
      <c r="B1014" s="33" t="s">
        <v>41</v>
      </c>
      <c r="C1014" s="33" t="s">
        <v>2101</v>
      </c>
      <c r="D1014" s="33">
        <v>44095</v>
      </c>
      <c r="E1014" s="33" t="s">
        <v>68</v>
      </c>
      <c r="F1014" s="33" t="s">
        <v>2139</v>
      </c>
      <c r="G1014" s="34">
        <v>9705.61</v>
      </c>
      <c r="H1014" s="35">
        <v>0</v>
      </c>
      <c r="I1014" s="33" t="s">
        <v>51</v>
      </c>
      <c r="J1014" s="34">
        <v>43569.67</v>
      </c>
      <c r="K1014" s="33" t="s">
        <v>43</v>
      </c>
      <c r="L1014" s="33" t="s">
        <v>211</v>
      </c>
      <c r="M1014" s="33" t="s">
        <v>142</v>
      </c>
      <c r="N1014" s="33" t="s">
        <v>45</v>
      </c>
      <c r="O1014" s="33" t="s">
        <v>45</v>
      </c>
      <c r="P1014" s="33" t="s">
        <v>45</v>
      </c>
      <c r="Q1014" s="33" t="s">
        <v>45</v>
      </c>
      <c r="R1014" s="33" t="s">
        <v>45</v>
      </c>
      <c r="S1014" s="33" t="s">
        <v>45</v>
      </c>
      <c r="T1014" s="33" t="s">
        <v>46</v>
      </c>
      <c r="U1014" s="33" t="s">
        <v>212</v>
      </c>
      <c r="V1014" s="33" t="s">
        <v>144</v>
      </c>
      <c r="W1014" s="33" t="s">
        <v>48</v>
      </c>
      <c r="X1014" s="33" t="s">
        <v>48</v>
      </c>
      <c r="Y1014" s="33" t="s">
        <v>48</v>
      </c>
      <c r="Z1014" s="33" t="s">
        <v>48</v>
      </c>
      <c r="AA1014" s="33" t="s">
        <v>48</v>
      </c>
      <c r="AB1014" s="33" t="s">
        <v>48</v>
      </c>
      <c r="AC1014" s="33" t="s">
        <v>123</v>
      </c>
      <c r="AD1014" s="33" t="s">
        <v>123</v>
      </c>
    </row>
    <row r="1015" spans="1:30" ht="48">
      <c r="A1015" s="33" t="s">
        <v>2083</v>
      </c>
      <c r="B1015" s="33" t="s">
        <v>41</v>
      </c>
      <c r="C1015" s="33" t="s">
        <v>2101</v>
      </c>
      <c r="D1015" s="33">
        <v>44095</v>
      </c>
      <c r="E1015" s="33" t="s">
        <v>68</v>
      </c>
      <c r="F1015" s="33" t="s">
        <v>2140</v>
      </c>
      <c r="G1015" s="34">
        <v>4818.76</v>
      </c>
      <c r="H1015" s="35">
        <v>0</v>
      </c>
      <c r="I1015" s="33" t="s">
        <v>51</v>
      </c>
      <c r="J1015" s="34">
        <v>48388.43</v>
      </c>
      <c r="K1015" s="33" t="s">
        <v>43</v>
      </c>
      <c r="L1015" s="33" t="s">
        <v>211</v>
      </c>
      <c r="M1015" s="33" t="s">
        <v>142</v>
      </c>
      <c r="N1015" s="33" t="s">
        <v>45</v>
      </c>
      <c r="O1015" s="33" t="s">
        <v>45</v>
      </c>
      <c r="P1015" s="33" t="s">
        <v>45</v>
      </c>
      <c r="Q1015" s="33" t="s">
        <v>45</v>
      </c>
      <c r="R1015" s="33" t="s">
        <v>45</v>
      </c>
      <c r="S1015" s="33" t="s">
        <v>45</v>
      </c>
      <c r="T1015" s="33" t="s">
        <v>46</v>
      </c>
      <c r="U1015" s="33" t="s">
        <v>212</v>
      </c>
      <c r="V1015" s="33" t="s">
        <v>144</v>
      </c>
      <c r="W1015" s="33" t="s">
        <v>48</v>
      </c>
      <c r="X1015" s="33" t="s">
        <v>48</v>
      </c>
      <c r="Y1015" s="33" t="s">
        <v>48</v>
      </c>
      <c r="Z1015" s="33" t="s">
        <v>48</v>
      </c>
      <c r="AA1015" s="33" t="s">
        <v>48</v>
      </c>
      <c r="AB1015" s="33" t="s">
        <v>48</v>
      </c>
      <c r="AC1015" s="33" t="s">
        <v>123</v>
      </c>
      <c r="AD1015" s="33" t="s">
        <v>123</v>
      </c>
    </row>
    <row r="1016" spans="1:30" ht="48">
      <c r="A1016" s="33" t="s">
        <v>2083</v>
      </c>
      <c r="B1016" s="33" t="s">
        <v>41</v>
      </c>
      <c r="C1016" s="33" t="s">
        <v>2101</v>
      </c>
      <c r="D1016" s="33">
        <v>44095</v>
      </c>
      <c r="E1016" s="33" t="s">
        <v>68</v>
      </c>
      <c r="F1016" s="33" t="s">
        <v>2141</v>
      </c>
      <c r="G1016" s="34">
        <v>20432.89</v>
      </c>
      <c r="H1016" s="35">
        <v>0</v>
      </c>
      <c r="I1016" s="33" t="s">
        <v>51</v>
      </c>
      <c r="J1016" s="34">
        <v>68821.320000000007</v>
      </c>
      <c r="K1016" s="33" t="s">
        <v>43</v>
      </c>
      <c r="L1016" s="33" t="s">
        <v>211</v>
      </c>
      <c r="M1016" s="33" t="s">
        <v>142</v>
      </c>
      <c r="N1016" s="33" t="s">
        <v>45</v>
      </c>
      <c r="O1016" s="33" t="s">
        <v>45</v>
      </c>
      <c r="P1016" s="33" t="s">
        <v>45</v>
      </c>
      <c r="Q1016" s="33" t="s">
        <v>45</v>
      </c>
      <c r="R1016" s="33" t="s">
        <v>45</v>
      </c>
      <c r="S1016" s="33" t="s">
        <v>45</v>
      </c>
      <c r="T1016" s="33" t="s">
        <v>46</v>
      </c>
      <c r="U1016" s="33" t="s">
        <v>212</v>
      </c>
      <c r="V1016" s="33" t="s">
        <v>144</v>
      </c>
      <c r="W1016" s="33" t="s">
        <v>48</v>
      </c>
      <c r="X1016" s="33" t="s">
        <v>48</v>
      </c>
      <c r="Y1016" s="33" t="s">
        <v>48</v>
      </c>
      <c r="Z1016" s="33" t="s">
        <v>48</v>
      </c>
      <c r="AA1016" s="33" t="s">
        <v>48</v>
      </c>
      <c r="AB1016" s="33" t="s">
        <v>48</v>
      </c>
      <c r="AC1016" s="33" t="s">
        <v>123</v>
      </c>
      <c r="AD1016" s="33" t="s">
        <v>123</v>
      </c>
    </row>
    <row r="1017" spans="1:30" ht="48">
      <c r="A1017" s="33" t="s">
        <v>2083</v>
      </c>
      <c r="B1017" s="33" t="s">
        <v>41</v>
      </c>
      <c r="C1017" s="33" t="s">
        <v>2101</v>
      </c>
      <c r="D1017" s="33">
        <v>44098</v>
      </c>
      <c r="E1017" s="33" t="s">
        <v>490</v>
      </c>
      <c r="F1017" s="33" t="s">
        <v>2142</v>
      </c>
      <c r="G1017" s="35">
        <v>0</v>
      </c>
      <c r="H1017" s="74">
        <v>2640.68</v>
      </c>
      <c r="I1017" s="33" t="s">
        <v>51</v>
      </c>
      <c r="J1017" s="34">
        <v>66180.639999999999</v>
      </c>
      <c r="K1017" s="33" t="s">
        <v>43</v>
      </c>
      <c r="L1017" s="33" t="s">
        <v>211</v>
      </c>
      <c r="M1017" s="33" t="s">
        <v>142</v>
      </c>
      <c r="N1017" s="33" t="s">
        <v>45</v>
      </c>
      <c r="O1017" s="33" t="s">
        <v>45</v>
      </c>
      <c r="P1017" s="33" t="s">
        <v>45</v>
      </c>
      <c r="Q1017" s="33" t="s">
        <v>45</v>
      </c>
      <c r="R1017" s="33" t="s">
        <v>45</v>
      </c>
      <c r="S1017" s="33" t="s">
        <v>45</v>
      </c>
      <c r="T1017" s="33" t="s">
        <v>46</v>
      </c>
      <c r="U1017" s="33" t="s">
        <v>212</v>
      </c>
      <c r="V1017" s="33" t="s">
        <v>144</v>
      </c>
      <c r="W1017" s="33" t="s">
        <v>48</v>
      </c>
      <c r="X1017" s="33" t="s">
        <v>48</v>
      </c>
      <c r="Y1017" s="33" t="s">
        <v>48</v>
      </c>
      <c r="Z1017" s="33" t="s">
        <v>48</v>
      </c>
      <c r="AA1017" s="33" t="s">
        <v>48</v>
      </c>
      <c r="AB1017" s="33" t="s">
        <v>48</v>
      </c>
      <c r="AC1017" s="33" t="s">
        <v>123</v>
      </c>
      <c r="AD1017" s="33" t="s">
        <v>123</v>
      </c>
    </row>
    <row r="1018" spans="1:30" ht="48">
      <c r="A1018" s="33" t="s">
        <v>2083</v>
      </c>
      <c r="B1018" s="33" t="s">
        <v>41</v>
      </c>
      <c r="C1018" s="33" t="s">
        <v>2107</v>
      </c>
      <c r="D1018" s="33">
        <v>42375</v>
      </c>
      <c r="E1018" s="33" t="s">
        <v>99</v>
      </c>
      <c r="F1018" s="33" t="s">
        <v>1808</v>
      </c>
      <c r="G1018" s="35">
        <v>0</v>
      </c>
      <c r="H1018" s="77">
        <v>587.30999999999995</v>
      </c>
      <c r="I1018" s="33" t="s">
        <v>51</v>
      </c>
      <c r="J1018" s="34">
        <v>40736.019999999997</v>
      </c>
      <c r="K1018" s="33" t="s">
        <v>43</v>
      </c>
      <c r="L1018" s="33" t="s">
        <v>147</v>
      </c>
      <c r="M1018" s="33" t="s">
        <v>142</v>
      </c>
      <c r="N1018" s="33" t="s">
        <v>45</v>
      </c>
      <c r="O1018" s="33" t="s">
        <v>45</v>
      </c>
      <c r="P1018" s="33" t="s">
        <v>45</v>
      </c>
      <c r="Q1018" s="33" t="s">
        <v>45</v>
      </c>
      <c r="R1018" s="33" t="s">
        <v>45</v>
      </c>
      <c r="S1018" s="33" t="s">
        <v>45</v>
      </c>
      <c r="T1018" s="33" t="s">
        <v>46</v>
      </c>
      <c r="U1018" s="33" t="s">
        <v>203</v>
      </c>
      <c r="V1018" s="33" t="s">
        <v>144</v>
      </c>
      <c r="W1018" s="33" t="s">
        <v>48</v>
      </c>
      <c r="X1018" s="33" t="s">
        <v>48</v>
      </c>
      <c r="Y1018" s="33" t="s">
        <v>48</v>
      </c>
      <c r="Z1018" s="33" t="s">
        <v>48</v>
      </c>
      <c r="AA1018" s="33" t="s">
        <v>48</v>
      </c>
      <c r="AB1018" s="33" t="s">
        <v>48</v>
      </c>
      <c r="AC1018" s="33" t="s">
        <v>123</v>
      </c>
      <c r="AD1018" s="33" t="s">
        <v>123</v>
      </c>
    </row>
    <row r="1019" spans="1:30" ht="48">
      <c r="A1019" s="33" t="s">
        <v>2083</v>
      </c>
      <c r="B1019" s="33" t="s">
        <v>41</v>
      </c>
      <c r="C1019" s="33" t="s">
        <v>2107</v>
      </c>
      <c r="D1019" s="33">
        <v>42375</v>
      </c>
      <c r="E1019" s="33" t="s">
        <v>99</v>
      </c>
      <c r="F1019" s="33" t="s">
        <v>2052</v>
      </c>
      <c r="G1019" s="35">
        <v>0</v>
      </c>
      <c r="H1019" s="77">
        <v>326.54000000000002</v>
      </c>
      <c r="I1019" s="33" t="s">
        <v>51</v>
      </c>
      <c r="J1019" s="34">
        <v>40409.480000000003</v>
      </c>
      <c r="K1019" s="33" t="s">
        <v>43</v>
      </c>
      <c r="L1019" s="33" t="s">
        <v>147</v>
      </c>
      <c r="M1019" s="33" t="s">
        <v>142</v>
      </c>
      <c r="N1019" s="33" t="s">
        <v>45</v>
      </c>
      <c r="O1019" s="33" t="s">
        <v>45</v>
      </c>
      <c r="P1019" s="33" t="s">
        <v>45</v>
      </c>
      <c r="Q1019" s="33" t="s">
        <v>45</v>
      </c>
      <c r="R1019" s="33" t="s">
        <v>45</v>
      </c>
      <c r="S1019" s="33" t="s">
        <v>45</v>
      </c>
      <c r="T1019" s="33" t="s">
        <v>46</v>
      </c>
      <c r="U1019" s="33" t="s">
        <v>203</v>
      </c>
      <c r="V1019" s="33" t="s">
        <v>144</v>
      </c>
      <c r="W1019" s="33" t="s">
        <v>48</v>
      </c>
      <c r="X1019" s="33" t="s">
        <v>48</v>
      </c>
      <c r="Y1019" s="33" t="s">
        <v>48</v>
      </c>
      <c r="Z1019" s="33" t="s">
        <v>48</v>
      </c>
      <c r="AA1019" s="33" t="s">
        <v>48</v>
      </c>
      <c r="AB1019" s="33" t="s">
        <v>48</v>
      </c>
      <c r="AC1019" s="33" t="s">
        <v>123</v>
      </c>
      <c r="AD1019" s="33" t="s">
        <v>123</v>
      </c>
    </row>
    <row r="1020" spans="1:30" ht="48">
      <c r="A1020" s="33" t="s">
        <v>2083</v>
      </c>
      <c r="B1020" s="33" t="s">
        <v>41</v>
      </c>
      <c r="C1020" s="33" t="s">
        <v>2101</v>
      </c>
      <c r="D1020" s="33">
        <v>44095</v>
      </c>
      <c r="E1020" s="33" t="s">
        <v>68</v>
      </c>
      <c r="F1020" s="33" t="s">
        <v>2143</v>
      </c>
      <c r="G1020" s="35">
        <v>852.93</v>
      </c>
      <c r="H1020" s="35">
        <v>0</v>
      </c>
      <c r="I1020" s="33" t="s">
        <v>51</v>
      </c>
      <c r="J1020" s="34">
        <v>41262.410000000003</v>
      </c>
      <c r="K1020" s="33" t="s">
        <v>43</v>
      </c>
      <c r="L1020" s="33" t="s">
        <v>147</v>
      </c>
      <c r="M1020" s="33" t="s">
        <v>142</v>
      </c>
      <c r="N1020" s="33" t="s">
        <v>45</v>
      </c>
      <c r="O1020" s="33" t="s">
        <v>45</v>
      </c>
      <c r="P1020" s="33" t="s">
        <v>45</v>
      </c>
      <c r="Q1020" s="33" t="s">
        <v>45</v>
      </c>
      <c r="R1020" s="33" t="s">
        <v>45</v>
      </c>
      <c r="S1020" s="33" t="s">
        <v>45</v>
      </c>
      <c r="T1020" s="33" t="s">
        <v>46</v>
      </c>
      <c r="U1020" s="33" t="s">
        <v>203</v>
      </c>
      <c r="V1020" s="33" t="s">
        <v>144</v>
      </c>
      <c r="W1020" s="33" t="s">
        <v>48</v>
      </c>
      <c r="X1020" s="33" t="s">
        <v>48</v>
      </c>
      <c r="Y1020" s="33" t="s">
        <v>48</v>
      </c>
      <c r="Z1020" s="33" t="s">
        <v>48</v>
      </c>
      <c r="AA1020" s="33" t="s">
        <v>48</v>
      </c>
      <c r="AB1020" s="33" t="s">
        <v>48</v>
      </c>
      <c r="AC1020" s="33" t="s">
        <v>123</v>
      </c>
      <c r="AD1020" s="33" t="s">
        <v>123</v>
      </c>
    </row>
    <row r="1021" spans="1:30" ht="48">
      <c r="A1021" s="33" t="s">
        <v>2083</v>
      </c>
      <c r="B1021" s="33" t="s">
        <v>41</v>
      </c>
      <c r="C1021" s="33" t="s">
        <v>2101</v>
      </c>
      <c r="D1021" s="33">
        <v>44095</v>
      </c>
      <c r="E1021" s="33" t="s">
        <v>68</v>
      </c>
      <c r="F1021" s="33" t="s">
        <v>2144</v>
      </c>
      <c r="G1021" s="34">
        <v>3343.65</v>
      </c>
      <c r="H1021" s="35">
        <v>0</v>
      </c>
      <c r="I1021" s="33" t="s">
        <v>51</v>
      </c>
      <c r="J1021" s="34">
        <v>44606.06</v>
      </c>
      <c r="K1021" s="33" t="s">
        <v>43</v>
      </c>
      <c r="L1021" s="33" t="s">
        <v>147</v>
      </c>
      <c r="M1021" s="33" t="s">
        <v>142</v>
      </c>
      <c r="N1021" s="33" t="s">
        <v>45</v>
      </c>
      <c r="O1021" s="33" t="s">
        <v>45</v>
      </c>
      <c r="P1021" s="33" t="s">
        <v>45</v>
      </c>
      <c r="Q1021" s="33" t="s">
        <v>45</v>
      </c>
      <c r="R1021" s="33" t="s">
        <v>45</v>
      </c>
      <c r="S1021" s="33" t="s">
        <v>45</v>
      </c>
      <c r="T1021" s="33" t="s">
        <v>46</v>
      </c>
      <c r="U1021" s="33" t="s">
        <v>203</v>
      </c>
      <c r="V1021" s="33" t="s">
        <v>144</v>
      </c>
      <c r="W1021" s="33" t="s">
        <v>48</v>
      </c>
      <c r="X1021" s="33" t="s">
        <v>48</v>
      </c>
      <c r="Y1021" s="33" t="s">
        <v>48</v>
      </c>
      <c r="Z1021" s="33" t="s">
        <v>48</v>
      </c>
      <c r="AA1021" s="33" t="s">
        <v>48</v>
      </c>
      <c r="AB1021" s="33" t="s">
        <v>48</v>
      </c>
      <c r="AC1021" s="33" t="s">
        <v>123</v>
      </c>
      <c r="AD1021" s="33" t="s">
        <v>123</v>
      </c>
    </row>
    <row r="1022" spans="1:30" ht="48">
      <c r="A1022" s="33" t="s">
        <v>2083</v>
      </c>
      <c r="B1022" s="33" t="s">
        <v>41</v>
      </c>
      <c r="C1022" s="33" t="s">
        <v>2101</v>
      </c>
      <c r="D1022" s="33">
        <v>44095</v>
      </c>
      <c r="E1022" s="33" t="s">
        <v>68</v>
      </c>
      <c r="F1022" s="33" t="s">
        <v>2145</v>
      </c>
      <c r="G1022" s="34">
        <v>6806.36</v>
      </c>
      <c r="H1022" s="35">
        <v>0</v>
      </c>
      <c r="I1022" s="33" t="s">
        <v>51</v>
      </c>
      <c r="J1022" s="34">
        <v>51412.42</v>
      </c>
      <c r="K1022" s="33" t="s">
        <v>43</v>
      </c>
      <c r="L1022" s="33" t="s">
        <v>147</v>
      </c>
      <c r="M1022" s="33" t="s">
        <v>142</v>
      </c>
      <c r="N1022" s="33" t="s">
        <v>45</v>
      </c>
      <c r="O1022" s="33" t="s">
        <v>45</v>
      </c>
      <c r="P1022" s="33" t="s">
        <v>45</v>
      </c>
      <c r="Q1022" s="33" t="s">
        <v>45</v>
      </c>
      <c r="R1022" s="33" t="s">
        <v>45</v>
      </c>
      <c r="S1022" s="33" t="s">
        <v>45</v>
      </c>
      <c r="T1022" s="33" t="s">
        <v>46</v>
      </c>
      <c r="U1022" s="33" t="s">
        <v>203</v>
      </c>
      <c r="V1022" s="33" t="s">
        <v>144</v>
      </c>
      <c r="W1022" s="33" t="s">
        <v>48</v>
      </c>
      <c r="X1022" s="33" t="s">
        <v>48</v>
      </c>
      <c r="Y1022" s="33" t="s">
        <v>48</v>
      </c>
      <c r="Z1022" s="33" t="s">
        <v>48</v>
      </c>
      <c r="AA1022" s="33" t="s">
        <v>48</v>
      </c>
      <c r="AB1022" s="33" t="s">
        <v>48</v>
      </c>
      <c r="AC1022" s="33" t="s">
        <v>123</v>
      </c>
      <c r="AD1022" s="33" t="s">
        <v>123</v>
      </c>
    </row>
    <row r="1023" spans="1:30" ht="48">
      <c r="A1023" s="33" t="s">
        <v>2083</v>
      </c>
      <c r="B1023" s="33" t="s">
        <v>41</v>
      </c>
      <c r="C1023" s="33" t="s">
        <v>2101</v>
      </c>
      <c r="D1023" s="33">
        <v>44098</v>
      </c>
      <c r="E1023" s="33" t="s">
        <v>490</v>
      </c>
      <c r="F1023" s="33" t="s">
        <v>2146</v>
      </c>
      <c r="G1023" s="35">
        <v>0</v>
      </c>
      <c r="H1023" s="77">
        <v>617.67999999999995</v>
      </c>
      <c r="I1023" s="33" t="s">
        <v>51</v>
      </c>
      <c r="J1023" s="34">
        <v>50794.74</v>
      </c>
      <c r="K1023" s="33" t="s">
        <v>43</v>
      </c>
      <c r="L1023" s="33" t="s">
        <v>147</v>
      </c>
      <c r="M1023" s="33" t="s">
        <v>142</v>
      </c>
      <c r="N1023" s="33" t="s">
        <v>45</v>
      </c>
      <c r="O1023" s="33" t="s">
        <v>45</v>
      </c>
      <c r="P1023" s="33" t="s">
        <v>45</v>
      </c>
      <c r="Q1023" s="33" t="s">
        <v>45</v>
      </c>
      <c r="R1023" s="33" t="s">
        <v>45</v>
      </c>
      <c r="S1023" s="33" t="s">
        <v>45</v>
      </c>
      <c r="T1023" s="33" t="s">
        <v>46</v>
      </c>
      <c r="U1023" s="33" t="s">
        <v>203</v>
      </c>
      <c r="V1023" s="33" t="s">
        <v>144</v>
      </c>
      <c r="W1023" s="33" t="s">
        <v>48</v>
      </c>
      <c r="X1023" s="33" t="s">
        <v>48</v>
      </c>
      <c r="Y1023" s="33" t="s">
        <v>48</v>
      </c>
      <c r="Z1023" s="33" t="s">
        <v>48</v>
      </c>
      <c r="AA1023" s="33" t="s">
        <v>48</v>
      </c>
      <c r="AB1023" s="33" t="s">
        <v>48</v>
      </c>
      <c r="AC1023" s="33" t="s">
        <v>123</v>
      </c>
      <c r="AD1023" s="33" t="s">
        <v>123</v>
      </c>
    </row>
    <row r="1024" spans="1:30" ht="48">
      <c r="A1024" s="33" t="s">
        <v>2083</v>
      </c>
      <c r="B1024" s="33" t="s">
        <v>41</v>
      </c>
      <c r="C1024" s="33" t="s">
        <v>2101</v>
      </c>
      <c r="D1024" s="33">
        <v>44098</v>
      </c>
      <c r="E1024" s="33" t="s">
        <v>490</v>
      </c>
      <c r="F1024" s="33" t="s">
        <v>2147</v>
      </c>
      <c r="G1024" s="35">
        <v>0</v>
      </c>
      <c r="H1024" s="77">
        <v>400</v>
      </c>
      <c r="I1024" s="33" t="s">
        <v>51</v>
      </c>
      <c r="J1024" s="34">
        <v>50394.74</v>
      </c>
      <c r="K1024" s="33" t="s">
        <v>43</v>
      </c>
      <c r="L1024" s="33" t="s">
        <v>147</v>
      </c>
      <c r="M1024" s="33" t="s">
        <v>142</v>
      </c>
      <c r="N1024" s="33" t="s">
        <v>45</v>
      </c>
      <c r="O1024" s="33" t="s">
        <v>45</v>
      </c>
      <c r="P1024" s="33" t="s">
        <v>45</v>
      </c>
      <c r="Q1024" s="33" t="s">
        <v>45</v>
      </c>
      <c r="R1024" s="33" t="s">
        <v>45</v>
      </c>
      <c r="S1024" s="33" t="s">
        <v>45</v>
      </c>
      <c r="T1024" s="33" t="s">
        <v>46</v>
      </c>
      <c r="U1024" s="33" t="s">
        <v>203</v>
      </c>
      <c r="V1024" s="33" t="s">
        <v>144</v>
      </c>
      <c r="W1024" s="33" t="s">
        <v>48</v>
      </c>
      <c r="X1024" s="33" t="s">
        <v>48</v>
      </c>
      <c r="Y1024" s="33" t="s">
        <v>48</v>
      </c>
      <c r="Z1024" s="33" t="s">
        <v>48</v>
      </c>
      <c r="AA1024" s="33" t="s">
        <v>48</v>
      </c>
      <c r="AB1024" s="33" t="s">
        <v>48</v>
      </c>
      <c r="AC1024" s="33" t="s">
        <v>123</v>
      </c>
      <c r="AD1024" s="33" t="s">
        <v>123</v>
      </c>
    </row>
    <row r="1025" spans="1:30" ht="48">
      <c r="A1025" s="33" t="s">
        <v>2083</v>
      </c>
      <c r="B1025" s="33" t="s">
        <v>41</v>
      </c>
      <c r="C1025" s="33" t="s">
        <v>2101</v>
      </c>
      <c r="D1025" s="33">
        <v>44098</v>
      </c>
      <c r="E1025" s="33" t="s">
        <v>490</v>
      </c>
      <c r="F1025" s="33" t="s">
        <v>1582</v>
      </c>
      <c r="G1025" s="35">
        <v>0</v>
      </c>
      <c r="H1025" s="77">
        <v>129.66999999999999</v>
      </c>
      <c r="I1025" s="33" t="s">
        <v>51</v>
      </c>
      <c r="J1025" s="34">
        <v>50265.07</v>
      </c>
      <c r="K1025" s="33" t="s">
        <v>43</v>
      </c>
      <c r="L1025" s="33" t="s">
        <v>147</v>
      </c>
      <c r="M1025" s="33" t="s">
        <v>142</v>
      </c>
      <c r="N1025" s="33" t="s">
        <v>45</v>
      </c>
      <c r="O1025" s="33" t="s">
        <v>45</v>
      </c>
      <c r="P1025" s="33" t="s">
        <v>45</v>
      </c>
      <c r="Q1025" s="33" t="s">
        <v>45</v>
      </c>
      <c r="R1025" s="33" t="s">
        <v>45</v>
      </c>
      <c r="S1025" s="33" t="s">
        <v>45</v>
      </c>
      <c r="T1025" s="33" t="s">
        <v>46</v>
      </c>
      <c r="U1025" s="33" t="s">
        <v>203</v>
      </c>
      <c r="V1025" s="33" t="s">
        <v>144</v>
      </c>
      <c r="W1025" s="33" t="s">
        <v>48</v>
      </c>
      <c r="X1025" s="33" t="s">
        <v>48</v>
      </c>
      <c r="Y1025" s="33" t="s">
        <v>48</v>
      </c>
      <c r="Z1025" s="33" t="s">
        <v>48</v>
      </c>
      <c r="AA1025" s="33" t="s">
        <v>48</v>
      </c>
      <c r="AB1025" s="33" t="s">
        <v>48</v>
      </c>
      <c r="AC1025" s="33" t="s">
        <v>123</v>
      </c>
      <c r="AD1025" s="33" t="s">
        <v>123</v>
      </c>
    </row>
    <row r="1026" spans="1:30" ht="48">
      <c r="A1026" s="33" t="s">
        <v>2083</v>
      </c>
      <c r="B1026" s="33" t="s">
        <v>41</v>
      </c>
      <c r="C1026" s="33" t="s">
        <v>2101</v>
      </c>
      <c r="D1026" s="33">
        <v>44098</v>
      </c>
      <c r="E1026" s="33" t="s">
        <v>490</v>
      </c>
      <c r="F1026" s="33" t="s">
        <v>1898</v>
      </c>
      <c r="G1026" s="35">
        <v>0</v>
      </c>
      <c r="H1026" s="77">
        <v>961.18</v>
      </c>
      <c r="I1026" s="33" t="s">
        <v>51</v>
      </c>
      <c r="J1026" s="34">
        <v>49303.89</v>
      </c>
      <c r="K1026" s="33" t="s">
        <v>43</v>
      </c>
      <c r="L1026" s="33" t="s">
        <v>147</v>
      </c>
      <c r="M1026" s="33" t="s">
        <v>142</v>
      </c>
      <c r="N1026" s="33" t="s">
        <v>45</v>
      </c>
      <c r="O1026" s="33" t="s">
        <v>45</v>
      </c>
      <c r="P1026" s="33" t="s">
        <v>45</v>
      </c>
      <c r="Q1026" s="33" t="s">
        <v>45</v>
      </c>
      <c r="R1026" s="33" t="s">
        <v>45</v>
      </c>
      <c r="S1026" s="33" t="s">
        <v>45</v>
      </c>
      <c r="T1026" s="33" t="s">
        <v>46</v>
      </c>
      <c r="U1026" s="33" t="s">
        <v>203</v>
      </c>
      <c r="V1026" s="33" t="s">
        <v>144</v>
      </c>
      <c r="W1026" s="33" t="s">
        <v>48</v>
      </c>
      <c r="X1026" s="33" t="s">
        <v>48</v>
      </c>
      <c r="Y1026" s="33" t="s">
        <v>48</v>
      </c>
      <c r="Z1026" s="33" t="s">
        <v>48</v>
      </c>
      <c r="AA1026" s="33" t="s">
        <v>48</v>
      </c>
      <c r="AB1026" s="33" t="s">
        <v>48</v>
      </c>
      <c r="AC1026" s="33" t="s">
        <v>123</v>
      </c>
      <c r="AD1026" s="33" t="s">
        <v>123</v>
      </c>
    </row>
    <row r="1027" spans="1:30" ht="48">
      <c r="A1027" s="33" t="s">
        <v>2083</v>
      </c>
      <c r="B1027" s="33" t="s">
        <v>41</v>
      </c>
      <c r="C1027" s="33" t="s">
        <v>2101</v>
      </c>
      <c r="D1027" s="33">
        <v>44098</v>
      </c>
      <c r="E1027" s="33" t="s">
        <v>490</v>
      </c>
      <c r="F1027" s="33" t="s">
        <v>1692</v>
      </c>
      <c r="G1027" s="35">
        <v>0</v>
      </c>
      <c r="H1027" s="74">
        <v>12555.62</v>
      </c>
      <c r="I1027" s="33" t="s">
        <v>51</v>
      </c>
      <c r="J1027" s="34">
        <v>36748.269999999997</v>
      </c>
      <c r="K1027" s="33" t="s">
        <v>43</v>
      </c>
      <c r="L1027" s="33" t="s">
        <v>147</v>
      </c>
      <c r="M1027" s="33" t="s">
        <v>142</v>
      </c>
      <c r="N1027" s="33" t="s">
        <v>45</v>
      </c>
      <c r="O1027" s="33" t="s">
        <v>45</v>
      </c>
      <c r="P1027" s="33" t="s">
        <v>45</v>
      </c>
      <c r="Q1027" s="33" t="s">
        <v>45</v>
      </c>
      <c r="R1027" s="33" t="s">
        <v>45</v>
      </c>
      <c r="S1027" s="33" t="s">
        <v>45</v>
      </c>
      <c r="T1027" s="33" t="s">
        <v>46</v>
      </c>
      <c r="U1027" s="33" t="s">
        <v>203</v>
      </c>
      <c r="V1027" s="33" t="s">
        <v>144</v>
      </c>
      <c r="W1027" s="33" t="s">
        <v>48</v>
      </c>
      <c r="X1027" s="33" t="s">
        <v>48</v>
      </c>
      <c r="Y1027" s="33" t="s">
        <v>48</v>
      </c>
      <c r="Z1027" s="33" t="s">
        <v>48</v>
      </c>
      <c r="AA1027" s="33" t="s">
        <v>48</v>
      </c>
      <c r="AB1027" s="33" t="s">
        <v>48</v>
      </c>
      <c r="AC1027" s="33" t="s">
        <v>123</v>
      </c>
      <c r="AD1027" s="33" t="s">
        <v>123</v>
      </c>
    </row>
    <row r="1028" spans="1:30" ht="48">
      <c r="A1028" s="33" t="s">
        <v>2083</v>
      </c>
      <c r="B1028" s="33" t="s">
        <v>41</v>
      </c>
      <c r="C1028" s="33" t="s">
        <v>2101</v>
      </c>
      <c r="D1028" s="33">
        <v>44098</v>
      </c>
      <c r="E1028" s="33" t="s">
        <v>490</v>
      </c>
      <c r="F1028" s="33" t="s">
        <v>2148</v>
      </c>
      <c r="G1028" s="35">
        <v>0</v>
      </c>
      <c r="H1028" s="74">
        <v>1260.68</v>
      </c>
      <c r="I1028" s="33" t="s">
        <v>51</v>
      </c>
      <c r="J1028" s="34">
        <v>35487.589999999997</v>
      </c>
      <c r="K1028" s="33" t="s">
        <v>43</v>
      </c>
      <c r="L1028" s="33" t="s">
        <v>147</v>
      </c>
      <c r="M1028" s="33" t="s">
        <v>142</v>
      </c>
      <c r="N1028" s="33" t="s">
        <v>45</v>
      </c>
      <c r="O1028" s="33" t="s">
        <v>45</v>
      </c>
      <c r="P1028" s="33" t="s">
        <v>45</v>
      </c>
      <c r="Q1028" s="33" t="s">
        <v>45</v>
      </c>
      <c r="R1028" s="33" t="s">
        <v>45</v>
      </c>
      <c r="S1028" s="33" t="s">
        <v>45</v>
      </c>
      <c r="T1028" s="33" t="s">
        <v>46</v>
      </c>
      <c r="U1028" s="33" t="s">
        <v>203</v>
      </c>
      <c r="V1028" s="33" t="s">
        <v>144</v>
      </c>
      <c r="W1028" s="33" t="s">
        <v>48</v>
      </c>
      <c r="X1028" s="33" t="s">
        <v>48</v>
      </c>
      <c r="Y1028" s="33" t="s">
        <v>48</v>
      </c>
      <c r="Z1028" s="33" t="s">
        <v>48</v>
      </c>
      <c r="AA1028" s="33" t="s">
        <v>48</v>
      </c>
      <c r="AB1028" s="33" t="s">
        <v>48</v>
      </c>
      <c r="AC1028" s="33" t="s">
        <v>123</v>
      </c>
      <c r="AD1028" s="33" t="s">
        <v>123</v>
      </c>
    </row>
    <row r="1029" spans="1:30" ht="48">
      <c r="A1029" s="33" t="s">
        <v>2083</v>
      </c>
      <c r="B1029" s="33" t="s">
        <v>41</v>
      </c>
      <c r="C1029" s="33" t="s">
        <v>2101</v>
      </c>
      <c r="D1029" s="33">
        <v>44098</v>
      </c>
      <c r="E1029" s="33" t="s">
        <v>490</v>
      </c>
      <c r="F1029" s="33" t="s">
        <v>1961</v>
      </c>
      <c r="G1029" s="35">
        <v>0</v>
      </c>
      <c r="H1029" s="74">
        <v>1622.08</v>
      </c>
      <c r="I1029" s="33" t="s">
        <v>51</v>
      </c>
      <c r="J1029" s="34">
        <v>33865.51</v>
      </c>
      <c r="K1029" s="33" t="s">
        <v>43</v>
      </c>
      <c r="L1029" s="33" t="s">
        <v>147</v>
      </c>
      <c r="M1029" s="33" t="s">
        <v>142</v>
      </c>
      <c r="N1029" s="33" t="s">
        <v>45</v>
      </c>
      <c r="O1029" s="33" t="s">
        <v>45</v>
      </c>
      <c r="P1029" s="33" t="s">
        <v>45</v>
      </c>
      <c r="Q1029" s="33" t="s">
        <v>45</v>
      </c>
      <c r="R1029" s="33" t="s">
        <v>45</v>
      </c>
      <c r="S1029" s="33" t="s">
        <v>45</v>
      </c>
      <c r="T1029" s="33" t="s">
        <v>46</v>
      </c>
      <c r="U1029" s="33" t="s">
        <v>203</v>
      </c>
      <c r="V1029" s="33" t="s">
        <v>144</v>
      </c>
      <c r="W1029" s="33" t="s">
        <v>48</v>
      </c>
      <c r="X1029" s="33" t="s">
        <v>48</v>
      </c>
      <c r="Y1029" s="33" t="s">
        <v>48</v>
      </c>
      <c r="Z1029" s="33" t="s">
        <v>48</v>
      </c>
      <c r="AA1029" s="33" t="s">
        <v>48</v>
      </c>
      <c r="AB1029" s="33" t="s">
        <v>48</v>
      </c>
      <c r="AC1029" s="33" t="s">
        <v>123</v>
      </c>
      <c r="AD1029" s="33" t="s">
        <v>123</v>
      </c>
    </row>
    <row r="1030" spans="1:30" ht="48">
      <c r="A1030" s="33" t="s">
        <v>2083</v>
      </c>
      <c r="B1030" s="33" t="s">
        <v>41</v>
      </c>
      <c r="C1030" s="33" t="s">
        <v>2101</v>
      </c>
      <c r="D1030" s="33">
        <v>44098</v>
      </c>
      <c r="E1030" s="33" t="s">
        <v>490</v>
      </c>
      <c r="F1030" s="33" t="s">
        <v>1807</v>
      </c>
      <c r="G1030" s="35">
        <v>0</v>
      </c>
      <c r="H1030" s="74">
        <v>1634.56</v>
      </c>
      <c r="I1030" s="33" t="s">
        <v>51</v>
      </c>
      <c r="J1030" s="34">
        <v>32230.95</v>
      </c>
      <c r="K1030" s="33" t="s">
        <v>43</v>
      </c>
      <c r="L1030" s="33" t="s">
        <v>147</v>
      </c>
      <c r="M1030" s="33" t="s">
        <v>142</v>
      </c>
      <c r="N1030" s="33" t="s">
        <v>45</v>
      </c>
      <c r="O1030" s="33" t="s">
        <v>45</v>
      </c>
      <c r="P1030" s="33" t="s">
        <v>45</v>
      </c>
      <c r="Q1030" s="33" t="s">
        <v>45</v>
      </c>
      <c r="R1030" s="33" t="s">
        <v>45</v>
      </c>
      <c r="S1030" s="33" t="s">
        <v>45</v>
      </c>
      <c r="T1030" s="33" t="s">
        <v>46</v>
      </c>
      <c r="U1030" s="33" t="s">
        <v>203</v>
      </c>
      <c r="V1030" s="33" t="s">
        <v>144</v>
      </c>
      <c r="W1030" s="33" t="s">
        <v>48</v>
      </c>
      <c r="X1030" s="33" t="s">
        <v>48</v>
      </c>
      <c r="Y1030" s="33" t="s">
        <v>48</v>
      </c>
      <c r="Z1030" s="33" t="s">
        <v>48</v>
      </c>
      <c r="AA1030" s="33" t="s">
        <v>48</v>
      </c>
      <c r="AB1030" s="33" t="s">
        <v>48</v>
      </c>
      <c r="AC1030" s="33" t="s">
        <v>123</v>
      </c>
      <c r="AD1030" s="33" t="s">
        <v>123</v>
      </c>
    </row>
    <row r="1031" spans="1:30" ht="48">
      <c r="A1031" s="33" t="s">
        <v>2083</v>
      </c>
      <c r="B1031" s="33" t="s">
        <v>41</v>
      </c>
      <c r="C1031" s="33" t="s">
        <v>2101</v>
      </c>
      <c r="D1031" s="33">
        <v>44098</v>
      </c>
      <c r="E1031" s="33" t="s">
        <v>490</v>
      </c>
      <c r="F1031" s="33" t="s">
        <v>2149</v>
      </c>
      <c r="G1031" s="35">
        <v>0</v>
      </c>
      <c r="H1031" s="74">
        <v>2936.33</v>
      </c>
      <c r="I1031" s="33" t="s">
        <v>51</v>
      </c>
      <c r="J1031" s="34">
        <v>29294.62</v>
      </c>
      <c r="K1031" s="33" t="s">
        <v>43</v>
      </c>
      <c r="L1031" s="33" t="s">
        <v>147</v>
      </c>
      <c r="M1031" s="33" t="s">
        <v>142</v>
      </c>
      <c r="N1031" s="33" t="s">
        <v>45</v>
      </c>
      <c r="O1031" s="33" t="s">
        <v>45</v>
      </c>
      <c r="P1031" s="33" t="s">
        <v>45</v>
      </c>
      <c r="Q1031" s="33" t="s">
        <v>45</v>
      </c>
      <c r="R1031" s="33" t="s">
        <v>45</v>
      </c>
      <c r="S1031" s="33" t="s">
        <v>45</v>
      </c>
      <c r="T1031" s="33" t="s">
        <v>46</v>
      </c>
      <c r="U1031" s="33" t="s">
        <v>203</v>
      </c>
      <c r="V1031" s="33" t="s">
        <v>144</v>
      </c>
      <c r="W1031" s="33" t="s">
        <v>48</v>
      </c>
      <c r="X1031" s="33" t="s">
        <v>48</v>
      </c>
      <c r="Y1031" s="33" t="s">
        <v>48</v>
      </c>
      <c r="Z1031" s="33" t="s">
        <v>48</v>
      </c>
      <c r="AA1031" s="33" t="s">
        <v>48</v>
      </c>
      <c r="AB1031" s="33" t="s">
        <v>48</v>
      </c>
      <c r="AC1031" s="33" t="s">
        <v>123</v>
      </c>
      <c r="AD1031" s="33" t="s">
        <v>123</v>
      </c>
    </row>
    <row r="1032" spans="1:30" ht="48">
      <c r="A1032" s="33" t="s">
        <v>2083</v>
      </c>
      <c r="B1032" s="33" t="s">
        <v>41</v>
      </c>
      <c r="C1032" s="33" t="s">
        <v>2101</v>
      </c>
      <c r="D1032" s="33">
        <v>44098</v>
      </c>
      <c r="E1032" s="33" t="s">
        <v>490</v>
      </c>
      <c r="F1032" s="33" t="s">
        <v>2150</v>
      </c>
      <c r="G1032" s="35">
        <v>0</v>
      </c>
      <c r="H1032" s="74">
        <v>3323.84</v>
      </c>
      <c r="I1032" s="33" t="s">
        <v>51</v>
      </c>
      <c r="J1032" s="34">
        <v>25970.78</v>
      </c>
      <c r="K1032" s="33" t="s">
        <v>43</v>
      </c>
      <c r="L1032" s="33" t="s">
        <v>147</v>
      </c>
      <c r="M1032" s="33" t="s">
        <v>142</v>
      </c>
      <c r="N1032" s="33" t="s">
        <v>45</v>
      </c>
      <c r="O1032" s="33" t="s">
        <v>45</v>
      </c>
      <c r="P1032" s="33" t="s">
        <v>45</v>
      </c>
      <c r="Q1032" s="33" t="s">
        <v>45</v>
      </c>
      <c r="R1032" s="33" t="s">
        <v>45</v>
      </c>
      <c r="S1032" s="33" t="s">
        <v>45</v>
      </c>
      <c r="T1032" s="33" t="s">
        <v>46</v>
      </c>
      <c r="U1032" s="33" t="s">
        <v>203</v>
      </c>
      <c r="V1032" s="33" t="s">
        <v>144</v>
      </c>
      <c r="W1032" s="33" t="s">
        <v>48</v>
      </c>
      <c r="X1032" s="33" t="s">
        <v>48</v>
      </c>
      <c r="Y1032" s="33" t="s">
        <v>48</v>
      </c>
      <c r="Z1032" s="33" t="s">
        <v>48</v>
      </c>
      <c r="AA1032" s="33" t="s">
        <v>48</v>
      </c>
      <c r="AB1032" s="33" t="s">
        <v>48</v>
      </c>
      <c r="AC1032" s="33" t="s">
        <v>123</v>
      </c>
      <c r="AD1032" s="33" t="s">
        <v>123</v>
      </c>
    </row>
    <row r="1033" spans="1:30" ht="48">
      <c r="A1033" s="33" t="s">
        <v>2083</v>
      </c>
      <c r="B1033" s="33" t="s">
        <v>41</v>
      </c>
      <c r="C1033" s="33" t="s">
        <v>2101</v>
      </c>
      <c r="D1033" s="33">
        <v>44098</v>
      </c>
      <c r="E1033" s="33" t="s">
        <v>490</v>
      </c>
      <c r="F1033" s="33" t="s">
        <v>1963</v>
      </c>
      <c r="G1033" s="35">
        <v>0</v>
      </c>
      <c r="H1033" s="74">
        <v>7430.76</v>
      </c>
      <c r="I1033" s="33" t="s">
        <v>51</v>
      </c>
      <c r="J1033" s="34">
        <v>18540.02</v>
      </c>
      <c r="K1033" s="33" t="s">
        <v>43</v>
      </c>
      <c r="L1033" s="33" t="s">
        <v>147</v>
      </c>
      <c r="M1033" s="33" t="s">
        <v>142</v>
      </c>
      <c r="N1033" s="33" t="s">
        <v>45</v>
      </c>
      <c r="O1033" s="33" t="s">
        <v>45</v>
      </c>
      <c r="P1033" s="33" t="s">
        <v>45</v>
      </c>
      <c r="Q1033" s="33" t="s">
        <v>45</v>
      </c>
      <c r="R1033" s="33" t="s">
        <v>45</v>
      </c>
      <c r="S1033" s="33" t="s">
        <v>45</v>
      </c>
      <c r="T1033" s="33" t="s">
        <v>46</v>
      </c>
      <c r="U1033" s="33" t="s">
        <v>203</v>
      </c>
      <c r="V1033" s="33" t="s">
        <v>144</v>
      </c>
      <c r="W1033" s="33" t="s">
        <v>48</v>
      </c>
      <c r="X1033" s="33" t="s">
        <v>48</v>
      </c>
      <c r="Y1033" s="33" t="s">
        <v>48</v>
      </c>
      <c r="Z1033" s="33" t="s">
        <v>48</v>
      </c>
      <c r="AA1033" s="33" t="s">
        <v>48</v>
      </c>
      <c r="AB1033" s="33" t="s">
        <v>48</v>
      </c>
      <c r="AC1033" s="33" t="s">
        <v>123</v>
      </c>
      <c r="AD1033" s="33" t="s">
        <v>123</v>
      </c>
    </row>
    <row r="1034" spans="1:30" ht="48">
      <c r="A1034" s="33" t="s">
        <v>2083</v>
      </c>
      <c r="B1034" s="33" t="s">
        <v>41</v>
      </c>
      <c r="C1034" s="33" t="s">
        <v>2086</v>
      </c>
      <c r="D1034" s="33">
        <v>44596</v>
      </c>
      <c r="E1034" s="33" t="s">
        <v>457</v>
      </c>
      <c r="F1034" s="33" t="s">
        <v>2051</v>
      </c>
      <c r="G1034" s="35">
        <v>0</v>
      </c>
      <c r="H1034" s="77">
        <v>451.17</v>
      </c>
      <c r="I1034" s="33" t="s">
        <v>51</v>
      </c>
      <c r="J1034" s="34">
        <v>18088.849999999999</v>
      </c>
      <c r="K1034" s="33" t="s">
        <v>43</v>
      </c>
      <c r="L1034" s="33" t="s">
        <v>147</v>
      </c>
      <c r="M1034" s="33" t="s">
        <v>142</v>
      </c>
      <c r="N1034" s="33" t="s">
        <v>45</v>
      </c>
      <c r="O1034" s="33" t="s">
        <v>45</v>
      </c>
      <c r="P1034" s="33" t="s">
        <v>45</v>
      </c>
      <c r="Q1034" s="33" t="s">
        <v>45</v>
      </c>
      <c r="R1034" s="33" t="s">
        <v>45</v>
      </c>
      <c r="S1034" s="33" t="s">
        <v>45</v>
      </c>
      <c r="T1034" s="33" t="s">
        <v>46</v>
      </c>
      <c r="U1034" s="33" t="s">
        <v>203</v>
      </c>
      <c r="V1034" s="33" t="s">
        <v>144</v>
      </c>
      <c r="W1034" s="33" t="s">
        <v>48</v>
      </c>
      <c r="X1034" s="33" t="s">
        <v>48</v>
      </c>
      <c r="Y1034" s="33" t="s">
        <v>48</v>
      </c>
      <c r="Z1034" s="33" t="s">
        <v>48</v>
      </c>
      <c r="AA1034" s="33" t="s">
        <v>48</v>
      </c>
      <c r="AB1034" s="33" t="s">
        <v>48</v>
      </c>
      <c r="AC1034" s="33" t="s">
        <v>123</v>
      </c>
      <c r="AD1034" s="33" t="s">
        <v>123</v>
      </c>
    </row>
    <row r="1035" spans="1:30" ht="48">
      <c r="A1035" s="33" t="s">
        <v>2083</v>
      </c>
      <c r="B1035" s="33" t="s">
        <v>41</v>
      </c>
      <c r="C1035" s="33" t="s">
        <v>2086</v>
      </c>
      <c r="D1035" s="33">
        <v>44596</v>
      </c>
      <c r="E1035" s="33" t="s">
        <v>457</v>
      </c>
      <c r="F1035" s="33" t="s">
        <v>1962</v>
      </c>
      <c r="G1035" s="35">
        <v>0</v>
      </c>
      <c r="H1035" s="74">
        <v>1943.44</v>
      </c>
      <c r="I1035" s="33" t="s">
        <v>51</v>
      </c>
      <c r="J1035" s="34">
        <v>16145.41</v>
      </c>
      <c r="K1035" s="33" t="s">
        <v>43</v>
      </c>
      <c r="L1035" s="33" t="s">
        <v>147</v>
      </c>
      <c r="M1035" s="33" t="s">
        <v>142</v>
      </c>
      <c r="N1035" s="33" t="s">
        <v>45</v>
      </c>
      <c r="O1035" s="33" t="s">
        <v>45</v>
      </c>
      <c r="P1035" s="33" t="s">
        <v>45</v>
      </c>
      <c r="Q1035" s="33" t="s">
        <v>45</v>
      </c>
      <c r="R1035" s="33" t="s">
        <v>45</v>
      </c>
      <c r="S1035" s="33" t="s">
        <v>45</v>
      </c>
      <c r="T1035" s="33" t="s">
        <v>46</v>
      </c>
      <c r="U1035" s="33" t="s">
        <v>203</v>
      </c>
      <c r="V1035" s="33" t="s">
        <v>144</v>
      </c>
      <c r="W1035" s="33" t="s">
        <v>48</v>
      </c>
      <c r="X1035" s="33" t="s">
        <v>48</v>
      </c>
      <c r="Y1035" s="33" t="s">
        <v>48</v>
      </c>
      <c r="Z1035" s="33" t="s">
        <v>48</v>
      </c>
      <c r="AA1035" s="33" t="s">
        <v>48</v>
      </c>
      <c r="AB1035" s="33" t="s">
        <v>48</v>
      </c>
      <c r="AC1035" s="33" t="s">
        <v>123</v>
      </c>
      <c r="AD1035" s="33" t="s">
        <v>123</v>
      </c>
    </row>
    <row r="1036" spans="1:30" ht="48">
      <c r="A1036" s="33" t="s">
        <v>2083</v>
      </c>
      <c r="B1036" s="33" t="s">
        <v>41</v>
      </c>
      <c r="C1036" s="33" t="s">
        <v>2112</v>
      </c>
      <c r="D1036" s="33">
        <v>40330</v>
      </c>
      <c r="E1036" s="33" t="s">
        <v>298</v>
      </c>
      <c r="F1036" s="33" t="s">
        <v>2057</v>
      </c>
      <c r="G1036" s="35">
        <v>0</v>
      </c>
      <c r="H1036" s="77">
        <v>32</v>
      </c>
      <c r="I1036" s="33" t="s">
        <v>51</v>
      </c>
      <c r="J1036" s="34">
        <v>8879.2900000000009</v>
      </c>
      <c r="K1036" s="33" t="s">
        <v>43</v>
      </c>
      <c r="L1036" s="33" t="s">
        <v>529</v>
      </c>
      <c r="M1036" s="33" t="s">
        <v>142</v>
      </c>
      <c r="N1036" s="33" t="s">
        <v>45</v>
      </c>
      <c r="O1036" s="33" t="s">
        <v>45</v>
      </c>
      <c r="P1036" s="33" t="s">
        <v>45</v>
      </c>
      <c r="Q1036" s="33" t="s">
        <v>45</v>
      </c>
      <c r="R1036" s="33" t="s">
        <v>45</v>
      </c>
      <c r="S1036" s="33" t="s">
        <v>45</v>
      </c>
      <c r="T1036" s="33" t="s">
        <v>46</v>
      </c>
      <c r="U1036" s="33" t="s">
        <v>530</v>
      </c>
      <c r="V1036" s="33" t="s">
        <v>144</v>
      </c>
      <c r="W1036" s="33" t="s">
        <v>48</v>
      </c>
      <c r="X1036" s="33" t="s">
        <v>48</v>
      </c>
      <c r="Y1036" s="33" t="s">
        <v>48</v>
      </c>
      <c r="Z1036" s="33" t="s">
        <v>48</v>
      </c>
      <c r="AA1036" s="33" t="s">
        <v>48</v>
      </c>
      <c r="AB1036" s="33" t="s">
        <v>48</v>
      </c>
      <c r="AC1036" s="33" t="s">
        <v>123</v>
      </c>
      <c r="AD1036" s="33" t="s">
        <v>123</v>
      </c>
    </row>
    <row r="1037" spans="1:30" ht="48">
      <c r="A1037" s="33" t="s">
        <v>2083</v>
      </c>
      <c r="B1037" s="33" t="s">
        <v>41</v>
      </c>
      <c r="C1037" s="33" t="s">
        <v>2112</v>
      </c>
      <c r="D1037" s="33">
        <v>40330</v>
      </c>
      <c r="E1037" s="33" t="s">
        <v>298</v>
      </c>
      <c r="F1037" s="33" t="s">
        <v>1901</v>
      </c>
      <c r="G1037" s="35">
        <v>0</v>
      </c>
      <c r="H1037" s="74">
        <v>7123.55</v>
      </c>
      <c r="I1037" s="33" t="s">
        <v>51</v>
      </c>
      <c r="J1037" s="34">
        <v>1755.74</v>
      </c>
      <c r="K1037" s="33" t="s">
        <v>43</v>
      </c>
      <c r="L1037" s="33" t="s">
        <v>529</v>
      </c>
      <c r="M1037" s="33" t="s">
        <v>142</v>
      </c>
      <c r="N1037" s="33" t="s">
        <v>45</v>
      </c>
      <c r="O1037" s="33" t="s">
        <v>45</v>
      </c>
      <c r="P1037" s="33" t="s">
        <v>45</v>
      </c>
      <c r="Q1037" s="33" t="s">
        <v>45</v>
      </c>
      <c r="R1037" s="33" t="s">
        <v>45</v>
      </c>
      <c r="S1037" s="33" t="s">
        <v>45</v>
      </c>
      <c r="T1037" s="33" t="s">
        <v>46</v>
      </c>
      <c r="U1037" s="33" t="s">
        <v>530</v>
      </c>
      <c r="V1037" s="33" t="s">
        <v>144</v>
      </c>
      <c r="W1037" s="33" t="s">
        <v>48</v>
      </c>
      <c r="X1037" s="33" t="s">
        <v>48</v>
      </c>
      <c r="Y1037" s="33" t="s">
        <v>48</v>
      </c>
      <c r="Z1037" s="33" t="s">
        <v>48</v>
      </c>
      <c r="AA1037" s="33" t="s">
        <v>48</v>
      </c>
      <c r="AB1037" s="33" t="s">
        <v>48</v>
      </c>
      <c r="AC1037" s="33" t="s">
        <v>123</v>
      </c>
      <c r="AD1037" s="33" t="s">
        <v>123</v>
      </c>
    </row>
    <row r="1038" spans="1:30" ht="48">
      <c r="A1038" s="33" t="s">
        <v>2083</v>
      </c>
      <c r="B1038" s="33" t="s">
        <v>41</v>
      </c>
      <c r="C1038" s="33" t="s">
        <v>2112</v>
      </c>
      <c r="D1038" s="33">
        <v>40330</v>
      </c>
      <c r="E1038" s="33" t="s">
        <v>298</v>
      </c>
      <c r="F1038" s="33" t="s">
        <v>2151</v>
      </c>
      <c r="G1038" s="34">
        <v>2761.14</v>
      </c>
      <c r="H1038" s="35">
        <v>0</v>
      </c>
      <c r="I1038" s="33" t="s">
        <v>51</v>
      </c>
      <c r="J1038" s="34">
        <v>4516.88</v>
      </c>
      <c r="K1038" s="33" t="s">
        <v>43</v>
      </c>
      <c r="L1038" s="33" t="s">
        <v>529</v>
      </c>
      <c r="M1038" s="33" t="s">
        <v>142</v>
      </c>
      <c r="N1038" s="33" t="s">
        <v>45</v>
      </c>
      <c r="O1038" s="33" t="s">
        <v>45</v>
      </c>
      <c r="P1038" s="33" t="s">
        <v>45</v>
      </c>
      <c r="Q1038" s="33" t="s">
        <v>45</v>
      </c>
      <c r="R1038" s="33" t="s">
        <v>45</v>
      </c>
      <c r="S1038" s="33" t="s">
        <v>45</v>
      </c>
      <c r="T1038" s="33" t="s">
        <v>46</v>
      </c>
      <c r="U1038" s="33" t="s">
        <v>530</v>
      </c>
      <c r="V1038" s="33" t="s">
        <v>144</v>
      </c>
      <c r="W1038" s="33" t="s">
        <v>48</v>
      </c>
      <c r="X1038" s="33" t="s">
        <v>48</v>
      </c>
      <c r="Y1038" s="33" t="s">
        <v>48</v>
      </c>
      <c r="Z1038" s="33" t="s">
        <v>48</v>
      </c>
      <c r="AA1038" s="33" t="s">
        <v>48</v>
      </c>
      <c r="AB1038" s="33" t="s">
        <v>48</v>
      </c>
      <c r="AC1038" s="33" t="s">
        <v>123</v>
      </c>
      <c r="AD1038" s="33" t="s">
        <v>123</v>
      </c>
    </row>
    <row r="1039" spans="1:30" ht="48">
      <c r="A1039" s="33" t="s">
        <v>2083</v>
      </c>
      <c r="B1039" s="33" t="s">
        <v>41</v>
      </c>
      <c r="C1039" s="33" t="s">
        <v>2112</v>
      </c>
      <c r="D1039" s="33">
        <v>40330</v>
      </c>
      <c r="E1039" s="33" t="s">
        <v>298</v>
      </c>
      <c r="F1039" s="33" t="s">
        <v>2152</v>
      </c>
      <c r="G1039" s="35">
        <v>37</v>
      </c>
      <c r="H1039" s="35">
        <v>0</v>
      </c>
      <c r="I1039" s="33" t="s">
        <v>51</v>
      </c>
      <c r="J1039" s="34">
        <v>4553.88</v>
      </c>
      <c r="K1039" s="33" t="s">
        <v>43</v>
      </c>
      <c r="L1039" s="33" t="s">
        <v>529</v>
      </c>
      <c r="M1039" s="33" t="s">
        <v>142</v>
      </c>
      <c r="N1039" s="33" t="s">
        <v>45</v>
      </c>
      <c r="O1039" s="33" t="s">
        <v>45</v>
      </c>
      <c r="P1039" s="33" t="s">
        <v>45</v>
      </c>
      <c r="Q1039" s="33" t="s">
        <v>45</v>
      </c>
      <c r="R1039" s="33" t="s">
        <v>45</v>
      </c>
      <c r="S1039" s="33" t="s">
        <v>45</v>
      </c>
      <c r="T1039" s="33" t="s">
        <v>46</v>
      </c>
      <c r="U1039" s="33" t="s">
        <v>530</v>
      </c>
      <c r="V1039" s="33" t="s">
        <v>144</v>
      </c>
      <c r="W1039" s="33" t="s">
        <v>48</v>
      </c>
      <c r="X1039" s="33" t="s">
        <v>48</v>
      </c>
      <c r="Y1039" s="33" t="s">
        <v>48</v>
      </c>
      <c r="Z1039" s="33" t="s">
        <v>48</v>
      </c>
      <c r="AA1039" s="33" t="s">
        <v>48</v>
      </c>
      <c r="AB1039" s="33" t="s">
        <v>48</v>
      </c>
      <c r="AC1039" s="33" t="s">
        <v>123</v>
      </c>
      <c r="AD1039" s="33" t="s">
        <v>123</v>
      </c>
    </row>
    <row r="1040" spans="1:30" ht="48">
      <c r="A1040" s="33" t="s">
        <v>2083</v>
      </c>
      <c r="B1040" s="33" t="s">
        <v>41</v>
      </c>
      <c r="C1040" s="33" t="s">
        <v>2101</v>
      </c>
      <c r="D1040" s="33">
        <v>44095</v>
      </c>
      <c r="E1040" s="33" t="s">
        <v>68</v>
      </c>
      <c r="F1040" s="33" t="s">
        <v>2153</v>
      </c>
      <c r="G1040" s="34">
        <v>6714.83</v>
      </c>
      <c r="H1040" s="35">
        <v>0</v>
      </c>
      <c r="I1040" s="33" t="s">
        <v>51</v>
      </c>
      <c r="J1040" s="34">
        <v>11268.71</v>
      </c>
      <c r="K1040" s="33" t="s">
        <v>43</v>
      </c>
      <c r="L1040" s="33" t="s">
        <v>529</v>
      </c>
      <c r="M1040" s="33" t="s">
        <v>142</v>
      </c>
      <c r="N1040" s="33" t="s">
        <v>45</v>
      </c>
      <c r="O1040" s="33" t="s">
        <v>45</v>
      </c>
      <c r="P1040" s="33" t="s">
        <v>45</v>
      </c>
      <c r="Q1040" s="33" t="s">
        <v>45</v>
      </c>
      <c r="R1040" s="33" t="s">
        <v>45</v>
      </c>
      <c r="S1040" s="33" t="s">
        <v>45</v>
      </c>
      <c r="T1040" s="33" t="s">
        <v>46</v>
      </c>
      <c r="U1040" s="33" t="s">
        <v>530</v>
      </c>
      <c r="V1040" s="33" t="s">
        <v>144</v>
      </c>
      <c r="W1040" s="33" t="s">
        <v>48</v>
      </c>
      <c r="X1040" s="33" t="s">
        <v>48</v>
      </c>
      <c r="Y1040" s="33" t="s">
        <v>48</v>
      </c>
      <c r="Z1040" s="33" t="s">
        <v>48</v>
      </c>
      <c r="AA1040" s="33" t="s">
        <v>48</v>
      </c>
      <c r="AB1040" s="33" t="s">
        <v>48</v>
      </c>
      <c r="AC1040" s="33" t="s">
        <v>123</v>
      </c>
      <c r="AD1040" s="33" t="s">
        <v>123</v>
      </c>
    </row>
    <row r="1041" spans="1:30" ht="48">
      <c r="A1041" s="33" t="s">
        <v>2083</v>
      </c>
      <c r="B1041" s="33" t="s">
        <v>41</v>
      </c>
      <c r="C1041" s="33" t="s">
        <v>2101</v>
      </c>
      <c r="D1041" s="33">
        <v>44095</v>
      </c>
      <c r="E1041" s="33" t="s">
        <v>68</v>
      </c>
      <c r="F1041" s="33" t="s">
        <v>2154</v>
      </c>
      <c r="G1041" s="34">
        <v>3049.6</v>
      </c>
      <c r="H1041" s="35">
        <v>0</v>
      </c>
      <c r="I1041" s="33" t="s">
        <v>51</v>
      </c>
      <c r="J1041" s="34">
        <v>14318.31</v>
      </c>
      <c r="K1041" s="33" t="s">
        <v>43</v>
      </c>
      <c r="L1041" s="33" t="s">
        <v>529</v>
      </c>
      <c r="M1041" s="33" t="s">
        <v>142</v>
      </c>
      <c r="N1041" s="33" t="s">
        <v>45</v>
      </c>
      <c r="O1041" s="33" t="s">
        <v>45</v>
      </c>
      <c r="P1041" s="33" t="s">
        <v>45</v>
      </c>
      <c r="Q1041" s="33" t="s">
        <v>45</v>
      </c>
      <c r="R1041" s="33" t="s">
        <v>45</v>
      </c>
      <c r="S1041" s="33" t="s">
        <v>45</v>
      </c>
      <c r="T1041" s="33" t="s">
        <v>46</v>
      </c>
      <c r="U1041" s="33" t="s">
        <v>530</v>
      </c>
      <c r="V1041" s="33" t="s">
        <v>144</v>
      </c>
      <c r="W1041" s="33" t="s">
        <v>48</v>
      </c>
      <c r="X1041" s="33" t="s">
        <v>48</v>
      </c>
      <c r="Y1041" s="33" t="s">
        <v>48</v>
      </c>
      <c r="Z1041" s="33" t="s">
        <v>48</v>
      </c>
      <c r="AA1041" s="33" t="s">
        <v>48</v>
      </c>
      <c r="AB1041" s="33" t="s">
        <v>48</v>
      </c>
      <c r="AC1041" s="33" t="s">
        <v>123</v>
      </c>
      <c r="AD1041" s="33" t="s">
        <v>123</v>
      </c>
    </row>
    <row r="1042" spans="1:30" ht="48">
      <c r="A1042" s="33" t="s">
        <v>2083</v>
      </c>
      <c r="B1042" s="33" t="s">
        <v>41</v>
      </c>
      <c r="C1042" s="33" t="s">
        <v>2101</v>
      </c>
      <c r="D1042" s="33">
        <v>44095</v>
      </c>
      <c r="E1042" s="33" t="s">
        <v>68</v>
      </c>
      <c r="F1042" s="33" t="s">
        <v>2155</v>
      </c>
      <c r="G1042" s="35">
        <v>464.44</v>
      </c>
      <c r="H1042" s="35">
        <v>0</v>
      </c>
      <c r="I1042" s="33" t="s">
        <v>51</v>
      </c>
      <c r="J1042" s="34">
        <v>14782.75</v>
      </c>
      <c r="K1042" s="33" t="s">
        <v>43</v>
      </c>
      <c r="L1042" s="33" t="s">
        <v>529</v>
      </c>
      <c r="M1042" s="33" t="s">
        <v>142</v>
      </c>
      <c r="N1042" s="33" t="s">
        <v>45</v>
      </c>
      <c r="O1042" s="33" t="s">
        <v>45</v>
      </c>
      <c r="P1042" s="33" t="s">
        <v>45</v>
      </c>
      <c r="Q1042" s="33" t="s">
        <v>45</v>
      </c>
      <c r="R1042" s="33" t="s">
        <v>45</v>
      </c>
      <c r="S1042" s="33" t="s">
        <v>45</v>
      </c>
      <c r="T1042" s="33" t="s">
        <v>46</v>
      </c>
      <c r="U1042" s="33" t="s">
        <v>530</v>
      </c>
      <c r="V1042" s="33" t="s">
        <v>144</v>
      </c>
      <c r="W1042" s="33" t="s">
        <v>48</v>
      </c>
      <c r="X1042" s="33" t="s">
        <v>48</v>
      </c>
      <c r="Y1042" s="33" t="s">
        <v>48</v>
      </c>
      <c r="Z1042" s="33" t="s">
        <v>48</v>
      </c>
      <c r="AA1042" s="33" t="s">
        <v>48</v>
      </c>
      <c r="AB1042" s="33" t="s">
        <v>48</v>
      </c>
      <c r="AC1042" s="33" t="s">
        <v>123</v>
      </c>
      <c r="AD1042" s="33" t="s">
        <v>123</v>
      </c>
    </row>
    <row r="1043" spans="1:30" ht="48">
      <c r="A1043" s="33" t="s">
        <v>2083</v>
      </c>
      <c r="B1043" s="33" t="s">
        <v>41</v>
      </c>
      <c r="C1043" s="33" t="s">
        <v>2101</v>
      </c>
      <c r="D1043" s="33">
        <v>44098</v>
      </c>
      <c r="E1043" s="33" t="s">
        <v>490</v>
      </c>
      <c r="F1043" s="33" t="s">
        <v>1900</v>
      </c>
      <c r="G1043" s="35">
        <v>0</v>
      </c>
      <c r="H1043" s="77">
        <v>541.75</v>
      </c>
      <c r="I1043" s="33" t="s">
        <v>51</v>
      </c>
      <c r="J1043" s="34">
        <v>14241</v>
      </c>
      <c r="K1043" s="33" t="s">
        <v>43</v>
      </c>
      <c r="L1043" s="33" t="s">
        <v>529</v>
      </c>
      <c r="M1043" s="33" t="s">
        <v>142</v>
      </c>
      <c r="N1043" s="33" t="s">
        <v>45</v>
      </c>
      <c r="O1043" s="33" t="s">
        <v>45</v>
      </c>
      <c r="P1043" s="33" t="s">
        <v>45</v>
      </c>
      <c r="Q1043" s="33" t="s">
        <v>45</v>
      </c>
      <c r="R1043" s="33" t="s">
        <v>45</v>
      </c>
      <c r="S1043" s="33" t="s">
        <v>45</v>
      </c>
      <c r="T1043" s="33" t="s">
        <v>46</v>
      </c>
      <c r="U1043" s="33" t="s">
        <v>530</v>
      </c>
      <c r="V1043" s="33" t="s">
        <v>144</v>
      </c>
      <c r="W1043" s="33" t="s">
        <v>48</v>
      </c>
      <c r="X1043" s="33" t="s">
        <v>48</v>
      </c>
      <c r="Y1043" s="33" t="s">
        <v>48</v>
      </c>
      <c r="Z1043" s="33" t="s">
        <v>48</v>
      </c>
      <c r="AA1043" s="33" t="s">
        <v>48</v>
      </c>
      <c r="AB1043" s="33" t="s">
        <v>48</v>
      </c>
      <c r="AC1043" s="33" t="s">
        <v>123</v>
      </c>
      <c r="AD1043" s="33" t="s">
        <v>123</v>
      </c>
    </row>
    <row r="1044" spans="1:30" ht="48">
      <c r="A1044" s="33" t="s">
        <v>2083</v>
      </c>
      <c r="B1044" s="33" t="s">
        <v>41</v>
      </c>
      <c r="C1044" s="33" t="s">
        <v>2101</v>
      </c>
      <c r="D1044" s="33">
        <v>44098</v>
      </c>
      <c r="E1044" s="33" t="s">
        <v>490</v>
      </c>
      <c r="F1044" s="33" t="s">
        <v>1966</v>
      </c>
      <c r="G1044" s="35">
        <v>0</v>
      </c>
      <c r="H1044" s="74">
        <v>1524.39</v>
      </c>
      <c r="I1044" s="33" t="s">
        <v>51</v>
      </c>
      <c r="J1044" s="34">
        <v>12716.61</v>
      </c>
      <c r="K1044" s="33" t="s">
        <v>43</v>
      </c>
      <c r="L1044" s="33" t="s">
        <v>529</v>
      </c>
      <c r="M1044" s="33" t="s">
        <v>142</v>
      </c>
      <c r="N1044" s="33" t="s">
        <v>45</v>
      </c>
      <c r="O1044" s="33" t="s">
        <v>45</v>
      </c>
      <c r="P1044" s="33" t="s">
        <v>45</v>
      </c>
      <c r="Q1044" s="33" t="s">
        <v>45</v>
      </c>
      <c r="R1044" s="33" t="s">
        <v>45</v>
      </c>
      <c r="S1044" s="33" t="s">
        <v>45</v>
      </c>
      <c r="T1044" s="33" t="s">
        <v>46</v>
      </c>
      <c r="U1044" s="33" t="s">
        <v>530</v>
      </c>
      <c r="V1044" s="33" t="s">
        <v>144</v>
      </c>
      <c r="W1044" s="33" t="s">
        <v>48</v>
      </c>
      <c r="X1044" s="33" t="s">
        <v>48</v>
      </c>
      <c r="Y1044" s="33" t="s">
        <v>48</v>
      </c>
      <c r="Z1044" s="33" t="s">
        <v>48</v>
      </c>
      <c r="AA1044" s="33" t="s">
        <v>48</v>
      </c>
      <c r="AB1044" s="33" t="s">
        <v>48</v>
      </c>
      <c r="AC1044" s="33" t="s">
        <v>123</v>
      </c>
      <c r="AD1044" s="33" t="s">
        <v>123</v>
      </c>
    </row>
    <row r="1045" spans="1:30" ht="48">
      <c r="A1045" s="33" t="s">
        <v>2083</v>
      </c>
      <c r="B1045" s="33" t="s">
        <v>41</v>
      </c>
      <c r="C1045" s="33" t="s">
        <v>2101</v>
      </c>
      <c r="D1045" s="33">
        <v>44098</v>
      </c>
      <c r="E1045" s="33" t="s">
        <v>490</v>
      </c>
      <c r="F1045" s="33" t="s">
        <v>2056</v>
      </c>
      <c r="G1045" s="35">
        <v>0</v>
      </c>
      <c r="H1045" s="74">
        <v>1162.77</v>
      </c>
      <c r="I1045" s="33" t="s">
        <v>51</v>
      </c>
      <c r="J1045" s="34">
        <v>11553.84</v>
      </c>
      <c r="K1045" s="33" t="s">
        <v>43</v>
      </c>
      <c r="L1045" s="33" t="s">
        <v>529</v>
      </c>
      <c r="M1045" s="33" t="s">
        <v>142</v>
      </c>
      <c r="N1045" s="33" t="s">
        <v>45</v>
      </c>
      <c r="O1045" s="33" t="s">
        <v>45</v>
      </c>
      <c r="P1045" s="33" t="s">
        <v>45</v>
      </c>
      <c r="Q1045" s="33" t="s">
        <v>45</v>
      </c>
      <c r="R1045" s="33" t="s">
        <v>45</v>
      </c>
      <c r="S1045" s="33" t="s">
        <v>45</v>
      </c>
      <c r="T1045" s="33" t="s">
        <v>46</v>
      </c>
      <c r="U1045" s="33" t="s">
        <v>530</v>
      </c>
      <c r="V1045" s="33" t="s">
        <v>144</v>
      </c>
      <c r="W1045" s="33" t="s">
        <v>48</v>
      </c>
      <c r="X1045" s="33" t="s">
        <v>48</v>
      </c>
      <c r="Y1045" s="33" t="s">
        <v>48</v>
      </c>
      <c r="Z1045" s="33" t="s">
        <v>48</v>
      </c>
      <c r="AA1045" s="33" t="s">
        <v>48</v>
      </c>
      <c r="AB1045" s="33" t="s">
        <v>48</v>
      </c>
      <c r="AC1045" s="33" t="s">
        <v>123</v>
      </c>
      <c r="AD1045" s="33" t="s">
        <v>123</v>
      </c>
    </row>
    <row r="1046" spans="1:30" ht="48">
      <c r="A1046" s="33" t="s">
        <v>2083</v>
      </c>
      <c r="B1046" s="33" t="s">
        <v>41</v>
      </c>
      <c r="C1046" s="33" t="s">
        <v>2101</v>
      </c>
      <c r="D1046" s="33">
        <v>44098</v>
      </c>
      <c r="E1046" s="33" t="s">
        <v>490</v>
      </c>
      <c r="F1046" s="33" t="s">
        <v>1965</v>
      </c>
      <c r="G1046" s="35">
        <v>0</v>
      </c>
      <c r="H1046" s="77">
        <v>49.52</v>
      </c>
      <c r="I1046" s="33" t="s">
        <v>51</v>
      </c>
      <c r="J1046" s="34">
        <v>11504.32</v>
      </c>
      <c r="K1046" s="33" t="s">
        <v>43</v>
      </c>
      <c r="L1046" s="33" t="s">
        <v>529</v>
      </c>
      <c r="M1046" s="33" t="s">
        <v>142</v>
      </c>
      <c r="N1046" s="33" t="s">
        <v>45</v>
      </c>
      <c r="O1046" s="33" t="s">
        <v>45</v>
      </c>
      <c r="P1046" s="33" t="s">
        <v>45</v>
      </c>
      <c r="Q1046" s="33" t="s">
        <v>45</v>
      </c>
      <c r="R1046" s="33" t="s">
        <v>45</v>
      </c>
      <c r="S1046" s="33" t="s">
        <v>45</v>
      </c>
      <c r="T1046" s="33" t="s">
        <v>46</v>
      </c>
      <c r="U1046" s="33" t="s">
        <v>530</v>
      </c>
      <c r="V1046" s="33" t="s">
        <v>144</v>
      </c>
      <c r="W1046" s="33" t="s">
        <v>48</v>
      </c>
      <c r="X1046" s="33" t="s">
        <v>48</v>
      </c>
      <c r="Y1046" s="33" t="s">
        <v>48</v>
      </c>
      <c r="Z1046" s="33" t="s">
        <v>48</v>
      </c>
      <c r="AA1046" s="33" t="s">
        <v>48</v>
      </c>
      <c r="AB1046" s="33" t="s">
        <v>48</v>
      </c>
      <c r="AC1046" s="33" t="s">
        <v>123</v>
      </c>
      <c r="AD1046" s="33" t="s">
        <v>123</v>
      </c>
    </row>
    <row r="1047" spans="1:30" ht="48">
      <c r="A1047" s="33" t="s">
        <v>2083</v>
      </c>
      <c r="B1047" s="33" t="s">
        <v>41</v>
      </c>
      <c r="C1047" s="33" t="s">
        <v>2114</v>
      </c>
      <c r="D1047" s="33">
        <v>41610</v>
      </c>
      <c r="E1047" s="33" t="s">
        <v>298</v>
      </c>
      <c r="F1047" s="33" t="s">
        <v>2059</v>
      </c>
      <c r="G1047" s="35">
        <v>0</v>
      </c>
      <c r="H1047" s="77">
        <v>247.8</v>
      </c>
      <c r="I1047" s="33" t="s">
        <v>51</v>
      </c>
      <c r="J1047" s="35">
        <v>82.99</v>
      </c>
      <c r="K1047" s="33" t="s">
        <v>578</v>
      </c>
      <c r="L1047" s="33" t="s">
        <v>578</v>
      </c>
      <c r="M1047" s="33" t="s">
        <v>142</v>
      </c>
      <c r="N1047" s="33" t="s">
        <v>45</v>
      </c>
      <c r="O1047" s="33" t="s">
        <v>45</v>
      </c>
      <c r="P1047" s="33" t="s">
        <v>45</v>
      </c>
      <c r="Q1047" s="33" t="s">
        <v>45</v>
      </c>
      <c r="R1047" s="33" t="s">
        <v>45</v>
      </c>
      <c r="S1047" s="33" t="s">
        <v>45</v>
      </c>
      <c r="T1047" s="33" t="s">
        <v>579</v>
      </c>
      <c r="U1047" s="33" t="s">
        <v>579</v>
      </c>
      <c r="V1047" s="33" t="s">
        <v>144</v>
      </c>
      <c r="W1047" s="33" t="s">
        <v>48</v>
      </c>
      <c r="X1047" s="33" t="s">
        <v>48</v>
      </c>
      <c r="Y1047" s="33" t="s">
        <v>48</v>
      </c>
      <c r="Z1047" s="33" t="s">
        <v>48</v>
      </c>
      <c r="AA1047" s="33" t="s">
        <v>48</v>
      </c>
      <c r="AB1047" s="33" t="s">
        <v>48</v>
      </c>
      <c r="AC1047" s="33" t="s">
        <v>123</v>
      </c>
      <c r="AD1047" s="33" t="s">
        <v>123</v>
      </c>
    </row>
    <row r="1048" spans="1:30" ht="48">
      <c r="A1048" s="33" t="s">
        <v>2083</v>
      </c>
      <c r="B1048" s="33" t="s">
        <v>41</v>
      </c>
      <c r="C1048" s="33" t="s">
        <v>2101</v>
      </c>
      <c r="D1048" s="33">
        <v>44095</v>
      </c>
      <c r="E1048" s="33" t="s">
        <v>819</v>
      </c>
      <c r="F1048" s="33" t="s">
        <v>2156</v>
      </c>
      <c r="G1048" s="35">
        <v>233.53</v>
      </c>
      <c r="H1048" s="35">
        <v>0</v>
      </c>
      <c r="I1048" s="33" t="s">
        <v>51</v>
      </c>
      <c r="J1048" s="35">
        <v>316.52</v>
      </c>
      <c r="K1048" s="33" t="s">
        <v>578</v>
      </c>
      <c r="L1048" s="33" t="s">
        <v>578</v>
      </c>
      <c r="M1048" s="33" t="s">
        <v>142</v>
      </c>
      <c r="N1048" s="33" t="s">
        <v>45</v>
      </c>
      <c r="O1048" s="33" t="s">
        <v>45</v>
      </c>
      <c r="P1048" s="33" t="s">
        <v>45</v>
      </c>
      <c r="Q1048" s="33" t="s">
        <v>45</v>
      </c>
      <c r="R1048" s="33" t="s">
        <v>45</v>
      </c>
      <c r="S1048" s="33" t="s">
        <v>45</v>
      </c>
      <c r="T1048" s="33" t="s">
        <v>579</v>
      </c>
      <c r="U1048" s="33" t="s">
        <v>579</v>
      </c>
      <c r="V1048" s="33" t="s">
        <v>144</v>
      </c>
      <c r="W1048" s="33" t="s">
        <v>48</v>
      </c>
      <c r="X1048" s="33" t="s">
        <v>48</v>
      </c>
      <c r="Y1048" s="33" t="s">
        <v>48</v>
      </c>
      <c r="Z1048" s="33" t="s">
        <v>48</v>
      </c>
      <c r="AA1048" s="33" t="s">
        <v>48</v>
      </c>
      <c r="AB1048" s="33" t="s">
        <v>48</v>
      </c>
      <c r="AC1048" s="33" t="s">
        <v>123</v>
      </c>
      <c r="AD1048" s="33" t="s">
        <v>123</v>
      </c>
    </row>
    <row r="1049" spans="1:30" ht="48">
      <c r="A1049" s="33" t="s">
        <v>2083</v>
      </c>
      <c r="B1049" s="33" t="s">
        <v>41</v>
      </c>
      <c r="C1049" s="33" t="s">
        <v>2101</v>
      </c>
      <c r="D1049" s="33">
        <v>44095</v>
      </c>
      <c r="E1049" s="33" t="s">
        <v>819</v>
      </c>
      <c r="F1049" s="33" t="s">
        <v>2157</v>
      </c>
      <c r="G1049" s="35">
        <v>619.67999999999995</v>
      </c>
      <c r="H1049" s="35">
        <v>0</v>
      </c>
      <c r="I1049" s="33" t="s">
        <v>51</v>
      </c>
      <c r="J1049" s="35">
        <v>936.2</v>
      </c>
      <c r="K1049" s="33" t="s">
        <v>578</v>
      </c>
      <c r="L1049" s="33" t="s">
        <v>578</v>
      </c>
      <c r="M1049" s="33" t="s">
        <v>142</v>
      </c>
      <c r="N1049" s="33" t="s">
        <v>45</v>
      </c>
      <c r="O1049" s="33" t="s">
        <v>45</v>
      </c>
      <c r="P1049" s="33" t="s">
        <v>45</v>
      </c>
      <c r="Q1049" s="33" t="s">
        <v>45</v>
      </c>
      <c r="R1049" s="33" t="s">
        <v>45</v>
      </c>
      <c r="S1049" s="33" t="s">
        <v>45</v>
      </c>
      <c r="T1049" s="33" t="s">
        <v>579</v>
      </c>
      <c r="U1049" s="33" t="s">
        <v>579</v>
      </c>
      <c r="V1049" s="33" t="s">
        <v>144</v>
      </c>
      <c r="W1049" s="33" t="s">
        <v>48</v>
      </c>
      <c r="X1049" s="33" t="s">
        <v>48</v>
      </c>
      <c r="Y1049" s="33" t="s">
        <v>48</v>
      </c>
      <c r="Z1049" s="33" t="s">
        <v>48</v>
      </c>
      <c r="AA1049" s="33" t="s">
        <v>48</v>
      </c>
      <c r="AB1049" s="33" t="s">
        <v>48</v>
      </c>
      <c r="AC1049" s="33" t="s">
        <v>123</v>
      </c>
      <c r="AD1049" s="33" t="s">
        <v>123</v>
      </c>
    </row>
    <row r="1050" spans="1:30" ht="48">
      <c r="A1050" s="33" t="s">
        <v>2083</v>
      </c>
      <c r="B1050" s="33" t="s">
        <v>41</v>
      </c>
      <c r="C1050" s="33" t="s">
        <v>2112</v>
      </c>
      <c r="D1050" s="33">
        <v>40330</v>
      </c>
      <c r="E1050" s="33" t="s">
        <v>138</v>
      </c>
      <c r="F1050" s="33" t="s">
        <v>2060</v>
      </c>
      <c r="G1050" s="35">
        <v>0</v>
      </c>
      <c r="H1050" s="77">
        <v>32</v>
      </c>
      <c r="I1050" s="33" t="s">
        <v>51</v>
      </c>
      <c r="J1050" s="35">
        <v>48.91</v>
      </c>
      <c r="K1050" s="33" t="s">
        <v>1257</v>
      </c>
      <c r="L1050" s="33" t="s">
        <v>1257</v>
      </c>
      <c r="M1050" s="33" t="s">
        <v>142</v>
      </c>
      <c r="N1050" s="33" t="s">
        <v>45</v>
      </c>
      <c r="O1050" s="33" t="s">
        <v>45</v>
      </c>
      <c r="P1050" s="33" t="s">
        <v>45</v>
      </c>
      <c r="Q1050" s="33" t="s">
        <v>45</v>
      </c>
      <c r="R1050" s="33" t="s">
        <v>45</v>
      </c>
      <c r="S1050" s="33" t="s">
        <v>45</v>
      </c>
      <c r="T1050" s="33" t="s">
        <v>1258</v>
      </c>
      <c r="U1050" s="33" t="s">
        <v>1258</v>
      </c>
      <c r="V1050" s="33" t="s">
        <v>144</v>
      </c>
      <c r="W1050" s="33" t="s">
        <v>48</v>
      </c>
      <c r="X1050" s="33" t="s">
        <v>48</v>
      </c>
      <c r="Y1050" s="33" t="s">
        <v>48</v>
      </c>
      <c r="Z1050" s="33" t="s">
        <v>48</v>
      </c>
      <c r="AA1050" s="33" t="s">
        <v>48</v>
      </c>
      <c r="AB1050" s="33" t="s">
        <v>48</v>
      </c>
      <c r="AC1050" s="33" t="s">
        <v>123</v>
      </c>
      <c r="AD1050" s="33" t="s">
        <v>123</v>
      </c>
    </row>
    <row r="1051" spans="1:30" ht="48">
      <c r="A1051" s="33" t="s">
        <v>2083</v>
      </c>
      <c r="B1051" s="33" t="s">
        <v>41</v>
      </c>
      <c r="C1051" s="33" t="s">
        <v>2101</v>
      </c>
      <c r="D1051" s="33">
        <v>44095</v>
      </c>
      <c r="E1051" s="33" t="s">
        <v>717</v>
      </c>
      <c r="F1051" s="33" t="s">
        <v>2158</v>
      </c>
      <c r="G1051" s="34">
        <v>2876.49</v>
      </c>
      <c r="H1051" s="35">
        <v>0</v>
      </c>
      <c r="I1051" s="33" t="s">
        <v>51</v>
      </c>
      <c r="J1051" s="34">
        <v>3825.49</v>
      </c>
      <c r="K1051" s="33" t="s">
        <v>488</v>
      </c>
      <c r="L1051" s="33" t="s">
        <v>488</v>
      </c>
      <c r="M1051" s="33" t="s">
        <v>142</v>
      </c>
      <c r="N1051" s="33" t="s">
        <v>45</v>
      </c>
      <c r="O1051" s="33" t="s">
        <v>45</v>
      </c>
      <c r="P1051" s="33" t="s">
        <v>45</v>
      </c>
      <c r="Q1051" s="33" t="s">
        <v>45</v>
      </c>
      <c r="R1051" s="33" t="s">
        <v>45</v>
      </c>
      <c r="S1051" s="33" t="s">
        <v>45</v>
      </c>
      <c r="T1051" s="33" t="s">
        <v>489</v>
      </c>
      <c r="U1051" s="33" t="s">
        <v>489</v>
      </c>
      <c r="V1051" s="33" t="s">
        <v>144</v>
      </c>
      <c r="W1051" s="33" t="s">
        <v>48</v>
      </c>
      <c r="X1051" s="33" t="s">
        <v>48</v>
      </c>
      <c r="Y1051" s="33" t="s">
        <v>48</v>
      </c>
      <c r="Z1051" s="33" t="s">
        <v>48</v>
      </c>
      <c r="AA1051" s="33" t="s">
        <v>48</v>
      </c>
      <c r="AB1051" s="33" t="s">
        <v>48</v>
      </c>
      <c r="AC1051" s="33" t="s">
        <v>123</v>
      </c>
      <c r="AD1051" s="33" t="s">
        <v>123</v>
      </c>
    </row>
    <row r="1052" spans="1:30" ht="48">
      <c r="A1052" s="33" t="s">
        <v>2083</v>
      </c>
      <c r="B1052" s="33" t="s">
        <v>41</v>
      </c>
      <c r="C1052" s="33" t="s">
        <v>2101</v>
      </c>
      <c r="D1052" s="33">
        <v>44098</v>
      </c>
      <c r="E1052" s="33" t="s">
        <v>819</v>
      </c>
      <c r="F1052" s="33" t="s">
        <v>2061</v>
      </c>
      <c r="G1052" s="35">
        <v>0</v>
      </c>
      <c r="H1052" s="77">
        <v>949</v>
      </c>
      <c r="I1052" s="33" t="s">
        <v>51</v>
      </c>
      <c r="J1052" s="34">
        <v>2876.49</v>
      </c>
      <c r="K1052" s="33" t="s">
        <v>488</v>
      </c>
      <c r="L1052" s="33" t="s">
        <v>488</v>
      </c>
      <c r="M1052" s="33" t="s">
        <v>142</v>
      </c>
      <c r="N1052" s="33" t="s">
        <v>45</v>
      </c>
      <c r="O1052" s="33" t="s">
        <v>45</v>
      </c>
      <c r="P1052" s="33" t="s">
        <v>45</v>
      </c>
      <c r="Q1052" s="33" t="s">
        <v>45</v>
      </c>
      <c r="R1052" s="33" t="s">
        <v>45</v>
      </c>
      <c r="S1052" s="33" t="s">
        <v>45</v>
      </c>
      <c r="T1052" s="33" t="s">
        <v>489</v>
      </c>
      <c r="U1052" s="33" t="s">
        <v>489</v>
      </c>
      <c r="V1052" s="33" t="s">
        <v>144</v>
      </c>
      <c r="W1052" s="33" t="s">
        <v>48</v>
      </c>
      <c r="X1052" s="33" t="s">
        <v>48</v>
      </c>
      <c r="Y1052" s="33" t="s">
        <v>48</v>
      </c>
      <c r="Z1052" s="33" t="s">
        <v>48</v>
      </c>
      <c r="AA1052" s="33" t="s">
        <v>48</v>
      </c>
      <c r="AB1052" s="33" t="s">
        <v>48</v>
      </c>
      <c r="AC1052" s="33" t="s">
        <v>123</v>
      </c>
      <c r="AD1052" s="33" t="s">
        <v>123</v>
      </c>
    </row>
    <row r="1053" spans="1:30" ht="48">
      <c r="A1053" s="33" t="s">
        <v>2083</v>
      </c>
      <c r="B1053" s="33" t="s">
        <v>41</v>
      </c>
      <c r="C1053" s="33" t="s">
        <v>2114</v>
      </c>
      <c r="D1053" s="33">
        <v>41610</v>
      </c>
      <c r="E1053" s="33" t="s">
        <v>355</v>
      </c>
      <c r="F1053" s="33" t="s">
        <v>2062</v>
      </c>
      <c r="G1053" s="35">
        <v>0</v>
      </c>
      <c r="H1053" s="77">
        <v>254</v>
      </c>
      <c r="I1053" s="33" t="s">
        <v>51</v>
      </c>
      <c r="J1053" s="34">
        <v>2506.71</v>
      </c>
      <c r="K1053" s="33" t="s">
        <v>148</v>
      </c>
      <c r="L1053" s="33" t="s">
        <v>148</v>
      </c>
      <c r="M1053" s="33" t="s">
        <v>142</v>
      </c>
      <c r="N1053" s="33" t="s">
        <v>45</v>
      </c>
      <c r="O1053" s="33" t="s">
        <v>45</v>
      </c>
      <c r="P1053" s="33" t="s">
        <v>45</v>
      </c>
      <c r="Q1053" s="33" t="s">
        <v>45</v>
      </c>
      <c r="R1053" s="33" t="s">
        <v>45</v>
      </c>
      <c r="S1053" s="33" t="s">
        <v>45</v>
      </c>
      <c r="T1053" s="33" t="s">
        <v>204</v>
      </c>
      <c r="U1053" s="33" t="s">
        <v>204</v>
      </c>
      <c r="V1053" s="33" t="s">
        <v>144</v>
      </c>
      <c r="W1053" s="33" t="s">
        <v>48</v>
      </c>
      <c r="X1053" s="33" t="s">
        <v>48</v>
      </c>
      <c r="Y1053" s="33" t="s">
        <v>48</v>
      </c>
      <c r="Z1053" s="33" t="s">
        <v>48</v>
      </c>
      <c r="AA1053" s="33" t="s">
        <v>48</v>
      </c>
      <c r="AB1053" s="33" t="s">
        <v>48</v>
      </c>
      <c r="AC1053" s="33" t="s">
        <v>123</v>
      </c>
      <c r="AD1053" s="33" t="s">
        <v>123</v>
      </c>
    </row>
    <row r="1054" spans="1:30" ht="48">
      <c r="A1054" s="33" t="s">
        <v>2083</v>
      </c>
      <c r="B1054" s="33" t="s">
        <v>41</v>
      </c>
      <c r="C1054" s="33" t="s">
        <v>2114</v>
      </c>
      <c r="D1054" s="33">
        <v>41610</v>
      </c>
      <c r="E1054" s="33" t="s">
        <v>355</v>
      </c>
      <c r="F1054" s="33" t="s">
        <v>1969</v>
      </c>
      <c r="G1054" s="35">
        <v>0</v>
      </c>
      <c r="H1054" s="77">
        <v>686.39</v>
      </c>
      <c r="I1054" s="33" t="s">
        <v>51</v>
      </c>
      <c r="J1054" s="34">
        <v>1820.32</v>
      </c>
      <c r="K1054" s="33" t="s">
        <v>148</v>
      </c>
      <c r="L1054" s="33" t="s">
        <v>148</v>
      </c>
      <c r="M1054" s="33" t="s">
        <v>142</v>
      </c>
      <c r="N1054" s="33" t="s">
        <v>45</v>
      </c>
      <c r="O1054" s="33" t="s">
        <v>45</v>
      </c>
      <c r="P1054" s="33" t="s">
        <v>45</v>
      </c>
      <c r="Q1054" s="33" t="s">
        <v>45</v>
      </c>
      <c r="R1054" s="33" t="s">
        <v>45</v>
      </c>
      <c r="S1054" s="33" t="s">
        <v>45</v>
      </c>
      <c r="T1054" s="33" t="s">
        <v>204</v>
      </c>
      <c r="U1054" s="33" t="s">
        <v>204</v>
      </c>
      <c r="V1054" s="33" t="s">
        <v>144</v>
      </c>
      <c r="W1054" s="33" t="s">
        <v>48</v>
      </c>
      <c r="X1054" s="33" t="s">
        <v>48</v>
      </c>
      <c r="Y1054" s="33" t="s">
        <v>48</v>
      </c>
      <c r="Z1054" s="33" t="s">
        <v>48</v>
      </c>
      <c r="AA1054" s="33" t="s">
        <v>48</v>
      </c>
      <c r="AB1054" s="33" t="s">
        <v>48</v>
      </c>
      <c r="AC1054" s="33" t="s">
        <v>123</v>
      </c>
      <c r="AD1054" s="33" t="s">
        <v>123</v>
      </c>
    </row>
    <row r="1055" spans="1:30" ht="48">
      <c r="A1055" s="33" t="s">
        <v>2083</v>
      </c>
      <c r="B1055" s="33" t="s">
        <v>41</v>
      </c>
      <c r="C1055" s="33" t="s">
        <v>2101</v>
      </c>
      <c r="D1055" s="33">
        <v>44095</v>
      </c>
      <c r="E1055" s="33" t="s">
        <v>329</v>
      </c>
      <c r="F1055" s="33" t="s">
        <v>2159</v>
      </c>
      <c r="G1055" s="35">
        <v>50.4</v>
      </c>
      <c r="H1055" s="35">
        <v>0</v>
      </c>
      <c r="I1055" s="33" t="s">
        <v>51</v>
      </c>
      <c r="J1055" s="34">
        <v>1870.72</v>
      </c>
      <c r="K1055" s="33" t="s">
        <v>148</v>
      </c>
      <c r="L1055" s="33" t="s">
        <v>148</v>
      </c>
      <c r="M1055" s="33" t="s">
        <v>142</v>
      </c>
      <c r="N1055" s="33" t="s">
        <v>45</v>
      </c>
      <c r="O1055" s="33" t="s">
        <v>45</v>
      </c>
      <c r="P1055" s="33" t="s">
        <v>45</v>
      </c>
      <c r="Q1055" s="33" t="s">
        <v>45</v>
      </c>
      <c r="R1055" s="33" t="s">
        <v>45</v>
      </c>
      <c r="S1055" s="33" t="s">
        <v>45</v>
      </c>
      <c r="T1055" s="33" t="s">
        <v>204</v>
      </c>
      <c r="U1055" s="33" t="s">
        <v>204</v>
      </c>
      <c r="V1055" s="33" t="s">
        <v>144</v>
      </c>
      <c r="W1055" s="33" t="s">
        <v>48</v>
      </c>
      <c r="X1055" s="33" t="s">
        <v>48</v>
      </c>
      <c r="Y1055" s="33" t="s">
        <v>48</v>
      </c>
      <c r="Z1055" s="33" t="s">
        <v>48</v>
      </c>
      <c r="AA1055" s="33" t="s">
        <v>48</v>
      </c>
      <c r="AB1055" s="33" t="s">
        <v>48</v>
      </c>
      <c r="AC1055" s="33" t="s">
        <v>123</v>
      </c>
      <c r="AD1055" s="33" t="s">
        <v>123</v>
      </c>
    </row>
    <row r="1056" spans="1:30" ht="60">
      <c r="A1056" s="33" t="s">
        <v>2083</v>
      </c>
      <c r="B1056" s="33" t="s">
        <v>41</v>
      </c>
      <c r="C1056" s="33" t="s">
        <v>2107</v>
      </c>
      <c r="D1056" s="33">
        <v>42375</v>
      </c>
      <c r="E1056" s="33" t="s">
        <v>241</v>
      </c>
      <c r="F1056" s="33" t="s">
        <v>1827</v>
      </c>
      <c r="G1056" s="35">
        <v>0</v>
      </c>
      <c r="H1056" s="74">
        <v>1600.02</v>
      </c>
      <c r="I1056" s="33" t="s">
        <v>51</v>
      </c>
      <c r="J1056" s="34">
        <v>21129.1</v>
      </c>
      <c r="K1056" s="33" t="s">
        <v>149</v>
      </c>
      <c r="L1056" s="33" t="s">
        <v>150</v>
      </c>
      <c r="M1056" s="33" t="s">
        <v>142</v>
      </c>
      <c r="N1056" s="33" t="s">
        <v>45</v>
      </c>
      <c r="O1056" s="33" t="s">
        <v>45</v>
      </c>
      <c r="P1056" s="33" t="s">
        <v>45</v>
      </c>
      <c r="Q1056" s="33" t="s">
        <v>45</v>
      </c>
      <c r="R1056" s="33" t="s">
        <v>45</v>
      </c>
      <c r="S1056" s="33" t="s">
        <v>45</v>
      </c>
      <c r="T1056" s="33" t="s">
        <v>205</v>
      </c>
      <c r="U1056" s="33" t="s">
        <v>206</v>
      </c>
      <c r="V1056" s="33" t="s">
        <v>144</v>
      </c>
      <c r="W1056" s="33" t="s">
        <v>48</v>
      </c>
      <c r="X1056" s="33" t="s">
        <v>48</v>
      </c>
      <c r="Y1056" s="33" t="s">
        <v>48</v>
      </c>
      <c r="Z1056" s="33" t="s">
        <v>48</v>
      </c>
      <c r="AA1056" s="33" t="s">
        <v>48</v>
      </c>
      <c r="AB1056" s="33" t="s">
        <v>48</v>
      </c>
      <c r="AC1056" s="33" t="s">
        <v>123</v>
      </c>
      <c r="AD1056" s="33" t="s">
        <v>123</v>
      </c>
    </row>
    <row r="1057" spans="1:30" ht="60">
      <c r="A1057" s="33" t="s">
        <v>2083</v>
      </c>
      <c r="B1057" s="33" t="s">
        <v>41</v>
      </c>
      <c r="C1057" s="33" t="s">
        <v>2107</v>
      </c>
      <c r="D1057" s="33">
        <v>42375</v>
      </c>
      <c r="E1057" s="33" t="s">
        <v>241</v>
      </c>
      <c r="F1057" s="33" t="s">
        <v>1970</v>
      </c>
      <c r="G1057" s="35">
        <v>0</v>
      </c>
      <c r="H1057" s="74">
        <v>1945.74</v>
      </c>
      <c r="I1057" s="33" t="s">
        <v>51</v>
      </c>
      <c r="J1057" s="34">
        <v>19183.36</v>
      </c>
      <c r="K1057" s="33" t="s">
        <v>149</v>
      </c>
      <c r="L1057" s="33" t="s">
        <v>150</v>
      </c>
      <c r="M1057" s="33" t="s">
        <v>142</v>
      </c>
      <c r="N1057" s="33" t="s">
        <v>45</v>
      </c>
      <c r="O1057" s="33" t="s">
        <v>45</v>
      </c>
      <c r="P1057" s="33" t="s">
        <v>45</v>
      </c>
      <c r="Q1057" s="33" t="s">
        <v>45</v>
      </c>
      <c r="R1057" s="33" t="s">
        <v>45</v>
      </c>
      <c r="S1057" s="33" t="s">
        <v>45</v>
      </c>
      <c r="T1057" s="33" t="s">
        <v>205</v>
      </c>
      <c r="U1057" s="33" t="s">
        <v>206</v>
      </c>
      <c r="V1057" s="33" t="s">
        <v>144</v>
      </c>
      <c r="W1057" s="33" t="s">
        <v>48</v>
      </c>
      <c r="X1057" s="33" t="s">
        <v>48</v>
      </c>
      <c r="Y1057" s="33" t="s">
        <v>48</v>
      </c>
      <c r="Z1057" s="33" t="s">
        <v>48</v>
      </c>
      <c r="AA1057" s="33" t="s">
        <v>48</v>
      </c>
      <c r="AB1057" s="33" t="s">
        <v>48</v>
      </c>
      <c r="AC1057" s="33" t="s">
        <v>123</v>
      </c>
      <c r="AD1057" s="33" t="s">
        <v>123</v>
      </c>
    </row>
    <row r="1058" spans="1:30" ht="60">
      <c r="A1058" s="33" t="s">
        <v>2083</v>
      </c>
      <c r="B1058" s="33" t="s">
        <v>41</v>
      </c>
      <c r="C1058" s="33" t="s">
        <v>2107</v>
      </c>
      <c r="D1058" s="33">
        <v>42375</v>
      </c>
      <c r="E1058" s="33" t="s">
        <v>241</v>
      </c>
      <c r="F1058" s="33" t="s">
        <v>2063</v>
      </c>
      <c r="G1058" s="35">
        <v>0</v>
      </c>
      <c r="H1058" s="74">
        <v>4205.7</v>
      </c>
      <c r="I1058" s="33" t="s">
        <v>51</v>
      </c>
      <c r="J1058" s="34">
        <v>14977.66</v>
      </c>
      <c r="K1058" s="33" t="s">
        <v>149</v>
      </c>
      <c r="L1058" s="33" t="s">
        <v>150</v>
      </c>
      <c r="M1058" s="33" t="s">
        <v>142</v>
      </c>
      <c r="N1058" s="33" t="s">
        <v>45</v>
      </c>
      <c r="O1058" s="33" t="s">
        <v>45</v>
      </c>
      <c r="P1058" s="33" t="s">
        <v>45</v>
      </c>
      <c r="Q1058" s="33" t="s">
        <v>45</v>
      </c>
      <c r="R1058" s="33" t="s">
        <v>45</v>
      </c>
      <c r="S1058" s="33" t="s">
        <v>45</v>
      </c>
      <c r="T1058" s="33" t="s">
        <v>205</v>
      </c>
      <c r="U1058" s="33" t="s">
        <v>206</v>
      </c>
      <c r="V1058" s="33" t="s">
        <v>144</v>
      </c>
      <c r="W1058" s="33" t="s">
        <v>48</v>
      </c>
      <c r="X1058" s="33" t="s">
        <v>48</v>
      </c>
      <c r="Y1058" s="33" t="s">
        <v>48</v>
      </c>
      <c r="Z1058" s="33" t="s">
        <v>48</v>
      </c>
      <c r="AA1058" s="33" t="s">
        <v>48</v>
      </c>
      <c r="AB1058" s="33" t="s">
        <v>48</v>
      </c>
      <c r="AC1058" s="33" t="s">
        <v>123</v>
      </c>
      <c r="AD1058" s="33" t="s">
        <v>123</v>
      </c>
    </row>
    <row r="1059" spans="1:30" ht="60">
      <c r="A1059" s="33" t="s">
        <v>2083</v>
      </c>
      <c r="B1059" s="33" t="s">
        <v>41</v>
      </c>
      <c r="C1059" s="33" t="s">
        <v>2107</v>
      </c>
      <c r="D1059" s="33">
        <v>42375</v>
      </c>
      <c r="E1059" s="33" t="s">
        <v>241</v>
      </c>
      <c r="F1059" s="33" t="s">
        <v>1705</v>
      </c>
      <c r="G1059" s="35">
        <v>0</v>
      </c>
      <c r="H1059" s="74">
        <v>4510.4799999999996</v>
      </c>
      <c r="I1059" s="33" t="s">
        <v>51</v>
      </c>
      <c r="J1059" s="34">
        <v>10467.18</v>
      </c>
      <c r="K1059" s="33" t="s">
        <v>149</v>
      </c>
      <c r="L1059" s="33" t="s">
        <v>150</v>
      </c>
      <c r="M1059" s="33" t="s">
        <v>142</v>
      </c>
      <c r="N1059" s="33" t="s">
        <v>45</v>
      </c>
      <c r="O1059" s="33" t="s">
        <v>45</v>
      </c>
      <c r="P1059" s="33" t="s">
        <v>45</v>
      </c>
      <c r="Q1059" s="33" t="s">
        <v>45</v>
      </c>
      <c r="R1059" s="33" t="s">
        <v>45</v>
      </c>
      <c r="S1059" s="33" t="s">
        <v>45</v>
      </c>
      <c r="T1059" s="33" t="s">
        <v>205</v>
      </c>
      <c r="U1059" s="33" t="s">
        <v>206</v>
      </c>
      <c r="V1059" s="33" t="s">
        <v>144</v>
      </c>
      <c r="W1059" s="33" t="s">
        <v>48</v>
      </c>
      <c r="X1059" s="33" t="s">
        <v>48</v>
      </c>
      <c r="Y1059" s="33" t="s">
        <v>48</v>
      </c>
      <c r="Z1059" s="33" t="s">
        <v>48</v>
      </c>
      <c r="AA1059" s="33" t="s">
        <v>48</v>
      </c>
      <c r="AB1059" s="33" t="s">
        <v>48</v>
      </c>
      <c r="AC1059" s="33" t="s">
        <v>123</v>
      </c>
      <c r="AD1059" s="33" t="s">
        <v>123</v>
      </c>
    </row>
    <row r="1060" spans="1:30" ht="60">
      <c r="A1060" s="33" t="s">
        <v>2083</v>
      </c>
      <c r="B1060" s="33" t="s">
        <v>41</v>
      </c>
      <c r="C1060" s="33" t="s">
        <v>2107</v>
      </c>
      <c r="D1060" s="33">
        <v>42375</v>
      </c>
      <c r="E1060" s="33" t="s">
        <v>241</v>
      </c>
      <c r="F1060" s="33" t="s">
        <v>1909</v>
      </c>
      <c r="G1060" s="35">
        <v>0</v>
      </c>
      <c r="H1060" s="74">
        <v>5442.76</v>
      </c>
      <c r="I1060" s="33" t="s">
        <v>51</v>
      </c>
      <c r="J1060" s="34">
        <v>5024.42</v>
      </c>
      <c r="K1060" s="33" t="s">
        <v>149</v>
      </c>
      <c r="L1060" s="33" t="s">
        <v>150</v>
      </c>
      <c r="M1060" s="33" t="s">
        <v>142</v>
      </c>
      <c r="N1060" s="33" t="s">
        <v>45</v>
      </c>
      <c r="O1060" s="33" t="s">
        <v>45</v>
      </c>
      <c r="P1060" s="33" t="s">
        <v>45</v>
      </c>
      <c r="Q1060" s="33" t="s">
        <v>45</v>
      </c>
      <c r="R1060" s="33" t="s">
        <v>45</v>
      </c>
      <c r="S1060" s="33" t="s">
        <v>45</v>
      </c>
      <c r="T1060" s="33" t="s">
        <v>205</v>
      </c>
      <c r="U1060" s="33" t="s">
        <v>206</v>
      </c>
      <c r="V1060" s="33" t="s">
        <v>144</v>
      </c>
      <c r="W1060" s="33" t="s">
        <v>48</v>
      </c>
      <c r="X1060" s="33" t="s">
        <v>48</v>
      </c>
      <c r="Y1060" s="33" t="s">
        <v>48</v>
      </c>
      <c r="Z1060" s="33" t="s">
        <v>48</v>
      </c>
      <c r="AA1060" s="33" t="s">
        <v>48</v>
      </c>
      <c r="AB1060" s="33" t="s">
        <v>48</v>
      </c>
      <c r="AC1060" s="33" t="s">
        <v>123</v>
      </c>
      <c r="AD1060" s="33" t="s">
        <v>123</v>
      </c>
    </row>
    <row r="1061" spans="1:30" ht="60">
      <c r="A1061" s="33" t="s">
        <v>2083</v>
      </c>
      <c r="B1061" s="33" t="s">
        <v>41</v>
      </c>
      <c r="C1061" s="33" t="s">
        <v>2107</v>
      </c>
      <c r="D1061" s="33">
        <v>42375</v>
      </c>
      <c r="E1061" s="33" t="s">
        <v>241</v>
      </c>
      <c r="F1061" s="33" t="s">
        <v>2064</v>
      </c>
      <c r="G1061" s="35">
        <v>0</v>
      </c>
      <c r="H1061" s="74">
        <v>5024.42</v>
      </c>
      <c r="I1061" s="33" t="s">
        <v>51</v>
      </c>
      <c r="J1061" s="35">
        <v>0</v>
      </c>
      <c r="K1061" s="33" t="s">
        <v>149</v>
      </c>
      <c r="L1061" s="33" t="s">
        <v>150</v>
      </c>
      <c r="M1061" s="33" t="s">
        <v>142</v>
      </c>
      <c r="N1061" s="33" t="s">
        <v>45</v>
      </c>
      <c r="O1061" s="33" t="s">
        <v>45</v>
      </c>
      <c r="P1061" s="33" t="s">
        <v>45</v>
      </c>
      <c r="Q1061" s="33" t="s">
        <v>45</v>
      </c>
      <c r="R1061" s="33" t="s">
        <v>45</v>
      </c>
      <c r="S1061" s="33" t="s">
        <v>45</v>
      </c>
      <c r="T1061" s="33" t="s">
        <v>205</v>
      </c>
      <c r="U1061" s="33" t="s">
        <v>206</v>
      </c>
      <c r="V1061" s="33" t="s">
        <v>144</v>
      </c>
      <c r="W1061" s="33" t="s">
        <v>48</v>
      </c>
      <c r="X1061" s="33" t="s">
        <v>48</v>
      </c>
      <c r="Y1061" s="33" t="s">
        <v>48</v>
      </c>
      <c r="Z1061" s="33" t="s">
        <v>48</v>
      </c>
      <c r="AA1061" s="33" t="s">
        <v>48</v>
      </c>
      <c r="AB1061" s="33" t="s">
        <v>48</v>
      </c>
      <c r="AC1061" s="33" t="s">
        <v>123</v>
      </c>
      <c r="AD1061" s="33" t="s">
        <v>123</v>
      </c>
    </row>
    <row r="1062" spans="1:30" ht="60">
      <c r="A1062" s="33" t="s">
        <v>2083</v>
      </c>
      <c r="B1062" s="33" t="s">
        <v>41</v>
      </c>
      <c r="C1062" s="33" t="s">
        <v>2101</v>
      </c>
      <c r="D1062" s="33">
        <v>44095</v>
      </c>
      <c r="E1062" s="33" t="s">
        <v>717</v>
      </c>
      <c r="F1062" s="33" t="s">
        <v>2160</v>
      </c>
      <c r="G1062" s="34">
        <v>1879.62</v>
      </c>
      <c r="H1062" s="35">
        <v>0</v>
      </c>
      <c r="I1062" s="33" t="s">
        <v>51</v>
      </c>
      <c r="J1062" s="34">
        <v>1879.62</v>
      </c>
      <c r="K1062" s="33" t="s">
        <v>149</v>
      </c>
      <c r="L1062" s="33" t="s">
        <v>150</v>
      </c>
      <c r="M1062" s="33" t="s">
        <v>142</v>
      </c>
      <c r="N1062" s="33" t="s">
        <v>45</v>
      </c>
      <c r="O1062" s="33" t="s">
        <v>45</v>
      </c>
      <c r="P1062" s="33" t="s">
        <v>45</v>
      </c>
      <c r="Q1062" s="33" t="s">
        <v>45</v>
      </c>
      <c r="R1062" s="33" t="s">
        <v>45</v>
      </c>
      <c r="S1062" s="33" t="s">
        <v>45</v>
      </c>
      <c r="T1062" s="33" t="s">
        <v>205</v>
      </c>
      <c r="U1062" s="33" t="s">
        <v>206</v>
      </c>
      <c r="V1062" s="33" t="s">
        <v>144</v>
      </c>
      <c r="W1062" s="33" t="s">
        <v>48</v>
      </c>
      <c r="X1062" s="33" t="s">
        <v>48</v>
      </c>
      <c r="Y1062" s="33" t="s">
        <v>48</v>
      </c>
      <c r="Z1062" s="33" t="s">
        <v>48</v>
      </c>
      <c r="AA1062" s="33" t="s">
        <v>48</v>
      </c>
      <c r="AB1062" s="33" t="s">
        <v>48</v>
      </c>
      <c r="AC1062" s="33" t="s">
        <v>123</v>
      </c>
      <c r="AD1062" s="33" t="s">
        <v>123</v>
      </c>
    </row>
    <row r="1063" spans="1:30" ht="60">
      <c r="A1063" s="33" t="s">
        <v>2083</v>
      </c>
      <c r="B1063" s="33" t="s">
        <v>41</v>
      </c>
      <c r="C1063" s="33" t="s">
        <v>2101</v>
      </c>
      <c r="D1063" s="33">
        <v>44095</v>
      </c>
      <c r="E1063" s="33" t="s">
        <v>717</v>
      </c>
      <c r="F1063" s="33" t="s">
        <v>2161</v>
      </c>
      <c r="G1063" s="34">
        <v>4983.75</v>
      </c>
      <c r="H1063" s="35">
        <v>0</v>
      </c>
      <c r="I1063" s="33" t="s">
        <v>51</v>
      </c>
      <c r="J1063" s="34">
        <v>6863.37</v>
      </c>
      <c r="K1063" s="33" t="s">
        <v>149</v>
      </c>
      <c r="L1063" s="33" t="s">
        <v>150</v>
      </c>
      <c r="M1063" s="33" t="s">
        <v>142</v>
      </c>
      <c r="N1063" s="33" t="s">
        <v>45</v>
      </c>
      <c r="O1063" s="33" t="s">
        <v>45</v>
      </c>
      <c r="P1063" s="33" t="s">
        <v>45</v>
      </c>
      <c r="Q1063" s="33" t="s">
        <v>45</v>
      </c>
      <c r="R1063" s="33" t="s">
        <v>45</v>
      </c>
      <c r="S1063" s="33" t="s">
        <v>45</v>
      </c>
      <c r="T1063" s="33" t="s">
        <v>205</v>
      </c>
      <c r="U1063" s="33" t="s">
        <v>206</v>
      </c>
      <c r="V1063" s="33" t="s">
        <v>144</v>
      </c>
      <c r="W1063" s="33" t="s">
        <v>48</v>
      </c>
      <c r="X1063" s="33" t="s">
        <v>48</v>
      </c>
      <c r="Y1063" s="33" t="s">
        <v>48</v>
      </c>
      <c r="Z1063" s="33" t="s">
        <v>48</v>
      </c>
      <c r="AA1063" s="33" t="s">
        <v>48</v>
      </c>
      <c r="AB1063" s="33" t="s">
        <v>48</v>
      </c>
      <c r="AC1063" s="33" t="s">
        <v>123</v>
      </c>
      <c r="AD1063" s="33" t="s">
        <v>123</v>
      </c>
    </row>
    <row r="1064" spans="1:30" ht="60">
      <c r="A1064" s="33" t="s">
        <v>2083</v>
      </c>
      <c r="B1064" s="33" t="s">
        <v>41</v>
      </c>
      <c r="C1064" s="33" t="s">
        <v>2112</v>
      </c>
      <c r="D1064" s="33">
        <v>40330</v>
      </c>
      <c r="E1064" s="33" t="s">
        <v>84</v>
      </c>
      <c r="F1064" s="33" t="s">
        <v>2072</v>
      </c>
      <c r="G1064" s="35">
        <v>0</v>
      </c>
      <c r="H1064" s="77">
        <v>32</v>
      </c>
      <c r="I1064" s="33" t="s">
        <v>51</v>
      </c>
      <c r="J1064" s="34">
        <v>15604.7</v>
      </c>
      <c r="K1064" s="33" t="s">
        <v>151</v>
      </c>
      <c r="L1064" s="33" t="s">
        <v>152</v>
      </c>
      <c r="M1064" s="33" t="s">
        <v>142</v>
      </c>
      <c r="N1064" s="33" t="s">
        <v>45</v>
      </c>
      <c r="O1064" s="33" t="s">
        <v>45</v>
      </c>
      <c r="P1064" s="33" t="s">
        <v>45</v>
      </c>
      <c r="Q1064" s="33" t="s">
        <v>45</v>
      </c>
      <c r="R1064" s="33" t="s">
        <v>45</v>
      </c>
      <c r="S1064" s="33" t="s">
        <v>45</v>
      </c>
      <c r="T1064" s="33" t="s">
        <v>207</v>
      </c>
      <c r="U1064" s="33" t="s">
        <v>208</v>
      </c>
      <c r="V1064" s="33" t="s">
        <v>144</v>
      </c>
      <c r="W1064" s="33" t="s">
        <v>48</v>
      </c>
      <c r="X1064" s="33" t="s">
        <v>48</v>
      </c>
      <c r="Y1064" s="33" t="s">
        <v>48</v>
      </c>
      <c r="Z1064" s="33" t="s">
        <v>48</v>
      </c>
      <c r="AA1064" s="33" t="s">
        <v>48</v>
      </c>
      <c r="AB1064" s="33" t="s">
        <v>48</v>
      </c>
      <c r="AC1064" s="33" t="s">
        <v>123</v>
      </c>
      <c r="AD1064" s="33" t="s">
        <v>123</v>
      </c>
    </row>
    <row r="1065" spans="1:30" ht="60">
      <c r="A1065" s="33" t="s">
        <v>2083</v>
      </c>
      <c r="B1065" s="33" t="s">
        <v>41</v>
      </c>
      <c r="C1065" s="33" t="s">
        <v>2101</v>
      </c>
      <c r="D1065" s="33">
        <v>44095</v>
      </c>
      <c r="E1065" s="33" t="s">
        <v>264</v>
      </c>
      <c r="F1065" s="33" t="s">
        <v>2162</v>
      </c>
      <c r="G1065" s="35">
        <v>390.35</v>
      </c>
      <c r="H1065" s="35">
        <v>0</v>
      </c>
      <c r="I1065" s="33" t="s">
        <v>51</v>
      </c>
      <c r="J1065" s="34">
        <v>15995.05</v>
      </c>
      <c r="K1065" s="33" t="s">
        <v>151</v>
      </c>
      <c r="L1065" s="33" t="s">
        <v>152</v>
      </c>
      <c r="M1065" s="33" t="s">
        <v>142</v>
      </c>
      <c r="N1065" s="33" t="s">
        <v>45</v>
      </c>
      <c r="O1065" s="33" t="s">
        <v>45</v>
      </c>
      <c r="P1065" s="33" t="s">
        <v>45</v>
      </c>
      <c r="Q1065" s="33" t="s">
        <v>45</v>
      </c>
      <c r="R1065" s="33" t="s">
        <v>45</v>
      </c>
      <c r="S1065" s="33" t="s">
        <v>45</v>
      </c>
      <c r="T1065" s="33" t="s">
        <v>207</v>
      </c>
      <c r="U1065" s="33" t="s">
        <v>208</v>
      </c>
      <c r="V1065" s="33" t="s">
        <v>144</v>
      </c>
      <c r="W1065" s="33" t="s">
        <v>48</v>
      </c>
      <c r="X1065" s="33" t="s">
        <v>48</v>
      </c>
      <c r="Y1065" s="33" t="s">
        <v>48</v>
      </c>
      <c r="Z1065" s="33" t="s">
        <v>48</v>
      </c>
      <c r="AA1065" s="33" t="s">
        <v>48</v>
      </c>
      <c r="AB1065" s="33" t="s">
        <v>48</v>
      </c>
      <c r="AC1065" s="33" t="s">
        <v>123</v>
      </c>
      <c r="AD1065" s="33" t="s">
        <v>123</v>
      </c>
    </row>
    <row r="1066" spans="1:30" ht="60">
      <c r="A1066" s="33" t="s">
        <v>2083</v>
      </c>
      <c r="B1066" s="33" t="s">
        <v>41</v>
      </c>
      <c r="C1066" s="33" t="s">
        <v>2101</v>
      </c>
      <c r="D1066" s="33">
        <v>44095</v>
      </c>
      <c r="E1066" s="33" t="s">
        <v>264</v>
      </c>
      <c r="F1066" s="33" t="s">
        <v>2163</v>
      </c>
      <c r="G1066" s="35">
        <v>549.24</v>
      </c>
      <c r="H1066" s="35">
        <v>0</v>
      </c>
      <c r="I1066" s="33" t="s">
        <v>51</v>
      </c>
      <c r="J1066" s="34">
        <v>16544.29</v>
      </c>
      <c r="K1066" s="33" t="s">
        <v>151</v>
      </c>
      <c r="L1066" s="33" t="s">
        <v>152</v>
      </c>
      <c r="M1066" s="33" t="s">
        <v>142</v>
      </c>
      <c r="N1066" s="33" t="s">
        <v>45</v>
      </c>
      <c r="O1066" s="33" t="s">
        <v>45</v>
      </c>
      <c r="P1066" s="33" t="s">
        <v>45</v>
      </c>
      <c r="Q1066" s="33" t="s">
        <v>45</v>
      </c>
      <c r="R1066" s="33" t="s">
        <v>45</v>
      </c>
      <c r="S1066" s="33" t="s">
        <v>45</v>
      </c>
      <c r="T1066" s="33" t="s">
        <v>207</v>
      </c>
      <c r="U1066" s="33" t="s">
        <v>208</v>
      </c>
      <c r="V1066" s="33" t="s">
        <v>144</v>
      </c>
      <c r="W1066" s="33" t="s">
        <v>48</v>
      </c>
      <c r="X1066" s="33" t="s">
        <v>48</v>
      </c>
      <c r="Y1066" s="33" t="s">
        <v>48</v>
      </c>
      <c r="Z1066" s="33" t="s">
        <v>48</v>
      </c>
      <c r="AA1066" s="33" t="s">
        <v>48</v>
      </c>
      <c r="AB1066" s="33" t="s">
        <v>48</v>
      </c>
      <c r="AC1066" s="33" t="s">
        <v>123</v>
      </c>
      <c r="AD1066" s="33" t="s">
        <v>123</v>
      </c>
    </row>
    <row r="1067" spans="1:30" ht="60">
      <c r="A1067" s="33" t="s">
        <v>2083</v>
      </c>
      <c r="B1067" s="33" t="s">
        <v>41</v>
      </c>
      <c r="C1067" s="33" t="s">
        <v>2101</v>
      </c>
      <c r="D1067" s="33">
        <v>44095</v>
      </c>
      <c r="E1067" s="33" t="s">
        <v>264</v>
      </c>
      <c r="F1067" s="33" t="s">
        <v>2164</v>
      </c>
      <c r="G1067" s="34">
        <v>1481.08</v>
      </c>
      <c r="H1067" s="35">
        <v>0</v>
      </c>
      <c r="I1067" s="33" t="s">
        <v>51</v>
      </c>
      <c r="J1067" s="34">
        <v>18025.37</v>
      </c>
      <c r="K1067" s="33" t="s">
        <v>151</v>
      </c>
      <c r="L1067" s="33" t="s">
        <v>152</v>
      </c>
      <c r="M1067" s="33" t="s">
        <v>142</v>
      </c>
      <c r="N1067" s="33" t="s">
        <v>45</v>
      </c>
      <c r="O1067" s="33" t="s">
        <v>45</v>
      </c>
      <c r="P1067" s="33" t="s">
        <v>45</v>
      </c>
      <c r="Q1067" s="33" t="s">
        <v>45</v>
      </c>
      <c r="R1067" s="33" t="s">
        <v>45</v>
      </c>
      <c r="S1067" s="33" t="s">
        <v>45</v>
      </c>
      <c r="T1067" s="33" t="s">
        <v>207</v>
      </c>
      <c r="U1067" s="33" t="s">
        <v>208</v>
      </c>
      <c r="V1067" s="33" t="s">
        <v>144</v>
      </c>
      <c r="W1067" s="33" t="s">
        <v>48</v>
      </c>
      <c r="X1067" s="33" t="s">
        <v>48</v>
      </c>
      <c r="Y1067" s="33" t="s">
        <v>48</v>
      </c>
      <c r="Z1067" s="33" t="s">
        <v>48</v>
      </c>
      <c r="AA1067" s="33" t="s">
        <v>48</v>
      </c>
      <c r="AB1067" s="33" t="s">
        <v>48</v>
      </c>
      <c r="AC1067" s="33" t="s">
        <v>123</v>
      </c>
      <c r="AD1067" s="33" t="s">
        <v>123</v>
      </c>
    </row>
    <row r="1068" spans="1:30" ht="60">
      <c r="A1068" s="33" t="s">
        <v>2083</v>
      </c>
      <c r="B1068" s="33" t="s">
        <v>41</v>
      </c>
      <c r="C1068" s="33" t="s">
        <v>2101</v>
      </c>
      <c r="D1068" s="33">
        <v>44095</v>
      </c>
      <c r="E1068" s="33" t="s">
        <v>264</v>
      </c>
      <c r="F1068" s="33" t="s">
        <v>2165</v>
      </c>
      <c r="G1068" s="34">
        <v>1833.29</v>
      </c>
      <c r="H1068" s="35">
        <v>0</v>
      </c>
      <c r="I1068" s="33" t="s">
        <v>51</v>
      </c>
      <c r="J1068" s="34">
        <v>19858.66</v>
      </c>
      <c r="K1068" s="33" t="s">
        <v>151</v>
      </c>
      <c r="L1068" s="33" t="s">
        <v>152</v>
      </c>
      <c r="M1068" s="33" t="s">
        <v>142</v>
      </c>
      <c r="N1068" s="33" t="s">
        <v>45</v>
      </c>
      <c r="O1068" s="33" t="s">
        <v>45</v>
      </c>
      <c r="P1068" s="33" t="s">
        <v>45</v>
      </c>
      <c r="Q1068" s="33" t="s">
        <v>45</v>
      </c>
      <c r="R1068" s="33" t="s">
        <v>45</v>
      </c>
      <c r="S1068" s="33" t="s">
        <v>45</v>
      </c>
      <c r="T1068" s="33" t="s">
        <v>207</v>
      </c>
      <c r="U1068" s="33" t="s">
        <v>208</v>
      </c>
      <c r="V1068" s="33" t="s">
        <v>144</v>
      </c>
      <c r="W1068" s="33" t="s">
        <v>48</v>
      </c>
      <c r="X1068" s="33" t="s">
        <v>48</v>
      </c>
      <c r="Y1068" s="33" t="s">
        <v>48</v>
      </c>
      <c r="Z1068" s="33" t="s">
        <v>48</v>
      </c>
      <c r="AA1068" s="33" t="s">
        <v>48</v>
      </c>
      <c r="AB1068" s="33" t="s">
        <v>48</v>
      </c>
      <c r="AC1068" s="33" t="s">
        <v>123</v>
      </c>
      <c r="AD1068" s="33" t="s">
        <v>123</v>
      </c>
    </row>
    <row r="1069" spans="1:30" ht="60">
      <c r="A1069" s="33" t="s">
        <v>2083</v>
      </c>
      <c r="B1069" s="33" t="s">
        <v>41</v>
      </c>
      <c r="C1069" s="33" t="s">
        <v>2101</v>
      </c>
      <c r="D1069" s="33">
        <v>44095</v>
      </c>
      <c r="E1069" s="33" t="s">
        <v>264</v>
      </c>
      <c r="F1069" s="33" t="s">
        <v>2166</v>
      </c>
      <c r="G1069" s="34">
        <v>2991.45</v>
      </c>
      <c r="H1069" s="35">
        <v>0</v>
      </c>
      <c r="I1069" s="33" t="s">
        <v>51</v>
      </c>
      <c r="J1069" s="34">
        <v>22850.11</v>
      </c>
      <c r="K1069" s="33" t="s">
        <v>151</v>
      </c>
      <c r="L1069" s="33" t="s">
        <v>152</v>
      </c>
      <c r="M1069" s="33" t="s">
        <v>142</v>
      </c>
      <c r="N1069" s="33" t="s">
        <v>45</v>
      </c>
      <c r="O1069" s="33" t="s">
        <v>45</v>
      </c>
      <c r="P1069" s="33" t="s">
        <v>45</v>
      </c>
      <c r="Q1069" s="33" t="s">
        <v>45</v>
      </c>
      <c r="R1069" s="33" t="s">
        <v>45</v>
      </c>
      <c r="S1069" s="33" t="s">
        <v>45</v>
      </c>
      <c r="T1069" s="33" t="s">
        <v>207</v>
      </c>
      <c r="U1069" s="33" t="s">
        <v>208</v>
      </c>
      <c r="V1069" s="33" t="s">
        <v>144</v>
      </c>
      <c r="W1069" s="33" t="s">
        <v>48</v>
      </c>
      <c r="X1069" s="33" t="s">
        <v>48</v>
      </c>
      <c r="Y1069" s="33" t="s">
        <v>48</v>
      </c>
      <c r="Z1069" s="33" t="s">
        <v>48</v>
      </c>
      <c r="AA1069" s="33" t="s">
        <v>48</v>
      </c>
      <c r="AB1069" s="33" t="s">
        <v>48</v>
      </c>
      <c r="AC1069" s="33" t="s">
        <v>123</v>
      </c>
      <c r="AD1069" s="33" t="s">
        <v>123</v>
      </c>
    </row>
    <row r="1070" spans="1:30" ht="60">
      <c r="A1070" s="33" t="s">
        <v>2083</v>
      </c>
      <c r="B1070" s="33" t="s">
        <v>41</v>
      </c>
      <c r="C1070" s="33" t="s">
        <v>2101</v>
      </c>
      <c r="D1070" s="33">
        <v>44095</v>
      </c>
      <c r="E1070" s="33" t="s">
        <v>264</v>
      </c>
      <c r="F1070" s="33" t="s">
        <v>2167</v>
      </c>
      <c r="G1070" s="34">
        <v>4981.5200000000004</v>
      </c>
      <c r="H1070" s="35">
        <v>0</v>
      </c>
      <c r="I1070" s="33" t="s">
        <v>51</v>
      </c>
      <c r="J1070" s="34">
        <v>27831.63</v>
      </c>
      <c r="K1070" s="33" t="s">
        <v>151</v>
      </c>
      <c r="L1070" s="33" t="s">
        <v>152</v>
      </c>
      <c r="M1070" s="33" t="s">
        <v>142</v>
      </c>
      <c r="N1070" s="33" t="s">
        <v>45</v>
      </c>
      <c r="O1070" s="33" t="s">
        <v>45</v>
      </c>
      <c r="P1070" s="33" t="s">
        <v>45</v>
      </c>
      <c r="Q1070" s="33" t="s">
        <v>45</v>
      </c>
      <c r="R1070" s="33" t="s">
        <v>45</v>
      </c>
      <c r="S1070" s="33" t="s">
        <v>45</v>
      </c>
      <c r="T1070" s="33" t="s">
        <v>207</v>
      </c>
      <c r="U1070" s="33" t="s">
        <v>208</v>
      </c>
      <c r="V1070" s="33" t="s">
        <v>144</v>
      </c>
      <c r="W1070" s="33" t="s">
        <v>48</v>
      </c>
      <c r="X1070" s="33" t="s">
        <v>48</v>
      </c>
      <c r="Y1070" s="33" t="s">
        <v>48</v>
      </c>
      <c r="Z1070" s="33" t="s">
        <v>48</v>
      </c>
      <c r="AA1070" s="33" t="s">
        <v>48</v>
      </c>
      <c r="AB1070" s="33" t="s">
        <v>48</v>
      </c>
      <c r="AC1070" s="33" t="s">
        <v>123</v>
      </c>
      <c r="AD1070" s="33" t="s">
        <v>123</v>
      </c>
    </row>
    <row r="1071" spans="1:30" ht="60">
      <c r="A1071" s="33" t="s">
        <v>2083</v>
      </c>
      <c r="B1071" s="33" t="s">
        <v>41</v>
      </c>
      <c r="C1071" s="33" t="s">
        <v>2101</v>
      </c>
      <c r="D1071" s="33">
        <v>44095</v>
      </c>
      <c r="E1071" s="33" t="s">
        <v>264</v>
      </c>
      <c r="F1071" s="33" t="s">
        <v>2168</v>
      </c>
      <c r="G1071" s="35">
        <v>480.26</v>
      </c>
      <c r="H1071" s="35">
        <v>0</v>
      </c>
      <c r="I1071" s="33" t="s">
        <v>51</v>
      </c>
      <c r="J1071" s="34">
        <v>28311.89</v>
      </c>
      <c r="K1071" s="33" t="s">
        <v>151</v>
      </c>
      <c r="L1071" s="33" t="s">
        <v>152</v>
      </c>
      <c r="M1071" s="33" t="s">
        <v>142</v>
      </c>
      <c r="N1071" s="33" t="s">
        <v>45</v>
      </c>
      <c r="O1071" s="33" t="s">
        <v>45</v>
      </c>
      <c r="P1071" s="33" t="s">
        <v>45</v>
      </c>
      <c r="Q1071" s="33" t="s">
        <v>45</v>
      </c>
      <c r="R1071" s="33" t="s">
        <v>45</v>
      </c>
      <c r="S1071" s="33" t="s">
        <v>45</v>
      </c>
      <c r="T1071" s="33" t="s">
        <v>207</v>
      </c>
      <c r="U1071" s="33" t="s">
        <v>208</v>
      </c>
      <c r="V1071" s="33" t="s">
        <v>144</v>
      </c>
      <c r="W1071" s="33" t="s">
        <v>48</v>
      </c>
      <c r="X1071" s="33" t="s">
        <v>48</v>
      </c>
      <c r="Y1071" s="33" t="s">
        <v>48</v>
      </c>
      <c r="Z1071" s="33" t="s">
        <v>48</v>
      </c>
      <c r="AA1071" s="33" t="s">
        <v>48</v>
      </c>
      <c r="AB1071" s="33" t="s">
        <v>48</v>
      </c>
      <c r="AC1071" s="33" t="s">
        <v>123</v>
      </c>
      <c r="AD1071" s="33" t="s">
        <v>123</v>
      </c>
    </row>
    <row r="1072" spans="1:30" ht="60">
      <c r="A1072" s="33" t="s">
        <v>2083</v>
      </c>
      <c r="B1072" s="33" t="s">
        <v>41</v>
      </c>
      <c r="C1072" s="33" t="s">
        <v>2101</v>
      </c>
      <c r="D1072" s="33">
        <v>44095</v>
      </c>
      <c r="E1072" s="33" t="s">
        <v>264</v>
      </c>
      <c r="F1072" s="33" t="s">
        <v>2169</v>
      </c>
      <c r="G1072" s="34">
        <v>1566.67</v>
      </c>
      <c r="H1072" s="35">
        <v>0</v>
      </c>
      <c r="I1072" s="33" t="s">
        <v>51</v>
      </c>
      <c r="J1072" s="34">
        <v>29878.560000000001</v>
      </c>
      <c r="K1072" s="33" t="s">
        <v>151</v>
      </c>
      <c r="L1072" s="33" t="s">
        <v>152</v>
      </c>
      <c r="M1072" s="33" t="s">
        <v>142</v>
      </c>
      <c r="N1072" s="33" t="s">
        <v>45</v>
      </c>
      <c r="O1072" s="33" t="s">
        <v>45</v>
      </c>
      <c r="P1072" s="33" t="s">
        <v>45</v>
      </c>
      <c r="Q1072" s="33" t="s">
        <v>45</v>
      </c>
      <c r="R1072" s="33" t="s">
        <v>45</v>
      </c>
      <c r="S1072" s="33" t="s">
        <v>45</v>
      </c>
      <c r="T1072" s="33" t="s">
        <v>207</v>
      </c>
      <c r="U1072" s="33" t="s">
        <v>208</v>
      </c>
      <c r="V1072" s="33" t="s">
        <v>144</v>
      </c>
      <c r="W1072" s="33" t="s">
        <v>48</v>
      </c>
      <c r="X1072" s="33" t="s">
        <v>48</v>
      </c>
      <c r="Y1072" s="33" t="s">
        <v>48</v>
      </c>
      <c r="Z1072" s="33" t="s">
        <v>48</v>
      </c>
      <c r="AA1072" s="33" t="s">
        <v>48</v>
      </c>
      <c r="AB1072" s="33" t="s">
        <v>48</v>
      </c>
      <c r="AC1072" s="33" t="s">
        <v>123</v>
      </c>
      <c r="AD1072" s="33" t="s">
        <v>123</v>
      </c>
    </row>
    <row r="1073" spans="1:30" ht="60">
      <c r="A1073" s="33" t="s">
        <v>2083</v>
      </c>
      <c r="B1073" s="33" t="s">
        <v>41</v>
      </c>
      <c r="C1073" s="33" t="s">
        <v>2101</v>
      </c>
      <c r="D1073" s="33">
        <v>44098</v>
      </c>
      <c r="E1073" s="33" t="s">
        <v>410</v>
      </c>
      <c r="F1073" s="33" t="s">
        <v>1834</v>
      </c>
      <c r="G1073" s="35">
        <v>0</v>
      </c>
      <c r="H1073" s="77">
        <v>213.57</v>
      </c>
      <c r="I1073" s="33" t="s">
        <v>51</v>
      </c>
      <c r="J1073" s="34">
        <v>29664.99</v>
      </c>
      <c r="K1073" s="33" t="s">
        <v>151</v>
      </c>
      <c r="L1073" s="33" t="s">
        <v>152</v>
      </c>
      <c r="M1073" s="33" t="s">
        <v>142</v>
      </c>
      <c r="N1073" s="33" t="s">
        <v>45</v>
      </c>
      <c r="O1073" s="33" t="s">
        <v>45</v>
      </c>
      <c r="P1073" s="33" t="s">
        <v>45</v>
      </c>
      <c r="Q1073" s="33" t="s">
        <v>45</v>
      </c>
      <c r="R1073" s="33" t="s">
        <v>45</v>
      </c>
      <c r="S1073" s="33" t="s">
        <v>45</v>
      </c>
      <c r="T1073" s="33" t="s">
        <v>207</v>
      </c>
      <c r="U1073" s="33" t="s">
        <v>208</v>
      </c>
      <c r="V1073" s="33" t="s">
        <v>144</v>
      </c>
      <c r="W1073" s="33" t="s">
        <v>48</v>
      </c>
      <c r="X1073" s="33" t="s">
        <v>48</v>
      </c>
      <c r="Y1073" s="33" t="s">
        <v>48</v>
      </c>
      <c r="Z1073" s="33" t="s">
        <v>48</v>
      </c>
      <c r="AA1073" s="33" t="s">
        <v>48</v>
      </c>
      <c r="AB1073" s="33" t="s">
        <v>48</v>
      </c>
      <c r="AC1073" s="33" t="s">
        <v>123</v>
      </c>
      <c r="AD1073" s="33" t="s">
        <v>123</v>
      </c>
    </row>
    <row r="1074" spans="1:30" ht="60">
      <c r="A1074" s="33" t="s">
        <v>2083</v>
      </c>
      <c r="B1074" s="33" t="s">
        <v>41</v>
      </c>
      <c r="C1074" s="33" t="s">
        <v>2101</v>
      </c>
      <c r="D1074" s="33">
        <v>44098</v>
      </c>
      <c r="E1074" s="33" t="s">
        <v>410</v>
      </c>
      <c r="F1074" s="33" t="s">
        <v>1978</v>
      </c>
      <c r="G1074" s="35">
        <v>0</v>
      </c>
      <c r="H1074" s="77">
        <v>70.95</v>
      </c>
      <c r="I1074" s="33" t="s">
        <v>51</v>
      </c>
      <c r="J1074" s="34">
        <v>29594.04</v>
      </c>
      <c r="K1074" s="33" t="s">
        <v>151</v>
      </c>
      <c r="L1074" s="33" t="s">
        <v>152</v>
      </c>
      <c r="M1074" s="33" t="s">
        <v>142</v>
      </c>
      <c r="N1074" s="33" t="s">
        <v>45</v>
      </c>
      <c r="O1074" s="33" t="s">
        <v>45</v>
      </c>
      <c r="P1074" s="33" t="s">
        <v>45</v>
      </c>
      <c r="Q1074" s="33" t="s">
        <v>45</v>
      </c>
      <c r="R1074" s="33" t="s">
        <v>45</v>
      </c>
      <c r="S1074" s="33" t="s">
        <v>45</v>
      </c>
      <c r="T1074" s="33" t="s">
        <v>207</v>
      </c>
      <c r="U1074" s="33" t="s">
        <v>208</v>
      </c>
      <c r="V1074" s="33" t="s">
        <v>144</v>
      </c>
      <c r="W1074" s="33" t="s">
        <v>48</v>
      </c>
      <c r="X1074" s="33" t="s">
        <v>48</v>
      </c>
      <c r="Y1074" s="33" t="s">
        <v>48</v>
      </c>
      <c r="Z1074" s="33" t="s">
        <v>48</v>
      </c>
      <c r="AA1074" s="33" t="s">
        <v>48</v>
      </c>
      <c r="AB1074" s="33" t="s">
        <v>48</v>
      </c>
      <c r="AC1074" s="33" t="s">
        <v>123</v>
      </c>
      <c r="AD1074" s="33" t="s">
        <v>123</v>
      </c>
    </row>
    <row r="1075" spans="1:30" ht="60">
      <c r="A1075" s="33" t="s">
        <v>2083</v>
      </c>
      <c r="B1075" s="33" t="s">
        <v>41</v>
      </c>
      <c r="C1075" s="33" t="s">
        <v>2101</v>
      </c>
      <c r="D1075" s="33">
        <v>44098</v>
      </c>
      <c r="E1075" s="33" t="s">
        <v>410</v>
      </c>
      <c r="F1075" s="33" t="s">
        <v>1833</v>
      </c>
      <c r="G1075" s="35">
        <v>0</v>
      </c>
      <c r="H1075" s="77">
        <v>402.55</v>
      </c>
      <c r="I1075" s="33" t="s">
        <v>51</v>
      </c>
      <c r="J1075" s="34">
        <v>29191.49</v>
      </c>
      <c r="K1075" s="33" t="s">
        <v>151</v>
      </c>
      <c r="L1075" s="33" t="s">
        <v>152</v>
      </c>
      <c r="M1075" s="33" t="s">
        <v>142</v>
      </c>
      <c r="N1075" s="33" t="s">
        <v>45</v>
      </c>
      <c r="O1075" s="33" t="s">
        <v>45</v>
      </c>
      <c r="P1075" s="33" t="s">
        <v>45</v>
      </c>
      <c r="Q1075" s="33" t="s">
        <v>45</v>
      </c>
      <c r="R1075" s="33" t="s">
        <v>45</v>
      </c>
      <c r="S1075" s="33" t="s">
        <v>45</v>
      </c>
      <c r="T1075" s="33" t="s">
        <v>207</v>
      </c>
      <c r="U1075" s="33" t="s">
        <v>208</v>
      </c>
      <c r="V1075" s="33" t="s">
        <v>144</v>
      </c>
      <c r="W1075" s="33" t="s">
        <v>48</v>
      </c>
      <c r="X1075" s="33" t="s">
        <v>48</v>
      </c>
      <c r="Y1075" s="33" t="s">
        <v>48</v>
      </c>
      <c r="Z1075" s="33" t="s">
        <v>48</v>
      </c>
      <c r="AA1075" s="33" t="s">
        <v>48</v>
      </c>
      <c r="AB1075" s="33" t="s">
        <v>48</v>
      </c>
      <c r="AC1075" s="33" t="s">
        <v>123</v>
      </c>
      <c r="AD1075" s="33" t="s">
        <v>123</v>
      </c>
    </row>
    <row r="1076" spans="1:30" ht="60">
      <c r="A1076" s="33" t="s">
        <v>2083</v>
      </c>
      <c r="B1076" s="33" t="s">
        <v>41</v>
      </c>
      <c r="C1076" s="33" t="s">
        <v>2101</v>
      </c>
      <c r="D1076" s="33">
        <v>44098</v>
      </c>
      <c r="E1076" s="33" t="s">
        <v>410</v>
      </c>
      <c r="F1076" s="33" t="s">
        <v>1829</v>
      </c>
      <c r="G1076" s="35">
        <v>0</v>
      </c>
      <c r="H1076" s="74">
        <v>2883.22</v>
      </c>
      <c r="I1076" s="33" t="s">
        <v>51</v>
      </c>
      <c r="J1076" s="34">
        <v>26308.27</v>
      </c>
      <c r="K1076" s="33" t="s">
        <v>151</v>
      </c>
      <c r="L1076" s="33" t="s">
        <v>152</v>
      </c>
      <c r="M1076" s="33" t="s">
        <v>142</v>
      </c>
      <c r="N1076" s="33" t="s">
        <v>45</v>
      </c>
      <c r="O1076" s="33" t="s">
        <v>45</v>
      </c>
      <c r="P1076" s="33" t="s">
        <v>45</v>
      </c>
      <c r="Q1076" s="33" t="s">
        <v>45</v>
      </c>
      <c r="R1076" s="33" t="s">
        <v>45</v>
      </c>
      <c r="S1076" s="33" t="s">
        <v>45</v>
      </c>
      <c r="T1076" s="33" t="s">
        <v>207</v>
      </c>
      <c r="U1076" s="33" t="s">
        <v>208</v>
      </c>
      <c r="V1076" s="33" t="s">
        <v>144</v>
      </c>
      <c r="W1076" s="33" t="s">
        <v>48</v>
      </c>
      <c r="X1076" s="33" t="s">
        <v>48</v>
      </c>
      <c r="Y1076" s="33" t="s">
        <v>48</v>
      </c>
      <c r="Z1076" s="33" t="s">
        <v>48</v>
      </c>
      <c r="AA1076" s="33" t="s">
        <v>48</v>
      </c>
      <c r="AB1076" s="33" t="s">
        <v>48</v>
      </c>
      <c r="AC1076" s="33" t="s">
        <v>123</v>
      </c>
      <c r="AD1076" s="33" t="s">
        <v>123</v>
      </c>
    </row>
    <row r="1077" spans="1:30" ht="60">
      <c r="A1077" s="33" t="s">
        <v>2083</v>
      </c>
      <c r="B1077" s="33" t="s">
        <v>41</v>
      </c>
      <c r="C1077" s="33" t="s">
        <v>2101</v>
      </c>
      <c r="D1077" s="33">
        <v>44098</v>
      </c>
      <c r="E1077" s="33" t="s">
        <v>410</v>
      </c>
      <c r="F1077" s="33" t="s">
        <v>1977</v>
      </c>
      <c r="G1077" s="35">
        <v>0</v>
      </c>
      <c r="H1077" s="74">
        <v>2587.4</v>
      </c>
      <c r="I1077" s="33" t="s">
        <v>51</v>
      </c>
      <c r="J1077" s="34">
        <v>23720.87</v>
      </c>
      <c r="K1077" s="33" t="s">
        <v>151</v>
      </c>
      <c r="L1077" s="33" t="s">
        <v>152</v>
      </c>
      <c r="M1077" s="33" t="s">
        <v>142</v>
      </c>
      <c r="N1077" s="33" t="s">
        <v>45</v>
      </c>
      <c r="O1077" s="33" t="s">
        <v>45</v>
      </c>
      <c r="P1077" s="33" t="s">
        <v>45</v>
      </c>
      <c r="Q1077" s="33" t="s">
        <v>45</v>
      </c>
      <c r="R1077" s="33" t="s">
        <v>45</v>
      </c>
      <c r="S1077" s="33" t="s">
        <v>45</v>
      </c>
      <c r="T1077" s="33" t="s">
        <v>207</v>
      </c>
      <c r="U1077" s="33" t="s">
        <v>208</v>
      </c>
      <c r="V1077" s="33" t="s">
        <v>144</v>
      </c>
      <c r="W1077" s="33" t="s">
        <v>48</v>
      </c>
      <c r="X1077" s="33" t="s">
        <v>48</v>
      </c>
      <c r="Y1077" s="33" t="s">
        <v>48</v>
      </c>
      <c r="Z1077" s="33" t="s">
        <v>48</v>
      </c>
      <c r="AA1077" s="33" t="s">
        <v>48</v>
      </c>
      <c r="AB1077" s="33" t="s">
        <v>48</v>
      </c>
      <c r="AC1077" s="33" t="s">
        <v>123</v>
      </c>
      <c r="AD1077" s="33" t="s">
        <v>123</v>
      </c>
    </row>
    <row r="1078" spans="1:30" ht="60">
      <c r="A1078" s="33" t="s">
        <v>2083</v>
      </c>
      <c r="B1078" s="33" t="s">
        <v>41</v>
      </c>
      <c r="C1078" s="33" t="s">
        <v>2101</v>
      </c>
      <c r="D1078" s="33">
        <v>44098</v>
      </c>
      <c r="E1078" s="33" t="s">
        <v>410</v>
      </c>
      <c r="F1078" s="33" t="s">
        <v>1714</v>
      </c>
      <c r="G1078" s="35">
        <v>0</v>
      </c>
      <c r="H1078" s="74">
        <v>2205.75</v>
      </c>
      <c r="I1078" s="33" t="s">
        <v>51</v>
      </c>
      <c r="J1078" s="34">
        <v>21515.119999999999</v>
      </c>
      <c r="K1078" s="33" t="s">
        <v>151</v>
      </c>
      <c r="L1078" s="33" t="s">
        <v>152</v>
      </c>
      <c r="M1078" s="33" t="s">
        <v>142</v>
      </c>
      <c r="N1078" s="33" t="s">
        <v>45</v>
      </c>
      <c r="O1078" s="33" t="s">
        <v>45</v>
      </c>
      <c r="P1078" s="33" t="s">
        <v>45</v>
      </c>
      <c r="Q1078" s="33" t="s">
        <v>45</v>
      </c>
      <c r="R1078" s="33" t="s">
        <v>45</v>
      </c>
      <c r="S1078" s="33" t="s">
        <v>45</v>
      </c>
      <c r="T1078" s="33" t="s">
        <v>207</v>
      </c>
      <c r="U1078" s="33" t="s">
        <v>208</v>
      </c>
      <c r="V1078" s="33" t="s">
        <v>144</v>
      </c>
      <c r="W1078" s="33" t="s">
        <v>48</v>
      </c>
      <c r="X1078" s="33" t="s">
        <v>48</v>
      </c>
      <c r="Y1078" s="33" t="s">
        <v>48</v>
      </c>
      <c r="Z1078" s="33" t="s">
        <v>48</v>
      </c>
      <c r="AA1078" s="33" t="s">
        <v>48</v>
      </c>
      <c r="AB1078" s="33" t="s">
        <v>48</v>
      </c>
      <c r="AC1078" s="33" t="s">
        <v>123</v>
      </c>
      <c r="AD1078" s="33" t="s">
        <v>123</v>
      </c>
    </row>
    <row r="1079" spans="1:30" ht="60">
      <c r="A1079" s="33" t="s">
        <v>2083</v>
      </c>
      <c r="B1079" s="33" t="s">
        <v>41</v>
      </c>
      <c r="C1079" s="33" t="s">
        <v>2101</v>
      </c>
      <c r="D1079" s="33">
        <v>44098</v>
      </c>
      <c r="E1079" s="33" t="s">
        <v>410</v>
      </c>
      <c r="F1079" s="33" t="s">
        <v>1911</v>
      </c>
      <c r="G1079" s="35">
        <v>0</v>
      </c>
      <c r="H1079" s="74">
        <v>1999.15</v>
      </c>
      <c r="I1079" s="33" t="s">
        <v>51</v>
      </c>
      <c r="J1079" s="34">
        <v>19515.97</v>
      </c>
      <c r="K1079" s="33" t="s">
        <v>151</v>
      </c>
      <c r="L1079" s="33" t="s">
        <v>152</v>
      </c>
      <c r="M1079" s="33" t="s">
        <v>142</v>
      </c>
      <c r="N1079" s="33" t="s">
        <v>45</v>
      </c>
      <c r="O1079" s="33" t="s">
        <v>45</v>
      </c>
      <c r="P1079" s="33" t="s">
        <v>45</v>
      </c>
      <c r="Q1079" s="33" t="s">
        <v>45</v>
      </c>
      <c r="R1079" s="33" t="s">
        <v>45</v>
      </c>
      <c r="S1079" s="33" t="s">
        <v>45</v>
      </c>
      <c r="T1079" s="33" t="s">
        <v>207</v>
      </c>
      <c r="U1079" s="33" t="s">
        <v>208</v>
      </c>
      <c r="V1079" s="33" t="s">
        <v>144</v>
      </c>
      <c r="W1079" s="33" t="s">
        <v>48</v>
      </c>
      <c r="X1079" s="33" t="s">
        <v>48</v>
      </c>
      <c r="Y1079" s="33" t="s">
        <v>48</v>
      </c>
      <c r="Z1079" s="33" t="s">
        <v>48</v>
      </c>
      <c r="AA1079" s="33" t="s">
        <v>48</v>
      </c>
      <c r="AB1079" s="33" t="s">
        <v>48</v>
      </c>
      <c r="AC1079" s="33" t="s">
        <v>123</v>
      </c>
      <c r="AD1079" s="33" t="s">
        <v>123</v>
      </c>
    </row>
    <row r="1080" spans="1:30" ht="60">
      <c r="A1080" s="33" t="s">
        <v>2083</v>
      </c>
      <c r="B1080" s="33" t="s">
        <v>41</v>
      </c>
      <c r="C1080" s="33" t="s">
        <v>2101</v>
      </c>
      <c r="D1080" s="33">
        <v>44098</v>
      </c>
      <c r="E1080" s="33" t="s">
        <v>410</v>
      </c>
      <c r="F1080" s="33" t="s">
        <v>1914</v>
      </c>
      <c r="G1080" s="35">
        <v>0</v>
      </c>
      <c r="H1080" s="77">
        <v>688.23</v>
      </c>
      <c r="I1080" s="33" t="s">
        <v>51</v>
      </c>
      <c r="J1080" s="34">
        <v>18827.740000000002</v>
      </c>
      <c r="K1080" s="33" t="s">
        <v>151</v>
      </c>
      <c r="L1080" s="33" t="s">
        <v>152</v>
      </c>
      <c r="M1080" s="33" t="s">
        <v>142</v>
      </c>
      <c r="N1080" s="33" t="s">
        <v>45</v>
      </c>
      <c r="O1080" s="33" t="s">
        <v>45</v>
      </c>
      <c r="P1080" s="33" t="s">
        <v>45</v>
      </c>
      <c r="Q1080" s="33" t="s">
        <v>45</v>
      </c>
      <c r="R1080" s="33" t="s">
        <v>45</v>
      </c>
      <c r="S1080" s="33" t="s">
        <v>45</v>
      </c>
      <c r="T1080" s="33" t="s">
        <v>207</v>
      </c>
      <c r="U1080" s="33" t="s">
        <v>208</v>
      </c>
      <c r="V1080" s="33" t="s">
        <v>144</v>
      </c>
      <c r="W1080" s="33" t="s">
        <v>48</v>
      </c>
      <c r="X1080" s="33" t="s">
        <v>48</v>
      </c>
      <c r="Y1080" s="33" t="s">
        <v>48</v>
      </c>
      <c r="Z1080" s="33" t="s">
        <v>48</v>
      </c>
      <c r="AA1080" s="33" t="s">
        <v>48</v>
      </c>
      <c r="AB1080" s="33" t="s">
        <v>48</v>
      </c>
      <c r="AC1080" s="33" t="s">
        <v>123</v>
      </c>
      <c r="AD1080" s="33" t="s">
        <v>123</v>
      </c>
    </row>
    <row r="1081" spans="1:30" ht="60">
      <c r="A1081" s="33" t="s">
        <v>2083</v>
      </c>
      <c r="B1081" s="33" t="s">
        <v>41</v>
      </c>
      <c r="C1081" s="33" t="s">
        <v>2101</v>
      </c>
      <c r="D1081" s="33">
        <v>44098</v>
      </c>
      <c r="E1081" s="33" t="s">
        <v>410</v>
      </c>
      <c r="F1081" s="33" t="s">
        <v>1715</v>
      </c>
      <c r="G1081" s="35">
        <v>0</v>
      </c>
      <c r="H1081" s="74">
        <v>1492</v>
      </c>
      <c r="I1081" s="33" t="s">
        <v>51</v>
      </c>
      <c r="J1081" s="34">
        <v>17335.740000000002</v>
      </c>
      <c r="K1081" s="33" t="s">
        <v>151</v>
      </c>
      <c r="L1081" s="33" t="s">
        <v>152</v>
      </c>
      <c r="M1081" s="33" t="s">
        <v>142</v>
      </c>
      <c r="N1081" s="33" t="s">
        <v>45</v>
      </c>
      <c r="O1081" s="33" t="s">
        <v>45</v>
      </c>
      <c r="P1081" s="33" t="s">
        <v>45</v>
      </c>
      <c r="Q1081" s="33" t="s">
        <v>45</v>
      </c>
      <c r="R1081" s="33" t="s">
        <v>45</v>
      </c>
      <c r="S1081" s="33" t="s">
        <v>45</v>
      </c>
      <c r="T1081" s="33" t="s">
        <v>207</v>
      </c>
      <c r="U1081" s="33" t="s">
        <v>208</v>
      </c>
      <c r="V1081" s="33" t="s">
        <v>144</v>
      </c>
      <c r="W1081" s="33" t="s">
        <v>48</v>
      </c>
      <c r="X1081" s="33" t="s">
        <v>48</v>
      </c>
      <c r="Y1081" s="33" t="s">
        <v>48</v>
      </c>
      <c r="Z1081" s="33" t="s">
        <v>48</v>
      </c>
      <c r="AA1081" s="33" t="s">
        <v>48</v>
      </c>
      <c r="AB1081" s="33" t="s">
        <v>48</v>
      </c>
      <c r="AC1081" s="33" t="s">
        <v>123</v>
      </c>
      <c r="AD1081" s="33" t="s">
        <v>123</v>
      </c>
    </row>
    <row r="1082" spans="1:30" ht="60">
      <c r="A1082" s="33" t="s">
        <v>2083</v>
      </c>
      <c r="B1082" s="33" t="s">
        <v>41</v>
      </c>
      <c r="C1082" s="33" t="s">
        <v>2101</v>
      </c>
      <c r="D1082" s="33">
        <v>44098</v>
      </c>
      <c r="E1082" s="33" t="s">
        <v>410</v>
      </c>
      <c r="F1082" s="33" t="s">
        <v>1832</v>
      </c>
      <c r="G1082" s="35">
        <v>0</v>
      </c>
      <c r="H1082" s="74">
        <v>1579.25</v>
      </c>
      <c r="I1082" s="33" t="s">
        <v>51</v>
      </c>
      <c r="J1082" s="34">
        <v>15756.49</v>
      </c>
      <c r="K1082" s="33" t="s">
        <v>151</v>
      </c>
      <c r="L1082" s="33" t="s">
        <v>152</v>
      </c>
      <c r="M1082" s="33" t="s">
        <v>142</v>
      </c>
      <c r="N1082" s="33" t="s">
        <v>45</v>
      </c>
      <c r="O1082" s="33" t="s">
        <v>45</v>
      </c>
      <c r="P1082" s="33" t="s">
        <v>45</v>
      </c>
      <c r="Q1082" s="33" t="s">
        <v>45</v>
      </c>
      <c r="R1082" s="33" t="s">
        <v>45</v>
      </c>
      <c r="S1082" s="33" t="s">
        <v>45</v>
      </c>
      <c r="T1082" s="33" t="s">
        <v>207</v>
      </c>
      <c r="U1082" s="33" t="s">
        <v>208</v>
      </c>
      <c r="V1082" s="33" t="s">
        <v>144</v>
      </c>
      <c r="W1082" s="33" t="s">
        <v>48</v>
      </c>
      <c r="X1082" s="33" t="s">
        <v>48</v>
      </c>
      <c r="Y1082" s="33" t="s">
        <v>48</v>
      </c>
      <c r="Z1082" s="33" t="s">
        <v>48</v>
      </c>
      <c r="AA1082" s="33" t="s">
        <v>48</v>
      </c>
      <c r="AB1082" s="33" t="s">
        <v>48</v>
      </c>
      <c r="AC1082" s="33" t="s">
        <v>123</v>
      </c>
      <c r="AD1082" s="33" t="s">
        <v>123</v>
      </c>
    </row>
    <row r="1083" spans="1:30" ht="60">
      <c r="A1083" s="33" t="s">
        <v>2083</v>
      </c>
      <c r="B1083" s="33" t="s">
        <v>41</v>
      </c>
      <c r="C1083" s="33" t="s">
        <v>2086</v>
      </c>
      <c r="D1083" s="33">
        <v>44596</v>
      </c>
      <c r="E1083" s="33" t="s">
        <v>604</v>
      </c>
      <c r="F1083" s="33" t="s">
        <v>2070</v>
      </c>
      <c r="G1083" s="35">
        <v>0</v>
      </c>
      <c r="H1083" s="77">
        <v>333.02</v>
      </c>
      <c r="I1083" s="33" t="s">
        <v>51</v>
      </c>
      <c r="J1083" s="34">
        <v>15423.47</v>
      </c>
      <c r="K1083" s="33" t="s">
        <v>151</v>
      </c>
      <c r="L1083" s="33" t="s">
        <v>152</v>
      </c>
      <c r="M1083" s="33" t="s">
        <v>142</v>
      </c>
      <c r="N1083" s="33" t="s">
        <v>45</v>
      </c>
      <c r="O1083" s="33" t="s">
        <v>45</v>
      </c>
      <c r="P1083" s="33" t="s">
        <v>45</v>
      </c>
      <c r="Q1083" s="33" t="s">
        <v>45</v>
      </c>
      <c r="R1083" s="33" t="s">
        <v>45</v>
      </c>
      <c r="S1083" s="33" t="s">
        <v>45</v>
      </c>
      <c r="T1083" s="33" t="s">
        <v>207</v>
      </c>
      <c r="U1083" s="33" t="s">
        <v>208</v>
      </c>
      <c r="V1083" s="33" t="s">
        <v>144</v>
      </c>
      <c r="W1083" s="33" t="s">
        <v>48</v>
      </c>
      <c r="X1083" s="33" t="s">
        <v>48</v>
      </c>
      <c r="Y1083" s="33" t="s">
        <v>48</v>
      </c>
      <c r="Z1083" s="33" t="s">
        <v>48</v>
      </c>
      <c r="AA1083" s="33" t="s">
        <v>48</v>
      </c>
      <c r="AB1083" s="33" t="s">
        <v>48</v>
      </c>
      <c r="AC1083" s="33" t="s">
        <v>123</v>
      </c>
      <c r="AD1083" s="33" t="s">
        <v>123</v>
      </c>
    </row>
    <row r="1084" spans="1:30" ht="60">
      <c r="A1084" s="33" t="s">
        <v>2083</v>
      </c>
      <c r="B1084" s="33" t="s">
        <v>41</v>
      </c>
      <c r="C1084" s="33" t="s">
        <v>2086</v>
      </c>
      <c r="D1084" s="33">
        <v>44596</v>
      </c>
      <c r="E1084" s="33" t="s">
        <v>604</v>
      </c>
      <c r="F1084" s="33" t="s">
        <v>2068</v>
      </c>
      <c r="G1084" s="35">
        <v>0</v>
      </c>
      <c r="H1084" s="77">
        <v>699.42</v>
      </c>
      <c r="I1084" s="33" t="s">
        <v>51</v>
      </c>
      <c r="J1084" s="34">
        <v>14724.05</v>
      </c>
      <c r="K1084" s="33" t="s">
        <v>151</v>
      </c>
      <c r="L1084" s="33" t="s">
        <v>152</v>
      </c>
      <c r="M1084" s="33" t="s">
        <v>142</v>
      </c>
      <c r="N1084" s="33" t="s">
        <v>45</v>
      </c>
      <c r="O1084" s="33" t="s">
        <v>45</v>
      </c>
      <c r="P1084" s="33" t="s">
        <v>45</v>
      </c>
      <c r="Q1084" s="33" t="s">
        <v>45</v>
      </c>
      <c r="R1084" s="33" t="s">
        <v>45</v>
      </c>
      <c r="S1084" s="33" t="s">
        <v>45</v>
      </c>
      <c r="T1084" s="33" t="s">
        <v>207</v>
      </c>
      <c r="U1084" s="33" t="s">
        <v>208</v>
      </c>
      <c r="V1084" s="33" t="s">
        <v>144</v>
      </c>
      <c r="W1084" s="33" t="s">
        <v>48</v>
      </c>
      <c r="X1084" s="33" t="s">
        <v>48</v>
      </c>
      <c r="Y1084" s="33" t="s">
        <v>48</v>
      </c>
      <c r="Z1084" s="33" t="s">
        <v>48</v>
      </c>
      <c r="AA1084" s="33" t="s">
        <v>48</v>
      </c>
      <c r="AB1084" s="33" t="s">
        <v>48</v>
      </c>
      <c r="AC1084" s="33" t="s">
        <v>123</v>
      </c>
      <c r="AD1084" s="33" t="s">
        <v>123</v>
      </c>
    </row>
    <row r="1085" spans="1:30" ht="60">
      <c r="A1085" s="33" t="s">
        <v>2083</v>
      </c>
      <c r="B1085" s="33" t="s">
        <v>41</v>
      </c>
      <c r="C1085" s="33" t="s">
        <v>2086</v>
      </c>
      <c r="D1085" s="33">
        <v>44596</v>
      </c>
      <c r="E1085" s="33" t="s">
        <v>604</v>
      </c>
      <c r="F1085" s="33" t="s">
        <v>2031</v>
      </c>
      <c r="G1085" s="35">
        <v>0</v>
      </c>
      <c r="H1085" s="77">
        <v>511.89</v>
      </c>
      <c r="I1085" s="33" t="s">
        <v>51</v>
      </c>
      <c r="J1085" s="34">
        <v>14212.16</v>
      </c>
      <c r="K1085" s="33" t="s">
        <v>151</v>
      </c>
      <c r="L1085" s="33" t="s">
        <v>152</v>
      </c>
      <c r="M1085" s="33" t="s">
        <v>142</v>
      </c>
      <c r="N1085" s="33" t="s">
        <v>45</v>
      </c>
      <c r="O1085" s="33" t="s">
        <v>45</v>
      </c>
      <c r="P1085" s="33" t="s">
        <v>45</v>
      </c>
      <c r="Q1085" s="33" t="s">
        <v>45</v>
      </c>
      <c r="R1085" s="33" t="s">
        <v>45</v>
      </c>
      <c r="S1085" s="33" t="s">
        <v>45</v>
      </c>
      <c r="T1085" s="33" t="s">
        <v>207</v>
      </c>
      <c r="U1085" s="33" t="s">
        <v>208</v>
      </c>
      <c r="V1085" s="33" t="s">
        <v>144</v>
      </c>
      <c r="W1085" s="33" t="s">
        <v>48</v>
      </c>
      <c r="X1085" s="33" t="s">
        <v>48</v>
      </c>
      <c r="Y1085" s="33" t="s">
        <v>48</v>
      </c>
      <c r="Z1085" s="33" t="s">
        <v>48</v>
      </c>
      <c r="AA1085" s="33" t="s">
        <v>48</v>
      </c>
      <c r="AB1085" s="33" t="s">
        <v>48</v>
      </c>
      <c r="AC1085" s="33" t="s">
        <v>123</v>
      </c>
      <c r="AD1085" s="33" t="s">
        <v>123</v>
      </c>
    </row>
    <row r="1086" spans="1:30" ht="60">
      <c r="A1086" s="33" t="s">
        <v>2083</v>
      </c>
      <c r="B1086" s="33" t="s">
        <v>41</v>
      </c>
      <c r="C1086" s="33" t="s">
        <v>2086</v>
      </c>
      <c r="D1086" s="33">
        <v>44596</v>
      </c>
      <c r="E1086" s="33" t="s">
        <v>604</v>
      </c>
      <c r="F1086" s="33" t="s">
        <v>2069</v>
      </c>
      <c r="G1086" s="35">
        <v>0</v>
      </c>
      <c r="H1086" s="77">
        <v>422.76</v>
      </c>
      <c r="I1086" s="33" t="s">
        <v>51</v>
      </c>
      <c r="J1086" s="34">
        <v>13789.4</v>
      </c>
      <c r="K1086" s="33" t="s">
        <v>151</v>
      </c>
      <c r="L1086" s="33" t="s">
        <v>152</v>
      </c>
      <c r="M1086" s="33" t="s">
        <v>142</v>
      </c>
      <c r="N1086" s="33" t="s">
        <v>45</v>
      </c>
      <c r="O1086" s="33" t="s">
        <v>45</v>
      </c>
      <c r="P1086" s="33" t="s">
        <v>45</v>
      </c>
      <c r="Q1086" s="33" t="s">
        <v>45</v>
      </c>
      <c r="R1086" s="33" t="s">
        <v>45</v>
      </c>
      <c r="S1086" s="33" t="s">
        <v>45</v>
      </c>
      <c r="T1086" s="33" t="s">
        <v>207</v>
      </c>
      <c r="U1086" s="33" t="s">
        <v>208</v>
      </c>
      <c r="V1086" s="33" t="s">
        <v>144</v>
      </c>
      <c r="W1086" s="33" t="s">
        <v>48</v>
      </c>
      <c r="X1086" s="33" t="s">
        <v>48</v>
      </c>
      <c r="Y1086" s="33" t="s">
        <v>48</v>
      </c>
      <c r="Z1086" s="33" t="s">
        <v>48</v>
      </c>
      <c r="AA1086" s="33" t="s">
        <v>48</v>
      </c>
      <c r="AB1086" s="33" t="s">
        <v>48</v>
      </c>
      <c r="AC1086" s="33" t="s">
        <v>123</v>
      </c>
      <c r="AD1086" s="33" t="s">
        <v>123</v>
      </c>
    </row>
    <row r="1087" spans="1:30" ht="60">
      <c r="A1087" s="33" t="s">
        <v>2083</v>
      </c>
      <c r="B1087" s="33" t="s">
        <v>41</v>
      </c>
      <c r="C1087" s="33" t="s">
        <v>2086</v>
      </c>
      <c r="D1087" s="33">
        <v>44596</v>
      </c>
      <c r="E1087" s="33" t="s">
        <v>604</v>
      </c>
      <c r="F1087" s="33" t="s">
        <v>2066</v>
      </c>
      <c r="G1087" s="35">
        <v>0</v>
      </c>
      <c r="H1087" s="74">
        <v>4623.41</v>
      </c>
      <c r="I1087" s="33" t="s">
        <v>51</v>
      </c>
      <c r="J1087" s="34">
        <v>9165.99</v>
      </c>
      <c r="K1087" s="33" t="s">
        <v>151</v>
      </c>
      <c r="L1087" s="33" t="s">
        <v>152</v>
      </c>
      <c r="M1087" s="33" t="s">
        <v>142</v>
      </c>
      <c r="N1087" s="33" t="s">
        <v>45</v>
      </c>
      <c r="O1087" s="33" t="s">
        <v>45</v>
      </c>
      <c r="P1087" s="33" t="s">
        <v>45</v>
      </c>
      <c r="Q1087" s="33" t="s">
        <v>45</v>
      </c>
      <c r="R1087" s="33" t="s">
        <v>45</v>
      </c>
      <c r="S1087" s="33" t="s">
        <v>45</v>
      </c>
      <c r="T1087" s="33" t="s">
        <v>207</v>
      </c>
      <c r="U1087" s="33" t="s">
        <v>208</v>
      </c>
      <c r="V1087" s="33" t="s">
        <v>144</v>
      </c>
      <c r="W1087" s="33" t="s">
        <v>48</v>
      </c>
      <c r="X1087" s="33" t="s">
        <v>48</v>
      </c>
      <c r="Y1087" s="33" t="s">
        <v>48</v>
      </c>
      <c r="Z1087" s="33" t="s">
        <v>48</v>
      </c>
      <c r="AA1087" s="33" t="s">
        <v>48</v>
      </c>
      <c r="AB1087" s="33" t="s">
        <v>48</v>
      </c>
      <c r="AC1087" s="33" t="s">
        <v>123</v>
      </c>
      <c r="AD1087" s="33" t="s">
        <v>123</v>
      </c>
    </row>
    <row r="1088" spans="1:30" ht="48">
      <c r="A1088" s="33" t="s">
        <v>2083</v>
      </c>
      <c r="B1088" s="33" t="s">
        <v>41</v>
      </c>
      <c r="C1088" s="33" t="s">
        <v>2101</v>
      </c>
      <c r="D1088" s="33">
        <v>44095</v>
      </c>
      <c r="E1088" s="33" t="s">
        <v>354</v>
      </c>
      <c r="F1088" s="33" t="s">
        <v>2170</v>
      </c>
      <c r="G1088" s="35">
        <v>741.78</v>
      </c>
      <c r="H1088" s="35">
        <v>0</v>
      </c>
      <c r="I1088" s="33" t="s">
        <v>51</v>
      </c>
      <c r="J1088" s="35">
        <v>847.81</v>
      </c>
      <c r="K1088" s="33" t="s">
        <v>164</v>
      </c>
      <c r="L1088" s="33" t="s">
        <v>164</v>
      </c>
      <c r="M1088" s="33" t="s">
        <v>142</v>
      </c>
      <c r="N1088" s="33" t="s">
        <v>45</v>
      </c>
      <c r="O1088" s="33" t="s">
        <v>45</v>
      </c>
      <c r="P1088" s="33" t="s">
        <v>45</v>
      </c>
      <c r="Q1088" s="33" t="s">
        <v>45</v>
      </c>
      <c r="R1088" s="33" t="s">
        <v>45</v>
      </c>
      <c r="S1088" s="33" t="s">
        <v>45</v>
      </c>
      <c r="T1088" s="33" t="s">
        <v>209</v>
      </c>
      <c r="U1088" s="33" t="s">
        <v>209</v>
      </c>
      <c r="V1088" s="33" t="s">
        <v>144</v>
      </c>
      <c r="W1088" s="33" t="s">
        <v>48</v>
      </c>
      <c r="X1088" s="33" t="s">
        <v>48</v>
      </c>
      <c r="Y1088" s="33" t="s">
        <v>48</v>
      </c>
      <c r="Z1088" s="33" t="s">
        <v>48</v>
      </c>
      <c r="AA1088" s="33" t="s">
        <v>48</v>
      </c>
      <c r="AB1088" s="33" t="s">
        <v>48</v>
      </c>
      <c r="AC1088" s="33" t="s">
        <v>123</v>
      </c>
      <c r="AD1088" s="33" t="s">
        <v>123</v>
      </c>
    </row>
    <row r="1089" spans="1:30" ht="48">
      <c r="A1089" s="33" t="s">
        <v>2083</v>
      </c>
      <c r="B1089" s="33" t="s">
        <v>41</v>
      </c>
      <c r="C1089" s="33" t="s">
        <v>2112</v>
      </c>
      <c r="D1089" s="33">
        <v>40322</v>
      </c>
      <c r="E1089" s="33" t="s">
        <v>138</v>
      </c>
      <c r="F1089" s="33" t="s">
        <v>2171</v>
      </c>
      <c r="G1089" s="35">
        <v>0</v>
      </c>
      <c r="H1089" s="34">
        <v>1320</v>
      </c>
      <c r="I1089" s="33" t="s">
        <v>51</v>
      </c>
      <c r="J1089" s="34">
        <v>1529.19</v>
      </c>
      <c r="K1089" s="33" t="s">
        <v>165</v>
      </c>
      <c r="L1089" s="33" t="s">
        <v>165</v>
      </c>
      <c r="M1089" s="33" t="s">
        <v>142</v>
      </c>
      <c r="N1089" s="33" t="s">
        <v>45</v>
      </c>
      <c r="O1089" s="33" t="s">
        <v>45</v>
      </c>
      <c r="P1089" s="33" t="s">
        <v>45</v>
      </c>
      <c r="Q1089" s="33" t="s">
        <v>45</v>
      </c>
      <c r="R1089" s="33" t="s">
        <v>45</v>
      </c>
      <c r="S1089" s="33" t="s">
        <v>45</v>
      </c>
      <c r="T1089" s="33" t="s">
        <v>210</v>
      </c>
      <c r="U1089" s="33" t="s">
        <v>210</v>
      </c>
      <c r="V1089" s="33" t="s">
        <v>144</v>
      </c>
      <c r="W1089" s="33" t="s">
        <v>48</v>
      </c>
      <c r="X1089" s="33" t="s">
        <v>48</v>
      </c>
      <c r="Y1089" s="33" t="s">
        <v>48</v>
      </c>
      <c r="Z1089" s="33" t="s">
        <v>48</v>
      </c>
      <c r="AA1089" s="33" t="s">
        <v>48</v>
      </c>
      <c r="AB1089" s="33" t="s">
        <v>48</v>
      </c>
      <c r="AC1089" s="33" t="s">
        <v>123</v>
      </c>
      <c r="AD1089" s="33" t="s">
        <v>123</v>
      </c>
    </row>
    <row r="1090" spans="1:30" ht="48">
      <c r="A1090" s="33" t="s">
        <v>2083</v>
      </c>
      <c r="B1090" s="33" t="s">
        <v>41</v>
      </c>
      <c r="C1090" s="33" t="s">
        <v>2112</v>
      </c>
      <c r="D1090" s="33">
        <v>40330</v>
      </c>
      <c r="E1090" s="33" t="s">
        <v>84</v>
      </c>
      <c r="F1090" s="33" t="s">
        <v>2172</v>
      </c>
      <c r="G1090" s="35">
        <v>0</v>
      </c>
      <c r="H1090" s="77">
        <v>32</v>
      </c>
      <c r="I1090" s="33" t="s">
        <v>51</v>
      </c>
      <c r="J1090" s="34">
        <v>1497.19</v>
      </c>
      <c r="K1090" s="33" t="s">
        <v>165</v>
      </c>
      <c r="L1090" s="33" t="s">
        <v>165</v>
      </c>
      <c r="M1090" s="33" t="s">
        <v>142</v>
      </c>
      <c r="N1090" s="33" t="s">
        <v>45</v>
      </c>
      <c r="O1090" s="33" t="s">
        <v>45</v>
      </c>
      <c r="P1090" s="33" t="s">
        <v>45</v>
      </c>
      <c r="Q1090" s="33" t="s">
        <v>45</v>
      </c>
      <c r="R1090" s="33" t="s">
        <v>45</v>
      </c>
      <c r="S1090" s="33" t="s">
        <v>45</v>
      </c>
      <c r="T1090" s="33" t="s">
        <v>210</v>
      </c>
      <c r="U1090" s="33" t="s">
        <v>210</v>
      </c>
      <c r="V1090" s="33" t="s">
        <v>144</v>
      </c>
      <c r="W1090" s="33" t="s">
        <v>48</v>
      </c>
      <c r="X1090" s="33" t="s">
        <v>48</v>
      </c>
      <c r="Y1090" s="33" t="s">
        <v>48</v>
      </c>
      <c r="Z1090" s="33" t="s">
        <v>48</v>
      </c>
      <c r="AA1090" s="33" t="s">
        <v>48</v>
      </c>
      <c r="AB1090" s="33" t="s">
        <v>48</v>
      </c>
      <c r="AC1090" s="33" t="s">
        <v>123</v>
      </c>
      <c r="AD1090" s="33" t="s">
        <v>123</v>
      </c>
    </row>
    <row r="1091" spans="1:30" ht="48">
      <c r="A1091" s="33" t="s">
        <v>2083</v>
      </c>
      <c r="B1091" s="33" t="s">
        <v>41</v>
      </c>
      <c r="C1091" s="33" t="s">
        <v>2112</v>
      </c>
      <c r="D1091" s="33">
        <v>40330</v>
      </c>
      <c r="E1091" s="33" t="s">
        <v>84</v>
      </c>
      <c r="F1091" s="33" t="s">
        <v>2076</v>
      </c>
      <c r="G1091" s="35">
        <v>0</v>
      </c>
      <c r="H1091" s="77">
        <v>32</v>
      </c>
      <c r="I1091" s="33" t="s">
        <v>51</v>
      </c>
      <c r="J1091" s="34">
        <v>1465.19</v>
      </c>
      <c r="K1091" s="33" t="s">
        <v>165</v>
      </c>
      <c r="L1091" s="33" t="s">
        <v>165</v>
      </c>
      <c r="M1091" s="33" t="s">
        <v>142</v>
      </c>
      <c r="N1091" s="33" t="s">
        <v>45</v>
      </c>
      <c r="O1091" s="33" t="s">
        <v>45</v>
      </c>
      <c r="P1091" s="33" t="s">
        <v>45</v>
      </c>
      <c r="Q1091" s="33" t="s">
        <v>45</v>
      </c>
      <c r="R1091" s="33" t="s">
        <v>45</v>
      </c>
      <c r="S1091" s="33" t="s">
        <v>45</v>
      </c>
      <c r="T1091" s="33" t="s">
        <v>210</v>
      </c>
      <c r="U1091" s="33" t="s">
        <v>210</v>
      </c>
      <c r="V1091" s="33" t="s">
        <v>144</v>
      </c>
      <c r="W1091" s="33" t="s">
        <v>48</v>
      </c>
      <c r="X1091" s="33" t="s">
        <v>48</v>
      </c>
      <c r="Y1091" s="33" t="s">
        <v>48</v>
      </c>
      <c r="Z1091" s="33" t="s">
        <v>48</v>
      </c>
      <c r="AA1091" s="33" t="s">
        <v>48</v>
      </c>
      <c r="AB1091" s="33" t="s">
        <v>48</v>
      </c>
      <c r="AC1091" s="33" t="s">
        <v>123</v>
      </c>
      <c r="AD1091" s="33" t="s">
        <v>123</v>
      </c>
    </row>
    <row r="1092" spans="1:30" ht="48">
      <c r="A1092" s="33" t="s">
        <v>2083</v>
      </c>
      <c r="B1092" s="33" t="s">
        <v>41</v>
      </c>
      <c r="C1092" s="33" t="s">
        <v>2114</v>
      </c>
      <c r="D1092" s="33">
        <v>41610</v>
      </c>
      <c r="E1092" s="33" t="s">
        <v>241</v>
      </c>
      <c r="F1092" s="33" t="s">
        <v>2077</v>
      </c>
      <c r="G1092" s="35">
        <v>0</v>
      </c>
      <c r="H1092" s="77">
        <v>393</v>
      </c>
      <c r="I1092" s="33" t="s">
        <v>51</v>
      </c>
      <c r="J1092" s="34">
        <v>1072.19</v>
      </c>
      <c r="K1092" s="33" t="s">
        <v>165</v>
      </c>
      <c r="L1092" s="33" t="s">
        <v>165</v>
      </c>
      <c r="M1092" s="33" t="s">
        <v>142</v>
      </c>
      <c r="N1092" s="33" t="s">
        <v>45</v>
      </c>
      <c r="O1092" s="33" t="s">
        <v>45</v>
      </c>
      <c r="P1092" s="33" t="s">
        <v>45</v>
      </c>
      <c r="Q1092" s="33" t="s">
        <v>45</v>
      </c>
      <c r="R1092" s="33" t="s">
        <v>45</v>
      </c>
      <c r="S1092" s="33" t="s">
        <v>45</v>
      </c>
      <c r="T1092" s="33" t="s">
        <v>210</v>
      </c>
      <c r="U1092" s="33" t="s">
        <v>210</v>
      </c>
      <c r="V1092" s="33" t="s">
        <v>144</v>
      </c>
      <c r="W1092" s="33" t="s">
        <v>48</v>
      </c>
      <c r="X1092" s="33" t="s">
        <v>48</v>
      </c>
      <c r="Y1092" s="33" t="s">
        <v>48</v>
      </c>
      <c r="Z1092" s="33" t="s">
        <v>48</v>
      </c>
      <c r="AA1092" s="33" t="s">
        <v>48</v>
      </c>
      <c r="AB1092" s="33" t="s">
        <v>48</v>
      </c>
      <c r="AC1092" s="33" t="s">
        <v>123</v>
      </c>
      <c r="AD1092" s="33" t="s">
        <v>123</v>
      </c>
    </row>
    <row r="1093" spans="1:30" ht="48">
      <c r="A1093" s="33" t="s">
        <v>2083</v>
      </c>
      <c r="B1093" s="33" t="s">
        <v>41</v>
      </c>
      <c r="C1093" s="33" t="s">
        <v>2114</v>
      </c>
      <c r="D1093" s="33">
        <v>41610</v>
      </c>
      <c r="E1093" s="33" t="s">
        <v>241</v>
      </c>
      <c r="F1093" s="33" t="s">
        <v>2075</v>
      </c>
      <c r="G1093" s="35">
        <v>0</v>
      </c>
      <c r="H1093" s="77">
        <v>415.19</v>
      </c>
      <c r="I1093" s="33" t="s">
        <v>51</v>
      </c>
      <c r="J1093" s="35">
        <v>657</v>
      </c>
      <c r="K1093" s="33" t="s">
        <v>165</v>
      </c>
      <c r="L1093" s="33" t="s">
        <v>165</v>
      </c>
      <c r="M1093" s="33" t="s">
        <v>142</v>
      </c>
      <c r="N1093" s="33" t="s">
        <v>45</v>
      </c>
      <c r="O1093" s="33" t="s">
        <v>45</v>
      </c>
      <c r="P1093" s="33" t="s">
        <v>45</v>
      </c>
      <c r="Q1093" s="33" t="s">
        <v>45</v>
      </c>
      <c r="R1093" s="33" t="s">
        <v>45</v>
      </c>
      <c r="S1093" s="33" t="s">
        <v>45</v>
      </c>
      <c r="T1093" s="33" t="s">
        <v>210</v>
      </c>
      <c r="U1093" s="33" t="s">
        <v>210</v>
      </c>
      <c r="V1093" s="33" t="s">
        <v>144</v>
      </c>
      <c r="W1093" s="33" t="s">
        <v>48</v>
      </c>
      <c r="X1093" s="33" t="s">
        <v>48</v>
      </c>
      <c r="Y1093" s="33" t="s">
        <v>48</v>
      </c>
      <c r="Z1093" s="33" t="s">
        <v>48</v>
      </c>
      <c r="AA1093" s="33" t="s">
        <v>48</v>
      </c>
      <c r="AB1093" s="33" t="s">
        <v>48</v>
      </c>
      <c r="AC1093" s="33" t="s">
        <v>123</v>
      </c>
      <c r="AD1093" s="33" t="s">
        <v>123</v>
      </c>
    </row>
    <row r="1094" spans="1:30" ht="48">
      <c r="A1094" s="33" t="s">
        <v>2083</v>
      </c>
      <c r="B1094" s="33" t="s">
        <v>41</v>
      </c>
      <c r="C1094" s="33" t="s">
        <v>2114</v>
      </c>
      <c r="D1094" s="33">
        <v>41610</v>
      </c>
      <c r="E1094" s="33" t="s">
        <v>241</v>
      </c>
      <c r="F1094" s="33" t="s">
        <v>1919</v>
      </c>
      <c r="G1094" s="35">
        <v>0</v>
      </c>
      <c r="H1094" s="77">
        <v>278.7</v>
      </c>
      <c r="I1094" s="33" t="s">
        <v>51</v>
      </c>
      <c r="J1094" s="35">
        <v>378.3</v>
      </c>
      <c r="K1094" s="33" t="s">
        <v>165</v>
      </c>
      <c r="L1094" s="33" t="s">
        <v>165</v>
      </c>
      <c r="M1094" s="33" t="s">
        <v>142</v>
      </c>
      <c r="N1094" s="33" t="s">
        <v>45</v>
      </c>
      <c r="O1094" s="33" t="s">
        <v>45</v>
      </c>
      <c r="P1094" s="33" t="s">
        <v>45</v>
      </c>
      <c r="Q1094" s="33" t="s">
        <v>45</v>
      </c>
      <c r="R1094" s="33" t="s">
        <v>45</v>
      </c>
      <c r="S1094" s="33" t="s">
        <v>45</v>
      </c>
      <c r="T1094" s="33" t="s">
        <v>210</v>
      </c>
      <c r="U1094" s="33" t="s">
        <v>210</v>
      </c>
      <c r="V1094" s="33" t="s">
        <v>144</v>
      </c>
      <c r="W1094" s="33" t="s">
        <v>48</v>
      </c>
      <c r="X1094" s="33" t="s">
        <v>48</v>
      </c>
      <c r="Y1094" s="33" t="s">
        <v>48</v>
      </c>
      <c r="Z1094" s="33" t="s">
        <v>48</v>
      </c>
      <c r="AA1094" s="33" t="s">
        <v>48</v>
      </c>
      <c r="AB1094" s="33" t="s">
        <v>48</v>
      </c>
      <c r="AC1094" s="33" t="s">
        <v>123</v>
      </c>
      <c r="AD1094" s="33" t="s">
        <v>123</v>
      </c>
    </row>
    <row r="1095" spans="1:30" ht="48">
      <c r="A1095" s="33" t="s">
        <v>2083</v>
      </c>
      <c r="B1095" s="33" t="s">
        <v>41</v>
      </c>
      <c r="C1095" s="33" t="s">
        <v>2114</v>
      </c>
      <c r="D1095" s="33">
        <v>41610</v>
      </c>
      <c r="E1095" s="33" t="s">
        <v>241</v>
      </c>
      <c r="F1095" s="33" t="s">
        <v>1981</v>
      </c>
      <c r="G1095" s="35">
        <v>0</v>
      </c>
      <c r="H1095" s="77">
        <v>378.3</v>
      </c>
      <c r="I1095" s="33" t="s">
        <v>51</v>
      </c>
      <c r="J1095" s="35">
        <v>0</v>
      </c>
      <c r="K1095" s="33" t="s">
        <v>165</v>
      </c>
      <c r="L1095" s="33" t="s">
        <v>165</v>
      </c>
      <c r="M1095" s="33" t="s">
        <v>142</v>
      </c>
      <c r="N1095" s="33" t="s">
        <v>45</v>
      </c>
      <c r="O1095" s="33" t="s">
        <v>45</v>
      </c>
      <c r="P1095" s="33" t="s">
        <v>45</v>
      </c>
      <c r="Q1095" s="33" t="s">
        <v>45</v>
      </c>
      <c r="R1095" s="33" t="s">
        <v>45</v>
      </c>
      <c r="S1095" s="33" t="s">
        <v>45</v>
      </c>
      <c r="T1095" s="33" t="s">
        <v>210</v>
      </c>
      <c r="U1095" s="33" t="s">
        <v>210</v>
      </c>
      <c r="V1095" s="33" t="s">
        <v>144</v>
      </c>
      <c r="W1095" s="33" t="s">
        <v>48</v>
      </c>
      <c r="X1095" s="33" t="s">
        <v>48</v>
      </c>
      <c r="Y1095" s="33" t="s">
        <v>48</v>
      </c>
      <c r="Z1095" s="33" t="s">
        <v>48</v>
      </c>
      <c r="AA1095" s="33" t="s">
        <v>48</v>
      </c>
      <c r="AB1095" s="33" t="s">
        <v>48</v>
      </c>
      <c r="AC1095" s="33" t="s">
        <v>123</v>
      </c>
      <c r="AD1095" s="33" t="s">
        <v>123</v>
      </c>
    </row>
    <row r="1096" spans="1:30" ht="48">
      <c r="A1096" s="33" t="s">
        <v>2083</v>
      </c>
      <c r="B1096" s="33" t="s">
        <v>41</v>
      </c>
      <c r="C1096" s="33" t="s">
        <v>2101</v>
      </c>
      <c r="D1096" s="33">
        <v>44095</v>
      </c>
      <c r="E1096" s="33" t="s">
        <v>268</v>
      </c>
      <c r="F1096" s="33" t="s">
        <v>2173</v>
      </c>
      <c r="G1096" s="35">
        <v>11.2</v>
      </c>
      <c r="H1096" s="35">
        <v>0</v>
      </c>
      <c r="I1096" s="33" t="s">
        <v>51</v>
      </c>
      <c r="J1096" s="35">
        <v>11.2</v>
      </c>
      <c r="K1096" s="33" t="s">
        <v>165</v>
      </c>
      <c r="L1096" s="33" t="s">
        <v>165</v>
      </c>
      <c r="M1096" s="33" t="s">
        <v>142</v>
      </c>
      <c r="N1096" s="33" t="s">
        <v>45</v>
      </c>
      <c r="O1096" s="33" t="s">
        <v>45</v>
      </c>
      <c r="P1096" s="33" t="s">
        <v>45</v>
      </c>
      <c r="Q1096" s="33" t="s">
        <v>45</v>
      </c>
      <c r="R1096" s="33" t="s">
        <v>45</v>
      </c>
      <c r="S1096" s="33" t="s">
        <v>45</v>
      </c>
      <c r="T1096" s="33" t="s">
        <v>210</v>
      </c>
      <c r="U1096" s="33" t="s">
        <v>210</v>
      </c>
      <c r="V1096" s="33" t="s">
        <v>144</v>
      </c>
      <c r="W1096" s="33" t="s">
        <v>48</v>
      </c>
      <c r="X1096" s="33" t="s">
        <v>48</v>
      </c>
      <c r="Y1096" s="33" t="s">
        <v>48</v>
      </c>
      <c r="Z1096" s="33" t="s">
        <v>48</v>
      </c>
      <c r="AA1096" s="33" t="s">
        <v>48</v>
      </c>
      <c r="AB1096" s="33" t="s">
        <v>48</v>
      </c>
      <c r="AC1096" s="33" t="s">
        <v>123</v>
      </c>
      <c r="AD1096" s="33" t="s">
        <v>123</v>
      </c>
    </row>
    <row r="1097" spans="1:30" ht="48">
      <c r="A1097" s="33" t="s">
        <v>2083</v>
      </c>
      <c r="B1097" s="33" t="s">
        <v>41</v>
      </c>
      <c r="C1097" s="33" t="s">
        <v>2101</v>
      </c>
      <c r="D1097" s="33">
        <v>44095</v>
      </c>
      <c r="E1097" s="33" t="s">
        <v>268</v>
      </c>
      <c r="F1097" s="33" t="s">
        <v>2174</v>
      </c>
      <c r="G1097" s="35">
        <v>934.95</v>
      </c>
      <c r="H1097" s="35">
        <v>0</v>
      </c>
      <c r="I1097" s="33" t="s">
        <v>51</v>
      </c>
      <c r="J1097" s="35">
        <v>946.15</v>
      </c>
      <c r="K1097" s="33" t="s">
        <v>165</v>
      </c>
      <c r="L1097" s="33" t="s">
        <v>165</v>
      </c>
      <c r="M1097" s="33" t="s">
        <v>142</v>
      </c>
      <c r="N1097" s="33" t="s">
        <v>45</v>
      </c>
      <c r="O1097" s="33" t="s">
        <v>45</v>
      </c>
      <c r="P1097" s="33" t="s">
        <v>45</v>
      </c>
      <c r="Q1097" s="33" t="s">
        <v>45</v>
      </c>
      <c r="R1097" s="33" t="s">
        <v>45</v>
      </c>
      <c r="S1097" s="33" t="s">
        <v>45</v>
      </c>
      <c r="T1097" s="33" t="s">
        <v>210</v>
      </c>
      <c r="U1097" s="33" t="s">
        <v>210</v>
      </c>
      <c r="V1097" s="33" t="s">
        <v>144</v>
      </c>
      <c r="W1097" s="33" t="s">
        <v>48</v>
      </c>
      <c r="X1097" s="33" t="s">
        <v>48</v>
      </c>
      <c r="Y1097" s="33" t="s">
        <v>48</v>
      </c>
      <c r="Z1097" s="33" t="s">
        <v>48</v>
      </c>
      <c r="AA1097" s="33" t="s">
        <v>48</v>
      </c>
      <c r="AB1097" s="33" t="s">
        <v>48</v>
      </c>
      <c r="AC1097" s="33" t="s">
        <v>123</v>
      </c>
      <c r="AD1097" s="33" t="s">
        <v>123</v>
      </c>
    </row>
    <row r="1098" spans="1:30" ht="60">
      <c r="A1098" s="33" t="s">
        <v>2083</v>
      </c>
      <c r="B1098" s="33" t="s">
        <v>41</v>
      </c>
      <c r="C1098" s="33" t="s">
        <v>2107</v>
      </c>
      <c r="D1098" s="33">
        <v>42375</v>
      </c>
      <c r="E1098" s="33" t="s">
        <v>241</v>
      </c>
      <c r="F1098" s="33" t="s">
        <v>1985</v>
      </c>
      <c r="G1098" s="35">
        <v>0</v>
      </c>
      <c r="H1098" s="77">
        <v>208.13</v>
      </c>
      <c r="I1098" s="33" t="s">
        <v>51</v>
      </c>
      <c r="J1098" s="34">
        <v>6975.36</v>
      </c>
      <c r="K1098" s="33" t="s">
        <v>221</v>
      </c>
      <c r="L1098" s="33" t="s">
        <v>221</v>
      </c>
      <c r="M1098" s="33" t="s">
        <v>142</v>
      </c>
      <c r="N1098" s="33" t="s">
        <v>45</v>
      </c>
      <c r="O1098" s="33" t="s">
        <v>45</v>
      </c>
      <c r="P1098" s="33" t="s">
        <v>45</v>
      </c>
      <c r="Q1098" s="33" t="s">
        <v>45</v>
      </c>
      <c r="R1098" s="33" t="s">
        <v>45</v>
      </c>
      <c r="S1098" s="33" t="s">
        <v>45</v>
      </c>
      <c r="T1098" s="33" t="s">
        <v>222</v>
      </c>
      <c r="U1098" s="33" t="s">
        <v>222</v>
      </c>
      <c r="V1098" s="33" t="s">
        <v>144</v>
      </c>
      <c r="W1098" s="33" t="s">
        <v>48</v>
      </c>
      <c r="X1098" s="33" t="s">
        <v>48</v>
      </c>
      <c r="Y1098" s="33" t="s">
        <v>48</v>
      </c>
      <c r="Z1098" s="33" t="s">
        <v>48</v>
      </c>
      <c r="AA1098" s="33" t="s">
        <v>48</v>
      </c>
      <c r="AB1098" s="33" t="s">
        <v>48</v>
      </c>
      <c r="AC1098" s="33" t="s">
        <v>123</v>
      </c>
      <c r="AD1098" s="33" t="s">
        <v>123</v>
      </c>
    </row>
    <row r="1099" spans="1:30" ht="60">
      <c r="A1099" s="33" t="s">
        <v>2083</v>
      </c>
      <c r="B1099" s="33" t="s">
        <v>41</v>
      </c>
      <c r="C1099" s="33" t="s">
        <v>2107</v>
      </c>
      <c r="D1099" s="33">
        <v>42375</v>
      </c>
      <c r="E1099" s="33" t="s">
        <v>241</v>
      </c>
      <c r="F1099" s="33" t="s">
        <v>1728</v>
      </c>
      <c r="G1099" s="35">
        <v>0</v>
      </c>
      <c r="H1099" s="77">
        <v>241.38</v>
      </c>
      <c r="I1099" s="33" t="s">
        <v>51</v>
      </c>
      <c r="J1099" s="34">
        <v>6733.98</v>
      </c>
      <c r="K1099" s="33" t="s">
        <v>221</v>
      </c>
      <c r="L1099" s="33" t="s">
        <v>221</v>
      </c>
      <c r="M1099" s="33" t="s">
        <v>142</v>
      </c>
      <c r="N1099" s="33" t="s">
        <v>45</v>
      </c>
      <c r="O1099" s="33" t="s">
        <v>45</v>
      </c>
      <c r="P1099" s="33" t="s">
        <v>45</v>
      </c>
      <c r="Q1099" s="33" t="s">
        <v>45</v>
      </c>
      <c r="R1099" s="33" t="s">
        <v>45</v>
      </c>
      <c r="S1099" s="33" t="s">
        <v>45</v>
      </c>
      <c r="T1099" s="33" t="s">
        <v>222</v>
      </c>
      <c r="U1099" s="33" t="s">
        <v>222</v>
      </c>
      <c r="V1099" s="33" t="s">
        <v>144</v>
      </c>
      <c r="W1099" s="33" t="s">
        <v>48</v>
      </c>
      <c r="X1099" s="33" t="s">
        <v>48</v>
      </c>
      <c r="Y1099" s="33" t="s">
        <v>48</v>
      </c>
      <c r="Z1099" s="33" t="s">
        <v>48</v>
      </c>
      <c r="AA1099" s="33" t="s">
        <v>48</v>
      </c>
      <c r="AB1099" s="33" t="s">
        <v>48</v>
      </c>
      <c r="AC1099" s="33" t="s">
        <v>123</v>
      </c>
      <c r="AD1099" s="33" t="s">
        <v>123</v>
      </c>
    </row>
    <row r="1100" spans="1:30" ht="60">
      <c r="A1100" s="33" t="s">
        <v>2083</v>
      </c>
      <c r="B1100" s="33" t="s">
        <v>41</v>
      </c>
      <c r="C1100" s="33" t="s">
        <v>2107</v>
      </c>
      <c r="D1100" s="33">
        <v>42375</v>
      </c>
      <c r="E1100" s="33" t="s">
        <v>241</v>
      </c>
      <c r="F1100" s="33" t="s">
        <v>1619</v>
      </c>
      <c r="G1100" s="35">
        <v>0</v>
      </c>
      <c r="H1100" s="77">
        <v>318.22000000000003</v>
      </c>
      <c r="I1100" s="33" t="s">
        <v>51</v>
      </c>
      <c r="J1100" s="34">
        <v>6415.76</v>
      </c>
      <c r="K1100" s="33" t="s">
        <v>221</v>
      </c>
      <c r="L1100" s="33" t="s">
        <v>221</v>
      </c>
      <c r="M1100" s="33" t="s">
        <v>142</v>
      </c>
      <c r="N1100" s="33" t="s">
        <v>45</v>
      </c>
      <c r="O1100" s="33" t="s">
        <v>45</v>
      </c>
      <c r="P1100" s="33" t="s">
        <v>45</v>
      </c>
      <c r="Q1100" s="33" t="s">
        <v>45</v>
      </c>
      <c r="R1100" s="33" t="s">
        <v>45</v>
      </c>
      <c r="S1100" s="33" t="s">
        <v>45</v>
      </c>
      <c r="T1100" s="33" t="s">
        <v>222</v>
      </c>
      <c r="U1100" s="33" t="s">
        <v>222</v>
      </c>
      <c r="V1100" s="33" t="s">
        <v>144</v>
      </c>
      <c r="W1100" s="33" t="s">
        <v>48</v>
      </c>
      <c r="X1100" s="33" t="s">
        <v>48</v>
      </c>
      <c r="Y1100" s="33" t="s">
        <v>48</v>
      </c>
      <c r="Z1100" s="33" t="s">
        <v>48</v>
      </c>
      <c r="AA1100" s="33" t="s">
        <v>48</v>
      </c>
      <c r="AB1100" s="33" t="s">
        <v>48</v>
      </c>
      <c r="AC1100" s="33" t="s">
        <v>123</v>
      </c>
      <c r="AD1100" s="33" t="s">
        <v>123</v>
      </c>
    </row>
    <row r="1101" spans="1:30" ht="60">
      <c r="A1101" s="33" t="s">
        <v>2083</v>
      </c>
      <c r="B1101" s="33" t="s">
        <v>41</v>
      </c>
      <c r="C1101" s="33" t="s">
        <v>2107</v>
      </c>
      <c r="D1101" s="33">
        <v>42375</v>
      </c>
      <c r="E1101" s="33" t="s">
        <v>241</v>
      </c>
      <c r="F1101" s="33" t="s">
        <v>1922</v>
      </c>
      <c r="G1101" s="35">
        <v>0</v>
      </c>
      <c r="H1101" s="77">
        <v>335.55</v>
      </c>
      <c r="I1101" s="33" t="s">
        <v>51</v>
      </c>
      <c r="J1101" s="34">
        <v>6080.21</v>
      </c>
      <c r="K1101" s="33" t="s">
        <v>221</v>
      </c>
      <c r="L1101" s="33" t="s">
        <v>221</v>
      </c>
      <c r="M1101" s="33" t="s">
        <v>142</v>
      </c>
      <c r="N1101" s="33" t="s">
        <v>45</v>
      </c>
      <c r="O1101" s="33" t="s">
        <v>45</v>
      </c>
      <c r="P1101" s="33" t="s">
        <v>45</v>
      </c>
      <c r="Q1101" s="33" t="s">
        <v>45</v>
      </c>
      <c r="R1101" s="33" t="s">
        <v>45</v>
      </c>
      <c r="S1101" s="33" t="s">
        <v>45</v>
      </c>
      <c r="T1101" s="33" t="s">
        <v>222</v>
      </c>
      <c r="U1101" s="33" t="s">
        <v>222</v>
      </c>
      <c r="V1101" s="33" t="s">
        <v>144</v>
      </c>
      <c r="W1101" s="33" t="s">
        <v>48</v>
      </c>
      <c r="X1101" s="33" t="s">
        <v>48</v>
      </c>
      <c r="Y1101" s="33" t="s">
        <v>48</v>
      </c>
      <c r="Z1101" s="33" t="s">
        <v>48</v>
      </c>
      <c r="AA1101" s="33" t="s">
        <v>48</v>
      </c>
      <c r="AB1101" s="33" t="s">
        <v>48</v>
      </c>
      <c r="AC1101" s="33" t="s">
        <v>123</v>
      </c>
      <c r="AD1101" s="33" t="s">
        <v>123</v>
      </c>
    </row>
    <row r="1102" spans="1:30" ht="60">
      <c r="A1102" s="33" t="s">
        <v>2083</v>
      </c>
      <c r="B1102" s="33" t="s">
        <v>41</v>
      </c>
      <c r="C1102" s="33" t="s">
        <v>2107</v>
      </c>
      <c r="D1102" s="33">
        <v>42375</v>
      </c>
      <c r="E1102" s="33" t="s">
        <v>241</v>
      </c>
      <c r="F1102" s="33" t="s">
        <v>2175</v>
      </c>
      <c r="G1102" s="35">
        <v>0</v>
      </c>
      <c r="H1102" s="77">
        <v>342.31</v>
      </c>
      <c r="I1102" s="33" t="s">
        <v>51</v>
      </c>
      <c r="J1102" s="34">
        <v>5737.9</v>
      </c>
      <c r="K1102" s="33" t="s">
        <v>221</v>
      </c>
      <c r="L1102" s="33" t="s">
        <v>221</v>
      </c>
      <c r="M1102" s="33" t="s">
        <v>142</v>
      </c>
      <c r="N1102" s="33" t="s">
        <v>45</v>
      </c>
      <c r="O1102" s="33" t="s">
        <v>45</v>
      </c>
      <c r="P1102" s="33" t="s">
        <v>45</v>
      </c>
      <c r="Q1102" s="33" t="s">
        <v>45</v>
      </c>
      <c r="R1102" s="33" t="s">
        <v>45</v>
      </c>
      <c r="S1102" s="33" t="s">
        <v>45</v>
      </c>
      <c r="T1102" s="33" t="s">
        <v>222</v>
      </c>
      <c r="U1102" s="33" t="s">
        <v>222</v>
      </c>
      <c r="V1102" s="33" t="s">
        <v>144</v>
      </c>
      <c r="W1102" s="33" t="s">
        <v>48</v>
      </c>
      <c r="X1102" s="33" t="s">
        <v>48</v>
      </c>
      <c r="Y1102" s="33" t="s">
        <v>48</v>
      </c>
      <c r="Z1102" s="33" t="s">
        <v>48</v>
      </c>
      <c r="AA1102" s="33" t="s">
        <v>48</v>
      </c>
      <c r="AB1102" s="33" t="s">
        <v>48</v>
      </c>
      <c r="AC1102" s="33" t="s">
        <v>123</v>
      </c>
      <c r="AD1102" s="33" t="s">
        <v>123</v>
      </c>
    </row>
    <row r="1103" spans="1:30" ht="60">
      <c r="A1103" s="33" t="s">
        <v>2083</v>
      </c>
      <c r="B1103" s="33" t="s">
        <v>41</v>
      </c>
      <c r="C1103" s="33" t="s">
        <v>2107</v>
      </c>
      <c r="D1103" s="33">
        <v>42375</v>
      </c>
      <c r="E1103" s="33" t="s">
        <v>241</v>
      </c>
      <c r="F1103" s="33" t="s">
        <v>2176</v>
      </c>
      <c r="G1103" s="35">
        <v>0</v>
      </c>
      <c r="H1103" s="77">
        <v>378.51</v>
      </c>
      <c r="I1103" s="33" t="s">
        <v>51</v>
      </c>
      <c r="J1103" s="34">
        <v>5359.39</v>
      </c>
      <c r="K1103" s="33" t="s">
        <v>221</v>
      </c>
      <c r="L1103" s="33" t="s">
        <v>221</v>
      </c>
      <c r="M1103" s="33" t="s">
        <v>142</v>
      </c>
      <c r="N1103" s="33" t="s">
        <v>45</v>
      </c>
      <c r="O1103" s="33" t="s">
        <v>45</v>
      </c>
      <c r="P1103" s="33" t="s">
        <v>45</v>
      </c>
      <c r="Q1103" s="33" t="s">
        <v>45</v>
      </c>
      <c r="R1103" s="33" t="s">
        <v>45</v>
      </c>
      <c r="S1103" s="33" t="s">
        <v>45</v>
      </c>
      <c r="T1103" s="33" t="s">
        <v>222</v>
      </c>
      <c r="U1103" s="33" t="s">
        <v>222</v>
      </c>
      <c r="V1103" s="33" t="s">
        <v>144</v>
      </c>
      <c r="W1103" s="33" t="s">
        <v>48</v>
      </c>
      <c r="X1103" s="33" t="s">
        <v>48</v>
      </c>
      <c r="Y1103" s="33" t="s">
        <v>48</v>
      </c>
      <c r="Z1103" s="33" t="s">
        <v>48</v>
      </c>
      <c r="AA1103" s="33" t="s">
        <v>48</v>
      </c>
      <c r="AB1103" s="33" t="s">
        <v>48</v>
      </c>
      <c r="AC1103" s="33" t="s">
        <v>123</v>
      </c>
      <c r="AD1103" s="33" t="s">
        <v>123</v>
      </c>
    </row>
    <row r="1104" spans="1:30" ht="60">
      <c r="A1104" s="33" t="s">
        <v>2083</v>
      </c>
      <c r="B1104" s="33" t="s">
        <v>41</v>
      </c>
      <c r="C1104" s="33" t="s">
        <v>2107</v>
      </c>
      <c r="D1104" s="33">
        <v>42375</v>
      </c>
      <c r="E1104" s="33" t="s">
        <v>241</v>
      </c>
      <c r="F1104" s="33" t="s">
        <v>2177</v>
      </c>
      <c r="G1104" s="35">
        <v>0</v>
      </c>
      <c r="H1104" s="77">
        <v>379</v>
      </c>
      <c r="I1104" s="33" t="s">
        <v>51</v>
      </c>
      <c r="J1104" s="34">
        <v>4980.3900000000003</v>
      </c>
      <c r="K1104" s="33" t="s">
        <v>221</v>
      </c>
      <c r="L1104" s="33" t="s">
        <v>221</v>
      </c>
      <c r="M1104" s="33" t="s">
        <v>142</v>
      </c>
      <c r="N1104" s="33" t="s">
        <v>45</v>
      </c>
      <c r="O1104" s="33" t="s">
        <v>45</v>
      </c>
      <c r="P1104" s="33" t="s">
        <v>45</v>
      </c>
      <c r="Q1104" s="33" t="s">
        <v>45</v>
      </c>
      <c r="R1104" s="33" t="s">
        <v>45</v>
      </c>
      <c r="S1104" s="33" t="s">
        <v>45</v>
      </c>
      <c r="T1104" s="33" t="s">
        <v>222</v>
      </c>
      <c r="U1104" s="33" t="s">
        <v>222</v>
      </c>
      <c r="V1104" s="33" t="s">
        <v>144</v>
      </c>
      <c r="W1104" s="33" t="s">
        <v>48</v>
      </c>
      <c r="X1104" s="33" t="s">
        <v>48</v>
      </c>
      <c r="Y1104" s="33" t="s">
        <v>48</v>
      </c>
      <c r="Z1104" s="33" t="s">
        <v>48</v>
      </c>
      <c r="AA1104" s="33" t="s">
        <v>48</v>
      </c>
      <c r="AB1104" s="33" t="s">
        <v>48</v>
      </c>
      <c r="AC1104" s="33" t="s">
        <v>123</v>
      </c>
      <c r="AD1104" s="33" t="s">
        <v>123</v>
      </c>
    </row>
    <row r="1105" spans="1:30" ht="60">
      <c r="A1105" s="33" t="s">
        <v>2083</v>
      </c>
      <c r="B1105" s="33" t="s">
        <v>41</v>
      </c>
      <c r="C1105" s="33" t="s">
        <v>2107</v>
      </c>
      <c r="D1105" s="33">
        <v>42375</v>
      </c>
      <c r="E1105" s="33" t="s">
        <v>241</v>
      </c>
      <c r="F1105" s="33" t="s">
        <v>2079</v>
      </c>
      <c r="G1105" s="35">
        <v>0</v>
      </c>
      <c r="H1105" s="74">
        <v>1323.71</v>
      </c>
      <c r="I1105" s="33" t="s">
        <v>51</v>
      </c>
      <c r="J1105" s="34">
        <v>3656.68</v>
      </c>
      <c r="K1105" s="33" t="s">
        <v>221</v>
      </c>
      <c r="L1105" s="33" t="s">
        <v>221</v>
      </c>
      <c r="M1105" s="33" t="s">
        <v>142</v>
      </c>
      <c r="N1105" s="33" t="s">
        <v>45</v>
      </c>
      <c r="O1105" s="33" t="s">
        <v>45</v>
      </c>
      <c r="P1105" s="33" t="s">
        <v>45</v>
      </c>
      <c r="Q1105" s="33" t="s">
        <v>45</v>
      </c>
      <c r="R1105" s="33" t="s">
        <v>45</v>
      </c>
      <c r="S1105" s="33" t="s">
        <v>45</v>
      </c>
      <c r="T1105" s="33" t="s">
        <v>222</v>
      </c>
      <c r="U1105" s="33" t="s">
        <v>222</v>
      </c>
      <c r="V1105" s="33" t="s">
        <v>144</v>
      </c>
      <c r="W1105" s="33" t="s">
        <v>48</v>
      </c>
      <c r="X1105" s="33" t="s">
        <v>48</v>
      </c>
      <c r="Y1105" s="33" t="s">
        <v>48</v>
      </c>
      <c r="Z1105" s="33" t="s">
        <v>48</v>
      </c>
      <c r="AA1105" s="33" t="s">
        <v>48</v>
      </c>
      <c r="AB1105" s="33" t="s">
        <v>48</v>
      </c>
      <c r="AC1105" s="33" t="s">
        <v>123</v>
      </c>
      <c r="AD1105" s="33" t="s">
        <v>123</v>
      </c>
    </row>
    <row r="1106" spans="1:30" ht="60">
      <c r="A1106" s="33" t="s">
        <v>2083</v>
      </c>
      <c r="B1106" s="33" t="s">
        <v>41</v>
      </c>
      <c r="C1106" s="33" t="s">
        <v>2107</v>
      </c>
      <c r="D1106" s="33">
        <v>42375</v>
      </c>
      <c r="E1106" s="33" t="s">
        <v>241</v>
      </c>
      <c r="F1106" s="33" t="s">
        <v>2178</v>
      </c>
      <c r="G1106" s="35">
        <v>0</v>
      </c>
      <c r="H1106" s="77">
        <v>584.9</v>
      </c>
      <c r="I1106" s="33" t="s">
        <v>51</v>
      </c>
      <c r="J1106" s="34">
        <v>3071.78</v>
      </c>
      <c r="K1106" s="33" t="s">
        <v>221</v>
      </c>
      <c r="L1106" s="33" t="s">
        <v>221</v>
      </c>
      <c r="M1106" s="33" t="s">
        <v>142</v>
      </c>
      <c r="N1106" s="33" t="s">
        <v>45</v>
      </c>
      <c r="O1106" s="33" t="s">
        <v>45</v>
      </c>
      <c r="P1106" s="33" t="s">
        <v>45</v>
      </c>
      <c r="Q1106" s="33" t="s">
        <v>45</v>
      </c>
      <c r="R1106" s="33" t="s">
        <v>45</v>
      </c>
      <c r="S1106" s="33" t="s">
        <v>45</v>
      </c>
      <c r="T1106" s="33" t="s">
        <v>222</v>
      </c>
      <c r="U1106" s="33" t="s">
        <v>222</v>
      </c>
      <c r="V1106" s="33" t="s">
        <v>144</v>
      </c>
      <c r="W1106" s="33" t="s">
        <v>48</v>
      </c>
      <c r="X1106" s="33" t="s">
        <v>48</v>
      </c>
      <c r="Y1106" s="33" t="s">
        <v>48</v>
      </c>
      <c r="Z1106" s="33" t="s">
        <v>48</v>
      </c>
      <c r="AA1106" s="33" t="s">
        <v>48</v>
      </c>
      <c r="AB1106" s="33" t="s">
        <v>48</v>
      </c>
      <c r="AC1106" s="33" t="s">
        <v>123</v>
      </c>
      <c r="AD1106" s="33" t="s">
        <v>123</v>
      </c>
    </row>
    <row r="1107" spans="1:30" ht="60">
      <c r="A1107" s="33" t="s">
        <v>2083</v>
      </c>
      <c r="B1107" s="33" t="s">
        <v>41</v>
      </c>
      <c r="C1107" s="33" t="s">
        <v>2107</v>
      </c>
      <c r="D1107" s="33">
        <v>42375</v>
      </c>
      <c r="E1107" s="33" t="s">
        <v>241</v>
      </c>
      <c r="F1107" s="33" t="s">
        <v>2179</v>
      </c>
      <c r="G1107" s="35">
        <v>0</v>
      </c>
      <c r="H1107" s="77">
        <v>639.28</v>
      </c>
      <c r="I1107" s="33" t="s">
        <v>51</v>
      </c>
      <c r="J1107" s="34">
        <v>2432.5</v>
      </c>
      <c r="K1107" s="33" t="s">
        <v>221</v>
      </c>
      <c r="L1107" s="33" t="s">
        <v>221</v>
      </c>
      <c r="M1107" s="33" t="s">
        <v>142</v>
      </c>
      <c r="N1107" s="33" t="s">
        <v>45</v>
      </c>
      <c r="O1107" s="33" t="s">
        <v>45</v>
      </c>
      <c r="P1107" s="33" t="s">
        <v>45</v>
      </c>
      <c r="Q1107" s="33" t="s">
        <v>45</v>
      </c>
      <c r="R1107" s="33" t="s">
        <v>45</v>
      </c>
      <c r="S1107" s="33" t="s">
        <v>45</v>
      </c>
      <c r="T1107" s="33" t="s">
        <v>222</v>
      </c>
      <c r="U1107" s="33" t="s">
        <v>222</v>
      </c>
      <c r="V1107" s="33" t="s">
        <v>144</v>
      </c>
      <c r="W1107" s="33" t="s">
        <v>48</v>
      </c>
      <c r="X1107" s="33" t="s">
        <v>48</v>
      </c>
      <c r="Y1107" s="33" t="s">
        <v>48</v>
      </c>
      <c r="Z1107" s="33" t="s">
        <v>48</v>
      </c>
      <c r="AA1107" s="33" t="s">
        <v>48</v>
      </c>
      <c r="AB1107" s="33" t="s">
        <v>48</v>
      </c>
      <c r="AC1107" s="33" t="s">
        <v>123</v>
      </c>
      <c r="AD1107" s="33" t="s">
        <v>123</v>
      </c>
    </row>
    <row r="1108" spans="1:30" ht="60">
      <c r="A1108" s="33" t="s">
        <v>2083</v>
      </c>
      <c r="B1108" s="33" t="s">
        <v>41</v>
      </c>
      <c r="C1108" s="33" t="s">
        <v>2107</v>
      </c>
      <c r="D1108" s="33">
        <v>42375</v>
      </c>
      <c r="E1108" s="33" t="s">
        <v>241</v>
      </c>
      <c r="F1108" s="33" t="s">
        <v>1840</v>
      </c>
      <c r="G1108" s="35">
        <v>0</v>
      </c>
      <c r="H1108" s="74">
        <v>1187.93</v>
      </c>
      <c r="I1108" s="33" t="s">
        <v>51</v>
      </c>
      <c r="J1108" s="34">
        <v>1244.57</v>
      </c>
      <c r="K1108" s="33" t="s">
        <v>221</v>
      </c>
      <c r="L1108" s="33" t="s">
        <v>221</v>
      </c>
      <c r="M1108" s="33" t="s">
        <v>142</v>
      </c>
      <c r="N1108" s="33" t="s">
        <v>45</v>
      </c>
      <c r="O1108" s="33" t="s">
        <v>45</v>
      </c>
      <c r="P1108" s="33" t="s">
        <v>45</v>
      </c>
      <c r="Q1108" s="33" t="s">
        <v>45</v>
      </c>
      <c r="R1108" s="33" t="s">
        <v>45</v>
      </c>
      <c r="S1108" s="33" t="s">
        <v>45</v>
      </c>
      <c r="T1108" s="33" t="s">
        <v>222</v>
      </c>
      <c r="U1108" s="33" t="s">
        <v>222</v>
      </c>
      <c r="V1108" s="33" t="s">
        <v>144</v>
      </c>
      <c r="W1108" s="33" t="s">
        <v>48</v>
      </c>
      <c r="X1108" s="33" t="s">
        <v>48</v>
      </c>
      <c r="Y1108" s="33" t="s">
        <v>48</v>
      </c>
      <c r="Z1108" s="33" t="s">
        <v>48</v>
      </c>
      <c r="AA1108" s="33" t="s">
        <v>48</v>
      </c>
      <c r="AB1108" s="33" t="s">
        <v>48</v>
      </c>
      <c r="AC1108" s="33" t="s">
        <v>123</v>
      </c>
      <c r="AD1108" s="33" t="s">
        <v>123</v>
      </c>
    </row>
    <row r="1109" spans="1:30" ht="60">
      <c r="A1109" s="33" t="s">
        <v>2083</v>
      </c>
      <c r="B1109" s="33" t="s">
        <v>41</v>
      </c>
      <c r="C1109" s="33" t="s">
        <v>2101</v>
      </c>
      <c r="D1109" s="33">
        <v>44095</v>
      </c>
      <c r="E1109" s="33" t="s">
        <v>417</v>
      </c>
      <c r="F1109" s="33" t="s">
        <v>2180</v>
      </c>
      <c r="G1109" s="35">
        <v>148.6</v>
      </c>
      <c r="H1109" s="35">
        <v>0</v>
      </c>
      <c r="I1109" s="33" t="s">
        <v>51</v>
      </c>
      <c r="J1109" s="34">
        <v>1393.17</v>
      </c>
      <c r="K1109" s="33" t="s">
        <v>221</v>
      </c>
      <c r="L1109" s="33" t="s">
        <v>221</v>
      </c>
      <c r="M1109" s="33" t="s">
        <v>142</v>
      </c>
      <c r="N1109" s="33" t="s">
        <v>45</v>
      </c>
      <c r="O1109" s="33" t="s">
        <v>45</v>
      </c>
      <c r="P1109" s="33" t="s">
        <v>45</v>
      </c>
      <c r="Q1109" s="33" t="s">
        <v>45</v>
      </c>
      <c r="R1109" s="33" t="s">
        <v>45</v>
      </c>
      <c r="S1109" s="33" t="s">
        <v>45</v>
      </c>
      <c r="T1109" s="33" t="s">
        <v>222</v>
      </c>
      <c r="U1109" s="33" t="s">
        <v>222</v>
      </c>
      <c r="V1109" s="33" t="s">
        <v>144</v>
      </c>
      <c r="W1109" s="33" t="s">
        <v>48</v>
      </c>
      <c r="X1109" s="33" t="s">
        <v>48</v>
      </c>
      <c r="Y1109" s="33" t="s">
        <v>48</v>
      </c>
      <c r="Z1109" s="33" t="s">
        <v>48</v>
      </c>
      <c r="AA1109" s="33" t="s">
        <v>48</v>
      </c>
      <c r="AB1109" s="33" t="s">
        <v>48</v>
      </c>
      <c r="AC1109" s="33" t="s">
        <v>123</v>
      </c>
      <c r="AD1109" s="33" t="s">
        <v>123</v>
      </c>
    </row>
    <row r="1110" spans="1:30" ht="60">
      <c r="A1110" s="33" t="s">
        <v>2083</v>
      </c>
      <c r="B1110" s="33" t="s">
        <v>41</v>
      </c>
      <c r="C1110" s="33" t="s">
        <v>2101</v>
      </c>
      <c r="D1110" s="33">
        <v>44095</v>
      </c>
      <c r="E1110" s="33" t="s">
        <v>417</v>
      </c>
      <c r="F1110" s="33" t="s">
        <v>2181</v>
      </c>
      <c r="G1110" s="35">
        <v>331.47</v>
      </c>
      <c r="H1110" s="35">
        <v>0</v>
      </c>
      <c r="I1110" s="33" t="s">
        <v>51</v>
      </c>
      <c r="J1110" s="34">
        <v>1724.64</v>
      </c>
      <c r="K1110" s="33" t="s">
        <v>221</v>
      </c>
      <c r="L1110" s="33" t="s">
        <v>221</v>
      </c>
      <c r="M1110" s="33" t="s">
        <v>142</v>
      </c>
      <c r="N1110" s="33" t="s">
        <v>45</v>
      </c>
      <c r="O1110" s="33" t="s">
        <v>45</v>
      </c>
      <c r="P1110" s="33" t="s">
        <v>45</v>
      </c>
      <c r="Q1110" s="33" t="s">
        <v>45</v>
      </c>
      <c r="R1110" s="33" t="s">
        <v>45</v>
      </c>
      <c r="S1110" s="33" t="s">
        <v>45</v>
      </c>
      <c r="T1110" s="33" t="s">
        <v>222</v>
      </c>
      <c r="U1110" s="33" t="s">
        <v>222</v>
      </c>
      <c r="V1110" s="33" t="s">
        <v>144</v>
      </c>
      <c r="W1110" s="33" t="s">
        <v>48</v>
      </c>
      <c r="X1110" s="33" t="s">
        <v>48</v>
      </c>
      <c r="Y1110" s="33" t="s">
        <v>48</v>
      </c>
      <c r="Z1110" s="33" t="s">
        <v>48</v>
      </c>
      <c r="AA1110" s="33" t="s">
        <v>48</v>
      </c>
      <c r="AB1110" s="33" t="s">
        <v>48</v>
      </c>
      <c r="AC1110" s="33" t="s">
        <v>123</v>
      </c>
      <c r="AD1110" s="33" t="s">
        <v>123</v>
      </c>
    </row>
    <row r="1111" spans="1:30" ht="48">
      <c r="A1111" s="33" t="s">
        <v>2083</v>
      </c>
      <c r="B1111" s="33" t="s">
        <v>41</v>
      </c>
      <c r="C1111" s="33" t="s">
        <v>2114</v>
      </c>
      <c r="D1111" s="33">
        <v>41610</v>
      </c>
      <c r="E1111" s="33" t="s">
        <v>182</v>
      </c>
      <c r="F1111" s="33" t="s">
        <v>2080</v>
      </c>
      <c r="G1111" s="35">
        <v>0</v>
      </c>
      <c r="H1111" s="77">
        <v>365.57</v>
      </c>
      <c r="I1111" s="33" t="s">
        <v>51</v>
      </c>
      <c r="J1111" s="35">
        <v>0</v>
      </c>
      <c r="K1111" s="33" t="s">
        <v>1621</v>
      </c>
      <c r="L1111" s="33" t="s">
        <v>1621</v>
      </c>
      <c r="M1111" s="33" t="s">
        <v>142</v>
      </c>
      <c r="N1111" s="33" t="s">
        <v>45</v>
      </c>
      <c r="O1111" s="33" t="s">
        <v>45</v>
      </c>
      <c r="P1111" s="33" t="s">
        <v>45</v>
      </c>
      <c r="Q1111" s="33" t="s">
        <v>45</v>
      </c>
      <c r="R1111" s="33" t="s">
        <v>45</v>
      </c>
      <c r="S1111" s="33" t="s">
        <v>45</v>
      </c>
      <c r="T1111" s="33" t="s">
        <v>1622</v>
      </c>
      <c r="U1111" s="33" t="s">
        <v>1622</v>
      </c>
      <c r="V1111" s="33" t="s">
        <v>144</v>
      </c>
      <c r="W1111" s="33" t="s">
        <v>48</v>
      </c>
      <c r="X1111" s="33" t="s">
        <v>48</v>
      </c>
      <c r="Y1111" s="33" t="s">
        <v>48</v>
      </c>
      <c r="Z1111" s="33" t="s">
        <v>48</v>
      </c>
      <c r="AA1111" s="33" t="s">
        <v>48</v>
      </c>
      <c r="AB1111" s="33" t="s">
        <v>48</v>
      </c>
      <c r="AC1111" s="33" t="s">
        <v>123</v>
      </c>
      <c r="AD1111" s="33" t="s">
        <v>123</v>
      </c>
    </row>
    <row r="1112" spans="1:30" ht="48">
      <c r="A1112" s="33" t="s">
        <v>2083</v>
      </c>
      <c r="B1112" s="33" t="s">
        <v>41</v>
      </c>
      <c r="C1112" s="33" t="s">
        <v>2101</v>
      </c>
      <c r="D1112" s="33">
        <v>44095</v>
      </c>
      <c r="E1112" s="33" t="s">
        <v>819</v>
      </c>
      <c r="F1112" s="33" t="s">
        <v>2182</v>
      </c>
      <c r="G1112" s="35">
        <v>174.81</v>
      </c>
      <c r="H1112" s="35">
        <v>0</v>
      </c>
      <c r="I1112" s="33" t="s">
        <v>51</v>
      </c>
      <c r="J1112" s="35">
        <v>174.81</v>
      </c>
      <c r="K1112" s="33" t="s">
        <v>1621</v>
      </c>
      <c r="L1112" s="33" t="s">
        <v>1621</v>
      </c>
      <c r="M1112" s="33" t="s">
        <v>142</v>
      </c>
      <c r="N1112" s="33" t="s">
        <v>45</v>
      </c>
      <c r="O1112" s="33" t="s">
        <v>45</v>
      </c>
      <c r="P1112" s="33" t="s">
        <v>45</v>
      </c>
      <c r="Q1112" s="33" t="s">
        <v>45</v>
      </c>
      <c r="R1112" s="33" t="s">
        <v>45</v>
      </c>
      <c r="S1112" s="33" t="s">
        <v>45</v>
      </c>
      <c r="T1112" s="33" t="s">
        <v>1622</v>
      </c>
      <c r="U1112" s="33" t="s">
        <v>1622</v>
      </c>
      <c r="V1112" s="33" t="s">
        <v>144</v>
      </c>
      <c r="W1112" s="33" t="s">
        <v>48</v>
      </c>
      <c r="X1112" s="33" t="s">
        <v>48</v>
      </c>
      <c r="Y1112" s="33" t="s">
        <v>48</v>
      </c>
      <c r="Z1112" s="33" t="s">
        <v>48</v>
      </c>
      <c r="AA1112" s="33" t="s">
        <v>48</v>
      </c>
      <c r="AB1112" s="33" t="s">
        <v>48</v>
      </c>
      <c r="AC1112" s="33" t="s">
        <v>123</v>
      </c>
      <c r="AD1112" s="33" t="s">
        <v>123</v>
      </c>
    </row>
    <row r="1113" spans="1:30" ht="48">
      <c r="A1113" s="33" t="s">
        <v>2083</v>
      </c>
      <c r="B1113" s="33" t="s">
        <v>41</v>
      </c>
      <c r="C1113" s="33" t="s">
        <v>2101</v>
      </c>
      <c r="D1113" s="33">
        <v>44095</v>
      </c>
      <c r="E1113" s="33" t="s">
        <v>354</v>
      </c>
      <c r="F1113" s="33" t="s">
        <v>2183</v>
      </c>
      <c r="G1113" s="35">
        <v>-11</v>
      </c>
      <c r="H1113" s="35">
        <v>0</v>
      </c>
      <c r="I1113" s="33" t="s">
        <v>51</v>
      </c>
      <c r="J1113" s="34">
        <v>1027.98</v>
      </c>
      <c r="K1113" s="33" t="s">
        <v>617</v>
      </c>
      <c r="L1113" s="33" t="s">
        <v>617</v>
      </c>
      <c r="M1113" s="33" t="s">
        <v>142</v>
      </c>
      <c r="N1113" s="33" t="s">
        <v>45</v>
      </c>
      <c r="O1113" s="33" t="s">
        <v>45</v>
      </c>
      <c r="P1113" s="33" t="s">
        <v>45</v>
      </c>
      <c r="Q1113" s="33" t="s">
        <v>45</v>
      </c>
      <c r="R1113" s="33" t="s">
        <v>45</v>
      </c>
      <c r="S1113" s="33" t="s">
        <v>45</v>
      </c>
      <c r="T1113" s="33" t="s">
        <v>618</v>
      </c>
      <c r="U1113" s="33" t="s">
        <v>618</v>
      </c>
      <c r="V1113" s="33" t="s">
        <v>144</v>
      </c>
      <c r="W1113" s="33" t="s">
        <v>48</v>
      </c>
      <c r="X1113" s="33" t="s">
        <v>48</v>
      </c>
      <c r="Y1113" s="33" t="s">
        <v>48</v>
      </c>
      <c r="Z1113" s="33" t="s">
        <v>48</v>
      </c>
      <c r="AA1113" s="33" t="s">
        <v>48</v>
      </c>
      <c r="AB1113" s="33" t="s">
        <v>48</v>
      </c>
      <c r="AC1113" s="33" t="s">
        <v>123</v>
      </c>
      <c r="AD1113" s="33" t="s">
        <v>123</v>
      </c>
    </row>
    <row r="1114" spans="1:30" ht="48">
      <c r="A1114" s="33" t="s">
        <v>2083</v>
      </c>
      <c r="B1114" s="33" t="s">
        <v>41</v>
      </c>
      <c r="C1114" s="33" t="s">
        <v>2086</v>
      </c>
      <c r="D1114" s="33">
        <v>44596</v>
      </c>
      <c r="E1114" s="33" t="s">
        <v>342</v>
      </c>
      <c r="F1114" s="33" t="s">
        <v>2081</v>
      </c>
      <c r="G1114" s="35">
        <v>0</v>
      </c>
      <c r="H1114" s="74">
        <v>1013.98</v>
      </c>
      <c r="I1114" s="33" t="s">
        <v>51</v>
      </c>
      <c r="J1114" s="35">
        <v>14</v>
      </c>
      <c r="K1114" s="33" t="s">
        <v>617</v>
      </c>
      <c r="L1114" s="33" t="s">
        <v>617</v>
      </c>
      <c r="M1114" s="33" t="s">
        <v>142</v>
      </c>
      <c r="N1114" s="33" t="s">
        <v>45</v>
      </c>
      <c r="O1114" s="33" t="s">
        <v>45</v>
      </c>
      <c r="P1114" s="33" t="s">
        <v>45</v>
      </c>
      <c r="Q1114" s="33" t="s">
        <v>45</v>
      </c>
      <c r="R1114" s="33" t="s">
        <v>45</v>
      </c>
      <c r="S1114" s="33" t="s">
        <v>45</v>
      </c>
      <c r="T1114" s="33" t="s">
        <v>618</v>
      </c>
      <c r="U1114" s="33" t="s">
        <v>618</v>
      </c>
      <c r="V1114" s="33" t="s">
        <v>144</v>
      </c>
      <c r="W1114" s="33" t="s">
        <v>48</v>
      </c>
      <c r="X1114" s="33" t="s">
        <v>48</v>
      </c>
      <c r="Y1114" s="33" t="s">
        <v>48</v>
      </c>
      <c r="Z1114" s="33" t="s">
        <v>48</v>
      </c>
      <c r="AA1114" s="33" t="s">
        <v>48</v>
      </c>
      <c r="AB1114" s="33" t="s">
        <v>48</v>
      </c>
      <c r="AC1114" s="33" t="s">
        <v>123</v>
      </c>
      <c r="AD1114" s="33" t="s">
        <v>123</v>
      </c>
    </row>
    <row r="1116" spans="1:30" ht="48">
      <c r="A1116" s="33" t="s">
        <v>2192</v>
      </c>
      <c r="B1116" s="33" t="s">
        <v>41</v>
      </c>
      <c r="C1116" s="33" t="s">
        <v>2205</v>
      </c>
      <c r="D1116" s="33">
        <v>583</v>
      </c>
      <c r="E1116" s="33" t="s">
        <v>1047</v>
      </c>
      <c r="F1116" s="33" t="s">
        <v>2221</v>
      </c>
      <c r="G1116" s="34">
        <v>3560</v>
      </c>
      <c r="H1116" s="35">
        <v>0</v>
      </c>
      <c r="I1116" s="33" t="s">
        <v>51</v>
      </c>
      <c r="J1116" s="34">
        <v>304143.18</v>
      </c>
      <c r="K1116" s="33" t="s">
        <v>43</v>
      </c>
      <c r="L1116" s="33" t="s">
        <v>45</v>
      </c>
      <c r="M1116" s="33" t="s">
        <v>142</v>
      </c>
      <c r="N1116" s="33" t="s">
        <v>45</v>
      </c>
      <c r="O1116" s="33" t="s">
        <v>45</v>
      </c>
      <c r="P1116" s="33" t="s">
        <v>45</v>
      </c>
      <c r="Q1116" s="33" t="s">
        <v>45</v>
      </c>
      <c r="R1116" s="33" t="s">
        <v>45</v>
      </c>
      <c r="S1116" s="33" t="s">
        <v>45</v>
      </c>
      <c r="T1116" s="33" t="s">
        <v>46</v>
      </c>
      <c r="U1116" s="33" t="s">
        <v>48</v>
      </c>
      <c r="V1116" s="33" t="s">
        <v>144</v>
      </c>
      <c r="W1116" s="33" t="s">
        <v>48</v>
      </c>
      <c r="X1116" s="33" t="s">
        <v>48</v>
      </c>
      <c r="Y1116" s="33" t="s">
        <v>48</v>
      </c>
      <c r="Z1116" s="33" t="s">
        <v>48</v>
      </c>
      <c r="AA1116" s="33" t="s">
        <v>48</v>
      </c>
      <c r="AB1116" s="33" t="s">
        <v>48</v>
      </c>
      <c r="AC1116" s="33" t="s">
        <v>123</v>
      </c>
      <c r="AD1116" s="33" t="s">
        <v>123</v>
      </c>
    </row>
    <row r="1117" spans="1:30" ht="60">
      <c r="A1117" s="33" t="s">
        <v>2192</v>
      </c>
      <c r="B1117" s="33" t="s">
        <v>41</v>
      </c>
      <c r="C1117" s="33" t="s">
        <v>2205</v>
      </c>
      <c r="D1117" s="33">
        <v>583</v>
      </c>
      <c r="E1117" s="33" t="s">
        <v>1047</v>
      </c>
      <c r="F1117" s="33" t="s">
        <v>2222</v>
      </c>
      <c r="G1117" s="34">
        <v>5200</v>
      </c>
      <c r="H1117" s="35">
        <v>0</v>
      </c>
      <c r="I1117" s="33" t="s">
        <v>51</v>
      </c>
      <c r="J1117" s="34">
        <v>309343.18</v>
      </c>
      <c r="K1117" s="33" t="s">
        <v>43</v>
      </c>
      <c r="L1117" s="33" t="s">
        <v>45</v>
      </c>
      <c r="M1117" s="33" t="s">
        <v>142</v>
      </c>
      <c r="N1117" s="33" t="s">
        <v>45</v>
      </c>
      <c r="O1117" s="33" t="s">
        <v>45</v>
      </c>
      <c r="P1117" s="33" t="s">
        <v>45</v>
      </c>
      <c r="Q1117" s="33" t="s">
        <v>45</v>
      </c>
      <c r="R1117" s="33" t="s">
        <v>45</v>
      </c>
      <c r="S1117" s="33" t="s">
        <v>45</v>
      </c>
      <c r="T1117" s="33" t="s">
        <v>46</v>
      </c>
      <c r="U1117" s="33" t="s">
        <v>48</v>
      </c>
      <c r="V1117" s="33" t="s">
        <v>144</v>
      </c>
      <c r="W1117" s="33" t="s">
        <v>48</v>
      </c>
      <c r="X1117" s="33" t="s">
        <v>48</v>
      </c>
      <c r="Y1117" s="33" t="s">
        <v>48</v>
      </c>
      <c r="Z1117" s="33" t="s">
        <v>48</v>
      </c>
      <c r="AA1117" s="33" t="s">
        <v>48</v>
      </c>
      <c r="AB1117" s="33" t="s">
        <v>48</v>
      </c>
      <c r="AC1117" s="33" t="s">
        <v>123</v>
      </c>
      <c r="AD1117" s="33" t="s">
        <v>123</v>
      </c>
    </row>
    <row r="1118" spans="1:30" ht="36">
      <c r="A1118" s="33" t="s">
        <v>2192</v>
      </c>
      <c r="B1118" s="33" t="s">
        <v>41</v>
      </c>
      <c r="C1118" s="33" t="s">
        <v>2193</v>
      </c>
      <c r="D1118" s="33">
        <v>1185</v>
      </c>
      <c r="E1118" s="33" t="s">
        <v>242</v>
      </c>
      <c r="F1118" s="33" t="s">
        <v>2223</v>
      </c>
      <c r="G1118" s="35">
        <v>0</v>
      </c>
      <c r="H1118" s="34">
        <v>3800</v>
      </c>
      <c r="I1118" s="33" t="s">
        <v>51</v>
      </c>
      <c r="J1118" s="34">
        <v>305543.18</v>
      </c>
      <c r="K1118" s="33" t="s">
        <v>43</v>
      </c>
      <c r="L1118" s="33" t="s">
        <v>45</v>
      </c>
      <c r="M1118" s="33" t="s">
        <v>142</v>
      </c>
      <c r="N1118" s="33" t="s">
        <v>45</v>
      </c>
      <c r="O1118" s="33" t="s">
        <v>45</v>
      </c>
      <c r="P1118" s="33" t="s">
        <v>45</v>
      </c>
      <c r="Q1118" s="33" t="s">
        <v>45</v>
      </c>
      <c r="R1118" s="33" t="s">
        <v>45</v>
      </c>
      <c r="S1118" s="33" t="s">
        <v>45</v>
      </c>
      <c r="T1118" s="33" t="s">
        <v>46</v>
      </c>
      <c r="U1118" s="33" t="s">
        <v>48</v>
      </c>
      <c r="V1118" s="33" t="s">
        <v>144</v>
      </c>
      <c r="W1118" s="33" t="s">
        <v>48</v>
      </c>
      <c r="X1118" s="33" t="s">
        <v>48</v>
      </c>
      <c r="Y1118" s="33" t="s">
        <v>48</v>
      </c>
      <c r="Z1118" s="33" t="s">
        <v>48</v>
      </c>
      <c r="AA1118" s="33" t="s">
        <v>48</v>
      </c>
      <c r="AB1118" s="33" t="s">
        <v>48</v>
      </c>
      <c r="AC1118" s="33" t="s">
        <v>123</v>
      </c>
      <c r="AD1118" s="33" t="s">
        <v>123</v>
      </c>
    </row>
    <row r="1119" spans="1:30" ht="48">
      <c r="A1119" s="33" t="s">
        <v>2192</v>
      </c>
      <c r="B1119" s="33" t="s">
        <v>41</v>
      </c>
      <c r="C1119" s="33" t="s">
        <v>2224</v>
      </c>
      <c r="D1119" s="33">
        <v>982</v>
      </c>
      <c r="E1119" s="33" t="s">
        <v>316</v>
      </c>
      <c r="F1119" s="33" t="s">
        <v>2019</v>
      </c>
      <c r="G1119" s="35">
        <v>0</v>
      </c>
      <c r="H1119" s="35">
        <v>42</v>
      </c>
      <c r="I1119" s="33" t="s">
        <v>51</v>
      </c>
      <c r="J1119" s="34">
        <v>159015.9</v>
      </c>
      <c r="K1119" s="33" t="s">
        <v>43</v>
      </c>
      <c r="L1119" s="33" t="s">
        <v>44</v>
      </c>
      <c r="M1119" s="33" t="s">
        <v>142</v>
      </c>
      <c r="N1119" s="33" t="s">
        <v>45</v>
      </c>
      <c r="O1119" s="33" t="s">
        <v>45</v>
      </c>
      <c r="P1119" s="33" t="s">
        <v>45</v>
      </c>
      <c r="Q1119" s="33" t="s">
        <v>45</v>
      </c>
      <c r="R1119" s="33" t="s">
        <v>45</v>
      </c>
      <c r="S1119" s="33" t="s">
        <v>45</v>
      </c>
      <c r="T1119" s="33" t="s">
        <v>46</v>
      </c>
      <c r="U1119" s="33" t="s">
        <v>1210</v>
      </c>
      <c r="V1119" s="33" t="s">
        <v>144</v>
      </c>
      <c r="W1119" s="33" t="s">
        <v>48</v>
      </c>
      <c r="X1119" s="33" t="s">
        <v>48</v>
      </c>
      <c r="Y1119" s="33" t="s">
        <v>48</v>
      </c>
      <c r="Z1119" s="33" t="s">
        <v>48</v>
      </c>
      <c r="AA1119" s="33" t="s">
        <v>48</v>
      </c>
      <c r="AB1119" s="33" t="s">
        <v>48</v>
      </c>
      <c r="AC1119" s="33" t="s">
        <v>123</v>
      </c>
      <c r="AD1119" s="33" t="s">
        <v>123</v>
      </c>
    </row>
    <row r="1120" spans="1:30" ht="48">
      <c r="A1120" s="33" t="s">
        <v>2192</v>
      </c>
      <c r="B1120" s="33" t="s">
        <v>41</v>
      </c>
      <c r="C1120" s="33" t="s">
        <v>2224</v>
      </c>
      <c r="D1120" s="33">
        <v>982</v>
      </c>
      <c r="E1120" s="33" t="s">
        <v>316</v>
      </c>
      <c r="F1120" s="33" t="s">
        <v>2120</v>
      </c>
      <c r="G1120" s="35">
        <v>10</v>
      </c>
      <c r="H1120" s="35">
        <v>0</v>
      </c>
      <c r="I1120" s="33" t="s">
        <v>51</v>
      </c>
      <c r="J1120" s="34">
        <v>159025.9</v>
      </c>
      <c r="K1120" s="33" t="s">
        <v>43</v>
      </c>
      <c r="L1120" s="33" t="s">
        <v>44</v>
      </c>
      <c r="M1120" s="33" t="s">
        <v>142</v>
      </c>
      <c r="N1120" s="33" t="s">
        <v>45</v>
      </c>
      <c r="O1120" s="33" t="s">
        <v>45</v>
      </c>
      <c r="P1120" s="33" t="s">
        <v>45</v>
      </c>
      <c r="Q1120" s="33" t="s">
        <v>45</v>
      </c>
      <c r="R1120" s="33" t="s">
        <v>45</v>
      </c>
      <c r="S1120" s="33" t="s">
        <v>45</v>
      </c>
      <c r="T1120" s="33" t="s">
        <v>46</v>
      </c>
      <c r="U1120" s="33" t="s">
        <v>1210</v>
      </c>
      <c r="V1120" s="33" t="s">
        <v>144</v>
      </c>
      <c r="W1120" s="33" t="s">
        <v>48</v>
      </c>
      <c r="X1120" s="33" t="s">
        <v>48</v>
      </c>
      <c r="Y1120" s="33" t="s">
        <v>48</v>
      </c>
      <c r="Z1120" s="33" t="s">
        <v>48</v>
      </c>
      <c r="AA1120" s="33" t="s">
        <v>48</v>
      </c>
      <c r="AB1120" s="33" t="s">
        <v>48</v>
      </c>
      <c r="AC1120" s="33" t="s">
        <v>123</v>
      </c>
      <c r="AD1120" s="33" t="s">
        <v>123</v>
      </c>
    </row>
    <row r="1121" spans="1:30" ht="48">
      <c r="A1121" s="33" t="s">
        <v>2192</v>
      </c>
      <c r="B1121" s="33" t="s">
        <v>41</v>
      </c>
      <c r="C1121" s="33" t="s">
        <v>2224</v>
      </c>
      <c r="D1121" s="33">
        <v>982</v>
      </c>
      <c r="E1121" s="33" t="s">
        <v>316</v>
      </c>
      <c r="F1121" s="33" t="s">
        <v>2118</v>
      </c>
      <c r="G1121" s="35">
        <v>0</v>
      </c>
      <c r="H1121" s="35">
        <v>643.79999999999995</v>
      </c>
      <c r="I1121" s="33" t="s">
        <v>51</v>
      </c>
      <c r="J1121" s="34">
        <v>158382.1</v>
      </c>
      <c r="K1121" s="33" t="s">
        <v>43</v>
      </c>
      <c r="L1121" s="33" t="s">
        <v>44</v>
      </c>
      <c r="M1121" s="33" t="s">
        <v>142</v>
      </c>
      <c r="N1121" s="33" t="s">
        <v>45</v>
      </c>
      <c r="O1121" s="33" t="s">
        <v>45</v>
      </c>
      <c r="P1121" s="33" t="s">
        <v>45</v>
      </c>
      <c r="Q1121" s="33" t="s">
        <v>45</v>
      </c>
      <c r="R1121" s="33" t="s">
        <v>45</v>
      </c>
      <c r="S1121" s="33" t="s">
        <v>45</v>
      </c>
      <c r="T1121" s="33" t="s">
        <v>46</v>
      </c>
      <c r="U1121" s="33" t="s">
        <v>1210</v>
      </c>
      <c r="V1121" s="33" t="s">
        <v>144</v>
      </c>
      <c r="W1121" s="33" t="s">
        <v>48</v>
      </c>
      <c r="X1121" s="33" t="s">
        <v>48</v>
      </c>
      <c r="Y1121" s="33" t="s">
        <v>48</v>
      </c>
      <c r="Z1121" s="33" t="s">
        <v>48</v>
      </c>
      <c r="AA1121" s="33" t="s">
        <v>48</v>
      </c>
      <c r="AB1121" s="33" t="s">
        <v>48</v>
      </c>
      <c r="AC1121" s="33" t="s">
        <v>123</v>
      </c>
      <c r="AD1121" s="33" t="s">
        <v>123</v>
      </c>
    </row>
    <row r="1122" spans="1:30" ht="48">
      <c r="A1122" s="33" t="s">
        <v>2192</v>
      </c>
      <c r="B1122" s="33" t="s">
        <v>41</v>
      </c>
      <c r="C1122" s="33" t="s">
        <v>2225</v>
      </c>
      <c r="D1122" s="33">
        <v>2480</v>
      </c>
      <c r="E1122" s="33" t="s">
        <v>131</v>
      </c>
      <c r="F1122" s="33" t="s">
        <v>2226</v>
      </c>
      <c r="G1122" s="34">
        <v>2913.03</v>
      </c>
      <c r="H1122" s="35">
        <v>0</v>
      </c>
      <c r="I1122" s="33" t="s">
        <v>51</v>
      </c>
      <c r="J1122" s="34">
        <v>161295.13</v>
      </c>
      <c r="K1122" s="33" t="s">
        <v>43</v>
      </c>
      <c r="L1122" s="33" t="s">
        <v>44</v>
      </c>
      <c r="M1122" s="33" t="s">
        <v>142</v>
      </c>
      <c r="N1122" s="33" t="s">
        <v>45</v>
      </c>
      <c r="O1122" s="33" t="s">
        <v>45</v>
      </c>
      <c r="P1122" s="33" t="s">
        <v>45</v>
      </c>
      <c r="Q1122" s="33" t="s">
        <v>45</v>
      </c>
      <c r="R1122" s="33" t="s">
        <v>45</v>
      </c>
      <c r="S1122" s="33" t="s">
        <v>45</v>
      </c>
      <c r="T1122" s="33" t="s">
        <v>46</v>
      </c>
      <c r="U1122" s="33" t="s">
        <v>1210</v>
      </c>
      <c r="V1122" s="33" t="s">
        <v>144</v>
      </c>
      <c r="W1122" s="33" t="s">
        <v>48</v>
      </c>
      <c r="X1122" s="33" t="s">
        <v>48</v>
      </c>
      <c r="Y1122" s="33" t="s">
        <v>48</v>
      </c>
      <c r="Z1122" s="33" t="s">
        <v>48</v>
      </c>
      <c r="AA1122" s="33" t="s">
        <v>48</v>
      </c>
      <c r="AB1122" s="33" t="s">
        <v>48</v>
      </c>
      <c r="AC1122" s="33" t="s">
        <v>123</v>
      </c>
      <c r="AD1122" s="33" t="s">
        <v>123</v>
      </c>
    </row>
    <row r="1123" spans="1:30" ht="48">
      <c r="A1123" s="33" t="s">
        <v>2192</v>
      </c>
      <c r="B1123" s="33" t="s">
        <v>41</v>
      </c>
      <c r="C1123" s="33" t="s">
        <v>2225</v>
      </c>
      <c r="D1123" s="33">
        <v>2480</v>
      </c>
      <c r="E1123" s="33" t="s">
        <v>131</v>
      </c>
      <c r="F1123" s="33" t="s">
        <v>2227</v>
      </c>
      <c r="G1123" s="34">
        <v>2066.16</v>
      </c>
      <c r="H1123" s="35">
        <v>0</v>
      </c>
      <c r="I1123" s="33" t="s">
        <v>51</v>
      </c>
      <c r="J1123" s="34">
        <v>163361.29</v>
      </c>
      <c r="K1123" s="33" t="s">
        <v>43</v>
      </c>
      <c r="L1123" s="33" t="s">
        <v>44</v>
      </c>
      <c r="M1123" s="33" t="s">
        <v>142</v>
      </c>
      <c r="N1123" s="33" t="s">
        <v>45</v>
      </c>
      <c r="O1123" s="33" t="s">
        <v>45</v>
      </c>
      <c r="P1123" s="33" t="s">
        <v>45</v>
      </c>
      <c r="Q1123" s="33" t="s">
        <v>45</v>
      </c>
      <c r="R1123" s="33" t="s">
        <v>45</v>
      </c>
      <c r="S1123" s="33" t="s">
        <v>45</v>
      </c>
      <c r="T1123" s="33" t="s">
        <v>46</v>
      </c>
      <c r="U1123" s="33" t="s">
        <v>1210</v>
      </c>
      <c r="V1123" s="33" t="s">
        <v>144</v>
      </c>
      <c r="W1123" s="33" t="s">
        <v>48</v>
      </c>
      <c r="X1123" s="33" t="s">
        <v>48</v>
      </c>
      <c r="Y1123" s="33" t="s">
        <v>48</v>
      </c>
      <c r="Z1123" s="33" t="s">
        <v>48</v>
      </c>
      <c r="AA1123" s="33" t="s">
        <v>48</v>
      </c>
      <c r="AB1123" s="33" t="s">
        <v>48</v>
      </c>
      <c r="AC1123" s="33" t="s">
        <v>123</v>
      </c>
      <c r="AD1123" s="33" t="s">
        <v>123</v>
      </c>
    </row>
    <row r="1124" spans="1:30" ht="48">
      <c r="A1124" s="33" t="s">
        <v>2192</v>
      </c>
      <c r="B1124" s="33" t="s">
        <v>41</v>
      </c>
      <c r="C1124" s="33" t="s">
        <v>2225</v>
      </c>
      <c r="D1124" s="33">
        <v>2480</v>
      </c>
      <c r="E1124" s="33" t="s">
        <v>131</v>
      </c>
      <c r="F1124" s="33" t="s">
        <v>2228</v>
      </c>
      <c r="G1124" s="35">
        <v>23.65</v>
      </c>
      <c r="H1124" s="35">
        <v>0</v>
      </c>
      <c r="I1124" s="33" t="s">
        <v>51</v>
      </c>
      <c r="J1124" s="34">
        <v>163384.94</v>
      </c>
      <c r="K1124" s="33" t="s">
        <v>43</v>
      </c>
      <c r="L1124" s="33" t="s">
        <v>44</v>
      </c>
      <c r="M1124" s="33" t="s">
        <v>142</v>
      </c>
      <c r="N1124" s="33" t="s">
        <v>45</v>
      </c>
      <c r="O1124" s="33" t="s">
        <v>45</v>
      </c>
      <c r="P1124" s="33" t="s">
        <v>45</v>
      </c>
      <c r="Q1124" s="33" t="s">
        <v>45</v>
      </c>
      <c r="R1124" s="33" t="s">
        <v>45</v>
      </c>
      <c r="S1124" s="33" t="s">
        <v>45</v>
      </c>
      <c r="T1124" s="33" t="s">
        <v>46</v>
      </c>
      <c r="U1124" s="33" t="s">
        <v>1210</v>
      </c>
      <c r="V1124" s="33" t="s">
        <v>144</v>
      </c>
      <c r="W1124" s="33" t="s">
        <v>48</v>
      </c>
      <c r="X1124" s="33" t="s">
        <v>48</v>
      </c>
      <c r="Y1124" s="33" t="s">
        <v>48</v>
      </c>
      <c r="Z1124" s="33" t="s">
        <v>48</v>
      </c>
      <c r="AA1124" s="33" t="s">
        <v>48</v>
      </c>
      <c r="AB1124" s="33" t="s">
        <v>48</v>
      </c>
      <c r="AC1124" s="33" t="s">
        <v>123</v>
      </c>
      <c r="AD1124" s="33" t="s">
        <v>123</v>
      </c>
    </row>
    <row r="1125" spans="1:30" ht="48">
      <c r="A1125" s="33" t="s">
        <v>2192</v>
      </c>
      <c r="B1125" s="33" t="s">
        <v>41</v>
      </c>
      <c r="C1125" s="33" t="s">
        <v>2225</v>
      </c>
      <c r="D1125" s="33">
        <v>2480</v>
      </c>
      <c r="E1125" s="33" t="s">
        <v>131</v>
      </c>
      <c r="F1125" s="33" t="s">
        <v>2229</v>
      </c>
      <c r="G1125" s="34">
        <v>4944.07</v>
      </c>
      <c r="H1125" s="35">
        <v>0</v>
      </c>
      <c r="I1125" s="33" t="s">
        <v>51</v>
      </c>
      <c r="J1125" s="34">
        <v>168329.01</v>
      </c>
      <c r="K1125" s="33" t="s">
        <v>43</v>
      </c>
      <c r="L1125" s="33" t="s">
        <v>44</v>
      </c>
      <c r="M1125" s="33" t="s">
        <v>142</v>
      </c>
      <c r="N1125" s="33" t="s">
        <v>45</v>
      </c>
      <c r="O1125" s="33" t="s">
        <v>45</v>
      </c>
      <c r="P1125" s="33" t="s">
        <v>45</v>
      </c>
      <c r="Q1125" s="33" t="s">
        <v>45</v>
      </c>
      <c r="R1125" s="33" t="s">
        <v>45</v>
      </c>
      <c r="S1125" s="33" t="s">
        <v>45</v>
      </c>
      <c r="T1125" s="33" t="s">
        <v>46</v>
      </c>
      <c r="U1125" s="33" t="s">
        <v>1210</v>
      </c>
      <c r="V1125" s="33" t="s">
        <v>144</v>
      </c>
      <c r="W1125" s="33" t="s">
        <v>48</v>
      </c>
      <c r="X1125" s="33" t="s">
        <v>48</v>
      </c>
      <c r="Y1125" s="33" t="s">
        <v>48</v>
      </c>
      <c r="Z1125" s="33" t="s">
        <v>48</v>
      </c>
      <c r="AA1125" s="33" t="s">
        <v>48</v>
      </c>
      <c r="AB1125" s="33" t="s">
        <v>48</v>
      </c>
      <c r="AC1125" s="33" t="s">
        <v>123</v>
      </c>
      <c r="AD1125" s="33" t="s">
        <v>123</v>
      </c>
    </row>
    <row r="1126" spans="1:30" ht="48">
      <c r="A1126" s="33" t="s">
        <v>2192</v>
      </c>
      <c r="B1126" s="33" t="s">
        <v>41</v>
      </c>
      <c r="C1126" s="33" t="s">
        <v>2224</v>
      </c>
      <c r="D1126" s="33">
        <v>982</v>
      </c>
      <c r="E1126" s="33" t="s">
        <v>316</v>
      </c>
      <c r="F1126" s="33" t="s">
        <v>2123</v>
      </c>
      <c r="G1126" s="35">
        <v>0</v>
      </c>
      <c r="H1126" s="35">
        <v>114.99</v>
      </c>
      <c r="I1126" s="33" t="s">
        <v>51</v>
      </c>
      <c r="J1126" s="35">
        <v>0</v>
      </c>
      <c r="K1126" s="33" t="s">
        <v>43</v>
      </c>
      <c r="L1126" s="33" t="s">
        <v>52</v>
      </c>
      <c r="M1126" s="33" t="s">
        <v>142</v>
      </c>
      <c r="N1126" s="33" t="s">
        <v>45</v>
      </c>
      <c r="O1126" s="33" t="s">
        <v>45</v>
      </c>
      <c r="P1126" s="33" t="s">
        <v>45</v>
      </c>
      <c r="Q1126" s="33" t="s">
        <v>45</v>
      </c>
      <c r="R1126" s="33" t="s">
        <v>45</v>
      </c>
      <c r="S1126" s="33" t="s">
        <v>45</v>
      </c>
      <c r="T1126" s="33" t="s">
        <v>46</v>
      </c>
      <c r="U1126" s="33" t="s">
        <v>53</v>
      </c>
      <c r="V1126" s="33" t="s">
        <v>144</v>
      </c>
      <c r="W1126" s="33" t="s">
        <v>48</v>
      </c>
      <c r="X1126" s="33" t="s">
        <v>48</v>
      </c>
      <c r="Y1126" s="33" t="s">
        <v>48</v>
      </c>
      <c r="Z1126" s="33" t="s">
        <v>48</v>
      </c>
      <c r="AA1126" s="33" t="s">
        <v>48</v>
      </c>
      <c r="AB1126" s="33" t="s">
        <v>48</v>
      </c>
      <c r="AC1126" s="33" t="s">
        <v>123</v>
      </c>
      <c r="AD1126" s="33" t="s">
        <v>123</v>
      </c>
    </row>
    <row r="1127" spans="1:30" ht="48">
      <c r="A1127" s="33" t="s">
        <v>2192</v>
      </c>
      <c r="B1127" s="33" t="s">
        <v>41</v>
      </c>
      <c r="C1127" s="33" t="s">
        <v>2225</v>
      </c>
      <c r="D1127" s="33">
        <v>2480</v>
      </c>
      <c r="E1127" s="33" t="s">
        <v>131</v>
      </c>
      <c r="F1127" s="33" t="s">
        <v>2230</v>
      </c>
      <c r="G1127" s="35">
        <v>114.99</v>
      </c>
      <c r="H1127" s="35">
        <v>0</v>
      </c>
      <c r="I1127" s="33" t="s">
        <v>51</v>
      </c>
      <c r="J1127" s="35">
        <v>114.99</v>
      </c>
      <c r="K1127" s="33" t="s">
        <v>43</v>
      </c>
      <c r="L1127" s="33" t="s">
        <v>52</v>
      </c>
      <c r="M1127" s="33" t="s">
        <v>142</v>
      </c>
      <c r="N1127" s="33" t="s">
        <v>45</v>
      </c>
      <c r="O1127" s="33" t="s">
        <v>45</v>
      </c>
      <c r="P1127" s="33" t="s">
        <v>45</v>
      </c>
      <c r="Q1127" s="33" t="s">
        <v>45</v>
      </c>
      <c r="R1127" s="33" t="s">
        <v>45</v>
      </c>
      <c r="S1127" s="33" t="s">
        <v>45</v>
      </c>
      <c r="T1127" s="33" t="s">
        <v>46</v>
      </c>
      <c r="U1127" s="33" t="s">
        <v>53</v>
      </c>
      <c r="V1127" s="33" t="s">
        <v>144</v>
      </c>
      <c r="W1127" s="33" t="s">
        <v>48</v>
      </c>
      <c r="X1127" s="33" t="s">
        <v>48</v>
      </c>
      <c r="Y1127" s="33" t="s">
        <v>48</v>
      </c>
      <c r="Z1127" s="33" t="s">
        <v>48</v>
      </c>
      <c r="AA1127" s="33" t="s">
        <v>48</v>
      </c>
      <c r="AB1127" s="33" t="s">
        <v>48</v>
      </c>
      <c r="AC1127" s="33" t="s">
        <v>123</v>
      </c>
      <c r="AD1127" s="33" t="s">
        <v>123</v>
      </c>
    </row>
    <row r="1128" spans="1:30" ht="48">
      <c r="A1128" s="33" t="s">
        <v>2192</v>
      </c>
      <c r="B1128" s="33" t="s">
        <v>41</v>
      </c>
      <c r="C1128" s="33" t="s">
        <v>2231</v>
      </c>
      <c r="D1128" s="33">
        <v>831</v>
      </c>
      <c r="E1128" s="33" t="s">
        <v>355</v>
      </c>
      <c r="F1128" s="33" t="s">
        <v>2232</v>
      </c>
      <c r="G1128" s="35">
        <v>0</v>
      </c>
      <c r="H1128" s="35">
        <v>587.66999999999996</v>
      </c>
      <c r="I1128" s="33" t="s">
        <v>51</v>
      </c>
      <c r="J1128" s="34">
        <v>5113.8</v>
      </c>
      <c r="K1128" s="33" t="s">
        <v>43</v>
      </c>
      <c r="L1128" s="33" t="s">
        <v>749</v>
      </c>
      <c r="M1128" s="33" t="s">
        <v>142</v>
      </c>
      <c r="N1128" s="33" t="s">
        <v>45</v>
      </c>
      <c r="O1128" s="33" t="s">
        <v>45</v>
      </c>
      <c r="P1128" s="33" t="s">
        <v>45</v>
      </c>
      <c r="Q1128" s="33" t="s">
        <v>45</v>
      </c>
      <c r="R1128" s="33" t="s">
        <v>45</v>
      </c>
      <c r="S1128" s="33" t="s">
        <v>45</v>
      </c>
      <c r="T1128" s="33" t="s">
        <v>46</v>
      </c>
      <c r="U1128" s="33" t="s">
        <v>1479</v>
      </c>
      <c r="V1128" s="33" t="s">
        <v>144</v>
      </c>
      <c r="W1128" s="33" t="s">
        <v>48</v>
      </c>
      <c r="X1128" s="33" t="s">
        <v>48</v>
      </c>
      <c r="Y1128" s="33" t="s">
        <v>48</v>
      </c>
      <c r="Z1128" s="33" t="s">
        <v>48</v>
      </c>
      <c r="AA1128" s="33" t="s">
        <v>48</v>
      </c>
      <c r="AB1128" s="33" t="s">
        <v>48</v>
      </c>
      <c r="AC1128" s="33" t="s">
        <v>123</v>
      </c>
      <c r="AD1128" s="33" t="s">
        <v>123</v>
      </c>
    </row>
    <row r="1129" spans="1:30" ht="48">
      <c r="A1129" s="33" t="s">
        <v>2192</v>
      </c>
      <c r="B1129" s="33" t="s">
        <v>41</v>
      </c>
      <c r="C1129" s="33" t="s">
        <v>2225</v>
      </c>
      <c r="D1129" s="33">
        <v>2480</v>
      </c>
      <c r="E1129" s="33" t="s">
        <v>131</v>
      </c>
      <c r="F1129" s="33" t="s">
        <v>2233</v>
      </c>
      <c r="G1129" s="34">
        <v>2421.2800000000002</v>
      </c>
      <c r="H1129" s="35">
        <v>0</v>
      </c>
      <c r="I1129" s="33" t="s">
        <v>51</v>
      </c>
      <c r="J1129" s="34">
        <v>7535.08</v>
      </c>
      <c r="K1129" s="33" t="s">
        <v>43</v>
      </c>
      <c r="L1129" s="33" t="s">
        <v>749</v>
      </c>
      <c r="M1129" s="33" t="s">
        <v>142</v>
      </c>
      <c r="N1129" s="33" t="s">
        <v>45</v>
      </c>
      <c r="O1129" s="33" t="s">
        <v>45</v>
      </c>
      <c r="P1129" s="33" t="s">
        <v>45</v>
      </c>
      <c r="Q1129" s="33" t="s">
        <v>45</v>
      </c>
      <c r="R1129" s="33" t="s">
        <v>45</v>
      </c>
      <c r="S1129" s="33" t="s">
        <v>45</v>
      </c>
      <c r="T1129" s="33" t="s">
        <v>46</v>
      </c>
      <c r="U1129" s="33" t="s">
        <v>1479</v>
      </c>
      <c r="V1129" s="33" t="s">
        <v>144</v>
      </c>
      <c r="W1129" s="33" t="s">
        <v>48</v>
      </c>
      <c r="X1129" s="33" t="s">
        <v>48</v>
      </c>
      <c r="Y1129" s="33" t="s">
        <v>48</v>
      </c>
      <c r="Z1129" s="33" t="s">
        <v>48</v>
      </c>
      <c r="AA1129" s="33" t="s">
        <v>48</v>
      </c>
      <c r="AB1129" s="33" t="s">
        <v>48</v>
      </c>
      <c r="AC1129" s="33" t="s">
        <v>123</v>
      </c>
      <c r="AD1129" s="33" t="s">
        <v>123</v>
      </c>
    </row>
    <row r="1130" spans="1:30" ht="48">
      <c r="A1130" s="33" t="s">
        <v>2192</v>
      </c>
      <c r="B1130" s="33" t="s">
        <v>41</v>
      </c>
      <c r="C1130" s="33" t="s">
        <v>2197</v>
      </c>
      <c r="D1130" s="33">
        <v>683</v>
      </c>
      <c r="E1130" s="33" t="s">
        <v>130</v>
      </c>
      <c r="F1130" s="33" t="s">
        <v>2198</v>
      </c>
      <c r="G1130" s="35">
        <v>0</v>
      </c>
      <c r="H1130" s="34">
        <v>18540767.73</v>
      </c>
      <c r="I1130" s="33" t="s">
        <v>51</v>
      </c>
      <c r="J1130" s="34">
        <v>3534.6</v>
      </c>
      <c r="K1130" s="33" t="s">
        <v>43</v>
      </c>
      <c r="L1130" s="33" t="s">
        <v>49</v>
      </c>
      <c r="M1130" s="33" t="s">
        <v>142</v>
      </c>
      <c r="N1130" s="33" t="s">
        <v>45</v>
      </c>
      <c r="O1130" s="33" t="s">
        <v>45</v>
      </c>
      <c r="P1130" s="33" t="s">
        <v>45</v>
      </c>
      <c r="Q1130" s="33" t="s">
        <v>45</v>
      </c>
      <c r="R1130" s="33" t="s">
        <v>45</v>
      </c>
      <c r="S1130" s="33" t="s">
        <v>45</v>
      </c>
      <c r="T1130" s="33" t="s">
        <v>46</v>
      </c>
      <c r="U1130" s="33" t="s">
        <v>50</v>
      </c>
      <c r="V1130" s="33" t="s">
        <v>144</v>
      </c>
      <c r="W1130" s="33" t="s">
        <v>48</v>
      </c>
      <c r="X1130" s="33" t="s">
        <v>48</v>
      </c>
      <c r="Y1130" s="33" t="s">
        <v>48</v>
      </c>
      <c r="Z1130" s="33" t="s">
        <v>48</v>
      </c>
      <c r="AA1130" s="33" t="s">
        <v>48</v>
      </c>
      <c r="AB1130" s="33" t="s">
        <v>48</v>
      </c>
      <c r="AC1130" s="33" t="s">
        <v>123</v>
      </c>
      <c r="AD1130" s="33" t="s">
        <v>123</v>
      </c>
    </row>
    <row r="1131" spans="1:30" ht="48">
      <c r="A1131" s="33" t="s">
        <v>2192</v>
      </c>
      <c r="B1131" s="33" t="s">
        <v>41</v>
      </c>
      <c r="C1131" s="33" t="s">
        <v>2199</v>
      </c>
      <c r="D1131" s="33">
        <v>3409</v>
      </c>
      <c r="E1131" s="33" t="s">
        <v>123</v>
      </c>
      <c r="F1131" s="33" t="s">
        <v>2200</v>
      </c>
      <c r="G1131" s="34">
        <v>2408395.0699999998</v>
      </c>
      <c r="H1131" s="35">
        <v>0</v>
      </c>
      <c r="I1131" s="33" t="s">
        <v>51</v>
      </c>
      <c r="J1131" s="34">
        <v>2411929.67</v>
      </c>
      <c r="K1131" s="33" t="s">
        <v>43</v>
      </c>
      <c r="L1131" s="33" t="s">
        <v>49</v>
      </c>
      <c r="M1131" s="33" t="s">
        <v>142</v>
      </c>
      <c r="N1131" s="33" t="s">
        <v>45</v>
      </c>
      <c r="O1131" s="33" t="s">
        <v>45</v>
      </c>
      <c r="P1131" s="33" t="s">
        <v>45</v>
      </c>
      <c r="Q1131" s="33" t="s">
        <v>45</v>
      </c>
      <c r="R1131" s="33" t="s">
        <v>45</v>
      </c>
      <c r="S1131" s="33" t="s">
        <v>45</v>
      </c>
      <c r="T1131" s="33" t="s">
        <v>46</v>
      </c>
      <c r="U1131" s="33" t="s">
        <v>50</v>
      </c>
      <c r="V1131" s="33" t="s">
        <v>144</v>
      </c>
      <c r="W1131" s="33" t="s">
        <v>48</v>
      </c>
      <c r="X1131" s="33" t="s">
        <v>48</v>
      </c>
      <c r="Y1131" s="33" t="s">
        <v>48</v>
      </c>
      <c r="Z1131" s="33" t="s">
        <v>48</v>
      </c>
      <c r="AA1131" s="33" t="s">
        <v>48</v>
      </c>
      <c r="AB1131" s="33" t="s">
        <v>48</v>
      </c>
      <c r="AC1131" s="33" t="s">
        <v>123</v>
      </c>
      <c r="AD1131" s="33" t="s">
        <v>123</v>
      </c>
    </row>
    <row r="1132" spans="1:30" ht="48">
      <c r="A1132" s="33" t="s">
        <v>2192</v>
      </c>
      <c r="B1132" s="33" t="s">
        <v>41</v>
      </c>
      <c r="C1132" s="33" t="s">
        <v>2199</v>
      </c>
      <c r="D1132" s="33">
        <v>3420</v>
      </c>
      <c r="E1132" s="33" t="s">
        <v>101</v>
      </c>
      <c r="F1132" s="33" t="s">
        <v>2201</v>
      </c>
      <c r="G1132" s="35">
        <v>0</v>
      </c>
      <c r="H1132" s="34">
        <v>78872.67</v>
      </c>
      <c r="I1132" s="33" t="s">
        <v>51</v>
      </c>
      <c r="J1132" s="34">
        <v>2333057</v>
      </c>
      <c r="K1132" s="33" t="s">
        <v>43</v>
      </c>
      <c r="L1132" s="33" t="s">
        <v>49</v>
      </c>
      <c r="M1132" s="33" t="s">
        <v>142</v>
      </c>
      <c r="N1132" s="33" t="s">
        <v>45</v>
      </c>
      <c r="O1132" s="33" t="s">
        <v>45</v>
      </c>
      <c r="P1132" s="33" t="s">
        <v>45</v>
      </c>
      <c r="Q1132" s="33" t="s">
        <v>45</v>
      </c>
      <c r="R1132" s="33" t="s">
        <v>45</v>
      </c>
      <c r="S1132" s="33" t="s">
        <v>45</v>
      </c>
      <c r="T1132" s="33" t="s">
        <v>46</v>
      </c>
      <c r="U1132" s="33" t="s">
        <v>50</v>
      </c>
      <c r="V1132" s="33" t="s">
        <v>144</v>
      </c>
      <c r="W1132" s="33" t="s">
        <v>48</v>
      </c>
      <c r="X1132" s="33" t="s">
        <v>48</v>
      </c>
      <c r="Y1132" s="33" t="s">
        <v>48</v>
      </c>
      <c r="Z1132" s="33" t="s">
        <v>48</v>
      </c>
      <c r="AA1132" s="33" t="s">
        <v>48</v>
      </c>
      <c r="AB1132" s="33" t="s">
        <v>48</v>
      </c>
      <c r="AC1132" s="33" t="s">
        <v>123</v>
      </c>
      <c r="AD1132" s="33" t="s">
        <v>123</v>
      </c>
    </row>
    <row r="1133" spans="1:30" ht="48">
      <c r="A1133" s="33" t="s">
        <v>2192</v>
      </c>
      <c r="B1133" s="33" t="s">
        <v>41</v>
      </c>
      <c r="C1133" s="33" t="s">
        <v>2231</v>
      </c>
      <c r="D1133" s="33">
        <v>831</v>
      </c>
      <c r="E1133" s="33" t="s">
        <v>355</v>
      </c>
      <c r="F1133" s="33" t="s">
        <v>2234</v>
      </c>
      <c r="G1133" s="35">
        <v>0</v>
      </c>
      <c r="H1133" s="34">
        <v>4779.3100000000004</v>
      </c>
      <c r="I1133" s="33" t="s">
        <v>51</v>
      </c>
      <c r="J1133" s="35">
        <v>0</v>
      </c>
      <c r="K1133" s="33" t="s">
        <v>43</v>
      </c>
      <c r="L1133" s="33" t="s">
        <v>96</v>
      </c>
      <c r="M1133" s="33" t="s">
        <v>142</v>
      </c>
      <c r="N1133" s="33" t="s">
        <v>45</v>
      </c>
      <c r="O1133" s="33" t="s">
        <v>45</v>
      </c>
      <c r="P1133" s="33" t="s">
        <v>45</v>
      </c>
      <c r="Q1133" s="33" t="s">
        <v>45</v>
      </c>
      <c r="R1133" s="33" t="s">
        <v>45</v>
      </c>
      <c r="S1133" s="33" t="s">
        <v>45</v>
      </c>
      <c r="T1133" s="33" t="s">
        <v>46</v>
      </c>
      <c r="U1133" s="33" t="s">
        <v>97</v>
      </c>
      <c r="V1133" s="33" t="s">
        <v>144</v>
      </c>
      <c r="W1133" s="33" t="s">
        <v>48</v>
      </c>
      <c r="X1133" s="33" t="s">
        <v>48</v>
      </c>
      <c r="Y1133" s="33" t="s">
        <v>48</v>
      </c>
      <c r="Z1133" s="33" t="s">
        <v>48</v>
      </c>
      <c r="AA1133" s="33" t="s">
        <v>48</v>
      </c>
      <c r="AB1133" s="33" t="s">
        <v>48</v>
      </c>
      <c r="AC1133" s="33" t="s">
        <v>123</v>
      </c>
      <c r="AD1133" s="33" t="s">
        <v>123</v>
      </c>
    </row>
    <row r="1134" spans="1:30" ht="48">
      <c r="A1134" s="33" t="s">
        <v>2192</v>
      </c>
      <c r="B1134" s="33" t="s">
        <v>41</v>
      </c>
      <c r="C1134" s="33" t="s">
        <v>2231</v>
      </c>
      <c r="D1134" s="33">
        <v>831</v>
      </c>
      <c r="E1134" s="33" t="s">
        <v>355</v>
      </c>
      <c r="F1134" s="33" t="s">
        <v>2234</v>
      </c>
      <c r="G1134" s="35">
        <v>145.86000000000001</v>
      </c>
      <c r="H1134" s="35">
        <v>0</v>
      </c>
      <c r="I1134" s="33" t="s">
        <v>51</v>
      </c>
      <c r="J1134" s="35">
        <v>0</v>
      </c>
      <c r="K1134" s="33" t="s">
        <v>43</v>
      </c>
      <c r="L1134" s="33" t="s">
        <v>96</v>
      </c>
      <c r="M1134" s="33" t="s">
        <v>142</v>
      </c>
      <c r="N1134" s="33" t="s">
        <v>609</v>
      </c>
      <c r="O1134" s="33" t="s">
        <v>45</v>
      </c>
      <c r="P1134" s="33" t="s">
        <v>45</v>
      </c>
      <c r="Q1134" s="33" t="s">
        <v>45</v>
      </c>
      <c r="R1134" s="33" t="s">
        <v>45</v>
      </c>
      <c r="S1134" s="33" t="s">
        <v>45</v>
      </c>
      <c r="T1134" s="33" t="s">
        <v>46</v>
      </c>
      <c r="U1134" s="33" t="s">
        <v>97</v>
      </c>
      <c r="V1134" s="33" t="s">
        <v>144</v>
      </c>
      <c r="W1134" s="33" t="s">
        <v>610</v>
      </c>
      <c r="X1134" s="33" t="s">
        <v>48</v>
      </c>
      <c r="Y1134" s="33" t="s">
        <v>48</v>
      </c>
      <c r="Z1134" s="33" t="s">
        <v>48</v>
      </c>
      <c r="AA1134" s="33" t="s">
        <v>48</v>
      </c>
      <c r="AB1134" s="33" t="s">
        <v>48</v>
      </c>
      <c r="AC1134" s="33" t="s">
        <v>123</v>
      </c>
      <c r="AD1134" s="33" t="s">
        <v>123</v>
      </c>
    </row>
    <row r="1135" spans="1:30" ht="48">
      <c r="A1135" s="33" t="s">
        <v>2192</v>
      </c>
      <c r="B1135" s="33" t="s">
        <v>41</v>
      </c>
      <c r="C1135" s="33" t="s">
        <v>2224</v>
      </c>
      <c r="D1135" s="33">
        <v>982</v>
      </c>
      <c r="E1135" s="33" t="s">
        <v>316</v>
      </c>
      <c r="F1135" s="33" t="s">
        <v>2127</v>
      </c>
      <c r="G1135" s="35">
        <v>0</v>
      </c>
      <c r="H1135" s="35">
        <v>104.22</v>
      </c>
      <c r="I1135" s="33" t="s">
        <v>51</v>
      </c>
      <c r="J1135" s="35">
        <v>233.09</v>
      </c>
      <c r="K1135" s="33" t="s">
        <v>43</v>
      </c>
      <c r="L1135" s="33" t="s">
        <v>837</v>
      </c>
      <c r="M1135" s="33" t="s">
        <v>142</v>
      </c>
      <c r="N1135" s="33" t="s">
        <v>45</v>
      </c>
      <c r="O1135" s="33" t="s">
        <v>45</v>
      </c>
      <c r="P1135" s="33" t="s">
        <v>45</v>
      </c>
      <c r="Q1135" s="33" t="s">
        <v>45</v>
      </c>
      <c r="R1135" s="33" t="s">
        <v>45</v>
      </c>
      <c r="S1135" s="33" t="s">
        <v>45</v>
      </c>
      <c r="T1135" s="33" t="s">
        <v>46</v>
      </c>
      <c r="U1135" s="33" t="s">
        <v>1562</v>
      </c>
      <c r="V1135" s="33" t="s">
        <v>144</v>
      </c>
      <c r="W1135" s="33" t="s">
        <v>48</v>
      </c>
      <c r="X1135" s="33" t="s">
        <v>48</v>
      </c>
      <c r="Y1135" s="33" t="s">
        <v>48</v>
      </c>
      <c r="Z1135" s="33" t="s">
        <v>48</v>
      </c>
      <c r="AA1135" s="33" t="s">
        <v>48</v>
      </c>
      <c r="AB1135" s="33" t="s">
        <v>48</v>
      </c>
      <c r="AC1135" s="33" t="s">
        <v>123</v>
      </c>
      <c r="AD1135" s="33" t="s">
        <v>123</v>
      </c>
    </row>
    <row r="1136" spans="1:30" ht="48">
      <c r="A1136" s="33" t="s">
        <v>2192</v>
      </c>
      <c r="B1136" s="33" t="s">
        <v>41</v>
      </c>
      <c r="C1136" s="33" t="s">
        <v>2235</v>
      </c>
      <c r="D1136" s="33">
        <v>2243</v>
      </c>
      <c r="E1136" s="33" t="s">
        <v>119</v>
      </c>
      <c r="F1136" s="33" t="s">
        <v>2126</v>
      </c>
      <c r="G1136" s="35">
        <v>0</v>
      </c>
      <c r="H1136" s="35">
        <v>233.09</v>
      </c>
      <c r="I1136" s="33" t="s">
        <v>51</v>
      </c>
      <c r="J1136" s="35">
        <v>0</v>
      </c>
      <c r="K1136" s="33" t="s">
        <v>43</v>
      </c>
      <c r="L1136" s="33" t="s">
        <v>837</v>
      </c>
      <c r="M1136" s="33" t="s">
        <v>142</v>
      </c>
      <c r="N1136" s="33" t="s">
        <v>45</v>
      </c>
      <c r="O1136" s="33" t="s">
        <v>45</v>
      </c>
      <c r="P1136" s="33" t="s">
        <v>45</v>
      </c>
      <c r="Q1136" s="33" t="s">
        <v>45</v>
      </c>
      <c r="R1136" s="33" t="s">
        <v>45</v>
      </c>
      <c r="S1136" s="33" t="s">
        <v>45</v>
      </c>
      <c r="T1136" s="33" t="s">
        <v>46</v>
      </c>
      <c r="U1136" s="33" t="s">
        <v>1562</v>
      </c>
      <c r="V1136" s="33" t="s">
        <v>144</v>
      </c>
      <c r="W1136" s="33" t="s">
        <v>48</v>
      </c>
      <c r="X1136" s="33" t="s">
        <v>48</v>
      </c>
      <c r="Y1136" s="33" t="s">
        <v>48</v>
      </c>
      <c r="Z1136" s="33" t="s">
        <v>48</v>
      </c>
      <c r="AA1136" s="33" t="s">
        <v>48</v>
      </c>
      <c r="AB1136" s="33" t="s">
        <v>48</v>
      </c>
      <c r="AC1136" s="33" t="s">
        <v>123</v>
      </c>
      <c r="AD1136" s="33" t="s">
        <v>123</v>
      </c>
    </row>
    <row r="1137" spans="1:30" ht="48">
      <c r="A1137" s="33" t="s">
        <v>2192</v>
      </c>
      <c r="B1137" s="33" t="s">
        <v>41</v>
      </c>
      <c r="C1137" s="33" t="s">
        <v>2225</v>
      </c>
      <c r="D1137" s="33">
        <v>2480</v>
      </c>
      <c r="E1137" s="33" t="s">
        <v>131</v>
      </c>
      <c r="F1137" s="33" t="s">
        <v>2236</v>
      </c>
      <c r="G1137" s="35">
        <v>12</v>
      </c>
      <c r="H1137" s="35">
        <v>0</v>
      </c>
      <c r="I1137" s="33" t="s">
        <v>51</v>
      </c>
      <c r="J1137" s="35">
        <v>12</v>
      </c>
      <c r="K1137" s="33" t="s">
        <v>43</v>
      </c>
      <c r="L1137" s="33" t="s">
        <v>837</v>
      </c>
      <c r="M1137" s="33" t="s">
        <v>142</v>
      </c>
      <c r="N1137" s="33" t="s">
        <v>45</v>
      </c>
      <c r="O1137" s="33" t="s">
        <v>45</v>
      </c>
      <c r="P1137" s="33" t="s">
        <v>45</v>
      </c>
      <c r="Q1137" s="33" t="s">
        <v>45</v>
      </c>
      <c r="R1137" s="33" t="s">
        <v>45</v>
      </c>
      <c r="S1137" s="33" t="s">
        <v>45</v>
      </c>
      <c r="T1137" s="33" t="s">
        <v>46</v>
      </c>
      <c r="U1137" s="33" t="s">
        <v>1562</v>
      </c>
      <c r="V1137" s="33" t="s">
        <v>144</v>
      </c>
      <c r="W1137" s="33" t="s">
        <v>48</v>
      </c>
      <c r="X1137" s="33" t="s">
        <v>48</v>
      </c>
      <c r="Y1137" s="33" t="s">
        <v>48</v>
      </c>
      <c r="Z1137" s="33" t="s">
        <v>48</v>
      </c>
      <c r="AA1137" s="33" t="s">
        <v>48</v>
      </c>
      <c r="AB1137" s="33" t="s">
        <v>48</v>
      </c>
      <c r="AC1137" s="33" t="s">
        <v>123</v>
      </c>
      <c r="AD1137" s="33" t="s">
        <v>123</v>
      </c>
    </row>
    <row r="1138" spans="1:30" ht="48">
      <c r="A1138" s="33" t="s">
        <v>2192</v>
      </c>
      <c r="B1138" s="33" t="s">
        <v>41</v>
      </c>
      <c r="C1138" s="33" t="s">
        <v>2224</v>
      </c>
      <c r="D1138" s="33">
        <v>982</v>
      </c>
      <c r="E1138" s="33" t="s">
        <v>316</v>
      </c>
      <c r="F1138" s="33" t="s">
        <v>2237</v>
      </c>
      <c r="G1138" s="35">
        <v>0.1</v>
      </c>
      <c r="H1138" s="35">
        <v>0</v>
      </c>
      <c r="I1138" s="33" t="s">
        <v>51</v>
      </c>
      <c r="J1138" s="34">
        <v>1678.46</v>
      </c>
      <c r="K1138" s="33" t="s">
        <v>43</v>
      </c>
      <c r="L1138" s="33" t="s">
        <v>146</v>
      </c>
      <c r="M1138" s="33" t="s">
        <v>142</v>
      </c>
      <c r="N1138" s="33" t="s">
        <v>45</v>
      </c>
      <c r="O1138" s="33" t="s">
        <v>45</v>
      </c>
      <c r="P1138" s="33" t="s">
        <v>45</v>
      </c>
      <c r="Q1138" s="33" t="s">
        <v>45</v>
      </c>
      <c r="R1138" s="33" t="s">
        <v>45</v>
      </c>
      <c r="S1138" s="33" t="s">
        <v>45</v>
      </c>
      <c r="T1138" s="33" t="s">
        <v>46</v>
      </c>
      <c r="U1138" s="33" t="s">
        <v>1567</v>
      </c>
      <c r="V1138" s="33" t="s">
        <v>144</v>
      </c>
      <c r="W1138" s="33" t="s">
        <v>48</v>
      </c>
      <c r="X1138" s="33" t="s">
        <v>48</v>
      </c>
      <c r="Y1138" s="33" t="s">
        <v>48</v>
      </c>
      <c r="Z1138" s="33" t="s">
        <v>48</v>
      </c>
      <c r="AA1138" s="33" t="s">
        <v>48</v>
      </c>
      <c r="AB1138" s="33" t="s">
        <v>48</v>
      </c>
      <c r="AC1138" s="33" t="s">
        <v>123</v>
      </c>
      <c r="AD1138" s="33" t="s">
        <v>123</v>
      </c>
    </row>
    <row r="1139" spans="1:30" ht="48">
      <c r="A1139" s="33" t="s">
        <v>2192</v>
      </c>
      <c r="B1139" s="33" t="s">
        <v>41</v>
      </c>
      <c r="C1139" s="33" t="s">
        <v>2225</v>
      </c>
      <c r="D1139" s="33">
        <v>2480</v>
      </c>
      <c r="E1139" s="33" t="s">
        <v>131</v>
      </c>
      <c r="F1139" s="33" t="s">
        <v>2238</v>
      </c>
      <c r="G1139" s="34">
        <v>1059.6400000000001</v>
      </c>
      <c r="H1139" s="35">
        <v>0</v>
      </c>
      <c r="I1139" s="33" t="s">
        <v>51</v>
      </c>
      <c r="J1139" s="34">
        <v>2738.1</v>
      </c>
      <c r="K1139" s="33" t="s">
        <v>43</v>
      </c>
      <c r="L1139" s="33" t="s">
        <v>146</v>
      </c>
      <c r="M1139" s="33" t="s">
        <v>142</v>
      </c>
      <c r="N1139" s="33" t="s">
        <v>45</v>
      </c>
      <c r="O1139" s="33" t="s">
        <v>45</v>
      </c>
      <c r="P1139" s="33" t="s">
        <v>45</v>
      </c>
      <c r="Q1139" s="33" t="s">
        <v>45</v>
      </c>
      <c r="R1139" s="33" t="s">
        <v>45</v>
      </c>
      <c r="S1139" s="33" t="s">
        <v>45</v>
      </c>
      <c r="T1139" s="33" t="s">
        <v>46</v>
      </c>
      <c r="U1139" s="33" t="s">
        <v>1567</v>
      </c>
      <c r="V1139" s="33" t="s">
        <v>144</v>
      </c>
      <c r="W1139" s="33" t="s">
        <v>48</v>
      </c>
      <c r="X1139" s="33" t="s">
        <v>48</v>
      </c>
      <c r="Y1139" s="33" t="s">
        <v>48</v>
      </c>
      <c r="Z1139" s="33" t="s">
        <v>48</v>
      </c>
      <c r="AA1139" s="33" t="s">
        <v>48</v>
      </c>
      <c r="AB1139" s="33" t="s">
        <v>48</v>
      </c>
      <c r="AC1139" s="33" t="s">
        <v>123</v>
      </c>
      <c r="AD1139" s="33" t="s">
        <v>123</v>
      </c>
    </row>
    <row r="1140" spans="1:30" ht="48">
      <c r="A1140" s="33" t="s">
        <v>2192</v>
      </c>
      <c r="B1140" s="33" t="s">
        <v>41</v>
      </c>
      <c r="C1140" s="33" t="s">
        <v>2225</v>
      </c>
      <c r="D1140" s="33">
        <v>2480</v>
      </c>
      <c r="E1140" s="33" t="s">
        <v>131</v>
      </c>
      <c r="F1140" s="33" t="s">
        <v>2239</v>
      </c>
      <c r="G1140" s="35">
        <v>294.16000000000003</v>
      </c>
      <c r="H1140" s="35">
        <v>0</v>
      </c>
      <c r="I1140" s="33" t="s">
        <v>51</v>
      </c>
      <c r="J1140" s="34">
        <v>3032.26</v>
      </c>
      <c r="K1140" s="33" t="s">
        <v>43</v>
      </c>
      <c r="L1140" s="33" t="s">
        <v>146</v>
      </c>
      <c r="M1140" s="33" t="s">
        <v>142</v>
      </c>
      <c r="N1140" s="33" t="s">
        <v>45</v>
      </c>
      <c r="O1140" s="33" t="s">
        <v>45</v>
      </c>
      <c r="P1140" s="33" t="s">
        <v>45</v>
      </c>
      <c r="Q1140" s="33" t="s">
        <v>45</v>
      </c>
      <c r="R1140" s="33" t="s">
        <v>45</v>
      </c>
      <c r="S1140" s="33" t="s">
        <v>45</v>
      </c>
      <c r="T1140" s="33" t="s">
        <v>46</v>
      </c>
      <c r="U1140" s="33" t="s">
        <v>1567</v>
      </c>
      <c r="V1140" s="33" t="s">
        <v>144</v>
      </c>
      <c r="W1140" s="33" t="s">
        <v>48</v>
      </c>
      <c r="X1140" s="33" t="s">
        <v>48</v>
      </c>
      <c r="Y1140" s="33" t="s">
        <v>48</v>
      </c>
      <c r="Z1140" s="33" t="s">
        <v>48</v>
      </c>
      <c r="AA1140" s="33" t="s">
        <v>48</v>
      </c>
      <c r="AB1140" s="33" t="s">
        <v>48</v>
      </c>
      <c r="AC1140" s="33" t="s">
        <v>123</v>
      </c>
      <c r="AD1140" s="33" t="s">
        <v>123</v>
      </c>
    </row>
    <row r="1141" spans="1:30" ht="48">
      <c r="A1141" s="33" t="s">
        <v>2192</v>
      </c>
      <c r="B1141" s="33" t="s">
        <v>41</v>
      </c>
      <c r="C1141" s="33" t="s">
        <v>2225</v>
      </c>
      <c r="D1141" s="33">
        <v>2480</v>
      </c>
      <c r="E1141" s="33" t="s">
        <v>131</v>
      </c>
      <c r="F1141" s="33" t="s">
        <v>2240</v>
      </c>
      <c r="G1141" s="35">
        <v>578.52</v>
      </c>
      <c r="H1141" s="35">
        <v>0</v>
      </c>
      <c r="I1141" s="33" t="s">
        <v>51</v>
      </c>
      <c r="J1141" s="34">
        <v>3610.78</v>
      </c>
      <c r="K1141" s="33" t="s">
        <v>43</v>
      </c>
      <c r="L1141" s="33" t="s">
        <v>146</v>
      </c>
      <c r="M1141" s="33" t="s">
        <v>142</v>
      </c>
      <c r="N1141" s="33" t="s">
        <v>45</v>
      </c>
      <c r="O1141" s="33" t="s">
        <v>45</v>
      </c>
      <c r="P1141" s="33" t="s">
        <v>45</v>
      </c>
      <c r="Q1141" s="33" t="s">
        <v>45</v>
      </c>
      <c r="R1141" s="33" t="s">
        <v>45</v>
      </c>
      <c r="S1141" s="33" t="s">
        <v>45</v>
      </c>
      <c r="T1141" s="33" t="s">
        <v>46</v>
      </c>
      <c r="U1141" s="33" t="s">
        <v>1567</v>
      </c>
      <c r="V1141" s="33" t="s">
        <v>144</v>
      </c>
      <c r="W1141" s="33" t="s">
        <v>48</v>
      </c>
      <c r="X1141" s="33" t="s">
        <v>48</v>
      </c>
      <c r="Y1141" s="33" t="s">
        <v>48</v>
      </c>
      <c r="Z1141" s="33" t="s">
        <v>48</v>
      </c>
      <c r="AA1141" s="33" t="s">
        <v>48</v>
      </c>
      <c r="AB1141" s="33" t="s">
        <v>48</v>
      </c>
      <c r="AC1141" s="33" t="s">
        <v>123</v>
      </c>
      <c r="AD1141" s="33" t="s">
        <v>123</v>
      </c>
    </row>
    <row r="1142" spans="1:30" ht="48">
      <c r="A1142" s="33" t="s">
        <v>2192</v>
      </c>
      <c r="B1142" s="33" t="s">
        <v>41</v>
      </c>
      <c r="C1142" s="33" t="s">
        <v>2225</v>
      </c>
      <c r="D1142" s="33">
        <v>2480</v>
      </c>
      <c r="E1142" s="33" t="s">
        <v>131</v>
      </c>
      <c r="F1142" s="33" t="s">
        <v>2241</v>
      </c>
      <c r="G1142" s="35">
        <v>696.6</v>
      </c>
      <c r="H1142" s="35">
        <v>0</v>
      </c>
      <c r="I1142" s="33" t="s">
        <v>51</v>
      </c>
      <c r="J1142" s="34">
        <v>66877.240000000005</v>
      </c>
      <c r="K1142" s="33" t="s">
        <v>43</v>
      </c>
      <c r="L1142" s="33" t="s">
        <v>211</v>
      </c>
      <c r="M1142" s="33" t="s">
        <v>142</v>
      </c>
      <c r="N1142" s="33" t="s">
        <v>45</v>
      </c>
      <c r="O1142" s="33" t="s">
        <v>45</v>
      </c>
      <c r="P1142" s="33" t="s">
        <v>45</v>
      </c>
      <c r="Q1142" s="33" t="s">
        <v>45</v>
      </c>
      <c r="R1142" s="33" t="s">
        <v>45</v>
      </c>
      <c r="S1142" s="33" t="s">
        <v>45</v>
      </c>
      <c r="T1142" s="33" t="s">
        <v>46</v>
      </c>
      <c r="U1142" s="33" t="s">
        <v>212</v>
      </c>
      <c r="V1142" s="33" t="s">
        <v>144</v>
      </c>
      <c r="W1142" s="33" t="s">
        <v>48</v>
      </c>
      <c r="X1142" s="33" t="s">
        <v>48</v>
      </c>
      <c r="Y1142" s="33" t="s">
        <v>48</v>
      </c>
      <c r="Z1142" s="33" t="s">
        <v>48</v>
      </c>
      <c r="AA1142" s="33" t="s">
        <v>48</v>
      </c>
      <c r="AB1142" s="33" t="s">
        <v>48</v>
      </c>
      <c r="AC1142" s="33" t="s">
        <v>123</v>
      </c>
      <c r="AD1142" s="33" t="s">
        <v>123</v>
      </c>
    </row>
    <row r="1143" spans="1:30" ht="48">
      <c r="A1143" s="33" t="s">
        <v>2192</v>
      </c>
      <c r="B1143" s="33" t="s">
        <v>41</v>
      </c>
      <c r="C1143" s="33" t="s">
        <v>2225</v>
      </c>
      <c r="D1143" s="33">
        <v>2480</v>
      </c>
      <c r="E1143" s="33" t="s">
        <v>131</v>
      </c>
      <c r="F1143" s="33" t="s">
        <v>2242</v>
      </c>
      <c r="G1143" s="34">
        <v>7950.34</v>
      </c>
      <c r="H1143" s="35">
        <v>0</v>
      </c>
      <c r="I1143" s="33" t="s">
        <v>51</v>
      </c>
      <c r="J1143" s="34">
        <v>74827.58</v>
      </c>
      <c r="K1143" s="33" t="s">
        <v>43</v>
      </c>
      <c r="L1143" s="33" t="s">
        <v>211</v>
      </c>
      <c r="M1143" s="33" t="s">
        <v>142</v>
      </c>
      <c r="N1143" s="33" t="s">
        <v>45</v>
      </c>
      <c r="O1143" s="33" t="s">
        <v>45</v>
      </c>
      <c r="P1143" s="33" t="s">
        <v>45</v>
      </c>
      <c r="Q1143" s="33" t="s">
        <v>45</v>
      </c>
      <c r="R1143" s="33" t="s">
        <v>45</v>
      </c>
      <c r="S1143" s="33" t="s">
        <v>45</v>
      </c>
      <c r="T1143" s="33" t="s">
        <v>46</v>
      </c>
      <c r="U1143" s="33" t="s">
        <v>212</v>
      </c>
      <c r="V1143" s="33" t="s">
        <v>144</v>
      </c>
      <c r="W1143" s="33" t="s">
        <v>48</v>
      </c>
      <c r="X1143" s="33" t="s">
        <v>48</v>
      </c>
      <c r="Y1143" s="33" t="s">
        <v>48</v>
      </c>
      <c r="Z1143" s="33" t="s">
        <v>48</v>
      </c>
      <c r="AA1143" s="33" t="s">
        <v>48</v>
      </c>
      <c r="AB1143" s="33" t="s">
        <v>48</v>
      </c>
      <c r="AC1143" s="33" t="s">
        <v>123</v>
      </c>
      <c r="AD1143" s="33" t="s">
        <v>123</v>
      </c>
    </row>
    <row r="1144" spans="1:30" ht="48">
      <c r="A1144" s="33" t="s">
        <v>2192</v>
      </c>
      <c r="B1144" s="33" t="s">
        <v>41</v>
      </c>
      <c r="C1144" s="33" t="s">
        <v>2225</v>
      </c>
      <c r="D1144" s="33">
        <v>2480</v>
      </c>
      <c r="E1144" s="33" t="s">
        <v>131</v>
      </c>
      <c r="F1144" s="33" t="s">
        <v>2243</v>
      </c>
      <c r="G1144" s="34">
        <v>3168.21</v>
      </c>
      <c r="H1144" s="35">
        <v>0</v>
      </c>
      <c r="I1144" s="33" t="s">
        <v>51</v>
      </c>
      <c r="J1144" s="34">
        <v>77995.789999999994</v>
      </c>
      <c r="K1144" s="33" t="s">
        <v>43</v>
      </c>
      <c r="L1144" s="33" t="s">
        <v>211</v>
      </c>
      <c r="M1144" s="33" t="s">
        <v>142</v>
      </c>
      <c r="N1144" s="33" t="s">
        <v>45</v>
      </c>
      <c r="O1144" s="33" t="s">
        <v>45</v>
      </c>
      <c r="P1144" s="33" t="s">
        <v>45</v>
      </c>
      <c r="Q1144" s="33" t="s">
        <v>45</v>
      </c>
      <c r="R1144" s="33" t="s">
        <v>45</v>
      </c>
      <c r="S1144" s="33" t="s">
        <v>45</v>
      </c>
      <c r="T1144" s="33" t="s">
        <v>46</v>
      </c>
      <c r="U1144" s="33" t="s">
        <v>212</v>
      </c>
      <c r="V1144" s="33" t="s">
        <v>144</v>
      </c>
      <c r="W1144" s="33" t="s">
        <v>48</v>
      </c>
      <c r="X1144" s="33" t="s">
        <v>48</v>
      </c>
      <c r="Y1144" s="33" t="s">
        <v>48</v>
      </c>
      <c r="Z1144" s="33" t="s">
        <v>48</v>
      </c>
      <c r="AA1144" s="33" t="s">
        <v>48</v>
      </c>
      <c r="AB1144" s="33" t="s">
        <v>48</v>
      </c>
      <c r="AC1144" s="33" t="s">
        <v>123</v>
      </c>
      <c r="AD1144" s="33" t="s">
        <v>123</v>
      </c>
    </row>
    <row r="1145" spans="1:30" ht="48">
      <c r="A1145" s="33" t="s">
        <v>2192</v>
      </c>
      <c r="B1145" s="33" t="s">
        <v>41</v>
      </c>
      <c r="C1145" s="33" t="s">
        <v>2224</v>
      </c>
      <c r="D1145" s="33">
        <v>982</v>
      </c>
      <c r="E1145" s="33" t="s">
        <v>316</v>
      </c>
      <c r="F1145" s="33" t="s">
        <v>2149</v>
      </c>
      <c r="G1145" s="35">
        <v>0</v>
      </c>
      <c r="H1145" s="35">
        <v>200</v>
      </c>
      <c r="I1145" s="33" t="s">
        <v>51</v>
      </c>
      <c r="J1145" s="34">
        <v>15945.41</v>
      </c>
      <c r="K1145" s="33" t="s">
        <v>43</v>
      </c>
      <c r="L1145" s="33" t="s">
        <v>147</v>
      </c>
      <c r="M1145" s="33" t="s">
        <v>142</v>
      </c>
      <c r="N1145" s="33" t="s">
        <v>45</v>
      </c>
      <c r="O1145" s="33" t="s">
        <v>45</v>
      </c>
      <c r="P1145" s="33" t="s">
        <v>45</v>
      </c>
      <c r="Q1145" s="33" t="s">
        <v>45</v>
      </c>
      <c r="R1145" s="33" t="s">
        <v>45</v>
      </c>
      <c r="S1145" s="33" t="s">
        <v>45</v>
      </c>
      <c r="T1145" s="33" t="s">
        <v>46</v>
      </c>
      <c r="U1145" s="33" t="s">
        <v>203</v>
      </c>
      <c r="V1145" s="33" t="s">
        <v>144</v>
      </c>
      <c r="W1145" s="33" t="s">
        <v>48</v>
      </c>
      <c r="X1145" s="33" t="s">
        <v>48</v>
      </c>
      <c r="Y1145" s="33" t="s">
        <v>48</v>
      </c>
      <c r="Z1145" s="33" t="s">
        <v>48</v>
      </c>
      <c r="AA1145" s="33" t="s">
        <v>48</v>
      </c>
      <c r="AB1145" s="33" t="s">
        <v>48</v>
      </c>
      <c r="AC1145" s="33" t="s">
        <v>123</v>
      </c>
      <c r="AD1145" s="33" t="s">
        <v>123</v>
      </c>
    </row>
    <row r="1146" spans="1:30" ht="48">
      <c r="A1146" s="33" t="s">
        <v>2192</v>
      </c>
      <c r="B1146" s="33" t="s">
        <v>41</v>
      </c>
      <c r="C1146" s="33" t="s">
        <v>2225</v>
      </c>
      <c r="D1146" s="33">
        <v>2480</v>
      </c>
      <c r="E1146" s="33" t="s">
        <v>131</v>
      </c>
      <c r="F1146" s="33" t="s">
        <v>2244</v>
      </c>
      <c r="G1146" s="34">
        <v>3278.74</v>
      </c>
      <c r="H1146" s="35">
        <v>0</v>
      </c>
      <c r="I1146" s="33" t="s">
        <v>51</v>
      </c>
      <c r="J1146" s="34">
        <v>19224.150000000001</v>
      </c>
      <c r="K1146" s="33" t="s">
        <v>43</v>
      </c>
      <c r="L1146" s="33" t="s">
        <v>147</v>
      </c>
      <c r="M1146" s="33" t="s">
        <v>142</v>
      </c>
      <c r="N1146" s="33" t="s">
        <v>45</v>
      </c>
      <c r="O1146" s="33" t="s">
        <v>45</v>
      </c>
      <c r="P1146" s="33" t="s">
        <v>45</v>
      </c>
      <c r="Q1146" s="33" t="s">
        <v>45</v>
      </c>
      <c r="R1146" s="33" t="s">
        <v>45</v>
      </c>
      <c r="S1146" s="33" t="s">
        <v>45</v>
      </c>
      <c r="T1146" s="33" t="s">
        <v>46</v>
      </c>
      <c r="U1146" s="33" t="s">
        <v>203</v>
      </c>
      <c r="V1146" s="33" t="s">
        <v>144</v>
      </c>
      <c r="W1146" s="33" t="s">
        <v>48</v>
      </c>
      <c r="X1146" s="33" t="s">
        <v>48</v>
      </c>
      <c r="Y1146" s="33" t="s">
        <v>48</v>
      </c>
      <c r="Z1146" s="33" t="s">
        <v>48</v>
      </c>
      <c r="AA1146" s="33" t="s">
        <v>48</v>
      </c>
      <c r="AB1146" s="33" t="s">
        <v>48</v>
      </c>
      <c r="AC1146" s="33" t="s">
        <v>123</v>
      </c>
      <c r="AD1146" s="33" t="s">
        <v>123</v>
      </c>
    </row>
    <row r="1147" spans="1:30" ht="48">
      <c r="A1147" s="33" t="s">
        <v>2192</v>
      </c>
      <c r="B1147" s="33" t="s">
        <v>41</v>
      </c>
      <c r="C1147" s="33" t="s">
        <v>2231</v>
      </c>
      <c r="D1147" s="33">
        <v>831</v>
      </c>
      <c r="E1147" s="33" t="s">
        <v>355</v>
      </c>
      <c r="F1147" s="33" t="s">
        <v>2245</v>
      </c>
      <c r="G1147" s="35">
        <v>587.66999999999996</v>
      </c>
      <c r="H1147" s="35">
        <v>0</v>
      </c>
      <c r="I1147" s="33" t="s">
        <v>51</v>
      </c>
      <c r="J1147" s="34">
        <v>12091.99</v>
      </c>
      <c r="K1147" s="33" t="s">
        <v>43</v>
      </c>
      <c r="L1147" s="33" t="s">
        <v>529</v>
      </c>
      <c r="M1147" s="33" t="s">
        <v>142</v>
      </c>
      <c r="N1147" s="33" t="s">
        <v>45</v>
      </c>
      <c r="O1147" s="33" t="s">
        <v>45</v>
      </c>
      <c r="P1147" s="33" t="s">
        <v>45</v>
      </c>
      <c r="Q1147" s="33" t="s">
        <v>45</v>
      </c>
      <c r="R1147" s="33" t="s">
        <v>45</v>
      </c>
      <c r="S1147" s="33" t="s">
        <v>45</v>
      </c>
      <c r="T1147" s="33" t="s">
        <v>46</v>
      </c>
      <c r="U1147" s="33" t="s">
        <v>530</v>
      </c>
      <c r="V1147" s="33" t="s">
        <v>144</v>
      </c>
      <c r="W1147" s="33" t="s">
        <v>48</v>
      </c>
      <c r="X1147" s="33" t="s">
        <v>48</v>
      </c>
      <c r="Y1147" s="33" t="s">
        <v>48</v>
      </c>
      <c r="Z1147" s="33" t="s">
        <v>48</v>
      </c>
      <c r="AA1147" s="33" t="s">
        <v>48</v>
      </c>
      <c r="AB1147" s="33" t="s">
        <v>48</v>
      </c>
      <c r="AC1147" s="33" t="s">
        <v>123</v>
      </c>
      <c r="AD1147" s="33" t="s">
        <v>123</v>
      </c>
    </row>
    <row r="1148" spans="1:30" ht="48">
      <c r="A1148" s="33" t="s">
        <v>2192</v>
      </c>
      <c r="B1148" s="33" t="s">
        <v>41</v>
      </c>
      <c r="C1148" s="33" t="s">
        <v>2235</v>
      </c>
      <c r="D1148" s="33">
        <v>2243</v>
      </c>
      <c r="E1148" s="33" t="s">
        <v>119</v>
      </c>
      <c r="F1148" s="33" t="s">
        <v>2153</v>
      </c>
      <c r="G1148" s="35">
        <v>0</v>
      </c>
      <c r="H1148" s="34">
        <v>6714.83</v>
      </c>
      <c r="I1148" s="33" t="s">
        <v>51</v>
      </c>
      <c r="J1148" s="34">
        <v>5377.16</v>
      </c>
      <c r="K1148" s="33" t="s">
        <v>43</v>
      </c>
      <c r="L1148" s="33" t="s">
        <v>529</v>
      </c>
      <c r="M1148" s="33" t="s">
        <v>142</v>
      </c>
      <c r="N1148" s="33" t="s">
        <v>45</v>
      </c>
      <c r="O1148" s="33" t="s">
        <v>45</v>
      </c>
      <c r="P1148" s="33" t="s">
        <v>45</v>
      </c>
      <c r="Q1148" s="33" t="s">
        <v>45</v>
      </c>
      <c r="R1148" s="33" t="s">
        <v>45</v>
      </c>
      <c r="S1148" s="33" t="s">
        <v>45</v>
      </c>
      <c r="T1148" s="33" t="s">
        <v>46</v>
      </c>
      <c r="U1148" s="33" t="s">
        <v>530</v>
      </c>
      <c r="V1148" s="33" t="s">
        <v>144</v>
      </c>
      <c r="W1148" s="33" t="s">
        <v>48</v>
      </c>
      <c r="X1148" s="33" t="s">
        <v>48</v>
      </c>
      <c r="Y1148" s="33" t="s">
        <v>48</v>
      </c>
      <c r="Z1148" s="33" t="s">
        <v>48</v>
      </c>
      <c r="AA1148" s="33" t="s">
        <v>48</v>
      </c>
      <c r="AB1148" s="33" t="s">
        <v>48</v>
      </c>
      <c r="AC1148" s="33" t="s">
        <v>123</v>
      </c>
      <c r="AD1148" s="33" t="s">
        <v>123</v>
      </c>
    </row>
    <row r="1149" spans="1:30" ht="48">
      <c r="A1149" s="33" t="s">
        <v>2192</v>
      </c>
      <c r="B1149" s="33" t="s">
        <v>41</v>
      </c>
      <c r="C1149" s="33" t="s">
        <v>2225</v>
      </c>
      <c r="D1149" s="33">
        <v>2480</v>
      </c>
      <c r="E1149" s="33" t="s">
        <v>131</v>
      </c>
      <c r="F1149" s="33" t="s">
        <v>2246</v>
      </c>
      <c r="G1149" s="35">
        <v>18.8</v>
      </c>
      <c r="H1149" s="35">
        <v>0</v>
      </c>
      <c r="I1149" s="33" t="s">
        <v>51</v>
      </c>
      <c r="J1149" s="34">
        <v>5395.96</v>
      </c>
      <c r="K1149" s="33" t="s">
        <v>43</v>
      </c>
      <c r="L1149" s="33" t="s">
        <v>529</v>
      </c>
      <c r="M1149" s="33" t="s">
        <v>142</v>
      </c>
      <c r="N1149" s="33" t="s">
        <v>45</v>
      </c>
      <c r="O1149" s="33" t="s">
        <v>45</v>
      </c>
      <c r="P1149" s="33" t="s">
        <v>45</v>
      </c>
      <c r="Q1149" s="33" t="s">
        <v>45</v>
      </c>
      <c r="R1149" s="33" t="s">
        <v>45</v>
      </c>
      <c r="S1149" s="33" t="s">
        <v>45</v>
      </c>
      <c r="T1149" s="33" t="s">
        <v>46</v>
      </c>
      <c r="U1149" s="33" t="s">
        <v>530</v>
      </c>
      <c r="V1149" s="33" t="s">
        <v>144</v>
      </c>
      <c r="W1149" s="33" t="s">
        <v>48</v>
      </c>
      <c r="X1149" s="33" t="s">
        <v>48</v>
      </c>
      <c r="Y1149" s="33" t="s">
        <v>48</v>
      </c>
      <c r="Z1149" s="33" t="s">
        <v>48</v>
      </c>
      <c r="AA1149" s="33" t="s">
        <v>48</v>
      </c>
      <c r="AB1149" s="33" t="s">
        <v>48</v>
      </c>
      <c r="AC1149" s="33" t="s">
        <v>123</v>
      </c>
      <c r="AD1149" s="33" t="s">
        <v>123</v>
      </c>
    </row>
    <row r="1150" spans="1:30" ht="48">
      <c r="A1150" s="33" t="s">
        <v>2192</v>
      </c>
      <c r="B1150" s="33" t="s">
        <v>41</v>
      </c>
      <c r="C1150" s="33" t="s">
        <v>2225</v>
      </c>
      <c r="D1150" s="33">
        <v>2480</v>
      </c>
      <c r="E1150" s="33" t="s">
        <v>131</v>
      </c>
      <c r="F1150" s="33" t="s">
        <v>2247</v>
      </c>
      <c r="G1150" s="35">
        <v>100</v>
      </c>
      <c r="H1150" s="35">
        <v>0</v>
      </c>
      <c r="I1150" s="33" t="s">
        <v>51</v>
      </c>
      <c r="J1150" s="34">
        <v>5495.96</v>
      </c>
      <c r="K1150" s="33" t="s">
        <v>43</v>
      </c>
      <c r="L1150" s="33" t="s">
        <v>529</v>
      </c>
      <c r="M1150" s="33" t="s">
        <v>142</v>
      </c>
      <c r="N1150" s="33" t="s">
        <v>45</v>
      </c>
      <c r="O1150" s="33" t="s">
        <v>45</v>
      </c>
      <c r="P1150" s="33" t="s">
        <v>45</v>
      </c>
      <c r="Q1150" s="33" t="s">
        <v>45</v>
      </c>
      <c r="R1150" s="33" t="s">
        <v>45</v>
      </c>
      <c r="S1150" s="33" t="s">
        <v>45</v>
      </c>
      <c r="T1150" s="33" t="s">
        <v>46</v>
      </c>
      <c r="U1150" s="33" t="s">
        <v>530</v>
      </c>
      <c r="V1150" s="33" t="s">
        <v>144</v>
      </c>
      <c r="W1150" s="33" t="s">
        <v>48</v>
      </c>
      <c r="X1150" s="33" t="s">
        <v>48</v>
      </c>
      <c r="Y1150" s="33" t="s">
        <v>48</v>
      </c>
      <c r="Z1150" s="33" t="s">
        <v>48</v>
      </c>
      <c r="AA1150" s="33" t="s">
        <v>48</v>
      </c>
      <c r="AB1150" s="33" t="s">
        <v>48</v>
      </c>
      <c r="AC1150" s="33" t="s">
        <v>123</v>
      </c>
      <c r="AD1150" s="33" t="s">
        <v>123</v>
      </c>
    </row>
    <row r="1151" spans="1:30" ht="48">
      <c r="A1151" s="33" t="s">
        <v>2192</v>
      </c>
      <c r="B1151" s="33" t="s">
        <v>41</v>
      </c>
      <c r="C1151" s="33" t="s">
        <v>2235</v>
      </c>
      <c r="D1151" s="33">
        <v>2243</v>
      </c>
      <c r="E1151" s="33" t="s">
        <v>130</v>
      </c>
      <c r="F1151" s="33" t="s">
        <v>2058</v>
      </c>
      <c r="G1151" s="35">
        <v>0</v>
      </c>
      <c r="H1151" s="35">
        <v>82.99</v>
      </c>
      <c r="I1151" s="33" t="s">
        <v>51</v>
      </c>
      <c r="J1151" s="35">
        <v>853.21</v>
      </c>
      <c r="K1151" s="33" t="s">
        <v>578</v>
      </c>
      <c r="L1151" s="33" t="s">
        <v>578</v>
      </c>
      <c r="M1151" s="33" t="s">
        <v>142</v>
      </c>
      <c r="N1151" s="33" t="s">
        <v>45</v>
      </c>
      <c r="O1151" s="33" t="s">
        <v>45</v>
      </c>
      <c r="P1151" s="33" t="s">
        <v>45</v>
      </c>
      <c r="Q1151" s="33" t="s">
        <v>45</v>
      </c>
      <c r="R1151" s="33" t="s">
        <v>45</v>
      </c>
      <c r="S1151" s="33" t="s">
        <v>45</v>
      </c>
      <c r="T1151" s="33" t="s">
        <v>579</v>
      </c>
      <c r="U1151" s="33" t="s">
        <v>579</v>
      </c>
      <c r="V1151" s="33" t="s">
        <v>144</v>
      </c>
      <c r="W1151" s="33" t="s">
        <v>48</v>
      </c>
      <c r="X1151" s="33" t="s">
        <v>48</v>
      </c>
      <c r="Y1151" s="33" t="s">
        <v>48</v>
      </c>
      <c r="Z1151" s="33" t="s">
        <v>48</v>
      </c>
      <c r="AA1151" s="33" t="s">
        <v>48</v>
      </c>
      <c r="AB1151" s="33" t="s">
        <v>48</v>
      </c>
      <c r="AC1151" s="33" t="s">
        <v>123</v>
      </c>
      <c r="AD1151" s="33" t="s">
        <v>123</v>
      </c>
    </row>
    <row r="1152" spans="1:30" ht="48">
      <c r="A1152" s="33" t="s">
        <v>2192</v>
      </c>
      <c r="B1152" s="33" t="s">
        <v>41</v>
      </c>
      <c r="C1152" s="33" t="s">
        <v>2235</v>
      </c>
      <c r="D1152" s="33">
        <v>2243</v>
      </c>
      <c r="E1152" s="33" t="s">
        <v>130</v>
      </c>
      <c r="F1152" s="33" t="s">
        <v>2157</v>
      </c>
      <c r="G1152" s="35">
        <v>0</v>
      </c>
      <c r="H1152" s="35">
        <v>619.67999999999995</v>
      </c>
      <c r="I1152" s="33" t="s">
        <v>51</v>
      </c>
      <c r="J1152" s="35">
        <v>233.53</v>
      </c>
      <c r="K1152" s="33" t="s">
        <v>578</v>
      </c>
      <c r="L1152" s="33" t="s">
        <v>578</v>
      </c>
      <c r="M1152" s="33" t="s">
        <v>142</v>
      </c>
      <c r="N1152" s="33" t="s">
        <v>45</v>
      </c>
      <c r="O1152" s="33" t="s">
        <v>45</v>
      </c>
      <c r="P1152" s="33" t="s">
        <v>45</v>
      </c>
      <c r="Q1152" s="33" t="s">
        <v>45</v>
      </c>
      <c r="R1152" s="33" t="s">
        <v>45</v>
      </c>
      <c r="S1152" s="33" t="s">
        <v>45</v>
      </c>
      <c r="T1152" s="33" t="s">
        <v>579</v>
      </c>
      <c r="U1152" s="33" t="s">
        <v>579</v>
      </c>
      <c r="V1152" s="33" t="s">
        <v>144</v>
      </c>
      <c r="W1152" s="33" t="s">
        <v>48</v>
      </c>
      <c r="X1152" s="33" t="s">
        <v>48</v>
      </c>
      <c r="Y1152" s="33" t="s">
        <v>48</v>
      </c>
      <c r="Z1152" s="33" t="s">
        <v>48</v>
      </c>
      <c r="AA1152" s="33" t="s">
        <v>48</v>
      </c>
      <c r="AB1152" s="33" t="s">
        <v>48</v>
      </c>
      <c r="AC1152" s="33" t="s">
        <v>123</v>
      </c>
      <c r="AD1152" s="33" t="s">
        <v>123</v>
      </c>
    </row>
    <row r="1153" spans="1:30" ht="48">
      <c r="A1153" s="33" t="s">
        <v>2192</v>
      </c>
      <c r="B1153" s="33" t="s">
        <v>41</v>
      </c>
      <c r="C1153" s="33" t="s">
        <v>2225</v>
      </c>
      <c r="D1153" s="33">
        <v>2480</v>
      </c>
      <c r="E1153" s="33" t="s">
        <v>624</v>
      </c>
      <c r="F1153" s="33" t="s">
        <v>2248</v>
      </c>
      <c r="G1153" s="35">
        <v>112.52</v>
      </c>
      <c r="H1153" s="35">
        <v>0</v>
      </c>
      <c r="I1153" s="33" t="s">
        <v>51</v>
      </c>
      <c r="J1153" s="35">
        <v>346.05</v>
      </c>
      <c r="K1153" s="33" t="s">
        <v>578</v>
      </c>
      <c r="L1153" s="33" t="s">
        <v>578</v>
      </c>
      <c r="M1153" s="33" t="s">
        <v>142</v>
      </c>
      <c r="N1153" s="33" t="s">
        <v>45</v>
      </c>
      <c r="O1153" s="33" t="s">
        <v>45</v>
      </c>
      <c r="P1153" s="33" t="s">
        <v>45</v>
      </c>
      <c r="Q1153" s="33" t="s">
        <v>45</v>
      </c>
      <c r="R1153" s="33" t="s">
        <v>45</v>
      </c>
      <c r="S1153" s="33" t="s">
        <v>45</v>
      </c>
      <c r="T1153" s="33" t="s">
        <v>579</v>
      </c>
      <c r="U1153" s="33" t="s">
        <v>579</v>
      </c>
      <c r="V1153" s="33" t="s">
        <v>144</v>
      </c>
      <c r="W1153" s="33" t="s">
        <v>48</v>
      </c>
      <c r="X1153" s="33" t="s">
        <v>48</v>
      </c>
      <c r="Y1153" s="33" t="s">
        <v>48</v>
      </c>
      <c r="Z1153" s="33" t="s">
        <v>48</v>
      </c>
      <c r="AA1153" s="33" t="s">
        <v>48</v>
      </c>
      <c r="AB1153" s="33" t="s">
        <v>48</v>
      </c>
      <c r="AC1153" s="33" t="s">
        <v>123</v>
      </c>
      <c r="AD1153" s="33" t="s">
        <v>123</v>
      </c>
    </row>
    <row r="1154" spans="1:30" ht="48">
      <c r="A1154" s="33" t="s">
        <v>2192</v>
      </c>
      <c r="B1154" s="33" t="s">
        <v>41</v>
      </c>
      <c r="C1154" s="33" t="s">
        <v>2225</v>
      </c>
      <c r="D1154" s="33">
        <v>2480</v>
      </c>
      <c r="E1154" s="33" t="s">
        <v>624</v>
      </c>
      <c r="F1154" s="33" t="s">
        <v>2249</v>
      </c>
      <c r="G1154" s="35">
        <v>580.20000000000005</v>
      </c>
      <c r="H1154" s="35">
        <v>0</v>
      </c>
      <c r="I1154" s="33" t="s">
        <v>51</v>
      </c>
      <c r="J1154" s="35">
        <v>926.25</v>
      </c>
      <c r="K1154" s="33" t="s">
        <v>578</v>
      </c>
      <c r="L1154" s="33" t="s">
        <v>578</v>
      </c>
      <c r="M1154" s="33" t="s">
        <v>142</v>
      </c>
      <c r="N1154" s="33" t="s">
        <v>45</v>
      </c>
      <c r="O1154" s="33" t="s">
        <v>45</v>
      </c>
      <c r="P1154" s="33" t="s">
        <v>45</v>
      </c>
      <c r="Q1154" s="33" t="s">
        <v>45</v>
      </c>
      <c r="R1154" s="33" t="s">
        <v>45</v>
      </c>
      <c r="S1154" s="33" t="s">
        <v>45</v>
      </c>
      <c r="T1154" s="33" t="s">
        <v>579</v>
      </c>
      <c r="U1154" s="33" t="s">
        <v>579</v>
      </c>
      <c r="V1154" s="33" t="s">
        <v>144</v>
      </c>
      <c r="W1154" s="33" t="s">
        <v>48</v>
      </c>
      <c r="X1154" s="33" t="s">
        <v>48</v>
      </c>
      <c r="Y1154" s="33" t="s">
        <v>48</v>
      </c>
      <c r="Z1154" s="33" t="s">
        <v>48</v>
      </c>
      <c r="AA1154" s="33" t="s">
        <v>48</v>
      </c>
      <c r="AB1154" s="33" t="s">
        <v>48</v>
      </c>
      <c r="AC1154" s="33" t="s">
        <v>123</v>
      </c>
      <c r="AD1154" s="33" t="s">
        <v>123</v>
      </c>
    </row>
    <row r="1155" spans="1:30" ht="48">
      <c r="A1155" s="33" t="s">
        <v>2192</v>
      </c>
      <c r="B1155" s="33" t="s">
        <v>41</v>
      </c>
      <c r="C1155" s="33" t="s">
        <v>2225</v>
      </c>
      <c r="D1155" s="33">
        <v>2480</v>
      </c>
      <c r="E1155" s="33" t="s">
        <v>624</v>
      </c>
      <c r="F1155" s="33" t="s">
        <v>2250</v>
      </c>
      <c r="G1155" s="34">
        <v>-1591.49</v>
      </c>
      <c r="H1155" s="35">
        <v>0</v>
      </c>
      <c r="I1155" s="33" t="s">
        <v>51</v>
      </c>
      <c r="J1155" s="34">
        <v>1285</v>
      </c>
      <c r="K1155" s="33" t="s">
        <v>488</v>
      </c>
      <c r="L1155" s="33" t="s">
        <v>488</v>
      </c>
      <c r="M1155" s="33" t="s">
        <v>142</v>
      </c>
      <c r="N1155" s="33" t="s">
        <v>45</v>
      </c>
      <c r="O1155" s="33" t="s">
        <v>45</v>
      </c>
      <c r="P1155" s="33" t="s">
        <v>45</v>
      </c>
      <c r="Q1155" s="33" t="s">
        <v>45</v>
      </c>
      <c r="R1155" s="33" t="s">
        <v>45</v>
      </c>
      <c r="S1155" s="33" t="s">
        <v>45</v>
      </c>
      <c r="T1155" s="33" t="s">
        <v>489</v>
      </c>
      <c r="U1155" s="33" t="s">
        <v>489</v>
      </c>
      <c r="V1155" s="33" t="s">
        <v>144</v>
      </c>
      <c r="W1155" s="33" t="s">
        <v>48</v>
      </c>
      <c r="X1155" s="33" t="s">
        <v>48</v>
      </c>
      <c r="Y1155" s="33" t="s">
        <v>48</v>
      </c>
      <c r="Z1155" s="33" t="s">
        <v>48</v>
      </c>
      <c r="AA1155" s="33" t="s">
        <v>48</v>
      </c>
      <c r="AB1155" s="33" t="s">
        <v>48</v>
      </c>
      <c r="AC1155" s="33" t="s">
        <v>123</v>
      </c>
      <c r="AD1155" s="33" t="s">
        <v>123</v>
      </c>
    </row>
    <row r="1156" spans="1:30" ht="48">
      <c r="A1156" s="33" t="s">
        <v>2192</v>
      </c>
      <c r="B1156" s="33" t="s">
        <v>41</v>
      </c>
      <c r="C1156" s="33" t="s">
        <v>2225</v>
      </c>
      <c r="D1156" s="33">
        <v>2480</v>
      </c>
      <c r="E1156" s="33" t="s">
        <v>241</v>
      </c>
      <c r="F1156" s="33" t="s">
        <v>2251</v>
      </c>
      <c r="G1156" s="34">
        <v>6988.58</v>
      </c>
      <c r="H1156" s="35">
        <v>0</v>
      </c>
      <c r="I1156" s="33" t="s">
        <v>51</v>
      </c>
      <c r="J1156" s="34">
        <v>8859.2999999999993</v>
      </c>
      <c r="K1156" s="33" t="s">
        <v>148</v>
      </c>
      <c r="L1156" s="33" t="s">
        <v>148</v>
      </c>
      <c r="M1156" s="33" t="s">
        <v>142</v>
      </c>
      <c r="N1156" s="33" t="s">
        <v>45</v>
      </c>
      <c r="O1156" s="33" t="s">
        <v>45</v>
      </c>
      <c r="P1156" s="33" t="s">
        <v>45</v>
      </c>
      <c r="Q1156" s="33" t="s">
        <v>45</v>
      </c>
      <c r="R1156" s="33" t="s">
        <v>45</v>
      </c>
      <c r="S1156" s="33" t="s">
        <v>45</v>
      </c>
      <c r="T1156" s="33" t="s">
        <v>204</v>
      </c>
      <c r="U1156" s="33" t="s">
        <v>204</v>
      </c>
      <c r="V1156" s="33" t="s">
        <v>144</v>
      </c>
      <c r="W1156" s="33" t="s">
        <v>48</v>
      </c>
      <c r="X1156" s="33" t="s">
        <v>48</v>
      </c>
      <c r="Y1156" s="33" t="s">
        <v>48</v>
      </c>
      <c r="Z1156" s="33" t="s">
        <v>48</v>
      </c>
      <c r="AA1156" s="33" t="s">
        <v>48</v>
      </c>
      <c r="AB1156" s="33" t="s">
        <v>48</v>
      </c>
      <c r="AC1156" s="33" t="s">
        <v>123</v>
      </c>
      <c r="AD1156" s="33" t="s">
        <v>123</v>
      </c>
    </row>
    <row r="1157" spans="1:30" ht="48">
      <c r="A1157" s="33" t="s">
        <v>2192</v>
      </c>
      <c r="B1157" s="33" t="s">
        <v>41</v>
      </c>
      <c r="C1157" s="33" t="s">
        <v>2225</v>
      </c>
      <c r="D1157" s="33">
        <v>2480</v>
      </c>
      <c r="E1157" s="33" t="s">
        <v>241</v>
      </c>
      <c r="F1157" s="33" t="s">
        <v>2252</v>
      </c>
      <c r="G1157" s="35">
        <v>100.82</v>
      </c>
      <c r="H1157" s="35">
        <v>0</v>
      </c>
      <c r="I1157" s="33" t="s">
        <v>51</v>
      </c>
      <c r="J1157" s="34">
        <v>8960.1200000000008</v>
      </c>
      <c r="K1157" s="33" t="s">
        <v>148</v>
      </c>
      <c r="L1157" s="33" t="s">
        <v>148</v>
      </c>
      <c r="M1157" s="33" t="s">
        <v>142</v>
      </c>
      <c r="N1157" s="33" t="s">
        <v>45</v>
      </c>
      <c r="O1157" s="33" t="s">
        <v>45</v>
      </c>
      <c r="P1157" s="33" t="s">
        <v>45</v>
      </c>
      <c r="Q1157" s="33" t="s">
        <v>45</v>
      </c>
      <c r="R1157" s="33" t="s">
        <v>45</v>
      </c>
      <c r="S1157" s="33" t="s">
        <v>45</v>
      </c>
      <c r="T1157" s="33" t="s">
        <v>204</v>
      </c>
      <c r="U1157" s="33" t="s">
        <v>204</v>
      </c>
      <c r="V1157" s="33" t="s">
        <v>144</v>
      </c>
      <c r="W1157" s="33" t="s">
        <v>48</v>
      </c>
      <c r="X1157" s="33" t="s">
        <v>48</v>
      </c>
      <c r="Y1157" s="33" t="s">
        <v>48</v>
      </c>
      <c r="Z1157" s="33" t="s">
        <v>48</v>
      </c>
      <c r="AA1157" s="33" t="s">
        <v>48</v>
      </c>
      <c r="AB1157" s="33" t="s">
        <v>48</v>
      </c>
      <c r="AC1157" s="33" t="s">
        <v>123</v>
      </c>
      <c r="AD1157" s="33" t="s">
        <v>123</v>
      </c>
    </row>
    <row r="1158" spans="1:30" ht="60">
      <c r="A1158" s="33" t="s">
        <v>2192</v>
      </c>
      <c r="B1158" s="33" t="s">
        <v>41</v>
      </c>
      <c r="C1158" s="33" t="s">
        <v>2225</v>
      </c>
      <c r="D1158" s="33">
        <v>2480</v>
      </c>
      <c r="E1158" s="33" t="s">
        <v>624</v>
      </c>
      <c r="F1158" s="33" t="s">
        <v>2253</v>
      </c>
      <c r="G1158" s="34">
        <v>1176.55</v>
      </c>
      <c r="H1158" s="35">
        <v>0</v>
      </c>
      <c r="I1158" s="33" t="s">
        <v>51</v>
      </c>
      <c r="J1158" s="34">
        <v>8039.92</v>
      </c>
      <c r="K1158" s="33" t="s">
        <v>149</v>
      </c>
      <c r="L1158" s="33" t="s">
        <v>150</v>
      </c>
      <c r="M1158" s="33" t="s">
        <v>142</v>
      </c>
      <c r="N1158" s="33" t="s">
        <v>45</v>
      </c>
      <c r="O1158" s="33" t="s">
        <v>45</v>
      </c>
      <c r="P1158" s="33" t="s">
        <v>45</v>
      </c>
      <c r="Q1158" s="33" t="s">
        <v>45</v>
      </c>
      <c r="R1158" s="33" t="s">
        <v>45</v>
      </c>
      <c r="S1158" s="33" t="s">
        <v>45</v>
      </c>
      <c r="T1158" s="33" t="s">
        <v>205</v>
      </c>
      <c r="U1158" s="33" t="s">
        <v>206</v>
      </c>
      <c r="V1158" s="33" t="s">
        <v>144</v>
      </c>
      <c r="W1158" s="33" t="s">
        <v>48</v>
      </c>
      <c r="X1158" s="33" t="s">
        <v>48</v>
      </c>
      <c r="Y1158" s="33" t="s">
        <v>48</v>
      </c>
      <c r="Z1158" s="33" t="s">
        <v>48</v>
      </c>
      <c r="AA1158" s="33" t="s">
        <v>48</v>
      </c>
      <c r="AB1158" s="33" t="s">
        <v>48</v>
      </c>
      <c r="AC1158" s="33" t="s">
        <v>123</v>
      </c>
      <c r="AD1158" s="33" t="s">
        <v>123</v>
      </c>
    </row>
    <row r="1159" spans="1:30" ht="60">
      <c r="A1159" s="33" t="s">
        <v>2192</v>
      </c>
      <c r="B1159" s="33" t="s">
        <v>41</v>
      </c>
      <c r="C1159" s="33" t="s">
        <v>2231</v>
      </c>
      <c r="D1159" s="33">
        <v>831</v>
      </c>
      <c r="E1159" s="33" t="s">
        <v>110</v>
      </c>
      <c r="F1159" s="33" t="s">
        <v>2254</v>
      </c>
      <c r="G1159" s="34">
        <v>4633.45</v>
      </c>
      <c r="H1159" s="35">
        <v>0</v>
      </c>
      <c r="I1159" s="33" t="s">
        <v>51</v>
      </c>
      <c r="J1159" s="34">
        <v>13799.44</v>
      </c>
      <c r="K1159" s="33" t="s">
        <v>151</v>
      </c>
      <c r="L1159" s="33" t="s">
        <v>152</v>
      </c>
      <c r="M1159" s="33" t="s">
        <v>142</v>
      </c>
      <c r="N1159" s="33" t="s">
        <v>45</v>
      </c>
      <c r="O1159" s="33" t="s">
        <v>45</v>
      </c>
      <c r="P1159" s="33" t="s">
        <v>45</v>
      </c>
      <c r="Q1159" s="33" t="s">
        <v>45</v>
      </c>
      <c r="R1159" s="33" t="s">
        <v>45</v>
      </c>
      <c r="S1159" s="33" t="s">
        <v>45</v>
      </c>
      <c r="T1159" s="33" t="s">
        <v>207</v>
      </c>
      <c r="U1159" s="33" t="s">
        <v>208</v>
      </c>
      <c r="V1159" s="33" t="s">
        <v>144</v>
      </c>
      <c r="W1159" s="33" t="s">
        <v>48</v>
      </c>
      <c r="X1159" s="33" t="s">
        <v>48</v>
      </c>
      <c r="Y1159" s="33" t="s">
        <v>48</v>
      </c>
      <c r="Z1159" s="33" t="s">
        <v>48</v>
      </c>
      <c r="AA1159" s="33" t="s">
        <v>48</v>
      </c>
      <c r="AB1159" s="33" t="s">
        <v>48</v>
      </c>
      <c r="AC1159" s="33" t="s">
        <v>123</v>
      </c>
      <c r="AD1159" s="33" t="s">
        <v>123</v>
      </c>
    </row>
    <row r="1160" spans="1:30" ht="60">
      <c r="A1160" s="33" t="s">
        <v>2192</v>
      </c>
      <c r="B1160" s="33" t="s">
        <v>41</v>
      </c>
      <c r="C1160" s="33" t="s">
        <v>2224</v>
      </c>
      <c r="D1160" s="33">
        <v>982</v>
      </c>
      <c r="E1160" s="33" t="s">
        <v>298</v>
      </c>
      <c r="F1160" s="33" t="s">
        <v>2071</v>
      </c>
      <c r="G1160" s="35">
        <v>0</v>
      </c>
      <c r="H1160" s="35">
        <v>290.33999999999997</v>
      </c>
      <c r="I1160" s="33" t="s">
        <v>51</v>
      </c>
      <c r="J1160" s="34">
        <v>13509.1</v>
      </c>
      <c r="K1160" s="33" t="s">
        <v>151</v>
      </c>
      <c r="L1160" s="33" t="s">
        <v>152</v>
      </c>
      <c r="M1160" s="33" t="s">
        <v>142</v>
      </c>
      <c r="N1160" s="33" t="s">
        <v>45</v>
      </c>
      <c r="O1160" s="33" t="s">
        <v>45</v>
      </c>
      <c r="P1160" s="33" t="s">
        <v>45</v>
      </c>
      <c r="Q1160" s="33" t="s">
        <v>45</v>
      </c>
      <c r="R1160" s="33" t="s">
        <v>45</v>
      </c>
      <c r="S1160" s="33" t="s">
        <v>45</v>
      </c>
      <c r="T1160" s="33" t="s">
        <v>207</v>
      </c>
      <c r="U1160" s="33" t="s">
        <v>208</v>
      </c>
      <c r="V1160" s="33" t="s">
        <v>144</v>
      </c>
      <c r="W1160" s="33" t="s">
        <v>48</v>
      </c>
      <c r="X1160" s="33" t="s">
        <v>48</v>
      </c>
      <c r="Y1160" s="33" t="s">
        <v>48</v>
      </c>
      <c r="Z1160" s="33" t="s">
        <v>48</v>
      </c>
      <c r="AA1160" s="33" t="s">
        <v>48</v>
      </c>
      <c r="AB1160" s="33" t="s">
        <v>48</v>
      </c>
      <c r="AC1160" s="33" t="s">
        <v>123</v>
      </c>
      <c r="AD1160" s="33" t="s">
        <v>123</v>
      </c>
    </row>
    <row r="1161" spans="1:30" ht="60">
      <c r="A1161" s="33" t="s">
        <v>2192</v>
      </c>
      <c r="B1161" s="33" t="s">
        <v>41</v>
      </c>
      <c r="C1161" s="33" t="s">
        <v>2224</v>
      </c>
      <c r="D1161" s="33">
        <v>982</v>
      </c>
      <c r="E1161" s="33" t="s">
        <v>298</v>
      </c>
      <c r="F1161" s="33" t="s">
        <v>1979</v>
      </c>
      <c r="G1161" s="35">
        <v>0</v>
      </c>
      <c r="H1161" s="35">
        <v>87.47</v>
      </c>
      <c r="I1161" s="33" t="s">
        <v>51</v>
      </c>
      <c r="J1161" s="34">
        <v>13421.63</v>
      </c>
      <c r="K1161" s="33" t="s">
        <v>151</v>
      </c>
      <c r="L1161" s="33" t="s">
        <v>152</v>
      </c>
      <c r="M1161" s="33" t="s">
        <v>142</v>
      </c>
      <c r="N1161" s="33" t="s">
        <v>45</v>
      </c>
      <c r="O1161" s="33" t="s">
        <v>45</v>
      </c>
      <c r="P1161" s="33" t="s">
        <v>45</v>
      </c>
      <c r="Q1161" s="33" t="s">
        <v>45</v>
      </c>
      <c r="R1161" s="33" t="s">
        <v>45</v>
      </c>
      <c r="S1161" s="33" t="s">
        <v>45</v>
      </c>
      <c r="T1161" s="33" t="s">
        <v>207</v>
      </c>
      <c r="U1161" s="33" t="s">
        <v>208</v>
      </c>
      <c r="V1161" s="33" t="s">
        <v>144</v>
      </c>
      <c r="W1161" s="33" t="s">
        <v>48</v>
      </c>
      <c r="X1161" s="33" t="s">
        <v>48</v>
      </c>
      <c r="Y1161" s="33" t="s">
        <v>48</v>
      </c>
      <c r="Z1161" s="33" t="s">
        <v>48</v>
      </c>
      <c r="AA1161" s="33" t="s">
        <v>48</v>
      </c>
      <c r="AB1161" s="33" t="s">
        <v>48</v>
      </c>
      <c r="AC1161" s="33" t="s">
        <v>123</v>
      </c>
      <c r="AD1161" s="33" t="s">
        <v>123</v>
      </c>
    </row>
    <row r="1162" spans="1:30" ht="60">
      <c r="A1162" s="33" t="s">
        <v>2192</v>
      </c>
      <c r="B1162" s="33" t="s">
        <v>41</v>
      </c>
      <c r="C1162" s="33" t="s">
        <v>2224</v>
      </c>
      <c r="D1162" s="33">
        <v>982</v>
      </c>
      <c r="E1162" s="33" t="s">
        <v>298</v>
      </c>
      <c r="F1162" s="33" t="s">
        <v>1832</v>
      </c>
      <c r="G1162" s="35">
        <v>0</v>
      </c>
      <c r="H1162" s="35">
        <v>631.46</v>
      </c>
      <c r="I1162" s="33" t="s">
        <v>51</v>
      </c>
      <c r="J1162" s="34">
        <v>12790.17</v>
      </c>
      <c r="K1162" s="33" t="s">
        <v>151</v>
      </c>
      <c r="L1162" s="33" t="s">
        <v>152</v>
      </c>
      <c r="M1162" s="33" t="s">
        <v>142</v>
      </c>
      <c r="N1162" s="33" t="s">
        <v>45</v>
      </c>
      <c r="O1162" s="33" t="s">
        <v>45</v>
      </c>
      <c r="P1162" s="33" t="s">
        <v>45</v>
      </c>
      <c r="Q1162" s="33" t="s">
        <v>45</v>
      </c>
      <c r="R1162" s="33" t="s">
        <v>45</v>
      </c>
      <c r="S1162" s="33" t="s">
        <v>45</v>
      </c>
      <c r="T1162" s="33" t="s">
        <v>207</v>
      </c>
      <c r="U1162" s="33" t="s">
        <v>208</v>
      </c>
      <c r="V1162" s="33" t="s">
        <v>144</v>
      </c>
      <c r="W1162" s="33" t="s">
        <v>48</v>
      </c>
      <c r="X1162" s="33" t="s">
        <v>48</v>
      </c>
      <c r="Y1162" s="33" t="s">
        <v>48</v>
      </c>
      <c r="Z1162" s="33" t="s">
        <v>48</v>
      </c>
      <c r="AA1162" s="33" t="s">
        <v>48</v>
      </c>
      <c r="AB1162" s="33" t="s">
        <v>48</v>
      </c>
      <c r="AC1162" s="33" t="s">
        <v>123</v>
      </c>
      <c r="AD1162" s="33" t="s">
        <v>123</v>
      </c>
    </row>
    <row r="1163" spans="1:30" ht="60">
      <c r="A1163" s="33" t="s">
        <v>2192</v>
      </c>
      <c r="B1163" s="33" t="s">
        <v>41</v>
      </c>
      <c r="C1163" s="33" t="s">
        <v>2225</v>
      </c>
      <c r="D1163" s="33">
        <v>2480</v>
      </c>
      <c r="E1163" s="33" t="s">
        <v>600</v>
      </c>
      <c r="F1163" s="33" t="s">
        <v>2255</v>
      </c>
      <c r="G1163" s="35">
        <v>356.4</v>
      </c>
      <c r="H1163" s="35">
        <v>0</v>
      </c>
      <c r="I1163" s="33" t="s">
        <v>51</v>
      </c>
      <c r="J1163" s="34">
        <v>13146.57</v>
      </c>
      <c r="K1163" s="33" t="s">
        <v>151</v>
      </c>
      <c r="L1163" s="33" t="s">
        <v>152</v>
      </c>
      <c r="M1163" s="33" t="s">
        <v>142</v>
      </c>
      <c r="N1163" s="33" t="s">
        <v>45</v>
      </c>
      <c r="O1163" s="33" t="s">
        <v>45</v>
      </c>
      <c r="P1163" s="33" t="s">
        <v>45</v>
      </c>
      <c r="Q1163" s="33" t="s">
        <v>45</v>
      </c>
      <c r="R1163" s="33" t="s">
        <v>45</v>
      </c>
      <c r="S1163" s="33" t="s">
        <v>45</v>
      </c>
      <c r="T1163" s="33" t="s">
        <v>207</v>
      </c>
      <c r="U1163" s="33" t="s">
        <v>208</v>
      </c>
      <c r="V1163" s="33" t="s">
        <v>144</v>
      </c>
      <c r="W1163" s="33" t="s">
        <v>48</v>
      </c>
      <c r="X1163" s="33" t="s">
        <v>48</v>
      </c>
      <c r="Y1163" s="33" t="s">
        <v>48</v>
      </c>
      <c r="Z1163" s="33" t="s">
        <v>48</v>
      </c>
      <c r="AA1163" s="33" t="s">
        <v>48</v>
      </c>
      <c r="AB1163" s="33" t="s">
        <v>48</v>
      </c>
      <c r="AC1163" s="33" t="s">
        <v>123</v>
      </c>
      <c r="AD1163" s="33" t="s">
        <v>123</v>
      </c>
    </row>
    <row r="1164" spans="1:30" ht="60">
      <c r="A1164" s="33" t="s">
        <v>2192</v>
      </c>
      <c r="B1164" s="33" t="s">
        <v>41</v>
      </c>
      <c r="C1164" s="33" t="s">
        <v>2225</v>
      </c>
      <c r="D1164" s="33">
        <v>2480</v>
      </c>
      <c r="E1164" s="33" t="s">
        <v>600</v>
      </c>
      <c r="F1164" s="33" t="s">
        <v>2256</v>
      </c>
      <c r="G1164" s="35">
        <v>317.05</v>
      </c>
      <c r="H1164" s="35">
        <v>0</v>
      </c>
      <c r="I1164" s="33" t="s">
        <v>51</v>
      </c>
      <c r="J1164" s="34">
        <v>13463.62</v>
      </c>
      <c r="K1164" s="33" t="s">
        <v>151</v>
      </c>
      <c r="L1164" s="33" t="s">
        <v>152</v>
      </c>
      <c r="M1164" s="33" t="s">
        <v>142</v>
      </c>
      <c r="N1164" s="33" t="s">
        <v>45</v>
      </c>
      <c r="O1164" s="33" t="s">
        <v>45</v>
      </c>
      <c r="P1164" s="33" t="s">
        <v>45</v>
      </c>
      <c r="Q1164" s="33" t="s">
        <v>45</v>
      </c>
      <c r="R1164" s="33" t="s">
        <v>45</v>
      </c>
      <c r="S1164" s="33" t="s">
        <v>45</v>
      </c>
      <c r="T1164" s="33" t="s">
        <v>207</v>
      </c>
      <c r="U1164" s="33" t="s">
        <v>208</v>
      </c>
      <c r="V1164" s="33" t="s">
        <v>144</v>
      </c>
      <c r="W1164" s="33" t="s">
        <v>48</v>
      </c>
      <c r="X1164" s="33" t="s">
        <v>48</v>
      </c>
      <c r="Y1164" s="33" t="s">
        <v>48</v>
      </c>
      <c r="Z1164" s="33" t="s">
        <v>48</v>
      </c>
      <c r="AA1164" s="33" t="s">
        <v>48</v>
      </c>
      <c r="AB1164" s="33" t="s">
        <v>48</v>
      </c>
      <c r="AC1164" s="33" t="s">
        <v>123</v>
      </c>
      <c r="AD1164" s="33" t="s">
        <v>123</v>
      </c>
    </row>
    <row r="1165" spans="1:30" ht="60">
      <c r="A1165" s="33" t="s">
        <v>2192</v>
      </c>
      <c r="B1165" s="33" t="s">
        <v>41</v>
      </c>
      <c r="C1165" s="33" t="s">
        <v>2225</v>
      </c>
      <c r="D1165" s="33">
        <v>2480</v>
      </c>
      <c r="E1165" s="33" t="s">
        <v>600</v>
      </c>
      <c r="F1165" s="33" t="s">
        <v>2257</v>
      </c>
      <c r="G1165" s="35">
        <v>81.2</v>
      </c>
      <c r="H1165" s="35">
        <v>0</v>
      </c>
      <c r="I1165" s="33" t="s">
        <v>51</v>
      </c>
      <c r="J1165" s="34">
        <v>13544.82</v>
      </c>
      <c r="K1165" s="33" t="s">
        <v>151</v>
      </c>
      <c r="L1165" s="33" t="s">
        <v>152</v>
      </c>
      <c r="M1165" s="33" t="s">
        <v>142</v>
      </c>
      <c r="N1165" s="33" t="s">
        <v>45</v>
      </c>
      <c r="O1165" s="33" t="s">
        <v>45</v>
      </c>
      <c r="P1165" s="33" t="s">
        <v>45</v>
      </c>
      <c r="Q1165" s="33" t="s">
        <v>45</v>
      </c>
      <c r="R1165" s="33" t="s">
        <v>45</v>
      </c>
      <c r="S1165" s="33" t="s">
        <v>45</v>
      </c>
      <c r="T1165" s="33" t="s">
        <v>207</v>
      </c>
      <c r="U1165" s="33" t="s">
        <v>208</v>
      </c>
      <c r="V1165" s="33" t="s">
        <v>144</v>
      </c>
      <c r="W1165" s="33" t="s">
        <v>48</v>
      </c>
      <c r="X1165" s="33" t="s">
        <v>48</v>
      </c>
      <c r="Y1165" s="33" t="s">
        <v>48</v>
      </c>
      <c r="Z1165" s="33" t="s">
        <v>48</v>
      </c>
      <c r="AA1165" s="33" t="s">
        <v>48</v>
      </c>
      <c r="AB1165" s="33" t="s">
        <v>48</v>
      </c>
      <c r="AC1165" s="33" t="s">
        <v>123</v>
      </c>
      <c r="AD1165" s="33" t="s">
        <v>123</v>
      </c>
    </row>
    <row r="1166" spans="1:30" ht="60">
      <c r="A1166" s="33" t="s">
        <v>2192</v>
      </c>
      <c r="B1166" s="33" t="s">
        <v>41</v>
      </c>
      <c r="C1166" s="33" t="s">
        <v>2225</v>
      </c>
      <c r="D1166" s="33">
        <v>2480</v>
      </c>
      <c r="E1166" s="33" t="s">
        <v>600</v>
      </c>
      <c r="F1166" s="33" t="s">
        <v>2258</v>
      </c>
      <c r="G1166" s="35">
        <v>46.93</v>
      </c>
      <c r="H1166" s="35">
        <v>0</v>
      </c>
      <c r="I1166" s="33" t="s">
        <v>51</v>
      </c>
      <c r="J1166" s="34">
        <v>13591.75</v>
      </c>
      <c r="K1166" s="33" t="s">
        <v>151</v>
      </c>
      <c r="L1166" s="33" t="s">
        <v>152</v>
      </c>
      <c r="M1166" s="33" t="s">
        <v>142</v>
      </c>
      <c r="N1166" s="33" t="s">
        <v>45</v>
      </c>
      <c r="O1166" s="33" t="s">
        <v>45</v>
      </c>
      <c r="P1166" s="33" t="s">
        <v>45</v>
      </c>
      <c r="Q1166" s="33" t="s">
        <v>45</v>
      </c>
      <c r="R1166" s="33" t="s">
        <v>45</v>
      </c>
      <c r="S1166" s="33" t="s">
        <v>45</v>
      </c>
      <c r="T1166" s="33" t="s">
        <v>207</v>
      </c>
      <c r="U1166" s="33" t="s">
        <v>208</v>
      </c>
      <c r="V1166" s="33" t="s">
        <v>144</v>
      </c>
      <c r="W1166" s="33" t="s">
        <v>48</v>
      </c>
      <c r="X1166" s="33" t="s">
        <v>48</v>
      </c>
      <c r="Y1166" s="33" t="s">
        <v>48</v>
      </c>
      <c r="Z1166" s="33" t="s">
        <v>48</v>
      </c>
      <c r="AA1166" s="33" t="s">
        <v>48</v>
      </c>
      <c r="AB1166" s="33" t="s">
        <v>48</v>
      </c>
      <c r="AC1166" s="33" t="s">
        <v>123</v>
      </c>
      <c r="AD1166" s="33" t="s">
        <v>123</v>
      </c>
    </row>
    <row r="1167" spans="1:30" ht="60">
      <c r="A1167" s="33" t="s">
        <v>2192</v>
      </c>
      <c r="B1167" s="33" t="s">
        <v>41</v>
      </c>
      <c r="C1167" s="33" t="s">
        <v>2225</v>
      </c>
      <c r="D1167" s="33">
        <v>2480</v>
      </c>
      <c r="E1167" s="33" t="s">
        <v>600</v>
      </c>
      <c r="F1167" s="33" t="s">
        <v>2259</v>
      </c>
      <c r="G1167" s="34">
        <v>2850.16</v>
      </c>
      <c r="H1167" s="35">
        <v>0</v>
      </c>
      <c r="I1167" s="33" t="s">
        <v>51</v>
      </c>
      <c r="J1167" s="34">
        <v>16441.91</v>
      </c>
      <c r="K1167" s="33" t="s">
        <v>151</v>
      </c>
      <c r="L1167" s="33" t="s">
        <v>152</v>
      </c>
      <c r="M1167" s="33" t="s">
        <v>142</v>
      </c>
      <c r="N1167" s="33" t="s">
        <v>45</v>
      </c>
      <c r="O1167" s="33" t="s">
        <v>45</v>
      </c>
      <c r="P1167" s="33" t="s">
        <v>45</v>
      </c>
      <c r="Q1167" s="33" t="s">
        <v>45</v>
      </c>
      <c r="R1167" s="33" t="s">
        <v>45</v>
      </c>
      <c r="S1167" s="33" t="s">
        <v>45</v>
      </c>
      <c r="T1167" s="33" t="s">
        <v>207</v>
      </c>
      <c r="U1167" s="33" t="s">
        <v>208</v>
      </c>
      <c r="V1167" s="33" t="s">
        <v>144</v>
      </c>
      <c r="W1167" s="33" t="s">
        <v>48</v>
      </c>
      <c r="X1167" s="33" t="s">
        <v>48</v>
      </c>
      <c r="Y1167" s="33" t="s">
        <v>48</v>
      </c>
      <c r="Z1167" s="33" t="s">
        <v>48</v>
      </c>
      <c r="AA1167" s="33" t="s">
        <v>48</v>
      </c>
      <c r="AB1167" s="33" t="s">
        <v>48</v>
      </c>
      <c r="AC1167" s="33" t="s">
        <v>123</v>
      </c>
      <c r="AD1167" s="33" t="s">
        <v>123</v>
      </c>
    </row>
    <row r="1168" spans="1:30" ht="48">
      <c r="A1168" s="33" t="s">
        <v>2192</v>
      </c>
      <c r="B1168" s="33" t="s">
        <v>41</v>
      </c>
      <c r="C1168" s="33" t="s">
        <v>2224</v>
      </c>
      <c r="D1168" s="33">
        <v>982</v>
      </c>
      <c r="E1168" s="33" t="s">
        <v>71</v>
      </c>
      <c r="F1168" s="33" t="s">
        <v>2073</v>
      </c>
      <c r="G1168" s="35">
        <v>0</v>
      </c>
      <c r="H1168" s="35">
        <v>106.03</v>
      </c>
      <c r="I1168" s="33" t="s">
        <v>51</v>
      </c>
      <c r="J1168" s="35">
        <v>741.78</v>
      </c>
      <c r="K1168" s="33" t="s">
        <v>164</v>
      </c>
      <c r="L1168" s="33" t="s">
        <v>164</v>
      </c>
      <c r="M1168" s="33" t="s">
        <v>142</v>
      </c>
      <c r="N1168" s="33" t="s">
        <v>45</v>
      </c>
      <c r="O1168" s="33" t="s">
        <v>45</v>
      </c>
      <c r="P1168" s="33" t="s">
        <v>45</v>
      </c>
      <c r="Q1168" s="33" t="s">
        <v>45</v>
      </c>
      <c r="R1168" s="33" t="s">
        <v>45</v>
      </c>
      <c r="S1168" s="33" t="s">
        <v>45</v>
      </c>
      <c r="T1168" s="33" t="s">
        <v>209</v>
      </c>
      <c r="U1168" s="33" t="s">
        <v>209</v>
      </c>
      <c r="V1168" s="33" t="s">
        <v>144</v>
      </c>
      <c r="W1168" s="33" t="s">
        <v>48</v>
      </c>
      <c r="X1168" s="33" t="s">
        <v>48</v>
      </c>
      <c r="Y1168" s="33" t="s">
        <v>48</v>
      </c>
      <c r="Z1168" s="33" t="s">
        <v>48</v>
      </c>
      <c r="AA1168" s="33" t="s">
        <v>48</v>
      </c>
      <c r="AB1168" s="33" t="s">
        <v>48</v>
      </c>
      <c r="AC1168" s="33" t="s">
        <v>123</v>
      </c>
      <c r="AD1168" s="33" t="s">
        <v>123</v>
      </c>
    </row>
    <row r="1169" spans="1:30" ht="48">
      <c r="A1169" s="33" t="s">
        <v>2192</v>
      </c>
      <c r="B1169" s="33" t="s">
        <v>41</v>
      </c>
      <c r="C1169" s="33" t="s">
        <v>2224</v>
      </c>
      <c r="D1169" s="33">
        <v>982</v>
      </c>
      <c r="E1169" s="33" t="s">
        <v>71</v>
      </c>
      <c r="F1169" s="33" t="s">
        <v>2170</v>
      </c>
      <c r="G1169" s="35">
        <v>0</v>
      </c>
      <c r="H1169" s="35">
        <v>741.78</v>
      </c>
      <c r="I1169" s="33" t="s">
        <v>51</v>
      </c>
      <c r="J1169" s="35">
        <v>0</v>
      </c>
      <c r="K1169" s="33" t="s">
        <v>164</v>
      </c>
      <c r="L1169" s="33" t="s">
        <v>164</v>
      </c>
      <c r="M1169" s="33" t="s">
        <v>142</v>
      </c>
      <c r="N1169" s="33" t="s">
        <v>45</v>
      </c>
      <c r="O1169" s="33" t="s">
        <v>45</v>
      </c>
      <c r="P1169" s="33" t="s">
        <v>45</v>
      </c>
      <c r="Q1169" s="33" t="s">
        <v>45</v>
      </c>
      <c r="R1169" s="33" t="s">
        <v>45</v>
      </c>
      <c r="S1169" s="33" t="s">
        <v>45</v>
      </c>
      <c r="T1169" s="33" t="s">
        <v>209</v>
      </c>
      <c r="U1169" s="33" t="s">
        <v>209</v>
      </c>
      <c r="V1169" s="33" t="s">
        <v>144</v>
      </c>
      <c r="W1169" s="33" t="s">
        <v>48</v>
      </c>
      <c r="X1169" s="33" t="s">
        <v>48</v>
      </c>
      <c r="Y1169" s="33" t="s">
        <v>48</v>
      </c>
      <c r="Z1169" s="33" t="s">
        <v>48</v>
      </c>
      <c r="AA1169" s="33" t="s">
        <v>48</v>
      </c>
      <c r="AB1169" s="33" t="s">
        <v>48</v>
      </c>
      <c r="AC1169" s="33" t="s">
        <v>123</v>
      </c>
      <c r="AD1169" s="33" t="s">
        <v>123</v>
      </c>
    </row>
    <row r="1170" spans="1:30" ht="48">
      <c r="A1170" s="33" t="s">
        <v>2192</v>
      </c>
      <c r="B1170" s="33" t="s">
        <v>41</v>
      </c>
      <c r="C1170" s="33" t="s">
        <v>2225</v>
      </c>
      <c r="D1170" s="33">
        <v>2480</v>
      </c>
      <c r="E1170" s="33" t="s">
        <v>507</v>
      </c>
      <c r="F1170" s="33" t="s">
        <v>2260</v>
      </c>
      <c r="G1170" s="35">
        <v>489.17</v>
      </c>
      <c r="H1170" s="35">
        <v>0</v>
      </c>
      <c r="I1170" s="33" t="s">
        <v>51</v>
      </c>
      <c r="J1170" s="35">
        <v>489.17</v>
      </c>
      <c r="K1170" s="33" t="s">
        <v>164</v>
      </c>
      <c r="L1170" s="33" t="s">
        <v>164</v>
      </c>
      <c r="M1170" s="33" t="s">
        <v>142</v>
      </c>
      <c r="N1170" s="33" t="s">
        <v>45</v>
      </c>
      <c r="O1170" s="33" t="s">
        <v>45</v>
      </c>
      <c r="P1170" s="33" t="s">
        <v>45</v>
      </c>
      <c r="Q1170" s="33" t="s">
        <v>45</v>
      </c>
      <c r="R1170" s="33" t="s">
        <v>45</v>
      </c>
      <c r="S1170" s="33" t="s">
        <v>45</v>
      </c>
      <c r="T1170" s="33" t="s">
        <v>209</v>
      </c>
      <c r="U1170" s="33" t="s">
        <v>209</v>
      </c>
      <c r="V1170" s="33" t="s">
        <v>144</v>
      </c>
      <c r="W1170" s="33" t="s">
        <v>48</v>
      </c>
      <c r="X1170" s="33" t="s">
        <v>48</v>
      </c>
      <c r="Y1170" s="33" t="s">
        <v>48</v>
      </c>
      <c r="Z1170" s="33" t="s">
        <v>48</v>
      </c>
      <c r="AA1170" s="33" t="s">
        <v>48</v>
      </c>
      <c r="AB1170" s="33" t="s">
        <v>48</v>
      </c>
      <c r="AC1170" s="33" t="s">
        <v>123</v>
      </c>
      <c r="AD1170" s="33" t="s">
        <v>123</v>
      </c>
    </row>
    <row r="1171" spans="1:30" ht="48">
      <c r="A1171" s="33" t="s">
        <v>2192</v>
      </c>
      <c r="B1171" s="33" t="s">
        <v>41</v>
      </c>
      <c r="C1171" s="33" t="s">
        <v>2235</v>
      </c>
      <c r="D1171" s="33">
        <v>2243</v>
      </c>
      <c r="E1171" s="33" t="s">
        <v>624</v>
      </c>
      <c r="F1171" s="33" t="s">
        <v>2173</v>
      </c>
      <c r="G1171" s="35">
        <v>0</v>
      </c>
      <c r="H1171" s="35">
        <v>11.2</v>
      </c>
      <c r="I1171" s="33" t="s">
        <v>51</v>
      </c>
      <c r="J1171" s="35">
        <v>934.95</v>
      </c>
      <c r="K1171" s="33" t="s">
        <v>165</v>
      </c>
      <c r="L1171" s="33" t="s">
        <v>165</v>
      </c>
      <c r="M1171" s="33" t="s">
        <v>142</v>
      </c>
      <c r="N1171" s="33" t="s">
        <v>45</v>
      </c>
      <c r="O1171" s="33" t="s">
        <v>45</v>
      </c>
      <c r="P1171" s="33" t="s">
        <v>45</v>
      </c>
      <c r="Q1171" s="33" t="s">
        <v>45</v>
      </c>
      <c r="R1171" s="33" t="s">
        <v>45</v>
      </c>
      <c r="S1171" s="33" t="s">
        <v>45</v>
      </c>
      <c r="T1171" s="33" t="s">
        <v>210</v>
      </c>
      <c r="U1171" s="33" t="s">
        <v>210</v>
      </c>
      <c r="V1171" s="33" t="s">
        <v>144</v>
      </c>
      <c r="W1171" s="33" t="s">
        <v>48</v>
      </c>
      <c r="X1171" s="33" t="s">
        <v>48</v>
      </c>
      <c r="Y1171" s="33" t="s">
        <v>48</v>
      </c>
      <c r="Z1171" s="33" t="s">
        <v>48</v>
      </c>
      <c r="AA1171" s="33" t="s">
        <v>48</v>
      </c>
      <c r="AB1171" s="33" t="s">
        <v>48</v>
      </c>
      <c r="AC1171" s="33" t="s">
        <v>123</v>
      </c>
      <c r="AD1171" s="33" t="s">
        <v>123</v>
      </c>
    </row>
    <row r="1172" spans="1:30" ht="48">
      <c r="A1172" s="33" t="s">
        <v>2192</v>
      </c>
      <c r="B1172" s="33" t="s">
        <v>41</v>
      </c>
      <c r="C1172" s="33" t="s">
        <v>2235</v>
      </c>
      <c r="D1172" s="33">
        <v>2243</v>
      </c>
      <c r="E1172" s="33" t="s">
        <v>624</v>
      </c>
      <c r="F1172" s="33" t="s">
        <v>2174</v>
      </c>
      <c r="G1172" s="35">
        <v>0</v>
      </c>
      <c r="H1172" s="35">
        <v>934.95</v>
      </c>
      <c r="I1172" s="33" t="s">
        <v>51</v>
      </c>
      <c r="J1172" s="35">
        <v>0</v>
      </c>
      <c r="K1172" s="33" t="s">
        <v>165</v>
      </c>
      <c r="L1172" s="33" t="s">
        <v>165</v>
      </c>
      <c r="M1172" s="33" t="s">
        <v>142</v>
      </c>
      <c r="N1172" s="33" t="s">
        <v>45</v>
      </c>
      <c r="O1172" s="33" t="s">
        <v>45</v>
      </c>
      <c r="P1172" s="33" t="s">
        <v>45</v>
      </c>
      <c r="Q1172" s="33" t="s">
        <v>45</v>
      </c>
      <c r="R1172" s="33" t="s">
        <v>45</v>
      </c>
      <c r="S1172" s="33" t="s">
        <v>45</v>
      </c>
      <c r="T1172" s="33" t="s">
        <v>210</v>
      </c>
      <c r="U1172" s="33" t="s">
        <v>210</v>
      </c>
      <c r="V1172" s="33" t="s">
        <v>144</v>
      </c>
      <c r="W1172" s="33" t="s">
        <v>48</v>
      </c>
      <c r="X1172" s="33" t="s">
        <v>48</v>
      </c>
      <c r="Y1172" s="33" t="s">
        <v>48</v>
      </c>
      <c r="Z1172" s="33" t="s">
        <v>48</v>
      </c>
      <c r="AA1172" s="33" t="s">
        <v>48</v>
      </c>
      <c r="AB1172" s="33" t="s">
        <v>48</v>
      </c>
      <c r="AC1172" s="33" t="s">
        <v>123</v>
      </c>
      <c r="AD1172" s="33" t="s">
        <v>123</v>
      </c>
    </row>
    <row r="1173" spans="1:30" ht="48">
      <c r="A1173" s="33" t="s">
        <v>2192</v>
      </c>
      <c r="B1173" s="33" t="s">
        <v>41</v>
      </c>
      <c r="C1173" s="33" t="s">
        <v>2225</v>
      </c>
      <c r="D1173" s="33">
        <v>2480</v>
      </c>
      <c r="E1173" s="33" t="s">
        <v>507</v>
      </c>
      <c r="F1173" s="33" t="s">
        <v>2261</v>
      </c>
      <c r="G1173" s="35">
        <v>59</v>
      </c>
      <c r="H1173" s="35">
        <v>0</v>
      </c>
      <c r="I1173" s="33" t="s">
        <v>51</v>
      </c>
      <c r="J1173" s="35">
        <v>59</v>
      </c>
      <c r="K1173" s="33" t="s">
        <v>165</v>
      </c>
      <c r="L1173" s="33" t="s">
        <v>165</v>
      </c>
      <c r="M1173" s="33" t="s">
        <v>142</v>
      </c>
      <c r="N1173" s="33" t="s">
        <v>45</v>
      </c>
      <c r="O1173" s="33" t="s">
        <v>45</v>
      </c>
      <c r="P1173" s="33" t="s">
        <v>45</v>
      </c>
      <c r="Q1173" s="33" t="s">
        <v>45</v>
      </c>
      <c r="R1173" s="33" t="s">
        <v>45</v>
      </c>
      <c r="S1173" s="33" t="s">
        <v>45</v>
      </c>
      <c r="T1173" s="33" t="s">
        <v>210</v>
      </c>
      <c r="U1173" s="33" t="s">
        <v>210</v>
      </c>
      <c r="V1173" s="33" t="s">
        <v>144</v>
      </c>
      <c r="W1173" s="33" t="s">
        <v>48</v>
      </c>
      <c r="X1173" s="33" t="s">
        <v>48</v>
      </c>
      <c r="Y1173" s="33" t="s">
        <v>48</v>
      </c>
      <c r="Z1173" s="33" t="s">
        <v>48</v>
      </c>
      <c r="AA1173" s="33" t="s">
        <v>48</v>
      </c>
      <c r="AB1173" s="33" t="s">
        <v>48</v>
      </c>
      <c r="AC1173" s="33" t="s">
        <v>123</v>
      </c>
      <c r="AD1173" s="33" t="s">
        <v>123</v>
      </c>
    </row>
    <row r="1174" spans="1:30" ht="48">
      <c r="A1174" s="33" t="s">
        <v>2192</v>
      </c>
      <c r="B1174" s="33" t="s">
        <v>41</v>
      </c>
      <c r="C1174" s="33" t="s">
        <v>2225</v>
      </c>
      <c r="D1174" s="33">
        <v>2480</v>
      </c>
      <c r="E1174" s="33" t="s">
        <v>507</v>
      </c>
      <c r="F1174" s="33" t="s">
        <v>2262</v>
      </c>
      <c r="G1174" s="35">
        <v>134.84</v>
      </c>
      <c r="H1174" s="35">
        <v>0</v>
      </c>
      <c r="I1174" s="33" t="s">
        <v>51</v>
      </c>
      <c r="J1174" s="35">
        <v>193.84</v>
      </c>
      <c r="K1174" s="33" t="s">
        <v>165</v>
      </c>
      <c r="L1174" s="33" t="s">
        <v>165</v>
      </c>
      <c r="M1174" s="33" t="s">
        <v>142</v>
      </c>
      <c r="N1174" s="33" t="s">
        <v>45</v>
      </c>
      <c r="O1174" s="33" t="s">
        <v>45</v>
      </c>
      <c r="P1174" s="33" t="s">
        <v>45</v>
      </c>
      <c r="Q1174" s="33" t="s">
        <v>45</v>
      </c>
      <c r="R1174" s="33" t="s">
        <v>45</v>
      </c>
      <c r="S1174" s="33" t="s">
        <v>45</v>
      </c>
      <c r="T1174" s="33" t="s">
        <v>210</v>
      </c>
      <c r="U1174" s="33" t="s">
        <v>210</v>
      </c>
      <c r="V1174" s="33" t="s">
        <v>144</v>
      </c>
      <c r="W1174" s="33" t="s">
        <v>48</v>
      </c>
      <c r="X1174" s="33" t="s">
        <v>48</v>
      </c>
      <c r="Y1174" s="33" t="s">
        <v>48</v>
      </c>
      <c r="Z1174" s="33" t="s">
        <v>48</v>
      </c>
      <c r="AA1174" s="33" t="s">
        <v>48</v>
      </c>
      <c r="AB1174" s="33" t="s">
        <v>48</v>
      </c>
      <c r="AC1174" s="33" t="s">
        <v>123</v>
      </c>
      <c r="AD1174" s="33" t="s">
        <v>123</v>
      </c>
    </row>
    <row r="1175" spans="1:30" ht="60">
      <c r="A1175" s="33" t="s">
        <v>2192</v>
      </c>
      <c r="B1175" s="33" t="s">
        <v>41</v>
      </c>
      <c r="C1175" s="33" t="s">
        <v>2225</v>
      </c>
      <c r="D1175" s="33">
        <v>2480</v>
      </c>
      <c r="E1175" s="33" t="s">
        <v>241</v>
      </c>
      <c r="F1175" s="33" t="s">
        <v>2263</v>
      </c>
      <c r="G1175" s="34">
        <v>1498.6</v>
      </c>
      <c r="H1175" s="35">
        <v>0</v>
      </c>
      <c r="I1175" s="33" t="s">
        <v>51</v>
      </c>
      <c r="J1175" s="34">
        <v>3223.24</v>
      </c>
      <c r="K1175" s="33" t="s">
        <v>221</v>
      </c>
      <c r="L1175" s="33" t="s">
        <v>221</v>
      </c>
      <c r="M1175" s="33" t="s">
        <v>142</v>
      </c>
      <c r="N1175" s="33" t="s">
        <v>45</v>
      </c>
      <c r="O1175" s="33" t="s">
        <v>45</v>
      </c>
      <c r="P1175" s="33" t="s">
        <v>45</v>
      </c>
      <c r="Q1175" s="33" t="s">
        <v>45</v>
      </c>
      <c r="R1175" s="33" t="s">
        <v>45</v>
      </c>
      <c r="S1175" s="33" t="s">
        <v>45</v>
      </c>
      <c r="T1175" s="33" t="s">
        <v>222</v>
      </c>
      <c r="U1175" s="33" t="s">
        <v>222</v>
      </c>
      <c r="V1175" s="33" t="s">
        <v>144</v>
      </c>
      <c r="W1175" s="33" t="s">
        <v>48</v>
      </c>
      <c r="X1175" s="33" t="s">
        <v>48</v>
      </c>
      <c r="Y1175" s="33" t="s">
        <v>48</v>
      </c>
      <c r="Z1175" s="33" t="s">
        <v>48</v>
      </c>
      <c r="AA1175" s="33" t="s">
        <v>48</v>
      </c>
      <c r="AB1175" s="33" t="s">
        <v>48</v>
      </c>
      <c r="AC1175" s="33" t="s">
        <v>123</v>
      </c>
      <c r="AD1175" s="33" t="s">
        <v>123</v>
      </c>
    </row>
    <row r="1176" spans="1:30" ht="60">
      <c r="A1176" s="33" t="s">
        <v>2192</v>
      </c>
      <c r="B1176" s="33" t="s">
        <v>41</v>
      </c>
      <c r="C1176" s="33" t="s">
        <v>2225</v>
      </c>
      <c r="D1176" s="33">
        <v>2480</v>
      </c>
      <c r="E1176" s="33" t="s">
        <v>241</v>
      </c>
      <c r="F1176" s="33" t="s">
        <v>2264</v>
      </c>
      <c r="G1176" s="35">
        <v>89.76</v>
      </c>
      <c r="H1176" s="35">
        <v>0</v>
      </c>
      <c r="I1176" s="33" t="s">
        <v>51</v>
      </c>
      <c r="J1176" s="34">
        <v>3313</v>
      </c>
      <c r="K1176" s="33" t="s">
        <v>221</v>
      </c>
      <c r="L1176" s="33" t="s">
        <v>221</v>
      </c>
      <c r="M1176" s="33" t="s">
        <v>142</v>
      </c>
      <c r="N1176" s="33" t="s">
        <v>45</v>
      </c>
      <c r="O1176" s="33" t="s">
        <v>45</v>
      </c>
      <c r="P1176" s="33" t="s">
        <v>45</v>
      </c>
      <c r="Q1176" s="33" t="s">
        <v>45</v>
      </c>
      <c r="R1176" s="33" t="s">
        <v>45</v>
      </c>
      <c r="S1176" s="33" t="s">
        <v>45</v>
      </c>
      <c r="T1176" s="33" t="s">
        <v>222</v>
      </c>
      <c r="U1176" s="33" t="s">
        <v>222</v>
      </c>
      <c r="V1176" s="33" t="s">
        <v>144</v>
      </c>
      <c r="W1176" s="33" t="s">
        <v>48</v>
      </c>
      <c r="X1176" s="33" t="s">
        <v>48</v>
      </c>
      <c r="Y1176" s="33" t="s">
        <v>48</v>
      </c>
      <c r="Z1176" s="33" t="s">
        <v>48</v>
      </c>
      <c r="AA1176" s="33" t="s">
        <v>48</v>
      </c>
      <c r="AB1176" s="33" t="s">
        <v>48</v>
      </c>
      <c r="AC1176" s="33" t="s">
        <v>123</v>
      </c>
      <c r="AD1176" s="33" t="s">
        <v>123</v>
      </c>
    </row>
    <row r="1177" spans="1:30" ht="48">
      <c r="A1177" s="33" t="s">
        <v>2192</v>
      </c>
      <c r="B1177" s="33" t="s">
        <v>41</v>
      </c>
      <c r="C1177" s="33" t="s">
        <v>2235</v>
      </c>
      <c r="D1177" s="33">
        <v>2243</v>
      </c>
      <c r="E1177" s="33" t="s">
        <v>624</v>
      </c>
      <c r="F1177" s="33" t="s">
        <v>2182</v>
      </c>
      <c r="G1177" s="35">
        <v>0</v>
      </c>
      <c r="H1177" s="35">
        <v>174.81</v>
      </c>
      <c r="I1177" s="33" t="s">
        <v>51</v>
      </c>
      <c r="J1177" s="35">
        <v>0</v>
      </c>
      <c r="K1177" s="33" t="s">
        <v>1621</v>
      </c>
      <c r="L1177" s="33" t="s">
        <v>1621</v>
      </c>
      <c r="M1177" s="33" t="s">
        <v>142</v>
      </c>
      <c r="N1177" s="33" t="s">
        <v>45</v>
      </c>
      <c r="O1177" s="33" t="s">
        <v>45</v>
      </c>
      <c r="P1177" s="33" t="s">
        <v>45</v>
      </c>
      <c r="Q1177" s="33" t="s">
        <v>45</v>
      </c>
      <c r="R1177" s="33" t="s">
        <v>45</v>
      </c>
      <c r="S1177" s="33" t="s">
        <v>45</v>
      </c>
      <c r="T1177" s="33" t="s">
        <v>1622</v>
      </c>
      <c r="U1177" s="33" t="s">
        <v>1622</v>
      </c>
      <c r="V1177" s="33" t="s">
        <v>144</v>
      </c>
      <c r="W1177" s="33" t="s">
        <v>48</v>
      </c>
      <c r="X1177" s="33" t="s">
        <v>48</v>
      </c>
      <c r="Y1177" s="33" t="s">
        <v>48</v>
      </c>
      <c r="Z1177" s="33" t="s">
        <v>48</v>
      </c>
      <c r="AA1177" s="33" t="s">
        <v>48</v>
      </c>
      <c r="AB1177" s="33" t="s">
        <v>48</v>
      </c>
      <c r="AC1177" s="33" t="s">
        <v>123</v>
      </c>
      <c r="AD1177" s="33" t="s">
        <v>123</v>
      </c>
    </row>
    <row r="1178" spans="1:30" ht="48">
      <c r="A1178" s="33" t="s">
        <v>2192</v>
      </c>
      <c r="B1178" s="33" t="s">
        <v>41</v>
      </c>
      <c r="C1178" s="33" t="s">
        <v>2225</v>
      </c>
      <c r="D1178" s="33">
        <v>2480</v>
      </c>
      <c r="E1178" s="33" t="s">
        <v>507</v>
      </c>
      <c r="F1178" s="33" t="s">
        <v>2265</v>
      </c>
      <c r="G1178" s="35">
        <v>22</v>
      </c>
      <c r="H1178" s="35">
        <v>0</v>
      </c>
      <c r="I1178" s="33" t="s">
        <v>51</v>
      </c>
      <c r="J1178" s="35">
        <v>22</v>
      </c>
      <c r="K1178" s="33" t="s">
        <v>1621</v>
      </c>
      <c r="L1178" s="33" t="s">
        <v>1621</v>
      </c>
      <c r="M1178" s="33" t="s">
        <v>142</v>
      </c>
      <c r="N1178" s="33" t="s">
        <v>45</v>
      </c>
      <c r="O1178" s="33" t="s">
        <v>45</v>
      </c>
      <c r="P1178" s="33" t="s">
        <v>45</v>
      </c>
      <c r="Q1178" s="33" t="s">
        <v>45</v>
      </c>
      <c r="R1178" s="33" t="s">
        <v>45</v>
      </c>
      <c r="S1178" s="33" t="s">
        <v>45</v>
      </c>
      <c r="T1178" s="33" t="s">
        <v>1622</v>
      </c>
      <c r="U1178" s="33" t="s">
        <v>1622</v>
      </c>
      <c r="V1178" s="33" t="s">
        <v>144</v>
      </c>
      <c r="W1178" s="33" t="s">
        <v>48</v>
      </c>
      <c r="X1178" s="33" t="s">
        <v>48</v>
      </c>
      <c r="Y1178" s="33" t="s">
        <v>48</v>
      </c>
      <c r="Z1178" s="33" t="s">
        <v>48</v>
      </c>
      <c r="AA1178" s="33" t="s">
        <v>48</v>
      </c>
      <c r="AB1178" s="33" t="s">
        <v>48</v>
      </c>
      <c r="AC1178" s="33" t="s">
        <v>123</v>
      </c>
      <c r="AD1178" s="33" t="s">
        <v>123</v>
      </c>
    </row>
    <row r="1179" spans="1:30" ht="48">
      <c r="A1179" s="33" t="s">
        <v>2192</v>
      </c>
      <c r="B1179" s="33" t="s">
        <v>41</v>
      </c>
      <c r="C1179" s="33" t="s">
        <v>2235</v>
      </c>
      <c r="D1179" s="33">
        <v>2243</v>
      </c>
      <c r="E1179" s="33" t="s">
        <v>130</v>
      </c>
      <c r="F1179" s="33" t="s">
        <v>2183</v>
      </c>
      <c r="G1179" s="35">
        <v>11</v>
      </c>
      <c r="H1179" s="35">
        <v>0</v>
      </c>
      <c r="I1179" s="33" t="s">
        <v>51</v>
      </c>
      <c r="J1179" s="35">
        <v>25</v>
      </c>
      <c r="K1179" s="33" t="s">
        <v>617</v>
      </c>
      <c r="L1179" s="33" t="s">
        <v>617</v>
      </c>
      <c r="M1179" s="33" t="s">
        <v>142</v>
      </c>
      <c r="N1179" s="33" t="s">
        <v>45</v>
      </c>
      <c r="O1179" s="33" t="s">
        <v>45</v>
      </c>
      <c r="P1179" s="33" t="s">
        <v>45</v>
      </c>
      <c r="Q1179" s="33" t="s">
        <v>45</v>
      </c>
      <c r="R1179" s="33" t="s">
        <v>45</v>
      </c>
      <c r="S1179" s="33" t="s">
        <v>45</v>
      </c>
      <c r="T1179" s="33" t="s">
        <v>618</v>
      </c>
      <c r="U1179" s="33" t="s">
        <v>618</v>
      </c>
      <c r="V1179" s="33" t="s">
        <v>144</v>
      </c>
      <c r="W1179" s="33" t="s">
        <v>48</v>
      </c>
      <c r="X1179" s="33" t="s">
        <v>48</v>
      </c>
      <c r="Y1179" s="33" t="s">
        <v>48</v>
      </c>
      <c r="Z1179" s="33" t="s">
        <v>48</v>
      </c>
      <c r="AA1179" s="33" t="s">
        <v>48</v>
      </c>
      <c r="AB1179" s="33" t="s">
        <v>48</v>
      </c>
      <c r="AC1179" s="33" t="s">
        <v>123</v>
      </c>
      <c r="AD1179" s="33" t="s">
        <v>123</v>
      </c>
    </row>
    <row r="1180" spans="1:30" ht="48">
      <c r="A1180" s="33" t="s">
        <v>2192</v>
      </c>
      <c r="B1180" s="33" t="s">
        <v>41</v>
      </c>
      <c r="C1180" s="33" t="s">
        <v>2235</v>
      </c>
      <c r="D1180" s="33">
        <v>2243</v>
      </c>
      <c r="E1180" s="33" t="s">
        <v>130</v>
      </c>
      <c r="F1180" s="33" t="s">
        <v>2081</v>
      </c>
      <c r="G1180" s="35">
        <v>0</v>
      </c>
      <c r="H1180" s="35">
        <v>25</v>
      </c>
      <c r="I1180" s="33" t="s">
        <v>51</v>
      </c>
      <c r="J1180" s="35">
        <v>0</v>
      </c>
      <c r="K1180" s="33" t="s">
        <v>617</v>
      </c>
      <c r="L1180" s="33" t="s">
        <v>617</v>
      </c>
      <c r="M1180" s="33" t="s">
        <v>142</v>
      </c>
      <c r="N1180" s="33" t="s">
        <v>45</v>
      </c>
      <c r="O1180" s="33" t="s">
        <v>45</v>
      </c>
      <c r="P1180" s="33" t="s">
        <v>45</v>
      </c>
      <c r="Q1180" s="33" t="s">
        <v>45</v>
      </c>
      <c r="R1180" s="33" t="s">
        <v>45</v>
      </c>
      <c r="S1180" s="33" t="s">
        <v>45</v>
      </c>
      <c r="T1180" s="33" t="s">
        <v>618</v>
      </c>
      <c r="U1180" s="33" t="s">
        <v>618</v>
      </c>
      <c r="V1180" s="33" t="s">
        <v>144</v>
      </c>
      <c r="W1180" s="33" t="s">
        <v>48</v>
      </c>
      <c r="X1180" s="33" t="s">
        <v>48</v>
      </c>
      <c r="Y1180" s="33" t="s">
        <v>48</v>
      </c>
      <c r="Z1180" s="33" t="s">
        <v>48</v>
      </c>
      <c r="AA1180" s="33" t="s">
        <v>48</v>
      </c>
      <c r="AB1180" s="33" t="s">
        <v>48</v>
      </c>
      <c r="AC1180" s="33" t="s">
        <v>123</v>
      </c>
      <c r="AD1180" s="33" t="s">
        <v>123</v>
      </c>
    </row>
    <row r="1181" spans="1:30" ht="48">
      <c r="A1181" s="33" t="s">
        <v>2192</v>
      </c>
      <c r="B1181" s="33" t="s">
        <v>41</v>
      </c>
      <c r="C1181" s="33" t="s">
        <v>2225</v>
      </c>
      <c r="D1181" s="33">
        <v>2480</v>
      </c>
      <c r="E1181" s="33" t="s">
        <v>624</v>
      </c>
      <c r="F1181" s="33" t="s">
        <v>2266</v>
      </c>
      <c r="G1181" s="35">
        <v>755.83</v>
      </c>
      <c r="H1181" s="35">
        <v>0</v>
      </c>
      <c r="I1181" s="33" t="s">
        <v>51</v>
      </c>
      <c r="J1181" s="35">
        <v>755.83</v>
      </c>
      <c r="K1181" s="33" t="s">
        <v>617</v>
      </c>
      <c r="L1181" s="33" t="s">
        <v>617</v>
      </c>
      <c r="M1181" s="33" t="s">
        <v>142</v>
      </c>
      <c r="N1181" s="33" t="s">
        <v>45</v>
      </c>
      <c r="O1181" s="33" t="s">
        <v>45</v>
      </c>
      <c r="P1181" s="33" t="s">
        <v>45</v>
      </c>
      <c r="Q1181" s="33" t="s">
        <v>45</v>
      </c>
      <c r="R1181" s="33" t="s">
        <v>45</v>
      </c>
      <c r="S1181" s="33" t="s">
        <v>45</v>
      </c>
      <c r="T1181" s="33" t="s">
        <v>618</v>
      </c>
      <c r="U1181" s="33" t="s">
        <v>618</v>
      </c>
      <c r="V1181" s="33" t="s">
        <v>144</v>
      </c>
      <c r="W1181" s="33" t="s">
        <v>48</v>
      </c>
      <c r="X1181" s="33" t="s">
        <v>48</v>
      </c>
      <c r="Y1181" s="33" t="s">
        <v>48</v>
      </c>
      <c r="Z1181" s="33" t="s">
        <v>48</v>
      </c>
      <c r="AA1181" s="33" t="s">
        <v>48</v>
      </c>
      <c r="AB1181" s="33" t="s">
        <v>48</v>
      </c>
      <c r="AC1181" s="33" t="s">
        <v>123</v>
      </c>
      <c r="AD1181" s="33" t="s">
        <v>123</v>
      </c>
    </row>
    <row r="1183" spans="1:30" ht="60">
      <c r="A1183" s="33" t="s">
        <v>2277</v>
      </c>
      <c r="B1183" s="33" t="s">
        <v>41</v>
      </c>
      <c r="C1183" s="33" t="s">
        <v>2291</v>
      </c>
      <c r="D1183" s="33">
        <v>4432</v>
      </c>
      <c r="E1183" s="33" t="s">
        <v>1047</v>
      </c>
      <c r="F1183" s="33" t="s">
        <v>2297</v>
      </c>
      <c r="G1183" s="34">
        <v>5200</v>
      </c>
      <c r="H1183" s="35">
        <v>0</v>
      </c>
      <c r="I1183" s="33" t="s">
        <v>51</v>
      </c>
      <c r="J1183" s="34">
        <v>310743.18</v>
      </c>
      <c r="K1183" s="33" t="s">
        <v>43</v>
      </c>
      <c r="L1183" s="33" t="s">
        <v>45</v>
      </c>
      <c r="M1183" s="33" t="s">
        <v>142</v>
      </c>
      <c r="N1183" s="33" t="s">
        <v>45</v>
      </c>
      <c r="O1183" s="33" t="s">
        <v>45</v>
      </c>
      <c r="P1183" s="33" t="s">
        <v>45</v>
      </c>
      <c r="Q1183" s="33" t="s">
        <v>45</v>
      </c>
      <c r="R1183" s="33" t="s">
        <v>45</v>
      </c>
      <c r="S1183" s="33" t="s">
        <v>45</v>
      </c>
      <c r="T1183" s="33" t="s">
        <v>46</v>
      </c>
      <c r="U1183" s="33" t="s">
        <v>48</v>
      </c>
      <c r="V1183" s="33" t="s">
        <v>144</v>
      </c>
      <c r="W1183" s="33" t="s">
        <v>48</v>
      </c>
      <c r="X1183" s="33" t="s">
        <v>48</v>
      </c>
      <c r="Y1183" s="33" t="s">
        <v>48</v>
      </c>
      <c r="Z1183" s="33" t="s">
        <v>48</v>
      </c>
      <c r="AA1183" s="33" t="s">
        <v>48</v>
      </c>
      <c r="AB1183" s="33" t="s">
        <v>48</v>
      </c>
      <c r="AC1183" s="33" t="s">
        <v>123</v>
      </c>
      <c r="AD1183" s="33" t="s">
        <v>123</v>
      </c>
    </row>
    <row r="1184" spans="1:30" ht="36">
      <c r="A1184" s="33" t="s">
        <v>2277</v>
      </c>
      <c r="B1184" s="33" t="s">
        <v>41</v>
      </c>
      <c r="C1184" s="33" t="s">
        <v>2291</v>
      </c>
      <c r="D1184" s="33">
        <v>4452</v>
      </c>
      <c r="E1184" s="33" t="s">
        <v>507</v>
      </c>
      <c r="F1184" s="33" t="s">
        <v>2298</v>
      </c>
      <c r="G1184" s="35">
        <v>0</v>
      </c>
      <c r="H1184" s="34">
        <v>6000</v>
      </c>
      <c r="I1184" s="33" t="s">
        <v>51</v>
      </c>
      <c r="J1184" s="34">
        <v>304743.18</v>
      </c>
      <c r="K1184" s="33" t="s">
        <v>43</v>
      </c>
      <c r="L1184" s="33" t="s">
        <v>45</v>
      </c>
      <c r="M1184" s="33" t="s">
        <v>142</v>
      </c>
      <c r="N1184" s="33" t="s">
        <v>45</v>
      </c>
      <c r="O1184" s="33" t="s">
        <v>45</v>
      </c>
      <c r="P1184" s="33" t="s">
        <v>45</v>
      </c>
      <c r="Q1184" s="33" t="s">
        <v>45</v>
      </c>
      <c r="R1184" s="33" t="s">
        <v>45</v>
      </c>
      <c r="S1184" s="33" t="s">
        <v>45</v>
      </c>
      <c r="T1184" s="33" t="s">
        <v>46</v>
      </c>
      <c r="U1184" s="33" t="s">
        <v>48</v>
      </c>
      <c r="V1184" s="33" t="s">
        <v>144</v>
      </c>
      <c r="W1184" s="33" t="s">
        <v>48</v>
      </c>
      <c r="X1184" s="33" t="s">
        <v>48</v>
      </c>
      <c r="Y1184" s="33" t="s">
        <v>48</v>
      </c>
      <c r="Z1184" s="33" t="s">
        <v>48</v>
      </c>
      <c r="AA1184" s="33" t="s">
        <v>48</v>
      </c>
      <c r="AB1184" s="33" t="s">
        <v>48</v>
      </c>
      <c r="AC1184" s="33" t="s">
        <v>123</v>
      </c>
      <c r="AD1184" s="33" t="s">
        <v>123</v>
      </c>
    </row>
    <row r="1185" spans="1:30" ht="48">
      <c r="A1185" s="33" t="s">
        <v>2277</v>
      </c>
      <c r="B1185" s="33" t="s">
        <v>41</v>
      </c>
      <c r="C1185" s="33" t="s">
        <v>2299</v>
      </c>
      <c r="D1185" s="33">
        <v>4705</v>
      </c>
      <c r="E1185" s="33" t="s">
        <v>600</v>
      </c>
      <c r="F1185" s="33" t="s">
        <v>2227</v>
      </c>
      <c r="G1185" s="35">
        <v>0</v>
      </c>
      <c r="H1185" s="34">
        <v>2066.16</v>
      </c>
      <c r="I1185" s="33" t="s">
        <v>51</v>
      </c>
      <c r="J1185" s="34">
        <v>166262.85</v>
      </c>
      <c r="K1185" s="33" t="s">
        <v>43</v>
      </c>
      <c r="L1185" s="33" t="s">
        <v>44</v>
      </c>
      <c r="M1185" s="33" t="s">
        <v>142</v>
      </c>
      <c r="N1185" s="33" t="s">
        <v>45</v>
      </c>
      <c r="O1185" s="33" t="s">
        <v>45</v>
      </c>
      <c r="P1185" s="33" t="s">
        <v>45</v>
      </c>
      <c r="Q1185" s="33" t="s">
        <v>45</v>
      </c>
      <c r="R1185" s="33" t="s">
        <v>45</v>
      </c>
      <c r="S1185" s="33" t="s">
        <v>45</v>
      </c>
      <c r="T1185" s="33" t="s">
        <v>46</v>
      </c>
      <c r="U1185" s="33" t="s">
        <v>1210</v>
      </c>
      <c r="V1185" s="33" t="s">
        <v>144</v>
      </c>
      <c r="W1185" s="33" t="s">
        <v>48</v>
      </c>
      <c r="X1185" s="33" t="s">
        <v>48</v>
      </c>
      <c r="Y1185" s="33" t="s">
        <v>48</v>
      </c>
      <c r="Z1185" s="33" t="s">
        <v>48</v>
      </c>
      <c r="AA1185" s="33" t="s">
        <v>48</v>
      </c>
      <c r="AB1185" s="33" t="s">
        <v>48</v>
      </c>
      <c r="AC1185" s="33" t="s">
        <v>123</v>
      </c>
      <c r="AD1185" s="33" t="s">
        <v>123</v>
      </c>
    </row>
    <row r="1186" spans="1:30" ht="48">
      <c r="A1186" s="33" t="s">
        <v>2277</v>
      </c>
      <c r="B1186" s="33" t="s">
        <v>41</v>
      </c>
      <c r="C1186" s="33" t="s">
        <v>2300</v>
      </c>
      <c r="D1186" s="33">
        <v>5833</v>
      </c>
      <c r="E1186" s="33" t="s">
        <v>181</v>
      </c>
      <c r="F1186" s="33" t="s">
        <v>2117</v>
      </c>
      <c r="G1186" s="35">
        <v>0</v>
      </c>
      <c r="H1186" s="34">
        <v>2654.01</v>
      </c>
      <c r="I1186" s="33" t="s">
        <v>51</v>
      </c>
      <c r="J1186" s="34">
        <v>163608.84</v>
      </c>
      <c r="K1186" s="33" t="s">
        <v>43</v>
      </c>
      <c r="L1186" s="33" t="s">
        <v>44</v>
      </c>
      <c r="M1186" s="33" t="s">
        <v>142</v>
      </c>
      <c r="N1186" s="33" t="s">
        <v>45</v>
      </c>
      <c r="O1186" s="33" t="s">
        <v>45</v>
      </c>
      <c r="P1186" s="33" t="s">
        <v>45</v>
      </c>
      <c r="Q1186" s="33" t="s">
        <v>45</v>
      </c>
      <c r="R1186" s="33" t="s">
        <v>45</v>
      </c>
      <c r="S1186" s="33" t="s">
        <v>45</v>
      </c>
      <c r="T1186" s="33" t="s">
        <v>46</v>
      </c>
      <c r="U1186" s="33" t="s">
        <v>1210</v>
      </c>
      <c r="V1186" s="33" t="s">
        <v>144</v>
      </c>
      <c r="W1186" s="33" t="s">
        <v>48</v>
      </c>
      <c r="X1186" s="33" t="s">
        <v>48</v>
      </c>
      <c r="Y1186" s="33" t="s">
        <v>48</v>
      </c>
      <c r="Z1186" s="33" t="s">
        <v>48</v>
      </c>
      <c r="AA1186" s="33" t="s">
        <v>48</v>
      </c>
      <c r="AB1186" s="33" t="s">
        <v>48</v>
      </c>
      <c r="AC1186" s="33" t="s">
        <v>123</v>
      </c>
      <c r="AD1186" s="33" t="s">
        <v>123</v>
      </c>
    </row>
    <row r="1187" spans="1:30" ht="48">
      <c r="A1187" s="33" t="s">
        <v>2277</v>
      </c>
      <c r="B1187" s="33" t="s">
        <v>41</v>
      </c>
      <c r="C1187" s="33" t="s">
        <v>2300</v>
      </c>
      <c r="D1187" s="33">
        <v>5833</v>
      </c>
      <c r="E1187" s="33" t="s">
        <v>181</v>
      </c>
      <c r="F1187" s="33" t="s">
        <v>2226</v>
      </c>
      <c r="G1187" s="35">
        <v>0</v>
      </c>
      <c r="H1187" s="34">
        <v>2913.03</v>
      </c>
      <c r="I1187" s="33" t="s">
        <v>51</v>
      </c>
      <c r="J1187" s="34">
        <v>160695.81</v>
      </c>
      <c r="K1187" s="33" t="s">
        <v>43</v>
      </c>
      <c r="L1187" s="33" t="s">
        <v>44</v>
      </c>
      <c r="M1187" s="33" t="s">
        <v>142</v>
      </c>
      <c r="N1187" s="33" t="s">
        <v>45</v>
      </c>
      <c r="O1187" s="33" t="s">
        <v>45</v>
      </c>
      <c r="P1187" s="33" t="s">
        <v>45</v>
      </c>
      <c r="Q1187" s="33" t="s">
        <v>45</v>
      </c>
      <c r="R1187" s="33" t="s">
        <v>45</v>
      </c>
      <c r="S1187" s="33" t="s">
        <v>45</v>
      </c>
      <c r="T1187" s="33" t="s">
        <v>46</v>
      </c>
      <c r="U1187" s="33" t="s">
        <v>1210</v>
      </c>
      <c r="V1187" s="33" t="s">
        <v>144</v>
      </c>
      <c r="W1187" s="33" t="s">
        <v>48</v>
      </c>
      <c r="X1187" s="33" t="s">
        <v>48</v>
      </c>
      <c r="Y1187" s="33" t="s">
        <v>48</v>
      </c>
      <c r="Z1187" s="33" t="s">
        <v>48</v>
      </c>
      <c r="AA1187" s="33" t="s">
        <v>48</v>
      </c>
      <c r="AB1187" s="33" t="s">
        <v>48</v>
      </c>
      <c r="AC1187" s="33" t="s">
        <v>123</v>
      </c>
      <c r="AD1187" s="33" t="s">
        <v>123</v>
      </c>
    </row>
    <row r="1188" spans="1:30" ht="48">
      <c r="A1188" s="33" t="s">
        <v>2277</v>
      </c>
      <c r="B1188" s="33" t="s">
        <v>41</v>
      </c>
      <c r="C1188" s="33" t="s">
        <v>2280</v>
      </c>
      <c r="D1188" s="33">
        <v>6753</v>
      </c>
      <c r="E1188" s="33" t="s">
        <v>452</v>
      </c>
      <c r="F1188" s="33" t="s">
        <v>2301</v>
      </c>
      <c r="G1188" s="34">
        <v>8685.23</v>
      </c>
      <c r="H1188" s="35">
        <v>0</v>
      </c>
      <c r="I1188" s="33" t="s">
        <v>51</v>
      </c>
      <c r="J1188" s="34">
        <v>169381.04</v>
      </c>
      <c r="K1188" s="33" t="s">
        <v>43</v>
      </c>
      <c r="L1188" s="33" t="s">
        <v>44</v>
      </c>
      <c r="M1188" s="33" t="s">
        <v>142</v>
      </c>
      <c r="N1188" s="33" t="s">
        <v>45</v>
      </c>
      <c r="O1188" s="33" t="s">
        <v>45</v>
      </c>
      <c r="P1188" s="33" t="s">
        <v>45</v>
      </c>
      <c r="Q1188" s="33" t="s">
        <v>45</v>
      </c>
      <c r="R1188" s="33" t="s">
        <v>45</v>
      </c>
      <c r="S1188" s="33" t="s">
        <v>45</v>
      </c>
      <c r="T1188" s="33" t="s">
        <v>46</v>
      </c>
      <c r="U1188" s="33" t="s">
        <v>1210</v>
      </c>
      <c r="V1188" s="33" t="s">
        <v>144</v>
      </c>
      <c r="W1188" s="33" t="s">
        <v>48</v>
      </c>
      <c r="X1188" s="33" t="s">
        <v>48</v>
      </c>
      <c r="Y1188" s="33" t="s">
        <v>48</v>
      </c>
      <c r="Z1188" s="33" t="s">
        <v>48</v>
      </c>
      <c r="AA1188" s="33" t="s">
        <v>48</v>
      </c>
      <c r="AB1188" s="33" t="s">
        <v>48</v>
      </c>
      <c r="AC1188" s="33" t="s">
        <v>123</v>
      </c>
      <c r="AD1188" s="33" t="s">
        <v>123</v>
      </c>
    </row>
    <row r="1189" spans="1:30" ht="48">
      <c r="A1189" s="33" t="s">
        <v>2277</v>
      </c>
      <c r="B1189" s="33" t="s">
        <v>41</v>
      </c>
      <c r="C1189" s="33" t="s">
        <v>2280</v>
      </c>
      <c r="D1189" s="33">
        <v>6753</v>
      </c>
      <c r="E1189" s="33" t="s">
        <v>452</v>
      </c>
      <c r="F1189" s="33" t="s">
        <v>2302</v>
      </c>
      <c r="G1189" s="35">
        <v>453.64</v>
      </c>
      <c r="H1189" s="35">
        <v>0</v>
      </c>
      <c r="I1189" s="33" t="s">
        <v>51</v>
      </c>
      <c r="J1189" s="34">
        <v>169834.68</v>
      </c>
      <c r="K1189" s="33" t="s">
        <v>43</v>
      </c>
      <c r="L1189" s="33" t="s">
        <v>44</v>
      </c>
      <c r="M1189" s="33" t="s">
        <v>142</v>
      </c>
      <c r="N1189" s="33" t="s">
        <v>45</v>
      </c>
      <c r="O1189" s="33" t="s">
        <v>45</v>
      </c>
      <c r="P1189" s="33" t="s">
        <v>45</v>
      </c>
      <c r="Q1189" s="33" t="s">
        <v>45</v>
      </c>
      <c r="R1189" s="33" t="s">
        <v>45</v>
      </c>
      <c r="S1189" s="33" t="s">
        <v>45</v>
      </c>
      <c r="T1189" s="33" t="s">
        <v>46</v>
      </c>
      <c r="U1189" s="33" t="s">
        <v>1210</v>
      </c>
      <c r="V1189" s="33" t="s">
        <v>144</v>
      </c>
      <c r="W1189" s="33" t="s">
        <v>48</v>
      </c>
      <c r="X1189" s="33" t="s">
        <v>48</v>
      </c>
      <c r="Y1189" s="33" t="s">
        <v>48</v>
      </c>
      <c r="Z1189" s="33" t="s">
        <v>48</v>
      </c>
      <c r="AA1189" s="33" t="s">
        <v>48</v>
      </c>
      <c r="AB1189" s="33" t="s">
        <v>48</v>
      </c>
      <c r="AC1189" s="33" t="s">
        <v>123</v>
      </c>
      <c r="AD1189" s="33" t="s">
        <v>123</v>
      </c>
    </row>
    <row r="1190" spans="1:30" ht="48">
      <c r="A1190" s="33" t="s">
        <v>2277</v>
      </c>
      <c r="B1190" s="33" t="s">
        <v>41</v>
      </c>
      <c r="C1190" s="33" t="s">
        <v>2280</v>
      </c>
      <c r="D1190" s="33">
        <v>6753</v>
      </c>
      <c r="E1190" s="33" t="s">
        <v>452</v>
      </c>
      <c r="F1190" s="33" t="s">
        <v>2303</v>
      </c>
      <c r="G1190" s="35">
        <v>103.52</v>
      </c>
      <c r="H1190" s="35">
        <v>0</v>
      </c>
      <c r="I1190" s="33" t="s">
        <v>51</v>
      </c>
      <c r="J1190" s="34">
        <v>169938.2</v>
      </c>
      <c r="K1190" s="33" t="s">
        <v>43</v>
      </c>
      <c r="L1190" s="33" t="s">
        <v>44</v>
      </c>
      <c r="M1190" s="33" t="s">
        <v>142</v>
      </c>
      <c r="N1190" s="33" t="s">
        <v>45</v>
      </c>
      <c r="O1190" s="33" t="s">
        <v>45</v>
      </c>
      <c r="P1190" s="33" t="s">
        <v>45</v>
      </c>
      <c r="Q1190" s="33" t="s">
        <v>45</v>
      </c>
      <c r="R1190" s="33" t="s">
        <v>45</v>
      </c>
      <c r="S1190" s="33" t="s">
        <v>45</v>
      </c>
      <c r="T1190" s="33" t="s">
        <v>46</v>
      </c>
      <c r="U1190" s="33" t="s">
        <v>1210</v>
      </c>
      <c r="V1190" s="33" t="s">
        <v>144</v>
      </c>
      <c r="W1190" s="33" t="s">
        <v>48</v>
      </c>
      <c r="X1190" s="33" t="s">
        <v>48</v>
      </c>
      <c r="Y1190" s="33" t="s">
        <v>48</v>
      </c>
      <c r="Z1190" s="33" t="s">
        <v>48</v>
      </c>
      <c r="AA1190" s="33" t="s">
        <v>48</v>
      </c>
      <c r="AB1190" s="33" t="s">
        <v>48</v>
      </c>
      <c r="AC1190" s="33" t="s">
        <v>123</v>
      </c>
      <c r="AD1190" s="33" t="s">
        <v>123</v>
      </c>
    </row>
    <row r="1191" spans="1:30" ht="48">
      <c r="A1191" s="33" t="s">
        <v>2277</v>
      </c>
      <c r="B1191" s="33" t="s">
        <v>41</v>
      </c>
      <c r="C1191" s="33" t="s">
        <v>2280</v>
      </c>
      <c r="D1191" s="33">
        <v>6753</v>
      </c>
      <c r="E1191" s="33" t="s">
        <v>452</v>
      </c>
      <c r="F1191" s="33" t="s">
        <v>2304</v>
      </c>
      <c r="G1191" s="35">
        <v>687.7</v>
      </c>
      <c r="H1191" s="35">
        <v>0</v>
      </c>
      <c r="I1191" s="33" t="s">
        <v>51</v>
      </c>
      <c r="J1191" s="34">
        <v>170625.9</v>
      </c>
      <c r="K1191" s="33" t="s">
        <v>43</v>
      </c>
      <c r="L1191" s="33" t="s">
        <v>44</v>
      </c>
      <c r="M1191" s="33" t="s">
        <v>142</v>
      </c>
      <c r="N1191" s="33" t="s">
        <v>45</v>
      </c>
      <c r="O1191" s="33" t="s">
        <v>45</v>
      </c>
      <c r="P1191" s="33" t="s">
        <v>45</v>
      </c>
      <c r="Q1191" s="33" t="s">
        <v>45</v>
      </c>
      <c r="R1191" s="33" t="s">
        <v>45</v>
      </c>
      <c r="S1191" s="33" t="s">
        <v>45</v>
      </c>
      <c r="T1191" s="33" t="s">
        <v>46</v>
      </c>
      <c r="U1191" s="33" t="s">
        <v>1210</v>
      </c>
      <c r="V1191" s="33" t="s">
        <v>144</v>
      </c>
      <c r="W1191" s="33" t="s">
        <v>48</v>
      </c>
      <c r="X1191" s="33" t="s">
        <v>48</v>
      </c>
      <c r="Y1191" s="33" t="s">
        <v>48</v>
      </c>
      <c r="Z1191" s="33" t="s">
        <v>48</v>
      </c>
      <c r="AA1191" s="33" t="s">
        <v>48</v>
      </c>
      <c r="AB1191" s="33" t="s">
        <v>48</v>
      </c>
      <c r="AC1191" s="33" t="s">
        <v>123</v>
      </c>
      <c r="AD1191" s="33" t="s">
        <v>123</v>
      </c>
    </row>
    <row r="1192" spans="1:30" ht="48">
      <c r="A1192" s="33" t="s">
        <v>2277</v>
      </c>
      <c r="B1192" s="33" t="s">
        <v>41</v>
      </c>
      <c r="C1192" s="33" t="s">
        <v>2299</v>
      </c>
      <c r="D1192" s="33">
        <v>4705</v>
      </c>
      <c r="E1192" s="33" t="s">
        <v>600</v>
      </c>
      <c r="F1192" s="33" t="s">
        <v>2230</v>
      </c>
      <c r="G1192" s="35">
        <v>0</v>
      </c>
      <c r="H1192" s="35">
        <v>114.99</v>
      </c>
      <c r="I1192" s="33" t="s">
        <v>51</v>
      </c>
      <c r="J1192" s="35">
        <v>0</v>
      </c>
      <c r="K1192" s="33" t="s">
        <v>43</v>
      </c>
      <c r="L1192" s="33" t="s">
        <v>52</v>
      </c>
      <c r="M1192" s="33" t="s">
        <v>142</v>
      </c>
      <c r="N1192" s="33" t="s">
        <v>45</v>
      </c>
      <c r="O1192" s="33" t="s">
        <v>45</v>
      </c>
      <c r="P1192" s="33" t="s">
        <v>45</v>
      </c>
      <c r="Q1192" s="33" t="s">
        <v>45</v>
      </c>
      <c r="R1192" s="33" t="s">
        <v>45</v>
      </c>
      <c r="S1192" s="33" t="s">
        <v>45</v>
      </c>
      <c r="T1192" s="33" t="s">
        <v>46</v>
      </c>
      <c r="U1192" s="33" t="s">
        <v>53</v>
      </c>
      <c r="V1192" s="33" t="s">
        <v>144</v>
      </c>
      <c r="W1192" s="33" t="s">
        <v>48</v>
      </c>
      <c r="X1192" s="33" t="s">
        <v>48</v>
      </c>
      <c r="Y1192" s="33" t="s">
        <v>48</v>
      </c>
      <c r="Z1192" s="33" t="s">
        <v>48</v>
      </c>
      <c r="AA1192" s="33" t="s">
        <v>48</v>
      </c>
      <c r="AB1192" s="33" t="s">
        <v>48</v>
      </c>
      <c r="AC1192" s="33" t="s">
        <v>123</v>
      </c>
      <c r="AD1192" s="33" t="s">
        <v>123</v>
      </c>
    </row>
    <row r="1193" spans="1:30" ht="48">
      <c r="A1193" s="33" t="s">
        <v>2277</v>
      </c>
      <c r="B1193" s="33" t="s">
        <v>41</v>
      </c>
      <c r="C1193" s="33" t="s">
        <v>2280</v>
      </c>
      <c r="D1193" s="33">
        <v>6753</v>
      </c>
      <c r="E1193" s="33" t="s">
        <v>452</v>
      </c>
      <c r="F1193" s="33" t="s">
        <v>2305</v>
      </c>
      <c r="G1193" s="35">
        <v>114.99</v>
      </c>
      <c r="H1193" s="35">
        <v>0</v>
      </c>
      <c r="I1193" s="33" t="s">
        <v>51</v>
      </c>
      <c r="J1193" s="35">
        <v>114.99</v>
      </c>
      <c r="K1193" s="33" t="s">
        <v>43</v>
      </c>
      <c r="L1193" s="33" t="s">
        <v>52</v>
      </c>
      <c r="M1193" s="33" t="s">
        <v>142</v>
      </c>
      <c r="N1193" s="33" t="s">
        <v>45</v>
      </c>
      <c r="O1193" s="33" t="s">
        <v>45</v>
      </c>
      <c r="P1193" s="33" t="s">
        <v>45</v>
      </c>
      <c r="Q1193" s="33" t="s">
        <v>45</v>
      </c>
      <c r="R1193" s="33" t="s">
        <v>45</v>
      </c>
      <c r="S1193" s="33" t="s">
        <v>45</v>
      </c>
      <c r="T1193" s="33" t="s">
        <v>46</v>
      </c>
      <c r="U1193" s="33" t="s">
        <v>53</v>
      </c>
      <c r="V1193" s="33" t="s">
        <v>144</v>
      </c>
      <c r="W1193" s="33" t="s">
        <v>48</v>
      </c>
      <c r="X1193" s="33" t="s">
        <v>48</v>
      </c>
      <c r="Y1193" s="33" t="s">
        <v>48</v>
      </c>
      <c r="Z1193" s="33" t="s">
        <v>48</v>
      </c>
      <c r="AA1193" s="33" t="s">
        <v>48</v>
      </c>
      <c r="AB1193" s="33" t="s">
        <v>48</v>
      </c>
      <c r="AC1193" s="33" t="s">
        <v>123</v>
      </c>
      <c r="AD1193" s="33" t="s">
        <v>123</v>
      </c>
    </row>
    <row r="1194" spans="1:30" ht="48">
      <c r="A1194" s="33" t="s">
        <v>2277</v>
      </c>
      <c r="B1194" s="33" t="s">
        <v>41</v>
      </c>
      <c r="C1194" s="33" t="s">
        <v>2280</v>
      </c>
      <c r="D1194" s="33">
        <v>6753</v>
      </c>
      <c r="E1194" s="33" t="s">
        <v>452</v>
      </c>
      <c r="F1194" s="33" t="s">
        <v>2306</v>
      </c>
      <c r="G1194" s="34">
        <v>1396.71</v>
      </c>
      <c r="H1194" s="35">
        <v>0</v>
      </c>
      <c r="I1194" s="33" t="s">
        <v>51</v>
      </c>
      <c r="J1194" s="34">
        <v>8931.7900000000009</v>
      </c>
      <c r="K1194" s="33" t="s">
        <v>43</v>
      </c>
      <c r="L1194" s="33" t="s">
        <v>749</v>
      </c>
      <c r="M1194" s="33" t="s">
        <v>142</v>
      </c>
      <c r="N1194" s="33" t="s">
        <v>45</v>
      </c>
      <c r="O1194" s="33" t="s">
        <v>45</v>
      </c>
      <c r="P1194" s="33" t="s">
        <v>45</v>
      </c>
      <c r="Q1194" s="33" t="s">
        <v>45</v>
      </c>
      <c r="R1194" s="33" t="s">
        <v>45</v>
      </c>
      <c r="S1194" s="33" t="s">
        <v>45</v>
      </c>
      <c r="T1194" s="33" t="s">
        <v>46</v>
      </c>
      <c r="U1194" s="33" t="s">
        <v>1479</v>
      </c>
      <c r="V1194" s="33" t="s">
        <v>144</v>
      </c>
      <c r="W1194" s="33" t="s">
        <v>48</v>
      </c>
      <c r="X1194" s="33" t="s">
        <v>48</v>
      </c>
      <c r="Y1194" s="33" t="s">
        <v>48</v>
      </c>
      <c r="Z1194" s="33" t="s">
        <v>48</v>
      </c>
      <c r="AA1194" s="33" t="s">
        <v>48</v>
      </c>
      <c r="AB1194" s="33" t="s">
        <v>48</v>
      </c>
      <c r="AC1194" s="33" t="s">
        <v>123</v>
      </c>
      <c r="AD1194" s="33" t="s">
        <v>123</v>
      </c>
    </row>
    <row r="1195" spans="1:30" ht="48">
      <c r="A1195" s="33" t="s">
        <v>2277</v>
      </c>
      <c r="B1195" s="33" t="s">
        <v>41</v>
      </c>
      <c r="C1195" s="33" t="s">
        <v>2280</v>
      </c>
      <c r="D1195" s="33">
        <v>6754</v>
      </c>
      <c r="E1195" s="33" t="s">
        <v>63</v>
      </c>
      <c r="F1195" s="33" t="s">
        <v>2200</v>
      </c>
      <c r="G1195" s="35">
        <v>0</v>
      </c>
      <c r="H1195" s="34">
        <v>2408395.0699999998</v>
      </c>
      <c r="I1195" s="33" t="s">
        <v>42</v>
      </c>
      <c r="J1195" s="34">
        <v>75338.070000000007</v>
      </c>
      <c r="K1195" s="33" t="s">
        <v>43</v>
      </c>
      <c r="L1195" s="33" t="s">
        <v>49</v>
      </c>
      <c r="M1195" s="33" t="s">
        <v>142</v>
      </c>
      <c r="N1195" s="33" t="s">
        <v>45</v>
      </c>
      <c r="O1195" s="33" t="s">
        <v>45</v>
      </c>
      <c r="P1195" s="33" t="s">
        <v>45</v>
      </c>
      <c r="Q1195" s="33" t="s">
        <v>45</v>
      </c>
      <c r="R1195" s="33" t="s">
        <v>45</v>
      </c>
      <c r="S1195" s="33" t="s">
        <v>45</v>
      </c>
      <c r="T1195" s="33" t="s">
        <v>46</v>
      </c>
      <c r="U1195" s="33" t="s">
        <v>50</v>
      </c>
      <c r="V1195" s="33" t="s">
        <v>144</v>
      </c>
      <c r="W1195" s="33" t="s">
        <v>48</v>
      </c>
      <c r="X1195" s="33" t="s">
        <v>48</v>
      </c>
      <c r="Y1195" s="33" t="s">
        <v>48</v>
      </c>
      <c r="Z1195" s="33" t="s">
        <v>48</v>
      </c>
      <c r="AA1195" s="33" t="s">
        <v>48</v>
      </c>
      <c r="AB1195" s="33" t="s">
        <v>48</v>
      </c>
      <c r="AC1195" s="33" t="s">
        <v>123</v>
      </c>
      <c r="AD1195" s="33" t="s">
        <v>123</v>
      </c>
    </row>
    <row r="1196" spans="1:30" ht="48">
      <c r="A1196" s="33" t="s">
        <v>2277</v>
      </c>
      <c r="B1196" s="33" t="s">
        <v>41</v>
      </c>
      <c r="C1196" s="33" t="s">
        <v>2280</v>
      </c>
      <c r="D1196" s="33">
        <v>6806</v>
      </c>
      <c r="E1196" s="33" t="s">
        <v>113</v>
      </c>
      <c r="F1196" s="33" t="s">
        <v>1929</v>
      </c>
      <c r="G1196" s="34">
        <v>5327498.12</v>
      </c>
      <c r="H1196" s="35">
        <v>0</v>
      </c>
      <c r="I1196" s="33" t="s">
        <v>51</v>
      </c>
      <c r="J1196" s="34">
        <v>5252160.05</v>
      </c>
      <c r="K1196" s="33" t="s">
        <v>43</v>
      </c>
      <c r="L1196" s="33" t="s">
        <v>49</v>
      </c>
      <c r="M1196" s="33" t="s">
        <v>142</v>
      </c>
      <c r="N1196" s="33" t="s">
        <v>45</v>
      </c>
      <c r="O1196" s="33" t="s">
        <v>45</v>
      </c>
      <c r="P1196" s="33" t="s">
        <v>45</v>
      </c>
      <c r="Q1196" s="33" t="s">
        <v>45</v>
      </c>
      <c r="R1196" s="33" t="s">
        <v>45</v>
      </c>
      <c r="S1196" s="33" t="s">
        <v>45</v>
      </c>
      <c r="T1196" s="33" t="s">
        <v>46</v>
      </c>
      <c r="U1196" s="33" t="s">
        <v>50</v>
      </c>
      <c r="V1196" s="33" t="s">
        <v>144</v>
      </c>
      <c r="W1196" s="33" t="s">
        <v>48</v>
      </c>
      <c r="X1196" s="33" t="s">
        <v>48</v>
      </c>
      <c r="Y1196" s="33" t="s">
        <v>48</v>
      </c>
      <c r="Z1196" s="33" t="s">
        <v>48</v>
      </c>
      <c r="AA1196" s="33" t="s">
        <v>48</v>
      </c>
      <c r="AB1196" s="33" t="s">
        <v>48</v>
      </c>
      <c r="AC1196" s="33" t="s">
        <v>123</v>
      </c>
      <c r="AD1196" s="33" t="s">
        <v>123</v>
      </c>
    </row>
    <row r="1197" spans="1:30" ht="48">
      <c r="A1197" s="33" t="s">
        <v>2277</v>
      </c>
      <c r="B1197" s="33" t="s">
        <v>41</v>
      </c>
      <c r="C1197" s="33" t="s">
        <v>2280</v>
      </c>
      <c r="D1197" s="33">
        <v>6753</v>
      </c>
      <c r="E1197" s="33" t="s">
        <v>452</v>
      </c>
      <c r="F1197" s="33" t="s">
        <v>2307</v>
      </c>
      <c r="G1197" s="35">
        <v>264.41000000000003</v>
      </c>
      <c r="H1197" s="35">
        <v>0</v>
      </c>
      <c r="I1197" s="33" t="s">
        <v>51</v>
      </c>
      <c r="J1197" s="34">
        <v>1133.1500000000001</v>
      </c>
      <c r="K1197" s="33" t="s">
        <v>43</v>
      </c>
      <c r="L1197" s="33" t="s">
        <v>54</v>
      </c>
      <c r="M1197" s="33" t="s">
        <v>142</v>
      </c>
      <c r="N1197" s="33" t="s">
        <v>45</v>
      </c>
      <c r="O1197" s="33" t="s">
        <v>45</v>
      </c>
      <c r="P1197" s="33" t="s">
        <v>45</v>
      </c>
      <c r="Q1197" s="33" t="s">
        <v>45</v>
      </c>
      <c r="R1197" s="33" t="s">
        <v>45</v>
      </c>
      <c r="S1197" s="33" t="s">
        <v>45</v>
      </c>
      <c r="T1197" s="33" t="s">
        <v>46</v>
      </c>
      <c r="U1197" s="33" t="s">
        <v>55</v>
      </c>
      <c r="V1197" s="33" t="s">
        <v>144</v>
      </c>
      <c r="W1197" s="33" t="s">
        <v>48</v>
      </c>
      <c r="X1197" s="33" t="s">
        <v>48</v>
      </c>
      <c r="Y1197" s="33" t="s">
        <v>48</v>
      </c>
      <c r="Z1197" s="33" t="s">
        <v>48</v>
      </c>
      <c r="AA1197" s="33" t="s">
        <v>48</v>
      </c>
      <c r="AB1197" s="33" t="s">
        <v>48</v>
      </c>
      <c r="AC1197" s="33" t="s">
        <v>123</v>
      </c>
      <c r="AD1197" s="33" t="s">
        <v>123</v>
      </c>
    </row>
    <row r="1198" spans="1:30" ht="48">
      <c r="A1198" s="33" t="s">
        <v>2277</v>
      </c>
      <c r="B1198" s="33" t="s">
        <v>41</v>
      </c>
      <c r="C1198" s="33" t="s">
        <v>2299</v>
      </c>
      <c r="D1198" s="33">
        <v>4705</v>
      </c>
      <c r="E1198" s="33" t="s">
        <v>600</v>
      </c>
      <c r="F1198" s="33" t="s">
        <v>2236</v>
      </c>
      <c r="G1198" s="35">
        <v>0</v>
      </c>
      <c r="H1198" s="35">
        <v>12</v>
      </c>
      <c r="I1198" s="33" t="s">
        <v>51</v>
      </c>
      <c r="J1198" s="35">
        <v>0</v>
      </c>
      <c r="K1198" s="33" t="s">
        <v>43</v>
      </c>
      <c r="L1198" s="33" t="s">
        <v>837</v>
      </c>
      <c r="M1198" s="33" t="s">
        <v>142</v>
      </c>
      <c r="N1198" s="33" t="s">
        <v>45</v>
      </c>
      <c r="O1198" s="33" t="s">
        <v>45</v>
      </c>
      <c r="P1198" s="33" t="s">
        <v>45</v>
      </c>
      <c r="Q1198" s="33" t="s">
        <v>45</v>
      </c>
      <c r="R1198" s="33" t="s">
        <v>45</v>
      </c>
      <c r="S1198" s="33" t="s">
        <v>45</v>
      </c>
      <c r="T1198" s="33" t="s">
        <v>46</v>
      </c>
      <c r="U1198" s="33" t="s">
        <v>1562</v>
      </c>
      <c r="V1198" s="33" t="s">
        <v>144</v>
      </c>
      <c r="W1198" s="33" t="s">
        <v>48</v>
      </c>
      <c r="X1198" s="33" t="s">
        <v>48</v>
      </c>
      <c r="Y1198" s="33" t="s">
        <v>48</v>
      </c>
      <c r="Z1198" s="33" t="s">
        <v>48</v>
      </c>
      <c r="AA1198" s="33" t="s">
        <v>48</v>
      </c>
      <c r="AB1198" s="33" t="s">
        <v>48</v>
      </c>
      <c r="AC1198" s="33" t="s">
        <v>123</v>
      </c>
      <c r="AD1198" s="33" t="s">
        <v>123</v>
      </c>
    </row>
    <row r="1199" spans="1:30" ht="48">
      <c r="A1199" s="33" t="s">
        <v>2277</v>
      </c>
      <c r="B1199" s="33" t="s">
        <v>41</v>
      </c>
      <c r="C1199" s="33" t="s">
        <v>2280</v>
      </c>
      <c r="D1199" s="33">
        <v>6753</v>
      </c>
      <c r="E1199" s="33" t="s">
        <v>452</v>
      </c>
      <c r="F1199" s="33" t="s">
        <v>2308</v>
      </c>
      <c r="G1199" s="35">
        <v>274.05</v>
      </c>
      <c r="H1199" s="35">
        <v>0</v>
      </c>
      <c r="I1199" s="33" t="s">
        <v>51</v>
      </c>
      <c r="J1199" s="35">
        <v>274.05</v>
      </c>
      <c r="K1199" s="33" t="s">
        <v>43</v>
      </c>
      <c r="L1199" s="33" t="s">
        <v>837</v>
      </c>
      <c r="M1199" s="33" t="s">
        <v>142</v>
      </c>
      <c r="N1199" s="33" t="s">
        <v>45</v>
      </c>
      <c r="O1199" s="33" t="s">
        <v>45</v>
      </c>
      <c r="P1199" s="33" t="s">
        <v>45</v>
      </c>
      <c r="Q1199" s="33" t="s">
        <v>45</v>
      </c>
      <c r="R1199" s="33" t="s">
        <v>45</v>
      </c>
      <c r="S1199" s="33" t="s">
        <v>45</v>
      </c>
      <c r="T1199" s="33" t="s">
        <v>46</v>
      </c>
      <c r="U1199" s="33" t="s">
        <v>1562</v>
      </c>
      <c r="V1199" s="33" t="s">
        <v>144</v>
      </c>
      <c r="W1199" s="33" t="s">
        <v>48</v>
      </c>
      <c r="X1199" s="33" t="s">
        <v>48</v>
      </c>
      <c r="Y1199" s="33" t="s">
        <v>48</v>
      </c>
      <c r="Z1199" s="33" t="s">
        <v>48</v>
      </c>
      <c r="AA1199" s="33" t="s">
        <v>48</v>
      </c>
      <c r="AB1199" s="33" t="s">
        <v>48</v>
      </c>
      <c r="AC1199" s="33" t="s">
        <v>123</v>
      </c>
      <c r="AD1199" s="33" t="s">
        <v>123</v>
      </c>
    </row>
    <row r="1200" spans="1:30" ht="48">
      <c r="A1200" s="33" t="s">
        <v>2277</v>
      </c>
      <c r="B1200" s="33" t="s">
        <v>41</v>
      </c>
      <c r="C1200" s="33" t="s">
        <v>2280</v>
      </c>
      <c r="D1200" s="33">
        <v>6753</v>
      </c>
      <c r="E1200" s="33" t="s">
        <v>452</v>
      </c>
      <c r="F1200" s="33" t="s">
        <v>2309</v>
      </c>
      <c r="G1200" s="35">
        <v>693.01</v>
      </c>
      <c r="H1200" s="35">
        <v>0</v>
      </c>
      <c r="I1200" s="33" t="s">
        <v>51</v>
      </c>
      <c r="J1200" s="35">
        <v>967.06</v>
      </c>
      <c r="K1200" s="33" t="s">
        <v>43</v>
      </c>
      <c r="L1200" s="33" t="s">
        <v>837</v>
      </c>
      <c r="M1200" s="33" t="s">
        <v>142</v>
      </c>
      <c r="N1200" s="33" t="s">
        <v>45</v>
      </c>
      <c r="O1200" s="33" t="s">
        <v>45</v>
      </c>
      <c r="P1200" s="33" t="s">
        <v>45</v>
      </c>
      <c r="Q1200" s="33" t="s">
        <v>45</v>
      </c>
      <c r="R1200" s="33" t="s">
        <v>45</v>
      </c>
      <c r="S1200" s="33" t="s">
        <v>45</v>
      </c>
      <c r="T1200" s="33" t="s">
        <v>46</v>
      </c>
      <c r="U1200" s="33" t="s">
        <v>1562</v>
      </c>
      <c r="V1200" s="33" t="s">
        <v>144</v>
      </c>
      <c r="W1200" s="33" t="s">
        <v>48</v>
      </c>
      <c r="X1200" s="33" t="s">
        <v>48</v>
      </c>
      <c r="Y1200" s="33" t="s">
        <v>48</v>
      </c>
      <c r="Z1200" s="33" t="s">
        <v>48</v>
      </c>
      <c r="AA1200" s="33" t="s">
        <v>48</v>
      </c>
      <c r="AB1200" s="33" t="s">
        <v>48</v>
      </c>
      <c r="AC1200" s="33" t="s">
        <v>123</v>
      </c>
      <c r="AD1200" s="33" t="s">
        <v>123</v>
      </c>
    </row>
    <row r="1201" spans="1:30" ht="48">
      <c r="A1201" s="33" t="s">
        <v>2277</v>
      </c>
      <c r="B1201" s="33" t="s">
        <v>41</v>
      </c>
      <c r="C1201" s="33" t="s">
        <v>2280</v>
      </c>
      <c r="D1201" s="33">
        <v>6753</v>
      </c>
      <c r="E1201" s="33" t="s">
        <v>452</v>
      </c>
      <c r="F1201" s="33" t="s">
        <v>2310</v>
      </c>
      <c r="G1201" s="35">
        <v>148.62</v>
      </c>
      <c r="H1201" s="35">
        <v>0</v>
      </c>
      <c r="I1201" s="33" t="s">
        <v>51</v>
      </c>
      <c r="J1201" s="34">
        <v>1115.68</v>
      </c>
      <c r="K1201" s="33" t="s">
        <v>43</v>
      </c>
      <c r="L1201" s="33" t="s">
        <v>837</v>
      </c>
      <c r="M1201" s="33" t="s">
        <v>142</v>
      </c>
      <c r="N1201" s="33" t="s">
        <v>45</v>
      </c>
      <c r="O1201" s="33" t="s">
        <v>45</v>
      </c>
      <c r="P1201" s="33" t="s">
        <v>45</v>
      </c>
      <c r="Q1201" s="33" t="s">
        <v>45</v>
      </c>
      <c r="R1201" s="33" t="s">
        <v>45</v>
      </c>
      <c r="S1201" s="33" t="s">
        <v>45</v>
      </c>
      <c r="T1201" s="33" t="s">
        <v>46</v>
      </c>
      <c r="U1201" s="33" t="s">
        <v>1562</v>
      </c>
      <c r="V1201" s="33" t="s">
        <v>144</v>
      </c>
      <c r="W1201" s="33" t="s">
        <v>48</v>
      </c>
      <c r="X1201" s="33" t="s">
        <v>48</v>
      </c>
      <c r="Y1201" s="33" t="s">
        <v>48</v>
      </c>
      <c r="Z1201" s="33" t="s">
        <v>48</v>
      </c>
      <c r="AA1201" s="33" t="s">
        <v>48</v>
      </c>
      <c r="AB1201" s="33" t="s">
        <v>48</v>
      </c>
      <c r="AC1201" s="33" t="s">
        <v>123</v>
      </c>
      <c r="AD1201" s="33" t="s">
        <v>123</v>
      </c>
    </row>
    <row r="1202" spans="1:30" ht="48">
      <c r="A1202" s="33" t="s">
        <v>2277</v>
      </c>
      <c r="B1202" s="33" t="s">
        <v>41</v>
      </c>
      <c r="C1202" s="33" t="s">
        <v>2300</v>
      </c>
      <c r="D1202" s="33">
        <v>5833</v>
      </c>
      <c r="E1202" s="33" t="s">
        <v>181</v>
      </c>
      <c r="F1202" s="33" t="s">
        <v>2240</v>
      </c>
      <c r="G1202" s="35">
        <v>0</v>
      </c>
      <c r="H1202" s="35">
        <v>578.52</v>
      </c>
      <c r="I1202" s="33" t="s">
        <v>51</v>
      </c>
      <c r="J1202" s="34">
        <v>3032.26</v>
      </c>
      <c r="K1202" s="33" t="s">
        <v>43</v>
      </c>
      <c r="L1202" s="33" t="s">
        <v>146</v>
      </c>
      <c r="M1202" s="33" t="s">
        <v>142</v>
      </c>
      <c r="N1202" s="33" t="s">
        <v>45</v>
      </c>
      <c r="O1202" s="33" t="s">
        <v>45</v>
      </c>
      <c r="P1202" s="33" t="s">
        <v>45</v>
      </c>
      <c r="Q1202" s="33" t="s">
        <v>45</v>
      </c>
      <c r="R1202" s="33" t="s">
        <v>45</v>
      </c>
      <c r="S1202" s="33" t="s">
        <v>45</v>
      </c>
      <c r="T1202" s="33" t="s">
        <v>46</v>
      </c>
      <c r="U1202" s="33" t="s">
        <v>1567</v>
      </c>
      <c r="V1202" s="33" t="s">
        <v>144</v>
      </c>
      <c r="W1202" s="33" t="s">
        <v>48</v>
      </c>
      <c r="X1202" s="33" t="s">
        <v>48</v>
      </c>
      <c r="Y1202" s="33" t="s">
        <v>48</v>
      </c>
      <c r="Z1202" s="33" t="s">
        <v>48</v>
      </c>
      <c r="AA1202" s="33" t="s">
        <v>48</v>
      </c>
      <c r="AB1202" s="33" t="s">
        <v>48</v>
      </c>
      <c r="AC1202" s="33" t="s">
        <v>123</v>
      </c>
      <c r="AD1202" s="33" t="s">
        <v>123</v>
      </c>
    </row>
    <row r="1203" spans="1:30" ht="48">
      <c r="A1203" s="33" t="s">
        <v>2277</v>
      </c>
      <c r="B1203" s="33" t="s">
        <v>41</v>
      </c>
      <c r="C1203" s="33" t="s">
        <v>2280</v>
      </c>
      <c r="D1203" s="33">
        <v>6753</v>
      </c>
      <c r="E1203" s="33" t="s">
        <v>452</v>
      </c>
      <c r="F1203" s="33" t="s">
        <v>2311</v>
      </c>
      <c r="G1203" s="35">
        <v>344.53</v>
      </c>
      <c r="H1203" s="35">
        <v>0</v>
      </c>
      <c r="I1203" s="33" t="s">
        <v>51</v>
      </c>
      <c r="J1203" s="34">
        <v>3376.79</v>
      </c>
      <c r="K1203" s="33" t="s">
        <v>43</v>
      </c>
      <c r="L1203" s="33" t="s">
        <v>146</v>
      </c>
      <c r="M1203" s="33" t="s">
        <v>142</v>
      </c>
      <c r="N1203" s="33" t="s">
        <v>45</v>
      </c>
      <c r="O1203" s="33" t="s">
        <v>45</v>
      </c>
      <c r="P1203" s="33" t="s">
        <v>45</v>
      </c>
      <c r="Q1203" s="33" t="s">
        <v>45</v>
      </c>
      <c r="R1203" s="33" t="s">
        <v>45</v>
      </c>
      <c r="S1203" s="33" t="s">
        <v>45</v>
      </c>
      <c r="T1203" s="33" t="s">
        <v>46</v>
      </c>
      <c r="U1203" s="33" t="s">
        <v>1567</v>
      </c>
      <c r="V1203" s="33" t="s">
        <v>144</v>
      </c>
      <c r="W1203" s="33" t="s">
        <v>48</v>
      </c>
      <c r="X1203" s="33" t="s">
        <v>48</v>
      </c>
      <c r="Y1203" s="33" t="s">
        <v>48</v>
      </c>
      <c r="Z1203" s="33" t="s">
        <v>48</v>
      </c>
      <c r="AA1203" s="33" t="s">
        <v>48</v>
      </c>
      <c r="AB1203" s="33" t="s">
        <v>48</v>
      </c>
      <c r="AC1203" s="33" t="s">
        <v>123</v>
      </c>
      <c r="AD1203" s="33" t="s">
        <v>123</v>
      </c>
    </row>
    <row r="1204" spans="1:30" ht="48">
      <c r="A1204" s="33" t="s">
        <v>2277</v>
      </c>
      <c r="B1204" s="33" t="s">
        <v>41</v>
      </c>
      <c r="C1204" s="33" t="s">
        <v>2280</v>
      </c>
      <c r="D1204" s="33">
        <v>6753</v>
      </c>
      <c r="E1204" s="33" t="s">
        <v>452</v>
      </c>
      <c r="F1204" s="33" t="s">
        <v>2312</v>
      </c>
      <c r="G1204" s="35">
        <v>13.5</v>
      </c>
      <c r="H1204" s="35">
        <v>0</v>
      </c>
      <c r="I1204" s="33" t="s">
        <v>51</v>
      </c>
      <c r="J1204" s="34">
        <v>3390.29</v>
      </c>
      <c r="K1204" s="33" t="s">
        <v>43</v>
      </c>
      <c r="L1204" s="33" t="s">
        <v>146</v>
      </c>
      <c r="M1204" s="33" t="s">
        <v>142</v>
      </c>
      <c r="N1204" s="33" t="s">
        <v>45</v>
      </c>
      <c r="O1204" s="33" t="s">
        <v>45</v>
      </c>
      <c r="P1204" s="33" t="s">
        <v>45</v>
      </c>
      <c r="Q1204" s="33" t="s">
        <v>45</v>
      </c>
      <c r="R1204" s="33" t="s">
        <v>45</v>
      </c>
      <c r="S1204" s="33" t="s">
        <v>45</v>
      </c>
      <c r="T1204" s="33" t="s">
        <v>46</v>
      </c>
      <c r="U1204" s="33" t="s">
        <v>1567</v>
      </c>
      <c r="V1204" s="33" t="s">
        <v>144</v>
      </c>
      <c r="W1204" s="33" t="s">
        <v>48</v>
      </c>
      <c r="X1204" s="33" t="s">
        <v>48</v>
      </c>
      <c r="Y1204" s="33" t="s">
        <v>48</v>
      </c>
      <c r="Z1204" s="33" t="s">
        <v>48</v>
      </c>
      <c r="AA1204" s="33" t="s">
        <v>48</v>
      </c>
      <c r="AB1204" s="33" t="s">
        <v>48</v>
      </c>
      <c r="AC1204" s="33" t="s">
        <v>123</v>
      </c>
      <c r="AD1204" s="33" t="s">
        <v>123</v>
      </c>
    </row>
    <row r="1205" spans="1:30" ht="48">
      <c r="A1205" s="33" t="s">
        <v>2277</v>
      </c>
      <c r="B1205" s="33" t="s">
        <v>41</v>
      </c>
      <c r="C1205" s="33" t="s">
        <v>2280</v>
      </c>
      <c r="D1205" s="33">
        <v>6753</v>
      </c>
      <c r="E1205" s="33" t="s">
        <v>452</v>
      </c>
      <c r="F1205" s="33" t="s">
        <v>2313</v>
      </c>
      <c r="G1205" s="35">
        <v>34.54</v>
      </c>
      <c r="H1205" s="35">
        <v>0</v>
      </c>
      <c r="I1205" s="33" t="s">
        <v>51</v>
      </c>
      <c r="J1205" s="34">
        <v>3424.83</v>
      </c>
      <c r="K1205" s="33" t="s">
        <v>43</v>
      </c>
      <c r="L1205" s="33" t="s">
        <v>146</v>
      </c>
      <c r="M1205" s="33" t="s">
        <v>142</v>
      </c>
      <c r="N1205" s="33" t="s">
        <v>45</v>
      </c>
      <c r="O1205" s="33" t="s">
        <v>45</v>
      </c>
      <c r="P1205" s="33" t="s">
        <v>45</v>
      </c>
      <c r="Q1205" s="33" t="s">
        <v>45</v>
      </c>
      <c r="R1205" s="33" t="s">
        <v>45</v>
      </c>
      <c r="S1205" s="33" t="s">
        <v>45</v>
      </c>
      <c r="T1205" s="33" t="s">
        <v>46</v>
      </c>
      <c r="U1205" s="33" t="s">
        <v>1567</v>
      </c>
      <c r="V1205" s="33" t="s">
        <v>144</v>
      </c>
      <c r="W1205" s="33" t="s">
        <v>48</v>
      </c>
      <c r="X1205" s="33" t="s">
        <v>48</v>
      </c>
      <c r="Y1205" s="33" t="s">
        <v>48</v>
      </c>
      <c r="Z1205" s="33" t="s">
        <v>48</v>
      </c>
      <c r="AA1205" s="33" t="s">
        <v>48</v>
      </c>
      <c r="AB1205" s="33" t="s">
        <v>48</v>
      </c>
      <c r="AC1205" s="33" t="s">
        <v>123</v>
      </c>
      <c r="AD1205" s="33" t="s">
        <v>123</v>
      </c>
    </row>
    <row r="1206" spans="1:30" ht="48">
      <c r="A1206" s="33" t="s">
        <v>2277</v>
      </c>
      <c r="B1206" s="33" t="s">
        <v>41</v>
      </c>
      <c r="C1206" s="33" t="s">
        <v>2299</v>
      </c>
      <c r="D1206" s="33">
        <v>4705</v>
      </c>
      <c r="E1206" s="33" t="s">
        <v>600</v>
      </c>
      <c r="F1206" s="33" t="s">
        <v>1895</v>
      </c>
      <c r="G1206" s="35">
        <v>0</v>
      </c>
      <c r="H1206" s="34">
        <v>11356.63</v>
      </c>
      <c r="I1206" s="33" t="s">
        <v>51</v>
      </c>
      <c r="J1206" s="34">
        <v>66639.16</v>
      </c>
      <c r="K1206" s="33" t="s">
        <v>43</v>
      </c>
      <c r="L1206" s="33" t="s">
        <v>211</v>
      </c>
      <c r="M1206" s="33" t="s">
        <v>142</v>
      </c>
      <c r="N1206" s="33" t="s">
        <v>45</v>
      </c>
      <c r="O1206" s="33" t="s">
        <v>45</v>
      </c>
      <c r="P1206" s="33" t="s">
        <v>45</v>
      </c>
      <c r="Q1206" s="33" t="s">
        <v>45</v>
      </c>
      <c r="R1206" s="33" t="s">
        <v>45</v>
      </c>
      <c r="S1206" s="33" t="s">
        <v>45</v>
      </c>
      <c r="T1206" s="33" t="s">
        <v>46</v>
      </c>
      <c r="U1206" s="33" t="s">
        <v>212</v>
      </c>
      <c r="V1206" s="33" t="s">
        <v>144</v>
      </c>
      <c r="W1206" s="33" t="s">
        <v>48</v>
      </c>
      <c r="X1206" s="33" t="s">
        <v>48</v>
      </c>
      <c r="Y1206" s="33" t="s">
        <v>48</v>
      </c>
      <c r="Z1206" s="33" t="s">
        <v>48</v>
      </c>
      <c r="AA1206" s="33" t="s">
        <v>48</v>
      </c>
      <c r="AB1206" s="33" t="s">
        <v>48</v>
      </c>
      <c r="AC1206" s="33" t="s">
        <v>123</v>
      </c>
      <c r="AD1206" s="33" t="s">
        <v>123</v>
      </c>
    </row>
    <row r="1207" spans="1:30" ht="48">
      <c r="A1207" s="33" t="s">
        <v>2277</v>
      </c>
      <c r="B1207" s="33" t="s">
        <v>41</v>
      </c>
      <c r="C1207" s="33" t="s">
        <v>2299</v>
      </c>
      <c r="D1207" s="33">
        <v>4705</v>
      </c>
      <c r="E1207" s="33" t="s">
        <v>600</v>
      </c>
      <c r="F1207" s="33" t="s">
        <v>2042</v>
      </c>
      <c r="G1207" s="35">
        <v>0</v>
      </c>
      <c r="H1207" s="34">
        <v>3540.69</v>
      </c>
      <c r="I1207" s="33" t="s">
        <v>51</v>
      </c>
      <c r="J1207" s="34">
        <v>63098.47</v>
      </c>
      <c r="K1207" s="33" t="s">
        <v>43</v>
      </c>
      <c r="L1207" s="33" t="s">
        <v>211</v>
      </c>
      <c r="M1207" s="33" t="s">
        <v>142</v>
      </c>
      <c r="N1207" s="33" t="s">
        <v>45</v>
      </c>
      <c r="O1207" s="33" t="s">
        <v>45</v>
      </c>
      <c r="P1207" s="33" t="s">
        <v>45</v>
      </c>
      <c r="Q1207" s="33" t="s">
        <v>45</v>
      </c>
      <c r="R1207" s="33" t="s">
        <v>45</v>
      </c>
      <c r="S1207" s="33" t="s">
        <v>45</v>
      </c>
      <c r="T1207" s="33" t="s">
        <v>46</v>
      </c>
      <c r="U1207" s="33" t="s">
        <v>212</v>
      </c>
      <c r="V1207" s="33" t="s">
        <v>144</v>
      </c>
      <c r="W1207" s="33" t="s">
        <v>48</v>
      </c>
      <c r="X1207" s="33" t="s">
        <v>48</v>
      </c>
      <c r="Y1207" s="33" t="s">
        <v>48</v>
      </c>
      <c r="Z1207" s="33" t="s">
        <v>48</v>
      </c>
      <c r="AA1207" s="33" t="s">
        <v>48</v>
      </c>
      <c r="AB1207" s="33" t="s">
        <v>48</v>
      </c>
      <c r="AC1207" s="33" t="s">
        <v>123</v>
      </c>
      <c r="AD1207" s="33" t="s">
        <v>123</v>
      </c>
    </row>
    <row r="1208" spans="1:30" ht="48">
      <c r="A1208" s="33" t="s">
        <v>2277</v>
      </c>
      <c r="B1208" s="33" t="s">
        <v>41</v>
      </c>
      <c r="C1208" s="33" t="s">
        <v>2280</v>
      </c>
      <c r="D1208" s="33">
        <v>6753</v>
      </c>
      <c r="E1208" s="33" t="s">
        <v>452</v>
      </c>
      <c r="F1208" s="33" t="s">
        <v>2314</v>
      </c>
      <c r="G1208" s="34">
        <v>4841.17</v>
      </c>
      <c r="H1208" s="35">
        <v>0</v>
      </c>
      <c r="I1208" s="33" t="s">
        <v>51</v>
      </c>
      <c r="J1208" s="34">
        <v>67939.64</v>
      </c>
      <c r="K1208" s="33" t="s">
        <v>43</v>
      </c>
      <c r="L1208" s="33" t="s">
        <v>211</v>
      </c>
      <c r="M1208" s="33" t="s">
        <v>142</v>
      </c>
      <c r="N1208" s="33" t="s">
        <v>45</v>
      </c>
      <c r="O1208" s="33" t="s">
        <v>45</v>
      </c>
      <c r="P1208" s="33" t="s">
        <v>45</v>
      </c>
      <c r="Q1208" s="33" t="s">
        <v>45</v>
      </c>
      <c r="R1208" s="33" t="s">
        <v>45</v>
      </c>
      <c r="S1208" s="33" t="s">
        <v>45</v>
      </c>
      <c r="T1208" s="33" t="s">
        <v>46</v>
      </c>
      <c r="U1208" s="33" t="s">
        <v>212</v>
      </c>
      <c r="V1208" s="33" t="s">
        <v>144</v>
      </c>
      <c r="W1208" s="33" t="s">
        <v>48</v>
      </c>
      <c r="X1208" s="33" t="s">
        <v>48</v>
      </c>
      <c r="Y1208" s="33" t="s">
        <v>48</v>
      </c>
      <c r="Z1208" s="33" t="s">
        <v>48</v>
      </c>
      <c r="AA1208" s="33" t="s">
        <v>48</v>
      </c>
      <c r="AB1208" s="33" t="s">
        <v>48</v>
      </c>
      <c r="AC1208" s="33" t="s">
        <v>123</v>
      </c>
      <c r="AD1208" s="33" t="s">
        <v>123</v>
      </c>
    </row>
    <row r="1209" spans="1:30" ht="48">
      <c r="A1209" s="33" t="s">
        <v>2277</v>
      </c>
      <c r="B1209" s="33" t="s">
        <v>41</v>
      </c>
      <c r="C1209" s="33" t="s">
        <v>2280</v>
      </c>
      <c r="D1209" s="33">
        <v>6753</v>
      </c>
      <c r="E1209" s="33" t="s">
        <v>452</v>
      </c>
      <c r="F1209" s="33" t="s">
        <v>2315</v>
      </c>
      <c r="G1209" s="34">
        <v>6224.07</v>
      </c>
      <c r="H1209" s="35">
        <v>0</v>
      </c>
      <c r="I1209" s="33" t="s">
        <v>51</v>
      </c>
      <c r="J1209" s="34">
        <v>74163.710000000006</v>
      </c>
      <c r="K1209" s="33" t="s">
        <v>43</v>
      </c>
      <c r="L1209" s="33" t="s">
        <v>211</v>
      </c>
      <c r="M1209" s="33" t="s">
        <v>142</v>
      </c>
      <c r="N1209" s="33" t="s">
        <v>45</v>
      </c>
      <c r="O1209" s="33" t="s">
        <v>45</v>
      </c>
      <c r="P1209" s="33" t="s">
        <v>45</v>
      </c>
      <c r="Q1209" s="33" t="s">
        <v>45</v>
      </c>
      <c r="R1209" s="33" t="s">
        <v>45</v>
      </c>
      <c r="S1209" s="33" t="s">
        <v>45</v>
      </c>
      <c r="T1209" s="33" t="s">
        <v>46</v>
      </c>
      <c r="U1209" s="33" t="s">
        <v>212</v>
      </c>
      <c r="V1209" s="33" t="s">
        <v>144</v>
      </c>
      <c r="W1209" s="33" t="s">
        <v>48</v>
      </c>
      <c r="X1209" s="33" t="s">
        <v>48</v>
      </c>
      <c r="Y1209" s="33" t="s">
        <v>48</v>
      </c>
      <c r="Z1209" s="33" t="s">
        <v>48</v>
      </c>
      <c r="AA1209" s="33" t="s">
        <v>48</v>
      </c>
      <c r="AB1209" s="33" t="s">
        <v>48</v>
      </c>
      <c r="AC1209" s="33" t="s">
        <v>123</v>
      </c>
      <c r="AD1209" s="33" t="s">
        <v>123</v>
      </c>
    </row>
    <row r="1210" spans="1:30" ht="48">
      <c r="A1210" s="33" t="s">
        <v>2277</v>
      </c>
      <c r="B1210" s="33" t="s">
        <v>41</v>
      </c>
      <c r="C1210" s="33" t="s">
        <v>2280</v>
      </c>
      <c r="D1210" s="33">
        <v>6753</v>
      </c>
      <c r="E1210" s="33" t="s">
        <v>452</v>
      </c>
      <c r="F1210" s="33" t="s">
        <v>2316</v>
      </c>
      <c r="G1210" s="35">
        <v>303.89999999999998</v>
      </c>
      <c r="H1210" s="35">
        <v>0</v>
      </c>
      <c r="I1210" s="33" t="s">
        <v>51</v>
      </c>
      <c r="J1210" s="34">
        <v>74467.61</v>
      </c>
      <c r="K1210" s="33" t="s">
        <v>43</v>
      </c>
      <c r="L1210" s="33" t="s">
        <v>211</v>
      </c>
      <c r="M1210" s="33" t="s">
        <v>142</v>
      </c>
      <c r="N1210" s="33" t="s">
        <v>45</v>
      </c>
      <c r="O1210" s="33" t="s">
        <v>45</v>
      </c>
      <c r="P1210" s="33" t="s">
        <v>45</v>
      </c>
      <c r="Q1210" s="33" t="s">
        <v>45</v>
      </c>
      <c r="R1210" s="33" t="s">
        <v>45</v>
      </c>
      <c r="S1210" s="33" t="s">
        <v>45</v>
      </c>
      <c r="T1210" s="33" t="s">
        <v>46</v>
      </c>
      <c r="U1210" s="33" t="s">
        <v>212</v>
      </c>
      <c r="V1210" s="33" t="s">
        <v>144</v>
      </c>
      <c r="W1210" s="33" t="s">
        <v>48</v>
      </c>
      <c r="X1210" s="33" t="s">
        <v>48</v>
      </c>
      <c r="Y1210" s="33" t="s">
        <v>48</v>
      </c>
      <c r="Z1210" s="33" t="s">
        <v>48</v>
      </c>
      <c r="AA1210" s="33" t="s">
        <v>48</v>
      </c>
      <c r="AB1210" s="33" t="s">
        <v>48</v>
      </c>
      <c r="AC1210" s="33" t="s">
        <v>123</v>
      </c>
      <c r="AD1210" s="33" t="s">
        <v>123</v>
      </c>
    </row>
    <row r="1211" spans="1:30" ht="48">
      <c r="A1211" s="33" t="s">
        <v>2277</v>
      </c>
      <c r="B1211" s="33" t="s">
        <v>41</v>
      </c>
      <c r="C1211" s="33" t="s">
        <v>2280</v>
      </c>
      <c r="D1211" s="33">
        <v>6753</v>
      </c>
      <c r="E1211" s="33" t="s">
        <v>452</v>
      </c>
      <c r="F1211" s="33" t="s">
        <v>2317</v>
      </c>
      <c r="G1211" s="35">
        <v>115.71</v>
      </c>
      <c r="H1211" s="35">
        <v>0</v>
      </c>
      <c r="I1211" s="33" t="s">
        <v>51</v>
      </c>
      <c r="J1211" s="34">
        <v>19339.86</v>
      </c>
      <c r="K1211" s="33" t="s">
        <v>43</v>
      </c>
      <c r="L1211" s="33" t="s">
        <v>147</v>
      </c>
      <c r="M1211" s="33" t="s">
        <v>142</v>
      </c>
      <c r="N1211" s="33" t="s">
        <v>45</v>
      </c>
      <c r="O1211" s="33" t="s">
        <v>45</v>
      </c>
      <c r="P1211" s="33" t="s">
        <v>45</v>
      </c>
      <c r="Q1211" s="33" t="s">
        <v>45</v>
      </c>
      <c r="R1211" s="33" t="s">
        <v>45</v>
      </c>
      <c r="S1211" s="33" t="s">
        <v>45</v>
      </c>
      <c r="T1211" s="33" t="s">
        <v>46</v>
      </c>
      <c r="U1211" s="33" t="s">
        <v>203</v>
      </c>
      <c r="V1211" s="33" t="s">
        <v>144</v>
      </c>
      <c r="W1211" s="33" t="s">
        <v>48</v>
      </c>
      <c r="X1211" s="33" t="s">
        <v>48</v>
      </c>
      <c r="Y1211" s="33" t="s">
        <v>48</v>
      </c>
      <c r="Z1211" s="33" t="s">
        <v>48</v>
      </c>
      <c r="AA1211" s="33" t="s">
        <v>48</v>
      </c>
      <c r="AB1211" s="33" t="s">
        <v>48</v>
      </c>
      <c r="AC1211" s="33" t="s">
        <v>123</v>
      </c>
      <c r="AD1211" s="33" t="s">
        <v>123</v>
      </c>
    </row>
    <row r="1212" spans="1:30" ht="48">
      <c r="A1212" s="33" t="s">
        <v>2277</v>
      </c>
      <c r="B1212" s="33" t="s">
        <v>41</v>
      </c>
      <c r="C1212" s="33" t="s">
        <v>2280</v>
      </c>
      <c r="D1212" s="33">
        <v>6753</v>
      </c>
      <c r="E1212" s="33" t="s">
        <v>452</v>
      </c>
      <c r="F1212" s="33" t="s">
        <v>2318</v>
      </c>
      <c r="G1212" s="34">
        <v>5458.05</v>
      </c>
      <c r="H1212" s="35">
        <v>0</v>
      </c>
      <c r="I1212" s="33" t="s">
        <v>51</v>
      </c>
      <c r="J1212" s="34">
        <v>24797.91</v>
      </c>
      <c r="K1212" s="33" t="s">
        <v>43</v>
      </c>
      <c r="L1212" s="33" t="s">
        <v>147</v>
      </c>
      <c r="M1212" s="33" t="s">
        <v>142</v>
      </c>
      <c r="N1212" s="33" t="s">
        <v>45</v>
      </c>
      <c r="O1212" s="33" t="s">
        <v>45</v>
      </c>
      <c r="P1212" s="33" t="s">
        <v>45</v>
      </c>
      <c r="Q1212" s="33" t="s">
        <v>45</v>
      </c>
      <c r="R1212" s="33" t="s">
        <v>45</v>
      </c>
      <c r="S1212" s="33" t="s">
        <v>45</v>
      </c>
      <c r="T1212" s="33" t="s">
        <v>46</v>
      </c>
      <c r="U1212" s="33" t="s">
        <v>203</v>
      </c>
      <c r="V1212" s="33" t="s">
        <v>144</v>
      </c>
      <c r="W1212" s="33" t="s">
        <v>48</v>
      </c>
      <c r="X1212" s="33" t="s">
        <v>48</v>
      </c>
      <c r="Y1212" s="33" t="s">
        <v>48</v>
      </c>
      <c r="Z1212" s="33" t="s">
        <v>48</v>
      </c>
      <c r="AA1212" s="33" t="s">
        <v>48</v>
      </c>
      <c r="AB1212" s="33" t="s">
        <v>48</v>
      </c>
      <c r="AC1212" s="33" t="s">
        <v>123</v>
      </c>
      <c r="AD1212" s="33" t="s">
        <v>123</v>
      </c>
    </row>
    <row r="1213" spans="1:30" ht="48">
      <c r="A1213" s="33" t="s">
        <v>2277</v>
      </c>
      <c r="B1213" s="33" t="s">
        <v>41</v>
      </c>
      <c r="C1213" s="33" t="s">
        <v>2280</v>
      </c>
      <c r="D1213" s="33">
        <v>6753</v>
      </c>
      <c r="E1213" s="33" t="s">
        <v>452</v>
      </c>
      <c r="F1213" s="33" t="s">
        <v>2319</v>
      </c>
      <c r="G1213" s="34">
        <v>3501.32</v>
      </c>
      <c r="H1213" s="35">
        <v>0</v>
      </c>
      <c r="I1213" s="33" t="s">
        <v>51</v>
      </c>
      <c r="J1213" s="34">
        <v>28299.23</v>
      </c>
      <c r="K1213" s="33" t="s">
        <v>43</v>
      </c>
      <c r="L1213" s="33" t="s">
        <v>147</v>
      </c>
      <c r="M1213" s="33" t="s">
        <v>142</v>
      </c>
      <c r="N1213" s="33" t="s">
        <v>45</v>
      </c>
      <c r="O1213" s="33" t="s">
        <v>45</v>
      </c>
      <c r="P1213" s="33" t="s">
        <v>45</v>
      </c>
      <c r="Q1213" s="33" t="s">
        <v>45</v>
      </c>
      <c r="R1213" s="33" t="s">
        <v>45</v>
      </c>
      <c r="S1213" s="33" t="s">
        <v>45</v>
      </c>
      <c r="T1213" s="33" t="s">
        <v>46</v>
      </c>
      <c r="U1213" s="33" t="s">
        <v>203</v>
      </c>
      <c r="V1213" s="33" t="s">
        <v>144</v>
      </c>
      <c r="W1213" s="33" t="s">
        <v>48</v>
      </c>
      <c r="X1213" s="33" t="s">
        <v>48</v>
      </c>
      <c r="Y1213" s="33" t="s">
        <v>48</v>
      </c>
      <c r="Z1213" s="33" t="s">
        <v>48</v>
      </c>
      <c r="AA1213" s="33" t="s">
        <v>48</v>
      </c>
      <c r="AB1213" s="33" t="s">
        <v>48</v>
      </c>
      <c r="AC1213" s="33" t="s">
        <v>123</v>
      </c>
      <c r="AD1213" s="33" t="s">
        <v>123</v>
      </c>
    </row>
    <row r="1214" spans="1:30" ht="48">
      <c r="A1214" s="33" t="s">
        <v>2277</v>
      </c>
      <c r="B1214" s="33" t="s">
        <v>41</v>
      </c>
      <c r="C1214" s="33" t="s">
        <v>2280</v>
      </c>
      <c r="D1214" s="33">
        <v>6753</v>
      </c>
      <c r="E1214" s="33" t="s">
        <v>452</v>
      </c>
      <c r="F1214" s="33" t="s">
        <v>2320</v>
      </c>
      <c r="G1214" s="35">
        <v>2.2400000000000002</v>
      </c>
      <c r="H1214" s="35">
        <v>0</v>
      </c>
      <c r="I1214" s="33" t="s">
        <v>51</v>
      </c>
      <c r="J1214" s="34">
        <v>5498.2</v>
      </c>
      <c r="K1214" s="33" t="s">
        <v>43</v>
      </c>
      <c r="L1214" s="33" t="s">
        <v>529</v>
      </c>
      <c r="M1214" s="33" t="s">
        <v>142</v>
      </c>
      <c r="N1214" s="33" t="s">
        <v>45</v>
      </c>
      <c r="O1214" s="33" t="s">
        <v>45</v>
      </c>
      <c r="P1214" s="33" t="s">
        <v>45</v>
      </c>
      <c r="Q1214" s="33" t="s">
        <v>45</v>
      </c>
      <c r="R1214" s="33" t="s">
        <v>45</v>
      </c>
      <c r="S1214" s="33" t="s">
        <v>45</v>
      </c>
      <c r="T1214" s="33" t="s">
        <v>46</v>
      </c>
      <c r="U1214" s="33" t="s">
        <v>530</v>
      </c>
      <c r="V1214" s="33" t="s">
        <v>144</v>
      </c>
      <c r="W1214" s="33" t="s">
        <v>48</v>
      </c>
      <c r="X1214" s="33" t="s">
        <v>48</v>
      </c>
      <c r="Y1214" s="33" t="s">
        <v>48</v>
      </c>
      <c r="Z1214" s="33" t="s">
        <v>48</v>
      </c>
      <c r="AA1214" s="33" t="s">
        <v>48</v>
      </c>
      <c r="AB1214" s="33" t="s">
        <v>48</v>
      </c>
      <c r="AC1214" s="33" t="s">
        <v>123</v>
      </c>
      <c r="AD1214" s="33" t="s">
        <v>123</v>
      </c>
    </row>
    <row r="1215" spans="1:30" ht="48">
      <c r="A1215" s="33" t="s">
        <v>2277</v>
      </c>
      <c r="B1215" s="33" t="s">
        <v>41</v>
      </c>
      <c r="C1215" s="33" t="s">
        <v>2280</v>
      </c>
      <c r="D1215" s="33">
        <v>6753</v>
      </c>
      <c r="E1215" s="33" t="s">
        <v>452</v>
      </c>
      <c r="F1215" s="33" t="s">
        <v>2321</v>
      </c>
      <c r="G1215" s="35">
        <v>805.55</v>
      </c>
      <c r="H1215" s="35">
        <v>0</v>
      </c>
      <c r="I1215" s="33" t="s">
        <v>51</v>
      </c>
      <c r="J1215" s="34">
        <v>6303.75</v>
      </c>
      <c r="K1215" s="33" t="s">
        <v>43</v>
      </c>
      <c r="L1215" s="33" t="s">
        <v>529</v>
      </c>
      <c r="M1215" s="33" t="s">
        <v>142</v>
      </c>
      <c r="N1215" s="33" t="s">
        <v>45</v>
      </c>
      <c r="O1215" s="33" t="s">
        <v>45</v>
      </c>
      <c r="P1215" s="33" t="s">
        <v>45</v>
      </c>
      <c r="Q1215" s="33" t="s">
        <v>45</v>
      </c>
      <c r="R1215" s="33" t="s">
        <v>45</v>
      </c>
      <c r="S1215" s="33" t="s">
        <v>45</v>
      </c>
      <c r="T1215" s="33" t="s">
        <v>46</v>
      </c>
      <c r="U1215" s="33" t="s">
        <v>530</v>
      </c>
      <c r="V1215" s="33" t="s">
        <v>144</v>
      </c>
      <c r="W1215" s="33" t="s">
        <v>48</v>
      </c>
      <c r="X1215" s="33" t="s">
        <v>48</v>
      </c>
      <c r="Y1215" s="33" t="s">
        <v>48</v>
      </c>
      <c r="Z1215" s="33" t="s">
        <v>48</v>
      </c>
      <c r="AA1215" s="33" t="s">
        <v>48</v>
      </c>
      <c r="AB1215" s="33" t="s">
        <v>48</v>
      </c>
      <c r="AC1215" s="33" t="s">
        <v>123</v>
      </c>
      <c r="AD1215" s="33" t="s">
        <v>123</v>
      </c>
    </row>
    <row r="1216" spans="1:30" ht="48">
      <c r="A1216" s="33" t="s">
        <v>2277</v>
      </c>
      <c r="B1216" s="33" t="s">
        <v>41</v>
      </c>
      <c r="C1216" s="33" t="s">
        <v>2280</v>
      </c>
      <c r="D1216" s="33">
        <v>6753</v>
      </c>
      <c r="E1216" s="33" t="s">
        <v>452</v>
      </c>
      <c r="F1216" s="33" t="s">
        <v>2322</v>
      </c>
      <c r="G1216" s="35">
        <v>579.80999999999995</v>
      </c>
      <c r="H1216" s="35">
        <v>0</v>
      </c>
      <c r="I1216" s="33" t="s">
        <v>51</v>
      </c>
      <c r="J1216" s="34">
        <v>6883.56</v>
      </c>
      <c r="K1216" s="33" t="s">
        <v>43</v>
      </c>
      <c r="L1216" s="33" t="s">
        <v>529</v>
      </c>
      <c r="M1216" s="33" t="s">
        <v>142</v>
      </c>
      <c r="N1216" s="33" t="s">
        <v>45</v>
      </c>
      <c r="O1216" s="33" t="s">
        <v>45</v>
      </c>
      <c r="P1216" s="33" t="s">
        <v>45</v>
      </c>
      <c r="Q1216" s="33" t="s">
        <v>45</v>
      </c>
      <c r="R1216" s="33" t="s">
        <v>45</v>
      </c>
      <c r="S1216" s="33" t="s">
        <v>45</v>
      </c>
      <c r="T1216" s="33" t="s">
        <v>46</v>
      </c>
      <c r="U1216" s="33" t="s">
        <v>530</v>
      </c>
      <c r="V1216" s="33" t="s">
        <v>144</v>
      </c>
      <c r="W1216" s="33" t="s">
        <v>48</v>
      </c>
      <c r="X1216" s="33" t="s">
        <v>48</v>
      </c>
      <c r="Y1216" s="33" t="s">
        <v>48</v>
      </c>
      <c r="Z1216" s="33" t="s">
        <v>48</v>
      </c>
      <c r="AA1216" s="33" t="s">
        <v>48</v>
      </c>
      <c r="AB1216" s="33" t="s">
        <v>48</v>
      </c>
      <c r="AC1216" s="33" t="s">
        <v>123</v>
      </c>
      <c r="AD1216" s="33" t="s">
        <v>123</v>
      </c>
    </row>
    <row r="1217" spans="1:30" ht="48">
      <c r="A1217" s="33" t="s">
        <v>2277</v>
      </c>
      <c r="B1217" s="33" t="s">
        <v>41</v>
      </c>
      <c r="C1217" s="33" t="s">
        <v>2280</v>
      </c>
      <c r="D1217" s="33">
        <v>6753</v>
      </c>
      <c r="E1217" s="33" t="s">
        <v>452</v>
      </c>
      <c r="F1217" s="33" t="s">
        <v>2323</v>
      </c>
      <c r="G1217" s="35">
        <v>8</v>
      </c>
      <c r="H1217" s="35">
        <v>0</v>
      </c>
      <c r="I1217" s="33" t="s">
        <v>51</v>
      </c>
      <c r="J1217" s="34">
        <v>6891.56</v>
      </c>
      <c r="K1217" s="33" t="s">
        <v>43</v>
      </c>
      <c r="L1217" s="33" t="s">
        <v>529</v>
      </c>
      <c r="M1217" s="33" t="s">
        <v>142</v>
      </c>
      <c r="N1217" s="33" t="s">
        <v>45</v>
      </c>
      <c r="O1217" s="33" t="s">
        <v>45</v>
      </c>
      <c r="P1217" s="33" t="s">
        <v>45</v>
      </c>
      <c r="Q1217" s="33" t="s">
        <v>45</v>
      </c>
      <c r="R1217" s="33" t="s">
        <v>45</v>
      </c>
      <c r="S1217" s="33" t="s">
        <v>45</v>
      </c>
      <c r="T1217" s="33" t="s">
        <v>46</v>
      </c>
      <c r="U1217" s="33" t="s">
        <v>530</v>
      </c>
      <c r="V1217" s="33" t="s">
        <v>144</v>
      </c>
      <c r="W1217" s="33" t="s">
        <v>48</v>
      </c>
      <c r="X1217" s="33" t="s">
        <v>48</v>
      </c>
      <c r="Y1217" s="33" t="s">
        <v>48</v>
      </c>
      <c r="Z1217" s="33" t="s">
        <v>48</v>
      </c>
      <c r="AA1217" s="33" t="s">
        <v>48</v>
      </c>
      <c r="AB1217" s="33" t="s">
        <v>48</v>
      </c>
      <c r="AC1217" s="33" t="s">
        <v>123</v>
      </c>
      <c r="AD1217" s="33" t="s">
        <v>123</v>
      </c>
    </row>
    <row r="1218" spans="1:30" ht="48">
      <c r="A1218" s="33" t="s">
        <v>2277</v>
      </c>
      <c r="B1218" s="33" t="s">
        <v>41</v>
      </c>
      <c r="C1218" s="33" t="s">
        <v>2300</v>
      </c>
      <c r="D1218" s="33">
        <v>5833</v>
      </c>
      <c r="E1218" s="33" t="s">
        <v>241</v>
      </c>
      <c r="F1218" s="33" t="s">
        <v>2156</v>
      </c>
      <c r="G1218" s="35">
        <v>0</v>
      </c>
      <c r="H1218" s="35">
        <v>169.74</v>
      </c>
      <c r="I1218" s="33" t="s">
        <v>51</v>
      </c>
      <c r="J1218" s="35">
        <v>756.51</v>
      </c>
      <c r="K1218" s="33" t="s">
        <v>578</v>
      </c>
      <c r="L1218" s="33" t="s">
        <v>578</v>
      </c>
      <c r="M1218" s="33" t="s">
        <v>142</v>
      </c>
      <c r="N1218" s="33" t="s">
        <v>45</v>
      </c>
      <c r="O1218" s="33" t="s">
        <v>45</v>
      </c>
      <c r="P1218" s="33" t="s">
        <v>45</v>
      </c>
      <c r="Q1218" s="33" t="s">
        <v>45</v>
      </c>
      <c r="R1218" s="33" t="s">
        <v>45</v>
      </c>
      <c r="S1218" s="33" t="s">
        <v>45</v>
      </c>
      <c r="T1218" s="33" t="s">
        <v>579</v>
      </c>
      <c r="U1218" s="33" t="s">
        <v>579</v>
      </c>
      <c r="V1218" s="33" t="s">
        <v>144</v>
      </c>
      <c r="W1218" s="33" t="s">
        <v>48</v>
      </c>
      <c r="X1218" s="33" t="s">
        <v>48</v>
      </c>
      <c r="Y1218" s="33" t="s">
        <v>48</v>
      </c>
      <c r="Z1218" s="33" t="s">
        <v>48</v>
      </c>
      <c r="AA1218" s="33" t="s">
        <v>48</v>
      </c>
      <c r="AB1218" s="33" t="s">
        <v>48</v>
      </c>
      <c r="AC1218" s="33" t="s">
        <v>123</v>
      </c>
      <c r="AD1218" s="33" t="s">
        <v>123</v>
      </c>
    </row>
    <row r="1219" spans="1:30" ht="48">
      <c r="A1219" s="33" t="s">
        <v>2277</v>
      </c>
      <c r="B1219" s="33" t="s">
        <v>41</v>
      </c>
      <c r="C1219" s="33" t="s">
        <v>2300</v>
      </c>
      <c r="D1219" s="33">
        <v>5833</v>
      </c>
      <c r="E1219" s="33" t="s">
        <v>241</v>
      </c>
      <c r="F1219" s="33" t="s">
        <v>2248</v>
      </c>
      <c r="G1219" s="35">
        <v>0</v>
      </c>
      <c r="H1219" s="35">
        <v>176.31</v>
      </c>
      <c r="I1219" s="33" t="s">
        <v>51</v>
      </c>
      <c r="J1219" s="35">
        <v>580.20000000000005</v>
      </c>
      <c r="K1219" s="33" t="s">
        <v>578</v>
      </c>
      <c r="L1219" s="33" t="s">
        <v>578</v>
      </c>
      <c r="M1219" s="33" t="s">
        <v>142</v>
      </c>
      <c r="N1219" s="33" t="s">
        <v>45</v>
      </c>
      <c r="O1219" s="33" t="s">
        <v>45</v>
      </c>
      <c r="P1219" s="33" t="s">
        <v>45</v>
      </c>
      <c r="Q1219" s="33" t="s">
        <v>45</v>
      </c>
      <c r="R1219" s="33" t="s">
        <v>45</v>
      </c>
      <c r="S1219" s="33" t="s">
        <v>45</v>
      </c>
      <c r="T1219" s="33" t="s">
        <v>579</v>
      </c>
      <c r="U1219" s="33" t="s">
        <v>579</v>
      </c>
      <c r="V1219" s="33" t="s">
        <v>144</v>
      </c>
      <c r="W1219" s="33" t="s">
        <v>48</v>
      </c>
      <c r="X1219" s="33" t="s">
        <v>48</v>
      </c>
      <c r="Y1219" s="33" t="s">
        <v>48</v>
      </c>
      <c r="Z1219" s="33" t="s">
        <v>48</v>
      </c>
      <c r="AA1219" s="33" t="s">
        <v>48</v>
      </c>
      <c r="AB1219" s="33" t="s">
        <v>48</v>
      </c>
      <c r="AC1219" s="33" t="s">
        <v>123</v>
      </c>
      <c r="AD1219" s="33" t="s">
        <v>123</v>
      </c>
    </row>
    <row r="1220" spans="1:30" ht="48">
      <c r="A1220" s="33" t="s">
        <v>2277</v>
      </c>
      <c r="B1220" s="33" t="s">
        <v>41</v>
      </c>
      <c r="C1220" s="33" t="s">
        <v>2300</v>
      </c>
      <c r="D1220" s="33">
        <v>5833</v>
      </c>
      <c r="E1220" s="33" t="s">
        <v>241</v>
      </c>
      <c r="F1220" s="33" t="s">
        <v>2249</v>
      </c>
      <c r="G1220" s="35">
        <v>0</v>
      </c>
      <c r="H1220" s="35">
        <v>580.20000000000005</v>
      </c>
      <c r="I1220" s="33" t="s">
        <v>51</v>
      </c>
      <c r="J1220" s="35">
        <v>0</v>
      </c>
      <c r="K1220" s="33" t="s">
        <v>578</v>
      </c>
      <c r="L1220" s="33" t="s">
        <v>578</v>
      </c>
      <c r="M1220" s="33" t="s">
        <v>142</v>
      </c>
      <c r="N1220" s="33" t="s">
        <v>45</v>
      </c>
      <c r="O1220" s="33" t="s">
        <v>45</v>
      </c>
      <c r="P1220" s="33" t="s">
        <v>45</v>
      </c>
      <c r="Q1220" s="33" t="s">
        <v>45</v>
      </c>
      <c r="R1220" s="33" t="s">
        <v>45</v>
      </c>
      <c r="S1220" s="33" t="s">
        <v>45</v>
      </c>
      <c r="T1220" s="33" t="s">
        <v>579</v>
      </c>
      <c r="U1220" s="33" t="s">
        <v>579</v>
      </c>
      <c r="V1220" s="33" t="s">
        <v>144</v>
      </c>
      <c r="W1220" s="33" t="s">
        <v>48</v>
      </c>
      <c r="X1220" s="33" t="s">
        <v>48</v>
      </c>
      <c r="Y1220" s="33" t="s">
        <v>48</v>
      </c>
      <c r="Z1220" s="33" t="s">
        <v>48</v>
      </c>
      <c r="AA1220" s="33" t="s">
        <v>48</v>
      </c>
      <c r="AB1220" s="33" t="s">
        <v>48</v>
      </c>
      <c r="AC1220" s="33" t="s">
        <v>123</v>
      </c>
      <c r="AD1220" s="33" t="s">
        <v>123</v>
      </c>
    </row>
    <row r="1221" spans="1:30" ht="48">
      <c r="A1221" s="33" t="s">
        <v>2277</v>
      </c>
      <c r="B1221" s="33" t="s">
        <v>41</v>
      </c>
      <c r="C1221" s="33" t="s">
        <v>2280</v>
      </c>
      <c r="D1221" s="33">
        <v>6753</v>
      </c>
      <c r="E1221" s="33" t="s">
        <v>316</v>
      </c>
      <c r="F1221" s="33" t="s">
        <v>2324</v>
      </c>
      <c r="G1221" s="35">
        <v>306.48</v>
      </c>
      <c r="H1221" s="35">
        <v>0</v>
      </c>
      <c r="I1221" s="33" t="s">
        <v>51</v>
      </c>
      <c r="J1221" s="35">
        <v>306.48</v>
      </c>
      <c r="K1221" s="33" t="s">
        <v>578</v>
      </c>
      <c r="L1221" s="33" t="s">
        <v>578</v>
      </c>
      <c r="M1221" s="33" t="s">
        <v>142</v>
      </c>
      <c r="N1221" s="33" t="s">
        <v>45</v>
      </c>
      <c r="O1221" s="33" t="s">
        <v>45</v>
      </c>
      <c r="P1221" s="33" t="s">
        <v>45</v>
      </c>
      <c r="Q1221" s="33" t="s">
        <v>45</v>
      </c>
      <c r="R1221" s="33" t="s">
        <v>45</v>
      </c>
      <c r="S1221" s="33" t="s">
        <v>45</v>
      </c>
      <c r="T1221" s="33" t="s">
        <v>579</v>
      </c>
      <c r="U1221" s="33" t="s">
        <v>579</v>
      </c>
      <c r="V1221" s="33" t="s">
        <v>144</v>
      </c>
      <c r="W1221" s="33" t="s">
        <v>48</v>
      </c>
      <c r="X1221" s="33" t="s">
        <v>48</v>
      </c>
      <c r="Y1221" s="33" t="s">
        <v>48</v>
      </c>
      <c r="Z1221" s="33" t="s">
        <v>48</v>
      </c>
      <c r="AA1221" s="33" t="s">
        <v>48</v>
      </c>
      <c r="AB1221" s="33" t="s">
        <v>48</v>
      </c>
      <c r="AC1221" s="33" t="s">
        <v>123</v>
      </c>
      <c r="AD1221" s="33" t="s">
        <v>123</v>
      </c>
    </row>
    <row r="1222" spans="1:30" ht="48">
      <c r="A1222" s="33" t="s">
        <v>2277</v>
      </c>
      <c r="B1222" s="33" t="s">
        <v>41</v>
      </c>
      <c r="C1222" s="33" t="s">
        <v>2280</v>
      </c>
      <c r="D1222" s="33">
        <v>6753</v>
      </c>
      <c r="E1222" s="33" t="s">
        <v>316</v>
      </c>
      <c r="F1222" s="33" t="s">
        <v>2325</v>
      </c>
      <c r="G1222" s="35">
        <v>238.73</v>
      </c>
      <c r="H1222" s="35">
        <v>0</v>
      </c>
      <c r="I1222" s="33" t="s">
        <v>51</v>
      </c>
      <c r="J1222" s="35">
        <v>545.21</v>
      </c>
      <c r="K1222" s="33" t="s">
        <v>578</v>
      </c>
      <c r="L1222" s="33" t="s">
        <v>578</v>
      </c>
      <c r="M1222" s="33" t="s">
        <v>142</v>
      </c>
      <c r="N1222" s="33" t="s">
        <v>45</v>
      </c>
      <c r="O1222" s="33" t="s">
        <v>45</v>
      </c>
      <c r="P1222" s="33" t="s">
        <v>45</v>
      </c>
      <c r="Q1222" s="33" t="s">
        <v>45</v>
      </c>
      <c r="R1222" s="33" t="s">
        <v>45</v>
      </c>
      <c r="S1222" s="33" t="s">
        <v>45</v>
      </c>
      <c r="T1222" s="33" t="s">
        <v>579</v>
      </c>
      <c r="U1222" s="33" t="s">
        <v>579</v>
      </c>
      <c r="V1222" s="33" t="s">
        <v>144</v>
      </c>
      <c r="W1222" s="33" t="s">
        <v>48</v>
      </c>
      <c r="X1222" s="33" t="s">
        <v>48</v>
      </c>
      <c r="Y1222" s="33" t="s">
        <v>48</v>
      </c>
      <c r="Z1222" s="33" t="s">
        <v>48</v>
      </c>
      <c r="AA1222" s="33" t="s">
        <v>48</v>
      </c>
      <c r="AB1222" s="33" t="s">
        <v>48</v>
      </c>
      <c r="AC1222" s="33" t="s">
        <v>123</v>
      </c>
      <c r="AD1222" s="33" t="s">
        <v>123</v>
      </c>
    </row>
    <row r="1223" spans="1:30" ht="48">
      <c r="A1223" s="33" t="s">
        <v>2277</v>
      </c>
      <c r="B1223" s="33" t="s">
        <v>41</v>
      </c>
      <c r="C1223" s="33" t="s">
        <v>2280</v>
      </c>
      <c r="D1223" s="33">
        <v>6753</v>
      </c>
      <c r="E1223" s="33" t="s">
        <v>461</v>
      </c>
      <c r="F1223" s="33" t="s">
        <v>2326</v>
      </c>
      <c r="G1223" s="35">
        <v>682.77</v>
      </c>
      <c r="H1223" s="35">
        <v>0</v>
      </c>
      <c r="I1223" s="33" t="s">
        <v>51</v>
      </c>
      <c r="J1223" s="35">
        <v>731.68</v>
      </c>
      <c r="K1223" s="33" t="s">
        <v>1257</v>
      </c>
      <c r="L1223" s="33" t="s">
        <v>1257</v>
      </c>
      <c r="M1223" s="33" t="s">
        <v>142</v>
      </c>
      <c r="N1223" s="33" t="s">
        <v>45</v>
      </c>
      <c r="O1223" s="33" t="s">
        <v>45</v>
      </c>
      <c r="P1223" s="33" t="s">
        <v>45</v>
      </c>
      <c r="Q1223" s="33" t="s">
        <v>45</v>
      </c>
      <c r="R1223" s="33" t="s">
        <v>45</v>
      </c>
      <c r="S1223" s="33" t="s">
        <v>45</v>
      </c>
      <c r="T1223" s="33" t="s">
        <v>1258</v>
      </c>
      <c r="U1223" s="33" t="s">
        <v>1258</v>
      </c>
      <c r="V1223" s="33" t="s">
        <v>144</v>
      </c>
      <c r="W1223" s="33" t="s">
        <v>48</v>
      </c>
      <c r="X1223" s="33" t="s">
        <v>48</v>
      </c>
      <c r="Y1223" s="33" t="s">
        <v>48</v>
      </c>
      <c r="Z1223" s="33" t="s">
        <v>48</v>
      </c>
      <c r="AA1223" s="33" t="s">
        <v>48</v>
      </c>
      <c r="AB1223" s="33" t="s">
        <v>48</v>
      </c>
      <c r="AC1223" s="33" t="s">
        <v>123</v>
      </c>
      <c r="AD1223" s="33" t="s">
        <v>123</v>
      </c>
    </row>
    <row r="1224" spans="1:30" ht="48">
      <c r="A1224" s="33" t="s">
        <v>2277</v>
      </c>
      <c r="B1224" s="33" t="s">
        <v>41</v>
      </c>
      <c r="C1224" s="33" t="s">
        <v>2280</v>
      </c>
      <c r="D1224" s="33">
        <v>6753</v>
      </c>
      <c r="E1224" s="33" t="s">
        <v>819</v>
      </c>
      <c r="F1224" s="33" t="s">
        <v>2327</v>
      </c>
      <c r="G1224" s="35">
        <v>155.26</v>
      </c>
      <c r="H1224" s="35">
        <v>0</v>
      </c>
      <c r="I1224" s="33" t="s">
        <v>51</v>
      </c>
      <c r="J1224" s="34">
        <v>1440.26</v>
      </c>
      <c r="K1224" s="33" t="s">
        <v>488</v>
      </c>
      <c r="L1224" s="33" t="s">
        <v>488</v>
      </c>
      <c r="M1224" s="33" t="s">
        <v>142</v>
      </c>
      <c r="N1224" s="33" t="s">
        <v>45</v>
      </c>
      <c r="O1224" s="33" t="s">
        <v>45</v>
      </c>
      <c r="P1224" s="33" t="s">
        <v>45</v>
      </c>
      <c r="Q1224" s="33" t="s">
        <v>45</v>
      </c>
      <c r="R1224" s="33" t="s">
        <v>45</v>
      </c>
      <c r="S1224" s="33" t="s">
        <v>45</v>
      </c>
      <c r="T1224" s="33" t="s">
        <v>489</v>
      </c>
      <c r="U1224" s="33" t="s">
        <v>489</v>
      </c>
      <c r="V1224" s="33" t="s">
        <v>144</v>
      </c>
      <c r="W1224" s="33" t="s">
        <v>48</v>
      </c>
      <c r="X1224" s="33" t="s">
        <v>48</v>
      </c>
      <c r="Y1224" s="33" t="s">
        <v>48</v>
      </c>
      <c r="Z1224" s="33" t="s">
        <v>48</v>
      </c>
      <c r="AA1224" s="33" t="s">
        <v>48</v>
      </c>
      <c r="AB1224" s="33" t="s">
        <v>48</v>
      </c>
      <c r="AC1224" s="33" t="s">
        <v>123</v>
      </c>
      <c r="AD1224" s="33" t="s">
        <v>123</v>
      </c>
    </row>
    <row r="1225" spans="1:30" ht="48">
      <c r="A1225" s="33" t="s">
        <v>2277</v>
      </c>
      <c r="B1225" s="33" t="s">
        <v>41</v>
      </c>
      <c r="C1225" s="33" t="s">
        <v>2299</v>
      </c>
      <c r="D1225" s="33">
        <v>4705</v>
      </c>
      <c r="E1225" s="33" t="s">
        <v>95</v>
      </c>
      <c r="F1225" s="33" t="s">
        <v>2159</v>
      </c>
      <c r="G1225" s="35">
        <v>0</v>
      </c>
      <c r="H1225" s="35">
        <v>50.4</v>
      </c>
      <c r="I1225" s="33" t="s">
        <v>51</v>
      </c>
      <c r="J1225" s="34">
        <v>8909.7199999999993</v>
      </c>
      <c r="K1225" s="33" t="s">
        <v>148</v>
      </c>
      <c r="L1225" s="33" t="s">
        <v>148</v>
      </c>
      <c r="M1225" s="33" t="s">
        <v>142</v>
      </c>
      <c r="N1225" s="33" t="s">
        <v>45</v>
      </c>
      <c r="O1225" s="33" t="s">
        <v>45</v>
      </c>
      <c r="P1225" s="33" t="s">
        <v>45</v>
      </c>
      <c r="Q1225" s="33" t="s">
        <v>45</v>
      </c>
      <c r="R1225" s="33" t="s">
        <v>45</v>
      </c>
      <c r="S1225" s="33" t="s">
        <v>45</v>
      </c>
      <c r="T1225" s="33" t="s">
        <v>204</v>
      </c>
      <c r="U1225" s="33" t="s">
        <v>204</v>
      </c>
      <c r="V1225" s="33" t="s">
        <v>144</v>
      </c>
      <c r="W1225" s="33" t="s">
        <v>48</v>
      </c>
      <c r="X1225" s="33" t="s">
        <v>48</v>
      </c>
      <c r="Y1225" s="33" t="s">
        <v>48</v>
      </c>
      <c r="Z1225" s="33" t="s">
        <v>48</v>
      </c>
      <c r="AA1225" s="33" t="s">
        <v>48</v>
      </c>
      <c r="AB1225" s="33" t="s">
        <v>48</v>
      </c>
      <c r="AC1225" s="33" t="s">
        <v>123</v>
      </c>
      <c r="AD1225" s="33" t="s">
        <v>123</v>
      </c>
    </row>
    <row r="1226" spans="1:30" ht="48">
      <c r="A1226" s="33" t="s">
        <v>2277</v>
      </c>
      <c r="B1226" s="33" t="s">
        <v>41</v>
      </c>
      <c r="C1226" s="33" t="s">
        <v>2299</v>
      </c>
      <c r="D1226" s="33">
        <v>4705</v>
      </c>
      <c r="E1226" s="33" t="s">
        <v>95</v>
      </c>
      <c r="F1226" s="33" t="s">
        <v>2160</v>
      </c>
      <c r="G1226" s="35">
        <v>0</v>
      </c>
      <c r="H1226" s="34">
        <v>1879.62</v>
      </c>
      <c r="I1226" s="33" t="s">
        <v>51</v>
      </c>
      <c r="J1226" s="34">
        <v>7030.1</v>
      </c>
      <c r="K1226" s="33" t="s">
        <v>148</v>
      </c>
      <c r="L1226" s="33" t="s">
        <v>148</v>
      </c>
      <c r="M1226" s="33" t="s">
        <v>142</v>
      </c>
      <c r="N1226" s="33" t="s">
        <v>45</v>
      </c>
      <c r="O1226" s="33" t="s">
        <v>45</v>
      </c>
      <c r="P1226" s="33" t="s">
        <v>45</v>
      </c>
      <c r="Q1226" s="33" t="s">
        <v>45</v>
      </c>
      <c r="R1226" s="33" t="s">
        <v>45</v>
      </c>
      <c r="S1226" s="33" t="s">
        <v>45</v>
      </c>
      <c r="T1226" s="33" t="s">
        <v>204</v>
      </c>
      <c r="U1226" s="33" t="s">
        <v>204</v>
      </c>
      <c r="V1226" s="33" t="s">
        <v>144</v>
      </c>
      <c r="W1226" s="33" t="s">
        <v>48</v>
      </c>
      <c r="X1226" s="33" t="s">
        <v>48</v>
      </c>
      <c r="Y1226" s="33" t="s">
        <v>48</v>
      </c>
      <c r="Z1226" s="33" t="s">
        <v>48</v>
      </c>
      <c r="AA1226" s="33" t="s">
        <v>48</v>
      </c>
      <c r="AB1226" s="33" t="s">
        <v>48</v>
      </c>
      <c r="AC1226" s="33" t="s">
        <v>123</v>
      </c>
      <c r="AD1226" s="33" t="s">
        <v>123</v>
      </c>
    </row>
    <row r="1227" spans="1:30" ht="48">
      <c r="A1227" s="33" t="s">
        <v>2277</v>
      </c>
      <c r="B1227" s="33" t="s">
        <v>41</v>
      </c>
      <c r="C1227" s="33" t="s">
        <v>2280</v>
      </c>
      <c r="D1227" s="33">
        <v>6753</v>
      </c>
      <c r="E1227" s="33" t="s">
        <v>417</v>
      </c>
      <c r="F1227" s="33" t="s">
        <v>2328</v>
      </c>
      <c r="G1227" s="35">
        <v>-32</v>
      </c>
      <c r="H1227" s="35">
        <v>0</v>
      </c>
      <c r="I1227" s="33" t="s">
        <v>51</v>
      </c>
      <c r="J1227" s="34">
        <v>6998.1</v>
      </c>
      <c r="K1227" s="33" t="s">
        <v>148</v>
      </c>
      <c r="L1227" s="33" t="s">
        <v>148</v>
      </c>
      <c r="M1227" s="33" t="s">
        <v>142</v>
      </c>
      <c r="N1227" s="33" t="s">
        <v>45</v>
      </c>
      <c r="O1227" s="33" t="s">
        <v>45</v>
      </c>
      <c r="P1227" s="33" t="s">
        <v>45</v>
      </c>
      <c r="Q1227" s="33" t="s">
        <v>45</v>
      </c>
      <c r="R1227" s="33" t="s">
        <v>45</v>
      </c>
      <c r="S1227" s="33" t="s">
        <v>45</v>
      </c>
      <c r="T1227" s="33" t="s">
        <v>204</v>
      </c>
      <c r="U1227" s="33" t="s">
        <v>204</v>
      </c>
      <c r="V1227" s="33" t="s">
        <v>144</v>
      </c>
      <c r="W1227" s="33" t="s">
        <v>48</v>
      </c>
      <c r="X1227" s="33" t="s">
        <v>48</v>
      </c>
      <c r="Y1227" s="33" t="s">
        <v>48</v>
      </c>
      <c r="Z1227" s="33" t="s">
        <v>48</v>
      </c>
      <c r="AA1227" s="33" t="s">
        <v>48</v>
      </c>
      <c r="AB1227" s="33" t="s">
        <v>48</v>
      </c>
      <c r="AC1227" s="33" t="s">
        <v>123</v>
      </c>
      <c r="AD1227" s="33" t="s">
        <v>123</v>
      </c>
    </row>
    <row r="1228" spans="1:30" ht="48">
      <c r="A1228" s="33" t="s">
        <v>2277</v>
      </c>
      <c r="B1228" s="33" t="s">
        <v>41</v>
      </c>
      <c r="C1228" s="33" t="s">
        <v>2280</v>
      </c>
      <c r="D1228" s="33">
        <v>6753</v>
      </c>
      <c r="E1228" s="33" t="s">
        <v>417</v>
      </c>
      <c r="F1228" s="33" t="s">
        <v>2329</v>
      </c>
      <c r="G1228" s="34">
        <v>1537.75</v>
      </c>
      <c r="H1228" s="35">
        <v>0</v>
      </c>
      <c r="I1228" s="33" t="s">
        <v>51</v>
      </c>
      <c r="J1228" s="34">
        <v>8535.85</v>
      </c>
      <c r="K1228" s="33" t="s">
        <v>148</v>
      </c>
      <c r="L1228" s="33" t="s">
        <v>148</v>
      </c>
      <c r="M1228" s="33" t="s">
        <v>142</v>
      </c>
      <c r="N1228" s="33" t="s">
        <v>45</v>
      </c>
      <c r="O1228" s="33" t="s">
        <v>45</v>
      </c>
      <c r="P1228" s="33" t="s">
        <v>45</v>
      </c>
      <c r="Q1228" s="33" t="s">
        <v>45</v>
      </c>
      <c r="R1228" s="33" t="s">
        <v>45</v>
      </c>
      <c r="S1228" s="33" t="s">
        <v>45</v>
      </c>
      <c r="T1228" s="33" t="s">
        <v>204</v>
      </c>
      <c r="U1228" s="33" t="s">
        <v>204</v>
      </c>
      <c r="V1228" s="33" t="s">
        <v>144</v>
      </c>
      <c r="W1228" s="33" t="s">
        <v>48</v>
      </c>
      <c r="X1228" s="33" t="s">
        <v>48</v>
      </c>
      <c r="Y1228" s="33" t="s">
        <v>48</v>
      </c>
      <c r="Z1228" s="33" t="s">
        <v>48</v>
      </c>
      <c r="AA1228" s="33" t="s">
        <v>48</v>
      </c>
      <c r="AB1228" s="33" t="s">
        <v>48</v>
      </c>
      <c r="AC1228" s="33" t="s">
        <v>123</v>
      </c>
      <c r="AD1228" s="33" t="s">
        <v>123</v>
      </c>
    </row>
    <row r="1229" spans="1:30" ht="60">
      <c r="A1229" s="33" t="s">
        <v>2277</v>
      </c>
      <c r="B1229" s="33" t="s">
        <v>41</v>
      </c>
      <c r="C1229" s="33" t="s">
        <v>2300</v>
      </c>
      <c r="D1229" s="33">
        <v>5833</v>
      </c>
      <c r="E1229" s="33" t="s">
        <v>507</v>
      </c>
      <c r="F1229" s="33" t="s">
        <v>2253</v>
      </c>
      <c r="G1229" s="35">
        <v>0</v>
      </c>
      <c r="H1229" s="34">
        <v>1656.55</v>
      </c>
      <c r="I1229" s="33" t="s">
        <v>51</v>
      </c>
      <c r="J1229" s="34">
        <v>6383.37</v>
      </c>
      <c r="K1229" s="33" t="s">
        <v>149</v>
      </c>
      <c r="L1229" s="33" t="s">
        <v>150</v>
      </c>
      <c r="M1229" s="33" t="s">
        <v>142</v>
      </c>
      <c r="N1229" s="33" t="s">
        <v>45</v>
      </c>
      <c r="O1229" s="33" t="s">
        <v>45</v>
      </c>
      <c r="P1229" s="33" t="s">
        <v>45</v>
      </c>
      <c r="Q1229" s="33" t="s">
        <v>45</v>
      </c>
      <c r="R1229" s="33" t="s">
        <v>45</v>
      </c>
      <c r="S1229" s="33" t="s">
        <v>45</v>
      </c>
      <c r="T1229" s="33" t="s">
        <v>205</v>
      </c>
      <c r="U1229" s="33" t="s">
        <v>206</v>
      </c>
      <c r="V1229" s="33" t="s">
        <v>144</v>
      </c>
      <c r="W1229" s="33" t="s">
        <v>48</v>
      </c>
      <c r="X1229" s="33" t="s">
        <v>48</v>
      </c>
      <c r="Y1229" s="33" t="s">
        <v>48</v>
      </c>
      <c r="Z1229" s="33" t="s">
        <v>48</v>
      </c>
      <c r="AA1229" s="33" t="s">
        <v>48</v>
      </c>
      <c r="AB1229" s="33" t="s">
        <v>48</v>
      </c>
      <c r="AC1229" s="33" t="s">
        <v>123</v>
      </c>
      <c r="AD1229" s="33" t="s">
        <v>123</v>
      </c>
    </row>
    <row r="1230" spans="1:30" ht="60">
      <c r="A1230" s="33" t="s">
        <v>2277</v>
      </c>
      <c r="B1230" s="33" t="s">
        <v>41</v>
      </c>
      <c r="C1230" s="33" t="s">
        <v>2300</v>
      </c>
      <c r="D1230" s="33">
        <v>5833</v>
      </c>
      <c r="E1230" s="33" t="s">
        <v>507</v>
      </c>
      <c r="F1230" s="33" t="s">
        <v>2161</v>
      </c>
      <c r="G1230" s="35">
        <v>0</v>
      </c>
      <c r="H1230" s="34">
        <v>4503.75</v>
      </c>
      <c r="I1230" s="33" t="s">
        <v>51</v>
      </c>
      <c r="J1230" s="34">
        <v>1879.62</v>
      </c>
      <c r="K1230" s="33" t="s">
        <v>149</v>
      </c>
      <c r="L1230" s="33" t="s">
        <v>150</v>
      </c>
      <c r="M1230" s="33" t="s">
        <v>142</v>
      </c>
      <c r="N1230" s="33" t="s">
        <v>45</v>
      </c>
      <c r="O1230" s="33" t="s">
        <v>45</v>
      </c>
      <c r="P1230" s="33" t="s">
        <v>45</v>
      </c>
      <c r="Q1230" s="33" t="s">
        <v>45</v>
      </c>
      <c r="R1230" s="33" t="s">
        <v>45</v>
      </c>
      <c r="S1230" s="33" t="s">
        <v>45</v>
      </c>
      <c r="T1230" s="33" t="s">
        <v>205</v>
      </c>
      <c r="U1230" s="33" t="s">
        <v>206</v>
      </c>
      <c r="V1230" s="33" t="s">
        <v>144</v>
      </c>
      <c r="W1230" s="33" t="s">
        <v>48</v>
      </c>
      <c r="X1230" s="33" t="s">
        <v>48</v>
      </c>
      <c r="Y1230" s="33" t="s">
        <v>48</v>
      </c>
      <c r="Z1230" s="33" t="s">
        <v>48</v>
      </c>
      <c r="AA1230" s="33" t="s">
        <v>48</v>
      </c>
      <c r="AB1230" s="33" t="s">
        <v>48</v>
      </c>
      <c r="AC1230" s="33" t="s">
        <v>123</v>
      </c>
      <c r="AD1230" s="33" t="s">
        <v>123</v>
      </c>
    </row>
    <row r="1231" spans="1:30" ht="60">
      <c r="A1231" s="33" t="s">
        <v>2277</v>
      </c>
      <c r="B1231" s="33" t="s">
        <v>41</v>
      </c>
      <c r="C1231" s="33" t="s">
        <v>2280</v>
      </c>
      <c r="D1231" s="33">
        <v>6753</v>
      </c>
      <c r="E1231" s="33" t="s">
        <v>342</v>
      </c>
      <c r="F1231" s="33" t="s">
        <v>2330</v>
      </c>
      <c r="G1231" s="34">
        <v>1695.79</v>
      </c>
      <c r="H1231" s="35">
        <v>0</v>
      </c>
      <c r="I1231" s="33" t="s">
        <v>51</v>
      </c>
      <c r="J1231" s="34">
        <v>3575.41</v>
      </c>
      <c r="K1231" s="33" t="s">
        <v>149</v>
      </c>
      <c r="L1231" s="33" t="s">
        <v>150</v>
      </c>
      <c r="M1231" s="33" t="s">
        <v>142</v>
      </c>
      <c r="N1231" s="33" t="s">
        <v>45</v>
      </c>
      <c r="O1231" s="33" t="s">
        <v>45</v>
      </c>
      <c r="P1231" s="33" t="s">
        <v>45</v>
      </c>
      <c r="Q1231" s="33" t="s">
        <v>45</v>
      </c>
      <c r="R1231" s="33" t="s">
        <v>45</v>
      </c>
      <c r="S1231" s="33" t="s">
        <v>45</v>
      </c>
      <c r="T1231" s="33" t="s">
        <v>205</v>
      </c>
      <c r="U1231" s="33" t="s">
        <v>206</v>
      </c>
      <c r="V1231" s="33" t="s">
        <v>144</v>
      </c>
      <c r="W1231" s="33" t="s">
        <v>48</v>
      </c>
      <c r="X1231" s="33" t="s">
        <v>48</v>
      </c>
      <c r="Y1231" s="33" t="s">
        <v>48</v>
      </c>
      <c r="Z1231" s="33" t="s">
        <v>48</v>
      </c>
      <c r="AA1231" s="33" t="s">
        <v>48</v>
      </c>
      <c r="AB1231" s="33" t="s">
        <v>48</v>
      </c>
      <c r="AC1231" s="33" t="s">
        <v>123</v>
      </c>
      <c r="AD1231" s="33" t="s">
        <v>123</v>
      </c>
    </row>
    <row r="1232" spans="1:30" ht="60">
      <c r="A1232" s="33" t="s">
        <v>2277</v>
      </c>
      <c r="B1232" s="33" t="s">
        <v>41</v>
      </c>
      <c r="C1232" s="33" t="s">
        <v>2299</v>
      </c>
      <c r="D1232" s="33">
        <v>4705</v>
      </c>
      <c r="E1232" s="33" t="s">
        <v>71</v>
      </c>
      <c r="F1232" s="33" t="s">
        <v>2168</v>
      </c>
      <c r="G1232" s="35">
        <v>0</v>
      </c>
      <c r="H1232" s="35">
        <v>480.26</v>
      </c>
      <c r="I1232" s="33" t="s">
        <v>51</v>
      </c>
      <c r="J1232" s="34">
        <v>15961.65</v>
      </c>
      <c r="K1232" s="33" t="s">
        <v>151</v>
      </c>
      <c r="L1232" s="33" t="s">
        <v>152</v>
      </c>
      <c r="M1232" s="33" t="s">
        <v>142</v>
      </c>
      <c r="N1232" s="33" t="s">
        <v>45</v>
      </c>
      <c r="O1232" s="33" t="s">
        <v>45</v>
      </c>
      <c r="P1232" s="33" t="s">
        <v>45</v>
      </c>
      <c r="Q1232" s="33" t="s">
        <v>45</v>
      </c>
      <c r="R1232" s="33" t="s">
        <v>45</v>
      </c>
      <c r="S1232" s="33" t="s">
        <v>45</v>
      </c>
      <c r="T1232" s="33" t="s">
        <v>207</v>
      </c>
      <c r="U1232" s="33" t="s">
        <v>208</v>
      </c>
      <c r="V1232" s="33" t="s">
        <v>144</v>
      </c>
      <c r="W1232" s="33" t="s">
        <v>48</v>
      </c>
      <c r="X1232" s="33" t="s">
        <v>48</v>
      </c>
      <c r="Y1232" s="33" t="s">
        <v>48</v>
      </c>
      <c r="Z1232" s="33" t="s">
        <v>48</v>
      </c>
      <c r="AA1232" s="33" t="s">
        <v>48</v>
      </c>
      <c r="AB1232" s="33" t="s">
        <v>48</v>
      </c>
      <c r="AC1232" s="33" t="s">
        <v>123</v>
      </c>
      <c r="AD1232" s="33" t="s">
        <v>123</v>
      </c>
    </row>
    <row r="1233" spans="1:30" ht="60">
      <c r="A1233" s="33" t="s">
        <v>2277</v>
      </c>
      <c r="B1233" s="33" t="s">
        <v>41</v>
      </c>
      <c r="C1233" s="33" t="s">
        <v>2299</v>
      </c>
      <c r="D1233" s="33">
        <v>4705</v>
      </c>
      <c r="E1233" s="33" t="s">
        <v>71</v>
      </c>
      <c r="F1233" s="33" t="s">
        <v>2163</v>
      </c>
      <c r="G1233" s="35">
        <v>0</v>
      </c>
      <c r="H1233" s="35">
        <v>549.24</v>
      </c>
      <c r="I1233" s="33" t="s">
        <v>51</v>
      </c>
      <c r="J1233" s="34">
        <v>15412.41</v>
      </c>
      <c r="K1233" s="33" t="s">
        <v>151</v>
      </c>
      <c r="L1233" s="33" t="s">
        <v>152</v>
      </c>
      <c r="M1233" s="33" t="s">
        <v>142</v>
      </c>
      <c r="N1233" s="33" t="s">
        <v>45</v>
      </c>
      <c r="O1233" s="33" t="s">
        <v>45</v>
      </c>
      <c r="P1233" s="33" t="s">
        <v>45</v>
      </c>
      <c r="Q1233" s="33" t="s">
        <v>45</v>
      </c>
      <c r="R1233" s="33" t="s">
        <v>45</v>
      </c>
      <c r="S1233" s="33" t="s">
        <v>45</v>
      </c>
      <c r="T1233" s="33" t="s">
        <v>207</v>
      </c>
      <c r="U1233" s="33" t="s">
        <v>208</v>
      </c>
      <c r="V1233" s="33" t="s">
        <v>144</v>
      </c>
      <c r="W1233" s="33" t="s">
        <v>48</v>
      </c>
      <c r="X1233" s="33" t="s">
        <v>48</v>
      </c>
      <c r="Y1233" s="33" t="s">
        <v>48</v>
      </c>
      <c r="Z1233" s="33" t="s">
        <v>48</v>
      </c>
      <c r="AA1233" s="33" t="s">
        <v>48</v>
      </c>
      <c r="AB1233" s="33" t="s">
        <v>48</v>
      </c>
      <c r="AC1233" s="33" t="s">
        <v>123</v>
      </c>
      <c r="AD1233" s="33" t="s">
        <v>123</v>
      </c>
    </row>
    <row r="1234" spans="1:30" ht="60">
      <c r="A1234" s="33" t="s">
        <v>2277</v>
      </c>
      <c r="B1234" s="33" t="s">
        <v>41</v>
      </c>
      <c r="C1234" s="33" t="s">
        <v>2299</v>
      </c>
      <c r="D1234" s="33">
        <v>4705</v>
      </c>
      <c r="E1234" s="33" t="s">
        <v>71</v>
      </c>
      <c r="F1234" s="33" t="s">
        <v>2167</v>
      </c>
      <c r="G1234" s="35">
        <v>0</v>
      </c>
      <c r="H1234" s="34">
        <v>4981.5200000000004</v>
      </c>
      <c r="I1234" s="33" t="s">
        <v>51</v>
      </c>
      <c r="J1234" s="34">
        <v>10430.89</v>
      </c>
      <c r="K1234" s="33" t="s">
        <v>151</v>
      </c>
      <c r="L1234" s="33" t="s">
        <v>152</v>
      </c>
      <c r="M1234" s="33" t="s">
        <v>142</v>
      </c>
      <c r="N1234" s="33" t="s">
        <v>45</v>
      </c>
      <c r="O1234" s="33" t="s">
        <v>45</v>
      </c>
      <c r="P1234" s="33" t="s">
        <v>45</v>
      </c>
      <c r="Q1234" s="33" t="s">
        <v>45</v>
      </c>
      <c r="R1234" s="33" t="s">
        <v>45</v>
      </c>
      <c r="S1234" s="33" t="s">
        <v>45</v>
      </c>
      <c r="T1234" s="33" t="s">
        <v>207</v>
      </c>
      <c r="U1234" s="33" t="s">
        <v>208</v>
      </c>
      <c r="V1234" s="33" t="s">
        <v>144</v>
      </c>
      <c r="W1234" s="33" t="s">
        <v>48</v>
      </c>
      <c r="X1234" s="33" t="s">
        <v>48</v>
      </c>
      <c r="Y1234" s="33" t="s">
        <v>48</v>
      </c>
      <c r="Z1234" s="33" t="s">
        <v>48</v>
      </c>
      <c r="AA1234" s="33" t="s">
        <v>48</v>
      </c>
      <c r="AB1234" s="33" t="s">
        <v>48</v>
      </c>
      <c r="AC1234" s="33" t="s">
        <v>123</v>
      </c>
      <c r="AD1234" s="33" t="s">
        <v>123</v>
      </c>
    </row>
    <row r="1235" spans="1:30" ht="60">
      <c r="A1235" s="33" t="s">
        <v>2277</v>
      </c>
      <c r="B1235" s="33" t="s">
        <v>41</v>
      </c>
      <c r="C1235" s="33" t="s">
        <v>2331</v>
      </c>
      <c r="D1235" s="33">
        <v>6249</v>
      </c>
      <c r="E1235" s="33" t="s">
        <v>354</v>
      </c>
      <c r="F1235" s="33" t="s">
        <v>2165</v>
      </c>
      <c r="G1235" s="35">
        <v>0</v>
      </c>
      <c r="H1235" s="34">
        <v>1833.29</v>
      </c>
      <c r="I1235" s="33" t="s">
        <v>51</v>
      </c>
      <c r="J1235" s="34">
        <v>8597.6</v>
      </c>
      <c r="K1235" s="33" t="s">
        <v>151</v>
      </c>
      <c r="L1235" s="33" t="s">
        <v>152</v>
      </c>
      <c r="M1235" s="33" t="s">
        <v>142</v>
      </c>
      <c r="N1235" s="33" t="s">
        <v>45</v>
      </c>
      <c r="O1235" s="33" t="s">
        <v>45</v>
      </c>
      <c r="P1235" s="33" t="s">
        <v>45</v>
      </c>
      <c r="Q1235" s="33" t="s">
        <v>45</v>
      </c>
      <c r="R1235" s="33" t="s">
        <v>45</v>
      </c>
      <c r="S1235" s="33" t="s">
        <v>45</v>
      </c>
      <c r="T1235" s="33" t="s">
        <v>207</v>
      </c>
      <c r="U1235" s="33" t="s">
        <v>208</v>
      </c>
      <c r="V1235" s="33" t="s">
        <v>144</v>
      </c>
      <c r="W1235" s="33" t="s">
        <v>48</v>
      </c>
      <c r="X1235" s="33" t="s">
        <v>48</v>
      </c>
      <c r="Y1235" s="33" t="s">
        <v>48</v>
      </c>
      <c r="Z1235" s="33" t="s">
        <v>48</v>
      </c>
      <c r="AA1235" s="33" t="s">
        <v>48</v>
      </c>
      <c r="AB1235" s="33" t="s">
        <v>48</v>
      </c>
      <c r="AC1235" s="33" t="s">
        <v>123</v>
      </c>
      <c r="AD1235" s="33" t="s">
        <v>123</v>
      </c>
    </row>
    <row r="1236" spans="1:30" ht="60">
      <c r="A1236" s="33" t="s">
        <v>2277</v>
      </c>
      <c r="B1236" s="33" t="s">
        <v>41</v>
      </c>
      <c r="C1236" s="33" t="s">
        <v>2331</v>
      </c>
      <c r="D1236" s="33">
        <v>6249</v>
      </c>
      <c r="E1236" s="33" t="s">
        <v>354</v>
      </c>
      <c r="F1236" s="33" t="s">
        <v>2259</v>
      </c>
      <c r="G1236" s="35">
        <v>0</v>
      </c>
      <c r="H1236" s="34">
        <v>2850.16</v>
      </c>
      <c r="I1236" s="33" t="s">
        <v>51</v>
      </c>
      <c r="J1236" s="34">
        <v>5747.44</v>
      </c>
      <c r="K1236" s="33" t="s">
        <v>151</v>
      </c>
      <c r="L1236" s="33" t="s">
        <v>152</v>
      </c>
      <c r="M1236" s="33" t="s">
        <v>142</v>
      </c>
      <c r="N1236" s="33" t="s">
        <v>45</v>
      </c>
      <c r="O1236" s="33" t="s">
        <v>45</v>
      </c>
      <c r="P1236" s="33" t="s">
        <v>45</v>
      </c>
      <c r="Q1236" s="33" t="s">
        <v>45</v>
      </c>
      <c r="R1236" s="33" t="s">
        <v>45</v>
      </c>
      <c r="S1236" s="33" t="s">
        <v>45</v>
      </c>
      <c r="T1236" s="33" t="s">
        <v>207</v>
      </c>
      <c r="U1236" s="33" t="s">
        <v>208</v>
      </c>
      <c r="V1236" s="33" t="s">
        <v>144</v>
      </c>
      <c r="W1236" s="33" t="s">
        <v>48</v>
      </c>
      <c r="X1236" s="33" t="s">
        <v>48</v>
      </c>
      <c r="Y1236" s="33" t="s">
        <v>48</v>
      </c>
      <c r="Z1236" s="33" t="s">
        <v>48</v>
      </c>
      <c r="AA1236" s="33" t="s">
        <v>48</v>
      </c>
      <c r="AB1236" s="33" t="s">
        <v>48</v>
      </c>
      <c r="AC1236" s="33" t="s">
        <v>123</v>
      </c>
      <c r="AD1236" s="33" t="s">
        <v>123</v>
      </c>
    </row>
    <row r="1237" spans="1:30" ht="60">
      <c r="A1237" s="33" t="s">
        <v>2277</v>
      </c>
      <c r="B1237" s="33" t="s">
        <v>41</v>
      </c>
      <c r="C1237" s="33" t="s">
        <v>2331</v>
      </c>
      <c r="D1237" s="33">
        <v>6249</v>
      </c>
      <c r="E1237" s="33" t="s">
        <v>354</v>
      </c>
      <c r="F1237" s="33" t="s">
        <v>2169</v>
      </c>
      <c r="G1237" s="35">
        <v>0</v>
      </c>
      <c r="H1237" s="34">
        <v>1531</v>
      </c>
      <c r="I1237" s="33" t="s">
        <v>51</v>
      </c>
      <c r="J1237" s="34">
        <v>4216.4399999999996</v>
      </c>
      <c r="K1237" s="33" t="s">
        <v>151</v>
      </c>
      <c r="L1237" s="33" t="s">
        <v>152</v>
      </c>
      <c r="M1237" s="33" t="s">
        <v>142</v>
      </c>
      <c r="N1237" s="33" t="s">
        <v>45</v>
      </c>
      <c r="O1237" s="33" t="s">
        <v>45</v>
      </c>
      <c r="P1237" s="33" t="s">
        <v>45</v>
      </c>
      <c r="Q1237" s="33" t="s">
        <v>45</v>
      </c>
      <c r="R1237" s="33" t="s">
        <v>45</v>
      </c>
      <c r="S1237" s="33" t="s">
        <v>45</v>
      </c>
      <c r="T1237" s="33" t="s">
        <v>207</v>
      </c>
      <c r="U1237" s="33" t="s">
        <v>208</v>
      </c>
      <c r="V1237" s="33" t="s">
        <v>144</v>
      </c>
      <c r="W1237" s="33" t="s">
        <v>48</v>
      </c>
      <c r="X1237" s="33" t="s">
        <v>48</v>
      </c>
      <c r="Y1237" s="33" t="s">
        <v>48</v>
      </c>
      <c r="Z1237" s="33" t="s">
        <v>48</v>
      </c>
      <c r="AA1237" s="33" t="s">
        <v>48</v>
      </c>
      <c r="AB1237" s="33" t="s">
        <v>48</v>
      </c>
      <c r="AC1237" s="33" t="s">
        <v>123</v>
      </c>
      <c r="AD1237" s="33" t="s">
        <v>123</v>
      </c>
    </row>
    <row r="1238" spans="1:30" ht="60">
      <c r="A1238" s="33" t="s">
        <v>2277</v>
      </c>
      <c r="B1238" s="33" t="s">
        <v>41</v>
      </c>
      <c r="C1238" s="33" t="s">
        <v>2331</v>
      </c>
      <c r="D1238" s="33">
        <v>6249</v>
      </c>
      <c r="E1238" s="33" t="s">
        <v>354</v>
      </c>
      <c r="F1238" s="33" t="s">
        <v>2164</v>
      </c>
      <c r="G1238" s="35">
        <v>0</v>
      </c>
      <c r="H1238" s="34">
        <v>1481.08</v>
      </c>
      <c r="I1238" s="33" t="s">
        <v>51</v>
      </c>
      <c r="J1238" s="34">
        <v>2735.36</v>
      </c>
      <c r="K1238" s="33" t="s">
        <v>151</v>
      </c>
      <c r="L1238" s="33" t="s">
        <v>152</v>
      </c>
      <c r="M1238" s="33" t="s">
        <v>142</v>
      </c>
      <c r="N1238" s="33" t="s">
        <v>45</v>
      </c>
      <c r="O1238" s="33" t="s">
        <v>45</v>
      </c>
      <c r="P1238" s="33" t="s">
        <v>45</v>
      </c>
      <c r="Q1238" s="33" t="s">
        <v>45</v>
      </c>
      <c r="R1238" s="33" t="s">
        <v>45</v>
      </c>
      <c r="S1238" s="33" t="s">
        <v>45</v>
      </c>
      <c r="T1238" s="33" t="s">
        <v>207</v>
      </c>
      <c r="U1238" s="33" t="s">
        <v>208</v>
      </c>
      <c r="V1238" s="33" t="s">
        <v>144</v>
      </c>
      <c r="W1238" s="33" t="s">
        <v>48</v>
      </c>
      <c r="X1238" s="33" t="s">
        <v>48</v>
      </c>
      <c r="Y1238" s="33" t="s">
        <v>48</v>
      </c>
      <c r="Z1238" s="33" t="s">
        <v>48</v>
      </c>
      <c r="AA1238" s="33" t="s">
        <v>48</v>
      </c>
      <c r="AB1238" s="33" t="s">
        <v>48</v>
      </c>
      <c r="AC1238" s="33" t="s">
        <v>123</v>
      </c>
      <c r="AD1238" s="33" t="s">
        <v>123</v>
      </c>
    </row>
    <row r="1239" spans="1:30" ht="60">
      <c r="A1239" s="33" t="s">
        <v>2277</v>
      </c>
      <c r="B1239" s="33" t="s">
        <v>41</v>
      </c>
      <c r="C1239" s="33" t="s">
        <v>2331</v>
      </c>
      <c r="D1239" s="33">
        <v>6249</v>
      </c>
      <c r="E1239" s="33" t="s">
        <v>354</v>
      </c>
      <c r="F1239" s="33" t="s">
        <v>2162</v>
      </c>
      <c r="G1239" s="35">
        <v>0</v>
      </c>
      <c r="H1239" s="35">
        <v>390.35</v>
      </c>
      <c r="I1239" s="33" t="s">
        <v>51</v>
      </c>
      <c r="J1239" s="34">
        <v>2345.0100000000002</v>
      </c>
      <c r="K1239" s="33" t="s">
        <v>151</v>
      </c>
      <c r="L1239" s="33" t="s">
        <v>152</v>
      </c>
      <c r="M1239" s="33" t="s">
        <v>142</v>
      </c>
      <c r="N1239" s="33" t="s">
        <v>45</v>
      </c>
      <c r="O1239" s="33" t="s">
        <v>45</v>
      </c>
      <c r="P1239" s="33" t="s">
        <v>45</v>
      </c>
      <c r="Q1239" s="33" t="s">
        <v>45</v>
      </c>
      <c r="R1239" s="33" t="s">
        <v>45</v>
      </c>
      <c r="S1239" s="33" t="s">
        <v>45</v>
      </c>
      <c r="T1239" s="33" t="s">
        <v>207</v>
      </c>
      <c r="U1239" s="33" t="s">
        <v>208</v>
      </c>
      <c r="V1239" s="33" t="s">
        <v>144</v>
      </c>
      <c r="W1239" s="33" t="s">
        <v>48</v>
      </c>
      <c r="X1239" s="33" t="s">
        <v>48</v>
      </c>
      <c r="Y1239" s="33" t="s">
        <v>48</v>
      </c>
      <c r="Z1239" s="33" t="s">
        <v>48</v>
      </c>
      <c r="AA1239" s="33" t="s">
        <v>48</v>
      </c>
      <c r="AB1239" s="33" t="s">
        <v>48</v>
      </c>
      <c r="AC1239" s="33" t="s">
        <v>123</v>
      </c>
      <c r="AD1239" s="33" t="s">
        <v>123</v>
      </c>
    </row>
    <row r="1240" spans="1:30" ht="60">
      <c r="A1240" s="33" t="s">
        <v>2277</v>
      </c>
      <c r="B1240" s="33" t="s">
        <v>41</v>
      </c>
      <c r="C1240" s="33" t="s">
        <v>2331</v>
      </c>
      <c r="D1240" s="33">
        <v>6249</v>
      </c>
      <c r="E1240" s="33" t="s">
        <v>354</v>
      </c>
      <c r="F1240" s="33" t="s">
        <v>2256</v>
      </c>
      <c r="G1240" s="35">
        <v>0</v>
      </c>
      <c r="H1240" s="35">
        <v>369.05</v>
      </c>
      <c r="I1240" s="33" t="s">
        <v>51</v>
      </c>
      <c r="J1240" s="34">
        <v>1975.96</v>
      </c>
      <c r="K1240" s="33" t="s">
        <v>151</v>
      </c>
      <c r="L1240" s="33" t="s">
        <v>152</v>
      </c>
      <c r="M1240" s="33" t="s">
        <v>142</v>
      </c>
      <c r="N1240" s="33" t="s">
        <v>45</v>
      </c>
      <c r="O1240" s="33" t="s">
        <v>45</v>
      </c>
      <c r="P1240" s="33" t="s">
        <v>45</v>
      </c>
      <c r="Q1240" s="33" t="s">
        <v>45</v>
      </c>
      <c r="R1240" s="33" t="s">
        <v>45</v>
      </c>
      <c r="S1240" s="33" t="s">
        <v>45</v>
      </c>
      <c r="T1240" s="33" t="s">
        <v>207</v>
      </c>
      <c r="U1240" s="33" t="s">
        <v>208</v>
      </c>
      <c r="V1240" s="33" t="s">
        <v>144</v>
      </c>
      <c r="W1240" s="33" t="s">
        <v>48</v>
      </c>
      <c r="X1240" s="33" t="s">
        <v>48</v>
      </c>
      <c r="Y1240" s="33" t="s">
        <v>48</v>
      </c>
      <c r="Z1240" s="33" t="s">
        <v>48</v>
      </c>
      <c r="AA1240" s="33" t="s">
        <v>48</v>
      </c>
      <c r="AB1240" s="33" t="s">
        <v>48</v>
      </c>
      <c r="AC1240" s="33" t="s">
        <v>123</v>
      </c>
      <c r="AD1240" s="33" t="s">
        <v>123</v>
      </c>
    </row>
    <row r="1241" spans="1:30" ht="60">
      <c r="A1241" s="33" t="s">
        <v>2277</v>
      </c>
      <c r="B1241" s="33" t="s">
        <v>41</v>
      </c>
      <c r="C1241" s="33" t="s">
        <v>2331</v>
      </c>
      <c r="D1241" s="33">
        <v>6249</v>
      </c>
      <c r="E1241" s="33" t="s">
        <v>354</v>
      </c>
      <c r="F1241" s="33" t="s">
        <v>2255</v>
      </c>
      <c r="G1241" s="35">
        <v>0</v>
      </c>
      <c r="H1241" s="35">
        <v>356.4</v>
      </c>
      <c r="I1241" s="33" t="s">
        <v>51</v>
      </c>
      <c r="J1241" s="34">
        <v>1619.56</v>
      </c>
      <c r="K1241" s="33" t="s">
        <v>151</v>
      </c>
      <c r="L1241" s="33" t="s">
        <v>152</v>
      </c>
      <c r="M1241" s="33" t="s">
        <v>142</v>
      </c>
      <c r="N1241" s="33" t="s">
        <v>45</v>
      </c>
      <c r="O1241" s="33" t="s">
        <v>45</v>
      </c>
      <c r="P1241" s="33" t="s">
        <v>45</v>
      </c>
      <c r="Q1241" s="33" t="s">
        <v>45</v>
      </c>
      <c r="R1241" s="33" t="s">
        <v>45</v>
      </c>
      <c r="S1241" s="33" t="s">
        <v>45</v>
      </c>
      <c r="T1241" s="33" t="s">
        <v>207</v>
      </c>
      <c r="U1241" s="33" t="s">
        <v>208</v>
      </c>
      <c r="V1241" s="33" t="s">
        <v>144</v>
      </c>
      <c r="W1241" s="33" t="s">
        <v>48</v>
      </c>
      <c r="X1241" s="33" t="s">
        <v>48</v>
      </c>
      <c r="Y1241" s="33" t="s">
        <v>48</v>
      </c>
      <c r="Z1241" s="33" t="s">
        <v>48</v>
      </c>
      <c r="AA1241" s="33" t="s">
        <v>48</v>
      </c>
      <c r="AB1241" s="33" t="s">
        <v>48</v>
      </c>
      <c r="AC1241" s="33" t="s">
        <v>123</v>
      </c>
      <c r="AD1241" s="33" t="s">
        <v>123</v>
      </c>
    </row>
    <row r="1242" spans="1:30" ht="60">
      <c r="A1242" s="33" t="s">
        <v>2277</v>
      </c>
      <c r="B1242" s="33" t="s">
        <v>41</v>
      </c>
      <c r="C1242" s="33" t="s">
        <v>2331</v>
      </c>
      <c r="D1242" s="33">
        <v>6249</v>
      </c>
      <c r="E1242" s="33" t="s">
        <v>354</v>
      </c>
      <c r="F1242" s="33" t="s">
        <v>2125</v>
      </c>
      <c r="G1242" s="35">
        <v>0</v>
      </c>
      <c r="H1242" s="35">
        <v>262.08</v>
      </c>
      <c r="I1242" s="33" t="s">
        <v>51</v>
      </c>
      <c r="J1242" s="34">
        <v>1357.48</v>
      </c>
      <c r="K1242" s="33" t="s">
        <v>151</v>
      </c>
      <c r="L1242" s="33" t="s">
        <v>152</v>
      </c>
      <c r="M1242" s="33" t="s">
        <v>142</v>
      </c>
      <c r="N1242" s="33" t="s">
        <v>45</v>
      </c>
      <c r="O1242" s="33" t="s">
        <v>45</v>
      </c>
      <c r="P1242" s="33" t="s">
        <v>45</v>
      </c>
      <c r="Q1242" s="33" t="s">
        <v>45</v>
      </c>
      <c r="R1242" s="33" t="s">
        <v>45</v>
      </c>
      <c r="S1242" s="33" t="s">
        <v>45</v>
      </c>
      <c r="T1242" s="33" t="s">
        <v>207</v>
      </c>
      <c r="U1242" s="33" t="s">
        <v>208</v>
      </c>
      <c r="V1242" s="33" t="s">
        <v>144</v>
      </c>
      <c r="W1242" s="33" t="s">
        <v>48</v>
      </c>
      <c r="X1242" s="33" t="s">
        <v>48</v>
      </c>
      <c r="Y1242" s="33" t="s">
        <v>48</v>
      </c>
      <c r="Z1242" s="33" t="s">
        <v>48</v>
      </c>
      <c r="AA1242" s="33" t="s">
        <v>48</v>
      </c>
      <c r="AB1242" s="33" t="s">
        <v>48</v>
      </c>
      <c r="AC1242" s="33" t="s">
        <v>123</v>
      </c>
      <c r="AD1242" s="33" t="s">
        <v>123</v>
      </c>
    </row>
    <row r="1243" spans="1:30" ht="60">
      <c r="A1243" s="33" t="s">
        <v>2277</v>
      </c>
      <c r="B1243" s="33" t="s">
        <v>41</v>
      </c>
      <c r="C1243" s="33" t="s">
        <v>2331</v>
      </c>
      <c r="D1243" s="33">
        <v>6249</v>
      </c>
      <c r="E1243" s="33" t="s">
        <v>354</v>
      </c>
      <c r="F1243" s="33" t="s">
        <v>1715</v>
      </c>
      <c r="G1243" s="35">
        <v>0</v>
      </c>
      <c r="H1243" s="35">
        <v>30</v>
      </c>
      <c r="I1243" s="33" t="s">
        <v>51</v>
      </c>
      <c r="J1243" s="34">
        <v>1327.48</v>
      </c>
      <c r="K1243" s="33" t="s">
        <v>151</v>
      </c>
      <c r="L1243" s="33" t="s">
        <v>152</v>
      </c>
      <c r="M1243" s="33" t="s">
        <v>142</v>
      </c>
      <c r="N1243" s="33" t="s">
        <v>45</v>
      </c>
      <c r="O1243" s="33" t="s">
        <v>45</v>
      </c>
      <c r="P1243" s="33" t="s">
        <v>45</v>
      </c>
      <c r="Q1243" s="33" t="s">
        <v>45</v>
      </c>
      <c r="R1243" s="33" t="s">
        <v>45</v>
      </c>
      <c r="S1243" s="33" t="s">
        <v>45</v>
      </c>
      <c r="T1243" s="33" t="s">
        <v>207</v>
      </c>
      <c r="U1243" s="33" t="s">
        <v>208</v>
      </c>
      <c r="V1243" s="33" t="s">
        <v>144</v>
      </c>
      <c r="W1243" s="33" t="s">
        <v>48</v>
      </c>
      <c r="X1243" s="33" t="s">
        <v>48</v>
      </c>
      <c r="Y1243" s="33" t="s">
        <v>48</v>
      </c>
      <c r="Z1243" s="33" t="s">
        <v>48</v>
      </c>
      <c r="AA1243" s="33" t="s">
        <v>48</v>
      </c>
      <c r="AB1243" s="33" t="s">
        <v>48</v>
      </c>
      <c r="AC1243" s="33" t="s">
        <v>123</v>
      </c>
      <c r="AD1243" s="33" t="s">
        <v>123</v>
      </c>
    </row>
    <row r="1244" spans="1:30" ht="60">
      <c r="A1244" s="33" t="s">
        <v>2277</v>
      </c>
      <c r="B1244" s="33" t="s">
        <v>41</v>
      </c>
      <c r="C1244" s="33" t="s">
        <v>2331</v>
      </c>
      <c r="D1244" s="33">
        <v>6249</v>
      </c>
      <c r="E1244" s="33" t="s">
        <v>354</v>
      </c>
      <c r="F1244" s="33" t="s">
        <v>2257</v>
      </c>
      <c r="G1244" s="35">
        <v>0</v>
      </c>
      <c r="H1244" s="35">
        <v>81.2</v>
      </c>
      <c r="I1244" s="33" t="s">
        <v>51</v>
      </c>
      <c r="J1244" s="34">
        <v>1246.28</v>
      </c>
      <c r="K1244" s="33" t="s">
        <v>151</v>
      </c>
      <c r="L1244" s="33" t="s">
        <v>152</v>
      </c>
      <c r="M1244" s="33" t="s">
        <v>142</v>
      </c>
      <c r="N1244" s="33" t="s">
        <v>45</v>
      </c>
      <c r="O1244" s="33" t="s">
        <v>45</v>
      </c>
      <c r="P1244" s="33" t="s">
        <v>45</v>
      </c>
      <c r="Q1244" s="33" t="s">
        <v>45</v>
      </c>
      <c r="R1244" s="33" t="s">
        <v>45</v>
      </c>
      <c r="S1244" s="33" t="s">
        <v>45</v>
      </c>
      <c r="T1244" s="33" t="s">
        <v>207</v>
      </c>
      <c r="U1244" s="33" t="s">
        <v>208</v>
      </c>
      <c r="V1244" s="33" t="s">
        <v>144</v>
      </c>
      <c r="W1244" s="33" t="s">
        <v>48</v>
      </c>
      <c r="X1244" s="33" t="s">
        <v>48</v>
      </c>
      <c r="Y1244" s="33" t="s">
        <v>48</v>
      </c>
      <c r="Z1244" s="33" t="s">
        <v>48</v>
      </c>
      <c r="AA1244" s="33" t="s">
        <v>48</v>
      </c>
      <c r="AB1244" s="33" t="s">
        <v>48</v>
      </c>
      <c r="AC1244" s="33" t="s">
        <v>123</v>
      </c>
      <c r="AD1244" s="33" t="s">
        <v>123</v>
      </c>
    </row>
    <row r="1245" spans="1:30" ht="60">
      <c r="A1245" s="33" t="s">
        <v>2277</v>
      </c>
      <c r="B1245" s="33" t="s">
        <v>41</v>
      </c>
      <c r="C1245" s="33" t="s">
        <v>2331</v>
      </c>
      <c r="D1245" s="33">
        <v>6249</v>
      </c>
      <c r="E1245" s="33" t="s">
        <v>354</v>
      </c>
      <c r="F1245" s="33" t="s">
        <v>2258</v>
      </c>
      <c r="G1245" s="35">
        <v>0</v>
      </c>
      <c r="H1245" s="35">
        <v>82.6</v>
      </c>
      <c r="I1245" s="33" t="s">
        <v>51</v>
      </c>
      <c r="J1245" s="34">
        <v>1163.68</v>
      </c>
      <c r="K1245" s="33" t="s">
        <v>151</v>
      </c>
      <c r="L1245" s="33" t="s">
        <v>152</v>
      </c>
      <c r="M1245" s="33" t="s">
        <v>142</v>
      </c>
      <c r="N1245" s="33" t="s">
        <v>45</v>
      </c>
      <c r="O1245" s="33" t="s">
        <v>45</v>
      </c>
      <c r="P1245" s="33" t="s">
        <v>45</v>
      </c>
      <c r="Q1245" s="33" t="s">
        <v>45</v>
      </c>
      <c r="R1245" s="33" t="s">
        <v>45</v>
      </c>
      <c r="S1245" s="33" t="s">
        <v>45</v>
      </c>
      <c r="T1245" s="33" t="s">
        <v>207</v>
      </c>
      <c r="U1245" s="33" t="s">
        <v>208</v>
      </c>
      <c r="V1245" s="33" t="s">
        <v>144</v>
      </c>
      <c r="W1245" s="33" t="s">
        <v>48</v>
      </c>
      <c r="X1245" s="33" t="s">
        <v>48</v>
      </c>
      <c r="Y1245" s="33" t="s">
        <v>48</v>
      </c>
      <c r="Z1245" s="33" t="s">
        <v>48</v>
      </c>
      <c r="AA1245" s="33" t="s">
        <v>48</v>
      </c>
      <c r="AB1245" s="33" t="s">
        <v>48</v>
      </c>
      <c r="AC1245" s="33" t="s">
        <v>123</v>
      </c>
      <c r="AD1245" s="33" t="s">
        <v>123</v>
      </c>
    </row>
    <row r="1246" spans="1:30" ht="60">
      <c r="A1246" s="33" t="s">
        <v>2277</v>
      </c>
      <c r="B1246" s="33" t="s">
        <v>41</v>
      </c>
      <c r="C1246" s="33" t="s">
        <v>2280</v>
      </c>
      <c r="D1246" s="33">
        <v>6753</v>
      </c>
      <c r="E1246" s="33" t="s">
        <v>410</v>
      </c>
      <c r="F1246" s="33" t="s">
        <v>2332</v>
      </c>
      <c r="G1246" s="34">
        <v>2756.97</v>
      </c>
      <c r="H1246" s="35">
        <v>0</v>
      </c>
      <c r="I1246" s="33" t="s">
        <v>51</v>
      </c>
      <c r="J1246" s="34">
        <v>3920.65</v>
      </c>
      <c r="K1246" s="33" t="s">
        <v>151</v>
      </c>
      <c r="L1246" s="33" t="s">
        <v>152</v>
      </c>
      <c r="M1246" s="33" t="s">
        <v>142</v>
      </c>
      <c r="N1246" s="33" t="s">
        <v>45</v>
      </c>
      <c r="O1246" s="33" t="s">
        <v>45</v>
      </c>
      <c r="P1246" s="33" t="s">
        <v>45</v>
      </c>
      <c r="Q1246" s="33" t="s">
        <v>45</v>
      </c>
      <c r="R1246" s="33" t="s">
        <v>45</v>
      </c>
      <c r="S1246" s="33" t="s">
        <v>45</v>
      </c>
      <c r="T1246" s="33" t="s">
        <v>207</v>
      </c>
      <c r="U1246" s="33" t="s">
        <v>208</v>
      </c>
      <c r="V1246" s="33" t="s">
        <v>144</v>
      </c>
      <c r="W1246" s="33" t="s">
        <v>48</v>
      </c>
      <c r="X1246" s="33" t="s">
        <v>48</v>
      </c>
      <c r="Y1246" s="33" t="s">
        <v>48</v>
      </c>
      <c r="Z1246" s="33" t="s">
        <v>48</v>
      </c>
      <c r="AA1246" s="33" t="s">
        <v>48</v>
      </c>
      <c r="AB1246" s="33" t="s">
        <v>48</v>
      </c>
      <c r="AC1246" s="33" t="s">
        <v>123</v>
      </c>
      <c r="AD1246" s="33" t="s">
        <v>123</v>
      </c>
    </row>
    <row r="1247" spans="1:30" ht="60">
      <c r="A1247" s="33" t="s">
        <v>2277</v>
      </c>
      <c r="B1247" s="33" t="s">
        <v>41</v>
      </c>
      <c r="C1247" s="33" t="s">
        <v>2280</v>
      </c>
      <c r="D1247" s="33">
        <v>6753</v>
      </c>
      <c r="E1247" s="33" t="s">
        <v>410</v>
      </c>
      <c r="F1247" s="33" t="s">
        <v>2333</v>
      </c>
      <c r="G1247" s="34">
        <v>2534.4899999999998</v>
      </c>
      <c r="H1247" s="35">
        <v>0</v>
      </c>
      <c r="I1247" s="33" t="s">
        <v>51</v>
      </c>
      <c r="J1247" s="34">
        <v>6455.14</v>
      </c>
      <c r="K1247" s="33" t="s">
        <v>151</v>
      </c>
      <c r="L1247" s="33" t="s">
        <v>152</v>
      </c>
      <c r="M1247" s="33" t="s">
        <v>142</v>
      </c>
      <c r="N1247" s="33" t="s">
        <v>45</v>
      </c>
      <c r="O1247" s="33" t="s">
        <v>45</v>
      </c>
      <c r="P1247" s="33" t="s">
        <v>45</v>
      </c>
      <c r="Q1247" s="33" t="s">
        <v>45</v>
      </c>
      <c r="R1247" s="33" t="s">
        <v>45</v>
      </c>
      <c r="S1247" s="33" t="s">
        <v>45</v>
      </c>
      <c r="T1247" s="33" t="s">
        <v>207</v>
      </c>
      <c r="U1247" s="33" t="s">
        <v>208</v>
      </c>
      <c r="V1247" s="33" t="s">
        <v>144</v>
      </c>
      <c r="W1247" s="33" t="s">
        <v>48</v>
      </c>
      <c r="X1247" s="33" t="s">
        <v>48</v>
      </c>
      <c r="Y1247" s="33" t="s">
        <v>48</v>
      </c>
      <c r="Z1247" s="33" t="s">
        <v>48</v>
      </c>
      <c r="AA1247" s="33" t="s">
        <v>48</v>
      </c>
      <c r="AB1247" s="33" t="s">
        <v>48</v>
      </c>
      <c r="AC1247" s="33" t="s">
        <v>123</v>
      </c>
      <c r="AD1247" s="33" t="s">
        <v>123</v>
      </c>
    </row>
    <row r="1248" spans="1:30" ht="60">
      <c r="A1248" s="33" t="s">
        <v>2277</v>
      </c>
      <c r="B1248" s="33" t="s">
        <v>41</v>
      </c>
      <c r="C1248" s="33" t="s">
        <v>2280</v>
      </c>
      <c r="D1248" s="33">
        <v>6753</v>
      </c>
      <c r="E1248" s="33" t="s">
        <v>410</v>
      </c>
      <c r="F1248" s="33" t="s">
        <v>2334</v>
      </c>
      <c r="G1248" s="35">
        <v>368.96</v>
      </c>
      <c r="H1248" s="35">
        <v>0</v>
      </c>
      <c r="I1248" s="33" t="s">
        <v>51</v>
      </c>
      <c r="J1248" s="34">
        <v>6824.1</v>
      </c>
      <c r="K1248" s="33" t="s">
        <v>151</v>
      </c>
      <c r="L1248" s="33" t="s">
        <v>152</v>
      </c>
      <c r="M1248" s="33" t="s">
        <v>142</v>
      </c>
      <c r="N1248" s="33" t="s">
        <v>45</v>
      </c>
      <c r="O1248" s="33" t="s">
        <v>45</v>
      </c>
      <c r="P1248" s="33" t="s">
        <v>45</v>
      </c>
      <c r="Q1248" s="33" t="s">
        <v>45</v>
      </c>
      <c r="R1248" s="33" t="s">
        <v>45</v>
      </c>
      <c r="S1248" s="33" t="s">
        <v>45</v>
      </c>
      <c r="T1248" s="33" t="s">
        <v>207</v>
      </c>
      <c r="U1248" s="33" t="s">
        <v>208</v>
      </c>
      <c r="V1248" s="33" t="s">
        <v>144</v>
      </c>
      <c r="W1248" s="33" t="s">
        <v>48</v>
      </c>
      <c r="X1248" s="33" t="s">
        <v>48</v>
      </c>
      <c r="Y1248" s="33" t="s">
        <v>48</v>
      </c>
      <c r="Z1248" s="33" t="s">
        <v>48</v>
      </c>
      <c r="AA1248" s="33" t="s">
        <v>48</v>
      </c>
      <c r="AB1248" s="33" t="s">
        <v>48</v>
      </c>
      <c r="AC1248" s="33" t="s">
        <v>123</v>
      </c>
      <c r="AD1248" s="33" t="s">
        <v>123</v>
      </c>
    </row>
    <row r="1249" spans="1:30" ht="60">
      <c r="A1249" s="33" t="s">
        <v>2277</v>
      </c>
      <c r="B1249" s="33" t="s">
        <v>41</v>
      </c>
      <c r="C1249" s="33" t="s">
        <v>2280</v>
      </c>
      <c r="D1249" s="33">
        <v>6753</v>
      </c>
      <c r="E1249" s="33" t="s">
        <v>410</v>
      </c>
      <c r="F1249" s="33" t="s">
        <v>2335</v>
      </c>
      <c r="G1249" s="35">
        <v>286.11</v>
      </c>
      <c r="H1249" s="35">
        <v>0</v>
      </c>
      <c r="I1249" s="33" t="s">
        <v>51</v>
      </c>
      <c r="J1249" s="34">
        <v>7110.21</v>
      </c>
      <c r="K1249" s="33" t="s">
        <v>151</v>
      </c>
      <c r="L1249" s="33" t="s">
        <v>152</v>
      </c>
      <c r="M1249" s="33" t="s">
        <v>142</v>
      </c>
      <c r="N1249" s="33" t="s">
        <v>45</v>
      </c>
      <c r="O1249" s="33" t="s">
        <v>45</v>
      </c>
      <c r="P1249" s="33" t="s">
        <v>45</v>
      </c>
      <c r="Q1249" s="33" t="s">
        <v>45</v>
      </c>
      <c r="R1249" s="33" t="s">
        <v>45</v>
      </c>
      <c r="S1249" s="33" t="s">
        <v>45</v>
      </c>
      <c r="T1249" s="33" t="s">
        <v>207</v>
      </c>
      <c r="U1249" s="33" t="s">
        <v>208</v>
      </c>
      <c r="V1249" s="33" t="s">
        <v>144</v>
      </c>
      <c r="W1249" s="33" t="s">
        <v>48</v>
      </c>
      <c r="X1249" s="33" t="s">
        <v>48</v>
      </c>
      <c r="Y1249" s="33" t="s">
        <v>48</v>
      </c>
      <c r="Z1249" s="33" t="s">
        <v>48</v>
      </c>
      <c r="AA1249" s="33" t="s">
        <v>48</v>
      </c>
      <c r="AB1249" s="33" t="s">
        <v>48</v>
      </c>
      <c r="AC1249" s="33" t="s">
        <v>123</v>
      </c>
      <c r="AD1249" s="33" t="s">
        <v>123</v>
      </c>
    </row>
    <row r="1250" spans="1:30" ht="60">
      <c r="A1250" s="33" t="s">
        <v>2277</v>
      </c>
      <c r="B1250" s="33" t="s">
        <v>41</v>
      </c>
      <c r="C1250" s="33" t="s">
        <v>2280</v>
      </c>
      <c r="D1250" s="33">
        <v>6753</v>
      </c>
      <c r="E1250" s="33" t="s">
        <v>410</v>
      </c>
      <c r="F1250" s="33" t="s">
        <v>2336</v>
      </c>
      <c r="G1250" s="35">
        <v>209.56</v>
      </c>
      <c r="H1250" s="35">
        <v>0</v>
      </c>
      <c r="I1250" s="33" t="s">
        <v>51</v>
      </c>
      <c r="J1250" s="34">
        <v>7319.77</v>
      </c>
      <c r="K1250" s="33" t="s">
        <v>151</v>
      </c>
      <c r="L1250" s="33" t="s">
        <v>152</v>
      </c>
      <c r="M1250" s="33" t="s">
        <v>142</v>
      </c>
      <c r="N1250" s="33" t="s">
        <v>45</v>
      </c>
      <c r="O1250" s="33" t="s">
        <v>45</v>
      </c>
      <c r="P1250" s="33" t="s">
        <v>45</v>
      </c>
      <c r="Q1250" s="33" t="s">
        <v>45</v>
      </c>
      <c r="R1250" s="33" t="s">
        <v>45</v>
      </c>
      <c r="S1250" s="33" t="s">
        <v>45</v>
      </c>
      <c r="T1250" s="33" t="s">
        <v>207</v>
      </c>
      <c r="U1250" s="33" t="s">
        <v>208</v>
      </c>
      <c r="V1250" s="33" t="s">
        <v>144</v>
      </c>
      <c r="W1250" s="33" t="s">
        <v>48</v>
      </c>
      <c r="X1250" s="33" t="s">
        <v>48</v>
      </c>
      <c r="Y1250" s="33" t="s">
        <v>48</v>
      </c>
      <c r="Z1250" s="33" t="s">
        <v>48</v>
      </c>
      <c r="AA1250" s="33" t="s">
        <v>48</v>
      </c>
      <c r="AB1250" s="33" t="s">
        <v>48</v>
      </c>
      <c r="AC1250" s="33" t="s">
        <v>123</v>
      </c>
      <c r="AD1250" s="33" t="s">
        <v>123</v>
      </c>
    </row>
    <row r="1251" spans="1:30" ht="60">
      <c r="A1251" s="33" t="s">
        <v>2277</v>
      </c>
      <c r="B1251" s="33" t="s">
        <v>41</v>
      </c>
      <c r="C1251" s="33" t="s">
        <v>2280</v>
      </c>
      <c r="D1251" s="33">
        <v>6753</v>
      </c>
      <c r="E1251" s="33" t="s">
        <v>410</v>
      </c>
      <c r="F1251" s="33" t="s">
        <v>2337</v>
      </c>
      <c r="G1251" s="35">
        <v>124.5</v>
      </c>
      <c r="H1251" s="35">
        <v>0</v>
      </c>
      <c r="I1251" s="33" t="s">
        <v>51</v>
      </c>
      <c r="J1251" s="34">
        <v>7444.27</v>
      </c>
      <c r="K1251" s="33" t="s">
        <v>151</v>
      </c>
      <c r="L1251" s="33" t="s">
        <v>152</v>
      </c>
      <c r="M1251" s="33" t="s">
        <v>142</v>
      </c>
      <c r="N1251" s="33" t="s">
        <v>45</v>
      </c>
      <c r="O1251" s="33" t="s">
        <v>45</v>
      </c>
      <c r="P1251" s="33" t="s">
        <v>45</v>
      </c>
      <c r="Q1251" s="33" t="s">
        <v>45</v>
      </c>
      <c r="R1251" s="33" t="s">
        <v>45</v>
      </c>
      <c r="S1251" s="33" t="s">
        <v>45</v>
      </c>
      <c r="T1251" s="33" t="s">
        <v>207</v>
      </c>
      <c r="U1251" s="33" t="s">
        <v>208</v>
      </c>
      <c r="V1251" s="33" t="s">
        <v>144</v>
      </c>
      <c r="W1251" s="33" t="s">
        <v>48</v>
      </c>
      <c r="X1251" s="33" t="s">
        <v>48</v>
      </c>
      <c r="Y1251" s="33" t="s">
        <v>48</v>
      </c>
      <c r="Z1251" s="33" t="s">
        <v>48</v>
      </c>
      <c r="AA1251" s="33" t="s">
        <v>48</v>
      </c>
      <c r="AB1251" s="33" t="s">
        <v>48</v>
      </c>
      <c r="AC1251" s="33" t="s">
        <v>123</v>
      </c>
      <c r="AD1251" s="33" t="s">
        <v>123</v>
      </c>
    </row>
    <row r="1252" spans="1:30" ht="60">
      <c r="A1252" s="33" t="s">
        <v>2277</v>
      </c>
      <c r="B1252" s="33" t="s">
        <v>41</v>
      </c>
      <c r="C1252" s="33" t="s">
        <v>2280</v>
      </c>
      <c r="D1252" s="33">
        <v>6753</v>
      </c>
      <c r="E1252" s="33" t="s">
        <v>410</v>
      </c>
      <c r="F1252" s="33" t="s">
        <v>2338</v>
      </c>
      <c r="G1252" s="35">
        <v>91.04</v>
      </c>
      <c r="H1252" s="35">
        <v>0</v>
      </c>
      <c r="I1252" s="33" t="s">
        <v>51</v>
      </c>
      <c r="J1252" s="34">
        <v>7535.31</v>
      </c>
      <c r="K1252" s="33" t="s">
        <v>151</v>
      </c>
      <c r="L1252" s="33" t="s">
        <v>152</v>
      </c>
      <c r="M1252" s="33" t="s">
        <v>142</v>
      </c>
      <c r="N1252" s="33" t="s">
        <v>45</v>
      </c>
      <c r="O1252" s="33" t="s">
        <v>45</v>
      </c>
      <c r="P1252" s="33" t="s">
        <v>45</v>
      </c>
      <c r="Q1252" s="33" t="s">
        <v>45</v>
      </c>
      <c r="R1252" s="33" t="s">
        <v>45</v>
      </c>
      <c r="S1252" s="33" t="s">
        <v>45</v>
      </c>
      <c r="T1252" s="33" t="s">
        <v>207</v>
      </c>
      <c r="U1252" s="33" t="s">
        <v>208</v>
      </c>
      <c r="V1252" s="33" t="s">
        <v>144</v>
      </c>
      <c r="W1252" s="33" t="s">
        <v>48</v>
      </c>
      <c r="X1252" s="33" t="s">
        <v>48</v>
      </c>
      <c r="Y1252" s="33" t="s">
        <v>48</v>
      </c>
      <c r="Z1252" s="33" t="s">
        <v>48</v>
      </c>
      <c r="AA1252" s="33" t="s">
        <v>48</v>
      </c>
      <c r="AB1252" s="33" t="s">
        <v>48</v>
      </c>
      <c r="AC1252" s="33" t="s">
        <v>123</v>
      </c>
      <c r="AD1252" s="33" t="s">
        <v>123</v>
      </c>
    </row>
    <row r="1253" spans="1:30" ht="60">
      <c r="A1253" s="33" t="s">
        <v>2277</v>
      </c>
      <c r="B1253" s="33" t="s">
        <v>41</v>
      </c>
      <c r="C1253" s="33" t="s">
        <v>2280</v>
      </c>
      <c r="D1253" s="33">
        <v>6753</v>
      </c>
      <c r="E1253" s="33" t="s">
        <v>410</v>
      </c>
      <c r="F1253" s="33" t="s">
        <v>2339</v>
      </c>
      <c r="G1253" s="35">
        <v>91</v>
      </c>
      <c r="H1253" s="35">
        <v>0</v>
      </c>
      <c r="I1253" s="33" t="s">
        <v>51</v>
      </c>
      <c r="J1253" s="34">
        <v>7626.31</v>
      </c>
      <c r="K1253" s="33" t="s">
        <v>151</v>
      </c>
      <c r="L1253" s="33" t="s">
        <v>152</v>
      </c>
      <c r="M1253" s="33" t="s">
        <v>142</v>
      </c>
      <c r="N1253" s="33" t="s">
        <v>45</v>
      </c>
      <c r="O1253" s="33" t="s">
        <v>45</v>
      </c>
      <c r="P1253" s="33" t="s">
        <v>45</v>
      </c>
      <c r="Q1253" s="33" t="s">
        <v>45</v>
      </c>
      <c r="R1253" s="33" t="s">
        <v>45</v>
      </c>
      <c r="S1253" s="33" t="s">
        <v>45</v>
      </c>
      <c r="T1253" s="33" t="s">
        <v>207</v>
      </c>
      <c r="U1253" s="33" t="s">
        <v>208</v>
      </c>
      <c r="V1253" s="33" t="s">
        <v>144</v>
      </c>
      <c r="W1253" s="33" t="s">
        <v>48</v>
      </c>
      <c r="X1253" s="33" t="s">
        <v>48</v>
      </c>
      <c r="Y1253" s="33" t="s">
        <v>48</v>
      </c>
      <c r="Z1253" s="33" t="s">
        <v>48</v>
      </c>
      <c r="AA1253" s="33" t="s">
        <v>48</v>
      </c>
      <c r="AB1253" s="33" t="s">
        <v>48</v>
      </c>
      <c r="AC1253" s="33" t="s">
        <v>123</v>
      </c>
      <c r="AD1253" s="33" t="s">
        <v>123</v>
      </c>
    </row>
    <row r="1254" spans="1:30" ht="48">
      <c r="A1254" s="33" t="s">
        <v>2277</v>
      </c>
      <c r="B1254" s="33" t="s">
        <v>41</v>
      </c>
      <c r="C1254" s="33" t="s">
        <v>2280</v>
      </c>
      <c r="D1254" s="33">
        <v>6753</v>
      </c>
      <c r="E1254" s="33" t="s">
        <v>355</v>
      </c>
      <c r="F1254" s="33" t="s">
        <v>2340</v>
      </c>
      <c r="G1254" s="35">
        <v>595.97</v>
      </c>
      <c r="H1254" s="35">
        <v>0</v>
      </c>
      <c r="I1254" s="33" t="s">
        <v>51</v>
      </c>
      <c r="J1254" s="34">
        <v>1085.1400000000001</v>
      </c>
      <c r="K1254" s="33" t="s">
        <v>164</v>
      </c>
      <c r="L1254" s="33" t="s">
        <v>164</v>
      </c>
      <c r="M1254" s="33" t="s">
        <v>142</v>
      </c>
      <c r="N1254" s="33" t="s">
        <v>45</v>
      </c>
      <c r="O1254" s="33" t="s">
        <v>45</v>
      </c>
      <c r="P1254" s="33" t="s">
        <v>45</v>
      </c>
      <c r="Q1254" s="33" t="s">
        <v>45</v>
      </c>
      <c r="R1254" s="33" t="s">
        <v>45</v>
      </c>
      <c r="S1254" s="33" t="s">
        <v>45</v>
      </c>
      <c r="T1254" s="33" t="s">
        <v>209</v>
      </c>
      <c r="U1254" s="33" t="s">
        <v>209</v>
      </c>
      <c r="V1254" s="33" t="s">
        <v>144</v>
      </c>
      <c r="W1254" s="33" t="s">
        <v>48</v>
      </c>
      <c r="X1254" s="33" t="s">
        <v>48</v>
      </c>
      <c r="Y1254" s="33" t="s">
        <v>48</v>
      </c>
      <c r="Z1254" s="33" t="s">
        <v>48</v>
      </c>
      <c r="AA1254" s="33" t="s">
        <v>48</v>
      </c>
      <c r="AB1254" s="33" t="s">
        <v>48</v>
      </c>
      <c r="AC1254" s="33" t="s">
        <v>123</v>
      </c>
      <c r="AD1254" s="33" t="s">
        <v>123</v>
      </c>
    </row>
    <row r="1255" spans="1:30" ht="48">
      <c r="A1255" s="33" t="s">
        <v>2277</v>
      </c>
      <c r="B1255" s="33" t="s">
        <v>41</v>
      </c>
      <c r="C1255" s="33" t="s">
        <v>2300</v>
      </c>
      <c r="D1255" s="33">
        <v>5833</v>
      </c>
      <c r="E1255" s="33" t="s">
        <v>461</v>
      </c>
      <c r="F1255" s="33" t="s">
        <v>2262</v>
      </c>
      <c r="G1255" s="35">
        <v>0</v>
      </c>
      <c r="H1255" s="35">
        <v>134.84</v>
      </c>
      <c r="I1255" s="33" t="s">
        <v>51</v>
      </c>
      <c r="J1255" s="35">
        <v>59</v>
      </c>
      <c r="K1255" s="33" t="s">
        <v>165</v>
      </c>
      <c r="L1255" s="33" t="s">
        <v>165</v>
      </c>
      <c r="M1255" s="33" t="s">
        <v>142</v>
      </c>
      <c r="N1255" s="33" t="s">
        <v>45</v>
      </c>
      <c r="O1255" s="33" t="s">
        <v>45</v>
      </c>
      <c r="P1255" s="33" t="s">
        <v>45</v>
      </c>
      <c r="Q1255" s="33" t="s">
        <v>45</v>
      </c>
      <c r="R1255" s="33" t="s">
        <v>45</v>
      </c>
      <c r="S1255" s="33" t="s">
        <v>45</v>
      </c>
      <c r="T1255" s="33" t="s">
        <v>210</v>
      </c>
      <c r="U1255" s="33" t="s">
        <v>210</v>
      </c>
      <c r="V1255" s="33" t="s">
        <v>144</v>
      </c>
      <c r="W1255" s="33" t="s">
        <v>48</v>
      </c>
      <c r="X1255" s="33" t="s">
        <v>48</v>
      </c>
      <c r="Y1255" s="33" t="s">
        <v>48</v>
      </c>
      <c r="Z1255" s="33" t="s">
        <v>48</v>
      </c>
      <c r="AA1255" s="33" t="s">
        <v>48</v>
      </c>
      <c r="AB1255" s="33" t="s">
        <v>48</v>
      </c>
      <c r="AC1255" s="33" t="s">
        <v>123</v>
      </c>
      <c r="AD1255" s="33" t="s">
        <v>123</v>
      </c>
    </row>
    <row r="1256" spans="1:30" ht="48">
      <c r="A1256" s="33" t="s">
        <v>2277</v>
      </c>
      <c r="B1256" s="33" t="s">
        <v>41</v>
      </c>
      <c r="C1256" s="33" t="s">
        <v>2280</v>
      </c>
      <c r="D1256" s="33">
        <v>6753</v>
      </c>
      <c r="E1256" s="33" t="s">
        <v>410</v>
      </c>
      <c r="F1256" s="33" t="s">
        <v>2341</v>
      </c>
      <c r="G1256" s="35">
        <v>78.7</v>
      </c>
      <c r="H1256" s="35">
        <v>0</v>
      </c>
      <c r="I1256" s="33" t="s">
        <v>51</v>
      </c>
      <c r="J1256" s="35">
        <v>137.69999999999999</v>
      </c>
      <c r="K1256" s="33" t="s">
        <v>165</v>
      </c>
      <c r="L1256" s="33" t="s">
        <v>165</v>
      </c>
      <c r="M1256" s="33" t="s">
        <v>142</v>
      </c>
      <c r="N1256" s="33" t="s">
        <v>45</v>
      </c>
      <c r="O1256" s="33" t="s">
        <v>45</v>
      </c>
      <c r="P1256" s="33" t="s">
        <v>45</v>
      </c>
      <c r="Q1256" s="33" t="s">
        <v>45</v>
      </c>
      <c r="R1256" s="33" t="s">
        <v>45</v>
      </c>
      <c r="S1256" s="33" t="s">
        <v>45</v>
      </c>
      <c r="T1256" s="33" t="s">
        <v>210</v>
      </c>
      <c r="U1256" s="33" t="s">
        <v>210</v>
      </c>
      <c r="V1256" s="33" t="s">
        <v>144</v>
      </c>
      <c r="W1256" s="33" t="s">
        <v>48</v>
      </c>
      <c r="X1256" s="33" t="s">
        <v>48</v>
      </c>
      <c r="Y1256" s="33" t="s">
        <v>48</v>
      </c>
      <c r="Z1256" s="33" t="s">
        <v>48</v>
      </c>
      <c r="AA1256" s="33" t="s">
        <v>48</v>
      </c>
      <c r="AB1256" s="33" t="s">
        <v>48</v>
      </c>
      <c r="AC1256" s="33" t="s">
        <v>123</v>
      </c>
      <c r="AD1256" s="33" t="s">
        <v>123</v>
      </c>
    </row>
    <row r="1257" spans="1:30" ht="60">
      <c r="A1257" s="33" t="s">
        <v>2277</v>
      </c>
      <c r="B1257" s="33" t="s">
        <v>41</v>
      </c>
      <c r="C1257" s="33" t="s">
        <v>2299</v>
      </c>
      <c r="D1257" s="33">
        <v>4705</v>
      </c>
      <c r="E1257" s="33" t="s">
        <v>297</v>
      </c>
      <c r="F1257" s="33" t="s">
        <v>2181</v>
      </c>
      <c r="G1257" s="35">
        <v>0</v>
      </c>
      <c r="H1257" s="35">
        <v>331.47</v>
      </c>
      <c r="I1257" s="33" t="s">
        <v>51</v>
      </c>
      <c r="J1257" s="34">
        <v>2981.53</v>
      </c>
      <c r="K1257" s="33" t="s">
        <v>221</v>
      </c>
      <c r="L1257" s="33" t="s">
        <v>221</v>
      </c>
      <c r="M1257" s="33" t="s">
        <v>142</v>
      </c>
      <c r="N1257" s="33" t="s">
        <v>45</v>
      </c>
      <c r="O1257" s="33" t="s">
        <v>45</v>
      </c>
      <c r="P1257" s="33" t="s">
        <v>45</v>
      </c>
      <c r="Q1257" s="33" t="s">
        <v>45</v>
      </c>
      <c r="R1257" s="33" t="s">
        <v>45</v>
      </c>
      <c r="S1257" s="33" t="s">
        <v>45</v>
      </c>
      <c r="T1257" s="33" t="s">
        <v>222</v>
      </c>
      <c r="U1257" s="33" t="s">
        <v>222</v>
      </c>
      <c r="V1257" s="33" t="s">
        <v>144</v>
      </c>
      <c r="W1257" s="33" t="s">
        <v>48</v>
      </c>
      <c r="X1257" s="33" t="s">
        <v>48</v>
      </c>
      <c r="Y1257" s="33" t="s">
        <v>48</v>
      </c>
      <c r="Z1257" s="33" t="s">
        <v>48</v>
      </c>
      <c r="AA1257" s="33" t="s">
        <v>48</v>
      </c>
      <c r="AB1257" s="33" t="s">
        <v>48</v>
      </c>
      <c r="AC1257" s="33" t="s">
        <v>123</v>
      </c>
      <c r="AD1257" s="33" t="s">
        <v>123</v>
      </c>
    </row>
    <row r="1258" spans="1:30" ht="60">
      <c r="A1258" s="33" t="s">
        <v>2277</v>
      </c>
      <c r="B1258" s="33" t="s">
        <v>41</v>
      </c>
      <c r="C1258" s="33" t="s">
        <v>2299</v>
      </c>
      <c r="D1258" s="33">
        <v>4705</v>
      </c>
      <c r="E1258" s="33" t="s">
        <v>297</v>
      </c>
      <c r="F1258" s="33" t="s">
        <v>2263</v>
      </c>
      <c r="G1258" s="35">
        <v>0</v>
      </c>
      <c r="H1258" s="34">
        <v>1498.6</v>
      </c>
      <c r="I1258" s="33" t="s">
        <v>51</v>
      </c>
      <c r="J1258" s="34">
        <v>1482.93</v>
      </c>
      <c r="K1258" s="33" t="s">
        <v>221</v>
      </c>
      <c r="L1258" s="33" t="s">
        <v>221</v>
      </c>
      <c r="M1258" s="33" t="s">
        <v>142</v>
      </c>
      <c r="N1258" s="33" t="s">
        <v>45</v>
      </c>
      <c r="O1258" s="33" t="s">
        <v>45</v>
      </c>
      <c r="P1258" s="33" t="s">
        <v>45</v>
      </c>
      <c r="Q1258" s="33" t="s">
        <v>45</v>
      </c>
      <c r="R1258" s="33" t="s">
        <v>45</v>
      </c>
      <c r="S1258" s="33" t="s">
        <v>45</v>
      </c>
      <c r="T1258" s="33" t="s">
        <v>222</v>
      </c>
      <c r="U1258" s="33" t="s">
        <v>222</v>
      </c>
      <c r="V1258" s="33" t="s">
        <v>144</v>
      </c>
      <c r="W1258" s="33" t="s">
        <v>48</v>
      </c>
      <c r="X1258" s="33" t="s">
        <v>48</v>
      </c>
      <c r="Y1258" s="33" t="s">
        <v>48</v>
      </c>
      <c r="Z1258" s="33" t="s">
        <v>48</v>
      </c>
      <c r="AA1258" s="33" t="s">
        <v>48</v>
      </c>
      <c r="AB1258" s="33" t="s">
        <v>48</v>
      </c>
      <c r="AC1258" s="33" t="s">
        <v>123</v>
      </c>
      <c r="AD1258" s="33" t="s">
        <v>123</v>
      </c>
    </row>
    <row r="1259" spans="1:30" ht="60">
      <c r="A1259" s="33" t="s">
        <v>2277</v>
      </c>
      <c r="B1259" s="33" t="s">
        <v>41</v>
      </c>
      <c r="C1259" s="33" t="s">
        <v>2280</v>
      </c>
      <c r="D1259" s="33">
        <v>6753</v>
      </c>
      <c r="E1259" s="33" t="s">
        <v>354</v>
      </c>
      <c r="F1259" s="33" t="s">
        <v>2342</v>
      </c>
      <c r="G1259" s="35">
        <v>575.25</v>
      </c>
      <c r="H1259" s="35">
        <v>0</v>
      </c>
      <c r="I1259" s="33" t="s">
        <v>51</v>
      </c>
      <c r="J1259" s="34">
        <v>2058.1799999999998</v>
      </c>
      <c r="K1259" s="33" t="s">
        <v>221</v>
      </c>
      <c r="L1259" s="33" t="s">
        <v>221</v>
      </c>
      <c r="M1259" s="33" t="s">
        <v>142</v>
      </c>
      <c r="N1259" s="33" t="s">
        <v>45</v>
      </c>
      <c r="O1259" s="33" t="s">
        <v>45</v>
      </c>
      <c r="P1259" s="33" t="s">
        <v>45</v>
      </c>
      <c r="Q1259" s="33" t="s">
        <v>45</v>
      </c>
      <c r="R1259" s="33" t="s">
        <v>45</v>
      </c>
      <c r="S1259" s="33" t="s">
        <v>45</v>
      </c>
      <c r="T1259" s="33" t="s">
        <v>222</v>
      </c>
      <c r="U1259" s="33" t="s">
        <v>222</v>
      </c>
      <c r="V1259" s="33" t="s">
        <v>144</v>
      </c>
      <c r="W1259" s="33" t="s">
        <v>48</v>
      </c>
      <c r="X1259" s="33" t="s">
        <v>48</v>
      </c>
      <c r="Y1259" s="33" t="s">
        <v>48</v>
      </c>
      <c r="Z1259" s="33" t="s">
        <v>48</v>
      </c>
      <c r="AA1259" s="33" t="s">
        <v>48</v>
      </c>
      <c r="AB1259" s="33" t="s">
        <v>48</v>
      </c>
      <c r="AC1259" s="33" t="s">
        <v>123</v>
      </c>
      <c r="AD1259" s="33" t="s">
        <v>123</v>
      </c>
    </row>
    <row r="1260" spans="1:30" ht="60">
      <c r="A1260" s="33" t="s">
        <v>2277</v>
      </c>
      <c r="B1260" s="33" t="s">
        <v>41</v>
      </c>
      <c r="C1260" s="33" t="s">
        <v>2280</v>
      </c>
      <c r="D1260" s="33">
        <v>6753</v>
      </c>
      <c r="E1260" s="33" t="s">
        <v>354</v>
      </c>
      <c r="F1260" s="33" t="s">
        <v>2343</v>
      </c>
      <c r="G1260" s="34">
        <v>1346.88</v>
      </c>
      <c r="H1260" s="35">
        <v>0</v>
      </c>
      <c r="I1260" s="33" t="s">
        <v>51</v>
      </c>
      <c r="J1260" s="34">
        <v>3405.06</v>
      </c>
      <c r="K1260" s="33" t="s">
        <v>221</v>
      </c>
      <c r="L1260" s="33" t="s">
        <v>221</v>
      </c>
      <c r="M1260" s="33" t="s">
        <v>142</v>
      </c>
      <c r="N1260" s="33" t="s">
        <v>45</v>
      </c>
      <c r="O1260" s="33" t="s">
        <v>45</v>
      </c>
      <c r="P1260" s="33" t="s">
        <v>45</v>
      </c>
      <c r="Q1260" s="33" t="s">
        <v>45</v>
      </c>
      <c r="R1260" s="33" t="s">
        <v>45</v>
      </c>
      <c r="S1260" s="33" t="s">
        <v>45</v>
      </c>
      <c r="T1260" s="33" t="s">
        <v>222</v>
      </c>
      <c r="U1260" s="33" t="s">
        <v>222</v>
      </c>
      <c r="V1260" s="33" t="s">
        <v>144</v>
      </c>
      <c r="W1260" s="33" t="s">
        <v>48</v>
      </c>
      <c r="X1260" s="33" t="s">
        <v>48</v>
      </c>
      <c r="Y1260" s="33" t="s">
        <v>48</v>
      </c>
      <c r="Z1260" s="33" t="s">
        <v>48</v>
      </c>
      <c r="AA1260" s="33" t="s">
        <v>48</v>
      </c>
      <c r="AB1260" s="33" t="s">
        <v>48</v>
      </c>
      <c r="AC1260" s="33" t="s">
        <v>123</v>
      </c>
      <c r="AD1260" s="33" t="s">
        <v>123</v>
      </c>
    </row>
    <row r="1261" spans="1:30" ht="48">
      <c r="A1261" s="33" t="s">
        <v>2277</v>
      </c>
      <c r="B1261" s="33" t="s">
        <v>41</v>
      </c>
      <c r="C1261" s="33" t="s">
        <v>2300</v>
      </c>
      <c r="D1261" s="33">
        <v>5833</v>
      </c>
      <c r="E1261" s="33" t="s">
        <v>241</v>
      </c>
      <c r="F1261" s="33" t="s">
        <v>2265</v>
      </c>
      <c r="G1261" s="35">
        <v>0</v>
      </c>
      <c r="H1261" s="35">
        <v>22</v>
      </c>
      <c r="I1261" s="33" t="s">
        <v>51</v>
      </c>
      <c r="J1261" s="35">
        <v>0</v>
      </c>
      <c r="K1261" s="33" t="s">
        <v>1621</v>
      </c>
      <c r="L1261" s="33" t="s">
        <v>1621</v>
      </c>
      <c r="M1261" s="33" t="s">
        <v>142</v>
      </c>
      <c r="N1261" s="33" t="s">
        <v>45</v>
      </c>
      <c r="O1261" s="33" t="s">
        <v>45</v>
      </c>
      <c r="P1261" s="33" t="s">
        <v>45</v>
      </c>
      <c r="Q1261" s="33" t="s">
        <v>45</v>
      </c>
      <c r="R1261" s="33" t="s">
        <v>45</v>
      </c>
      <c r="S1261" s="33" t="s">
        <v>45</v>
      </c>
      <c r="T1261" s="33" t="s">
        <v>1622</v>
      </c>
      <c r="U1261" s="33" t="s">
        <v>1622</v>
      </c>
      <c r="V1261" s="33" t="s">
        <v>144</v>
      </c>
      <c r="W1261" s="33" t="s">
        <v>48</v>
      </c>
      <c r="X1261" s="33" t="s">
        <v>48</v>
      </c>
      <c r="Y1261" s="33" t="s">
        <v>48</v>
      </c>
      <c r="Z1261" s="33" t="s">
        <v>48</v>
      </c>
      <c r="AA1261" s="33" t="s">
        <v>48</v>
      </c>
      <c r="AB1261" s="33" t="s">
        <v>48</v>
      </c>
      <c r="AC1261" s="33" t="s">
        <v>123</v>
      </c>
      <c r="AD1261" s="33" t="s">
        <v>123</v>
      </c>
    </row>
    <row r="1262" spans="1:30" ht="48">
      <c r="A1262" s="33" t="s">
        <v>2277</v>
      </c>
      <c r="B1262" s="33" t="s">
        <v>41</v>
      </c>
      <c r="C1262" s="33" t="s">
        <v>2280</v>
      </c>
      <c r="D1262" s="33">
        <v>6753</v>
      </c>
      <c r="E1262" s="33" t="s">
        <v>417</v>
      </c>
      <c r="F1262" s="33" t="s">
        <v>2344</v>
      </c>
      <c r="G1262" s="35">
        <v>133.19</v>
      </c>
      <c r="H1262" s="35">
        <v>0</v>
      </c>
      <c r="I1262" s="33" t="s">
        <v>51</v>
      </c>
      <c r="J1262" s="35">
        <v>133.19</v>
      </c>
      <c r="K1262" s="33" t="s">
        <v>1621</v>
      </c>
      <c r="L1262" s="33" t="s">
        <v>1621</v>
      </c>
      <c r="M1262" s="33" t="s">
        <v>142</v>
      </c>
      <c r="N1262" s="33" t="s">
        <v>45</v>
      </c>
      <c r="O1262" s="33" t="s">
        <v>45</v>
      </c>
      <c r="P1262" s="33" t="s">
        <v>45</v>
      </c>
      <c r="Q1262" s="33" t="s">
        <v>45</v>
      </c>
      <c r="R1262" s="33" t="s">
        <v>45</v>
      </c>
      <c r="S1262" s="33" t="s">
        <v>45</v>
      </c>
      <c r="T1262" s="33" t="s">
        <v>1622</v>
      </c>
      <c r="U1262" s="33" t="s">
        <v>1622</v>
      </c>
      <c r="V1262" s="33" t="s">
        <v>144</v>
      </c>
      <c r="W1262" s="33" t="s">
        <v>48</v>
      </c>
      <c r="X1262" s="33" t="s">
        <v>48</v>
      </c>
      <c r="Y1262" s="33" t="s">
        <v>48</v>
      </c>
      <c r="Z1262" s="33" t="s">
        <v>48</v>
      </c>
      <c r="AA1262" s="33" t="s">
        <v>48</v>
      </c>
      <c r="AB1262" s="33" t="s">
        <v>48</v>
      </c>
      <c r="AC1262" s="33" t="s">
        <v>123</v>
      </c>
      <c r="AD1262" s="33" t="s">
        <v>123</v>
      </c>
    </row>
    <row r="1263" spans="1:30" ht="48">
      <c r="A1263" s="33" t="s">
        <v>2277</v>
      </c>
      <c r="B1263" s="33" t="s">
        <v>41</v>
      </c>
      <c r="C1263" s="33" t="s">
        <v>2300</v>
      </c>
      <c r="D1263" s="33">
        <v>5833</v>
      </c>
      <c r="E1263" s="33" t="s">
        <v>241</v>
      </c>
      <c r="F1263" s="33" t="s">
        <v>2266</v>
      </c>
      <c r="G1263" s="35">
        <v>0</v>
      </c>
      <c r="H1263" s="35">
        <v>755.83</v>
      </c>
      <c r="I1263" s="33" t="s">
        <v>51</v>
      </c>
      <c r="J1263" s="35">
        <v>0</v>
      </c>
      <c r="K1263" s="33" t="s">
        <v>617</v>
      </c>
      <c r="L1263" s="33" t="s">
        <v>617</v>
      </c>
      <c r="M1263" s="33" t="s">
        <v>142</v>
      </c>
      <c r="N1263" s="33" t="s">
        <v>45</v>
      </c>
      <c r="O1263" s="33" t="s">
        <v>45</v>
      </c>
      <c r="P1263" s="33" t="s">
        <v>45</v>
      </c>
      <c r="Q1263" s="33" t="s">
        <v>45</v>
      </c>
      <c r="R1263" s="33" t="s">
        <v>45</v>
      </c>
      <c r="S1263" s="33" t="s">
        <v>45</v>
      </c>
      <c r="T1263" s="33" t="s">
        <v>618</v>
      </c>
      <c r="U1263" s="33" t="s">
        <v>618</v>
      </c>
      <c r="V1263" s="33" t="s">
        <v>144</v>
      </c>
      <c r="W1263" s="33" t="s">
        <v>48</v>
      </c>
      <c r="X1263" s="33" t="s">
        <v>48</v>
      </c>
      <c r="Y1263" s="33" t="s">
        <v>48</v>
      </c>
      <c r="Z1263" s="33" t="s">
        <v>48</v>
      </c>
      <c r="AA1263" s="33" t="s">
        <v>48</v>
      </c>
      <c r="AB1263" s="33" t="s">
        <v>48</v>
      </c>
      <c r="AC1263" s="33" t="s">
        <v>123</v>
      </c>
      <c r="AD1263" s="33" t="s">
        <v>123</v>
      </c>
    </row>
    <row r="1264" spans="1:30" ht="48">
      <c r="A1264" s="33" t="s">
        <v>2277</v>
      </c>
      <c r="B1264" s="33" t="s">
        <v>41</v>
      </c>
      <c r="C1264" s="33" t="s">
        <v>2280</v>
      </c>
      <c r="D1264" s="33">
        <v>6753</v>
      </c>
      <c r="E1264" s="33" t="s">
        <v>316</v>
      </c>
      <c r="F1264" s="33" t="s">
        <v>2345</v>
      </c>
      <c r="G1264" s="35">
        <v>428.37</v>
      </c>
      <c r="H1264" s="35">
        <v>0</v>
      </c>
      <c r="I1264" s="33" t="s">
        <v>51</v>
      </c>
      <c r="J1264" s="35">
        <v>428.37</v>
      </c>
      <c r="K1264" s="33" t="s">
        <v>617</v>
      </c>
      <c r="L1264" s="33" t="s">
        <v>617</v>
      </c>
      <c r="M1264" s="33" t="s">
        <v>142</v>
      </c>
      <c r="N1264" s="33" t="s">
        <v>45</v>
      </c>
      <c r="O1264" s="33" t="s">
        <v>45</v>
      </c>
      <c r="P1264" s="33" t="s">
        <v>45</v>
      </c>
      <c r="Q1264" s="33" t="s">
        <v>45</v>
      </c>
      <c r="R1264" s="33" t="s">
        <v>45</v>
      </c>
      <c r="S1264" s="33" t="s">
        <v>45</v>
      </c>
      <c r="T1264" s="33" t="s">
        <v>618</v>
      </c>
      <c r="U1264" s="33" t="s">
        <v>618</v>
      </c>
      <c r="V1264" s="33" t="s">
        <v>144</v>
      </c>
      <c r="W1264" s="33" t="s">
        <v>48</v>
      </c>
      <c r="X1264" s="33" t="s">
        <v>48</v>
      </c>
      <c r="Y1264" s="33" t="s">
        <v>48</v>
      </c>
      <c r="Z1264" s="33" t="s">
        <v>48</v>
      </c>
      <c r="AA1264" s="33" t="s">
        <v>48</v>
      </c>
      <c r="AB1264" s="33" t="s">
        <v>48</v>
      </c>
      <c r="AC1264" s="33" t="s">
        <v>123</v>
      </c>
      <c r="AD1264" s="33" t="s">
        <v>123</v>
      </c>
    </row>
    <row r="1266" spans="1:30" ht="48">
      <c r="A1266" s="33" t="s">
        <v>2356</v>
      </c>
      <c r="B1266" s="33" t="s">
        <v>41</v>
      </c>
      <c r="C1266" s="33" t="s">
        <v>2367</v>
      </c>
      <c r="D1266" s="33">
        <v>8034</v>
      </c>
      <c r="E1266" s="33" t="s">
        <v>2368</v>
      </c>
      <c r="F1266" s="33" t="s">
        <v>2369</v>
      </c>
      <c r="G1266" s="34">
        <v>9900</v>
      </c>
      <c r="H1266" s="35">
        <v>0</v>
      </c>
      <c r="I1266" s="33" t="s">
        <v>51</v>
      </c>
      <c r="J1266" s="34">
        <v>314643.18</v>
      </c>
      <c r="K1266" s="33" t="s">
        <v>43</v>
      </c>
      <c r="L1266" s="33" t="s">
        <v>45</v>
      </c>
      <c r="M1266" s="33" t="s">
        <v>142</v>
      </c>
      <c r="N1266" s="33" t="s">
        <v>45</v>
      </c>
      <c r="O1266" s="33" t="s">
        <v>45</v>
      </c>
      <c r="P1266" s="33" t="s">
        <v>45</v>
      </c>
      <c r="Q1266" s="33" t="s">
        <v>45</v>
      </c>
      <c r="R1266" s="33" t="s">
        <v>45</v>
      </c>
      <c r="S1266" s="33" t="s">
        <v>45</v>
      </c>
      <c r="T1266" s="33" t="s">
        <v>46</v>
      </c>
      <c r="U1266" s="33" t="s">
        <v>48</v>
      </c>
      <c r="V1266" s="33" t="s">
        <v>144</v>
      </c>
      <c r="W1266" s="33" t="s">
        <v>48</v>
      </c>
      <c r="X1266" s="33" t="s">
        <v>48</v>
      </c>
      <c r="Y1266" s="33" t="s">
        <v>48</v>
      </c>
      <c r="Z1266" s="33" t="s">
        <v>48</v>
      </c>
      <c r="AA1266" s="33" t="s">
        <v>48</v>
      </c>
      <c r="AB1266" s="33" t="s">
        <v>48</v>
      </c>
      <c r="AC1266" s="33" t="s">
        <v>123</v>
      </c>
      <c r="AD1266" s="33" t="s">
        <v>123</v>
      </c>
    </row>
    <row r="1267" spans="1:30" ht="48">
      <c r="A1267" s="33" t="s">
        <v>2356</v>
      </c>
      <c r="B1267" s="33" t="s">
        <v>41</v>
      </c>
      <c r="C1267" s="33" t="s">
        <v>2370</v>
      </c>
      <c r="D1267" s="33">
        <v>9084</v>
      </c>
      <c r="E1267" s="33" t="s">
        <v>604</v>
      </c>
      <c r="F1267" s="33" t="s">
        <v>2023</v>
      </c>
      <c r="G1267" s="35">
        <v>0</v>
      </c>
      <c r="H1267" s="34">
        <v>1644.77</v>
      </c>
      <c r="I1267" s="33" t="s">
        <v>51</v>
      </c>
      <c r="J1267" s="34">
        <v>168981.13</v>
      </c>
      <c r="K1267" s="33" t="s">
        <v>43</v>
      </c>
      <c r="L1267" s="33" t="s">
        <v>44</v>
      </c>
      <c r="M1267" s="33" t="s">
        <v>142</v>
      </c>
      <c r="N1267" s="33" t="s">
        <v>45</v>
      </c>
      <c r="O1267" s="33" t="s">
        <v>45</v>
      </c>
      <c r="P1267" s="33" t="s">
        <v>45</v>
      </c>
      <c r="Q1267" s="33" t="s">
        <v>45</v>
      </c>
      <c r="R1267" s="33" t="s">
        <v>45</v>
      </c>
      <c r="S1267" s="33" t="s">
        <v>45</v>
      </c>
      <c r="T1267" s="33" t="s">
        <v>46</v>
      </c>
      <c r="U1267" s="33" t="s">
        <v>1210</v>
      </c>
      <c r="V1267" s="33" t="s">
        <v>144</v>
      </c>
      <c r="W1267" s="33" t="s">
        <v>48</v>
      </c>
      <c r="X1267" s="33" t="s">
        <v>48</v>
      </c>
      <c r="Y1267" s="33" t="s">
        <v>48</v>
      </c>
      <c r="Z1267" s="33" t="s">
        <v>48</v>
      </c>
      <c r="AA1267" s="33" t="s">
        <v>48</v>
      </c>
      <c r="AB1267" s="33" t="s">
        <v>48</v>
      </c>
      <c r="AC1267" s="33" t="s">
        <v>123</v>
      </c>
      <c r="AD1267" s="33" t="s">
        <v>123</v>
      </c>
    </row>
    <row r="1268" spans="1:30" ht="48">
      <c r="A1268" s="33" t="s">
        <v>2356</v>
      </c>
      <c r="B1268" s="33" t="s">
        <v>41</v>
      </c>
      <c r="C1268" s="33" t="s">
        <v>2359</v>
      </c>
      <c r="D1268" s="33">
        <v>10328</v>
      </c>
      <c r="E1268" s="33" t="s">
        <v>314</v>
      </c>
      <c r="F1268" s="33" t="s">
        <v>2371</v>
      </c>
      <c r="G1268" s="34">
        <v>3643.88</v>
      </c>
      <c r="H1268" s="35">
        <v>0</v>
      </c>
      <c r="I1268" s="33" t="s">
        <v>51</v>
      </c>
      <c r="J1268" s="34">
        <v>172625.01</v>
      </c>
      <c r="K1268" s="33" t="s">
        <v>43</v>
      </c>
      <c r="L1268" s="33" t="s">
        <v>44</v>
      </c>
      <c r="M1268" s="33" t="s">
        <v>142</v>
      </c>
      <c r="N1268" s="33" t="s">
        <v>45</v>
      </c>
      <c r="O1268" s="33" t="s">
        <v>45</v>
      </c>
      <c r="P1268" s="33" t="s">
        <v>45</v>
      </c>
      <c r="Q1268" s="33" t="s">
        <v>45</v>
      </c>
      <c r="R1268" s="33" t="s">
        <v>45</v>
      </c>
      <c r="S1268" s="33" t="s">
        <v>45</v>
      </c>
      <c r="T1268" s="33" t="s">
        <v>46</v>
      </c>
      <c r="U1268" s="33" t="s">
        <v>1210</v>
      </c>
      <c r="V1268" s="33" t="s">
        <v>144</v>
      </c>
      <c r="W1268" s="33" t="s">
        <v>48</v>
      </c>
      <c r="X1268" s="33" t="s">
        <v>48</v>
      </c>
      <c r="Y1268" s="33" t="s">
        <v>48</v>
      </c>
      <c r="Z1268" s="33" t="s">
        <v>48</v>
      </c>
      <c r="AA1268" s="33" t="s">
        <v>48</v>
      </c>
      <c r="AB1268" s="33" t="s">
        <v>48</v>
      </c>
      <c r="AC1268" s="33" t="s">
        <v>123</v>
      </c>
      <c r="AD1268" s="33" t="s">
        <v>123</v>
      </c>
    </row>
    <row r="1269" spans="1:30" ht="48">
      <c r="A1269" s="33" t="s">
        <v>2356</v>
      </c>
      <c r="B1269" s="33" t="s">
        <v>41</v>
      </c>
      <c r="C1269" s="33" t="s">
        <v>2359</v>
      </c>
      <c r="D1269" s="33">
        <v>10328</v>
      </c>
      <c r="E1269" s="33" t="s">
        <v>314</v>
      </c>
      <c r="F1269" s="33" t="s">
        <v>2372</v>
      </c>
      <c r="G1269" s="34">
        <v>1557.18</v>
      </c>
      <c r="H1269" s="35">
        <v>0</v>
      </c>
      <c r="I1269" s="33" t="s">
        <v>51</v>
      </c>
      <c r="J1269" s="34">
        <v>174182.19</v>
      </c>
      <c r="K1269" s="33" t="s">
        <v>43</v>
      </c>
      <c r="L1269" s="33" t="s">
        <v>44</v>
      </c>
      <c r="M1269" s="33" t="s">
        <v>142</v>
      </c>
      <c r="N1269" s="33" t="s">
        <v>45</v>
      </c>
      <c r="O1269" s="33" t="s">
        <v>45</v>
      </c>
      <c r="P1269" s="33" t="s">
        <v>45</v>
      </c>
      <c r="Q1269" s="33" t="s">
        <v>45</v>
      </c>
      <c r="R1269" s="33" t="s">
        <v>45</v>
      </c>
      <c r="S1269" s="33" t="s">
        <v>45</v>
      </c>
      <c r="T1269" s="33" t="s">
        <v>46</v>
      </c>
      <c r="U1269" s="33" t="s">
        <v>1210</v>
      </c>
      <c r="V1269" s="33" t="s">
        <v>144</v>
      </c>
      <c r="W1269" s="33" t="s">
        <v>48</v>
      </c>
      <c r="X1269" s="33" t="s">
        <v>48</v>
      </c>
      <c r="Y1269" s="33" t="s">
        <v>48</v>
      </c>
      <c r="Z1269" s="33" t="s">
        <v>48</v>
      </c>
      <c r="AA1269" s="33" t="s">
        <v>48</v>
      </c>
      <c r="AB1269" s="33" t="s">
        <v>48</v>
      </c>
      <c r="AC1269" s="33" t="s">
        <v>123</v>
      </c>
      <c r="AD1269" s="33" t="s">
        <v>123</v>
      </c>
    </row>
    <row r="1270" spans="1:30" ht="48">
      <c r="A1270" s="33" t="s">
        <v>2356</v>
      </c>
      <c r="B1270" s="33" t="s">
        <v>41</v>
      </c>
      <c r="C1270" s="33" t="s">
        <v>2359</v>
      </c>
      <c r="D1270" s="33">
        <v>10328</v>
      </c>
      <c r="E1270" s="33" t="s">
        <v>314</v>
      </c>
      <c r="F1270" s="33" t="s">
        <v>2373</v>
      </c>
      <c r="G1270" s="34">
        <v>2246.9299999999998</v>
      </c>
      <c r="H1270" s="35">
        <v>0</v>
      </c>
      <c r="I1270" s="33" t="s">
        <v>51</v>
      </c>
      <c r="J1270" s="34">
        <v>176429.12</v>
      </c>
      <c r="K1270" s="33" t="s">
        <v>43</v>
      </c>
      <c r="L1270" s="33" t="s">
        <v>44</v>
      </c>
      <c r="M1270" s="33" t="s">
        <v>142</v>
      </c>
      <c r="N1270" s="33" t="s">
        <v>45</v>
      </c>
      <c r="O1270" s="33" t="s">
        <v>45</v>
      </c>
      <c r="P1270" s="33" t="s">
        <v>45</v>
      </c>
      <c r="Q1270" s="33" t="s">
        <v>45</v>
      </c>
      <c r="R1270" s="33" t="s">
        <v>45</v>
      </c>
      <c r="S1270" s="33" t="s">
        <v>45</v>
      </c>
      <c r="T1270" s="33" t="s">
        <v>46</v>
      </c>
      <c r="U1270" s="33" t="s">
        <v>1210</v>
      </c>
      <c r="V1270" s="33" t="s">
        <v>144</v>
      </c>
      <c r="W1270" s="33" t="s">
        <v>48</v>
      </c>
      <c r="X1270" s="33" t="s">
        <v>48</v>
      </c>
      <c r="Y1270" s="33" t="s">
        <v>48</v>
      </c>
      <c r="Z1270" s="33" t="s">
        <v>48</v>
      </c>
      <c r="AA1270" s="33" t="s">
        <v>48</v>
      </c>
      <c r="AB1270" s="33" t="s">
        <v>48</v>
      </c>
      <c r="AC1270" s="33" t="s">
        <v>123</v>
      </c>
      <c r="AD1270" s="33" t="s">
        <v>123</v>
      </c>
    </row>
    <row r="1271" spans="1:30" ht="48">
      <c r="A1271" s="33" t="s">
        <v>2356</v>
      </c>
      <c r="B1271" s="33" t="s">
        <v>41</v>
      </c>
      <c r="C1271" s="33" t="s">
        <v>2359</v>
      </c>
      <c r="D1271" s="33">
        <v>10328</v>
      </c>
      <c r="E1271" s="33" t="s">
        <v>314</v>
      </c>
      <c r="F1271" s="33" t="s">
        <v>2374</v>
      </c>
      <c r="G1271" s="35">
        <v>21.33</v>
      </c>
      <c r="H1271" s="35">
        <v>0</v>
      </c>
      <c r="I1271" s="33" t="s">
        <v>51</v>
      </c>
      <c r="J1271" s="34">
        <v>176450.45</v>
      </c>
      <c r="K1271" s="33" t="s">
        <v>43</v>
      </c>
      <c r="L1271" s="33" t="s">
        <v>44</v>
      </c>
      <c r="M1271" s="33" t="s">
        <v>142</v>
      </c>
      <c r="N1271" s="33" t="s">
        <v>45</v>
      </c>
      <c r="O1271" s="33" t="s">
        <v>45</v>
      </c>
      <c r="P1271" s="33" t="s">
        <v>45</v>
      </c>
      <c r="Q1271" s="33" t="s">
        <v>45</v>
      </c>
      <c r="R1271" s="33" t="s">
        <v>45</v>
      </c>
      <c r="S1271" s="33" t="s">
        <v>45</v>
      </c>
      <c r="T1271" s="33" t="s">
        <v>46</v>
      </c>
      <c r="U1271" s="33" t="s">
        <v>1210</v>
      </c>
      <c r="V1271" s="33" t="s">
        <v>144</v>
      </c>
      <c r="W1271" s="33" t="s">
        <v>48</v>
      </c>
      <c r="X1271" s="33" t="s">
        <v>48</v>
      </c>
      <c r="Y1271" s="33" t="s">
        <v>48</v>
      </c>
      <c r="Z1271" s="33" t="s">
        <v>48</v>
      </c>
      <c r="AA1271" s="33" t="s">
        <v>48</v>
      </c>
      <c r="AB1271" s="33" t="s">
        <v>48</v>
      </c>
      <c r="AC1271" s="33" t="s">
        <v>123</v>
      </c>
      <c r="AD1271" s="33" t="s">
        <v>123</v>
      </c>
    </row>
    <row r="1272" spans="1:30" ht="48">
      <c r="A1272" s="33" t="s">
        <v>2356</v>
      </c>
      <c r="B1272" s="33" t="s">
        <v>41</v>
      </c>
      <c r="C1272" s="33" t="s">
        <v>2359</v>
      </c>
      <c r="D1272" s="33">
        <v>10328</v>
      </c>
      <c r="E1272" s="33" t="s">
        <v>314</v>
      </c>
      <c r="F1272" s="33" t="s">
        <v>2375</v>
      </c>
      <c r="G1272" s="35">
        <v>43.87</v>
      </c>
      <c r="H1272" s="35">
        <v>0</v>
      </c>
      <c r="I1272" s="33" t="s">
        <v>51</v>
      </c>
      <c r="J1272" s="34">
        <v>176494.32</v>
      </c>
      <c r="K1272" s="33" t="s">
        <v>43</v>
      </c>
      <c r="L1272" s="33" t="s">
        <v>44</v>
      </c>
      <c r="M1272" s="33" t="s">
        <v>142</v>
      </c>
      <c r="N1272" s="33" t="s">
        <v>45</v>
      </c>
      <c r="O1272" s="33" t="s">
        <v>45</v>
      </c>
      <c r="P1272" s="33" t="s">
        <v>45</v>
      </c>
      <c r="Q1272" s="33" t="s">
        <v>45</v>
      </c>
      <c r="R1272" s="33" t="s">
        <v>45</v>
      </c>
      <c r="S1272" s="33" t="s">
        <v>45</v>
      </c>
      <c r="T1272" s="33" t="s">
        <v>46</v>
      </c>
      <c r="U1272" s="33" t="s">
        <v>1210</v>
      </c>
      <c r="V1272" s="33" t="s">
        <v>144</v>
      </c>
      <c r="W1272" s="33" t="s">
        <v>48</v>
      </c>
      <c r="X1272" s="33" t="s">
        <v>48</v>
      </c>
      <c r="Y1272" s="33" t="s">
        <v>48</v>
      </c>
      <c r="Z1272" s="33" t="s">
        <v>48</v>
      </c>
      <c r="AA1272" s="33" t="s">
        <v>48</v>
      </c>
      <c r="AB1272" s="33" t="s">
        <v>48</v>
      </c>
      <c r="AC1272" s="33" t="s">
        <v>123</v>
      </c>
      <c r="AD1272" s="33" t="s">
        <v>123</v>
      </c>
    </row>
    <row r="1273" spans="1:30" ht="48">
      <c r="A1273" s="33" t="s">
        <v>2356</v>
      </c>
      <c r="B1273" s="33" t="s">
        <v>41</v>
      </c>
      <c r="C1273" s="33" t="s">
        <v>2370</v>
      </c>
      <c r="D1273" s="33">
        <v>9084</v>
      </c>
      <c r="E1273" s="33" t="s">
        <v>604</v>
      </c>
      <c r="F1273" s="33" t="s">
        <v>2305</v>
      </c>
      <c r="G1273" s="35">
        <v>0</v>
      </c>
      <c r="H1273" s="35">
        <v>114.99</v>
      </c>
      <c r="I1273" s="33" t="s">
        <v>51</v>
      </c>
      <c r="J1273" s="35">
        <v>0</v>
      </c>
      <c r="K1273" s="33" t="s">
        <v>43</v>
      </c>
      <c r="L1273" s="33" t="s">
        <v>52</v>
      </c>
      <c r="M1273" s="33" t="s">
        <v>142</v>
      </c>
      <c r="N1273" s="33" t="s">
        <v>45</v>
      </c>
      <c r="O1273" s="33" t="s">
        <v>45</v>
      </c>
      <c r="P1273" s="33" t="s">
        <v>45</v>
      </c>
      <c r="Q1273" s="33" t="s">
        <v>45</v>
      </c>
      <c r="R1273" s="33" t="s">
        <v>45</v>
      </c>
      <c r="S1273" s="33" t="s">
        <v>45</v>
      </c>
      <c r="T1273" s="33" t="s">
        <v>46</v>
      </c>
      <c r="U1273" s="33" t="s">
        <v>53</v>
      </c>
      <c r="V1273" s="33" t="s">
        <v>144</v>
      </c>
      <c r="W1273" s="33" t="s">
        <v>48</v>
      </c>
      <c r="X1273" s="33" t="s">
        <v>48</v>
      </c>
      <c r="Y1273" s="33" t="s">
        <v>48</v>
      </c>
      <c r="Z1273" s="33" t="s">
        <v>48</v>
      </c>
      <c r="AA1273" s="33" t="s">
        <v>48</v>
      </c>
      <c r="AB1273" s="33" t="s">
        <v>48</v>
      </c>
      <c r="AC1273" s="33" t="s">
        <v>123</v>
      </c>
      <c r="AD1273" s="33" t="s">
        <v>123</v>
      </c>
    </row>
    <row r="1274" spans="1:30" ht="48">
      <c r="A1274" s="33" t="s">
        <v>2356</v>
      </c>
      <c r="B1274" s="33" t="s">
        <v>41</v>
      </c>
      <c r="C1274" s="33" t="s">
        <v>2359</v>
      </c>
      <c r="D1274" s="33">
        <v>10328</v>
      </c>
      <c r="E1274" s="33" t="s">
        <v>314</v>
      </c>
      <c r="F1274" s="33" t="s">
        <v>2376</v>
      </c>
      <c r="G1274" s="35">
        <v>119.99</v>
      </c>
      <c r="H1274" s="35">
        <v>0</v>
      </c>
      <c r="I1274" s="33" t="s">
        <v>51</v>
      </c>
      <c r="J1274" s="35">
        <v>119.99</v>
      </c>
      <c r="K1274" s="33" t="s">
        <v>43</v>
      </c>
      <c r="L1274" s="33" t="s">
        <v>52</v>
      </c>
      <c r="M1274" s="33" t="s">
        <v>142</v>
      </c>
      <c r="N1274" s="33" t="s">
        <v>45</v>
      </c>
      <c r="O1274" s="33" t="s">
        <v>45</v>
      </c>
      <c r="P1274" s="33" t="s">
        <v>45</v>
      </c>
      <c r="Q1274" s="33" t="s">
        <v>45</v>
      </c>
      <c r="R1274" s="33" t="s">
        <v>45</v>
      </c>
      <c r="S1274" s="33" t="s">
        <v>45</v>
      </c>
      <c r="T1274" s="33" t="s">
        <v>46</v>
      </c>
      <c r="U1274" s="33" t="s">
        <v>53</v>
      </c>
      <c r="V1274" s="33" t="s">
        <v>144</v>
      </c>
      <c r="W1274" s="33" t="s">
        <v>48</v>
      </c>
      <c r="X1274" s="33" t="s">
        <v>48</v>
      </c>
      <c r="Y1274" s="33" t="s">
        <v>48</v>
      </c>
      <c r="Z1274" s="33" t="s">
        <v>48</v>
      </c>
      <c r="AA1274" s="33" t="s">
        <v>48</v>
      </c>
      <c r="AB1274" s="33" t="s">
        <v>48</v>
      </c>
      <c r="AC1274" s="33" t="s">
        <v>123</v>
      </c>
      <c r="AD1274" s="33" t="s">
        <v>123</v>
      </c>
    </row>
    <row r="1275" spans="1:30" ht="48">
      <c r="A1275" s="33" t="s">
        <v>2356</v>
      </c>
      <c r="B1275" s="33" t="s">
        <v>41</v>
      </c>
      <c r="C1275" s="33" t="s">
        <v>2359</v>
      </c>
      <c r="D1275" s="33">
        <v>10329</v>
      </c>
      <c r="E1275" s="33" t="s">
        <v>99</v>
      </c>
      <c r="F1275" s="33" t="s">
        <v>2124</v>
      </c>
      <c r="G1275" s="35">
        <v>0</v>
      </c>
      <c r="H1275" s="34">
        <v>5113.8</v>
      </c>
      <c r="I1275" s="33" t="s">
        <v>51</v>
      </c>
      <c r="J1275" s="34">
        <v>3817.99</v>
      </c>
      <c r="K1275" s="33" t="s">
        <v>43</v>
      </c>
      <c r="L1275" s="33" t="s">
        <v>749</v>
      </c>
      <c r="M1275" s="33" t="s">
        <v>142</v>
      </c>
      <c r="N1275" s="33" t="s">
        <v>45</v>
      </c>
      <c r="O1275" s="33" t="s">
        <v>45</v>
      </c>
      <c r="P1275" s="33" t="s">
        <v>45</v>
      </c>
      <c r="Q1275" s="33" t="s">
        <v>45</v>
      </c>
      <c r="R1275" s="33" t="s">
        <v>45</v>
      </c>
      <c r="S1275" s="33" t="s">
        <v>45</v>
      </c>
      <c r="T1275" s="33" t="s">
        <v>46</v>
      </c>
      <c r="U1275" s="33" t="s">
        <v>1479</v>
      </c>
      <c r="V1275" s="33" t="s">
        <v>144</v>
      </c>
      <c r="W1275" s="33" t="s">
        <v>48</v>
      </c>
      <c r="X1275" s="33" t="s">
        <v>48</v>
      </c>
      <c r="Y1275" s="33" t="s">
        <v>48</v>
      </c>
      <c r="Z1275" s="33" t="s">
        <v>48</v>
      </c>
      <c r="AA1275" s="33" t="s">
        <v>48</v>
      </c>
      <c r="AB1275" s="33" t="s">
        <v>48</v>
      </c>
      <c r="AC1275" s="33" t="s">
        <v>123</v>
      </c>
      <c r="AD1275" s="33" t="s">
        <v>123</v>
      </c>
    </row>
    <row r="1276" spans="1:30" ht="48">
      <c r="A1276" s="33" t="s">
        <v>2356</v>
      </c>
      <c r="B1276" s="33" t="s">
        <v>41</v>
      </c>
      <c r="C1276" s="33" t="s">
        <v>2359</v>
      </c>
      <c r="D1276" s="33">
        <v>10328</v>
      </c>
      <c r="E1276" s="33" t="s">
        <v>314</v>
      </c>
      <c r="F1276" s="33" t="s">
        <v>2377</v>
      </c>
      <c r="G1276" s="34">
        <v>3953.73</v>
      </c>
      <c r="H1276" s="35">
        <v>0</v>
      </c>
      <c r="I1276" s="33" t="s">
        <v>51</v>
      </c>
      <c r="J1276" s="34">
        <v>7771.72</v>
      </c>
      <c r="K1276" s="33" t="s">
        <v>43</v>
      </c>
      <c r="L1276" s="33" t="s">
        <v>749</v>
      </c>
      <c r="M1276" s="33" t="s">
        <v>142</v>
      </c>
      <c r="N1276" s="33" t="s">
        <v>45</v>
      </c>
      <c r="O1276" s="33" t="s">
        <v>45</v>
      </c>
      <c r="P1276" s="33" t="s">
        <v>45</v>
      </c>
      <c r="Q1276" s="33" t="s">
        <v>45</v>
      </c>
      <c r="R1276" s="33" t="s">
        <v>45</v>
      </c>
      <c r="S1276" s="33" t="s">
        <v>45</v>
      </c>
      <c r="T1276" s="33" t="s">
        <v>46</v>
      </c>
      <c r="U1276" s="33" t="s">
        <v>1479</v>
      </c>
      <c r="V1276" s="33" t="s">
        <v>144</v>
      </c>
      <c r="W1276" s="33" t="s">
        <v>48</v>
      </c>
      <c r="X1276" s="33" t="s">
        <v>48</v>
      </c>
      <c r="Y1276" s="33" t="s">
        <v>48</v>
      </c>
      <c r="Z1276" s="33" t="s">
        <v>48</v>
      </c>
      <c r="AA1276" s="33" t="s">
        <v>48</v>
      </c>
      <c r="AB1276" s="33" t="s">
        <v>48</v>
      </c>
      <c r="AC1276" s="33" t="s">
        <v>123</v>
      </c>
      <c r="AD1276" s="33" t="s">
        <v>123</v>
      </c>
    </row>
    <row r="1277" spans="1:30" ht="48">
      <c r="A1277" s="33" t="s">
        <v>2356</v>
      </c>
      <c r="B1277" s="33" t="s">
        <v>41</v>
      </c>
      <c r="C1277" s="33" t="s">
        <v>2359</v>
      </c>
      <c r="D1277" s="33">
        <v>10311</v>
      </c>
      <c r="E1277" s="33" t="s">
        <v>70</v>
      </c>
      <c r="F1277" s="33" t="s">
        <v>1929</v>
      </c>
      <c r="G1277" s="35">
        <v>0</v>
      </c>
      <c r="H1277" s="34">
        <v>5327498.12</v>
      </c>
      <c r="I1277" s="33" t="s">
        <v>42</v>
      </c>
      <c r="J1277" s="34">
        <v>75338.070000000007</v>
      </c>
      <c r="K1277" s="33" t="s">
        <v>43</v>
      </c>
      <c r="L1277" s="33" t="s">
        <v>49</v>
      </c>
      <c r="M1277" s="33" t="s">
        <v>142</v>
      </c>
      <c r="N1277" s="33" t="s">
        <v>45</v>
      </c>
      <c r="O1277" s="33" t="s">
        <v>45</v>
      </c>
      <c r="P1277" s="33" t="s">
        <v>45</v>
      </c>
      <c r="Q1277" s="33" t="s">
        <v>45</v>
      </c>
      <c r="R1277" s="33" t="s">
        <v>45</v>
      </c>
      <c r="S1277" s="33" t="s">
        <v>45</v>
      </c>
      <c r="T1277" s="33" t="s">
        <v>46</v>
      </c>
      <c r="U1277" s="33" t="s">
        <v>50</v>
      </c>
      <c r="V1277" s="33" t="s">
        <v>144</v>
      </c>
      <c r="W1277" s="33" t="s">
        <v>48</v>
      </c>
      <c r="X1277" s="33" t="s">
        <v>48</v>
      </c>
      <c r="Y1277" s="33" t="s">
        <v>48</v>
      </c>
      <c r="Z1277" s="33" t="s">
        <v>48</v>
      </c>
      <c r="AA1277" s="33" t="s">
        <v>48</v>
      </c>
      <c r="AB1277" s="33" t="s">
        <v>48</v>
      </c>
      <c r="AC1277" s="33" t="s">
        <v>123</v>
      </c>
      <c r="AD1277" s="33" t="s">
        <v>123</v>
      </c>
    </row>
    <row r="1278" spans="1:30" ht="48">
      <c r="A1278" s="33" t="s">
        <v>2356</v>
      </c>
      <c r="B1278" s="33" t="s">
        <v>41</v>
      </c>
      <c r="C1278" s="33" t="s">
        <v>2359</v>
      </c>
      <c r="D1278" s="33">
        <v>10368</v>
      </c>
      <c r="E1278" s="33" t="s">
        <v>238</v>
      </c>
      <c r="F1278" s="33" t="s">
        <v>2360</v>
      </c>
      <c r="G1278" s="34">
        <v>7964555.3799999999</v>
      </c>
      <c r="H1278" s="35">
        <v>0</v>
      </c>
      <c r="I1278" s="33" t="s">
        <v>51</v>
      </c>
      <c r="J1278" s="34">
        <v>7889217.3099999996</v>
      </c>
      <c r="K1278" s="33" t="s">
        <v>43</v>
      </c>
      <c r="L1278" s="33" t="s">
        <v>49</v>
      </c>
      <c r="M1278" s="33" t="s">
        <v>142</v>
      </c>
      <c r="N1278" s="33" t="s">
        <v>45</v>
      </c>
      <c r="O1278" s="33" t="s">
        <v>45</v>
      </c>
      <c r="P1278" s="33" t="s">
        <v>45</v>
      </c>
      <c r="Q1278" s="33" t="s">
        <v>45</v>
      </c>
      <c r="R1278" s="33" t="s">
        <v>45</v>
      </c>
      <c r="S1278" s="33" t="s">
        <v>45</v>
      </c>
      <c r="T1278" s="33" t="s">
        <v>46</v>
      </c>
      <c r="U1278" s="33" t="s">
        <v>50</v>
      </c>
      <c r="V1278" s="33" t="s">
        <v>144</v>
      </c>
      <c r="W1278" s="33" t="s">
        <v>48</v>
      </c>
      <c r="X1278" s="33" t="s">
        <v>48</v>
      </c>
      <c r="Y1278" s="33" t="s">
        <v>48</v>
      </c>
      <c r="Z1278" s="33" t="s">
        <v>48</v>
      </c>
      <c r="AA1278" s="33" t="s">
        <v>48</v>
      </c>
      <c r="AB1278" s="33" t="s">
        <v>48</v>
      </c>
      <c r="AC1278" s="33" t="s">
        <v>123</v>
      </c>
      <c r="AD1278" s="33" t="s">
        <v>123</v>
      </c>
    </row>
    <row r="1279" spans="1:30" ht="48">
      <c r="A1279" s="33" t="s">
        <v>2356</v>
      </c>
      <c r="B1279" s="33" t="s">
        <v>41</v>
      </c>
      <c r="C1279" s="33" t="s">
        <v>2370</v>
      </c>
      <c r="D1279" s="33">
        <v>9084</v>
      </c>
      <c r="E1279" s="33" t="s">
        <v>604</v>
      </c>
      <c r="F1279" s="33" t="s">
        <v>2307</v>
      </c>
      <c r="G1279" s="35">
        <v>0</v>
      </c>
      <c r="H1279" s="35">
        <v>264.41000000000003</v>
      </c>
      <c r="I1279" s="33" t="s">
        <v>51</v>
      </c>
      <c r="J1279" s="35">
        <v>868.74</v>
      </c>
      <c r="K1279" s="33" t="s">
        <v>43</v>
      </c>
      <c r="L1279" s="33" t="s">
        <v>54</v>
      </c>
      <c r="M1279" s="33" t="s">
        <v>142</v>
      </c>
      <c r="N1279" s="33" t="s">
        <v>45</v>
      </c>
      <c r="O1279" s="33" t="s">
        <v>45</v>
      </c>
      <c r="P1279" s="33" t="s">
        <v>45</v>
      </c>
      <c r="Q1279" s="33" t="s">
        <v>45</v>
      </c>
      <c r="R1279" s="33" t="s">
        <v>45</v>
      </c>
      <c r="S1279" s="33" t="s">
        <v>45</v>
      </c>
      <c r="T1279" s="33" t="s">
        <v>46</v>
      </c>
      <c r="U1279" s="33" t="s">
        <v>55</v>
      </c>
      <c r="V1279" s="33" t="s">
        <v>144</v>
      </c>
      <c r="W1279" s="33" t="s">
        <v>48</v>
      </c>
      <c r="X1279" s="33" t="s">
        <v>48</v>
      </c>
      <c r="Y1279" s="33" t="s">
        <v>48</v>
      </c>
      <c r="Z1279" s="33" t="s">
        <v>48</v>
      </c>
      <c r="AA1279" s="33" t="s">
        <v>48</v>
      </c>
      <c r="AB1279" s="33" t="s">
        <v>48</v>
      </c>
      <c r="AC1279" s="33" t="s">
        <v>123</v>
      </c>
      <c r="AD1279" s="33" t="s">
        <v>123</v>
      </c>
    </row>
    <row r="1280" spans="1:30" ht="48">
      <c r="A1280" s="33" t="s">
        <v>2356</v>
      </c>
      <c r="B1280" s="33" t="s">
        <v>41</v>
      </c>
      <c r="C1280" s="33" t="s">
        <v>2370</v>
      </c>
      <c r="D1280" s="33">
        <v>9084</v>
      </c>
      <c r="E1280" s="33" t="s">
        <v>604</v>
      </c>
      <c r="F1280" s="33" t="s">
        <v>2310</v>
      </c>
      <c r="G1280" s="35">
        <v>0</v>
      </c>
      <c r="H1280" s="35">
        <v>148.62</v>
      </c>
      <c r="I1280" s="33" t="s">
        <v>51</v>
      </c>
      <c r="J1280" s="35">
        <v>967.06</v>
      </c>
      <c r="K1280" s="33" t="s">
        <v>43</v>
      </c>
      <c r="L1280" s="33" t="s">
        <v>837</v>
      </c>
      <c r="M1280" s="33" t="s">
        <v>142</v>
      </c>
      <c r="N1280" s="33" t="s">
        <v>45</v>
      </c>
      <c r="O1280" s="33" t="s">
        <v>45</v>
      </c>
      <c r="P1280" s="33" t="s">
        <v>45</v>
      </c>
      <c r="Q1280" s="33" t="s">
        <v>45</v>
      </c>
      <c r="R1280" s="33" t="s">
        <v>45</v>
      </c>
      <c r="S1280" s="33" t="s">
        <v>45</v>
      </c>
      <c r="T1280" s="33" t="s">
        <v>46</v>
      </c>
      <c r="U1280" s="33" t="s">
        <v>1562</v>
      </c>
      <c r="V1280" s="33" t="s">
        <v>144</v>
      </c>
      <c r="W1280" s="33" t="s">
        <v>48</v>
      </c>
      <c r="X1280" s="33" t="s">
        <v>48</v>
      </c>
      <c r="Y1280" s="33" t="s">
        <v>48</v>
      </c>
      <c r="Z1280" s="33" t="s">
        <v>48</v>
      </c>
      <c r="AA1280" s="33" t="s">
        <v>48</v>
      </c>
      <c r="AB1280" s="33" t="s">
        <v>48</v>
      </c>
      <c r="AC1280" s="33" t="s">
        <v>123</v>
      </c>
      <c r="AD1280" s="33" t="s">
        <v>123</v>
      </c>
    </row>
    <row r="1281" spans="1:30" ht="48">
      <c r="A1281" s="33" t="s">
        <v>2356</v>
      </c>
      <c r="B1281" s="33" t="s">
        <v>41</v>
      </c>
      <c r="C1281" s="33" t="s">
        <v>2370</v>
      </c>
      <c r="D1281" s="33">
        <v>9084</v>
      </c>
      <c r="E1281" s="33" t="s">
        <v>604</v>
      </c>
      <c r="F1281" s="33" t="s">
        <v>2308</v>
      </c>
      <c r="G1281" s="35">
        <v>0</v>
      </c>
      <c r="H1281" s="35">
        <v>274.05</v>
      </c>
      <c r="I1281" s="33" t="s">
        <v>51</v>
      </c>
      <c r="J1281" s="35">
        <v>693.01</v>
      </c>
      <c r="K1281" s="33" t="s">
        <v>43</v>
      </c>
      <c r="L1281" s="33" t="s">
        <v>837</v>
      </c>
      <c r="M1281" s="33" t="s">
        <v>142</v>
      </c>
      <c r="N1281" s="33" t="s">
        <v>45</v>
      </c>
      <c r="O1281" s="33" t="s">
        <v>45</v>
      </c>
      <c r="P1281" s="33" t="s">
        <v>45</v>
      </c>
      <c r="Q1281" s="33" t="s">
        <v>45</v>
      </c>
      <c r="R1281" s="33" t="s">
        <v>45</v>
      </c>
      <c r="S1281" s="33" t="s">
        <v>45</v>
      </c>
      <c r="T1281" s="33" t="s">
        <v>46</v>
      </c>
      <c r="U1281" s="33" t="s">
        <v>1562</v>
      </c>
      <c r="V1281" s="33" t="s">
        <v>144</v>
      </c>
      <c r="W1281" s="33" t="s">
        <v>48</v>
      </c>
      <c r="X1281" s="33" t="s">
        <v>48</v>
      </c>
      <c r="Y1281" s="33" t="s">
        <v>48</v>
      </c>
      <c r="Z1281" s="33" t="s">
        <v>48</v>
      </c>
      <c r="AA1281" s="33" t="s">
        <v>48</v>
      </c>
      <c r="AB1281" s="33" t="s">
        <v>48</v>
      </c>
      <c r="AC1281" s="33" t="s">
        <v>123</v>
      </c>
      <c r="AD1281" s="33" t="s">
        <v>123</v>
      </c>
    </row>
    <row r="1282" spans="1:30" ht="48">
      <c r="A1282" s="33" t="s">
        <v>2356</v>
      </c>
      <c r="B1282" s="33" t="s">
        <v>41</v>
      </c>
      <c r="C1282" s="33" t="s">
        <v>2370</v>
      </c>
      <c r="D1282" s="33">
        <v>9084</v>
      </c>
      <c r="E1282" s="33" t="s">
        <v>604</v>
      </c>
      <c r="F1282" s="33" t="s">
        <v>2309</v>
      </c>
      <c r="G1282" s="35">
        <v>0</v>
      </c>
      <c r="H1282" s="35">
        <v>693.01</v>
      </c>
      <c r="I1282" s="33" t="s">
        <v>51</v>
      </c>
      <c r="J1282" s="35">
        <v>0</v>
      </c>
      <c r="K1282" s="33" t="s">
        <v>43</v>
      </c>
      <c r="L1282" s="33" t="s">
        <v>837</v>
      </c>
      <c r="M1282" s="33" t="s">
        <v>142</v>
      </c>
      <c r="N1282" s="33" t="s">
        <v>45</v>
      </c>
      <c r="O1282" s="33" t="s">
        <v>45</v>
      </c>
      <c r="P1282" s="33" t="s">
        <v>45</v>
      </c>
      <c r="Q1282" s="33" t="s">
        <v>45</v>
      </c>
      <c r="R1282" s="33" t="s">
        <v>45</v>
      </c>
      <c r="S1282" s="33" t="s">
        <v>45</v>
      </c>
      <c r="T1282" s="33" t="s">
        <v>46</v>
      </c>
      <c r="U1282" s="33" t="s">
        <v>1562</v>
      </c>
      <c r="V1282" s="33" t="s">
        <v>144</v>
      </c>
      <c r="W1282" s="33" t="s">
        <v>48</v>
      </c>
      <c r="X1282" s="33" t="s">
        <v>48</v>
      </c>
      <c r="Y1282" s="33" t="s">
        <v>48</v>
      </c>
      <c r="Z1282" s="33" t="s">
        <v>48</v>
      </c>
      <c r="AA1282" s="33" t="s">
        <v>48</v>
      </c>
      <c r="AB1282" s="33" t="s">
        <v>48</v>
      </c>
      <c r="AC1282" s="33" t="s">
        <v>123</v>
      </c>
      <c r="AD1282" s="33" t="s">
        <v>123</v>
      </c>
    </row>
    <row r="1283" spans="1:30" ht="48">
      <c r="A1283" s="33" t="s">
        <v>2356</v>
      </c>
      <c r="B1283" s="33" t="s">
        <v>41</v>
      </c>
      <c r="C1283" s="33" t="s">
        <v>2359</v>
      </c>
      <c r="D1283" s="33">
        <v>10328</v>
      </c>
      <c r="E1283" s="33" t="s">
        <v>314</v>
      </c>
      <c r="F1283" s="33" t="s">
        <v>2378</v>
      </c>
      <c r="G1283" s="35">
        <v>25.45</v>
      </c>
      <c r="H1283" s="35">
        <v>0</v>
      </c>
      <c r="I1283" s="33" t="s">
        <v>51</v>
      </c>
      <c r="J1283" s="35">
        <v>25.45</v>
      </c>
      <c r="K1283" s="33" t="s">
        <v>43</v>
      </c>
      <c r="L1283" s="33" t="s">
        <v>837</v>
      </c>
      <c r="M1283" s="33" t="s">
        <v>142</v>
      </c>
      <c r="N1283" s="33" t="s">
        <v>45</v>
      </c>
      <c r="O1283" s="33" t="s">
        <v>45</v>
      </c>
      <c r="P1283" s="33" t="s">
        <v>45</v>
      </c>
      <c r="Q1283" s="33" t="s">
        <v>45</v>
      </c>
      <c r="R1283" s="33" t="s">
        <v>45</v>
      </c>
      <c r="S1283" s="33" t="s">
        <v>45</v>
      </c>
      <c r="T1283" s="33" t="s">
        <v>46</v>
      </c>
      <c r="U1283" s="33" t="s">
        <v>1562</v>
      </c>
      <c r="V1283" s="33" t="s">
        <v>144</v>
      </c>
      <c r="W1283" s="33" t="s">
        <v>48</v>
      </c>
      <c r="X1283" s="33" t="s">
        <v>48</v>
      </c>
      <c r="Y1283" s="33" t="s">
        <v>48</v>
      </c>
      <c r="Z1283" s="33" t="s">
        <v>48</v>
      </c>
      <c r="AA1283" s="33" t="s">
        <v>48</v>
      </c>
      <c r="AB1283" s="33" t="s">
        <v>48</v>
      </c>
      <c r="AC1283" s="33" t="s">
        <v>123</v>
      </c>
      <c r="AD1283" s="33" t="s">
        <v>123</v>
      </c>
    </row>
    <row r="1284" spans="1:30" ht="48">
      <c r="A1284" s="33" t="s">
        <v>2356</v>
      </c>
      <c r="B1284" s="33" t="s">
        <v>41</v>
      </c>
      <c r="C1284" s="33" t="s">
        <v>2359</v>
      </c>
      <c r="D1284" s="33">
        <v>10328</v>
      </c>
      <c r="E1284" s="33" t="s">
        <v>314</v>
      </c>
      <c r="F1284" s="33" t="s">
        <v>2379</v>
      </c>
      <c r="G1284" s="35">
        <v>375.64</v>
      </c>
      <c r="H1284" s="35">
        <v>0</v>
      </c>
      <c r="I1284" s="33" t="s">
        <v>51</v>
      </c>
      <c r="J1284" s="35">
        <v>401.09</v>
      </c>
      <c r="K1284" s="33" t="s">
        <v>43</v>
      </c>
      <c r="L1284" s="33" t="s">
        <v>837</v>
      </c>
      <c r="M1284" s="33" t="s">
        <v>142</v>
      </c>
      <c r="N1284" s="33" t="s">
        <v>45</v>
      </c>
      <c r="O1284" s="33" t="s">
        <v>45</v>
      </c>
      <c r="P1284" s="33" t="s">
        <v>45</v>
      </c>
      <c r="Q1284" s="33" t="s">
        <v>45</v>
      </c>
      <c r="R1284" s="33" t="s">
        <v>45</v>
      </c>
      <c r="S1284" s="33" t="s">
        <v>45</v>
      </c>
      <c r="T1284" s="33" t="s">
        <v>46</v>
      </c>
      <c r="U1284" s="33" t="s">
        <v>1562</v>
      </c>
      <c r="V1284" s="33" t="s">
        <v>144</v>
      </c>
      <c r="W1284" s="33" t="s">
        <v>48</v>
      </c>
      <c r="X1284" s="33" t="s">
        <v>48</v>
      </c>
      <c r="Y1284" s="33" t="s">
        <v>48</v>
      </c>
      <c r="Z1284" s="33" t="s">
        <v>48</v>
      </c>
      <c r="AA1284" s="33" t="s">
        <v>48</v>
      </c>
      <c r="AB1284" s="33" t="s">
        <v>48</v>
      </c>
      <c r="AC1284" s="33" t="s">
        <v>123</v>
      </c>
      <c r="AD1284" s="33" t="s">
        <v>123</v>
      </c>
    </row>
    <row r="1285" spans="1:30" ht="48">
      <c r="A1285" s="33" t="s">
        <v>2356</v>
      </c>
      <c r="B1285" s="33" t="s">
        <v>41</v>
      </c>
      <c r="C1285" s="33" t="s">
        <v>2370</v>
      </c>
      <c r="D1285" s="33">
        <v>9084</v>
      </c>
      <c r="E1285" s="33" t="s">
        <v>604</v>
      </c>
      <c r="F1285" s="33" t="s">
        <v>2313</v>
      </c>
      <c r="G1285" s="35">
        <v>0</v>
      </c>
      <c r="H1285" s="35">
        <v>34.54</v>
      </c>
      <c r="I1285" s="33" t="s">
        <v>51</v>
      </c>
      <c r="J1285" s="34">
        <v>3390.29</v>
      </c>
      <c r="K1285" s="33" t="s">
        <v>43</v>
      </c>
      <c r="L1285" s="33" t="s">
        <v>146</v>
      </c>
      <c r="M1285" s="33" t="s">
        <v>142</v>
      </c>
      <c r="N1285" s="33" t="s">
        <v>45</v>
      </c>
      <c r="O1285" s="33" t="s">
        <v>45</v>
      </c>
      <c r="P1285" s="33" t="s">
        <v>45</v>
      </c>
      <c r="Q1285" s="33" t="s">
        <v>45</v>
      </c>
      <c r="R1285" s="33" t="s">
        <v>45</v>
      </c>
      <c r="S1285" s="33" t="s">
        <v>45</v>
      </c>
      <c r="T1285" s="33" t="s">
        <v>46</v>
      </c>
      <c r="U1285" s="33" t="s">
        <v>1567</v>
      </c>
      <c r="V1285" s="33" t="s">
        <v>144</v>
      </c>
      <c r="W1285" s="33" t="s">
        <v>48</v>
      </c>
      <c r="X1285" s="33" t="s">
        <v>48</v>
      </c>
      <c r="Y1285" s="33" t="s">
        <v>48</v>
      </c>
      <c r="Z1285" s="33" t="s">
        <v>48</v>
      </c>
      <c r="AA1285" s="33" t="s">
        <v>48</v>
      </c>
      <c r="AB1285" s="33" t="s">
        <v>48</v>
      </c>
      <c r="AC1285" s="33" t="s">
        <v>123</v>
      </c>
      <c r="AD1285" s="33" t="s">
        <v>123</v>
      </c>
    </row>
    <row r="1286" spans="1:30" ht="48">
      <c r="A1286" s="33" t="s">
        <v>2356</v>
      </c>
      <c r="B1286" s="33" t="s">
        <v>41</v>
      </c>
      <c r="C1286" s="33" t="s">
        <v>2370</v>
      </c>
      <c r="D1286" s="33">
        <v>9084</v>
      </c>
      <c r="E1286" s="33" t="s">
        <v>604</v>
      </c>
      <c r="F1286" s="33" t="s">
        <v>2239</v>
      </c>
      <c r="G1286" s="35">
        <v>0</v>
      </c>
      <c r="H1286" s="35">
        <v>294.16000000000003</v>
      </c>
      <c r="I1286" s="33" t="s">
        <v>51</v>
      </c>
      <c r="J1286" s="34">
        <v>3096.13</v>
      </c>
      <c r="K1286" s="33" t="s">
        <v>43</v>
      </c>
      <c r="L1286" s="33" t="s">
        <v>146</v>
      </c>
      <c r="M1286" s="33" t="s">
        <v>142</v>
      </c>
      <c r="N1286" s="33" t="s">
        <v>45</v>
      </c>
      <c r="O1286" s="33" t="s">
        <v>45</v>
      </c>
      <c r="P1286" s="33" t="s">
        <v>45</v>
      </c>
      <c r="Q1286" s="33" t="s">
        <v>45</v>
      </c>
      <c r="R1286" s="33" t="s">
        <v>45</v>
      </c>
      <c r="S1286" s="33" t="s">
        <v>45</v>
      </c>
      <c r="T1286" s="33" t="s">
        <v>46</v>
      </c>
      <c r="U1286" s="33" t="s">
        <v>1567</v>
      </c>
      <c r="V1286" s="33" t="s">
        <v>144</v>
      </c>
      <c r="W1286" s="33" t="s">
        <v>48</v>
      </c>
      <c r="X1286" s="33" t="s">
        <v>48</v>
      </c>
      <c r="Y1286" s="33" t="s">
        <v>48</v>
      </c>
      <c r="Z1286" s="33" t="s">
        <v>48</v>
      </c>
      <c r="AA1286" s="33" t="s">
        <v>48</v>
      </c>
      <c r="AB1286" s="33" t="s">
        <v>48</v>
      </c>
      <c r="AC1286" s="33" t="s">
        <v>123</v>
      </c>
      <c r="AD1286" s="33" t="s">
        <v>123</v>
      </c>
    </row>
    <row r="1287" spans="1:30" ht="48">
      <c r="A1287" s="33" t="s">
        <v>2356</v>
      </c>
      <c r="B1287" s="33" t="s">
        <v>41</v>
      </c>
      <c r="C1287" s="33" t="s">
        <v>2359</v>
      </c>
      <c r="D1287" s="33">
        <v>10328</v>
      </c>
      <c r="E1287" s="33" t="s">
        <v>314</v>
      </c>
      <c r="F1287" s="33" t="s">
        <v>2380</v>
      </c>
      <c r="G1287" s="35">
        <v>69.290000000000006</v>
      </c>
      <c r="H1287" s="35">
        <v>0</v>
      </c>
      <c r="I1287" s="33" t="s">
        <v>51</v>
      </c>
      <c r="J1287" s="34">
        <v>3165.42</v>
      </c>
      <c r="K1287" s="33" t="s">
        <v>43</v>
      </c>
      <c r="L1287" s="33" t="s">
        <v>146</v>
      </c>
      <c r="M1287" s="33" t="s">
        <v>142</v>
      </c>
      <c r="N1287" s="33" t="s">
        <v>45</v>
      </c>
      <c r="O1287" s="33" t="s">
        <v>45</v>
      </c>
      <c r="P1287" s="33" t="s">
        <v>45</v>
      </c>
      <c r="Q1287" s="33" t="s">
        <v>45</v>
      </c>
      <c r="R1287" s="33" t="s">
        <v>45</v>
      </c>
      <c r="S1287" s="33" t="s">
        <v>45</v>
      </c>
      <c r="T1287" s="33" t="s">
        <v>46</v>
      </c>
      <c r="U1287" s="33" t="s">
        <v>1567</v>
      </c>
      <c r="V1287" s="33" t="s">
        <v>144</v>
      </c>
      <c r="W1287" s="33" t="s">
        <v>48</v>
      </c>
      <c r="X1287" s="33" t="s">
        <v>48</v>
      </c>
      <c r="Y1287" s="33" t="s">
        <v>48</v>
      </c>
      <c r="Z1287" s="33" t="s">
        <v>48</v>
      </c>
      <c r="AA1287" s="33" t="s">
        <v>48</v>
      </c>
      <c r="AB1287" s="33" t="s">
        <v>48</v>
      </c>
      <c r="AC1287" s="33" t="s">
        <v>123</v>
      </c>
      <c r="AD1287" s="33" t="s">
        <v>123</v>
      </c>
    </row>
    <row r="1288" spans="1:30" ht="48">
      <c r="A1288" s="33" t="s">
        <v>2356</v>
      </c>
      <c r="B1288" s="33" t="s">
        <v>41</v>
      </c>
      <c r="C1288" s="33" t="s">
        <v>2359</v>
      </c>
      <c r="D1288" s="33">
        <v>10328</v>
      </c>
      <c r="E1288" s="33" t="s">
        <v>314</v>
      </c>
      <c r="F1288" s="33" t="s">
        <v>2381</v>
      </c>
      <c r="G1288" s="34">
        <v>1723.56</v>
      </c>
      <c r="H1288" s="35">
        <v>0</v>
      </c>
      <c r="I1288" s="33" t="s">
        <v>51</v>
      </c>
      <c r="J1288" s="34">
        <v>4888.9799999999996</v>
      </c>
      <c r="K1288" s="33" t="s">
        <v>43</v>
      </c>
      <c r="L1288" s="33" t="s">
        <v>146</v>
      </c>
      <c r="M1288" s="33" t="s">
        <v>142</v>
      </c>
      <c r="N1288" s="33" t="s">
        <v>45</v>
      </c>
      <c r="O1288" s="33" t="s">
        <v>45</v>
      </c>
      <c r="P1288" s="33" t="s">
        <v>45</v>
      </c>
      <c r="Q1288" s="33" t="s">
        <v>45</v>
      </c>
      <c r="R1288" s="33" t="s">
        <v>45</v>
      </c>
      <c r="S1288" s="33" t="s">
        <v>45</v>
      </c>
      <c r="T1288" s="33" t="s">
        <v>46</v>
      </c>
      <c r="U1288" s="33" t="s">
        <v>1567</v>
      </c>
      <c r="V1288" s="33" t="s">
        <v>144</v>
      </c>
      <c r="W1288" s="33" t="s">
        <v>48</v>
      </c>
      <c r="X1288" s="33" t="s">
        <v>48</v>
      </c>
      <c r="Y1288" s="33" t="s">
        <v>48</v>
      </c>
      <c r="Z1288" s="33" t="s">
        <v>48</v>
      </c>
      <c r="AA1288" s="33" t="s">
        <v>48</v>
      </c>
      <c r="AB1288" s="33" t="s">
        <v>48</v>
      </c>
      <c r="AC1288" s="33" t="s">
        <v>123</v>
      </c>
      <c r="AD1288" s="33" t="s">
        <v>123</v>
      </c>
    </row>
    <row r="1289" spans="1:30" ht="48">
      <c r="A1289" s="33" t="s">
        <v>2356</v>
      </c>
      <c r="B1289" s="33" t="s">
        <v>41</v>
      </c>
      <c r="C1289" s="33" t="s">
        <v>2370</v>
      </c>
      <c r="D1289" s="33">
        <v>9084</v>
      </c>
      <c r="E1289" s="33" t="s">
        <v>604</v>
      </c>
      <c r="F1289" s="33" t="s">
        <v>2141</v>
      </c>
      <c r="G1289" s="35">
        <v>0</v>
      </c>
      <c r="H1289" s="34">
        <v>20432.89</v>
      </c>
      <c r="I1289" s="33" t="s">
        <v>51</v>
      </c>
      <c r="J1289" s="34">
        <v>54034.720000000001</v>
      </c>
      <c r="K1289" s="33" t="s">
        <v>43</v>
      </c>
      <c r="L1289" s="33" t="s">
        <v>211</v>
      </c>
      <c r="M1289" s="33" t="s">
        <v>142</v>
      </c>
      <c r="N1289" s="33" t="s">
        <v>45</v>
      </c>
      <c r="O1289" s="33" t="s">
        <v>45</v>
      </c>
      <c r="P1289" s="33" t="s">
        <v>45</v>
      </c>
      <c r="Q1289" s="33" t="s">
        <v>45</v>
      </c>
      <c r="R1289" s="33" t="s">
        <v>45</v>
      </c>
      <c r="S1289" s="33" t="s">
        <v>45</v>
      </c>
      <c r="T1289" s="33" t="s">
        <v>46</v>
      </c>
      <c r="U1289" s="33" t="s">
        <v>212</v>
      </c>
      <c r="V1289" s="33" t="s">
        <v>144</v>
      </c>
      <c r="W1289" s="33" t="s">
        <v>48</v>
      </c>
      <c r="X1289" s="33" t="s">
        <v>48</v>
      </c>
      <c r="Y1289" s="33" t="s">
        <v>48</v>
      </c>
      <c r="Z1289" s="33" t="s">
        <v>48</v>
      </c>
      <c r="AA1289" s="33" t="s">
        <v>48</v>
      </c>
      <c r="AB1289" s="33" t="s">
        <v>48</v>
      </c>
      <c r="AC1289" s="33" t="s">
        <v>123</v>
      </c>
      <c r="AD1289" s="33" t="s">
        <v>123</v>
      </c>
    </row>
    <row r="1290" spans="1:30" ht="48">
      <c r="A1290" s="33" t="s">
        <v>2356</v>
      </c>
      <c r="B1290" s="33" t="s">
        <v>41</v>
      </c>
      <c r="C1290" s="33" t="s">
        <v>2370</v>
      </c>
      <c r="D1290" s="33">
        <v>9084</v>
      </c>
      <c r="E1290" s="33" t="s">
        <v>604</v>
      </c>
      <c r="F1290" s="33" t="s">
        <v>1957</v>
      </c>
      <c r="G1290" s="35">
        <v>0</v>
      </c>
      <c r="H1290" s="34">
        <v>2762.13</v>
      </c>
      <c r="I1290" s="33" t="s">
        <v>51</v>
      </c>
      <c r="J1290" s="34">
        <v>51272.59</v>
      </c>
      <c r="K1290" s="33" t="s">
        <v>43</v>
      </c>
      <c r="L1290" s="33" t="s">
        <v>211</v>
      </c>
      <c r="M1290" s="33" t="s">
        <v>142</v>
      </c>
      <c r="N1290" s="33" t="s">
        <v>45</v>
      </c>
      <c r="O1290" s="33" t="s">
        <v>45</v>
      </c>
      <c r="P1290" s="33" t="s">
        <v>45</v>
      </c>
      <c r="Q1290" s="33" t="s">
        <v>45</v>
      </c>
      <c r="R1290" s="33" t="s">
        <v>45</v>
      </c>
      <c r="S1290" s="33" t="s">
        <v>45</v>
      </c>
      <c r="T1290" s="33" t="s">
        <v>46</v>
      </c>
      <c r="U1290" s="33" t="s">
        <v>212</v>
      </c>
      <c r="V1290" s="33" t="s">
        <v>144</v>
      </c>
      <c r="W1290" s="33" t="s">
        <v>48</v>
      </c>
      <c r="X1290" s="33" t="s">
        <v>48</v>
      </c>
      <c r="Y1290" s="33" t="s">
        <v>48</v>
      </c>
      <c r="Z1290" s="33" t="s">
        <v>48</v>
      </c>
      <c r="AA1290" s="33" t="s">
        <v>48</v>
      </c>
      <c r="AB1290" s="33" t="s">
        <v>48</v>
      </c>
      <c r="AC1290" s="33" t="s">
        <v>123</v>
      </c>
      <c r="AD1290" s="33" t="s">
        <v>123</v>
      </c>
    </row>
    <row r="1291" spans="1:30" ht="48">
      <c r="A1291" s="33" t="s">
        <v>2356</v>
      </c>
      <c r="B1291" s="33" t="s">
        <v>41</v>
      </c>
      <c r="C1291" s="33" t="s">
        <v>2359</v>
      </c>
      <c r="D1291" s="33">
        <v>10329</v>
      </c>
      <c r="E1291" s="33" t="s">
        <v>99</v>
      </c>
      <c r="F1291" s="33" t="s">
        <v>2043</v>
      </c>
      <c r="G1291" s="35">
        <v>0</v>
      </c>
      <c r="H1291" s="34">
        <v>1025.0999999999999</v>
      </c>
      <c r="I1291" s="33" t="s">
        <v>51</v>
      </c>
      <c r="J1291" s="34">
        <v>50247.49</v>
      </c>
      <c r="K1291" s="33" t="s">
        <v>43</v>
      </c>
      <c r="L1291" s="33" t="s">
        <v>211</v>
      </c>
      <c r="M1291" s="33" t="s">
        <v>142</v>
      </c>
      <c r="N1291" s="33" t="s">
        <v>45</v>
      </c>
      <c r="O1291" s="33" t="s">
        <v>45</v>
      </c>
      <c r="P1291" s="33" t="s">
        <v>45</v>
      </c>
      <c r="Q1291" s="33" t="s">
        <v>45</v>
      </c>
      <c r="R1291" s="33" t="s">
        <v>45</v>
      </c>
      <c r="S1291" s="33" t="s">
        <v>45</v>
      </c>
      <c r="T1291" s="33" t="s">
        <v>46</v>
      </c>
      <c r="U1291" s="33" t="s">
        <v>212</v>
      </c>
      <c r="V1291" s="33" t="s">
        <v>144</v>
      </c>
      <c r="W1291" s="33" t="s">
        <v>48</v>
      </c>
      <c r="X1291" s="33" t="s">
        <v>48</v>
      </c>
      <c r="Y1291" s="33" t="s">
        <v>48</v>
      </c>
      <c r="Z1291" s="33" t="s">
        <v>48</v>
      </c>
      <c r="AA1291" s="33" t="s">
        <v>48</v>
      </c>
      <c r="AB1291" s="33" t="s">
        <v>48</v>
      </c>
      <c r="AC1291" s="33" t="s">
        <v>123</v>
      </c>
      <c r="AD1291" s="33" t="s">
        <v>123</v>
      </c>
    </row>
    <row r="1292" spans="1:30" ht="48">
      <c r="A1292" s="33" t="s">
        <v>2356</v>
      </c>
      <c r="B1292" s="33" t="s">
        <v>41</v>
      </c>
      <c r="C1292" s="33" t="s">
        <v>2359</v>
      </c>
      <c r="D1292" s="33">
        <v>10328</v>
      </c>
      <c r="E1292" s="33" t="s">
        <v>314</v>
      </c>
      <c r="F1292" s="33" t="s">
        <v>2382</v>
      </c>
      <c r="G1292" s="34">
        <v>6840.97</v>
      </c>
      <c r="H1292" s="35">
        <v>0</v>
      </c>
      <c r="I1292" s="33" t="s">
        <v>51</v>
      </c>
      <c r="J1292" s="34">
        <v>57088.46</v>
      </c>
      <c r="K1292" s="33" t="s">
        <v>43</v>
      </c>
      <c r="L1292" s="33" t="s">
        <v>211</v>
      </c>
      <c r="M1292" s="33" t="s">
        <v>142</v>
      </c>
      <c r="N1292" s="33" t="s">
        <v>45</v>
      </c>
      <c r="O1292" s="33" t="s">
        <v>45</v>
      </c>
      <c r="P1292" s="33" t="s">
        <v>45</v>
      </c>
      <c r="Q1292" s="33" t="s">
        <v>45</v>
      </c>
      <c r="R1292" s="33" t="s">
        <v>45</v>
      </c>
      <c r="S1292" s="33" t="s">
        <v>45</v>
      </c>
      <c r="T1292" s="33" t="s">
        <v>46</v>
      </c>
      <c r="U1292" s="33" t="s">
        <v>212</v>
      </c>
      <c r="V1292" s="33" t="s">
        <v>144</v>
      </c>
      <c r="W1292" s="33" t="s">
        <v>48</v>
      </c>
      <c r="X1292" s="33" t="s">
        <v>48</v>
      </c>
      <c r="Y1292" s="33" t="s">
        <v>48</v>
      </c>
      <c r="Z1292" s="33" t="s">
        <v>48</v>
      </c>
      <c r="AA1292" s="33" t="s">
        <v>48</v>
      </c>
      <c r="AB1292" s="33" t="s">
        <v>48</v>
      </c>
      <c r="AC1292" s="33" t="s">
        <v>123</v>
      </c>
      <c r="AD1292" s="33" t="s">
        <v>123</v>
      </c>
    </row>
    <row r="1293" spans="1:30" ht="48">
      <c r="A1293" s="33" t="s">
        <v>2356</v>
      </c>
      <c r="B1293" s="33" t="s">
        <v>41</v>
      </c>
      <c r="C1293" s="33" t="s">
        <v>2359</v>
      </c>
      <c r="D1293" s="33">
        <v>10328</v>
      </c>
      <c r="E1293" s="33" t="s">
        <v>314</v>
      </c>
      <c r="F1293" s="33" t="s">
        <v>2383</v>
      </c>
      <c r="G1293" s="34">
        <v>2788.09</v>
      </c>
      <c r="H1293" s="35">
        <v>0</v>
      </c>
      <c r="I1293" s="33" t="s">
        <v>51</v>
      </c>
      <c r="J1293" s="34">
        <v>59876.55</v>
      </c>
      <c r="K1293" s="33" t="s">
        <v>43</v>
      </c>
      <c r="L1293" s="33" t="s">
        <v>211</v>
      </c>
      <c r="M1293" s="33" t="s">
        <v>142</v>
      </c>
      <c r="N1293" s="33" t="s">
        <v>45</v>
      </c>
      <c r="O1293" s="33" t="s">
        <v>45</v>
      </c>
      <c r="P1293" s="33" t="s">
        <v>45</v>
      </c>
      <c r="Q1293" s="33" t="s">
        <v>45</v>
      </c>
      <c r="R1293" s="33" t="s">
        <v>45</v>
      </c>
      <c r="S1293" s="33" t="s">
        <v>45</v>
      </c>
      <c r="T1293" s="33" t="s">
        <v>46</v>
      </c>
      <c r="U1293" s="33" t="s">
        <v>212</v>
      </c>
      <c r="V1293" s="33" t="s">
        <v>144</v>
      </c>
      <c r="W1293" s="33" t="s">
        <v>48</v>
      </c>
      <c r="X1293" s="33" t="s">
        <v>48</v>
      </c>
      <c r="Y1293" s="33" t="s">
        <v>48</v>
      </c>
      <c r="Z1293" s="33" t="s">
        <v>48</v>
      </c>
      <c r="AA1293" s="33" t="s">
        <v>48</v>
      </c>
      <c r="AB1293" s="33" t="s">
        <v>48</v>
      </c>
      <c r="AC1293" s="33" t="s">
        <v>123</v>
      </c>
      <c r="AD1293" s="33" t="s">
        <v>123</v>
      </c>
    </row>
    <row r="1294" spans="1:30" ht="48">
      <c r="A1294" s="33" t="s">
        <v>2356</v>
      </c>
      <c r="B1294" s="33" t="s">
        <v>41</v>
      </c>
      <c r="C1294" s="33" t="s">
        <v>2359</v>
      </c>
      <c r="D1294" s="33">
        <v>10328</v>
      </c>
      <c r="E1294" s="33" t="s">
        <v>314</v>
      </c>
      <c r="F1294" s="33" t="s">
        <v>2384</v>
      </c>
      <c r="G1294" s="34">
        <v>1464.78</v>
      </c>
      <c r="H1294" s="35">
        <v>0</v>
      </c>
      <c r="I1294" s="33" t="s">
        <v>51</v>
      </c>
      <c r="J1294" s="34">
        <v>61341.33</v>
      </c>
      <c r="K1294" s="33" t="s">
        <v>43</v>
      </c>
      <c r="L1294" s="33" t="s">
        <v>211</v>
      </c>
      <c r="M1294" s="33" t="s">
        <v>142</v>
      </c>
      <c r="N1294" s="33" t="s">
        <v>45</v>
      </c>
      <c r="O1294" s="33" t="s">
        <v>45</v>
      </c>
      <c r="P1294" s="33" t="s">
        <v>45</v>
      </c>
      <c r="Q1294" s="33" t="s">
        <v>45</v>
      </c>
      <c r="R1294" s="33" t="s">
        <v>45</v>
      </c>
      <c r="S1294" s="33" t="s">
        <v>45</v>
      </c>
      <c r="T1294" s="33" t="s">
        <v>46</v>
      </c>
      <c r="U1294" s="33" t="s">
        <v>212</v>
      </c>
      <c r="V1294" s="33" t="s">
        <v>144</v>
      </c>
      <c r="W1294" s="33" t="s">
        <v>48</v>
      </c>
      <c r="X1294" s="33" t="s">
        <v>48</v>
      </c>
      <c r="Y1294" s="33" t="s">
        <v>48</v>
      </c>
      <c r="Z1294" s="33" t="s">
        <v>48</v>
      </c>
      <c r="AA1294" s="33" t="s">
        <v>48</v>
      </c>
      <c r="AB1294" s="33" t="s">
        <v>48</v>
      </c>
      <c r="AC1294" s="33" t="s">
        <v>123</v>
      </c>
      <c r="AD1294" s="33" t="s">
        <v>123</v>
      </c>
    </row>
    <row r="1295" spans="1:30" ht="48">
      <c r="A1295" s="33" t="s">
        <v>2356</v>
      </c>
      <c r="B1295" s="33" t="s">
        <v>41</v>
      </c>
      <c r="C1295" s="33" t="s">
        <v>2359</v>
      </c>
      <c r="D1295" s="33">
        <v>10328</v>
      </c>
      <c r="E1295" s="33" t="s">
        <v>314</v>
      </c>
      <c r="F1295" s="33" t="s">
        <v>2385</v>
      </c>
      <c r="G1295" s="35">
        <v>415.29</v>
      </c>
      <c r="H1295" s="35">
        <v>0</v>
      </c>
      <c r="I1295" s="33" t="s">
        <v>51</v>
      </c>
      <c r="J1295" s="34">
        <v>28714.52</v>
      </c>
      <c r="K1295" s="33" t="s">
        <v>43</v>
      </c>
      <c r="L1295" s="33" t="s">
        <v>147</v>
      </c>
      <c r="M1295" s="33" t="s">
        <v>142</v>
      </c>
      <c r="N1295" s="33" t="s">
        <v>45</v>
      </c>
      <c r="O1295" s="33" t="s">
        <v>45</v>
      </c>
      <c r="P1295" s="33" t="s">
        <v>45</v>
      </c>
      <c r="Q1295" s="33" t="s">
        <v>45</v>
      </c>
      <c r="R1295" s="33" t="s">
        <v>45</v>
      </c>
      <c r="S1295" s="33" t="s">
        <v>45</v>
      </c>
      <c r="T1295" s="33" t="s">
        <v>46</v>
      </c>
      <c r="U1295" s="33" t="s">
        <v>203</v>
      </c>
      <c r="V1295" s="33" t="s">
        <v>144</v>
      </c>
      <c r="W1295" s="33" t="s">
        <v>48</v>
      </c>
      <c r="X1295" s="33" t="s">
        <v>48</v>
      </c>
      <c r="Y1295" s="33" t="s">
        <v>48</v>
      </c>
      <c r="Z1295" s="33" t="s">
        <v>48</v>
      </c>
      <c r="AA1295" s="33" t="s">
        <v>48</v>
      </c>
      <c r="AB1295" s="33" t="s">
        <v>48</v>
      </c>
      <c r="AC1295" s="33" t="s">
        <v>123</v>
      </c>
      <c r="AD1295" s="33" t="s">
        <v>123</v>
      </c>
    </row>
    <row r="1296" spans="1:30" ht="48">
      <c r="A1296" s="33" t="s">
        <v>2356</v>
      </c>
      <c r="B1296" s="33" t="s">
        <v>41</v>
      </c>
      <c r="C1296" s="33" t="s">
        <v>2359</v>
      </c>
      <c r="D1296" s="33">
        <v>10328</v>
      </c>
      <c r="E1296" s="33" t="s">
        <v>314</v>
      </c>
      <c r="F1296" s="33" t="s">
        <v>2386</v>
      </c>
      <c r="G1296" s="34">
        <v>8394.02</v>
      </c>
      <c r="H1296" s="35">
        <v>0</v>
      </c>
      <c r="I1296" s="33" t="s">
        <v>51</v>
      </c>
      <c r="J1296" s="34">
        <v>37108.54</v>
      </c>
      <c r="K1296" s="33" t="s">
        <v>43</v>
      </c>
      <c r="L1296" s="33" t="s">
        <v>147</v>
      </c>
      <c r="M1296" s="33" t="s">
        <v>142</v>
      </c>
      <c r="N1296" s="33" t="s">
        <v>45</v>
      </c>
      <c r="O1296" s="33" t="s">
        <v>45</v>
      </c>
      <c r="P1296" s="33" t="s">
        <v>45</v>
      </c>
      <c r="Q1296" s="33" t="s">
        <v>45</v>
      </c>
      <c r="R1296" s="33" t="s">
        <v>45</v>
      </c>
      <c r="S1296" s="33" t="s">
        <v>45</v>
      </c>
      <c r="T1296" s="33" t="s">
        <v>46</v>
      </c>
      <c r="U1296" s="33" t="s">
        <v>203</v>
      </c>
      <c r="V1296" s="33" t="s">
        <v>144</v>
      </c>
      <c r="W1296" s="33" t="s">
        <v>48</v>
      </c>
      <c r="X1296" s="33" t="s">
        <v>48</v>
      </c>
      <c r="Y1296" s="33" t="s">
        <v>48</v>
      </c>
      <c r="Z1296" s="33" t="s">
        <v>48</v>
      </c>
      <c r="AA1296" s="33" t="s">
        <v>48</v>
      </c>
      <c r="AB1296" s="33" t="s">
        <v>48</v>
      </c>
      <c r="AC1296" s="33" t="s">
        <v>123</v>
      </c>
      <c r="AD1296" s="33" t="s">
        <v>123</v>
      </c>
    </row>
    <row r="1297" spans="1:30" ht="48">
      <c r="A1297" s="33" t="s">
        <v>2356</v>
      </c>
      <c r="B1297" s="33" t="s">
        <v>41</v>
      </c>
      <c r="C1297" s="33" t="s">
        <v>2359</v>
      </c>
      <c r="D1297" s="33">
        <v>10328</v>
      </c>
      <c r="E1297" s="33" t="s">
        <v>314</v>
      </c>
      <c r="F1297" s="33" t="s">
        <v>2387</v>
      </c>
      <c r="G1297" s="34">
        <v>1808.22</v>
      </c>
      <c r="H1297" s="35">
        <v>0</v>
      </c>
      <c r="I1297" s="33" t="s">
        <v>51</v>
      </c>
      <c r="J1297" s="34">
        <v>38916.76</v>
      </c>
      <c r="K1297" s="33" t="s">
        <v>43</v>
      </c>
      <c r="L1297" s="33" t="s">
        <v>147</v>
      </c>
      <c r="M1297" s="33" t="s">
        <v>142</v>
      </c>
      <c r="N1297" s="33" t="s">
        <v>45</v>
      </c>
      <c r="O1297" s="33" t="s">
        <v>45</v>
      </c>
      <c r="P1297" s="33" t="s">
        <v>45</v>
      </c>
      <c r="Q1297" s="33" t="s">
        <v>45</v>
      </c>
      <c r="R1297" s="33" t="s">
        <v>45</v>
      </c>
      <c r="S1297" s="33" t="s">
        <v>45</v>
      </c>
      <c r="T1297" s="33" t="s">
        <v>46</v>
      </c>
      <c r="U1297" s="33" t="s">
        <v>203</v>
      </c>
      <c r="V1297" s="33" t="s">
        <v>144</v>
      </c>
      <c r="W1297" s="33" t="s">
        <v>48</v>
      </c>
      <c r="X1297" s="33" t="s">
        <v>48</v>
      </c>
      <c r="Y1297" s="33" t="s">
        <v>48</v>
      </c>
      <c r="Z1297" s="33" t="s">
        <v>48</v>
      </c>
      <c r="AA1297" s="33" t="s">
        <v>48</v>
      </c>
      <c r="AB1297" s="33" t="s">
        <v>48</v>
      </c>
      <c r="AC1297" s="33" t="s">
        <v>123</v>
      </c>
      <c r="AD1297" s="33" t="s">
        <v>123</v>
      </c>
    </row>
    <row r="1298" spans="1:30" ht="48">
      <c r="A1298" s="33" t="s">
        <v>2356</v>
      </c>
      <c r="B1298" s="33" t="s">
        <v>41</v>
      </c>
      <c r="C1298" s="33" t="s">
        <v>2370</v>
      </c>
      <c r="D1298" s="33">
        <v>9084</v>
      </c>
      <c r="E1298" s="33" t="s">
        <v>604</v>
      </c>
      <c r="F1298" s="33" t="s">
        <v>2246</v>
      </c>
      <c r="G1298" s="35">
        <v>0</v>
      </c>
      <c r="H1298" s="35">
        <v>18.8</v>
      </c>
      <c r="I1298" s="33" t="s">
        <v>51</v>
      </c>
      <c r="J1298" s="34">
        <v>6872.76</v>
      </c>
      <c r="K1298" s="33" t="s">
        <v>43</v>
      </c>
      <c r="L1298" s="33" t="s">
        <v>529</v>
      </c>
      <c r="M1298" s="33" t="s">
        <v>142</v>
      </c>
      <c r="N1298" s="33" t="s">
        <v>45</v>
      </c>
      <c r="O1298" s="33" t="s">
        <v>45</v>
      </c>
      <c r="P1298" s="33" t="s">
        <v>45</v>
      </c>
      <c r="Q1298" s="33" t="s">
        <v>45</v>
      </c>
      <c r="R1298" s="33" t="s">
        <v>45</v>
      </c>
      <c r="S1298" s="33" t="s">
        <v>45</v>
      </c>
      <c r="T1298" s="33" t="s">
        <v>46</v>
      </c>
      <c r="U1298" s="33" t="s">
        <v>530</v>
      </c>
      <c r="V1298" s="33" t="s">
        <v>144</v>
      </c>
      <c r="W1298" s="33" t="s">
        <v>48</v>
      </c>
      <c r="X1298" s="33" t="s">
        <v>48</v>
      </c>
      <c r="Y1298" s="33" t="s">
        <v>48</v>
      </c>
      <c r="Z1298" s="33" t="s">
        <v>48</v>
      </c>
      <c r="AA1298" s="33" t="s">
        <v>48</v>
      </c>
      <c r="AB1298" s="33" t="s">
        <v>48</v>
      </c>
      <c r="AC1298" s="33" t="s">
        <v>123</v>
      </c>
      <c r="AD1298" s="33" t="s">
        <v>123</v>
      </c>
    </row>
    <row r="1299" spans="1:30" ht="48">
      <c r="A1299" s="33" t="s">
        <v>2356</v>
      </c>
      <c r="B1299" s="33" t="s">
        <v>41</v>
      </c>
      <c r="C1299" s="33" t="s">
        <v>2370</v>
      </c>
      <c r="D1299" s="33">
        <v>9084</v>
      </c>
      <c r="E1299" s="33" t="s">
        <v>604</v>
      </c>
      <c r="F1299" s="33" t="s">
        <v>2155</v>
      </c>
      <c r="G1299" s="35">
        <v>0</v>
      </c>
      <c r="H1299" s="35">
        <v>464.44</v>
      </c>
      <c r="I1299" s="33" t="s">
        <v>51</v>
      </c>
      <c r="J1299" s="34">
        <v>6408.32</v>
      </c>
      <c r="K1299" s="33" t="s">
        <v>43</v>
      </c>
      <c r="L1299" s="33" t="s">
        <v>529</v>
      </c>
      <c r="M1299" s="33" t="s">
        <v>142</v>
      </c>
      <c r="N1299" s="33" t="s">
        <v>45</v>
      </c>
      <c r="O1299" s="33" t="s">
        <v>45</v>
      </c>
      <c r="P1299" s="33" t="s">
        <v>45</v>
      </c>
      <c r="Q1299" s="33" t="s">
        <v>45</v>
      </c>
      <c r="R1299" s="33" t="s">
        <v>45</v>
      </c>
      <c r="S1299" s="33" t="s">
        <v>45</v>
      </c>
      <c r="T1299" s="33" t="s">
        <v>46</v>
      </c>
      <c r="U1299" s="33" t="s">
        <v>530</v>
      </c>
      <c r="V1299" s="33" t="s">
        <v>144</v>
      </c>
      <c r="W1299" s="33" t="s">
        <v>48</v>
      </c>
      <c r="X1299" s="33" t="s">
        <v>48</v>
      </c>
      <c r="Y1299" s="33" t="s">
        <v>48</v>
      </c>
      <c r="Z1299" s="33" t="s">
        <v>48</v>
      </c>
      <c r="AA1299" s="33" t="s">
        <v>48</v>
      </c>
      <c r="AB1299" s="33" t="s">
        <v>48</v>
      </c>
      <c r="AC1299" s="33" t="s">
        <v>123</v>
      </c>
      <c r="AD1299" s="33" t="s">
        <v>123</v>
      </c>
    </row>
    <row r="1300" spans="1:30" ht="48">
      <c r="A1300" s="33" t="s">
        <v>2356</v>
      </c>
      <c r="B1300" s="33" t="s">
        <v>41</v>
      </c>
      <c r="C1300" s="33" t="s">
        <v>2359</v>
      </c>
      <c r="D1300" s="33">
        <v>10328</v>
      </c>
      <c r="E1300" s="33" t="s">
        <v>314</v>
      </c>
      <c r="F1300" s="33" t="s">
        <v>2388</v>
      </c>
      <c r="G1300" s="35">
        <v>837.51</v>
      </c>
      <c r="H1300" s="35">
        <v>0</v>
      </c>
      <c r="I1300" s="33" t="s">
        <v>51</v>
      </c>
      <c r="J1300" s="34">
        <v>7245.83</v>
      </c>
      <c r="K1300" s="33" t="s">
        <v>43</v>
      </c>
      <c r="L1300" s="33" t="s">
        <v>529</v>
      </c>
      <c r="M1300" s="33" t="s">
        <v>142</v>
      </c>
      <c r="N1300" s="33" t="s">
        <v>45</v>
      </c>
      <c r="O1300" s="33" t="s">
        <v>45</v>
      </c>
      <c r="P1300" s="33" t="s">
        <v>45</v>
      </c>
      <c r="Q1300" s="33" t="s">
        <v>45</v>
      </c>
      <c r="R1300" s="33" t="s">
        <v>45</v>
      </c>
      <c r="S1300" s="33" t="s">
        <v>45</v>
      </c>
      <c r="T1300" s="33" t="s">
        <v>46</v>
      </c>
      <c r="U1300" s="33" t="s">
        <v>530</v>
      </c>
      <c r="V1300" s="33" t="s">
        <v>144</v>
      </c>
      <c r="W1300" s="33" t="s">
        <v>48</v>
      </c>
      <c r="X1300" s="33" t="s">
        <v>48</v>
      </c>
      <c r="Y1300" s="33" t="s">
        <v>48</v>
      </c>
      <c r="Z1300" s="33" t="s">
        <v>48</v>
      </c>
      <c r="AA1300" s="33" t="s">
        <v>48</v>
      </c>
      <c r="AB1300" s="33" t="s">
        <v>48</v>
      </c>
      <c r="AC1300" s="33" t="s">
        <v>123</v>
      </c>
      <c r="AD1300" s="33" t="s">
        <v>123</v>
      </c>
    </row>
    <row r="1301" spans="1:30" ht="48">
      <c r="A1301" s="33" t="s">
        <v>2356</v>
      </c>
      <c r="B1301" s="33" t="s">
        <v>41</v>
      </c>
      <c r="C1301" s="33" t="s">
        <v>2359</v>
      </c>
      <c r="D1301" s="33">
        <v>10328</v>
      </c>
      <c r="E1301" s="33" t="s">
        <v>314</v>
      </c>
      <c r="F1301" s="33" t="s">
        <v>2389</v>
      </c>
      <c r="G1301" s="35">
        <v>25.73</v>
      </c>
      <c r="H1301" s="35">
        <v>0</v>
      </c>
      <c r="I1301" s="33" t="s">
        <v>51</v>
      </c>
      <c r="J1301" s="34">
        <v>7271.56</v>
      </c>
      <c r="K1301" s="33" t="s">
        <v>43</v>
      </c>
      <c r="L1301" s="33" t="s">
        <v>529</v>
      </c>
      <c r="M1301" s="33" t="s">
        <v>142</v>
      </c>
      <c r="N1301" s="33" t="s">
        <v>45</v>
      </c>
      <c r="O1301" s="33" t="s">
        <v>45</v>
      </c>
      <c r="P1301" s="33" t="s">
        <v>45</v>
      </c>
      <c r="Q1301" s="33" t="s">
        <v>45</v>
      </c>
      <c r="R1301" s="33" t="s">
        <v>45</v>
      </c>
      <c r="S1301" s="33" t="s">
        <v>45</v>
      </c>
      <c r="T1301" s="33" t="s">
        <v>46</v>
      </c>
      <c r="U1301" s="33" t="s">
        <v>530</v>
      </c>
      <c r="V1301" s="33" t="s">
        <v>144</v>
      </c>
      <c r="W1301" s="33" t="s">
        <v>48</v>
      </c>
      <c r="X1301" s="33" t="s">
        <v>48</v>
      </c>
      <c r="Y1301" s="33" t="s">
        <v>48</v>
      </c>
      <c r="Z1301" s="33" t="s">
        <v>48</v>
      </c>
      <c r="AA1301" s="33" t="s">
        <v>48</v>
      </c>
      <c r="AB1301" s="33" t="s">
        <v>48</v>
      </c>
      <c r="AC1301" s="33" t="s">
        <v>123</v>
      </c>
      <c r="AD1301" s="33" t="s">
        <v>123</v>
      </c>
    </row>
    <row r="1302" spans="1:30" ht="48">
      <c r="A1302" s="33" t="s">
        <v>2356</v>
      </c>
      <c r="B1302" s="33" t="s">
        <v>41</v>
      </c>
      <c r="C1302" s="33" t="s">
        <v>2359</v>
      </c>
      <c r="D1302" s="33">
        <v>10328</v>
      </c>
      <c r="E1302" s="33" t="s">
        <v>314</v>
      </c>
      <c r="F1302" s="33" t="s">
        <v>2390</v>
      </c>
      <c r="G1302" s="34">
        <v>2575.69</v>
      </c>
      <c r="H1302" s="35">
        <v>0</v>
      </c>
      <c r="I1302" s="33" t="s">
        <v>51</v>
      </c>
      <c r="J1302" s="34">
        <v>9847.25</v>
      </c>
      <c r="K1302" s="33" t="s">
        <v>43</v>
      </c>
      <c r="L1302" s="33" t="s">
        <v>529</v>
      </c>
      <c r="M1302" s="33" t="s">
        <v>142</v>
      </c>
      <c r="N1302" s="33" t="s">
        <v>45</v>
      </c>
      <c r="O1302" s="33" t="s">
        <v>45</v>
      </c>
      <c r="P1302" s="33" t="s">
        <v>45</v>
      </c>
      <c r="Q1302" s="33" t="s">
        <v>45</v>
      </c>
      <c r="R1302" s="33" t="s">
        <v>45</v>
      </c>
      <c r="S1302" s="33" t="s">
        <v>45</v>
      </c>
      <c r="T1302" s="33" t="s">
        <v>46</v>
      </c>
      <c r="U1302" s="33" t="s">
        <v>530</v>
      </c>
      <c r="V1302" s="33" t="s">
        <v>144</v>
      </c>
      <c r="W1302" s="33" t="s">
        <v>48</v>
      </c>
      <c r="X1302" s="33" t="s">
        <v>48</v>
      </c>
      <c r="Y1302" s="33" t="s">
        <v>48</v>
      </c>
      <c r="Z1302" s="33" t="s">
        <v>48</v>
      </c>
      <c r="AA1302" s="33" t="s">
        <v>48</v>
      </c>
      <c r="AB1302" s="33" t="s">
        <v>48</v>
      </c>
      <c r="AC1302" s="33" t="s">
        <v>123</v>
      </c>
      <c r="AD1302" s="33" t="s">
        <v>123</v>
      </c>
    </row>
    <row r="1303" spans="1:30" ht="48">
      <c r="A1303" s="33" t="s">
        <v>2356</v>
      </c>
      <c r="B1303" s="33" t="s">
        <v>41</v>
      </c>
      <c r="C1303" s="33" t="s">
        <v>2359</v>
      </c>
      <c r="D1303" s="33">
        <v>10328</v>
      </c>
      <c r="E1303" s="33" t="s">
        <v>314</v>
      </c>
      <c r="F1303" s="33" t="s">
        <v>2391</v>
      </c>
      <c r="G1303" s="35">
        <v>-2.2400000000000002</v>
      </c>
      <c r="H1303" s="35">
        <v>0</v>
      </c>
      <c r="I1303" s="33" t="s">
        <v>51</v>
      </c>
      <c r="J1303" s="34">
        <v>9845.01</v>
      </c>
      <c r="K1303" s="33" t="s">
        <v>43</v>
      </c>
      <c r="L1303" s="33" t="s">
        <v>529</v>
      </c>
      <c r="M1303" s="33" t="s">
        <v>142</v>
      </c>
      <c r="N1303" s="33" t="s">
        <v>45</v>
      </c>
      <c r="O1303" s="33" t="s">
        <v>45</v>
      </c>
      <c r="P1303" s="33" t="s">
        <v>45</v>
      </c>
      <c r="Q1303" s="33" t="s">
        <v>45</v>
      </c>
      <c r="R1303" s="33" t="s">
        <v>45</v>
      </c>
      <c r="S1303" s="33" t="s">
        <v>45</v>
      </c>
      <c r="T1303" s="33" t="s">
        <v>46</v>
      </c>
      <c r="U1303" s="33" t="s">
        <v>530</v>
      </c>
      <c r="V1303" s="33" t="s">
        <v>144</v>
      </c>
      <c r="W1303" s="33" t="s">
        <v>48</v>
      </c>
      <c r="X1303" s="33" t="s">
        <v>48</v>
      </c>
      <c r="Y1303" s="33" t="s">
        <v>48</v>
      </c>
      <c r="Z1303" s="33" t="s">
        <v>48</v>
      </c>
      <c r="AA1303" s="33" t="s">
        <v>48</v>
      </c>
      <c r="AB1303" s="33" t="s">
        <v>48</v>
      </c>
      <c r="AC1303" s="33" t="s">
        <v>123</v>
      </c>
      <c r="AD1303" s="33" t="s">
        <v>123</v>
      </c>
    </row>
    <row r="1304" spans="1:30" ht="48">
      <c r="A1304" s="33" t="s">
        <v>2356</v>
      </c>
      <c r="B1304" s="33" t="s">
        <v>41</v>
      </c>
      <c r="C1304" s="33" t="s">
        <v>2370</v>
      </c>
      <c r="D1304" s="33">
        <v>9084</v>
      </c>
      <c r="E1304" s="33" t="s">
        <v>507</v>
      </c>
      <c r="F1304" s="33" t="s">
        <v>2325</v>
      </c>
      <c r="G1304" s="35">
        <v>0</v>
      </c>
      <c r="H1304" s="35">
        <v>238.73</v>
      </c>
      <c r="I1304" s="33" t="s">
        <v>51</v>
      </c>
      <c r="J1304" s="35">
        <v>306.48</v>
      </c>
      <c r="K1304" s="33" t="s">
        <v>578</v>
      </c>
      <c r="L1304" s="33" t="s">
        <v>578</v>
      </c>
      <c r="M1304" s="33" t="s">
        <v>142</v>
      </c>
      <c r="N1304" s="33" t="s">
        <v>45</v>
      </c>
      <c r="O1304" s="33" t="s">
        <v>45</v>
      </c>
      <c r="P1304" s="33" t="s">
        <v>45</v>
      </c>
      <c r="Q1304" s="33" t="s">
        <v>45</v>
      </c>
      <c r="R1304" s="33" t="s">
        <v>45</v>
      </c>
      <c r="S1304" s="33" t="s">
        <v>45</v>
      </c>
      <c r="T1304" s="33" t="s">
        <v>579</v>
      </c>
      <c r="U1304" s="33" t="s">
        <v>579</v>
      </c>
      <c r="V1304" s="33" t="s">
        <v>144</v>
      </c>
      <c r="W1304" s="33" t="s">
        <v>48</v>
      </c>
      <c r="X1304" s="33" t="s">
        <v>48</v>
      </c>
      <c r="Y1304" s="33" t="s">
        <v>48</v>
      </c>
      <c r="Z1304" s="33" t="s">
        <v>48</v>
      </c>
      <c r="AA1304" s="33" t="s">
        <v>48</v>
      </c>
      <c r="AB1304" s="33" t="s">
        <v>48</v>
      </c>
      <c r="AC1304" s="33" t="s">
        <v>123</v>
      </c>
      <c r="AD1304" s="33" t="s">
        <v>123</v>
      </c>
    </row>
    <row r="1305" spans="1:30" ht="48">
      <c r="A1305" s="33" t="s">
        <v>2356</v>
      </c>
      <c r="B1305" s="33" t="s">
        <v>41</v>
      </c>
      <c r="C1305" s="33" t="s">
        <v>2370</v>
      </c>
      <c r="D1305" s="33">
        <v>9084</v>
      </c>
      <c r="E1305" s="33" t="s">
        <v>507</v>
      </c>
      <c r="F1305" s="33" t="s">
        <v>2324</v>
      </c>
      <c r="G1305" s="35">
        <v>0</v>
      </c>
      <c r="H1305" s="35">
        <v>306.48</v>
      </c>
      <c r="I1305" s="33" t="s">
        <v>51</v>
      </c>
      <c r="J1305" s="35">
        <v>0</v>
      </c>
      <c r="K1305" s="33" t="s">
        <v>578</v>
      </c>
      <c r="L1305" s="33" t="s">
        <v>578</v>
      </c>
      <c r="M1305" s="33" t="s">
        <v>142</v>
      </c>
      <c r="N1305" s="33" t="s">
        <v>45</v>
      </c>
      <c r="O1305" s="33" t="s">
        <v>45</v>
      </c>
      <c r="P1305" s="33" t="s">
        <v>45</v>
      </c>
      <c r="Q1305" s="33" t="s">
        <v>45</v>
      </c>
      <c r="R1305" s="33" t="s">
        <v>45</v>
      </c>
      <c r="S1305" s="33" t="s">
        <v>45</v>
      </c>
      <c r="T1305" s="33" t="s">
        <v>579</v>
      </c>
      <c r="U1305" s="33" t="s">
        <v>579</v>
      </c>
      <c r="V1305" s="33" t="s">
        <v>144</v>
      </c>
      <c r="W1305" s="33" t="s">
        <v>48</v>
      </c>
      <c r="X1305" s="33" t="s">
        <v>48</v>
      </c>
      <c r="Y1305" s="33" t="s">
        <v>48</v>
      </c>
      <c r="Z1305" s="33" t="s">
        <v>48</v>
      </c>
      <c r="AA1305" s="33" t="s">
        <v>48</v>
      </c>
      <c r="AB1305" s="33" t="s">
        <v>48</v>
      </c>
      <c r="AC1305" s="33" t="s">
        <v>123</v>
      </c>
      <c r="AD1305" s="33" t="s">
        <v>123</v>
      </c>
    </row>
    <row r="1306" spans="1:30" ht="48">
      <c r="A1306" s="33" t="s">
        <v>2356</v>
      </c>
      <c r="B1306" s="33" t="s">
        <v>41</v>
      </c>
      <c r="C1306" s="33" t="s">
        <v>2359</v>
      </c>
      <c r="D1306" s="33">
        <v>10328</v>
      </c>
      <c r="E1306" s="33" t="s">
        <v>819</v>
      </c>
      <c r="F1306" s="33" t="s">
        <v>2392</v>
      </c>
      <c r="G1306" s="35">
        <v>320.27999999999997</v>
      </c>
      <c r="H1306" s="35">
        <v>0</v>
      </c>
      <c r="I1306" s="33" t="s">
        <v>51</v>
      </c>
      <c r="J1306" s="35">
        <v>320.27999999999997</v>
      </c>
      <c r="K1306" s="33" t="s">
        <v>578</v>
      </c>
      <c r="L1306" s="33" t="s">
        <v>578</v>
      </c>
      <c r="M1306" s="33" t="s">
        <v>142</v>
      </c>
      <c r="N1306" s="33" t="s">
        <v>45</v>
      </c>
      <c r="O1306" s="33" t="s">
        <v>45</v>
      </c>
      <c r="P1306" s="33" t="s">
        <v>45</v>
      </c>
      <c r="Q1306" s="33" t="s">
        <v>45</v>
      </c>
      <c r="R1306" s="33" t="s">
        <v>45</v>
      </c>
      <c r="S1306" s="33" t="s">
        <v>45</v>
      </c>
      <c r="T1306" s="33" t="s">
        <v>579</v>
      </c>
      <c r="U1306" s="33" t="s">
        <v>579</v>
      </c>
      <c r="V1306" s="33" t="s">
        <v>144</v>
      </c>
      <c r="W1306" s="33" t="s">
        <v>48</v>
      </c>
      <c r="X1306" s="33" t="s">
        <v>48</v>
      </c>
      <c r="Y1306" s="33" t="s">
        <v>48</v>
      </c>
      <c r="Z1306" s="33" t="s">
        <v>48</v>
      </c>
      <c r="AA1306" s="33" t="s">
        <v>48</v>
      </c>
      <c r="AB1306" s="33" t="s">
        <v>48</v>
      </c>
      <c r="AC1306" s="33" t="s">
        <v>123</v>
      </c>
      <c r="AD1306" s="33" t="s">
        <v>123</v>
      </c>
    </row>
    <row r="1307" spans="1:30" ht="48">
      <c r="A1307" s="33" t="s">
        <v>2356</v>
      </c>
      <c r="B1307" s="33" t="s">
        <v>41</v>
      </c>
      <c r="C1307" s="33" t="s">
        <v>2359</v>
      </c>
      <c r="D1307" s="33">
        <v>10328</v>
      </c>
      <c r="E1307" s="33" t="s">
        <v>819</v>
      </c>
      <c r="F1307" s="33" t="s">
        <v>2393</v>
      </c>
      <c r="G1307" s="35">
        <v>649.37</v>
      </c>
      <c r="H1307" s="35">
        <v>0</v>
      </c>
      <c r="I1307" s="33" t="s">
        <v>51</v>
      </c>
      <c r="J1307" s="35">
        <v>969.65</v>
      </c>
      <c r="K1307" s="33" t="s">
        <v>578</v>
      </c>
      <c r="L1307" s="33" t="s">
        <v>578</v>
      </c>
      <c r="M1307" s="33" t="s">
        <v>142</v>
      </c>
      <c r="N1307" s="33" t="s">
        <v>45</v>
      </c>
      <c r="O1307" s="33" t="s">
        <v>45</v>
      </c>
      <c r="P1307" s="33" t="s">
        <v>45</v>
      </c>
      <c r="Q1307" s="33" t="s">
        <v>45</v>
      </c>
      <c r="R1307" s="33" t="s">
        <v>45</v>
      </c>
      <c r="S1307" s="33" t="s">
        <v>45</v>
      </c>
      <c r="T1307" s="33" t="s">
        <v>579</v>
      </c>
      <c r="U1307" s="33" t="s">
        <v>579</v>
      </c>
      <c r="V1307" s="33" t="s">
        <v>144</v>
      </c>
      <c r="W1307" s="33" t="s">
        <v>48</v>
      </c>
      <c r="X1307" s="33" t="s">
        <v>48</v>
      </c>
      <c r="Y1307" s="33" t="s">
        <v>48</v>
      </c>
      <c r="Z1307" s="33" t="s">
        <v>48</v>
      </c>
      <c r="AA1307" s="33" t="s">
        <v>48</v>
      </c>
      <c r="AB1307" s="33" t="s">
        <v>48</v>
      </c>
      <c r="AC1307" s="33" t="s">
        <v>123</v>
      </c>
      <c r="AD1307" s="33" t="s">
        <v>123</v>
      </c>
    </row>
    <row r="1308" spans="1:30" ht="48">
      <c r="A1308" s="33" t="s">
        <v>2356</v>
      </c>
      <c r="B1308" s="33" t="s">
        <v>41</v>
      </c>
      <c r="C1308" s="33" t="s">
        <v>2370</v>
      </c>
      <c r="D1308" s="33">
        <v>9084</v>
      </c>
      <c r="E1308" s="33" t="s">
        <v>600</v>
      </c>
      <c r="F1308" s="33" t="s">
        <v>2326</v>
      </c>
      <c r="G1308" s="35">
        <v>0</v>
      </c>
      <c r="H1308" s="35">
        <v>682.77</v>
      </c>
      <c r="I1308" s="33" t="s">
        <v>51</v>
      </c>
      <c r="J1308" s="35">
        <v>48.91</v>
      </c>
      <c r="K1308" s="33" t="s">
        <v>1257</v>
      </c>
      <c r="L1308" s="33" t="s">
        <v>1257</v>
      </c>
      <c r="M1308" s="33" t="s">
        <v>142</v>
      </c>
      <c r="N1308" s="33" t="s">
        <v>45</v>
      </c>
      <c r="O1308" s="33" t="s">
        <v>45</v>
      </c>
      <c r="P1308" s="33" t="s">
        <v>45</v>
      </c>
      <c r="Q1308" s="33" t="s">
        <v>45</v>
      </c>
      <c r="R1308" s="33" t="s">
        <v>45</v>
      </c>
      <c r="S1308" s="33" t="s">
        <v>45</v>
      </c>
      <c r="T1308" s="33" t="s">
        <v>1258</v>
      </c>
      <c r="U1308" s="33" t="s">
        <v>1258</v>
      </c>
      <c r="V1308" s="33" t="s">
        <v>144</v>
      </c>
      <c r="W1308" s="33" t="s">
        <v>48</v>
      </c>
      <c r="X1308" s="33" t="s">
        <v>48</v>
      </c>
      <c r="Y1308" s="33" t="s">
        <v>48</v>
      </c>
      <c r="Z1308" s="33" t="s">
        <v>48</v>
      </c>
      <c r="AA1308" s="33" t="s">
        <v>48</v>
      </c>
      <c r="AB1308" s="33" t="s">
        <v>48</v>
      </c>
      <c r="AC1308" s="33" t="s">
        <v>123</v>
      </c>
      <c r="AD1308" s="33" t="s">
        <v>123</v>
      </c>
    </row>
    <row r="1309" spans="1:30" ht="48">
      <c r="A1309" s="33" t="s">
        <v>2356</v>
      </c>
      <c r="B1309" s="33" t="s">
        <v>41</v>
      </c>
      <c r="C1309" s="33" t="s">
        <v>2359</v>
      </c>
      <c r="D1309" s="33">
        <v>10328</v>
      </c>
      <c r="E1309" s="33" t="s">
        <v>717</v>
      </c>
      <c r="F1309" s="33" t="s">
        <v>2394</v>
      </c>
      <c r="G1309" s="35">
        <v>299.41000000000003</v>
      </c>
      <c r="H1309" s="35">
        <v>0</v>
      </c>
      <c r="I1309" s="33" t="s">
        <v>51</v>
      </c>
      <c r="J1309" s="34">
        <v>1739.67</v>
      </c>
      <c r="K1309" s="33" t="s">
        <v>488</v>
      </c>
      <c r="L1309" s="33" t="s">
        <v>488</v>
      </c>
      <c r="M1309" s="33" t="s">
        <v>142</v>
      </c>
      <c r="N1309" s="33" t="s">
        <v>45</v>
      </c>
      <c r="O1309" s="33" t="s">
        <v>45</v>
      </c>
      <c r="P1309" s="33" t="s">
        <v>45</v>
      </c>
      <c r="Q1309" s="33" t="s">
        <v>45</v>
      </c>
      <c r="R1309" s="33" t="s">
        <v>45</v>
      </c>
      <c r="S1309" s="33" t="s">
        <v>45</v>
      </c>
      <c r="T1309" s="33" t="s">
        <v>489</v>
      </c>
      <c r="U1309" s="33" t="s">
        <v>489</v>
      </c>
      <c r="V1309" s="33" t="s">
        <v>144</v>
      </c>
      <c r="W1309" s="33" t="s">
        <v>48</v>
      </c>
      <c r="X1309" s="33" t="s">
        <v>48</v>
      </c>
      <c r="Y1309" s="33" t="s">
        <v>48</v>
      </c>
      <c r="Z1309" s="33" t="s">
        <v>48</v>
      </c>
      <c r="AA1309" s="33" t="s">
        <v>48</v>
      </c>
      <c r="AB1309" s="33" t="s">
        <v>48</v>
      </c>
      <c r="AC1309" s="33" t="s">
        <v>123</v>
      </c>
      <c r="AD1309" s="33" t="s">
        <v>123</v>
      </c>
    </row>
    <row r="1310" spans="1:30" ht="48">
      <c r="A1310" s="33" t="s">
        <v>2356</v>
      </c>
      <c r="B1310" s="33" t="s">
        <v>41</v>
      </c>
      <c r="C1310" s="33" t="s">
        <v>2370</v>
      </c>
      <c r="D1310" s="33">
        <v>9084</v>
      </c>
      <c r="E1310" s="33" t="s">
        <v>461</v>
      </c>
      <c r="F1310" s="33" t="s">
        <v>2328</v>
      </c>
      <c r="G1310" s="35">
        <v>32</v>
      </c>
      <c r="H1310" s="35">
        <v>0</v>
      </c>
      <c r="I1310" s="33" t="s">
        <v>51</v>
      </c>
      <c r="J1310" s="34">
        <v>8567.85</v>
      </c>
      <c r="K1310" s="33" t="s">
        <v>148</v>
      </c>
      <c r="L1310" s="33" t="s">
        <v>148</v>
      </c>
      <c r="M1310" s="33" t="s">
        <v>142</v>
      </c>
      <c r="N1310" s="33" t="s">
        <v>45</v>
      </c>
      <c r="O1310" s="33" t="s">
        <v>45</v>
      </c>
      <c r="P1310" s="33" t="s">
        <v>45</v>
      </c>
      <c r="Q1310" s="33" t="s">
        <v>45</v>
      </c>
      <c r="R1310" s="33" t="s">
        <v>45</v>
      </c>
      <c r="S1310" s="33" t="s">
        <v>45</v>
      </c>
      <c r="T1310" s="33" t="s">
        <v>204</v>
      </c>
      <c r="U1310" s="33" t="s">
        <v>204</v>
      </c>
      <c r="V1310" s="33" t="s">
        <v>144</v>
      </c>
      <c r="W1310" s="33" t="s">
        <v>48</v>
      </c>
      <c r="X1310" s="33" t="s">
        <v>48</v>
      </c>
      <c r="Y1310" s="33" t="s">
        <v>48</v>
      </c>
      <c r="Z1310" s="33" t="s">
        <v>48</v>
      </c>
      <c r="AA1310" s="33" t="s">
        <v>48</v>
      </c>
      <c r="AB1310" s="33" t="s">
        <v>48</v>
      </c>
      <c r="AC1310" s="33" t="s">
        <v>123</v>
      </c>
      <c r="AD1310" s="33" t="s">
        <v>123</v>
      </c>
    </row>
    <row r="1311" spans="1:30" ht="48">
      <c r="A1311" s="33" t="s">
        <v>2356</v>
      </c>
      <c r="B1311" s="33" t="s">
        <v>41</v>
      </c>
      <c r="C1311" s="33" t="s">
        <v>2370</v>
      </c>
      <c r="D1311" s="33">
        <v>9084</v>
      </c>
      <c r="E1311" s="33" t="s">
        <v>461</v>
      </c>
      <c r="F1311" s="33" t="s">
        <v>2252</v>
      </c>
      <c r="G1311" s="35">
        <v>0</v>
      </c>
      <c r="H1311" s="35">
        <v>100.82</v>
      </c>
      <c r="I1311" s="33" t="s">
        <v>51</v>
      </c>
      <c r="J1311" s="34">
        <v>8467.0300000000007</v>
      </c>
      <c r="K1311" s="33" t="s">
        <v>148</v>
      </c>
      <c r="L1311" s="33" t="s">
        <v>148</v>
      </c>
      <c r="M1311" s="33" t="s">
        <v>142</v>
      </c>
      <c r="N1311" s="33" t="s">
        <v>45</v>
      </c>
      <c r="O1311" s="33" t="s">
        <v>45</v>
      </c>
      <c r="P1311" s="33" t="s">
        <v>45</v>
      </c>
      <c r="Q1311" s="33" t="s">
        <v>45</v>
      </c>
      <c r="R1311" s="33" t="s">
        <v>45</v>
      </c>
      <c r="S1311" s="33" t="s">
        <v>45</v>
      </c>
      <c r="T1311" s="33" t="s">
        <v>204</v>
      </c>
      <c r="U1311" s="33" t="s">
        <v>204</v>
      </c>
      <c r="V1311" s="33" t="s">
        <v>144</v>
      </c>
      <c r="W1311" s="33" t="s">
        <v>48</v>
      </c>
      <c r="X1311" s="33" t="s">
        <v>48</v>
      </c>
      <c r="Y1311" s="33" t="s">
        <v>48</v>
      </c>
      <c r="Z1311" s="33" t="s">
        <v>48</v>
      </c>
      <c r="AA1311" s="33" t="s">
        <v>48</v>
      </c>
      <c r="AB1311" s="33" t="s">
        <v>48</v>
      </c>
      <c r="AC1311" s="33" t="s">
        <v>123</v>
      </c>
      <c r="AD1311" s="33" t="s">
        <v>123</v>
      </c>
    </row>
    <row r="1312" spans="1:30" ht="48">
      <c r="A1312" s="33" t="s">
        <v>2356</v>
      </c>
      <c r="B1312" s="33" t="s">
        <v>41</v>
      </c>
      <c r="C1312" s="33" t="s">
        <v>2359</v>
      </c>
      <c r="D1312" s="33">
        <v>10328</v>
      </c>
      <c r="E1312" s="33" t="s">
        <v>410</v>
      </c>
      <c r="F1312" s="33" t="s">
        <v>2395</v>
      </c>
      <c r="G1312" s="34">
        <v>3407.24</v>
      </c>
      <c r="H1312" s="35">
        <v>0</v>
      </c>
      <c r="I1312" s="33" t="s">
        <v>51</v>
      </c>
      <c r="J1312" s="34">
        <v>11874.27</v>
      </c>
      <c r="K1312" s="33" t="s">
        <v>148</v>
      </c>
      <c r="L1312" s="33" t="s">
        <v>148</v>
      </c>
      <c r="M1312" s="33" t="s">
        <v>142</v>
      </c>
      <c r="N1312" s="33" t="s">
        <v>45</v>
      </c>
      <c r="O1312" s="33" t="s">
        <v>45</v>
      </c>
      <c r="P1312" s="33" t="s">
        <v>45</v>
      </c>
      <c r="Q1312" s="33" t="s">
        <v>45</v>
      </c>
      <c r="R1312" s="33" t="s">
        <v>45</v>
      </c>
      <c r="S1312" s="33" t="s">
        <v>45</v>
      </c>
      <c r="T1312" s="33" t="s">
        <v>204</v>
      </c>
      <c r="U1312" s="33" t="s">
        <v>204</v>
      </c>
      <c r="V1312" s="33" t="s">
        <v>144</v>
      </c>
      <c r="W1312" s="33" t="s">
        <v>48</v>
      </c>
      <c r="X1312" s="33" t="s">
        <v>48</v>
      </c>
      <c r="Y1312" s="33" t="s">
        <v>48</v>
      </c>
      <c r="Z1312" s="33" t="s">
        <v>48</v>
      </c>
      <c r="AA1312" s="33" t="s">
        <v>48</v>
      </c>
      <c r="AB1312" s="33" t="s">
        <v>48</v>
      </c>
      <c r="AC1312" s="33" t="s">
        <v>123</v>
      </c>
      <c r="AD1312" s="33" t="s">
        <v>123</v>
      </c>
    </row>
    <row r="1313" spans="1:30" ht="60">
      <c r="A1313" s="33" t="s">
        <v>2356</v>
      </c>
      <c r="B1313" s="33" t="s">
        <v>41</v>
      </c>
      <c r="C1313" s="33" t="s">
        <v>2370</v>
      </c>
      <c r="D1313" s="33">
        <v>9084</v>
      </c>
      <c r="E1313" s="33" t="s">
        <v>355</v>
      </c>
      <c r="F1313" s="33" t="s">
        <v>2330</v>
      </c>
      <c r="G1313" s="35">
        <v>0</v>
      </c>
      <c r="H1313" s="34">
        <v>1695.79</v>
      </c>
      <c r="I1313" s="33" t="s">
        <v>51</v>
      </c>
      <c r="J1313" s="34">
        <v>1879.62</v>
      </c>
      <c r="K1313" s="33" t="s">
        <v>149</v>
      </c>
      <c r="L1313" s="33" t="s">
        <v>150</v>
      </c>
      <c r="M1313" s="33" t="s">
        <v>142</v>
      </c>
      <c r="N1313" s="33" t="s">
        <v>45</v>
      </c>
      <c r="O1313" s="33" t="s">
        <v>45</v>
      </c>
      <c r="P1313" s="33" t="s">
        <v>45</v>
      </c>
      <c r="Q1313" s="33" t="s">
        <v>45</v>
      </c>
      <c r="R1313" s="33" t="s">
        <v>45</v>
      </c>
      <c r="S1313" s="33" t="s">
        <v>45</v>
      </c>
      <c r="T1313" s="33" t="s">
        <v>205</v>
      </c>
      <c r="U1313" s="33" t="s">
        <v>206</v>
      </c>
      <c r="V1313" s="33" t="s">
        <v>144</v>
      </c>
      <c r="W1313" s="33" t="s">
        <v>48</v>
      </c>
      <c r="X1313" s="33" t="s">
        <v>48</v>
      </c>
      <c r="Y1313" s="33" t="s">
        <v>48</v>
      </c>
      <c r="Z1313" s="33" t="s">
        <v>48</v>
      </c>
      <c r="AA1313" s="33" t="s">
        <v>48</v>
      </c>
      <c r="AB1313" s="33" t="s">
        <v>48</v>
      </c>
      <c r="AC1313" s="33" t="s">
        <v>123</v>
      </c>
      <c r="AD1313" s="33" t="s">
        <v>123</v>
      </c>
    </row>
    <row r="1314" spans="1:30" ht="60">
      <c r="A1314" s="33" t="s">
        <v>2356</v>
      </c>
      <c r="B1314" s="33" t="s">
        <v>41</v>
      </c>
      <c r="C1314" s="33" t="s">
        <v>2359</v>
      </c>
      <c r="D1314" s="33">
        <v>10328</v>
      </c>
      <c r="E1314" s="33" t="s">
        <v>342</v>
      </c>
      <c r="F1314" s="33" t="s">
        <v>2396</v>
      </c>
      <c r="G1314" s="34">
        <v>2690.55</v>
      </c>
      <c r="H1314" s="35">
        <v>0</v>
      </c>
      <c r="I1314" s="33" t="s">
        <v>51</v>
      </c>
      <c r="J1314" s="34">
        <v>4570.17</v>
      </c>
      <c r="K1314" s="33" t="s">
        <v>149</v>
      </c>
      <c r="L1314" s="33" t="s">
        <v>150</v>
      </c>
      <c r="M1314" s="33" t="s">
        <v>142</v>
      </c>
      <c r="N1314" s="33" t="s">
        <v>45</v>
      </c>
      <c r="O1314" s="33" t="s">
        <v>45</v>
      </c>
      <c r="P1314" s="33" t="s">
        <v>45</v>
      </c>
      <c r="Q1314" s="33" t="s">
        <v>45</v>
      </c>
      <c r="R1314" s="33" t="s">
        <v>45</v>
      </c>
      <c r="S1314" s="33" t="s">
        <v>45</v>
      </c>
      <c r="T1314" s="33" t="s">
        <v>205</v>
      </c>
      <c r="U1314" s="33" t="s">
        <v>206</v>
      </c>
      <c r="V1314" s="33" t="s">
        <v>144</v>
      </c>
      <c r="W1314" s="33" t="s">
        <v>48</v>
      </c>
      <c r="X1314" s="33" t="s">
        <v>48</v>
      </c>
      <c r="Y1314" s="33" t="s">
        <v>48</v>
      </c>
      <c r="Z1314" s="33" t="s">
        <v>48</v>
      </c>
      <c r="AA1314" s="33" t="s">
        <v>48</v>
      </c>
      <c r="AB1314" s="33" t="s">
        <v>48</v>
      </c>
      <c r="AC1314" s="33" t="s">
        <v>123</v>
      </c>
      <c r="AD1314" s="33" t="s">
        <v>123</v>
      </c>
    </row>
    <row r="1315" spans="1:30" ht="60">
      <c r="A1315" s="33" t="s">
        <v>2356</v>
      </c>
      <c r="B1315" s="33" t="s">
        <v>41</v>
      </c>
      <c r="C1315" s="33" t="s">
        <v>2370</v>
      </c>
      <c r="D1315" s="33">
        <v>9084</v>
      </c>
      <c r="E1315" s="33" t="s">
        <v>461</v>
      </c>
      <c r="F1315" s="33" t="s">
        <v>2065</v>
      </c>
      <c r="G1315" s="35">
        <v>0</v>
      </c>
      <c r="H1315" s="34">
        <v>1235.05</v>
      </c>
      <c r="I1315" s="33" t="s">
        <v>51</v>
      </c>
      <c r="J1315" s="34">
        <v>6391.26</v>
      </c>
      <c r="K1315" s="33" t="s">
        <v>151</v>
      </c>
      <c r="L1315" s="33" t="s">
        <v>152</v>
      </c>
      <c r="M1315" s="33" t="s">
        <v>142</v>
      </c>
      <c r="N1315" s="33" t="s">
        <v>45</v>
      </c>
      <c r="O1315" s="33" t="s">
        <v>45</v>
      </c>
      <c r="P1315" s="33" t="s">
        <v>45</v>
      </c>
      <c r="Q1315" s="33" t="s">
        <v>45</v>
      </c>
      <c r="R1315" s="33" t="s">
        <v>45</v>
      </c>
      <c r="S1315" s="33" t="s">
        <v>45</v>
      </c>
      <c r="T1315" s="33" t="s">
        <v>207</v>
      </c>
      <c r="U1315" s="33" t="s">
        <v>208</v>
      </c>
      <c r="V1315" s="33" t="s">
        <v>144</v>
      </c>
      <c r="W1315" s="33" t="s">
        <v>48</v>
      </c>
      <c r="X1315" s="33" t="s">
        <v>48</v>
      </c>
      <c r="Y1315" s="33" t="s">
        <v>48</v>
      </c>
      <c r="Z1315" s="33" t="s">
        <v>48</v>
      </c>
      <c r="AA1315" s="33" t="s">
        <v>48</v>
      </c>
      <c r="AB1315" s="33" t="s">
        <v>48</v>
      </c>
      <c r="AC1315" s="33" t="s">
        <v>123</v>
      </c>
      <c r="AD1315" s="33" t="s">
        <v>123</v>
      </c>
    </row>
    <row r="1316" spans="1:30" ht="60">
      <c r="A1316" s="33" t="s">
        <v>2356</v>
      </c>
      <c r="B1316" s="33" t="s">
        <v>41</v>
      </c>
      <c r="C1316" s="33" t="s">
        <v>2359</v>
      </c>
      <c r="D1316" s="33">
        <v>10329</v>
      </c>
      <c r="E1316" s="33" t="s">
        <v>264</v>
      </c>
      <c r="F1316" s="33" t="s">
        <v>2335</v>
      </c>
      <c r="G1316" s="35">
        <v>0</v>
      </c>
      <c r="H1316" s="35">
        <v>286.11</v>
      </c>
      <c r="I1316" s="33" t="s">
        <v>51</v>
      </c>
      <c r="J1316" s="34">
        <v>6105.15</v>
      </c>
      <c r="K1316" s="33" t="s">
        <v>151</v>
      </c>
      <c r="L1316" s="33" t="s">
        <v>152</v>
      </c>
      <c r="M1316" s="33" t="s">
        <v>142</v>
      </c>
      <c r="N1316" s="33" t="s">
        <v>45</v>
      </c>
      <c r="O1316" s="33" t="s">
        <v>45</v>
      </c>
      <c r="P1316" s="33" t="s">
        <v>45</v>
      </c>
      <c r="Q1316" s="33" t="s">
        <v>45</v>
      </c>
      <c r="R1316" s="33" t="s">
        <v>45</v>
      </c>
      <c r="S1316" s="33" t="s">
        <v>45</v>
      </c>
      <c r="T1316" s="33" t="s">
        <v>207</v>
      </c>
      <c r="U1316" s="33" t="s">
        <v>208</v>
      </c>
      <c r="V1316" s="33" t="s">
        <v>144</v>
      </c>
      <c r="W1316" s="33" t="s">
        <v>48</v>
      </c>
      <c r="X1316" s="33" t="s">
        <v>48</v>
      </c>
      <c r="Y1316" s="33" t="s">
        <v>48</v>
      </c>
      <c r="Z1316" s="33" t="s">
        <v>48</v>
      </c>
      <c r="AA1316" s="33" t="s">
        <v>48</v>
      </c>
      <c r="AB1316" s="33" t="s">
        <v>48</v>
      </c>
      <c r="AC1316" s="33" t="s">
        <v>123</v>
      </c>
      <c r="AD1316" s="33" t="s">
        <v>123</v>
      </c>
    </row>
    <row r="1317" spans="1:30" ht="60">
      <c r="A1317" s="33" t="s">
        <v>2356</v>
      </c>
      <c r="B1317" s="33" t="s">
        <v>41</v>
      </c>
      <c r="C1317" s="33" t="s">
        <v>2359</v>
      </c>
      <c r="D1317" s="33">
        <v>10329</v>
      </c>
      <c r="E1317" s="33" t="s">
        <v>264</v>
      </c>
      <c r="F1317" s="33" t="s">
        <v>2338</v>
      </c>
      <c r="G1317" s="35">
        <v>0</v>
      </c>
      <c r="H1317" s="35">
        <v>91.04</v>
      </c>
      <c r="I1317" s="33" t="s">
        <v>51</v>
      </c>
      <c r="J1317" s="34">
        <v>6014.11</v>
      </c>
      <c r="K1317" s="33" t="s">
        <v>151</v>
      </c>
      <c r="L1317" s="33" t="s">
        <v>152</v>
      </c>
      <c r="M1317" s="33" t="s">
        <v>142</v>
      </c>
      <c r="N1317" s="33" t="s">
        <v>45</v>
      </c>
      <c r="O1317" s="33" t="s">
        <v>45</v>
      </c>
      <c r="P1317" s="33" t="s">
        <v>45</v>
      </c>
      <c r="Q1317" s="33" t="s">
        <v>45</v>
      </c>
      <c r="R1317" s="33" t="s">
        <v>45</v>
      </c>
      <c r="S1317" s="33" t="s">
        <v>45</v>
      </c>
      <c r="T1317" s="33" t="s">
        <v>207</v>
      </c>
      <c r="U1317" s="33" t="s">
        <v>208</v>
      </c>
      <c r="V1317" s="33" t="s">
        <v>144</v>
      </c>
      <c r="W1317" s="33" t="s">
        <v>48</v>
      </c>
      <c r="X1317" s="33" t="s">
        <v>48</v>
      </c>
      <c r="Y1317" s="33" t="s">
        <v>48</v>
      </c>
      <c r="Z1317" s="33" t="s">
        <v>48</v>
      </c>
      <c r="AA1317" s="33" t="s">
        <v>48</v>
      </c>
      <c r="AB1317" s="33" t="s">
        <v>48</v>
      </c>
      <c r="AC1317" s="33" t="s">
        <v>123</v>
      </c>
      <c r="AD1317" s="33" t="s">
        <v>123</v>
      </c>
    </row>
    <row r="1318" spans="1:30" ht="60">
      <c r="A1318" s="33" t="s">
        <v>2356</v>
      </c>
      <c r="B1318" s="33" t="s">
        <v>41</v>
      </c>
      <c r="C1318" s="33" t="s">
        <v>2359</v>
      </c>
      <c r="D1318" s="33">
        <v>10329</v>
      </c>
      <c r="E1318" s="33" t="s">
        <v>264</v>
      </c>
      <c r="F1318" s="33" t="s">
        <v>2339</v>
      </c>
      <c r="G1318" s="35">
        <v>0</v>
      </c>
      <c r="H1318" s="35">
        <v>91</v>
      </c>
      <c r="I1318" s="33" t="s">
        <v>51</v>
      </c>
      <c r="J1318" s="34">
        <v>5923.11</v>
      </c>
      <c r="K1318" s="33" t="s">
        <v>151</v>
      </c>
      <c r="L1318" s="33" t="s">
        <v>152</v>
      </c>
      <c r="M1318" s="33" t="s">
        <v>142</v>
      </c>
      <c r="N1318" s="33" t="s">
        <v>45</v>
      </c>
      <c r="O1318" s="33" t="s">
        <v>45</v>
      </c>
      <c r="P1318" s="33" t="s">
        <v>45</v>
      </c>
      <c r="Q1318" s="33" t="s">
        <v>45</v>
      </c>
      <c r="R1318" s="33" t="s">
        <v>45</v>
      </c>
      <c r="S1318" s="33" t="s">
        <v>45</v>
      </c>
      <c r="T1318" s="33" t="s">
        <v>207</v>
      </c>
      <c r="U1318" s="33" t="s">
        <v>208</v>
      </c>
      <c r="V1318" s="33" t="s">
        <v>144</v>
      </c>
      <c r="W1318" s="33" t="s">
        <v>48</v>
      </c>
      <c r="X1318" s="33" t="s">
        <v>48</v>
      </c>
      <c r="Y1318" s="33" t="s">
        <v>48</v>
      </c>
      <c r="Z1318" s="33" t="s">
        <v>48</v>
      </c>
      <c r="AA1318" s="33" t="s">
        <v>48</v>
      </c>
      <c r="AB1318" s="33" t="s">
        <v>48</v>
      </c>
      <c r="AC1318" s="33" t="s">
        <v>123</v>
      </c>
      <c r="AD1318" s="33" t="s">
        <v>123</v>
      </c>
    </row>
    <row r="1319" spans="1:30" ht="60">
      <c r="A1319" s="33" t="s">
        <v>2356</v>
      </c>
      <c r="B1319" s="33" t="s">
        <v>41</v>
      </c>
      <c r="C1319" s="33" t="s">
        <v>2359</v>
      </c>
      <c r="D1319" s="33">
        <v>10329</v>
      </c>
      <c r="E1319" s="33" t="s">
        <v>264</v>
      </c>
      <c r="F1319" s="33" t="s">
        <v>2334</v>
      </c>
      <c r="G1319" s="35">
        <v>0</v>
      </c>
      <c r="H1319" s="35">
        <v>368.96</v>
      </c>
      <c r="I1319" s="33" t="s">
        <v>51</v>
      </c>
      <c r="J1319" s="34">
        <v>5554.15</v>
      </c>
      <c r="K1319" s="33" t="s">
        <v>151</v>
      </c>
      <c r="L1319" s="33" t="s">
        <v>152</v>
      </c>
      <c r="M1319" s="33" t="s">
        <v>142</v>
      </c>
      <c r="N1319" s="33" t="s">
        <v>45</v>
      </c>
      <c r="O1319" s="33" t="s">
        <v>45</v>
      </c>
      <c r="P1319" s="33" t="s">
        <v>45</v>
      </c>
      <c r="Q1319" s="33" t="s">
        <v>45</v>
      </c>
      <c r="R1319" s="33" t="s">
        <v>45</v>
      </c>
      <c r="S1319" s="33" t="s">
        <v>45</v>
      </c>
      <c r="T1319" s="33" t="s">
        <v>207</v>
      </c>
      <c r="U1319" s="33" t="s">
        <v>208</v>
      </c>
      <c r="V1319" s="33" t="s">
        <v>144</v>
      </c>
      <c r="W1319" s="33" t="s">
        <v>48</v>
      </c>
      <c r="X1319" s="33" t="s">
        <v>48</v>
      </c>
      <c r="Y1319" s="33" t="s">
        <v>48</v>
      </c>
      <c r="Z1319" s="33" t="s">
        <v>48</v>
      </c>
      <c r="AA1319" s="33" t="s">
        <v>48</v>
      </c>
      <c r="AB1319" s="33" t="s">
        <v>48</v>
      </c>
      <c r="AC1319" s="33" t="s">
        <v>123</v>
      </c>
      <c r="AD1319" s="33" t="s">
        <v>123</v>
      </c>
    </row>
    <row r="1320" spans="1:30" ht="60">
      <c r="A1320" s="33" t="s">
        <v>2356</v>
      </c>
      <c r="B1320" s="33" t="s">
        <v>41</v>
      </c>
      <c r="C1320" s="33" t="s">
        <v>2359</v>
      </c>
      <c r="D1320" s="33">
        <v>10328</v>
      </c>
      <c r="E1320" s="33" t="s">
        <v>242</v>
      </c>
      <c r="F1320" s="33" t="s">
        <v>2397</v>
      </c>
      <c r="G1320" s="34">
        <v>1740</v>
      </c>
      <c r="H1320" s="35">
        <v>0</v>
      </c>
      <c r="I1320" s="33" t="s">
        <v>51</v>
      </c>
      <c r="J1320" s="34">
        <v>7294.15</v>
      </c>
      <c r="K1320" s="33" t="s">
        <v>151</v>
      </c>
      <c r="L1320" s="33" t="s">
        <v>152</v>
      </c>
      <c r="M1320" s="33" t="s">
        <v>142</v>
      </c>
      <c r="N1320" s="33" t="s">
        <v>45</v>
      </c>
      <c r="O1320" s="33" t="s">
        <v>45</v>
      </c>
      <c r="P1320" s="33" t="s">
        <v>45</v>
      </c>
      <c r="Q1320" s="33" t="s">
        <v>45</v>
      </c>
      <c r="R1320" s="33" t="s">
        <v>45</v>
      </c>
      <c r="S1320" s="33" t="s">
        <v>45</v>
      </c>
      <c r="T1320" s="33" t="s">
        <v>207</v>
      </c>
      <c r="U1320" s="33" t="s">
        <v>208</v>
      </c>
      <c r="V1320" s="33" t="s">
        <v>144</v>
      </c>
      <c r="W1320" s="33" t="s">
        <v>48</v>
      </c>
      <c r="X1320" s="33" t="s">
        <v>48</v>
      </c>
      <c r="Y1320" s="33" t="s">
        <v>48</v>
      </c>
      <c r="Z1320" s="33" t="s">
        <v>48</v>
      </c>
      <c r="AA1320" s="33" t="s">
        <v>48</v>
      </c>
      <c r="AB1320" s="33" t="s">
        <v>48</v>
      </c>
      <c r="AC1320" s="33" t="s">
        <v>123</v>
      </c>
      <c r="AD1320" s="33" t="s">
        <v>123</v>
      </c>
    </row>
    <row r="1321" spans="1:30" ht="60">
      <c r="A1321" s="33" t="s">
        <v>2356</v>
      </c>
      <c r="B1321" s="33" t="s">
        <v>41</v>
      </c>
      <c r="C1321" s="33" t="s">
        <v>2359</v>
      </c>
      <c r="D1321" s="33">
        <v>10328</v>
      </c>
      <c r="E1321" s="33" t="s">
        <v>242</v>
      </c>
      <c r="F1321" s="33" t="s">
        <v>2398</v>
      </c>
      <c r="G1321" s="34">
        <v>2813.41</v>
      </c>
      <c r="H1321" s="35">
        <v>0</v>
      </c>
      <c r="I1321" s="33" t="s">
        <v>51</v>
      </c>
      <c r="J1321" s="34">
        <v>10107.56</v>
      </c>
      <c r="K1321" s="33" t="s">
        <v>151</v>
      </c>
      <c r="L1321" s="33" t="s">
        <v>152</v>
      </c>
      <c r="M1321" s="33" t="s">
        <v>142</v>
      </c>
      <c r="N1321" s="33" t="s">
        <v>45</v>
      </c>
      <c r="O1321" s="33" t="s">
        <v>45</v>
      </c>
      <c r="P1321" s="33" t="s">
        <v>45</v>
      </c>
      <c r="Q1321" s="33" t="s">
        <v>45</v>
      </c>
      <c r="R1321" s="33" t="s">
        <v>45</v>
      </c>
      <c r="S1321" s="33" t="s">
        <v>45</v>
      </c>
      <c r="T1321" s="33" t="s">
        <v>207</v>
      </c>
      <c r="U1321" s="33" t="s">
        <v>208</v>
      </c>
      <c r="V1321" s="33" t="s">
        <v>144</v>
      </c>
      <c r="W1321" s="33" t="s">
        <v>48</v>
      </c>
      <c r="X1321" s="33" t="s">
        <v>48</v>
      </c>
      <c r="Y1321" s="33" t="s">
        <v>48</v>
      </c>
      <c r="Z1321" s="33" t="s">
        <v>48</v>
      </c>
      <c r="AA1321" s="33" t="s">
        <v>48</v>
      </c>
      <c r="AB1321" s="33" t="s">
        <v>48</v>
      </c>
      <c r="AC1321" s="33" t="s">
        <v>123</v>
      </c>
      <c r="AD1321" s="33" t="s">
        <v>123</v>
      </c>
    </row>
    <row r="1322" spans="1:30" ht="60">
      <c r="A1322" s="33" t="s">
        <v>2356</v>
      </c>
      <c r="B1322" s="33" t="s">
        <v>41</v>
      </c>
      <c r="C1322" s="33" t="s">
        <v>2359</v>
      </c>
      <c r="D1322" s="33">
        <v>10328</v>
      </c>
      <c r="E1322" s="33" t="s">
        <v>242</v>
      </c>
      <c r="F1322" s="33" t="s">
        <v>2399</v>
      </c>
      <c r="G1322" s="35">
        <v>667.84</v>
      </c>
      <c r="H1322" s="35">
        <v>0</v>
      </c>
      <c r="I1322" s="33" t="s">
        <v>51</v>
      </c>
      <c r="J1322" s="34">
        <v>10775.4</v>
      </c>
      <c r="K1322" s="33" t="s">
        <v>151</v>
      </c>
      <c r="L1322" s="33" t="s">
        <v>152</v>
      </c>
      <c r="M1322" s="33" t="s">
        <v>142</v>
      </c>
      <c r="N1322" s="33" t="s">
        <v>45</v>
      </c>
      <c r="O1322" s="33" t="s">
        <v>45</v>
      </c>
      <c r="P1322" s="33" t="s">
        <v>45</v>
      </c>
      <c r="Q1322" s="33" t="s">
        <v>45</v>
      </c>
      <c r="R1322" s="33" t="s">
        <v>45</v>
      </c>
      <c r="S1322" s="33" t="s">
        <v>45</v>
      </c>
      <c r="T1322" s="33" t="s">
        <v>207</v>
      </c>
      <c r="U1322" s="33" t="s">
        <v>208</v>
      </c>
      <c r="V1322" s="33" t="s">
        <v>144</v>
      </c>
      <c r="W1322" s="33" t="s">
        <v>48</v>
      </c>
      <c r="X1322" s="33" t="s">
        <v>48</v>
      </c>
      <c r="Y1322" s="33" t="s">
        <v>48</v>
      </c>
      <c r="Z1322" s="33" t="s">
        <v>48</v>
      </c>
      <c r="AA1322" s="33" t="s">
        <v>48</v>
      </c>
      <c r="AB1322" s="33" t="s">
        <v>48</v>
      </c>
      <c r="AC1322" s="33" t="s">
        <v>123</v>
      </c>
      <c r="AD1322" s="33" t="s">
        <v>123</v>
      </c>
    </row>
    <row r="1323" spans="1:30" ht="60">
      <c r="A1323" s="33" t="s">
        <v>2356</v>
      </c>
      <c r="B1323" s="33" t="s">
        <v>41</v>
      </c>
      <c r="C1323" s="33" t="s">
        <v>2359</v>
      </c>
      <c r="D1323" s="33">
        <v>10328</v>
      </c>
      <c r="E1323" s="33" t="s">
        <v>242</v>
      </c>
      <c r="F1323" s="33" t="s">
        <v>2400</v>
      </c>
      <c r="G1323" s="35">
        <v>439.93</v>
      </c>
      <c r="H1323" s="35">
        <v>0</v>
      </c>
      <c r="I1323" s="33" t="s">
        <v>51</v>
      </c>
      <c r="J1323" s="34">
        <v>11215.33</v>
      </c>
      <c r="K1323" s="33" t="s">
        <v>151</v>
      </c>
      <c r="L1323" s="33" t="s">
        <v>152</v>
      </c>
      <c r="M1323" s="33" t="s">
        <v>142</v>
      </c>
      <c r="N1323" s="33" t="s">
        <v>45</v>
      </c>
      <c r="O1323" s="33" t="s">
        <v>45</v>
      </c>
      <c r="P1323" s="33" t="s">
        <v>45</v>
      </c>
      <c r="Q1323" s="33" t="s">
        <v>45</v>
      </c>
      <c r="R1323" s="33" t="s">
        <v>45</v>
      </c>
      <c r="S1323" s="33" t="s">
        <v>45</v>
      </c>
      <c r="T1323" s="33" t="s">
        <v>207</v>
      </c>
      <c r="U1323" s="33" t="s">
        <v>208</v>
      </c>
      <c r="V1323" s="33" t="s">
        <v>144</v>
      </c>
      <c r="W1323" s="33" t="s">
        <v>48</v>
      </c>
      <c r="X1323" s="33" t="s">
        <v>48</v>
      </c>
      <c r="Y1323" s="33" t="s">
        <v>48</v>
      </c>
      <c r="Z1323" s="33" t="s">
        <v>48</v>
      </c>
      <c r="AA1323" s="33" t="s">
        <v>48</v>
      </c>
      <c r="AB1323" s="33" t="s">
        <v>48</v>
      </c>
      <c r="AC1323" s="33" t="s">
        <v>123</v>
      </c>
      <c r="AD1323" s="33" t="s">
        <v>123</v>
      </c>
    </row>
    <row r="1324" spans="1:30" ht="60">
      <c r="A1324" s="33" t="s">
        <v>2356</v>
      </c>
      <c r="B1324" s="33" t="s">
        <v>41</v>
      </c>
      <c r="C1324" s="33" t="s">
        <v>2359</v>
      </c>
      <c r="D1324" s="33">
        <v>10328</v>
      </c>
      <c r="E1324" s="33" t="s">
        <v>242</v>
      </c>
      <c r="F1324" s="33" t="s">
        <v>2401</v>
      </c>
      <c r="G1324" s="35">
        <v>240.07</v>
      </c>
      <c r="H1324" s="35">
        <v>0</v>
      </c>
      <c r="I1324" s="33" t="s">
        <v>51</v>
      </c>
      <c r="J1324" s="34">
        <v>11455.4</v>
      </c>
      <c r="K1324" s="33" t="s">
        <v>151</v>
      </c>
      <c r="L1324" s="33" t="s">
        <v>152</v>
      </c>
      <c r="M1324" s="33" t="s">
        <v>142</v>
      </c>
      <c r="N1324" s="33" t="s">
        <v>45</v>
      </c>
      <c r="O1324" s="33" t="s">
        <v>45</v>
      </c>
      <c r="P1324" s="33" t="s">
        <v>45</v>
      </c>
      <c r="Q1324" s="33" t="s">
        <v>45</v>
      </c>
      <c r="R1324" s="33" t="s">
        <v>45</v>
      </c>
      <c r="S1324" s="33" t="s">
        <v>45</v>
      </c>
      <c r="T1324" s="33" t="s">
        <v>207</v>
      </c>
      <c r="U1324" s="33" t="s">
        <v>208</v>
      </c>
      <c r="V1324" s="33" t="s">
        <v>144</v>
      </c>
      <c r="W1324" s="33" t="s">
        <v>48</v>
      </c>
      <c r="X1324" s="33" t="s">
        <v>48</v>
      </c>
      <c r="Y1324" s="33" t="s">
        <v>48</v>
      </c>
      <c r="Z1324" s="33" t="s">
        <v>48</v>
      </c>
      <c r="AA1324" s="33" t="s">
        <v>48</v>
      </c>
      <c r="AB1324" s="33" t="s">
        <v>48</v>
      </c>
      <c r="AC1324" s="33" t="s">
        <v>123</v>
      </c>
      <c r="AD1324" s="33" t="s">
        <v>123</v>
      </c>
    </row>
    <row r="1325" spans="1:30" ht="60">
      <c r="A1325" s="33" t="s">
        <v>2356</v>
      </c>
      <c r="B1325" s="33" t="s">
        <v>41</v>
      </c>
      <c r="C1325" s="33" t="s">
        <v>2359</v>
      </c>
      <c r="D1325" s="33">
        <v>10328</v>
      </c>
      <c r="E1325" s="33" t="s">
        <v>242</v>
      </c>
      <c r="F1325" s="33" t="s">
        <v>2402</v>
      </c>
      <c r="G1325" s="35">
        <v>169.65</v>
      </c>
      <c r="H1325" s="35">
        <v>0</v>
      </c>
      <c r="I1325" s="33" t="s">
        <v>51</v>
      </c>
      <c r="J1325" s="34">
        <v>11625.05</v>
      </c>
      <c r="K1325" s="33" t="s">
        <v>151</v>
      </c>
      <c r="L1325" s="33" t="s">
        <v>152</v>
      </c>
      <c r="M1325" s="33" t="s">
        <v>142</v>
      </c>
      <c r="N1325" s="33" t="s">
        <v>45</v>
      </c>
      <c r="O1325" s="33" t="s">
        <v>45</v>
      </c>
      <c r="P1325" s="33" t="s">
        <v>45</v>
      </c>
      <c r="Q1325" s="33" t="s">
        <v>45</v>
      </c>
      <c r="R1325" s="33" t="s">
        <v>45</v>
      </c>
      <c r="S1325" s="33" t="s">
        <v>45</v>
      </c>
      <c r="T1325" s="33" t="s">
        <v>207</v>
      </c>
      <c r="U1325" s="33" t="s">
        <v>208</v>
      </c>
      <c r="V1325" s="33" t="s">
        <v>144</v>
      </c>
      <c r="W1325" s="33" t="s">
        <v>48</v>
      </c>
      <c r="X1325" s="33" t="s">
        <v>48</v>
      </c>
      <c r="Y1325" s="33" t="s">
        <v>48</v>
      </c>
      <c r="Z1325" s="33" t="s">
        <v>48</v>
      </c>
      <c r="AA1325" s="33" t="s">
        <v>48</v>
      </c>
      <c r="AB1325" s="33" t="s">
        <v>48</v>
      </c>
      <c r="AC1325" s="33" t="s">
        <v>123</v>
      </c>
      <c r="AD1325" s="33" t="s">
        <v>123</v>
      </c>
    </row>
    <row r="1326" spans="1:30" ht="60">
      <c r="A1326" s="33" t="s">
        <v>2356</v>
      </c>
      <c r="B1326" s="33" t="s">
        <v>41</v>
      </c>
      <c r="C1326" s="33" t="s">
        <v>2359</v>
      </c>
      <c r="D1326" s="33">
        <v>10328</v>
      </c>
      <c r="E1326" s="33" t="s">
        <v>242</v>
      </c>
      <c r="F1326" s="33" t="s">
        <v>2403</v>
      </c>
      <c r="G1326" s="35">
        <v>109.76</v>
      </c>
      <c r="H1326" s="35">
        <v>0</v>
      </c>
      <c r="I1326" s="33" t="s">
        <v>51</v>
      </c>
      <c r="J1326" s="34">
        <v>11734.81</v>
      </c>
      <c r="K1326" s="33" t="s">
        <v>151</v>
      </c>
      <c r="L1326" s="33" t="s">
        <v>152</v>
      </c>
      <c r="M1326" s="33" t="s">
        <v>142</v>
      </c>
      <c r="N1326" s="33" t="s">
        <v>45</v>
      </c>
      <c r="O1326" s="33" t="s">
        <v>45</v>
      </c>
      <c r="P1326" s="33" t="s">
        <v>45</v>
      </c>
      <c r="Q1326" s="33" t="s">
        <v>45</v>
      </c>
      <c r="R1326" s="33" t="s">
        <v>45</v>
      </c>
      <c r="S1326" s="33" t="s">
        <v>45</v>
      </c>
      <c r="T1326" s="33" t="s">
        <v>207</v>
      </c>
      <c r="U1326" s="33" t="s">
        <v>208</v>
      </c>
      <c r="V1326" s="33" t="s">
        <v>144</v>
      </c>
      <c r="W1326" s="33" t="s">
        <v>48</v>
      </c>
      <c r="X1326" s="33" t="s">
        <v>48</v>
      </c>
      <c r="Y1326" s="33" t="s">
        <v>48</v>
      </c>
      <c r="Z1326" s="33" t="s">
        <v>48</v>
      </c>
      <c r="AA1326" s="33" t="s">
        <v>48</v>
      </c>
      <c r="AB1326" s="33" t="s">
        <v>48</v>
      </c>
      <c r="AC1326" s="33" t="s">
        <v>123</v>
      </c>
      <c r="AD1326" s="33" t="s">
        <v>123</v>
      </c>
    </row>
    <row r="1327" spans="1:30" ht="60">
      <c r="A1327" s="33" t="s">
        <v>2356</v>
      </c>
      <c r="B1327" s="33" t="s">
        <v>41</v>
      </c>
      <c r="C1327" s="33" t="s">
        <v>2359</v>
      </c>
      <c r="D1327" s="33">
        <v>10328</v>
      </c>
      <c r="E1327" s="33" t="s">
        <v>242</v>
      </c>
      <c r="F1327" s="33" t="s">
        <v>2404</v>
      </c>
      <c r="G1327" s="34">
        <v>1350.69</v>
      </c>
      <c r="H1327" s="35">
        <v>0</v>
      </c>
      <c r="I1327" s="33" t="s">
        <v>51</v>
      </c>
      <c r="J1327" s="34">
        <v>13085.5</v>
      </c>
      <c r="K1327" s="33" t="s">
        <v>151</v>
      </c>
      <c r="L1327" s="33" t="s">
        <v>152</v>
      </c>
      <c r="M1327" s="33" t="s">
        <v>142</v>
      </c>
      <c r="N1327" s="33" t="s">
        <v>45</v>
      </c>
      <c r="O1327" s="33" t="s">
        <v>45</v>
      </c>
      <c r="P1327" s="33" t="s">
        <v>45</v>
      </c>
      <c r="Q1327" s="33" t="s">
        <v>45</v>
      </c>
      <c r="R1327" s="33" t="s">
        <v>45</v>
      </c>
      <c r="S1327" s="33" t="s">
        <v>45</v>
      </c>
      <c r="T1327" s="33" t="s">
        <v>207</v>
      </c>
      <c r="U1327" s="33" t="s">
        <v>208</v>
      </c>
      <c r="V1327" s="33" t="s">
        <v>144</v>
      </c>
      <c r="W1327" s="33" t="s">
        <v>48</v>
      </c>
      <c r="X1327" s="33" t="s">
        <v>48</v>
      </c>
      <c r="Y1327" s="33" t="s">
        <v>48</v>
      </c>
      <c r="Z1327" s="33" t="s">
        <v>48</v>
      </c>
      <c r="AA1327" s="33" t="s">
        <v>48</v>
      </c>
      <c r="AB1327" s="33" t="s">
        <v>48</v>
      </c>
      <c r="AC1327" s="33" t="s">
        <v>123</v>
      </c>
      <c r="AD1327" s="33" t="s">
        <v>123</v>
      </c>
    </row>
    <row r="1328" spans="1:30" ht="48">
      <c r="A1328" s="33" t="s">
        <v>2356</v>
      </c>
      <c r="B1328" s="33" t="s">
        <v>41</v>
      </c>
      <c r="C1328" s="33" t="s">
        <v>2370</v>
      </c>
      <c r="D1328" s="33">
        <v>9084</v>
      </c>
      <c r="E1328" s="33" t="s">
        <v>355</v>
      </c>
      <c r="F1328" s="33" t="s">
        <v>2260</v>
      </c>
      <c r="G1328" s="35">
        <v>0</v>
      </c>
      <c r="H1328" s="35">
        <v>489.17</v>
      </c>
      <c r="I1328" s="33" t="s">
        <v>51</v>
      </c>
      <c r="J1328" s="35">
        <v>595.97</v>
      </c>
      <c r="K1328" s="33" t="s">
        <v>164</v>
      </c>
      <c r="L1328" s="33" t="s">
        <v>164</v>
      </c>
      <c r="M1328" s="33" t="s">
        <v>142</v>
      </c>
      <c r="N1328" s="33" t="s">
        <v>45</v>
      </c>
      <c r="O1328" s="33" t="s">
        <v>45</v>
      </c>
      <c r="P1328" s="33" t="s">
        <v>45</v>
      </c>
      <c r="Q1328" s="33" t="s">
        <v>45</v>
      </c>
      <c r="R1328" s="33" t="s">
        <v>45</v>
      </c>
      <c r="S1328" s="33" t="s">
        <v>45</v>
      </c>
      <c r="T1328" s="33" t="s">
        <v>209</v>
      </c>
      <c r="U1328" s="33" t="s">
        <v>209</v>
      </c>
      <c r="V1328" s="33" t="s">
        <v>144</v>
      </c>
      <c r="W1328" s="33" t="s">
        <v>48</v>
      </c>
      <c r="X1328" s="33" t="s">
        <v>48</v>
      </c>
      <c r="Y1328" s="33" t="s">
        <v>48</v>
      </c>
      <c r="Z1328" s="33" t="s">
        <v>48</v>
      </c>
      <c r="AA1328" s="33" t="s">
        <v>48</v>
      </c>
      <c r="AB1328" s="33" t="s">
        <v>48</v>
      </c>
      <c r="AC1328" s="33" t="s">
        <v>123</v>
      </c>
      <c r="AD1328" s="33" t="s">
        <v>123</v>
      </c>
    </row>
    <row r="1329" spans="1:30" ht="48">
      <c r="A1329" s="33" t="s">
        <v>2356</v>
      </c>
      <c r="B1329" s="33" t="s">
        <v>41</v>
      </c>
      <c r="C1329" s="33" t="s">
        <v>2359</v>
      </c>
      <c r="D1329" s="33">
        <v>10328</v>
      </c>
      <c r="E1329" s="33" t="s">
        <v>342</v>
      </c>
      <c r="F1329" s="33" t="s">
        <v>2405</v>
      </c>
      <c r="G1329" s="35">
        <v>254</v>
      </c>
      <c r="H1329" s="35">
        <v>0</v>
      </c>
      <c r="I1329" s="33" t="s">
        <v>51</v>
      </c>
      <c r="J1329" s="35">
        <v>391.7</v>
      </c>
      <c r="K1329" s="33" t="s">
        <v>165</v>
      </c>
      <c r="L1329" s="33" t="s">
        <v>165</v>
      </c>
      <c r="M1329" s="33" t="s">
        <v>142</v>
      </c>
      <c r="N1329" s="33" t="s">
        <v>45</v>
      </c>
      <c r="O1329" s="33" t="s">
        <v>45</v>
      </c>
      <c r="P1329" s="33" t="s">
        <v>45</v>
      </c>
      <c r="Q1329" s="33" t="s">
        <v>45</v>
      </c>
      <c r="R1329" s="33" t="s">
        <v>45</v>
      </c>
      <c r="S1329" s="33" t="s">
        <v>45</v>
      </c>
      <c r="T1329" s="33" t="s">
        <v>210</v>
      </c>
      <c r="U1329" s="33" t="s">
        <v>210</v>
      </c>
      <c r="V1329" s="33" t="s">
        <v>144</v>
      </c>
      <c r="W1329" s="33" t="s">
        <v>48</v>
      </c>
      <c r="X1329" s="33" t="s">
        <v>48</v>
      </c>
      <c r="Y1329" s="33" t="s">
        <v>48</v>
      </c>
      <c r="Z1329" s="33" t="s">
        <v>48</v>
      </c>
      <c r="AA1329" s="33" t="s">
        <v>48</v>
      </c>
      <c r="AB1329" s="33" t="s">
        <v>48</v>
      </c>
      <c r="AC1329" s="33" t="s">
        <v>123</v>
      </c>
      <c r="AD1329" s="33" t="s">
        <v>123</v>
      </c>
    </row>
    <row r="1330" spans="1:30" ht="60">
      <c r="A1330" s="33" t="s">
        <v>2356</v>
      </c>
      <c r="B1330" s="33" t="s">
        <v>41</v>
      </c>
      <c r="C1330" s="33" t="s">
        <v>2359</v>
      </c>
      <c r="D1330" s="33">
        <v>10328</v>
      </c>
      <c r="E1330" s="33" t="s">
        <v>316</v>
      </c>
      <c r="F1330" s="33" t="s">
        <v>2406</v>
      </c>
      <c r="G1330" s="34">
        <v>1751.29</v>
      </c>
      <c r="H1330" s="35">
        <v>0</v>
      </c>
      <c r="I1330" s="33" t="s">
        <v>51</v>
      </c>
      <c r="J1330" s="34">
        <v>5156.3500000000004</v>
      </c>
      <c r="K1330" s="33" t="s">
        <v>221</v>
      </c>
      <c r="L1330" s="33" t="s">
        <v>221</v>
      </c>
      <c r="M1330" s="33" t="s">
        <v>142</v>
      </c>
      <c r="N1330" s="33" t="s">
        <v>45</v>
      </c>
      <c r="O1330" s="33" t="s">
        <v>45</v>
      </c>
      <c r="P1330" s="33" t="s">
        <v>45</v>
      </c>
      <c r="Q1330" s="33" t="s">
        <v>45</v>
      </c>
      <c r="R1330" s="33" t="s">
        <v>45</v>
      </c>
      <c r="S1330" s="33" t="s">
        <v>45</v>
      </c>
      <c r="T1330" s="33" t="s">
        <v>222</v>
      </c>
      <c r="U1330" s="33" t="s">
        <v>222</v>
      </c>
      <c r="V1330" s="33" t="s">
        <v>144</v>
      </c>
      <c r="W1330" s="33" t="s">
        <v>48</v>
      </c>
      <c r="X1330" s="33" t="s">
        <v>48</v>
      </c>
      <c r="Y1330" s="33" t="s">
        <v>48</v>
      </c>
      <c r="Z1330" s="33" t="s">
        <v>48</v>
      </c>
      <c r="AA1330" s="33" t="s">
        <v>48</v>
      </c>
      <c r="AB1330" s="33" t="s">
        <v>48</v>
      </c>
      <c r="AC1330" s="33" t="s">
        <v>123</v>
      </c>
      <c r="AD1330" s="33" t="s">
        <v>123</v>
      </c>
    </row>
    <row r="1331" spans="1:30" ht="60">
      <c r="A1331" s="33" t="s">
        <v>2356</v>
      </c>
      <c r="B1331" s="33" t="s">
        <v>41</v>
      </c>
      <c r="C1331" s="33" t="s">
        <v>2359</v>
      </c>
      <c r="D1331" s="33">
        <v>10328</v>
      </c>
      <c r="E1331" s="33" t="s">
        <v>316</v>
      </c>
      <c r="F1331" s="33" t="s">
        <v>2407</v>
      </c>
      <c r="G1331" s="35">
        <v>982.29</v>
      </c>
      <c r="H1331" s="35">
        <v>0</v>
      </c>
      <c r="I1331" s="33" t="s">
        <v>51</v>
      </c>
      <c r="J1331" s="34">
        <v>6138.64</v>
      </c>
      <c r="K1331" s="33" t="s">
        <v>221</v>
      </c>
      <c r="L1331" s="33" t="s">
        <v>221</v>
      </c>
      <c r="M1331" s="33" t="s">
        <v>142</v>
      </c>
      <c r="N1331" s="33" t="s">
        <v>45</v>
      </c>
      <c r="O1331" s="33" t="s">
        <v>45</v>
      </c>
      <c r="P1331" s="33" t="s">
        <v>45</v>
      </c>
      <c r="Q1331" s="33" t="s">
        <v>45</v>
      </c>
      <c r="R1331" s="33" t="s">
        <v>45</v>
      </c>
      <c r="S1331" s="33" t="s">
        <v>45</v>
      </c>
      <c r="T1331" s="33" t="s">
        <v>222</v>
      </c>
      <c r="U1331" s="33" t="s">
        <v>222</v>
      </c>
      <c r="V1331" s="33" t="s">
        <v>144</v>
      </c>
      <c r="W1331" s="33" t="s">
        <v>48</v>
      </c>
      <c r="X1331" s="33" t="s">
        <v>48</v>
      </c>
      <c r="Y1331" s="33" t="s">
        <v>48</v>
      </c>
      <c r="Z1331" s="33" t="s">
        <v>48</v>
      </c>
      <c r="AA1331" s="33" t="s">
        <v>48</v>
      </c>
      <c r="AB1331" s="33" t="s">
        <v>48</v>
      </c>
      <c r="AC1331" s="33" t="s">
        <v>123</v>
      </c>
      <c r="AD1331" s="33" t="s">
        <v>123</v>
      </c>
    </row>
    <row r="1332" spans="1:30" ht="48">
      <c r="A1332" s="33" t="s">
        <v>2356</v>
      </c>
      <c r="B1332" s="33" t="s">
        <v>41</v>
      </c>
      <c r="C1332" s="33" t="s">
        <v>2370</v>
      </c>
      <c r="D1332" s="33">
        <v>9084</v>
      </c>
      <c r="E1332" s="33" t="s">
        <v>355</v>
      </c>
      <c r="F1332" s="33" t="s">
        <v>2344</v>
      </c>
      <c r="G1332" s="35">
        <v>0</v>
      </c>
      <c r="H1332" s="35">
        <v>133.19</v>
      </c>
      <c r="I1332" s="33" t="s">
        <v>51</v>
      </c>
      <c r="J1332" s="35">
        <v>0</v>
      </c>
      <c r="K1332" s="33" t="s">
        <v>1621</v>
      </c>
      <c r="L1332" s="33" t="s">
        <v>1621</v>
      </c>
      <c r="M1332" s="33" t="s">
        <v>142</v>
      </c>
      <c r="N1332" s="33" t="s">
        <v>45</v>
      </c>
      <c r="O1332" s="33" t="s">
        <v>45</v>
      </c>
      <c r="P1332" s="33" t="s">
        <v>45</v>
      </c>
      <c r="Q1332" s="33" t="s">
        <v>45</v>
      </c>
      <c r="R1332" s="33" t="s">
        <v>45</v>
      </c>
      <c r="S1332" s="33" t="s">
        <v>45</v>
      </c>
      <c r="T1332" s="33" t="s">
        <v>1622</v>
      </c>
      <c r="U1332" s="33" t="s">
        <v>1622</v>
      </c>
      <c r="V1332" s="33" t="s">
        <v>144</v>
      </c>
      <c r="W1332" s="33" t="s">
        <v>48</v>
      </c>
      <c r="X1332" s="33" t="s">
        <v>48</v>
      </c>
      <c r="Y1332" s="33" t="s">
        <v>48</v>
      </c>
      <c r="Z1332" s="33" t="s">
        <v>48</v>
      </c>
      <c r="AA1332" s="33" t="s">
        <v>48</v>
      </c>
      <c r="AB1332" s="33" t="s">
        <v>48</v>
      </c>
      <c r="AC1332" s="33" t="s">
        <v>123</v>
      </c>
      <c r="AD1332" s="33" t="s">
        <v>123</v>
      </c>
    </row>
    <row r="1333" spans="1:30" ht="48">
      <c r="A1333" s="33" t="s">
        <v>2356</v>
      </c>
      <c r="B1333" s="33" t="s">
        <v>41</v>
      </c>
      <c r="C1333" s="33" t="s">
        <v>2359</v>
      </c>
      <c r="D1333" s="33">
        <v>10328</v>
      </c>
      <c r="E1333" s="33" t="s">
        <v>410</v>
      </c>
      <c r="F1333" s="33" t="s">
        <v>2408</v>
      </c>
      <c r="G1333" s="35">
        <v>262.32</v>
      </c>
      <c r="H1333" s="35">
        <v>0</v>
      </c>
      <c r="I1333" s="33" t="s">
        <v>51</v>
      </c>
      <c r="J1333" s="35">
        <v>262.32</v>
      </c>
      <c r="K1333" s="33" t="s">
        <v>1621</v>
      </c>
      <c r="L1333" s="33" t="s">
        <v>1621</v>
      </c>
      <c r="M1333" s="33" t="s">
        <v>142</v>
      </c>
      <c r="N1333" s="33" t="s">
        <v>45</v>
      </c>
      <c r="O1333" s="33" t="s">
        <v>45</v>
      </c>
      <c r="P1333" s="33" t="s">
        <v>45</v>
      </c>
      <c r="Q1333" s="33" t="s">
        <v>45</v>
      </c>
      <c r="R1333" s="33" t="s">
        <v>45</v>
      </c>
      <c r="S1333" s="33" t="s">
        <v>45</v>
      </c>
      <c r="T1333" s="33" t="s">
        <v>1622</v>
      </c>
      <c r="U1333" s="33" t="s">
        <v>1622</v>
      </c>
      <c r="V1333" s="33" t="s">
        <v>144</v>
      </c>
      <c r="W1333" s="33" t="s">
        <v>48</v>
      </c>
      <c r="X1333" s="33" t="s">
        <v>48</v>
      </c>
      <c r="Y1333" s="33" t="s">
        <v>48</v>
      </c>
      <c r="Z1333" s="33" t="s">
        <v>48</v>
      </c>
      <c r="AA1333" s="33" t="s">
        <v>48</v>
      </c>
      <c r="AB1333" s="33" t="s">
        <v>48</v>
      </c>
      <c r="AC1333" s="33" t="s">
        <v>123</v>
      </c>
      <c r="AD1333" s="33" t="s">
        <v>123</v>
      </c>
    </row>
    <row r="1334" spans="1:30" ht="48">
      <c r="A1334" s="33" t="s">
        <v>2356</v>
      </c>
      <c r="B1334" s="33" t="s">
        <v>41</v>
      </c>
      <c r="C1334" s="33" t="s">
        <v>2370</v>
      </c>
      <c r="D1334" s="33">
        <v>9084</v>
      </c>
      <c r="E1334" s="33" t="s">
        <v>355</v>
      </c>
      <c r="F1334" s="33" t="s">
        <v>2345</v>
      </c>
      <c r="G1334" s="35">
        <v>0</v>
      </c>
      <c r="H1334" s="35">
        <v>428.37</v>
      </c>
      <c r="I1334" s="33" t="s">
        <v>51</v>
      </c>
      <c r="J1334" s="35">
        <v>0</v>
      </c>
      <c r="K1334" s="33" t="s">
        <v>617</v>
      </c>
      <c r="L1334" s="33" t="s">
        <v>617</v>
      </c>
      <c r="M1334" s="33" t="s">
        <v>142</v>
      </c>
      <c r="N1334" s="33" t="s">
        <v>45</v>
      </c>
      <c r="O1334" s="33" t="s">
        <v>45</v>
      </c>
      <c r="P1334" s="33" t="s">
        <v>45</v>
      </c>
      <c r="Q1334" s="33" t="s">
        <v>45</v>
      </c>
      <c r="R1334" s="33" t="s">
        <v>45</v>
      </c>
      <c r="S1334" s="33" t="s">
        <v>45</v>
      </c>
      <c r="T1334" s="33" t="s">
        <v>618</v>
      </c>
      <c r="U1334" s="33" t="s">
        <v>618</v>
      </c>
      <c r="V1334" s="33" t="s">
        <v>144</v>
      </c>
      <c r="W1334" s="33" t="s">
        <v>48</v>
      </c>
      <c r="X1334" s="33" t="s">
        <v>48</v>
      </c>
      <c r="Y1334" s="33" t="s">
        <v>48</v>
      </c>
      <c r="Z1334" s="33" t="s">
        <v>48</v>
      </c>
      <c r="AA1334" s="33" t="s">
        <v>48</v>
      </c>
      <c r="AB1334" s="33" t="s">
        <v>48</v>
      </c>
      <c r="AC1334" s="33" t="s">
        <v>123</v>
      </c>
      <c r="AD1334" s="33" t="s">
        <v>123</v>
      </c>
    </row>
    <row r="1335" spans="1:30" ht="48">
      <c r="A1335" s="33" t="s">
        <v>2356</v>
      </c>
      <c r="B1335" s="33" t="s">
        <v>41</v>
      </c>
      <c r="C1335" s="33" t="s">
        <v>2359</v>
      </c>
      <c r="D1335" s="33">
        <v>10328</v>
      </c>
      <c r="E1335" s="33" t="s">
        <v>342</v>
      </c>
      <c r="F1335" s="33" t="s">
        <v>2409</v>
      </c>
      <c r="G1335" s="35">
        <v>278</v>
      </c>
      <c r="H1335" s="35">
        <v>0</v>
      </c>
      <c r="I1335" s="33" t="s">
        <v>51</v>
      </c>
      <c r="J1335" s="35">
        <v>278</v>
      </c>
      <c r="K1335" s="33" t="s">
        <v>617</v>
      </c>
      <c r="L1335" s="33" t="s">
        <v>617</v>
      </c>
      <c r="M1335" s="33" t="s">
        <v>142</v>
      </c>
      <c r="N1335" s="33" t="s">
        <v>45</v>
      </c>
      <c r="O1335" s="33" t="s">
        <v>45</v>
      </c>
      <c r="P1335" s="33" t="s">
        <v>45</v>
      </c>
      <c r="Q1335" s="33" t="s">
        <v>45</v>
      </c>
      <c r="R1335" s="33" t="s">
        <v>45</v>
      </c>
      <c r="S1335" s="33" t="s">
        <v>45</v>
      </c>
      <c r="T1335" s="33" t="s">
        <v>618</v>
      </c>
      <c r="U1335" s="33" t="s">
        <v>618</v>
      </c>
      <c r="V1335" s="33" t="s">
        <v>144</v>
      </c>
      <c r="W1335" s="33" t="s">
        <v>48</v>
      </c>
      <c r="X1335" s="33" t="s">
        <v>48</v>
      </c>
      <c r="Y1335" s="33" t="s">
        <v>48</v>
      </c>
      <c r="Z1335" s="33" t="s">
        <v>48</v>
      </c>
      <c r="AA1335" s="33" t="s">
        <v>48</v>
      </c>
      <c r="AB1335" s="33" t="s">
        <v>48</v>
      </c>
      <c r="AC1335" s="33" t="s">
        <v>123</v>
      </c>
      <c r="AD1335" s="33" t="s">
        <v>123</v>
      </c>
    </row>
    <row r="1337" spans="1:30" ht="36">
      <c r="A1337" s="33" t="s">
        <v>2414</v>
      </c>
      <c r="B1337" s="33" t="s">
        <v>41</v>
      </c>
      <c r="C1337" s="33" t="s">
        <v>2427</v>
      </c>
      <c r="D1337" s="33">
        <v>13404</v>
      </c>
      <c r="E1337" s="33" t="s">
        <v>61</v>
      </c>
      <c r="F1337" s="33" t="s">
        <v>2428</v>
      </c>
      <c r="G1337" s="35">
        <v>0</v>
      </c>
      <c r="H1337" s="34">
        <v>5200</v>
      </c>
      <c r="I1337" s="33" t="s">
        <v>51</v>
      </c>
      <c r="J1337" s="34">
        <v>309443.18</v>
      </c>
      <c r="K1337" s="33" t="s">
        <v>43</v>
      </c>
      <c r="L1337" s="33" t="s">
        <v>45</v>
      </c>
      <c r="M1337" s="33" t="s">
        <v>142</v>
      </c>
      <c r="N1337" s="33" t="s">
        <v>45</v>
      </c>
      <c r="O1337" s="33" t="s">
        <v>45</v>
      </c>
      <c r="P1337" s="33" t="s">
        <v>45</v>
      </c>
      <c r="Q1337" s="33" t="s">
        <v>45</v>
      </c>
      <c r="R1337" s="33" t="s">
        <v>45</v>
      </c>
      <c r="S1337" s="33" t="s">
        <v>45</v>
      </c>
      <c r="T1337" s="33" t="s">
        <v>46</v>
      </c>
      <c r="U1337" s="33" t="s">
        <v>48</v>
      </c>
      <c r="V1337" s="33" t="s">
        <v>144</v>
      </c>
      <c r="W1337" s="33" t="s">
        <v>48</v>
      </c>
      <c r="X1337" s="33" t="s">
        <v>48</v>
      </c>
      <c r="Y1337" s="33" t="s">
        <v>48</v>
      </c>
      <c r="Z1337" s="33" t="s">
        <v>48</v>
      </c>
      <c r="AA1337" s="33" t="s">
        <v>48</v>
      </c>
      <c r="AB1337" s="33" t="s">
        <v>48</v>
      </c>
      <c r="AC1337" s="33" t="s">
        <v>123</v>
      </c>
      <c r="AD1337" s="33" t="s">
        <v>123</v>
      </c>
    </row>
    <row r="1338" spans="1:30" ht="48">
      <c r="A1338" s="33" t="s">
        <v>2414</v>
      </c>
      <c r="B1338" s="33" t="s">
        <v>41</v>
      </c>
      <c r="C1338" s="33" t="s">
        <v>2424</v>
      </c>
      <c r="D1338" s="33">
        <v>11789</v>
      </c>
      <c r="E1338" s="33" t="s">
        <v>355</v>
      </c>
      <c r="F1338" s="33" t="s">
        <v>2303</v>
      </c>
      <c r="G1338" s="35">
        <v>0</v>
      </c>
      <c r="H1338" s="35">
        <v>103.52</v>
      </c>
      <c r="I1338" s="33" t="s">
        <v>51</v>
      </c>
      <c r="J1338" s="34">
        <v>176390.8</v>
      </c>
      <c r="K1338" s="33" t="s">
        <v>43</v>
      </c>
      <c r="L1338" s="33" t="s">
        <v>44</v>
      </c>
      <c r="M1338" s="33" t="s">
        <v>142</v>
      </c>
      <c r="N1338" s="33" t="s">
        <v>45</v>
      </c>
      <c r="O1338" s="33" t="s">
        <v>45</v>
      </c>
      <c r="P1338" s="33" t="s">
        <v>45</v>
      </c>
      <c r="Q1338" s="33" t="s">
        <v>45</v>
      </c>
      <c r="R1338" s="33" t="s">
        <v>45</v>
      </c>
      <c r="S1338" s="33" t="s">
        <v>45</v>
      </c>
      <c r="T1338" s="33" t="s">
        <v>46</v>
      </c>
      <c r="U1338" s="33" t="s">
        <v>1210</v>
      </c>
      <c r="V1338" s="33" t="s">
        <v>144</v>
      </c>
      <c r="W1338" s="33" t="s">
        <v>48</v>
      </c>
      <c r="X1338" s="33" t="s">
        <v>48</v>
      </c>
      <c r="Y1338" s="33" t="s">
        <v>48</v>
      </c>
      <c r="Z1338" s="33" t="s">
        <v>48</v>
      </c>
      <c r="AA1338" s="33" t="s">
        <v>48</v>
      </c>
      <c r="AB1338" s="33" t="s">
        <v>48</v>
      </c>
      <c r="AC1338" s="33" t="s">
        <v>123</v>
      </c>
      <c r="AD1338" s="33" t="s">
        <v>123</v>
      </c>
    </row>
    <row r="1339" spans="1:30" ht="48">
      <c r="A1339" s="33" t="s">
        <v>2414</v>
      </c>
      <c r="B1339" s="33" t="s">
        <v>41</v>
      </c>
      <c r="C1339" s="33" t="s">
        <v>2424</v>
      </c>
      <c r="D1339" s="33">
        <v>11789</v>
      </c>
      <c r="E1339" s="33" t="s">
        <v>355</v>
      </c>
      <c r="F1339" s="33" t="s">
        <v>2373</v>
      </c>
      <c r="G1339" s="35">
        <v>0</v>
      </c>
      <c r="H1339" s="34">
        <v>2290.83</v>
      </c>
      <c r="I1339" s="33" t="s">
        <v>51</v>
      </c>
      <c r="J1339" s="34">
        <v>174099.97</v>
      </c>
      <c r="K1339" s="33" t="s">
        <v>43</v>
      </c>
      <c r="L1339" s="33" t="s">
        <v>44</v>
      </c>
      <c r="M1339" s="33" t="s">
        <v>142</v>
      </c>
      <c r="N1339" s="33" t="s">
        <v>45</v>
      </c>
      <c r="O1339" s="33" t="s">
        <v>45</v>
      </c>
      <c r="P1339" s="33" t="s">
        <v>45</v>
      </c>
      <c r="Q1339" s="33" t="s">
        <v>45</v>
      </c>
      <c r="R1339" s="33" t="s">
        <v>45</v>
      </c>
      <c r="S1339" s="33" t="s">
        <v>45</v>
      </c>
      <c r="T1339" s="33" t="s">
        <v>46</v>
      </c>
      <c r="U1339" s="33" t="s">
        <v>1210</v>
      </c>
      <c r="V1339" s="33" t="s">
        <v>144</v>
      </c>
      <c r="W1339" s="33" t="s">
        <v>48</v>
      </c>
      <c r="X1339" s="33" t="s">
        <v>48</v>
      </c>
      <c r="Y1339" s="33" t="s">
        <v>48</v>
      </c>
      <c r="Z1339" s="33" t="s">
        <v>48</v>
      </c>
      <c r="AA1339" s="33" t="s">
        <v>48</v>
      </c>
      <c r="AB1339" s="33" t="s">
        <v>48</v>
      </c>
      <c r="AC1339" s="33" t="s">
        <v>123</v>
      </c>
      <c r="AD1339" s="33" t="s">
        <v>123</v>
      </c>
    </row>
    <row r="1340" spans="1:30" ht="48">
      <c r="A1340" s="33" t="s">
        <v>2414</v>
      </c>
      <c r="B1340" s="33" t="s">
        <v>41</v>
      </c>
      <c r="C1340" s="33" t="s">
        <v>2424</v>
      </c>
      <c r="D1340" s="33">
        <v>11789</v>
      </c>
      <c r="E1340" s="33" t="s">
        <v>355</v>
      </c>
      <c r="F1340" s="33" t="s">
        <v>2304</v>
      </c>
      <c r="G1340" s="35">
        <v>0</v>
      </c>
      <c r="H1340" s="35">
        <v>643.79999999999995</v>
      </c>
      <c r="I1340" s="33" t="s">
        <v>51</v>
      </c>
      <c r="J1340" s="34">
        <v>173456.17</v>
      </c>
      <c r="K1340" s="33" t="s">
        <v>43</v>
      </c>
      <c r="L1340" s="33" t="s">
        <v>44</v>
      </c>
      <c r="M1340" s="33" t="s">
        <v>142</v>
      </c>
      <c r="N1340" s="33" t="s">
        <v>45</v>
      </c>
      <c r="O1340" s="33" t="s">
        <v>45</v>
      </c>
      <c r="P1340" s="33" t="s">
        <v>45</v>
      </c>
      <c r="Q1340" s="33" t="s">
        <v>45</v>
      </c>
      <c r="R1340" s="33" t="s">
        <v>45</v>
      </c>
      <c r="S1340" s="33" t="s">
        <v>45</v>
      </c>
      <c r="T1340" s="33" t="s">
        <v>46</v>
      </c>
      <c r="U1340" s="33" t="s">
        <v>1210</v>
      </c>
      <c r="V1340" s="33" t="s">
        <v>144</v>
      </c>
      <c r="W1340" s="33" t="s">
        <v>48</v>
      </c>
      <c r="X1340" s="33" t="s">
        <v>48</v>
      </c>
      <c r="Y1340" s="33" t="s">
        <v>48</v>
      </c>
      <c r="Z1340" s="33" t="s">
        <v>48</v>
      </c>
      <c r="AA1340" s="33" t="s">
        <v>48</v>
      </c>
      <c r="AB1340" s="33" t="s">
        <v>48</v>
      </c>
      <c r="AC1340" s="33" t="s">
        <v>123</v>
      </c>
      <c r="AD1340" s="33" t="s">
        <v>123</v>
      </c>
    </row>
    <row r="1341" spans="1:30" ht="48">
      <c r="A1341" s="33" t="s">
        <v>2414</v>
      </c>
      <c r="B1341" s="33" t="s">
        <v>41</v>
      </c>
      <c r="C1341" s="33" t="s">
        <v>2424</v>
      </c>
      <c r="D1341" s="33">
        <v>11789</v>
      </c>
      <c r="E1341" s="33" t="s">
        <v>355</v>
      </c>
      <c r="F1341" s="33" t="s">
        <v>2119</v>
      </c>
      <c r="G1341" s="35">
        <v>0</v>
      </c>
      <c r="H1341" s="35">
        <v>71.930000000000007</v>
      </c>
      <c r="I1341" s="33" t="s">
        <v>51</v>
      </c>
      <c r="J1341" s="34">
        <v>173384.24</v>
      </c>
      <c r="K1341" s="33" t="s">
        <v>43</v>
      </c>
      <c r="L1341" s="33" t="s">
        <v>44</v>
      </c>
      <c r="M1341" s="33" t="s">
        <v>142</v>
      </c>
      <c r="N1341" s="33" t="s">
        <v>45</v>
      </c>
      <c r="O1341" s="33" t="s">
        <v>45</v>
      </c>
      <c r="P1341" s="33" t="s">
        <v>45</v>
      </c>
      <c r="Q1341" s="33" t="s">
        <v>45</v>
      </c>
      <c r="R1341" s="33" t="s">
        <v>45</v>
      </c>
      <c r="S1341" s="33" t="s">
        <v>45</v>
      </c>
      <c r="T1341" s="33" t="s">
        <v>46</v>
      </c>
      <c r="U1341" s="33" t="s">
        <v>1210</v>
      </c>
      <c r="V1341" s="33" t="s">
        <v>144</v>
      </c>
      <c r="W1341" s="33" t="s">
        <v>48</v>
      </c>
      <c r="X1341" s="33" t="s">
        <v>48</v>
      </c>
      <c r="Y1341" s="33" t="s">
        <v>48</v>
      </c>
      <c r="Z1341" s="33" t="s">
        <v>48</v>
      </c>
      <c r="AA1341" s="33" t="s">
        <v>48</v>
      </c>
      <c r="AB1341" s="33" t="s">
        <v>48</v>
      </c>
      <c r="AC1341" s="33" t="s">
        <v>123</v>
      </c>
      <c r="AD1341" s="33" t="s">
        <v>123</v>
      </c>
    </row>
    <row r="1342" spans="1:30" ht="48">
      <c r="A1342" s="33" t="s">
        <v>2414</v>
      </c>
      <c r="B1342" s="33" t="s">
        <v>41</v>
      </c>
      <c r="C1342" s="33" t="s">
        <v>2424</v>
      </c>
      <c r="D1342" s="33">
        <v>11789</v>
      </c>
      <c r="E1342" s="33" t="s">
        <v>355</v>
      </c>
      <c r="F1342" s="33" t="s">
        <v>2228</v>
      </c>
      <c r="G1342" s="35">
        <v>0</v>
      </c>
      <c r="H1342" s="35">
        <v>23.65</v>
      </c>
      <c r="I1342" s="33" t="s">
        <v>51</v>
      </c>
      <c r="J1342" s="34">
        <v>173360.59</v>
      </c>
      <c r="K1342" s="33" t="s">
        <v>43</v>
      </c>
      <c r="L1342" s="33" t="s">
        <v>44</v>
      </c>
      <c r="M1342" s="33" t="s">
        <v>142</v>
      </c>
      <c r="N1342" s="33" t="s">
        <v>45</v>
      </c>
      <c r="O1342" s="33" t="s">
        <v>45</v>
      </c>
      <c r="P1342" s="33" t="s">
        <v>45</v>
      </c>
      <c r="Q1342" s="33" t="s">
        <v>45</v>
      </c>
      <c r="R1342" s="33" t="s">
        <v>45</v>
      </c>
      <c r="S1342" s="33" t="s">
        <v>45</v>
      </c>
      <c r="T1342" s="33" t="s">
        <v>46</v>
      </c>
      <c r="U1342" s="33" t="s">
        <v>1210</v>
      </c>
      <c r="V1342" s="33" t="s">
        <v>144</v>
      </c>
      <c r="W1342" s="33" t="s">
        <v>48</v>
      </c>
      <c r="X1342" s="33" t="s">
        <v>48</v>
      </c>
      <c r="Y1342" s="33" t="s">
        <v>48</v>
      </c>
      <c r="Z1342" s="33" t="s">
        <v>48</v>
      </c>
      <c r="AA1342" s="33" t="s">
        <v>48</v>
      </c>
      <c r="AB1342" s="33" t="s">
        <v>48</v>
      </c>
      <c r="AC1342" s="33" t="s">
        <v>123</v>
      </c>
      <c r="AD1342" s="33" t="s">
        <v>123</v>
      </c>
    </row>
    <row r="1343" spans="1:30" ht="48">
      <c r="A1343" s="33" t="s">
        <v>2414</v>
      </c>
      <c r="B1343" s="33" t="s">
        <v>41</v>
      </c>
      <c r="C1343" s="33" t="s">
        <v>2429</v>
      </c>
      <c r="D1343" s="33">
        <v>12891</v>
      </c>
      <c r="E1343" s="33" t="s">
        <v>172</v>
      </c>
      <c r="F1343" s="33" t="s">
        <v>2301</v>
      </c>
      <c r="G1343" s="35">
        <v>0</v>
      </c>
      <c r="H1343" s="34">
        <v>8685.23</v>
      </c>
      <c r="I1343" s="33" t="s">
        <v>51</v>
      </c>
      <c r="J1343" s="34">
        <v>164675.35999999999</v>
      </c>
      <c r="K1343" s="33" t="s">
        <v>43</v>
      </c>
      <c r="L1343" s="33" t="s">
        <v>44</v>
      </c>
      <c r="M1343" s="33" t="s">
        <v>142</v>
      </c>
      <c r="N1343" s="33" t="s">
        <v>45</v>
      </c>
      <c r="O1343" s="33" t="s">
        <v>45</v>
      </c>
      <c r="P1343" s="33" t="s">
        <v>45</v>
      </c>
      <c r="Q1343" s="33" t="s">
        <v>45</v>
      </c>
      <c r="R1343" s="33" t="s">
        <v>45</v>
      </c>
      <c r="S1343" s="33" t="s">
        <v>45</v>
      </c>
      <c r="T1343" s="33" t="s">
        <v>46</v>
      </c>
      <c r="U1343" s="33" t="s">
        <v>1210</v>
      </c>
      <c r="V1343" s="33" t="s">
        <v>144</v>
      </c>
      <c r="W1343" s="33" t="s">
        <v>48</v>
      </c>
      <c r="X1343" s="33" t="s">
        <v>48</v>
      </c>
      <c r="Y1343" s="33" t="s">
        <v>48</v>
      </c>
      <c r="Z1343" s="33" t="s">
        <v>48</v>
      </c>
      <c r="AA1343" s="33" t="s">
        <v>48</v>
      </c>
      <c r="AB1343" s="33" t="s">
        <v>48</v>
      </c>
      <c r="AC1343" s="33" t="s">
        <v>123</v>
      </c>
      <c r="AD1343" s="33" t="s">
        <v>123</v>
      </c>
    </row>
    <row r="1344" spans="1:30" ht="48">
      <c r="A1344" s="33" t="s">
        <v>2414</v>
      </c>
      <c r="B1344" s="33" t="s">
        <v>41</v>
      </c>
      <c r="C1344" s="33" t="s">
        <v>2429</v>
      </c>
      <c r="D1344" s="33">
        <v>12891</v>
      </c>
      <c r="E1344" s="33" t="s">
        <v>172</v>
      </c>
      <c r="F1344" s="33" t="s">
        <v>2024</v>
      </c>
      <c r="G1344" s="35">
        <v>0</v>
      </c>
      <c r="H1344" s="34">
        <v>5956.49</v>
      </c>
      <c r="I1344" s="33" t="s">
        <v>51</v>
      </c>
      <c r="J1344" s="34">
        <v>158718.87</v>
      </c>
      <c r="K1344" s="33" t="s">
        <v>43</v>
      </c>
      <c r="L1344" s="33" t="s">
        <v>44</v>
      </c>
      <c r="M1344" s="33" t="s">
        <v>142</v>
      </c>
      <c r="N1344" s="33" t="s">
        <v>45</v>
      </c>
      <c r="O1344" s="33" t="s">
        <v>45</v>
      </c>
      <c r="P1344" s="33" t="s">
        <v>45</v>
      </c>
      <c r="Q1344" s="33" t="s">
        <v>45</v>
      </c>
      <c r="R1344" s="33" t="s">
        <v>45</v>
      </c>
      <c r="S1344" s="33" t="s">
        <v>45</v>
      </c>
      <c r="T1344" s="33" t="s">
        <v>46</v>
      </c>
      <c r="U1344" s="33" t="s">
        <v>1210</v>
      </c>
      <c r="V1344" s="33" t="s">
        <v>144</v>
      </c>
      <c r="W1344" s="33" t="s">
        <v>48</v>
      </c>
      <c r="X1344" s="33" t="s">
        <v>48</v>
      </c>
      <c r="Y1344" s="33" t="s">
        <v>48</v>
      </c>
      <c r="Z1344" s="33" t="s">
        <v>48</v>
      </c>
      <c r="AA1344" s="33" t="s">
        <v>48</v>
      </c>
      <c r="AB1344" s="33" t="s">
        <v>48</v>
      </c>
      <c r="AC1344" s="33" t="s">
        <v>123</v>
      </c>
      <c r="AD1344" s="33" t="s">
        <v>123</v>
      </c>
    </row>
    <row r="1345" spans="1:30" ht="48">
      <c r="A1345" s="33" t="s">
        <v>2414</v>
      </c>
      <c r="B1345" s="33" t="s">
        <v>41</v>
      </c>
      <c r="C1345" s="33" t="s">
        <v>2429</v>
      </c>
      <c r="D1345" s="33">
        <v>12891</v>
      </c>
      <c r="E1345" s="33" t="s">
        <v>172</v>
      </c>
      <c r="F1345" s="33" t="s">
        <v>2229</v>
      </c>
      <c r="G1345" s="35">
        <v>0</v>
      </c>
      <c r="H1345" s="34">
        <v>4944.07</v>
      </c>
      <c r="I1345" s="33" t="s">
        <v>51</v>
      </c>
      <c r="J1345" s="34">
        <v>153774.79999999999</v>
      </c>
      <c r="K1345" s="33" t="s">
        <v>43</v>
      </c>
      <c r="L1345" s="33" t="s">
        <v>44</v>
      </c>
      <c r="M1345" s="33" t="s">
        <v>142</v>
      </c>
      <c r="N1345" s="33" t="s">
        <v>45</v>
      </c>
      <c r="O1345" s="33" t="s">
        <v>45</v>
      </c>
      <c r="P1345" s="33" t="s">
        <v>45</v>
      </c>
      <c r="Q1345" s="33" t="s">
        <v>45</v>
      </c>
      <c r="R1345" s="33" t="s">
        <v>45</v>
      </c>
      <c r="S1345" s="33" t="s">
        <v>45</v>
      </c>
      <c r="T1345" s="33" t="s">
        <v>46</v>
      </c>
      <c r="U1345" s="33" t="s">
        <v>1210</v>
      </c>
      <c r="V1345" s="33" t="s">
        <v>144</v>
      </c>
      <c r="W1345" s="33" t="s">
        <v>48</v>
      </c>
      <c r="X1345" s="33" t="s">
        <v>48</v>
      </c>
      <c r="Y1345" s="33" t="s">
        <v>48</v>
      </c>
      <c r="Z1345" s="33" t="s">
        <v>48</v>
      </c>
      <c r="AA1345" s="33" t="s">
        <v>48</v>
      </c>
      <c r="AB1345" s="33" t="s">
        <v>48</v>
      </c>
      <c r="AC1345" s="33" t="s">
        <v>123</v>
      </c>
      <c r="AD1345" s="33" t="s">
        <v>123</v>
      </c>
    </row>
    <row r="1346" spans="1:30" ht="48">
      <c r="A1346" s="33" t="s">
        <v>2414</v>
      </c>
      <c r="B1346" s="33" t="s">
        <v>41</v>
      </c>
      <c r="C1346" s="33" t="s">
        <v>2429</v>
      </c>
      <c r="D1346" s="33">
        <v>12891</v>
      </c>
      <c r="E1346" s="33" t="s">
        <v>172</v>
      </c>
      <c r="F1346" s="33" t="s">
        <v>2116</v>
      </c>
      <c r="G1346" s="35">
        <v>0</v>
      </c>
      <c r="H1346" s="34">
        <v>3188.7</v>
      </c>
      <c r="I1346" s="33" t="s">
        <v>51</v>
      </c>
      <c r="J1346" s="34">
        <v>150586.1</v>
      </c>
      <c r="K1346" s="33" t="s">
        <v>43</v>
      </c>
      <c r="L1346" s="33" t="s">
        <v>44</v>
      </c>
      <c r="M1346" s="33" t="s">
        <v>142</v>
      </c>
      <c r="N1346" s="33" t="s">
        <v>45</v>
      </c>
      <c r="O1346" s="33" t="s">
        <v>45</v>
      </c>
      <c r="P1346" s="33" t="s">
        <v>45</v>
      </c>
      <c r="Q1346" s="33" t="s">
        <v>45</v>
      </c>
      <c r="R1346" s="33" t="s">
        <v>45</v>
      </c>
      <c r="S1346" s="33" t="s">
        <v>45</v>
      </c>
      <c r="T1346" s="33" t="s">
        <v>46</v>
      </c>
      <c r="U1346" s="33" t="s">
        <v>1210</v>
      </c>
      <c r="V1346" s="33" t="s">
        <v>144</v>
      </c>
      <c r="W1346" s="33" t="s">
        <v>48</v>
      </c>
      <c r="X1346" s="33" t="s">
        <v>48</v>
      </c>
      <c r="Y1346" s="33" t="s">
        <v>48</v>
      </c>
      <c r="Z1346" s="33" t="s">
        <v>48</v>
      </c>
      <c r="AA1346" s="33" t="s">
        <v>48</v>
      </c>
      <c r="AB1346" s="33" t="s">
        <v>48</v>
      </c>
      <c r="AC1346" s="33" t="s">
        <v>123</v>
      </c>
      <c r="AD1346" s="33" t="s">
        <v>123</v>
      </c>
    </row>
    <row r="1347" spans="1:30" ht="48">
      <c r="A1347" s="33" t="s">
        <v>2414</v>
      </c>
      <c r="B1347" s="33" t="s">
        <v>41</v>
      </c>
      <c r="C1347" s="33" t="s">
        <v>2417</v>
      </c>
      <c r="D1347" s="33">
        <v>14305</v>
      </c>
      <c r="E1347" s="33" t="s">
        <v>119</v>
      </c>
      <c r="F1347" s="33" t="s">
        <v>2430</v>
      </c>
      <c r="G1347" s="35">
        <v>44.86</v>
      </c>
      <c r="H1347" s="35">
        <v>0</v>
      </c>
      <c r="I1347" s="33" t="s">
        <v>51</v>
      </c>
      <c r="J1347" s="34">
        <v>150630.96</v>
      </c>
      <c r="K1347" s="33" t="s">
        <v>43</v>
      </c>
      <c r="L1347" s="33" t="s">
        <v>44</v>
      </c>
      <c r="M1347" s="33" t="s">
        <v>142</v>
      </c>
      <c r="N1347" s="33" t="s">
        <v>45</v>
      </c>
      <c r="O1347" s="33" t="s">
        <v>45</v>
      </c>
      <c r="P1347" s="33" t="s">
        <v>45</v>
      </c>
      <c r="Q1347" s="33" t="s">
        <v>45</v>
      </c>
      <c r="R1347" s="33" t="s">
        <v>45</v>
      </c>
      <c r="S1347" s="33" t="s">
        <v>45</v>
      </c>
      <c r="T1347" s="33" t="s">
        <v>46</v>
      </c>
      <c r="U1347" s="33" t="s">
        <v>1210</v>
      </c>
      <c r="V1347" s="33" t="s">
        <v>144</v>
      </c>
      <c r="W1347" s="33" t="s">
        <v>48</v>
      </c>
      <c r="X1347" s="33" t="s">
        <v>48</v>
      </c>
      <c r="Y1347" s="33" t="s">
        <v>48</v>
      </c>
      <c r="Z1347" s="33" t="s">
        <v>48</v>
      </c>
      <c r="AA1347" s="33" t="s">
        <v>48</v>
      </c>
      <c r="AB1347" s="33" t="s">
        <v>48</v>
      </c>
      <c r="AC1347" s="33" t="s">
        <v>123</v>
      </c>
      <c r="AD1347" s="33" t="s">
        <v>123</v>
      </c>
    </row>
    <row r="1348" spans="1:30" ht="48">
      <c r="A1348" s="33" t="s">
        <v>2414</v>
      </c>
      <c r="B1348" s="33" t="s">
        <v>41</v>
      </c>
      <c r="C1348" s="33" t="s">
        <v>2417</v>
      </c>
      <c r="D1348" s="33">
        <v>14305</v>
      </c>
      <c r="E1348" s="33" t="s">
        <v>119</v>
      </c>
      <c r="F1348" s="33" t="s">
        <v>2431</v>
      </c>
      <c r="G1348" s="35">
        <v>643.79999999999995</v>
      </c>
      <c r="H1348" s="35">
        <v>0</v>
      </c>
      <c r="I1348" s="33" t="s">
        <v>51</v>
      </c>
      <c r="J1348" s="34">
        <v>151274.76</v>
      </c>
      <c r="K1348" s="33" t="s">
        <v>43</v>
      </c>
      <c r="L1348" s="33" t="s">
        <v>44</v>
      </c>
      <c r="M1348" s="33" t="s">
        <v>142</v>
      </c>
      <c r="N1348" s="33" t="s">
        <v>45</v>
      </c>
      <c r="O1348" s="33" t="s">
        <v>45</v>
      </c>
      <c r="P1348" s="33" t="s">
        <v>45</v>
      </c>
      <c r="Q1348" s="33" t="s">
        <v>45</v>
      </c>
      <c r="R1348" s="33" t="s">
        <v>45</v>
      </c>
      <c r="S1348" s="33" t="s">
        <v>45</v>
      </c>
      <c r="T1348" s="33" t="s">
        <v>46</v>
      </c>
      <c r="U1348" s="33" t="s">
        <v>1210</v>
      </c>
      <c r="V1348" s="33" t="s">
        <v>144</v>
      </c>
      <c r="W1348" s="33" t="s">
        <v>48</v>
      </c>
      <c r="X1348" s="33" t="s">
        <v>48</v>
      </c>
      <c r="Y1348" s="33" t="s">
        <v>48</v>
      </c>
      <c r="Z1348" s="33" t="s">
        <v>48</v>
      </c>
      <c r="AA1348" s="33" t="s">
        <v>48</v>
      </c>
      <c r="AB1348" s="33" t="s">
        <v>48</v>
      </c>
      <c r="AC1348" s="33" t="s">
        <v>123</v>
      </c>
      <c r="AD1348" s="33" t="s">
        <v>123</v>
      </c>
    </row>
    <row r="1349" spans="1:30" ht="48">
      <c r="A1349" s="33" t="s">
        <v>2414</v>
      </c>
      <c r="B1349" s="33" t="s">
        <v>41</v>
      </c>
      <c r="C1349" s="33" t="s">
        <v>2417</v>
      </c>
      <c r="D1349" s="33">
        <v>14305</v>
      </c>
      <c r="E1349" s="33" t="s">
        <v>119</v>
      </c>
      <c r="F1349" s="33" t="s">
        <v>2432</v>
      </c>
      <c r="G1349" s="34">
        <v>2527.0500000000002</v>
      </c>
      <c r="H1349" s="35">
        <v>0</v>
      </c>
      <c r="I1349" s="33" t="s">
        <v>51</v>
      </c>
      <c r="J1349" s="34">
        <v>153801.81</v>
      </c>
      <c r="K1349" s="33" t="s">
        <v>43</v>
      </c>
      <c r="L1349" s="33" t="s">
        <v>44</v>
      </c>
      <c r="M1349" s="33" t="s">
        <v>142</v>
      </c>
      <c r="N1349" s="33" t="s">
        <v>45</v>
      </c>
      <c r="O1349" s="33" t="s">
        <v>45</v>
      </c>
      <c r="P1349" s="33" t="s">
        <v>45</v>
      </c>
      <c r="Q1349" s="33" t="s">
        <v>45</v>
      </c>
      <c r="R1349" s="33" t="s">
        <v>45</v>
      </c>
      <c r="S1349" s="33" t="s">
        <v>45</v>
      </c>
      <c r="T1349" s="33" t="s">
        <v>46</v>
      </c>
      <c r="U1349" s="33" t="s">
        <v>1210</v>
      </c>
      <c r="V1349" s="33" t="s">
        <v>144</v>
      </c>
      <c r="W1349" s="33" t="s">
        <v>48</v>
      </c>
      <c r="X1349" s="33" t="s">
        <v>48</v>
      </c>
      <c r="Y1349" s="33" t="s">
        <v>48</v>
      </c>
      <c r="Z1349" s="33" t="s">
        <v>48</v>
      </c>
      <c r="AA1349" s="33" t="s">
        <v>48</v>
      </c>
      <c r="AB1349" s="33" t="s">
        <v>48</v>
      </c>
      <c r="AC1349" s="33" t="s">
        <v>123</v>
      </c>
      <c r="AD1349" s="33" t="s">
        <v>123</v>
      </c>
    </row>
    <row r="1350" spans="1:30" ht="60">
      <c r="A1350" s="33" t="s">
        <v>2414</v>
      </c>
      <c r="B1350" s="33" t="s">
        <v>41</v>
      </c>
      <c r="C1350" s="33" t="s">
        <v>2417</v>
      </c>
      <c r="D1350" s="33">
        <v>14315</v>
      </c>
      <c r="E1350" s="33" t="s">
        <v>70</v>
      </c>
      <c r="F1350" s="33" t="s">
        <v>2433</v>
      </c>
      <c r="G1350" s="74">
        <v>2792.01</v>
      </c>
      <c r="H1350" s="35">
        <v>0</v>
      </c>
      <c r="I1350" s="33" t="s">
        <v>51</v>
      </c>
      <c r="J1350" s="34">
        <v>156593.82</v>
      </c>
      <c r="K1350" s="33" t="s">
        <v>43</v>
      </c>
      <c r="L1350" s="33" t="s">
        <v>44</v>
      </c>
      <c r="M1350" s="33" t="s">
        <v>142</v>
      </c>
      <c r="N1350" s="33" t="s">
        <v>45</v>
      </c>
      <c r="O1350" s="33" t="s">
        <v>45</v>
      </c>
      <c r="P1350" s="33" t="s">
        <v>45</v>
      </c>
      <c r="Q1350" s="33" t="s">
        <v>45</v>
      </c>
      <c r="R1350" s="33" t="s">
        <v>45</v>
      </c>
      <c r="S1350" s="33" t="s">
        <v>45</v>
      </c>
      <c r="T1350" s="33" t="s">
        <v>46</v>
      </c>
      <c r="U1350" s="33" t="s">
        <v>1210</v>
      </c>
      <c r="V1350" s="33" t="s">
        <v>144</v>
      </c>
      <c r="W1350" s="33" t="s">
        <v>48</v>
      </c>
      <c r="X1350" s="33" t="s">
        <v>48</v>
      </c>
      <c r="Y1350" s="33" t="s">
        <v>48</v>
      </c>
      <c r="Z1350" s="33" t="s">
        <v>48</v>
      </c>
      <c r="AA1350" s="33" t="s">
        <v>48</v>
      </c>
      <c r="AB1350" s="33" t="s">
        <v>48</v>
      </c>
      <c r="AC1350" s="33" t="s">
        <v>123</v>
      </c>
      <c r="AD1350" s="33" t="s">
        <v>123</v>
      </c>
    </row>
    <row r="1351" spans="1:30" ht="48">
      <c r="A1351" s="33" t="s">
        <v>2414</v>
      </c>
      <c r="B1351" s="33" t="s">
        <v>41</v>
      </c>
      <c r="C1351" s="33" t="s">
        <v>2429</v>
      </c>
      <c r="D1351" s="33">
        <v>12891</v>
      </c>
      <c r="E1351" s="33" t="s">
        <v>172</v>
      </c>
      <c r="F1351" s="33" t="s">
        <v>2376</v>
      </c>
      <c r="G1351" s="35">
        <v>0</v>
      </c>
      <c r="H1351" s="35">
        <v>119.99</v>
      </c>
      <c r="I1351" s="33" t="s">
        <v>51</v>
      </c>
      <c r="J1351" s="35">
        <v>0</v>
      </c>
      <c r="K1351" s="33" t="s">
        <v>43</v>
      </c>
      <c r="L1351" s="33" t="s">
        <v>52</v>
      </c>
      <c r="M1351" s="33" t="s">
        <v>142</v>
      </c>
      <c r="N1351" s="33" t="s">
        <v>45</v>
      </c>
      <c r="O1351" s="33" t="s">
        <v>45</v>
      </c>
      <c r="P1351" s="33" t="s">
        <v>45</v>
      </c>
      <c r="Q1351" s="33" t="s">
        <v>45</v>
      </c>
      <c r="R1351" s="33" t="s">
        <v>45</v>
      </c>
      <c r="S1351" s="33" t="s">
        <v>45</v>
      </c>
      <c r="T1351" s="33" t="s">
        <v>46</v>
      </c>
      <c r="U1351" s="33" t="s">
        <v>53</v>
      </c>
      <c r="V1351" s="33" t="s">
        <v>144</v>
      </c>
      <c r="W1351" s="33" t="s">
        <v>48</v>
      </c>
      <c r="X1351" s="33" t="s">
        <v>48</v>
      </c>
      <c r="Y1351" s="33" t="s">
        <v>48</v>
      </c>
      <c r="Z1351" s="33" t="s">
        <v>48</v>
      </c>
      <c r="AA1351" s="33" t="s">
        <v>48</v>
      </c>
      <c r="AB1351" s="33" t="s">
        <v>48</v>
      </c>
      <c r="AC1351" s="33" t="s">
        <v>123</v>
      </c>
      <c r="AD1351" s="33" t="s">
        <v>123</v>
      </c>
    </row>
    <row r="1352" spans="1:30" ht="48">
      <c r="A1352" s="33" t="s">
        <v>2414</v>
      </c>
      <c r="B1352" s="33" t="s">
        <v>41</v>
      </c>
      <c r="C1352" s="33" t="s">
        <v>2417</v>
      </c>
      <c r="D1352" s="33">
        <v>14305</v>
      </c>
      <c r="E1352" s="33" t="s">
        <v>119</v>
      </c>
      <c r="F1352" s="33" t="s">
        <v>2434</v>
      </c>
      <c r="G1352" s="35">
        <v>134.99</v>
      </c>
      <c r="H1352" s="35">
        <v>0</v>
      </c>
      <c r="I1352" s="33" t="s">
        <v>51</v>
      </c>
      <c r="J1352" s="35">
        <v>134.99</v>
      </c>
      <c r="K1352" s="33" t="s">
        <v>43</v>
      </c>
      <c r="L1352" s="33" t="s">
        <v>52</v>
      </c>
      <c r="M1352" s="33" t="s">
        <v>142</v>
      </c>
      <c r="N1352" s="33" t="s">
        <v>45</v>
      </c>
      <c r="O1352" s="33" t="s">
        <v>45</v>
      </c>
      <c r="P1352" s="33" t="s">
        <v>45</v>
      </c>
      <c r="Q1352" s="33" t="s">
        <v>45</v>
      </c>
      <c r="R1352" s="33" t="s">
        <v>45</v>
      </c>
      <c r="S1352" s="33" t="s">
        <v>45</v>
      </c>
      <c r="T1352" s="33" t="s">
        <v>46</v>
      </c>
      <c r="U1352" s="33" t="s">
        <v>53</v>
      </c>
      <c r="V1352" s="33" t="s">
        <v>144</v>
      </c>
      <c r="W1352" s="33" t="s">
        <v>48</v>
      </c>
      <c r="X1352" s="33" t="s">
        <v>48</v>
      </c>
      <c r="Y1352" s="33" t="s">
        <v>48</v>
      </c>
      <c r="Z1352" s="33" t="s">
        <v>48</v>
      </c>
      <c r="AA1352" s="33" t="s">
        <v>48</v>
      </c>
      <c r="AB1352" s="33" t="s">
        <v>48</v>
      </c>
      <c r="AC1352" s="33" t="s">
        <v>123</v>
      </c>
      <c r="AD1352" s="33" t="s">
        <v>123</v>
      </c>
    </row>
    <row r="1353" spans="1:30" ht="48">
      <c r="A1353" s="33" t="s">
        <v>2414</v>
      </c>
      <c r="B1353" s="33" t="s">
        <v>41</v>
      </c>
      <c r="C1353" s="33" t="s">
        <v>2417</v>
      </c>
      <c r="D1353" s="33">
        <v>14305</v>
      </c>
      <c r="E1353" s="33" t="s">
        <v>119</v>
      </c>
      <c r="F1353" s="33" t="s">
        <v>2435</v>
      </c>
      <c r="G1353" s="34">
        <v>4293.22</v>
      </c>
      <c r="H1353" s="35">
        <v>0</v>
      </c>
      <c r="I1353" s="33" t="s">
        <v>51</v>
      </c>
      <c r="J1353" s="34">
        <v>12064.94</v>
      </c>
      <c r="K1353" s="33" t="s">
        <v>43</v>
      </c>
      <c r="L1353" s="33" t="s">
        <v>749</v>
      </c>
      <c r="M1353" s="33" t="s">
        <v>142</v>
      </c>
      <c r="N1353" s="33" t="s">
        <v>45</v>
      </c>
      <c r="O1353" s="33" t="s">
        <v>45</v>
      </c>
      <c r="P1353" s="33" t="s">
        <v>45</v>
      </c>
      <c r="Q1353" s="33" t="s">
        <v>45</v>
      </c>
      <c r="R1353" s="33" t="s">
        <v>45</v>
      </c>
      <c r="S1353" s="33" t="s">
        <v>45</v>
      </c>
      <c r="T1353" s="33" t="s">
        <v>46</v>
      </c>
      <c r="U1353" s="33" t="s">
        <v>1479</v>
      </c>
      <c r="V1353" s="33" t="s">
        <v>144</v>
      </c>
      <c r="W1353" s="33" t="s">
        <v>48</v>
      </c>
      <c r="X1353" s="33" t="s">
        <v>48</v>
      </c>
      <c r="Y1353" s="33" t="s">
        <v>48</v>
      </c>
      <c r="Z1353" s="33" t="s">
        <v>48</v>
      </c>
      <c r="AA1353" s="33" t="s">
        <v>48</v>
      </c>
      <c r="AB1353" s="33" t="s">
        <v>48</v>
      </c>
      <c r="AC1353" s="33" t="s">
        <v>123</v>
      </c>
      <c r="AD1353" s="33" t="s">
        <v>123</v>
      </c>
    </row>
    <row r="1354" spans="1:30" ht="48">
      <c r="A1354" s="33" t="s">
        <v>2414</v>
      </c>
      <c r="B1354" s="33" t="s">
        <v>41</v>
      </c>
      <c r="C1354" s="33" t="s">
        <v>2417</v>
      </c>
      <c r="D1354" s="33">
        <v>14333</v>
      </c>
      <c r="E1354" s="33" t="s">
        <v>238</v>
      </c>
      <c r="F1354" s="33" t="s">
        <v>2360</v>
      </c>
      <c r="G1354" s="35">
        <v>0</v>
      </c>
      <c r="H1354" s="34">
        <v>7964555.3799999999</v>
      </c>
      <c r="I1354" s="33" t="s">
        <v>42</v>
      </c>
      <c r="J1354" s="34">
        <v>75338.070000000007</v>
      </c>
      <c r="K1354" s="33" t="s">
        <v>43</v>
      </c>
      <c r="L1354" s="33" t="s">
        <v>49</v>
      </c>
      <c r="M1354" s="33" t="s">
        <v>142</v>
      </c>
      <c r="N1354" s="33" t="s">
        <v>45</v>
      </c>
      <c r="O1354" s="33" t="s">
        <v>45</v>
      </c>
      <c r="P1354" s="33" t="s">
        <v>45</v>
      </c>
      <c r="Q1354" s="33" t="s">
        <v>45</v>
      </c>
      <c r="R1354" s="33" t="s">
        <v>45</v>
      </c>
      <c r="S1354" s="33" t="s">
        <v>45</v>
      </c>
      <c r="T1354" s="33" t="s">
        <v>46</v>
      </c>
      <c r="U1354" s="33" t="s">
        <v>50</v>
      </c>
      <c r="V1354" s="33" t="s">
        <v>144</v>
      </c>
      <c r="W1354" s="33" t="s">
        <v>48</v>
      </c>
      <c r="X1354" s="33" t="s">
        <v>48</v>
      </c>
      <c r="Y1354" s="33" t="s">
        <v>48</v>
      </c>
      <c r="Z1354" s="33" t="s">
        <v>48</v>
      </c>
      <c r="AA1354" s="33" t="s">
        <v>48</v>
      </c>
      <c r="AB1354" s="33" t="s">
        <v>48</v>
      </c>
      <c r="AC1354" s="33" t="s">
        <v>123</v>
      </c>
      <c r="AD1354" s="33" t="s">
        <v>123</v>
      </c>
    </row>
    <row r="1355" spans="1:30" ht="48">
      <c r="A1355" s="33" t="s">
        <v>2414</v>
      </c>
      <c r="B1355" s="33" t="s">
        <v>41</v>
      </c>
      <c r="C1355" s="33" t="s">
        <v>2417</v>
      </c>
      <c r="D1355" s="33">
        <v>14357</v>
      </c>
      <c r="E1355" s="33" t="s">
        <v>120</v>
      </c>
      <c r="F1355" s="33" t="s">
        <v>2418</v>
      </c>
      <c r="G1355" s="34">
        <v>10479521.720000001</v>
      </c>
      <c r="H1355" s="35">
        <v>0</v>
      </c>
      <c r="I1355" s="33" t="s">
        <v>51</v>
      </c>
      <c r="J1355" s="34">
        <v>10404183.65</v>
      </c>
      <c r="K1355" s="33" t="s">
        <v>43</v>
      </c>
      <c r="L1355" s="33" t="s">
        <v>49</v>
      </c>
      <c r="M1355" s="33" t="s">
        <v>142</v>
      </c>
      <c r="N1355" s="33" t="s">
        <v>45</v>
      </c>
      <c r="O1355" s="33" t="s">
        <v>45</v>
      </c>
      <c r="P1355" s="33" t="s">
        <v>45</v>
      </c>
      <c r="Q1355" s="33" t="s">
        <v>45</v>
      </c>
      <c r="R1355" s="33" t="s">
        <v>45</v>
      </c>
      <c r="S1355" s="33" t="s">
        <v>45</v>
      </c>
      <c r="T1355" s="33" t="s">
        <v>46</v>
      </c>
      <c r="U1355" s="33" t="s">
        <v>50</v>
      </c>
      <c r="V1355" s="33" t="s">
        <v>144</v>
      </c>
      <c r="W1355" s="33" t="s">
        <v>48</v>
      </c>
      <c r="X1355" s="33" t="s">
        <v>48</v>
      </c>
      <c r="Y1355" s="33" t="s">
        <v>48</v>
      </c>
      <c r="Z1355" s="33" t="s">
        <v>48</v>
      </c>
      <c r="AA1355" s="33" t="s">
        <v>48</v>
      </c>
      <c r="AB1355" s="33" t="s">
        <v>48</v>
      </c>
      <c r="AC1355" s="33" t="s">
        <v>123</v>
      </c>
      <c r="AD1355" s="33" t="s">
        <v>123</v>
      </c>
    </row>
    <row r="1356" spans="1:30" ht="48">
      <c r="A1356" s="33" t="s">
        <v>2414</v>
      </c>
      <c r="B1356" s="33" t="s">
        <v>41</v>
      </c>
      <c r="C1356" s="33" t="s">
        <v>2417</v>
      </c>
      <c r="D1356" s="33">
        <v>14305</v>
      </c>
      <c r="E1356" s="33" t="s">
        <v>119</v>
      </c>
      <c r="F1356" s="33" t="s">
        <v>2436</v>
      </c>
      <c r="G1356" s="35">
        <v>219.56</v>
      </c>
      <c r="H1356" s="35">
        <v>0</v>
      </c>
      <c r="I1356" s="33" t="s">
        <v>51</v>
      </c>
      <c r="J1356" s="34">
        <v>1088.3</v>
      </c>
      <c r="K1356" s="33" t="s">
        <v>43</v>
      </c>
      <c r="L1356" s="33" t="s">
        <v>54</v>
      </c>
      <c r="M1356" s="33" t="s">
        <v>142</v>
      </c>
      <c r="N1356" s="33" t="s">
        <v>45</v>
      </c>
      <c r="O1356" s="33" t="s">
        <v>45</v>
      </c>
      <c r="P1356" s="33" t="s">
        <v>45</v>
      </c>
      <c r="Q1356" s="33" t="s">
        <v>45</v>
      </c>
      <c r="R1356" s="33" t="s">
        <v>45</v>
      </c>
      <c r="S1356" s="33" t="s">
        <v>45</v>
      </c>
      <c r="T1356" s="33" t="s">
        <v>46</v>
      </c>
      <c r="U1356" s="33" t="s">
        <v>55</v>
      </c>
      <c r="V1356" s="33" t="s">
        <v>144</v>
      </c>
      <c r="W1356" s="33" t="s">
        <v>48</v>
      </c>
      <c r="X1356" s="33" t="s">
        <v>48</v>
      </c>
      <c r="Y1356" s="33" t="s">
        <v>48</v>
      </c>
      <c r="Z1356" s="33" t="s">
        <v>48</v>
      </c>
      <c r="AA1356" s="33" t="s">
        <v>48</v>
      </c>
      <c r="AB1356" s="33" t="s">
        <v>48</v>
      </c>
      <c r="AC1356" s="33" t="s">
        <v>123</v>
      </c>
      <c r="AD1356" s="33" t="s">
        <v>123</v>
      </c>
    </row>
    <row r="1357" spans="1:30" ht="48">
      <c r="A1357" s="33" t="s">
        <v>2414</v>
      </c>
      <c r="B1357" s="33" t="s">
        <v>41</v>
      </c>
      <c r="C1357" s="33" t="s">
        <v>2429</v>
      </c>
      <c r="D1357" s="33">
        <v>12891</v>
      </c>
      <c r="E1357" s="33" t="s">
        <v>172</v>
      </c>
      <c r="F1357" s="33" t="s">
        <v>2378</v>
      </c>
      <c r="G1357" s="35">
        <v>0</v>
      </c>
      <c r="H1357" s="35">
        <v>25.45</v>
      </c>
      <c r="I1357" s="33" t="s">
        <v>51</v>
      </c>
      <c r="J1357" s="35">
        <v>375.64</v>
      </c>
      <c r="K1357" s="33" t="s">
        <v>43</v>
      </c>
      <c r="L1357" s="33" t="s">
        <v>837</v>
      </c>
      <c r="M1357" s="33" t="s">
        <v>142</v>
      </c>
      <c r="N1357" s="33" t="s">
        <v>45</v>
      </c>
      <c r="O1357" s="33" t="s">
        <v>45</v>
      </c>
      <c r="P1357" s="33" t="s">
        <v>45</v>
      </c>
      <c r="Q1357" s="33" t="s">
        <v>45</v>
      </c>
      <c r="R1357" s="33" t="s">
        <v>45</v>
      </c>
      <c r="S1357" s="33" t="s">
        <v>45</v>
      </c>
      <c r="T1357" s="33" t="s">
        <v>46</v>
      </c>
      <c r="U1357" s="33" t="s">
        <v>1562</v>
      </c>
      <c r="V1357" s="33" t="s">
        <v>144</v>
      </c>
      <c r="W1357" s="33" t="s">
        <v>48</v>
      </c>
      <c r="X1357" s="33" t="s">
        <v>48</v>
      </c>
      <c r="Y1357" s="33" t="s">
        <v>48</v>
      </c>
      <c r="Z1357" s="33" t="s">
        <v>48</v>
      </c>
      <c r="AA1357" s="33" t="s">
        <v>48</v>
      </c>
      <c r="AB1357" s="33" t="s">
        <v>48</v>
      </c>
      <c r="AC1357" s="33" t="s">
        <v>123</v>
      </c>
      <c r="AD1357" s="33" t="s">
        <v>123</v>
      </c>
    </row>
    <row r="1358" spans="1:30" ht="48">
      <c r="A1358" s="33" t="s">
        <v>2414</v>
      </c>
      <c r="B1358" s="33" t="s">
        <v>41</v>
      </c>
      <c r="C1358" s="33" t="s">
        <v>2417</v>
      </c>
      <c r="D1358" s="33">
        <v>14305</v>
      </c>
      <c r="E1358" s="33" t="s">
        <v>119</v>
      </c>
      <c r="F1358" s="33" t="s">
        <v>2437</v>
      </c>
      <c r="G1358" s="35">
        <v>26.52</v>
      </c>
      <c r="H1358" s="35">
        <v>0</v>
      </c>
      <c r="I1358" s="33" t="s">
        <v>51</v>
      </c>
      <c r="J1358" s="34">
        <v>4915.5</v>
      </c>
      <c r="K1358" s="33" t="s">
        <v>43</v>
      </c>
      <c r="L1358" s="33" t="s">
        <v>146</v>
      </c>
      <c r="M1358" s="33" t="s">
        <v>142</v>
      </c>
      <c r="N1358" s="33" t="s">
        <v>45</v>
      </c>
      <c r="O1358" s="33" t="s">
        <v>45</v>
      </c>
      <c r="P1358" s="33" t="s">
        <v>45</v>
      </c>
      <c r="Q1358" s="33" t="s">
        <v>45</v>
      </c>
      <c r="R1358" s="33" t="s">
        <v>45</v>
      </c>
      <c r="S1358" s="33" t="s">
        <v>45</v>
      </c>
      <c r="T1358" s="33" t="s">
        <v>46</v>
      </c>
      <c r="U1358" s="33" t="s">
        <v>1567</v>
      </c>
      <c r="V1358" s="33" t="s">
        <v>144</v>
      </c>
      <c r="W1358" s="33" t="s">
        <v>48</v>
      </c>
      <c r="X1358" s="33" t="s">
        <v>48</v>
      </c>
      <c r="Y1358" s="33" t="s">
        <v>48</v>
      </c>
      <c r="Z1358" s="33" t="s">
        <v>48</v>
      </c>
      <c r="AA1358" s="33" t="s">
        <v>48</v>
      </c>
      <c r="AB1358" s="33" t="s">
        <v>48</v>
      </c>
      <c r="AC1358" s="33" t="s">
        <v>123</v>
      </c>
      <c r="AD1358" s="33" t="s">
        <v>123</v>
      </c>
    </row>
    <row r="1359" spans="1:30" ht="48">
      <c r="A1359" s="33" t="s">
        <v>2414</v>
      </c>
      <c r="B1359" s="33" t="s">
        <v>41</v>
      </c>
      <c r="C1359" s="33" t="s">
        <v>2417</v>
      </c>
      <c r="D1359" s="33">
        <v>14305</v>
      </c>
      <c r="E1359" s="33" t="s">
        <v>119</v>
      </c>
      <c r="F1359" s="33" t="s">
        <v>2438</v>
      </c>
      <c r="G1359" s="34">
        <v>1018.85</v>
      </c>
      <c r="H1359" s="35">
        <v>0</v>
      </c>
      <c r="I1359" s="33" t="s">
        <v>51</v>
      </c>
      <c r="J1359" s="34">
        <v>5934.35</v>
      </c>
      <c r="K1359" s="33" t="s">
        <v>43</v>
      </c>
      <c r="L1359" s="33" t="s">
        <v>146</v>
      </c>
      <c r="M1359" s="33" t="s">
        <v>142</v>
      </c>
      <c r="N1359" s="33" t="s">
        <v>45</v>
      </c>
      <c r="O1359" s="33" t="s">
        <v>45</v>
      </c>
      <c r="P1359" s="33" t="s">
        <v>45</v>
      </c>
      <c r="Q1359" s="33" t="s">
        <v>45</v>
      </c>
      <c r="R1359" s="33" t="s">
        <v>45</v>
      </c>
      <c r="S1359" s="33" t="s">
        <v>45</v>
      </c>
      <c r="T1359" s="33" t="s">
        <v>46</v>
      </c>
      <c r="U1359" s="33" t="s">
        <v>1567</v>
      </c>
      <c r="V1359" s="33" t="s">
        <v>144</v>
      </c>
      <c r="W1359" s="33" t="s">
        <v>48</v>
      </c>
      <c r="X1359" s="33" t="s">
        <v>48</v>
      </c>
      <c r="Y1359" s="33" t="s">
        <v>48</v>
      </c>
      <c r="Z1359" s="33" t="s">
        <v>48</v>
      </c>
      <c r="AA1359" s="33" t="s">
        <v>48</v>
      </c>
      <c r="AB1359" s="33" t="s">
        <v>48</v>
      </c>
      <c r="AC1359" s="33" t="s">
        <v>123</v>
      </c>
      <c r="AD1359" s="33" t="s">
        <v>123</v>
      </c>
    </row>
    <row r="1360" spans="1:30" ht="48">
      <c r="A1360" s="33" t="s">
        <v>2414</v>
      </c>
      <c r="B1360" s="33" t="s">
        <v>41</v>
      </c>
      <c r="C1360" s="33" t="s">
        <v>2417</v>
      </c>
      <c r="D1360" s="33">
        <v>14305</v>
      </c>
      <c r="E1360" s="33" t="s">
        <v>119</v>
      </c>
      <c r="F1360" s="33" t="s">
        <v>2439</v>
      </c>
      <c r="G1360" s="35">
        <v>112</v>
      </c>
      <c r="H1360" s="35">
        <v>0</v>
      </c>
      <c r="I1360" s="33" t="s">
        <v>51</v>
      </c>
      <c r="J1360" s="34">
        <v>6046.35</v>
      </c>
      <c r="K1360" s="33" t="s">
        <v>43</v>
      </c>
      <c r="L1360" s="33" t="s">
        <v>146</v>
      </c>
      <c r="M1360" s="33" t="s">
        <v>142</v>
      </c>
      <c r="N1360" s="33" t="s">
        <v>45</v>
      </c>
      <c r="O1360" s="33" t="s">
        <v>45</v>
      </c>
      <c r="P1360" s="33" t="s">
        <v>45</v>
      </c>
      <c r="Q1360" s="33" t="s">
        <v>45</v>
      </c>
      <c r="R1360" s="33" t="s">
        <v>45</v>
      </c>
      <c r="S1360" s="33" t="s">
        <v>45</v>
      </c>
      <c r="T1360" s="33" t="s">
        <v>46</v>
      </c>
      <c r="U1360" s="33" t="s">
        <v>1567</v>
      </c>
      <c r="V1360" s="33" t="s">
        <v>144</v>
      </c>
      <c r="W1360" s="33" t="s">
        <v>48</v>
      </c>
      <c r="X1360" s="33" t="s">
        <v>48</v>
      </c>
      <c r="Y1360" s="33" t="s">
        <v>48</v>
      </c>
      <c r="Z1360" s="33" t="s">
        <v>48</v>
      </c>
      <c r="AA1360" s="33" t="s">
        <v>48</v>
      </c>
      <c r="AB1360" s="33" t="s">
        <v>48</v>
      </c>
      <c r="AC1360" s="33" t="s">
        <v>123</v>
      </c>
      <c r="AD1360" s="33" t="s">
        <v>123</v>
      </c>
    </row>
    <row r="1361" spans="1:30" ht="48">
      <c r="A1361" s="33" t="s">
        <v>2414</v>
      </c>
      <c r="B1361" s="33" t="s">
        <v>41</v>
      </c>
      <c r="C1361" s="33" t="s">
        <v>2417</v>
      </c>
      <c r="D1361" s="33">
        <v>14305</v>
      </c>
      <c r="E1361" s="33" t="s">
        <v>119</v>
      </c>
      <c r="F1361" s="33" t="s">
        <v>2440</v>
      </c>
      <c r="G1361" s="35">
        <v>334.89</v>
      </c>
      <c r="H1361" s="35">
        <v>0</v>
      </c>
      <c r="I1361" s="33" t="s">
        <v>51</v>
      </c>
      <c r="J1361" s="34">
        <v>61676.22</v>
      </c>
      <c r="K1361" s="33" t="s">
        <v>43</v>
      </c>
      <c r="L1361" s="33" t="s">
        <v>211</v>
      </c>
      <c r="M1361" s="33" t="s">
        <v>142</v>
      </c>
      <c r="N1361" s="33" t="s">
        <v>45</v>
      </c>
      <c r="O1361" s="33" t="s">
        <v>45</v>
      </c>
      <c r="P1361" s="33" t="s">
        <v>45</v>
      </c>
      <c r="Q1361" s="33" t="s">
        <v>45</v>
      </c>
      <c r="R1361" s="33" t="s">
        <v>45</v>
      </c>
      <c r="S1361" s="33" t="s">
        <v>45</v>
      </c>
      <c r="T1361" s="33" t="s">
        <v>46</v>
      </c>
      <c r="U1361" s="33" t="s">
        <v>212</v>
      </c>
      <c r="V1361" s="33" t="s">
        <v>144</v>
      </c>
      <c r="W1361" s="33" t="s">
        <v>48</v>
      </c>
      <c r="X1361" s="33" t="s">
        <v>48</v>
      </c>
      <c r="Y1361" s="33" t="s">
        <v>48</v>
      </c>
      <c r="Z1361" s="33" t="s">
        <v>48</v>
      </c>
      <c r="AA1361" s="33" t="s">
        <v>48</v>
      </c>
      <c r="AB1361" s="33" t="s">
        <v>48</v>
      </c>
      <c r="AC1361" s="33" t="s">
        <v>123</v>
      </c>
      <c r="AD1361" s="33" t="s">
        <v>123</v>
      </c>
    </row>
    <row r="1362" spans="1:30" ht="48">
      <c r="A1362" s="33" t="s">
        <v>2414</v>
      </c>
      <c r="B1362" s="33" t="s">
        <v>41</v>
      </c>
      <c r="C1362" s="33" t="s">
        <v>2417</v>
      </c>
      <c r="D1362" s="33">
        <v>14305</v>
      </c>
      <c r="E1362" s="33" t="s">
        <v>119</v>
      </c>
      <c r="F1362" s="33" t="s">
        <v>2441</v>
      </c>
      <c r="G1362" s="34">
        <v>9594.36</v>
      </c>
      <c r="H1362" s="35">
        <v>0</v>
      </c>
      <c r="I1362" s="33" t="s">
        <v>51</v>
      </c>
      <c r="J1362" s="34">
        <v>71270.58</v>
      </c>
      <c r="K1362" s="33" t="s">
        <v>43</v>
      </c>
      <c r="L1362" s="33" t="s">
        <v>211</v>
      </c>
      <c r="M1362" s="33" t="s">
        <v>142</v>
      </c>
      <c r="N1362" s="33" t="s">
        <v>45</v>
      </c>
      <c r="O1362" s="33" t="s">
        <v>45</v>
      </c>
      <c r="P1362" s="33" t="s">
        <v>45</v>
      </c>
      <c r="Q1362" s="33" t="s">
        <v>45</v>
      </c>
      <c r="R1362" s="33" t="s">
        <v>45</v>
      </c>
      <c r="S1362" s="33" t="s">
        <v>45</v>
      </c>
      <c r="T1362" s="33" t="s">
        <v>46</v>
      </c>
      <c r="U1362" s="33" t="s">
        <v>212</v>
      </c>
      <c r="V1362" s="33" t="s">
        <v>144</v>
      </c>
      <c r="W1362" s="33" t="s">
        <v>48</v>
      </c>
      <c r="X1362" s="33" t="s">
        <v>48</v>
      </c>
      <c r="Y1362" s="33" t="s">
        <v>48</v>
      </c>
      <c r="Z1362" s="33" t="s">
        <v>48</v>
      </c>
      <c r="AA1362" s="33" t="s">
        <v>48</v>
      </c>
      <c r="AB1362" s="33" t="s">
        <v>48</v>
      </c>
      <c r="AC1362" s="33" t="s">
        <v>123</v>
      </c>
      <c r="AD1362" s="33" t="s">
        <v>123</v>
      </c>
    </row>
    <row r="1363" spans="1:30" ht="48">
      <c r="A1363" s="33" t="s">
        <v>2414</v>
      </c>
      <c r="B1363" s="33" t="s">
        <v>41</v>
      </c>
      <c r="C1363" s="33" t="s">
        <v>2417</v>
      </c>
      <c r="D1363" s="33">
        <v>14305</v>
      </c>
      <c r="E1363" s="33" t="s">
        <v>119</v>
      </c>
      <c r="F1363" s="33" t="s">
        <v>2442</v>
      </c>
      <c r="G1363" s="35">
        <v>501.99</v>
      </c>
      <c r="H1363" s="35">
        <v>0</v>
      </c>
      <c r="I1363" s="33" t="s">
        <v>51</v>
      </c>
      <c r="J1363" s="34">
        <v>71772.570000000007</v>
      </c>
      <c r="K1363" s="33" t="s">
        <v>43</v>
      </c>
      <c r="L1363" s="33" t="s">
        <v>211</v>
      </c>
      <c r="M1363" s="33" t="s">
        <v>142</v>
      </c>
      <c r="N1363" s="33" t="s">
        <v>45</v>
      </c>
      <c r="O1363" s="33" t="s">
        <v>45</v>
      </c>
      <c r="P1363" s="33" t="s">
        <v>45</v>
      </c>
      <c r="Q1363" s="33" t="s">
        <v>45</v>
      </c>
      <c r="R1363" s="33" t="s">
        <v>45</v>
      </c>
      <c r="S1363" s="33" t="s">
        <v>45</v>
      </c>
      <c r="T1363" s="33" t="s">
        <v>46</v>
      </c>
      <c r="U1363" s="33" t="s">
        <v>212</v>
      </c>
      <c r="V1363" s="33" t="s">
        <v>144</v>
      </c>
      <c r="W1363" s="33" t="s">
        <v>48</v>
      </c>
      <c r="X1363" s="33" t="s">
        <v>48</v>
      </c>
      <c r="Y1363" s="33" t="s">
        <v>48</v>
      </c>
      <c r="Z1363" s="33" t="s">
        <v>48</v>
      </c>
      <c r="AA1363" s="33" t="s">
        <v>48</v>
      </c>
      <c r="AB1363" s="33" t="s">
        <v>48</v>
      </c>
      <c r="AC1363" s="33" t="s">
        <v>123</v>
      </c>
      <c r="AD1363" s="33" t="s">
        <v>123</v>
      </c>
    </row>
    <row r="1364" spans="1:30" ht="48">
      <c r="A1364" s="33" t="s">
        <v>2414</v>
      </c>
      <c r="B1364" s="33" t="s">
        <v>41</v>
      </c>
      <c r="C1364" s="33" t="s">
        <v>2417</v>
      </c>
      <c r="D1364" s="33">
        <v>14305</v>
      </c>
      <c r="E1364" s="33" t="s">
        <v>119</v>
      </c>
      <c r="F1364" s="33" t="s">
        <v>2443</v>
      </c>
      <c r="G1364" s="35">
        <v>15.2</v>
      </c>
      <c r="H1364" s="35">
        <v>0</v>
      </c>
      <c r="I1364" s="33" t="s">
        <v>51</v>
      </c>
      <c r="J1364" s="34">
        <v>38931.96</v>
      </c>
      <c r="K1364" s="33" t="s">
        <v>43</v>
      </c>
      <c r="L1364" s="33" t="s">
        <v>147</v>
      </c>
      <c r="M1364" s="33" t="s">
        <v>142</v>
      </c>
      <c r="N1364" s="33" t="s">
        <v>45</v>
      </c>
      <c r="O1364" s="33" t="s">
        <v>45</v>
      </c>
      <c r="P1364" s="33" t="s">
        <v>45</v>
      </c>
      <c r="Q1364" s="33" t="s">
        <v>45</v>
      </c>
      <c r="R1364" s="33" t="s">
        <v>45</v>
      </c>
      <c r="S1364" s="33" t="s">
        <v>45</v>
      </c>
      <c r="T1364" s="33" t="s">
        <v>46</v>
      </c>
      <c r="U1364" s="33" t="s">
        <v>203</v>
      </c>
      <c r="V1364" s="33" t="s">
        <v>144</v>
      </c>
      <c r="W1364" s="33" t="s">
        <v>48</v>
      </c>
      <c r="X1364" s="33" t="s">
        <v>48</v>
      </c>
      <c r="Y1364" s="33" t="s">
        <v>48</v>
      </c>
      <c r="Z1364" s="33" t="s">
        <v>48</v>
      </c>
      <c r="AA1364" s="33" t="s">
        <v>48</v>
      </c>
      <c r="AB1364" s="33" t="s">
        <v>48</v>
      </c>
      <c r="AC1364" s="33" t="s">
        <v>123</v>
      </c>
      <c r="AD1364" s="33" t="s">
        <v>123</v>
      </c>
    </row>
    <row r="1365" spans="1:30" ht="48">
      <c r="A1365" s="33" t="s">
        <v>2414</v>
      </c>
      <c r="B1365" s="33" t="s">
        <v>41</v>
      </c>
      <c r="C1365" s="33" t="s">
        <v>2417</v>
      </c>
      <c r="D1365" s="33">
        <v>14305</v>
      </c>
      <c r="E1365" s="33" t="s">
        <v>119</v>
      </c>
      <c r="F1365" s="33" t="s">
        <v>2444</v>
      </c>
      <c r="G1365" s="35">
        <v>366.14</v>
      </c>
      <c r="H1365" s="35">
        <v>0</v>
      </c>
      <c r="I1365" s="33" t="s">
        <v>51</v>
      </c>
      <c r="J1365" s="34">
        <v>39298.1</v>
      </c>
      <c r="K1365" s="33" t="s">
        <v>43</v>
      </c>
      <c r="L1365" s="33" t="s">
        <v>147</v>
      </c>
      <c r="M1365" s="33" t="s">
        <v>142</v>
      </c>
      <c r="N1365" s="33" t="s">
        <v>45</v>
      </c>
      <c r="O1365" s="33" t="s">
        <v>45</v>
      </c>
      <c r="P1365" s="33" t="s">
        <v>45</v>
      </c>
      <c r="Q1365" s="33" t="s">
        <v>45</v>
      </c>
      <c r="R1365" s="33" t="s">
        <v>45</v>
      </c>
      <c r="S1365" s="33" t="s">
        <v>45</v>
      </c>
      <c r="T1365" s="33" t="s">
        <v>46</v>
      </c>
      <c r="U1365" s="33" t="s">
        <v>203</v>
      </c>
      <c r="V1365" s="33" t="s">
        <v>144</v>
      </c>
      <c r="W1365" s="33" t="s">
        <v>48</v>
      </c>
      <c r="X1365" s="33" t="s">
        <v>48</v>
      </c>
      <c r="Y1365" s="33" t="s">
        <v>48</v>
      </c>
      <c r="Z1365" s="33" t="s">
        <v>48</v>
      </c>
      <c r="AA1365" s="33" t="s">
        <v>48</v>
      </c>
      <c r="AB1365" s="33" t="s">
        <v>48</v>
      </c>
      <c r="AC1365" s="33" t="s">
        <v>123</v>
      </c>
      <c r="AD1365" s="33" t="s">
        <v>123</v>
      </c>
    </row>
    <row r="1366" spans="1:30" ht="48">
      <c r="A1366" s="33" t="s">
        <v>2414</v>
      </c>
      <c r="B1366" s="33" t="s">
        <v>41</v>
      </c>
      <c r="C1366" s="33" t="s">
        <v>2417</v>
      </c>
      <c r="D1366" s="33">
        <v>14305</v>
      </c>
      <c r="E1366" s="33" t="s">
        <v>119</v>
      </c>
      <c r="F1366" s="33" t="s">
        <v>2445</v>
      </c>
      <c r="G1366" s="35">
        <v>248.75</v>
      </c>
      <c r="H1366" s="35">
        <v>0</v>
      </c>
      <c r="I1366" s="33" t="s">
        <v>51</v>
      </c>
      <c r="J1366" s="34">
        <v>39546.85</v>
      </c>
      <c r="K1366" s="33" t="s">
        <v>43</v>
      </c>
      <c r="L1366" s="33" t="s">
        <v>147</v>
      </c>
      <c r="M1366" s="33" t="s">
        <v>142</v>
      </c>
      <c r="N1366" s="33" t="s">
        <v>45</v>
      </c>
      <c r="O1366" s="33" t="s">
        <v>45</v>
      </c>
      <c r="P1366" s="33" t="s">
        <v>45</v>
      </c>
      <c r="Q1366" s="33" t="s">
        <v>45</v>
      </c>
      <c r="R1366" s="33" t="s">
        <v>45</v>
      </c>
      <c r="S1366" s="33" t="s">
        <v>45</v>
      </c>
      <c r="T1366" s="33" t="s">
        <v>46</v>
      </c>
      <c r="U1366" s="33" t="s">
        <v>203</v>
      </c>
      <c r="V1366" s="33" t="s">
        <v>144</v>
      </c>
      <c r="W1366" s="33" t="s">
        <v>48</v>
      </c>
      <c r="X1366" s="33" t="s">
        <v>48</v>
      </c>
      <c r="Y1366" s="33" t="s">
        <v>48</v>
      </c>
      <c r="Z1366" s="33" t="s">
        <v>48</v>
      </c>
      <c r="AA1366" s="33" t="s">
        <v>48</v>
      </c>
      <c r="AB1366" s="33" t="s">
        <v>48</v>
      </c>
      <c r="AC1366" s="33" t="s">
        <v>123</v>
      </c>
      <c r="AD1366" s="33" t="s">
        <v>123</v>
      </c>
    </row>
    <row r="1367" spans="1:30" ht="48">
      <c r="A1367" s="33" t="s">
        <v>2414</v>
      </c>
      <c r="B1367" s="33" t="s">
        <v>41</v>
      </c>
      <c r="C1367" s="33" t="s">
        <v>2429</v>
      </c>
      <c r="D1367" s="33">
        <v>12891</v>
      </c>
      <c r="E1367" s="33" t="s">
        <v>172</v>
      </c>
      <c r="F1367" s="33" t="s">
        <v>2055</v>
      </c>
      <c r="G1367" s="35">
        <v>0</v>
      </c>
      <c r="H1367" s="34">
        <v>1719.08</v>
      </c>
      <c r="I1367" s="33" t="s">
        <v>51</v>
      </c>
      <c r="J1367" s="34">
        <v>8125.93</v>
      </c>
      <c r="K1367" s="33" t="s">
        <v>43</v>
      </c>
      <c r="L1367" s="33" t="s">
        <v>529</v>
      </c>
      <c r="M1367" s="33" t="s">
        <v>142</v>
      </c>
      <c r="N1367" s="33" t="s">
        <v>45</v>
      </c>
      <c r="O1367" s="33" t="s">
        <v>45</v>
      </c>
      <c r="P1367" s="33" t="s">
        <v>45</v>
      </c>
      <c r="Q1367" s="33" t="s">
        <v>45</v>
      </c>
      <c r="R1367" s="33" t="s">
        <v>45</v>
      </c>
      <c r="S1367" s="33" t="s">
        <v>45</v>
      </c>
      <c r="T1367" s="33" t="s">
        <v>46</v>
      </c>
      <c r="U1367" s="33" t="s">
        <v>530</v>
      </c>
      <c r="V1367" s="33" t="s">
        <v>144</v>
      </c>
      <c r="W1367" s="33" t="s">
        <v>48</v>
      </c>
      <c r="X1367" s="33" t="s">
        <v>48</v>
      </c>
      <c r="Y1367" s="33" t="s">
        <v>48</v>
      </c>
      <c r="Z1367" s="33" t="s">
        <v>48</v>
      </c>
      <c r="AA1367" s="33" t="s">
        <v>48</v>
      </c>
      <c r="AB1367" s="33" t="s">
        <v>48</v>
      </c>
      <c r="AC1367" s="33" t="s">
        <v>123</v>
      </c>
      <c r="AD1367" s="33" t="s">
        <v>123</v>
      </c>
    </row>
    <row r="1368" spans="1:30" ht="48">
      <c r="A1368" s="33" t="s">
        <v>2414</v>
      </c>
      <c r="B1368" s="33" t="s">
        <v>41</v>
      </c>
      <c r="C1368" s="33" t="s">
        <v>2429</v>
      </c>
      <c r="D1368" s="33">
        <v>12891</v>
      </c>
      <c r="E1368" s="33" t="s">
        <v>172</v>
      </c>
      <c r="F1368" s="33" t="s">
        <v>2154</v>
      </c>
      <c r="G1368" s="35">
        <v>0</v>
      </c>
      <c r="H1368" s="34">
        <v>3193.64</v>
      </c>
      <c r="I1368" s="33" t="s">
        <v>51</v>
      </c>
      <c r="J1368" s="34">
        <v>4932.29</v>
      </c>
      <c r="K1368" s="33" t="s">
        <v>43</v>
      </c>
      <c r="L1368" s="33" t="s">
        <v>529</v>
      </c>
      <c r="M1368" s="33" t="s">
        <v>142</v>
      </c>
      <c r="N1368" s="33" t="s">
        <v>45</v>
      </c>
      <c r="O1368" s="33" t="s">
        <v>45</v>
      </c>
      <c r="P1368" s="33" t="s">
        <v>45</v>
      </c>
      <c r="Q1368" s="33" t="s">
        <v>45</v>
      </c>
      <c r="R1368" s="33" t="s">
        <v>45</v>
      </c>
      <c r="S1368" s="33" t="s">
        <v>45</v>
      </c>
      <c r="T1368" s="33" t="s">
        <v>46</v>
      </c>
      <c r="U1368" s="33" t="s">
        <v>530</v>
      </c>
      <c r="V1368" s="33" t="s">
        <v>144</v>
      </c>
      <c r="W1368" s="33" t="s">
        <v>48</v>
      </c>
      <c r="X1368" s="33" t="s">
        <v>48</v>
      </c>
      <c r="Y1368" s="33" t="s">
        <v>48</v>
      </c>
      <c r="Z1368" s="33" t="s">
        <v>48</v>
      </c>
      <c r="AA1368" s="33" t="s">
        <v>48</v>
      </c>
      <c r="AB1368" s="33" t="s">
        <v>48</v>
      </c>
      <c r="AC1368" s="33" t="s">
        <v>123</v>
      </c>
      <c r="AD1368" s="33" t="s">
        <v>123</v>
      </c>
    </row>
    <row r="1369" spans="1:30" ht="48">
      <c r="A1369" s="33" t="s">
        <v>2414</v>
      </c>
      <c r="B1369" s="33" t="s">
        <v>41</v>
      </c>
      <c r="C1369" s="33" t="s">
        <v>2417</v>
      </c>
      <c r="D1369" s="33">
        <v>14305</v>
      </c>
      <c r="E1369" s="33" t="s">
        <v>119</v>
      </c>
      <c r="F1369" s="33" t="s">
        <v>2446</v>
      </c>
      <c r="G1369" s="35">
        <v>506.7</v>
      </c>
      <c r="H1369" s="35">
        <v>0</v>
      </c>
      <c r="I1369" s="33" t="s">
        <v>51</v>
      </c>
      <c r="J1369" s="34">
        <v>5438.99</v>
      </c>
      <c r="K1369" s="33" t="s">
        <v>43</v>
      </c>
      <c r="L1369" s="33" t="s">
        <v>529</v>
      </c>
      <c r="M1369" s="33" t="s">
        <v>142</v>
      </c>
      <c r="N1369" s="33" t="s">
        <v>45</v>
      </c>
      <c r="O1369" s="33" t="s">
        <v>45</v>
      </c>
      <c r="P1369" s="33" t="s">
        <v>45</v>
      </c>
      <c r="Q1369" s="33" t="s">
        <v>45</v>
      </c>
      <c r="R1369" s="33" t="s">
        <v>45</v>
      </c>
      <c r="S1369" s="33" t="s">
        <v>45</v>
      </c>
      <c r="T1369" s="33" t="s">
        <v>46</v>
      </c>
      <c r="U1369" s="33" t="s">
        <v>530</v>
      </c>
      <c r="V1369" s="33" t="s">
        <v>144</v>
      </c>
      <c r="W1369" s="33" t="s">
        <v>48</v>
      </c>
      <c r="X1369" s="33" t="s">
        <v>48</v>
      </c>
      <c r="Y1369" s="33" t="s">
        <v>48</v>
      </c>
      <c r="Z1369" s="33" t="s">
        <v>48</v>
      </c>
      <c r="AA1369" s="33" t="s">
        <v>48</v>
      </c>
      <c r="AB1369" s="33" t="s">
        <v>48</v>
      </c>
      <c r="AC1369" s="33" t="s">
        <v>123</v>
      </c>
      <c r="AD1369" s="33" t="s">
        <v>123</v>
      </c>
    </row>
    <row r="1370" spans="1:30" ht="48">
      <c r="A1370" s="33" t="s">
        <v>2414</v>
      </c>
      <c r="B1370" s="33" t="s">
        <v>41</v>
      </c>
      <c r="C1370" s="33" t="s">
        <v>2417</v>
      </c>
      <c r="D1370" s="33">
        <v>14305</v>
      </c>
      <c r="E1370" s="33" t="s">
        <v>119</v>
      </c>
      <c r="F1370" s="33" t="s">
        <v>2447</v>
      </c>
      <c r="G1370" s="35">
        <v>288.98</v>
      </c>
      <c r="H1370" s="35">
        <v>0</v>
      </c>
      <c r="I1370" s="33" t="s">
        <v>51</v>
      </c>
      <c r="J1370" s="34">
        <v>5727.97</v>
      </c>
      <c r="K1370" s="33" t="s">
        <v>43</v>
      </c>
      <c r="L1370" s="33" t="s">
        <v>529</v>
      </c>
      <c r="M1370" s="33" t="s">
        <v>142</v>
      </c>
      <c r="N1370" s="33" t="s">
        <v>45</v>
      </c>
      <c r="O1370" s="33" t="s">
        <v>45</v>
      </c>
      <c r="P1370" s="33" t="s">
        <v>45</v>
      </c>
      <c r="Q1370" s="33" t="s">
        <v>45</v>
      </c>
      <c r="R1370" s="33" t="s">
        <v>45</v>
      </c>
      <c r="S1370" s="33" t="s">
        <v>45</v>
      </c>
      <c r="T1370" s="33" t="s">
        <v>46</v>
      </c>
      <c r="U1370" s="33" t="s">
        <v>530</v>
      </c>
      <c r="V1370" s="33" t="s">
        <v>144</v>
      </c>
      <c r="W1370" s="33" t="s">
        <v>48</v>
      </c>
      <c r="X1370" s="33" t="s">
        <v>48</v>
      </c>
      <c r="Y1370" s="33" t="s">
        <v>48</v>
      </c>
      <c r="Z1370" s="33" t="s">
        <v>48</v>
      </c>
      <c r="AA1370" s="33" t="s">
        <v>48</v>
      </c>
      <c r="AB1370" s="33" t="s">
        <v>48</v>
      </c>
      <c r="AC1370" s="33" t="s">
        <v>123</v>
      </c>
      <c r="AD1370" s="33" t="s">
        <v>123</v>
      </c>
    </row>
    <row r="1371" spans="1:30" ht="48">
      <c r="A1371" s="33" t="s">
        <v>2414</v>
      </c>
      <c r="B1371" s="33" t="s">
        <v>41</v>
      </c>
      <c r="C1371" s="33" t="s">
        <v>2417</v>
      </c>
      <c r="D1371" s="33">
        <v>14305</v>
      </c>
      <c r="E1371" s="33" t="s">
        <v>119</v>
      </c>
      <c r="F1371" s="33" t="s">
        <v>2448</v>
      </c>
      <c r="G1371" s="34">
        <v>1812.13</v>
      </c>
      <c r="H1371" s="35">
        <v>0</v>
      </c>
      <c r="I1371" s="33" t="s">
        <v>51</v>
      </c>
      <c r="J1371" s="34">
        <v>7540.1</v>
      </c>
      <c r="K1371" s="33" t="s">
        <v>43</v>
      </c>
      <c r="L1371" s="33" t="s">
        <v>529</v>
      </c>
      <c r="M1371" s="33" t="s">
        <v>142</v>
      </c>
      <c r="N1371" s="33" t="s">
        <v>45</v>
      </c>
      <c r="O1371" s="33" t="s">
        <v>45</v>
      </c>
      <c r="P1371" s="33" t="s">
        <v>45</v>
      </c>
      <c r="Q1371" s="33" t="s">
        <v>45</v>
      </c>
      <c r="R1371" s="33" t="s">
        <v>45</v>
      </c>
      <c r="S1371" s="33" t="s">
        <v>45</v>
      </c>
      <c r="T1371" s="33" t="s">
        <v>46</v>
      </c>
      <c r="U1371" s="33" t="s">
        <v>530</v>
      </c>
      <c r="V1371" s="33" t="s">
        <v>144</v>
      </c>
      <c r="W1371" s="33" t="s">
        <v>48</v>
      </c>
      <c r="X1371" s="33" t="s">
        <v>48</v>
      </c>
      <c r="Y1371" s="33" t="s">
        <v>48</v>
      </c>
      <c r="Z1371" s="33" t="s">
        <v>48</v>
      </c>
      <c r="AA1371" s="33" t="s">
        <v>48</v>
      </c>
      <c r="AB1371" s="33" t="s">
        <v>48</v>
      </c>
      <c r="AC1371" s="33" t="s">
        <v>123</v>
      </c>
      <c r="AD1371" s="33" t="s">
        <v>123</v>
      </c>
    </row>
    <row r="1372" spans="1:30" ht="48">
      <c r="A1372" s="33" t="s">
        <v>2414</v>
      </c>
      <c r="B1372" s="33" t="s">
        <v>41</v>
      </c>
      <c r="C1372" s="33" t="s">
        <v>2417</v>
      </c>
      <c r="D1372" s="33">
        <v>14305</v>
      </c>
      <c r="E1372" s="33" t="s">
        <v>119</v>
      </c>
      <c r="F1372" s="33" t="s">
        <v>2449</v>
      </c>
      <c r="G1372" s="35">
        <v>40</v>
      </c>
      <c r="H1372" s="35">
        <v>0</v>
      </c>
      <c r="I1372" s="33" t="s">
        <v>51</v>
      </c>
      <c r="J1372" s="34">
        <v>7580.1</v>
      </c>
      <c r="K1372" s="33" t="s">
        <v>43</v>
      </c>
      <c r="L1372" s="33" t="s">
        <v>529</v>
      </c>
      <c r="M1372" s="33" t="s">
        <v>142</v>
      </c>
      <c r="N1372" s="33" t="s">
        <v>45</v>
      </c>
      <c r="O1372" s="33" t="s">
        <v>45</v>
      </c>
      <c r="P1372" s="33" t="s">
        <v>45</v>
      </c>
      <c r="Q1372" s="33" t="s">
        <v>45</v>
      </c>
      <c r="R1372" s="33" t="s">
        <v>45</v>
      </c>
      <c r="S1372" s="33" t="s">
        <v>45</v>
      </c>
      <c r="T1372" s="33" t="s">
        <v>46</v>
      </c>
      <c r="U1372" s="33" t="s">
        <v>530</v>
      </c>
      <c r="V1372" s="33" t="s">
        <v>144</v>
      </c>
      <c r="W1372" s="33" t="s">
        <v>48</v>
      </c>
      <c r="X1372" s="33" t="s">
        <v>48</v>
      </c>
      <c r="Y1372" s="33" t="s">
        <v>48</v>
      </c>
      <c r="Z1372" s="33" t="s">
        <v>48</v>
      </c>
      <c r="AA1372" s="33" t="s">
        <v>48</v>
      </c>
      <c r="AB1372" s="33" t="s">
        <v>48</v>
      </c>
      <c r="AC1372" s="33" t="s">
        <v>123</v>
      </c>
      <c r="AD1372" s="33" t="s">
        <v>123</v>
      </c>
    </row>
    <row r="1373" spans="1:30" ht="48">
      <c r="A1373" s="33" t="s">
        <v>2414</v>
      </c>
      <c r="B1373" s="33" t="s">
        <v>41</v>
      </c>
      <c r="C1373" s="33" t="s">
        <v>2429</v>
      </c>
      <c r="D1373" s="33">
        <v>12891</v>
      </c>
      <c r="E1373" s="33" t="s">
        <v>507</v>
      </c>
      <c r="F1373" s="33" t="s">
        <v>2392</v>
      </c>
      <c r="G1373" s="35">
        <v>0</v>
      </c>
      <c r="H1373" s="35">
        <v>320.27999999999997</v>
      </c>
      <c r="I1373" s="33" t="s">
        <v>51</v>
      </c>
      <c r="J1373" s="35">
        <v>649.37</v>
      </c>
      <c r="K1373" s="33" t="s">
        <v>578</v>
      </c>
      <c r="L1373" s="33" t="s">
        <v>578</v>
      </c>
      <c r="M1373" s="33" t="s">
        <v>142</v>
      </c>
      <c r="N1373" s="33" t="s">
        <v>45</v>
      </c>
      <c r="O1373" s="33" t="s">
        <v>45</v>
      </c>
      <c r="P1373" s="33" t="s">
        <v>45</v>
      </c>
      <c r="Q1373" s="33" t="s">
        <v>45</v>
      </c>
      <c r="R1373" s="33" t="s">
        <v>45</v>
      </c>
      <c r="S1373" s="33" t="s">
        <v>45</v>
      </c>
      <c r="T1373" s="33" t="s">
        <v>579</v>
      </c>
      <c r="U1373" s="33" t="s">
        <v>579</v>
      </c>
      <c r="V1373" s="33" t="s">
        <v>144</v>
      </c>
      <c r="W1373" s="33" t="s">
        <v>48</v>
      </c>
      <c r="X1373" s="33" t="s">
        <v>48</v>
      </c>
      <c r="Y1373" s="33" t="s">
        <v>48</v>
      </c>
      <c r="Z1373" s="33" t="s">
        <v>48</v>
      </c>
      <c r="AA1373" s="33" t="s">
        <v>48</v>
      </c>
      <c r="AB1373" s="33" t="s">
        <v>48</v>
      </c>
      <c r="AC1373" s="33" t="s">
        <v>123</v>
      </c>
      <c r="AD1373" s="33" t="s">
        <v>123</v>
      </c>
    </row>
    <row r="1374" spans="1:30" ht="48">
      <c r="A1374" s="33" t="s">
        <v>2414</v>
      </c>
      <c r="B1374" s="33" t="s">
        <v>41</v>
      </c>
      <c r="C1374" s="33" t="s">
        <v>2429</v>
      </c>
      <c r="D1374" s="33">
        <v>12891</v>
      </c>
      <c r="E1374" s="33" t="s">
        <v>507</v>
      </c>
      <c r="F1374" s="33" t="s">
        <v>2393</v>
      </c>
      <c r="G1374" s="35">
        <v>0</v>
      </c>
      <c r="H1374" s="35">
        <v>649.37</v>
      </c>
      <c r="I1374" s="33" t="s">
        <v>51</v>
      </c>
      <c r="J1374" s="35">
        <v>0</v>
      </c>
      <c r="K1374" s="33" t="s">
        <v>578</v>
      </c>
      <c r="L1374" s="33" t="s">
        <v>578</v>
      </c>
      <c r="M1374" s="33" t="s">
        <v>142</v>
      </c>
      <c r="N1374" s="33" t="s">
        <v>45</v>
      </c>
      <c r="O1374" s="33" t="s">
        <v>45</v>
      </c>
      <c r="P1374" s="33" t="s">
        <v>45</v>
      </c>
      <c r="Q1374" s="33" t="s">
        <v>45</v>
      </c>
      <c r="R1374" s="33" t="s">
        <v>45</v>
      </c>
      <c r="S1374" s="33" t="s">
        <v>45</v>
      </c>
      <c r="T1374" s="33" t="s">
        <v>579</v>
      </c>
      <c r="U1374" s="33" t="s">
        <v>579</v>
      </c>
      <c r="V1374" s="33" t="s">
        <v>144</v>
      </c>
      <c r="W1374" s="33" t="s">
        <v>48</v>
      </c>
      <c r="X1374" s="33" t="s">
        <v>48</v>
      </c>
      <c r="Y1374" s="33" t="s">
        <v>48</v>
      </c>
      <c r="Z1374" s="33" t="s">
        <v>48</v>
      </c>
      <c r="AA1374" s="33" t="s">
        <v>48</v>
      </c>
      <c r="AB1374" s="33" t="s">
        <v>48</v>
      </c>
      <c r="AC1374" s="33" t="s">
        <v>123</v>
      </c>
      <c r="AD1374" s="33" t="s">
        <v>123</v>
      </c>
    </row>
    <row r="1375" spans="1:30" ht="48">
      <c r="A1375" s="33" t="s">
        <v>2414</v>
      </c>
      <c r="B1375" s="33" t="s">
        <v>41</v>
      </c>
      <c r="C1375" s="33" t="s">
        <v>2417</v>
      </c>
      <c r="D1375" s="33">
        <v>14305</v>
      </c>
      <c r="E1375" s="33" t="s">
        <v>600</v>
      </c>
      <c r="F1375" s="33" t="s">
        <v>2450</v>
      </c>
      <c r="G1375" s="35">
        <v>192.16</v>
      </c>
      <c r="H1375" s="35">
        <v>0</v>
      </c>
      <c r="I1375" s="33" t="s">
        <v>51</v>
      </c>
      <c r="J1375" s="35">
        <v>192.16</v>
      </c>
      <c r="K1375" s="33" t="s">
        <v>578</v>
      </c>
      <c r="L1375" s="33" t="s">
        <v>578</v>
      </c>
      <c r="M1375" s="33" t="s">
        <v>142</v>
      </c>
      <c r="N1375" s="33" t="s">
        <v>45</v>
      </c>
      <c r="O1375" s="33" t="s">
        <v>45</v>
      </c>
      <c r="P1375" s="33" t="s">
        <v>45</v>
      </c>
      <c r="Q1375" s="33" t="s">
        <v>45</v>
      </c>
      <c r="R1375" s="33" t="s">
        <v>45</v>
      </c>
      <c r="S1375" s="33" t="s">
        <v>45</v>
      </c>
      <c r="T1375" s="33" t="s">
        <v>579</v>
      </c>
      <c r="U1375" s="33" t="s">
        <v>579</v>
      </c>
      <c r="V1375" s="33" t="s">
        <v>144</v>
      </c>
      <c r="W1375" s="33" t="s">
        <v>48</v>
      </c>
      <c r="X1375" s="33" t="s">
        <v>48</v>
      </c>
      <c r="Y1375" s="33" t="s">
        <v>48</v>
      </c>
      <c r="Z1375" s="33" t="s">
        <v>48</v>
      </c>
      <c r="AA1375" s="33" t="s">
        <v>48</v>
      </c>
      <c r="AB1375" s="33" t="s">
        <v>48</v>
      </c>
      <c r="AC1375" s="33" t="s">
        <v>123</v>
      </c>
      <c r="AD1375" s="33" t="s">
        <v>123</v>
      </c>
    </row>
    <row r="1376" spans="1:30" ht="48">
      <c r="A1376" s="33" t="s">
        <v>2414</v>
      </c>
      <c r="B1376" s="33" t="s">
        <v>41</v>
      </c>
      <c r="C1376" s="33" t="s">
        <v>2417</v>
      </c>
      <c r="D1376" s="33">
        <v>14305</v>
      </c>
      <c r="E1376" s="33" t="s">
        <v>600</v>
      </c>
      <c r="F1376" s="33" t="s">
        <v>2451</v>
      </c>
      <c r="G1376" s="35">
        <v>327.88</v>
      </c>
      <c r="H1376" s="35">
        <v>0</v>
      </c>
      <c r="I1376" s="33" t="s">
        <v>51</v>
      </c>
      <c r="J1376" s="35">
        <v>520.04</v>
      </c>
      <c r="K1376" s="33" t="s">
        <v>578</v>
      </c>
      <c r="L1376" s="33" t="s">
        <v>578</v>
      </c>
      <c r="M1376" s="33" t="s">
        <v>142</v>
      </c>
      <c r="N1376" s="33" t="s">
        <v>45</v>
      </c>
      <c r="O1376" s="33" t="s">
        <v>45</v>
      </c>
      <c r="P1376" s="33" t="s">
        <v>45</v>
      </c>
      <c r="Q1376" s="33" t="s">
        <v>45</v>
      </c>
      <c r="R1376" s="33" t="s">
        <v>45</v>
      </c>
      <c r="S1376" s="33" t="s">
        <v>45</v>
      </c>
      <c r="T1376" s="33" t="s">
        <v>579</v>
      </c>
      <c r="U1376" s="33" t="s">
        <v>579</v>
      </c>
      <c r="V1376" s="33" t="s">
        <v>144</v>
      </c>
      <c r="W1376" s="33" t="s">
        <v>48</v>
      </c>
      <c r="X1376" s="33" t="s">
        <v>48</v>
      </c>
      <c r="Y1376" s="33" t="s">
        <v>48</v>
      </c>
      <c r="Z1376" s="33" t="s">
        <v>48</v>
      </c>
      <c r="AA1376" s="33" t="s">
        <v>48</v>
      </c>
      <c r="AB1376" s="33" t="s">
        <v>48</v>
      </c>
      <c r="AC1376" s="33" t="s">
        <v>123</v>
      </c>
      <c r="AD1376" s="33" t="s">
        <v>123</v>
      </c>
    </row>
    <row r="1377" spans="1:30" ht="48">
      <c r="A1377" s="33" t="s">
        <v>2414</v>
      </c>
      <c r="B1377" s="33" t="s">
        <v>41</v>
      </c>
      <c r="C1377" s="33" t="s">
        <v>2417</v>
      </c>
      <c r="D1377" s="33">
        <v>14305</v>
      </c>
      <c r="E1377" s="33" t="s">
        <v>461</v>
      </c>
      <c r="F1377" s="33" t="s">
        <v>2452</v>
      </c>
      <c r="G1377" s="35">
        <v>600.69000000000005</v>
      </c>
      <c r="H1377" s="35">
        <v>0</v>
      </c>
      <c r="I1377" s="33" t="s">
        <v>51</v>
      </c>
      <c r="J1377" s="34">
        <v>2340.36</v>
      </c>
      <c r="K1377" s="33" t="s">
        <v>488</v>
      </c>
      <c r="L1377" s="33" t="s">
        <v>488</v>
      </c>
      <c r="M1377" s="33" t="s">
        <v>142</v>
      </c>
      <c r="N1377" s="33" t="s">
        <v>45</v>
      </c>
      <c r="O1377" s="33" t="s">
        <v>45</v>
      </c>
      <c r="P1377" s="33" t="s">
        <v>45</v>
      </c>
      <c r="Q1377" s="33" t="s">
        <v>45</v>
      </c>
      <c r="R1377" s="33" t="s">
        <v>45</v>
      </c>
      <c r="S1377" s="33" t="s">
        <v>45</v>
      </c>
      <c r="T1377" s="33" t="s">
        <v>489</v>
      </c>
      <c r="U1377" s="33" t="s">
        <v>489</v>
      </c>
      <c r="V1377" s="33" t="s">
        <v>144</v>
      </c>
      <c r="W1377" s="33" t="s">
        <v>48</v>
      </c>
      <c r="X1377" s="33" t="s">
        <v>48</v>
      </c>
      <c r="Y1377" s="33" t="s">
        <v>48</v>
      </c>
      <c r="Z1377" s="33" t="s">
        <v>48</v>
      </c>
      <c r="AA1377" s="33" t="s">
        <v>48</v>
      </c>
      <c r="AB1377" s="33" t="s">
        <v>48</v>
      </c>
      <c r="AC1377" s="33" t="s">
        <v>123</v>
      </c>
      <c r="AD1377" s="33" t="s">
        <v>123</v>
      </c>
    </row>
    <row r="1378" spans="1:30" ht="48">
      <c r="A1378" s="33" t="s">
        <v>2414</v>
      </c>
      <c r="B1378" s="33" t="s">
        <v>41</v>
      </c>
      <c r="C1378" s="33" t="s">
        <v>2417</v>
      </c>
      <c r="D1378" s="33">
        <v>14305</v>
      </c>
      <c r="E1378" s="33" t="s">
        <v>717</v>
      </c>
      <c r="F1378" s="33" t="s">
        <v>2453</v>
      </c>
      <c r="G1378" s="35">
        <v>-877.7</v>
      </c>
      <c r="H1378" s="35">
        <v>0</v>
      </c>
      <c r="I1378" s="33" t="s">
        <v>51</v>
      </c>
      <c r="J1378" s="34">
        <v>10996.57</v>
      </c>
      <c r="K1378" s="33" t="s">
        <v>148</v>
      </c>
      <c r="L1378" s="33" t="s">
        <v>148</v>
      </c>
      <c r="M1378" s="33" t="s">
        <v>142</v>
      </c>
      <c r="N1378" s="33" t="s">
        <v>45</v>
      </c>
      <c r="O1378" s="33" t="s">
        <v>45</v>
      </c>
      <c r="P1378" s="33" t="s">
        <v>45</v>
      </c>
      <c r="Q1378" s="33" t="s">
        <v>45</v>
      </c>
      <c r="R1378" s="33" t="s">
        <v>45</v>
      </c>
      <c r="S1378" s="33" t="s">
        <v>45</v>
      </c>
      <c r="T1378" s="33" t="s">
        <v>204</v>
      </c>
      <c r="U1378" s="33" t="s">
        <v>204</v>
      </c>
      <c r="V1378" s="33" t="s">
        <v>144</v>
      </c>
      <c r="W1378" s="33" t="s">
        <v>48</v>
      </c>
      <c r="X1378" s="33" t="s">
        <v>48</v>
      </c>
      <c r="Y1378" s="33" t="s">
        <v>48</v>
      </c>
      <c r="Z1378" s="33" t="s">
        <v>48</v>
      </c>
      <c r="AA1378" s="33" t="s">
        <v>48</v>
      </c>
      <c r="AB1378" s="33" t="s">
        <v>48</v>
      </c>
      <c r="AC1378" s="33" t="s">
        <v>123</v>
      </c>
      <c r="AD1378" s="33" t="s">
        <v>123</v>
      </c>
    </row>
    <row r="1379" spans="1:30" ht="60">
      <c r="A1379" s="33" t="s">
        <v>2414</v>
      </c>
      <c r="B1379" s="33" t="s">
        <v>41</v>
      </c>
      <c r="C1379" s="33" t="s">
        <v>2429</v>
      </c>
      <c r="D1379" s="33">
        <v>12891</v>
      </c>
      <c r="E1379" s="33" t="s">
        <v>624</v>
      </c>
      <c r="F1379" s="33" t="s">
        <v>2396</v>
      </c>
      <c r="G1379" s="35">
        <v>0</v>
      </c>
      <c r="H1379" s="34">
        <v>2690.55</v>
      </c>
      <c r="I1379" s="33" t="s">
        <v>51</v>
      </c>
      <c r="J1379" s="34">
        <v>1879.62</v>
      </c>
      <c r="K1379" s="33" t="s">
        <v>149</v>
      </c>
      <c r="L1379" s="33" t="s">
        <v>150</v>
      </c>
      <c r="M1379" s="33" t="s">
        <v>142</v>
      </c>
      <c r="N1379" s="33" t="s">
        <v>45</v>
      </c>
      <c r="O1379" s="33" t="s">
        <v>45</v>
      </c>
      <c r="P1379" s="33" t="s">
        <v>45</v>
      </c>
      <c r="Q1379" s="33" t="s">
        <v>45</v>
      </c>
      <c r="R1379" s="33" t="s">
        <v>45</v>
      </c>
      <c r="S1379" s="33" t="s">
        <v>45</v>
      </c>
      <c r="T1379" s="33" t="s">
        <v>205</v>
      </c>
      <c r="U1379" s="33" t="s">
        <v>206</v>
      </c>
      <c r="V1379" s="33" t="s">
        <v>144</v>
      </c>
      <c r="W1379" s="33" t="s">
        <v>48</v>
      </c>
      <c r="X1379" s="33" t="s">
        <v>48</v>
      </c>
      <c r="Y1379" s="33" t="s">
        <v>48</v>
      </c>
      <c r="Z1379" s="33" t="s">
        <v>48</v>
      </c>
      <c r="AA1379" s="33" t="s">
        <v>48</v>
      </c>
      <c r="AB1379" s="33" t="s">
        <v>48</v>
      </c>
      <c r="AC1379" s="33" t="s">
        <v>123</v>
      </c>
      <c r="AD1379" s="33" t="s">
        <v>123</v>
      </c>
    </row>
    <row r="1380" spans="1:30" ht="60">
      <c r="A1380" s="33" t="s">
        <v>2414</v>
      </c>
      <c r="B1380" s="33" t="s">
        <v>41</v>
      </c>
      <c r="C1380" s="33" t="s">
        <v>2417</v>
      </c>
      <c r="D1380" s="33">
        <v>14305</v>
      </c>
      <c r="E1380" s="33" t="s">
        <v>819</v>
      </c>
      <c r="F1380" s="33" t="s">
        <v>2454</v>
      </c>
      <c r="G1380" s="35">
        <v>117.7</v>
      </c>
      <c r="H1380" s="35">
        <v>0</v>
      </c>
      <c r="I1380" s="33" t="s">
        <v>51</v>
      </c>
      <c r="J1380" s="34">
        <v>1997.32</v>
      </c>
      <c r="K1380" s="33" t="s">
        <v>149</v>
      </c>
      <c r="L1380" s="33" t="s">
        <v>150</v>
      </c>
      <c r="M1380" s="33" t="s">
        <v>142</v>
      </c>
      <c r="N1380" s="33" t="s">
        <v>45</v>
      </c>
      <c r="O1380" s="33" t="s">
        <v>45</v>
      </c>
      <c r="P1380" s="33" t="s">
        <v>45</v>
      </c>
      <c r="Q1380" s="33" t="s">
        <v>45</v>
      </c>
      <c r="R1380" s="33" t="s">
        <v>45</v>
      </c>
      <c r="S1380" s="33" t="s">
        <v>45</v>
      </c>
      <c r="T1380" s="33" t="s">
        <v>205</v>
      </c>
      <c r="U1380" s="33" t="s">
        <v>206</v>
      </c>
      <c r="V1380" s="33" t="s">
        <v>144</v>
      </c>
      <c r="W1380" s="33" t="s">
        <v>48</v>
      </c>
      <c r="X1380" s="33" t="s">
        <v>48</v>
      </c>
      <c r="Y1380" s="33" t="s">
        <v>48</v>
      </c>
      <c r="Z1380" s="33" t="s">
        <v>48</v>
      </c>
      <c r="AA1380" s="33" t="s">
        <v>48</v>
      </c>
      <c r="AB1380" s="33" t="s">
        <v>48</v>
      </c>
      <c r="AC1380" s="33" t="s">
        <v>123</v>
      </c>
      <c r="AD1380" s="33" t="s">
        <v>123</v>
      </c>
    </row>
    <row r="1381" spans="1:30" ht="48">
      <c r="A1381" s="33" t="s">
        <v>2414</v>
      </c>
      <c r="B1381" s="33" t="s">
        <v>41</v>
      </c>
      <c r="C1381" s="33" t="s">
        <v>2417</v>
      </c>
      <c r="D1381" s="33">
        <v>14311</v>
      </c>
      <c r="E1381" s="33" t="s">
        <v>1047</v>
      </c>
      <c r="F1381" s="33" t="s">
        <v>2455</v>
      </c>
      <c r="G1381" s="34">
        <v>13630.02</v>
      </c>
      <c r="H1381" s="35">
        <v>0</v>
      </c>
      <c r="I1381" s="33" t="s">
        <v>51</v>
      </c>
      <c r="J1381" s="34">
        <v>13630.02</v>
      </c>
      <c r="K1381" s="33" t="s">
        <v>151</v>
      </c>
      <c r="L1381" s="33" t="s">
        <v>45</v>
      </c>
      <c r="M1381" s="33" t="s">
        <v>142</v>
      </c>
      <c r="N1381" s="33" t="s">
        <v>45</v>
      </c>
      <c r="O1381" s="33" t="s">
        <v>45</v>
      </c>
      <c r="P1381" s="33" t="s">
        <v>45</v>
      </c>
      <c r="Q1381" s="33" t="s">
        <v>45</v>
      </c>
      <c r="R1381" s="33" t="s">
        <v>45</v>
      </c>
      <c r="S1381" s="33" t="s">
        <v>45</v>
      </c>
      <c r="T1381" s="33" t="s">
        <v>207</v>
      </c>
      <c r="U1381" s="33" t="s">
        <v>48</v>
      </c>
      <c r="V1381" s="33" t="s">
        <v>144</v>
      </c>
      <c r="W1381" s="33" t="s">
        <v>48</v>
      </c>
      <c r="X1381" s="33" t="s">
        <v>48</v>
      </c>
      <c r="Y1381" s="33" t="s">
        <v>48</v>
      </c>
      <c r="Z1381" s="33" t="s">
        <v>48</v>
      </c>
      <c r="AA1381" s="33" t="s">
        <v>48</v>
      </c>
      <c r="AB1381" s="33" t="s">
        <v>48</v>
      </c>
      <c r="AC1381" s="33" t="s">
        <v>123</v>
      </c>
      <c r="AD1381" s="33" t="s">
        <v>123</v>
      </c>
    </row>
    <row r="1382" spans="1:30" ht="60">
      <c r="A1382" s="33" t="s">
        <v>2414</v>
      </c>
      <c r="B1382" s="33" t="s">
        <v>41</v>
      </c>
      <c r="C1382" s="33" t="s">
        <v>2429</v>
      </c>
      <c r="D1382" s="33">
        <v>12891</v>
      </c>
      <c r="E1382" s="33" t="s">
        <v>461</v>
      </c>
      <c r="F1382" s="33" t="s">
        <v>2166</v>
      </c>
      <c r="G1382" s="35">
        <v>0</v>
      </c>
      <c r="H1382" s="34">
        <v>2991.45</v>
      </c>
      <c r="I1382" s="33" t="s">
        <v>51</v>
      </c>
      <c r="J1382" s="34">
        <v>10094.049999999999</v>
      </c>
      <c r="K1382" s="33" t="s">
        <v>151</v>
      </c>
      <c r="L1382" s="33" t="s">
        <v>152</v>
      </c>
      <c r="M1382" s="33" t="s">
        <v>142</v>
      </c>
      <c r="N1382" s="33" t="s">
        <v>45</v>
      </c>
      <c r="O1382" s="33" t="s">
        <v>45</v>
      </c>
      <c r="P1382" s="33" t="s">
        <v>45</v>
      </c>
      <c r="Q1382" s="33" t="s">
        <v>45</v>
      </c>
      <c r="R1382" s="33" t="s">
        <v>45</v>
      </c>
      <c r="S1382" s="33" t="s">
        <v>45</v>
      </c>
      <c r="T1382" s="33" t="s">
        <v>207</v>
      </c>
      <c r="U1382" s="33" t="s">
        <v>208</v>
      </c>
      <c r="V1382" s="33" t="s">
        <v>144</v>
      </c>
      <c r="W1382" s="33" t="s">
        <v>48</v>
      </c>
      <c r="X1382" s="33" t="s">
        <v>48</v>
      </c>
      <c r="Y1382" s="33" t="s">
        <v>48</v>
      </c>
      <c r="Z1382" s="33" t="s">
        <v>48</v>
      </c>
      <c r="AA1382" s="33" t="s">
        <v>48</v>
      </c>
      <c r="AB1382" s="33" t="s">
        <v>48</v>
      </c>
      <c r="AC1382" s="33" t="s">
        <v>123</v>
      </c>
      <c r="AD1382" s="33" t="s">
        <v>123</v>
      </c>
    </row>
    <row r="1383" spans="1:30" ht="60">
      <c r="A1383" s="33" t="s">
        <v>2414</v>
      </c>
      <c r="B1383" s="33" t="s">
        <v>41</v>
      </c>
      <c r="C1383" s="33" t="s">
        <v>2417</v>
      </c>
      <c r="D1383" s="33">
        <v>14305</v>
      </c>
      <c r="E1383" s="33" t="s">
        <v>717</v>
      </c>
      <c r="F1383" s="33" t="s">
        <v>2456</v>
      </c>
      <c r="G1383" s="35">
        <v>98</v>
      </c>
      <c r="H1383" s="35">
        <v>0</v>
      </c>
      <c r="I1383" s="33" t="s">
        <v>51</v>
      </c>
      <c r="J1383" s="34">
        <v>10192.049999999999</v>
      </c>
      <c r="K1383" s="33" t="s">
        <v>151</v>
      </c>
      <c r="L1383" s="33" t="s">
        <v>152</v>
      </c>
      <c r="M1383" s="33" t="s">
        <v>142</v>
      </c>
      <c r="N1383" s="33" t="s">
        <v>45</v>
      </c>
      <c r="O1383" s="33" t="s">
        <v>45</v>
      </c>
      <c r="P1383" s="33" t="s">
        <v>45</v>
      </c>
      <c r="Q1383" s="33" t="s">
        <v>45</v>
      </c>
      <c r="R1383" s="33" t="s">
        <v>45</v>
      </c>
      <c r="S1383" s="33" t="s">
        <v>45</v>
      </c>
      <c r="T1383" s="33" t="s">
        <v>207</v>
      </c>
      <c r="U1383" s="33" t="s">
        <v>208</v>
      </c>
      <c r="V1383" s="33" t="s">
        <v>144</v>
      </c>
      <c r="W1383" s="33" t="s">
        <v>48</v>
      </c>
      <c r="X1383" s="33" t="s">
        <v>48</v>
      </c>
      <c r="Y1383" s="33" t="s">
        <v>48</v>
      </c>
      <c r="Z1383" s="33" t="s">
        <v>48</v>
      </c>
      <c r="AA1383" s="33" t="s">
        <v>48</v>
      </c>
      <c r="AB1383" s="33" t="s">
        <v>48</v>
      </c>
      <c r="AC1383" s="33" t="s">
        <v>123</v>
      </c>
      <c r="AD1383" s="33" t="s">
        <v>123</v>
      </c>
    </row>
    <row r="1384" spans="1:30" ht="60">
      <c r="A1384" s="33" t="s">
        <v>2414</v>
      </c>
      <c r="B1384" s="33" t="s">
        <v>41</v>
      </c>
      <c r="C1384" s="33" t="s">
        <v>2417</v>
      </c>
      <c r="D1384" s="33">
        <v>14305</v>
      </c>
      <c r="E1384" s="33" t="s">
        <v>717</v>
      </c>
      <c r="F1384" s="33" t="s">
        <v>2457</v>
      </c>
      <c r="G1384" s="35">
        <v>144.02000000000001</v>
      </c>
      <c r="H1384" s="35">
        <v>0</v>
      </c>
      <c r="I1384" s="33" t="s">
        <v>51</v>
      </c>
      <c r="J1384" s="34">
        <v>10336.07</v>
      </c>
      <c r="K1384" s="33" t="s">
        <v>151</v>
      </c>
      <c r="L1384" s="33" t="s">
        <v>152</v>
      </c>
      <c r="M1384" s="33" t="s">
        <v>142</v>
      </c>
      <c r="N1384" s="33" t="s">
        <v>45</v>
      </c>
      <c r="O1384" s="33" t="s">
        <v>45</v>
      </c>
      <c r="P1384" s="33" t="s">
        <v>45</v>
      </c>
      <c r="Q1384" s="33" t="s">
        <v>45</v>
      </c>
      <c r="R1384" s="33" t="s">
        <v>45</v>
      </c>
      <c r="S1384" s="33" t="s">
        <v>45</v>
      </c>
      <c r="T1384" s="33" t="s">
        <v>207</v>
      </c>
      <c r="U1384" s="33" t="s">
        <v>208</v>
      </c>
      <c r="V1384" s="33" t="s">
        <v>144</v>
      </c>
      <c r="W1384" s="33" t="s">
        <v>48</v>
      </c>
      <c r="X1384" s="33" t="s">
        <v>48</v>
      </c>
      <c r="Y1384" s="33" t="s">
        <v>48</v>
      </c>
      <c r="Z1384" s="33" t="s">
        <v>48</v>
      </c>
      <c r="AA1384" s="33" t="s">
        <v>48</v>
      </c>
      <c r="AB1384" s="33" t="s">
        <v>48</v>
      </c>
      <c r="AC1384" s="33" t="s">
        <v>123</v>
      </c>
      <c r="AD1384" s="33" t="s">
        <v>123</v>
      </c>
    </row>
    <row r="1385" spans="1:30" ht="60">
      <c r="A1385" s="33" t="s">
        <v>2414</v>
      </c>
      <c r="B1385" s="33" t="s">
        <v>41</v>
      </c>
      <c r="C1385" s="33" t="s">
        <v>2417</v>
      </c>
      <c r="D1385" s="33">
        <v>14305</v>
      </c>
      <c r="E1385" s="33" t="s">
        <v>717</v>
      </c>
      <c r="F1385" s="33" t="s">
        <v>2458</v>
      </c>
      <c r="G1385" s="34">
        <v>2793.51</v>
      </c>
      <c r="H1385" s="35">
        <v>0</v>
      </c>
      <c r="I1385" s="33" t="s">
        <v>51</v>
      </c>
      <c r="J1385" s="34">
        <v>13129.58</v>
      </c>
      <c r="K1385" s="33" t="s">
        <v>151</v>
      </c>
      <c r="L1385" s="33" t="s">
        <v>152</v>
      </c>
      <c r="M1385" s="33" t="s">
        <v>142</v>
      </c>
      <c r="N1385" s="33" t="s">
        <v>45</v>
      </c>
      <c r="O1385" s="33" t="s">
        <v>45</v>
      </c>
      <c r="P1385" s="33" t="s">
        <v>45</v>
      </c>
      <c r="Q1385" s="33" t="s">
        <v>45</v>
      </c>
      <c r="R1385" s="33" t="s">
        <v>45</v>
      </c>
      <c r="S1385" s="33" t="s">
        <v>45</v>
      </c>
      <c r="T1385" s="33" t="s">
        <v>207</v>
      </c>
      <c r="U1385" s="33" t="s">
        <v>208</v>
      </c>
      <c r="V1385" s="33" t="s">
        <v>144</v>
      </c>
      <c r="W1385" s="33" t="s">
        <v>48</v>
      </c>
      <c r="X1385" s="33" t="s">
        <v>48</v>
      </c>
      <c r="Y1385" s="33" t="s">
        <v>48</v>
      </c>
      <c r="Z1385" s="33" t="s">
        <v>48</v>
      </c>
      <c r="AA1385" s="33" t="s">
        <v>48</v>
      </c>
      <c r="AB1385" s="33" t="s">
        <v>48</v>
      </c>
      <c r="AC1385" s="33" t="s">
        <v>123</v>
      </c>
      <c r="AD1385" s="33" t="s">
        <v>123</v>
      </c>
    </row>
    <row r="1386" spans="1:30" ht="60">
      <c r="A1386" s="33" t="s">
        <v>2414</v>
      </c>
      <c r="B1386" s="33" t="s">
        <v>41</v>
      </c>
      <c r="C1386" s="33" t="s">
        <v>2417</v>
      </c>
      <c r="D1386" s="33">
        <v>14305</v>
      </c>
      <c r="E1386" s="33" t="s">
        <v>717</v>
      </c>
      <c r="F1386" s="33" t="s">
        <v>2459</v>
      </c>
      <c r="G1386" s="35">
        <v>494.37</v>
      </c>
      <c r="H1386" s="35">
        <v>0</v>
      </c>
      <c r="I1386" s="33" t="s">
        <v>51</v>
      </c>
      <c r="J1386" s="34">
        <v>13623.95</v>
      </c>
      <c r="K1386" s="33" t="s">
        <v>151</v>
      </c>
      <c r="L1386" s="33" t="s">
        <v>152</v>
      </c>
      <c r="M1386" s="33" t="s">
        <v>142</v>
      </c>
      <c r="N1386" s="33" t="s">
        <v>45</v>
      </c>
      <c r="O1386" s="33" t="s">
        <v>45</v>
      </c>
      <c r="P1386" s="33" t="s">
        <v>45</v>
      </c>
      <c r="Q1386" s="33" t="s">
        <v>45</v>
      </c>
      <c r="R1386" s="33" t="s">
        <v>45</v>
      </c>
      <c r="S1386" s="33" t="s">
        <v>45</v>
      </c>
      <c r="T1386" s="33" t="s">
        <v>207</v>
      </c>
      <c r="U1386" s="33" t="s">
        <v>208</v>
      </c>
      <c r="V1386" s="33" t="s">
        <v>144</v>
      </c>
      <c r="W1386" s="33" t="s">
        <v>48</v>
      </c>
      <c r="X1386" s="33" t="s">
        <v>48</v>
      </c>
      <c r="Y1386" s="33" t="s">
        <v>48</v>
      </c>
      <c r="Z1386" s="33" t="s">
        <v>48</v>
      </c>
      <c r="AA1386" s="33" t="s">
        <v>48</v>
      </c>
      <c r="AB1386" s="33" t="s">
        <v>48</v>
      </c>
      <c r="AC1386" s="33" t="s">
        <v>123</v>
      </c>
      <c r="AD1386" s="33" t="s">
        <v>123</v>
      </c>
    </row>
    <row r="1387" spans="1:30" ht="60">
      <c r="A1387" s="33" t="s">
        <v>2414</v>
      </c>
      <c r="B1387" s="33" t="s">
        <v>41</v>
      </c>
      <c r="C1387" s="33" t="s">
        <v>2417</v>
      </c>
      <c r="D1387" s="33">
        <v>14305</v>
      </c>
      <c r="E1387" s="33" t="s">
        <v>717</v>
      </c>
      <c r="F1387" s="33" t="s">
        <v>2460</v>
      </c>
      <c r="G1387" s="34">
        <v>1122.3699999999999</v>
      </c>
      <c r="H1387" s="35">
        <v>0</v>
      </c>
      <c r="I1387" s="33" t="s">
        <v>51</v>
      </c>
      <c r="J1387" s="34">
        <v>14746.32</v>
      </c>
      <c r="K1387" s="33" t="s">
        <v>151</v>
      </c>
      <c r="L1387" s="33" t="s">
        <v>152</v>
      </c>
      <c r="M1387" s="33" t="s">
        <v>142</v>
      </c>
      <c r="N1387" s="33" t="s">
        <v>45</v>
      </c>
      <c r="O1387" s="33" t="s">
        <v>45</v>
      </c>
      <c r="P1387" s="33" t="s">
        <v>45</v>
      </c>
      <c r="Q1387" s="33" t="s">
        <v>45</v>
      </c>
      <c r="R1387" s="33" t="s">
        <v>45</v>
      </c>
      <c r="S1387" s="33" t="s">
        <v>45</v>
      </c>
      <c r="T1387" s="33" t="s">
        <v>207</v>
      </c>
      <c r="U1387" s="33" t="s">
        <v>208</v>
      </c>
      <c r="V1387" s="33" t="s">
        <v>144</v>
      </c>
      <c r="W1387" s="33" t="s">
        <v>48</v>
      </c>
      <c r="X1387" s="33" t="s">
        <v>48</v>
      </c>
      <c r="Y1387" s="33" t="s">
        <v>48</v>
      </c>
      <c r="Z1387" s="33" t="s">
        <v>48</v>
      </c>
      <c r="AA1387" s="33" t="s">
        <v>48</v>
      </c>
      <c r="AB1387" s="33" t="s">
        <v>48</v>
      </c>
      <c r="AC1387" s="33" t="s">
        <v>123</v>
      </c>
      <c r="AD1387" s="33" t="s">
        <v>123</v>
      </c>
    </row>
    <row r="1388" spans="1:30" ht="60">
      <c r="A1388" s="33" t="s">
        <v>2414</v>
      </c>
      <c r="B1388" s="33" t="s">
        <v>41</v>
      </c>
      <c r="C1388" s="33" t="s">
        <v>2417</v>
      </c>
      <c r="D1388" s="33">
        <v>14305</v>
      </c>
      <c r="E1388" s="33" t="s">
        <v>717</v>
      </c>
      <c r="F1388" s="33" t="s">
        <v>2461</v>
      </c>
      <c r="G1388" s="34">
        <v>1206.77</v>
      </c>
      <c r="H1388" s="35">
        <v>0</v>
      </c>
      <c r="I1388" s="33" t="s">
        <v>51</v>
      </c>
      <c r="J1388" s="34">
        <v>15953.09</v>
      </c>
      <c r="K1388" s="33" t="s">
        <v>151</v>
      </c>
      <c r="L1388" s="33" t="s">
        <v>152</v>
      </c>
      <c r="M1388" s="33" t="s">
        <v>142</v>
      </c>
      <c r="N1388" s="33" t="s">
        <v>45</v>
      </c>
      <c r="O1388" s="33" t="s">
        <v>45</v>
      </c>
      <c r="P1388" s="33" t="s">
        <v>45</v>
      </c>
      <c r="Q1388" s="33" t="s">
        <v>45</v>
      </c>
      <c r="R1388" s="33" t="s">
        <v>45</v>
      </c>
      <c r="S1388" s="33" t="s">
        <v>45</v>
      </c>
      <c r="T1388" s="33" t="s">
        <v>207</v>
      </c>
      <c r="U1388" s="33" t="s">
        <v>208</v>
      </c>
      <c r="V1388" s="33" t="s">
        <v>144</v>
      </c>
      <c r="W1388" s="33" t="s">
        <v>48</v>
      </c>
      <c r="X1388" s="33" t="s">
        <v>48</v>
      </c>
      <c r="Y1388" s="33" t="s">
        <v>48</v>
      </c>
      <c r="Z1388" s="33" t="s">
        <v>48</v>
      </c>
      <c r="AA1388" s="33" t="s">
        <v>48</v>
      </c>
      <c r="AB1388" s="33" t="s">
        <v>48</v>
      </c>
      <c r="AC1388" s="33" t="s">
        <v>123</v>
      </c>
      <c r="AD1388" s="33" t="s">
        <v>123</v>
      </c>
    </row>
    <row r="1389" spans="1:30" ht="60">
      <c r="A1389" s="33" t="s">
        <v>2414</v>
      </c>
      <c r="B1389" s="33" t="s">
        <v>41</v>
      </c>
      <c r="C1389" s="33" t="s">
        <v>2417</v>
      </c>
      <c r="D1389" s="33">
        <v>14305</v>
      </c>
      <c r="E1389" s="33" t="s">
        <v>717</v>
      </c>
      <c r="F1389" s="33" t="s">
        <v>2462</v>
      </c>
      <c r="G1389" s="35">
        <v>10.029999999999999</v>
      </c>
      <c r="H1389" s="35">
        <v>0</v>
      </c>
      <c r="I1389" s="33" t="s">
        <v>51</v>
      </c>
      <c r="J1389" s="34">
        <v>15963.12</v>
      </c>
      <c r="K1389" s="33" t="s">
        <v>151</v>
      </c>
      <c r="L1389" s="33" t="s">
        <v>152</v>
      </c>
      <c r="M1389" s="33" t="s">
        <v>142</v>
      </c>
      <c r="N1389" s="33" t="s">
        <v>45</v>
      </c>
      <c r="O1389" s="33" t="s">
        <v>45</v>
      </c>
      <c r="P1389" s="33" t="s">
        <v>45</v>
      </c>
      <c r="Q1389" s="33" t="s">
        <v>45</v>
      </c>
      <c r="R1389" s="33" t="s">
        <v>45</v>
      </c>
      <c r="S1389" s="33" t="s">
        <v>45</v>
      </c>
      <c r="T1389" s="33" t="s">
        <v>207</v>
      </c>
      <c r="U1389" s="33" t="s">
        <v>208</v>
      </c>
      <c r="V1389" s="33" t="s">
        <v>144</v>
      </c>
      <c r="W1389" s="33" t="s">
        <v>48</v>
      </c>
      <c r="X1389" s="33" t="s">
        <v>48</v>
      </c>
      <c r="Y1389" s="33" t="s">
        <v>48</v>
      </c>
      <c r="Z1389" s="33" t="s">
        <v>48</v>
      </c>
      <c r="AA1389" s="33" t="s">
        <v>48</v>
      </c>
      <c r="AB1389" s="33" t="s">
        <v>48</v>
      </c>
      <c r="AC1389" s="33" t="s">
        <v>123</v>
      </c>
      <c r="AD1389" s="33" t="s">
        <v>123</v>
      </c>
    </row>
    <row r="1390" spans="1:30" ht="60">
      <c r="A1390" s="33" t="s">
        <v>2414</v>
      </c>
      <c r="B1390" s="33" t="s">
        <v>41</v>
      </c>
      <c r="C1390" s="33" t="s">
        <v>2417</v>
      </c>
      <c r="D1390" s="33">
        <v>14305</v>
      </c>
      <c r="E1390" s="33" t="s">
        <v>717</v>
      </c>
      <c r="F1390" s="33" t="s">
        <v>2463</v>
      </c>
      <c r="G1390" s="35">
        <v>360.21</v>
      </c>
      <c r="H1390" s="35">
        <v>0</v>
      </c>
      <c r="I1390" s="33" t="s">
        <v>51</v>
      </c>
      <c r="J1390" s="34">
        <v>16323.33</v>
      </c>
      <c r="K1390" s="33" t="s">
        <v>151</v>
      </c>
      <c r="L1390" s="33" t="s">
        <v>152</v>
      </c>
      <c r="M1390" s="33" t="s">
        <v>142</v>
      </c>
      <c r="N1390" s="33" t="s">
        <v>45</v>
      </c>
      <c r="O1390" s="33" t="s">
        <v>45</v>
      </c>
      <c r="P1390" s="33" t="s">
        <v>45</v>
      </c>
      <c r="Q1390" s="33" t="s">
        <v>45</v>
      </c>
      <c r="R1390" s="33" t="s">
        <v>45</v>
      </c>
      <c r="S1390" s="33" t="s">
        <v>45</v>
      </c>
      <c r="T1390" s="33" t="s">
        <v>207</v>
      </c>
      <c r="U1390" s="33" t="s">
        <v>208</v>
      </c>
      <c r="V1390" s="33" t="s">
        <v>144</v>
      </c>
      <c r="W1390" s="33" t="s">
        <v>48</v>
      </c>
      <c r="X1390" s="33" t="s">
        <v>48</v>
      </c>
      <c r="Y1390" s="33" t="s">
        <v>48</v>
      </c>
      <c r="Z1390" s="33" t="s">
        <v>48</v>
      </c>
      <c r="AA1390" s="33" t="s">
        <v>48</v>
      </c>
      <c r="AB1390" s="33" t="s">
        <v>48</v>
      </c>
      <c r="AC1390" s="33" t="s">
        <v>123</v>
      </c>
      <c r="AD1390" s="33" t="s">
        <v>123</v>
      </c>
    </row>
    <row r="1391" spans="1:30" ht="48">
      <c r="A1391" s="33" t="s">
        <v>2414</v>
      </c>
      <c r="B1391" s="33" t="s">
        <v>41</v>
      </c>
      <c r="C1391" s="33" t="s">
        <v>2424</v>
      </c>
      <c r="D1391" s="33">
        <v>11789</v>
      </c>
      <c r="E1391" s="33" t="s">
        <v>95</v>
      </c>
      <c r="F1391" s="33" t="s">
        <v>2340</v>
      </c>
      <c r="G1391" s="35">
        <v>0</v>
      </c>
      <c r="H1391" s="35">
        <v>595.97</v>
      </c>
      <c r="I1391" s="33" t="s">
        <v>51</v>
      </c>
      <c r="J1391" s="35">
        <v>0</v>
      </c>
      <c r="K1391" s="33" t="s">
        <v>164</v>
      </c>
      <c r="L1391" s="33" t="s">
        <v>164</v>
      </c>
      <c r="M1391" s="33" t="s">
        <v>142</v>
      </c>
      <c r="N1391" s="33" t="s">
        <v>45</v>
      </c>
      <c r="O1391" s="33" t="s">
        <v>45</v>
      </c>
      <c r="P1391" s="33" t="s">
        <v>45</v>
      </c>
      <c r="Q1391" s="33" t="s">
        <v>45</v>
      </c>
      <c r="R1391" s="33" t="s">
        <v>45</v>
      </c>
      <c r="S1391" s="33" t="s">
        <v>45</v>
      </c>
      <c r="T1391" s="33" t="s">
        <v>209</v>
      </c>
      <c r="U1391" s="33" t="s">
        <v>209</v>
      </c>
      <c r="V1391" s="33" t="s">
        <v>144</v>
      </c>
      <c r="W1391" s="33" t="s">
        <v>48</v>
      </c>
      <c r="X1391" s="33" t="s">
        <v>48</v>
      </c>
      <c r="Y1391" s="33" t="s">
        <v>48</v>
      </c>
      <c r="Z1391" s="33" t="s">
        <v>48</v>
      </c>
      <c r="AA1391" s="33" t="s">
        <v>48</v>
      </c>
      <c r="AB1391" s="33" t="s">
        <v>48</v>
      </c>
      <c r="AC1391" s="33" t="s">
        <v>123</v>
      </c>
      <c r="AD1391" s="33" t="s">
        <v>123</v>
      </c>
    </row>
    <row r="1392" spans="1:30" ht="48">
      <c r="A1392" s="33" t="s">
        <v>2414</v>
      </c>
      <c r="B1392" s="33" t="s">
        <v>41</v>
      </c>
      <c r="C1392" s="33" t="s">
        <v>2417</v>
      </c>
      <c r="D1392" s="33">
        <v>14305</v>
      </c>
      <c r="E1392" s="33" t="s">
        <v>316</v>
      </c>
      <c r="F1392" s="33" t="s">
        <v>2464</v>
      </c>
      <c r="G1392" s="35">
        <v>37</v>
      </c>
      <c r="H1392" s="35">
        <v>0</v>
      </c>
      <c r="I1392" s="33" t="s">
        <v>51</v>
      </c>
      <c r="J1392" s="35">
        <v>37</v>
      </c>
      <c r="K1392" s="33" t="s">
        <v>164</v>
      </c>
      <c r="L1392" s="33" t="s">
        <v>164</v>
      </c>
      <c r="M1392" s="33" t="s">
        <v>142</v>
      </c>
      <c r="N1392" s="33" t="s">
        <v>45</v>
      </c>
      <c r="O1392" s="33" t="s">
        <v>45</v>
      </c>
      <c r="P1392" s="33" t="s">
        <v>45</v>
      </c>
      <c r="Q1392" s="33" t="s">
        <v>45</v>
      </c>
      <c r="R1392" s="33" t="s">
        <v>45</v>
      </c>
      <c r="S1392" s="33" t="s">
        <v>45</v>
      </c>
      <c r="T1392" s="33" t="s">
        <v>209</v>
      </c>
      <c r="U1392" s="33" t="s">
        <v>209</v>
      </c>
      <c r="V1392" s="33" t="s">
        <v>144</v>
      </c>
      <c r="W1392" s="33" t="s">
        <v>48</v>
      </c>
      <c r="X1392" s="33" t="s">
        <v>48</v>
      </c>
      <c r="Y1392" s="33" t="s">
        <v>48</v>
      </c>
      <c r="Z1392" s="33" t="s">
        <v>48</v>
      </c>
      <c r="AA1392" s="33" t="s">
        <v>48</v>
      </c>
      <c r="AB1392" s="33" t="s">
        <v>48</v>
      </c>
      <c r="AC1392" s="33" t="s">
        <v>123</v>
      </c>
      <c r="AD1392" s="33" t="s">
        <v>123</v>
      </c>
    </row>
    <row r="1393" spans="1:30" ht="48">
      <c r="A1393" s="33" t="s">
        <v>2414</v>
      </c>
      <c r="B1393" s="33" t="s">
        <v>41</v>
      </c>
      <c r="C1393" s="33" t="s">
        <v>2429</v>
      </c>
      <c r="D1393" s="33">
        <v>12891</v>
      </c>
      <c r="E1393" s="33" t="s">
        <v>241</v>
      </c>
      <c r="F1393" s="33" t="s">
        <v>2261</v>
      </c>
      <c r="G1393" s="35">
        <v>0</v>
      </c>
      <c r="H1393" s="35">
        <v>59</v>
      </c>
      <c r="I1393" s="33" t="s">
        <v>51</v>
      </c>
      <c r="J1393" s="35">
        <v>332.7</v>
      </c>
      <c r="K1393" s="33" t="s">
        <v>165</v>
      </c>
      <c r="L1393" s="33" t="s">
        <v>165</v>
      </c>
      <c r="M1393" s="33" t="s">
        <v>142</v>
      </c>
      <c r="N1393" s="33" t="s">
        <v>45</v>
      </c>
      <c r="O1393" s="33" t="s">
        <v>45</v>
      </c>
      <c r="P1393" s="33" t="s">
        <v>45</v>
      </c>
      <c r="Q1393" s="33" t="s">
        <v>45</v>
      </c>
      <c r="R1393" s="33" t="s">
        <v>45</v>
      </c>
      <c r="S1393" s="33" t="s">
        <v>45</v>
      </c>
      <c r="T1393" s="33" t="s">
        <v>210</v>
      </c>
      <c r="U1393" s="33" t="s">
        <v>210</v>
      </c>
      <c r="V1393" s="33" t="s">
        <v>144</v>
      </c>
      <c r="W1393" s="33" t="s">
        <v>48</v>
      </c>
      <c r="X1393" s="33" t="s">
        <v>48</v>
      </c>
      <c r="Y1393" s="33" t="s">
        <v>48</v>
      </c>
      <c r="Z1393" s="33" t="s">
        <v>48</v>
      </c>
      <c r="AA1393" s="33" t="s">
        <v>48</v>
      </c>
      <c r="AB1393" s="33" t="s">
        <v>48</v>
      </c>
      <c r="AC1393" s="33" t="s">
        <v>123</v>
      </c>
      <c r="AD1393" s="33" t="s">
        <v>123</v>
      </c>
    </row>
    <row r="1394" spans="1:30" ht="48">
      <c r="A1394" s="33" t="s">
        <v>2414</v>
      </c>
      <c r="B1394" s="33" t="s">
        <v>41</v>
      </c>
      <c r="C1394" s="33" t="s">
        <v>2429</v>
      </c>
      <c r="D1394" s="33">
        <v>12891</v>
      </c>
      <c r="E1394" s="33" t="s">
        <v>241</v>
      </c>
      <c r="F1394" s="33" t="s">
        <v>2341</v>
      </c>
      <c r="G1394" s="35">
        <v>0</v>
      </c>
      <c r="H1394" s="35">
        <v>78.7</v>
      </c>
      <c r="I1394" s="33" t="s">
        <v>51</v>
      </c>
      <c r="J1394" s="35">
        <v>254</v>
      </c>
      <c r="K1394" s="33" t="s">
        <v>165</v>
      </c>
      <c r="L1394" s="33" t="s">
        <v>165</v>
      </c>
      <c r="M1394" s="33" t="s">
        <v>142</v>
      </c>
      <c r="N1394" s="33" t="s">
        <v>45</v>
      </c>
      <c r="O1394" s="33" t="s">
        <v>45</v>
      </c>
      <c r="P1394" s="33" t="s">
        <v>45</v>
      </c>
      <c r="Q1394" s="33" t="s">
        <v>45</v>
      </c>
      <c r="R1394" s="33" t="s">
        <v>45</v>
      </c>
      <c r="S1394" s="33" t="s">
        <v>45</v>
      </c>
      <c r="T1394" s="33" t="s">
        <v>210</v>
      </c>
      <c r="U1394" s="33" t="s">
        <v>210</v>
      </c>
      <c r="V1394" s="33" t="s">
        <v>144</v>
      </c>
      <c r="W1394" s="33" t="s">
        <v>48</v>
      </c>
      <c r="X1394" s="33" t="s">
        <v>48</v>
      </c>
      <c r="Y1394" s="33" t="s">
        <v>48</v>
      </c>
      <c r="Z1394" s="33" t="s">
        <v>48</v>
      </c>
      <c r="AA1394" s="33" t="s">
        <v>48</v>
      </c>
      <c r="AB1394" s="33" t="s">
        <v>48</v>
      </c>
      <c r="AC1394" s="33" t="s">
        <v>123</v>
      </c>
      <c r="AD1394" s="33" t="s">
        <v>123</v>
      </c>
    </row>
    <row r="1395" spans="1:30" ht="48">
      <c r="A1395" s="33" t="s">
        <v>2414</v>
      </c>
      <c r="B1395" s="33" t="s">
        <v>41</v>
      </c>
      <c r="C1395" s="33" t="s">
        <v>2429</v>
      </c>
      <c r="D1395" s="33">
        <v>12891</v>
      </c>
      <c r="E1395" s="33" t="s">
        <v>241</v>
      </c>
      <c r="F1395" s="33" t="s">
        <v>2405</v>
      </c>
      <c r="G1395" s="35">
        <v>0</v>
      </c>
      <c r="H1395" s="35">
        <v>254</v>
      </c>
      <c r="I1395" s="33" t="s">
        <v>51</v>
      </c>
      <c r="J1395" s="35">
        <v>0</v>
      </c>
      <c r="K1395" s="33" t="s">
        <v>165</v>
      </c>
      <c r="L1395" s="33" t="s">
        <v>165</v>
      </c>
      <c r="M1395" s="33" t="s">
        <v>142</v>
      </c>
      <c r="N1395" s="33" t="s">
        <v>45</v>
      </c>
      <c r="O1395" s="33" t="s">
        <v>45</v>
      </c>
      <c r="P1395" s="33" t="s">
        <v>45</v>
      </c>
      <c r="Q1395" s="33" t="s">
        <v>45</v>
      </c>
      <c r="R1395" s="33" t="s">
        <v>45</v>
      </c>
      <c r="S1395" s="33" t="s">
        <v>45</v>
      </c>
      <c r="T1395" s="33" t="s">
        <v>210</v>
      </c>
      <c r="U1395" s="33" t="s">
        <v>210</v>
      </c>
      <c r="V1395" s="33" t="s">
        <v>144</v>
      </c>
      <c r="W1395" s="33" t="s">
        <v>48</v>
      </c>
      <c r="X1395" s="33" t="s">
        <v>48</v>
      </c>
      <c r="Y1395" s="33" t="s">
        <v>48</v>
      </c>
      <c r="Z1395" s="33" t="s">
        <v>48</v>
      </c>
      <c r="AA1395" s="33" t="s">
        <v>48</v>
      </c>
      <c r="AB1395" s="33" t="s">
        <v>48</v>
      </c>
      <c r="AC1395" s="33" t="s">
        <v>123</v>
      </c>
      <c r="AD1395" s="33" t="s">
        <v>123</v>
      </c>
    </row>
    <row r="1396" spans="1:30" ht="48">
      <c r="A1396" s="33" t="s">
        <v>2414</v>
      </c>
      <c r="B1396" s="33" t="s">
        <v>41</v>
      </c>
      <c r="C1396" s="33" t="s">
        <v>2417</v>
      </c>
      <c r="D1396" s="33">
        <v>14305</v>
      </c>
      <c r="E1396" s="33" t="s">
        <v>316</v>
      </c>
      <c r="F1396" s="33" t="s">
        <v>2465</v>
      </c>
      <c r="G1396" s="35">
        <v>64.989999999999995</v>
      </c>
      <c r="H1396" s="35">
        <v>0</v>
      </c>
      <c r="I1396" s="33" t="s">
        <v>51</v>
      </c>
      <c r="J1396" s="35">
        <v>64.989999999999995</v>
      </c>
      <c r="K1396" s="33" t="s">
        <v>165</v>
      </c>
      <c r="L1396" s="33" t="s">
        <v>165</v>
      </c>
      <c r="M1396" s="33" t="s">
        <v>142</v>
      </c>
      <c r="N1396" s="33" t="s">
        <v>45</v>
      </c>
      <c r="O1396" s="33" t="s">
        <v>45</v>
      </c>
      <c r="P1396" s="33" t="s">
        <v>45</v>
      </c>
      <c r="Q1396" s="33" t="s">
        <v>45</v>
      </c>
      <c r="R1396" s="33" t="s">
        <v>45</v>
      </c>
      <c r="S1396" s="33" t="s">
        <v>45</v>
      </c>
      <c r="T1396" s="33" t="s">
        <v>210</v>
      </c>
      <c r="U1396" s="33" t="s">
        <v>210</v>
      </c>
      <c r="V1396" s="33" t="s">
        <v>144</v>
      </c>
      <c r="W1396" s="33" t="s">
        <v>48</v>
      </c>
      <c r="X1396" s="33" t="s">
        <v>48</v>
      </c>
      <c r="Y1396" s="33" t="s">
        <v>48</v>
      </c>
      <c r="Z1396" s="33" t="s">
        <v>48</v>
      </c>
      <c r="AA1396" s="33" t="s">
        <v>48</v>
      </c>
      <c r="AB1396" s="33" t="s">
        <v>48</v>
      </c>
      <c r="AC1396" s="33" t="s">
        <v>123</v>
      </c>
      <c r="AD1396" s="33" t="s">
        <v>123</v>
      </c>
    </row>
    <row r="1397" spans="1:30" ht="60">
      <c r="A1397" s="33" t="s">
        <v>2414</v>
      </c>
      <c r="B1397" s="33" t="s">
        <v>41</v>
      </c>
      <c r="C1397" s="33" t="s">
        <v>2417</v>
      </c>
      <c r="D1397" s="33">
        <v>14305</v>
      </c>
      <c r="E1397" s="33" t="s">
        <v>600</v>
      </c>
      <c r="F1397" s="33" t="s">
        <v>2466</v>
      </c>
      <c r="G1397" s="34">
        <v>1439.02</v>
      </c>
      <c r="H1397" s="35">
        <v>0</v>
      </c>
      <c r="I1397" s="33" t="s">
        <v>51</v>
      </c>
      <c r="J1397" s="34">
        <v>7577.66</v>
      </c>
      <c r="K1397" s="33" t="s">
        <v>221</v>
      </c>
      <c r="L1397" s="33" t="s">
        <v>221</v>
      </c>
      <c r="M1397" s="33" t="s">
        <v>142</v>
      </c>
      <c r="N1397" s="33" t="s">
        <v>45</v>
      </c>
      <c r="O1397" s="33" t="s">
        <v>45</v>
      </c>
      <c r="P1397" s="33" t="s">
        <v>45</v>
      </c>
      <c r="Q1397" s="33" t="s">
        <v>45</v>
      </c>
      <c r="R1397" s="33" t="s">
        <v>45</v>
      </c>
      <c r="S1397" s="33" t="s">
        <v>45</v>
      </c>
      <c r="T1397" s="33" t="s">
        <v>222</v>
      </c>
      <c r="U1397" s="33" t="s">
        <v>222</v>
      </c>
      <c r="V1397" s="33" t="s">
        <v>144</v>
      </c>
      <c r="W1397" s="33" t="s">
        <v>48</v>
      </c>
      <c r="X1397" s="33" t="s">
        <v>48</v>
      </c>
      <c r="Y1397" s="33" t="s">
        <v>48</v>
      </c>
      <c r="Z1397" s="33" t="s">
        <v>48</v>
      </c>
      <c r="AA1397" s="33" t="s">
        <v>48</v>
      </c>
      <c r="AB1397" s="33" t="s">
        <v>48</v>
      </c>
      <c r="AC1397" s="33" t="s">
        <v>123</v>
      </c>
      <c r="AD1397" s="33" t="s">
        <v>123</v>
      </c>
    </row>
    <row r="1398" spans="1:30" ht="60">
      <c r="A1398" s="33" t="s">
        <v>2414</v>
      </c>
      <c r="B1398" s="33" t="s">
        <v>41</v>
      </c>
      <c r="C1398" s="33" t="s">
        <v>2417</v>
      </c>
      <c r="D1398" s="33">
        <v>14305</v>
      </c>
      <c r="E1398" s="33" t="s">
        <v>600</v>
      </c>
      <c r="F1398" s="33" t="s">
        <v>2467</v>
      </c>
      <c r="G1398" s="35">
        <v>406.14</v>
      </c>
      <c r="H1398" s="35">
        <v>0</v>
      </c>
      <c r="I1398" s="33" t="s">
        <v>51</v>
      </c>
      <c r="J1398" s="34">
        <v>7983.8</v>
      </c>
      <c r="K1398" s="33" t="s">
        <v>221</v>
      </c>
      <c r="L1398" s="33" t="s">
        <v>221</v>
      </c>
      <c r="M1398" s="33" t="s">
        <v>142</v>
      </c>
      <c r="N1398" s="33" t="s">
        <v>45</v>
      </c>
      <c r="O1398" s="33" t="s">
        <v>45</v>
      </c>
      <c r="P1398" s="33" t="s">
        <v>45</v>
      </c>
      <c r="Q1398" s="33" t="s">
        <v>45</v>
      </c>
      <c r="R1398" s="33" t="s">
        <v>45</v>
      </c>
      <c r="S1398" s="33" t="s">
        <v>45</v>
      </c>
      <c r="T1398" s="33" t="s">
        <v>222</v>
      </c>
      <c r="U1398" s="33" t="s">
        <v>222</v>
      </c>
      <c r="V1398" s="33" t="s">
        <v>144</v>
      </c>
      <c r="W1398" s="33" t="s">
        <v>48</v>
      </c>
      <c r="X1398" s="33" t="s">
        <v>48</v>
      </c>
      <c r="Y1398" s="33" t="s">
        <v>48</v>
      </c>
      <c r="Z1398" s="33" t="s">
        <v>48</v>
      </c>
      <c r="AA1398" s="33" t="s">
        <v>48</v>
      </c>
      <c r="AB1398" s="33" t="s">
        <v>48</v>
      </c>
      <c r="AC1398" s="33" t="s">
        <v>123</v>
      </c>
      <c r="AD1398" s="33" t="s">
        <v>123</v>
      </c>
    </row>
    <row r="1399" spans="1:30" ht="48">
      <c r="A1399" s="33" t="s">
        <v>2414</v>
      </c>
      <c r="B1399" s="33" t="s">
        <v>41</v>
      </c>
      <c r="C1399" s="33" t="s">
        <v>2417</v>
      </c>
      <c r="D1399" s="33">
        <v>14305</v>
      </c>
      <c r="E1399" s="33" t="s">
        <v>717</v>
      </c>
      <c r="F1399" s="33" t="s">
        <v>2468</v>
      </c>
      <c r="G1399" s="35">
        <v>157.07</v>
      </c>
      <c r="H1399" s="35">
        <v>0</v>
      </c>
      <c r="I1399" s="33" t="s">
        <v>51</v>
      </c>
      <c r="J1399" s="35">
        <v>419.39</v>
      </c>
      <c r="K1399" s="33" t="s">
        <v>1621</v>
      </c>
      <c r="L1399" s="33" t="s">
        <v>1621</v>
      </c>
      <c r="M1399" s="33" t="s">
        <v>142</v>
      </c>
      <c r="N1399" s="33" t="s">
        <v>45</v>
      </c>
      <c r="O1399" s="33" t="s">
        <v>45</v>
      </c>
      <c r="P1399" s="33" t="s">
        <v>45</v>
      </c>
      <c r="Q1399" s="33" t="s">
        <v>45</v>
      </c>
      <c r="R1399" s="33" t="s">
        <v>45</v>
      </c>
      <c r="S1399" s="33" t="s">
        <v>45</v>
      </c>
      <c r="T1399" s="33" t="s">
        <v>1622</v>
      </c>
      <c r="U1399" s="33" t="s">
        <v>1622</v>
      </c>
      <c r="V1399" s="33" t="s">
        <v>144</v>
      </c>
      <c r="W1399" s="33" t="s">
        <v>48</v>
      </c>
      <c r="X1399" s="33" t="s">
        <v>48</v>
      </c>
      <c r="Y1399" s="33" t="s">
        <v>48</v>
      </c>
      <c r="Z1399" s="33" t="s">
        <v>48</v>
      </c>
      <c r="AA1399" s="33" t="s">
        <v>48</v>
      </c>
      <c r="AB1399" s="33" t="s">
        <v>48</v>
      </c>
      <c r="AC1399" s="33" t="s">
        <v>123</v>
      </c>
      <c r="AD1399" s="33" t="s">
        <v>123</v>
      </c>
    </row>
    <row r="1400" spans="1:30" ht="48">
      <c r="A1400" s="33" t="s">
        <v>2414</v>
      </c>
      <c r="B1400" s="33" t="s">
        <v>41</v>
      </c>
      <c r="C1400" s="33" t="s">
        <v>2417</v>
      </c>
      <c r="D1400" s="33">
        <v>14305</v>
      </c>
      <c r="E1400" s="33" t="s">
        <v>600</v>
      </c>
      <c r="F1400" s="33" t="s">
        <v>2469</v>
      </c>
      <c r="G1400" s="35">
        <v>771.06</v>
      </c>
      <c r="H1400" s="35">
        <v>0</v>
      </c>
      <c r="I1400" s="33" t="s">
        <v>51</v>
      </c>
      <c r="J1400" s="34">
        <v>1049.06</v>
      </c>
      <c r="K1400" s="33" t="s">
        <v>617</v>
      </c>
      <c r="L1400" s="33" t="s">
        <v>617</v>
      </c>
      <c r="M1400" s="33" t="s">
        <v>142</v>
      </c>
      <c r="N1400" s="33" t="s">
        <v>45</v>
      </c>
      <c r="O1400" s="33" t="s">
        <v>45</v>
      </c>
      <c r="P1400" s="33" t="s">
        <v>45</v>
      </c>
      <c r="Q1400" s="33" t="s">
        <v>45</v>
      </c>
      <c r="R1400" s="33" t="s">
        <v>45</v>
      </c>
      <c r="S1400" s="33" t="s">
        <v>45</v>
      </c>
      <c r="T1400" s="33" t="s">
        <v>618</v>
      </c>
      <c r="U1400" s="33" t="s">
        <v>618</v>
      </c>
      <c r="V1400" s="33" t="s">
        <v>144</v>
      </c>
      <c r="W1400" s="33" t="s">
        <v>48</v>
      </c>
      <c r="X1400" s="33" t="s">
        <v>48</v>
      </c>
      <c r="Y1400" s="33" t="s">
        <v>48</v>
      </c>
      <c r="Z1400" s="33" t="s">
        <v>48</v>
      </c>
      <c r="AA1400" s="33" t="s">
        <v>48</v>
      </c>
      <c r="AB1400" s="33" t="s">
        <v>48</v>
      </c>
      <c r="AC1400" s="33" t="s">
        <v>123</v>
      </c>
      <c r="AD1400" s="33" t="s">
        <v>123</v>
      </c>
    </row>
    <row r="1402" spans="1:30" ht="60">
      <c r="A1402" s="33" t="s">
        <v>2471</v>
      </c>
      <c r="B1402" s="33" t="s">
        <v>41</v>
      </c>
      <c r="C1402" s="33" t="s">
        <v>2484</v>
      </c>
      <c r="D1402" s="33">
        <v>15571</v>
      </c>
      <c r="E1402" s="33" t="s">
        <v>2368</v>
      </c>
      <c r="F1402" s="33" t="s">
        <v>2485</v>
      </c>
      <c r="G1402" s="35">
        <v>520</v>
      </c>
      <c r="H1402" s="35">
        <v>0</v>
      </c>
      <c r="I1402" s="33" t="s">
        <v>51</v>
      </c>
      <c r="J1402" s="34">
        <v>309963.18</v>
      </c>
      <c r="K1402" s="33" t="s">
        <v>43</v>
      </c>
      <c r="L1402" s="33" t="s">
        <v>45</v>
      </c>
      <c r="M1402" s="33" t="s">
        <v>142</v>
      </c>
      <c r="N1402" s="33" t="s">
        <v>45</v>
      </c>
      <c r="O1402" s="33" t="s">
        <v>45</v>
      </c>
      <c r="P1402" s="33" t="s">
        <v>45</v>
      </c>
      <c r="Q1402" s="33" t="s">
        <v>45</v>
      </c>
      <c r="R1402" s="33" t="s">
        <v>45</v>
      </c>
      <c r="S1402" s="33" t="s">
        <v>45</v>
      </c>
      <c r="T1402" s="33" t="s">
        <v>46</v>
      </c>
      <c r="U1402" s="33" t="s">
        <v>48</v>
      </c>
      <c r="V1402" s="33" t="s">
        <v>144</v>
      </c>
      <c r="W1402" s="33" t="s">
        <v>48</v>
      </c>
      <c r="X1402" s="33" t="s">
        <v>48</v>
      </c>
      <c r="Y1402" s="33" t="s">
        <v>48</v>
      </c>
      <c r="Z1402" s="33" t="s">
        <v>48</v>
      </c>
      <c r="AA1402" s="33" t="s">
        <v>48</v>
      </c>
      <c r="AB1402" s="33" t="s">
        <v>48</v>
      </c>
      <c r="AC1402" s="33" t="s">
        <v>123</v>
      </c>
      <c r="AD1402" s="33" t="s">
        <v>123</v>
      </c>
    </row>
    <row r="1403" spans="1:30" ht="60">
      <c r="A1403" s="33" t="s">
        <v>2471</v>
      </c>
      <c r="B1403" s="33" t="s">
        <v>41</v>
      </c>
      <c r="C1403" s="33" t="s">
        <v>2484</v>
      </c>
      <c r="D1403" s="33">
        <v>15571</v>
      </c>
      <c r="E1403" s="33" t="s">
        <v>2368</v>
      </c>
      <c r="F1403" s="33" t="s">
        <v>2486</v>
      </c>
      <c r="G1403" s="34">
        <v>5137.99</v>
      </c>
      <c r="H1403" s="35">
        <v>0</v>
      </c>
      <c r="I1403" s="33" t="s">
        <v>51</v>
      </c>
      <c r="J1403" s="34">
        <v>315101.17</v>
      </c>
      <c r="K1403" s="33" t="s">
        <v>43</v>
      </c>
      <c r="L1403" s="33" t="s">
        <v>45</v>
      </c>
      <c r="M1403" s="33" t="s">
        <v>142</v>
      </c>
      <c r="N1403" s="33" t="s">
        <v>45</v>
      </c>
      <c r="O1403" s="33" t="s">
        <v>45</v>
      </c>
      <c r="P1403" s="33" t="s">
        <v>45</v>
      </c>
      <c r="Q1403" s="33" t="s">
        <v>45</v>
      </c>
      <c r="R1403" s="33" t="s">
        <v>45</v>
      </c>
      <c r="S1403" s="33" t="s">
        <v>45</v>
      </c>
      <c r="T1403" s="33" t="s">
        <v>46</v>
      </c>
      <c r="U1403" s="33" t="s">
        <v>48</v>
      </c>
      <c r="V1403" s="33" t="s">
        <v>144</v>
      </c>
      <c r="W1403" s="33" t="s">
        <v>48</v>
      </c>
      <c r="X1403" s="33" t="s">
        <v>48</v>
      </c>
      <c r="Y1403" s="33" t="s">
        <v>48</v>
      </c>
      <c r="Z1403" s="33" t="s">
        <v>48</v>
      </c>
      <c r="AA1403" s="33" t="s">
        <v>48</v>
      </c>
      <c r="AB1403" s="33" t="s">
        <v>48</v>
      </c>
      <c r="AC1403" s="33" t="s">
        <v>123</v>
      </c>
      <c r="AD1403" s="33" t="s">
        <v>123</v>
      </c>
    </row>
    <row r="1404" spans="1:30" ht="36">
      <c r="A1404" s="33" t="s">
        <v>2471</v>
      </c>
      <c r="B1404" s="33" t="s">
        <v>41</v>
      </c>
      <c r="C1404" s="33" t="s">
        <v>2487</v>
      </c>
      <c r="D1404" s="33">
        <v>16367</v>
      </c>
      <c r="E1404" s="33" t="s">
        <v>966</v>
      </c>
      <c r="F1404" s="33" t="s">
        <v>2488</v>
      </c>
      <c r="G1404" s="35">
        <v>0</v>
      </c>
      <c r="H1404" s="34">
        <v>9900</v>
      </c>
      <c r="I1404" s="33" t="s">
        <v>51</v>
      </c>
      <c r="J1404" s="34">
        <v>305201.17</v>
      </c>
      <c r="K1404" s="33" t="s">
        <v>43</v>
      </c>
      <c r="L1404" s="33" t="s">
        <v>45</v>
      </c>
      <c r="M1404" s="33" t="s">
        <v>142</v>
      </c>
      <c r="N1404" s="33" t="s">
        <v>45</v>
      </c>
      <c r="O1404" s="33" t="s">
        <v>45</v>
      </c>
      <c r="P1404" s="33" t="s">
        <v>45</v>
      </c>
      <c r="Q1404" s="33" t="s">
        <v>45</v>
      </c>
      <c r="R1404" s="33" t="s">
        <v>45</v>
      </c>
      <c r="S1404" s="33" t="s">
        <v>45</v>
      </c>
      <c r="T1404" s="33" t="s">
        <v>46</v>
      </c>
      <c r="U1404" s="33" t="s">
        <v>48</v>
      </c>
      <c r="V1404" s="33" t="s">
        <v>144</v>
      </c>
      <c r="W1404" s="33" t="s">
        <v>48</v>
      </c>
      <c r="X1404" s="33" t="s">
        <v>48</v>
      </c>
      <c r="Y1404" s="33" t="s">
        <v>48</v>
      </c>
      <c r="Z1404" s="33" t="s">
        <v>48</v>
      </c>
      <c r="AA1404" s="33" t="s">
        <v>48</v>
      </c>
      <c r="AB1404" s="33" t="s">
        <v>48</v>
      </c>
      <c r="AC1404" s="33" t="s">
        <v>123</v>
      </c>
      <c r="AD1404" s="33" t="s">
        <v>123</v>
      </c>
    </row>
    <row r="1405" spans="1:30" ht="48">
      <c r="A1405" s="33" t="s">
        <v>2471</v>
      </c>
      <c r="B1405" s="33" t="s">
        <v>41</v>
      </c>
      <c r="C1405" s="33" t="s">
        <v>2489</v>
      </c>
      <c r="D1405" s="33">
        <v>16492</v>
      </c>
      <c r="E1405" s="33" t="s">
        <v>1027</v>
      </c>
      <c r="F1405" s="33" t="s">
        <v>2490</v>
      </c>
      <c r="G1405" s="34">
        <v>5200</v>
      </c>
      <c r="H1405" s="35">
        <v>0</v>
      </c>
      <c r="I1405" s="33" t="s">
        <v>51</v>
      </c>
      <c r="J1405" s="34">
        <v>310401.17</v>
      </c>
      <c r="K1405" s="33" t="s">
        <v>43</v>
      </c>
      <c r="L1405" s="33" t="s">
        <v>45</v>
      </c>
      <c r="M1405" s="33" t="s">
        <v>142</v>
      </c>
      <c r="N1405" s="33" t="s">
        <v>45</v>
      </c>
      <c r="O1405" s="33" t="s">
        <v>45</v>
      </c>
      <c r="P1405" s="33" t="s">
        <v>45</v>
      </c>
      <c r="Q1405" s="33" t="s">
        <v>45</v>
      </c>
      <c r="R1405" s="33" t="s">
        <v>45</v>
      </c>
      <c r="S1405" s="33" t="s">
        <v>45</v>
      </c>
      <c r="T1405" s="33" t="s">
        <v>46</v>
      </c>
      <c r="U1405" s="33" t="s">
        <v>48</v>
      </c>
      <c r="V1405" s="33" t="s">
        <v>144</v>
      </c>
      <c r="W1405" s="33" t="s">
        <v>48</v>
      </c>
      <c r="X1405" s="33" t="s">
        <v>48</v>
      </c>
      <c r="Y1405" s="33" t="s">
        <v>48</v>
      </c>
      <c r="Z1405" s="33" t="s">
        <v>48</v>
      </c>
      <c r="AA1405" s="33" t="s">
        <v>48</v>
      </c>
      <c r="AB1405" s="33" t="s">
        <v>48</v>
      </c>
      <c r="AC1405" s="33" t="s">
        <v>123</v>
      </c>
      <c r="AD1405" s="33" t="s">
        <v>123</v>
      </c>
    </row>
    <row r="1406" spans="1:30" ht="48">
      <c r="A1406" s="33" t="s">
        <v>2471</v>
      </c>
      <c r="B1406" s="33" t="s">
        <v>41</v>
      </c>
      <c r="C1406" s="33" t="s">
        <v>2487</v>
      </c>
      <c r="D1406" s="33">
        <v>16357</v>
      </c>
      <c r="E1406" s="33" t="s">
        <v>560</v>
      </c>
      <c r="F1406" s="33" t="s">
        <v>2302</v>
      </c>
      <c r="G1406" s="35">
        <v>0</v>
      </c>
      <c r="H1406" s="35">
        <v>453.64</v>
      </c>
      <c r="I1406" s="33" t="s">
        <v>51</v>
      </c>
      <c r="J1406" s="34">
        <v>156140.18</v>
      </c>
      <c r="K1406" s="33" t="s">
        <v>43</v>
      </c>
      <c r="L1406" s="33" t="s">
        <v>44</v>
      </c>
      <c r="M1406" s="33" t="s">
        <v>142</v>
      </c>
      <c r="N1406" s="33" t="s">
        <v>45</v>
      </c>
      <c r="O1406" s="33" t="s">
        <v>45</v>
      </c>
      <c r="P1406" s="33" t="s">
        <v>45</v>
      </c>
      <c r="Q1406" s="33" t="s">
        <v>45</v>
      </c>
      <c r="R1406" s="33" t="s">
        <v>45</v>
      </c>
      <c r="S1406" s="33" t="s">
        <v>45</v>
      </c>
      <c r="T1406" s="33" t="s">
        <v>46</v>
      </c>
      <c r="U1406" s="33" t="s">
        <v>1210</v>
      </c>
      <c r="V1406" s="33" t="s">
        <v>144</v>
      </c>
      <c r="W1406" s="33" t="s">
        <v>48</v>
      </c>
      <c r="X1406" s="33" t="s">
        <v>48</v>
      </c>
      <c r="Y1406" s="33" t="s">
        <v>48</v>
      </c>
      <c r="Z1406" s="33" t="s">
        <v>48</v>
      </c>
      <c r="AA1406" s="33" t="s">
        <v>48</v>
      </c>
      <c r="AB1406" s="33" t="s">
        <v>48</v>
      </c>
      <c r="AC1406" s="33" t="s">
        <v>123</v>
      </c>
      <c r="AD1406" s="33" t="s">
        <v>123</v>
      </c>
    </row>
    <row r="1407" spans="1:30" ht="48">
      <c r="A1407" s="33" t="s">
        <v>2471</v>
      </c>
      <c r="B1407" s="33" t="s">
        <v>41</v>
      </c>
      <c r="C1407" s="33" t="s">
        <v>2491</v>
      </c>
      <c r="D1407" s="33">
        <v>16695</v>
      </c>
      <c r="E1407" s="33" t="s">
        <v>181</v>
      </c>
      <c r="F1407" s="33" t="s">
        <v>2492</v>
      </c>
      <c r="G1407" s="35">
        <v>0</v>
      </c>
      <c r="H1407" s="34">
        <v>2792.01</v>
      </c>
      <c r="I1407" s="33" t="s">
        <v>51</v>
      </c>
      <c r="J1407" s="34">
        <v>153348.17000000001</v>
      </c>
      <c r="K1407" s="33" t="s">
        <v>43</v>
      </c>
      <c r="L1407" s="33" t="s">
        <v>44</v>
      </c>
      <c r="M1407" s="33" t="s">
        <v>142</v>
      </c>
      <c r="N1407" s="33" t="s">
        <v>45</v>
      </c>
      <c r="O1407" s="33" t="s">
        <v>45</v>
      </c>
      <c r="P1407" s="33" t="s">
        <v>45</v>
      </c>
      <c r="Q1407" s="33" t="s">
        <v>45</v>
      </c>
      <c r="R1407" s="33" t="s">
        <v>45</v>
      </c>
      <c r="S1407" s="33" t="s">
        <v>45</v>
      </c>
      <c r="T1407" s="33" t="s">
        <v>46</v>
      </c>
      <c r="U1407" s="33" t="s">
        <v>1210</v>
      </c>
      <c r="V1407" s="33" t="s">
        <v>144</v>
      </c>
      <c r="W1407" s="33" t="s">
        <v>48</v>
      </c>
      <c r="X1407" s="33" t="s">
        <v>48</v>
      </c>
      <c r="Y1407" s="33" t="s">
        <v>48</v>
      </c>
      <c r="Z1407" s="33" t="s">
        <v>48</v>
      </c>
      <c r="AA1407" s="33" t="s">
        <v>48</v>
      </c>
      <c r="AB1407" s="33" t="s">
        <v>48</v>
      </c>
      <c r="AC1407" s="33" t="s">
        <v>123</v>
      </c>
      <c r="AD1407" s="33" t="s">
        <v>123</v>
      </c>
    </row>
    <row r="1408" spans="1:30" ht="48">
      <c r="A1408" s="33" t="s">
        <v>2471</v>
      </c>
      <c r="B1408" s="33" t="s">
        <v>41</v>
      </c>
      <c r="C1408" s="33" t="s">
        <v>2493</v>
      </c>
      <c r="D1408" s="33">
        <v>17986</v>
      </c>
      <c r="E1408" s="33" t="s">
        <v>452</v>
      </c>
      <c r="F1408" s="33" t="s">
        <v>2494</v>
      </c>
      <c r="G1408" s="34">
        <v>6554.46</v>
      </c>
      <c r="H1408" s="35">
        <v>0</v>
      </c>
      <c r="I1408" s="33" t="s">
        <v>51</v>
      </c>
      <c r="J1408" s="34">
        <v>159902.63</v>
      </c>
      <c r="K1408" s="33" t="s">
        <v>43</v>
      </c>
      <c r="L1408" s="33" t="s">
        <v>44</v>
      </c>
      <c r="M1408" s="33" t="s">
        <v>142</v>
      </c>
      <c r="N1408" s="33" t="s">
        <v>45</v>
      </c>
      <c r="O1408" s="33" t="s">
        <v>45</v>
      </c>
      <c r="P1408" s="33" t="s">
        <v>45</v>
      </c>
      <c r="Q1408" s="33" t="s">
        <v>45</v>
      </c>
      <c r="R1408" s="33" t="s">
        <v>45</v>
      </c>
      <c r="S1408" s="33" t="s">
        <v>45</v>
      </c>
      <c r="T1408" s="33" t="s">
        <v>46</v>
      </c>
      <c r="U1408" s="33" t="s">
        <v>1210</v>
      </c>
      <c r="V1408" s="33" t="s">
        <v>144</v>
      </c>
      <c r="W1408" s="33" t="s">
        <v>48</v>
      </c>
      <c r="X1408" s="33" t="s">
        <v>48</v>
      </c>
      <c r="Y1408" s="33" t="s">
        <v>48</v>
      </c>
      <c r="Z1408" s="33" t="s">
        <v>48</v>
      </c>
      <c r="AA1408" s="33" t="s">
        <v>48</v>
      </c>
      <c r="AB1408" s="33" t="s">
        <v>48</v>
      </c>
      <c r="AC1408" s="33" t="s">
        <v>123</v>
      </c>
      <c r="AD1408" s="33" t="s">
        <v>123</v>
      </c>
    </row>
    <row r="1409" spans="1:30" ht="48">
      <c r="A1409" s="33" t="s">
        <v>2471</v>
      </c>
      <c r="B1409" s="33" t="s">
        <v>41</v>
      </c>
      <c r="C1409" s="33" t="s">
        <v>2493</v>
      </c>
      <c r="D1409" s="33">
        <v>17986</v>
      </c>
      <c r="E1409" s="33" t="s">
        <v>452</v>
      </c>
      <c r="F1409" s="33" t="s">
        <v>2495</v>
      </c>
      <c r="G1409" s="35">
        <v>950</v>
      </c>
      <c r="H1409" s="35">
        <v>0</v>
      </c>
      <c r="I1409" s="33" t="s">
        <v>51</v>
      </c>
      <c r="J1409" s="34">
        <v>160852.63</v>
      </c>
      <c r="K1409" s="33" t="s">
        <v>43</v>
      </c>
      <c r="L1409" s="33" t="s">
        <v>44</v>
      </c>
      <c r="M1409" s="33" t="s">
        <v>142</v>
      </c>
      <c r="N1409" s="33" t="s">
        <v>45</v>
      </c>
      <c r="O1409" s="33" t="s">
        <v>45</v>
      </c>
      <c r="P1409" s="33" t="s">
        <v>45</v>
      </c>
      <c r="Q1409" s="33" t="s">
        <v>45</v>
      </c>
      <c r="R1409" s="33" t="s">
        <v>45</v>
      </c>
      <c r="S1409" s="33" t="s">
        <v>45</v>
      </c>
      <c r="T1409" s="33" t="s">
        <v>46</v>
      </c>
      <c r="U1409" s="33" t="s">
        <v>1210</v>
      </c>
      <c r="V1409" s="33" t="s">
        <v>144</v>
      </c>
      <c r="W1409" s="33" t="s">
        <v>48</v>
      </c>
      <c r="X1409" s="33" t="s">
        <v>48</v>
      </c>
      <c r="Y1409" s="33" t="s">
        <v>48</v>
      </c>
      <c r="Z1409" s="33" t="s">
        <v>48</v>
      </c>
      <c r="AA1409" s="33" t="s">
        <v>48</v>
      </c>
      <c r="AB1409" s="33" t="s">
        <v>48</v>
      </c>
      <c r="AC1409" s="33" t="s">
        <v>123</v>
      </c>
      <c r="AD1409" s="33" t="s">
        <v>123</v>
      </c>
    </row>
    <row r="1410" spans="1:30" ht="48">
      <c r="A1410" s="33" t="s">
        <v>2471</v>
      </c>
      <c r="B1410" s="33" t="s">
        <v>41</v>
      </c>
      <c r="C1410" s="33" t="s">
        <v>2493</v>
      </c>
      <c r="D1410" s="33">
        <v>17986</v>
      </c>
      <c r="E1410" s="33" t="s">
        <v>452</v>
      </c>
      <c r="F1410" s="33" t="s">
        <v>2496</v>
      </c>
      <c r="G1410" s="34">
        <v>3544.59</v>
      </c>
      <c r="H1410" s="35">
        <v>0</v>
      </c>
      <c r="I1410" s="33" t="s">
        <v>51</v>
      </c>
      <c r="J1410" s="34">
        <v>164397.22</v>
      </c>
      <c r="K1410" s="33" t="s">
        <v>43</v>
      </c>
      <c r="L1410" s="33" t="s">
        <v>44</v>
      </c>
      <c r="M1410" s="33" t="s">
        <v>142</v>
      </c>
      <c r="N1410" s="33" t="s">
        <v>45</v>
      </c>
      <c r="O1410" s="33" t="s">
        <v>45</v>
      </c>
      <c r="P1410" s="33" t="s">
        <v>45</v>
      </c>
      <c r="Q1410" s="33" t="s">
        <v>45</v>
      </c>
      <c r="R1410" s="33" t="s">
        <v>45</v>
      </c>
      <c r="S1410" s="33" t="s">
        <v>45</v>
      </c>
      <c r="T1410" s="33" t="s">
        <v>46</v>
      </c>
      <c r="U1410" s="33" t="s">
        <v>1210</v>
      </c>
      <c r="V1410" s="33" t="s">
        <v>144</v>
      </c>
      <c r="W1410" s="33" t="s">
        <v>48</v>
      </c>
      <c r="X1410" s="33" t="s">
        <v>48</v>
      </c>
      <c r="Y1410" s="33" t="s">
        <v>48</v>
      </c>
      <c r="Z1410" s="33" t="s">
        <v>48</v>
      </c>
      <c r="AA1410" s="33" t="s">
        <v>48</v>
      </c>
      <c r="AB1410" s="33" t="s">
        <v>48</v>
      </c>
      <c r="AC1410" s="33" t="s">
        <v>123</v>
      </c>
      <c r="AD1410" s="33" t="s">
        <v>123</v>
      </c>
    </row>
    <row r="1411" spans="1:30" ht="48">
      <c r="A1411" s="33" t="s">
        <v>2471</v>
      </c>
      <c r="B1411" s="33" t="s">
        <v>41</v>
      </c>
      <c r="C1411" s="33" t="s">
        <v>2493</v>
      </c>
      <c r="D1411" s="33">
        <v>17986</v>
      </c>
      <c r="E1411" s="33" t="s">
        <v>452</v>
      </c>
      <c r="F1411" s="33" t="s">
        <v>2497</v>
      </c>
      <c r="G1411" s="35">
        <v>119.99</v>
      </c>
      <c r="H1411" s="35">
        <v>0</v>
      </c>
      <c r="I1411" s="33" t="s">
        <v>51</v>
      </c>
      <c r="J1411" s="35">
        <v>254.98</v>
      </c>
      <c r="K1411" s="33" t="s">
        <v>43</v>
      </c>
      <c r="L1411" s="33" t="s">
        <v>52</v>
      </c>
      <c r="M1411" s="33" t="s">
        <v>142</v>
      </c>
      <c r="N1411" s="33" t="s">
        <v>45</v>
      </c>
      <c r="O1411" s="33" t="s">
        <v>45</v>
      </c>
      <c r="P1411" s="33" t="s">
        <v>45</v>
      </c>
      <c r="Q1411" s="33" t="s">
        <v>45</v>
      </c>
      <c r="R1411" s="33" t="s">
        <v>45</v>
      </c>
      <c r="S1411" s="33" t="s">
        <v>45</v>
      </c>
      <c r="T1411" s="33" t="s">
        <v>46</v>
      </c>
      <c r="U1411" s="33" t="s">
        <v>53</v>
      </c>
      <c r="V1411" s="33" t="s">
        <v>144</v>
      </c>
      <c r="W1411" s="33" t="s">
        <v>48</v>
      </c>
      <c r="X1411" s="33" t="s">
        <v>48</v>
      </c>
      <c r="Y1411" s="33" t="s">
        <v>48</v>
      </c>
      <c r="Z1411" s="33" t="s">
        <v>48</v>
      </c>
      <c r="AA1411" s="33" t="s">
        <v>48</v>
      </c>
      <c r="AB1411" s="33" t="s">
        <v>48</v>
      </c>
      <c r="AC1411" s="33" t="s">
        <v>123</v>
      </c>
      <c r="AD1411" s="33" t="s">
        <v>123</v>
      </c>
    </row>
    <row r="1412" spans="1:30" ht="48">
      <c r="A1412" s="33" t="s">
        <v>2471</v>
      </c>
      <c r="B1412" s="33" t="s">
        <v>41</v>
      </c>
      <c r="C1412" s="33" t="s">
        <v>2487</v>
      </c>
      <c r="D1412" s="33">
        <v>16357</v>
      </c>
      <c r="E1412" s="33" t="s">
        <v>560</v>
      </c>
      <c r="F1412" s="33" t="s">
        <v>2306</v>
      </c>
      <c r="G1412" s="35">
        <v>0</v>
      </c>
      <c r="H1412" s="34">
        <v>1396.71</v>
      </c>
      <c r="I1412" s="33" t="s">
        <v>51</v>
      </c>
      <c r="J1412" s="34">
        <v>10668.23</v>
      </c>
      <c r="K1412" s="33" t="s">
        <v>43</v>
      </c>
      <c r="L1412" s="33" t="s">
        <v>749</v>
      </c>
      <c r="M1412" s="33" t="s">
        <v>142</v>
      </c>
      <c r="N1412" s="33" t="s">
        <v>45</v>
      </c>
      <c r="O1412" s="33" t="s">
        <v>45</v>
      </c>
      <c r="P1412" s="33" t="s">
        <v>45</v>
      </c>
      <c r="Q1412" s="33" t="s">
        <v>45</v>
      </c>
      <c r="R1412" s="33" t="s">
        <v>45</v>
      </c>
      <c r="S1412" s="33" t="s">
        <v>45</v>
      </c>
      <c r="T1412" s="33" t="s">
        <v>46</v>
      </c>
      <c r="U1412" s="33" t="s">
        <v>1479</v>
      </c>
      <c r="V1412" s="33" t="s">
        <v>144</v>
      </c>
      <c r="W1412" s="33" t="s">
        <v>48</v>
      </c>
      <c r="X1412" s="33" t="s">
        <v>48</v>
      </c>
      <c r="Y1412" s="33" t="s">
        <v>48</v>
      </c>
      <c r="Z1412" s="33" t="s">
        <v>48</v>
      </c>
      <c r="AA1412" s="33" t="s">
        <v>48</v>
      </c>
      <c r="AB1412" s="33" t="s">
        <v>48</v>
      </c>
      <c r="AC1412" s="33" t="s">
        <v>123</v>
      </c>
      <c r="AD1412" s="33" t="s">
        <v>123</v>
      </c>
    </row>
    <row r="1413" spans="1:30" ht="48">
      <c r="A1413" s="33" t="s">
        <v>2471</v>
      </c>
      <c r="B1413" s="33" t="s">
        <v>41</v>
      </c>
      <c r="C1413" s="33" t="s">
        <v>2487</v>
      </c>
      <c r="D1413" s="33">
        <v>16357</v>
      </c>
      <c r="E1413" s="33" t="s">
        <v>560</v>
      </c>
      <c r="F1413" s="33" t="s">
        <v>2233</v>
      </c>
      <c r="G1413" s="35">
        <v>0</v>
      </c>
      <c r="H1413" s="34">
        <v>2421.2800000000002</v>
      </c>
      <c r="I1413" s="33" t="s">
        <v>51</v>
      </c>
      <c r="J1413" s="34">
        <v>8246.9500000000007</v>
      </c>
      <c r="K1413" s="33" t="s">
        <v>43</v>
      </c>
      <c r="L1413" s="33" t="s">
        <v>749</v>
      </c>
      <c r="M1413" s="33" t="s">
        <v>142</v>
      </c>
      <c r="N1413" s="33" t="s">
        <v>45</v>
      </c>
      <c r="O1413" s="33" t="s">
        <v>45</v>
      </c>
      <c r="P1413" s="33" t="s">
        <v>45</v>
      </c>
      <c r="Q1413" s="33" t="s">
        <v>45</v>
      </c>
      <c r="R1413" s="33" t="s">
        <v>45</v>
      </c>
      <c r="S1413" s="33" t="s">
        <v>45</v>
      </c>
      <c r="T1413" s="33" t="s">
        <v>46</v>
      </c>
      <c r="U1413" s="33" t="s">
        <v>1479</v>
      </c>
      <c r="V1413" s="33" t="s">
        <v>144</v>
      </c>
      <c r="W1413" s="33" t="s">
        <v>48</v>
      </c>
      <c r="X1413" s="33" t="s">
        <v>48</v>
      </c>
      <c r="Y1413" s="33" t="s">
        <v>48</v>
      </c>
      <c r="Z1413" s="33" t="s">
        <v>48</v>
      </c>
      <c r="AA1413" s="33" t="s">
        <v>48</v>
      </c>
      <c r="AB1413" s="33" t="s">
        <v>48</v>
      </c>
      <c r="AC1413" s="33" t="s">
        <v>123</v>
      </c>
      <c r="AD1413" s="33" t="s">
        <v>123</v>
      </c>
    </row>
    <row r="1414" spans="1:30" ht="48">
      <c r="A1414" s="33" t="s">
        <v>2471</v>
      </c>
      <c r="B1414" s="33" t="s">
        <v>41</v>
      </c>
      <c r="C1414" s="33" t="s">
        <v>2487</v>
      </c>
      <c r="D1414" s="33">
        <v>16357</v>
      </c>
      <c r="E1414" s="33" t="s">
        <v>560</v>
      </c>
      <c r="F1414" s="33" t="s">
        <v>2377</v>
      </c>
      <c r="G1414" s="35">
        <v>0</v>
      </c>
      <c r="H1414" s="34">
        <v>3953.73</v>
      </c>
      <c r="I1414" s="33" t="s">
        <v>51</v>
      </c>
      <c r="J1414" s="34">
        <v>4293.22</v>
      </c>
      <c r="K1414" s="33" t="s">
        <v>43</v>
      </c>
      <c r="L1414" s="33" t="s">
        <v>749</v>
      </c>
      <c r="M1414" s="33" t="s">
        <v>142</v>
      </c>
      <c r="N1414" s="33" t="s">
        <v>45</v>
      </c>
      <c r="O1414" s="33" t="s">
        <v>45</v>
      </c>
      <c r="P1414" s="33" t="s">
        <v>45</v>
      </c>
      <c r="Q1414" s="33" t="s">
        <v>45</v>
      </c>
      <c r="R1414" s="33" t="s">
        <v>45</v>
      </c>
      <c r="S1414" s="33" t="s">
        <v>45</v>
      </c>
      <c r="T1414" s="33" t="s">
        <v>46</v>
      </c>
      <c r="U1414" s="33" t="s">
        <v>1479</v>
      </c>
      <c r="V1414" s="33" t="s">
        <v>144</v>
      </c>
      <c r="W1414" s="33" t="s">
        <v>48</v>
      </c>
      <c r="X1414" s="33" t="s">
        <v>48</v>
      </c>
      <c r="Y1414" s="33" t="s">
        <v>48</v>
      </c>
      <c r="Z1414" s="33" t="s">
        <v>48</v>
      </c>
      <c r="AA1414" s="33" t="s">
        <v>48</v>
      </c>
      <c r="AB1414" s="33" t="s">
        <v>48</v>
      </c>
      <c r="AC1414" s="33" t="s">
        <v>123</v>
      </c>
      <c r="AD1414" s="33" t="s">
        <v>123</v>
      </c>
    </row>
    <row r="1415" spans="1:30" ht="48">
      <c r="A1415" s="33" t="s">
        <v>2471</v>
      </c>
      <c r="B1415" s="33" t="s">
        <v>41</v>
      </c>
      <c r="C1415" s="33" t="s">
        <v>2493</v>
      </c>
      <c r="D1415" s="33">
        <v>17986</v>
      </c>
      <c r="E1415" s="33" t="s">
        <v>452</v>
      </c>
      <c r="F1415" s="33" t="s">
        <v>2498</v>
      </c>
      <c r="G1415" s="34">
        <v>6393.25</v>
      </c>
      <c r="H1415" s="35">
        <v>0</v>
      </c>
      <c r="I1415" s="33" t="s">
        <v>51</v>
      </c>
      <c r="J1415" s="34">
        <v>10686.47</v>
      </c>
      <c r="K1415" s="33" t="s">
        <v>43</v>
      </c>
      <c r="L1415" s="33" t="s">
        <v>749</v>
      </c>
      <c r="M1415" s="33" t="s">
        <v>142</v>
      </c>
      <c r="N1415" s="33" t="s">
        <v>45</v>
      </c>
      <c r="O1415" s="33" t="s">
        <v>45</v>
      </c>
      <c r="P1415" s="33" t="s">
        <v>45</v>
      </c>
      <c r="Q1415" s="33" t="s">
        <v>45</v>
      </c>
      <c r="R1415" s="33" t="s">
        <v>45</v>
      </c>
      <c r="S1415" s="33" t="s">
        <v>45</v>
      </c>
      <c r="T1415" s="33" t="s">
        <v>46</v>
      </c>
      <c r="U1415" s="33" t="s">
        <v>1479</v>
      </c>
      <c r="V1415" s="33" t="s">
        <v>144</v>
      </c>
      <c r="W1415" s="33" t="s">
        <v>48</v>
      </c>
      <c r="X1415" s="33" t="s">
        <v>48</v>
      </c>
      <c r="Y1415" s="33" t="s">
        <v>48</v>
      </c>
      <c r="Z1415" s="33" t="s">
        <v>48</v>
      </c>
      <c r="AA1415" s="33" t="s">
        <v>48</v>
      </c>
      <c r="AB1415" s="33" t="s">
        <v>48</v>
      </c>
      <c r="AC1415" s="33" t="s">
        <v>123</v>
      </c>
      <c r="AD1415" s="33" t="s">
        <v>123</v>
      </c>
    </row>
    <row r="1416" spans="1:30" ht="48">
      <c r="A1416" s="33" t="s">
        <v>2471</v>
      </c>
      <c r="B1416" s="33" t="s">
        <v>41</v>
      </c>
      <c r="C1416" s="33" t="s">
        <v>2474</v>
      </c>
      <c r="D1416" s="33">
        <v>15051</v>
      </c>
      <c r="E1416" s="33" t="s">
        <v>110</v>
      </c>
      <c r="F1416" s="33" t="s">
        <v>2475</v>
      </c>
      <c r="G1416" s="35">
        <v>0</v>
      </c>
      <c r="H1416" s="34">
        <v>7885682.71</v>
      </c>
      <c r="I1416" s="33" t="s">
        <v>51</v>
      </c>
      <c r="J1416" s="34">
        <v>2518500.94</v>
      </c>
      <c r="K1416" s="33" t="s">
        <v>43</v>
      </c>
      <c r="L1416" s="33" t="s">
        <v>49</v>
      </c>
      <c r="M1416" s="33" t="s">
        <v>142</v>
      </c>
      <c r="N1416" s="33" t="s">
        <v>45</v>
      </c>
      <c r="O1416" s="33" t="s">
        <v>45</v>
      </c>
      <c r="P1416" s="33" t="s">
        <v>45</v>
      </c>
      <c r="Q1416" s="33" t="s">
        <v>45</v>
      </c>
      <c r="R1416" s="33" t="s">
        <v>45</v>
      </c>
      <c r="S1416" s="33" t="s">
        <v>45</v>
      </c>
      <c r="T1416" s="33" t="s">
        <v>46</v>
      </c>
      <c r="U1416" s="33" t="s">
        <v>50</v>
      </c>
      <c r="V1416" s="33" t="s">
        <v>144</v>
      </c>
      <c r="W1416" s="33" t="s">
        <v>48</v>
      </c>
      <c r="X1416" s="33" t="s">
        <v>48</v>
      </c>
      <c r="Y1416" s="33" t="s">
        <v>48</v>
      </c>
      <c r="Z1416" s="33" t="s">
        <v>48</v>
      </c>
      <c r="AA1416" s="33" t="s">
        <v>48</v>
      </c>
      <c r="AB1416" s="33" t="s">
        <v>48</v>
      </c>
      <c r="AC1416" s="33" t="s">
        <v>123</v>
      </c>
      <c r="AD1416" s="33" t="s">
        <v>123</v>
      </c>
    </row>
    <row r="1417" spans="1:30" ht="48">
      <c r="A1417" s="33" t="s">
        <v>2471</v>
      </c>
      <c r="B1417" s="33" t="s">
        <v>41</v>
      </c>
      <c r="C1417" s="33" t="s">
        <v>2476</v>
      </c>
      <c r="D1417" s="33">
        <v>18257</v>
      </c>
      <c r="E1417" s="33" t="s">
        <v>69</v>
      </c>
      <c r="F1417" s="33" t="s">
        <v>2418</v>
      </c>
      <c r="G1417" s="35">
        <v>0</v>
      </c>
      <c r="H1417" s="34">
        <v>10479521.720000001</v>
      </c>
      <c r="I1417" s="33" t="s">
        <v>42</v>
      </c>
      <c r="J1417" s="34">
        <v>7961020.7800000003</v>
      </c>
      <c r="K1417" s="33" t="s">
        <v>43</v>
      </c>
      <c r="L1417" s="33" t="s">
        <v>49</v>
      </c>
      <c r="M1417" s="33" t="s">
        <v>142</v>
      </c>
      <c r="N1417" s="33" t="s">
        <v>45</v>
      </c>
      <c r="O1417" s="33" t="s">
        <v>45</v>
      </c>
      <c r="P1417" s="33" t="s">
        <v>45</v>
      </c>
      <c r="Q1417" s="33" t="s">
        <v>45</v>
      </c>
      <c r="R1417" s="33" t="s">
        <v>45</v>
      </c>
      <c r="S1417" s="33" t="s">
        <v>45</v>
      </c>
      <c r="T1417" s="33" t="s">
        <v>46</v>
      </c>
      <c r="U1417" s="33" t="s">
        <v>50</v>
      </c>
      <c r="V1417" s="33" t="s">
        <v>144</v>
      </c>
      <c r="W1417" s="33" t="s">
        <v>48</v>
      </c>
      <c r="X1417" s="33" t="s">
        <v>48</v>
      </c>
      <c r="Y1417" s="33" t="s">
        <v>48</v>
      </c>
      <c r="Z1417" s="33" t="s">
        <v>48</v>
      </c>
      <c r="AA1417" s="33" t="s">
        <v>48</v>
      </c>
      <c r="AB1417" s="33" t="s">
        <v>48</v>
      </c>
      <c r="AC1417" s="33" t="s">
        <v>123</v>
      </c>
      <c r="AD1417" s="33" t="s">
        <v>123</v>
      </c>
    </row>
    <row r="1418" spans="1:30" ht="48">
      <c r="A1418" s="33" t="s">
        <v>2471</v>
      </c>
      <c r="B1418" s="33" t="s">
        <v>41</v>
      </c>
      <c r="C1418" s="33" t="s">
        <v>2476</v>
      </c>
      <c r="D1418" s="33">
        <v>18306</v>
      </c>
      <c r="E1418" s="33" t="s">
        <v>490</v>
      </c>
      <c r="F1418" s="33" t="s">
        <v>2477</v>
      </c>
      <c r="G1418" s="34">
        <v>13322652.98</v>
      </c>
      <c r="H1418" s="35">
        <v>0</v>
      </c>
      <c r="I1418" s="33" t="s">
        <v>51</v>
      </c>
      <c r="J1418" s="34">
        <v>5361632.2</v>
      </c>
      <c r="K1418" s="33" t="s">
        <v>43</v>
      </c>
      <c r="L1418" s="33" t="s">
        <v>49</v>
      </c>
      <c r="M1418" s="33" t="s">
        <v>142</v>
      </c>
      <c r="N1418" s="33" t="s">
        <v>45</v>
      </c>
      <c r="O1418" s="33" t="s">
        <v>45</v>
      </c>
      <c r="P1418" s="33" t="s">
        <v>45</v>
      </c>
      <c r="Q1418" s="33" t="s">
        <v>45</v>
      </c>
      <c r="R1418" s="33" t="s">
        <v>45</v>
      </c>
      <c r="S1418" s="33" t="s">
        <v>45</v>
      </c>
      <c r="T1418" s="33" t="s">
        <v>46</v>
      </c>
      <c r="U1418" s="33" t="s">
        <v>50</v>
      </c>
      <c r="V1418" s="33" t="s">
        <v>144</v>
      </c>
      <c r="W1418" s="33" t="s">
        <v>48</v>
      </c>
      <c r="X1418" s="33" t="s">
        <v>48</v>
      </c>
      <c r="Y1418" s="33" t="s">
        <v>48</v>
      </c>
      <c r="Z1418" s="33" t="s">
        <v>48</v>
      </c>
      <c r="AA1418" s="33" t="s">
        <v>48</v>
      </c>
      <c r="AB1418" s="33" t="s">
        <v>48</v>
      </c>
      <c r="AC1418" s="33" t="s">
        <v>123</v>
      </c>
      <c r="AD1418" s="33" t="s">
        <v>123</v>
      </c>
    </row>
    <row r="1419" spans="1:30" ht="48">
      <c r="A1419" s="33" t="s">
        <v>2471</v>
      </c>
      <c r="B1419" s="33" t="s">
        <v>41</v>
      </c>
      <c r="C1419" s="33" t="s">
        <v>2493</v>
      </c>
      <c r="D1419" s="33">
        <v>17986</v>
      </c>
      <c r="E1419" s="33" t="s">
        <v>452</v>
      </c>
      <c r="F1419" s="33" t="s">
        <v>2499</v>
      </c>
      <c r="G1419" s="35">
        <v>356.92</v>
      </c>
      <c r="H1419" s="35">
        <v>0</v>
      </c>
      <c r="I1419" s="33" t="s">
        <v>51</v>
      </c>
      <c r="J1419" s="34">
        <v>1445.22</v>
      </c>
      <c r="K1419" s="33" t="s">
        <v>43</v>
      </c>
      <c r="L1419" s="33" t="s">
        <v>54</v>
      </c>
      <c r="M1419" s="33" t="s">
        <v>142</v>
      </c>
      <c r="N1419" s="33" t="s">
        <v>45</v>
      </c>
      <c r="O1419" s="33" t="s">
        <v>45</v>
      </c>
      <c r="P1419" s="33" t="s">
        <v>45</v>
      </c>
      <c r="Q1419" s="33" t="s">
        <v>45</v>
      </c>
      <c r="R1419" s="33" t="s">
        <v>45</v>
      </c>
      <c r="S1419" s="33" t="s">
        <v>45</v>
      </c>
      <c r="T1419" s="33" t="s">
        <v>46</v>
      </c>
      <c r="U1419" s="33" t="s">
        <v>55</v>
      </c>
      <c r="V1419" s="33" t="s">
        <v>144</v>
      </c>
      <c r="W1419" s="33" t="s">
        <v>48</v>
      </c>
      <c r="X1419" s="33" t="s">
        <v>48</v>
      </c>
      <c r="Y1419" s="33" t="s">
        <v>48</v>
      </c>
      <c r="Z1419" s="33" t="s">
        <v>48</v>
      </c>
      <c r="AA1419" s="33" t="s">
        <v>48</v>
      </c>
      <c r="AB1419" s="33" t="s">
        <v>48</v>
      </c>
      <c r="AC1419" s="33" t="s">
        <v>123</v>
      </c>
      <c r="AD1419" s="33" t="s">
        <v>123</v>
      </c>
    </row>
    <row r="1420" spans="1:30" ht="48">
      <c r="A1420" s="33" t="s">
        <v>2471</v>
      </c>
      <c r="B1420" s="33" t="s">
        <v>41</v>
      </c>
      <c r="C1420" s="33" t="s">
        <v>2474</v>
      </c>
      <c r="D1420" s="33">
        <v>15048</v>
      </c>
      <c r="E1420" s="33" t="s">
        <v>182</v>
      </c>
      <c r="F1420" s="33" t="s">
        <v>2379</v>
      </c>
      <c r="G1420" s="35">
        <v>0</v>
      </c>
      <c r="H1420" s="35">
        <v>375.64</v>
      </c>
      <c r="I1420" s="33" t="s">
        <v>51</v>
      </c>
      <c r="J1420" s="35">
        <v>0</v>
      </c>
      <c r="K1420" s="33" t="s">
        <v>43</v>
      </c>
      <c r="L1420" s="33" t="s">
        <v>837</v>
      </c>
      <c r="M1420" s="33" t="s">
        <v>142</v>
      </c>
      <c r="N1420" s="33" t="s">
        <v>45</v>
      </c>
      <c r="O1420" s="33" t="s">
        <v>45</v>
      </c>
      <c r="P1420" s="33" t="s">
        <v>45</v>
      </c>
      <c r="Q1420" s="33" t="s">
        <v>45</v>
      </c>
      <c r="R1420" s="33" t="s">
        <v>45</v>
      </c>
      <c r="S1420" s="33" t="s">
        <v>45</v>
      </c>
      <c r="T1420" s="33" t="s">
        <v>46</v>
      </c>
      <c r="U1420" s="33" t="s">
        <v>1562</v>
      </c>
      <c r="V1420" s="33" t="s">
        <v>144</v>
      </c>
      <c r="W1420" s="33" t="s">
        <v>48</v>
      </c>
      <c r="X1420" s="33" t="s">
        <v>48</v>
      </c>
      <c r="Y1420" s="33" t="s">
        <v>48</v>
      </c>
      <c r="Z1420" s="33" t="s">
        <v>48</v>
      </c>
      <c r="AA1420" s="33" t="s">
        <v>48</v>
      </c>
      <c r="AB1420" s="33" t="s">
        <v>48</v>
      </c>
      <c r="AC1420" s="33" t="s">
        <v>123</v>
      </c>
      <c r="AD1420" s="33" t="s">
        <v>123</v>
      </c>
    </row>
    <row r="1421" spans="1:30" ht="48">
      <c r="A1421" s="33" t="s">
        <v>2471</v>
      </c>
      <c r="B1421" s="33" t="s">
        <v>41</v>
      </c>
      <c r="C1421" s="33" t="s">
        <v>2493</v>
      </c>
      <c r="D1421" s="33">
        <v>17986</v>
      </c>
      <c r="E1421" s="33" t="s">
        <v>452</v>
      </c>
      <c r="F1421" s="33" t="s">
        <v>2500</v>
      </c>
      <c r="G1421" s="35">
        <v>990.02</v>
      </c>
      <c r="H1421" s="35">
        <v>0</v>
      </c>
      <c r="I1421" s="33" t="s">
        <v>51</v>
      </c>
      <c r="J1421" s="35">
        <v>990.02</v>
      </c>
      <c r="K1421" s="33" t="s">
        <v>43</v>
      </c>
      <c r="L1421" s="33" t="s">
        <v>837</v>
      </c>
      <c r="M1421" s="33" t="s">
        <v>142</v>
      </c>
      <c r="N1421" s="33" t="s">
        <v>45</v>
      </c>
      <c r="O1421" s="33" t="s">
        <v>45</v>
      </c>
      <c r="P1421" s="33" t="s">
        <v>45</v>
      </c>
      <c r="Q1421" s="33" t="s">
        <v>45</v>
      </c>
      <c r="R1421" s="33" t="s">
        <v>45</v>
      </c>
      <c r="S1421" s="33" t="s">
        <v>45</v>
      </c>
      <c r="T1421" s="33" t="s">
        <v>46</v>
      </c>
      <c r="U1421" s="33" t="s">
        <v>1562</v>
      </c>
      <c r="V1421" s="33" t="s">
        <v>144</v>
      </c>
      <c r="W1421" s="33" t="s">
        <v>48</v>
      </c>
      <c r="X1421" s="33" t="s">
        <v>48</v>
      </c>
      <c r="Y1421" s="33" t="s">
        <v>48</v>
      </c>
      <c r="Z1421" s="33" t="s">
        <v>48</v>
      </c>
      <c r="AA1421" s="33" t="s">
        <v>48</v>
      </c>
      <c r="AB1421" s="33" t="s">
        <v>48</v>
      </c>
      <c r="AC1421" s="33" t="s">
        <v>123</v>
      </c>
      <c r="AD1421" s="33" t="s">
        <v>123</v>
      </c>
    </row>
    <row r="1422" spans="1:30" ht="48">
      <c r="A1422" s="33" t="s">
        <v>2471</v>
      </c>
      <c r="B1422" s="33" t="s">
        <v>41</v>
      </c>
      <c r="C1422" s="33" t="s">
        <v>2493</v>
      </c>
      <c r="D1422" s="33">
        <v>17986</v>
      </c>
      <c r="E1422" s="33" t="s">
        <v>452</v>
      </c>
      <c r="F1422" s="33" t="s">
        <v>2501</v>
      </c>
      <c r="G1422" s="35">
        <v>8.09</v>
      </c>
      <c r="H1422" s="35">
        <v>0</v>
      </c>
      <c r="I1422" s="33" t="s">
        <v>51</v>
      </c>
      <c r="J1422" s="35">
        <v>998.11</v>
      </c>
      <c r="K1422" s="33" t="s">
        <v>43</v>
      </c>
      <c r="L1422" s="33" t="s">
        <v>837</v>
      </c>
      <c r="M1422" s="33" t="s">
        <v>142</v>
      </c>
      <c r="N1422" s="33" t="s">
        <v>45</v>
      </c>
      <c r="O1422" s="33" t="s">
        <v>45</v>
      </c>
      <c r="P1422" s="33" t="s">
        <v>45</v>
      </c>
      <c r="Q1422" s="33" t="s">
        <v>45</v>
      </c>
      <c r="R1422" s="33" t="s">
        <v>45</v>
      </c>
      <c r="S1422" s="33" t="s">
        <v>45</v>
      </c>
      <c r="T1422" s="33" t="s">
        <v>46</v>
      </c>
      <c r="U1422" s="33" t="s">
        <v>1562</v>
      </c>
      <c r="V1422" s="33" t="s">
        <v>144</v>
      </c>
      <c r="W1422" s="33" t="s">
        <v>48</v>
      </c>
      <c r="X1422" s="33" t="s">
        <v>48</v>
      </c>
      <c r="Y1422" s="33" t="s">
        <v>48</v>
      </c>
      <c r="Z1422" s="33" t="s">
        <v>48</v>
      </c>
      <c r="AA1422" s="33" t="s">
        <v>48</v>
      </c>
      <c r="AB1422" s="33" t="s">
        <v>48</v>
      </c>
      <c r="AC1422" s="33" t="s">
        <v>123</v>
      </c>
      <c r="AD1422" s="33" t="s">
        <v>123</v>
      </c>
    </row>
    <row r="1423" spans="1:30" ht="48">
      <c r="A1423" s="33" t="s">
        <v>2471</v>
      </c>
      <c r="B1423" s="33" t="s">
        <v>41</v>
      </c>
      <c r="C1423" s="33" t="s">
        <v>2474</v>
      </c>
      <c r="D1423" s="33">
        <v>15048</v>
      </c>
      <c r="E1423" s="33" t="s">
        <v>182</v>
      </c>
      <c r="F1423" s="33" t="s">
        <v>2380</v>
      </c>
      <c r="G1423" s="35">
        <v>0</v>
      </c>
      <c r="H1423" s="35">
        <v>69.290000000000006</v>
      </c>
      <c r="I1423" s="33" t="s">
        <v>51</v>
      </c>
      <c r="J1423" s="34">
        <v>5977.06</v>
      </c>
      <c r="K1423" s="33" t="s">
        <v>43</v>
      </c>
      <c r="L1423" s="33" t="s">
        <v>146</v>
      </c>
      <c r="M1423" s="33" t="s">
        <v>142</v>
      </c>
      <c r="N1423" s="33" t="s">
        <v>45</v>
      </c>
      <c r="O1423" s="33" t="s">
        <v>45</v>
      </c>
      <c r="P1423" s="33" t="s">
        <v>45</v>
      </c>
      <c r="Q1423" s="33" t="s">
        <v>45</v>
      </c>
      <c r="R1423" s="33" t="s">
        <v>45</v>
      </c>
      <c r="S1423" s="33" t="s">
        <v>45</v>
      </c>
      <c r="T1423" s="33" t="s">
        <v>46</v>
      </c>
      <c r="U1423" s="33" t="s">
        <v>1567</v>
      </c>
      <c r="V1423" s="33" t="s">
        <v>144</v>
      </c>
      <c r="W1423" s="33" t="s">
        <v>48</v>
      </c>
      <c r="X1423" s="33" t="s">
        <v>48</v>
      </c>
      <c r="Y1423" s="33" t="s">
        <v>48</v>
      </c>
      <c r="Z1423" s="33" t="s">
        <v>48</v>
      </c>
      <c r="AA1423" s="33" t="s">
        <v>48</v>
      </c>
      <c r="AB1423" s="33" t="s">
        <v>48</v>
      </c>
      <c r="AC1423" s="33" t="s">
        <v>123</v>
      </c>
      <c r="AD1423" s="33" t="s">
        <v>123</v>
      </c>
    </row>
    <row r="1424" spans="1:30" ht="48">
      <c r="A1424" s="33" t="s">
        <v>2471</v>
      </c>
      <c r="B1424" s="33" t="s">
        <v>41</v>
      </c>
      <c r="C1424" s="33" t="s">
        <v>2487</v>
      </c>
      <c r="D1424" s="33">
        <v>16357</v>
      </c>
      <c r="E1424" s="33" t="s">
        <v>560</v>
      </c>
      <c r="F1424" s="33" t="s">
        <v>2437</v>
      </c>
      <c r="G1424" s="35">
        <v>0</v>
      </c>
      <c r="H1424" s="35">
        <v>26.52</v>
      </c>
      <c r="I1424" s="33" t="s">
        <v>51</v>
      </c>
      <c r="J1424" s="34">
        <v>5950.54</v>
      </c>
      <c r="K1424" s="33" t="s">
        <v>43</v>
      </c>
      <c r="L1424" s="33" t="s">
        <v>146</v>
      </c>
      <c r="M1424" s="33" t="s">
        <v>142</v>
      </c>
      <c r="N1424" s="33" t="s">
        <v>45</v>
      </c>
      <c r="O1424" s="33" t="s">
        <v>45</v>
      </c>
      <c r="P1424" s="33" t="s">
        <v>45</v>
      </c>
      <c r="Q1424" s="33" t="s">
        <v>45</v>
      </c>
      <c r="R1424" s="33" t="s">
        <v>45</v>
      </c>
      <c r="S1424" s="33" t="s">
        <v>45</v>
      </c>
      <c r="T1424" s="33" t="s">
        <v>46</v>
      </c>
      <c r="U1424" s="33" t="s">
        <v>1567</v>
      </c>
      <c r="V1424" s="33" t="s">
        <v>144</v>
      </c>
      <c r="W1424" s="33" t="s">
        <v>48</v>
      </c>
      <c r="X1424" s="33" t="s">
        <v>48</v>
      </c>
      <c r="Y1424" s="33" t="s">
        <v>48</v>
      </c>
      <c r="Z1424" s="33" t="s">
        <v>48</v>
      </c>
      <c r="AA1424" s="33" t="s">
        <v>48</v>
      </c>
      <c r="AB1424" s="33" t="s">
        <v>48</v>
      </c>
      <c r="AC1424" s="33" t="s">
        <v>123</v>
      </c>
      <c r="AD1424" s="33" t="s">
        <v>123</v>
      </c>
    </row>
    <row r="1425" spans="1:30" ht="48">
      <c r="A1425" s="33" t="s">
        <v>2471</v>
      </c>
      <c r="B1425" s="33" t="s">
        <v>41</v>
      </c>
      <c r="C1425" s="33" t="s">
        <v>2502</v>
      </c>
      <c r="D1425" s="33">
        <v>17135</v>
      </c>
      <c r="E1425" s="33" t="s">
        <v>105</v>
      </c>
      <c r="F1425" s="33" t="s">
        <v>2130</v>
      </c>
      <c r="G1425" s="35">
        <v>0</v>
      </c>
      <c r="H1425" s="35">
        <v>290</v>
      </c>
      <c r="I1425" s="33" t="s">
        <v>51</v>
      </c>
      <c r="J1425" s="34">
        <v>5660.54</v>
      </c>
      <c r="K1425" s="33" t="s">
        <v>43</v>
      </c>
      <c r="L1425" s="33" t="s">
        <v>146</v>
      </c>
      <c r="M1425" s="33" t="s">
        <v>142</v>
      </c>
      <c r="N1425" s="33" t="s">
        <v>45</v>
      </c>
      <c r="O1425" s="33" t="s">
        <v>45</v>
      </c>
      <c r="P1425" s="33" t="s">
        <v>45</v>
      </c>
      <c r="Q1425" s="33" t="s">
        <v>45</v>
      </c>
      <c r="R1425" s="33" t="s">
        <v>45</v>
      </c>
      <c r="S1425" s="33" t="s">
        <v>45</v>
      </c>
      <c r="T1425" s="33" t="s">
        <v>46</v>
      </c>
      <c r="U1425" s="33" t="s">
        <v>1567</v>
      </c>
      <c r="V1425" s="33" t="s">
        <v>144</v>
      </c>
      <c r="W1425" s="33" t="s">
        <v>48</v>
      </c>
      <c r="X1425" s="33" t="s">
        <v>48</v>
      </c>
      <c r="Y1425" s="33" t="s">
        <v>48</v>
      </c>
      <c r="Z1425" s="33" t="s">
        <v>48</v>
      </c>
      <c r="AA1425" s="33" t="s">
        <v>48</v>
      </c>
      <c r="AB1425" s="33" t="s">
        <v>48</v>
      </c>
      <c r="AC1425" s="33" t="s">
        <v>123</v>
      </c>
      <c r="AD1425" s="33" t="s">
        <v>123</v>
      </c>
    </row>
    <row r="1426" spans="1:30" ht="48">
      <c r="A1426" s="33" t="s">
        <v>2471</v>
      </c>
      <c r="B1426" s="33" t="s">
        <v>41</v>
      </c>
      <c r="C1426" s="33" t="s">
        <v>2502</v>
      </c>
      <c r="D1426" s="33">
        <v>17135</v>
      </c>
      <c r="E1426" s="33" t="s">
        <v>105</v>
      </c>
      <c r="F1426" s="33" t="s">
        <v>2439</v>
      </c>
      <c r="G1426" s="35">
        <v>0</v>
      </c>
      <c r="H1426" s="35">
        <v>112</v>
      </c>
      <c r="I1426" s="33" t="s">
        <v>51</v>
      </c>
      <c r="J1426" s="34">
        <v>5548.54</v>
      </c>
      <c r="K1426" s="33" t="s">
        <v>43</v>
      </c>
      <c r="L1426" s="33" t="s">
        <v>146</v>
      </c>
      <c r="M1426" s="33" t="s">
        <v>142</v>
      </c>
      <c r="N1426" s="33" t="s">
        <v>45</v>
      </c>
      <c r="O1426" s="33" t="s">
        <v>45</v>
      </c>
      <c r="P1426" s="33" t="s">
        <v>45</v>
      </c>
      <c r="Q1426" s="33" t="s">
        <v>45</v>
      </c>
      <c r="R1426" s="33" t="s">
        <v>45</v>
      </c>
      <c r="S1426" s="33" t="s">
        <v>45</v>
      </c>
      <c r="T1426" s="33" t="s">
        <v>46</v>
      </c>
      <c r="U1426" s="33" t="s">
        <v>1567</v>
      </c>
      <c r="V1426" s="33" t="s">
        <v>144</v>
      </c>
      <c r="W1426" s="33" t="s">
        <v>48</v>
      </c>
      <c r="X1426" s="33" t="s">
        <v>48</v>
      </c>
      <c r="Y1426" s="33" t="s">
        <v>48</v>
      </c>
      <c r="Z1426" s="33" t="s">
        <v>48</v>
      </c>
      <c r="AA1426" s="33" t="s">
        <v>48</v>
      </c>
      <c r="AB1426" s="33" t="s">
        <v>48</v>
      </c>
      <c r="AC1426" s="33" t="s">
        <v>123</v>
      </c>
      <c r="AD1426" s="33" t="s">
        <v>123</v>
      </c>
    </row>
    <row r="1427" spans="1:30" ht="48">
      <c r="A1427" s="33" t="s">
        <v>2471</v>
      </c>
      <c r="B1427" s="33" t="s">
        <v>41</v>
      </c>
      <c r="C1427" s="33" t="s">
        <v>2502</v>
      </c>
      <c r="D1427" s="33">
        <v>17135</v>
      </c>
      <c r="E1427" s="33" t="s">
        <v>105</v>
      </c>
      <c r="F1427" s="33" t="s">
        <v>2135</v>
      </c>
      <c r="G1427" s="35">
        <v>0</v>
      </c>
      <c r="H1427" s="35">
        <v>30.45</v>
      </c>
      <c r="I1427" s="33" t="s">
        <v>51</v>
      </c>
      <c r="J1427" s="34">
        <v>5518.09</v>
      </c>
      <c r="K1427" s="33" t="s">
        <v>43</v>
      </c>
      <c r="L1427" s="33" t="s">
        <v>146</v>
      </c>
      <c r="M1427" s="33" t="s">
        <v>142</v>
      </c>
      <c r="N1427" s="33" t="s">
        <v>45</v>
      </c>
      <c r="O1427" s="33" t="s">
        <v>45</v>
      </c>
      <c r="P1427" s="33" t="s">
        <v>45</v>
      </c>
      <c r="Q1427" s="33" t="s">
        <v>45</v>
      </c>
      <c r="R1427" s="33" t="s">
        <v>45</v>
      </c>
      <c r="S1427" s="33" t="s">
        <v>45</v>
      </c>
      <c r="T1427" s="33" t="s">
        <v>46</v>
      </c>
      <c r="U1427" s="33" t="s">
        <v>1567</v>
      </c>
      <c r="V1427" s="33" t="s">
        <v>144</v>
      </c>
      <c r="W1427" s="33" t="s">
        <v>48</v>
      </c>
      <c r="X1427" s="33" t="s">
        <v>48</v>
      </c>
      <c r="Y1427" s="33" t="s">
        <v>48</v>
      </c>
      <c r="Z1427" s="33" t="s">
        <v>48</v>
      </c>
      <c r="AA1427" s="33" t="s">
        <v>48</v>
      </c>
      <c r="AB1427" s="33" t="s">
        <v>48</v>
      </c>
      <c r="AC1427" s="33" t="s">
        <v>123</v>
      </c>
      <c r="AD1427" s="33" t="s">
        <v>123</v>
      </c>
    </row>
    <row r="1428" spans="1:30" ht="48">
      <c r="A1428" s="33" t="s">
        <v>2471</v>
      </c>
      <c r="B1428" s="33" t="s">
        <v>41</v>
      </c>
      <c r="C1428" s="33" t="s">
        <v>2502</v>
      </c>
      <c r="D1428" s="33">
        <v>17135</v>
      </c>
      <c r="E1428" s="33" t="s">
        <v>105</v>
      </c>
      <c r="F1428" s="33" t="s">
        <v>2311</v>
      </c>
      <c r="G1428" s="35">
        <v>0</v>
      </c>
      <c r="H1428" s="35">
        <v>344.53</v>
      </c>
      <c r="I1428" s="33" t="s">
        <v>51</v>
      </c>
      <c r="J1428" s="34">
        <v>5173.5600000000004</v>
      </c>
      <c r="K1428" s="33" t="s">
        <v>43</v>
      </c>
      <c r="L1428" s="33" t="s">
        <v>146</v>
      </c>
      <c r="M1428" s="33" t="s">
        <v>142</v>
      </c>
      <c r="N1428" s="33" t="s">
        <v>45</v>
      </c>
      <c r="O1428" s="33" t="s">
        <v>45</v>
      </c>
      <c r="P1428" s="33" t="s">
        <v>45</v>
      </c>
      <c r="Q1428" s="33" t="s">
        <v>45</v>
      </c>
      <c r="R1428" s="33" t="s">
        <v>45</v>
      </c>
      <c r="S1428" s="33" t="s">
        <v>45</v>
      </c>
      <c r="T1428" s="33" t="s">
        <v>46</v>
      </c>
      <c r="U1428" s="33" t="s">
        <v>1567</v>
      </c>
      <c r="V1428" s="33" t="s">
        <v>144</v>
      </c>
      <c r="W1428" s="33" t="s">
        <v>48</v>
      </c>
      <c r="X1428" s="33" t="s">
        <v>48</v>
      </c>
      <c r="Y1428" s="33" t="s">
        <v>48</v>
      </c>
      <c r="Z1428" s="33" t="s">
        <v>48</v>
      </c>
      <c r="AA1428" s="33" t="s">
        <v>48</v>
      </c>
      <c r="AB1428" s="33" t="s">
        <v>48</v>
      </c>
      <c r="AC1428" s="33" t="s">
        <v>123</v>
      </c>
      <c r="AD1428" s="33" t="s">
        <v>123</v>
      </c>
    </row>
    <row r="1429" spans="1:30" ht="48">
      <c r="A1429" s="33" t="s">
        <v>2471</v>
      </c>
      <c r="B1429" s="33" t="s">
        <v>41</v>
      </c>
      <c r="C1429" s="33" t="s">
        <v>2502</v>
      </c>
      <c r="D1429" s="33">
        <v>17135</v>
      </c>
      <c r="E1429" s="33" t="s">
        <v>105</v>
      </c>
      <c r="F1429" s="33" t="s">
        <v>2381</v>
      </c>
      <c r="G1429" s="35">
        <v>0</v>
      </c>
      <c r="H1429" s="34">
        <v>1730.06</v>
      </c>
      <c r="I1429" s="33" t="s">
        <v>51</v>
      </c>
      <c r="J1429" s="34">
        <v>3443.5</v>
      </c>
      <c r="K1429" s="33" t="s">
        <v>43</v>
      </c>
      <c r="L1429" s="33" t="s">
        <v>146</v>
      </c>
      <c r="M1429" s="33" t="s">
        <v>142</v>
      </c>
      <c r="N1429" s="33" t="s">
        <v>45</v>
      </c>
      <c r="O1429" s="33" t="s">
        <v>45</v>
      </c>
      <c r="P1429" s="33" t="s">
        <v>45</v>
      </c>
      <c r="Q1429" s="33" t="s">
        <v>45</v>
      </c>
      <c r="R1429" s="33" t="s">
        <v>45</v>
      </c>
      <c r="S1429" s="33" t="s">
        <v>45</v>
      </c>
      <c r="T1429" s="33" t="s">
        <v>46</v>
      </c>
      <c r="U1429" s="33" t="s">
        <v>1567</v>
      </c>
      <c r="V1429" s="33" t="s">
        <v>144</v>
      </c>
      <c r="W1429" s="33" t="s">
        <v>48</v>
      </c>
      <c r="X1429" s="33" t="s">
        <v>48</v>
      </c>
      <c r="Y1429" s="33" t="s">
        <v>48</v>
      </c>
      <c r="Z1429" s="33" t="s">
        <v>48</v>
      </c>
      <c r="AA1429" s="33" t="s">
        <v>48</v>
      </c>
      <c r="AB1429" s="33" t="s">
        <v>48</v>
      </c>
      <c r="AC1429" s="33" t="s">
        <v>123</v>
      </c>
      <c r="AD1429" s="33" t="s">
        <v>123</v>
      </c>
    </row>
    <row r="1430" spans="1:30" ht="48">
      <c r="A1430" s="33" t="s">
        <v>2471</v>
      </c>
      <c r="B1430" s="33" t="s">
        <v>41</v>
      </c>
      <c r="C1430" s="33" t="s">
        <v>2502</v>
      </c>
      <c r="D1430" s="33">
        <v>17135</v>
      </c>
      <c r="E1430" s="33" t="s">
        <v>105</v>
      </c>
      <c r="F1430" s="33" t="s">
        <v>2131</v>
      </c>
      <c r="G1430" s="35">
        <v>0</v>
      </c>
      <c r="H1430" s="35">
        <v>766.21</v>
      </c>
      <c r="I1430" s="33" t="s">
        <v>51</v>
      </c>
      <c r="J1430" s="34">
        <v>2677.29</v>
      </c>
      <c r="K1430" s="33" t="s">
        <v>43</v>
      </c>
      <c r="L1430" s="33" t="s">
        <v>146</v>
      </c>
      <c r="M1430" s="33" t="s">
        <v>142</v>
      </c>
      <c r="N1430" s="33" t="s">
        <v>45</v>
      </c>
      <c r="O1430" s="33" t="s">
        <v>45</v>
      </c>
      <c r="P1430" s="33" t="s">
        <v>45</v>
      </c>
      <c r="Q1430" s="33" t="s">
        <v>45</v>
      </c>
      <c r="R1430" s="33" t="s">
        <v>45</v>
      </c>
      <c r="S1430" s="33" t="s">
        <v>45</v>
      </c>
      <c r="T1430" s="33" t="s">
        <v>46</v>
      </c>
      <c r="U1430" s="33" t="s">
        <v>1567</v>
      </c>
      <c r="V1430" s="33" t="s">
        <v>144</v>
      </c>
      <c r="W1430" s="33" t="s">
        <v>48</v>
      </c>
      <c r="X1430" s="33" t="s">
        <v>48</v>
      </c>
      <c r="Y1430" s="33" t="s">
        <v>48</v>
      </c>
      <c r="Z1430" s="33" t="s">
        <v>48</v>
      </c>
      <c r="AA1430" s="33" t="s">
        <v>48</v>
      </c>
      <c r="AB1430" s="33" t="s">
        <v>48</v>
      </c>
      <c r="AC1430" s="33" t="s">
        <v>123</v>
      </c>
      <c r="AD1430" s="33" t="s">
        <v>123</v>
      </c>
    </row>
    <row r="1431" spans="1:30" ht="48">
      <c r="A1431" s="33" t="s">
        <v>2471</v>
      </c>
      <c r="B1431" s="33" t="s">
        <v>41</v>
      </c>
      <c r="C1431" s="33" t="s">
        <v>2502</v>
      </c>
      <c r="D1431" s="33">
        <v>17135</v>
      </c>
      <c r="E1431" s="33" t="s">
        <v>105</v>
      </c>
      <c r="F1431" s="33" t="s">
        <v>2238</v>
      </c>
      <c r="G1431" s="35">
        <v>0</v>
      </c>
      <c r="H1431" s="34">
        <v>1059.6400000000001</v>
      </c>
      <c r="I1431" s="33" t="s">
        <v>51</v>
      </c>
      <c r="J1431" s="34">
        <v>1617.65</v>
      </c>
      <c r="K1431" s="33" t="s">
        <v>43</v>
      </c>
      <c r="L1431" s="33" t="s">
        <v>146</v>
      </c>
      <c r="M1431" s="33" t="s">
        <v>142</v>
      </c>
      <c r="N1431" s="33" t="s">
        <v>45</v>
      </c>
      <c r="O1431" s="33" t="s">
        <v>45</v>
      </c>
      <c r="P1431" s="33" t="s">
        <v>45</v>
      </c>
      <c r="Q1431" s="33" t="s">
        <v>45</v>
      </c>
      <c r="R1431" s="33" t="s">
        <v>45</v>
      </c>
      <c r="S1431" s="33" t="s">
        <v>45</v>
      </c>
      <c r="T1431" s="33" t="s">
        <v>46</v>
      </c>
      <c r="U1431" s="33" t="s">
        <v>1567</v>
      </c>
      <c r="V1431" s="33" t="s">
        <v>144</v>
      </c>
      <c r="W1431" s="33" t="s">
        <v>48</v>
      </c>
      <c r="X1431" s="33" t="s">
        <v>48</v>
      </c>
      <c r="Y1431" s="33" t="s">
        <v>48</v>
      </c>
      <c r="Z1431" s="33" t="s">
        <v>48</v>
      </c>
      <c r="AA1431" s="33" t="s">
        <v>48</v>
      </c>
      <c r="AB1431" s="33" t="s">
        <v>48</v>
      </c>
      <c r="AC1431" s="33" t="s">
        <v>123</v>
      </c>
      <c r="AD1431" s="33" t="s">
        <v>123</v>
      </c>
    </row>
    <row r="1432" spans="1:30" ht="48">
      <c r="A1432" s="33" t="s">
        <v>2471</v>
      </c>
      <c r="B1432" s="33" t="s">
        <v>41</v>
      </c>
      <c r="C1432" s="33" t="s">
        <v>2493</v>
      </c>
      <c r="D1432" s="33">
        <v>17986</v>
      </c>
      <c r="E1432" s="33" t="s">
        <v>452</v>
      </c>
      <c r="F1432" s="33" t="s">
        <v>2503</v>
      </c>
      <c r="G1432" s="35">
        <v>37.369999999999997</v>
      </c>
      <c r="H1432" s="35">
        <v>0</v>
      </c>
      <c r="I1432" s="33" t="s">
        <v>51</v>
      </c>
      <c r="J1432" s="34">
        <v>1655.02</v>
      </c>
      <c r="K1432" s="33" t="s">
        <v>43</v>
      </c>
      <c r="L1432" s="33" t="s">
        <v>146</v>
      </c>
      <c r="M1432" s="33" t="s">
        <v>142</v>
      </c>
      <c r="N1432" s="33" t="s">
        <v>45</v>
      </c>
      <c r="O1432" s="33" t="s">
        <v>45</v>
      </c>
      <c r="P1432" s="33" t="s">
        <v>45</v>
      </c>
      <c r="Q1432" s="33" t="s">
        <v>45</v>
      </c>
      <c r="R1432" s="33" t="s">
        <v>45</v>
      </c>
      <c r="S1432" s="33" t="s">
        <v>45</v>
      </c>
      <c r="T1432" s="33" t="s">
        <v>46</v>
      </c>
      <c r="U1432" s="33" t="s">
        <v>1567</v>
      </c>
      <c r="V1432" s="33" t="s">
        <v>144</v>
      </c>
      <c r="W1432" s="33" t="s">
        <v>48</v>
      </c>
      <c r="X1432" s="33" t="s">
        <v>48</v>
      </c>
      <c r="Y1432" s="33" t="s">
        <v>48</v>
      </c>
      <c r="Z1432" s="33" t="s">
        <v>48</v>
      </c>
      <c r="AA1432" s="33" t="s">
        <v>48</v>
      </c>
      <c r="AB1432" s="33" t="s">
        <v>48</v>
      </c>
      <c r="AC1432" s="33" t="s">
        <v>123</v>
      </c>
      <c r="AD1432" s="33" t="s">
        <v>123</v>
      </c>
    </row>
    <row r="1433" spans="1:30" ht="48">
      <c r="A1433" s="33" t="s">
        <v>2471</v>
      </c>
      <c r="B1433" s="33" t="s">
        <v>41</v>
      </c>
      <c r="C1433" s="33" t="s">
        <v>2493</v>
      </c>
      <c r="D1433" s="33">
        <v>17986</v>
      </c>
      <c r="E1433" s="33" t="s">
        <v>452</v>
      </c>
      <c r="F1433" s="33" t="s">
        <v>2504</v>
      </c>
      <c r="G1433" s="35">
        <v>277.2</v>
      </c>
      <c r="H1433" s="35">
        <v>0</v>
      </c>
      <c r="I1433" s="33" t="s">
        <v>51</v>
      </c>
      <c r="J1433" s="34">
        <v>1932.22</v>
      </c>
      <c r="K1433" s="33" t="s">
        <v>43</v>
      </c>
      <c r="L1433" s="33" t="s">
        <v>146</v>
      </c>
      <c r="M1433" s="33" t="s">
        <v>142</v>
      </c>
      <c r="N1433" s="33" t="s">
        <v>45</v>
      </c>
      <c r="O1433" s="33" t="s">
        <v>45</v>
      </c>
      <c r="P1433" s="33" t="s">
        <v>45</v>
      </c>
      <c r="Q1433" s="33" t="s">
        <v>45</v>
      </c>
      <c r="R1433" s="33" t="s">
        <v>45</v>
      </c>
      <c r="S1433" s="33" t="s">
        <v>45</v>
      </c>
      <c r="T1433" s="33" t="s">
        <v>46</v>
      </c>
      <c r="U1433" s="33" t="s">
        <v>1567</v>
      </c>
      <c r="V1433" s="33" t="s">
        <v>144</v>
      </c>
      <c r="W1433" s="33" t="s">
        <v>48</v>
      </c>
      <c r="X1433" s="33" t="s">
        <v>48</v>
      </c>
      <c r="Y1433" s="33" t="s">
        <v>48</v>
      </c>
      <c r="Z1433" s="33" t="s">
        <v>48</v>
      </c>
      <c r="AA1433" s="33" t="s">
        <v>48</v>
      </c>
      <c r="AB1433" s="33" t="s">
        <v>48</v>
      </c>
      <c r="AC1433" s="33" t="s">
        <v>123</v>
      </c>
      <c r="AD1433" s="33" t="s">
        <v>123</v>
      </c>
    </row>
    <row r="1434" spans="1:30" ht="48">
      <c r="A1434" s="33" t="s">
        <v>2471</v>
      </c>
      <c r="B1434" s="33" t="s">
        <v>41</v>
      </c>
      <c r="C1434" s="33" t="s">
        <v>2493</v>
      </c>
      <c r="D1434" s="33">
        <v>17985</v>
      </c>
      <c r="E1434" s="33" t="s">
        <v>116</v>
      </c>
      <c r="F1434" s="33" t="s">
        <v>2140</v>
      </c>
      <c r="G1434" s="35">
        <v>0</v>
      </c>
      <c r="H1434" s="34">
        <v>4768.76</v>
      </c>
      <c r="I1434" s="33" t="s">
        <v>51</v>
      </c>
      <c r="J1434" s="34">
        <v>67003.81</v>
      </c>
      <c r="K1434" s="33" t="s">
        <v>43</v>
      </c>
      <c r="L1434" s="33" t="s">
        <v>211</v>
      </c>
      <c r="M1434" s="33" t="s">
        <v>142</v>
      </c>
      <c r="N1434" s="33" t="s">
        <v>45</v>
      </c>
      <c r="O1434" s="33" t="s">
        <v>45</v>
      </c>
      <c r="P1434" s="33" t="s">
        <v>45</v>
      </c>
      <c r="Q1434" s="33" t="s">
        <v>45</v>
      </c>
      <c r="R1434" s="33" t="s">
        <v>45</v>
      </c>
      <c r="S1434" s="33" t="s">
        <v>45</v>
      </c>
      <c r="T1434" s="33" t="s">
        <v>46</v>
      </c>
      <c r="U1434" s="33" t="s">
        <v>212</v>
      </c>
      <c r="V1434" s="33" t="s">
        <v>144</v>
      </c>
      <c r="W1434" s="33" t="s">
        <v>48</v>
      </c>
      <c r="X1434" s="33" t="s">
        <v>48</v>
      </c>
      <c r="Y1434" s="33" t="s">
        <v>48</v>
      </c>
      <c r="Z1434" s="33" t="s">
        <v>48</v>
      </c>
      <c r="AA1434" s="33" t="s">
        <v>48</v>
      </c>
      <c r="AB1434" s="33" t="s">
        <v>48</v>
      </c>
      <c r="AC1434" s="33" t="s">
        <v>123</v>
      </c>
      <c r="AD1434" s="33" t="s">
        <v>123</v>
      </c>
    </row>
    <row r="1435" spans="1:30" ht="48">
      <c r="A1435" s="33" t="s">
        <v>2471</v>
      </c>
      <c r="B1435" s="33" t="s">
        <v>41</v>
      </c>
      <c r="C1435" s="33" t="s">
        <v>2493</v>
      </c>
      <c r="D1435" s="33">
        <v>17985</v>
      </c>
      <c r="E1435" s="33" t="s">
        <v>116</v>
      </c>
      <c r="F1435" s="33" t="s">
        <v>2044</v>
      </c>
      <c r="G1435" s="35">
        <v>0</v>
      </c>
      <c r="H1435" s="34">
        <v>5051.28</v>
      </c>
      <c r="I1435" s="33" t="s">
        <v>51</v>
      </c>
      <c r="J1435" s="34">
        <v>61952.53</v>
      </c>
      <c r="K1435" s="33" t="s">
        <v>43</v>
      </c>
      <c r="L1435" s="33" t="s">
        <v>211</v>
      </c>
      <c r="M1435" s="33" t="s">
        <v>142</v>
      </c>
      <c r="N1435" s="33" t="s">
        <v>45</v>
      </c>
      <c r="O1435" s="33" t="s">
        <v>45</v>
      </c>
      <c r="P1435" s="33" t="s">
        <v>45</v>
      </c>
      <c r="Q1435" s="33" t="s">
        <v>45</v>
      </c>
      <c r="R1435" s="33" t="s">
        <v>45</v>
      </c>
      <c r="S1435" s="33" t="s">
        <v>45</v>
      </c>
      <c r="T1435" s="33" t="s">
        <v>46</v>
      </c>
      <c r="U1435" s="33" t="s">
        <v>212</v>
      </c>
      <c r="V1435" s="33" t="s">
        <v>144</v>
      </c>
      <c r="W1435" s="33" t="s">
        <v>48</v>
      </c>
      <c r="X1435" s="33" t="s">
        <v>48</v>
      </c>
      <c r="Y1435" s="33" t="s">
        <v>48</v>
      </c>
      <c r="Z1435" s="33" t="s">
        <v>48</v>
      </c>
      <c r="AA1435" s="33" t="s">
        <v>48</v>
      </c>
      <c r="AB1435" s="33" t="s">
        <v>48</v>
      </c>
      <c r="AC1435" s="33" t="s">
        <v>123</v>
      </c>
      <c r="AD1435" s="33" t="s">
        <v>123</v>
      </c>
    </row>
    <row r="1436" spans="1:30" ht="48">
      <c r="A1436" s="33" t="s">
        <v>2471</v>
      </c>
      <c r="B1436" s="33" t="s">
        <v>41</v>
      </c>
      <c r="C1436" s="33" t="s">
        <v>2493</v>
      </c>
      <c r="D1436" s="33">
        <v>17985</v>
      </c>
      <c r="E1436" s="33" t="s">
        <v>116</v>
      </c>
      <c r="F1436" s="33" t="s">
        <v>1959</v>
      </c>
      <c r="G1436" s="35">
        <v>0</v>
      </c>
      <c r="H1436" s="34">
        <v>7728.4</v>
      </c>
      <c r="I1436" s="33" t="s">
        <v>51</v>
      </c>
      <c r="J1436" s="34">
        <v>54224.13</v>
      </c>
      <c r="K1436" s="33" t="s">
        <v>43</v>
      </c>
      <c r="L1436" s="33" t="s">
        <v>211</v>
      </c>
      <c r="M1436" s="33" t="s">
        <v>142</v>
      </c>
      <c r="N1436" s="33" t="s">
        <v>45</v>
      </c>
      <c r="O1436" s="33" t="s">
        <v>45</v>
      </c>
      <c r="P1436" s="33" t="s">
        <v>45</v>
      </c>
      <c r="Q1436" s="33" t="s">
        <v>45</v>
      </c>
      <c r="R1436" s="33" t="s">
        <v>45</v>
      </c>
      <c r="S1436" s="33" t="s">
        <v>45</v>
      </c>
      <c r="T1436" s="33" t="s">
        <v>46</v>
      </c>
      <c r="U1436" s="33" t="s">
        <v>212</v>
      </c>
      <c r="V1436" s="33" t="s">
        <v>144</v>
      </c>
      <c r="W1436" s="33" t="s">
        <v>48</v>
      </c>
      <c r="X1436" s="33" t="s">
        <v>48</v>
      </c>
      <c r="Y1436" s="33" t="s">
        <v>48</v>
      </c>
      <c r="Z1436" s="33" t="s">
        <v>48</v>
      </c>
      <c r="AA1436" s="33" t="s">
        <v>48</v>
      </c>
      <c r="AB1436" s="33" t="s">
        <v>48</v>
      </c>
      <c r="AC1436" s="33" t="s">
        <v>123</v>
      </c>
      <c r="AD1436" s="33" t="s">
        <v>123</v>
      </c>
    </row>
    <row r="1437" spans="1:30" ht="48">
      <c r="A1437" s="33" t="s">
        <v>2471</v>
      </c>
      <c r="B1437" s="33" t="s">
        <v>41</v>
      </c>
      <c r="C1437" s="33" t="s">
        <v>2493</v>
      </c>
      <c r="D1437" s="33">
        <v>17985</v>
      </c>
      <c r="E1437" s="33" t="s">
        <v>116</v>
      </c>
      <c r="F1437" s="33" t="s">
        <v>2139</v>
      </c>
      <c r="G1437" s="35">
        <v>0</v>
      </c>
      <c r="H1437" s="34">
        <v>9705.61</v>
      </c>
      <c r="I1437" s="33" t="s">
        <v>51</v>
      </c>
      <c r="J1437" s="34">
        <v>44518.52</v>
      </c>
      <c r="K1437" s="33" t="s">
        <v>43</v>
      </c>
      <c r="L1437" s="33" t="s">
        <v>211</v>
      </c>
      <c r="M1437" s="33" t="s">
        <v>142</v>
      </c>
      <c r="N1437" s="33" t="s">
        <v>45</v>
      </c>
      <c r="O1437" s="33" t="s">
        <v>45</v>
      </c>
      <c r="P1437" s="33" t="s">
        <v>45</v>
      </c>
      <c r="Q1437" s="33" t="s">
        <v>45</v>
      </c>
      <c r="R1437" s="33" t="s">
        <v>45</v>
      </c>
      <c r="S1437" s="33" t="s">
        <v>45</v>
      </c>
      <c r="T1437" s="33" t="s">
        <v>46</v>
      </c>
      <c r="U1437" s="33" t="s">
        <v>212</v>
      </c>
      <c r="V1437" s="33" t="s">
        <v>144</v>
      </c>
      <c r="W1437" s="33" t="s">
        <v>48</v>
      </c>
      <c r="X1437" s="33" t="s">
        <v>48</v>
      </c>
      <c r="Y1437" s="33" t="s">
        <v>48</v>
      </c>
      <c r="Z1437" s="33" t="s">
        <v>48</v>
      </c>
      <c r="AA1437" s="33" t="s">
        <v>48</v>
      </c>
      <c r="AB1437" s="33" t="s">
        <v>48</v>
      </c>
      <c r="AC1437" s="33" t="s">
        <v>123</v>
      </c>
      <c r="AD1437" s="33" t="s">
        <v>123</v>
      </c>
    </row>
    <row r="1438" spans="1:30" ht="48">
      <c r="A1438" s="33" t="s">
        <v>2471</v>
      </c>
      <c r="B1438" s="33" t="s">
        <v>41</v>
      </c>
      <c r="C1438" s="33" t="s">
        <v>2493</v>
      </c>
      <c r="D1438" s="33">
        <v>17986</v>
      </c>
      <c r="E1438" s="33" t="s">
        <v>452</v>
      </c>
      <c r="F1438" s="33" t="s">
        <v>2505</v>
      </c>
      <c r="G1438" s="34">
        <v>3845.65</v>
      </c>
      <c r="H1438" s="35">
        <v>0</v>
      </c>
      <c r="I1438" s="33" t="s">
        <v>51</v>
      </c>
      <c r="J1438" s="34">
        <v>48364.17</v>
      </c>
      <c r="K1438" s="33" t="s">
        <v>43</v>
      </c>
      <c r="L1438" s="33" t="s">
        <v>211</v>
      </c>
      <c r="M1438" s="33" t="s">
        <v>142</v>
      </c>
      <c r="N1438" s="33" t="s">
        <v>45</v>
      </c>
      <c r="O1438" s="33" t="s">
        <v>45</v>
      </c>
      <c r="P1438" s="33" t="s">
        <v>45</v>
      </c>
      <c r="Q1438" s="33" t="s">
        <v>45</v>
      </c>
      <c r="R1438" s="33" t="s">
        <v>45</v>
      </c>
      <c r="S1438" s="33" t="s">
        <v>45</v>
      </c>
      <c r="T1438" s="33" t="s">
        <v>46</v>
      </c>
      <c r="U1438" s="33" t="s">
        <v>212</v>
      </c>
      <c r="V1438" s="33" t="s">
        <v>144</v>
      </c>
      <c r="W1438" s="33" t="s">
        <v>48</v>
      </c>
      <c r="X1438" s="33" t="s">
        <v>48</v>
      </c>
      <c r="Y1438" s="33" t="s">
        <v>48</v>
      </c>
      <c r="Z1438" s="33" t="s">
        <v>48</v>
      </c>
      <c r="AA1438" s="33" t="s">
        <v>48</v>
      </c>
      <c r="AB1438" s="33" t="s">
        <v>48</v>
      </c>
      <c r="AC1438" s="33" t="s">
        <v>123</v>
      </c>
      <c r="AD1438" s="33" t="s">
        <v>123</v>
      </c>
    </row>
    <row r="1439" spans="1:30" ht="48">
      <c r="A1439" s="33" t="s">
        <v>2471</v>
      </c>
      <c r="B1439" s="33" t="s">
        <v>41</v>
      </c>
      <c r="C1439" s="33" t="s">
        <v>2493</v>
      </c>
      <c r="D1439" s="33">
        <v>17986</v>
      </c>
      <c r="E1439" s="33" t="s">
        <v>452</v>
      </c>
      <c r="F1439" s="33" t="s">
        <v>2506</v>
      </c>
      <c r="G1439" s="34">
        <v>4796.58</v>
      </c>
      <c r="H1439" s="35">
        <v>0</v>
      </c>
      <c r="I1439" s="33" t="s">
        <v>51</v>
      </c>
      <c r="J1439" s="34">
        <v>53160.75</v>
      </c>
      <c r="K1439" s="33" t="s">
        <v>43</v>
      </c>
      <c r="L1439" s="33" t="s">
        <v>211</v>
      </c>
      <c r="M1439" s="33" t="s">
        <v>142</v>
      </c>
      <c r="N1439" s="33" t="s">
        <v>45</v>
      </c>
      <c r="O1439" s="33" t="s">
        <v>45</v>
      </c>
      <c r="P1439" s="33" t="s">
        <v>45</v>
      </c>
      <c r="Q1439" s="33" t="s">
        <v>45</v>
      </c>
      <c r="R1439" s="33" t="s">
        <v>45</v>
      </c>
      <c r="S1439" s="33" t="s">
        <v>45</v>
      </c>
      <c r="T1439" s="33" t="s">
        <v>46</v>
      </c>
      <c r="U1439" s="33" t="s">
        <v>212</v>
      </c>
      <c r="V1439" s="33" t="s">
        <v>144</v>
      </c>
      <c r="W1439" s="33" t="s">
        <v>48</v>
      </c>
      <c r="X1439" s="33" t="s">
        <v>48</v>
      </c>
      <c r="Y1439" s="33" t="s">
        <v>48</v>
      </c>
      <c r="Z1439" s="33" t="s">
        <v>48</v>
      </c>
      <c r="AA1439" s="33" t="s">
        <v>48</v>
      </c>
      <c r="AB1439" s="33" t="s">
        <v>48</v>
      </c>
      <c r="AC1439" s="33" t="s">
        <v>123</v>
      </c>
      <c r="AD1439" s="33" t="s">
        <v>123</v>
      </c>
    </row>
    <row r="1440" spans="1:30" ht="48">
      <c r="A1440" s="33" t="s">
        <v>2471</v>
      </c>
      <c r="B1440" s="33" t="s">
        <v>41</v>
      </c>
      <c r="C1440" s="33" t="s">
        <v>2493</v>
      </c>
      <c r="D1440" s="33">
        <v>17986</v>
      </c>
      <c r="E1440" s="33" t="s">
        <v>452</v>
      </c>
      <c r="F1440" s="33" t="s">
        <v>2507</v>
      </c>
      <c r="G1440" s="34">
        <v>10919.65</v>
      </c>
      <c r="H1440" s="35">
        <v>0</v>
      </c>
      <c r="I1440" s="33" t="s">
        <v>51</v>
      </c>
      <c r="J1440" s="34">
        <v>64080.4</v>
      </c>
      <c r="K1440" s="33" t="s">
        <v>43</v>
      </c>
      <c r="L1440" s="33" t="s">
        <v>211</v>
      </c>
      <c r="M1440" s="33" t="s">
        <v>142</v>
      </c>
      <c r="N1440" s="33" t="s">
        <v>45</v>
      </c>
      <c r="O1440" s="33" t="s">
        <v>45</v>
      </c>
      <c r="P1440" s="33" t="s">
        <v>45</v>
      </c>
      <c r="Q1440" s="33" t="s">
        <v>45</v>
      </c>
      <c r="R1440" s="33" t="s">
        <v>45</v>
      </c>
      <c r="S1440" s="33" t="s">
        <v>45</v>
      </c>
      <c r="T1440" s="33" t="s">
        <v>46</v>
      </c>
      <c r="U1440" s="33" t="s">
        <v>212</v>
      </c>
      <c r="V1440" s="33" t="s">
        <v>144</v>
      </c>
      <c r="W1440" s="33" t="s">
        <v>48</v>
      </c>
      <c r="X1440" s="33" t="s">
        <v>48</v>
      </c>
      <c r="Y1440" s="33" t="s">
        <v>48</v>
      </c>
      <c r="Z1440" s="33" t="s">
        <v>48</v>
      </c>
      <c r="AA1440" s="33" t="s">
        <v>48</v>
      </c>
      <c r="AB1440" s="33" t="s">
        <v>48</v>
      </c>
      <c r="AC1440" s="33" t="s">
        <v>123</v>
      </c>
      <c r="AD1440" s="33" t="s">
        <v>123</v>
      </c>
    </row>
    <row r="1441" spans="1:30" ht="48">
      <c r="A1441" s="33" t="s">
        <v>2471</v>
      </c>
      <c r="B1441" s="33" t="s">
        <v>41</v>
      </c>
      <c r="C1441" s="33" t="s">
        <v>2493</v>
      </c>
      <c r="D1441" s="33">
        <v>17985</v>
      </c>
      <c r="E1441" s="33" t="s">
        <v>116</v>
      </c>
      <c r="F1441" s="33" t="s">
        <v>2385</v>
      </c>
      <c r="G1441" s="35">
        <v>0</v>
      </c>
      <c r="H1441" s="35">
        <v>415.29</v>
      </c>
      <c r="I1441" s="33" t="s">
        <v>51</v>
      </c>
      <c r="J1441" s="34">
        <v>39131.56</v>
      </c>
      <c r="K1441" s="33" t="s">
        <v>43</v>
      </c>
      <c r="L1441" s="33" t="s">
        <v>147</v>
      </c>
      <c r="M1441" s="33" t="s">
        <v>142</v>
      </c>
      <c r="N1441" s="33" t="s">
        <v>45</v>
      </c>
      <c r="O1441" s="33" t="s">
        <v>45</v>
      </c>
      <c r="P1441" s="33" t="s">
        <v>45</v>
      </c>
      <c r="Q1441" s="33" t="s">
        <v>45</v>
      </c>
      <c r="R1441" s="33" t="s">
        <v>45</v>
      </c>
      <c r="S1441" s="33" t="s">
        <v>45</v>
      </c>
      <c r="T1441" s="33" t="s">
        <v>46</v>
      </c>
      <c r="U1441" s="33" t="s">
        <v>203</v>
      </c>
      <c r="V1441" s="33" t="s">
        <v>144</v>
      </c>
      <c r="W1441" s="33" t="s">
        <v>48</v>
      </c>
      <c r="X1441" s="33" t="s">
        <v>48</v>
      </c>
      <c r="Y1441" s="33" t="s">
        <v>48</v>
      </c>
      <c r="Z1441" s="33" t="s">
        <v>48</v>
      </c>
      <c r="AA1441" s="33" t="s">
        <v>48</v>
      </c>
      <c r="AB1441" s="33" t="s">
        <v>48</v>
      </c>
      <c r="AC1441" s="33" t="s">
        <v>123</v>
      </c>
      <c r="AD1441" s="33" t="s">
        <v>123</v>
      </c>
    </row>
    <row r="1442" spans="1:30" ht="48">
      <c r="A1442" s="33" t="s">
        <v>2471</v>
      </c>
      <c r="B1442" s="33" t="s">
        <v>41</v>
      </c>
      <c r="C1442" s="33" t="s">
        <v>2493</v>
      </c>
      <c r="D1442" s="33">
        <v>17985</v>
      </c>
      <c r="E1442" s="33" t="s">
        <v>116</v>
      </c>
      <c r="F1442" s="33" t="s">
        <v>2143</v>
      </c>
      <c r="G1442" s="35">
        <v>0</v>
      </c>
      <c r="H1442" s="35">
        <v>852.93</v>
      </c>
      <c r="I1442" s="33" t="s">
        <v>51</v>
      </c>
      <c r="J1442" s="34">
        <v>38278.629999999997</v>
      </c>
      <c r="K1442" s="33" t="s">
        <v>43</v>
      </c>
      <c r="L1442" s="33" t="s">
        <v>147</v>
      </c>
      <c r="M1442" s="33" t="s">
        <v>142</v>
      </c>
      <c r="N1442" s="33" t="s">
        <v>45</v>
      </c>
      <c r="O1442" s="33" t="s">
        <v>45</v>
      </c>
      <c r="P1442" s="33" t="s">
        <v>45</v>
      </c>
      <c r="Q1442" s="33" t="s">
        <v>45</v>
      </c>
      <c r="R1442" s="33" t="s">
        <v>45</v>
      </c>
      <c r="S1442" s="33" t="s">
        <v>45</v>
      </c>
      <c r="T1442" s="33" t="s">
        <v>46</v>
      </c>
      <c r="U1442" s="33" t="s">
        <v>203</v>
      </c>
      <c r="V1442" s="33" t="s">
        <v>144</v>
      </c>
      <c r="W1442" s="33" t="s">
        <v>48</v>
      </c>
      <c r="X1442" s="33" t="s">
        <v>48</v>
      </c>
      <c r="Y1442" s="33" t="s">
        <v>48</v>
      </c>
      <c r="Z1442" s="33" t="s">
        <v>48</v>
      </c>
      <c r="AA1442" s="33" t="s">
        <v>48</v>
      </c>
      <c r="AB1442" s="33" t="s">
        <v>48</v>
      </c>
      <c r="AC1442" s="33" t="s">
        <v>123</v>
      </c>
      <c r="AD1442" s="33" t="s">
        <v>123</v>
      </c>
    </row>
    <row r="1443" spans="1:30" ht="48">
      <c r="A1443" s="33" t="s">
        <v>2471</v>
      </c>
      <c r="B1443" s="33" t="s">
        <v>41</v>
      </c>
      <c r="C1443" s="33" t="s">
        <v>2493</v>
      </c>
      <c r="D1443" s="33">
        <v>17985</v>
      </c>
      <c r="E1443" s="33" t="s">
        <v>116</v>
      </c>
      <c r="F1443" s="33" t="s">
        <v>2053</v>
      </c>
      <c r="G1443" s="35">
        <v>0</v>
      </c>
      <c r="H1443" s="34">
        <v>1918.96</v>
      </c>
      <c r="I1443" s="33" t="s">
        <v>51</v>
      </c>
      <c r="J1443" s="34">
        <v>36359.67</v>
      </c>
      <c r="K1443" s="33" t="s">
        <v>43</v>
      </c>
      <c r="L1443" s="33" t="s">
        <v>147</v>
      </c>
      <c r="M1443" s="33" t="s">
        <v>142</v>
      </c>
      <c r="N1443" s="33" t="s">
        <v>45</v>
      </c>
      <c r="O1443" s="33" t="s">
        <v>45</v>
      </c>
      <c r="P1443" s="33" t="s">
        <v>45</v>
      </c>
      <c r="Q1443" s="33" t="s">
        <v>45</v>
      </c>
      <c r="R1443" s="33" t="s">
        <v>45</v>
      </c>
      <c r="S1443" s="33" t="s">
        <v>45</v>
      </c>
      <c r="T1443" s="33" t="s">
        <v>46</v>
      </c>
      <c r="U1443" s="33" t="s">
        <v>203</v>
      </c>
      <c r="V1443" s="33" t="s">
        <v>144</v>
      </c>
      <c r="W1443" s="33" t="s">
        <v>48</v>
      </c>
      <c r="X1443" s="33" t="s">
        <v>48</v>
      </c>
      <c r="Y1443" s="33" t="s">
        <v>48</v>
      </c>
      <c r="Z1443" s="33" t="s">
        <v>48</v>
      </c>
      <c r="AA1443" s="33" t="s">
        <v>48</v>
      </c>
      <c r="AB1443" s="33" t="s">
        <v>48</v>
      </c>
      <c r="AC1443" s="33" t="s">
        <v>123</v>
      </c>
      <c r="AD1443" s="33" t="s">
        <v>123</v>
      </c>
    </row>
    <row r="1444" spans="1:30" ht="48">
      <c r="A1444" s="33" t="s">
        <v>2471</v>
      </c>
      <c r="B1444" s="33" t="s">
        <v>41</v>
      </c>
      <c r="C1444" s="33" t="s">
        <v>2493</v>
      </c>
      <c r="D1444" s="33">
        <v>17986</v>
      </c>
      <c r="E1444" s="33" t="s">
        <v>452</v>
      </c>
      <c r="F1444" s="33" t="s">
        <v>2508</v>
      </c>
      <c r="G1444" s="35">
        <v>339.25</v>
      </c>
      <c r="H1444" s="35">
        <v>0</v>
      </c>
      <c r="I1444" s="33" t="s">
        <v>51</v>
      </c>
      <c r="J1444" s="34">
        <v>36698.92</v>
      </c>
      <c r="K1444" s="33" t="s">
        <v>43</v>
      </c>
      <c r="L1444" s="33" t="s">
        <v>147</v>
      </c>
      <c r="M1444" s="33" t="s">
        <v>142</v>
      </c>
      <c r="N1444" s="33" t="s">
        <v>45</v>
      </c>
      <c r="O1444" s="33" t="s">
        <v>45</v>
      </c>
      <c r="P1444" s="33" t="s">
        <v>45</v>
      </c>
      <c r="Q1444" s="33" t="s">
        <v>45</v>
      </c>
      <c r="R1444" s="33" t="s">
        <v>45</v>
      </c>
      <c r="S1444" s="33" t="s">
        <v>45</v>
      </c>
      <c r="T1444" s="33" t="s">
        <v>46</v>
      </c>
      <c r="U1444" s="33" t="s">
        <v>203</v>
      </c>
      <c r="V1444" s="33" t="s">
        <v>144</v>
      </c>
      <c r="W1444" s="33" t="s">
        <v>48</v>
      </c>
      <c r="X1444" s="33" t="s">
        <v>48</v>
      </c>
      <c r="Y1444" s="33" t="s">
        <v>48</v>
      </c>
      <c r="Z1444" s="33" t="s">
        <v>48</v>
      </c>
      <c r="AA1444" s="33" t="s">
        <v>48</v>
      </c>
      <c r="AB1444" s="33" t="s">
        <v>48</v>
      </c>
      <c r="AC1444" s="33" t="s">
        <v>123</v>
      </c>
      <c r="AD1444" s="33" t="s">
        <v>123</v>
      </c>
    </row>
    <row r="1445" spans="1:30" ht="48">
      <c r="A1445" s="33" t="s">
        <v>2471</v>
      </c>
      <c r="B1445" s="33" t="s">
        <v>41</v>
      </c>
      <c r="C1445" s="33" t="s">
        <v>2493</v>
      </c>
      <c r="D1445" s="33">
        <v>17986</v>
      </c>
      <c r="E1445" s="33" t="s">
        <v>452</v>
      </c>
      <c r="F1445" s="33" t="s">
        <v>2509</v>
      </c>
      <c r="G1445" s="34">
        <v>1863.87</v>
      </c>
      <c r="H1445" s="35">
        <v>0</v>
      </c>
      <c r="I1445" s="33" t="s">
        <v>51</v>
      </c>
      <c r="J1445" s="34">
        <v>38562.79</v>
      </c>
      <c r="K1445" s="33" t="s">
        <v>43</v>
      </c>
      <c r="L1445" s="33" t="s">
        <v>147</v>
      </c>
      <c r="M1445" s="33" t="s">
        <v>142</v>
      </c>
      <c r="N1445" s="33" t="s">
        <v>45</v>
      </c>
      <c r="O1445" s="33" t="s">
        <v>45</v>
      </c>
      <c r="P1445" s="33" t="s">
        <v>45</v>
      </c>
      <c r="Q1445" s="33" t="s">
        <v>45</v>
      </c>
      <c r="R1445" s="33" t="s">
        <v>45</v>
      </c>
      <c r="S1445" s="33" t="s">
        <v>45</v>
      </c>
      <c r="T1445" s="33" t="s">
        <v>46</v>
      </c>
      <c r="U1445" s="33" t="s">
        <v>203</v>
      </c>
      <c r="V1445" s="33" t="s">
        <v>144</v>
      </c>
      <c r="W1445" s="33" t="s">
        <v>48</v>
      </c>
      <c r="X1445" s="33" t="s">
        <v>48</v>
      </c>
      <c r="Y1445" s="33" t="s">
        <v>48</v>
      </c>
      <c r="Z1445" s="33" t="s">
        <v>48</v>
      </c>
      <c r="AA1445" s="33" t="s">
        <v>48</v>
      </c>
      <c r="AB1445" s="33" t="s">
        <v>48</v>
      </c>
      <c r="AC1445" s="33" t="s">
        <v>123</v>
      </c>
      <c r="AD1445" s="33" t="s">
        <v>123</v>
      </c>
    </row>
    <row r="1446" spans="1:30" ht="48">
      <c r="A1446" s="33" t="s">
        <v>2471</v>
      </c>
      <c r="B1446" s="33" t="s">
        <v>41</v>
      </c>
      <c r="C1446" s="33" t="s">
        <v>2493</v>
      </c>
      <c r="D1446" s="33">
        <v>17986</v>
      </c>
      <c r="E1446" s="33" t="s">
        <v>452</v>
      </c>
      <c r="F1446" s="33" t="s">
        <v>2510</v>
      </c>
      <c r="G1446" s="34">
        <v>12934.21</v>
      </c>
      <c r="H1446" s="35">
        <v>0</v>
      </c>
      <c r="I1446" s="33" t="s">
        <v>51</v>
      </c>
      <c r="J1446" s="34">
        <v>51497</v>
      </c>
      <c r="K1446" s="33" t="s">
        <v>43</v>
      </c>
      <c r="L1446" s="33" t="s">
        <v>147</v>
      </c>
      <c r="M1446" s="33" t="s">
        <v>142</v>
      </c>
      <c r="N1446" s="33" t="s">
        <v>45</v>
      </c>
      <c r="O1446" s="33" t="s">
        <v>45</v>
      </c>
      <c r="P1446" s="33" t="s">
        <v>45</v>
      </c>
      <c r="Q1446" s="33" t="s">
        <v>45</v>
      </c>
      <c r="R1446" s="33" t="s">
        <v>45</v>
      </c>
      <c r="S1446" s="33" t="s">
        <v>45</v>
      </c>
      <c r="T1446" s="33" t="s">
        <v>46</v>
      </c>
      <c r="U1446" s="33" t="s">
        <v>203</v>
      </c>
      <c r="V1446" s="33" t="s">
        <v>144</v>
      </c>
      <c r="W1446" s="33" t="s">
        <v>48</v>
      </c>
      <c r="X1446" s="33" t="s">
        <v>48</v>
      </c>
      <c r="Y1446" s="33" t="s">
        <v>48</v>
      </c>
      <c r="Z1446" s="33" t="s">
        <v>48</v>
      </c>
      <c r="AA1446" s="33" t="s">
        <v>48</v>
      </c>
      <c r="AB1446" s="33" t="s">
        <v>48</v>
      </c>
      <c r="AC1446" s="33" t="s">
        <v>123</v>
      </c>
      <c r="AD1446" s="33" t="s">
        <v>123</v>
      </c>
    </row>
    <row r="1447" spans="1:30" ht="48">
      <c r="A1447" s="33" t="s">
        <v>2471</v>
      </c>
      <c r="B1447" s="33" t="s">
        <v>41</v>
      </c>
      <c r="C1447" s="33" t="s">
        <v>2474</v>
      </c>
      <c r="D1447" s="33">
        <v>15048</v>
      </c>
      <c r="E1447" s="33" t="s">
        <v>182</v>
      </c>
      <c r="F1447" s="33" t="s">
        <v>2323</v>
      </c>
      <c r="G1447" s="35">
        <v>0</v>
      </c>
      <c r="H1447" s="35">
        <v>8</v>
      </c>
      <c r="I1447" s="33" t="s">
        <v>51</v>
      </c>
      <c r="J1447" s="34">
        <v>7572.1</v>
      </c>
      <c r="K1447" s="33" t="s">
        <v>43</v>
      </c>
      <c r="L1447" s="33" t="s">
        <v>529</v>
      </c>
      <c r="M1447" s="33" t="s">
        <v>142</v>
      </c>
      <c r="N1447" s="33" t="s">
        <v>45</v>
      </c>
      <c r="O1447" s="33" t="s">
        <v>45</v>
      </c>
      <c r="P1447" s="33" t="s">
        <v>45</v>
      </c>
      <c r="Q1447" s="33" t="s">
        <v>45</v>
      </c>
      <c r="R1447" s="33" t="s">
        <v>45</v>
      </c>
      <c r="S1447" s="33" t="s">
        <v>45</v>
      </c>
      <c r="T1447" s="33" t="s">
        <v>46</v>
      </c>
      <c r="U1447" s="33" t="s">
        <v>530</v>
      </c>
      <c r="V1447" s="33" t="s">
        <v>144</v>
      </c>
      <c r="W1447" s="33" t="s">
        <v>48</v>
      </c>
      <c r="X1447" s="33" t="s">
        <v>48</v>
      </c>
      <c r="Y1447" s="33" t="s">
        <v>48</v>
      </c>
      <c r="Z1447" s="33" t="s">
        <v>48</v>
      </c>
      <c r="AA1447" s="33" t="s">
        <v>48</v>
      </c>
      <c r="AB1447" s="33" t="s">
        <v>48</v>
      </c>
      <c r="AC1447" s="33" t="s">
        <v>123</v>
      </c>
      <c r="AD1447" s="33" t="s">
        <v>123</v>
      </c>
    </row>
    <row r="1448" spans="1:30" ht="48">
      <c r="A1448" s="33" t="s">
        <v>2471</v>
      </c>
      <c r="B1448" s="33" t="s">
        <v>41</v>
      </c>
      <c r="C1448" s="33" t="s">
        <v>2474</v>
      </c>
      <c r="D1448" s="33">
        <v>15048</v>
      </c>
      <c r="E1448" s="33" t="s">
        <v>182</v>
      </c>
      <c r="F1448" s="33" t="s">
        <v>2447</v>
      </c>
      <c r="G1448" s="35">
        <v>0</v>
      </c>
      <c r="H1448" s="35">
        <v>288.98</v>
      </c>
      <c r="I1448" s="33" t="s">
        <v>51</v>
      </c>
      <c r="J1448" s="34">
        <v>7283.12</v>
      </c>
      <c r="K1448" s="33" t="s">
        <v>43</v>
      </c>
      <c r="L1448" s="33" t="s">
        <v>529</v>
      </c>
      <c r="M1448" s="33" t="s">
        <v>142</v>
      </c>
      <c r="N1448" s="33" t="s">
        <v>45</v>
      </c>
      <c r="O1448" s="33" t="s">
        <v>45</v>
      </c>
      <c r="P1448" s="33" t="s">
        <v>45</v>
      </c>
      <c r="Q1448" s="33" t="s">
        <v>45</v>
      </c>
      <c r="R1448" s="33" t="s">
        <v>45</v>
      </c>
      <c r="S1448" s="33" t="s">
        <v>45</v>
      </c>
      <c r="T1448" s="33" t="s">
        <v>46</v>
      </c>
      <c r="U1448" s="33" t="s">
        <v>530</v>
      </c>
      <c r="V1448" s="33" t="s">
        <v>144</v>
      </c>
      <c r="W1448" s="33" t="s">
        <v>48</v>
      </c>
      <c r="X1448" s="33" t="s">
        <v>48</v>
      </c>
      <c r="Y1448" s="33" t="s">
        <v>48</v>
      </c>
      <c r="Z1448" s="33" t="s">
        <v>48</v>
      </c>
      <c r="AA1448" s="33" t="s">
        <v>48</v>
      </c>
      <c r="AB1448" s="33" t="s">
        <v>48</v>
      </c>
      <c r="AC1448" s="33" t="s">
        <v>123</v>
      </c>
      <c r="AD1448" s="33" t="s">
        <v>123</v>
      </c>
    </row>
    <row r="1449" spans="1:30" ht="48">
      <c r="A1449" s="33" t="s">
        <v>2471</v>
      </c>
      <c r="B1449" s="33" t="s">
        <v>41</v>
      </c>
      <c r="C1449" s="33" t="s">
        <v>2474</v>
      </c>
      <c r="D1449" s="33">
        <v>15048</v>
      </c>
      <c r="E1449" s="33" t="s">
        <v>182</v>
      </c>
      <c r="F1449" s="33" t="s">
        <v>2321</v>
      </c>
      <c r="G1449" s="35">
        <v>0</v>
      </c>
      <c r="H1449" s="35">
        <v>800</v>
      </c>
      <c r="I1449" s="33" t="s">
        <v>51</v>
      </c>
      <c r="J1449" s="34">
        <v>6483.12</v>
      </c>
      <c r="K1449" s="33" t="s">
        <v>43</v>
      </c>
      <c r="L1449" s="33" t="s">
        <v>529</v>
      </c>
      <c r="M1449" s="33" t="s">
        <v>142</v>
      </c>
      <c r="N1449" s="33" t="s">
        <v>45</v>
      </c>
      <c r="O1449" s="33" t="s">
        <v>45</v>
      </c>
      <c r="P1449" s="33" t="s">
        <v>45</v>
      </c>
      <c r="Q1449" s="33" t="s">
        <v>45</v>
      </c>
      <c r="R1449" s="33" t="s">
        <v>45</v>
      </c>
      <c r="S1449" s="33" t="s">
        <v>45</v>
      </c>
      <c r="T1449" s="33" t="s">
        <v>46</v>
      </c>
      <c r="U1449" s="33" t="s">
        <v>530</v>
      </c>
      <c r="V1449" s="33" t="s">
        <v>144</v>
      </c>
      <c r="W1449" s="33" t="s">
        <v>48</v>
      </c>
      <c r="X1449" s="33" t="s">
        <v>48</v>
      </c>
      <c r="Y1449" s="33" t="s">
        <v>48</v>
      </c>
      <c r="Z1449" s="33" t="s">
        <v>48</v>
      </c>
      <c r="AA1449" s="33" t="s">
        <v>48</v>
      </c>
      <c r="AB1449" s="33" t="s">
        <v>48</v>
      </c>
      <c r="AC1449" s="33" t="s">
        <v>123</v>
      </c>
      <c r="AD1449" s="33" t="s">
        <v>123</v>
      </c>
    </row>
    <row r="1450" spans="1:30" ht="48">
      <c r="A1450" s="33" t="s">
        <v>2471</v>
      </c>
      <c r="B1450" s="33" t="s">
        <v>41</v>
      </c>
      <c r="C1450" s="33" t="s">
        <v>2474</v>
      </c>
      <c r="D1450" s="33">
        <v>15048</v>
      </c>
      <c r="E1450" s="33" t="s">
        <v>182</v>
      </c>
      <c r="F1450" s="33" t="s">
        <v>2390</v>
      </c>
      <c r="G1450" s="35">
        <v>0</v>
      </c>
      <c r="H1450" s="34">
        <v>2581.2399999999998</v>
      </c>
      <c r="I1450" s="33" t="s">
        <v>51</v>
      </c>
      <c r="J1450" s="34">
        <v>3901.88</v>
      </c>
      <c r="K1450" s="33" t="s">
        <v>43</v>
      </c>
      <c r="L1450" s="33" t="s">
        <v>529</v>
      </c>
      <c r="M1450" s="33" t="s">
        <v>142</v>
      </c>
      <c r="N1450" s="33" t="s">
        <v>45</v>
      </c>
      <c r="O1450" s="33" t="s">
        <v>45</v>
      </c>
      <c r="P1450" s="33" t="s">
        <v>45</v>
      </c>
      <c r="Q1450" s="33" t="s">
        <v>45</v>
      </c>
      <c r="R1450" s="33" t="s">
        <v>45</v>
      </c>
      <c r="S1450" s="33" t="s">
        <v>45</v>
      </c>
      <c r="T1450" s="33" t="s">
        <v>46</v>
      </c>
      <c r="U1450" s="33" t="s">
        <v>530</v>
      </c>
      <c r="V1450" s="33" t="s">
        <v>144</v>
      </c>
      <c r="W1450" s="33" t="s">
        <v>48</v>
      </c>
      <c r="X1450" s="33" t="s">
        <v>48</v>
      </c>
      <c r="Y1450" s="33" t="s">
        <v>48</v>
      </c>
      <c r="Z1450" s="33" t="s">
        <v>48</v>
      </c>
      <c r="AA1450" s="33" t="s">
        <v>48</v>
      </c>
      <c r="AB1450" s="33" t="s">
        <v>48</v>
      </c>
      <c r="AC1450" s="33" t="s">
        <v>123</v>
      </c>
      <c r="AD1450" s="33" t="s">
        <v>123</v>
      </c>
    </row>
    <row r="1451" spans="1:30" ht="48">
      <c r="A1451" s="33" t="s">
        <v>2471</v>
      </c>
      <c r="B1451" s="33" t="s">
        <v>41</v>
      </c>
      <c r="C1451" s="33" t="s">
        <v>2502</v>
      </c>
      <c r="D1451" s="33">
        <v>17135</v>
      </c>
      <c r="E1451" s="33" t="s">
        <v>105</v>
      </c>
      <c r="F1451" s="33" t="s">
        <v>2449</v>
      </c>
      <c r="G1451" s="35">
        <v>0</v>
      </c>
      <c r="H1451" s="35">
        <v>40</v>
      </c>
      <c r="I1451" s="33" t="s">
        <v>51</v>
      </c>
      <c r="J1451" s="34">
        <v>3861.88</v>
      </c>
      <c r="K1451" s="33" t="s">
        <v>43</v>
      </c>
      <c r="L1451" s="33" t="s">
        <v>529</v>
      </c>
      <c r="M1451" s="33" t="s">
        <v>142</v>
      </c>
      <c r="N1451" s="33" t="s">
        <v>45</v>
      </c>
      <c r="O1451" s="33" t="s">
        <v>45</v>
      </c>
      <c r="P1451" s="33" t="s">
        <v>45</v>
      </c>
      <c r="Q1451" s="33" t="s">
        <v>45</v>
      </c>
      <c r="R1451" s="33" t="s">
        <v>45</v>
      </c>
      <c r="S1451" s="33" t="s">
        <v>45</v>
      </c>
      <c r="T1451" s="33" t="s">
        <v>46</v>
      </c>
      <c r="U1451" s="33" t="s">
        <v>530</v>
      </c>
      <c r="V1451" s="33" t="s">
        <v>144</v>
      </c>
      <c r="W1451" s="33" t="s">
        <v>48</v>
      </c>
      <c r="X1451" s="33" t="s">
        <v>48</v>
      </c>
      <c r="Y1451" s="33" t="s">
        <v>48</v>
      </c>
      <c r="Z1451" s="33" t="s">
        <v>48</v>
      </c>
      <c r="AA1451" s="33" t="s">
        <v>48</v>
      </c>
      <c r="AB1451" s="33" t="s">
        <v>48</v>
      </c>
      <c r="AC1451" s="33" t="s">
        <v>123</v>
      </c>
      <c r="AD1451" s="33" t="s">
        <v>123</v>
      </c>
    </row>
    <row r="1452" spans="1:30" ht="48">
      <c r="A1452" s="33" t="s">
        <v>2471</v>
      </c>
      <c r="B1452" s="33" t="s">
        <v>41</v>
      </c>
      <c r="C1452" s="33" t="s">
        <v>2502</v>
      </c>
      <c r="D1452" s="33">
        <v>17135</v>
      </c>
      <c r="E1452" s="33" t="s">
        <v>105</v>
      </c>
      <c r="F1452" s="33" t="s">
        <v>2446</v>
      </c>
      <c r="G1452" s="35">
        <v>0</v>
      </c>
      <c r="H1452" s="35">
        <v>506.7</v>
      </c>
      <c r="I1452" s="33" t="s">
        <v>51</v>
      </c>
      <c r="J1452" s="34">
        <v>3355.18</v>
      </c>
      <c r="K1452" s="33" t="s">
        <v>43</v>
      </c>
      <c r="L1452" s="33" t="s">
        <v>529</v>
      </c>
      <c r="M1452" s="33" t="s">
        <v>142</v>
      </c>
      <c r="N1452" s="33" t="s">
        <v>45</v>
      </c>
      <c r="O1452" s="33" t="s">
        <v>45</v>
      </c>
      <c r="P1452" s="33" t="s">
        <v>45</v>
      </c>
      <c r="Q1452" s="33" t="s">
        <v>45</v>
      </c>
      <c r="R1452" s="33" t="s">
        <v>45</v>
      </c>
      <c r="S1452" s="33" t="s">
        <v>45</v>
      </c>
      <c r="T1452" s="33" t="s">
        <v>46</v>
      </c>
      <c r="U1452" s="33" t="s">
        <v>530</v>
      </c>
      <c r="V1452" s="33" t="s">
        <v>144</v>
      </c>
      <c r="W1452" s="33" t="s">
        <v>48</v>
      </c>
      <c r="X1452" s="33" t="s">
        <v>48</v>
      </c>
      <c r="Y1452" s="33" t="s">
        <v>48</v>
      </c>
      <c r="Z1452" s="33" t="s">
        <v>48</v>
      </c>
      <c r="AA1452" s="33" t="s">
        <v>48</v>
      </c>
      <c r="AB1452" s="33" t="s">
        <v>48</v>
      </c>
      <c r="AC1452" s="33" t="s">
        <v>123</v>
      </c>
      <c r="AD1452" s="33" t="s">
        <v>123</v>
      </c>
    </row>
    <row r="1453" spans="1:30" ht="48">
      <c r="A1453" s="33" t="s">
        <v>2471</v>
      </c>
      <c r="B1453" s="33" t="s">
        <v>41</v>
      </c>
      <c r="C1453" s="33" t="s">
        <v>2502</v>
      </c>
      <c r="D1453" s="33">
        <v>17135</v>
      </c>
      <c r="E1453" s="33" t="s">
        <v>105</v>
      </c>
      <c r="F1453" s="33" t="s">
        <v>2388</v>
      </c>
      <c r="G1453" s="35">
        <v>0</v>
      </c>
      <c r="H1453" s="35">
        <v>837.51</v>
      </c>
      <c r="I1453" s="33" t="s">
        <v>51</v>
      </c>
      <c r="J1453" s="34">
        <v>2517.67</v>
      </c>
      <c r="K1453" s="33" t="s">
        <v>43</v>
      </c>
      <c r="L1453" s="33" t="s">
        <v>529</v>
      </c>
      <c r="M1453" s="33" t="s">
        <v>142</v>
      </c>
      <c r="N1453" s="33" t="s">
        <v>45</v>
      </c>
      <c r="O1453" s="33" t="s">
        <v>45</v>
      </c>
      <c r="P1453" s="33" t="s">
        <v>45</v>
      </c>
      <c r="Q1453" s="33" t="s">
        <v>45</v>
      </c>
      <c r="R1453" s="33" t="s">
        <v>45</v>
      </c>
      <c r="S1453" s="33" t="s">
        <v>45</v>
      </c>
      <c r="T1453" s="33" t="s">
        <v>46</v>
      </c>
      <c r="U1453" s="33" t="s">
        <v>530</v>
      </c>
      <c r="V1453" s="33" t="s">
        <v>144</v>
      </c>
      <c r="W1453" s="33" t="s">
        <v>48</v>
      </c>
      <c r="X1453" s="33" t="s">
        <v>48</v>
      </c>
      <c r="Y1453" s="33" t="s">
        <v>48</v>
      </c>
      <c r="Z1453" s="33" t="s">
        <v>48</v>
      </c>
      <c r="AA1453" s="33" t="s">
        <v>48</v>
      </c>
      <c r="AB1453" s="33" t="s">
        <v>48</v>
      </c>
      <c r="AC1453" s="33" t="s">
        <v>123</v>
      </c>
      <c r="AD1453" s="33" t="s">
        <v>123</v>
      </c>
    </row>
    <row r="1454" spans="1:30" ht="48">
      <c r="A1454" s="33" t="s">
        <v>2471</v>
      </c>
      <c r="B1454" s="33" t="s">
        <v>41</v>
      </c>
      <c r="C1454" s="33" t="s">
        <v>2502</v>
      </c>
      <c r="D1454" s="33">
        <v>17135</v>
      </c>
      <c r="E1454" s="33" t="s">
        <v>105</v>
      </c>
      <c r="F1454" s="33" t="s">
        <v>2322</v>
      </c>
      <c r="G1454" s="35">
        <v>0</v>
      </c>
      <c r="H1454" s="35">
        <v>579.80999999999995</v>
      </c>
      <c r="I1454" s="33" t="s">
        <v>51</v>
      </c>
      <c r="J1454" s="34">
        <v>1937.86</v>
      </c>
      <c r="K1454" s="33" t="s">
        <v>43</v>
      </c>
      <c r="L1454" s="33" t="s">
        <v>529</v>
      </c>
      <c r="M1454" s="33" t="s">
        <v>142</v>
      </c>
      <c r="N1454" s="33" t="s">
        <v>45</v>
      </c>
      <c r="O1454" s="33" t="s">
        <v>45</v>
      </c>
      <c r="P1454" s="33" t="s">
        <v>45</v>
      </c>
      <c r="Q1454" s="33" t="s">
        <v>45</v>
      </c>
      <c r="R1454" s="33" t="s">
        <v>45</v>
      </c>
      <c r="S1454" s="33" t="s">
        <v>45</v>
      </c>
      <c r="T1454" s="33" t="s">
        <v>46</v>
      </c>
      <c r="U1454" s="33" t="s">
        <v>530</v>
      </c>
      <c r="V1454" s="33" t="s">
        <v>144</v>
      </c>
      <c r="W1454" s="33" t="s">
        <v>48</v>
      </c>
      <c r="X1454" s="33" t="s">
        <v>48</v>
      </c>
      <c r="Y1454" s="33" t="s">
        <v>48</v>
      </c>
      <c r="Z1454" s="33" t="s">
        <v>48</v>
      </c>
      <c r="AA1454" s="33" t="s">
        <v>48</v>
      </c>
      <c r="AB1454" s="33" t="s">
        <v>48</v>
      </c>
      <c r="AC1454" s="33" t="s">
        <v>123</v>
      </c>
      <c r="AD1454" s="33" t="s">
        <v>123</v>
      </c>
    </row>
    <row r="1455" spans="1:30" ht="48">
      <c r="A1455" s="33" t="s">
        <v>2471</v>
      </c>
      <c r="B1455" s="33" t="s">
        <v>41</v>
      </c>
      <c r="C1455" s="33" t="s">
        <v>2493</v>
      </c>
      <c r="D1455" s="33">
        <v>17986</v>
      </c>
      <c r="E1455" s="33" t="s">
        <v>452</v>
      </c>
      <c r="F1455" s="33" t="s">
        <v>2511</v>
      </c>
      <c r="G1455" s="35">
        <v>33.49</v>
      </c>
      <c r="H1455" s="35">
        <v>0</v>
      </c>
      <c r="I1455" s="33" t="s">
        <v>51</v>
      </c>
      <c r="J1455" s="34">
        <v>1971.35</v>
      </c>
      <c r="K1455" s="33" t="s">
        <v>43</v>
      </c>
      <c r="L1455" s="33" t="s">
        <v>529</v>
      </c>
      <c r="M1455" s="33" t="s">
        <v>142</v>
      </c>
      <c r="N1455" s="33" t="s">
        <v>45</v>
      </c>
      <c r="O1455" s="33" t="s">
        <v>45</v>
      </c>
      <c r="P1455" s="33" t="s">
        <v>45</v>
      </c>
      <c r="Q1455" s="33" t="s">
        <v>45</v>
      </c>
      <c r="R1455" s="33" t="s">
        <v>45</v>
      </c>
      <c r="S1455" s="33" t="s">
        <v>45</v>
      </c>
      <c r="T1455" s="33" t="s">
        <v>46</v>
      </c>
      <c r="U1455" s="33" t="s">
        <v>530</v>
      </c>
      <c r="V1455" s="33" t="s">
        <v>144</v>
      </c>
      <c r="W1455" s="33" t="s">
        <v>48</v>
      </c>
      <c r="X1455" s="33" t="s">
        <v>48</v>
      </c>
      <c r="Y1455" s="33" t="s">
        <v>48</v>
      </c>
      <c r="Z1455" s="33" t="s">
        <v>48</v>
      </c>
      <c r="AA1455" s="33" t="s">
        <v>48</v>
      </c>
      <c r="AB1455" s="33" t="s">
        <v>48</v>
      </c>
      <c r="AC1455" s="33" t="s">
        <v>123</v>
      </c>
      <c r="AD1455" s="33" t="s">
        <v>123</v>
      </c>
    </row>
    <row r="1456" spans="1:30" ht="48">
      <c r="A1456" s="33" t="s">
        <v>2471</v>
      </c>
      <c r="B1456" s="33" t="s">
        <v>41</v>
      </c>
      <c r="C1456" s="33" t="s">
        <v>2493</v>
      </c>
      <c r="D1456" s="33">
        <v>17986</v>
      </c>
      <c r="E1456" s="33" t="s">
        <v>452</v>
      </c>
      <c r="F1456" s="33" t="s">
        <v>2512</v>
      </c>
      <c r="G1456" s="35">
        <v>718.07</v>
      </c>
      <c r="H1456" s="35">
        <v>0</v>
      </c>
      <c r="I1456" s="33" t="s">
        <v>51</v>
      </c>
      <c r="J1456" s="34">
        <v>2689.42</v>
      </c>
      <c r="K1456" s="33" t="s">
        <v>43</v>
      </c>
      <c r="L1456" s="33" t="s">
        <v>529</v>
      </c>
      <c r="M1456" s="33" t="s">
        <v>142</v>
      </c>
      <c r="N1456" s="33" t="s">
        <v>45</v>
      </c>
      <c r="O1456" s="33" t="s">
        <v>45</v>
      </c>
      <c r="P1456" s="33" t="s">
        <v>45</v>
      </c>
      <c r="Q1456" s="33" t="s">
        <v>45</v>
      </c>
      <c r="R1456" s="33" t="s">
        <v>45</v>
      </c>
      <c r="S1456" s="33" t="s">
        <v>45</v>
      </c>
      <c r="T1456" s="33" t="s">
        <v>46</v>
      </c>
      <c r="U1456" s="33" t="s">
        <v>530</v>
      </c>
      <c r="V1456" s="33" t="s">
        <v>144</v>
      </c>
      <c r="W1456" s="33" t="s">
        <v>48</v>
      </c>
      <c r="X1456" s="33" t="s">
        <v>48</v>
      </c>
      <c r="Y1456" s="33" t="s">
        <v>48</v>
      </c>
      <c r="Z1456" s="33" t="s">
        <v>48</v>
      </c>
      <c r="AA1456" s="33" t="s">
        <v>48</v>
      </c>
      <c r="AB1456" s="33" t="s">
        <v>48</v>
      </c>
      <c r="AC1456" s="33" t="s">
        <v>123</v>
      </c>
      <c r="AD1456" s="33" t="s">
        <v>123</v>
      </c>
    </row>
    <row r="1457" spans="1:30" ht="48">
      <c r="A1457" s="33" t="s">
        <v>2471</v>
      </c>
      <c r="B1457" s="33" t="s">
        <v>41</v>
      </c>
      <c r="C1457" s="33" t="s">
        <v>2493</v>
      </c>
      <c r="D1457" s="33">
        <v>17986</v>
      </c>
      <c r="E1457" s="33" t="s">
        <v>452</v>
      </c>
      <c r="F1457" s="33" t="s">
        <v>2513</v>
      </c>
      <c r="G1457" s="35">
        <v>91.35</v>
      </c>
      <c r="H1457" s="35">
        <v>0</v>
      </c>
      <c r="I1457" s="33" t="s">
        <v>51</v>
      </c>
      <c r="J1457" s="34">
        <v>2780.77</v>
      </c>
      <c r="K1457" s="33" t="s">
        <v>43</v>
      </c>
      <c r="L1457" s="33" t="s">
        <v>529</v>
      </c>
      <c r="M1457" s="33" t="s">
        <v>142</v>
      </c>
      <c r="N1457" s="33" t="s">
        <v>45</v>
      </c>
      <c r="O1457" s="33" t="s">
        <v>45</v>
      </c>
      <c r="P1457" s="33" t="s">
        <v>45</v>
      </c>
      <c r="Q1457" s="33" t="s">
        <v>45</v>
      </c>
      <c r="R1457" s="33" t="s">
        <v>45</v>
      </c>
      <c r="S1457" s="33" t="s">
        <v>45</v>
      </c>
      <c r="T1457" s="33" t="s">
        <v>46</v>
      </c>
      <c r="U1457" s="33" t="s">
        <v>530</v>
      </c>
      <c r="V1457" s="33" t="s">
        <v>144</v>
      </c>
      <c r="W1457" s="33" t="s">
        <v>48</v>
      </c>
      <c r="X1457" s="33" t="s">
        <v>48</v>
      </c>
      <c r="Y1457" s="33" t="s">
        <v>48</v>
      </c>
      <c r="Z1457" s="33" t="s">
        <v>48</v>
      </c>
      <c r="AA1457" s="33" t="s">
        <v>48</v>
      </c>
      <c r="AB1457" s="33" t="s">
        <v>48</v>
      </c>
      <c r="AC1457" s="33" t="s">
        <v>123</v>
      </c>
      <c r="AD1457" s="33" t="s">
        <v>123</v>
      </c>
    </row>
    <row r="1458" spans="1:30" ht="48">
      <c r="A1458" s="33" t="s">
        <v>2471</v>
      </c>
      <c r="B1458" s="33" t="s">
        <v>41</v>
      </c>
      <c r="C1458" s="33" t="s">
        <v>2493</v>
      </c>
      <c r="D1458" s="33">
        <v>17986</v>
      </c>
      <c r="E1458" s="33" t="s">
        <v>452</v>
      </c>
      <c r="F1458" s="33" t="s">
        <v>2514</v>
      </c>
      <c r="G1458" s="34">
        <v>1000.87</v>
      </c>
      <c r="H1458" s="35">
        <v>0</v>
      </c>
      <c r="I1458" s="33" t="s">
        <v>51</v>
      </c>
      <c r="J1458" s="34">
        <v>3781.64</v>
      </c>
      <c r="K1458" s="33" t="s">
        <v>43</v>
      </c>
      <c r="L1458" s="33" t="s">
        <v>529</v>
      </c>
      <c r="M1458" s="33" t="s">
        <v>142</v>
      </c>
      <c r="N1458" s="33" t="s">
        <v>45</v>
      </c>
      <c r="O1458" s="33" t="s">
        <v>45</v>
      </c>
      <c r="P1458" s="33" t="s">
        <v>45</v>
      </c>
      <c r="Q1458" s="33" t="s">
        <v>45</v>
      </c>
      <c r="R1458" s="33" t="s">
        <v>45</v>
      </c>
      <c r="S1458" s="33" t="s">
        <v>45</v>
      </c>
      <c r="T1458" s="33" t="s">
        <v>46</v>
      </c>
      <c r="U1458" s="33" t="s">
        <v>530</v>
      </c>
      <c r="V1458" s="33" t="s">
        <v>144</v>
      </c>
      <c r="W1458" s="33" t="s">
        <v>48</v>
      </c>
      <c r="X1458" s="33" t="s">
        <v>48</v>
      </c>
      <c r="Y1458" s="33" t="s">
        <v>48</v>
      </c>
      <c r="Z1458" s="33" t="s">
        <v>48</v>
      </c>
      <c r="AA1458" s="33" t="s">
        <v>48</v>
      </c>
      <c r="AB1458" s="33" t="s">
        <v>48</v>
      </c>
      <c r="AC1458" s="33" t="s">
        <v>123</v>
      </c>
      <c r="AD1458" s="33" t="s">
        <v>123</v>
      </c>
    </row>
    <row r="1459" spans="1:30" ht="48">
      <c r="A1459" s="33" t="s">
        <v>2471</v>
      </c>
      <c r="B1459" s="33" t="s">
        <v>41</v>
      </c>
      <c r="C1459" s="33" t="s">
        <v>2493</v>
      </c>
      <c r="D1459" s="33">
        <v>17986</v>
      </c>
      <c r="E1459" s="33" t="s">
        <v>241</v>
      </c>
      <c r="F1459" s="33" t="s">
        <v>2515</v>
      </c>
      <c r="G1459" s="35">
        <v>187.64</v>
      </c>
      <c r="H1459" s="35">
        <v>0</v>
      </c>
      <c r="I1459" s="33" t="s">
        <v>51</v>
      </c>
      <c r="J1459" s="35">
        <v>707.68</v>
      </c>
      <c r="K1459" s="33" t="s">
        <v>578</v>
      </c>
      <c r="L1459" s="33" t="s">
        <v>578</v>
      </c>
      <c r="M1459" s="33" t="s">
        <v>142</v>
      </c>
      <c r="N1459" s="33" t="s">
        <v>45</v>
      </c>
      <c r="O1459" s="33" t="s">
        <v>45</v>
      </c>
      <c r="P1459" s="33" t="s">
        <v>45</v>
      </c>
      <c r="Q1459" s="33" t="s">
        <v>45</v>
      </c>
      <c r="R1459" s="33" t="s">
        <v>45</v>
      </c>
      <c r="S1459" s="33" t="s">
        <v>45</v>
      </c>
      <c r="T1459" s="33" t="s">
        <v>579</v>
      </c>
      <c r="U1459" s="33" t="s">
        <v>579</v>
      </c>
      <c r="V1459" s="33" t="s">
        <v>144</v>
      </c>
      <c r="W1459" s="33" t="s">
        <v>48</v>
      </c>
      <c r="X1459" s="33" t="s">
        <v>48</v>
      </c>
      <c r="Y1459" s="33" t="s">
        <v>48</v>
      </c>
      <c r="Z1459" s="33" t="s">
        <v>48</v>
      </c>
      <c r="AA1459" s="33" t="s">
        <v>48</v>
      </c>
      <c r="AB1459" s="33" t="s">
        <v>48</v>
      </c>
      <c r="AC1459" s="33" t="s">
        <v>123</v>
      </c>
      <c r="AD1459" s="33" t="s">
        <v>123</v>
      </c>
    </row>
    <row r="1460" spans="1:30" ht="48">
      <c r="A1460" s="33" t="s">
        <v>2471</v>
      </c>
      <c r="B1460" s="33" t="s">
        <v>41</v>
      </c>
      <c r="C1460" s="33" t="s">
        <v>2493</v>
      </c>
      <c r="D1460" s="33">
        <v>17986</v>
      </c>
      <c r="E1460" s="33" t="s">
        <v>241</v>
      </c>
      <c r="F1460" s="33" t="s">
        <v>2516</v>
      </c>
      <c r="G1460" s="35">
        <v>82.93</v>
      </c>
      <c r="H1460" s="35">
        <v>0</v>
      </c>
      <c r="I1460" s="33" t="s">
        <v>51</v>
      </c>
      <c r="J1460" s="35">
        <v>790.61</v>
      </c>
      <c r="K1460" s="33" t="s">
        <v>578</v>
      </c>
      <c r="L1460" s="33" t="s">
        <v>578</v>
      </c>
      <c r="M1460" s="33" t="s">
        <v>142</v>
      </c>
      <c r="N1460" s="33" t="s">
        <v>45</v>
      </c>
      <c r="O1460" s="33" t="s">
        <v>45</v>
      </c>
      <c r="P1460" s="33" t="s">
        <v>45</v>
      </c>
      <c r="Q1460" s="33" t="s">
        <v>45</v>
      </c>
      <c r="R1460" s="33" t="s">
        <v>45</v>
      </c>
      <c r="S1460" s="33" t="s">
        <v>45</v>
      </c>
      <c r="T1460" s="33" t="s">
        <v>579</v>
      </c>
      <c r="U1460" s="33" t="s">
        <v>579</v>
      </c>
      <c r="V1460" s="33" t="s">
        <v>144</v>
      </c>
      <c r="W1460" s="33" t="s">
        <v>48</v>
      </c>
      <c r="X1460" s="33" t="s">
        <v>48</v>
      </c>
      <c r="Y1460" s="33" t="s">
        <v>48</v>
      </c>
      <c r="Z1460" s="33" t="s">
        <v>48</v>
      </c>
      <c r="AA1460" s="33" t="s">
        <v>48</v>
      </c>
      <c r="AB1460" s="33" t="s">
        <v>48</v>
      </c>
      <c r="AC1460" s="33" t="s">
        <v>123</v>
      </c>
      <c r="AD1460" s="33" t="s">
        <v>123</v>
      </c>
    </row>
    <row r="1461" spans="1:30" ht="48">
      <c r="A1461" s="33" t="s">
        <v>2471</v>
      </c>
      <c r="B1461" s="33" t="s">
        <v>41</v>
      </c>
      <c r="C1461" s="33" t="s">
        <v>2493</v>
      </c>
      <c r="D1461" s="33">
        <v>17986</v>
      </c>
      <c r="E1461" s="33" t="s">
        <v>819</v>
      </c>
      <c r="F1461" s="33" t="s">
        <v>2517</v>
      </c>
      <c r="G1461" s="35">
        <v>31.9</v>
      </c>
      <c r="H1461" s="35">
        <v>0</v>
      </c>
      <c r="I1461" s="33" t="s">
        <v>51</v>
      </c>
      <c r="J1461" s="35">
        <v>80.81</v>
      </c>
      <c r="K1461" s="33" t="s">
        <v>1257</v>
      </c>
      <c r="L1461" s="33" t="s">
        <v>1257</v>
      </c>
      <c r="M1461" s="33" t="s">
        <v>142</v>
      </c>
      <c r="N1461" s="33" t="s">
        <v>45</v>
      </c>
      <c r="O1461" s="33" t="s">
        <v>45</v>
      </c>
      <c r="P1461" s="33" t="s">
        <v>45</v>
      </c>
      <c r="Q1461" s="33" t="s">
        <v>45</v>
      </c>
      <c r="R1461" s="33" t="s">
        <v>45</v>
      </c>
      <c r="S1461" s="33" t="s">
        <v>45</v>
      </c>
      <c r="T1461" s="33" t="s">
        <v>1258</v>
      </c>
      <c r="U1461" s="33" t="s">
        <v>1258</v>
      </c>
      <c r="V1461" s="33" t="s">
        <v>144</v>
      </c>
      <c r="W1461" s="33" t="s">
        <v>48</v>
      </c>
      <c r="X1461" s="33" t="s">
        <v>48</v>
      </c>
      <c r="Y1461" s="33" t="s">
        <v>48</v>
      </c>
      <c r="Z1461" s="33" t="s">
        <v>48</v>
      </c>
      <c r="AA1461" s="33" t="s">
        <v>48</v>
      </c>
      <c r="AB1461" s="33" t="s">
        <v>48</v>
      </c>
      <c r="AC1461" s="33" t="s">
        <v>123</v>
      </c>
      <c r="AD1461" s="33" t="s">
        <v>123</v>
      </c>
    </row>
    <row r="1462" spans="1:30" ht="48">
      <c r="A1462" s="33" t="s">
        <v>2471</v>
      </c>
      <c r="B1462" s="33" t="s">
        <v>41</v>
      </c>
      <c r="C1462" s="33" t="s">
        <v>2474</v>
      </c>
      <c r="D1462" s="33">
        <v>15048</v>
      </c>
      <c r="E1462" s="33" t="s">
        <v>138</v>
      </c>
      <c r="F1462" s="33" t="s">
        <v>2158</v>
      </c>
      <c r="G1462" s="35">
        <v>0</v>
      </c>
      <c r="H1462" s="35">
        <v>214.5</v>
      </c>
      <c r="I1462" s="33" t="s">
        <v>51</v>
      </c>
      <c r="J1462" s="34">
        <v>2125.86</v>
      </c>
      <c r="K1462" s="33" t="s">
        <v>488</v>
      </c>
      <c r="L1462" s="33" t="s">
        <v>488</v>
      </c>
      <c r="M1462" s="33" t="s">
        <v>142</v>
      </c>
      <c r="N1462" s="33" t="s">
        <v>45</v>
      </c>
      <c r="O1462" s="33" t="s">
        <v>45</v>
      </c>
      <c r="P1462" s="33" t="s">
        <v>45</v>
      </c>
      <c r="Q1462" s="33" t="s">
        <v>45</v>
      </c>
      <c r="R1462" s="33" t="s">
        <v>45</v>
      </c>
      <c r="S1462" s="33" t="s">
        <v>45</v>
      </c>
      <c r="T1462" s="33" t="s">
        <v>489</v>
      </c>
      <c r="U1462" s="33" t="s">
        <v>489</v>
      </c>
      <c r="V1462" s="33" t="s">
        <v>144</v>
      </c>
      <c r="W1462" s="33" t="s">
        <v>48</v>
      </c>
      <c r="X1462" s="33" t="s">
        <v>48</v>
      </c>
      <c r="Y1462" s="33" t="s">
        <v>48</v>
      </c>
      <c r="Z1462" s="33" t="s">
        <v>48</v>
      </c>
      <c r="AA1462" s="33" t="s">
        <v>48</v>
      </c>
      <c r="AB1462" s="33" t="s">
        <v>48</v>
      </c>
      <c r="AC1462" s="33" t="s">
        <v>123</v>
      </c>
      <c r="AD1462" s="33" t="s">
        <v>123</v>
      </c>
    </row>
    <row r="1463" spans="1:30" ht="48">
      <c r="A1463" s="33" t="s">
        <v>2471</v>
      </c>
      <c r="B1463" s="33" t="s">
        <v>41</v>
      </c>
      <c r="C1463" s="33" t="s">
        <v>2474</v>
      </c>
      <c r="D1463" s="33">
        <v>15048</v>
      </c>
      <c r="E1463" s="33" t="s">
        <v>138</v>
      </c>
      <c r="F1463" s="33" t="s">
        <v>2250</v>
      </c>
      <c r="G1463" s="35">
        <v>0</v>
      </c>
      <c r="H1463" s="35">
        <v>214.5</v>
      </c>
      <c r="I1463" s="33" t="s">
        <v>51</v>
      </c>
      <c r="J1463" s="34">
        <v>1911.36</v>
      </c>
      <c r="K1463" s="33" t="s">
        <v>488</v>
      </c>
      <c r="L1463" s="33" t="s">
        <v>488</v>
      </c>
      <c r="M1463" s="33" t="s">
        <v>142</v>
      </c>
      <c r="N1463" s="33" t="s">
        <v>45</v>
      </c>
      <c r="O1463" s="33" t="s">
        <v>45</v>
      </c>
      <c r="P1463" s="33" t="s">
        <v>45</v>
      </c>
      <c r="Q1463" s="33" t="s">
        <v>45</v>
      </c>
      <c r="R1463" s="33" t="s">
        <v>45</v>
      </c>
      <c r="S1463" s="33" t="s">
        <v>45</v>
      </c>
      <c r="T1463" s="33" t="s">
        <v>489</v>
      </c>
      <c r="U1463" s="33" t="s">
        <v>489</v>
      </c>
      <c r="V1463" s="33" t="s">
        <v>144</v>
      </c>
      <c r="W1463" s="33" t="s">
        <v>48</v>
      </c>
      <c r="X1463" s="33" t="s">
        <v>48</v>
      </c>
      <c r="Y1463" s="33" t="s">
        <v>48</v>
      </c>
      <c r="Z1463" s="33" t="s">
        <v>48</v>
      </c>
      <c r="AA1463" s="33" t="s">
        <v>48</v>
      </c>
      <c r="AB1463" s="33" t="s">
        <v>48</v>
      </c>
      <c r="AC1463" s="33" t="s">
        <v>123</v>
      </c>
      <c r="AD1463" s="33" t="s">
        <v>123</v>
      </c>
    </row>
    <row r="1464" spans="1:30" ht="48">
      <c r="A1464" s="33" t="s">
        <v>2471</v>
      </c>
      <c r="B1464" s="33" t="s">
        <v>41</v>
      </c>
      <c r="C1464" s="33" t="s">
        <v>2474</v>
      </c>
      <c r="D1464" s="33">
        <v>15048</v>
      </c>
      <c r="E1464" s="33" t="s">
        <v>138</v>
      </c>
      <c r="F1464" s="33" t="s">
        <v>2394</v>
      </c>
      <c r="G1464" s="35">
        <v>0</v>
      </c>
      <c r="H1464" s="35">
        <v>348.59</v>
      </c>
      <c r="I1464" s="33" t="s">
        <v>51</v>
      </c>
      <c r="J1464" s="34">
        <v>1562.77</v>
      </c>
      <c r="K1464" s="33" t="s">
        <v>488</v>
      </c>
      <c r="L1464" s="33" t="s">
        <v>488</v>
      </c>
      <c r="M1464" s="33" t="s">
        <v>142</v>
      </c>
      <c r="N1464" s="33" t="s">
        <v>45</v>
      </c>
      <c r="O1464" s="33" t="s">
        <v>45</v>
      </c>
      <c r="P1464" s="33" t="s">
        <v>45</v>
      </c>
      <c r="Q1464" s="33" t="s">
        <v>45</v>
      </c>
      <c r="R1464" s="33" t="s">
        <v>45</v>
      </c>
      <c r="S1464" s="33" t="s">
        <v>45</v>
      </c>
      <c r="T1464" s="33" t="s">
        <v>489</v>
      </c>
      <c r="U1464" s="33" t="s">
        <v>489</v>
      </c>
      <c r="V1464" s="33" t="s">
        <v>144</v>
      </c>
      <c r="W1464" s="33" t="s">
        <v>48</v>
      </c>
      <c r="X1464" s="33" t="s">
        <v>48</v>
      </c>
      <c r="Y1464" s="33" t="s">
        <v>48</v>
      </c>
      <c r="Z1464" s="33" t="s">
        <v>48</v>
      </c>
      <c r="AA1464" s="33" t="s">
        <v>48</v>
      </c>
      <c r="AB1464" s="33" t="s">
        <v>48</v>
      </c>
      <c r="AC1464" s="33" t="s">
        <v>123</v>
      </c>
      <c r="AD1464" s="33" t="s">
        <v>123</v>
      </c>
    </row>
    <row r="1465" spans="1:30" ht="48">
      <c r="A1465" s="33" t="s">
        <v>2471</v>
      </c>
      <c r="B1465" s="33" t="s">
        <v>41</v>
      </c>
      <c r="C1465" s="33" t="s">
        <v>2474</v>
      </c>
      <c r="D1465" s="33">
        <v>15048</v>
      </c>
      <c r="E1465" s="33" t="s">
        <v>138</v>
      </c>
      <c r="F1465" s="33" t="s">
        <v>2327</v>
      </c>
      <c r="G1465" s="35">
        <v>0</v>
      </c>
      <c r="H1465" s="35">
        <v>962.08</v>
      </c>
      <c r="I1465" s="33" t="s">
        <v>51</v>
      </c>
      <c r="J1465" s="35">
        <v>600.69000000000005</v>
      </c>
      <c r="K1465" s="33" t="s">
        <v>488</v>
      </c>
      <c r="L1465" s="33" t="s">
        <v>488</v>
      </c>
      <c r="M1465" s="33" t="s">
        <v>142</v>
      </c>
      <c r="N1465" s="33" t="s">
        <v>45</v>
      </c>
      <c r="O1465" s="33" t="s">
        <v>45</v>
      </c>
      <c r="P1465" s="33" t="s">
        <v>45</v>
      </c>
      <c r="Q1465" s="33" t="s">
        <v>45</v>
      </c>
      <c r="R1465" s="33" t="s">
        <v>45</v>
      </c>
      <c r="S1465" s="33" t="s">
        <v>45</v>
      </c>
      <c r="T1465" s="33" t="s">
        <v>489</v>
      </c>
      <c r="U1465" s="33" t="s">
        <v>489</v>
      </c>
      <c r="V1465" s="33" t="s">
        <v>144</v>
      </c>
      <c r="W1465" s="33" t="s">
        <v>48</v>
      </c>
      <c r="X1465" s="33" t="s">
        <v>48</v>
      </c>
      <c r="Y1465" s="33" t="s">
        <v>48</v>
      </c>
      <c r="Z1465" s="33" t="s">
        <v>48</v>
      </c>
      <c r="AA1465" s="33" t="s">
        <v>48</v>
      </c>
      <c r="AB1465" s="33" t="s">
        <v>48</v>
      </c>
      <c r="AC1465" s="33" t="s">
        <v>123</v>
      </c>
      <c r="AD1465" s="33" t="s">
        <v>123</v>
      </c>
    </row>
    <row r="1466" spans="1:30" ht="48">
      <c r="A1466" s="33" t="s">
        <v>2471</v>
      </c>
      <c r="B1466" s="33" t="s">
        <v>41</v>
      </c>
      <c r="C1466" s="33" t="s">
        <v>2502</v>
      </c>
      <c r="D1466" s="33">
        <v>17135</v>
      </c>
      <c r="E1466" s="33" t="s">
        <v>355</v>
      </c>
      <c r="F1466" s="33" t="s">
        <v>2452</v>
      </c>
      <c r="G1466" s="35">
        <v>0</v>
      </c>
      <c r="H1466" s="35">
        <v>600.69000000000005</v>
      </c>
      <c r="I1466" s="33" t="s">
        <v>51</v>
      </c>
      <c r="J1466" s="35">
        <v>0</v>
      </c>
      <c r="K1466" s="33" t="s">
        <v>488</v>
      </c>
      <c r="L1466" s="33" t="s">
        <v>488</v>
      </c>
      <c r="M1466" s="33" t="s">
        <v>142</v>
      </c>
      <c r="N1466" s="33" t="s">
        <v>45</v>
      </c>
      <c r="O1466" s="33" t="s">
        <v>45</v>
      </c>
      <c r="P1466" s="33" t="s">
        <v>45</v>
      </c>
      <c r="Q1466" s="33" t="s">
        <v>45</v>
      </c>
      <c r="R1466" s="33" t="s">
        <v>45</v>
      </c>
      <c r="S1466" s="33" t="s">
        <v>45</v>
      </c>
      <c r="T1466" s="33" t="s">
        <v>489</v>
      </c>
      <c r="U1466" s="33" t="s">
        <v>489</v>
      </c>
      <c r="V1466" s="33" t="s">
        <v>144</v>
      </c>
      <c r="W1466" s="33" t="s">
        <v>48</v>
      </c>
      <c r="X1466" s="33" t="s">
        <v>48</v>
      </c>
      <c r="Y1466" s="33" t="s">
        <v>48</v>
      </c>
      <c r="Z1466" s="33" t="s">
        <v>48</v>
      </c>
      <c r="AA1466" s="33" t="s">
        <v>48</v>
      </c>
      <c r="AB1466" s="33" t="s">
        <v>48</v>
      </c>
      <c r="AC1466" s="33" t="s">
        <v>123</v>
      </c>
      <c r="AD1466" s="33" t="s">
        <v>123</v>
      </c>
    </row>
    <row r="1467" spans="1:30" ht="48">
      <c r="A1467" s="33" t="s">
        <v>2471</v>
      </c>
      <c r="B1467" s="33" t="s">
        <v>41</v>
      </c>
      <c r="C1467" s="33" t="s">
        <v>2493</v>
      </c>
      <c r="D1467" s="33">
        <v>17986</v>
      </c>
      <c r="E1467" s="33" t="s">
        <v>600</v>
      </c>
      <c r="F1467" s="33" t="s">
        <v>2518</v>
      </c>
      <c r="G1467" s="35">
        <v>214.5</v>
      </c>
      <c r="H1467" s="35">
        <v>0</v>
      </c>
      <c r="I1467" s="33" t="s">
        <v>51</v>
      </c>
      <c r="J1467" s="35">
        <v>214.5</v>
      </c>
      <c r="K1467" s="33" t="s">
        <v>488</v>
      </c>
      <c r="L1467" s="33" t="s">
        <v>488</v>
      </c>
      <c r="M1467" s="33" t="s">
        <v>142</v>
      </c>
      <c r="N1467" s="33" t="s">
        <v>45</v>
      </c>
      <c r="O1467" s="33" t="s">
        <v>45</v>
      </c>
      <c r="P1467" s="33" t="s">
        <v>45</v>
      </c>
      <c r="Q1467" s="33" t="s">
        <v>45</v>
      </c>
      <c r="R1467" s="33" t="s">
        <v>45</v>
      </c>
      <c r="S1467" s="33" t="s">
        <v>45</v>
      </c>
      <c r="T1467" s="33" t="s">
        <v>489</v>
      </c>
      <c r="U1467" s="33" t="s">
        <v>489</v>
      </c>
      <c r="V1467" s="33" t="s">
        <v>144</v>
      </c>
      <c r="W1467" s="33" t="s">
        <v>48</v>
      </c>
      <c r="X1467" s="33" t="s">
        <v>48</v>
      </c>
      <c r="Y1467" s="33" t="s">
        <v>48</v>
      </c>
      <c r="Z1467" s="33" t="s">
        <v>48</v>
      </c>
      <c r="AA1467" s="33" t="s">
        <v>48</v>
      </c>
      <c r="AB1467" s="33" t="s">
        <v>48</v>
      </c>
      <c r="AC1467" s="33" t="s">
        <v>123</v>
      </c>
      <c r="AD1467" s="33" t="s">
        <v>123</v>
      </c>
    </row>
    <row r="1468" spans="1:30" ht="48">
      <c r="A1468" s="33" t="s">
        <v>2471</v>
      </c>
      <c r="B1468" s="33" t="s">
        <v>41</v>
      </c>
      <c r="C1468" s="33" t="s">
        <v>2493</v>
      </c>
      <c r="D1468" s="33">
        <v>17986</v>
      </c>
      <c r="E1468" s="33" t="s">
        <v>410</v>
      </c>
      <c r="F1468" s="33" t="s">
        <v>2519</v>
      </c>
      <c r="G1468" s="35">
        <v>-144.87</v>
      </c>
      <c r="H1468" s="35">
        <v>0</v>
      </c>
      <c r="I1468" s="33" t="s">
        <v>51</v>
      </c>
      <c r="J1468" s="34">
        <v>10851.7</v>
      </c>
      <c r="K1468" s="33" t="s">
        <v>148</v>
      </c>
      <c r="L1468" s="33" t="s">
        <v>148</v>
      </c>
      <c r="M1468" s="33" t="s">
        <v>142</v>
      </c>
      <c r="N1468" s="33" t="s">
        <v>45</v>
      </c>
      <c r="O1468" s="33" t="s">
        <v>45</v>
      </c>
      <c r="P1468" s="33" t="s">
        <v>45</v>
      </c>
      <c r="Q1468" s="33" t="s">
        <v>45</v>
      </c>
      <c r="R1468" s="33" t="s">
        <v>45</v>
      </c>
      <c r="S1468" s="33" t="s">
        <v>45</v>
      </c>
      <c r="T1468" s="33" t="s">
        <v>204</v>
      </c>
      <c r="U1468" s="33" t="s">
        <v>204</v>
      </c>
      <c r="V1468" s="33" t="s">
        <v>144</v>
      </c>
      <c r="W1468" s="33" t="s">
        <v>48</v>
      </c>
      <c r="X1468" s="33" t="s">
        <v>48</v>
      </c>
      <c r="Y1468" s="33" t="s">
        <v>48</v>
      </c>
      <c r="Z1468" s="33" t="s">
        <v>48</v>
      </c>
      <c r="AA1468" s="33" t="s">
        <v>48</v>
      </c>
      <c r="AB1468" s="33" t="s">
        <v>48</v>
      </c>
      <c r="AC1468" s="33" t="s">
        <v>123</v>
      </c>
      <c r="AD1468" s="33" t="s">
        <v>123</v>
      </c>
    </row>
    <row r="1469" spans="1:30" ht="48">
      <c r="A1469" s="33" t="s">
        <v>2471</v>
      </c>
      <c r="B1469" s="33" t="s">
        <v>41</v>
      </c>
      <c r="C1469" s="33" t="s">
        <v>2476</v>
      </c>
      <c r="D1469" s="33">
        <v>18252</v>
      </c>
      <c r="E1469" s="33" t="s">
        <v>264</v>
      </c>
      <c r="F1469" s="33" t="s">
        <v>2520</v>
      </c>
      <c r="G1469" s="34">
        <v>79174.45</v>
      </c>
      <c r="H1469" s="35">
        <v>0</v>
      </c>
      <c r="I1469" s="33" t="s">
        <v>51</v>
      </c>
      <c r="J1469" s="34">
        <v>90026.15</v>
      </c>
      <c r="K1469" s="33" t="s">
        <v>148</v>
      </c>
      <c r="L1469" s="33" t="s">
        <v>148</v>
      </c>
      <c r="M1469" s="33" t="s">
        <v>142</v>
      </c>
      <c r="N1469" s="33" t="s">
        <v>45</v>
      </c>
      <c r="O1469" s="33" t="s">
        <v>45</v>
      </c>
      <c r="P1469" s="33" t="s">
        <v>45</v>
      </c>
      <c r="Q1469" s="33" t="s">
        <v>45</v>
      </c>
      <c r="R1469" s="33" t="s">
        <v>45</v>
      </c>
      <c r="S1469" s="33" t="s">
        <v>45</v>
      </c>
      <c r="T1469" s="33" t="s">
        <v>204</v>
      </c>
      <c r="U1469" s="33" t="s">
        <v>204</v>
      </c>
      <c r="V1469" s="33" t="s">
        <v>144</v>
      </c>
      <c r="W1469" s="33" t="s">
        <v>48</v>
      </c>
      <c r="X1469" s="33" t="s">
        <v>48</v>
      </c>
      <c r="Y1469" s="33" t="s">
        <v>48</v>
      </c>
      <c r="Z1469" s="33" t="s">
        <v>48</v>
      </c>
      <c r="AA1469" s="33" t="s">
        <v>48</v>
      </c>
      <c r="AB1469" s="33" t="s">
        <v>48</v>
      </c>
      <c r="AC1469" s="33" t="s">
        <v>123</v>
      </c>
      <c r="AD1469" s="33" t="s">
        <v>123</v>
      </c>
    </row>
    <row r="1470" spans="1:30" ht="60">
      <c r="A1470" s="33" t="s">
        <v>2471</v>
      </c>
      <c r="B1470" s="33" t="s">
        <v>41</v>
      </c>
      <c r="C1470" s="33" t="s">
        <v>2487</v>
      </c>
      <c r="D1470" s="33">
        <v>16357</v>
      </c>
      <c r="E1470" s="33" t="s">
        <v>624</v>
      </c>
      <c r="F1470" s="33" t="s">
        <v>2454</v>
      </c>
      <c r="G1470" s="35">
        <v>0</v>
      </c>
      <c r="H1470" s="35">
        <v>117.7</v>
      </c>
      <c r="I1470" s="33" t="s">
        <v>51</v>
      </c>
      <c r="J1470" s="34">
        <v>1879.62</v>
      </c>
      <c r="K1470" s="33" t="s">
        <v>149</v>
      </c>
      <c r="L1470" s="33" t="s">
        <v>150</v>
      </c>
      <c r="M1470" s="33" t="s">
        <v>142</v>
      </c>
      <c r="N1470" s="33" t="s">
        <v>45</v>
      </c>
      <c r="O1470" s="33" t="s">
        <v>45</v>
      </c>
      <c r="P1470" s="33" t="s">
        <v>45</v>
      </c>
      <c r="Q1470" s="33" t="s">
        <v>45</v>
      </c>
      <c r="R1470" s="33" t="s">
        <v>45</v>
      </c>
      <c r="S1470" s="33" t="s">
        <v>45</v>
      </c>
      <c r="T1470" s="33" t="s">
        <v>205</v>
      </c>
      <c r="U1470" s="33" t="s">
        <v>206</v>
      </c>
      <c r="V1470" s="33" t="s">
        <v>144</v>
      </c>
      <c r="W1470" s="33" t="s">
        <v>48</v>
      </c>
      <c r="X1470" s="33" t="s">
        <v>48</v>
      </c>
      <c r="Y1470" s="33" t="s">
        <v>48</v>
      </c>
      <c r="Z1470" s="33" t="s">
        <v>48</v>
      </c>
      <c r="AA1470" s="33" t="s">
        <v>48</v>
      </c>
      <c r="AB1470" s="33" t="s">
        <v>48</v>
      </c>
      <c r="AC1470" s="33" t="s">
        <v>123</v>
      </c>
      <c r="AD1470" s="33" t="s">
        <v>123</v>
      </c>
    </row>
    <row r="1471" spans="1:30" ht="60">
      <c r="A1471" s="33" t="s">
        <v>2471</v>
      </c>
      <c r="B1471" s="33" t="s">
        <v>41</v>
      </c>
      <c r="C1471" s="33" t="s">
        <v>2493</v>
      </c>
      <c r="D1471" s="33">
        <v>17986</v>
      </c>
      <c r="E1471" s="33" t="s">
        <v>316</v>
      </c>
      <c r="F1471" s="33" t="s">
        <v>2521</v>
      </c>
      <c r="G1471" s="34">
        <v>1676.29</v>
      </c>
      <c r="H1471" s="35">
        <v>0</v>
      </c>
      <c r="I1471" s="33" t="s">
        <v>51</v>
      </c>
      <c r="J1471" s="34">
        <v>3555.91</v>
      </c>
      <c r="K1471" s="33" t="s">
        <v>149</v>
      </c>
      <c r="L1471" s="33" t="s">
        <v>150</v>
      </c>
      <c r="M1471" s="33" t="s">
        <v>142</v>
      </c>
      <c r="N1471" s="33" t="s">
        <v>45</v>
      </c>
      <c r="O1471" s="33" t="s">
        <v>45</v>
      </c>
      <c r="P1471" s="33" t="s">
        <v>45</v>
      </c>
      <c r="Q1471" s="33" t="s">
        <v>45</v>
      </c>
      <c r="R1471" s="33" t="s">
        <v>45</v>
      </c>
      <c r="S1471" s="33" t="s">
        <v>45</v>
      </c>
      <c r="T1471" s="33" t="s">
        <v>205</v>
      </c>
      <c r="U1471" s="33" t="s">
        <v>206</v>
      </c>
      <c r="V1471" s="33" t="s">
        <v>144</v>
      </c>
      <c r="W1471" s="33" t="s">
        <v>48</v>
      </c>
      <c r="X1471" s="33" t="s">
        <v>48</v>
      </c>
      <c r="Y1471" s="33" t="s">
        <v>48</v>
      </c>
      <c r="Z1471" s="33" t="s">
        <v>48</v>
      </c>
      <c r="AA1471" s="33" t="s">
        <v>48</v>
      </c>
      <c r="AB1471" s="33" t="s">
        <v>48</v>
      </c>
      <c r="AC1471" s="33" t="s">
        <v>123</v>
      </c>
      <c r="AD1471" s="33" t="s">
        <v>123</v>
      </c>
    </row>
    <row r="1472" spans="1:30" ht="60">
      <c r="A1472" s="33" t="s">
        <v>2471</v>
      </c>
      <c r="B1472" s="33" t="s">
        <v>41</v>
      </c>
      <c r="C1472" s="33" t="s">
        <v>2476</v>
      </c>
      <c r="D1472" s="33">
        <v>18252</v>
      </c>
      <c r="E1472" s="33" t="s">
        <v>417</v>
      </c>
      <c r="F1472" s="33" t="s">
        <v>2522</v>
      </c>
      <c r="G1472" s="34">
        <v>65924.19</v>
      </c>
      <c r="H1472" s="35">
        <v>0</v>
      </c>
      <c r="I1472" s="33" t="s">
        <v>51</v>
      </c>
      <c r="J1472" s="34">
        <v>69480.100000000006</v>
      </c>
      <c r="K1472" s="33" t="s">
        <v>149</v>
      </c>
      <c r="L1472" s="33" t="s">
        <v>150</v>
      </c>
      <c r="M1472" s="33" t="s">
        <v>142</v>
      </c>
      <c r="N1472" s="33" t="s">
        <v>45</v>
      </c>
      <c r="O1472" s="33" t="s">
        <v>45</v>
      </c>
      <c r="P1472" s="33" t="s">
        <v>45</v>
      </c>
      <c r="Q1472" s="33" t="s">
        <v>45</v>
      </c>
      <c r="R1472" s="33" t="s">
        <v>45</v>
      </c>
      <c r="S1472" s="33" t="s">
        <v>45</v>
      </c>
      <c r="T1472" s="33" t="s">
        <v>205</v>
      </c>
      <c r="U1472" s="33" t="s">
        <v>206</v>
      </c>
      <c r="V1472" s="33" t="s">
        <v>144</v>
      </c>
      <c r="W1472" s="33" t="s">
        <v>48</v>
      </c>
      <c r="X1472" s="33" t="s">
        <v>48</v>
      </c>
      <c r="Y1472" s="33" t="s">
        <v>48</v>
      </c>
      <c r="Z1472" s="33" t="s">
        <v>48</v>
      </c>
      <c r="AA1472" s="33" t="s">
        <v>48</v>
      </c>
      <c r="AB1472" s="33" t="s">
        <v>48</v>
      </c>
      <c r="AC1472" s="33" t="s">
        <v>123</v>
      </c>
      <c r="AD1472" s="33" t="s">
        <v>123</v>
      </c>
    </row>
    <row r="1473" spans="1:30" ht="48">
      <c r="A1473" s="33" t="s">
        <v>2471</v>
      </c>
      <c r="B1473" s="33" t="s">
        <v>41</v>
      </c>
      <c r="C1473" s="33" t="s">
        <v>2523</v>
      </c>
      <c r="D1473" s="33">
        <v>15295</v>
      </c>
      <c r="E1473" s="33" t="s">
        <v>84</v>
      </c>
      <c r="F1473" s="33" t="s">
        <v>2524</v>
      </c>
      <c r="G1473" s="35">
        <v>0</v>
      </c>
      <c r="H1473" s="34">
        <v>13630.02</v>
      </c>
      <c r="I1473" s="33" t="s">
        <v>51</v>
      </c>
      <c r="J1473" s="35">
        <v>0</v>
      </c>
      <c r="K1473" s="33" t="s">
        <v>151</v>
      </c>
      <c r="L1473" s="33" t="s">
        <v>45</v>
      </c>
      <c r="M1473" s="33" t="s">
        <v>142</v>
      </c>
      <c r="N1473" s="33" t="s">
        <v>45</v>
      </c>
      <c r="O1473" s="33" t="s">
        <v>45</v>
      </c>
      <c r="P1473" s="33" t="s">
        <v>45</v>
      </c>
      <c r="Q1473" s="33" t="s">
        <v>45</v>
      </c>
      <c r="R1473" s="33" t="s">
        <v>45</v>
      </c>
      <c r="S1473" s="33" t="s">
        <v>45</v>
      </c>
      <c r="T1473" s="33" t="s">
        <v>207</v>
      </c>
      <c r="U1473" s="33" t="s">
        <v>48</v>
      </c>
      <c r="V1473" s="33" t="s">
        <v>144</v>
      </c>
      <c r="W1473" s="33" t="s">
        <v>48</v>
      </c>
      <c r="X1473" s="33" t="s">
        <v>48</v>
      </c>
      <c r="Y1473" s="33" t="s">
        <v>48</v>
      </c>
      <c r="Z1473" s="33" t="s">
        <v>48</v>
      </c>
      <c r="AA1473" s="33" t="s">
        <v>48</v>
      </c>
      <c r="AB1473" s="33" t="s">
        <v>48</v>
      </c>
      <c r="AC1473" s="33" t="s">
        <v>123</v>
      </c>
      <c r="AD1473" s="33" t="s">
        <v>123</v>
      </c>
    </row>
    <row r="1474" spans="1:30" ht="60">
      <c r="A1474" s="33" t="s">
        <v>2471</v>
      </c>
      <c r="B1474" s="33" t="s">
        <v>41</v>
      </c>
      <c r="C1474" s="33" t="s">
        <v>2474</v>
      </c>
      <c r="D1474" s="33">
        <v>15048</v>
      </c>
      <c r="E1474" s="33" t="s">
        <v>138</v>
      </c>
      <c r="F1474" s="33" t="s">
        <v>2398</v>
      </c>
      <c r="G1474" s="35">
        <v>0</v>
      </c>
      <c r="H1474" s="34">
        <v>2813.41</v>
      </c>
      <c r="I1474" s="33" t="s">
        <v>51</v>
      </c>
      <c r="J1474" s="34">
        <v>13509.92</v>
      </c>
      <c r="K1474" s="33" t="s">
        <v>151</v>
      </c>
      <c r="L1474" s="33" t="s">
        <v>152</v>
      </c>
      <c r="M1474" s="33" t="s">
        <v>142</v>
      </c>
      <c r="N1474" s="33" t="s">
        <v>45</v>
      </c>
      <c r="O1474" s="33" t="s">
        <v>45</v>
      </c>
      <c r="P1474" s="33" t="s">
        <v>45</v>
      </c>
      <c r="Q1474" s="33" t="s">
        <v>45</v>
      </c>
      <c r="R1474" s="33" t="s">
        <v>45</v>
      </c>
      <c r="S1474" s="33" t="s">
        <v>45</v>
      </c>
      <c r="T1474" s="33" t="s">
        <v>207</v>
      </c>
      <c r="U1474" s="33" t="s">
        <v>208</v>
      </c>
      <c r="V1474" s="33" t="s">
        <v>144</v>
      </c>
      <c r="W1474" s="33" t="s">
        <v>48</v>
      </c>
      <c r="X1474" s="33" t="s">
        <v>48</v>
      </c>
      <c r="Y1474" s="33" t="s">
        <v>48</v>
      </c>
      <c r="Z1474" s="33" t="s">
        <v>48</v>
      </c>
      <c r="AA1474" s="33" t="s">
        <v>48</v>
      </c>
      <c r="AB1474" s="33" t="s">
        <v>48</v>
      </c>
      <c r="AC1474" s="33" t="s">
        <v>123</v>
      </c>
      <c r="AD1474" s="33" t="s">
        <v>123</v>
      </c>
    </row>
    <row r="1475" spans="1:30" ht="60">
      <c r="A1475" s="33" t="s">
        <v>2471</v>
      </c>
      <c r="B1475" s="33" t="s">
        <v>41</v>
      </c>
      <c r="C1475" s="33" t="s">
        <v>2474</v>
      </c>
      <c r="D1475" s="33">
        <v>15048</v>
      </c>
      <c r="E1475" s="33" t="s">
        <v>138</v>
      </c>
      <c r="F1475" s="33" t="s">
        <v>2399</v>
      </c>
      <c r="G1475" s="35">
        <v>0</v>
      </c>
      <c r="H1475" s="35">
        <v>667.84</v>
      </c>
      <c r="I1475" s="33" t="s">
        <v>51</v>
      </c>
      <c r="J1475" s="34">
        <v>12842.08</v>
      </c>
      <c r="K1475" s="33" t="s">
        <v>151</v>
      </c>
      <c r="L1475" s="33" t="s">
        <v>152</v>
      </c>
      <c r="M1475" s="33" t="s">
        <v>142</v>
      </c>
      <c r="N1475" s="33" t="s">
        <v>45</v>
      </c>
      <c r="O1475" s="33" t="s">
        <v>45</v>
      </c>
      <c r="P1475" s="33" t="s">
        <v>45</v>
      </c>
      <c r="Q1475" s="33" t="s">
        <v>45</v>
      </c>
      <c r="R1475" s="33" t="s">
        <v>45</v>
      </c>
      <c r="S1475" s="33" t="s">
        <v>45</v>
      </c>
      <c r="T1475" s="33" t="s">
        <v>207</v>
      </c>
      <c r="U1475" s="33" t="s">
        <v>208</v>
      </c>
      <c r="V1475" s="33" t="s">
        <v>144</v>
      </c>
      <c r="W1475" s="33" t="s">
        <v>48</v>
      </c>
      <c r="X1475" s="33" t="s">
        <v>48</v>
      </c>
      <c r="Y1475" s="33" t="s">
        <v>48</v>
      </c>
      <c r="Z1475" s="33" t="s">
        <v>48</v>
      </c>
      <c r="AA1475" s="33" t="s">
        <v>48</v>
      </c>
      <c r="AB1475" s="33" t="s">
        <v>48</v>
      </c>
      <c r="AC1475" s="33" t="s">
        <v>123</v>
      </c>
      <c r="AD1475" s="33" t="s">
        <v>123</v>
      </c>
    </row>
    <row r="1476" spans="1:30" ht="60">
      <c r="A1476" s="33" t="s">
        <v>2471</v>
      </c>
      <c r="B1476" s="33" t="s">
        <v>41</v>
      </c>
      <c r="C1476" s="33" t="s">
        <v>2474</v>
      </c>
      <c r="D1476" s="33">
        <v>15048</v>
      </c>
      <c r="E1476" s="33" t="s">
        <v>138</v>
      </c>
      <c r="F1476" s="33" t="s">
        <v>2404</v>
      </c>
      <c r="G1476" s="35">
        <v>0</v>
      </c>
      <c r="H1476" s="34">
        <v>1350.69</v>
      </c>
      <c r="I1476" s="33" t="s">
        <v>51</v>
      </c>
      <c r="J1476" s="34">
        <v>11491.39</v>
      </c>
      <c r="K1476" s="33" t="s">
        <v>151</v>
      </c>
      <c r="L1476" s="33" t="s">
        <v>152</v>
      </c>
      <c r="M1476" s="33" t="s">
        <v>142</v>
      </c>
      <c r="N1476" s="33" t="s">
        <v>45</v>
      </c>
      <c r="O1476" s="33" t="s">
        <v>45</v>
      </c>
      <c r="P1476" s="33" t="s">
        <v>45</v>
      </c>
      <c r="Q1476" s="33" t="s">
        <v>45</v>
      </c>
      <c r="R1476" s="33" t="s">
        <v>45</v>
      </c>
      <c r="S1476" s="33" t="s">
        <v>45</v>
      </c>
      <c r="T1476" s="33" t="s">
        <v>207</v>
      </c>
      <c r="U1476" s="33" t="s">
        <v>208</v>
      </c>
      <c r="V1476" s="33" t="s">
        <v>144</v>
      </c>
      <c r="W1476" s="33" t="s">
        <v>48</v>
      </c>
      <c r="X1476" s="33" t="s">
        <v>48</v>
      </c>
      <c r="Y1476" s="33" t="s">
        <v>48</v>
      </c>
      <c r="Z1476" s="33" t="s">
        <v>48</v>
      </c>
      <c r="AA1476" s="33" t="s">
        <v>48</v>
      </c>
      <c r="AB1476" s="33" t="s">
        <v>48</v>
      </c>
      <c r="AC1476" s="33" t="s">
        <v>123</v>
      </c>
      <c r="AD1476" s="33" t="s">
        <v>123</v>
      </c>
    </row>
    <row r="1477" spans="1:30" ht="60">
      <c r="A1477" s="33" t="s">
        <v>2471</v>
      </c>
      <c r="B1477" s="33" t="s">
        <v>41</v>
      </c>
      <c r="C1477" s="33" t="s">
        <v>2474</v>
      </c>
      <c r="D1477" s="33">
        <v>15048</v>
      </c>
      <c r="E1477" s="33" t="s">
        <v>138</v>
      </c>
      <c r="F1477" s="33" t="s">
        <v>2333</v>
      </c>
      <c r="G1477" s="35">
        <v>0</v>
      </c>
      <c r="H1477" s="34">
        <v>2534.4899999999998</v>
      </c>
      <c r="I1477" s="33" t="s">
        <v>51</v>
      </c>
      <c r="J1477" s="34">
        <v>8956.9</v>
      </c>
      <c r="K1477" s="33" t="s">
        <v>151</v>
      </c>
      <c r="L1477" s="33" t="s">
        <v>152</v>
      </c>
      <c r="M1477" s="33" t="s">
        <v>142</v>
      </c>
      <c r="N1477" s="33" t="s">
        <v>45</v>
      </c>
      <c r="O1477" s="33" t="s">
        <v>45</v>
      </c>
      <c r="P1477" s="33" t="s">
        <v>45</v>
      </c>
      <c r="Q1477" s="33" t="s">
        <v>45</v>
      </c>
      <c r="R1477" s="33" t="s">
        <v>45</v>
      </c>
      <c r="S1477" s="33" t="s">
        <v>45</v>
      </c>
      <c r="T1477" s="33" t="s">
        <v>207</v>
      </c>
      <c r="U1477" s="33" t="s">
        <v>208</v>
      </c>
      <c r="V1477" s="33" t="s">
        <v>144</v>
      </c>
      <c r="W1477" s="33" t="s">
        <v>48</v>
      </c>
      <c r="X1477" s="33" t="s">
        <v>48</v>
      </c>
      <c r="Y1477" s="33" t="s">
        <v>48</v>
      </c>
      <c r="Z1477" s="33" t="s">
        <v>48</v>
      </c>
      <c r="AA1477" s="33" t="s">
        <v>48</v>
      </c>
      <c r="AB1477" s="33" t="s">
        <v>48</v>
      </c>
      <c r="AC1477" s="33" t="s">
        <v>123</v>
      </c>
      <c r="AD1477" s="33" t="s">
        <v>123</v>
      </c>
    </row>
    <row r="1478" spans="1:30" ht="60">
      <c r="A1478" s="33" t="s">
        <v>2471</v>
      </c>
      <c r="B1478" s="33" t="s">
        <v>41</v>
      </c>
      <c r="C1478" s="33" t="s">
        <v>2502</v>
      </c>
      <c r="D1478" s="33">
        <v>17135</v>
      </c>
      <c r="E1478" s="33" t="s">
        <v>354</v>
      </c>
      <c r="F1478" s="33" t="s">
        <v>2400</v>
      </c>
      <c r="G1478" s="35">
        <v>0</v>
      </c>
      <c r="H1478" s="35">
        <v>439.93</v>
      </c>
      <c r="I1478" s="33" t="s">
        <v>51</v>
      </c>
      <c r="J1478" s="34">
        <v>8516.9699999999993</v>
      </c>
      <c r="K1478" s="33" t="s">
        <v>151</v>
      </c>
      <c r="L1478" s="33" t="s">
        <v>152</v>
      </c>
      <c r="M1478" s="33" t="s">
        <v>142</v>
      </c>
      <c r="N1478" s="33" t="s">
        <v>45</v>
      </c>
      <c r="O1478" s="33" t="s">
        <v>45</v>
      </c>
      <c r="P1478" s="33" t="s">
        <v>45</v>
      </c>
      <c r="Q1478" s="33" t="s">
        <v>45</v>
      </c>
      <c r="R1478" s="33" t="s">
        <v>45</v>
      </c>
      <c r="S1478" s="33" t="s">
        <v>45</v>
      </c>
      <c r="T1478" s="33" t="s">
        <v>207</v>
      </c>
      <c r="U1478" s="33" t="s">
        <v>208</v>
      </c>
      <c r="V1478" s="33" t="s">
        <v>144</v>
      </c>
      <c r="W1478" s="33" t="s">
        <v>48</v>
      </c>
      <c r="X1478" s="33" t="s">
        <v>48</v>
      </c>
      <c r="Y1478" s="33" t="s">
        <v>48</v>
      </c>
      <c r="Z1478" s="33" t="s">
        <v>48</v>
      </c>
      <c r="AA1478" s="33" t="s">
        <v>48</v>
      </c>
      <c r="AB1478" s="33" t="s">
        <v>48</v>
      </c>
      <c r="AC1478" s="33" t="s">
        <v>123</v>
      </c>
      <c r="AD1478" s="33" t="s">
        <v>123</v>
      </c>
    </row>
    <row r="1479" spans="1:30" ht="60">
      <c r="A1479" s="33" t="s">
        <v>2471</v>
      </c>
      <c r="B1479" s="33" t="s">
        <v>41</v>
      </c>
      <c r="C1479" s="33" t="s">
        <v>2502</v>
      </c>
      <c r="D1479" s="33">
        <v>17135</v>
      </c>
      <c r="E1479" s="33" t="s">
        <v>354</v>
      </c>
      <c r="F1479" s="33" t="s">
        <v>2461</v>
      </c>
      <c r="G1479" s="35">
        <v>0</v>
      </c>
      <c r="H1479" s="34">
        <v>1206.77</v>
      </c>
      <c r="I1479" s="33" t="s">
        <v>51</v>
      </c>
      <c r="J1479" s="34">
        <v>7310.2</v>
      </c>
      <c r="K1479" s="33" t="s">
        <v>151</v>
      </c>
      <c r="L1479" s="33" t="s">
        <v>152</v>
      </c>
      <c r="M1479" s="33" t="s">
        <v>142</v>
      </c>
      <c r="N1479" s="33" t="s">
        <v>45</v>
      </c>
      <c r="O1479" s="33" t="s">
        <v>45</v>
      </c>
      <c r="P1479" s="33" t="s">
        <v>45</v>
      </c>
      <c r="Q1479" s="33" t="s">
        <v>45</v>
      </c>
      <c r="R1479" s="33" t="s">
        <v>45</v>
      </c>
      <c r="S1479" s="33" t="s">
        <v>45</v>
      </c>
      <c r="T1479" s="33" t="s">
        <v>207</v>
      </c>
      <c r="U1479" s="33" t="s">
        <v>208</v>
      </c>
      <c r="V1479" s="33" t="s">
        <v>144</v>
      </c>
      <c r="W1479" s="33" t="s">
        <v>48</v>
      </c>
      <c r="X1479" s="33" t="s">
        <v>48</v>
      </c>
      <c r="Y1479" s="33" t="s">
        <v>48</v>
      </c>
      <c r="Z1479" s="33" t="s">
        <v>48</v>
      </c>
      <c r="AA1479" s="33" t="s">
        <v>48</v>
      </c>
      <c r="AB1479" s="33" t="s">
        <v>48</v>
      </c>
      <c r="AC1479" s="33" t="s">
        <v>123</v>
      </c>
      <c r="AD1479" s="33" t="s">
        <v>123</v>
      </c>
    </row>
    <row r="1480" spans="1:30" ht="60">
      <c r="A1480" s="33" t="s">
        <v>2471</v>
      </c>
      <c r="B1480" s="33" t="s">
        <v>41</v>
      </c>
      <c r="C1480" s="33" t="s">
        <v>2502</v>
      </c>
      <c r="D1480" s="33">
        <v>17135</v>
      </c>
      <c r="E1480" s="33" t="s">
        <v>354</v>
      </c>
      <c r="F1480" s="33" t="s">
        <v>2463</v>
      </c>
      <c r="G1480" s="35">
        <v>0</v>
      </c>
      <c r="H1480" s="35">
        <v>360.21</v>
      </c>
      <c r="I1480" s="33" t="s">
        <v>51</v>
      </c>
      <c r="J1480" s="34">
        <v>6949.99</v>
      </c>
      <c r="K1480" s="33" t="s">
        <v>151</v>
      </c>
      <c r="L1480" s="33" t="s">
        <v>152</v>
      </c>
      <c r="M1480" s="33" t="s">
        <v>142</v>
      </c>
      <c r="N1480" s="33" t="s">
        <v>45</v>
      </c>
      <c r="O1480" s="33" t="s">
        <v>45</v>
      </c>
      <c r="P1480" s="33" t="s">
        <v>45</v>
      </c>
      <c r="Q1480" s="33" t="s">
        <v>45</v>
      </c>
      <c r="R1480" s="33" t="s">
        <v>45</v>
      </c>
      <c r="S1480" s="33" t="s">
        <v>45</v>
      </c>
      <c r="T1480" s="33" t="s">
        <v>207</v>
      </c>
      <c r="U1480" s="33" t="s">
        <v>208</v>
      </c>
      <c r="V1480" s="33" t="s">
        <v>144</v>
      </c>
      <c r="W1480" s="33" t="s">
        <v>48</v>
      </c>
      <c r="X1480" s="33" t="s">
        <v>48</v>
      </c>
      <c r="Y1480" s="33" t="s">
        <v>48</v>
      </c>
      <c r="Z1480" s="33" t="s">
        <v>48</v>
      </c>
      <c r="AA1480" s="33" t="s">
        <v>48</v>
      </c>
      <c r="AB1480" s="33" t="s">
        <v>48</v>
      </c>
      <c r="AC1480" s="33" t="s">
        <v>123</v>
      </c>
      <c r="AD1480" s="33" t="s">
        <v>123</v>
      </c>
    </row>
    <row r="1481" spans="1:30" ht="60">
      <c r="A1481" s="33" t="s">
        <v>2471</v>
      </c>
      <c r="B1481" s="33" t="s">
        <v>41</v>
      </c>
      <c r="C1481" s="33" t="s">
        <v>2502</v>
      </c>
      <c r="D1481" s="33">
        <v>17135</v>
      </c>
      <c r="E1481" s="33" t="s">
        <v>354</v>
      </c>
      <c r="F1481" s="33" t="s">
        <v>2337</v>
      </c>
      <c r="G1481" s="35">
        <v>0</v>
      </c>
      <c r="H1481" s="35">
        <v>124.5</v>
      </c>
      <c r="I1481" s="33" t="s">
        <v>51</v>
      </c>
      <c r="J1481" s="34">
        <v>6825.49</v>
      </c>
      <c r="K1481" s="33" t="s">
        <v>151</v>
      </c>
      <c r="L1481" s="33" t="s">
        <v>152</v>
      </c>
      <c r="M1481" s="33" t="s">
        <v>142</v>
      </c>
      <c r="N1481" s="33" t="s">
        <v>45</v>
      </c>
      <c r="O1481" s="33" t="s">
        <v>45</v>
      </c>
      <c r="P1481" s="33" t="s">
        <v>45</v>
      </c>
      <c r="Q1481" s="33" t="s">
        <v>45</v>
      </c>
      <c r="R1481" s="33" t="s">
        <v>45</v>
      </c>
      <c r="S1481" s="33" t="s">
        <v>45</v>
      </c>
      <c r="T1481" s="33" t="s">
        <v>207</v>
      </c>
      <c r="U1481" s="33" t="s">
        <v>208</v>
      </c>
      <c r="V1481" s="33" t="s">
        <v>144</v>
      </c>
      <c r="W1481" s="33" t="s">
        <v>48</v>
      </c>
      <c r="X1481" s="33" t="s">
        <v>48</v>
      </c>
      <c r="Y1481" s="33" t="s">
        <v>48</v>
      </c>
      <c r="Z1481" s="33" t="s">
        <v>48</v>
      </c>
      <c r="AA1481" s="33" t="s">
        <v>48</v>
      </c>
      <c r="AB1481" s="33" t="s">
        <v>48</v>
      </c>
      <c r="AC1481" s="33" t="s">
        <v>123</v>
      </c>
      <c r="AD1481" s="33" t="s">
        <v>123</v>
      </c>
    </row>
    <row r="1482" spans="1:30" ht="60">
      <c r="A1482" s="33" t="s">
        <v>2471</v>
      </c>
      <c r="B1482" s="33" t="s">
        <v>41</v>
      </c>
      <c r="C1482" s="33" t="s">
        <v>2502</v>
      </c>
      <c r="D1482" s="33">
        <v>17135</v>
      </c>
      <c r="E1482" s="33" t="s">
        <v>354</v>
      </c>
      <c r="F1482" s="33" t="s">
        <v>2456</v>
      </c>
      <c r="G1482" s="35">
        <v>0</v>
      </c>
      <c r="H1482" s="35">
        <v>98</v>
      </c>
      <c r="I1482" s="33" t="s">
        <v>51</v>
      </c>
      <c r="J1482" s="34">
        <v>6727.49</v>
      </c>
      <c r="K1482" s="33" t="s">
        <v>151</v>
      </c>
      <c r="L1482" s="33" t="s">
        <v>152</v>
      </c>
      <c r="M1482" s="33" t="s">
        <v>142</v>
      </c>
      <c r="N1482" s="33" t="s">
        <v>45</v>
      </c>
      <c r="O1482" s="33" t="s">
        <v>45</v>
      </c>
      <c r="P1482" s="33" t="s">
        <v>45</v>
      </c>
      <c r="Q1482" s="33" t="s">
        <v>45</v>
      </c>
      <c r="R1482" s="33" t="s">
        <v>45</v>
      </c>
      <c r="S1482" s="33" t="s">
        <v>45</v>
      </c>
      <c r="T1482" s="33" t="s">
        <v>207</v>
      </c>
      <c r="U1482" s="33" t="s">
        <v>208</v>
      </c>
      <c r="V1482" s="33" t="s">
        <v>144</v>
      </c>
      <c r="W1482" s="33" t="s">
        <v>48</v>
      </c>
      <c r="X1482" s="33" t="s">
        <v>48</v>
      </c>
      <c r="Y1482" s="33" t="s">
        <v>48</v>
      </c>
      <c r="Z1482" s="33" t="s">
        <v>48</v>
      </c>
      <c r="AA1482" s="33" t="s">
        <v>48</v>
      </c>
      <c r="AB1482" s="33" t="s">
        <v>48</v>
      </c>
      <c r="AC1482" s="33" t="s">
        <v>123</v>
      </c>
      <c r="AD1482" s="33" t="s">
        <v>123</v>
      </c>
    </row>
    <row r="1483" spans="1:30" ht="60">
      <c r="A1483" s="33" t="s">
        <v>2471</v>
      </c>
      <c r="B1483" s="33" t="s">
        <v>41</v>
      </c>
      <c r="C1483" s="33" t="s">
        <v>2502</v>
      </c>
      <c r="D1483" s="33">
        <v>17135</v>
      </c>
      <c r="E1483" s="33" t="s">
        <v>354</v>
      </c>
      <c r="F1483" s="33" t="s">
        <v>2462</v>
      </c>
      <c r="G1483" s="35">
        <v>0</v>
      </c>
      <c r="H1483" s="35">
        <v>10.029999999999999</v>
      </c>
      <c r="I1483" s="33" t="s">
        <v>51</v>
      </c>
      <c r="J1483" s="34">
        <v>6717.46</v>
      </c>
      <c r="K1483" s="33" t="s">
        <v>151</v>
      </c>
      <c r="L1483" s="33" t="s">
        <v>152</v>
      </c>
      <c r="M1483" s="33" t="s">
        <v>142</v>
      </c>
      <c r="N1483" s="33" t="s">
        <v>45</v>
      </c>
      <c r="O1483" s="33" t="s">
        <v>45</v>
      </c>
      <c r="P1483" s="33" t="s">
        <v>45</v>
      </c>
      <c r="Q1483" s="33" t="s">
        <v>45</v>
      </c>
      <c r="R1483" s="33" t="s">
        <v>45</v>
      </c>
      <c r="S1483" s="33" t="s">
        <v>45</v>
      </c>
      <c r="T1483" s="33" t="s">
        <v>207</v>
      </c>
      <c r="U1483" s="33" t="s">
        <v>208</v>
      </c>
      <c r="V1483" s="33" t="s">
        <v>144</v>
      </c>
      <c r="W1483" s="33" t="s">
        <v>48</v>
      </c>
      <c r="X1483" s="33" t="s">
        <v>48</v>
      </c>
      <c r="Y1483" s="33" t="s">
        <v>48</v>
      </c>
      <c r="Z1483" s="33" t="s">
        <v>48</v>
      </c>
      <c r="AA1483" s="33" t="s">
        <v>48</v>
      </c>
      <c r="AB1483" s="33" t="s">
        <v>48</v>
      </c>
      <c r="AC1483" s="33" t="s">
        <v>123</v>
      </c>
      <c r="AD1483" s="33" t="s">
        <v>123</v>
      </c>
    </row>
    <row r="1484" spans="1:30" ht="60">
      <c r="A1484" s="33" t="s">
        <v>2471</v>
      </c>
      <c r="B1484" s="33" t="s">
        <v>41</v>
      </c>
      <c r="C1484" s="33" t="s">
        <v>2493</v>
      </c>
      <c r="D1484" s="33">
        <v>17986</v>
      </c>
      <c r="E1484" s="33" t="s">
        <v>717</v>
      </c>
      <c r="F1484" s="33" t="s">
        <v>2525</v>
      </c>
      <c r="G1484" s="34">
        <v>2460.54</v>
      </c>
      <c r="H1484" s="35">
        <v>0</v>
      </c>
      <c r="I1484" s="33" t="s">
        <v>51</v>
      </c>
      <c r="J1484" s="34">
        <v>9178</v>
      </c>
      <c r="K1484" s="33" t="s">
        <v>151</v>
      </c>
      <c r="L1484" s="33" t="s">
        <v>152</v>
      </c>
      <c r="M1484" s="33" t="s">
        <v>142</v>
      </c>
      <c r="N1484" s="33" t="s">
        <v>45</v>
      </c>
      <c r="O1484" s="33" t="s">
        <v>45</v>
      </c>
      <c r="P1484" s="33" t="s">
        <v>45</v>
      </c>
      <c r="Q1484" s="33" t="s">
        <v>45</v>
      </c>
      <c r="R1484" s="33" t="s">
        <v>45</v>
      </c>
      <c r="S1484" s="33" t="s">
        <v>45</v>
      </c>
      <c r="T1484" s="33" t="s">
        <v>207</v>
      </c>
      <c r="U1484" s="33" t="s">
        <v>208</v>
      </c>
      <c r="V1484" s="33" t="s">
        <v>144</v>
      </c>
      <c r="W1484" s="33" t="s">
        <v>48</v>
      </c>
      <c r="X1484" s="33" t="s">
        <v>48</v>
      </c>
      <c r="Y1484" s="33" t="s">
        <v>48</v>
      </c>
      <c r="Z1484" s="33" t="s">
        <v>48</v>
      </c>
      <c r="AA1484" s="33" t="s">
        <v>48</v>
      </c>
      <c r="AB1484" s="33" t="s">
        <v>48</v>
      </c>
      <c r="AC1484" s="33" t="s">
        <v>123</v>
      </c>
      <c r="AD1484" s="33" t="s">
        <v>123</v>
      </c>
    </row>
    <row r="1485" spans="1:30" ht="60">
      <c r="A1485" s="33" t="s">
        <v>2471</v>
      </c>
      <c r="B1485" s="33" t="s">
        <v>41</v>
      </c>
      <c r="C1485" s="33" t="s">
        <v>2493</v>
      </c>
      <c r="D1485" s="33">
        <v>17986</v>
      </c>
      <c r="E1485" s="33" t="s">
        <v>717</v>
      </c>
      <c r="F1485" s="33" t="s">
        <v>2526</v>
      </c>
      <c r="G1485" s="35">
        <v>-12.76</v>
      </c>
      <c r="H1485" s="35">
        <v>0</v>
      </c>
      <c r="I1485" s="33" t="s">
        <v>51</v>
      </c>
      <c r="J1485" s="34">
        <v>9165.24</v>
      </c>
      <c r="K1485" s="33" t="s">
        <v>151</v>
      </c>
      <c r="L1485" s="33" t="s">
        <v>152</v>
      </c>
      <c r="M1485" s="33" t="s">
        <v>142</v>
      </c>
      <c r="N1485" s="33" t="s">
        <v>45</v>
      </c>
      <c r="O1485" s="33" t="s">
        <v>45</v>
      </c>
      <c r="P1485" s="33" t="s">
        <v>45</v>
      </c>
      <c r="Q1485" s="33" t="s">
        <v>45</v>
      </c>
      <c r="R1485" s="33" t="s">
        <v>45</v>
      </c>
      <c r="S1485" s="33" t="s">
        <v>45</v>
      </c>
      <c r="T1485" s="33" t="s">
        <v>207</v>
      </c>
      <c r="U1485" s="33" t="s">
        <v>208</v>
      </c>
      <c r="V1485" s="33" t="s">
        <v>144</v>
      </c>
      <c r="W1485" s="33" t="s">
        <v>48</v>
      </c>
      <c r="X1485" s="33" t="s">
        <v>48</v>
      </c>
      <c r="Y1485" s="33" t="s">
        <v>48</v>
      </c>
      <c r="Z1485" s="33" t="s">
        <v>48</v>
      </c>
      <c r="AA1485" s="33" t="s">
        <v>48</v>
      </c>
      <c r="AB1485" s="33" t="s">
        <v>48</v>
      </c>
      <c r="AC1485" s="33" t="s">
        <v>123</v>
      </c>
      <c r="AD1485" s="33" t="s">
        <v>123</v>
      </c>
    </row>
    <row r="1486" spans="1:30" ht="60">
      <c r="A1486" s="33" t="s">
        <v>2471</v>
      </c>
      <c r="B1486" s="33" t="s">
        <v>41</v>
      </c>
      <c r="C1486" s="33" t="s">
        <v>2493</v>
      </c>
      <c r="D1486" s="33">
        <v>17986</v>
      </c>
      <c r="E1486" s="33" t="s">
        <v>717</v>
      </c>
      <c r="F1486" s="33" t="s">
        <v>2527</v>
      </c>
      <c r="G1486" s="35">
        <v>79.98</v>
      </c>
      <c r="H1486" s="35">
        <v>0</v>
      </c>
      <c r="I1486" s="33" t="s">
        <v>51</v>
      </c>
      <c r="J1486" s="34">
        <v>9245.2199999999993</v>
      </c>
      <c r="K1486" s="33" t="s">
        <v>151</v>
      </c>
      <c r="L1486" s="33" t="s">
        <v>152</v>
      </c>
      <c r="M1486" s="33" t="s">
        <v>142</v>
      </c>
      <c r="N1486" s="33" t="s">
        <v>45</v>
      </c>
      <c r="O1486" s="33" t="s">
        <v>45</v>
      </c>
      <c r="P1486" s="33" t="s">
        <v>45</v>
      </c>
      <c r="Q1486" s="33" t="s">
        <v>45</v>
      </c>
      <c r="R1486" s="33" t="s">
        <v>45</v>
      </c>
      <c r="S1486" s="33" t="s">
        <v>45</v>
      </c>
      <c r="T1486" s="33" t="s">
        <v>207</v>
      </c>
      <c r="U1486" s="33" t="s">
        <v>208</v>
      </c>
      <c r="V1486" s="33" t="s">
        <v>144</v>
      </c>
      <c r="W1486" s="33" t="s">
        <v>48</v>
      </c>
      <c r="X1486" s="33" t="s">
        <v>48</v>
      </c>
      <c r="Y1486" s="33" t="s">
        <v>48</v>
      </c>
      <c r="Z1486" s="33" t="s">
        <v>48</v>
      </c>
      <c r="AA1486" s="33" t="s">
        <v>48</v>
      </c>
      <c r="AB1486" s="33" t="s">
        <v>48</v>
      </c>
      <c r="AC1486" s="33" t="s">
        <v>123</v>
      </c>
      <c r="AD1486" s="33" t="s">
        <v>123</v>
      </c>
    </row>
    <row r="1487" spans="1:30" ht="60">
      <c r="A1487" s="33" t="s">
        <v>2471</v>
      </c>
      <c r="B1487" s="33" t="s">
        <v>41</v>
      </c>
      <c r="C1487" s="33" t="s">
        <v>2493</v>
      </c>
      <c r="D1487" s="33">
        <v>17986</v>
      </c>
      <c r="E1487" s="33" t="s">
        <v>717</v>
      </c>
      <c r="F1487" s="33" t="s">
        <v>2528</v>
      </c>
      <c r="G1487" s="35">
        <v>89</v>
      </c>
      <c r="H1487" s="35">
        <v>0</v>
      </c>
      <c r="I1487" s="33" t="s">
        <v>51</v>
      </c>
      <c r="J1487" s="34">
        <v>9334.2199999999993</v>
      </c>
      <c r="K1487" s="33" t="s">
        <v>151</v>
      </c>
      <c r="L1487" s="33" t="s">
        <v>152</v>
      </c>
      <c r="M1487" s="33" t="s">
        <v>142</v>
      </c>
      <c r="N1487" s="33" t="s">
        <v>45</v>
      </c>
      <c r="O1487" s="33" t="s">
        <v>45</v>
      </c>
      <c r="P1487" s="33" t="s">
        <v>45</v>
      </c>
      <c r="Q1487" s="33" t="s">
        <v>45</v>
      </c>
      <c r="R1487" s="33" t="s">
        <v>45</v>
      </c>
      <c r="S1487" s="33" t="s">
        <v>45</v>
      </c>
      <c r="T1487" s="33" t="s">
        <v>207</v>
      </c>
      <c r="U1487" s="33" t="s">
        <v>208</v>
      </c>
      <c r="V1487" s="33" t="s">
        <v>144</v>
      </c>
      <c r="W1487" s="33" t="s">
        <v>48</v>
      </c>
      <c r="X1487" s="33" t="s">
        <v>48</v>
      </c>
      <c r="Y1487" s="33" t="s">
        <v>48</v>
      </c>
      <c r="Z1487" s="33" t="s">
        <v>48</v>
      </c>
      <c r="AA1487" s="33" t="s">
        <v>48</v>
      </c>
      <c r="AB1487" s="33" t="s">
        <v>48</v>
      </c>
      <c r="AC1487" s="33" t="s">
        <v>123</v>
      </c>
      <c r="AD1487" s="33" t="s">
        <v>123</v>
      </c>
    </row>
    <row r="1488" spans="1:30" ht="60">
      <c r="A1488" s="33" t="s">
        <v>2471</v>
      </c>
      <c r="B1488" s="33" t="s">
        <v>41</v>
      </c>
      <c r="C1488" s="33" t="s">
        <v>2493</v>
      </c>
      <c r="D1488" s="33">
        <v>17986</v>
      </c>
      <c r="E1488" s="33" t="s">
        <v>717</v>
      </c>
      <c r="F1488" s="33" t="s">
        <v>2529</v>
      </c>
      <c r="G1488" s="34">
        <v>2571.87</v>
      </c>
      <c r="H1488" s="35">
        <v>0</v>
      </c>
      <c r="I1488" s="33" t="s">
        <v>51</v>
      </c>
      <c r="J1488" s="34">
        <v>11906.09</v>
      </c>
      <c r="K1488" s="33" t="s">
        <v>151</v>
      </c>
      <c r="L1488" s="33" t="s">
        <v>152</v>
      </c>
      <c r="M1488" s="33" t="s">
        <v>142</v>
      </c>
      <c r="N1488" s="33" t="s">
        <v>45</v>
      </c>
      <c r="O1488" s="33" t="s">
        <v>45</v>
      </c>
      <c r="P1488" s="33" t="s">
        <v>45</v>
      </c>
      <c r="Q1488" s="33" t="s">
        <v>45</v>
      </c>
      <c r="R1488" s="33" t="s">
        <v>45</v>
      </c>
      <c r="S1488" s="33" t="s">
        <v>45</v>
      </c>
      <c r="T1488" s="33" t="s">
        <v>207</v>
      </c>
      <c r="U1488" s="33" t="s">
        <v>208</v>
      </c>
      <c r="V1488" s="33" t="s">
        <v>144</v>
      </c>
      <c r="W1488" s="33" t="s">
        <v>48</v>
      </c>
      <c r="X1488" s="33" t="s">
        <v>48</v>
      </c>
      <c r="Y1488" s="33" t="s">
        <v>48</v>
      </c>
      <c r="Z1488" s="33" t="s">
        <v>48</v>
      </c>
      <c r="AA1488" s="33" t="s">
        <v>48</v>
      </c>
      <c r="AB1488" s="33" t="s">
        <v>48</v>
      </c>
      <c r="AC1488" s="33" t="s">
        <v>123</v>
      </c>
      <c r="AD1488" s="33" t="s">
        <v>123</v>
      </c>
    </row>
    <row r="1489" spans="1:30" ht="60">
      <c r="A1489" s="33" t="s">
        <v>2471</v>
      </c>
      <c r="B1489" s="33" t="s">
        <v>41</v>
      </c>
      <c r="C1489" s="33" t="s">
        <v>2493</v>
      </c>
      <c r="D1489" s="33">
        <v>17986</v>
      </c>
      <c r="E1489" s="33" t="s">
        <v>717</v>
      </c>
      <c r="F1489" s="33" t="s">
        <v>2530</v>
      </c>
      <c r="G1489" s="34">
        <v>2441.73</v>
      </c>
      <c r="H1489" s="35">
        <v>0</v>
      </c>
      <c r="I1489" s="33" t="s">
        <v>51</v>
      </c>
      <c r="J1489" s="34">
        <v>14347.82</v>
      </c>
      <c r="K1489" s="33" t="s">
        <v>151</v>
      </c>
      <c r="L1489" s="33" t="s">
        <v>152</v>
      </c>
      <c r="M1489" s="33" t="s">
        <v>142</v>
      </c>
      <c r="N1489" s="33" t="s">
        <v>45</v>
      </c>
      <c r="O1489" s="33" t="s">
        <v>45</v>
      </c>
      <c r="P1489" s="33" t="s">
        <v>45</v>
      </c>
      <c r="Q1489" s="33" t="s">
        <v>45</v>
      </c>
      <c r="R1489" s="33" t="s">
        <v>45</v>
      </c>
      <c r="S1489" s="33" t="s">
        <v>45</v>
      </c>
      <c r="T1489" s="33" t="s">
        <v>207</v>
      </c>
      <c r="U1489" s="33" t="s">
        <v>208</v>
      </c>
      <c r="V1489" s="33" t="s">
        <v>144</v>
      </c>
      <c r="W1489" s="33" t="s">
        <v>48</v>
      </c>
      <c r="X1489" s="33" t="s">
        <v>48</v>
      </c>
      <c r="Y1489" s="33" t="s">
        <v>48</v>
      </c>
      <c r="Z1489" s="33" t="s">
        <v>48</v>
      </c>
      <c r="AA1489" s="33" t="s">
        <v>48</v>
      </c>
      <c r="AB1489" s="33" t="s">
        <v>48</v>
      </c>
      <c r="AC1489" s="33" t="s">
        <v>123</v>
      </c>
      <c r="AD1489" s="33" t="s">
        <v>123</v>
      </c>
    </row>
    <row r="1490" spans="1:30" ht="60">
      <c r="A1490" s="33" t="s">
        <v>2471</v>
      </c>
      <c r="B1490" s="33" t="s">
        <v>41</v>
      </c>
      <c r="C1490" s="33" t="s">
        <v>2493</v>
      </c>
      <c r="D1490" s="33">
        <v>17986</v>
      </c>
      <c r="E1490" s="33" t="s">
        <v>717</v>
      </c>
      <c r="F1490" s="33" t="s">
        <v>2531</v>
      </c>
      <c r="G1490" s="35">
        <v>655.48</v>
      </c>
      <c r="H1490" s="35">
        <v>0</v>
      </c>
      <c r="I1490" s="33" t="s">
        <v>51</v>
      </c>
      <c r="J1490" s="34">
        <v>15003.3</v>
      </c>
      <c r="K1490" s="33" t="s">
        <v>151</v>
      </c>
      <c r="L1490" s="33" t="s">
        <v>152</v>
      </c>
      <c r="M1490" s="33" t="s">
        <v>142</v>
      </c>
      <c r="N1490" s="33" t="s">
        <v>45</v>
      </c>
      <c r="O1490" s="33" t="s">
        <v>45</v>
      </c>
      <c r="P1490" s="33" t="s">
        <v>45</v>
      </c>
      <c r="Q1490" s="33" t="s">
        <v>45</v>
      </c>
      <c r="R1490" s="33" t="s">
        <v>45</v>
      </c>
      <c r="S1490" s="33" t="s">
        <v>45</v>
      </c>
      <c r="T1490" s="33" t="s">
        <v>207</v>
      </c>
      <c r="U1490" s="33" t="s">
        <v>208</v>
      </c>
      <c r="V1490" s="33" t="s">
        <v>144</v>
      </c>
      <c r="W1490" s="33" t="s">
        <v>48</v>
      </c>
      <c r="X1490" s="33" t="s">
        <v>48</v>
      </c>
      <c r="Y1490" s="33" t="s">
        <v>48</v>
      </c>
      <c r="Z1490" s="33" t="s">
        <v>48</v>
      </c>
      <c r="AA1490" s="33" t="s">
        <v>48</v>
      </c>
      <c r="AB1490" s="33" t="s">
        <v>48</v>
      </c>
      <c r="AC1490" s="33" t="s">
        <v>123</v>
      </c>
      <c r="AD1490" s="33" t="s">
        <v>123</v>
      </c>
    </row>
    <row r="1491" spans="1:30" ht="60">
      <c r="A1491" s="33" t="s">
        <v>2471</v>
      </c>
      <c r="B1491" s="33" t="s">
        <v>41</v>
      </c>
      <c r="C1491" s="33" t="s">
        <v>2493</v>
      </c>
      <c r="D1491" s="33">
        <v>17986</v>
      </c>
      <c r="E1491" s="33" t="s">
        <v>717</v>
      </c>
      <c r="F1491" s="33" t="s">
        <v>2532</v>
      </c>
      <c r="G1491" s="35">
        <v>555.16</v>
      </c>
      <c r="H1491" s="35">
        <v>0</v>
      </c>
      <c r="I1491" s="33" t="s">
        <v>51</v>
      </c>
      <c r="J1491" s="34">
        <v>15558.46</v>
      </c>
      <c r="K1491" s="33" t="s">
        <v>151</v>
      </c>
      <c r="L1491" s="33" t="s">
        <v>152</v>
      </c>
      <c r="M1491" s="33" t="s">
        <v>142</v>
      </c>
      <c r="N1491" s="33" t="s">
        <v>45</v>
      </c>
      <c r="O1491" s="33" t="s">
        <v>45</v>
      </c>
      <c r="P1491" s="33" t="s">
        <v>45</v>
      </c>
      <c r="Q1491" s="33" t="s">
        <v>45</v>
      </c>
      <c r="R1491" s="33" t="s">
        <v>45</v>
      </c>
      <c r="S1491" s="33" t="s">
        <v>45</v>
      </c>
      <c r="T1491" s="33" t="s">
        <v>207</v>
      </c>
      <c r="U1491" s="33" t="s">
        <v>208</v>
      </c>
      <c r="V1491" s="33" t="s">
        <v>144</v>
      </c>
      <c r="W1491" s="33" t="s">
        <v>48</v>
      </c>
      <c r="X1491" s="33" t="s">
        <v>48</v>
      </c>
      <c r="Y1491" s="33" t="s">
        <v>48</v>
      </c>
      <c r="Z1491" s="33" t="s">
        <v>48</v>
      </c>
      <c r="AA1491" s="33" t="s">
        <v>48</v>
      </c>
      <c r="AB1491" s="33" t="s">
        <v>48</v>
      </c>
      <c r="AC1491" s="33" t="s">
        <v>123</v>
      </c>
      <c r="AD1491" s="33" t="s">
        <v>123</v>
      </c>
    </row>
    <row r="1492" spans="1:30" ht="60">
      <c r="A1492" s="33" t="s">
        <v>2471</v>
      </c>
      <c r="B1492" s="33" t="s">
        <v>41</v>
      </c>
      <c r="C1492" s="33" t="s">
        <v>2493</v>
      </c>
      <c r="D1492" s="33">
        <v>17986</v>
      </c>
      <c r="E1492" s="33" t="s">
        <v>717</v>
      </c>
      <c r="F1492" s="33" t="s">
        <v>2533</v>
      </c>
      <c r="G1492" s="35">
        <v>115.04</v>
      </c>
      <c r="H1492" s="35">
        <v>0</v>
      </c>
      <c r="I1492" s="33" t="s">
        <v>51</v>
      </c>
      <c r="J1492" s="34">
        <v>15673.5</v>
      </c>
      <c r="K1492" s="33" t="s">
        <v>151</v>
      </c>
      <c r="L1492" s="33" t="s">
        <v>152</v>
      </c>
      <c r="M1492" s="33" t="s">
        <v>142</v>
      </c>
      <c r="N1492" s="33" t="s">
        <v>45</v>
      </c>
      <c r="O1492" s="33" t="s">
        <v>45</v>
      </c>
      <c r="P1492" s="33" t="s">
        <v>45</v>
      </c>
      <c r="Q1492" s="33" t="s">
        <v>45</v>
      </c>
      <c r="R1492" s="33" t="s">
        <v>45</v>
      </c>
      <c r="S1492" s="33" t="s">
        <v>45</v>
      </c>
      <c r="T1492" s="33" t="s">
        <v>207</v>
      </c>
      <c r="U1492" s="33" t="s">
        <v>208</v>
      </c>
      <c r="V1492" s="33" t="s">
        <v>144</v>
      </c>
      <c r="W1492" s="33" t="s">
        <v>48</v>
      </c>
      <c r="X1492" s="33" t="s">
        <v>48</v>
      </c>
      <c r="Y1492" s="33" t="s">
        <v>48</v>
      </c>
      <c r="Z1492" s="33" t="s">
        <v>48</v>
      </c>
      <c r="AA1492" s="33" t="s">
        <v>48</v>
      </c>
      <c r="AB1492" s="33" t="s">
        <v>48</v>
      </c>
      <c r="AC1492" s="33" t="s">
        <v>123</v>
      </c>
      <c r="AD1492" s="33" t="s">
        <v>123</v>
      </c>
    </row>
    <row r="1493" spans="1:30" ht="60">
      <c r="A1493" s="33" t="s">
        <v>2471</v>
      </c>
      <c r="B1493" s="33" t="s">
        <v>41</v>
      </c>
      <c r="C1493" s="33" t="s">
        <v>2476</v>
      </c>
      <c r="D1493" s="33">
        <v>18252</v>
      </c>
      <c r="E1493" s="33" t="s">
        <v>342</v>
      </c>
      <c r="F1493" s="33" t="s">
        <v>2534</v>
      </c>
      <c r="G1493" s="34">
        <v>132587</v>
      </c>
      <c r="H1493" s="35">
        <v>0</v>
      </c>
      <c r="I1493" s="33" t="s">
        <v>51</v>
      </c>
      <c r="J1493" s="34">
        <v>148260.5</v>
      </c>
      <c r="K1493" s="33" t="s">
        <v>151</v>
      </c>
      <c r="L1493" s="33" t="s">
        <v>152</v>
      </c>
      <c r="M1493" s="33" t="s">
        <v>142</v>
      </c>
      <c r="N1493" s="33" t="s">
        <v>45</v>
      </c>
      <c r="O1493" s="33" t="s">
        <v>45</v>
      </c>
      <c r="P1493" s="33" t="s">
        <v>45</v>
      </c>
      <c r="Q1493" s="33" t="s">
        <v>45</v>
      </c>
      <c r="R1493" s="33" t="s">
        <v>45</v>
      </c>
      <c r="S1493" s="33" t="s">
        <v>45</v>
      </c>
      <c r="T1493" s="33" t="s">
        <v>207</v>
      </c>
      <c r="U1493" s="33" t="s">
        <v>208</v>
      </c>
      <c r="V1493" s="33" t="s">
        <v>144</v>
      </c>
      <c r="W1493" s="33" t="s">
        <v>48</v>
      </c>
      <c r="X1493" s="33" t="s">
        <v>48</v>
      </c>
      <c r="Y1493" s="33" t="s">
        <v>48</v>
      </c>
      <c r="Z1493" s="33" t="s">
        <v>48</v>
      </c>
      <c r="AA1493" s="33" t="s">
        <v>48</v>
      </c>
      <c r="AB1493" s="33" t="s">
        <v>48</v>
      </c>
      <c r="AC1493" s="33" t="s">
        <v>123</v>
      </c>
      <c r="AD1493" s="33" t="s">
        <v>123</v>
      </c>
    </row>
    <row r="1494" spans="1:30" ht="48">
      <c r="A1494" s="33" t="s">
        <v>2471</v>
      </c>
      <c r="B1494" s="33" t="s">
        <v>41</v>
      </c>
      <c r="C1494" s="33" t="s">
        <v>2487</v>
      </c>
      <c r="D1494" s="33">
        <v>16357</v>
      </c>
      <c r="E1494" s="33" t="s">
        <v>624</v>
      </c>
      <c r="F1494" s="33" t="s">
        <v>2464</v>
      </c>
      <c r="G1494" s="35">
        <v>0</v>
      </c>
      <c r="H1494" s="35">
        <v>37</v>
      </c>
      <c r="I1494" s="33" t="s">
        <v>51</v>
      </c>
      <c r="J1494" s="35">
        <v>0</v>
      </c>
      <c r="K1494" s="33" t="s">
        <v>164</v>
      </c>
      <c r="L1494" s="33" t="s">
        <v>164</v>
      </c>
      <c r="M1494" s="33" t="s">
        <v>142</v>
      </c>
      <c r="N1494" s="33" t="s">
        <v>45</v>
      </c>
      <c r="O1494" s="33" t="s">
        <v>45</v>
      </c>
      <c r="P1494" s="33" t="s">
        <v>45</v>
      </c>
      <c r="Q1494" s="33" t="s">
        <v>45</v>
      </c>
      <c r="R1494" s="33" t="s">
        <v>45</v>
      </c>
      <c r="S1494" s="33" t="s">
        <v>45</v>
      </c>
      <c r="T1494" s="33" t="s">
        <v>209</v>
      </c>
      <c r="U1494" s="33" t="s">
        <v>209</v>
      </c>
      <c r="V1494" s="33" t="s">
        <v>144</v>
      </c>
      <c r="W1494" s="33" t="s">
        <v>48</v>
      </c>
      <c r="X1494" s="33" t="s">
        <v>48</v>
      </c>
      <c r="Y1494" s="33" t="s">
        <v>48</v>
      </c>
      <c r="Z1494" s="33" t="s">
        <v>48</v>
      </c>
      <c r="AA1494" s="33" t="s">
        <v>48</v>
      </c>
      <c r="AB1494" s="33" t="s">
        <v>48</v>
      </c>
      <c r="AC1494" s="33" t="s">
        <v>123</v>
      </c>
      <c r="AD1494" s="33" t="s">
        <v>123</v>
      </c>
    </row>
    <row r="1495" spans="1:30" ht="48">
      <c r="A1495" s="33" t="s">
        <v>2471</v>
      </c>
      <c r="B1495" s="33" t="s">
        <v>41</v>
      </c>
      <c r="C1495" s="33" t="s">
        <v>2476</v>
      </c>
      <c r="D1495" s="33">
        <v>18252</v>
      </c>
      <c r="E1495" s="33" t="s">
        <v>316</v>
      </c>
      <c r="F1495" s="33" t="s">
        <v>2535</v>
      </c>
      <c r="G1495" s="34">
        <v>94398.38</v>
      </c>
      <c r="H1495" s="35">
        <v>0</v>
      </c>
      <c r="I1495" s="33" t="s">
        <v>51</v>
      </c>
      <c r="J1495" s="34">
        <v>94398.38</v>
      </c>
      <c r="K1495" s="33" t="s">
        <v>164</v>
      </c>
      <c r="L1495" s="33" t="s">
        <v>164</v>
      </c>
      <c r="M1495" s="33" t="s">
        <v>142</v>
      </c>
      <c r="N1495" s="33" t="s">
        <v>45</v>
      </c>
      <c r="O1495" s="33" t="s">
        <v>45</v>
      </c>
      <c r="P1495" s="33" t="s">
        <v>45</v>
      </c>
      <c r="Q1495" s="33" t="s">
        <v>45</v>
      </c>
      <c r="R1495" s="33" t="s">
        <v>45</v>
      </c>
      <c r="S1495" s="33" t="s">
        <v>45</v>
      </c>
      <c r="T1495" s="33" t="s">
        <v>209</v>
      </c>
      <c r="U1495" s="33" t="s">
        <v>209</v>
      </c>
      <c r="V1495" s="33" t="s">
        <v>144</v>
      </c>
      <c r="W1495" s="33" t="s">
        <v>48</v>
      </c>
      <c r="X1495" s="33" t="s">
        <v>48</v>
      </c>
      <c r="Y1495" s="33" t="s">
        <v>48</v>
      </c>
      <c r="Z1495" s="33" t="s">
        <v>48</v>
      </c>
      <c r="AA1495" s="33" t="s">
        <v>48</v>
      </c>
      <c r="AB1495" s="33" t="s">
        <v>48</v>
      </c>
      <c r="AC1495" s="33" t="s">
        <v>123</v>
      </c>
      <c r="AD1495" s="33" t="s">
        <v>123</v>
      </c>
    </row>
    <row r="1496" spans="1:30" ht="48">
      <c r="A1496" s="33" t="s">
        <v>2471</v>
      </c>
      <c r="B1496" s="33" t="s">
        <v>41</v>
      </c>
      <c r="C1496" s="33" t="s">
        <v>2493</v>
      </c>
      <c r="D1496" s="33">
        <v>17986</v>
      </c>
      <c r="E1496" s="33" t="s">
        <v>819</v>
      </c>
      <c r="F1496" s="33" t="s">
        <v>2536</v>
      </c>
      <c r="G1496" s="35">
        <v>335.36</v>
      </c>
      <c r="H1496" s="35">
        <v>0</v>
      </c>
      <c r="I1496" s="33" t="s">
        <v>51</v>
      </c>
      <c r="J1496" s="35">
        <v>400.35</v>
      </c>
      <c r="K1496" s="33" t="s">
        <v>165</v>
      </c>
      <c r="L1496" s="33" t="s">
        <v>165</v>
      </c>
      <c r="M1496" s="33" t="s">
        <v>142</v>
      </c>
      <c r="N1496" s="33" t="s">
        <v>45</v>
      </c>
      <c r="O1496" s="33" t="s">
        <v>45</v>
      </c>
      <c r="P1496" s="33" t="s">
        <v>45</v>
      </c>
      <c r="Q1496" s="33" t="s">
        <v>45</v>
      </c>
      <c r="R1496" s="33" t="s">
        <v>45</v>
      </c>
      <c r="S1496" s="33" t="s">
        <v>45</v>
      </c>
      <c r="T1496" s="33" t="s">
        <v>210</v>
      </c>
      <c r="U1496" s="33" t="s">
        <v>210</v>
      </c>
      <c r="V1496" s="33" t="s">
        <v>144</v>
      </c>
      <c r="W1496" s="33" t="s">
        <v>48</v>
      </c>
      <c r="X1496" s="33" t="s">
        <v>48</v>
      </c>
      <c r="Y1496" s="33" t="s">
        <v>48</v>
      </c>
      <c r="Z1496" s="33" t="s">
        <v>48</v>
      </c>
      <c r="AA1496" s="33" t="s">
        <v>48</v>
      </c>
      <c r="AB1496" s="33" t="s">
        <v>48</v>
      </c>
      <c r="AC1496" s="33" t="s">
        <v>123</v>
      </c>
      <c r="AD1496" s="33" t="s">
        <v>123</v>
      </c>
    </row>
    <row r="1497" spans="1:30" ht="48">
      <c r="A1497" s="33" t="s">
        <v>2471</v>
      </c>
      <c r="B1497" s="33" t="s">
        <v>41</v>
      </c>
      <c r="C1497" s="33" t="s">
        <v>2476</v>
      </c>
      <c r="D1497" s="33">
        <v>18252</v>
      </c>
      <c r="E1497" s="33" t="s">
        <v>717</v>
      </c>
      <c r="F1497" s="33" t="s">
        <v>2537</v>
      </c>
      <c r="G1497" s="34">
        <v>67330.429999999993</v>
      </c>
      <c r="H1497" s="35">
        <v>0</v>
      </c>
      <c r="I1497" s="33" t="s">
        <v>51</v>
      </c>
      <c r="J1497" s="34">
        <v>67730.78</v>
      </c>
      <c r="K1497" s="33" t="s">
        <v>165</v>
      </c>
      <c r="L1497" s="33" t="s">
        <v>165</v>
      </c>
      <c r="M1497" s="33" t="s">
        <v>142</v>
      </c>
      <c r="N1497" s="33" t="s">
        <v>45</v>
      </c>
      <c r="O1497" s="33" t="s">
        <v>45</v>
      </c>
      <c r="P1497" s="33" t="s">
        <v>45</v>
      </c>
      <c r="Q1497" s="33" t="s">
        <v>45</v>
      </c>
      <c r="R1497" s="33" t="s">
        <v>45</v>
      </c>
      <c r="S1497" s="33" t="s">
        <v>45</v>
      </c>
      <c r="T1497" s="33" t="s">
        <v>210</v>
      </c>
      <c r="U1497" s="33" t="s">
        <v>210</v>
      </c>
      <c r="V1497" s="33" t="s">
        <v>144</v>
      </c>
      <c r="W1497" s="33" t="s">
        <v>48</v>
      </c>
      <c r="X1497" s="33" t="s">
        <v>48</v>
      </c>
      <c r="Y1497" s="33" t="s">
        <v>48</v>
      </c>
      <c r="Z1497" s="33" t="s">
        <v>48</v>
      </c>
      <c r="AA1497" s="33" t="s">
        <v>48</v>
      </c>
      <c r="AB1497" s="33" t="s">
        <v>48</v>
      </c>
      <c r="AC1497" s="33" t="s">
        <v>123</v>
      </c>
      <c r="AD1497" s="33" t="s">
        <v>123</v>
      </c>
    </row>
    <row r="1498" spans="1:30" ht="60">
      <c r="A1498" s="33" t="s">
        <v>2471</v>
      </c>
      <c r="B1498" s="33" t="s">
        <v>41</v>
      </c>
      <c r="C1498" s="33" t="s">
        <v>2474</v>
      </c>
      <c r="D1498" s="33">
        <v>15048</v>
      </c>
      <c r="E1498" s="33" t="s">
        <v>84</v>
      </c>
      <c r="F1498" s="33" t="s">
        <v>2180</v>
      </c>
      <c r="G1498" s="35">
        <v>0</v>
      </c>
      <c r="H1498" s="35">
        <v>148.6</v>
      </c>
      <c r="I1498" s="33" t="s">
        <v>51</v>
      </c>
      <c r="J1498" s="34">
        <v>7835.2</v>
      </c>
      <c r="K1498" s="33" t="s">
        <v>221</v>
      </c>
      <c r="L1498" s="33" t="s">
        <v>221</v>
      </c>
      <c r="M1498" s="33" t="s">
        <v>142</v>
      </c>
      <c r="N1498" s="33" t="s">
        <v>45</v>
      </c>
      <c r="O1498" s="33" t="s">
        <v>45</v>
      </c>
      <c r="P1498" s="33" t="s">
        <v>45</v>
      </c>
      <c r="Q1498" s="33" t="s">
        <v>45</v>
      </c>
      <c r="R1498" s="33" t="s">
        <v>45</v>
      </c>
      <c r="S1498" s="33" t="s">
        <v>45</v>
      </c>
      <c r="T1498" s="33" t="s">
        <v>222</v>
      </c>
      <c r="U1498" s="33" t="s">
        <v>222</v>
      </c>
      <c r="V1498" s="33" t="s">
        <v>144</v>
      </c>
      <c r="W1498" s="33" t="s">
        <v>48</v>
      </c>
      <c r="X1498" s="33" t="s">
        <v>48</v>
      </c>
      <c r="Y1498" s="33" t="s">
        <v>48</v>
      </c>
      <c r="Z1498" s="33" t="s">
        <v>48</v>
      </c>
      <c r="AA1498" s="33" t="s">
        <v>48</v>
      </c>
      <c r="AB1498" s="33" t="s">
        <v>48</v>
      </c>
      <c r="AC1498" s="33" t="s">
        <v>123</v>
      </c>
      <c r="AD1498" s="33" t="s">
        <v>123</v>
      </c>
    </row>
    <row r="1499" spans="1:30" ht="60">
      <c r="A1499" s="33" t="s">
        <v>2471</v>
      </c>
      <c r="B1499" s="33" t="s">
        <v>41</v>
      </c>
      <c r="C1499" s="33" t="s">
        <v>2474</v>
      </c>
      <c r="D1499" s="33">
        <v>15048</v>
      </c>
      <c r="E1499" s="33" t="s">
        <v>84</v>
      </c>
      <c r="F1499" s="33" t="s">
        <v>2078</v>
      </c>
      <c r="G1499" s="35">
        <v>0</v>
      </c>
      <c r="H1499" s="35">
        <v>674.42</v>
      </c>
      <c r="I1499" s="33" t="s">
        <v>51</v>
      </c>
      <c r="J1499" s="34">
        <v>7160.78</v>
      </c>
      <c r="K1499" s="33" t="s">
        <v>221</v>
      </c>
      <c r="L1499" s="33" t="s">
        <v>221</v>
      </c>
      <c r="M1499" s="33" t="s">
        <v>142</v>
      </c>
      <c r="N1499" s="33" t="s">
        <v>45</v>
      </c>
      <c r="O1499" s="33" t="s">
        <v>45</v>
      </c>
      <c r="P1499" s="33" t="s">
        <v>45</v>
      </c>
      <c r="Q1499" s="33" t="s">
        <v>45</v>
      </c>
      <c r="R1499" s="33" t="s">
        <v>45</v>
      </c>
      <c r="S1499" s="33" t="s">
        <v>45</v>
      </c>
      <c r="T1499" s="33" t="s">
        <v>222</v>
      </c>
      <c r="U1499" s="33" t="s">
        <v>222</v>
      </c>
      <c r="V1499" s="33" t="s">
        <v>144</v>
      </c>
      <c r="W1499" s="33" t="s">
        <v>48</v>
      </c>
      <c r="X1499" s="33" t="s">
        <v>48</v>
      </c>
      <c r="Y1499" s="33" t="s">
        <v>48</v>
      </c>
      <c r="Z1499" s="33" t="s">
        <v>48</v>
      </c>
      <c r="AA1499" s="33" t="s">
        <v>48</v>
      </c>
      <c r="AB1499" s="33" t="s">
        <v>48</v>
      </c>
      <c r="AC1499" s="33" t="s">
        <v>123</v>
      </c>
      <c r="AD1499" s="33" t="s">
        <v>123</v>
      </c>
    </row>
    <row r="1500" spans="1:30" ht="60">
      <c r="A1500" s="33" t="s">
        <v>2471</v>
      </c>
      <c r="B1500" s="33" t="s">
        <v>41</v>
      </c>
      <c r="C1500" s="33" t="s">
        <v>2474</v>
      </c>
      <c r="D1500" s="33">
        <v>15048</v>
      </c>
      <c r="E1500" s="33" t="s">
        <v>84</v>
      </c>
      <c r="F1500" s="33" t="s">
        <v>2343</v>
      </c>
      <c r="G1500" s="35">
        <v>0</v>
      </c>
      <c r="H1500" s="34">
        <v>1346.88</v>
      </c>
      <c r="I1500" s="33" t="s">
        <v>51</v>
      </c>
      <c r="J1500" s="34">
        <v>5813.9</v>
      </c>
      <c r="K1500" s="33" t="s">
        <v>221</v>
      </c>
      <c r="L1500" s="33" t="s">
        <v>221</v>
      </c>
      <c r="M1500" s="33" t="s">
        <v>142</v>
      </c>
      <c r="N1500" s="33" t="s">
        <v>45</v>
      </c>
      <c r="O1500" s="33" t="s">
        <v>45</v>
      </c>
      <c r="P1500" s="33" t="s">
        <v>45</v>
      </c>
      <c r="Q1500" s="33" t="s">
        <v>45</v>
      </c>
      <c r="R1500" s="33" t="s">
        <v>45</v>
      </c>
      <c r="S1500" s="33" t="s">
        <v>45</v>
      </c>
      <c r="T1500" s="33" t="s">
        <v>222</v>
      </c>
      <c r="U1500" s="33" t="s">
        <v>222</v>
      </c>
      <c r="V1500" s="33" t="s">
        <v>144</v>
      </c>
      <c r="W1500" s="33" t="s">
        <v>48</v>
      </c>
      <c r="X1500" s="33" t="s">
        <v>48</v>
      </c>
      <c r="Y1500" s="33" t="s">
        <v>48</v>
      </c>
      <c r="Z1500" s="33" t="s">
        <v>48</v>
      </c>
      <c r="AA1500" s="33" t="s">
        <v>48</v>
      </c>
      <c r="AB1500" s="33" t="s">
        <v>48</v>
      </c>
      <c r="AC1500" s="33" t="s">
        <v>123</v>
      </c>
      <c r="AD1500" s="33" t="s">
        <v>123</v>
      </c>
    </row>
    <row r="1501" spans="1:30" ht="60">
      <c r="A1501" s="33" t="s">
        <v>2471</v>
      </c>
      <c r="B1501" s="33" t="s">
        <v>41</v>
      </c>
      <c r="C1501" s="33" t="s">
        <v>2474</v>
      </c>
      <c r="D1501" s="33">
        <v>15048</v>
      </c>
      <c r="E1501" s="33" t="s">
        <v>84</v>
      </c>
      <c r="F1501" s="33" t="s">
        <v>2406</v>
      </c>
      <c r="G1501" s="35">
        <v>0</v>
      </c>
      <c r="H1501" s="34">
        <v>1751.29</v>
      </c>
      <c r="I1501" s="33" t="s">
        <v>51</v>
      </c>
      <c r="J1501" s="34">
        <v>4062.61</v>
      </c>
      <c r="K1501" s="33" t="s">
        <v>221</v>
      </c>
      <c r="L1501" s="33" t="s">
        <v>221</v>
      </c>
      <c r="M1501" s="33" t="s">
        <v>142</v>
      </c>
      <c r="N1501" s="33" t="s">
        <v>45</v>
      </c>
      <c r="O1501" s="33" t="s">
        <v>45</v>
      </c>
      <c r="P1501" s="33" t="s">
        <v>45</v>
      </c>
      <c r="Q1501" s="33" t="s">
        <v>45</v>
      </c>
      <c r="R1501" s="33" t="s">
        <v>45</v>
      </c>
      <c r="S1501" s="33" t="s">
        <v>45</v>
      </c>
      <c r="T1501" s="33" t="s">
        <v>222</v>
      </c>
      <c r="U1501" s="33" t="s">
        <v>222</v>
      </c>
      <c r="V1501" s="33" t="s">
        <v>144</v>
      </c>
      <c r="W1501" s="33" t="s">
        <v>48</v>
      </c>
      <c r="X1501" s="33" t="s">
        <v>48</v>
      </c>
      <c r="Y1501" s="33" t="s">
        <v>48</v>
      </c>
      <c r="Z1501" s="33" t="s">
        <v>48</v>
      </c>
      <c r="AA1501" s="33" t="s">
        <v>48</v>
      </c>
      <c r="AB1501" s="33" t="s">
        <v>48</v>
      </c>
      <c r="AC1501" s="33" t="s">
        <v>123</v>
      </c>
      <c r="AD1501" s="33" t="s">
        <v>123</v>
      </c>
    </row>
    <row r="1502" spans="1:30" ht="60">
      <c r="A1502" s="33" t="s">
        <v>2471</v>
      </c>
      <c r="B1502" s="33" t="s">
        <v>41</v>
      </c>
      <c r="C1502" s="33" t="s">
        <v>2493</v>
      </c>
      <c r="D1502" s="33">
        <v>17986</v>
      </c>
      <c r="E1502" s="33" t="s">
        <v>819</v>
      </c>
      <c r="F1502" s="33" t="s">
        <v>2538</v>
      </c>
      <c r="G1502" s="35">
        <v>486.9</v>
      </c>
      <c r="H1502" s="35">
        <v>0</v>
      </c>
      <c r="I1502" s="33" t="s">
        <v>51</v>
      </c>
      <c r="J1502" s="34">
        <v>4549.51</v>
      </c>
      <c r="K1502" s="33" t="s">
        <v>221</v>
      </c>
      <c r="L1502" s="33" t="s">
        <v>221</v>
      </c>
      <c r="M1502" s="33" t="s">
        <v>142</v>
      </c>
      <c r="N1502" s="33" t="s">
        <v>45</v>
      </c>
      <c r="O1502" s="33" t="s">
        <v>45</v>
      </c>
      <c r="P1502" s="33" t="s">
        <v>45</v>
      </c>
      <c r="Q1502" s="33" t="s">
        <v>45</v>
      </c>
      <c r="R1502" s="33" t="s">
        <v>45</v>
      </c>
      <c r="S1502" s="33" t="s">
        <v>45</v>
      </c>
      <c r="T1502" s="33" t="s">
        <v>222</v>
      </c>
      <c r="U1502" s="33" t="s">
        <v>222</v>
      </c>
      <c r="V1502" s="33" t="s">
        <v>144</v>
      </c>
      <c r="W1502" s="33" t="s">
        <v>48</v>
      </c>
      <c r="X1502" s="33" t="s">
        <v>48</v>
      </c>
      <c r="Y1502" s="33" t="s">
        <v>48</v>
      </c>
      <c r="Z1502" s="33" t="s">
        <v>48</v>
      </c>
      <c r="AA1502" s="33" t="s">
        <v>48</v>
      </c>
      <c r="AB1502" s="33" t="s">
        <v>48</v>
      </c>
      <c r="AC1502" s="33" t="s">
        <v>123</v>
      </c>
      <c r="AD1502" s="33" t="s">
        <v>123</v>
      </c>
    </row>
    <row r="1503" spans="1:30" ht="60">
      <c r="A1503" s="33" t="s">
        <v>2471</v>
      </c>
      <c r="B1503" s="33" t="s">
        <v>41</v>
      </c>
      <c r="C1503" s="33" t="s">
        <v>2493</v>
      </c>
      <c r="D1503" s="33">
        <v>17986</v>
      </c>
      <c r="E1503" s="33" t="s">
        <v>819</v>
      </c>
      <c r="F1503" s="33" t="s">
        <v>2539</v>
      </c>
      <c r="G1503" s="35">
        <v>617.64</v>
      </c>
      <c r="H1503" s="35">
        <v>0</v>
      </c>
      <c r="I1503" s="33" t="s">
        <v>51</v>
      </c>
      <c r="J1503" s="34">
        <v>5167.1499999999996</v>
      </c>
      <c r="K1503" s="33" t="s">
        <v>221</v>
      </c>
      <c r="L1503" s="33" t="s">
        <v>221</v>
      </c>
      <c r="M1503" s="33" t="s">
        <v>142</v>
      </c>
      <c r="N1503" s="33" t="s">
        <v>45</v>
      </c>
      <c r="O1503" s="33" t="s">
        <v>45</v>
      </c>
      <c r="P1503" s="33" t="s">
        <v>45</v>
      </c>
      <c r="Q1503" s="33" t="s">
        <v>45</v>
      </c>
      <c r="R1503" s="33" t="s">
        <v>45</v>
      </c>
      <c r="S1503" s="33" t="s">
        <v>45</v>
      </c>
      <c r="T1503" s="33" t="s">
        <v>222</v>
      </c>
      <c r="U1503" s="33" t="s">
        <v>222</v>
      </c>
      <c r="V1503" s="33" t="s">
        <v>144</v>
      </c>
      <c r="W1503" s="33" t="s">
        <v>48</v>
      </c>
      <c r="X1503" s="33" t="s">
        <v>48</v>
      </c>
      <c r="Y1503" s="33" t="s">
        <v>48</v>
      </c>
      <c r="Z1503" s="33" t="s">
        <v>48</v>
      </c>
      <c r="AA1503" s="33" t="s">
        <v>48</v>
      </c>
      <c r="AB1503" s="33" t="s">
        <v>48</v>
      </c>
      <c r="AC1503" s="33" t="s">
        <v>123</v>
      </c>
      <c r="AD1503" s="33" t="s">
        <v>123</v>
      </c>
    </row>
    <row r="1504" spans="1:30" ht="48">
      <c r="A1504" s="33" t="s">
        <v>2471</v>
      </c>
      <c r="B1504" s="33" t="s">
        <v>41</v>
      </c>
      <c r="C1504" s="33" t="s">
        <v>2502</v>
      </c>
      <c r="D1504" s="33">
        <v>17135</v>
      </c>
      <c r="E1504" s="33" t="s">
        <v>507</v>
      </c>
      <c r="F1504" s="33" t="s">
        <v>2468</v>
      </c>
      <c r="G1504" s="35">
        <v>0</v>
      </c>
      <c r="H1504" s="35">
        <v>173.92</v>
      </c>
      <c r="I1504" s="33" t="s">
        <v>51</v>
      </c>
      <c r="J1504" s="35">
        <v>245.47</v>
      </c>
      <c r="K1504" s="33" t="s">
        <v>1621</v>
      </c>
      <c r="L1504" s="33" t="s">
        <v>1621</v>
      </c>
      <c r="M1504" s="33" t="s">
        <v>142</v>
      </c>
      <c r="N1504" s="33" t="s">
        <v>45</v>
      </c>
      <c r="O1504" s="33" t="s">
        <v>45</v>
      </c>
      <c r="P1504" s="33" t="s">
        <v>45</v>
      </c>
      <c r="Q1504" s="33" t="s">
        <v>45</v>
      </c>
      <c r="R1504" s="33" t="s">
        <v>45</v>
      </c>
      <c r="S1504" s="33" t="s">
        <v>45</v>
      </c>
      <c r="T1504" s="33" t="s">
        <v>1622</v>
      </c>
      <c r="U1504" s="33" t="s">
        <v>1622</v>
      </c>
      <c r="V1504" s="33" t="s">
        <v>144</v>
      </c>
      <c r="W1504" s="33" t="s">
        <v>48</v>
      </c>
      <c r="X1504" s="33" t="s">
        <v>48</v>
      </c>
      <c r="Y1504" s="33" t="s">
        <v>48</v>
      </c>
      <c r="Z1504" s="33" t="s">
        <v>48</v>
      </c>
      <c r="AA1504" s="33" t="s">
        <v>48</v>
      </c>
      <c r="AB1504" s="33" t="s">
        <v>48</v>
      </c>
      <c r="AC1504" s="33" t="s">
        <v>123</v>
      </c>
      <c r="AD1504" s="33" t="s">
        <v>123</v>
      </c>
    </row>
    <row r="1505" spans="1:30" ht="48">
      <c r="A1505" s="33" t="s">
        <v>2471</v>
      </c>
      <c r="B1505" s="33" t="s">
        <v>41</v>
      </c>
      <c r="C1505" s="33" t="s">
        <v>2502</v>
      </c>
      <c r="D1505" s="33">
        <v>17135</v>
      </c>
      <c r="E1505" s="33" t="s">
        <v>507</v>
      </c>
      <c r="F1505" s="33" t="s">
        <v>2408</v>
      </c>
      <c r="G1505" s="35">
        <v>0</v>
      </c>
      <c r="H1505" s="35">
        <v>245.47</v>
      </c>
      <c r="I1505" s="33" t="s">
        <v>51</v>
      </c>
      <c r="J1505" s="35">
        <v>0</v>
      </c>
      <c r="K1505" s="33" t="s">
        <v>1621</v>
      </c>
      <c r="L1505" s="33" t="s">
        <v>1621</v>
      </c>
      <c r="M1505" s="33" t="s">
        <v>142</v>
      </c>
      <c r="N1505" s="33" t="s">
        <v>45</v>
      </c>
      <c r="O1505" s="33" t="s">
        <v>45</v>
      </c>
      <c r="P1505" s="33" t="s">
        <v>45</v>
      </c>
      <c r="Q1505" s="33" t="s">
        <v>45</v>
      </c>
      <c r="R1505" s="33" t="s">
        <v>45</v>
      </c>
      <c r="S1505" s="33" t="s">
        <v>45</v>
      </c>
      <c r="T1505" s="33" t="s">
        <v>1622</v>
      </c>
      <c r="U1505" s="33" t="s">
        <v>1622</v>
      </c>
      <c r="V1505" s="33" t="s">
        <v>144</v>
      </c>
      <c r="W1505" s="33" t="s">
        <v>48</v>
      </c>
      <c r="X1505" s="33" t="s">
        <v>48</v>
      </c>
      <c r="Y1505" s="33" t="s">
        <v>48</v>
      </c>
      <c r="Z1505" s="33" t="s">
        <v>48</v>
      </c>
      <c r="AA1505" s="33" t="s">
        <v>48</v>
      </c>
      <c r="AB1505" s="33" t="s">
        <v>48</v>
      </c>
      <c r="AC1505" s="33" t="s">
        <v>123</v>
      </c>
      <c r="AD1505" s="33" t="s">
        <v>123</v>
      </c>
    </row>
    <row r="1506" spans="1:30" ht="48">
      <c r="A1506" s="33" t="s">
        <v>2471</v>
      </c>
      <c r="B1506" s="33" t="s">
        <v>41</v>
      </c>
      <c r="C1506" s="33" t="s">
        <v>2476</v>
      </c>
      <c r="D1506" s="33">
        <v>18252</v>
      </c>
      <c r="E1506" s="33" t="s">
        <v>354</v>
      </c>
      <c r="F1506" s="33" t="s">
        <v>2540</v>
      </c>
      <c r="G1506" s="34">
        <v>50937.1</v>
      </c>
      <c r="H1506" s="35">
        <v>0</v>
      </c>
      <c r="I1506" s="33" t="s">
        <v>51</v>
      </c>
      <c r="J1506" s="34">
        <v>50937.1</v>
      </c>
      <c r="K1506" s="33" t="s">
        <v>1621</v>
      </c>
      <c r="L1506" s="33" t="s">
        <v>1621</v>
      </c>
      <c r="M1506" s="33" t="s">
        <v>142</v>
      </c>
      <c r="N1506" s="33" t="s">
        <v>45</v>
      </c>
      <c r="O1506" s="33" t="s">
        <v>45</v>
      </c>
      <c r="P1506" s="33" t="s">
        <v>45</v>
      </c>
      <c r="Q1506" s="33" t="s">
        <v>45</v>
      </c>
      <c r="R1506" s="33" t="s">
        <v>45</v>
      </c>
      <c r="S1506" s="33" t="s">
        <v>45</v>
      </c>
      <c r="T1506" s="33" t="s">
        <v>1622</v>
      </c>
      <c r="U1506" s="33" t="s">
        <v>1622</v>
      </c>
      <c r="V1506" s="33" t="s">
        <v>144</v>
      </c>
      <c r="W1506" s="33" t="s">
        <v>48</v>
      </c>
      <c r="X1506" s="33" t="s">
        <v>48</v>
      </c>
      <c r="Y1506" s="33" t="s">
        <v>48</v>
      </c>
      <c r="Z1506" s="33" t="s">
        <v>48</v>
      </c>
      <c r="AA1506" s="33" t="s">
        <v>48</v>
      </c>
      <c r="AB1506" s="33" t="s">
        <v>48</v>
      </c>
      <c r="AC1506" s="33" t="s">
        <v>123</v>
      </c>
      <c r="AD1506" s="33" t="s">
        <v>123</v>
      </c>
    </row>
    <row r="1507" spans="1:30" ht="48">
      <c r="A1507" s="33" t="s">
        <v>2471</v>
      </c>
      <c r="B1507" s="33" t="s">
        <v>41</v>
      </c>
      <c r="C1507" s="33" t="s">
        <v>2474</v>
      </c>
      <c r="D1507" s="33">
        <v>15048</v>
      </c>
      <c r="E1507" s="33" t="s">
        <v>84</v>
      </c>
      <c r="F1507" s="33" t="s">
        <v>2409</v>
      </c>
      <c r="G1507" s="35">
        <v>0</v>
      </c>
      <c r="H1507" s="35">
        <v>278</v>
      </c>
      <c r="I1507" s="33" t="s">
        <v>51</v>
      </c>
      <c r="J1507" s="35">
        <v>771.06</v>
      </c>
      <c r="K1507" s="33" t="s">
        <v>617</v>
      </c>
      <c r="L1507" s="33" t="s">
        <v>617</v>
      </c>
      <c r="M1507" s="33" t="s">
        <v>142</v>
      </c>
      <c r="N1507" s="33" t="s">
        <v>45</v>
      </c>
      <c r="O1507" s="33" t="s">
        <v>45</v>
      </c>
      <c r="P1507" s="33" t="s">
        <v>45</v>
      </c>
      <c r="Q1507" s="33" t="s">
        <v>45</v>
      </c>
      <c r="R1507" s="33" t="s">
        <v>45</v>
      </c>
      <c r="S1507" s="33" t="s">
        <v>45</v>
      </c>
      <c r="T1507" s="33" t="s">
        <v>618</v>
      </c>
      <c r="U1507" s="33" t="s">
        <v>618</v>
      </c>
      <c r="V1507" s="33" t="s">
        <v>144</v>
      </c>
      <c r="W1507" s="33" t="s">
        <v>48</v>
      </c>
      <c r="X1507" s="33" t="s">
        <v>48</v>
      </c>
      <c r="Y1507" s="33" t="s">
        <v>48</v>
      </c>
      <c r="Z1507" s="33" t="s">
        <v>48</v>
      </c>
      <c r="AA1507" s="33" t="s">
        <v>48</v>
      </c>
      <c r="AB1507" s="33" t="s">
        <v>48</v>
      </c>
      <c r="AC1507" s="33" t="s">
        <v>123</v>
      </c>
      <c r="AD1507" s="33" t="s">
        <v>123</v>
      </c>
    </row>
    <row r="1508" spans="1:30" ht="48">
      <c r="A1508" s="33" t="s">
        <v>2471</v>
      </c>
      <c r="B1508" s="33" t="s">
        <v>41</v>
      </c>
      <c r="C1508" s="33" t="s">
        <v>2487</v>
      </c>
      <c r="D1508" s="33">
        <v>16357</v>
      </c>
      <c r="E1508" s="33" t="s">
        <v>355</v>
      </c>
      <c r="F1508" s="33" t="s">
        <v>2469</v>
      </c>
      <c r="G1508" s="35">
        <v>0</v>
      </c>
      <c r="H1508" s="35">
        <v>771.06</v>
      </c>
      <c r="I1508" s="33" t="s">
        <v>51</v>
      </c>
      <c r="J1508" s="35">
        <v>0</v>
      </c>
      <c r="K1508" s="33" t="s">
        <v>617</v>
      </c>
      <c r="L1508" s="33" t="s">
        <v>617</v>
      </c>
      <c r="M1508" s="33" t="s">
        <v>142</v>
      </c>
      <c r="N1508" s="33" t="s">
        <v>45</v>
      </c>
      <c r="O1508" s="33" t="s">
        <v>45</v>
      </c>
      <c r="P1508" s="33" t="s">
        <v>45</v>
      </c>
      <c r="Q1508" s="33" t="s">
        <v>45</v>
      </c>
      <c r="R1508" s="33" t="s">
        <v>45</v>
      </c>
      <c r="S1508" s="33" t="s">
        <v>45</v>
      </c>
      <c r="T1508" s="33" t="s">
        <v>618</v>
      </c>
      <c r="U1508" s="33" t="s">
        <v>618</v>
      </c>
      <c r="V1508" s="33" t="s">
        <v>144</v>
      </c>
      <c r="W1508" s="33" t="s">
        <v>48</v>
      </c>
      <c r="X1508" s="33" t="s">
        <v>48</v>
      </c>
      <c r="Y1508" s="33" t="s">
        <v>48</v>
      </c>
      <c r="Z1508" s="33" t="s">
        <v>48</v>
      </c>
      <c r="AA1508" s="33" t="s">
        <v>48</v>
      </c>
      <c r="AB1508" s="33" t="s">
        <v>48</v>
      </c>
      <c r="AC1508" s="33" t="s">
        <v>123</v>
      </c>
      <c r="AD1508" s="33" t="s">
        <v>123</v>
      </c>
    </row>
    <row r="1510" spans="1:30" ht="25.5">
      <c r="A1510" s="326" t="s">
        <v>2545</v>
      </c>
      <c r="B1510" s="326" t="s">
        <v>41</v>
      </c>
      <c r="C1510" s="326" t="s">
        <v>2551</v>
      </c>
      <c r="D1510" s="326">
        <v>21014</v>
      </c>
      <c r="E1510" s="326" t="s">
        <v>316</v>
      </c>
      <c r="F1510" s="326" t="s">
        <v>2375</v>
      </c>
      <c r="G1510" s="327">
        <v>0</v>
      </c>
      <c r="H1510" s="327">
        <v>43.87</v>
      </c>
      <c r="I1510" s="326" t="s">
        <v>51</v>
      </c>
      <c r="J1510" s="328">
        <v>164353.35</v>
      </c>
      <c r="K1510" s="326" t="s">
        <v>43</v>
      </c>
      <c r="L1510" s="326" t="s">
        <v>44</v>
      </c>
      <c r="M1510" s="326" t="s">
        <v>142</v>
      </c>
      <c r="N1510" s="326" t="s">
        <v>45</v>
      </c>
      <c r="O1510" s="326" t="s">
        <v>45</v>
      </c>
      <c r="P1510" s="326" t="s">
        <v>45</v>
      </c>
      <c r="Q1510" s="326" t="s">
        <v>45</v>
      </c>
      <c r="R1510" s="326" t="s">
        <v>45</v>
      </c>
      <c r="S1510" s="326" t="s">
        <v>45</v>
      </c>
      <c r="T1510" s="326" t="s">
        <v>46</v>
      </c>
      <c r="U1510" s="326" t="s">
        <v>1210</v>
      </c>
      <c r="V1510" s="326" t="s">
        <v>144</v>
      </c>
      <c r="W1510" s="326" t="s">
        <v>48</v>
      </c>
      <c r="X1510" s="326" t="s">
        <v>48</v>
      </c>
      <c r="Y1510" s="326" t="s">
        <v>48</v>
      </c>
      <c r="Z1510" s="326" t="s">
        <v>48</v>
      </c>
      <c r="AA1510" s="326" t="s">
        <v>48</v>
      </c>
      <c r="AB1510" s="326" t="s">
        <v>48</v>
      </c>
      <c r="AC1510" s="326" t="s">
        <v>123</v>
      </c>
      <c r="AD1510" s="326" t="s">
        <v>123</v>
      </c>
    </row>
    <row r="1511" spans="1:30" ht="25.5">
      <c r="A1511" s="326" t="s">
        <v>2545</v>
      </c>
      <c r="B1511" s="326" t="s">
        <v>41</v>
      </c>
      <c r="C1511" s="326" t="s">
        <v>2551</v>
      </c>
      <c r="D1511" s="326">
        <v>21014</v>
      </c>
      <c r="E1511" s="326" t="s">
        <v>316</v>
      </c>
      <c r="F1511" s="326" t="s">
        <v>2494</v>
      </c>
      <c r="G1511" s="327">
        <v>0</v>
      </c>
      <c r="H1511" s="328">
        <v>6554.46</v>
      </c>
      <c r="I1511" s="326" t="s">
        <v>51</v>
      </c>
      <c r="J1511" s="328">
        <v>157798.89000000001</v>
      </c>
      <c r="K1511" s="326" t="s">
        <v>43</v>
      </c>
      <c r="L1511" s="326" t="s">
        <v>44</v>
      </c>
      <c r="M1511" s="326" t="s">
        <v>142</v>
      </c>
      <c r="N1511" s="326" t="s">
        <v>45</v>
      </c>
      <c r="O1511" s="326" t="s">
        <v>45</v>
      </c>
      <c r="P1511" s="326" t="s">
        <v>45</v>
      </c>
      <c r="Q1511" s="326" t="s">
        <v>45</v>
      </c>
      <c r="R1511" s="326" t="s">
        <v>45</v>
      </c>
      <c r="S1511" s="326" t="s">
        <v>45</v>
      </c>
      <c r="T1511" s="326" t="s">
        <v>46</v>
      </c>
      <c r="U1511" s="326" t="s">
        <v>1210</v>
      </c>
      <c r="V1511" s="326" t="s">
        <v>144</v>
      </c>
      <c r="W1511" s="326" t="s">
        <v>48</v>
      </c>
      <c r="X1511" s="326" t="s">
        <v>48</v>
      </c>
      <c r="Y1511" s="326" t="s">
        <v>48</v>
      </c>
      <c r="Z1511" s="326" t="s">
        <v>48</v>
      </c>
      <c r="AA1511" s="326" t="s">
        <v>48</v>
      </c>
      <c r="AB1511" s="326" t="s">
        <v>48</v>
      </c>
      <c r="AC1511" s="326" t="s">
        <v>123</v>
      </c>
      <c r="AD1511" s="326" t="s">
        <v>123</v>
      </c>
    </row>
    <row r="1512" spans="1:30" ht="25.5">
      <c r="A1512" s="326" t="s">
        <v>2545</v>
      </c>
      <c r="B1512" s="326" t="s">
        <v>41</v>
      </c>
      <c r="C1512" s="326" t="s">
        <v>2551</v>
      </c>
      <c r="D1512" s="326">
        <v>21014</v>
      </c>
      <c r="E1512" s="326" t="s">
        <v>316</v>
      </c>
      <c r="F1512" s="326" t="s">
        <v>2371</v>
      </c>
      <c r="G1512" s="327">
        <v>0</v>
      </c>
      <c r="H1512" s="328">
        <v>3643.88</v>
      </c>
      <c r="I1512" s="326" t="s">
        <v>51</v>
      </c>
      <c r="J1512" s="328">
        <v>154155.01</v>
      </c>
      <c r="K1512" s="326" t="s">
        <v>43</v>
      </c>
      <c r="L1512" s="326" t="s">
        <v>44</v>
      </c>
      <c r="M1512" s="326" t="s">
        <v>142</v>
      </c>
      <c r="N1512" s="326" t="s">
        <v>45</v>
      </c>
      <c r="O1512" s="326" t="s">
        <v>45</v>
      </c>
      <c r="P1512" s="326" t="s">
        <v>45</v>
      </c>
      <c r="Q1512" s="326" t="s">
        <v>45</v>
      </c>
      <c r="R1512" s="326" t="s">
        <v>45</v>
      </c>
      <c r="S1512" s="326" t="s">
        <v>45</v>
      </c>
      <c r="T1512" s="326" t="s">
        <v>46</v>
      </c>
      <c r="U1512" s="326" t="s">
        <v>1210</v>
      </c>
      <c r="V1512" s="326" t="s">
        <v>144</v>
      </c>
      <c r="W1512" s="326" t="s">
        <v>48</v>
      </c>
      <c r="X1512" s="326" t="s">
        <v>48</v>
      </c>
      <c r="Y1512" s="326" t="s">
        <v>48</v>
      </c>
      <c r="Z1512" s="326" t="s">
        <v>48</v>
      </c>
      <c r="AA1512" s="326" t="s">
        <v>48</v>
      </c>
      <c r="AB1512" s="326" t="s">
        <v>48</v>
      </c>
      <c r="AC1512" s="326" t="s">
        <v>123</v>
      </c>
      <c r="AD1512" s="326" t="s">
        <v>123</v>
      </c>
    </row>
    <row r="1513" spans="1:30" ht="25.5">
      <c r="A1513" s="326" t="s">
        <v>2545</v>
      </c>
      <c r="B1513" s="326" t="s">
        <v>41</v>
      </c>
      <c r="C1513" s="326" t="s">
        <v>2551</v>
      </c>
      <c r="D1513" s="326">
        <v>21014</v>
      </c>
      <c r="E1513" s="326" t="s">
        <v>316</v>
      </c>
      <c r="F1513" s="326" t="s">
        <v>2432</v>
      </c>
      <c r="G1513" s="327">
        <v>0</v>
      </c>
      <c r="H1513" s="328">
        <v>2527.0500000000002</v>
      </c>
      <c r="I1513" s="326" t="s">
        <v>51</v>
      </c>
      <c r="J1513" s="328">
        <v>151627.96</v>
      </c>
      <c r="K1513" s="326" t="s">
        <v>43</v>
      </c>
      <c r="L1513" s="326" t="s">
        <v>44</v>
      </c>
      <c r="M1513" s="326" t="s">
        <v>142</v>
      </c>
      <c r="N1513" s="326" t="s">
        <v>45</v>
      </c>
      <c r="O1513" s="326" t="s">
        <v>45</v>
      </c>
      <c r="P1513" s="326" t="s">
        <v>45</v>
      </c>
      <c r="Q1513" s="326" t="s">
        <v>45</v>
      </c>
      <c r="R1513" s="326" t="s">
        <v>45</v>
      </c>
      <c r="S1513" s="326" t="s">
        <v>45</v>
      </c>
      <c r="T1513" s="326" t="s">
        <v>46</v>
      </c>
      <c r="U1513" s="326" t="s">
        <v>1210</v>
      </c>
      <c r="V1513" s="326" t="s">
        <v>144</v>
      </c>
      <c r="W1513" s="326" t="s">
        <v>48</v>
      </c>
      <c r="X1513" s="326" t="s">
        <v>48</v>
      </c>
      <c r="Y1513" s="326" t="s">
        <v>48</v>
      </c>
      <c r="Z1513" s="326" t="s">
        <v>48</v>
      </c>
      <c r="AA1513" s="326" t="s">
        <v>48</v>
      </c>
      <c r="AB1513" s="326" t="s">
        <v>48</v>
      </c>
      <c r="AC1513" s="326" t="s">
        <v>123</v>
      </c>
      <c r="AD1513" s="326" t="s">
        <v>123</v>
      </c>
    </row>
    <row r="1514" spans="1:30" ht="25.5">
      <c r="A1514" s="326" t="s">
        <v>2545</v>
      </c>
      <c r="B1514" s="326" t="s">
        <v>41</v>
      </c>
      <c r="C1514" s="326" t="s">
        <v>2551</v>
      </c>
      <c r="D1514" s="326">
        <v>21014</v>
      </c>
      <c r="E1514" s="326" t="s">
        <v>316</v>
      </c>
      <c r="F1514" s="326" t="s">
        <v>2430</v>
      </c>
      <c r="G1514" s="327">
        <v>0</v>
      </c>
      <c r="H1514" s="327">
        <v>44.86</v>
      </c>
      <c r="I1514" s="326" t="s">
        <v>51</v>
      </c>
      <c r="J1514" s="328">
        <v>151583.1</v>
      </c>
      <c r="K1514" s="326" t="s">
        <v>43</v>
      </c>
      <c r="L1514" s="326" t="s">
        <v>44</v>
      </c>
      <c r="M1514" s="326" t="s">
        <v>142</v>
      </c>
      <c r="N1514" s="326" t="s">
        <v>45</v>
      </c>
      <c r="O1514" s="326" t="s">
        <v>45</v>
      </c>
      <c r="P1514" s="326" t="s">
        <v>45</v>
      </c>
      <c r="Q1514" s="326" t="s">
        <v>45</v>
      </c>
      <c r="R1514" s="326" t="s">
        <v>45</v>
      </c>
      <c r="S1514" s="326" t="s">
        <v>45</v>
      </c>
      <c r="T1514" s="326" t="s">
        <v>46</v>
      </c>
      <c r="U1514" s="326" t="s">
        <v>1210</v>
      </c>
      <c r="V1514" s="326" t="s">
        <v>144</v>
      </c>
      <c r="W1514" s="326" t="s">
        <v>48</v>
      </c>
      <c r="X1514" s="326" t="s">
        <v>48</v>
      </c>
      <c r="Y1514" s="326" t="s">
        <v>48</v>
      </c>
      <c r="Z1514" s="326" t="s">
        <v>48</v>
      </c>
      <c r="AA1514" s="326" t="s">
        <v>48</v>
      </c>
      <c r="AB1514" s="326" t="s">
        <v>48</v>
      </c>
      <c r="AC1514" s="326" t="s">
        <v>123</v>
      </c>
      <c r="AD1514" s="326" t="s">
        <v>123</v>
      </c>
    </row>
    <row r="1515" spans="1:30" ht="25.5">
      <c r="A1515" s="326" t="s">
        <v>2545</v>
      </c>
      <c r="B1515" s="326" t="s">
        <v>41</v>
      </c>
      <c r="C1515" s="326" t="s">
        <v>2559</v>
      </c>
      <c r="D1515" s="326">
        <v>21566</v>
      </c>
      <c r="E1515" s="326" t="s">
        <v>268</v>
      </c>
      <c r="F1515" s="326" t="s">
        <v>2495</v>
      </c>
      <c r="G1515" s="327">
        <v>0</v>
      </c>
      <c r="H1515" s="327">
        <v>950</v>
      </c>
      <c r="I1515" s="326" t="s">
        <v>51</v>
      </c>
      <c r="J1515" s="328">
        <v>150633.1</v>
      </c>
      <c r="K1515" s="326" t="s">
        <v>43</v>
      </c>
      <c r="L1515" s="326" t="s">
        <v>44</v>
      </c>
      <c r="M1515" s="326" t="s">
        <v>142</v>
      </c>
      <c r="N1515" s="326" t="s">
        <v>45</v>
      </c>
      <c r="O1515" s="326" t="s">
        <v>45</v>
      </c>
      <c r="P1515" s="326" t="s">
        <v>45</v>
      </c>
      <c r="Q1515" s="326" t="s">
        <v>45</v>
      </c>
      <c r="R1515" s="326" t="s">
        <v>45</v>
      </c>
      <c r="S1515" s="326" t="s">
        <v>45</v>
      </c>
      <c r="T1515" s="326" t="s">
        <v>46</v>
      </c>
      <c r="U1515" s="326" t="s">
        <v>1210</v>
      </c>
      <c r="V1515" s="326" t="s">
        <v>144</v>
      </c>
      <c r="W1515" s="326" t="s">
        <v>48</v>
      </c>
      <c r="X1515" s="326" t="s">
        <v>48</v>
      </c>
      <c r="Y1515" s="326" t="s">
        <v>48</v>
      </c>
      <c r="Z1515" s="326" t="s">
        <v>48</v>
      </c>
      <c r="AA1515" s="326" t="s">
        <v>48</v>
      </c>
      <c r="AB1515" s="326" t="s">
        <v>48</v>
      </c>
      <c r="AC1515" s="326" t="s">
        <v>123</v>
      </c>
      <c r="AD1515" s="326" t="s">
        <v>123</v>
      </c>
    </row>
    <row r="1516" spans="1:30" ht="25.5">
      <c r="A1516" s="326" t="s">
        <v>2545</v>
      </c>
      <c r="B1516" s="326" t="s">
        <v>41</v>
      </c>
      <c r="C1516" s="326" t="s">
        <v>2548</v>
      </c>
      <c r="D1516" s="326">
        <v>21940</v>
      </c>
      <c r="E1516" s="326" t="s">
        <v>966</v>
      </c>
      <c r="F1516" s="326" t="s">
        <v>2565</v>
      </c>
      <c r="G1516" s="328">
        <v>10860.74</v>
      </c>
      <c r="H1516" s="327">
        <v>0</v>
      </c>
      <c r="I1516" s="326" t="s">
        <v>51</v>
      </c>
      <c r="J1516" s="328">
        <v>161493.84</v>
      </c>
      <c r="K1516" s="326" t="s">
        <v>43</v>
      </c>
      <c r="L1516" s="326" t="s">
        <v>44</v>
      </c>
      <c r="M1516" s="326" t="s">
        <v>142</v>
      </c>
      <c r="N1516" s="326" t="s">
        <v>45</v>
      </c>
      <c r="O1516" s="326" t="s">
        <v>45</v>
      </c>
      <c r="P1516" s="326" t="s">
        <v>45</v>
      </c>
      <c r="Q1516" s="326" t="s">
        <v>45</v>
      </c>
      <c r="R1516" s="326" t="s">
        <v>45</v>
      </c>
      <c r="S1516" s="326" t="s">
        <v>45</v>
      </c>
      <c r="T1516" s="326" t="s">
        <v>46</v>
      </c>
      <c r="U1516" s="326" t="s">
        <v>1210</v>
      </c>
      <c r="V1516" s="326" t="s">
        <v>144</v>
      </c>
      <c r="W1516" s="326" t="s">
        <v>48</v>
      </c>
      <c r="X1516" s="326" t="s">
        <v>48</v>
      </c>
      <c r="Y1516" s="326" t="s">
        <v>48</v>
      </c>
      <c r="Z1516" s="326" t="s">
        <v>48</v>
      </c>
      <c r="AA1516" s="326" t="s">
        <v>48</v>
      </c>
      <c r="AB1516" s="326" t="s">
        <v>48</v>
      </c>
      <c r="AC1516" s="326" t="s">
        <v>123</v>
      </c>
      <c r="AD1516" s="326" t="s">
        <v>123</v>
      </c>
    </row>
    <row r="1517" spans="1:30" ht="25.5">
      <c r="A1517" s="326" t="s">
        <v>2545</v>
      </c>
      <c r="B1517" s="326" t="s">
        <v>41</v>
      </c>
      <c r="C1517" s="326" t="s">
        <v>2548</v>
      </c>
      <c r="D1517" s="326">
        <v>21940</v>
      </c>
      <c r="E1517" s="326" t="s">
        <v>966</v>
      </c>
      <c r="F1517" s="326" t="s">
        <v>2566</v>
      </c>
      <c r="G1517" s="328">
        <v>1259.8</v>
      </c>
      <c r="H1517" s="327">
        <v>0</v>
      </c>
      <c r="I1517" s="326" t="s">
        <v>51</v>
      </c>
      <c r="J1517" s="328">
        <v>162753.64000000001</v>
      </c>
      <c r="K1517" s="326" t="s">
        <v>43</v>
      </c>
      <c r="L1517" s="326" t="s">
        <v>44</v>
      </c>
      <c r="M1517" s="326" t="s">
        <v>142</v>
      </c>
      <c r="N1517" s="326" t="s">
        <v>45</v>
      </c>
      <c r="O1517" s="326" t="s">
        <v>45</v>
      </c>
      <c r="P1517" s="326" t="s">
        <v>45</v>
      </c>
      <c r="Q1517" s="326" t="s">
        <v>45</v>
      </c>
      <c r="R1517" s="326" t="s">
        <v>45</v>
      </c>
      <c r="S1517" s="326" t="s">
        <v>45</v>
      </c>
      <c r="T1517" s="326" t="s">
        <v>46</v>
      </c>
      <c r="U1517" s="326" t="s">
        <v>1210</v>
      </c>
      <c r="V1517" s="326" t="s">
        <v>144</v>
      </c>
      <c r="W1517" s="326" t="s">
        <v>48</v>
      </c>
      <c r="X1517" s="326" t="s">
        <v>48</v>
      </c>
      <c r="Y1517" s="326" t="s">
        <v>48</v>
      </c>
      <c r="Z1517" s="326" t="s">
        <v>48</v>
      </c>
      <c r="AA1517" s="326" t="s">
        <v>48</v>
      </c>
      <c r="AB1517" s="326" t="s">
        <v>48</v>
      </c>
      <c r="AC1517" s="326" t="s">
        <v>123</v>
      </c>
      <c r="AD1517" s="326" t="s">
        <v>123</v>
      </c>
    </row>
    <row r="1518" spans="1:30" ht="25.5">
      <c r="A1518" s="326" t="s">
        <v>2545</v>
      </c>
      <c r="B1518" s="326" t="s">
        <v>41</v>
      </c>
      <c r="C1518" s="326" t="s">
        <v>2548</v>
      </c>
      <c r="D1518" s="326">
        <v>21940</v>
      </c>
      <c r="E1518" s="326" t="s">
        <v>966</v>
      </c>
      <c r="F1518" s="326" t="s">
        <v>2567</v>
      </c>
      <c r="G1518" s="327">
        <v>246.42</v>
      </c>
      <c r="H1518" s="327">
        <v>0</v>
      </c>
      <c r="I1518" s="326" t="s">
        <v>51</v>
      </c>
      <c r="J1518" s="328">
        <v>163000.06</v>
      </c>
      <c r="K1518" s="326" t="s">
        <v>43</v>
      </c>
      <c r="L1518" s="326" t="s">
        <v>44</v>
      </c>
      <c r="M1518" s="326" t="s">
        <v>142</v>
      </c>
      <c r="N1518" s="326" t="s">
        <v>45</v>
      </c>
      <c r="O1518" s="326" t="s">
        <v>45</v>
      </c>
      <c r="P1518" s="326" t="s">
        <v>45</v>
      </c>
      <c r="Q1518" s="326" t="s">
        <v>45</v>
      </c>
      <c r="R1518" s="326" t="s">
        <v>45</v>
      </c>
      <c r="S1518" s="326" t="s">
        <v>45</v>
      </c>
      <c r="T1518" s="326" t="s">
        <v>46</v>
      </c>
      <c r="U1518" s="326" t="s">
        <v>1210</v>
      </c>
      <c r="V1518" s="326" t="s">
        <v>144</v>
      </c>
      <c r="W1518" s="326" t="s">
        <v>48</v>
      </c>
      <c r="X1518" s="326" t="s">
        <v>48</v>
      </c>
      <c r="Y1518" s="326" t="s">
        <v>48</v>
      </c>
      <c r="Z1518" s="326" t="s">
        <v>48</v>
      </c>
      <c r="AA1518" s="326" t="s">
        <v>48</v>
      </c>
      <c r="AB1518" s="326" t="s">
        <v>48</v>
      </c>
      <c r="AC1518" s="326" t="s">
        <v>123</v>
      </c>
      <c r="AD1518" s="326" t="s">
        <v>123</v>
      </c>
    </row>
    <row r="1519" spans="1:30" ht="25.5">
      <c r="A1519" s="326" t="s">
        <v>2545</v>
      </c>
      <c r="B1519" s="326" t="s">
        <v>41</v>
      </c>
      <c r="C1519" s="326" t="s">
        <v>2548</v>
      </c>
      <c r="D1519" s="326">
        <v>21940</v>
      </c>
      <c r="E1519" s="326" t="s">
        <v>966</v>
      </c>
      <c r="F1519" s="326" t="s">
        <v>2568</v>
      </c>
      <c r="G1519" s="327">
        <v>-321.70999999999998</v>
      </c>
      <c r="H1519" s="327">
        <v>0</v>
      </c>
      <c r="I1519" s="326" t="s">
        <v>51</v>
      </c>
      <c r="J1519" s="328">
        <v>162678.35</v>
      </c>
      <c r="K1519" s="326" t="s">
        <v>43</v>
      </c>
      <c r="L1519" s="326" t="s">
        <v>44</v>
      </c>
      <c r="M1519" s="326" t="s">
        <v>142</v>
      </c>
      <c r="N1519" s="326" t="s">
        <v>45</v>
      </c>
      <c r="O1519" s="326" t="s">
        <v>45</v>
      </c>
      <c r="P1519" s="326" t="s">
        <v>45</v>
      </c>
      <c r="Q1519" s="326" t="s">
        <v>45</v>
      </c>
      <c r="R1519" s="326" t="s">
        <v>45</v>
      </c>
      <c r="S1519" s="326" t="s">
        <v>45</v>
      </c>
      <c r="T1519" s="326" t="s">
        <v>46</v>
      </c>
      <c r="U1519" s="326" t="s">
        <v>1210</v>
      </c>
      <c r="V1519" s="326" t="s">
        <v>144</v>
      </c>
      <c r="W1519" s="326" t="s">
        <v>48</v>
      </c>
      <c r="X1519" s="326" t="s">
        <v>48</v>
      </c>
      <c r="Y1519" s="326" t="s">
        <v>48</v>
      </c>
      <c r="Z1519" s="326" t="s">
        <v>48</v>
      </c>
      <c r="AA1519" s="326" t="s">
        <v>48</v>
      </c>
      <c r="AB1519" s="326" t="s">
        <v>48</v>
      </c>
      <c r="AC1519" s="326" t="s">
        <v>123</v>
      </c>
      <c r="AD1519" s="326" t="s">
        <v>123</v>
      </c>
    </row>
    <row r="1520" spans="1:30" ht="25.5">
      <c r="A1520" s="326" t="s">
        <v>2545</v>
      </c>
      <c r="B1520" s="326" t="s">
        <v>41</v>
      </c>
      <c r="C1520" s="326" t="s">
        <v>2551</v>
      </c>
      <c r="D1520" s="326">
        <v>21014</v>
      </c>
      <c r="E1520" s="326" t="s">
        <v>316</v>
      </c>
      <c r="F1520" s="326" t="s">
        <v>2497</v>
      </c>
      <c r="G1520" s="327">
        <v>0</v>
      </c>
      <c r="H1520" s="327">
        <v>119.99</v>
      </c>
      <c r="I1520" s="326" t="s">
        <v>51</v>
      </c>
      <c r="J1520" s="327">
        <v>134.99</v>
      </c>
      <c r="K1520" s="326" t="s">
        <v>43</v>
      </c>
      <c r="L1520" s="326" t="s">
        <v>52</v>
      </c>
      <c r="M1520" s="326" t="s">
        <v>142</v>
      </c>
      <c r="N1520" s="326" t="s">
        <v>45</v>
      </c>
      <c r="O1520" s="326" t="s">
        <v>45</v>
      </c>
      <c r="P1520" s="326" t="s">
        <v>45</v>
      </c>
      <c r="Q1520" s="326" t="s">
        <v>45</v>
      </c>
      <c r="R1520" s="326" t="s">
        <v>45</v>
      </c>
      <c r="S1520" s="326" t="s">
        <v>45</v>
      </c>
      <c r="T1520" s="326" t="s">
        <v>46</v>
      </c>
      <c r="U1520" s="326" t="s">
        <v>53</v>
      </c>
      <c r="V1520" s="326" t="s">
        <v>144</v>
      </c>
      <c r="W1520" s="326" t="s">
        <v>48</v>
      </c>
      <c r="X1520" s="326" t="s">
        <v>48</v>
      </c>
      <c r="Y1520" s="326" t="s">
        <v>48</v>
      </c>
      <c r="Z1520" s="326" t="s">
        <v>48</v>
      </c>
      <c r="AA1520" s="326" t="s">
        <v>48</v>
      </c>
      <c r="AB1520" s="326" t="s">
        <v>48</v>
      </c>
      <c r="AC1520" s="326" t="s">
        <v>123</v>
      </c>
      <c r="AD1520" s="326" t="s">
        <v>123</v>
      </c>
    </row>
    <row r="1521" spans="1:30" ht="25.5">
      <c r="A1521" s="326" t="s">
        <v>2545</v>
      </c>
      <c r="B1521" s="326" t="s">
        <v>41</v>
      </c>
      <c r="C1521" s="326" t="s">
        <v>2551</v>
      </c>
      <c r="D1521" s="326">
        <v>21014</v>
      </c>
      <c r="E1521" s="326" t="s">
        <v>316</v>
      </c>
      <c r="F1521" s="326" t="s">
        <v>2434</v>
      </c>
      <c r="G1521" s="327">
        <v>0</v>
      </c>
      <c r="H1521" s="327">
        <v>134.99</v>
      </c>
      <c r="I1521" s="326" t="s">
        <v>51</v>
      </c>
      <c r="J1521" s="327">
        <v>0</v>
      </c>
      <c r="K1521" s="326" t="s">
        <v>43</v>
      </c>
      <c r="L1521" s="326" t="s">
        <v>52</v>
      </c>
      <c r="M1521" s="326" t="s">
        <v>142</v>
      </c>
      <c r="N1521" s="326" t="s">
        <v>45</v>
      </c>
      <c r="O1521" s="326" t="s">
        <v>45</v>
      </c>
      <c r="P1521" s="326" t="s">
        <v>45</v>
      </c>
      <c r="Q1521" s="326" t="s">
        <v>45</v>
      </c>
      <c r="R1521" s="326" t="s">
        <v>45</v>
      </c>
      <c r="S1521" s="326" t="s">
        <v>45</v>
      </c>
      <c r="T1521" s="326" t="s">
        <v>46</v>
      </c>
      <c r="U1521" s="326" t="s">
        <v>53</v>
      </c>
      <c r="V1521" s="326" t="s">
        <v>144</v>
      </c>
      <c r="W1521" s="326" t="s">
        <v>48</v>
      </c>
      <c r="X1521" s="326" t="s">
        <v>48</v>
      </c>
      <c r="Y1521" s="326" t="s">
        <v>48</v>
      </c>
      <c r="Z1521" s="326" t="s">
        <v>48</v>
      </c>
      <c r="AA1521" s="326" t="s">
        <v>48</v>
      </c>
      <c r="AB1521" s="326" t="s">
        <v>48</v>
      </c>
      <c r="AC1521" s="326" t="s">
        <v>123</v>
      </c>
      <c r="AD1521" s="326" t="s">
        <v>123</v>
      </c>
    </row>
    <row r="1522" spans="1:30" ht="25.5">
      <c r="A1522" s="326" t="s">
        <v>2545</v>
      </c>
      <c r="B1522" s="326" t="s">
        <v>41</v>
      </c>
      <c r="C1522" s="326" t="s">
        <v>2548</v>
      </c>
      <c r="D1522" s="326">
        <v>21940</v>
      </c>
      <c r="E1522" s="326" t="s">
        <v>966</v>
      </c>
      <c r="F1522" s="326" t="s">
        <v>2569</v>
      </c>
      <c r="G1522" s="327">
        <v>119.99</v>
      </c>
      <c r="H1522" s="327">
        <v>0</v>
      </c>
      <c r="I1522" s="326" t="s">
        <v>51</v>
      </c>
      <c r="J1522" s="327">
        <v>119.99</v>
      </c>
      <c r="K1522" s="326" t="s">
        <v>43</v>
      </c>
      <c r="L1522" s="326" t="s">
        <v>52</v>
      </c>
      <c r="M1522" s="326" t="s">
        <v>142</v>
      </c>
      <c r="N1522" s="326" t="s">
        <v>45</v>
      </c>
      <c r="O1522" s="326" t="s">
        <v>45</v>
      </c>
      <c r="P1522" s="326" t="s">
        <v>45</v>
      </c>
      <c r="Q1522" s="326" t="s">
        <v>45</v>
      </c>
      <c r="R1522" s="326" t="s">
        <v>45</v>
      </c>
      <c r="S1522" s="326" t="s">
        <v>45</v>
      </c>
      <c r="T1522" s="326" t="s">
        <v>46</v>
      </c>
      <c r="U1522" s="326" t="s">
        <v>53</v>
      </c>
      <c r="V1522" s="326" t="s">
        <v>144</v>
      </c>
      <c r="W1522" s="326" t="s">
        <v>48</v>
      </c>
      <c r="X1522" s="326" t="s">
        <v>48</v>
      </c>
      <c r="Y1522" s="326" t="s">
        <v>48</v>
      </c>
      <c r="Z1522" s="326" t="s">
        <v>48</v>
      </c>
      <c r="AA1522" s="326" t="s">
        <v>48</v>
      </c>
      <c r="AB1522" s="326" t="s">
        <v>48</v>
      </c>
      <c r="AC1522" s="326" t="s">
        <v>123</v>
      </c>
      <c r="AD1522" s="326" t="s">
        <v>123</v>
      </c>
    </row>
    <row r="1523" spans="1:30" ht="25.5">
      <c r="A1523" s="326" t="s">
        <v>2545</v>
      </c>
      <c r="B1523" s="326" t="s">
        <v>41</v>
      </c>
      <c r="C1523" s="326" t="s">
        <v>2548</v>
      </c>
      <c r="D1523" s="326">
        <v>21940</v>
      </c>
      <c r="E1523" s="326" t="s">
        <v>966</v>
      </c>
      <c r="F1523" s="326" t="s">
        <v>2570</v>
      </c>
      <c r="G1523" s="328">
        <v>4000.3</v>
      </c>
      <c r="H1523" s="327">
        <v>0</v>
      </c>
      <c r="I1523" s="326" t="s">
        <v>51</v>
      </c>
      <c r="J1523" s="328">
        <v>14686.77</v>
      </c>
      <c r="K1523" s="326" t="s">
        <v>43</v>
      </c>
      <c r="L1523" s="326" t="s">
        <v>749</v>
      </c>
      <c r="M1523" s="326" t="s">
        <v>142</v>
      </c>
      <c r="N1523" s="326" t="s">
        <v>45</v>
      </c>
      <c r="O1523" s="326" t="s">
        <v>45</v>
      </c>
      <c r="P1523" s="326" t="s">
        <v>45</v>
      </c>
      <c r="Q1523" s="326" t="s">
        <v>45</v>
      </c>
      <c r="R1523" s="326" t="s">
        <v>45</v>
      </c>
      <c r="S1523" s="326" t="s">
        <v>45</v>
      </c>
      <c r="T1523" s="326" t="s">
        <v>46</v>
      </c>
      <c r="U1523" s="326" t="s">
        <v>1479</v>
      </c>
      <c r="V1523" s="326" t="s">
        <v>144</v>
      </c>
      <c r="W1523" s="326" t="s">
        <v>48</v>
      </c>
      <c r="X1523" s="326" t="s">
        <v>48</v>
      </c>
      <c r="Y1523" s="326" t="s">
        <v>48</v>
      </c>
      <c r="Z1523" s="326" t="s">
        <v>48</v>
      </c>
      <c r="AA1523" s="326" t="s">
        <v>48</v>
      </c>
      <c r="AB1523" s="326" t="s">
        <v>48</v>
      </c>
      <c r="AC1523" s="326" t="s">
        <v>123</v>
      </c>
      <c r="AD1523" s="326" t="s">
        <v>123</v>
      </c>
    </row>
    <row r="1524" spans="1:30" ht="25.5">
      <c r="A1524" s="326" t="s">
        <v>2545</v>
      </c>
      <c r="B1524" s="326" t="s">
        <v>41</v>
      </c>
      <c r="C1524" s="326" t="s">
        <v>2548</v>
      </c>
      <c r="D1524" s="326">
        <v>21922</v>
      </c>
      <c r="E1524" s="326" t="s">
        <v>1321</v>
      </c>
      <c r="F1524" s="326" t="s">
        <v>2477</v>
      </c>
      <c r="G1524" s="327">
        <v>0</v>
      </c>
      <c r="H1524" s="328">
        <v>13322652.98</v>
      </c>
      <c r="I1524" s="326" t="s">
        <v>42</v>
      </c>
      <c r="J1524" s="328">
        <v>7961020.7800000003</v>
      </c>
      <c r="K1524" s="326" t="s">
        <v>43</v>
      </c>
      <c r="L1524" s="326" t="s">
        <v>49</v>
      </c>
      <c r="M1524" s="326" t="s">
        <v>142</v>
      </c>
      <c r="N1524" s="326" t="s">
        <v>45</v>
      </c>
      <c r="O1524" s="326" t="s">
        <v>45</v>
      </c>
      <c r="P1524" s="326" t="s">
        <v>45</v>
      </c>
      <c r="Q1524" s="326" t="s">
        <v>45</v>
      </c>
      <c r="R1524" s="326" t="s">
        <v>45</v>
      </c>
      <c r="S1524" s="326" t="s">
        <v>45</v>
      </c>
      <c r="T1524" s="326" t="s">
        <v>46</v>
      </c>
      <c r="U1524" s="326" t="s">
        <v>50</v>
      </c>
      <c r="V1524" s="326" t="s">
        <v>144</v>
      </c>
      <c r="W1524" s="326" t="s">
        <v>48</v>
      </c>
      <c r="X1524" s="326" t="s">
        <v>48</v>
      </c>
      <c r="Y1524" s="326" t="s">
        <v>48</v>
      </c>
      <c r="Z1524" s="326" t="s">
        <v>48</v>
      </c>
      <c r="AA1524" s="326" t="s">
        <v>48</v>
      </c>
      <c r="AB1524" s="326" t="s">
        <v>48</v>
      </c>
      <c r="AC1524" s="326" t="s">
        <v>123</v>
      </c>
      <c r="AD1524" s="326" t="s">
        <v>123</v>
      </c>
    </row>
    <row r="1525" spans="1:30" ht="25.5">
      <c r="A1525" s="326" t="s">
        <v>2545</v>
      </c>
      <c r="B1525" s="326" t="s">
        <v>41</v>
      </c>
      <c r="C1525" s="326" t="s">
        <v>2549</v>
      </c>
      <c r="D1525" s="326">
        <v>22263</v>
      </c>
      <c r="E1525" s="326" t="s">
        <v>127</v>
      </c>
      <c r="F1525" s="326" t="s">
        <v>2550</v>
      </c>
      <c r="G1525" s="328">
        <v>7964555.3799999999</v>
      </c>
      <c r="H1525" s="327">
        <v>0</v>
      </c>
      <c r="I1525" s="326" t="s">
        <v>51</v>
      </c>
      <c r="J1525" s="328">
        <v>3534.6</v>
      </c>
      <c r="K1525" s="326" t="s">
        <v>43</v>
      </c>
      <c r="L1525" s="326" t="s">
        <v>49</v>
      </c>
      <c r="M1525" s="326" t="s">
        <v>142</v>
      </c>
      <c r="N1525" s="326" t="s">
        <v>45</v>
      </c>
      <c r="O1525" s="326" t="s">
        <v>45</v>
      </c>
      <c r="P1525" s="326" t="s">
        <v>45</v>
      </c>
      <c r="Q1525" s="326" t="s">
        <v>45</v>
      </c>
      <c r="R1525" s="326" t="s">
        <v>45</v>
      </c>
      <c r="S1525" s="326" t="s">
        <v>45</v>
      </c>
      <c r="T1525" s="326" t="s">
        <v>46</v>
      </c>
      <c r="U1525" s="326" t="s">
        <v>50</v>
      </c>
      <c r="V1525" s="326" t="s">
        <v>144</v>
      </c>
      <c r="W1525" s="326" t="s">
        <v>48</v>
      </c>
      <c r="X1525" s="326" t="s">
        <v>48</v>
      </c>
      <c r="Y1525" s="326" t="s">
        <v>48</v>
      </c>
      <c r="Z1525" s="326" t="s">
        <v>48</v>
      </c>
      <c r="AA1525" s="326" t="s">
        <v>48</v>
      </c>
      <c r="AB1525" s="326" t="s">
        <v>48</v>
      </c>
      <c r="AC1525" s="326" t="s">
        <v>123</v>
      </c>
      <c r="AD1525" s="326" t="s">
        <v>123</v>
      </c>
    </row>
    <row r="1526" spans="1:30" ht="25.5">
      <c r="A1526" s="326" t="s">
        <v>2545</v>
      </c>
      <c r="B1526" s="326" t="s">
        <v>41</v>
      </c>
      <c r="C1526" s="326" t="s">
        <v>2551</v>
      </c>
      <c r="D1526" s="326">
        <v>21014</v>
      </c>
      <c r="E1526" s="326" t="s">
        <v>316</v>
      </c>
      <c r="F1526" s="326" t="s">
        <v>2499</v>
      </c>
      <c r="G1526" s="327">
        <v>0</v>
      </c>
      <c r="H1526" s="327">
        <v>376.48</v>
      </c>
      <c r="I1526" s="326" t="s">
        <v>51</v>
      </c>
      <c r="J1526" s="328">
        <v>1068.74</v>
      </c>
      <c r="K1526" s="326" t="s">
        <v>43</v>
      </c>
      <c r="L1526" s="326" t="s">
        <v>54</v>
      </c>
      <c r="M1526" s="326" t="s">
        <v>142</v>
      </c>
      <c r="N1526" s="326" t="s">
        <v>45</v>
      </c>
      <c r="O1526" s="326" t="s">
        <v>45</v>
      </c>
      <c r="P1526" s="326" t="s">
        <v>45</v>
      </c>
      <c r="Q1526" s="326" t="s">
        <v>45</v>
      </c>
      <c r="R1526" s="326" t="s">
        <v>45</v>
      </c>
      <c r="S1526" s="326" t="s">
        <v>45</v>
      </c>
      <c r="T1526" s="326" t="s">
        <v>46</v>
      </c>
      <c r="U1526" s="326" t="s">
        <v>55</v>
      </c>
      <c r="V1526" s="326" t="s">
        <v>144</v>
      </c>
      <c r="W1526" s="326" t="s">
        <v>48</v>
      </c>
      <c r="X1526" s="326" t="s">
        <v>48</v>
      </c>
      <c r="Y1526" s="326" t="s">
        <v>48</v>
      </c>
      <c r="Z1526" s="326" t="s">
        <v>48</v>
      </c>
      <c r="AA1526" s="326" t="s">
        <v>48</v>
      </c>
      <c r="AB1526" s="326" t="s">
        <v>48</v>
      </c>
      <c r="AC1526" s="326" t="s">
        <v>123</v>
      </c>
      <c r="AD1526" s="326" t="s">
        <v>123</v>
      </c>
    </row>
    <row r="1527" spans="1:30" ht="25.5">
      <c r="A1527" s="326" t="s">
        <v>2545</v>
      </c>
      <c r="B1527" s="326" t="s">
        <v>41</v>
      </c>
      <c r="C1527" s="326" t="s">
        <v>2551</v>
      </c>
      <c r="D1527" s="326">
        <v>21014</v>
      </c>
      <c r="E1527" s="326" t="s">
        <v>316</v>
      </c>
      <c r="F1527" s="326" t="s">
        <v>2436</v>
      </c>
      <c r="G1527" s="327">
        <v>0</v>
      </c>
      <c r="H1527" s="327">
        <v>200</v>
      </c>
      <c r="I1527" s="326" t="s">
        <v>51</v>
      </c>
      <c r="J1527" s="327">
        <v>868.74</v>
      </c>
      <c r="K1527" s="326" t="s">
        <v>43</v>
      </c>
      <c r="L1527" s="326" t="s">
        <v>54</v>
      </c>
      <c r="M1527" s="326" t="s">
        <v>142</v>
      </c>
      <c r="N1527" s="326" t="s">
        <v>45</v>
      </c>
      <c r="O1527" s="326" t="s">
        <v>45</v>
      </c>
      <c r="P1527" s="326" t="s">
        <v>45</v>
      </c>
      <c r="Q1527" s="326" t="s">
        <v>45</v>
      </c>
      <c r="R1527" s="326" t="s">
        <v>45</v>
      </c>
      <c r="S1527" s="326" t="s">
        <v>45</v>
      </c>
      <c r="T1527" s="326" t="s">
        <v>46</v>
      </c>
      <c r="U1527" s="326" t="s">
        <v>55</v>
      </c>
      <c r="V1527" s="326" t="s">
        <v>144</v>
      </c>
      <c r="W1527" s="326" t="s">
        <v>48</v>
      </c>
      <c r="X1527" s="326" t="s">
        <v>48</v>
      </c>
      <c r="Y1527" s="326" t="s">
        <v>48</v>
      </c>
      <c r="Z1527" s="326" t="s">
        <v>48</v>
      </c>
      <c r="AA1527" s="326" t="s">
        <v>48</v>
      </c>
      <c r="AB1527" s="326" t="s">
        <v>48</v>
      </c>
      <c r="AC1527" s="326" t="s">
        <v>123</v>
      </c>
      <c r="AD1527" s="326" t="s">
        <v>123</v>
      </c>
    </row>
    <row r="1528" spans="1:30" ht="25.5">
      <c r="A1528" s="326" t="s">
        <v>2545</v>
      </c>
      <c r="B1528" s="326" t="s">
        <v>41</v>
      </c>
      <c r="C1528" s="326" t="s">
        <v>2551</v>
      </c>
      <c r="D1528" s="326">
        <v>21014</v>
      </c>
      <c r="E1528" s="326" t="s">
        <v>316</v>
      </c>
      <c r="F1528" s="326" t="s">
        <v>2501</v>
      </c>
      <c r="G1528" s="327">
        <v>0</v>
      </c>
      <c r="H1528" s="327">
        <v>8.09</v>
      </c>
      <c r="I1528" s="326" t="s">
        <v>51</v>
      </c>
      <c r="J1528" s="327">
        <v>990.02</v>
      </c>
      <c r="K1528" s="326" t="s">
        <v>43</v>
      </c>
      <c r="L1528" s="326" t="s">
        <v>837</v>
      </c>
      <c r="M1528" s="326" t="s">
        <v>142</v>
      </c>
      <c r="N1528" s="326" t="s">
        <v>45</v>
      </c>
      <c r="O1528" s="326" t="s">
        <v>45</v>
      </c>
      <c r="P1528" s="326" t="s">
        <v>45</v>
      </c>
      <c r="Q1528" s="326" t="s">
        <v>45</v>
      </c>
      <c r="R1528" s="326" t="s">
        <v>45</v>
      </c>
      <c r="S1528" s="326" t="s">
        <v>45</v>
      </c>
      <c r="T1528" s="326" t="s">
        <v>46</v>
      </c>
      <c r="U1528" s="326" t="s">
        <v>1562</v>
      </c>
      <c r="V1528" s="326" t="s">
        <v>144</v>
      </c>
      <c r="W1528" s="326" t="s">
        <v>48</v>
      </c>
      <c r="X1528" s="326" t="s">
        <v>48</v>
      </c>
      <c r="Y1528" s="326" t="s">
        <v>48</v>
      </c>
      <c r="Z1528" s="326" t="s">
        <v>48</v>
      </c>
      <c r="AA1528" s="326" t="s">
        <v>48</v>
      </c>
      <c r="AB1528" s="326" t="s">
        <v>48</v>
      </c>
      <c r="AC1528" s="326" t="s">
        <v>123</v>
      </c>
      <c r="AD1528" s="326" t="s">
        <v>123</v>
      </c>
    </row>
    <row r="1529" spans="1:30" ht="25.5">
      <c r="A1529" s="326" t="s">
        <v>2545</v>
      </c>
      <c r="B1529" s="326" t="s">
        <v>41</v>
      </c>
      <c r="C1529" s="326" t="s">
        <v>2551</v>
      </c>
      <c r="D1529" s="326">
        <v>21014</v>
      </c>
      <c r="E1529" s="326" t="s">
        <v>316</v>
      </c>
      <c r="F1529" s="326" t="s">
        <v>2500</v>
      </c>
      <c r="G1529" s="327">
        <v>0</v>
      </c>
      <c r="H1529" s="327">
        <v>990.02</v>
      </c>
      <c r="I1529" s="326" t="s">
        <v>51</v>
      </c>
      <c r="J1529" s="327">
        <v>0</v>
      </c>
      <c r="K1529" s="326" t="s">
        <v>43</v>
      </c>
      <c r="L1529" s="326" t="s">
        <v>837</v>
      </c>
      <c r="M1529" s="326" t="s">
        <v>142</v>
      </c>
      <c r="N1529" s="326" t="s">
        <v>45</v>
      </c>
      <c r="O1529" s="326" t="s">
        <v>45</v>
      </c>
      <c r="P1529" s="326" t="s">
        <v>45</v>
      </c>
      <c r="Q1529" s="326" t="s">
        <v>45</v>
      </c>
      <c r="R1529" s="326" t="s">
        <v>45</v>
      </c>
      <c r="S1529" s="326" t="s">
        <v>45</v>
      </c>
      <c r="T1529" s="326" t="s">
        <v>46</v>
      </c>
      <c r="U1529" s="326" t="s">
        <v>1562</v>
      </c>
      <c r="V1529" s="326" t="s">
        <v>144</v>
      </c>
      <c r="W1529" s="326" t="s">
        <v>48</v>
      </c>
      <c r="X1529" s="326" t="s">
        <v>48</v>
      </c>
      <c r="Y1529" s="326" t="s">
        <v>48</v>
      </c>
      <c r="Z1529" s="326" t="s">
        <v>48</v>
      </c>
      <c r="AA1529" s="326" t="s">
        <v>48</v>
      </c>
      <c r="AB1529" s="326" t="s">
        <v>48</v>
      </c>
      <c r="AC1529" s="326" t="s">
        <v>123</v>
      </c>
      <c r="AD1529" s="326" t="s">
        <v>123</v>
      </c>
    </row>
    <row r="1530" spans="1:30" ht="25.5">
      <c r="A1530" s="326" t="s">
        <v>2545</v>
      </c>
      <c r="B1530" s="326" t="s">
        <v>41</v>
      </c>
      <c r="C1530" s="326" t="s">
        <v>2548</v>
      </c>
      <c r="D1530" s="326">
        <v>21940</v>
      </c>
      <c r="E1530" s="326" t="s">
        <v>966</v>
      </c>
      <c r="F1530" s="326" t="s">
        <v>2571</v>
      </c>
      <c r="G1530" s="327">
        <v>40.74</v>
      </c>
      <c r="H1530" s="327">
        <v>0</v>
      </c>
      <c r="I1530" s="326" t="s">
        <v>51</v>
      </c>
      <c r="J1530" s="327">
        <v>40.74</v>
      </c>
      <c r="K1530" s="326" t="s">
        <v>43</v>
      </c>
      <c r="L1530" s="326" t="s">
        <v>837</v>
      </c>
      <c r="M1530" s="326" t="s">
        <v>142</v>
      </c>
      <c r="N1530" s="326" t="s">
        <v>45</v>
      </c>
      <c r="O1530" s="326" t="s">
        <v>45</v>
      </c>
      <c r="P1530" s="326" t="s">
        <v>45</v>
      </c>
      <c r="Q1530" s="326" t="s">
        <v>45</v>
      </c>
      <c r="R1530" s="326" t="s">
        <v>45</v>
      </c>
      <c r="S1530" s="326" t="s">
        <v>45</v>
      </c>
      <c r="T1530" s="326" t="s">
        <v>46</v>
      </c>
      <c r="U1530" s="326" t="s">
        <v>1562</v>
      </c>
      <c r="V1530" s="326" t="s">
        <v>144</v>
      </c>
      <c r="W1530" s="326" t="s">
        <v>48</v>
      </c>
      <c r="X1530" s="326" t="s">
        <v>48</v>
      </c>
      <c r="Y1530" s="326" t="s">
        <v>48</v>
      </c>
      <c r="Z1530" s="326" t="s">
        <v>48</v>
      </c>
      <c r="AA1530" s="326" t="s">
        <v>48</v>
      </c>
      <c r="AB1530" s="326" t="s">
        <v>48</v>
      </c>
      <c r="AC1530" s="326" t="s">
        <v>123</v>
      </c>
      <c r="AD1530" s="326" t="s">
        <v>123</v>
      </c>
    </row>
    <row r="1531" spans="1:30" ht="25.5">
      <c r="A1531" s="326" t="s">
        <v>2545</v>
      </c>
      <c r="B1531" s="326" t="s">
        <v>41</v>
      </c>
      <c r="C1531" s="326" t="s">
        <v>2548</v>
      </c>
      <c r="D1531" s="326">
        <v>21940</v>
      </c>
      <c r="E1531" s="326" t="s">
        <v>966</v>
      </c>
      <c r="F1531" s="326" t="s">
        <v>2572</v>
      </c>
      <c r="G1531" s="327">
        <v>54.67</v>
      </c>
      <c r="H1531" s="327">
        <v>0</v>
      </c>
      <c r="I1531" s="326" t="s">
        <v>51</v>
      </c>
      <c r="J1531" s="327">
        <v>95.41</v>
      </c>
      <c r="K1531" s="326" t="s">
        <v>43</v>
      </c>
      <c r="L1531" s="326" t="s">
        <v>837</v>
      </c>
      <c r="M1531" s="326" t="s">
        <v>142</v>
      </c>
      <c r="N1531" s="326" t="s">
        <v>45</v>
      </c>
      <c r="O1531" s="326" t="s">
        <v>45</v>
      </c>
      <c r="P1531" s="326" t="s">
        <v>45</v>
      </c>
      <c r="Q1531" s="326" t="s">
        <v>45</v>
      </c>
      <c r="R1531" s="326" t="s">
        <v>45</v>
      </c>
      <c r="S1531" s="326" t="s">
        <v>45</v>
      </c>
      <c r="T1531" s="326" t="s">
        <v>46</v>
      </c>
      <c r="U1531" s="326" t="s">
        <v>1562</v>
      </c>
      <c r="V1531" s="326" t="s">
        <v>144</v>
      </c>
      <c r="W1531" s="326" t="s">
        <v>48</v>
      </c>
      <c r="X1531" s="326" t="s">
        <v>48</v>
      </c>
      <c r="Y1531" s="326" t="s">
        <v>48</v>
      </c>
      <c r="Z1531" s="326" t="s">
        <v>48</v>
      </c>
      <c r="AA1531" s="326" t="s">
        <v>48</v>
      </c>
      <c r="AB1531" s="326" t="s">
        <v>48</v>
      </c>
      <c r="AC1531" s="326" t="s">
        <v>123</v>
      </c>
      <c r="AD1531" s="326" t="s">
        <v>123</v>
      </c>
    </row>
    <row r="1532" spans="1:30" ht="25.5">
      <c r="A1532" s="326" t="s">
        <v>2545</v>
      </c>
      <c r="B1532" s="326" t="s">
        <v>41</v>
      </c>
      <c r="C1532" s="326" t="s">
        <v>2551</v>
      </c>
      <c r="D1532" s="326">
        <v>21014</v>
      </c>
      <c r="E1532" s="326" t="s">
        <v>316</v>
      </c>
      <c r="F1532" s="326" t="s">
        <v>2503</v>
      </c>
      <c r="G1532" s="327">
        <v>0</v>
      </c>
      <c r="H1532" s="327">
        <v>37.369999999999997</v>
      </c>
      <c r="I1532" s="326" t="s">
        <v>51</v>
      </c>
      <c r="J1532" s="328">
        <v>1894.85</v>
      </c>
      <c r="K1532" s="326" t="s">
        <v>43</v>
      </c>
      <c r="L1532" s="326" t="s">
        <v>146</v>
      </c>
      <c r="M1532" s="326" t="s">
        <v>142</v>
      </c>
      <c r="N1532" s="326" t="s">
        <v>45</v>
      </c>
      <c r="O1532" s="326" t="s">
        <v>45</v>
      </c>
      <c r="P1532" s="326" t="s">
        <v>45</v>
      </c>
      <c r="Q1532" s="326" t="s">
        <v>45</v>
      </c>
      <c r="R1532" s="326" t="s">
        <v>45</v>
      </c>
      <c r="S1532" s="326" t="s">
        <v>45</v>
      </c>
      <c r="T1532" s="326" t="s">
        <v>46</v>
      </c>
      <c r="U1532" s="326" t="s">
        <v>1567</v>
      </c>
      <c r="V1532" s="326" t="s">
        <v>144</v>
      </c>
      <c r="W1532" s="326" t="s">
        <v>48</v>
      </c>
      <c r="X1532" s="326" t="s">
        <v>48</v>
      </c>
      <c r="Y1532" s="326" t="s">
        <v>48</v>
      </c>
      <c r="Z1532" s="326" t="s">
        <v>48</v>
      </c>
      <c r="AA1532" s="326" t="s">
        <v>48</v>
      </c>
      <c r="AB1532" s="326" t="s">
        <v>48</v>
      </c>
      <c r="AC1532" s="326" t="s">
        <v>123</v>
      </c>
      <c r="AD1532" s="326" t="s">
        <v>123</v>
      </c>
    </row>
    <row r="1533" spans="1:30" ht="25.5">
      <c r="A1533" s="326" t="s">
        <v>2545</v>
      </c>
      <c r="B1533" s="326" t="s">
        <v>41</v>
      </c>
      <c r="C1533" s="326" t="s">
        <v>2548</v>
      </c>
      <c r="D1533" s="326">
        <v>21940</v>
      </c>
      <c r="E1533" s="326" t="s">
        <v>966</v>
      </c>
      <c r="F1533" s="326" t="s">
        <v>2573</v>
      </c>
      <c r="G1533" s="327">
        <v>179.83</v>
      </c>
      <c r="H1533" s="327">
        <v>0</v>
      </c>
      <c r="I1533" s="326" t="s">
        <v>51</v>
      </c>
      <c r="J1533" s="328">
        <v>2074.6799999999998</v>
      </c>
      <c r="K1533" s="326" t="s">
        <v>43</v>
      </c>
      <c r="L1533" s="326" t="s">
        <v>146</v>
      </c>
      <c r="M1533" s="326" t="s">
        <v>142</v>
      </c>
      <c r="N1533" s="326" t="s">
        <v>45</v>
      </c>
      <c r="O1533" s="326" t="s">
        <v>45</v>
      </c>
      <c r="P1533" s="326" t="s">
        <v>45</v>
      </c>
      <c r="Q1533" s="326" t="s">
        <v>45</v>
      </c>
      <c r="R1533" s="326" t="s">
        <v>45</v>
      </c>
      <c r="S1533" s="326" t="s">
        <v>45</v>
      </c>
      <c r="T1533" s="326" t="s">
        <v>46</v>
      </c>
      <c r="U1533" s="326" t="s">
        <v>1567</v>
      </c>
      <c r="V1533" s="326" t="s">
        <v>144</v>
      </c>
      <c r="W1533" s="326" t="s">
        <v>48</v>
      </c>
      <c r="X1533" s="326" t="s">
        <v>48</v>
      </c>
      <c r="Y1533" s="326" t="s">
        <v>48</v>
      </c>
      <c r="Z1533" s="326" t="s">
        <v>48</v>
      </c>
      <c r="AA1533" s="326" t="s">
        <v>48</v>
      </c>
      <c r="AB1533" s="326" t="s">
        <v>48</v>
      </c>
      <c r="AC1533" s="326" t="s">
        <v>123</v>
      </c>
      <c r="AD1533" s="326" t="s">
        <v>123</v>
      </c>
    </row>
    <row r="1534" spans="1:30" ht="25.5">
      <c r="A1534" s="326" t="s">
        <v>2545</v>
      </c>
      <c r="B1534" s="326" t="s">
        <v>41</v>
      </c>
      <c r="C1534" s="326" t="s">
        <v>2548</v>
      </c>
      <c r="D1534" s="326">
        <v>21940</v>
      </c>
      <c r="E1534" s="326" t="s">
        <v>966</v>
      </c>
      <c r="F1534" s="326" t="s">
        <v>2574</v>
      </c>
      <c r="G1534" s="327">
        <v>232.61</v>
      </c>
      <c r="H1534" s="327">
        <v>0</v>
      </c>
      <c r="I1534" s="326" t="s">
        <v>51</v>
      </c>
      <c r="J1534" s="328">
        <v>2307.29</v>
      </c>
      <c r="K1534" s="326" t="s">
        <v>43</v>
      </c>
      <c r="L1534" s="326" t="s">
        <v>146</v>
      </c>
      <c r="M1534" s="326" t="s">
        <v>142</v>
      </c>
      <c r="N1534" s="326" t="s">
        <v>45</v>
      </c>
      <c r="O1534" s="326" t="s">
        <v>45</v>
      </c>
      <c r="P1534" s="326" t="s">
        <v>45</v>
      </c>
      <c r="Q1534" s="326" t="s">
        <v>45</v>
      </c>
      <c r="R1534" s="326" t="s">
        <v>45</v>
      </c>
      <c r="S1534" s="326" t="s">
        <v>45</v>
      </c>
      <c r="T1534" s="326" t="s">
        <v>46</v>
      </c>
      <c r="U1534" s="326" t="s">
        <v>1567</v>
      </c>
      <c r="V1534" s="326" t="s">
        <v>144</v>
      </c>
      <c r="W1534" s="326" t="s">
        <v>48</v>
      </c>
      <c r="X1534" s="326" t="s">
        <v>48</v>
      </c>
      <c r="Y1534" s="326" t="s">
        <v>48</v>
      </c>
      <c r="Z1534" s="326" t="s">
        <v>48</v>
      </c>
      <c r="AA1534" s="326" t="s">
        <v>48</v>
      </c>
      <c r="AB1534" s="326" t="s">
        <v>48</v>
      </c>
      <c r="AC1534" s="326" t="s">
        <v>123</v>
      </c>
      <c r="AD1534" s="326" t="s">
        <v>123</v>
      </c>
    </row>
    <row r="1535" spans="1:30" ht="25.5">
      <c r="A1535" s="326" t="s">
        <v>2545</v>
      </c>
      <c r="B1535" s="326" t="s">
        <v>41</v>
      </c>
      <c r="C1535" s="326" t="s">
        <v>2548</v>
      </c>
      <c r="D1535" s="326">
        <v>21940</v>
      </c>
      <c r="E1535" s="326" t="s">
        <v>966</v>
      </c>
      <c r="F1535" s="326" t="s">
        <v>2575</v>
      </c>
      <c r="G1535" s="328">
        <v>1567.12</v>
      </c>
      <c r="H1535" s="327">
        <v>0</v>
      </c>
      <c r="I1535" s="326" t="s">
        <v>51</v>
      </c>
      <c r="J1535" s="328">
        <v>65647.520000000004</v>
      </c>
      <c r="K1535" s="326" t="s">
        <v>43</v>
      </c>
      <c r="L1535" s="326" t="s">
        <v>211</v>
      </c>
      <c r="M1535" s="326" t="s">
        <v>142</v>
      </c>
      <c r="N1535" s="326" t="s">
        <v>45</v>
      </c>
      <c r="O1535" s="326" t="s">
        <v>45</v>
      </c>
      <c r="P1535" s="326" t="s">
        <v>45</v>
      </c>
      <c r="Q1535" s="326" t="s">
        <v>45</v>
      </c>
      <c r="R1535" s="326" t="s">
        <v>45</v>
      </c>
      <c r="S1535" s="326" t="s">
        <v>45</v>
      </c>
      <c r="T1535" s="326" t="s">
        <v>46</v>
      </c>
      <c r="U1535" s="326" t="s">
        <v>212</v>
      </c>
      <c r="V1535" s="326" t="s">
        <v>144</v>
      </c>
      <c r="W1535" s="326" t="s">
        <v>48</v>
      </c>
      <c r="X1535" s="326" t="s">
        <v>48</v>
      </c>
      <c r="Y1535" s="326" t="s">
        <v>48</v>
      </c>
      <c r="Z1535" s="326" t="s">
        <v>48</v>
      </c>
      <c r="AA1535" s="326" t="s">
        <v>48</v>
      </c>
      <c r="AB1535" s="326" t="s">
        <v>48</v>
      </c>
      <c r="AC1535" s="326" t="s">
        <v>123</v>
      </c>
      <c r="AD1535" s="326" t="s">
        <v>123</v>
      </c>
    </row>
    <row r="1536" spans="1:30" ht="25.5">
      <c r="A1536" s="326" t="s">
        <v>2545</v>
      </c>
      <c r="B1536" s="326" t="s">
        <v>41</v>
      </c>
      <c r="C1536" s="326" t="s">
        <v>2548</v>
      </c>
      <c r="D1536" s="326">
        <v>21940</v>
      </c>
      <c r="E1536" s="326" t="s">
        <v>966</v>
      </c>
      <c r="F1536" s="326" t="s">
        <v>2576</v>
      </c>
      <c r="G1536" s="328">
        <v>51448.85</v>
      </c>
      <c r="H1536" s="327">
        <v>0</v>
      </c>
      <c r="I1536" s="326" t="s">
        <v>51</v>
      </c>
      <c r="J1536" s="328">
        <v>117096.37</v>
      </c>
      <c r="K1536" s="326" t="s">
        <v>43</v>
      </c>
      <c r="L1536" s="326" t="s">
        <v>211</v>
      </c>
      <c r="M1536" s="326" t="s">
        <v>142</v>
      </c>
      <c r="N1536" s="326" t="s">
        <v>45</v>
      </c>
      <c r="O1536" s="326" t="s">
        <v>45</v>
      </c>
      <c r="P1536" s="326" t="s">
        <v>45</v>
      </c>
      <c r="Q1536" s="326" t="s">
        <v>45</v>
      </c>
      <c r="R1536" s="326" t="s">
        <v>45</v>
      </c>
      <c r="S1536" s="326" t="s">
        <v>45</v>
      </c>
      <c r="T1536" s="326" t="s">
        <v>46</v>
      </c>
      <c r="U1536" s="326" t="s">
        <v>212</v>
      </c>
      <c r="V1536" s="326" t="s">
        <v>144</v>
      </c>
      <c r="W1536" s="326" t="s">
        <v>48</v>
      </c>
      <c r="X1536" s="326" t="s">
        <v>48</v>
      </c>
      <c r="Y1536" s="326" t="s">
        <v>48</v>
      </c>
      <c r="Z1536" s="326" t="s">
        <v>48</v>
      </c>
      <c r="AA1536" s="326" t="s">
        <v>48</v>
      </c>
      <c r="AB1536" s="326" t="s">
        <v>48</v>
      </c>
      <c r="AC1536" s="326" t="s">
        <v>123</v>
      </c>
      <c r="AD1536" s="326" t="s">
        <v>123</v>
      </c>
    </row>
    <row r="1537" spans="1:30" ht="25.5">
      <c r="A1537" s="326" t="s">
        <v>2545</v>
      </c>
      <c r="B1537" s="326" t="s">
        <v>41</v>
      </c>
      <c r="C1537" s="326" t="s">
        <v>2548</v>
      </c>
      <c r="D1537" s="326">
        <v>21940</v>
      </c>
      <c r="E1537" s="326" t="s">
        <v>966</v>
      </c>
      <c r="F1537" s="326" t="s">
        <v>2577</v>
      </c>
      <c r="G1537" s="328">
        <v>2067.6</v>
      </c>
      <c r="H1537" s="327">
        <v>0</v>
      </c>
      <c r="I1537" s="326" t="s">
        <v>51</v>
      </c>
      <c r="J1537" s="328">
        <v>119163.97</v>
      </c>
      <c r="K1537" s="326" t="s">
        <v>43</v>
      </c>
      <c r="L1537" s="326" t="s">
        <v>211</v>
      </c>
      <c r="M1537" s="326" t="s">
        <v>142</v>
      </c>
      <c r="N1537" s="326" t="s">
        <v>45</v>
      </c>
      <c r="O1537" s="326" t="s">
        <v>45</v>
      </c>
      <c r="P1537" s="326" t="s">
        <v>45</v>
      </c>
      <c r="Q1537" s="326" t="s">
        <v>45</v>
      </c>
      <c r="R1537" s="326" t="s">
        <v>45</v>
      </c>
      <c r="S1537" s="326" t="s">
        <v>45</v>
      </c>
      <c r="T1537" s="326" t="s">
        <v>46</v>
      </c>
      <c r="U1537" s="326" t="s">
        <v>212</v>
      </c>
      <c r="V1537" s="326" t="s">
        <v>144</v>
      </c>
      <c r="W1537" s="326" t="s">
        <v>48</v>
      </c>
      <c r="X1537" s="326" t="s">
        <v>48</v>
      </c>
      <c r="Y1537" s="326" t="s">
        <v>48</v>
      </c>
      <c r="Z1537" s="326" t="s">
        <v>48</v>
      </c>
      <c r="AA1537" s="326" t="s">
        <v>48</v>
      </c>
      <c r="AB1537" s="326" t="s">
        <v>48</v>
      </c>
      <c r="AC1537" s="326" t="s">
        <v>123</v>
      </c>
      <c r="AD1537" s="326" t="s">
        <v>123</v>
      </c>
    </row>
    <row r="1538" spans="1:30" ht="25.5">
      <c r="A1538" s="326" t="s">
        <v>2545</v>
      </c>
      <c r="B1538" s="326" t="s">
        <v>41</v>
      </c>
      <c r="C1538" s="326" t="s">
        <v>2551</v>
      </c>
      <c r="D1538" s="326">
        <v>21014</v>
      </c>
      <c r="E1538" s="326" t="s">
        <v>316</v>
      </c>
      <c r="F1538" s="326" t="s">
        <v>2144</v>
      </c>
      <c r="G1538" s="327">
        <v>0</v>
      </c>
      <c r="H1538" s="328">
        <v>3343.65</v>
      </c>
      <c r="I1538" s="326" t="s">
        <v>51</v>
      </c>
      <c r="J1538" s="328">
        <v>48153.35</v>
      </c>
      <c r="K1538" s="326" t="s">
        <v>43</v>
      </c>
      <c r="L1538" s="326" t="s">
        <v>147</v>
      </c>
      <c r="M1538" s="326" t="s">
        <v>142</v>
      </c>
      <c r="N1538" s="326" t="s">
        <v>45</v>
      </c>
      <c r="O1538" s="326" t="s">
        <v>45</v>
      </c>
      <c r="P1538" s="326" t="s">
        <v>45</v>
      </c>
      <c r="Q1538" s="326" t="s">
        <v>45</v>
      </c>
      <c r="R1538" s="326" t="s">
        <v>45</v>
      </c>
      <c r="S1538" s="326" t="s">
        <v>45</v>
      </c>
      <c r="T1538" s="326" t="s">
        <v>46</v>
      </c>
      <c r="U1538" s="326" t="s">
        <v>203</v>
      </c>
      <c r="V1538" s="326" t="s">
        <v>144</v>
      </c>
      <c r="W1538" s="326" t="s">
        <v>48</v>
      </c>
      <c r="X1538" s="326" t="s">
        <v>48</v>
      </c>
      <c r="Y1538" s="326" t="s">
        <v>48</v>
      </c>
      <c r="Z1538" s="326" t="s">
        <v>48</v>
      </c>
      <c r="AA1538" s="326" t="s">
        <v>48</v>
      </c>
      <c r="AB1538" s="326" t="s">
        <v>48</v>
      </c>
      <c r="AC1538" s="326" t="s">
        <v>123</v>
      </c>
      <c r="AD1538" s="326" t="s">
        <v>123</v>
      </c>
    </row>
    <row r="1539" spans="1:30" ht="25.5">
      <c r="A1539" s="326" t="s">
        <v>2545</v>
      </c>
      <c r="B1539" s="326" t="s">
        <v>41</v>
      </c>
      <c r="C1539" s="326" t="s">
        <v>2551</v>
      </c>
      <c r="D1539" s="326">
        <v>21014</v>
      </c>
      <c r="E1539" s="326" t="s">
        <v>316</v>
      </c>
      <c r="F1539" s="326" t="s">
        <v>2319</v>
      </c>
      <c r="G1539" s="327">
        <v>0</v>
      </c>
      <c r="H1539" s="328">
        <v>3501.32</v>
      </c>
      <c r="I1539" s="326" t="s">
        <v>51</v>
      </c>
      <c r="J1539" s="328">
        <v>44652.03</v>
      </c>
      <c r="K1539" s="326" t="s">
        <v>43</v>
      </c>
      <c r="L1539" s="326" t="s">
        <v>147</v>
      </c>
      <c r="M1539" s="326" t="s">
        <v>142</v>
      </c>
      <c r="N1539" s="326" t="s">
        <v>45</v>
      </c>
      <c r="O1539" s="326" t="s">
        <v>45</v>
      </c>
      <c r="P1539" s="326" t="s">
        <v>45</v>
      </c>
      <c r="Q1539" s="326" t="s">
        <v>45</v>
      </c>
      <c r="R1539" s="326" t="s">
        <v>45</v>
      </c>
      <c r="S1539" s="326" t="s">
        <v>45</v>
      </c>
      <c r="T1539" s="326" t="s">
        <v>46</v>
      </c>
      <c r="U1539" s="326" t="s">
        <v>203</v>
      </c>
      <c r="V1539" s="326" t="s">
        <v>144</v>
      </c>
      <c r="W1539" s="326" t="s">
        <v>48</v>
      </c>
      <c r="X1539" s="326" t="s">
        <v>48</v>
      </c>
      <c r="Y1539" s="326" t="s">
        <v>48</v>
      </c>
      <c r="Z1539" s="326" t="s">
        <v>48</v>
      </c>
      <c r="AA1539" s="326" t="s">
        <v>48</v>
      </c>
      <c r="AB1539" s="326" t="s">
        <v>48</v>
      </c>
      <c r="AC1539" s="326" t="s">
        <v>123</v>
      </c>
      <c r="AD1539" s="326" t="s">
        <v>123</v>
      </c>
    </row>
    <row r="1540" spans="1:30" ht="25.5">
      <c r="A1540" s="326" t="s">
        <v>2545</v>
      </c>
      <c r="B1540" s="326" t="s">
        <v>41</v>
      </c>
      <c r="C1540" s="326" t="s">
        <v>2548</v>
      </c>
      <c r="D1540" s="326">
        <v>21940</v>
      </c>
      <c r="E1540" s="326" t="s">
        <v>966</v>
      </c>
      <c r="F1540" s="326" t="s">
        <v>2578</v>
      </c>
      <c r="G1540" s="327">
        <v>235.09</v>
      </c>
      <c r="H1540" s="327">
        <v>0</v>
      </c>
      <c r="I1540" s="326" t="s">
        <v>51</v>
      </c>
      <c r="J1540" s="328">
        <v>44887.12</v>
      </c>
      <c r="K1540" s="326" t="s">
        <v>43</v>
      </c>
      <c r="L1540" s="326" t="s">
        <v>147</v>
      </c>
      <c r="M1540" s="326" t="s">
        <v>142</v>
      </c>
      <c r="N1540" s="326" t="s">
        <v>45</v>
      </c>
      <c r="O1540" s="326" t="s">
        <v>45</v>
      </c>
      <c r="P1540" s="326" t="s">
        <v>45</v>
      </c>
      <c r="Q1540" s="326" t="s">
        <v>45</v>
      </c>
      <c r="R1540" s="326" t="s">
        <v>45</v>
      </c>
      <c r="S1540" s="326" t="s">
        <v>45</v>
      </c>
      <c r="T1540" s="326" t="s">
        <v>46</v>
      </c>
      <c r="U1540" s="326" t="s">
        <v>203</v>
      </c>
      <c r="V1540" s="326" t="s">
        <v>144</v>
      </c>
      <c r="W1540" s="326" t="s">
        <v>48</v>
      </c>
      <c r="X1540" s="326" t="s">
        <v>48</v>
      </c>
      <c r="Y1540" s="326" t="s">
        <v>48</v>
      </c>
      <c r="Z1540" s="326" t="s">
        <v>48</v>
      </c>
      <c r="AA1540" s="326" t="s">
        <v>48</v>
      </c>
      <c r="AB1540" s="326" t="s">
        <v>48</v>
      </c>
      <c r="AC1540" s="326" t="s">
        <v>123</v>
      </c>
      <c r="AD1540" s="326" t="s">
        <v>123</v>
      </c>
    </row>
    <row r="1541" spans="1:30" ht="25.5">
      <c r="A1541" s="326" t="s">
        <v>2545</v>
      </c>
      <c r="B1541" s="326" t="s">
        <v>41</v>
      </c>
      <c r="C1541" s="326" t="s">
        <v>2548</v>
      </c>
      <c r="D1541" s="326">
        <v>21940</v>
      </c>
      <c r="E1541" s="326" t="s">
        <v>966</v>
      </c>
      <c r="F1541" s="326" t="s">
        <v>2579</v>
      </c>
      <c r="G1541" s="327">
        <v>20.8</v>
      </c>
      <c r="H1541" s="327">
        <v>0</v>
      </c>
      <c r="I1541" s="326" t="s">
        <v>51</v>
      </c>
      <c r="J1541" s="328">
        <v>44907.92</v>
      </c>
      <c r="K1541" s="326" t="s">
        <v>43</v>
      </c>
      <c r="L1541" s="326" t="s">
        <v>147</v>
      </c>
      <c r="M1541" s="326" t="s">
        <v>142</v>
      </c>
      <c r="N1541" s="326" t="s">
        <v>45</v>
      </c>
      <c r="O1541" s="326" t="s">
        <v>45</v>
      </c>
      <c r="P1541" s="326" t="s">
        <v>45</v>
      </c>
      <c r="Q1541" s="326" t="s">
        <v>45</v>
      </c>
      <c r="R1541" s="326" t="s">
        <v>45</v>
      </c>
      <c r="S1541" s="326" t="s">
        <v>45</v>
      </c>
      <c r="T1541" s="326" t="s">
        <v>46</v>
      </c>
      <c r="U1541" s="326" t="s">
        <v>203</v>
      </c>
      <c r="V1541" s="326" t="s">
        <v>144</v>
      </c>
      <c r="W1541" s="326" t="s">
        <v>48</v>
      </c>
      <c r="X1541" s="326" t="s">
        <v>48</v>
      </c>
      <c r="Y1541" s="326" t="s">
        <v>48</v>
      </c>
      <c r="Z1541" s="326" t="s">
        <v>48</v>
      </c>
      <c r="AA1541" s="326" t="s">
        <v>48</v>
      </c>
      <c r="AB1541" s="326" t="s">
        <v>48</v>
      </c>
      <c r="AC1541" s="326" t="s">
        <v>123</v>
      </c>
      <c r="AD1541" s="326" t="s">
        <v>123</v>
      </c>
    </row>
    <row r="1542" spans="1:30" ht="25.5">
      <c r="A1542" s="326" t="s">
        <v>2545</v>
      </c>
      <c r="B1542" s="326" t="s">
        <v>41</v>
      </c>
      <c r="C1542" s="326" t="s">
        <v>2548</v>
      </c>
      <c r="D1542" s="326">
        <v>21940</v>
      </c>
      <c r="E1542" s="326" t="s">
        <v>966</v>
      </c>
      <c r="F1542" s="326" t="s">
        <v>2580</v>
      </c>
      <c r="G1542" s="328">
        <v>1757.14</v>
      </c>
      <c r="H1542" s="327">
        <v>0</v>
      </c>
      <c r="I1542" s="326" t="s">
        <v>51</v>
      </c>
      <c r="J1542" s="328">
        <v>46665.06</v>
      </c>
      <c r="K1542" s="326" t="s">
        <v>43</v>
      </c>
      <c r="L1542" s="326" t="s">
        <v>147</v>
      </c>
      <c r="M1542" s="326" t="s">
        <v>142</v>
      </c>
      <c r="N1542" s="326" t="s">
        <v>45</v>
      </c>
      <c r="O1542" s="326" t="s">
        <v>45</v>
      </c>
      <c r="P1542" s="326" t="s">
        <v>45</v>
      </c>
      <c r="Q1542" s="326" t="s">
        <v>45</v>
      </c>
      <c r="R1542" s="326" t="s">
        <v>45</v>
      </c>
      <c r="S1542" s="326" t="s">
        <v>45</v>
      </c>
      <c r="T1542" s="326" t="s">
        <v>46</v>
      </c>
      <c r="U1542" s="326" t="s">
        <v>203</v>
      </c>
      <c r="V1542" s="326" t="s">
        <v>144</v>
      </c>
      <c r="W1542" s="326" t="s">
        <v>48</v>
      </c>
      <c r="X1542" s="326" t="s">
        <v>48</v>
      </c>
      <c r="Y1542" s="326" t="s">
        <v>48</v>
      </c>
      <c r="Z1542" s="326" t="s">
        <v>48</v>
      </c>
      <c r="AA1542" s="326" t="s">
        <v>48</v>
      </c>
      <c r="AB1542" s="326" t="s">
        <v>48</v>
      </c>
      <c r="AC1542" s="326" t="s">
        <v>123</v>
      </c>
      <c r="AD1542" s="326" t="s">
        <v>123</v>
      </c>
    </row>
    <row r="1543" spans="1:30" ht="25.5">
      <c r="A1543" s="326" t="s">
        <v>2545</v>
      </c>
      <c r="B1543" s="326" t="s">
        <v>41</v>
      </c>
      <c r="C1543" s="326" t="s">
        <v>2548</v>
      </c>
      <c r="D1543" s="326">
        <v>21940</v>
      </c>
      <c r="E1543" s="326" t="s">
        <v>966</v>
      </c>
      <c r="F1543" s="326" t="s">
        <v>2581</v>
      </c>
      <c r="G1543" s="327">
        <v>334.93</v>
      </c>
      <c r="H1543" s="327">
        <v>0</v>
      </c>
      <c r="I1543" s="326" t="s">
        <v>51</v>
      </c>
      <c r="J1543" s="328">
        <v>4116.57</v>
      </c>
      <c r="K1543" s="326" t="s">
        <v>43</v>
      </c>
      <c r="L1543" s="326" t="s">
        <v>529</v>
      </c>
      <c r="M1543" s="326" t="s">
        <v>142</v>
      </c>
      <c r="N1543" s="326" t="s">
        <v>45</v>
      </c>
      <c r="O1543" s="326" t="s">
        <v>45</v>
      </c>
      <c r="P1543" s="326" t="s">
        <v>45</v>
      </c>
      <c r="Q1543" s="326" t="s">
        <v>45</v>
      </c>
      <c r="R1543" s="326" t="s">
        <v>45</v>
      </c>
      <c r="S1543" s="326" t="s">
        <v>45</v>
      </c>
      <c r="T1543" s="326" t="s">
        <v>46</v>
      </c>
      <c r="U1543" s="326" t="s">
        <v>530</v>
      </c>
      <c r="V1543" s="326" t="s">
        <v>144</v>
      </c>
      <c r="W1543" s="326" t="s">
        <v>48</v>
      </c>
      <c r="X1543" s="326" t="s">
        <v>48</v>
      </c>
      <c r="Y1543" s="326" t="s">
        <v>48</v>
      </c>
      <c r="Z1543" s="326" t="s">
        <v>48</v>
      </c>
      <c r="AA1543" s="326" t="s">
        <v>48</v>
      </c>
      <c r="AB1543" s="326" t="s">
        <v>48</v>
      </c>
      <c r="AC1543" s="326" t="s">
        <v>123</v>
      </c>
      <c r="AD1543" s="326" t="s">
        <v>123</v>
      </c>
    </row>
    <row r="1544" spans="1:30" ht="25.5">
      <c r="A1544" s="326" t="s">
        <v>2545</v>
      </c>
      <c r="B1544" s="326" t="s">
        <v>41</v>
      </c>
      <c r="C1544" s="326" t="s">
        <v>2548</v>
      </c>
      <c r="D1544" s="326">
        <v>21940</v>
      </c>
      <c r="E1544" s="326" t="s">
        <v>966</v>
      </c>
      <c r="F1544" s="326" t="s">
        <v>2582</v>
      </c>
      <c r="G1544" s="328">
        <v>4395.28</v>
      </c>
      <c r="H1544" s="327">
        <v>0</v>
      </c>
      <c r="I1544" s="326" t="s">
        <v>51</v>
      </c>
      <c r="J1544" s="328">
        <v>8511.85</v>
      </c>
      <c r="K1544" s="326" t="s">
        <v>43</v>
      </c>
      <c r="L1544" s="326" t="s">
        <v>529</v>
      </c>
      <c r="M1544" s="326" t="s">
        <v>142</v>
      </c>
      <c r="N1544" s="326" t="s">
        <v>45</v>
      </c>
      <c r="O1544" s="326" t="s">
        <v>45</v>
      </c>
      <c r="P1544" s="326" t="s">
        <v>45</v>
      </c>
      <c r="Q1544" s="326" t="s">
        <v>45</v>
      </c>
      <c r="R1544" s="326" t="s">
        <v>45</v>
      </c>
      <c r="S1544" s="326" t="s">
        <v>45</v>
      </c>
      <c r="T1544" s="326" t="s">
        <v>46</v>
      </c>
      <c r="U1544" s="326" t="s">
        <v>530</v>
      </c>
      <c r="V1544" s="326" t="s">
        <v>144</v>
      </c>
      <c r="W1544" s="326" t="s">
        <v>48</v>
      </c>
      <c r="X1544" s="326" t="s">
        <v>48</v>
      </c>
      <c r="Y1544" s="326" t="s">
        <v>48</v>
      </c>
      <c r="Z1544" s="326" t="s">
        <v>48</v>
      </c>
      <c r="AA1544" s="326" t="s">
        <v>48</v>
      </c>
      <c r="AB1544" s="326" t="s">
        <v>48</v>
      </c>
      <c r="AC1544" s="326" t="s">
        <v>123</v>
      </c>
      <c r="AD1544" s="326" t="s">
        <v>123</v>
      </c>
    </row>
    <row r="1545" spans="1:30" ht="25.5">
      <c r="A1545" s="326" t="s">
        <v>2545</v>
      </c>
      <c r="B1545" s="326" t="s">
        <v>41</v>
      </c>
      <c r="C1545" s="326" t="s">
        <v>2548</v>
      </c>
      <c r="D1545" s="326">
        <v>21940</v>
      </c>
      <c r="E1545" s="326" t="s">
        <v>966</v>
      </c>
      <c r="F1545" s="326" t="s">
        <v>2583</v>
      </c>
      <c r="G1545" s="328">
        <v>2381.7600000000002</v>
      </c>
      <c r="H1545" s="327">
        <v>0</v>
      </c>
      <c r="I1545" s="326" t="s">
        <v>51</v>
      </c>
      <c r="J1545" s="328">
        <v>10893.61</v>
      </c>
      <c r="K1545" s="326" t="s">
        <v>43</v>
      </c>
      <c r="L1545" s="326" t="s">
        <v>529</v>
      </c>
      <c r="M1545" s="326" t="s">
        <v>142</v>
      </c>
      <c r="N1545" s="326" t="s">
        <v>45</v>
      </c>
      <c r="O1545" s="326" t="s">
        <v>45</v>
      </c>
      <c r="P1545" s="326" t="s">
        <v>45</v>
      </c>
      <c r="Q1545" s="326" t="s">
        <v>45</v>
      </c>
      <c r="R1545" s="326" t="s">
        <v>45</v>
      </c>
      <c r="S1545" s="326" t="s">
        <v>45</v>
      </c>
      <c r="T1545" s="326" t="s">
        <v>46</v>
      </c>
      <c r="U1545" s="326" t="s">
        <v>530</v>
      </c>
      <c r="V1545" s="326" t="s">
        <v>144</v>
      </c>
      <c r="W1545" s="326" t="s">
        <v>48</v>
      </c>
      <c r="X1545" s="326" t="s">
        <v>48</v>
      </c>
      <c r="Y1545" s="326" t="s">
        <v>48</v>
      </c>
      <c r="Z1545" s="326" t="s">
        <v>48</v>
      </c>
      <c r="AA1545" s="326" t="s">
        <v>48</v>
      </c>
      <c r="AB1545" s="326" t="s">
        <v>48</v>
      </c>
      <c r="AC1545" s="326" t="s">
        <v>123</v>
      </c>
      <c r="AD1545" s="326" t="s">
        <v>123</v>
      </c>
    </row>
    <row r="1546" spans="1:30" ht="25.5">
      <c r="A1546" s="326" t="s">
        <v>2545</v>
      </c>
      <c r="B1546" s="326" t="s">
        <v>41</v>
      </c>
      <c r="C1546" s="326" t="s">
        <v>2548</v>
      </c>
      <c r="D1546" s="326">
        <v>21940</v>
      </c>
      <c r="E1546" s="326" t="s">
        <v>966</v>
      </c>
      <c r="F1546" s="326" t="s">
        <v>2584</v>
      </c>
      <c r="G1546" s="328">
        <v>1228.2</v>
      </c>
      <c r="H1546" s="327">
        <v>0</v>
      </c>
      <c r="I1546" s="326" t="s">
        <v>51</v>
      </c>
      <c r="J1546" s="328">
        <v>12121.81</v>
      </c>
      <c r="K1546" s="326" t="s">
        <v>43</v>
      </c>
      <c r="L1546" s="326" t="s">
        <v>529</v>
      </c>
      <c r="M1546" s="326" t="s">
        <v>142</v>
      </c>
      <c r="N1546" s="326" t="s">
        <v>45</v>
      </c>
      <c r="O1546" s="326" t="s">
        <v>45</v>
      </c>
      <c r="P1546" s="326" t="s">
        <v>45</v>
      </c>
      <c r="Q1546" s="326" t="s">
        <v>45</v>
      </c>
      <c r="R1546" s="326" t="s">
        <v>45</v>
      </c>
      <c r="S1546" s="326" t="s">
        <v>45</v>
      </c>
      <c r="T1546" s="326" t="s">
        <v>46</v>
      </c>
      <c r="U1546" s="326" t="s">
        <v>530</v>
      </c>
      <c r="V1546" s="326" t="s">
        <v>144</v>
      </c>
      <c r="W1546" s="326" t="s">
        <v>48</v>
      </c>
      <c r="X1546" s="326" t="s">
        <v>48</v>
      </c>
      <c r="Y1546" s="326" t="s">
        <v>48</v>
      </c>
      <c r="Z1546" s="326" t="s">
        <v>48</v>
      </c>
      <c r="AA1546" s="326" t="s">
        <v>48</v>
      </c>
      <c r="AB1546" s="326" t="s">
        <v>48</v>
      </c>
      <c r="AC1546" s="326" t="s">
        <v>123</v>
      </c>
      <c r="AD1546" s="326" t="s">
        <v>123</v>
      </c>
    </row>
    <row r="1547" spans="1:30" ht="25.5">
      <c r="A1547" s="326" t="s">
        <v>2545</v>
      </c>
      <c r="B1547" s="326" t="s">
        <v>41</v>
      </c>
      <c r="C1547" s="326" t="s">
        <v>2551</v>
      </c>
      <c r="D1547" s="326">
        <v>21014</v>
      </c>
      <c r="E1547" s="326" t="s">
        <v>298</v>
      </c>
      <c r="F1547" s="326" t="s">
        <v>2516</v>
      </c>
      <c r="G1547" s="327">
        <v>0</v>
      </c>
      <c r="H1547" s="327">
        <v>82.93</v>
      </c>
      <c r="I1547" s="326" t="s">
        <v>51</v>
      </c>
      <c r="J1547" s="327">
        <v>707.68</v>
      </c>
      <c r="K1547" s="326" t="s">
        <v>578</v>
      </c>
      <c r="L1547" s="326" t="s">
        <v>578</v>
      </c>
      <c r="M1547" s="326" t="s">
        <v>142</v>
      </c>
      <c r="N1547" s="326" t="s">
        <v>45</v>
      </c>
      <c r="O1547" s="326" t="s">
        <v>45</v>
      </c>
      <c r="P1547" s="326" t="s">
        <v>45</v>
      </c>
      <c r="Q1547" s="326" t="s">
        <v>45</v>
      </c>
      <c r="R1547" s="326" t="s">
        <v>45</v>
      </c>
      <c r="S1547" s="326" t="s">
        <v>45</v>
      </c>
      <c r="T1547" s="326" t="s">
        <v>579</v>
      </c>
      <c r="U1547" s="326" t="s">
        <v>579</v>
      </c>
      <c r="V1547" s="326" t="s">
        <v>144</v>
      </c>
      <c r="W1547" s="326" t="s">
        <v>48</v>
      </c>
      <c r="X1547" s="326" t="s">
        <v>48</v>
      </c>
      <c r="Y1547" s="326" t="s">
        <v>48</v>
      </c>
      <c r="Z1547" s="326" t="s">
        <v>48</v>
      </c>
      <c r="AA1547" s="326" t="s">
        <v>48</v>
      </c>
      <c r="AB1547" s="326" t="s">
        <v>48</v>
      </c>
      <c r="AC1547" s="326" t="s">
        <v>123</v>
      </c>
      <c r="AD1547" s="326" t="s">
        <v>123</v>
      </c>
    </row>
    <row r="1548" spans="1:30" ht="25.5">
      <c r="A1548" s="326" t="s">
        <v>2545</v>
      </c>
      <c r="B1548" s="326" t="s">
        <v>41</v>
      </c>
      <c r="C1548" s="326" t="s">
        <v>2551</v>
      </c>
      <c r="D1548" s="326">
        <v>21014</v>
      </c>
      <c r="E1548" s="326" t="s">
        <v>298</v>
      </c>
      <c r="F1548" s="326" t="s">
        <v>2451</v>
      </c>
      <c r="G1548" s="327">
        <v>0</v>
      </c>
      <c r="H1548" s="327">
        <v>327.88</v>
      </c>
      <c r="I1548" s="326" t="s">
        <v>51</v>
      </c>
      <c r="J1548" s="327">
        <v>379.8</v>
      </c>
      <c r="K1548" s="326" t="s">
        <v>578</v>
      </c>
      <c r="L1548" s="326" t="s">
        <v>578</v>
      </c>
      <c r="M1548" s="326" t="s">
        <v>142</v>
      </c>
      <c r="N1548" s="326" t="s">
        <v>45</v>
      </c>
      <c r="O1548" s="326" t="s">
        <v>45</v>
      </c>
      <c r="P1548" s="326" t="s">
        <v>45</v>
      </c>
      <c r="Q1548" s="326" t="s">
        <v>45</v>
      </c>
      <c r="R1548" s="326" t="s">
        <v>45</v>
      </c>
      <c r="S1548" s="326" t="s">
        <v>45</v>
      </c>
      <c r="T1548" s="326" t="s">
        <v>579</v>
      </c>
      <c r="U1548" s="326" t="s">
        <v>579</v>
      </c>
      <c r="V1548" s="326" t="s">
        <v>144</v>
      </c>
      <c r="W1548" s="326" t="s">
        <v>48</v>
      </c>
      <c r="X1548" s="326" t="s">
        <v>48</v>
      </c>
      <c r="Y1548" s="326" t="s">
        <v>48</v>
      </c>
      <c r="Z1548" s="326" t="s">
        <v>48</v>
      </c>
      <c r="AA1548" s="326" t="s">
        <v>48</v>
      </c>
      <c r="AB1548" s="326" t="s">
        <v>48</v>
      </c>
      <c r="AC1548" s="326" t="s">
        <v>123</v>
      </c>
      <c r="AD1548" s="326" t="s">
        <v>123</v>
      </c>
    </row>
    <row r="1549" spans="1:30" ht="25.5">
      <c r="A1549" s="326" t="s">
        <v>2545</v>
      </c>
      <c r="B1549" s="326" t="s">
        <v>41</v>
      </c>
      <c r="C1549" s="326" t="s">
        <v>2551</v>
      </c>
      <c r="D1549" s="326">
        <v>21014</v>
      </c>
      <c r="E1549" s="326" t="s">
        <v>298</v>
      </c>
      <c r="F1549" s="326" t="s">
        <v>2450</v>
      </c>
      <c r="G1549" s="327">
        <v>0</v>
      </c>
      <c r="H1549" s="327">
        <v>192.16</v>
      </c>
      <c r="I1549" s="326" t="s">
        <v>51</v>
      </c>
      <c r="J1549" s="327">
        <v>187.64</v>
      </c>
      <c r="K1549" s="326" t="s">
        <v>578</v>
      </c>
      <c r="L1549" s="326" t="s">
        <v>578</v>
      </c>
      <c r="M1549" s="326" t="s">
        <v>142</v>
      </c>
      <c r="N1549" s="326" t="s">
        <v>45</v>
      </c>
      <c r="O1549" s="326" t="s">
        <v>45</v>
      </c>
      <c r="P1549" s="326" t="s">
        <v>45</v>
      </c>
      <c r="Q1549" s="326" t="s">
        <v>45</v>
      </c>
      <c r="R1549" s="326" t="s">
        <v>45</v>
      </c>
      <c r="S1549" s="326" t="s">
        <v>45</v>
      </c>
      <c r="T1549" s="326" t="s">
        <v>579</v>
      </c>
      <c r="U1549" s="326" t="s">
        <v>579</v>
      </c>
      <c r="V1549" s="326" t="s">
        <v>144</v>
      </c>
      <c r="W1549" s="326" t="s">
        <v>48</v>
      </c>
      <c r="X1549" s="326" t="s">
        <v>48</v>
      </c>
      <c r="Y1549" s="326" t="s">
        <v>48</v>
      </c>
      <c r="Z1549" s="326" t="s">
        <v>48</v>
      </c>
      <c r="AA1549" s="326" t="s">
        <v>48</v>
      </c>
      <c r="AB1549" s="326" t="s">
        <v>48</v>
      </c>
      <c r="AC1549" s="326" t="s">
        <v>123</v>
      </c>
      <c r="AD1549" s="326" t="s">
        <v>123</v>
      </c>
    </row>
    <row r="1550" spans="1:30" ht="25.5">
      <c r="A1550" s="326" t="s">
        <v>2545</v>
      </c>
      <c r="B1550" s="326" t="s">
        <v>41</v>
      </c>
      <c r="C1550" s="326" t="s">
        <v>2559</v>
      </c>
      <c r="D1550" s="326">
        <v>21566</v>
      </c>
      <c r="E1550" s="326" t="s">
        <v>507</v>
      </c>
      <c r="F1550" s="326" t="s">
        <v>2515</v>
      </c>
      <c r="G1550" s="327">
        <v>0</v>
      </c>
      <c r="H1550" s="327">
        <v>187.64</v>
      </c>
      <c r="I1550" s="326" t="s">
        <v>51</v>
      </c>
      <c r="J1550" s="327">
        <v>0</v>
      </c>
      <c r="K1550" s="326" t="s">
        <v>578</v>
      </c>
      <c r="L1550" s="326" t="s">
        <v>578</v>
      </c>
      <c r="M1550" s="326" t="s">
        <v>142</v>
      </c>
      <c r="N1550" s="326" t="s">
        <v>45</v>
      </c>
      <c r="O1550" s="326" t="s">
        <v>45</v>
      </c>
      <c r="P1550" s="326" t="s">
        <v>45</v>
      </c>
      <c r="Q1550" s="326" t="s">
        <v>45</v>
      </c>
      <c r="R1550" s="326" t="s">
        <v>45</v>
      </c>
      <c r="S1550" s="326" t="s">
        <v>45</v>
      </c>
      <c r="T1550" s="326" t="s">
        <v>579</v>
      </c>
      <c r="U1550" s="326" t="s">
        <v>579</v>
      </c>
      <c r="V1550" s="326" t="s">
        <v>144</v>
      </c>
      <c r="W1550" s="326" t="s">
        <v>48</v>
      </c>
      <c r="X1550" s="326" t="s">
        <v>48</v>
      </c>
      <c r="Y1550" s="326" t="s">
        <v>48</v>
      </c>
      <c r="Z1550" s="326" t="s">
        <v>48</v>
      </c>
      <c r="AA1550" s="326" t="s">
        <v>48</v>
      </c>
      <c r="AB1550" s="326" t="s">
        <v>48</v>
      </c>
      <c r="AC1550" s="326" t="s">
        <v>123</v>
      </c>
      <c r="AD1550" s="326" t="s">
        <v>123</v>
      </c>
    </row>
    <row r="1551" spans="1:30" ht="25.5">
      <c r="A1551" s="326" t="s">
        <v>2545</v>
      </c>
      <c r="B1551" s="326" t="s">
        <v>41</v>
      </c>
      <c r="C1551" s="326" t="s">
        <v>2548</v>
      </c>
      <c r="D1551" s="326">
        <v>21940</v>
      </c>
      <c r="E1551" s="326" t="s">
        <v>355</v>
      </c>
      <c r="F1551" s="326" t="s">
        <v>2585</v>
      </c>
      <c r="G1551" s="327">
        <v>199.59</v>
      </c>
      <c r="H1551" s="327">
        <v>0</v>
      </c>
      <c r="I1551" s="326" t="s">
        <v>51</v>
      </c>
      <c r="J1551" s="327">
        <v>199.59</v>
      </c>
      <c r="K1551" s="326" t="s">
        <v>578</v>
      </c>
      <c r="L1551" s="326" t="s">
        <v>578</v>
      </c>
      <c r="M1551" s="326" t="s">
        <v>142</v>
      </c>
      <c r="N1551" s="326" t="s">
        <v>45</v>
      </c>
      <c r="O1551" s="326" t="s">
        <v>45</v>
      </c>
      <c r="P1551" s="326" t="s">
        <v>45</v>
      </c>
      <c r="Q1551" s="326" t="s">
        <v>45</v>
      </c>
      <c r="R1551" s="326" t="s">
        <v>45</v>
      </c>
      <c r="S1551" s="326" t="s">
        <v>45</v>
      </c>
      <c r="T1551" s="326" t="s">
        <v>579</v>
      </c>
      <c r="U1551" s="326" t="s">
        <v>579</v>
      </c>
      <c r="V1551" s="326" t="s">
        <v>144</v>
      </c>
      <c r="W1551" s="326" t="s">
        <v>48</v>
      </c>
      <c r="X1551" s="326" t="s">
        <v>48</v>
      </c>
      <c r="Y1551" s="326" t="s">
        <v>48</v>
      </c>
      <c r="Z1551" s="326" t="s">
        <v>48</v>
      </c>
      <c r="AA1551" s="326" t="s">
        <v>48</v>
      </c>
      <c r="AB1551" s="326" t="s">
        <v>48</v>
      </c>
      <c r="AC1551" s="326" t="s">
        <v>123</v>
      </c>
      <c r="AD1551" s="326" t="s">
        <v>123</v>
      </c>
    </row>
    <row r="1552" spans="1:30" ht="25.5">
      <c r="A1552" s="326" t="s">
        <v>2545</v>
      </c>
      <c r="B1552" s="326" t="s">
        <v>41</v>
      </c>
      <c r="C1552" s="326" t="s">
        <v>2548</v>
      </c>
      <c r="D1552" s="326">
        <v>21940</v>
      </c>
      <c r="E1552" s="326" t="s">
        <v>355</v>
      </c>
      <c r="F1552" s="326" t="s">
        <v>2586</v>
      </c>
      <c r="G1552" s="327">
        <v>112.45</v>
      </c>
      <c r="H1552" s="327">
        <v>0</v>
      </c>
      <c r="I1552" s="326" t="s">
        <v>51</v>
      </c>
      <c r="J1552" s="327">
        <v>312.04000000000002</v>
      </c>
      <c r="K1552" s="326" t="s">
        <v>578</v>
      </c>
      <c r="L1552" s="326" t="s">
        <v>578</v>
      </c>
      <c r="M1552" s="326" t="s">
        <v>142</v>
      </c>
      <c r="N1552" s="326" t="s">
        <v>45</v>
      </c>
      <c r="O1552" s="326" t="s">
        <v>45</v>
      </c>
      <c r="P1552" s="326" t="s">
        <v>45</v>
      </c>
      <c r="Q1552" s="326" t="s">
        <v>45</v>
      </c>
      <c r="R1552" s="326" t="s">
        <v>45</v>
      </c>
      <c r="S1552" s="326" t="s">
        <v>45</v>
      </c>
      <c r="T1552" s="326" t="s">
        <v>579</v>
      </c>
      <c r="U1552" s="326" t="s">
        <v>579</v>
      </c>
      <c r="V1552" s="326" t="s">
        <v>144</v>
      </c>
      <c r="W1552" s="326" t="s">
        <v>48</v>
      </c>
      <c r="X1552" s="326" t="s">
        <v>48</v>
      </c>
      <c r="Y1552" s="326" t="s">
        <v>48</v>
      </c>
      <c r="Z1552" s="326" t="s">
        <v>48</v>
      </c>
      <c r="AA1552" s="326" t="s">
        <v>48</v>
      </c>
      <c r="AB1552" s="326" t="s">
        <v>48</v>
      </c>
      <c r="AC1552" s="326" t="s">
        <v>123</v>
      </c>
      <c r="AD1552" s="326" t="s">
        <v>123</v>
      </c>
    </row>
    <row r="1553" spans="1:30" ht="25.5">
      <c r="A1553" s="326" t="s">
        <v>2545</v>
      </c>
      <c r="B1553" s="326" t="s">
        <v>41</v>
      </c>
      <c r="C1553" s="326" t="s">
        <v>2559</v>
      </c>
      <c r="D1553" s="326">
        <v>21566</v>
      </c>
      <c r="E1553" s="326" t="s">
        <v>241</v>
      </c>
      <c r="F1553" s="326" t="s">
        <v>2517</v>
      </c>
      <c r="G1553" s="327">
        <v>0</v>
      </c>
      <c r="H1553" s="327">
        <v>31.9</v>
      </c>
      <c r="I1553" s="326" t="s">
        <v>51</v>
      </c>
      <c r="J1553" s="327">
        <v>48.91</v>
      </c>
      <c r="K1553" s="326" t="s">
        <v>1257</v>
      </c>
      <c r="L1553" s="326" t="s">
        <v>1257</v>
      </c>
      <c r="M1553" s="326" t="s">
        <v>142</v>
      </c>
      <c r="N1553" s="326" t="s">
        <v>45</v>
      </c>
      <c r="O1553" s="326" t="s">
        <v>45</v>
      </c>
      <c r="P1553" s="326" t="s">
        <v>45</v>
      </c>
      <c r="Q1553" s="326" t="s">
        <v>45</v>
      </c>
      <c r="R1553" s="326" t="s">
        <v>45</v>
      </c>
      <c r="S1553" s="326" t="s">
        <v>45</v>
      </c>
      <c r="T1553" s="326" t="s">
        <v>1258</v>
      </c>
      <c r="U1553" s="326" t="s">
        <v>1258</v>
      </c>
      <c r="V1553" s="326" t="s">
        <v>144</v>
      </c>
      <c r="W1553" s="326" t="s">
        <v>48</v>
      </c>
      <c r="X1553" s="326" t="s">
        <v>48</v>
      </c>
      <c r="Y1553" s="326" t="s">
        <v>48</v>
      </c>
      <c r="Z1553" s="326" t="s">
        <v>48</v>
      </c>
      <c r="AA1553" s="326" t="s">
        <v>48</v>
      </c>
      <c r="AB1553" s="326" t="s">
        <v>48</v>
      </c>
      <c r="AC1553" s="326" t="s">
        <v>123</v>
      </c>
      <c r="AD1553" s="326" t="s">
        <v>123</v>
      </c>
    </row>
    <row r="1554" spans="1:30" ht="25.5">
      <c r="A1554" s="326" t="s">
        <v>2545</v>
      </c>
      <c r="B1554" s="326" t="s">
        <v>41</v>
      </c>
      <c r="C1554" s="326" t="s">
        <v>2548</v>
      </c>
      <c r="D1554" s="326">
        <v>21940</v>
      </c>
      <c r="E1554" s="326" t="s">
        <v>461</v>
      </c>
      <c r="F1554" s="326" t="s">
        <v>2587</v>
      </c>
      <c r="G1554" s="327">
        <v>55.32</v>
      </c>
      <c r="H1554" s="327">
        <v>0</v>
      </c>
      <c r="I1554" s="326" t="s">
        <v>51</v>
      </c>
      <c r="J1554" s="327">
        <v>104.23</v>
      </c>
      <c r="K1554" s="326" t="s">
        <v>1257</v>
      </c>
      <c r="L1554" s="326" t="s">
        <v>1257</v>
      </c>
      <c r="M1554" s="326" t="s">
        <v>142</v>
      </c>
      <c r="N1554" s="326" t="s">
        <v>45</v>
      </c>
      <c r="O1554" s="326" t="s">
        <v>45</v>
      </c>
      <c r="P1554" s="326" t="s">
        <v>45</v>
      </c>
      <c r="Q1554" s="326" t="s">
        <v>45</v>
      </c>
      <c r="R1554" s="326" t="s">
        <v>45</v>
      </c>
      <c r="S1554" s="326" t="s">
        <v>45</v>
      </c>
      <c r="T1554" s="326" t="s">
        <v>1258</v>
      </c>
      <c r="U1554" s="326" t="s">
        <v>1258</v>
      </c>
      <c r="V1554" s="326" t="s">
        <v>144</v>
      </c>
      <c r="W1554" s="326" t="s">
        <v>48</v>
      </c>
      <c r="X1554" s="326" t="s">
        <v>48</v>
      </c>
      <c r="Y1554" s="326" t="s">
        <v>48</v>
      </c>
      <c r="Z1554" s="326" t="s">
        <v>48</v>
      </c>
      <c r="AA1554" s="326" t="s">
        <v>48</v>
      </c>
      <c r="AB1554" s="326" t="s">
        <v>48</v>
      </c>
      <c r="AC1554" s="326" t="s">
        <v>123</v>
      </c>
      <c r="AD1554" s="326" t="s">
        <v>123</v>
      </c>
    </row>
    <row r="1555" spans="1:30" ht="25.5">
      <c r="A1555" s="326" t="s">
        <v>2545</v>
      </c>
      <c r="B1555" s="326" t="s">
        <v>41</v>
      </c>
      <c r="C1555" s="326" t="s">
        <v>2551</v>
      </c>
      <c r="D1555" s="326">
        <v>21014</v>
      </c>
      <c r="E1555" s="326" t="s">
        <v>298</v>
      </c>
      <c r="F1555" s="326" t="s">
        <v>2518</v>
      </c>
      <c r="G1555" s="327">
        <v>0</v>
      </c>
      <c r="H1555" s="327">
        <v>214.5</v>
      </c>
      <c r="I1555" s="326" t="s">
        <v>51</v>
      </c>
      <c r="J1555" s="327">
        <v>0</v>
      </c>
      <c r="K1555" s="326" t="s">
        <v>488</v>
      </c>
      <c r="L1555" s="326" t="s">
        <v>488</v>
      </c>
      <c r="M1555" s="326" t="s">
        <v>142</v>
      </c>
      <c r="N1555" s="326" t="s">
        <v>45</v>
      </c>
      <c r="O1555" s="326" t="s">
        <v>45</v>
      </c>
      <c r="P1555" s="326" t="s">
        <v>45</v>
      </c>
      <c r="Q1555" s="326" t="s">
        <v>45</v>
      </c>
      <c r="R1555" s="326" t="s">
        <v>45</v>
      </c>
      <c r="S1555" s="326" t="s">
        <v>45</v>
      </c>
      <c r="T1555" s="326" t="s">
        <v>489</v>
      </c>
      <c r="U1555" s="326" t="s">
        <v>489</v>
      </c>
      <c r="V1555" s="326" t="s">
        <v>144</v>
      </c>
      <c r="W1555" s="326" t="s">
        <v>48</v>
      </c>
      <c r="X1555" s="326" t="s">
        <v>48</v>
      </c>
      <c r="Y1555" s="326" t="s">
        <v>48</v>
      </c>
      <c r="Z1555" s="326" t="s">
        <v>48</v>
      </c>
      <c r="AA1555" s="326" t="s">
        <v>48</v>
      </c>
      <c r="AB1555" s="326" t="s">
        <v>48</v>
      </c>
      <c r="AC1555" s="326" t="s">
        <v>123</v>
      </c>
      <c r="AD1555" s="326" t="s">
        <v>123</v>
      </c>
    </row>
    <row r="1556" spans="1:30" ht="25.5">
      <c r="A1556" s="326" t="s">
        <v>2545</v>
      </c>
      <c r="B1556" s="326" t="s">
        <v>41</v>
      </c>
      <c r="C1556" s="326" t="s">
        <v>2548</v>
      </c>
      <c r="D1556" s="326">
        <v>21940</v>
      </c>
      <c r="E1556" s="326" t="s">
        <v>507</v>
      </c>
      <c r="F1556" s="326" t="s">
        <v>2588</v>
      </c>
      <c r="G1556" s="327">
        <v>920.85</v>
      </c>
      <c r="H1556" s="327">
        <v>0</v>
      </c>
      <c r="I1556" s="326" t="s">
        <v>51</v>
      </c>
      <c r="J1556" s="327">
        <v>920.85</v>
      </c>
      <c r="K1556" s="326" t="s">
        <v>488</v>
      </c>
      <c r="L1556" s="326" t="s">
        <v>488</v>
      </c>
      <c r="M1556" s="326" t="s">
        <v>142</v>
      </c>
      <c r="N1556" s="326" t="s">
        <v>45</v>
      </c>
      <c r="O1556" s="326" t="s">
        <v>45</v>
      </c>
      <c r="P1556" s="326" t="s">
        <v>45</v>
      </c>
      <c r="Q1556" s="326" t="s">
        <v>45</v>
      </c>
      <c r="R1556" s="326" t="s">
        <v>45</v>
      </c>
      <c r="S1556" s="326" t="s">
        <v>45</v>
      </c>
      <c r="T1556" s="326" t="s">
        <v>489</v>
      </c>
      <c r="U1556" s="326" t="s">
        <v>489</v>
      </c>
      <c r="V1556" s="326" t="s">
        <v>144</v>
      </c>
      <c r="W1556" s="326" t="s">
        <v>48</v>
      </c>
      <c r="X1556" s="326" t="s">
        <v>48</v>
      </c>
      <c r="Y1556" s="326" t="s">
        <v>48</v>
      </c>
      <c r="Z1556" s="326" t="s">
        <v>48</v>
      </c>
      <c r="AA1556" s="326" t="s">
        <v>48</v>
      </c>
      <c r="AB1556" s="326" t="s">
        <v>48</v>
      </c>
      <c r="AC1556" s="326" t="s">
        <v>123</v>
      </c>
      <c r="AD1556" s="326" t="s">
        <v>123</v>
      </c>
    </row>
    <row r="1557" spans="1:30" ht="25.5">
      <c r="A1557" s="326" t="s">
        <v>2545</v>
      </c>
      <c r="B1557" s="326" t="s">
        <v>41</v>
      </c>
      <c r="C1557" s="326" t="s">
        <v>2559</v>
      </c>
      <c r="D1557" s="326">
        <v>21560</v>
      </c>
      <c r="E1557" s="326" t="s">
        <v>130</v>
      </c>
      <c r="F1557" s="326" t="s">
        <v>2589</v>
      </c>
      <c r="G1557" s="327">
        <v>0</v>
      </c>
      <c r="H1557" s="328">
        <v>79174.45</v>
      </c>
      <c r="I1557" s="326" t="s">
        <v>51</v>
      </c>
      <c r="J1557" s="328">
        <v>10851.7</v>
      </c>
      <c r="K1557" s="326" t="s">
        <v>148</v>
      </c>
      <c r="L1557" s="326" t="s">
        <v>148</v>
      </c>
      <c r="M1557" s="326" t="s">
        <v>142</v>
      </c>
      <c r="N1557" s="326" t="s">
        <v>45</v>
      </c>
      <c r="O1557" s="326" t="s">
        <v>45</v>
      </c>
      <c r="P1557" s="326" t="s">
        <v>45</v>
      </c>
      <c r="Q1557" s="326" t="s">
        <v>45</v>
      </c>
      <c r="R1557" s="326" t="s">
        <v>45</v>
      </c>
      <c r="S1557" s="326" t="s">
        <v>45</v>
      </c>
      <c r="T1557" s="326" t="s">
        <v>204</v>
      </c>
      <c r="U1557" s="326" t="s">
        <v>204</v>
      </c>
      <c r="V1557" s="326" t="s">
        <v>144</v>
      </c>
      <c r="W1557" s="326" t="s">
        <v>48</v>
      </c>
      <c r="X1557" s="326" t="s">
        <v>48</v>
      </c>
      <c r="Y1557" s="326" t="s">
        <v>48</v>
      </c>
      <c r="Z1557" s="326" t="s">
        <v>48</v>
      </c>
      <c r="AA1557" s="326" t="s">
        <v>48</v>
      </c>
      <c r="AB1557" s="326" t="s">
        <v>48</v>
      </c>
      <c r="AC1557" s="326" t="s">
        <v>123</v>
      </c>
      <c r="AD1557" s="326" t="s">
        <v>123</v>
      </c>
    </row>
    <row r="1558" spans="1:30" ht="25.5">
      <c r="A1558" s="326" t="s">
        <v>2545</v>
      </c>
      <c r="B1558" s="326" t="s">
        <v>41</v>
      </c>
      <c r="C1558" s="326" t="s">
        <v>2548</v>
      </c>
      <c r="D1558" s="326">
        <v>21940</v>
      </c>
      <c r="E1558" s="326" t="s">
        <v>507</v>
      </c>
      <c r="F1558" s="326" t="s">
        <v>2590</v>
      </c>
      <c r="G1558" s="328">
        <v>7084.93</v>
      </c>
      <c r="H1558" s="327">
        <v>0</v>
      </c>
      <c r="I1558" s="326" t="s">
        <v>51</v>
      </c>
      <c r="J1558" s="328">
        <v>17936.63</v>
      </c>
      <c r="K1558" s="326" t="s">
        <v>148</v>
      </c>
      <c r="L1558" s="326" t="s">
        <v>148</v>
      </c>
      <c r="M1558" s="326" t="s">
        <v>142</v>
      </c>
      <c r="N1558" s="326" t="s">
        <v>45</v>
      </c>
      <c r="O1558" s="326" t="s">
        <v>45</v>
      </c>
      <c r="P1558" s="326" t="s">
        <v>45</v>
      </c>
      <c r="Q1558" s="326" t="s">
        <v>45</v>
      </c>
      <c r="R1558" s="326" t="s">
        <v>45</v>
      </c>
      <c r="S1558" s="326" t="s">
        <v>45</v>
      </c>
      <c r="T1558" s="326" t="s">
        <v>204</v>
      </c>
      <c r="U1558" s="326" t="s">
        <v>204</v>
      </c>
      <c r="V1558" s="326" t="s">
        <v>144</v>
      </c>
      <c r="W1558" s="326" t="s">
        <v>48</v>
      </c>
      <c r="X1558" s="326" t="s">
        <v>48</v>
      </c>
      <c r="Y1558" s="326" t="s">
        <v>48</v>
      </c>
      <c r="Z1558" s="326" t="s">
        <v>48</v>
      </c>
      <c r="AA1558" s="326" t="s">
        <v>48</v>
      </c>
      <c r="AB1558" s="326" t="s">
        <v>48</v>
      </c>
      <c r="AC1558" s="326" t="s">
        <v>123</v>
      </c>
      <c r="AD1558" s="326" t="s">
        <v>123</v>
      </c>
    </row>
    <row r="1559" spans="1:30" ht="34">
      <c r="A1559" s="326" t="s">
        <v>2545</v>
      </c>
      <c r="B1559" s="326" t="s">
        <v>41</v>
      </c>
      <c r="C1559" s="326" t="s">
        <v>2559</v>
      </c>
      <c r="D1559" s="326">
        <v>21560</v>
      </c>
      <c r="E1559" s="326" t="s">
        <v>507</v>
      </c>
      <c r="F1559" s="326" t="s">
        <v>2591</v>
      </c>
      <c r="G1559" s="327">
        <v>0</v>
      </c>
      <c r="H1559" s="328">
        <v>65924.19</v>
      </c>
      <c r="I1559" s="326" t="s">
        <v>51</v>
      </c>
      <c r="J1559" s="328">
        <v>3555.91</v>
      </c>
      <c r="K1559" s="326" t="s">
        <v>149</v>
      </c>
      <c r="L1559" s="326" t="s">
        <v>150</v>
      </c>
      <c r="M1559" s="326" t="s">
        <v>142</v>
      </c>
      <c r="N1559" s="326" t="s">
        <v>45</v>
      </c>
      <c r="O1559" s="326" t="s">
        <v>45</v>
      </c>
      <c r="P1559" s="326" t="s">
        <v>45</v>
      </c>
      <c r="Q1559" s="326" t="s">
        <v>45</v>
      </c>
      <c r="R1559" s="326" t="s">
        <v>45</v>
      </c>
      <c r="S1559" s="326" t="s">
        <v>45</v>
      </c>
      <c r="T1559" s="326" t="s">
        <v>205</v>
      </c>
      <c r="U1559" s="326" t="s">
        <v>206</v>
      </c>
      <c r="V1559" s="326" t="s">
        <v>144</v>
      </c>
      <c r="W1559" s="326" t="s">
        <v>48</v>
      </c>
      <c r="X1559" s="326" t="s">
        <v>48</v>
      </c>
      <c r="Y1559" s="326" t="s">
        <v>48</v>
      </c>
      <c r="Z1559" s="326" t="s">
        <v>48</v>
      </c>
      <c r="AA1559" s="326" t="s">
        <v>48</v>
      </c>
      <c r="AB1559" s="326" t="s">
        <v>48</v>
      </c>
      <c r="AC1559" s="326" t="s">
        <v>123</v>
      </c>
      <c r="AD1559" s="326" t="s">
        <v>123</v>
      </c>
    </row>
    <row r="1560" spans="1:30" ht="34">
      <c r="A1560" s="326" t="s">
        <v>2545</v>
      </c>
      <c r="B1560" s="326" t="s">
        <v>41</v>
      </c>
      <c r="C1560" s="326" t="s">
        <v>2548</v>
      </c>
      <c r="D1560" s="326">
        <v>21940</v>
      </c>
      <c r="E1560" s="326" t="s">
        <v>355</v>
      </c>
      <c r="F1560" s="326" t="s">
        <v>2592</v>
      </c>
      <c r="G1560" s="328">
        <v>4653.21</v>
      </c>
      <c r="H1560" s="327">
        <v>0</v>
      </c>
      <c r="I1560" s="326" t="s">
        <v>51</v>
      </c>
      <c r="J1560" s="328">
        <v>8209.1200000000008</v>
      </c>
      <c r="K1560" s="326" t="s">
        <v>149</v>
      </c>
      <c r="L1560" s="326" t="s">
        <v>150</v>
      </c>
      <c r="M1560" s="326" t="s">
        <v>142</v>
      </c>
      <c r="N1560" s="326" t="s">
        <v>45</v>
      </c>
      <c r="O1560" s="326" t="s">
        <v>45</v>
      </c>
      <c r="P1560" s="326" t="s">
        <v>45</v>
      </c>
      <c r="Q1560" s="326" t="s">
        <v>45</v>
      </c>
      <c r="R1560" s="326" t="s">
        <v>45</v>
      </c>
      <c r="S1560" s="326" t="s">
        <v>45</v>
      </c>
      <c r="T1560" s="326" t="s">
        <v>205</v>
      </c>
      <c r="U1560" s="326" t="s">
        <v>206</v>
      </c>
      <c r="V1560" s="326" t="s">
        <v>144</v>
      </c>
      <c r="W1560" s="326" t="s">
        <v>48</v>
      </c>
      <c r="X1560" s="326" t="s">
        <v>48</v>
      </c>
      <c r="Y1560" s="326" t="s">
        <v>48</v>
      </c>
      <c r="Z1560" s="326" t="s">
        <v>48</v>
      </c>
      <c r="AA1560" s="326" t="s">
        <v>48</v>
      </c>
      <c r="AB1560" s="326" t="s">
        <v>48</v>
      </c>
      <c r="AC1560" s="326" t="s">
        <v>123</v>
      </c>
      <c r="AD1560" s="326" t="s">
        <v>123</v>
      </c>
    </row>
    <row r="1561" spans="1:30" ht="34">
      <c r="A1561" s="326" t="s">
        <v>2545</v>
      </c>
      <c r="B1561" s="326" t="s">
        <v>41</v>
      </c>
      <c r="C1561" s="326" t="s">
        <v>2559</v>
      </c>
      <c r="D1561" s="326">
        <v>21560</v>
      </c>
      <c r="E1561" s="326" t="s">
        <v>355</v>
      </c>
      <c r="F1561" s="326" t="s">
        <v>2593</v>
      </c>
      <c r="G1561" s="327">
        <v>0</v>
      </c>
      <c r="H1561" s="328">
        <v>132587</v>
      </c>
      <c r="I1561" s="326" t="s">
        <v>51</v>
      </c>
      <c r="J1561" s="328">
        <v>15673.5</v>
      </c>
      <c r="K1561" s="326" t="s">
        <v>151</v>
      </c>
      <c r="L1561" s="326" t="s">
        <v>152</v>
      </c>
      <c r="M1561" s="326" t="s">
        <v>142</v>
      </c>
      <c r="N1561" s="326" t="s">
        <v>45</v>
      </c>
      <c r="O1561" s="326" t="s">
        <v>45</v>
      </c>
      <c r="P1561" s="326" t="s">
        <v>45</v>
      </c>
      <c r="Q1561" s="326" t="s">
        <v>45</v>
      </c>
      <c r="R1561" s="326" t="s">
        <v>45</v>
      </c>
      <c r="S1561" s="326" t="s">
        <v>45</v>
      </c>
      <c r="T1561" s="326" t="s">
        <v>207</v>
      </c>
      <c r="U1561" s="326" t="s">
        <v>208</v>
      </c>
      <c r="V1561" s="326" t="s">
        <v>144</v>
      </c>
      <c r="W1561" s="326" t="s">
        <v>48</v>
      </c>
      <c r="X1561" s="326" t="s">
        <v>48</v>
      </c>
      <c r="Y1561" s="326" t="s">
        <v>48</v>
      </c>
      <c r="Z1561" s="326" t="s">
        <v>48</v>
      </c>
      <c r="AA1561" s="326" t="s">
        <v>48</v>
      </c>
      <c r="AB1561" s="326" t="s">
        <v>48</v>
      </c>
      <c r="AC1561" s="326" t="s">
        <v>123</v>
      </c>
      <c r="AD1561" s="326" t="s">
        <v>123</v>
      </c>
    </row>
    <row r="1562" spans="1:30" ht="34">
      <c r="A1562" s="326" t="s">
        <v>2545</v>
      </c>
      <c r="B1562" s="326" t="s">
        <v>41</v>
      </c>
      <c r="C1562" s="326" t="s">
        <v>2559</v>
      </c>
      <c r="D1562" s="326">
        <v>21566</v>
      </c>
      <c r="E1562" s="326" t="s">
        <v>241</v>
      </c>
      <c r="F1562" s="326" t="s">
        <v>2529</v>
      </c>
      <c r="G1562" s="327">
        <v>0</v>
      </c>
      <c r="H1562" s="328">
        <v>2571.87</v>
      </c>
      <c r="I1562" s="326" t="s">
        <v>51</v>
      </c>
      <c r="J1562" s="328">
        <v>13101.63</v>
      </c>
      <c r="K1562" s="326" t="s">
        <v>151</v>
      </c>
      <c r="L1562" s="326" t="s">
        <v>152</v>
      </c>
      <c r="M1562" s="326" t="s">
        <v>142</v>
      </c>
      <c r="N1562" s="326" t="s">
        <v>45</v>
      </c>
      <c r="O1562" s="326" t="s">
        <v>45</v>
      </c>
      <c r="P1562" s="326" t="s">
        <v>45</v>
      </c>
      <c r="Q1562" s="326" t="s">
        <v>45</v>
      </c>
      <c r="R1562" s="326" t="s">
        <v>45</v>
      </c>
      <c r="S1562" s="326" t="s">
        <v>45</v>
      </c>
      <c r="T1562" s="326" t="s">
        <v>207</v>
      </c>
      <c r="U1562" s="326" t="s">
        <v>208</v>
      </c>
      <c r="V1562" s="326" t="s">
        <v>144</v>
      </c>
      <c r="W1562" s="326" t="s">
        <v>48</v>
      </c>
      <c r="X1562" s="326" t="s">
        <v>48</v>
      </c>
      <c r="Y1562" s="326" t="s">
        <v>48</v>
      </c>
      <c r="Z1562" s="326" t="s">
        <v>48</v>
      </c>
      <c r="AA1562" s="326" t="s">
        <v>48</v>
      </c>
      <c r="AB1562" s="326" t="s">
        <v>48</v>
      </c>
      <c r="AC1562" s="326" t="s">
        <v>123</v>
      </c>
      <c r="AD1562" s="326" t="s">
        <v>123</v>
      </c>
    </row>
    <row r="1563" spans="1:30" ht="34">
      <c r="A1563" s="326" t="s">
        <v>2545</v>
      </c>
      <c r="B1563" s="326" t="s">
        <v>41</v>
      </c>
      <c r="C1563" s="326" t="s">
        <v>2559</v>
      </c>
      <c r="D1563" s="326">
        <v>21566</v>
      </c>
      <c r="E1563" s="326" t="s">
        <v>241</v>
      </c>
      <c r="F1563" s="326" t="s">
        <v>2397</v>
      </c>
      <c r="G1563" s="327">
        <v>0</v>
      </c>
      <c r="H1563" s="328">
        <v>1740</v>
      </c>
      <c r="I1563" s="326" t="s">
        <v>51</v>
      </c>
      <c r="J1563" s="328">
        <v>11361.63</v>
      </c>
      <c r="K1563" s="326" t="s">
        <v>151</v>
      </c>
      <c r="L1563" s="326" t="s">
        <v>152</v>
      </c>
      <c r="M1563" s="326" t="s">
        <v>142</v>
      </c>
      <c r="N1563" s="326" t="s">
        <v>45</v>
      </c>
      <c r="O1563" s="326" t="s">
        <v>45</v>
      </c>
      <c r="P1563" s="326" t="s">
        <v>45</v>
      </c>
      <c r="Q1563" s="326" t="s">
        <v>45</v>
      </c>
      <c r="R1563" s="326" t="s">
        <v>45</v>
      </c>
      <c r="S1563" s="326" t="s">
        <v>45</v>
      </c>
      <c r="T1563" s="326" t="s">
        <v>207</v>
      </c>
      <c r="U1563" s="326" t="s">
        <v>208</v>
      </c>
      <c r="V1563" s="326" t="s">
        <v>144</v>
      </c>
      <c r="W1563" s="326" t="s">
        <v>48</v>
      </c>
      <c r="X1563" s="326" t="s">
        <v>48</v>
      </c>
      <c r="Y1563" s="326" t="s">
        <v>48</v>
      </c>
      <c r="Z1563" s="326" t="s">
        <v>48</v>
      </c>
      <c r="AA1563" s="326" t="s">
        <v>48</v>
      </c>
      <c r="AB1563" s="326" t="s">
        <v>48</v>
      </c>
      <c r="AC1563" s="326" t="s">
        <v>123</v>
      </c>
      <c r="AD1563" s="326" t="s">
        <v>123</v>
      </c>
    </row>
    <row r="1564" spans="1:30" ht="34">
      <c r="A1564" s="326" t="s">
        <v>2545</v>
      </c>
      <c r="B1564" s="326" t="s">
        <v>41</v>
      </c>
      <c r="C1564" s="326" t="s">
        <v>2559</v>
      </c>
      <c r="D1564" s="326">
        <v>21566</v>
      </c>
      <c r="E1564" s="326" t="s">
        <v>241</v>
      </c>
      <c r="F1564" s="326" t="s">
        <v>2531</v>
      </c>
      <c r="G1564" s="327">
        <v>0</v>
      </c>
      <c r="H1564" s="327">
        <v>655.48</v>
      </c>
      <c r="I1564" s="326" t="s">
        <v>51</v>
      </c>
      <c r="J1564" s="328">
        <v>10706.15</v>
      </c>
      <c r="K1564" s="326" t="s">
        <v>151</v>
      </c>
      <c r="L1564" s="326" t="s">
        <v>152</v>
      </c>
      <c r="M1564" s="326" t="s">
        <v>142</v>
      </c>
      <c r="N1564" s="326" t="s">
        <v>45</v>
      </c>
      <c r="O1564" s="326" t="s">
        <v>45</v>
      </c>
      <c r="P1564" s="326" t="s">
        <v>45</v>
      </c>
      <c r="Q1564" s="326" t="s">
        <v>45</v>
      </c>
      <c r="R1564" s="326" t="s">
        <v>45</v>
      </c>
      <c r="S1564" s="326" t="s">
        <v>45</v>
      </c>
      <c r="T1564" s="326" t="s">
        <v>207</v>
      </c>
      <c r="U1564" s="326" t="s">
        <v>208</v>
      </c>
      <c r="V1564" s="326" t="s">
        <v>144</v>
      </c>
      <c r="W1564" s="326" t="s">
        <v>48</v>
      </c>
      <c r="X1564" s="326" t="s">
        <v>48</v>
      </c>
      <c r="Y1564" s="326" t="s">
        <v>48</v>
      </c>
      <c r="Z1564" s="326" t="s">
        <v>48</v>
      </c>
      <c r="AA1564" s="326" t="s">
        <v>48</v>
      </c>
      <c r="AB1564" s="326" t="s">
        <v>48</v>
      </c>
      <c r="AC1564" s="326" t="s">
        <v>123</v>
      </c>
      <c r="AD1564" s="326" t="s">
        <v>123</v>
      </c>
    </row>
    <row r="1565" spans="1:30" ht="34">
      <c r="A1565" s="326" t="s">
        <v>2545</v>
      </c>
      <c r="B1565" s="326" t="s">
        <v>41</v>
      </c>
      <c r="C1565" s="326" t="s">
        <v>2559</v>
      </c>
      <c r="D1565" s="326">
        <v>21566</v>
      </c>
      <c r="E1565" s="326" t="s">
        <v>241</v>
      </c>
      <c r="F1565" s="326" t="s">
        <v>2533</v>
      </c>
      <c r="G1565" s="327">
        <v>0</v>
      </c>
      <c r="H1565" s="327">
        <v>115.04</v>
      </c>
      <c r="I1565" s="326" t="s">
        <v>51</v>
      </c>
      <c r="J1565" s="328">
        <v>10591.11</v>
      </c>
      <c r="K1565" s="326" t="s">
        <v>151</v>
      </c>
      <c r="L1565" s="326" t="s">
        <v>152</v>
      </c>
      <c r="M1565" s="326" t="s">
        <v>142</v>
      </c>
      <c r="N1565" s="326" t="s">
        <v>45</v>
      </c>
      <c r="O1565" s="326" t="s">
        <v>45</v>
      </c>
      <c r="P1565" s="326" t="s">
        <v>45</v>
      </c>
      <c r="Q1565" s="326" t="s">
        <v>45</v>
      </c>
      <c r="R1565" s="326" t="s">
        <v>45</v>
      </c>
      <c r="S1565" s="326" t="s">
        <v>45</v>
      </c>
      <c r="T1565" s="326" t="s">
        <v>207</v>
      </c>
      <c r="U1565" s="326" t="s">
        <v>208</v>
      </c>
      <c r="V1565" s="326" t="s">
        <v>144</v>
      </c>
      <c r="W1565" s="326" t="s">
        <v>48</v>
      </c>
      <c r="X1565" s="326" t="s">
        <v>48</v>
      </c>
      <c r="Y1565" s="326" t="s">
        <v>48</v>
      </c>
      <c r="Z1565" s="326" t="s">
        <v>48</v>
      </c>
      <c r="AA1565" s="326" t="s">
        <v>48</v>
      </c>
      <c r="AB1565" s="326" t="s">
        <v>48</v>
      </c>
      <c r="AC1565" s="326" t="s">
        <v>123</v>
      </c>
      <c r="AD1565" s="326" t="s">
        <v>123</v>
      </c>
    </row>
    <row r="1566" spans="1:30" ht="34">
      <c r="A1566" s="326" t="s">
        <v>2545</v>
      </c>
      <c r="B1566" s="326" t="s">
        <v>41</v>
      </c>
      <c r="C1566" s="326" t="s">
        <v>2559</v>
      </c>
      <c r="D1566" s="326">
        <v>21566</v>
      </c>
      <c r="E1566" s="326" t="s">
        <v>241</v>
      </c>
      <c r="F1566" s="326" t="s">
        <v>2528</v>
      </c>
      <c r="G1566" s="327">
        <v>0</v>
      </c>
      <c r="H1566" s="327">
        <v>89</v>
      </c>
      <c r="I1566" s="326" t="s">
        <v>51</v>
      </c>
      <c r="J1566" s="328">
        <v>10502.11</v>
      </c>
      <c r="K1566" s="326" t="s">
        <v>151</v>
      </c>
      <c r="L1566" s="326" t="s">
        <v>152</v>
      </c>
      <c r="M1566" s="326" t="s">
        <v>142</v>
      </c>
      <c r="N1566" s="326" t="s">
        <v>45</v>
      </c>
      <c r="O1566" s="326" t="s">
        <v>45</v>
      </c>
      <c r="P1566" s="326" t="s">
        <v>45</v>
      </c>
      <c r="Q1566" s="326" t="s">
        <v>45</v>
      </c>
      <c r="R1566" s="326" t="s">
        <v>45</v>
      </c>
      <c r="S1566" s="326" t="s">
        <v>45</v>
      </c>
      <c r="T1566" s="326" t="s">
        <v>207</v>
      </c>
      <c r="U1566" s="326" t="s">
        <v>208</v>
      </c>
      <c r="V1566" s="326" t="s">
        <v>144</v>
      </c>
      <c r="W1566" s="326" t="s">
        <v>48</v>
      </c>
      <c r="X1566" s="326" t="s">
        <v>48</v>
      </c>
      <c r="Y1566" s="326" t="s">
        <v>48</v>
      </c>
      <c r="Z1566" s="326" t="s">
        <v>48</v>
      </c>
      <c r="AA1566" s="326" t="s">
        <v>48</v>
      </c>
      <c r="AB1566" s="326" t="s">
        <v>48</v>
      </c>
      <c r="AC1566" s="326" t="s">
        <v>123</v>
      </c>
      <c r="AD1566" s="326" t="s">
        <v>123</v>
      </c>
    </row>
    <row r="1567" spans="1:30" ht="34">
      <c r="A1567" s="326" t="s">
        <v>2545</v>
      </c>
      <c r="B1567" s="326" t="s">
        <v>41</v>
      </c>
      <c r="C1567" s="326" t="s">
        <v>2559</v>
      </c>
      <c r="D1567" s="326">
        <v>21566</v>
      </c>
      <c r="E1567" s="326" t="s">
        <v>241</v>
      </c>
      <c r="F1567" s="326" t="s">
        <v>2527</v>
      </c>
      <c r="G1567" s="327">
        <v>0</v>
      </c>
      <c r="H1567" s="327">
        <v>79.98</v>
      </c>
      <c r="I1567" s="326" t="s">
        <v>51</v>
      </c>
      <c r="J1567" s="328">
        <v>10422.129999999999</v>
      </c>
      <c r="K1567" s="326" t="s">
        <v>151</v>
      </c>
      <c r="L1567" s="326" t="s">
        <v>152</v>
      </c>
      <c r="M1567" s="326" t="s">
        <v>142</v>
      </c>
      <c r="N1567" s="326" t="s">
        <v>45</v>
      </c>
      <c r="O1567" s="326" t="s">
        <v>45</v>
      </c>
      <c r="P1567" s="326" t="s">
        <v>45</v>
      </c>
      <c r="Q1567" s="326" t="s">
        <v>45</v>
      </c>
      <c r="R1567" s="326" t="s">
        <v>45</v>
      </c>
      <c r="S1567" s="326" t="s">
        <v>45</v>
      </c>
      <c r="T1567" s="326" t="s">
        <v>207</v>
      </c>
      <c r="U1567" s="326" t="s">
        <v>208</v>
      </c>
      <c r="V1567" s="326" t="s">
        <v>144</v>
      </c>
      <c r="W1567" s="326" t="s">
        <v>48</v>
      </c>
      <c r="X1567" s="326" t="s">
        <v>48</v>
      </c>
      <c r="Y1567" s="326" t="s">
        <v>48</v>
      </c>
      <c r="Z1567" s="326" t="s">
        <v>48</v>
      </c>
      <c r="AA1567" s="326" t="s">
        <v>48</v>
      </c>
      <c r="AB1567" s="326" t="s">
        <v>48</v>
      </c>
      <c r="AC1567" s="326" t="s">
        <v>123</v>
      </c>
      <c r="AD1567" s="326" t="s">
        <v>123</v>
      </c>
    </row>
    <row r="1568" spans="1:30" ht="34">
      <c r="A1568" s="326" t="s">
        <v>2545</v>
      </c>
      <c r="B1568" s="326" t="s">
        <v>41</v>
      </c>
      <c r="C1568" s="326" t="s">
        <v>2559</v>
      </c>
      <c r="D1568" s="326">
        <v>21566</v>
      </c>
      <c r="E1568" s="326" t="s">
        <v>241</v>
      </c>
      <c r="F1568" s="326" t="s">
        <v>2458</v>
      </c>
      <c r="G1568" s="327">
        <v>0</v>
      </c>
      <c r="H1568" s="328">
        <v>2793.51</v>
      </c>
      <c r="I1568" s="326" t="s">
        <v>51</v>
      </c>
      <c r="J1568" s="328">
        <v>7628.62</v>
      </c>
      <c r="K1568" s="326" t="s">
        <v>151</v>
      </c>
      <c r="L1568" s="326" t="s">
        <v>152</v>
      </c>
      <c r="M1568" s="326" t="s">
        <v>142</v>
      </c>
      <c r="N1568" s="326" t="s">
        <v>45</v>
      </c>
      <c r="O1568" s="326" t="s">
        <v>45</v>
      </c>
      <c r="P1568" s="326" t="s">
        <v>45</v>
      </c>
      <c r="Q1568" s="326" t="s">
        <v>45</v>
      </c>
      <c r="R1568" s="326" t="s">
        <v>45</v>
      </c>
      <c r="S1568" s="326" t="s">
        <v>45</v>
      </c>
      <c r="T1568" s="326" t="s">
        <v>207</v>
      </c>
      <c r="U1568" s="326" t="s">
        <v>208</v>
      </c>
      <c r="V1568" s="326" t="s">
        <v>144</v>
      </c>
      <c r="W1568" s="326" t="s">
        <v>48</v>
      </c>
      <c r="X1568" s="326" t="s">
        <v>48</v>
      </c>
      <c r="Y1568" s="326" t="s">
        <v>48</v>
      </c>
      <c r="Z1568" s="326" t="s">
        <v>48</v>
      </c>
      <c r="AA1568" s="326" t="s">
        <v>48</v>
      </c>
      <c r="AB1568" s="326" t="s">
        <v>48</v>
      </c>
      <c r="AC1568" s="326" t="s">
        <v>123</v>
      </c>
      <c r="AD1568" s="326" t="s">
        <v>123</v>
      </c>
    </row>
    <row r="1569" spans="1:30" ht="34">
      <c r="A1569" s="326" t="s">
        <v>2545</v>
      </c>
      <c r="B1569" s="326" t="s">
        <v>41</v>
      </c>
      <c r="C1569" s="326" t="s">
        <v>2548</v>
      </c>
      <c r="D1569" s="326">
        <v>21940</v>
      </c>
      <c r="E1569" s="326" t="s">
        <v>354</v>
      </c>
      <c r="F1569" s="326" t="s">
        <v>2594</v>
      </c>
      <c r="G1569" s="328">
        <v>3180.18</v>
      </c>
      <c r="H1569" s="327">
        <v>0</v>
      </c>
      <c r="I1569" s="326" t="s">
        <v>51</v>
      </c>
      <c r="J1569" s="328">
        <v>10808.8</v>
      </c>
      <c r="K1569" s="326" t="s">
        <v>151</v>
      </c>
      <c r="L1569" s="326" t="s">
        <v>152</v>
      </c>
      <c r="M1569" s="326" t="s">
        <v>142</v>
      </c>
      <c r="N1569" s="326" t="s">
        <v>45</v>
      </c>
      <c r="O1569" s="326" t="s">
        <v>45</v>
      </c>
      <c r="P1569" s="326" t="s">
        <v>45</v>
      </c>
      <c r="Q1569" s="326" t="s">
        <v>45</v>
      </c>
      <c r="R1569" s="326" t="s">
        <v>45</v>
      </c>
      <c r="S1569" s="326" t="s">
        <v>45</v>
      </c>
      <c r="T1569" s="326" t="s">
        <v>207</v>
      </c>
      <c r="U1569" s="326" t="s">
        <v>208</v>
      </c>
      <c r="V1569" s="326" t="s">
        <v>144</v>
      </c>
      <c r="W1569" s="326" t="s">
        <v>48</v>
      </c>
      <c r="X1569" s="326" t="s">
        <v>48</v>
      </c>
      <c r="Y1569" s="326" t="s">
        <v>48</v>
      </c>
      <c r="Z1569" s="326" t="s">
        <v>48</v>
      </c>
      <c r="AA1569" s="326" t="s">
        <v>48</v>
      </c>
      <c r="AB1569" s="326" t="s">
        <v>48</v>
      </c>
      <c r="AC1569" s="326" t="s">
        <v>123</v>
      </c>
      <c r="AD1569" s="326" t="s">
        <v>123</v>
      </c>
    </row>
    <row r="1570" spans="1:30" ht="34">
      <c r="A1570" s="326" t="s">
        <v>2545</v>
      </c>
      <c r="B1570" s="326" t="s">
        <v>41</v>
      </c>
      <c r="C1570" s="326" t="s">
        <v>2548</v>
      </c>
      <c r="D1570" s="326">
        <v>21940</v>
      </c>
      <c r="E1570" s="326" t="s">
        <v>354</v>
      </c>
      <c r="F1570" s="326" t="s">
        <v>2595</v>
      </c>
      <c r="G1570" s="328">
        <v>1892.66</v>
      </c>
      <c r="H1570" s="327">
        <v>0</v>
      </c>
      <c r="I1570" s="326" t="s">
        <v>51</v>
      </c>
      <c r="J1570" s="328">
        <v>12701.46</v>
      </c>
      <c r="K1570" s="326" t="s">
        <v>151</v>
      </c>
      <c r="L1570" s="326" t="s">
        <v>152</v>
      </c>
      <c r="M1570" s="326" t="s">
        <v>142</v>
      </c>
      <c r="N1570" s="326" t="s">
        <v>45</v>
      </c>
      <c r="O1570" s="326" t="s">
        <v>45</v>
      </c>
      <c r="P1570" s="326" t="s">
        <v>45</v>
      </c>
      <c r="Q1570" s="326" t="s">
        <v>45</v>
      </c>
      <c r="R1570" s="326" t="s">
        <v>45</v>
      </c>
      <c r="S1570" s="326" t="s">
        <v>45</v>
      </c>
      <c r="T1570" s="326" t="s">
        <v>207</v>
      </c>
      <c r="U1570" s="326" t="s">
        <v>208</v>
      </c>
      <c r="V1570" s="326" t="s">
        <v>144</v>
      </c>
      <c r="W1570" s="326" t="s">
        <v>48</v>
      </c>
      <c r="X1570" s="326" t="s">
        <v>48</v>
      </c>
      <c r="Y1570" s="326" t="s">
        <v>48</v>
      </c>
      <c r="Z1570" s="326" t="s">
        <v>48</v>
      </c>
      <c r="AA1570" s="326" t="s">
        <v>48</v>
      </c>
      <c r="AB1570" s="326" t="s">
        <v>48</v>
      </c>
      <c r="AC1570" s="326" t="s">
        <v>123</v>
      </c>
      <c r="AD1570" s="326" t="s">
        <v>123</v>
      </c>
    </row>
    <row r="1571" spans="1:30" ht="34">
      <c r="A1571" s="326" t="s">
        <v>2545</v>
      </c>
      <c r="B1571" s="326" t="s">
        <v>41</v>
      </c>
      <c r="C1571" s="326" t="s">
        <v>2548</v>
      </c>
      <c r="D1571" s="326">
        <v>21940</v>
      </c>
      <c r="E1571" s="326" t="s">
        <v>354</v>
      </c>
      <c r="F1571" s="326" t="s">
        <v>2596</v>
      </c>
      <c r="G1571" s="328">
        <v>1238.72</v>
      </c>
      <c r="H1571" s="327">
        <v>0</v>
      </c>
      <c r="I1571" s="326" t="s">
        <v>51</v>
      </c>
      <c r="J1571" s="328">
        <v>13940.18</v>
      </c>
      <c r="K1571" s="326" t="s">
        <v>151</v>
      </c>
      <c r="L1571" s="326" t="s">
        <v>152</v>
      </c>
      <c r="M1571" s="326" t="s">
        <v>142</v>
      </c>
      <c r="N1571" s="326" t="s">
        <v>45</v>
      </c>
      <c r="O1571" s="326" t="s">
        <v>45</v>
      </c>
      <c r="P1571" s="326" t="s">
        <v>45</v>
      </c>
      <c r="Q1571" s="326" t="s">
        <v>45</v>
      </c>
      <c r="R1571" s="326" t="s">
        <v>45</v>
      </c>
      <c r="S1571" s="326" t="s">
        <v>45</v>
      </c>
      <c r="T1571" s="326" t="s">
        <v>207</v>
      </c>
      <c r="U1571" s="326" t="s">
        <v>208</v>
      </c>
      <c r="V1571" s="326" t="s">
        <v>144</v>
      </c>
      <c r="W1571" s="326" t="s">
        <v>48</v>
      </c>
      <c r="X1571" s="326" t="s">
        <v>48</v>
      </c>
      <c r="Y1571" s="326" t="s">
        <v>48</v>
      </c>
      <c r="Z1571" s="326" t="s">
        <v>48</v>
      </c>
      <c r="AA1571" s="326" t="s">
        <v>48</v>
      </c>
      <c r="AB1571" s="326" t="s">
        <v>48</v>
      </c>
      <c r="AC1571" s="326" t="s">
        <v>123</v>
      </c>
      <c r="AD1571" s="326" t="s">
        <v>123</v>
      </c>
    </row>
    <row r="1572" spans="1:30" ht="34">
      <c r="A1572" s="326" t="s">
        <v>2545</v>
      </c>
      <c r="B1572" s="326" t="s">
        <v>41</v>
      </c>
      <c r="C1572" s="326" t="s">
        <v>2548</v>
      </c>
      <c r="D1572" s="326">
        <v>21940</v>
      </c>
      <c r="E1572" s="326" t="s">
        <v>354</v>
      </c>
      <c r="F1572" s="326" t="s">
        <v>2597</v>
      </c>
      <c r="G1572" s="328">
        <v>1066.46</v>
      </c>
      <c r="H1572" s="327">
        <v>0</v>
      </c>
      <c r="I1572" s="326" t="s">
        <v>51</v>
      </c>
      <c r="J1572" s="328">
        <v>15006.64</v>
      </c>
      <c r="K1572" s="326" t="s">
        <v>151</v>
      </c>
      <c r="L1572" s="326" t="s">
        <v>152</v>
      </c>
      <c r="M1572" s="326" t="s">
        <v>142</v>
      </c>
      <c r="N1572" s="326" t="s">
        <v>45</v>
      </c>
      <c r="O1572" s="326" t="s">
        <v>45</v>
      </c>
      <c r="P1572" s="326" t="s">
        <v>45</v>
      </c>
      <c r="Q1572" s="326" t="s">
        <v>45</v>
      </c>
      <c r="R1572" s="326" t="s">
        <v>45</v>
      </c>
      <c r="S1572" s="326" t="s">
        <v>45</v>
      </c>
      <c r="T1572" s="326" t="s">
        <v>207</v>
      </c>
      <c r="U1572" s="326" t="s">
        <v>208</v>
      </c>
      <c r="V1572" s="326" t="s">
        <v>144</v>
      </c>
      <c r="W1572" s="326" t="s">
        <v>48</v>
      </c>
      <c r="X1572" s="326" t="s">
        <v>48</v>
      </c>
      <c r="Y1572" s="326" t="s">
        <v>48</v>
      </c>
      <c r="Z1572" s="326" t="s">
        <v>48</v>
      </c>
      <c r="AA1572" s="326" t="s">
        <v>48</v>
      </c>
      <c r="AB1572" s="326" t="s">
        <v>48</v>
      </c>
      <c r="AC1572" s="326" t="s">
        <v>123</v>
      </c>
      <c r="AD1572" s="326" t="s">
        <v>123</v>
      </c>
    </row>
    <row r="1573" spans="1:30" ht="34">
      <c r="A1573" s="326" t="s">
        <v>2545</v>
      </c>
      <c r="B1573" s="326" t="s">
        <v>41</v>
      </c>
      <c r="C1573" s="326" t="s">
        <v>2548</v>
      </c>
      <c r="D1573" s="326">
        <v>21940</v>
      </c>
      <c r="E1573" s="326" t="s">
        <v>354</v>
      </c>
      <c r="F1573" s="326" t="s">
        <v>2598</v>
      </c>
      <c r="G1573" s="327">
        <v>522.92999999999995</v>
      </c>
      <c r="H1573" s="327">
        <v>0</v>
      </c>
      <c r="I1573" s="326" t="s">
        <v>51</v>
      </c>
      <c r="J1573" s="328">
        <v>15529.57</v>
      </c>
      <c r="K1573" s="326" t="s">
        <v>151</v>
      </c>
      <c r="L1573" s="326" t="s">
        <v>152</v>
      </c>
      <c r="M1573" s="326" t="s">
        <v>142</v>
      </c>
      <c r="N1573" s="326" t="s">
        <v>45</v>
      </c>
      <c r="O1573" s="326" t="s">
        <v>45</v>
      </c>
      <c r="P1573" s="326" t="s">
        <v>45</v>
      </c>
      <c r="Q1573" s="326" t="s">
        <v>45</v>
      </c>
      <c r="R1573" s="326" t="s">
        <v>45</v>
      </c>
      <c r="S1573" s="326" t="s">
        <v>45</v>
      </c>
      <c r="T1573" s="326" t="s">
        <v>207</v>
      </c>
      <c r="U1573" s="326" t="s">
        <v>208</v>
      </c>
      <c r="V1573" s="326" t="s">
        <v>144</v>
      </c>
      <c r="W1573" s="326" t="s">
        <v>48</v>
      </c>
      <c r="X1573" s="326" t="s">
        <v>48</v>
      </c>
      <c r="Y1573" s="326" t="s">
        <v>48</v>
      </c>
      <c r="Z1573" s="326" t="s">
        <v>48</v>
      </c>
      <c r="AA1573" s="326" t="s">
        <v>48</v>
      </c>
      <c r="AB1573" s="326" t="s">
        <v>48</v>
      </c>
      <c r="AC1573" s="326" t="s">
        <v>123</v>
      </c>
      <c r="AD1573" s="326" t="s">
        <v>123</v>
      </c>
    </row>
    <row r="1574" spans="1:30" ht="34">
      <c r="A1574" s="326" t="s">
        <v>2545</v>
      </c>
      <c r="B1574" s="326" t="s">
        <v>41</v>
      </c>
      <c r="C1574" s="326" t="s">
        <v>2548</v>
      </c>
      <c r="D1574" s="326">
        <v>21940</v>
      </c>
      <c r="E1574" s="326" t="s">
        <v>354</v>
      </c>
      <c r="F1574" s="326" t="s">
        <v>2599</v>
      </c>
      <c r="G1574" s="327">
        <v>468.73</v>
      </c>
      <c r="H1574" s="327">
        <v>0</v>
      </c>
      <c r="I1574" s="326" t="s">
        <v>51</v>
      </c>
      <c r="J1574" s="328">
        <v>15998.3</v>
      </c>
      <c r="K1574" s="326" t="s">
        <v>151</v>
      </c>
      <c r="L1574" s="326" t="s">
        <v>152</v>
      </c>
      <c r="M1574" s="326" t="s">
        <v>142</v>
      </c>
      <c r="N1574" s="326" t="s">
        <v>45</v>
      </c>
      <c r="O1574" s="326" t="s">
        <v>45</v>
      </c>
      <c r="P1574" s="326" t="s">
        <v>45</v>
      </c>
      <c r="Q1574" s="326" t="s">
        <v>45</v>
      </c>
      <c r="R1574" s="326" t="s">
        <v>45</v>
      </c>
      <c r="S1574" s="326" t="s">
        <v>45</v>
      </c>
      <c r="T1574" s="326" t="s">
        <v>207</v>
      </c>
      <c r="U1574" s="326" t="s">
        <v>208</v>
      </c>
      <c r="V1574" s="326" t="s">
        <v>144</v>
      </c>
      <c r="W1574" s="326" t="s">
        <v>48</v>
      </c>
      <c r="X1574" s="326" t="s">
        <v>48</v>
      </c>
      <c r="Y1574" s="326" t="s">
        <v>48</v>
      </c>
      <c r="Z1574" s="326" t="s">
        <v>48</v>
      </c>
      <c r="AA1574" s="326" t="s">
        <v>48</v>
      </c>
      <c r="AB1574" s="326" t="s">
        <v>48</v>
      </c>
      <c r="AC1574" s="326" t="s">
        <v>123</v>
      </c>
      <c r="AD1574" s="326" t="s">
        <v>123</v>
      </c>
    </row>
    <row r="1575" spans="1:30" ht="34">
      <c r="A1575" s="326" t="s">
        <v>2545</v>
      </c>
      <c r="B1575" s="326" t="s">
        <v>41</v>
      </c>
      <c r="C1575" s="326" t="s">
        <v>2548</v>
      </c>
      <c r="D1575" s="326">
        <v>21940</v>
      </c>
      <c r="E1575" s="326" t="s">
        <v>354</v>
      </c>
      <c r="F1575" s="326" t="s">
        <v>2600</v>
      </c>
      <c r="G1575" s="327">
        <v>295.72000000000003</v>
      </c>
      <c r="H1575" s="327">
        <v>0</v>
      </c>
      <c r="I1575" s="326" t="s">
        <v>51</v>
      </c>
      <c r="J1575" s="328">
        <v>16294.02</v>
      </c>
      <c r="K1575" s="326" t="s">
        <v>151</v>
      </c>
      <c r="L1575" s="326" t="s">
        <v>152</v>
      </c>
      <c r="M1575" s="326" t="s">
        <v>142</v>
      </c>
      <c r="N1575" s="326" t="s">
        <v>45</v>
      </c>
      <c r="O1575" s="326" t="s">
        <v>45</v>
      </c>
      <c r="P1575" s="326" t="s">
        <v>45</v>
      </c>
      <c r="Q1575" s="326" t="s">
        <v>45</v>
      </c>
      <c r="R1575" s="326" t="s">
        <v>45</v>
      </c>
      <c r="S1575" s="326" t="s">
        <v>45</v>
      </c>
      <c r="T1575" s="326" t="s">
        <v>207</v>
      </c>
      <c r="U1575" s="326" t="s">
        <v>208</v>
      </c>
      <c r="V1575" s="326" t="s">
        <v>144</v>
      </c>
      <c r="W1575" s="326" t="s">
        <v>48</v>
      </c>
      <c r="X1575" s="326" t="s">
        <v>48</v>
      </c>
      <c r="Y1575" s="326" t="s">
        <v>48</v>
      </c>
      <c r="Z1575" s="326" t="s">
        <v>48</v>
      </c>
      <c r="AA1575" s="326" t="s">
        <v>48</v>
      </c>
      <c r="AB1575" s="326" t="s">
        <v>48</v>
      </c>
      <c r="AC1575" s="326" t="s">
        <v>123</v>
      </c>
      <c r="AD1575" s="326" t="s">
        <v>123</v>
      </c>
    </row>
    <row r="1576" spans="1:30" ht="34">
      <c r="A1576" s="326" t="s">
        <v>2545</v>
      </c>
      <c r="B1576" s="326" t="s">
        <v>41</v>
      </c>
      <c r="C1576" s="326" t="s">
        <v>2548</v>
      </c>
      <c r="D1576" s="326">
        <v>21940</v>
      </c>
      <c r="E1576" s="326" t="s">
        <v>354</v>
      </c>
      <c r="F1576" s="326" t="s">
        <v>2601</v>
      </c>
      <c r="G1576" s="327">
        <v>111.22</v>
      </c>
      <c r="H1576" s="327">
        <v>0</v>
      </c>
      <c r="I1576" s="326" t="s">
        <v>51</v>
      </c>
      <c r="J1576" s="328">
        <v>16405.240000000002</v>
      </c>
      <c r="K1576" s="326" t="s">
        <v>151</v>
      </c>
      <c r="L1576" s="326" t="s">
        <v>152</v>
      </c>
      <c r="M1576" s="326" t="s">
        <v>142</v>
      </c>
      <c r="N1576" s="326" t="s">
        <v>45</v>
      </c>
      <c r="O1576" s="326" t="s">
        <v>45</v>
      </c>
      <c r="P1576" s="326" t="s">
        <v>45</v>
      </c>
      <c r="Q1576" s="326" t="s">
        <v>45</v>
      </c>
      <c r="R1576" s="326" t="s">
        <v>45</v>
      </c>
      <c r="S1576" s="326" t="s">
        <v>45</v>
      </c>
      <c r="T1576" s="326" t="s">
        <v>207</v>
      </c>
      <c r="U1576" s="326" t="s">
        <v>208</v>
      </c>
      <c r="V1576" s="326" t="s">
        <v>144</v>
      </c>
      <c r="W1576" s="326" t="s">
        <v>48</v>
      </c>
      <c r="X1576" s="326" t="s">
        <v>48</v>
      </c>
      <c r="Y1576" s="326" t="s">
        <v>48</v>
      </c>
      <c r="Z1576" s="326" t="s">
        <v>48</v>
      </c>
      <c r="AA1576" s="326" t="s">
        <v>48</v>
      </c>
      <c r="AB1576" s="326" t="s">
        <v>48</v>
      </c>
      <c r="AC1576" s="326" t="s">
        <v>123</v>
      </c>
      <c r="AD1576" s="326" t="s">
        <v>123</v>
      </c>
    </row>
    <row r="1577" spans="1:30" ht="34">
      <c r="A1577" s="326" t="s">
        <v>2545</v>
      </c>
      <c r="B1577" s="326" t="s">
        <v>41</v>
      </c>
      <c r="C1577" s="326" t="s">
        <v>2548</v>
      </c>
      <c r="D1577" s="326">
        <v>21940</v>
      </c>
      <c r="E1577" s="326" t="s">
        <v>354</v>
      </c>
      <c r="F1577" s="326" t="s">
        <v>2602</v>
      </c>
      <c r="G1577" s="327">
        <v>216.72</v>
      </c>
      <c r="H1577" s="327">
        <v>0</v>
      </c>
      <c r="I1577" s="326" t="s">
        <v>51</v>
      </c>
      <c r="J1577" s="328">
        <v>16621.96</v>
      </c>
      <c r="K1577" s="326" t="s">
        <v>151</v>
      </c>
      <c r="L1577" s="326" t="s">
        <v>152</v>
      </c>
      <c r="M1577" s="326" t="s">
        <v>142</v>
      </c>
      <c r="N1577" s="326" t="s">
        <v>45</v>
      </c>
      <c r="O1577" s="326" t="s">
        <v>45</v>
      </c>
      <c r="P1577" s="326" t="s">
        <v>45</v>
      </c>
      <c r="Q1577" s="326" t="s">
        <v>45</v>
      </c>
      <c r="R1577" s="326" t="s">
        <v>45</v>
      </c>
      <c r="S1577" s="326" t="s">
        <v>45</v>
      </c>
      <c r="T1577" s="326" t="s">
        <v>207</v>
      </c>
      <c r="U1577" s="326" t="s">
        <v>208</v>
      </c>
      <c r="V1577" s="326" t="s">
        <v>144</v>
      </c>
      <c r="W1577" s="326" t="s">
        <v>48</v>
      </c>
      <c r="X1577" s="326" t="s">
        <v>48</v>
      </c>
      <c r="Y1577" s="326" t="s">
        <v>48</v>
      </c>
      <c r="Z1577" s="326" t="s">
        <v>48</v>
      </c>
      <c r="AA1577" s="326" t="s">
        <v>48</v>
      </c>
      <c r="AB1577" s="326" t="s">
        <v>48</v>
      </c>
      <c r="AC1577" s="326" t="s">
        <v>123</v>
      </c>
      <c r="AD1577" s="326" t="s">
        <v>123</v>
      </c>
    </row>
    <row r="1578" spans="1:30" ht="25.5">
      <c r="A1578" s="326" t="s">
        <v>2545</v>
      </c>
      <c r="B1578" s="326" t="s">
        <v>41</v>
      </c>
      <c r="C1578" s="326" t="s">
        <v>2559</v>
      </c>
      <c r="D1578" s="326">
        <v>21560</v>
      </c>
      <c r="E1578" s="326" t="s">
        <v>624</v>
      </c>
      <c r="F1578" s="326" t="s">
        <v>2603</v>
      </c>
      <c r="G1578" s="327">
        <v>0</v>
      </c>
      <c r="H1578" s="328">
        <v>94398.38</v>
      </c>
      <c r="I1578" s="326" t="s">
        <v>51</v>
      </c>
      <c r="J1578" s="327">
        <v>0</v>
      </c>
      <c r="K1578" s="326" t="s">
        <v>164</v>
      </c>
      <c r="L1578" s="326" t="s">
        <v>164</v>
      </c>
      <c r="M1578" s="326" t="s">
        <v>142</v>
      </c>
      <c r="N1578" s="326" t="s">
        <v>45</v>
      </c>
      <c r="O1578" s="326" t="s">
        <v>45</v>
      </c>
      <c r="P1578" s="326" t="s">
        <v>45</v>
      </c>
      <c r="Q1578" s="326" t="s">
        <v>45</v>
      </c>
      <c r="R1578" s="326" t="s">
        <v>45</v>
      </c>
      <c r="S1578" s="326" t="s">
        <v>45</v>
      </c>
      <c r="T1578" s="326" t="s">
        <v>209</v>
      </c>
      <c r="U1578" s="326" t="s">
        <v>209</v>
      </c>
      <c r="V1578" s="326" t="s">
        <v>144</v>
      </c>
      <c r="W1578" s="326" t="s">
        <v>48</v>
      </c>
      <c r="X1578" s="326" t="s">
        <v>48</v>
      </c>
      <c r="Y1578" s="326" t="s">
        <v>48</v>
      </c>
      <c r="Z1578" s="326" t="s">
        <v>48</v>
      </c>
      <c r="AA1578" s="326" t="s">
        <v>48</v>
      </c>
      <c r="AB1578" s="326" t="s">
        <v>48</v>
      </c>
      <c r="AC1578" s="326" t="s">
        <v>123</v>
      </c>
      <c r="AD1578" s="326" t="s">
        <v>123</v>
      </c>
    </row>
    <row r="1579" spans="1:30" ht="25.5">
      <c r="A1579" s="326" t="s">
        <v>2545</v>
      </c>
      <c r="B1579" s="326" t="s">
        <v>41</v>
      </c>
      <c r="C1579" s="326" t="s">
        <v>2559</v>
      </c>
      <c r="D1579" s="326">
        <v>21560</v>
      </c>
      <c r="E1579" s="326" t="s">
        <v>130</v>
      </c>
      <c r="F1579" s="326" t="s">
        <v>2604</v>
      </c>
      <c r="G1579" s="327">
        <v>0</v>
      </c>
      <c r="H1579" s="328">
        <v>67330.429999999993</v>
      </c>
      <c r="I1579" s="326" t="s">
        <v>51</v>
      </c>
      <c r="J1579" s="327">
        <v>400.35</v>
      </c>
      <c r="K1579" s="326" t="s">
        <v>165</v>
      </c>
      <c r="L1579" s="326" t="s">
        <v>165</v>
      </c>
      <c r="M1579" s="326" t="s">
        <v>142</v>
      </c>
      <c r="N1579" s="326" t="s">
        <v>45</v>
      </c>
      <c r="O1579" s="326" t="s">
        <v>45</v>
      </c>
      <c r="P1579" s="326" t="s">
        <v>45</v>
      </c>
      <c r="Q1579" s="326" t="s">
        <v>45</v>
      </c>
      <c r="R1579" s="326" t="s">
        <v>45</v>
      </c>
      <c r="S1579" s="326" t="s">
        <v>45</v>
      </c>
      <c r="T1579" s="326" t="s">
        <v>210</v>
      </c>
      <c r="U1579" s="326" t="s">
        <v>210</v>
      </c>
      <c r="V1579" s="326" t="s">
        <v>144</v>
      </c>
      <c r="W1579" s="326" t="s">
        <v>48</v>
      </c>
      <c r="X1579" s="326" t="s">
        <v>48</v>
      </c>
      <c r="Y1579" s="326" t="s">
        <v>48</v>
      </c>
      <c r="Z1579" s="326" t="s">
        <v>48</v>
      </c>
      <c r="AA1579" s="326" t="s">
        <v>48</v>
      </c>
      <c r="AB1579" s="326" t="s">
        <v>48</v>
      </c>
      <c r="AC1579" s="326" t="s">
        <v>123</v>
      </c>
      <c r="AD1579" s="326" t="s">
        <v>123</v>
      </c>
    </row>
    <row r="1580" spans="1:30" ht="25.5">
      <c r="A1580" s="326" t="s">
        <v>2545</v>
      </c>
      <c r="B1580" s="326" t="s">
        <v>41</v>
      </c>
      <c r="C1580" s="326" t="s">
        <v>2548</v>
      </c>
      <c r="D1580" s="326">
        <v>21940</v>
      </c>
      <c r="E1580" s="326" t="s">
        <v>507</v>
      </c>
      <c r="F1580" s="326" t="s">
        <v>2605</v>
      </c>
      <c r="G1580" s="327">
        <v>68.5</v>
      </c>
      <c r="H1580" s="327">
        <v>0</v>
      </c>
      <c r="I1580" s="326" t="s">
        <v>51</v>
      </c>
      <c r="J1580" s="327">
        <v>468.85</v>
      </c>
      <c r="K1580" s="326" t="s">
        <v>165</v>
      </c>
      <c r="L1580" s="326" t="s">
        <v>165</v>
      </c>
      <c r="M1580" s="326" t="s">
        <v>142</v>
      </c>
      <c r="N1580" s="326" t="s">
        <v>45</v>
      </c>
      <c r="O1580" s="326" t="s">
        <v>45</v>
      </c>
      <c r="P1580" s="326" t="s">
        <v>45</v>
      </c>
      <c r="Q1580" s="326" t="s">
        <v>45</v>
      </c>
      <c r="R1580" s="326" t="s">
        <v>45</v>
      </c>
      <c r="S1580" s="326" t="s">
        <v>45</v>
      </c>
      <c r="T1580" s="326" t="s">
        <v>210</v>
      </c>
      <c r="U1580" s="326" t="s">
        <v>210</v>
      </c>
      <c r="V1580" s="326" t="s">
        <v>144</v>
      </c>
      <c r="W1580" s="326" t="s">
        <v>48</v>
      </c>
      <c r="X1580" s="326" t="s">
        <v>48</v>
      </c>
      <c r="Y1580" s="326" t="s">
        <v>48</v>
      </c>
      <c r="Z1580" s="326" t="s">
        <v>48</v>
      </c>
      <c r="AA1580" s="326" t="s">
        <v>48</v>
      </c>
      <c r="AB1580" s="326" t="s">
        <v>48</v>
      </c>
      <c r="AC1580" s="326" t="s">
        <v>123</v>
      </c>
      <c r="AD1580" s="326" t="s">
        <v>123</v>
      </c>
    </row>
    <row r="1581" spans="1:30" ht="25.5">
      <c r="A1581" s="326" t="s">
        <v>2545</v>
      </c>
      <c r="B1581" s="326" t="s">
        <v>41</v>
      </c>
      <c r="C1581" s="326" t="s">
        <v>2548</v>
      </c>
      <c r="D1581" s="326">
        <v>21940</v>
      </c>
      <c r="E1581" s="326" t="s">
        <v>507</v>
      </c>
      <c r="F1581" s="326" t="s">
        <v>2606</v>
      </c>
      <c r="G1581" s="327">
        <v>64.989999999999995</v>
      </c>
      <c r="H1581" s="327">
        <v>0</v>
      </c>
      <c r="I1581" s="326" t="s">
        <v>51</v>
      </c>
      <c r="J1581" s="327">
        <v>533.84</v>
      </c>
      <c r="K1581" s="326" t="s">
        <v>165</v>
      </c>
      <c r="L1581" s="326" t="s">
        <v>165</v>
      </c>
      <c r="M1581" s="326" t="s">
        <v>142</v>
      </c>
      <c r="N1581" s="326" t="s">
        <v>45</v>
      </c>
      <c r="O1581" s="326" t="s">
        <v>45</v>
      </c>
      <c r="P1581" s="326" t="s">
        <v>45</v>
      </c>
      <c r="Q1581" s="326" t="s">
        <v>45</v>
      </c>
      <c r="R1581" s="326" t="s">
        <v>45</v>
      </c>
      <c r="S1581" s="326" t="s">
        <v>45</v>
      </c>
      <c r="T1581" s="326" t="s">
        <v>210</v>
      </c>
      <c r="U1581" s="326" t="s">
        <v>210</v>
      </c>
      <c r="V1581" s="326" t="s">
        <v>144</v>
      </c>
      <c r="W1581" s="326" t="s">
        <v>48</v>
      </c>
      <c r="X1581" s="326" t="s">
        <v>48</v>
      </c>
      <c r="Y1581" s="326" t="s">
        <v>48</v>
      </c>
      <c r="Z1581" s="326" t="s">
        <v>48</v>
      </c>
      <c r="AA1581" s="326" t="s">
        <v>48</v>
      </c>
      <c r="AB1581" s="326" t="s">
        <v>48</v>
      </c>
      <c r="AC1581" s="326" t="s">
        <v>123</v>
      </c>
      <c r="AD1581" s="326" t="s">
        <v>123</v>
      </c>
    </row>
    <row r="1582" spans="1:30" ht="25.5">
      <c r="A1582" s="326" t="s">
        <v>2545</v>
      </c>
      <c r="B1582" s="326" t="s">
        <v>41</v>
      </c>
      <c r="C1582" s="326" t="s">
        <v>2548</v>
      </c>
      <c r="D1582" s="326">
        <v>21940</v>
      </c>
      <c r="E1582" s="326" t="s">
        <v>507</v>
      </c>
      <c r="F1582" s="326" t="s">
        <v>2607</v>
      </c>
      <c r="G1582" s="327">
        <v>202.21</v>
      </c>
      <c r="H1582" s="327">
        <v>0</v>
      </c>
      <c r="I1582" s="326" t="s">
        <v>51</v>
      </c>
      <c r="J1582" s="328">
        <v>5369.36</v>
      </c>
      <c r="K1582" s="326" t="s">
        <v>221</v>
      </c>
      <c r="L1582" s="326" t="s">
        <v>221</v>
      </c>
      <c r="M1582" s="326" t="s">
        <v>142</v>
      </c>
      <c r="N1582" s="326" t="s">
        <v>45</v>
      </c>
      <c r="O1582" s="326" t="s">
        <v>45</v>
      </c>
      <c r="P1582" s="326" t="s">
        <v>45</v>
      </c>
      <c r="Q1582" s="326" t="s">
        <v>45</v>
      </c>
      <c r="R1582" s="326" t="s">
        <v>45</v>
      </c>
      <c r="S1582" s="326" t="s">
        <v>45</v>
      </c>
      <c r="T1582" s="326" t="s">
        <v>222</v>
      </c>
      <c r="U1582" s="326" t="s">
        <v>222</v>
      </c>
      <c r="V1582" s="326" t="s">
        <v>144</v>
      </c>
      <c r="W1582" s="326" t="s">
        <v>48</v>
      </c>
      <c r="X1582" s="326" t="s">
        <v>48</v>
      </c>
      <c r="Y1582" s="326" t="s">
        <v>48</v>
      </c>
      <c r="Z1582" s="326" t="s">
        <v>48</v>
      </c>
      <c r="AA1582" s="326" t="s">
        <v>48</v>
      </c>
      <c r="AB1582" s="326" t="s">
        <v>48</v>
      </c>
      <c r="AC1582" s="326" t="s">
        <v>123</v>
      </c>
      <c r="AD1582" s="326" t="s">
        <v>123</v>
      </c>
    </row>
    <row r="1583" spans="1:30" ht="25.5">
      <c r="A1583" s="326" t="s">
        <v>2545</v>
      </c>
      <c r="B1583" s="326" t="s">
        <v>41</v>
      </c>
      <c r="C1583" s="326" t="s">
        <v>2548</v>
      </c>
      <c r="D1583" s="326">
        <v>21940</v>
      </c>
      <c r="E1583" s="326" t="s">
        <v>507</v>
      </c>
      <c r="F1583" s="326" t="s">
        <v>2608</v>
      </c>
      <c r="G1583" s="327">
        <v>159.38</v>
      </c>
      <c r="H1583" s="327">
        <v>0</v>
      </c>
      <c r="I1583" s="326" t="s">
        <v>51</v>
      </c>
      <c r="J1583" s="328">
        <v>5528.74</v>
      </c>
      <c r="K1583" s="326" t="s">
        <v>221</v>
      </c>
      <c r="L1583" s="326" t="s">
        <v>221</v>
      </c>
      <c r="M1583" s="326" t="s">
        <v>142</v>
      </c>
      <c r="N1583" s="326" t="s">
        <v>45</v>
      </c>
      <c r="O1583" s="326" t="s">
        <v>45</v>
      </c>
      <c r="P1583" s="326" t="s">
        <v>45</v>
      </c>
      <c r="Q1583" s="326" t="s">
        <v>45</v>
      </c>
      <c r="R1583" s="326" t="s">
        <v>45</v>
      </c>
      <c r="S1583" s="326" t="s">
        <v>45</v>
      </c>
      <c r="T1583" s="326" t="s">
        <v>222</v>
      </c>
      <c r="U1583" s="326" t="s">
        <v>222</v>
      </c>
      <c r="V1583" s="326" t="s">
        <v>144</v>
      </c>
      <c r="W1583" s="326" t="s">
        <v>48</v>
      </c>
      <c r="X1583" s="326" t="s">
        <v>48</v>
      </c>
      <c r="Y1583" s="326" t="s">
        <v>48</v>
      </c>
      <c r="Z1583" s="326" t="s">
        <v>48</v>
      </c>
      <c r="AA1583" s="326" t="s">
        <v>48</v>
      </c>
      <c r="AB1583" s="326" t="s">
        <v>48</v>
      </c>
      <c r="AC1583" s="326" t="s">
        <v>123</v>
      </c>
      <c r="AD1583" s="326" t="s">
        <v>123</v>
      </c>
    </row>
    <row r="1584" spans="1:30" ht="25.5">
      <c r="A1584" s="326" t="s">
        <v>2545</v>
      </c>
      <c r="B1584" s="326" t="s">
        <v>41</v>
      </c>
      <c r="C1584" s="326" t="s">
        <v>2559</v>
      </c>
      <c r="D1584" s="326">
        <v>21560</v>
      </c>
      <c r="E1584" s="326" t="s">
        <v>624</v>
      </c>
      <c r="F1584" s="326" t="s">
        <v>2609</v>
      </c>
      <c r="G1584" s="327">
        <v>0</v>
      </c>
      <c r="H1584" s="328">
        <v>50937.1</v>
      </c>
      <c r="I1584" s="326" t="s">
        <v>51</v>
      </c>
      <c r="J1584" s="327">
        <v>0</v>
      </c>
      <c r="K1584" s="326" t="s">
        <v>1621</v>
      </c>
      <c r="L1584" s="326" t="s">
        <v>1621</v>
      </c>
      <c r="M1584" s="326" t="s">
        <v>142</v>
      </c>
      <c r="N1584" s="326" t="s">
        <v>45</v>
      </c>
      <c r="O1584" s="326" t="s">
        <v>45</v>
      </c>
      <c r="P1584" s="326" t="s">
        <v>45</v>
      </c>
      <c r="Q1584" s="326" t="s">
        <v>45</v>
      </c>
      <c r="R1584" s="326" t="s">
        <v>45</v>
      </c>
      <c r="S1584" s="326" t="s">
        <v>45</v>
      </c>
      <c r="T1584" s="326" t="s">
        <v>1622</v>
      </c>
      <c r="U1584" s="326" t="s">
        <v>1622</v>
      </c>
      <c r="V1584" s="326" t="s">
        <v>144</v>
      </c>
      <c r="W1584" s="326" t="s">
        <v>48</v>
      </c>
      <c r="X1584" s="326" t="s">
        <v>48</v>
      </c>
      <c r="Y1584" s="326" t="s">
        <v>48</v>
      </c>
      <c r="Z1584" s="326" t="s">
        <v>48</v>
      </c>
      <c r="AA1584" s="326" t="s">
        <v>48</v>
      </c>
      <c r="AB1584" s="326" t="s">
        <v>48</v>
      </c>
      <c r="AC1584" s="326" t="s">
        <v>123</v>
      </c>
      <c r="AD1584" s="326" t="s">
        <v>123</v>
      </c>
    </row>
    <row r="1585" spans="1:30" ht="25.5">
      <c r="A1585" s="326" t="s">
        <v>2545</v>
      </c>
      <c r="B1585" s="326" t="s">
        <v>41</v>
      </c>
      <c r="C1585" s="326" t="s">
        <v>2548</v>
      </c>
      <c r="D1585" s="326">
        <v>21940</v>
      </c>
      <c r="E1585" s="326" t="s">
        <v>355</v>
      </c>
      <c r="F1585" s="326" t="s">
        <v>2610</v>
      </c>
      <c r="G1585" s="327">
        <v>850.91</v>
      </c>
      <c r="H1585" s="327">
        <v>0</v>
      </c>
      <c r="I1585" s="326" t="s">
        <v>51</v>
      </c>
      <c r="J1585" s="327">
        <v>850.91</v>
      </c>
      <c r="K1585" s="326" t="s">
        <v>1621</v>
      </c>
      <c r="L1585" s="326" t="s">
        <v>1621</v>
      </c>
      <c r="M1585" s="326" t="s">
        <v>142</v>
      </c>
      <c r="N1585" s="326" t="s">
        <v>45</v>
      </c>
      <c r="O1585" s="326" t="s">
        <v>45</v>
      </c>
      <c r="P1585" s="326" t="s">
        <v>45</v>
      </c>
      <c r="Q1585" s="326" t="s">
        <v>45</v>
      </c>
      <c r="R1585" s="326" t="s">
        <v>45</v>
      </c>
      <c r="S1585" s="326" t="s">
        <v>45</v>
      </c>
      <c r="T1585" s="326" t="s">
        <v>1622</v>
      </c>
      <c r="U1585" s="326" t="s">
        <v>1622</v>
      </c>
      <c r="V1585" s="326" t="s">
        <v>144</v>
      </c>
      <c r="W1585" s="326" t="s">
        <v>48</v>
      </c>
      <c r="X1585" s="326" t="s">
        <v>48</v>
      </c>
      <c r="Y1585" s="326" t="s">
        <v>48</v>
      </c>
      <c r="Z1585" s="326" t="s">
        <v>48</v>
      </c>
      <c r="AA1585" s="326" t="s">
        <v>48</v>
      </c>
      <c r="AB1585" s="326" t="s">
        <v>48</v>
      </c>
      <c r="AC1585" s="326" t="s">
        <v>123</v>
      </c>
      <c r="AD1585" s="326" t="s">
        <v>123</v>
      </c>
    </row>
    <row r="1586" spans="1:30" ht="25.5">
      <c r="A1586" s="326" t="s">
        <v>2545</v>
      </c>
      <c r="B1586" s="326" t="s">
        <v>41</v>
      </c>
      <c r="C1586" s="326" t="s">
        <v>2548</v>
      </c>
      <c r="D1586" s="326">
        <v>21940</v>
      </c>
      <c r="E1586" s="326" t="s">
        <v>355</v>
      </c>
      <c r="F1586" s="326" t="s">
        <v>2611</v>
      </c>
      <c r="G1586" s="327">
        <v>34</v>
      </c>
      <c r="H1586" s="327">
        <v>0</v>
      </c>
      <c r="I1586" s="326" t="s">
        <v>51</v>
      </c>
      <c r="J1586" s="327">
        <v>34</v>
      </c>
      <c r="K1586" s="326" t="s">
        <v>617</v>
      </c>
      <c r="L1586" s="326" t="s">
        <v>617</v>
      </c>
      <c r="M1586" s="326" t="s">
        <v>142</v>
      </c>
      <c r="N1586" s="326" t="s">
        <v>45</v>
      </c>
      <c r="O1586" s="326" t="s">
        <v>45</v>
      </c>
      <c r="P1586" s="326" t="s">
        <v>45</v>
      </c>
      <c r="Q1586" s="326" t="s">
        <v>45</v>
      </c>
      <c r="R1586" s="326" t="s">
        <v>45</v>
      </c>
      <c r="S1586" s="326" t="s">
        <v>45</v>
      </c>
      <c r="T1586" s="326" t="s">
        <v>618</v>
      </c>
      <c r="U1586" s="326" t="s">
        <v>618</v>
      </c>
      <c r="V1586" s="326" t="s">
        <v>144</v>
      </c>
      <c r="W1586" s="326" t="s">
        <v>48</v>
      </c>
      <c r="X1586" s="326" t="s">
        <v>48</v>
      </c>
      <c r="Y1586" s="326" t="s">
        <v>48</v>
      </c>
      <c r="Z1586" s="326" t="s">
        <v>48</v>
      </c>
      <c r="AA1586" s="326" t="s">
        <v>48</v>
      </c>
      <c r="AB1586" s="326" t="s">
        <v>48</v>
      </c>
      <c r="AC1586" s="326" t="s">
        <v>123</v>
      </c>
      <c r="AD1586" s="326" t="s">
        <v>123</v>
      </c>
    </row>
    <row r="1588" spans="1:30" ht="25.5">
      <c r="A1588" s="326" t="s">
        <v>2619</v>
      </c>
      <c r="B1588" s="326" t="s">
        <v>41</v>
      </c>
      <c r="C1588" s="326" t="s">
        <v>2649</v>
      </c>
      <c r="D1588" s="326">
        <v>25063</v>
      </c>
      <c r="E1588" s="326" t="s">
        <v>172</v>
      </c>
      <c r="F1588" s="326" t="s">
        <v>2431</v>
      </c>
      <c r="G1588" s="327">
        <v>0</v>
      </c>
      <c r="H1588" s="327">
        <v>643.79999999999995</v>
      </c>
      <c r="I1588" s="326" t="s">
        <v>51</v>
      </c>
      <c r="J1588" s="328">
        <v>162034.54999999999</v>
      </c>
      <c r="K1588" s="326" t="s">
        <v>43</v>
      </c>
      <c r="L1588" s="326" t="s">
        <v>44</v>
      </c>
      <c r="M1588" s="326" t="s">
        <v>142</v>
      </c>
      <c r="N1588" s="326" t="s">
        <v>45</v>
      </c>
      <c r="O1588" s="326" t="s">
        <v>45</v>
      </c>
      <c r="P1588" s="326" t="s">
        <v>45</v>
      </c>
      <c r="Q1588" s="326" t="s">
        <v>45</v>
      </c>
      <c r="R1588" s="326" t="s">
        <v>45</v>
      </c>
      <c r="S1588" s="326" t="s">
        <v>45</v>
      </c>
      <c r="T1588" s="326" t="s">
        <v>46</v>
      </c>
      <c r="U1588" s="326" t="s">
        <v>1210</v>
      </c>
      <c r="V1588" s="326" t="s">
        <v>144</v>
      </c>
      <c r="W1588" s="326" t="s">
        <v>48</v>
      </c>
      <c r="X1588" s="326" t="s">
        <v>48</v>
      </c>
      <c r="Y1588" s="326" t="s">
        <v>48</v>
      </c>
      <c r="Z1588" s="326" t="s">
        <v>48</v>
      </c>
      <c r="AA1588" s="326" t="s">
        <v>48</v>
      </c>
      <c r="AB1588" s="326" t="s">
        <v>48</v>
      </c>
      <c r="AC1588" s="326" t="s">
        <v>123</v>
      </c>
      <c r="AD1588" s="326" t="s">
        <v>123</v>
      </c>
    </row>
    <row r="1589" spans="1:30" ht="25.5">
      <c r="A1589" s="326" t="s">
        <v>2619</v>
      </c>
      <c r="B1589" s="326" t="s">
        <v>41</v>
      </c>
      <c r="C1589" s="326" t="s">
        <v>2649</v>
      </c>
      <c r="D1589" s="326">
        <v>25063</v>
      </c>
      <c r="E1589" s="326" t="s">
        <v>172</v>
      </c>
      <c r="F1589" s="326" t="s">
        <v>2496</v>
      </c>
      <c r="G1589" s="327">
        <v>0</v>
      </c>
      <c r="H1589" s="328">
        <v>3544.59</v>
      </c>
      <c r="I1589" s="326" t="s">
        <v>51</v>
      </c>
      <c r="J1589" s="328">
        <v>158489.96</v>
      </c>
      <c r="K1589" s="326" t="s">
        <v>43</v>
      </c>
      <c r="L1589" s="326" t="s">
        <v>44</v>
      </c>
      <c r="M1589" s="326" t="s">
        <v>142</v>
      </c>
      <c r="N1589" s="326" t="s">
        <v>45</v>
      </c>
      <c r="O1589" s="326" t="s">
        <v>45</v>
      </c>
      <c r="P1589" s="326" t="s">
        <v>45</v>
      </c>
      <c r="Q1589" s="326" t="s">
        <v>45</v>
      </c>
      <c r="R1589" s="326" t="s">
        <v>45</v>
      </c>
      <c r="S1589" s="326" t="s">
        <v>45</v>
      </c>
      <c r="T1589" s="326" t="s">
        <v>46</v>
      </c>
      <c r="U1589" s="326" t="s">
        <v>1210</v>
      </c>
      <c r="V1589" s="326" t="s">
        <v>144</v>
      </c>
      <c r="W1589" s="326" t="s">
        <v>48</v>
      </c>
      <c r="X1589" s="326" t="s">
        <v>48</v>
      </c>
      <c r="Y1589" s="326" t="s">
        <v>48</v>
      </c>
      <c r="Z1589" s="326" t="s">
        <v>48</v>
      </c>
      <c r="AA1589" s="326" t="s">
        <v>48</v>
      </c>
      <c r="AB1589" s="326" t="s">
        <v>48</v>
      </c>
      <c r="AC1589" s="326" t="s">
        <v>123</v>
      </c>
      <c r="AD1589" s="326" t="s">
        <v>123</v>
      </c>
    </row>
    <row r="1590" spans="1:30" ht="25.5">
      <c r="A1590" s="326" t="s">
        <v>2619</v>
      </c>
      <c r="B1590" s="326" t="s">
        <v>41</v>
      </c>
      <c r="C1590" s="326" t="s">
        <v>2649</v>
      </c>
      <c r="D1590" s="326">
        <v>25063</v>
      </c>
      <c r="E1590" s="326" t="s">
        <v>172</v>
      </c>
      <c r="F1590" s="326" t="s">
        <v>2568</v>
      </c>
      <c r="G1590" s="327">
        <v>321.70999999999998</v>
      </c>
      <c r="H1590" s="327">
        <v>0</v>
      </c>
      <c r="I1590" s="326" t="s">
        <v>51</v>
      </c>
      <c r="J1590" s="328">
        <v>158811.67000000001</v>
      </c>
      <c r="K1590" s="326" t="s">
        <v>43</v>
      </c>
      <c r="L1590" s="326" t="s">
        <v>44</v>
      </c>
      <c r="M1590" s="326" t="s">
        <v>142</v>
      </c>
      <c r="N1590" s="326" t="s">
        <v>45</v>
      </c>
      <c r="O1590" s="326" t="s">
        <v>45</v>
      </c>
      <c r="P1590" s="326" t="s">
        <v>45</v>
      </c>
      <c r="Q1590" s="326" t="s">
        <v>45</v>
      </c>
      <c r="R1590" s="326" t="s">
        <v>45</v>
      </c>
      <c r="S1590" s="326" t="s">
        <v>45</v>
      </c>
      <c r="T1590" s="326" t="s">
        <v>46</v>
      </c>
      <c r="U1590" s="326" t="s">
        <v>1210</v>
      </c>
      <c r="V1590" s="326" t="s">
        <v>144</v>
      </c>
      <c r="W1590" s="326" t="s">
        <v>48</v>
      </c>
      <c r="X1590" s="326" t="s">
        <v>48</v>
      </c>
      <c r="Y1590" s="326" t="s">
        <v>48</v>
      </c>
      <c r="Z1590" s="326" t="s">
        <v>48</v>
      </c>
      <c r="AA1590" s="326" t="s">
        <v>48</v>
      </c>
      <c r="AB1590" s="326" t="s">
        <v>48</v>
      </c>
      <c r="AC1590" s="326" t="s">
        <v>123</v>
      </c>
      <c r="AD1590" s="326" t="s">
        <v>123</v>
      </c>
    </row>
    <row r="1591" spans="1:30" ht="25.5">
      <c r="A1591" s="326" t="s">
        <v>2619</v>
      </c>
      <c r="B1591" s="326" t="s">
        <v>41</v>
      </c>
      <c r="C1591" s="326" t="s">
        <v>2649</v>
      </c>
      <c r="D1591" s="326">
        <v>25063</v>
      </c>
      <c r="E1591" s="326" t="s">
        <v>172</v>
      </c>
      <c r="F1591" s="326" t="s">
        <v>1552</v>
      </c>
      <c r="G1591" s="327">
        <v>0</v>
      </c>
      <c r="H1591" s="327">
        <v>324.41000000000003</v>
      </c>
      <c r="I1591" s="326" t="s">
        <v>51</v>
      </c>
      <c r="J1591" s="328">
        <v>158487.26</v>
      </c>
      <c r="K1591" s="326" t="s">
        <v>43</v>
      </c>
      <c r="L1591" s="326" t="s">
        <v>44</v>
      </c>
      <c r="M1591" s="326" t="s">
        <v>142</v>
      </c>
      <c r="N1591" s="326" t="s">
        <v>45</v>
      </c>
      <c r="O1591" s="326" t="s">
        <v>45</v>
      </c>
      <c r="P1591" s="326" t="s">
        <v>45</v>
      </c>
      <c r="Q1591" s="326" t="s">
        <v>45</v>
      </c>
      <c r="R1591" s="326" t="s">
        <v>45</v>
      </c>
      <c r="S1591" s="326" t="s">
        <v>45</v>
      </c>
      <c r="T1591" s="326" t="s">
        <v>46</v>
      </c>
      <c r="U1591" s="326" t="s">
        <v>1210</v>
      </c>
      <c r="V1591" s="326" t="s">
        <v>144</v>
      </c>
      <c r="W1591" s="326" t="s">
        <v>48</v>
      </c>
      <c r="X1591" s="326" t="s">
        <v>48</v>
      </c>
      <c r="Y1591" s="326" t="s">
        <v>48</v>
      </c>
      <c r="Z1591" s="326" t="s">
        <v>48</v>
      </c>
      <c r="AA1591" s="326" t="s">
        <v>48</v>
      </c>
      <c r="AB1591" s="326" t="s">
        <v>48</v>
      </c>
      <c r="AC1591" s="326" t="s">
        <v>123</v>
      </c>
      <c r="AD1591" s="326" t="s">
        <v>123</v>
      </c>
    </row>
    <row r="1592" spans="1:30" ht="25.5">
      <c r="A1592" s="326" t="s">
        <v>2619</v>
      </c>
      <c r="B1592" s="326" t="s">
        <v>41</v>
      </c>
      <c r="C1592" s="326" t="s">
        <v>2622</v>
      </c>
      <c r="D1592" s="326">
        <v>25492</v>
      </c>
      <c r="E1592" s="326" t="s">
        <v>157</v>
      </c>
      <c r="F1592" s="326" t="s">
        <v>2567</v>
      </c>
      <c r="G1592" s="327">
        <v>0</v>
      </c>
      <c r="H1592" s="327">
        <v>246.42</v>
      </c>
      <c r="I1592" s="326" t="s">
        <v>51</v>
      </c>
      <c r="J1592" s="328">
        <v>158240.84</v>
      </c>
      <c r="K1592" s="326" t="s">
        <v>43</v>
      </c>
      <c r="L1592" s="326" t="s">
        <v>44</v>
      </c>
      <c r="M1592" s="326" t="s">
        <v>142</v>
      </c>
      <c r="N1592" s="326" t="s">
        <v>45</v>
      </c>
      <c r="O1592" s="326" t="s">
        <v>45</v>
      </c>
      <c r="P1592" s="326" t="s">
        <v>45</v>
      </c>
      <c r="Q1592" s="326" t="s">
        <v>45</v>
      </c>
      <c r="R1592" s="326" t="s">
        <v>45</v>
      </c>
      <c r="S1592" s="326" t="s">
        <v>45</v>
      </c>
      <c r="T1592" s="326" t="s">
        <v>46</v>
      </c>
      <c r="U1592" s="326" t="s">
        <v>1210</v>
      </c>
      <c r="V1592" s="326" t="s">
        <v>144</v>
      </c>
      <c r="W1592" s="326" t="s">
        <v>48</v>
      </c>
      <c r="X1592" s="326" t="s">
        <v>48</v>
      </c>
      <c r="Y1592" s="326" t="s">
        <v>48</v>
      </c>
      <c r="Z1592" s="326" t="s">
        <v>48</v>
      </c>
      <c r="AA1592" s="326" t="s">
        <v>48</v>
      </c>
      <c r="AB1592" s="326" t="s">
        <v>48</v>
      </c>
      <c r="AC1592" s="326" t="s">
        <v>123</v>
      </c>
      <c r="AD1592" s="326" t="s">
        <v>123</v>
      </c>
    </row>
    <row r="1593" spans="1:30" ht="25.5">
      <c r="A1593" s="326" t="s">
        <v>2619</v>
      </c>
      <c r="B1593" s="326" t="s">
        <v>41</v>
      </c>
      <c r="C1593" s="326" t="s">
        <v>2622</v>
      </c>
      <c r="D1593" s="326">
        <v>25492</v>
      </c>
      <c r="E1593" s="326" t="s">
        <v>157</v>
      </c>
      <c r="F1593" s="326" t="s">
        <v>2372</v>
      </c>
      <c r="G1593" s="327">
        <v>0</v>
      </c>
      <c r="H1593" s="328">
        <v>1557.18</v>
      </c>
      <c r="I1593" s="326" t="s">
        <v>51</v>
      </c>
      <c r="J1593" s="328">
        <v>156683.66</v>
      </c>
      <c r="K1593" s="326" t="s">
        <v>43</v>
      </c>
      <c r="L1593" s="326" t="s">
        <v>44</v>
      </c>
      <c r="M1593" s="326" t="s">
        <v>142</v>
      </c>
      <c r="N1593" s="326" t="s">
        <v>45</v>
      </c>
      <c r="O1593" s="326" t="s">
        <v>45</v>
      </c>
      <c r="P1593" s="326" t="s">
        <v>45</v>
      </c>
      <c r="Q1593" s="326" t="s">
        <v>45</v>
      </c>
      <c r="R1593" s="326" t="s">
        <v>45</v>
      </c>
      <c r="S1593" s="326" t="s">
        <v>45</v>
      </c>
      <c r="T1593" s="326" t="s">
        <v>46</v>
      </c>
      <c r="U1593" s="326" t="s">
        <v>1210</v>
      </c>
      <c r="V1593" s="326" t="s">
        <v>144</v>
      </c>
      <c r="W1593" s="326" t="s">
        <v>48</v>
      </c>
      <c r="X1593" s="326" t="s">
        <v>48</v>
      </c>
      <c r="Y1593" s="326" t="s">
        <v>48</v>
      </c>
      <c r="Z1593" s="326" t="s">
        <v>48</v>
      </c>
      <c r="AA1593" s="326" t="s">
        <v>48</v>
      </c>
      <c r="AB1593" s="326" t="s">
        <v>48</v>
      </c>
      <c r="AC1593" s="326" t="s">
        <v>123</v>
      </c>
      <c r="AD1593" s="326" t="s">
        <v>123</v>
      </c>
    </row>
    <row r="1594" spans="1:30" ht="25.5">
      <c r="A1594" s="326" t="s">
        <v>2619</v>
      </c>
      <c r="B1594" s="326" t="s">
        <v>41</v>
      </c>
      <c r="C1594" s="326" t="s">
        <v>2622</v>
      </c>
      <c r="D1594" s="326">
        <v>25492</v>
      </c>
      <c r="E1594" s="326" t="s">
        <v>157</v>
      </c>
      <c r="F1594" s="326" t="s">
        <v>2374</v>
      </c>
      <c r="G1594" s="327">
        <v>0</v>
      </c>
      <c r="H1594" s="327">
        <v>21.33</v>
      </c>
      <c r="I1594" s="326" t="s">
        <v>51</v>
      </c>
      <c r="J1594" s="328">
        <v>156662.32999999999</v>
      </c>
      <c r="K1594" s="326" t="s">
        <v>43</v>
      </c>
      <c r="L1594" s="326" t="s">
        <v>44</v>
      </c>
      <c r="M1594" s="326" t="s">
        <v>142</v>
      </c>
      <c r="N1594" s="326" t="s">
        <v>45</v>
      </c>
      <c r="O1594" s="326" t="s">
        <v>45</v>
      </c>
      <c r="P1594" s="326" t="s">
        <v>45</v>
      </c>
      <c r="Q1594" s="326" t="s">
        <v>45</v>
      </c>
      <c r="R1594" s="326" t="s">
        <v>45</v>
      </c>
      <c r="S1594" s="326" t="s">
        <v>45</v>
      </c>
      <c r="T1594" s="326" t="s">
        <v>46</v>
      </c>
      <c r="U1594" s="326" t="s">
        <v>1210</v>
      </c>
      <c r="V1594" s="326" t="s">
        <v>144</v>
      </c>
      <c r="W1594" s="326" t="s">
        <v>48</v>
      </c>
      <c r="X1594" s="326" t="s">
        <v>48</v>
      </c>
      <c r="Y1594" s="326" t="s">
        <v>48</v>
      </c>
      <c r="Z1594" s="326" t="s">
        <v>48</v>
      </c>
      <c r="AA1594" s="326" t="s">
        <v>48</v>
      </c>
      <c r="AB1594" s="326" t="s">
        <v>48</v>
      </c>
      <c r="AC1594" s="326" t="s">
        <v>123</v>
      </c>
      <c r="AD1594" s="326" t="s">
        <v>123</v>
      </c>
    </row>
    <row r="1595" spans="1:30" ht="25.5">
      <c r="A1595" s="326" t="s">
        <v>2619</v>
      </c>
      <c r="B1595" s="326" t="s">
        <v>41</v>
      </c>
      <c r="C1595" s="326" t="s">
        <v>2625</v>
      </c>
      <c r="D1595" s="326">
        <v>25854</v>
      </c>
      <c r="E1595" s="326" t="s">
        <v>119</v>
      </c>
      <c r="F1595" s="326" t="s">
        <v>2650</v>
      </c>
      <c r="G1595" s="328">
        <v>-2236.27</v>
      </c>
      <c r="H1595" s="327">
        <v>0</v>
      </c>
      <c r="I1595" s="326" t="s">
        <v>51</v>
      </c>
      <c r="J1595" s="328">
        <v>154426.06</v>
      </c>
      <c r="K1595" s="326" t="s">
        <v>43</v>
      </c>
      <c r="L1595" s="326" t="s">
        <v>44</v>
      </c>
      <c r="M1595" s="326" t="s">
        <v>142</v>
      </c>
      <c r="N1595" s="326" t="s">
        <v>45</v>
      </c>
      <c r="O1595" s="326" t="s">
        <v>45</v>
      </c>
      <c r="P1595" s="326" t="s">
        <v>45</v>
      </c>
      <c r="Q1595" s="326" t="s">
        <v>45</v>
      </c>
      <c r="R1595" s="326" t="s">
        <v>45</v>
      </c>
      <c r="S1595" s="326" t="s">
        <v>45</v>
      </c>
      <c r="T1595" s="326" t="s">
        <v>46</v>
      </c>
      <c r="U1595" s="326" t="s">
        <v>1210</v>
      </c>
      <c r="V1595" s="326" t="s">
        <v>144</v>
      </c>
      <c r="W1595" s="326" t="s">
        <v>48</v>
      </c>
      <c r="X1595" s="326" t="s">
        <v>48</v>
      </c>
      <c r="Y1595" s="326" t="s">
        <v>48</v>
      </c>
      <c r="Z1595" s="326" t="s">
        <v>48</v>
      </c>
      <c r="AA1595" s="326" t="s">
        <v>48</v>
      </c>
      <c r="AB1595" s="326" t="s">
        <v>48</v>
      </c>
      <c r="AC1595" s="326" t="s">
        <v>123</v>
      </c>
      <c r="AD1595" s="326" t="s">
        <v>123</v>
      </c>
    </row>
    <row r="1596" spans="1:30" ht="25.5">
      <c r="A1596" s="326" t="s">
        <v>2619</v>
      </c>
      <c r="B1596" s="326" t="s">
        <v>41</v>
      </c>
      <c r="C1596" s="326" t="s">
        <v>2625</v>
      </c>
      <c r="D1596" s="326">
        <v>25854</v>
      </c>
      <c r="E1596" s="326" t="s">
        <v>119</v>
      </c>
      <c r="F1596" s="326" t="s">
        <v>2651</v>
      </c>
      <c r="G1596" s="327">
        <v>757.5</v>
      </c>
      <c r="H1596" s="327">
        <v>0</v>
      </c>
      <c r="I1596" s="326" t="s">
        <v>51</v>
      </c>
      <c r="J1596" s="328">
        <v>155183.56</v>
      </c>
      <c r="K1596" s="326" t="s">
        <v>43</v>
      </c>
      <c r="L1596" s="326" t="s">
        <v>44</v>
      </c>
      <c r="M1596" s="326" t="s">
        <v>142</v>
      </c>
      <c r="N1596" s="326" t="s">
        <v>45</v>
      </c>
      <c r="O1596" s="326" t="s">
        <v>45</v>
      </c>
      <c r="P1596" s="326" t="s">
        <v>45</v>
      </c>
      <c r="Q1596" s="326" t="s">
        <v>45</v>
      </c>
      <c r="R1596" s="326" t="s">
        <v>45</v>
      </c>
      <c r="S1596" s="326" t="s">
        <v>45</v>
      </c>
      <c r="T1596" s="326" t="s">
        <v>46</v>
      </c>
      <c r="U1596" s="326" t="s">
        <v>1210</v>
      </c>
      <c r="V1596" s="326" t="s">
        <v>144</v>
      </c>
      <c r="W1596" s="326" t="s">
        <v>48</v>
      </c>
      <c r="X1596" s="326" t="s">
        <v>48</v>
      </c>
      <c r="Y1596" s="326" t="s">
        <v>48</v>
      </c>
      <c r="Z1596" s="326" t="s">
        <v>48</v>
      </c>
      <c r="AA1596" s="326" t="s">
        <v>48</v>
      </c>
      <c r="AB1596" s="326" t="s">
        <v>48</v>
      </c>
      <c r="AC1596" s="326" t="s">
        <v>123</v>
      </c>
      <c r="AD1596" s="326" t="s">
        <v>123</v>
      </c>
    </row>
    <row r="1597" spans="1:30" ht="25.5">
      <c r="A1597" s="326" t="s">
        <v>2619</v>
      </c>
      <c r="B1597" s="326" t="s">
        <v>41</v>
      </c>
      <c r="C1597" s="326" t="s">
        <v>2625</v>
      </c>
      <c r="D1597" s="326">
        <v>25854</v>
      </c>
      <c r="E1597" s="326" t="s">
        <v>119</v>
      </c>
      <c r="F1597" s="326" t="s">
        <v>2652</v>
      </c>
      <c r="G1597" s="327">
        <v>119.99</v>
      </c>
      <c r="H1597" s="327">
        <v>0</v>
      </c>
      <c r="I1597" s="326" t="s">
        <v>51</v>
      </c>
      <c r="J1597" s="327">
        <v>239.98</v>
      </c>
      <c r="K1597" s="326" t="s">
        <v>43</v>
      </c>
      <c r="L1597" s="326" t="s">
        <v>52</v>
      </c>
      <c r="M1597" s="326" t="s">
        <v>142</v>
      </c>
      <c r="N1597" s="326" t="s">
        <v>45</v>
      </c>
      <c r="O1597" s="326" t="s">
        <v>45</v>
      </c>
      <c r="P1597" s="326" t="s">
        <v>45</v>
      </c>
      <c r="Q1597" s="326" t="s">
        <v>45</v>
      </c>
      <c r="R1597" s="326" t="s">
        <v>45</v>
      </c>
      <c r="S1597" s="326" t="s">
        <v>45</v>
      </c>
      <c r="T1597" s="326" t="s">
        <v>46</v>
      </c>
      <c r="U1597" s="326" t="s">
        <v>53</v>
      </c>
      <c r="V1597" s="326" t="s">
        <v>144</v>
      </c>
      <c r="W1597" s="326" t="s">
        <v>48</v>
      </c>
      <c r="X1597" s="326" t="s">
        <v>48</v>
      </c>
      <c r="Y1597" s="326" t="s">
        <v>48</v>
      </c>
      <c r="Z1597" s="326" t="s">
        <v>48</v>
      </c>
      <c r="AA1597" s="326" t="s">
        <v>48</v>
      </c>
      <c r="AB1597" s="326" t="s">
        <v>48</v>
      </c>
      <c r="AC1597" s="326" t="s">
        <v>123</v>
      </c>
      <c r="AD1597" s="326" t="s">
        <v>123</v>
      </c>
    </row>
    <row r="1598" spans="1:30" ht="25.5">
      <c r="A1598" s="326" t="s">
        <v>2619</v>
      </c>
      <c r="B1598" s="326" t="s">
        <v>41</v>
      </c>
      <c r="C1598" s="326" t="s">
        <v>2625</v>
      </c>
      <c r="D1598" s="326">
        <v>25854</v>
      </c>
      <c r="E1598" s="326" t="s">
        <v>119</v>
      </c>
      <c r="F1598" s="326" t="s">
        <v>2653</v>
      </c>
      <c r="G1598" s="328">
        <v>4708.05</v>
      </c>
      <c r="H1598" s="327">
        <v>0</v>
      </c>
      <c r="I1598" s="326" t="s">
        <v>51</v>
      </c>
      <c r="J1598" s="328">
        <v>19394.82</v>
      </c>
      <c r="K1598" s="326" t="s">
        <v>43</v>
      </c>
      <c r="L1598" s="326" t="s">
        <v>749</v>
      </c>
      <c r="M1598" s="326" t="s">
        <v>142</v>
      </c>
      <c r="N1598" s="326" t="s">
        <v>45</v>
      </c>
      <c r="O1598" s="326" t="s">
        <v>45</v>
      </c>
      <c r="P1598" s="326" t="s">
        <v>45</v>
      </c>
      <c r="Q1598" s="326" t="s">
        <v>45</v>
      </c>
      <c r="R1598" s="326" t="s">
        <v>45</v>
      </c>
      <c r="S1598" s="326" t="s">
        <v>45</v>
      </c>
      <c r="T1598" s="326" t="s">
        <v>46</v>
      </c>
      <c r="U1598" s="326" t="s">
        <v>1479</v>
      </c>
      <c r="V1598" s="326" t="s">
        <v>144</v>
      </c>
      <c r="W1598" s="326" t="s">
        <v>48</v>
      </c>
      <c r="X1598" s="326" t="s">
        <v>48</v>
      </c>
      <c r="Y1598" s="326" t="s">
        <v>48</v>
      </c>
      <c r="Z1598" s="326" t="s">
        <v>48</v>
      </c>
      <c r="AA1598" s="326" t="s">
        <v>48</v>
      </c>
      <c r="AB1598" s="326" t="s">
        <v>48</v>
      </c>
      <c r="AC1598" s="326" t="s">
        <v>123</v>
      </c>
      <c r="AD1598" s="326" t="s">
        <v>123</v>
      </c>
    </row>
    <row r="1599" spans="1:30" ht="25.5">
      <c r="A1599" s="326" t="s">
        <v>2619</v>
      </c>
      <c r="B1599" s="326" t="s">
        <v>41</v>
      </c>
      <c r="C1599" s="326" t="s">
        <v>2649</v>
      </c>
      <c r="D1599" s="326">
        <v>25063</v>
      </c>
      <c r="E1599" s="326" t="s">
        <v>172</v>
      </c>
      <c r="F1599" s="326" t="s">
        <v>2571</v>
      </c>
      <c r="G1599" s="327">
        <v>0</v>
      </c>
      <c r="H1599" s="327">
        <v>40.74</v>
      </c>
      <c r="I1599" s="326" t="s">
        <v>51</v>
      </c>
      <c r="J1599" s="327">
        <v>54.67</v>
      </c>
      <c r="K1599" s="326" t="s">
        <v>43</v>
      </c>
      <c r="L1599" s="326" t="s">
        <v>837</v>
      </c>
      <c r="M1599" s="326" t="s">
        <v>142</v>
      </c>
      <c r="N1599" s="326" t="s">
        <v>45</v>
      </c>
      <c r="O1599" s="326" t="s">
        <v>45</v>
      </c>
      <c r="P1599" s="326" t="s">
        <v>45</v>
      </c>
      <c r="Q1599" s="326" t="s">
        <v>45</v>
      </c>
      <c r="R1599" s="326" t="s">
        <v>45</v>
      </c>
      <c r="S1599" s="326" t="s">
        <v>45</v>
      </c>
      <c r="T1599" s="326" t="s">
        <v>46</v>
      </c>
      <c r="U1599" s="326" t="s">
        <v>1562</v>
      </c>
      <c r="V1599" s="326" t="s">
        <v>144</v>
      </c>
      <c r="W1599" s="326" t="s">
        <v>48</v>
      </c>
      <c r="X1599" s="326" t="s">
        <v>48</v>
      </c>
      <c r="Y1599" s="326" t="s">
        <v>48</v>
      </c>
      <c r="Z1599" s="326" t="s">
        <v>48</v>
      </c>
      <c r="AA1599" s="326" t="s">
        <v>48</v>
      </c>
      <c r="AB1599" s="326" t="s">
        <v>48</v>
      </c>
      <c r="AC1599" s="326" t="s">
        <v>123</v>
      </c>
      <c r="AD1599" s="326" t="s">
        <v>123</v>
      </c>
    </row>
    <row r="1600" spans="1:30" ht="25.5">
      <c r="A1600" s="326" t="s">
        <v>2619</v>
      </c>
      <c r="B1600" s="326" t="s">
        <v>41</v>
      </c>
      <c r="C1600" s="326" t="s">
        <v>2625</v>
      </c>
      <c r="D1600" s="326">
        <v>25854</v>
      </c>
      <c r="E1600" s="326" t="s">
        <v>119</v>
      </c>
      <c r="F1600" s="326" t="s">
        <v>2654</v>
      </c>
      <c r="G1600" s="327">
        <v>-54.67</v>
      </c>
      <c r="H1600" s="327">
        <v>0</v>
      </c>
      <c r="I1600" s="326" t="s">
        <v>51</v>
      </c>
      <c r="J1600" s="327">
        <v>0</v>
      </c>
      <c r="K1600" s="326" t="s">
        <v>43</v>
      </c>
      <c r="L1600" s="326" t="s">
        <v>837</v>
      </c>
      <c r="M1600" s="326" t="s">
        <v>142</v>
      </c>
      <c r="N1600" s="326" t="s">
        <v>45</v>
      </c>
      <c r="O1600" s="326" t="s">
        <v>45</v>
      </c>
      <c r="P1600" s="326" t="s">
        <v>45</v>
      </c>
      <c r="Q1600" s="326" t="s">
        <v>45</v>
      </c>
      <c r="R1600" s="326" t="s">
        <v>45</v>
      </c>
      <c r="S1600" s="326" t="s">
        <v>45</v>
      </c>
      <c r="T1600" s="326" t="s">
        <v>46</v>
      </c>
      <c r="U1600" s="326" t="s">
        <v>1562</v>
      </c>
      <c r="V1600" s="326" t="s">
        <v>144</v>
      </c>
      <c r="W1600" s="326" t="s">
        <v>48</v>
      </c>
      <c r="X1600" s="326" t="s">
        <v>48</v>
      </c>
      <c r="Y1600" s="326" t="s">
        <v>48</v>
      </c>
      <c r="Z1600" s="326" t="s">
        <v>48</v>
      </c>
      <c r="AA1600" s="326" t="s">
        <v>48</v>
      </c>
      <c r="AB1600" s="326" t="s">
        <v>48</v>
      </c>
      <c r="AC1600" s="326" t="s">
        <v>123</v>
      </c>
      <c r="AD1600" s="326" t="s">
        <v>123</v>
      </c>
    </row>
    <row r="1601" spans="1:30" ht="25.5">
      <c r="A1601" s="326" t="s">
        <v>2619</v>
      </c>
      <c r="B1601" s="326" t="s">
        <v>41</v>
      </c>
      <c r="C1601" s="326" t="s">
        <v>2625</v>
      </c>
      <c r="D1601" s="326">
        <v>25854</v>
      </c>
      <c r="E1601" s="326" t="s">
        <v>119</v>
      </c>
      <c r="F1601" s="326" t="s">
        <v>2655</v>
      </c>
      <c r="G1601" s="327">
        <v>241.4</v>
      </c>
      <c r="H1601" s="327">
        <v>0</v>
      </c>
      <c r="I1601" s="326" t="s">
        <v>51</v>
      </c>
      <c r="J1601" s="327">
        <v>241.4</v>
      </c>
      <c r="K1601" s="326" t="s">
        <v>43</v>
      </c>
      <c r="L1601" s="326" t="s">
        <v>837</v>
      </c>
      <c r="M1601" s="326" t="s">
        <v>142</v>
      </c>
      <c r="N1601" s="326" t="s">
        <v>45</v>
      </c>
      <c r="O1601" s="326" t="s">
        <v>45</v>
      </c>
      <c r="P1601" s="326" t="s">
        <v>45</v>
      </c>
      <c r="Q1601" s="326" t="s">
        <v>45</v>
      </c>
      <c r="R1601" s="326" t="s">
        <v>45</v>
      </c>
      <c r="S1601" s="326" t="s">
        <v>45</v>
      </c>
      <c r="T1601" s="326" t="s">
        <v>46</v>
      </c>
      <c r="U1601" s="326" t="s">
        <v>1562</v>
      </c>
      <c r="V1601" s="326" t="s">
        <v>144</v>
      </c>
      <c r="W1601" s="326" t="s">
        <v>48</v>
      </c>
      <c r="X1601" s="326" t="s">
        <v>48</v>
      </c>
      <c r="Y1601" s="326" t="s">
        <v>48</v>
      </c>
      <c r="Z1601" s="326" t="s">
        <v>48</v>
      </c>
      <c r="AA1601" s="326" t="s">
        <v>48</v>
      </c>
      <c r="AB1601" s="326" t="s">
        <v>48</v>
      </c>
      <c r="AC1601" s="326" t="s">
        <v>123</v>
      </c>
      <c r="AD1601" s="326" t="s">
        <v>123</v>
      </c>
    </row>
    <row r="1602" spans="1:30" ht="25.5">
      <c r="A1602" s="326" t="s">
        <v>2619</v>
      </c>
      <c r="B1602" s="326" t="s">
        <v>41</v>
      </c>
      <c r="C1602" s="326" t="s">
        <v>2622</v>
      </c>
      <c r="D1602" s="326">
        <v>25492</v>
      </c>
      <c r="E1602" s="326" t="s">
        <v>157</v>
      </c>
      <c r="F1602" s="326" t="s">
        <v>2312</v>
      </c>
      <c r="G1602" s="327">
        <v>0</v>
      </c>
      <c r="H1602" s="327">
        <v>13.5</v>
      </c>
      <c r="I1602" s="326" t="s">
        <v>51</v>
      </c>
      <c r="J1602" s="328">
        <v>2293.79</v>
      </c>
      <c r="K1602" s="326" t="s">
        <v>43</v>
      </c>
      <c r="L1602" s="326" t="s">
        <v>146</v>
      </c>
      <c r="M1602" s="326" t="s">
        <v>142</v>
      </c>
      <c r="N1602" s="326" t="s">
        <v>45</v>
      </c>
      <c r="O1602" s="326" t="s">
        <v>45</v>
      </c>
      <c r="P1602" s="326" t="s">
        <v>45</v>
      </c>
      <c r="Q1602" s="326" t="s">
        <v>45</v>
      </c>
      <c r="R1602" s="326" t="s">
        <v>45</v>
      </c>
      <c r="S1602" s="326" t="s">
        <v>45</v>
      </c>
      <c r="T1602" s="326" t="s">
        <v>46</v>
      </c>
      <c r="U1602" s="326" t="s">
        <v>1567</v>
      </c>
      <c r="V1602" s="326" t="s">
        <v>144</v>
      </c>
      <c r="W1602" s="326" t="s">
        <v>48</v>
      </c>
      <c r="X1602" s="326" t="s">
        <v>48</v>
      </c>
      <c r="Y1602" s="326" t="s">
        <v>48</v>
      </c>
      <c r="Z1602" s="326" t="s">
        <v>48</v>
      </c>
      <c r="AA1602" s="326" t="s">
        <v>48</v>
      </c>
      <c r="AB1602" s="326" t="s">
        <v>48</v>
      </c>
      <c r="AC1602" s="326" t="s">
        <v>123</v>
      </c>
      <c r="AD1602" s="326" t="s">
        <v>123</v>
      </c>
    </row>
    <row r="1603" spans="1:30" ht="25.5">
      <c r="A1603" s="326" t="s">
        <v>2619</v>
      </c>
      <c r="B1603" s="326" t="s">
        <v>41</v>
      </c>
      <c r="C1603" s="326" t="s">
        <v>2622</v>
      </c>
      <c r="D1603" s="326">
        <v>25492</v>
      </c>
      <c r="E1603" s="326" t="s">
        <v>157</v>
      </c>
      <c r="F1603" s="326" t="s">
        <v>2573</v>
      </c>
      <c r="G1603" s="327">
        <v>0</v>
      </c>
      <c r="H1603" s="327">
        <v>179.83</v>
      </c>
      <c r="I1603" s="326" t="s">
        <v>51</v>
      </c>
      <c r="J1603" s="328">
        <v>2113.96</v>
      </c>
      <c r="K1603" s="326" t="s">
        <v>43</v>
      </c>
      <c r="L1603" s="326" t="s">
        <v>146</v>
      </c>
      <c r="M1603" s="326" t="s">
        <v>142</v>
      </c>
      <c r="N1603" s="326" t="s">
        <v>45</v>
      </c>
      <c r="O1603" s="326" t="s">
        <v>45</v>
      </c>
      <c r="P1603" s="326" t="s">
        <v>45</v>
      </c>
      <c r="Q1603" s="326" t="s">
        <v>45</v>
      </c>
      <c r="R1603" s="326" t="s">
        <v>45</v>
      </c>
      <c r="S1603" s="326" t="s">
        <v>45</v>
      </c>
      <c r="T1603" s="326" t="s">
        <v>46</v>
      </c>
      <c r="U1603" s="326" t="s">
        <v>1567</v>
      </c>
      <c r="V1603" s="326" t="s">
        <v>144</v>
      </c>
      <c r="W1603" s="326" t="s">
        <v>48</v>
      </c>
      <c r="X1603" s="326" t="s">
        <v>48</v>
      </c>
      <c r="Y1603" s="326" t="s">
        <v>48</v>
      </c>
      <c r="Z1603" s="326" t="s">
        <v>48</v>
      </c>
      <c r="AA1603" s="326" t="s">
        <v>48</v>
      </c>
      <c r="AB1603" s="326" t="s">
        <v>48</v>
      </c>
      <c r="AC1603" s="326" t="s">
        <v>123</v>
      </c>
      <c r="AD1603" s="326" t="s">
        <v>123</v>
      </c>
    </row>
    <row r="1604" spans="1:30" ht="25.5">
      <c r="A1604" s="326" t="s">
        <v>2619</v>
      </c>
      <c r="B1604" s="326" t="s">
        <v>41</v>
      </c>
      <c r="C1604" s="326" t="s">
        <v>2625</v>
      </c>
      <c r="D1604" s="326">
        <v>25854</v>
      </c>
      <c r="E1604" s="326" t="s">
        <v>119</v>
      </c>
      <c r="F1604" s="326" t="s">
        <v>2656</v>
      </c>
      <c r="G1604" s="327">
        <v>20</v>
      </c>
      <c r="H1604" s="327">
        <v>0</v>
      </c>
      <c r="I1604" s="326" t="s">
        <v>51</v>
      </c>
      <c r="J1604" s="328">
        <v>2133.96</v>
      </c>
      <c r="K1604" s="326" t="s">
        <v>43</v>
      </c>
      <c r="L1604" s="326" t="s">
        <v>146</v>
      </c>
      <c r="M1604" s="326" t="s">
        <v>142</v>
      </c>
      <c r="N1604" s="326" t="s">
        <v>45</v>
      </c>
      <c r="O1604" s="326" t="s">
        <v>45</v>
      </c>
      <c r="P1604" s="326" t="s">
        <v>45</v>
      </c>
      <c r="Q1604" s="326" t="s">
        <v>45</v>
      </c>
      <c r="R1604" s="326" t="s">
        <v>45</v>
      </c>
      <c r="S1604" s="326" t="s">
        <v>45</v>
      </c>
      <c r="T1604" s="326" t="s">
        <v>46</v>
      </c>
      <c r="U1604" s="326" t="s">
        <v>1567</v>
      </c>
      <c r="V1604" s="326" t="s">
        <v>144</v>
      </c>
      <c r="W1604" s="326" t="s">
        <v>48</v>
      </c>
      <c r="X1604" s="326" t="s">
        <v>48</v>
      </c>
      <c r="Y1604" s="326" t="s">
        <v>48</v>
      </c>
      <c r="Z1604" s="326" t="s">
        <v>48</v>
      </c>
      <c r="AA1604" s="326" t="s">
        <v>48</v>
      </c>
      <c r="AB1604" s="326" t="s">
        <v>48</v>
      </c>
      <c r="AC1604" s="326" t="s">
        <v>123</v>
      </c>
      <c r="AD1604" s="326" t="s">
        <v>123</v>
      </c>
    </row>
    <row r="1605" spans="1:30" ht="25.5">
      <c r="A1605" s="326" t="s">
        <v>2619</v>
      </c>
      <c r="B1605" s="326" t="s">
        <v>41</v>
      </c>
      <c r="C1605" s="326" t="s">
        <v>2625</v>
      </c>
      <c r="D1605" s="326">
        <v>25854</v>
      </c>
      <c r="E1605" s="326" t="s">
        <v>119</v>
      </c>
      <c r="F1605" s="326" t="s">
        <v>2657</v>
      </c>
      <c r="G1605" s="327">
        <v>608.04999999999995</v>
      </c>
      <c r="H1605" s="327">
        <v>0</v>
      </c>
      <c r="I1605" s="326" t="s">
        <v>51</v>
      </c>
      <c r="J1605" s="328">
        <v>2742.01</v>
      </c>
      <c r="K1605" s="326" t="s">
        <v>43</v>
      </c>
      <c r="L1605" s="326" t="s">
        <v>146</v>
      </c>
      <c r="M1605" s="326" t="s">
        <v>142</v>
      </c>
      <c r="N1605" s="326" t="s">
        <v>45</v>
      </c>
      <c r="O1605" s="326" t="s">
        <v>45</v>
      </c>
      <c r="P1605" s="326" t="s">
        <v>45</v>
      </c>
      <c r="Q1605" s="326" t="s">
        <v>45</v>
      </c>
      <c r="R1605" s="326" t="s">
        <v>45</v>
      </c>
      <c r="S1605" s="326" t="s">
        <v>45</v>
      </c>
      <c r="T1605" s="326" t="s">
        <v>46</v>
      </c>
      <c r="U1605" s="326" t="s">
        <v>1567</v>
      </c>
      <c r="V1605" s="326" t="s">
        <v>144</v>
      </c>
      <c r="W1605" s="326" t="s">
        <v>48</v>
      </c>
      <c r="X1605" s="326" t="s">
        <v>48</v>
      </c>
      <c r="Y1605" s="326" t="s">
        <v>48</v>
      </c>
      <c r="Z1605" s="326" t="s">
        <v>48</v>
      </c>
      <c r="AA1605" s="326" t="s">
        <v>48</v>
      </c>
      <c r="AB1605" s="326" t="s">
        <v>48</v>
      </c>
      <c r="AC1605" s="326" t="s">
        <v>123</v>
      </c>
      <c r="AD1605" s="326" t="s">
        <v>123</v>
      </c>
    </row>
    <row r="1606" spans="1:30" ht="25.5">
      <c r="A1606" s="326" t="s">
        <v>2619</v>
      </c>
      <c r="B1606" s="326" t="s">
        <v>41</v>
      </c>
      <c r="C1606" s="326" t="s">
        <v>2649</v>
      </c>
      <c r="D1606" s="326">
        <v>25063</v>
      </c>
      <c r="E1606" s="326" t="s">
        <v>172</v>
      </c>
      <c r="F1606" s="326" t="s">
        <v>2316</v>
      </c>
      <c r="G1606" s="327">
        <v>0</v>
      </c>
      <c r="H1606" s="327">
        <v>303.89999999999998</v>
      </c>
      <c r="I1606" s="326" t="s">
        <v>51</v>
      </c>
      <c r="J1606" s="328">
        <v>118860.07</v>
      </c>
      <c r="K1606" s="326" t="s">
        <v>43</v>
      </c>
      <c r="L1606" s="326" t="s">
        <v>211</v>
      </c>
      <c r="M1606" s="326" t="s">
        <v>142</v>
      </c>
      <c r="N1606" s="326" t="s">
        <v>45</v>
      </c>
      <c r="O1606" s="326" t="s">
        <v>45</v>
      </c>
      <c r="P1606" s="326" t="s">
        <v>45</v>
      </c>
      <c r="Q1606" s="326" t="s">
        <v>45</v>
      </c>
      <c r="R1606" s="326" t="s">
        <v>45</v>
      </c>
      <c r="S1606" s="326" t="s">
        <v>45</v>
      </c>
      <c r="T1606" s="326" t="s">
        <v>46</v>
      </c>
      <c r="U1606" s="326" t="s">
        <v>212</v>
      </c>
      <c r="V1606" s="326" t="s">
        <v>144</v>
      </c>
      <c r="W1606" s="326" t="s">
        <v>48</v>
      </c>
      <c r="X1606" s="326" t="s">
        <v>48</v>
      </c>
      <c r="Y1606" s="326" t="s">
        <v>48</v>
      </c>
      <c r="Z1606" s="326" t="s">
        <v>48</v>
      </c>
      <c r="AA1606" s="326" t="s">
        <v>48</v>
      </c>
      <c r="AB1606" s="326" t="s">
        <v>48</v>
      </c>
      <c r="AC1606" s="326" t="s">
        <v>123</v>
      </c>
      <c r="AD1606" s="326" t="s">
        <v>123</v>
      </c>
    </row>
    <row r="1607" spans="1:30" ht="25.5">
      <c r="A1607" s="326" t="s">
        <v>2619</v>
      </c>
      <c r="B1607" s="326" t="s">
        <v>41</v>
      </c>
      <c r="C1607" s="326" t="s">
        <v>2649</v>
      </c>
      <c r="D1607" s="326">
        <v>25063</v>
      </c>
      <c r="E1607" s="326" t="s">
        <v>172</v>
      </c>
      <c r="F1607" s="326" t="s">
        <v>2315</v>
      </c>
      <c r="G1607" s="327">
        <v>0</v>
      </c>
      <c r="H1607" s="328">
        <v>6224.07</v>
      </c>
      <c r="I1607" s="326" t="s">
        <v>51</v>
      </c>
      <c r="J1607" s="328">
        <v>112636</v>
      </c>
      <c r="K1607" s="326" t="s">
        <v>43</v>
      </c>
      <c r="L1607" s="326" t="s">
        <v>211</v>
      </c>
      <c r="M1607" s="326" t="s">
        <v>142</v>
      </c>
      <c r="N1607" s="326" t="s">
        <v>45</v>
      </c>
      <c r="O1607" s="326" t="s">
        <v>45</v>
      </c>
      <c r="P1607" s="326" t="s">
        <v>45</v>
      </c>
      <c r="Q1607" s="326" t="s">
        <v>45</v>
      </c>
      <c r="R1607" s="326" t="s">
        <v>45</v>
      </c>
      <c r="S1607" s="326" t="s">
        <v>45</v>
      </c>
      <c r="T1607" s="326" t="s">
        <v>46</v>
      </c>
      <c r="U1607" s="326" t="s">
        <v>212</v>
      </c>
      <c r="V1607" s="326" t="s">
        <v>144</v>
      </c>
      <c r="W1607" s="326" t="s">
        <v>48</v>
      </c>
      <c r="X1607" s="326" t="s">
        <v>48</v>
      </c>
      <c r="Y1607" s="326" t="s">
        <v>48</v>
      </c>
      <c r="Z1607" s="326" t="s">
        <v>48</v>
      </c>
      <c r="AA1607" s="326" t="s">
        <v>48</v>
      </c>
      <c r="AB1607" s="326" t="s">
        <v>48</v>
      </c>
      <c r="AC1607" s="326" t="s">
        <v>123</v>
      </c>
      <c r="AD1607" s="326" t="s">
        <v>123</v>
      </c>
    </row>
    <row r="1608" spans="1:30" ht="25.5">
      <c r="A1608" s="326" t="s">
        <v>2619</v>
      </c>
      <c r="B1608" s="326" t="s">
        <v>41</v>
      </c>
      <c r="C1608" s="326" t="s">
        <v>2649</v>
      </c>
      <c r="D1608" s="326">
        <v>25063</v>
      </c>
      <c r="E1608" s="326" t="s">
        <v>172</v>
      </c>
      <c r="F1608" s="326" t="s">
        <v>2314</v>
      </c>
      <c r="G1608" s="327">
        <v>0</v>
      </c>
      <c r="H1608" s="328">
        <v>4841.17</v>
      </c>
      <c r="I1608" s="326" t="s">
        <v>51</v>
      </c>
      <c r="J1608" s="328">
        <v>107794.83</v>
      </c>
      <c r="K1608" s="326" t="s">
        <v>43</v>
      </c>
      <c r="L1608" s="326" t="s">
        <v>211</v>
      </c>
      <c r="M1608" s="326" t="s">
        <v>142</v>
      </c>
      <c r="N1608" s="326" t="s">
        <v>45</v>
      </c>
      <c r="O1608" s="326" t="s">
        <v>45</v>
      </c>
      <c r="P1608" s="326" t="s">
        <v>45</v>
      </c>
      <c r="Q1608" s="326" t="s">
        <v>45</v>
      </c>
      <c r="R1608" s="326" t="s">
        <v>45</v>
      </c>
      <c r="S1608" s="326" t="s">
        <v>45</v>
      </c>
      <c r="T1608" s="326" t="s">
        <v>46</v>
      </c>
      <c r="U1608" s="326" t="s">
        <v>212</v>
      </c>
      <c r="V1608" s="326" t="s">
        <v>144</v>
      </c>
      <c r="W1608" s="326" t="s">
        <v>48</v>
      </c>
      <c r="X1608" s="326" t="s">
        <v>48</v>
      </c>
      <c r="Y1608" s="326" t="s">
        <v>48</v>
      </c>
      <c r="Z1608" s="326" t="s">
        <v>48</v>
      </c>
      <c r="AA1608" s="326" t="s">
        <v>48</v>
      </c>
      <c r="AB1608" s="326" t="s">
        <v>48</v>
      </c>
      <c r="AC1608" s="326" t="s">
        <v>123</v>
      </c>
      <c r="AD1608" s="326" t="s">
        <v>123</v>
      </c>
    </row>
    <row r="1609" spans="1:30" ht="25.5">
      <c r="A1609" s="326" t="s">
        <v>2619</v>
      </c>
      <c r="B1609" s="326" t="s">
        <v>41</v>
      </c>
      <c r="C1609" s="326" t="s">
        <v>2649</v>
      </c>
      <c r="D1609" s="326">
        <v>25063</v>
      </c>
      <c r="E1609" s="326" t="s">
        <v>172</v>
      </c>
      <c r="F1609" s="326" t="s">
        <v>2383</v>
      </c>
      <c r="G1609" s="327">
        <v>0</v>
      </c>
      <c r="H1609" s="328">
        <v>2788.09</v>
      </c>
      <c r="I1609" s="326" t="s">
        <v>51</v>
      </c>
      <c r="J1609" s="328">
        <v>105006.74</v>
      </c>
      <c r="K1609" s="326" t="s">
        <v>43</v>
      </c>
      <c r="L1609" s="326" t="s">
        <v>211</v>
      </c>
      <c r="M1609" s="326" t="s">
        <v>142</v>
      </c>
      <c r="N1609" s="326" t="s">
        <v>45</v>
      </c>
      <c r="O1609" s="326" t="s">
        <v>45</v>
      </c>
      <c r="P1609" s="326" t="s">
        <v>45</v>
      </c>
      <c r="Q1609" s="326" t="s">
        <v>45</v>
      </c>
      <c r="R1609" s="326" t="s">
        <v>45</v>
      </c>
      <c r="S1609" s="326" t="s">
        <v>45</v>
      </c>
      <c r="T1609" s="326" t="s">
        <v>46</v>
      </c>
      <c r="U1609" s="326" t="s">
        <v>212</v>
      </c>
      <c r="V1609" s="326" t="s">
        <v>144</v>
      </c>
      <c r="W1609" s="326" t="s">
        <v>48</v>
      </c>
      <c r="X1609" s="326" t="s">
        <v>48</v>
      </c>
      <c r="Y1609" s="326" t="s">
        <v>48</v>
      </c>
      <c r="Z1609" s="326" t="s">
        <v>48</v>
      </c>
      <c r="AA1609" s="326" t="s">
        <v>48</v>
      </c>
      <c r="AB1609" s="326" t="s">
        <v>48</v>
      </c>
      <c r="AC1609" s="326" t="s">
        <v>123</v>
      </c>
      <c r="AD1609" s="326" t="s">
        <v>123</v>
      </c>
    </row>
    <row r="1610" spans="1:30" ht="25.5">
      <c r="A1610" s="326" t="s">
        <v>2619</v>
      </c>
      <c r="B1610" s="326" t="s">
        <v>41</v>
      </c>
      <c r="C1610" s="326" t="s">
        <v>2649</v>
      </c>
      <c r="D1610" s="326">
        <v>25063</v>
      </c>
      <c r="E1610" s="326" t="s">
        <v>172</v>
      </c>
      <c r="F1610" s="326" t="s">
        <v>2241</v>
      </c>
      <c r="G1610" s="327">
        <v>0</v>
      </c>
      <c r="H1610" s="327">
        <v>696.6</v>
      </c>
      <c r="I1610" s="326" t="s">
        <v>51</v>
      </c>
      <c r="J1610" s="328">
        <v>104310.14</v>
      </c>
      <c r="K1610" s="326" t="s">
        <v>43</v>
      </c>
      <c r="L1610" s="326" t="s">
        <v>211</v>
      </c>
      <c r="M1610" s="326" t="s">
        <v>142</v>
      </c>
      <c r="N1610" s="326" t="s">
        <v>45</v>
      </c>
      <c r="O1610" s="326" t="s">
        <v>45</v>
      </c>
      <c r="P1610" s="326" t="s">
        <v>45</v>
      </c>
      <c r="Q1610" s="326" t="s">
        <v>45</v>
      </c>
      <c r="R1610" s="326" t="s">
        <v>45</v>
      </c>
      <c r="S1610" s="326" t="s">
        <v>45</v>
      </c>
      <c r="T1610" s="326" t="s">
        <v>46</v>
      </c>
      <c r="U1610" s="326" t="s">
        <v>212</v>
      </c>
      <c r="V1610" s="326" t="s">
        <v>144</v>
      </c>
      <c r="W1610" s="326" t="s">
        <v>48</v>
      </c>
      <c r="X1610" s="326" t="s">
        <v>48</v>
      </c>
      <c r="Y1610" s="326" t="s">
        <v>48</v>
      </c>
      <c r="Z1610" s="326" t="s">
        <v>48</v>
      </c>
      <c r="AA1610" s="326" t="s">
        <v>48</v>
      </c>
      <c r="AB1610" s="326" t="s">
        <v>48</v>
      </c>
      <c r="AC1610" s="326" t="s">
        <v>123</v>
      </c>
      <c r="AD1610" s="326" t="s">
        <v>123</v>
      </c>
    </row>
    <row r="1611" spans="1:30" ht="25.5">
      <c r="A1611" s="326" t="s">
        <v>2619</v>
      </c>
      <c r="B1611" s="326" t="s">
        <v>41</v>
      </c>
      <c r="C1611" s="326" t="s">
        <v>2649</v>
      </c>
      <c r="D1611" s="326">
        <v>25063</v>
      </c>
      <c r="E1611" s="326" t="s">
        <v>172</v>
      </c>
      <c r="F1611" s="326" t="s">
        <v>2442</v>
      </c>
      <c r="G1611" s="327">
        <v>0</v>
      </c>
      <c r="H1611" s="327">
        <v>501.99</v>
      </c>
      <c r="I1611" s="326" t="s">
        <v>51</v>
      </c>
      <c r="J1611" s="328">
        <v>103808.15</v>
      </c>
      <c r="K1611" s="326" t="s">
        <v>43</v>
      </c>
      <c r="L1611" s="326" t="s">
        <v>211</v>
      </c>
      <c r="M1611" s="326" t="s">
        <v>142</v>
      </c>
      <c r="N1611" s="326" t="s">
        <v>45</v>
      </c>
      <c r="O1611" s="326" t="s">
        <v>45</v>
      </c>
      <c r="P1611" s="326" t="s">
        <v>45</v>
      </c>
      <c r="Q1611" s="326" t="s">
        <v>45</v>
      </c>
      <c r="R1611" s="326" t="s">
        <v>45</v>
      </c>
      <c r="S1611" s="326" t="s">
        <v>45</v>
      </c>
      <c r="T1611" s="326" t="s">
        <v>46</v>
      </c>
      <c r="U1611" s="326" t="s">
        <v>212</v>
      </c>
      <c r="V1611" s="326" t="s">
        <v>144</v>
      </c>
      <c r="W1611" s="326" t="s">
        <v>48</v>
      </c>
      <c r="X1611" s="326" t="s">
        <v>48</v>
      </c>
      <c r="Y1611" s="326" t="s">
        <v>48</v>
      </c>
      <c r="Z1611" s="326" t="s">
        <v>48</v>
      </c>
      <c r="AA1611" s="326" t="s">
        <v>48</v>
      </c>
      <c r="AB1611" s="326" t="s">
        <v>48</v>
      </c>
      <c r="AC1611" s="326" t="s">
        <v>123</v>
      </c>
      <c r="AD1611" s="326" t="s">
        <v>123</v>
      </c>
    </row>
    <row r="1612" spans="1:30" ht="25.5">
      <c r="A1612" s="326" t="s">
        <v>2619</v>
      </c>
      <c r="B1612" s="326" t="s">
        <v>41</v>
      </c>
      <c r="C1612" s="326" t="s">
        <v>2649</v>
      </c>
      <c r="D1612" s="326">
        <v>25063</v>
      </c>
      <c r="E1612" s="326" t="s">
        <v>172</v>
      </c>
      <c r="F1612" s="326" t="s">
        <v>2242</v>
      </c>
      <c r="G1612" s="327">
        <v>0</v>
      </c>
      <c r="H1612" s="328">
        <v>7950.34</v>
      </c>
      <c r="I1612" s="326" t="s">
        <v>51</v>
      </c>
      <c r="J1612" s="328">
        <v>95857.81</v>
      </c>
      <c r="K1612" s="326" t="s">
        <v>43</v>
      </c>
      <c r="L1612" s="326" t="s">
        <v>211</v>
      </c>
      <c r="M1612" s="326" t="s">
        <v>142</v>
      </c>
      <c r="N1612" s="326" t="s">
        <v>45</v>
      </c>
      <c r="O1612" s="326" t="s">
        <v>45</v>
      </c>
      <c r="P1612" s="326" t="s">
        <v>45</v>
      </c>
      <c r="Q1612" s="326" t="s">
        <v>45</v>
      </c>
      <c r="R1612" s="326" t="s">
        <v>45</v>
      </c>
      <c r="S1612" s="326" t="s">
        <v>45</v>
      </c>
      <c r="T1612" s="326" t="s">
        <v>46</v>
      </c>
      <c r="U1612" s="326" t="s">
        <v>212</v>
      </c>
      <c r="V1612" s="326" t="s">
        <v>144</v>
      </c>
      <c r="W1612" s="326" t="s">
        <v>48</v>
      </c>
      <c r="X1612" s="326" t="s">
        <v>48</v>
      </c>
      <c r="Y1612" s="326" t="s">
        <v>48</v>
      </c>
      <c r="Z1612" s="326" t="s">
        <v>48</v>
      </c>
      <c r="AA1612" s="326" t="s">
        <v>48</v>
      </c>
      <c r="AB1612" s="326" t="s">
        <v>48</v>
      </c>
      <c r="AC1612" s="326" t="s">
        <v>123</v>
      </c>
      <c r="AD1612" s="326" t="s">
        <v>123</v>
      </c>
    </row>
    <row r="1613" spans="1:30" ht="25.5">
      <c r="A1613" s="326" t="s">
        <v>2619</v>
      </c>
      <c r="B1613" s="326" t="s">
        <v>41</v>
      </c>
      <c r="C1613" s="326" t="s">
        <v>2649</v>
      </c>
      <c r="D1613" s="326">
        <v>25063</v>
      </c>
      <c r="E1613" s="326" t="s">
        <v>172</v>
      </c>
      <c r="F1613" s="326" t="s">
        <v>2440</v>
      </c>
      <c r="G1613" s="327">
        <v>0</v>
      </c>
      <c r="H1613" s="327">
        <v>334.89</v>
      </c>
      <c r="I1613" s="326" t="s">
        <v>51</v>
      </c>
      <c r="J1613" s="328">
        <v>95522.92</v>
      </c>
      <c r="K1613" s="326" t="s">
        <v>43</v>
      </c>
      <c r="L1613" s="326" t="s">
        <v>211</v>
      </c>
      <c r="M1613" s="326" t="s">
        <v>142</v>
      </c>
      <c r="N1613" s="326" t="s">
        <v>45</v>
      </c>
      <c r="O1613" s="326" t="s">
        <v>45</v>
      </c>
      <c r="P1613" s="326" t="s">
        <v>45</v>
      </c>
      <c r="Q1613" s="326" t="s">
        <v>45</v>
      </c>
      <c r="R1613" s="326" t="s">
        <v>45</v>
      </c>
      <c r="S1613" s="326" t="s">
        <v>45</v>
      </c>
      <c r="T1613" s="326" t="s">
        <v>46</v>
      </c>
      <c r="U1613" s="326" t="s">
        <v>212</v>
      </c>
      <c r="V1613" s="326" t="s">
        <v>144</v>
      </c>
      <c r="W1613" s="326" t="s">
        <v>48</v>
      </c>
      <c r="X1613" s="326" t="s">
        <v>48</v>
      </c>
      <c r="Y1613" s="326" t="s">
        <v>48</v>
      </c>
      <c r="Z1613" s="326" t="s">
        <v>48</v>
      </c>
      <c r="AA1613" s="326" t="s">
        <v>48</v>
      </c>
      <c r="AB1613" s="326" t="s">
        <v>48</v>
      </c>
      <c r="AC1613" s="326" t="s">
        <v>123</v>
      </c>
      <c r="AD1613" s="326" t="s">
        <v>123</v>
      </c>
    </row>
    <row r="1614" spans="1:30" ht="25.5">
      <c r="A1614" s="326" t="s">
        <v>2619</v>
      </c>
      <c r="B1614" s="326" t="s">
        <v>41</v>
      </c>
      <c r="C1614" s="326" t="s">
        <v>2625</v>
      </c>
      <c r="D1614" s="326">
        <v>25854</v>
      </c>
      <c r="E1614" s="326" t="s">
        <v>119</v>
      </c>
      <c r="F1614" s="326" t="s">
        <v>2658</v>
      </c>
      <c r="G1614" s="328">
        <v>15831.71</v>
      </c>
      <c r="H1614" s="327">
        <v>0</v>
      </c>
      <c r="I1614" s="326" t="s">
        <v>51</v>
      </c>
      <c r="J1614" s="328">
        <v>111354.63</v>
      </c>
      <c r="K1614" s="326" t="s">
        <v>43</v>
      </c>
      <c r="L1614" s="326" t="s">
        <v>211</v>
      </c>
      <c r="M1614" s="326" t="s">
        <v>142</v>
      </c>
      <c r="N1614" s="326" t="s">
        <v>45</v>
      </c>
      <c r="O1614" s="326" t="s">
        <v>45</v>
      </c>
      <c r="P1614" s="326" t="s">
        <v>45</v>
      </c>
      <c r="Q1614" s="326" t="s">
        <v>45</v>
      </c>
      <c r="R1614" s="326" t="s">
        <v>45</v>
      </c>
      <c r="S1614" s="326" t="s">
        <v>45</v>
      </c>
      <c r="T1614" s="326" t="s">
        <v>46</v>
      </c>
      <c r="U1614" s="326" t="s">
        <v>212</v>
      </c>
      <c r="V1614" s="326" t="s">
        <v>144</v>
      </c>
      <c r="W1614" s="326" t="s">
        <v>48</v>
      </c>
      <c r="X1614" s="326" t="s">
        <v>48</v>
      </c>
      <c r="Y1614" s="326" t="s">
        <v>48</v>
      </c>
      <c r="Z1614" s="326" t="s">
        <v>48</v>
      </c>
      <c r="AA1614" s="326" t="s">
        <v>48</v>
      </c>
      <c r="AB1614" s="326" t="s">
        <v>48</v>
      </c>
      <c r="AC1614" s="326" t="s">
        <v>123</v>
      </c>
      <c r="AD1614" s="326" t="s">
        <v>123</v>
      </c>
    </row>
    <row r="1615" spans="1:30" ht="25.5">
      <c r="A1615" s="326" t="s">
        <v>2619</v>
      </c>
      <c r="B1615" s="326" t="s">
        <v>41</v>
      </c>
      <c r="C1615" s="326" t="s">
        <v>2625</v>
      </c>
      <c r="D1615" s="326">
        <v>25854</v>
      </c>
      <c r="E1615" s="326" t="s">
        <v>119</v>
      </c>
      <c r="F1615" s="326" t="s">
        <v>2659</v>
      </c>
      <c r="G1615" s="328">
        <v>14245.51</v>
      </c>
      <c r="H1615" s="327">
        <v>0</v>
      </c>
      <c r="I1615" s="326" t="s">
        <v>51</v>
      </c>
      <c r="J1615" s="328">
        <v>125600.14</v>
      </c>
      <c r="K1615" s="326" t="s">
        <v>43</v>
      </c>
      <c r="L1615" s="326" t="s">
        <v>211</v>
      </c>
      <c r="M1615" s="326" t="s">
        <v>142</v>
      </c>
      <c r="N1615" s="326" t="s">
        <v>45</v>
      </c>
      <c r="O1615" s="326" t="s">
        <v>45</v>
      </c>
      <c r="P1615" s="326" t="s">
        <v>45</v>
      </c>
      <c r="Q1615" s="326" t="s">
        <v>45</v>
      </c>
      <c r="R1615" s="326" t="s">
        <v>45</v>
      </c>
      <c r="S1615" s="326" t="s">
        <v>45</v>
      </c>
      <c r="T1615" s="326" t="s">
        <v>46</v>
      </c>
      <c r="U1615" s="326" t="s">
        <v>212</v>
      </c>
      <c r="V1615" s="326" t="s">
        <v>144</v>
      </c>
      <c r="W1615" s="326" t="s">
        <v>48</v>
      </c>
      <c r="X1615" s="326" t="s">
        <v>48</v>
      </c>
      <c r="Y1615" s="326" t="s">
        <v>48</v>
      </c>
      <c r="Z1615" s="326" t="s">
        <v>48</v>
      </c>
      <c r="AA1615" s="326" t="s">
        <v>48</v>
      </c>
      <c r="AB1615" s="326" t="s">
        <v>48</v>
      </c>
      <c r="AC1615" s="326" t="s">
        <v>123</v>
      </c>
      <c r="AD1615" s="326" t="s">
        <v>123</v>
      </c>
    </row>
    <row r="1616" spans="1:30" ht="25.5">
      <c r="A1616" s="326" t="s">
        <v>2619</v>
      </c>
      <c r="B1616" s="326" t="s">
        <v>41</v>
      </c>
      <c r="C1616" s="326" t="s">
        <v>2625</v>
      </c>
      <c r="D1616" s="326">
        <v>25854</v>
      </c>
      <c r="E1616" s="326" t="s">
        <v>119</v>
      </c>
      <c r="F1616" s="326" t="s">
        <v>2660</v>
      </c>
      <c r="G1616" s="328">
        <v>2642.8</v>
      </c>
      <c r="H1616" s="327">
        <v>0</v>
      </c>
      <c r="I1616" s="326" t="s">
        <v>51</v>
      </c>
      <c r="J1616" s="328">
        <v>128242.94</v>
      </c>
      <c r="K1616" s="326" t="s">
        <v>43</v>
      </c>
      <c r="L1616" s="326" t="s">
        <v>211</v>
      </c>
      <c r="M1616" s="326" t="s">
        <v>142</v>
      </c>
      <c r="N1616" s="326" t="s">
        <v>45</v>
      </c>
      <c r="O1616" s="326" t="s">
        <v>45</v>
      </c>
      <c r="P1616" s="326" t="s">
        <v>45</v>
      </c>
      <c r="Q1616" s="326" t="s">
        <v>45</v>
      </c>
      <c r="R1616" s="326" t="s">
        <v>45</v>
      </c>
      <c r="S1616" s="326" t="s">
        <v>45</v>
      </c>
      <c r="T1616" s="326" t="s">
        <v>46</v>
      </c>
      <c r="U1616" s="326" t="s">
        <v>212</v>
      </c>
      <c r="V1616" s="326" t="s">
        <v>144</v>
      </c>
      <c r="W1616" s="326" t="s">
        <v>48</v>
      </c>
      <c r="X1616" s="326" t="s">
        <v>48</v>
      </c>
      <c r="Y1616" s="326" t="s">
        <v>48</v>
      </c>
      <c r="Z1616" s="326" t="s">
        <v>48</v>
      </c>
      <c r="AA1616" s="326" t="s">
        <v>48</v>
      </c>
      <c r="AB1616" s="326" t="s">
        <v>48</v>
      </c>
      <c r="AC1616" s="326" t="s">
        <v>123</v>
      </c>
      <c r="AD1616" s="326" t="s">
        <v>123</v>
      </c>
    </row>
    <row r="1617" spans="1:30" ht="25.5">
      <c r="A1617" s="326" t="s">
        <v>2619</v>
      </c>
      <c r="B1617" s="326" t="s">
        <v>41</v>
      </c>
      <c r="C1617" s="326" t="s">
        <v>2629</v>
      </c>
      <c r="D1617" s="326">
        <v>26145</v>
      </c>
      <c r="E1617" s="326" t="s">
        <v>120</v>
      </c>
      <c r="F1617" s="326" t="s">
        <v>2441</v>
      </c>
      <c r="G1617" s="327">
        <v>0</v>
      </c>
      <c r="H1617" s="328">
        <v>9594.36</v>
      </c>
      <c r="I1617" s="326" t="s">
        <v>51</v>
      </c>
      <c r="J1617" s="328">
        <v>118648.58</v>
      </c>
      <c r="K1617" s="326" t="s">
        <v>43</v>
      </c>
      <c r="L1617" s="326" t="s">
        <v>211</v>
      </c>
      <c r="M1617" s="326" t="s">
        <v>142</v>
      </c>
      <c r="N1617" s="326" t="s">
        <v>45</v>
      </c>
      <c r="O1617" s="326" t="s">
        <v>45</v>
      </c>
      <c r="P1617" s="326" t="s">
        <v>45</v>
      </c>
      <c r="Q1617" s="326" t="s">
        <v>45</v>
      </c>
      <c r="R1617" s="326" t="s">
        <v>45</v>
      </c>
      <c r="S1617" s="326" t="s">
        <v>45</v>
      </c>
      <c r="T1617" s="326" t="s">
        <v>46</v>
      </c>
      <c r="U1617" s="326" t="s">
        <v>212</v>
      </c>
      <c r="V1617" s="326" t="s">
        <v>144</v>
      </c>
      <c r="W1617" s="326" t="s">
        <v>48</v>
      </c>
      <c r="X1617" s="326" t="s">
        <v>48</v>
      </c>
      <c r="Y1617" s="326" t="s">
        <v>48</v>
      </c>
      <c r="Z1617" s="326" t="s">
        <v>48</v>
      </c>
      <c r="AA1617" s="326" t="s">
        <v>48</v>
      </c>
      <c r="AB1617" s="326" t="s">
        <v>48</v>
      </c>
      <c r="AC1617" s="326" t="s">
        <v>123</v>
      </c>
      <c r="AD1617" s="326" t="s">
        <v>123</v>
      </c>
    </row>
    <row r="1618" spans="1:30" ht="25.5">
      <c r="A1618" s="326" t="s">
        <v>2619</v>
      </c>
      <c r="B1618" s="326" t="s">
        <v>41</v>
      </c>
      <c r="C1618" s="326" t="s">
        <v>2629</v>
      </c>
      <c r="D1618" s="326">
        <v>26145</v>
      </c>
      <c r="E1618" s="326" t="s">
        <v>120</v>
      </c>
      <c r="F1618" s="326" t="s">
        <v>2382</v>
      </c>
      <c r="G1618" s="327">
        <v>0</v>
      </c>
      <c r="H1618" s="328">
        <v>6840.97</v>
      </c>
      <c r="I1618" s="326" t="s">
        <v>51</v>
      </c>
      <c r="J1618" s="328">
        <v>111807.61</v>
      </c>
      <c r="K1618" s="326" t="s">
        <v>43</v>
      </c>
      <c r="L1618" s="326" t="s">
        <v>211</v>
      </c>
      <c r="M1618" s="326" t="s">
        <v>142</v>
      </c>
      <c r="N1618" s="326" t="s">
        <v>45</v>
      </c>
      <c r="O1618" s="326" t="s">
        <v>45</v>
      </c>
      <c r="P1618" s="326" t="s">
        <v>45</v>
      </c>
      <c r="Q1618" s="326" t="s">
        <v>45</v>
      </c>
      <c r="R1618" s="326" t="s">
        <v>45</v>
      </c>
      <c r="S1618" s="326" t="s">
        <v>45</v>
      </c>
      <c r="T1618" s="326" t="s">
        <v>46</v>
      </c>
      <c r="U1618" s="326" t="s">
        <v>212</v>
      </c>
      <c r="V1618" s="326" t="s">
        <v>144</v>
      </c>
      <c r="W1618" s="326" t="s">
        <v>48</v>
      </c>
      <c r="X1618" s="326" t="s">
        <v>48</v>
      </c>
      <c r="Y1618" s="326" t="s">
        <v>48</v>
      </c>
      <c r="Z1618" s="326" t="s">
        <v>48</v>
      </c>
      <c r="AA1618" s="326" t="s">
        <v>48</v>
      </c>
      <c r="AB1618" s="326" t="s">
        <v>48</v>
      </c>
      <c r="AC1618" s="326" t="s">
        <v>123</v>
      </c>
      <c r="AD1618" s="326" t="s">
        <v>123</v>
      </c>
    </row>
    <row r="1619" spans="1:30" ht="25.5">
      <c r="A1619" s="326" t="s">
        <v>2619</v>
      </c>
      <c r="B1619" s="326" t="s">
        <v>41</v>
      </c>
      <c r="C1619" s="326" t="s">
        <v>2629</v>
      </c>
      <c r="D1619" s="326">
        <v>26145</v>
      </c>
      <c r="E1619" s="326" t="s">
        <v>120</v>
      </c>
      <c r="F1619" s="326" t="s">
        <v>2661</v>
      </c>
      <c r="G1619" s="327">
        <v>245.11</v>
      </c>
      <c r="H1619" s="327">
        <v>0</v>
      </c>
      <c r="I1619" s="326" t="s">
        <v>51</v>
      </c>
      <c r="J1619" s="328">
        <v>112052.72</v>
      </c>
      <c r="K1619" s="326" t="s">
        <v>43</v>
      </c>
      <c r="L1619" s="326" t="s">
        <v>211</v>
      </c>
      <c r="M1619" s="326" t="s">
        <v>142</v>
      </c>
      <c r="N1619" s="326" t="s">
        <v>45</v>
      </c>
      <c r="O1619" s="326" t="s">
        <v>45</v>
      </c>
      <c r="P1619" s="326" t="s">
        <v>45</v>
      </c>
      <c r="Q1619" s="326" t="s">
        <v>45</v>
      </c>
      <c r="R1619" s="326" t="s">
        <v>45</v>
      </c>
      <c r="S1619" s="326" t="s">
        <v>45</v>
      </c>
      <c r="T1619" s="326" t="s">
        <v>46</v>
      </c>
      <c r="U1619" s="326" t="s">
        <v>212</v>
      </c>
      <c r="V1619" s="326" t="s">
        <v>144</v>
      </c>
      <c r="W1619" s="326" t="s">
        <v>48</v>
      </c>
      <c r="X1619" s="326" t="s">
        <v>48</v>
      </c>
      <c r="Y1619" s="326" t="s">
        <v>48</v>
      </c>
      <c r="Z1619" s="326" t="s">
        <v>48</v>
      </c>
      <c r="AA1619" s="326" t="s">
        <v>48</v>
      </c>
      <c r="AB1619" s="326" t="s">
        <v>48</v>
      </c>
      <c r="AC1619" s="326" t="s">
        <v>123</v>
      </c>
      <c r="AD1619" s="326" t="s">
        <v>123</v>
      </c>
    </row>
    <row r="1620" spans="1:30" ht="25.5">
      <c r="A1620" s="326" t="s">
        <v>2619</v>
      </c>
      <c r="B1620" s="326" t="s">
        <v>41</v>
      </c>
      <c r="C1620" s="326" t="s">
        <v>2649</v>
      </c>
      <c r="D1620" s="326">
        <v>25063</v>
      </c>
      <c r="E1620" s="326" t="s">
        <v>172</v>
      </c>
      <c r="F1620" s="326" t="s">
        <v>2317</v>
      </c>
      <c r="G1620" s="327">
        <v>0</v>
      </c>
      <c r="H1620" s="327">
        <v>115.71</v>
      </c>
      <c r="I1620" s="326" t="s">
        <v>51</v>
      </c>
      <c r="J1620" s="328">
        <v>46549.35</v>
      </c>
      <c r="K1620" s="326" t="s">
        <v>43</v>
      </c>
      <c r="L1620" s="326" t="s">
        <v>147</v>
      </c>
      <c r="M1620" s="326" t="s">
        <v>142</v>
      </c>
      <c r="N1620" s="326" t="s">
        <v>45</v>
      </c>
      <c r="O1620" s="326" t="s">
        <v>45</v>
      </c>
      <c r="P1620" s="326" t="s">
        <v>45</v>
      </c>
      <c r="Q1620" s="326" t="s">
        <v>45</v>
      </c>
      <c r="R1620" s="326" t="s">
        <v>45</v>
      </c>
      <c r="S1620" s="326" t="s">
        <v>45</v>
      </c>
      <c r="T1620" s="326" t="s">
        <v>46</v>
      </c>
      <c r="U1620" s="326" t="s">
        <v>203</v>
      </c>
      <c r="V1620" s="326" t="s">
        <v>144</v>
      </c>
      <c r="W1620" s="326" t="s">
        <v>48</v>
      </c>
      <c r="X1620" s="326" t="s">
        <v>48</v>
      </c>
      <c r="Y1620" s="326" t="s">
        <v>48</v>
      </c>
      <c r="Z1620" s="326" t="s">
        <v>48</v>
      </c>
      <c r="AA1620" s="326" t="s">
        <v>48</v>
      </c>
      <c r="AB1620" s="326" t="s">
        <v>48</v>
      </c>
      <c r="AC1620" s="326" t="s">
        <v>123</v>
      </c>
      <c r="AD1620" s="326" t="s">
        <v>123</v>
      </c>
    </row>
    <row r="1621" spans="1:30" ht="25.5">
      <c r="A1621" s="326" t="s">
        <v>2619</v>
      </c>
      <c r="B1621" s="326" t="s">
        <v>41</v>
      </c>
      <c r="C1621" s="326" t="s">
        <v>2625</v>
      </c>
      <c r="D1621" s="326">
        <v>25854</v>
      </c>
      <c r="E1621" s="326" t="s">
        <v>119</v>
      </c>
      <c r="F1621" s="326" t="s">
        <v>2662</v>
      </c>
      <c r="G1621" s="328">
        <v>4939.96</v>
      </c>
      <c r="H1621" s="327">
        <v>0</v>
      </c>
      <c r="I1621" s="326" t="s">
        <v>51</v>
      </c>
      <c r="J1621" s="328">
        <v>51489.31</v>
      </c>
      <c r="K1621" s="326" t="s">
        <v>43</v>
      </c>
      <c r="L1621" s="326" t="s">
        <v>147</v>
      </c>
      <c r="M1621" s="326" t="s">
        <v>142</v>
      </c>
      <c r="N1621" s="326" t="s">
        <v>45</v>
      </c>
      <c r="O1621" s="326" t="s">
        <v>45</v>
      </c>
      <c r="P1621" s="326" t="s">
        <v>45</v>
      </c>
      <c r="Q1621" s="326" t="s">
        <v>45</v>
      </c>
      <c r="R1621" s="326" t="s">
        <v>45</v>
      </c>
      <c r="S1621" s="326" t="s">
        <v>45</v>
      </c>
      <c r="T1621" s="326" t="s">
        <v>46</v>
      </c>
      <c r="U1621" s="326" t="s">
        <v>203</v>
      </c>
      <c r="V1621" s="326" t="s">
        <v>144</v>
      </c>
      <c r="W1621" s="326" t="s">
        <v>48</v>
      </c>
      <c r="X1621" s="326" t="s">
        <v>48</v>
      </c>
      <c r="Y1621" s="326" t="s">
        <v>48</v>
      </c>
      <c r="Z1621" s="326" t="s">
        <v>48</v>
      </c>
      <c r="AA1621" s="326" t="s">
        <v>48</v>
      </c>
      <c r="AB1621" s="326" t="s">
        <v>48</v>
      </c>
      <c r="AC1621" s="326" t="s">
        <v>123</v>
      </c>
      <c r="AD1621" s="326" t="s">
        <v>123</v>
      </c>
    </row>
    <row r="1622" spans="1:30" ht="25.5">
      <c r="A1622" s="326" t="s">
        <v>2619</v>
      </c>
      <c r="B1622" s="326" t="s">
        <v>41</v>
      </c>
      <c r="C1622" s="326" t="s">
        <v>2625</v>
      </c>
      <c r="D1622" s="326">
        <v>25854</v>
      </c>
      <c r="E1622" s="326" t="s">
        <v>119</v>
      </c>
      <c r="F1622" s="326" t="s">
        <v>2663</v>
      </c>
      <c r="G1622" s="327">
        <v>55.36</v>
      </c>
      <c r="H1622" s="327">
        <v>0</v>
      </c>
      <c r="I1622" s="326" t="s">
        <v>51</v>
      </c>
      <c r="J1622" s="328">
        <v>51544.67</v>
      </c>
      <c r="K1622" s="326" t="s">
        <v>43</v>
      </c>
      <c r="L1622" s="326" t="s">
        <v>147</v>
      </c>
      <c r="M1622" s="326" t="s">
        <v>142</v>
      </c>
      <c r="N1622" s="326" t="s">
        <v>45</v>
      </c>
      <c r="O1622" s="326" t="s">
        <v>45</v>
      </c>
      <c r="P1622" s="326" t="s">
        <v>45</v>
      </c>
      <c r="Q1622" s="326" t="s">
        <v>45</v>
      </c>
      <c r="R1622" s="326" t="s">
        <v>45</v>
      </c>
      <c r="S1622" s="326" t="s">
        <v>45</v>
      </c>
      <c r="T1622" s="326" t="s">
        <v>46</v>
      </c>
      <c r="U1622" s="326" t="s">
        <v>203</v>
      </c>
      <c r="V1622" s="326" t="s">
        <v>144</v>
      </c>
      <c r="W1622" s="326" t="s">
        <v>48</v>
      </c>
      <c r="X1622" s="326" t="s">
        <v>48</v>
      </c>
      <c r="Y1622" s="326" t="s">
        <v>48</v>
      </c>
      <c r="Z1622" s="326" t="s">
        <v>48</v>
      </c>
      <c r="AA1622" s="326" t="s">
        <v>48</v>
      </c>
      <c r="AB1622" s="326" t="s">
        <v>48</v>
      </c>
      <c r="AC1622" s="326" t="s">
        <v>123</v>
      </c>
      <c r="AD1622" s="326" t="s">
        <v>123</v>
      </c>
    </row>
    <row r="1623" spans="1:30" ht="25.5">
      <c r="A1623" s="326" t="s">
        <v>2619</v>
      </c>
      <c r="B1623" s="326" t="s">
        <v>41</v>
      </c>
      <c r="C1623" s="326" t="s">
        <v>2625</v>
      </c>
      <c r="D1623" s="326">
        <v>25854</v>
      </c>
      <c r="E1623" s="326" t="s">
        <v>119</v>
      </c>
      <c r="F1623" s="326" t="s">
        <v>2664</v>
      </c>
      <c r="G1623" s="327">
        <v>423.21</v>
      </c>
      <c r="H1623" s="327">
        <v>0</v>
      </c>
      <c r="I1623" s="326" t="s">
        <v>51</v>
      </c>
      <c r="J1623" s="328">
        <v>51967.88</v>
      </c>
      <c r="K1623" s="326" t="s">
        <v>43</v>
      </c>
      <c r="L1623" s="326" t="s">
        <v>147</v>
      </c>
      <c r="M1623" s="326" t="s">
        <v>142</v>
      </c>
      <c r="N1623" s="326" t="s">
        <v>45</v>
      </c>
      <c r="O1623" s="326" t="s">
        <v>45</v>
      </c>
      <c r="P1623" s="326" t="s">
        <v>45</v>
      </c>
      <c r="Q1623" s="326" t="s">
        <v>45</v>
      </c>
      <c r="R1623" s="326" t="s">
        <v>45</v>
      </c>
      <c r="S1623" s="326" t="s">
        <v>45</v>
      </c>
      <c r="T1623" s="326" t="s">
        <v>46</v>
      </c>
      <c r="U1623" s="326" t="s">
        <v>203</v>
      </c>
      <c r="V1623" s="326" t="s">
        <v>144</v>
      </c>
      <c r="W1623" s="326" t="s">
        <v>48</v>
      </c>
      <c r="X1623" s="326" t="s">
        <v>48</v>
      </c>
      <c r="Y1623" s="326" t="s">
        <v>48</v>
      </c>
      <c r="Z1623" s="326" t="s">
        <v>48</v>
      </c>
      <c r="AA1623" s="326" t="s">
        <v>48</v>
      </c>
      <c r="AB1623" s="326" t="s">
        <v>48</v>
      </c>
      <c r="AC1623" s="326" t="s">
        <v>123</v>
      </c>
      <c r="AD1623" s="326" t="s">
        <v>123</v>
      </c>
    </row>
    <row r="1624" spans="1:30" ht="25.5">
      <c r="A1624" s="326" t="s">
        <v>2619</v>
      </c>
      <c r="B1624" s="326" t="s">
        <v>41</v>
      </c>
      <c r="C1624" s="326" t="s">
        <v>2649</v>
      </c>
      <c r="D1624" s="326">
        <v>25063</v>
      </c>
      <c r="E1624" s="326" t="s">
        <v>172</v>
      </c>
      <c r="F1624" s="326" t="s">
        <v>2513</v>
      </c>
      <c r="G1624" s="327">
        <v>0</v>
      </c>
      <c r="H1624" s="327">
        <v>91.35</v>
      </c>
      <c r="I1624" s="326" t="s">
        <v>51</v>
      </c>
      <c r="J1624" s="328">
        <v>12030.46</v>
      </c>
      <c r="K1624" s="326" t="s">
        <v>43</v>
      </c>
      <c r="L1624" s="326" t="s">
        <v>529</v>
      </c>
      <c r="M1624" s="326" t="s">
        <v>142</v>
      </c>
      <c r="N1624" s="326" t="s">
        <v>45</v>
      </c>
      <c r="O1624" s="326" t="s">
        <v>45</v>
      </c>
      <c r="P1624" s="326" t="s">
        <v>45</v>
      </c>
      <c r="Q1624" s="326" t="s">
        <v>45</v>
      </c>
      <c r="R1624" s="326" t="s">
        <v>45</v>
      </c>
      <c r="S1624" s="326" t="s">
        <v>45</v>
      </c>
      <c r="T1624" s="326" t="s">
        <v>46</v>
      </c>
      <c r="U1624" s="326" t="s">
        <v>530</v>
      </c>
      <c r="V1624" s="326" t="s">
        <v>144</v>
      </c>
      <c r="W1624" s="326" t="s">
        <v>48</v>
      </c>
      <c r="X1624" s="326" t="s">
        <v>48</v>
      </c>
      <c r="Y1624" s="326" t="s">
        <v>48</v>
      </c>
      <c r="Z1624" s="326" t="s">
        <v>48</v>
      </c>
      <c r="AA1624" s="326" t="s">
        <v>48</v>
      </c>
      <c r="AB1624" s="326" t="s">
        <v>48</v>
      </c>
      <c r="AC1624" s="326" t="s">
        <v>123</v>
      </c>
      <c r="AD1624" s="326" t="s">
        <v>123</v>
      </c>
    </row>
    <row r="1625" spans="1:30" ht="25.5">
      <c r="A1625" s="326" t="s">
        <v>2619</v>
      </c>
      <c r="B1625" s="326" t="s">
        <v>41</v>
      </c>
      <c r="C1625" s="326" t="s">
        <v>2649</v>
      </c>
      <c r="D1625" s="326">
        <v>25063</v>
      </c>
      <c r="E1625" s="326" t="s">
        <v>172</v>
      </c>
      <c r="F1625" s="326" t="s">
        <v>2511</v>
      </c>
      <c r="G1625" s="327">
        <v>0</v>
      </c>
      <c r="H1625" s="327">
        <v>25</v>
      </c>
      <c r="I1625" s="326" t="s">
        <v>51</v>
      </c>
      <c r="J1625" s="328">
        <v>12005.46</v>
      </c>
      <c r="K1625" s="326" t="s">
        <v>43</v>
      </c>
      <c r="L1625" s="326" t="s">
        <v>529</v>
      </c>
      <c r="M1625" s="326" t="s">
        <v>142</v>
      </c>
      <c r="N1625" s="326" t="s">
        <v>45</v>
      </c>
      <c r="O1625" s="326" t="s">
        <v>45</v>
      </c>
      <c r="P1625" s="326" t="s">
        <v>45</v>
      </c>
      <c r="Q1625" s="326" t="s">
        <v>45</v>
      </c>
      <c r="R1625" s="326" t="s">
        <v>45</v>
      </c>
      <c r="S1625" s="326" t="s">
        <v>45</v>
      </c>
      <c r="T1625" s="326" t="s">
        <v>46</v>
      </c>
      <c r="U1625" s="326" t="s">
        <v>530</v>
      </c>
      <c r="V1625" s="326" t="s">
        <v>144</v>
      </c>
      <c r="W1625" s="326" t="s">
        <v>48</v>
      </c>
      <c r="X1625" s="326" t="s">
        <v>48</v>
      </c>
      <c r="Y1625" s="326" t="s">
        <v>48</v>
      </c>
      <c r="Z1625" s="326" t="s">
        <v>48</v>
      </c>
      <c r="AA1625" s="326" t="s">
        <v>48</v>
      </c>
      <c r="AB1625" s="326" t="s">
        <v>48</v>
      </c>
      <c r="AC1625" s="326" t="s">
        <v>123</v>
      </c>
      <c r="AD1625" s="326" t="s">
        <v>123</v>
      </c>
    </row>
    <row r="1626" spans="1:30" ht="25.5">
      <c r="A1626" s="326" t="s">
        <v>2619</v>
      </c>
      <c r="B1626" s="326" t="s">
        <v>41</v>
      </c>
      <c r="C1626" s="326" t="s">
        <v>2649</v>
      </c>
      <c r="D1626" s="326">
        <v>25063</v>
      </c>
      <c r="E1626" s="326" t="s">
        <v>172</v>
      </c>
      <c r="F1626" s="326" t="s">
        <v>2582</v>
      </c>
      <c r="G1626" s="327">
        <v>0</v>
      </c>
      <c r="H1626" s="328">
        <v>4403.7700000000004</v>
      </c>
      <c r="I1626" s="326" t="s">
        <v>51</v>
      </c>
      <c r="J1626" s="328">
        <v>7601.69</v>
      </c>
      <c r="K1626" s="326" t="s">
        <v>43</v>
      </c>
      <c r="L1626" s="326" t="s">
        <v>529</v>
      </c>
      <c r="M1626" s="326" t="s">
        <v>142</v>
      </c>
      <c r="N1626" s="326" t="s">
        <v>45</v>
      </c>
      <c r="O1626" s="326" t="s">
        <v>45</v>
      </c>
      <c r="P1626" s="326" t="s">
        <v>45</v>
      </c>
      <c r="Q1626" s="326" t="s">
        <v>45</v>
      </c>
      <c r="R1626" s="326" t="s">
        <v>45</v>
      </c>
      <c r="S1626" s="326" t="s">
        <v>45</v>
      </c>
      <c r="T1626" s="326" t="s">
        <v>46</v>
      </c>
      <c r="U1626" s="326" t="s">
        <v>530</v>
      </c>
      <c r="V1626" s="326" t="s">
        <v>144</v>
      </c>
      <c r="W1626" s="326" t="s">
        <v>48</v>
      </c>
      <c r="X1626" s="326" t="s">
        <v>48</v>
      </c>
      <c r="Y1626" s="326" t="s">
        <v>48</v>
      </c>
      <c r="Z1626" s="326" t="s">
        <v>48</v>
      </c>
      <c r="AA1626" s="326" t="s">
        <v>48</v>
      </c>
      <c r="AB1626" s="326" t="s">
        <v>48</v>
      </c>
      <c r="AC1626" s="326" t="s">
        <v>123</v>
      </c>
      <c r="AD1626" s="326" t="s">
        <v>123</v>
      </c>
    </row>
    <row r="1627" spans="1:30" ht="25.5">
      <c r="A1627" s="326" t="s">
        <v>2619</v>
      </c>
      <c r="B1627" s="326" t="s">
        <v>41</v>
      </c>
      <c r="C1627" s="326" t="s">
        <v>2622</v>
      </c>
      <c r="D1627" s="326">
        <v>25492</v>
      </c>
      <c r="E1627" s="326" t="s">
        <v>157</v>
      </c>
      <c r="F1627" s="326" t="s">
        <v>2389</v>
      </c>
      <c r="G1627" s="327">
        <v>0</v>
      </c>
      <c r="H1627" s="327">
        <v>25.73</v>
      </c>
      <c r="I1627" s="326" t="s">
        <v>51</v>
      </c>
      <c r="J1627" s="328">
        <v>7575.96</v>
      </c>
      <c r="K1627" s="326" t="s">
        <v>43</v>
      </c>
      <c r="L1627" s="326" t="s">
        <v>529</v>
      </c>
      <c r="M1627" s="326" t="s">
        <v>142</v>
      </c>
      <c r="N1627" s="326" t="s">
        <v>45</v>
      </c>
      <c r="O1627" s="326" t="s">
        <v>45</v>
      </c>
      <c r="P1627" s="326" t="s">
        <v>45</v>
      </c>
      <c r="Q1627" s="326" t="s">
        <v>45</v>
      </c>
      <c r="R1627" s="326" t="s">
        <v>45</v>
      </c>
      <c r="S1627" s="326" t="s">
        <v>45</v>
      </c>
      <c r="T1627" s="326" t="s">
        <v>46</v>
      </c>
      <c r="U1627" s="326" t="s">
        <v>530</v>
      </c>
      <c r="V1627" s="326" t="s">
        <v>144</v>
      </c>
      <c r="W1627" s="326" t="s">
        <v>48</v>
      </c>
      <c r="X1627" s="326" t="s">
        <v>48</v>
      </c>
      <c r="Y1627" s="326" t="s">
        <v>48</v>
      </c>
      <c r="Z1627" s="326" t="s">
        <v>48</v>
      </c>
      <c r="AA1627" s="326" t="s">
        <v>48</v>
      </c>
      <c r="AB1627" s="326" t="s">
        <v>48</v>
      </c>
      <c r="AC1627" s="326" t="s">
        <v>123</v>
      </c>
      <c r="AD1627" s="326" t="s">
        <v>123</v>
      </c>
    </row>
    <row r="1628" spans="1:30" ht="25.5">
      <c r="A1628" s="326" t="s">
        <v>2619</v>
      </c>
      <c r="B1628" s="326" t="s">
        <v>41</v>
      </c>
      <c r="C1628" s="326" t="s">
        <v>2622</v>
      </c>
      <c r="D1628" s="326">
        <v>25492</v>
      </c>
      <c r="E1628" s="326" t="s">
        <v>157</v>
      </c>
      <c r="F1628" s="326" t="s">
        <v>2448</v>
      </c>
      <c r="G1628" s="327">
        <v>0</v>
      </c>
      <c r="H1628" s="328">
        <v>1812.13</v>
      </c>
      <c r="I1628" s="326" t="s">
        <v>51</v>
      </c>
      <c r="J1628" s="328">
        <v>5763.83</v>
      </c>
      <c r="K1628" s="326" t="s">
        <v>43</v>
      </c>
      <c r="L1628" s="326" t="s">
        <v>529</v>
      </c>
      <c r="M1628" s="326" t="s">
        <v>142</v>
      </c>
      <c r="N1628" s="326" t="s">
        <v>45</v>
      </c>
      <c r="O1628" s="326" t="s">
        <v>45</v>
      </c>
      <c r="P1628" s="326" t="s">
        <v>45</v>
      </c>
      <c r="Q1628" s="326" t="s">
        <v>45</v>
      </c>
      <c r="R1628" s="326" t="s">
        <v>45</v>
      </c>
      <c r="S1628" s="326" t="s">
        <v>45</v>
      </c>
      <c r="T1628" s="326" t="s">
        <v>46</v>
      </c>
      <c r="U1628" s="326" t="s">
        <v>530</v>
      </c>
      <c r="V1628" s="326" t="s">
        <v>144</v>
      </c>
      <c r="W1628" s="326" t="s">
        <v>48</v>
      </c>
      <c r="X1628" s="326" t="s">
        <v>48</v>
      </c>
      <c r="Y1628" s="326" t="s">
        <v>48</v>
      </c>
      <c r="Z1628" s="326" t="s">
        <v>48</v>
      </c>
      <c r="AA1628" s="326" t="s">
        <v>48</v>
      </c>
      <c r="AB1628" s="326" t="s">
        <v>48</v>
      </c>
      <c r="AC1628" s="326" t="s">
        <v>123</v>
      </c>
      <c r="AD1628" s="326" t="s">
        <v>123</v>
      </c>
    </row>
    <row r="1629" spans="1:30" ht="25.5">
      <c r="A1629" s="326" t="s">
        <v>2619</v>
      </c>
      <c r="B1629" s="326" t="s">
        <v>41</v>
      </c>
      <c r="C1629" s="326" t="s">
        <v>2625</v>
      </c>
      <c r="D1629" s="326">
        <v>25854</v>
      </c>
      <c r="E1629" s="326" t="s">
        <v>119</v>
      </c>
      <c r="F1629" s="326" t="s">
        <v>2665</v>
      </c>
      <c r="G1629" s="328">
        <v>3960.68</v>
      </c>
      <c r="H1629" s="327">
        <v>0</v>
      </c>
      <c r="I1629" s="326" t="s">
        <v>51</v>
      </c>
      <c r="J1629" s="328">
        <v>9724.51</v>
      </c>
      <c r="K1629" s="326" t="s">
        <v>43</v>
      </c>
      <c r="L1629" s="326" t="s">
        <v>529</v>
      </c>
      <c r="M1629" s="326" t="s">
        <v>142</v>
      </c>
      <c r="N1629" s="326" t="s">
        <v>45</v>
      </c>
      <c r="O1629" s="326" t="s">
        <v>45</v>
      </c>
      <c r="P1629" s="326" t="s">
        <v>45</v>
      </c>
      <c r="Q1629" s="326" t="s">
        <v>45</v>
      </c>
      <c r="R1629" s="326" t="s">
        <v>45</v>
      </c>
      <c r="S1629" s="326" t="s">
        <v>45</v>
      </c>
      <c r="T1629" s="326" t="s">
        <v>46</v>
      </c>
      <c r="U1629" s="326" t="s">
        <v>530</v>
      </c>
      <c r="V1629" s="326" t="s">
        <v>144</v>
      </c>
      <c r="W1629" s="326" t="s">
        <v>48</v>
      </c>
      <c r="X1629" s="326" t="s">
        <v>48</v>
      </c>
      <c r="Y1629" s="326" t="s">
        <v>48</v>
      </c>
      <c r="Z1629" s="326" t="s">
        <v>48</v>
      </c>
      <c r="AA1629" s="326" t="s">
        <v>48</v>
      </c>
      <c r="AB1629" s="326" t="s">
        <v>48</v>
      </c>
      <c r="AC1629" s="326" t="s">
        <v>123</v>
      </c>
      <c r="AD1629" s="326" t="s">
        <v>123</v>
      </c>
    </row>
    <row r="1630" spans="1:30" ht="25.5">
      <c r="A1630" s="326" t="s">
        <v>2619</v>
      </c>
      <c r="B1630" s="326" t="s">
        <v>41</v>
      </c>
      <c r="C1630" s="326" t="s">
        <v>2625</v>
      </c>
      <c r="D1630" s="326">
        <v>25854</v>
      </c>
      <c r="E1630" s="326" t="s">
        <v>119</v>
      </c>
      <c r="F1630" s="326" t="s">
        <v>2666</v>
      </c>
      <c r="G1630" s="328">
        <v>1453.15</v>
      </c>
      <c r="H1630" s="327">
        <v>0</v>
      </c>
      <c r="I1630" s="326" t="s">
        <v>51</v>
      </c>
      <c r="J1630" s="328">
        <v>11177.66</v>
      </c>
      <c r="K1630" s="326" t="s">
        <v>43</v>
      </c>
      <c r="L1630" s="326" t="s">
        <v>529</v>
      </c>
      <c r="M1630" s="326" t="s">
        <v>142</v>
      </c>
      <c r="N1630" s="326" t="s">
        <v>45</v>
      </c>
      <c r="O1630" s="326" t="s">
        <v>45</v>
      </c>
      <c r="P1630" s="326" t="s">
        <v>45</v>
      </c>
      <c r="Q1630" s="326" t="s">
        <v>45</v>
      </c>
      <c r="R1630" s="326" t="s">
        <v>45</v>
      </c>
      <c r="S1630" s="326" t="s">
        <v>45</v>
      </c>
      <c r="T1630" s="326" t="s">
        <v>46</v>
      </c>
      <c r="U1630" s="326" t="s">
        <v>530</v>
      </c>
      <c r="V1630" s="326" t="s">
        <v>144</v>
      </c>
      <c r="W1630" s="326" t="s">
        <v>48</v>
      </c>
      <c r="X1630" s="326" t="s">
        <v>48</v>
      </c>
      <c r="Y1630" s="326" t="s">
        <v>48</v>
      </c>
      <c r="Z1630" s="326" t="s">
        <v>48</v>
      </c>
      <c r="AA1630" s="326" t="s">
        <v>48</v>
      </c>
      <c r="AB1630" s="326" t="s">
        <v>48</v>
      </c>
      <c r="AC1630" s="326" t="s">
        <v>123</v>
      </c>
      <c r="AD1630" s="326" t="s">
        <v>123</v>
      </c>
    </row>
    <row r="1631" spans="1:30" ht="25.5">
      <c r="A1631" s="326" t="s">
        <v>2619</v>
      </c>
      <c r="B1631" s="326" t="s">
        <v>41</v>
      </c>
      <c r="C1631" s="326" t="s">
        <v>2625</v>
      </c>
      <c r="D1631" s="326">
        <v>25854</v>
      </c>
      <c r="E1631" s="326" t="s">
        <v>119</v>
      </c>
      <c r="F1631" s="326" t="s">
        <v>2667</v>
      </c>
      <c r="G1631" s="327">
        <v>969.44</v>
      </c>
      <c r="H1631" s="327">
        <v>0</v>
      </c>
      <c r="I1631" s="326" t="s">
        <v>51</v>
      </c>
      <c r="J1631" s="328">
        <v>12147.1</v>
      </c>
      <c r="K1631" s="326" t="s">
        <v>43</v>
      </c>
      <c r="L1631" s="326" t="s">
        <v>529</v>
      </c>
      <c r="M1631" s="326" t="s">
        <v>142</v>
      </c>
      <c r="N1631" s="326" t="s">
        <v>45</v>
      </c>
      <c r="O1631" s="326" t="s">
        <v>45</v>
      </c>
      <c r="P1631" s="326" t="s">
        <v>45</v>
      </c>
      <c r="Q1631" s="326" t="s">
        <v>45</v>
      </c>
      <c r="R1631" s="326" t="s">
        <v>45</v>
      </c>
      <c r="S1631" s="326" t="s">
        <v>45</v>
      </c>
      <c r="T1631" s="326" t="s">
        <v>46</v>
      </c>
      <c r="U1631" s="326" t="s">
        <v>530</v>
      </c>
      <c r="V1631" s="326" t="s">
        <v>144</v>
      </c>
      <c r="W1631" s="326" t="s">
        <v>48</v>
      </c>
      <c r="X1631" s="326" t="s">
        <v>48</v>
      </c>
      <c r="Y1631" s="326" t="s">
        <v>48</v>
      </c>
      <c r="Z1631" s="326" t="s">
        <v>48</v>
      </c>
      <c r="AA1631" s="326" t="s">
        <v>48</v>
      </c>
      <c r="AB1631" s="326" t="s">
        <v>48</v>
      </c>
      <c r="AC1631" s="326" t="s">
        <v>123</v>
      </c>
      <c r="AD1631" s="326" t="s">
        <v>123</v>
      </c>
    </row>
    <row r="1632" spans="1:30" ht="25.5">
      <c r="A1632" s="326" t="s">
        <v>2619</v>
      </c>
      <c r="B1632" s="326" t="s">
        <v>41</v>
      </c>
      <c r="C1632" s="326" t="s">
        <v>2625</v>
      </c>
      <c r="D1632" s="326">
        <v>25854</v>
      </c>
      <c r="E1632" s="326" t="s">
        <v>119</v>
      </c>
      <c r="F1632" s="326" t="s">
        <v>2668</v>
      </c>
      <c r="G1632" s="328">
        <v>2409.85</v>
      </c>
      <c r="H1632" s="327">
        <v>0</v>
      </c>
      <c r="I1632" s="326" t="s">
        <v>51</v>
      </c>
      <c r="J1632" s="328">
        <v>14556.95</v>
      </c>
      <c r="K1632" s="326" t="s">
        <v>43</v>
      </c>
      <c r="L1632" s="326" t="s">
        <v>529</v>
      </c>
      <c r="M1632" s="326" t="s">
        <v>142</v>
      </c>
      <c r="N1632" s="326" t="s">
        <v>45</v>
      </c>
      <c r="O1632" s="326" t="s">
        <v>45</v>
      </c>
      <c r="P1632" s="326" t="s">
        <v>45</v>
      </c>
      <c r="Q1632" s="326" t="s">
        <v>45</v>
      </c>
      <c r="R1632" s="326" t="s">
        <v>45</v>
      </c>
      <c r="S1632" s="326" t="s">
        <v>45</v>
      </c>
      <c r="T1632" s="326" t="s">
        <v>46</v>
      </c>
      <c r="U1632" s="326" t="s">
        <v>530</v>
      </c>
      <c r="V1632" s="326" t="s">
        <v>144</v>
      </c>
      <c r="W1632" s="326" t="s">
        <v>48</v>
      </c>
      <c r="X1632" s="326" t="s">
        <v>48</v>
      </c>
      <c r="Y1632" s="326" t="s">
        <v>48</v>
      </c>
      <c r="Z1632" s="326" t="s">
        <v>48</v>
      </c>
      <c r="AA1632" s="326" t="s">
        <v>48</v>
      </c>
      <c r="AB1632" s="326" t="s">
        <v>48</v>
      </c>
      <c r="AC1632" s="326" t="s">
        <v>123</v>
      </c>
      <c r="AD1632" s="326" t="s">
        <v>123</v>
      </c>
    </row>
    <row r="1633" spans="1:30" ht="25.5">
      <c r="A1633" s="326" t="s">
        <v>2619</v>
      </c>
      <c r="B1633" s="326" t="s">
        <v>41</v>
      </c>
      <c r="C1633" s="326" t="s">
        <v>2622</v>
      </c>
      <c r="D1633" s="326">
        <v>25492</v>
      </c>
      <c r="E1633" s="326" t="s">
        <v>241</v>
      </c>
      <c r="F1633" s="326" t="s">
        <v>2586</v>
      </c>
      <c r="G1633" s="327">
        <v>0</v>
      </c>
      <c r="H1633" s="327">
        <v>112.45</v>
      </c>
      <c r="I1633" s="326" t="s">
        <v>51</v>
      </c>
      <c r="J1633" s="327">
        <v>199.59</v>
      </c>
      <c r="K1633" s="326" t="s">
        <v>578</v>
      </c>
      <c r="L1633" s="326" t="s">
        <v>578</v>
      </c>
      <c r="M1633" s="326" t="s">
        <v>142</v>
      </c>
      <c r="N1633" s="326" t="s">
        <v>45</v>
      </c>
      <c r="O1633" s="326" t="s">
        <v>45</v>
      </c>
      <c r="P1633" s="326" t="s">
        <v>45</v>
      </c>
      <c r="Q1633" s="326" t="s">
        <v>45</v>
      </c>
      <c r="R1633" s="326" t="s">
        <v>45</v>
      </c>
      <c r="S1633" s="326" t="s">
        <v>45</v>
      </c>
      <c r="T1633" s="326" t="s">
        <v>579</v>
      </c>
      <c r="U1633" s="326" t="s">
        <v>579</v>
      </c>
      <c r="V1633" s="326" t="s">
        <v>144</v>
      </c>
      <c r="W1633" s="326" t="s">
        <v>48</v>
      </c>
      <c r="X1633" s="326" t="s">
        <v>48</v>
      </c>
      <c r="Y1633" s="326" t="s">
        <v>48</v>
      </c>
      <c r="Z1633" s="326" t="s">
        <v>48</v>
      </c>
      <c r="AA1633" s="326" t="s">
        <v>48</v>
      </c>
      <c r="AB1633" s="326" t="s">
        <v>48</v>
      </c>
      <c r="AC1633" s="326" t="s">
        <v>123</v>
      </c>
      <c r="AD1633" s="326" t="s">
        <v>123</v>
      </c>
    </row>
    <row r="1634" spans="1:30" ht="25.5">
      <c r="A1634" s="326" t="s">
        <v>2619</v>
      </c>
      <c r="B1634" s="326" t="s">
        <v>41</v>
      </c>
      <c r="C1634" s="326" t="s">
        <v>2622</v>
      </c>
      <c r="D1634" s="326">
        <v>25492</v>
      </c>
      <c r="E1634" s="326" t="s">
        <v>241</v>
      </c>
      <c r="F1634" s="326" t="s">
        <v>2585</v>
      </c>
      <c r="G1634" s="327">
        <v>0</v>
      </c>
      <c r="H1634" s="327">
        <v>199.59</v>
      </c>
      <c r="I1634" s="326" t="s">
        <v>51</v>
      </c>
      <c r="J1634" s="327">
        <v>0</v>
      </c>
      <c r="K1634" s="326" t="s">
        <v>578</v>
      </c>
      <c r="L1634" s="326" t="s">
        <v>578</v>
      </c>
      <c r="M1634" s="326" t="s">
        <v>142</v>
      </c>
      <c r="N1634" s="326" t="s">
        <v>45</v>
      </c>
      <c r="O1634" s="326" t="s">
        <v>45</v>
      </c>
      <c r="P1634" s="326" t="s">
        <v>45</v>
      </c>
      <c r="Q1634" s="326" t="s">
        <v>45</v>
      </c>
      <c r="R1634" s="326" t="s">
        <v>45</v>
      </c>
      <c r="S1634" s="326" t="s">
        <v>45</v>
      </c>
      <c r="T1634" s="326" t="s">
        <v>579</v>
      </c>
      <c r="U1634" s="326" t="s">
        <v>579</v>
      </c>
      <c r="V1634" s="326" t="s">
        <v>144</v>
      </c>
      <c r="W1634" s="326" t="s">
        <v>48</v>
      </c>
      <c r="X1634" s="326" t="s">
        <v>48</v>
      </c>
      <c r="Y1634" s="326" t="s">
        <v>48</v>
      </c>
      <c r="Z1634" s="326" t="s">
        <v>48</v>
      </c>
      <c r="AA1634" s="326" t="s">
        <v>48</v>
      </c>
      <c r="AB1634" s="326" t="s">
        <v>48</v>
      </c>
      <c r="AC1634" s="326" t="s">
        <v>123</v>
      </c>
      <c r="AD1634" s="326" t="s">
        <v>123</v>
      </c>
    </row>
    <row r="1635" spans="1:30" ht="25.5">
      <c r="A1635" s="326" t="s">
        <v>2619</v>
      </c>
      <c r="B1635" s="326" t="s">
        <v>41</v>
      </c>
      <c r="C1635" s="326" t="s">
        <v>2625</v>
      </c>
      <c r="D1635" s="326">
        <v>25854</v>
      </c>
      <c r="E1635" s="326" t="s">
        <v>461</v>
      </c>
      <c r="F1635" s="326" t="s">
        <v>2669</v>
      </c>
      <c r="G1635" s="327">
        <v>30.4</v>
      </c>
      <c r="H1635" s="327">
        <v>0</v>
      </c>
      <c r="I1635" s="326" t="s">
        <v>51</v>
      </c>
      <c r="J1635" s="327">
        <v>30.4</v>
      </c>
      <c r="K1635" s="326" t="s">
        <v>578</v>
      </c>
      <c r="L1635" s="326" t="s">
        <v>578</v>
      </c>
      <c r="M1635" s="326" t="s">
        <v>142</v>
      </c>
      <c r="N1635" s="326" t="s">
        <v>45</v>
      </c>
      <c r="O1635" s="326" t="s">
        <v>45</v>
      </c>
      <c r="P1635" s="326" t="s">
        <v>45</v>
      </c>
      <c r="Q1635" s="326" t="s">
        <v>45</v>
      </c>
      <c r="R1635" s="326" t="s">
        <v>45</v>
      </c>
      <c r="S1635" s="326" t="s">
        <v>45</v>
      </c>
      <c r="T1635" s="326" t="s">
        <v>579</v>
      </c>
      <c r="U1635" s="326" t="s">
        <v>579</v>
      </c>
      <c r="V1635" s="326" t="s">
        <v>144</v>
      </c>
      <c r="W1635" s="326" t="s">
        <v>48</v>
      </c>
      <c r="X1635" s="326" t="s">
        <v>48</v>
      </c>
      <c r="Y1635" s="326" t="s">
        <v>48</v>
      </c>
      <c r="Z1635" s="326" t="s">
        <v>48</v>
      </c>
      <c r="AA1635" s="326" t="s">
        <v>48</v>
      </c>
      <c r="AB1635" s="326" t="s">
        <v>48</v>
      </c>
      <c r="AC1635" s="326" t="s">
        <v>123</v>
      </c>
      <c r="AD1635" s="326" t="s">
        <v>123</v>
      </c>
    </row>
    <row r="1636" spans="1:30" ht="25.5">
      <c r="A1636" s="326" t="s">
        <v>2619</v>
      </c>
      <c r="B1636" s="326" t="s">
        <v>41</v>
      </c>
      <c r="C1636" s="326" t="s">
        <v>2625</v>
      </c>
      <c r="D1636" s="326">
        <v>25854</v>
      </c>
      <c r="E1636" s="326" t="s">
        <v>461</v>
      </c>
      <c r="F1636" s="326" t="s">
        <v>2670</v>
      </c>
      <c r="G1636" s="327">
        <v>250.97</v>
      </c>
      <c r="H1636" s="327">
        <v>0</v>
      </c>
      <c r="I1636" s="326" t="s">
        <v>51</v>
      </c>
      <c r="J1636" s="327">
        <v>281.37</v>
      </c>
      <c r="K1636" s="326" t="s">
        <v>578</v>
      </c>
      <c r="L1636" s="326" t="s">
        <v>578</v>
      </c>
      <c r="M1636" s="326" t="s">
        <v>142</v>
      </c>
      <c r="N1636" s="326" t="s">
        <v>45</v>
      </c>
      <c r="O1636" s="326" t="s">
        <v>45</v>
      </c>
      <c r="P1636" s="326" t="s">
        <v>45</v>
      </c>
      <c r="Q1636" s="326" t="s">
        <v>45</v>
      </c>
      <c r="R1636" s="326" t="s">
        <v>45</v>
      </c>
      <c r="S1636" s="326" t="s">
        <v>45</v>
      </c>
      <c r="T1636" s="326" t="s">
        <v>579</v>
      </c>
      <c r="U1636" s="326" t="s">
        <v>579</v>
      </c>
      <c r="V1636" s="326" t="s">
        <v>144</v>
      </c>
      <c r="W1636" s="326" t="s">
        <v>48</v>
      </c>
      <c r="X1636" s="326" t="s">
        <v>48</v>
      </c>
      <c r="Y1636" s="326" t="s">
        <v>48</v>
      </c>
      <c r="Z1636" s="326" t="s">
        <v>48</v>
      </c>
      <c r="AA1636" s="326" t="s">
        <v>48</v>
      </c>
      <c r="AB1636" s="326" t="s">
        <v>48</v>
      </c>
      <c r="AC1636" s="326" t="s">
        <v>123</v>
      </c>
      <c r="AD1636" s="326" t="s">
        <v>123</v>
      </c>
    </row>
    <row r="1637" spans="1:30" ht="25.5">
      <c r="A1637" s="326" t="s">
        <v>2619</v>
      </c>
      <c r="B1637" s="326" t="s">
        <v>41</v>
      </c>
      <c r="C1637" s="326" t="s">
        <v>2625</v>
      </c>
      <c r="D1637" s="326">
        <v>25854</v>
      </c>
      <c r="E1637" s="326" t="s">
        <v>354</v>
      </c>
      <c r="F1637" s="326" t="s">
        <v>2671</v>
      </c>
      <c r="G1637" s="327">
        <v>574.15</v>
      </c>
      <c r="H1637" s="327">
        <v>0</v>
      </c>
      <c r="I1637" s="326" t="s">
        <v>51</v>
      </c>
      <c r="J1637" s="328">
        <v>1495</v>
      </c>
      <c r="K1637" s="326" t="s">
        <v>488</v>
      </c>
      <c r="L1637" s="326" t="s">
        <v>488</v>
      </c>
      <c r="M1637" s="326" t="s">
        <v>142</v>
      </c>
      <c r="N1637" s="326" t="s">
        <v>45</v>
      </c>
      <c r="O1637" s="326" t="s">
        <v>45</v>
      </c>
      <c r="P1637" s="326" t="s">
        <v>45</v>
      </c>
      <c r="Q1637" s="326" t="s">
        <v>45</v>
      </c>
      <c r="R1637" s="326" t="s">
        <v>45</v>
      </c>
      <c r="S1637" s="326" t="s">
        <v>45</v>
      </c>
      <c r="T1637" s="326" t="s">
        <v>489</v>
      </c>
      <c r="U1637" s="326" t="s">
        <v>489</v>
      </c>
      <c r="V1637" s="326" t="s">
        <v>144</v>
      </c>
      <c r="W1637" s="326" t="s">
        <v>48</v>
      </c>
      <c r="X1637" s="326" t="s">
        <v>48</v>
      </c>
      <c r="Y1637" s="326" t="s">
        <v>48</v>
      </c>
      <c r="Z1637" s="326" t="s">
        <v>48</v>
      </c>
      <c r="AA1637" s="326" t="s">
        <v>48</v>
      </c>
      <c r="AB1637" s="326" t="s">
        <v>48</v>
      </c>
      <c r="AC1637" s="326" t="s">
        <v>123</v>
      </c>
      <c r="AD1637" s="326" t="s">
        <v>123</v>
      </c>
    </row>
    <row r="1638" spans="1:30" ht="25.5">
      <c r="A1638" s="326" t="s">
        <v>2619</v>
      </c>
      <c r="B1638" s="326" t="s">
        <v>41</v>
      </c>
      <c r="C1638" s="326" t="s">
        <v>2625</v>
      </c>
      <c r="D1638" s="326">
        <v>25854</v>
      </c>
      <c r="E1638" s="326" t="s">
        <v>600</v>
      </c>
      <c r="F1638" s="326" t="s">
        <v>2672</v>
      </c>
      <c r="G1638" s="327">
        <v>775.31</v>
      </c>
      <c r="H1638" s="327">
        <v>0</v>
      </c>
      <c r="I1638" s="326" t="s">
        <v>51</v>
      </c>
      <c r="J1638" s="328">
        <v>18711.939999999999</v>
      </c>
      <c r="K1638" s="326" t="s">
        <v>148</v>
      </c>
      <c r="L1638" s="326" t="s">
        <v>148</v>
      </c>
      <c r="M1638" s="326" t="s">
        <v>142</v>
      </c>
      <c r="N1638" s="326" t="s">
        <v>45</v>
      </c>
      <c r="O1638" s="326" t="s">
        <v>45</v>
      </c>
      <c r="P1638" s="326" t="s">
        <v>45</v>
      </c>
      <c r="Q1638" s="326" t="s">
        <v>45</v>
      </c>
      <c r="R1638" s="326" t="s">
        <v>45</v>
      </c>
      <c r="S1638" s="326" t="s">
        <v>45</v>
      </c>
      <c r="T1638" s="326" t="s">
        <v>204</v>
      </c>
      <c r="U1638" s="326" t="s">
        <v>204</v>
      </c>
      <c r="V1638" s="326" t="s">
        <v>144</v>
      </c>
      <c r="W1638" s="326" t="s">
        <v>48</v>
      </c>
      <c r="X1638" s="326" t="s">
        <v>48</v>
      </c>
      <c r="Y1638" s="326" t="s">
        <v>48</v>
      </c>
      <c r="Z1638" s="326" t="s">
        <v>48</v>
      </c>
      <c r="AA1638" s="326" t="s">
        <v>48</v>
      </c>
      <c r="AB1638" s="326" t="s">
        <v>48</v>
      </c>
      <c r="AC1638" s="326" t="s">
        <v>123</v>
      </c>
      <c r="AD1638" s="326" t="s">
        <v>123</v>
      </c>
    </row>
    <row r="1639" spans="1:30" ht="34">
      <c r="A1639" s="326" t="s">
        <v>2619</v>
      </c>
      <c r="B1639" s="326" t="s">
        <v>41</v>
      </c>
      <c r="C1639" s="326" t="s">
        <v>2649</v>
      </c>
      <c r="D1639" s="326">
        <v>25063</v>
      </c>
      <c r="E1639" s="326" t="s">
        <v>130</v>
      </c>
      <c r="F1639" s="326" t="s">
        <v>2521</v>
      </c>
      <c r="G1639" s="327">
        <v>0</v>
      </c>
      <c r="H1639" s="328">
        <v>1676.29</v>
      </c>
      <c r="I1639" s="326" t="s">
        <v>51</v>
      </c>
      <c r="J1639" s="328">
        <v>6532.83</v>
      </c>
      <c r="K1639" s="326" t="s">
        <v>149</v>
      </c>
      <c r="L1639" s="326" t="s">
        <v>150</v>
      </c>
      <c r="M1639" s="326" t="s">
        <v>142</v>
      </c>
      <c r="N1639" s="326" t="s">
        <v>45</v>
      </c>
      <c r="O1639" s="326" t="s">
        <v>45</v>
      </c>
      <c r="P1639" s="326" t="s">
        <v>45</v>
      </c>
      <c r="Q1639" s="326" t="s">
        <v>45</v>
      </c>
      <c r="R1639" s="326" t="s">
        <v>45</v>
      </c>
      <c r="S1639" s="326" t="s">
        <v>45</v>
      </c>
      <c r="T1639" s="326" t="s">
        <v>205</v>
      </c>
      <c r="U1639" s="326" t="s">
        <v>206</v>
      </c>
      <c r="V1639" s="326" t="s">
        <v>144</v>
      </c>
      <c r="W1639" s="326" t="s">
        <v>48</v>
      </c>
      <c r="X1639" s="326" t="s">
        <v>48</v>
      </c>
      <c r="Y1639" s="326" t="s">
        <v>48</v>
      </c>
      <c r="Z1639" s="326" t="s">
        <v>48</v>
      </c>
      <c r="AA1639" s="326" t="s">
        <v>48</v>
      </c>
      <c r="AB1639" s="326" t="s">
        <v>48</v>
      </c>
      <c r="AC1639" s="326" t="s">
        <v>123</v>
      </c>
      <c r="AD1639" s="326" t="s">
        <v>123</v>
      </c>
    </row>
    <row r="1640" spans="1:30" ht="34">
      <c r="A1640" s="326" t="s">
        <v>2619</v>
      </c>
      <c r="B1640" s="326" t="s">
        <v>41</v>
      </c>
      <c r="C1640" s="326" t="s">
        <v>2625</v>
      </c>
      <c r="D1640" s="326">
        <v>25854</v>
      </c>
      <c r="E1640" s="326" t="s">
        <v>354</v>
      </c>
      <c r="F1640" s="326" t="s">
        <v>2673</v>
      </c>
      <c r="G1640" s="328">
        <v>1240.2</v>
      </c>
      <c r="H1640" s="327">
        <v>0</v>
      </c>
      <c r="I1640" s="326" t="s">
        <v>51</v>
      </c>
      <c r="J1640" s="328">
        <v>7773.03</v>
      </c>
      <c r="K1640" s="326" t="s">
        <v>149</v>
      </c>
      <c r="L1640" s="326" t="s">
        <v>150</v>
      </c>
      <c r="M1640" s="326" t="s">
        <v>142</v>
      </c>
      <c r="N1640" s="326" t="s">
        <v>45</v>
      </c>
      <c r="O1640" s="326" t="s">
        <v>45</v>
      </c>
      <c r="P1640" s="326" t="s">
        <v>45</v>
      </c>
      <c r="Q1640" s="326" t="s">
        <v>45</v>
      </c>
      <c r="R1640" s="326" t="s">
        <v>45</v>
      </c>
      <c r="S1640" s="326" t="s">
        <v>45</v>
      </c>
      <c r="T1640" s="326" t="s">
        <v>205</v>
      </c>
      <c r="U1640" s="326" t="s">
        <v>206</v>
      </c>
      <c r="V1640" s="326" t="s">
        <v>144</v>
      </c>
      <c r="W1640" s="326" t="s">
        <v>48</v>
      </c>
      <c r="X1640" s="326" t="s">
        <v>48</v>
      </c>
      <c r="Y1640" s="326" t="s">
        <v>48</v>
      </c>
      <c r="Z1640" s="326" t="s">
        <v>48</v>
      </c>
      <c r="AA1640" s="326" t="s">
        <v>48</v>
      </c>
      <c r="AB1640" s="326" t="s">
        <v>48</v>
      </c>
      <c r="AC1640" s="326" t="s">
        <v>123</v>
      </c>
      <c r="AD1640" s="326" t="s">
        <v>123</v>
      </c>
    </row>
    <row r="1641" spans="1:30" ht="34">
      <c r="A1641" s="326" t="s">
        <v>2619</v>
      </c>
      <c r="B1641" s="326" t="s">
        <v>41</v>
      </c>
      <c r="C1641" s="326" t="s">
        <v>2649</v>
      </c>
      <c r="D1641" s="326">
        <v>25063</v>
      </c>
      <c r="E1641" s="326" t="s">
        <v>507</v>
      </c>
      <c r="F1641" s="326" t="s">
        <v>2460</v>
      </c>
      <c r="G1641" s="327">
        <v>0</v>
      </c>
      <c r="H1641" s="328">
        <v>1122.3699999999999</v>
      </c>
      <c r="I1641" s="326" t="s">
        <v>51</v>
      </c>
      <c r="J1641" s="328">
        <v>15499.59</v>
      </c>
      <c r="K1641" s="326" t="s">
        <v>151</v>
      </c>
      <c r="L1641" s="326" t="s">
        <v>152</v>
      </c>
      <c r="M1641" s="326" t="s">
        <v>142</v>
      </c>
      <c r="N1641" s="326" t="s">
        <v>45</v>
      </c>
      <c r="O1641" s="326" t="s">
        <v>45</v>
      </c>
      <c r="P1641" s="326" t="s">
        <v>45</v>
      </c>
      <c r="Q1641" s="326" t="s">
        <v>45</v>
      </c>
      <c r="R1641" s="326" t="s">
        <v>45</v>
      </c>
      <c r="S1641" s="326" t="s">
        <v>45</v>
      </c>
      <c r="T1641" s="326" t="s">
        <v>207</v>
      </c>
      <c r="U1641" s="326" t="s">
        <v>208</v>
      </c>
      <c r="V1641" s="326" t="s">
        <v>144</v>
      </c>
      <c r="W1641" s="326" t="s">
        <v>48</v>
      </c>
      <c r="X1641" s="326" t="s">
        <v>48</v>
      </c>
      <c r="Y1641" s="326" t="s">
        <v>48</v>
      </c>
      <c r="Z1641" s="326" t="s">
        <v>48</v>
      </c>
      <c r="AA1641" s="326" t="s">
        <v>48</v>
      </c>
      <c r="AB1641" s="326" t="s">
        <v>48</v>
      </c>
      <c r="AC1641" s="326" t="s">
        <v>123</v>
      </c>
      <c r="AD1641" s="326" t="s">
        <v>123</v>
      </c>
    </row>
    <row r="1642" spans="1:30" ht="34">
      <c r="A1642" s="326" t="s">
        <v>2619</v>
      </c>
      <c r="B1642" s="326" t="s">
        <v>41</v>
      </c>
      <c r="C1642" s="326" t="s">
        <v>2622</v>
      </c>
      <c r="D1642" s="326">
        <v>25492</v>
      </c>
      <c r="E1642" s="326" t="s">
        <v>316</v>
      </c>
      <c r="F1642" s="326" t="s">
        <v>2601</v>
      </c>
      <c r="G1642" s="327">
        <v>0</v>
      </c>
      <c r="H1642" s="327">
        <v>187.22</v>
      </c>
      <c r="I1642" s="326" t="s">
        <v>51</v>
      </c>
      <c r="J1642" s="328">
        <v>15312.37</v>
      </c>
      <c r="K1642" s="326" t="s">
        <v>151</v>
      </c>
      <c r="L1642" s="326" t="s">
        <v>152</v>
      </c>
      <c r="M1642" s="326" t="s">
        <v>142</v>
      </c>
      <c r="N1642" s="326" t="s">
        <v>45</v>
      </c>
      <c r="O1642" s="326" t="s">
        <v>45</v>
      </c>
      <c r="P1642" s="326" t="s">
        <v>45</v>
      </c>
      <c r="Q1642" s="326" t="s">
        <v>45</v>
      </c>
      <c r="R1642" s="326" t="s">
        <v>45</v>
      </c>
      <c r="S1642" s="326" t="s">
        <v>45</v>
      </c>
      <c r="T1642" s="326" t="s">
        <v>207</v>
      </c>
      <c r="U1642" s="326" t="s">
        <v>208</v>
      </c>
      <c r="V1642" s="326" t="s">
        <v>144</v>
      </c>
      <c r="W1642" s="326" t="s">
        <v>48</v>
      </c>
      <c r="X1642" s="326" t="s">
        <v>48</v>
      </c>
      <c r="Y1642" s="326" t="s">
        <v>48</v>
      </c>
      <c r="Z1642" s="326" t="s">
        <v>48</v>
      </c>
      <c r="AA1642" s="326" t="s">
        <v>48</v>
      </c>
      <c r="AB1642" s="326" t="s">
        <v>48</v>
      </c>
      <c r="AC1642" s="326" t="s">
        <v>123</v>
      </c>
      <c r="AD1642" s="326" t="s">
        <v>123</v>
      </c>
    </row>
    <row r="1643" spans="1:30" ht="34">
      <c r="A1643" s="326" t="s">
        <v>2619</v>
      </c>
      <c r="B1643" s="326" t="s">
        <v>41</v>
      </c>
      <c r="C1643" s="326" t="s">
        <v>2622</v>
      </c>
      <c r="D1643" s="326">
        <v>25492</v>
      </c>
      <c r="E1643" s="326" t="s">
        <v>316</v>
      </c>
      <c r="F1643" s="326" t="s">
        <v>2602</v>
      </c>
      <c r="G1643" s="327">
        <v>0</v>
      </c>
      <c r="H1643" s="327">
        <v>216.72</v>
      </c>
      <c r="I1643" s="326" t="s">
        <v>51</v>
      </c>
      <c r="J1643" s="328">
        <v>15095.65</v>
      </c>
      <c r="K1643" s="326" t="s">
        <v>151</v>
      </c>
      <c r="L1643" s="326" t="s">
        <v>152</v>
      </c>
      <c r="M1643" s="326" t="s">
        <v>142</v>
      </c>
      <c r="N1643" s="326" t="s">
        <v>45</v>
      </c>
      <c r="O1643" s="326" t="s">
        <v>45</v>
      </c>
      <c r="P1643" s="326" t="s">
        <v>45</v>
      </c>
      <c r="Q1643" s="326" t="s">
        <v>45</v>
      </c>
      <c r="R1643" s="326" t="s">
        <v>45</v>
      </c>
      <c r="S1643" s="326" t="s">
        <v>45</v>
      </c>
      <c r="T1643" s="326" t="s">
        <v>207</v>
      </c>
      <c r="U1643" s="326" t="s">
        <v>208</v>
      </c>
      <c r="V1643" s="326" t="s">
        <v>144</v>
      </c>
      <c r="W1643" s="326" t="s">
        <v>48</v>
      </c>
      <c r="X1643" s="326" t="s">
        <v>48</v>
      </c>
      <c r="Y1643" s="326" t="s">
        <v>48</v>
      </c>
      <c r="Z1643" s="326" t="s">
        <v>48</v>
      </c>
      <c r="AA1643" s="326" t="s">
        <v>48</v>
      </c>
      <c r="AB1643" s="326" t="s">
        <v>48</v>
      </c>
      <c r="AC1643" s="326" t="s">
        <v>123</v>
      </c>
      <c r="AD1643" s="326" t="s">
        <v>123</v>
      </c>
    </row>
    <row r="1644" spans="1:30" ht="34">
      <c r="A1644" s="326" t="s">
        <v>2619</v>
      </c>
      <c r="B1644" s="326" t="s">
        <v>41</v>
      </c>
      <c r="C1644" s="326" t="s">
        <v>2622</v>
      </c>
      <c r="D1644" s="326">
        <v>25492</v>
      </c>
      <c r="E1644" s="326" t="s">
        <v>316</v>
      </c>
      <c r="F1644" s="326" t="s">
        <v>2600</v>
      </c>
      <c r="G1644" s="327">
        <v>0</v>
      </c>
      <c r="H1644" s="327">
        <v>295.72000000000003</v>
      </c>
      <c r="I1644" s="326" t="s">
        <v>51</v>
      </c>
      <c r="J1644" s="328">
        <v>14799.93</v>
      </c>
      <c r="K1644" s="326" t="s">
        <v>151</v>
      </c>
      <c r="L1644" s="326" t="s">
        <v>152</v>
      </c>
      <c r="M1644" s="326" t="s">
        <v>142</v>
      </c>
      <c r="N1644" s="326" t="s">
        <v>45</v>
      </c>
      <c r="O1644" s="326" t="s">
        <v>45</v>
      </c>
      <c r="P1644" s="326" t="s">
        <v>45</v>
      </c>
      <c r="Q1644" s="326" t="s">
        <v>45</v>
      </c>
      <c r="R1644" s="326" t="s">
        <v>45</v>
      </c>
      <c r="S1644" s="326" t="s">
        <v>45</v>
      </c>
      <c r="T1644" s="326" t="s">
        <v>207</v>
      </c>
      <c r="U1644" s="326" t="s">
        <v>208</v>
      </c>
      <c r="V1644" s="326" t="s">
        <v>144</v>
      </c>
      <c r="W1644" s="326" t="s">
        <v>48</v>
      </c>
      <c r="X1644" s="326" t="s">
        <v>48</v>
      </c>
      <c r="Y1644" s="326" t="s">
        <v>48</v>
      </c>
      <c r="Z1644" s="326" t="s">
        <v>48</v>
      </c>
      <c r="AA1644" s="326" t="s">
        <v>48</v>
      </c>
      <c r="AB1644" s="326" t="s">
        <v>48</v>
      </c>
      <c r="AC1644" s="326" t="s">
        <v>123</v>
      </c>
      <c r="AD1644" s="326" t="s">
        <v>123</v>
      </c>
    </row>
    <row r="1645" spans="1:30" ht="34">
      <c r="A1645" s="326" t="s">
        <v>2619</v>
      </c>
      <c r="B1645" s="326" t="s">
        <v>41</v>
      </c>
      <c r="C1645" s="326" t="s">
        <v>2622</v>
      </c>
      <c r="D1645" s="326">
        <v>25492</v>
      </c>
      <c r="E1645" s="326" t="s">
        <v>316</v>
      </c>
      <c r="F1645" s="326" t="s">
        <v>2599</v>
      </c>
      <c r="G1645" s="327">
        <v>0</v>
      </c>
      <c r="H1645" s="327">
        <v>468.73</v>
      </c>
      <c r="I1645" s="326" t="s">
        <v>51</v>
      </c>
      <c r="J1645" s="328">
        <v>14331.2</v>
      </c>
      <c r="K1645" s="326" t="s">
        <v>151</v>
      </c>
      <c r="L1645" s="326" t="s">
        <v>152</v>
      </c>
      <c r="M1645" s="326" t="s">
        <v>142</v>
      </c>
      <c r="N1645" s="326" t="s">
        <v>45</v>
      </c>
      <c r="O1645" s="326" t="s">
        <v>45</v>
      </c>
      <c r="P1645" s="326" t="s">
        <v>45</v>
      </c>
      <c r="Q1645" s="326" t="s">
        <v>45</v>
      </c>
      <c r="R1645" s="326" t="s">
        <v>45</v>
      </c>
      <c r="S1645" s="326" t="s">
        <v>45</v>
      </c>
      <c r="T1645" s="326" t="s">
        <v>207</v>
      </c>
      <c r="U1645" s="326" t="s">
        <v>208</v>
      </c>
      <c r="V1645" s="326" t="s">
        <v>144</v>
      </c>
      <c r="W1645" s="326" t="s">
        <v>48</v>
      </c>
      <c r="X1645" s="326" t="s">
        <v>48</v>
      </c>
      <c r="Y1645" s="326" t="s">
        <v>48</v>
      </c>
      <c r="Z1645" s="326" t="s">
        <v>48</v>
      </c>
      <c r="AA1645" s="326" t="s">
        <v>48</v>
      </c>
      <c r="AB1645" s="326" t="s">
        <v>48</v>
      </c>
      <c r="AC1645" s="326" t="s">
        <v>123</v>
      </c>
      <c r="AD1645" s="326" t="s">
        <v>123</v>
      </c>
    </row>
    <row r="1646" spans="1:30" ht="34">
      <c r="A1646" s="326" t="s">
        <v>2619</v>
      </c>
      <c r="B1646" s="326" t="s">
        <v>41</v>
      </c>
      <c r="C1646" s="326" t="s">
        <v>2622</v>
      </c>
      <c r="D1646" s="326">
        <v>25492</v>
      </c>
      <c r="E1646" s="326" t="s">
        <v>316</v>
      </c>
      <c r="F1646" s="326" t="s">
        <v>2459</v>
      </c>
      <c r="G1646" s="327">
        <v>0</v>
      </c>
      <c r="H1646" s="327">
        <v>494.37</v>
      </c>
      <c r="I1646" s="326" t="s">
        <v>51</v>
      </c>
      <c r="J1646" s="328">
        <v>13836.83</v>
      </c>
      <c r="K1646" s="326" t="s">
        <v>151</v>
      </c>
      <c r="L1646" s="326" t="s">
        <v>152</v>
      </c>
      <c r="M1646" s="326" t="s">
        <v>142</v>
      </c>
      <c r="N1646" s="326" t="s">
        <v>45</v>
      </c>
      <c r="O1646" s="326" t="s">
        <v>45</v>
      </c>
      <c r="P1646" s="326" t="s">
        <v>45</v>
      </c>
      <c r="Q1646" s="326" t="s">
        <v>45</v>
      </c>
      <c r="R1646" s="326" t="s">
        <v>45</v>
      </c>
      <c r="S1646" s="326" t="s">
        <v>45</v>
      </c>
      <c r="T1646" s="326" t="s">
        <v>207</v>
      </c>
      <c r="U1646" s="326" t="s">
        <v>208</v>
      </c>
      <c r="V1646" s="326" t="s">
        <v>144</v>
      </c>
      <c r="W1646" s="326" t="s">
        <v>48</v>
      </c>
      <c r="X1646" s="326" t="s">
        <v>48</v>
      </c>
      <c r="Y1646" s="326" t="s">
        <v>48</v>
      </c>
      <c r="Z1646" s="326" t="s">
        <v>48</v>
      </c>
      <c r="AA1646" s="326" t="s">
        <v>48</v>
      </c>
      <c r="AB1646" s="326" t="s">
        <v>48</v>
      </c>
      <c r="AC1646" s="326" t="s">
        <v>123</v>
      </c>
      <c r="AD1646" s="326" t="s">
        <v>123</v>
      </c>
    </row>
    <row r="1647" spans="1:30" ht="34">
      <c r="A1647" s="326" t="s">
        <v>2619</v>
      </c>
      <c r="B1647" s="326" t="s">
        <v>41</v>
      </c>
      <c r="C1647" s="326" t="s">
        <v>2622</v>
      </c>
      <c r="D1647" s="326">
        <v>25492</v>
      </c>
      <c r="E1647" s="326" t="s">
        <v>316</v>
      </c>
      <c r="F1647" s="326" t="s">
        <v>2598</v>
      </c>
      <c r="G1647" s="327">
        <v>0</v>
      </c>
      <c r="H1647" s="327">
        <v>522.92999999999995</v>
      </c>
      <c r="I1647" s="326" t="s">
        <v>51</v>
      </c>
      <c r="J1647" s="328">
        <v>13313.9</v>
      </c>
      <c r="K1647" s="326" t="s">
        <v>151</v>
      </c>
      <c r="L1647" s="326" t="s">
        <v>152</v>
      </c>
      <c r="M1647" s="326" t="s">
        <v>142</v>
      </c>
      <c r="N1647" s="326" t="s">
        <v>45</v>
      </c>
      <c r="O1647" s="326" t="s">
        <v>45</v>
      </c>
      <c r="P1647" s="326" t="s">
        <v>45</v>
      </c>
      <c r="Q1647" s="326" t="s">
        <v>45</v>
      </c>
      <c r="R1647" s="326" t="s">
        <v>45</v>
      </c>
      <c r="S1647" s="326" t="s">
        <v>45</v>
      </c>
      <c r="T1647" s="326" t="s">
        <v>207</v>
      </c>
      <c r="U1647" s="326" t="s">
        <v>208</v>
      </c>
      <c r="V1647" s="326" t="s">
        <v>144</v>
      </c>
      <c r="W1647" s="326" t="s">
        <v>48</v>
      </c>
      <c r="X1647" s="326" t="s">
        <v>48</v>
      </c>
      <c r="Y1647" s="326" t="s">
        <v>48</v>
      </c>
      <c r="Z1647" s="326" t="s">
        <v>48</v>
      </c>
      <c r="AA1647" s="326" t="s">
        <v>48</v>
      </c>
      <c r="AB1647" s="326" t="s">
        <v>48</v>
      </c>
      <c r="AC1647" s="326" t="s">
        <v>123</v>
      </c>
      <c r="AD1647" s="326" t="s">
        <v>123</v>
      </c>
    </row>
    <row r="1648" spans="1:30" ht="34">
      <c r="A1648" s="326" t="s">
        <v>2619</v>
      </c>
      <c r="B1648" s="326" t="s">
        <v>41</v>
      </c>
      <c r="C1648" s="326" t="s">
        <v>2622</v>
      </c>
      <c r="D1648" s="326">
        <v>25492</v>
      </c>
      <c r="E1648" s="326" t="s">
        <v>316</v>
      </c>
      <c r="F1648" s="326" t="s">
        <v>2595</v>
      </c>
      <c r="G1648" s="327">
        <v>0</v>
      </c>
      <c r="H1648" s="328">
        <v>1892.66</v>
      </c>
      <c r="I1648" s="326" t="s">
        <v>51</v>
      </c>
      <c r="J1648" s="328">
        <v>11421.24</v>
      </c>
      <c r="K1648" s="326" t="s">
        <v>151</v>
      </c>
      <c r="L1648" s="326" t="s">
        <v>152</v>
      </c>
      <c r="M1648" s="326" t="s">
        <v>142</v>
      </c>
      <c r="N1648" s="326" t="s">
        <v>45</v>
      </c>
      <c r="O1648" s="326" t="s">
        <v>45</v>
      </c>
      <c r="P1648" s="326" t="s">
        <v>45</v>
      </c>
      <c r="Q1648" s="326" t="s">
        <v>45</v>
      </c>
      <c r="R1648" s="326" t="s">
        <v>45</v>
      </c>
      <c r="S1648" s="326" t="s">
        <v>45</v>
      </c>
      <c r="T1648" s="326" t="s">
        <v>207</v>
      </c>
      <c r="U1648" s="326" t="s">
        <v>208</v>
      </c>
      <c r="V1648" s="326" t="s">
        <v>144</v>
      </c>
      <c r="W1648" s="326" t="s">
        <v>48</v>
      </c>
      <c r="X1648" s="326" t="s">
        <v>48</v>
      </c>
      <c r="Y1648" s="326" t="s">
        <v>48</v>
      </c>
      <c r="Z1648" s="326" t="s">
        <v>48</v>
      </c>
      <c r="AA1648" s="326" t="s">
        <v>48</v>
      </c>
      <c r="AB1648" s="326" t="s">
        <v>48</v>
      </c>
      <c r="AC1648" s="326" t="s">
        <v>123</v>
      </c>
      <c r="AD1648" s="326" t="s">
        <v>123</v>
      </c>
    </row>
    <row r="1649" spans="1:30" ht="34">
      <c r="A1649" s="326" t="s">
        <v>2619</v>
      </c>
      <c r="B1649" s="326" t="s">
        <v>41</v>
      </c>
      <c r="C1649" s="326" t="s">
        <v>2622</v>
      </c>
      <c r="D1649" s="326">
        <v>25492</v>
      </c>
      <c r="E1649" s="326" t="s">
        <v>316</v>
      </c>
      <c r="F1649" s="326" t="s">
        <v>2525</v>
      </c>
      <c r="G1649" s="327">
        <v>0</v>
      </c>
      <c r="H1649" s="328">
        <v>2384.54</v>
      </c>
      <c r="I1649" s="326" t="s">
        <v>51</v>
      </c>
      <c r="J1649" s="328">
        <v>9036.7000000000007</v>
      </c>
      <c r="K1649" s="326" t="s">
        <v>151</v>
      </c>
      <c r="L1649" s="326" t="s">
        <v>152</v>
      </c>
      <c r="M1649" s="326" t="s">
        <v>142</v>
      </c>
      <c r="N1649" s="326" t="s">
        <v>45</v>
      </c>
      <c r="O1649" s="326" t="s">
        <v>45</v>
      </c>
      <c r="P1649" s="326" t="s">
        <v>45</v>
      </c>
      <c r="Q1649" s="326" t="s">
        <v>45</v>
      </c>
      <c r="R1649" s="326" t="s">
        <v>45</v>
      </c>
      <c r="S1649" s="326" t="s">
        <v>45</v>
      </c>
      <c r="T1649" s="326" t="s">
        <v>207</v>
      </c>
      <c r="U1649" s="326" t="s">
        <v>208</v>
      </c>
      <c r="V1649" s="326" t="s">
        <v>144</v>
      </c>
      <c r="W1649" s="326" t="s">
        <v>48</v>
      </c>
      <c r="X1649" s="326" t="s">
        <v>48</v>
      </c>
      <c r="Y1649" s="326" t="s">
        <v>48</v>
      </c>
      <c r="Z1649" s="326" t="s">
        <v>48</v>
      </c>
      <c r="AA1649" s="326" t="s">
        <v>48</v>
      </c>
      <c r="AB1649" s="326" t="s">
        <v>48</v>
      </c>
      <c r="AC1649" s="326" t="s">
        <v>123</v>
      </c>
      <c r="AD1649" s="326" t="s">
        <v>123</v>
      </c>
    </row>
    <row r="1650" spans="1:30" ht="34">
      <c r="A1650" s="326" t="s">
        <v>2619</v>
      </c>
      <c r="B1650" s="326" t="s">
        <v>41</v>
      </c>
      <c r="C1650" s="326" t="s">
        <v>2622</v>
      </c>
      <c r="D1650" s="326">
        <v>25492</v>
      </c>
      <c r="E1650" s="326" t="s">
        <v>316</v>
      </c>
      <c r="F1650" s="326" t="s">
        <v>2457</v>
      </c>
      <c r="G1650" s="327">
        <v>0</v>
      </c>
      <c r="H1650" s="327">
        <v>144.02000000000001</v>
      </c>
      <c r="I1650" s="326" t="s">
        <v>51</v>
      </c>
      <c r="J1650" s="328">
        <v>8892.68</v>
      </c>
      <c r="K1650" s="326" t="s">
        <v>151</v>
      </c>
      <c r="L1650" s="326" t="s">
        <v>152</v>
      </c>
      <c r="M1650" s="326" t="s">
        <v>142</v>
      </c>
      <c r="N1650" s="326" t="s">
        <v>45</v>
      </c>
      <c r="O1650" s="326" t="s">
        <v>45</v>
      </c>
      <c r="P1650" s="326" t="s">
        <v>45</v>
      </c>
      <c r="Q1650" s="326" t="s">
        <v>45</v>
      </c>
      <c r="R1650" s="326" t="s">
        <v>45</v>
      </c>
      <c r="S1650" s="326" t="s">
        <v>45</v>
      </c>
      <c r="T1650" s="326" t="s">
        <v>207</v>
      </c>
      <c r="U1650" s="326" t="s">
        <v>208</v>
      </c>
      <c r="V1650" s="326" t="s">
        <v>144</v>
      </c>
      <c r="W1650" s="326" t="s">
        <v>48</v>
      </c>
      <c r="X1650" s="326" t="s">
        <v>48</v>
      </c>
      <c r="Y1650" s="326" t="s">
        <v>48</v>
      </c>
      <c r="Z1650" s="326" t="s">
        <v>48</v>
      </c>
      <c r="AA1650" s="326" t="s">
        <v>48</v>
      </c>
      <c r="AB1650" s="326" t="s">
        <v>48</v>
      </c>
      <c r="AC1650" s="326" t="s">
        <v>123</v>
      </c>
      <c r="AD1650" s="326" t="s">
        <v>123</v>
      </c>
    </row>
    <row r="1651" spans="1:30" ht="34">
      <c r="A1651" s="326" t="s">
        <v>2619</v>
      </c>
      <c r="B1651" s="326" t="s">
        <v>41</v>
      </c>
      <c r="C1651" s="326" t="s">
        <v>2622</v>
      </c>
      <c r="D1651" s="326">
        <v>25492</v>
      </c>
      <c r="E1651" s="326" t="s">
        <v>316</v>
      </c>
      <c r="F1651" s="326" t="s">
        <v>2402</v>
      </c>
      <c r="G1651" s="327">
        <v>0</v>
      </c>
      <c r="H1651" s="327">
        <v>169.65</v>
      </c>
      <c r="I1651" s="326" t="s">
        <v>51</v>
      </c>
      <c r="J1651" s="328">
        <v>8723.0300000000007</v>
      </c>
      <c r="K1651" s="326" t="s">
        <v>151</v>
      </c>
      <c r="L1651" s="326" t="s">
        <v>152</v>
      </c>
      <c r="M1651" s="326" t="s">
        <v>142</v>
      </c>
      <c r="N1651" s="326" t="s">
        <v>45</v>
      </c>
      <c r="O1651" s="326" t="s">
        <v>45</v>
      </c>
      <c r="P1651" s="326" t="s">
        <v>45</v>
      </c>
      <c r="Q1651" s="326" t="s">
        <v>45</v>
      </c>
      <c r="R1651" s="326" t="s">
        <v>45</v>
      </c>
      <c r="S1651" s="326" t="s">
        <v>45</v>
      </c>
      <c r="T1651" s="326" t="s">
        <v>207</v>
      </c>
      <c r="U1651" s="326" t="s">
        <v>208</v>
      </c>
      <c r="V1651" s="326" t="s">
        <v>144</v>
      </c>
      <c r="W1651" s="326" t="s">
        <v>48</v>
      </c>
      <c r="X1651" s="326" t="s">
        <v>48</v>
      </c>
      <c r="Y1651" s="326" t="s">
        <v>48</v>
      </c>
      <c r="Z1651" s="326" t="s">
        <v>48</v>
      </c>
      <c r="AA1651" s="326" t="s">
        <v>48</v>
      </c>
      <c r="AB1651" s="326" t="s">
        <v>48</v>
      </c>
      <c r="AC1651" s="326" t="s">
        <v>123</v>
      </c>
      <c r="AD1651" s="326" t="s">
        <v>123</v>
      </c>
    </row>
    <row r="1652" spans="1:30" ht="34">
      <c r="A1652" s="326" t="s">
        <v>2619</v>
      </c>
      <c r="B1652" s="326" t="s">
        <v>41</v>
      </c>
      <c r="C1652" s="326" t="s">
        <v>2625</v>
      </c>
      <c r="D1652" s="326">
        <v>25854</v>
      </c>
      <c r="E1652" s="326" t="s">
        <v>417</v>
      </c>
      <c r="F1652" s="326" t="s">
        <v>2674</v>
      </c>
      <c r="G1652" s="327">
        <v>506.59</v>
      </c>
      <c r="H1652" s="327">
        <v>0</v>
      </c>
      <c r="I1652" s="326" t="s">
        <v>51</v>
      </c>
      <c r="J1652" s="328">
        <v>9229.6200000000008</v>
      </c>
      <c r="K1652" s="326" t="s">
        <v>151</v>
      </c>
      <c r="L1652" s="326" t="s">
        <v>152</v>
      </c>
      <c r="M1652" s="326" t="s">
        <v>142</v>
      </c>
      <c r="N1652" s="326" t="s">
        <v>45</v>
      </c>
      <c r="O1652" s="326" t="s">
        <v>45</v>
      </c>
      <c r="P1652" s="326" t="s">
        <v>45</v>
      </c>
      <c r="Q1652" s="326" t="s">
        <v>45</v>
      </c>
      <c r="R1652" s="326" t="s">
        <v>45</v>
      </c>
      <c r="S1652" s="326" t="s">
        <v>45</v>
      </c>
      <c r="T1652" s="326" t="s">
        <v>207</v>
      </c>
      <c r="U1652" s="326" t="s">
        <v>208</v>
      </c>
      <c r="V1652" s="326" t="s">
        <v>144</v>
      </c>
      <c r="W1652" s="326" t="s">
        <v>48</v>
      </c>
      <c r="X1652" s="326" t="s">
        <v>48</v>
      </c>
      <c r="Y1652" s="326" t="s">
        <v>48</v>
      </c>
      <c r="Z1652" s="326" t="s">
        <v>48</v>
      </c>
      <c r="AA1652" s="326" t="s">
        <v>48</v>
      </c>
      <c r="AB1652" s="326" t="s">
        <v>48</v>
      </c>
      <c r="AC1652" s="326" t="s">
        <v>123</v>
      </c>
      <c r="AD1652" s="326" t="s">
        <v>123</v>
      </c>
    </row>
    <row r="1653" spans="1:30" ht="34">
      <c r="A1653" s="326" t="s">
        <v>2619</v>
      </c>
      <c r="B1653" s="326" t="s">
        <v>41</v>
      </c>
      <c r="C1653" s="326" t="s">
        <v>2625</v>
      </c>
      <c r="D1653" s="326">
        <v>25854</v>
      </c>
      <c r="E1653" s="326" t="s">
        <v>417</v>
      </c>
      <c r="F1653" s="326" t="s">
        <v>2675</v>
      </c>
      <c r="G1653" s="327">
        <v>547.32000000000005</v>
      </c>
      <c r="H1653" s="327">
        <v>0</v>
      </c>
      <c r="I1653" s="326" t="s">
        <v>51</v>
      </c>
      <c r="J1653" s="328">
        <v>9776.94</v>
      </c>
      <c r="K1653" s="326" t="s">
        <v>151</v>
      </c>
      <c r="L1653" s="326" t="s">
        <v>152</v>
      </c>
      <c r="M1653" s="326" t="s">
        <v>142</v>
      </c>
      <c r="N1653" s="326" t="s">
        <v>45</v>
      </c>
      <c r="O1653" s="326" t="s">
        <v>45</v>
      </c>
      <c r="P1653" s="326" t="s">
        <v>45</v>
      </c>
      <c r="Q1653" s="326" t="s">
        <v>45</v>
      </c>
      <c r="R1653" s="326" t="s">
        <v>45</v>
      </c>
      <c r="S1653" s="326" t="s">
        <v>45</v>
      </c>
      <c r="T1653" s="326" t="s">
        <v>207</v>
      </c>
      <c r="U1653" s="326" t="s">
        <v>208</v>
      </c>
      <c r="V1653" s="326" t="s">
        <v>144</v>
      </c>
      <c r="W1653" s="326" t="s">
        <v>48</v>
      </c>
      <c r="X1653" s="326" t="s">
        <v>48</v>
      </c>
      <c r="Y1653" s="326" t="s">
        <v>48</v>
      </c>
      <c r="Z1653" s="326" t="s">
        <v>48</v>
      </c>
      <c r="AA1653" s="326" t="s">
        <v>48</v>
      </c>
      <c r="AB1653" s="326" t="s">
        <v>48</v>
      </c>
      <c r="AC1653" s="326" t="s">
        <v>123</v>
      </c>
      <c r="AD1653" s="326" t="s">
        <v>123</v>
      </c>
    </row>
    <row r="1654" spans="1:30" ht="34">
      <c r="A1654" s="326" t="s">
        <v>2619</v>
      </c>
      <c r="B1654" s="326" t="s">
        <v>41</v>
      </c>
      <c r="C1654" s="326" t="s">
        <v>2625</v>
      </c>
      <c r="D1654" s="326">
        <v>25854</v>
      </c>
      <c r="E1654" s="326" t="s">
        <v>417</v>
      </c>
      <c r="F1654" s="326" t="s">
        <v>2676</v>
      </c>
      <c r="G1654" s="327">
        <v>686.79</v>
      </c>
      <c r="H1654" s="327">
        <v>0</v>
      </c>
      <c r="I1654" s="326" t="s">
        <v>51</v>
      </c>
      <c r="J1654" s="328">
        <v>10463.73</v>
      </c>
      <c r="K1654" s="326" t="s">
        <v>151</v>
      </c>
      <c r="L1654" s="326" t="s">
        <v>152</v>
      </c>
      <c r="M1654" s="326" t="s">
        <v>142</v>
      </c>
      <c r="N1654" s="326" t="s">
        <v>45</v>
      </c>
      <c r="O1654" s="326" t="s">
        <v>45</v>
      </c>
      <c r="P1654" s="326" t="s">
        <v>45</v>
      </c>
      <c r="Q1654" s="326" t="s">
        <v>45</v>
      </c>
      <c r="R1654" s="326" t="s">
        <v>45</v>
      </c>
      <c r="S1654" s="326" t="s">
        <v>45</v>
      </c>
      <c r="T1654" s="326" t="s">
        <v>207</v>
      </c>
      <c r="U1654" s="326" t="s">
        <v>208</v>
      </c>
      <c r="V1654" s="326" t="s">
        <v>144</v>
      </c>
      <c r="W1654" s="326" t="s">
        <v>48</v>
      </c>
      <c r="X1654" s="326" t="s">
        <v>48</v>
      </c>
      <c r="Y1654" s="326" t="s">
        <v>48</v>
      </c>
      <c r="Z1654" s="326" t="s">
        <v>48</v>
      </c>
      <c r="AA1654" s="326" t="s">
        <v>48</v>
      </c>
      <c r="AB1654" s="326" t="s">
        <v>48</v>
      </c>
      <c r="AC1654" s="326" t="s">
        <v>123</v>
      </c>
      <c r="AD1654" s="326" t="s">
        <v>123</v>
      </c>
    </row>
    <row r="1655" spans="1:30" ht="34">
      <c r="A1655" s="326" t="s">
        <v>2619</v>
      </c>
      <c r="B1655" s="326" t="s">
        <v>41</v>
      </c>
      <c r="C1655" s="326" t="s">
        <v>2625</v>
      </c>
      <c r="D1655" s="326">
        <v>25854</v>
      </c>
      <c r="E1655" s="326" t="s">
        <v>417</v>
      </c>
      <c r="F1655" s="326" t="s">
        <v>2677</v>
      </c>
      <c r="G1655" s="327">
        <v>750.72</v>
      </c>
      <c r="H1655" s="327">
        <v>0</v>
      </c>
      <c r="I1655" s="326" t="s">
        <v>51</v>
      </c>
      <c r="J1655" s="328">
        <v>11214.45</v>
      </c>
      <c r="K1655" s="326" t="s">
        <v>151</v>
      </c>
      <c r="L1655" s="326" t="s">
        <v>152</v>
      </c>
      <c r="M1655" s="326" t="s">
        <v>142</v>
      </c>
      <c r="N1655" s="326" t="s">
        <v>45</v>
      </c>
      <c r="O1655" s="326" t="s">
        <v>45</v>
      </c>
      <c r="P1655" s="326" t="s">
        <v>45</v>
      </c>
      <c r="Q1655" s="326" t="s">
        <v>45</v>
      </c>
      <c r="R1655" s="326" t="s">
        <v>45</v>
      </c>
      <c r="S1655" s="326" t="s">
        <v>45</v>
      </c>
      <c r="T1655" s="326" t="s">
        <v>207</v>
      </c>
      <c r="U1655" s="326" t="s">
        <v>208</v>
      </c>
      <c r="V1655" s="326" t="s">
        <v>144</v>
      </c>
      <c r="W1655" s="326" t="s">
        <v>48</v>
      </c>
      <c r="X1655" s="326" t="s">
        <v>48</v>
      </c>
      <c r="Y1655" s="326" t="s">
        <v>48</v>
      </c>
      <c r="Z1655" s="326" t="s">
        <v>48</v>
      </c>
      <c r="AA1655" s="326" t="s">
        <v>48</v>
      </c>
      <c r="AB1655" s="326" t="s">
        <v>48</v>
      </c>
      <c r="AC1655" s="326" t="s">
        <v>123</v>
      </c>
      <c r="AD1655" s="326" t="s">
        <v>123</v>
      </c>
    </row>
    <row r="1656" spans="1:30" ht="34">
      <c r="A1656" s="326" t="s">
        <v>2619</v>
      </c>
      <c r="B1656" s="326" t="s">
        <v>41</v>
      </c>
      <c r="C1656" s="326" t="s">
        <v>2625</v>
      </c>
      <c r="D1656" s="326">
        <v>25854</v>
      </c>
      <c r="E1656" s="326" t="s">
        <v>417</v>
      </c>
      <c r="F1656" s="326" t="s">
        <v>2678</v>
      </c>
      <c r="G1656" s="327">
        <v>834.19</v>
      </c>
      <c r="H1656" s="327">
        <v>0</v>
      </c>
      <c r="I1656" s="326" t="s">
        <v>51</v>
      </c>
      <c r="J1656" s="328">
        <v>12048.64</v>
      </c>
      <c r="K1656" s="326" t="s">
        <v>151</v>
      </c>
      <c r="L1656" s="326" t="s">
        <v>152</v>
      </c>
      <c r="M1656" s="326" t="s">
        <v>142</v>
      </c>
      <c r="N1656" s="326" t="s">
        <v>45</v>
      </c>
      <c r="O1656" s="326" t="s">
        <v>45</v>
      </c>
      <c r="P1656" s="326" t="s">
        <v>45</v>
      </c>
      <c r="Q1656" s="326" t="s">
        <v>45</v>
      </c>
      <c r="R1656" s="326" t="s">
        <v>45</v>
      </c>
      <c r="S1656" s="326" t="s">
        <v>45</v>
      </c>
      <c r="T1656" s="326" t="s">
        <v>207</v>
      </c>
      <c r="U1656" s="326" t="s">
        <v>208</v>
      </c>
      <c r="V1656" s="326" t="s">
        <v>144</v>
      </c>
      <c r="W1656" s="326" t="s">
        <v>48</v>
      </c>
      <c r="X1656" s="326" t="s">
        <v>48</v>
      </c>
      <c r="Y1656" s="326" t="s">
        <v>48</v>
      </c>
      <c r="Z1656" s="326" t="s">
        <v>48</v>
      </c>
      <c r="AA1656" s="326" t="s">
        <v>48</v>
      </c>
      <c r="AB1656" s="326" t="s">
        <v>48</v>
      </c>
      <c r="AC1656" s="326" t="s">
        <v>123</v>
      </c>
      <c r="AD1656" s="326" t="s">
        <v>123</v>
      </c>
    </row>
    <row r="1657" spans="1:30" ht="34">
      <c r="A1657" s="326" t="s">
        <v>2619</v>
      </c>
      <c r="B1657" s="326" t="s">
        <v>41</v>
      </c>
      <c r="C1657" s="326" t="s">
        <v>2625</v>
      </c>
      <c r="D1657" s="326">
        <v>25854</v>
      </c>
      <c r="E1657" s="326" t="s">
        <v>417</v>
      </c>
      <c r="F1657" s="326" t="s">
        <v>2679</v>
      </c>
      <c r="G1657" s="328">
        <v>1054.69</v>
      </c>
      <c r="H1657" s="327">
        <v>0</v>
      </c>
      <c r="I1657" s="326" t="s">
        <v>51</v>
      </c>
      <c r="J1657" s="328">
        <v>13103.33</v>
      </c>
      <c r="K1657" s="326" t="s">
        <v>151</v>
      </c>
      <c r="L1657" s="326" t="s">
        <v>152</v>
      </c>
      <c r="M1657" s="326" t="s">
        <v>142</v>
      </c>
      <c r="N1657" s="326" t="s">
        <v>45</v>
      </c>
      <c r="O1657" s="326" t="s">
        <v>45</v>
      </c>
      <c r="P1657" s="326" t="s">
        <v>45</v>
      </c>
      <c r="Q1657" s="326" t="s">
        <v>45</v>
      </c>
      <c r="R1657" s="326" t="s">
        <v>45</v>
      </c>
      <c r="S1657" s="326" t="s">
        <v>45</v>
      </c>
      <c r="T1657" s="326" t="s">
        <v>207</v>
      </c>
      <c r="U1657" s="326" t="s">
        <v>208</v>
      </c>
      <c r="V1657" s="326" t="s">
        <v>144</v>
      </c>
      <c r="W1657" s="326" t="s">
        <v>48</v>
      </c>
      <c r="X1657" s="326" t="s">
        <v>48</v>
      </c>
      <c r="Y1657" s="326" t="s">
        <v>48</v>
      </c>
      <c r="Z1657" s="326" t="s">
        <v>48</v>
      </c>
      <c r="AA1657" s="326" t="s">
        <v>48</v>
      </c>
      <c r="AB1657" s="326" t="s">
        <v>48</v>
      </c>
      <c r="AC1657" s="326" t="s">
        <v>123</v>
      </c>
      <c r="AD1657" s="326" t="s">
        <v>123</v>
      </c>
    </row>
    <row r="1658" spans="1:30" ht="34">
      <c r="A1658" s="326" t="s">
        <v>2619</v>
      </c>
      <c r="B1658" s="326" t="s">
        <v>41</v>
      </c>
      <c r="C1658" s="326" t="s">
        <v>2625</v>
      </c>
      <c r="D1658" s="326">
        <v>25854</v>
      </c>
      <c r="E1658" s="326" t="s">
        <v>417</v>
      </c>
      <c r="F1658" s="326" t="s">
        <v>2680</v>
      </c>
      <c r="G1658" s="328">
        <v>3844.78</v>
      </c>
      <c r="H1658" s="327">
        <v>0</v>
      </c>
      <c r="I1658" s="326" t="s">
        <v>51</v>
      </c>
      <c r="J1658" s="328">
        <v>16948.11</v>
      </c>
      <c r="K1658" s="326" t="s">
        <v>151</v>
      </c>
      <c r="L1658" s="326" t="s">
        <v>152</v>
      </c>
      <c r="M1658" s="326" t="s">
        <v>142</v>
      </c>
      <c r="N1658" s="326" t="s">
        <v>45</v>
      </c>
      <c r="O1658" s="326" t="s">
        <v>45</v>
      </c>
      <c r="P1658" s="326" t="s">
        <v>45</v>
      </c>
      <c r="Q1658" s="326" t="s">
        <v>45</v>
      </c>
      <c r="R1658" s="326" t="s">
        <v>45</v>
      </c>
      <c r="S1658" s="326" t="s">
        <v>45</v>
      </c>
      <c r="T1658" s="326" t="s">
        <v>207</v>
      </c>
      <c r="U1658" s="326" t="s">
        <v>208</v>
      </c>
      <c r="V1658" s="326" t="s">
        <v>144</v>
      </c>
      <c r="W1658" s="326" t="s">
        <v>48</v>
      </c>
      <c r="X1658" s="326" t="s">
        <v>48</v>
      </c>
      <c r="Y1658" s="326" t="s">
        <v>48</v>
      </c>
      <c r="Z1658" s="326" t="s">
        <v>48</v>
      </c>
      <c r="AA1658" s="326" t="s">
        <v>48</v>
      </c>
      <c r="AB1658" s="326" t="s">
        <v>48</v>
      </c>
      <c r="AC1658" s="326" t="s">
        <v>123</v>
      </c>
      <c r="AD1658" s="326" t="s">
        <v>123</v>
      </c>
    </row>
    <row r="1659" spans="1:30" ht="34">
      <c r="A1659" s="326" t="s">
        <v>2619</v>
      </c>
      <c r="B1659" s="326" t="s">
        <v>41</v>
      </c>
      <c r="C1659" s="326" t="s">
        <v>2625</v>
      </c>
      <c r="D1659" s="326">
        <v>25854</v>
      </c>
      <c r="E1659" s="326" t="s">
        <v>417</v>
      </c>
      <c r="F1659" s="326" t="s">
        <v>2681</v>
      </c>
      <c r="G1659" s="327">
        <v>46.11</v>
      </c>
      <c r="H1659" s="327">
        <v>0</v>
      </c>
      <c r="I1659" s="326" t="s">
        <v>51</v>
      </c>
      <c r="J1659" s="328">
        <v>16994.22</v>
      </c>
      <c r="K1659" s="326" t="s">
        <v>151</v>
      </c>
      <c r="L1659" s="326" t="s">
        <v>152</v>
      </c>
      <c r="M1659" s="326" t="s">
        <v>142</v>
      </c>
      <c r="N1659" s="326" t="s">
        <v>45</v>
      </c>
      <c r="O1659" s="326" t="s">
        <v>45</v>
      </c>
      <c r="P1659" s="326" t="s">
        <v>45</v>
      </c>
      <c r="Q1659" s="326" t="s">
        <v>45</v>
      </c>
      <c r="R1659" s="326" t="s">
        <v>45</v>
      </c>
      <c r="S1659" s="326" t="s">
        <v>45</v>
      </c>
      <c r="T1659" s="326" t="s">
        <v>207</v>
      </c>
      <c r="U1659" s="326" t="s">
        <v>208</v>
      </c>
      <c r="V1659" s="326" t="s">
        <v>144</v>
      </c>
      <c r="W1659" s="326" t="s">
        <v>48</v>
      </c>
      <c r="X1659" s="326" t="s">
        <v>48</v>
      </c>
      <c r="Y1659" s="326" t="s">
        <v>48</v>
      </c>
      <c r="Z1659" s="326" t="s">
        <v>48</v>
      </c>
      <c r="AA1659" s="326" t="s">
        <v>48</v>
      </c>
      <c r="AB1659" s="326" t="s">
        <v>48</v>
      </c>
      <c r="AC1659" s="326" t="s">
        <v>123</v>
      </c>
      <c r="AD1659" s="326" t="s">
        <v>123</v>
      </c>
    </row>
    <row r="1660" spans="1:30" ht="25.5">
      <c r="A1660" s="326" t="s">
        <v>2619</v>
      </c>
      <c r="B1660" s="326" t="s">
        <v>41</v>
      </c>
      <c r="C1660" s="326" t="s">
        <v>2625</v>
      </c>
      <c r="D1660" s="326">
        <v>25854</v>
      </c>
      <c r="E1660" s="326" t="s">
        <v>600</v>
      </c>
      <c r="F1660" s="326" t="s">
        <v>2682</v>
      </c>
      <c r="G1660" s="327">
        <v>38</v>
      </c>
      <c r="H1660" s="327">
        <v>0</v>
      </c>
      <c r="I1660" s="326" t="s">
        <v>51</v>
      </c>
      <c r="J1660" s="327">
        <v>38</v>
      </c>
      <c r="K1660" s="326" t="s">
        <v>164</v>
      </c>
      <c r="L1660" s="326" t="s">
        <v>164</v>
      </c>
      <c r="M1660" s="326" t="s">
        <v>142</v>
      </c>
      <c r="N1660" s="326" t="s">
        <v>45</v>
      </c>
      <c r="O1660" s="326" t="s">
        <v>45</v>
      </c>
      <c r="P1660" s="326" t="s">
        <v>45</v>
      </c>
      <c r="Q1660" s="326" t="s">
        <v>45</v>
      </c>
      <c r="R1660" s="326" t="s">
        <v>45</v>
      </c>
      <c r="S1660" s="326" t="s">
        <v>45</v>
      </c>
      <c r="T1660" s="326" t="s">
        <v>209</v>
      </c>
      <c r="U1660" s="326" t="s">
        <v>209</v>
      </c>
      <c r="V1660" s="326" t="s">
        <v>144</v>
      </c>
      <c r="W1660" s="326" t="s">
        <v>48</v>
      </c>
      <c r="X1660" s="326" t="s">
        <v>48</v>
      </c>
      <c r="Y1660" s="326" t="s">
        <v>48</v>
      </c>
      <c r="Z1660" s="326" t="s">
        <v>48</v>
      </c>
      <c r="AA1660" s="326" t="s">
        <v>48</v>
      </c>
      <c r="AB1660" s="326" t="s">
        <v>48</v>
      </c>
      <c r="AC1660" s="326" t="s">
        <v>123</v>
      </c>
      <c r="AD1660" s="326" t="s">
        <v>123</v>
      </c>
    </row>
    <row r="1661" spans="1:30" ht="25.5">
      <c r="A1661" s="326" t="s">
        <v>2619</v>
      </c>
      <c r="B1661" s="326" t="s">
        <v>41</v>
      </c>
      <c r="C1661" s="326" t="s">
        <v>2649</v>
      </c>
      <c r="D1661" s="326">
        <v>25063</v>
      </c>
      <c r="E1661" s="326" t="s">
        <v>241</v>
      </c>
      <c r="F1661" s="326" t="s">
        <v>2606</v>
      </c>
      <c r="G1661" s="327">
        <v>0</v>
      </c>
      <c r="H1661" s="327">
        <v>64.989999999999995</v>
      </c>
      <c r="I1661" s="326" t="s">
        <v>51</v>
      </c>
      <c r="J1661" s="327">
        <v>468.85</v>
      </c>
      <c r="K1661" s="326" t="s">
        <v>165</v>
      </c>
      <c r="L1661" s="326" t="s">
        <v>165</v>
      </c>
      <c r="M1661" s="326" t="s">
        <v>142</v>
      </c>
      <c r="N1661" s="326" t="s">
        <v>45</v>
      </c>
      <c r="O1661" s="326" t="s">
        <v>45</v>
      </c>
      <c r="P1661" s="326" t="s">
        <v>45</v>
      </c>
      <c r="Q1661" s="326" t="s">
        <v>45</v>
      </c>
      <c r="R1661" s="326" t="s">
        <v>45</v>
      </c>
      <c r="S1661" s="326" t="s">
        <v>45</v>
      </c>
      <c r="T1661" s="326" t="s">
        <v>210</v>
      </c>
      <c r="U1661" s="326" t="s">
        <v>210</v>
      </c>
      <c r="V1661" s="326" t="s">
        <v>144</v>
      </c>
      <c r="W1661" s="326" t="s">
        <v>48</v>
      </c>
      <c r="X1661" s="326" t="s">
        <v>48</v>
      </c>
      <c r="Y1661" s="326" t="s">
        <v>48</v>
      </c>
      <c r="Z1661" s="326" t="s">
        <v>48</v>
      </c>
      <c r="AA1661" s="326" t="s">
        <v>48</v>
      </c>
      <c r="AB1661" s="326" t="s">
        <v>48</v>
      </c>
      <c r="AC1661" s="326" t="s">
        <v>123</v>
      </c>
      <c r="AD1661" s="326" t="s">
        <v>123</v>
      </c>
    </row>
    <row r="1662" spans="1:30" ht="25.5">
      <c r="A1662" s="326" t="s">
        <v>2619</v>
      </c>
      <c r="B1662" s="326" t="s">
        <v>41</v>
      </c>
      <c r="C1662" s="326" t="s">
        <v>2649</v>
      </c>
      <c r="D1662" s="326">
        <v>25063</v>
      </c>
      <c r="E1662" s="326" t="s">
        <v>241</v>
      </c>
      <c r="F1662" s="326" t="s">
        <v>2465</v>
      </c>
      <c r="G1662" s="327">
        <v>0</v>
      </c>
      <c r="H1662" s="327">
        <v>64.989999999999995</v>
      </c>
      <c r="I1662" s="326" t="s">
        <v>51</v>
      </c>
      <c r="J1662" s="327">
        <v>403.86</v>
      </c>
      <c r="K1662" s="326" t="s">
        <v>165</v>
      </c>
      <c r="L1662" s="326" t="s">
        <v>165</v>
      </c>
      <c r="M1662" s="326" t="s">
        <v>142</v>
      </c>
      <c r="N1662" s="326" t="s">
        <v>45</v>
      </c>
      <c r="O1662" s="326" t="s">
        <v>45</v>
      </c>
      <c r="P1662" s="326" t="s">
        <v>45</v>
      </c>
      <c r="Q1662" s="326" t="s">
        <v>45</v>
      </c>
      <c r="R1662" s="326" t="s">
        <v>45</v>
      </c>
      <c r="S1662" s="326" t="s">
        <v>45</v>
      </c>
      <c r="T1662" s="326" t="s">
        <v>210</v>
      </c>
      <c r="U1662" s="326" t="s">
        <v>210</v>
      </c>
      <c r="V1662" s="326" t="s">
        <v>144</v>
      </c>
      <c r="W1662" s="326" t="s">
        <v>48</v>
      </c>
      <c r="X1662" s="326" t="s">
        <v>48</v>
      </c>
      <c r="Y1662" s="326" t="s">
        <v>48</v>
      </c>
      <c r="Z1662" s="326" t="s">
        <v>48</v>
      </c>
      <c r="AA1662" s="326" t="s">
        <v>48</v>
      </c>
      <c r="AB1662" s="326" t="s">
        <v>48</v>
      </c>
      <c r="AC1662" s="326" t="s">
        <v>123</v>
      </c>
      <c r="AD1662" s="326" t="s">
        <v>123</v>
      </c>
    </row>
    <row r="1663" spans="1:30" ht="25.5">
      <c r="A1663" s="326" t="s">
        <v>2619</v>
      </c>
      <c r="B1663" s="326" t="s">
        <v>41</v>
      </c>
      <c r="C1663" s="326" t="s">
        <v>2649</v>
      </c>
      <c r="D1663" s="326">
        <v>25063</v>
      </c>
      <c r="E1663" s="326" t="s">
        <v>241</v>
      </c>
      <c r="F1663" s="326" t="s">
        <v>2536</v>
      </c>
      <c r="G1663" s="327">
        <v>0</v>
      </c>
      <c r="H1663" s="327">
        <v>335.36</v>
      </c>
      <c r="I1663" s="326" t="s">
        <v>51</v>
      </c>
      <c r="J1663" s="327">
        <v>68.5</v>
      </c>
      <c r="K1663" s="326" t="s">
        <v>165</v>
      </c>
      <c r="L1663" s="326" t="s">
        <v>165</v>
      </c>
      <c r="M1663" s="326" t="s">
        <v>142</v>
      </c>
      <c r="N1663" s="326" t="s">
        <v>45</v>
      </c>
      <c r="O1663" s="326" t="s">
        <v>45</v>
      </c>
      <c r="P1663" s="326" t="s">
        <v>45</v>
      </c>
      <c r="Q1663" s="326" t="s">
        <v>45</v>
      </c>
      <c r="R1663" s="326" t="s">
        <v>45</v>
      </c>
      <c r="S1663" s="326" t="s">
        <v>45</v>
      </c>
      <c r="T1663" s="326" t="s">
        <v>210</v>
      </c>
      <c r="U1663" s="326" t="s">
        <v>210</v>
      </c>
      <c r="V1663" s="326" t="s">
        <v>144</v>
      </c>
      <c r="W1663" s="326" t="s">
        <v>48</v>
      </c>
      <c r="X1663" s="326" t="s">
        <v>48</v>
      </c>
      <c r="Y1663" s="326" t="s">
        <v>48</v>
      </c>
      <c r="Z1663" s="326" t="s">
        <v>48</v>
      </c>
      <c r="AA1663" s="326" t="s">
        <v>48</v>
      </c>
      <c r="AB1663" s="326" t="s">
        <v>48</v>
      </c>
      <c r="AC1663" s="326" t="s">
        <v>123</v>
      </c>
      <c r="AD1663" s="326" t="s">
        <v>123</v>
      </c>
    </row>
    <row r="1664" spans="1:30" ht="25.5">
      <c r="A1664" s="326" t="s">
        <v>2619</v>
      </c>
      <c r="B1664" s="326" t="s">
        <v>41</v>
      </c>
      <c r="C1664" s="326" t="s">
        <v>2649</v>
      </c>
      <c r="D1664" s="326">
        <v>25063</v>
      </c>
      <c r="E1664" s="326" t="s">
        <v>241</v>
      </c>
      <c r="F1664" s="326" t="s">
        <v>2605</v>
      </c>
      <c r="G1664" s="327">
        <v>0</v>
      </c>
      <c r="H1664" s="327">
        <v>68.5</v>
      </c>
      <c r="I1664" s="326" t="s">
        <v>51</v>
      </c>
      <c r="J1664" s="327">
        <v>0</v>
      </c>
      <c r="K1664" s="326" t="s">
        <v>165</v>
      </c>
      <c r="L1664" s="326" t="s">
        <v>165</v>
      </c>
      <c r="M1664" s="326" t="s">
        <v>142</v>
      </c>
      <c r="N1664" s="326" t="s">
        <v>45</v>
      </c>
      <c r="O1664" s="326" t="s">
        <v>45</v>
      </c>
      <c r="P1664" s="326" t="s">
        <v>45</v>
      </c>
      <c r="Q1664" s="326" t="s">
        <v>45</v>
      </c>
      <c r="R1664" s="326" t="s">
        <v>45</v>
      </c>
      <c r="S1664" s="326" t="s">
        <v>45</v>
      </c>
      <c r="T1664" s="326" t="s">
        <v>210</v>
      </c>
      <c r="U1664" s="326" t="s">
        <v>210</v>
      </c>
      <c r="V1664" s="326" t="s">
        <v>144</v>
      </c>
      <c r="W1664" s="326" t="s">
        <v>48</v>
      </c>
      <c r="X1664" s="326" t="s">
        <v>48</v>
      </c>
      <c r="Y1664" s="326" t="s">
        <v>48</v>
      </c>
      <c r="Z1664" s="326" t="s">
        <v>48</v>
      </c>
      <c r="AA1664" s="326" t="s">
        <v>48</v>
      </c>
      <c r="AB1664" s="326" t="s">
        <v>48</v>
      </c>
      <c r="AC1664" s="326" t="s">
        <v>123</v>
      </c>
      <c r="AD1664" s="326" t="s">
        <v>123</v>
      </c>
    </row>
    <row r="1665" spans="1:30" ht="25.5">
      <c r="A1665" s="326" t="s">
        <v>2619</v>
      </c>
      <c r="B1665" s="326" t="s">
        <v>41</v>
      </c>
      <c r="C1665" s="326" t="s">
        <v>2625</v>
      </c>
      <c r="D1665" s="326">
        <v>25854</v>
      </c>
      <c r="E1665" s="326" t="s">
        <v>819</v>
      </c>
      <c r="F1665" s="326" t="s">
        <v>2683</v>
      </c>
      <c r="G1665" s="327">
        <v>64.989999999999995</v>
      </c>
      <c r="H1665" s="327">
        <v>0</v>
      </c>
      <c r="I1665" s="326" t="s">
        <v>51</v>
      </c>
      <c r="J1665" s="327">
        <v>64.989999999999995</v>
      </c>
      <c r="K1665" s="326" t="s">
        <v>165</v>
      </c>
      <c r="L1665" s="326" t="s">
        <v>165</v>
      </c>
      <c r="M1665" s="326" t="s">
        <v>142</v>
      </c>
      <c r="N1665" s="326" t="s">
        <v>45</v>
      </c>
      <c r="O1665" s="326" t="s">
        <v>45</v>
      </c>
      <c r="P1665" s="326" t="s">
        <v>45</v>
      </c>
      <c r="Q1665" s="326" t="s">
        <v>45</v>
      </c>
      <c r="R1665" s="326" t="s">
        <v>45</v>
      </c>
      <c r="S1665" s="326" t="s">
        <v>45</v>
      </c>
      <c r="T1665" s="326" t="s">
        <v>210</v>
      </c>
      <c r="U1665" s="326" t="s">
        <v>210</v>
      </c>
      <c r="V1665" s="326" t="s">
        <v>144</v>
      </c>
      <c r="W1665" s="326" t="s">
        <v>48</v>
      </c>
      <c r="X1665" s="326" t="s">
        <v>48</v>
      </c>
      <c r="Y1665" s="326" t="s">
        <v>48</v>
      </c>
      <c r="Z1665" s="326" t="s">
        <v>48</v>
      </c>
      <c r="AA1665" s="326" t="s">
        <v>48</v>
      </c>
      <c r="AB1665" s="326" t="s">
        <v>48</v>
      </c>
      <c r="AC1665" s="326" t="s">
        <v>123</v>
      </c>
      <c r="AD1665" s="326" t="s">
        <v>123</v>
      </c>
    </row>
    <row r="1666" spans="1:30" ht="25.5">
      <c r="A1666" s="326" t="s">
        <v>2619</v>
      </c>
      <c r="B1666" s="326" t="s">
        <v>41</v>
      </c>
      <c r="C1666" s="326" t="s">
        <v>2622</v>
      </c>
      <c r="D1666" s="326">
        <v>25492</v>
      </c>
      <c r="E1666" s="326" t="s">
        <v>461</v>
      </c>
      <c r="F1666" s="326" t="s">
        <v>2607</v>
      </c>
      <c r="G1666" s="327">
        <v>0</v>
      </c>
      <c r="H1666" s="327">
        <v>202.21</v>
      </c>
      <c r="I1666" s="326" t="s">
        <v>51</v>
      </c>
      <c r="J1666" s="328">
        <v>5326.53</v>
      </c>
      <c r="K1666" s="326" t="s">
        <v>221</v>
      </c>
      <c r="L1666" s="326" t="s">
        <v>221</v>
      </c>
      <c r="M1666" s="326" t="s">
        <v>142</v>
      </c>
      <c r="N1666" s="326" t="s">
        <v>45</v>
      </c>
      <c r="O1666" s="326" t="s">
        <v>45</v>
      </c>
      <c r="P1666" s="326" t="s">
        <v>45</v>
      </c>
      <c r="Q1666" s="326" t="s">
        <v>45</v>
      </c>
      <c r="R1666" s="326" t="s">
        <v>45</v>
      </c>
      <c r="S1666" s="326" t="s">
        <v>45</v>
      </c>
      <c r="T1666" s="326" t="s">
        <v>222</v>
      </c>
      <c r="U1666" s="326" t="s">
        <v>222</v>
      </c>
      <c r="V1666" s="326" t="s">
        <v>144</v>
      </c>
      <c r="W1666" s="326" t="s">
        <v>48</v>
      </c>
      <c r="X1666" s="326" t="s">
        <v>48</v>
      </c>
      <c r="Y1666" s="326" t="s">
        <v>48</v>
      </c>
      <c r="Z1666" s="326" t="s">
        <v>48</v>
      </c>
      <c r="AA1666" s="326" t="s">
        <v>48</v>
      </c>
      <c r="AB1666" s="326" t="s">
        <v>48</v>
      </c>
      <c r="AC1666" s="326" t="s">
        <v>123</v>
      </c>
      <c r="AD1666" s="326" t="s">
        <v>123</v>
      </c>
    </row>
    <row r="1667" spans="1:30" ht="25.5">
      <c r="A1667" s="326" t="s">
        <v>2619</v>
      </c>
      <c r="B1667" s="326" t="s">
        <v>41</v>
      </c>
      <c r="C1667" s="326" t="s">
        <v>2625</v>
      </c>
      <c r="D1667" s="326">
        <v>25854</v>
      </c>
      <c r="E1667" s="326" t="s">
        <v>354</v>
      </c>
      <c r="F1667" s="326" t="s">
        <v>2684</v>
      </c>
      <c r="G1667" s="327">
        <v>674.9</v>
      </c>
      <c r="H1667" s="327">
        <v>0</v>
      </c>
      <c r="I1667" s="326" t="s">
        <v>51</v>
      </c>
      <c r="J1667" s="328">
        <v>6001.43</v>
      </c>
      <c r="K1667" s="326" t="s">
        <v>221</v>
      </c>
      <c r="L1667" s="326" t="s">
        <v>221</v>
      </c>
      <c r="M1667" s="326" t="s">
        <v>142</v>
      </c>
      <c r="N1667" s="326" t="s">
        <v>45</v>
      </c>
      <c r="O1667" s="326" t="s">
        <v>45</v>
      </c>
      <c r="P1667" s="326" t="s">
        <v>45</v>
      </c>
      <c r="Q1667" s="326" t="s">
        <v>45</v>
      </c>
      <c r="R1667" s="326" t="s">
        <v>45</v>
      </c>
      <c r="S1667" s="326" t="s">
        <v>45</v>
      </c>
      <c r="T1667" s="326" t="s">
        <v>222</v>
      </c>
      <c r="U1667" s="326" t="s">
        <v>222</v>
      </c>
      <c r="V1667" s="326" t="s">
        <v>144</v>
      </c>
      <c r="W1667" s="326" t="s">
        <v>48</v>
      </c>
      <c r="X1667" s="326" t="s">
        <v>48</v>
      </c>
      <c r="Y1667" s="326" t="s">
        <v>48</v>
      </c>
      <c r="Z1667" s="326" t="s">
        <v>48</v>
      </c>
      <c r="AA1667" s="326" t="s">
        <v>48</v>
      </c>
      <c r="AB1667" s="326" t="s">
        <v>48</v>
      </c>
      <c r="AC1667" s="326" t="s">
        <v>123</v>
      </c>
      <c r="AD1667" s="326" t="s">
        <v>123</v>
      </c>
    </row>
    <row r="1668" spans="1:30" ht="25.5">
      <c r="A1668" s="326" t="s">
        <v>2619</v>
      </c>
      <c r="B1668" s="326" t="s">
        <v>41</v>
      </c>
      <c r="C1668" s="326" t="s">
        <v>2625</v>
      </c>
      <c r="D1668" s="326">
        <v>25854</v>
      </c>
      <c r="E1668" s="326" t="s">
        <v>354</v>
      </c>
      <c r="F1668" s="326" t="s">
        <v>2685</v>
      </c>
      <c r="G1668" s="327">
        <v>227.17</v>
      </c>
      <c r="H1668" s="327">
        <v>0</v>
      </c>
      <c r="I1668" s="326" t="s">
        <v>51</v>
      </c>
      <c r="J1668" s="328">
        <v>6228.6</v>
      </c>
      <c r="K1668" s="326" t="s">
        <v>221</v>
      </c>
      <c r="L1668" s="326" t="s">
        <v>221</v>
      </c>
      <c r="M1668" s="326" t="s">
        <v>142</v>
      </c>
      <c r="N1668" s="326" t="s">
        <v>45</v>
      </c>
      <c r="O1668" s="326" t="s">
        <v>45</v>
      </c>
      <c r="P1668" s="326" t="s">
        <v>45</v>
      </c>
      <c r="Q1668" s="326" t="s">
        <v>45</v>
      </c>
      <c r="R1668" s="326" t="s">
        <v>45</v>
      </c>
      <c r="S1668" s="326" t="s">
        <v>45</v>
      </c>
      <c r="T1668" s="326" t="s">
        <v>222</v>
      </c>
      <c r="U1668" s="326" t="s">
        <v>222</v>
      </c>
      <c r="V1668" s="326" t="s">
        <v>144</v>
      </c>
      <c r="W1668" s="326" t="s">
        <v>48</v>
      </c>
      <c r="X1668" s="326" t="s">
        <v>48</v>
      </c>
      <c r="Y1668" s="326" t="s">
        <v>48</v>
      </c>
      <c r="Z1668" s="326" t="s">
        <v>48</v>
      </c>
      <c r="AA1668" s="326" t="s">
        <v>48</v>
      </c>
      <c r="AB1668" s="326" t="s">
        <v>48</v>
      </c>
      <c r="AC1668" s="326" t="s">
        <v>123</v>
      </c>
      <c r="AD1668" s="326" t="s">
        <v>123</v>
      </c>
    </row>
    <row r="1669" spans="1:30" ht="25.5">
      <c r="A1669" s="326" t="s">
        <v>2619</v>
      </c>
      <c r="B1669" s="326" t="s">
        <v>41</v>
      </c>
      <c r="C1669" s="326" t="s">
        <v>2622</v>
      </c>
      <c r="D1669" s="326">
        <v>25492</v>
      </c>
      <c r="E1669" s="326" t="s">
        <v>355</v>
      </c>
      <c r="F1669" s="326" t="s">
        <v>2610</v>
      </c>
      <c r="G1669" s="327">
        <v>0</v>
      </c>
      <c r="H1669" s="327">
        <v>850.91</v>
      </c>
      <c r="I1669" s="326" t="s">
        <v>51</v>
      </c>
      <c r="J1669" s="327">
        <v>0</v>
      </c>
      <c r="K1669" s="326" t="s">
        <v>1621</v>
      </c>
      <c r="L1669" s="326" t="s">
        <v>1621</v>
      </c>
      <c r="M1669" s="326" t="s">
        <v>142</v>
      </c>
      <c r="N1669" s="326" t="s">
        <v>45</v>
      </c>
      <c r="O1669" s="326" t="s">
        <v>45</v>
      </c>
      <c r="P1669" s="326" t="s">
        <v>45</v>
      </c>
      <c r="Q1669" s="326" t="s">
        <v>45</v>
      </c>
      <c r="R1669" s="326" t="s">
        <v>45</v>
      </c>
      <c r="S1669" s="326" t="s">
        <v>45</v>
      </c>
      <c r="T1669" s="326" t="s">
        <v>1622</v>
      </c>
      <c r="U1669" s="326" t="s">
        <v>1622</v>
      </c>
      <c r="V1669" s="326" t="s">
        <v>144</v>
      </c>
      <c r="W1669" s="326" t="s">
        <v>48</v>
      </c>
      <c r="X1669" s="326" t="s">
        <v>48</v>
      </c>
      <c r="Y1669" s="326" t="s">
        <v>48</v>
      </c>
      <c r="Z1669" s="326" t="s">
        <v>48</v>
      </c>
      <c r="AA1669" s="326" t="s">
        <v>48</v>
      </c>
      <c r="AB1669" s="326" t="s">
        <v>48</v>
      </c>
      <c r="AC1669" s="326" t="s">
        <v>123</v>
      </c>
      <c r="AD1669" s="326" t="s">
        <v>123</v>
      </c>
    </row>
    <row r="1670" spans="1:30" ht="25.5">
      <c r="A1670" s="326" t="s">
        <v>2619</v>
      </c>
      <c r="B1670" s="326" t="s">
        <v>41</v>
      </c>
      <c r="C1670" s="326" t="s">
        <v>2625</v>
      </c>
      <c r="D1670" s="326">
        <v>25854</v>
      </c>
      <c r="E1670" s="326" t="s">
        <v>600</v>
      </c>
      <c r="F1670" s="326" t="s">
        <v>2686</v>
      </c>
      <c r="G1670" s="327">
        <v>262.23</v>
      </c>
      <c r="H1670" s="327">
        <v>0</v>
      </c>
      <c r="I1670" s="326" t="s">
        <v>51</v>
      </c>
      <c r="J1670" s="327">
        <v>262.23</v>
      </c>
      <c r="K1670" s="326" t="s">
        <v>1621</v>
      </c>
      <c r="L1670" s="326" t="s">
        <v>1621</v>
      </c>
      <c r="M1670" s="326" t="s">
        <v>142</v>
      </c>
      <c r="N1670" s="326" t="s">
        <v>45</v>
      </c>
      <c r="O1670" s="326" t="s">
        <v>45</v>
      </c>
      <c r="P1670" s="326" t="s">
        <v>45</v>
      </c>
      <c r="Q1670" s="326" t="s">
        <v>45</v>
      </c>
      <c r="R1670" s="326" t="s">
        <v>45</v>
      </c>
      <c r="S1670" s="326" t="s">
        <v>45</v>
      </c>
      <c r="T1670" s="326" t="s">
        <v>1622</v>
      </c>
      <c r="U1670" s="326" t="s">
        <v>1622</v>
      </c>
      <c r="V1670" s="326" t="s">
        <v>144</v>
      </c>
      <c r="W1670" s="326" t="s">
        <v>48</v>
      </c>
      <c r="X1670" s="326" t="s">
        <v>48</v>
      </c>
      <c r="Y1670" s="326" t="s">
        <v>48</v>
      </c>
      <c r="Z1670" s="326" t="s">
        <v>48</v>
      </c>
      <c r="AA1670" s="326" t="s">
        <v>48</v>
      </c>
      <c r="AB1670" s="326" t="s">
        <v>48</v>
      </c>
      <c r="AC1670" s="326" t="s">
        <v>123</v>
      </c>
      <c r="AD1670" s="326" t="s">
        <v>123</v>
      </c>
    </row>
    <row r="1671" spans="1:30" ht="25.5">
      <c r="A1671" s="326" t="s">
        <v>2619</v>
      </c>
      <c r="B1671" s="326" t="s">
        <v>41</v>
      </c>
      <c r="C1671" s="326" t="s">
        <v>2622</v>
      </c>
      <c r="D1671" s="326">
        <v>25492</v>
      </c>
      <c r="E1671" s="326" t="s">
        <v>461</v>
      </c>
      <c r="F1671" s="326" t="s">
        <v>2611</v>
      </c>
      <c r="G1671" s="327">
        <v>0</v>
      </c>
      <c r="H1671" s="327">
        <v>34</v>
      </c>
      <c r="I1671" s="326" t="s">
        <v>51</v>
      </c>
      <c r="J1671" s="327">
        <v>0</v>
      </c>
      <c r="K1671" s="326" t="s">
        <v>617</v>
      </c>
      <c r="L1671" s="326" t="s">
        <v>617</v>
      </c>
      <c r="M1671" s="326" t="s">
        <v>142</v>
      </c>
      <c r="N1671" s="326" t="s">
        <v>45</v>
      </c>
      <c r="O1671" s="326" t="s">
        <v>45</v>
      </c>
      <c r="P1671" s="326" t="s">
        <v>45</v>
      </c>
      <c r="Q1671" s="326" t="s">
        <v>45</v>
      </c>
      <c r="R1671" s="326" t="s">
        <v>45</v>
      </c>
      <c r="S1671" s="326" t="s">
        <v>45</v>
      </c>
      <c r="T1671" s="326" t="s">
        <v>618</v>
      </c>
      <c r="U1671" s="326" t="s">
        <v>618</v>
      </c>
      <c r="V1671" s="326" t="s">
        <v>144</v>
      </c>
      <c r="W1671" s="326" t="s">
        <v>48</v>
      </c>
      <c r="X1671" s="326" t="s">
        <v>48</v>
      </c>
      <c r="Y1671" s="326" t="s">
        <v>48</v>
      </c>
      <c r="Z1671" s="326" t="s">
        <v>48</v>
      </c>
      <c r="AA1671" s="326" t="s">
        <v>48</v>
      </c>
      <c r="AB1671" s="326" t="s">
        <v>48</v>
      </c>
      <c r="AC1671" s="326" t="s">
        <v>123</v>
      </c>
      <c r="AD1671" s="326" t="s">
        <v>123</v>
      </c>
    </row>
    <row r="1672" spans="1:30" ht="25.5">
      <c r="A1672" s="326" t="s">
        <v>2619</v>
      </c>
      <c r="B1672" s="326" t="s">
        <v>41</v>
      </c>
      <c r="C1672" s="326" t="s">
        <v>2625</v>
      </c>
      <c r="D1672" s="326">
        <v>25854</v>
      </c>
      <c r="E1672" s="326" t="s">
        <v>354</v>
      </c>
      <c r="F1672" s="326" t="s">
        <v>2687</v>
      </c>
      <c r="G1672" s="327">
        <v>51</v>
      </c>
      <c r="H1672" s="327">
        <v>0</v>
      </c>
      <c r="I1672" s="326" t="s">
        <v>51</v>
      </c>
      <c r="J1672" s="327">
        <v>51</v>
      </c>
      <c r="K1672" s="326" t="s">
        <v>617</v>
      </c>
      <c r="L1672" s="326" t="s">
        <v>617</v>
      </c>
      <c r="M1672" s="326" t="s">
        <v>142</v>
      </c>
      <c r="N1672" s="326" t="s">
        <v>45</v>
      </c>
      <c r="O1672" s="326" t="s">
        <v>45</v>
      </c>
      <c r="P1672" s="326" t="s">
        <v>45</v>
      </c>
      <c r="Q1672" s="326" t="s">
        <v>45</v>
      </c>
      <c r="R1672" s="326" t="s">
        <v>45</v>
      </c>
      <c r="S1672" s="326" t="s">
        <v>45</v>
      </c>
      <c r="T1672" s="326" t="s">
        <v>618</v>
      </c>
      <c r="U1672" s="326" t="s">
        <v>618</v>
      </c>
      <c r="V1672" s="326" t="s">
        <v>144</v>
      </c>
      <c r="W1672" s="326" t="s">
        <v>48</v>
      </c>
      <c r="X1672" s="326" t="s">
        <v>48</v>
      </c>
      <c r="Y1672" s="326" t="s">
        <v>48</v>
      </c>
      <c r="Z1672" s="326" t="s">
        <v>48</v>
      </c>
      <c r="AA1672" s="326" t="s">
        <v>48</v>
      </c>
      <c r="AB1672" s="326" t="s">
        <v>48</v>
      </c>
      <c r="AC1672" s="326" t="s">
        <v>123</v>
      </c>
      <c r="AD1672" s="326" t="s">
        <v>123</v>
      </c>
    </row>
    <row r="1674" spans="1:30" ht="17">
      <c r="A1674" s="326" t="s">
        <v>2688</v>
      </c>
      <c r="B1674" s="326" t="s">
        <v>41</v>
      </c>
      <c r="C1674" s="326" t="s">
        <v>2746</v>
      </c>
      <c r="D1674" s="326">
        <v>27382</v>
      </c>
      <c r="E1674" s="326" t="s">
        <v>71</v>
      </c>
      <c r="F1674" s="326" t="s">
        <v>2699</v>
      </c>
      <c r="G1674" s="327">
        <v>0</v>
      </c>
      <c r="H1674" s="329">
        <v>3180</v>
      </c>
      <c r="I1674" s="326" t="s">
        <v>51</v>
      </c>
      <c r="J1674" s="328">
        <v>307221.17</v>
      </c>
      <c r="K1674" s="326" t="s">
        <v>43</v>
      </c>
      <c r="L1674" s="326" t="s">
        <v>45</v>
      </c>
      <c r="M1674" s="326" t="s">
        <v>142</v>
      </c>
      <c r="N1674" s="326" t="s">
        <v>45</v>
      </c>
      <c r="O1674" s="326" t="s">
        <v>45</v>
      </c>
      <c r="P1674" s="326" t="s">
        <v>45</v>
      </c>
      <c r="Q1674" s="326" t="s">
        <v>45</v>
      </c>
      <c r="R1674" s="326" t="s">
        <v>45</v>
      </c>
      <c r="S1674" s="326" t="s">
        <v>45</v>
      </c>
      <c r="T1674" s="326" t="s">
        <v>46</v>
      </c>
      <c r="U1674" s="326" t="s">
        <v>48</v>
      </c>
      <c r="V1674" s="326" t="s">
        <v>144</v>
      </c>
      <c r="W1674" s="326" t="s">
        <v>48</v>
      </c>
      <c r="X1674" s="326" t="s">
        <v>48</v>
      </c>
      <c r="Y1674" s="326" t="s">
        <v>48</v>
      </c>
      <c r="Z1674" s="326" t="s">
        <v>48</v>
      </c>
      <c r="AA1674" s="326" t="s">
        <v>48</v>
      </c>
      <c r="AB1674" s="326" t="s">
        <v>48</v>
      </c>
      <c r="AC1674" s="326" t="s">
        <v>123</v>
      </c>
      <c r="AD1674" s="326" t="s">
        <v>123</v>
      </c>
    </row>
    <row r="1675" spans="1:30" ht="34">
      <c r="A1675" s="326" t="s">
        <v>2688</v>
      </c>
      <c r="B1675" s="326" t="s">
        <v>41</v>
      </c>
      <c r="C1675" s="326" t="s">
        <v>2696</v>
      </c>
      <c r="D1675" s="326">
        <v>28124</v>
      </c>
      <c r="E1675" s="326" t="s">
        <v>1047</v>
      </c>
      <c r="F1675" s="326" t="s">
        <v>2700</v>
      </c>
      <c r="G1675" s="329">
        <v>5580</v>
      </c>
      <c r="H1675" s="327">
        <v>0</v>
      </c>
      <c r="I1675" s="326" t="s">
        <v>51</v>
      </c>
      <c r="J1675" s="328">
        <v>312801.17</v>
      </c>
      <c r="K1675" s="326" t="s">
        <v>43</v>
      </c>
      <c r="L1675" s="326" t="s">
        <v>45</v>
      </c>
      <c r="M1675" s="326" t="s">
        <v>142</v>
      </c>
      <c r="N1675" s="326" t="s">
        <v>45</v>
      </c>
      <c r="O1675" s="326" t="s">
        <v>45</v>
      </c>
      <c r="P1675" s="326" t="s">
        <v>45</v>
      </c>
      <c r="Q1675" s="326" t="s">
        <v>45</v>
      </c>
      <c r="R1675" s="326" t="s">
        <v>45</v>
      </c>
      <c r="S1675" s="326" t="s">
        <v>45</v>
      </c>
      <c r="T1675" s="326" t="s">
        <v>46</v>
      </c>
      <c r="U1675" s="326" t="s">
        <v>48</v>
      </c>
      <c r="V1675" s="326" t="s">
        <v>144</v>
      </c>
      <c r="W1675" s="326" t="s">
        <v>48</v>
      </c>
      <c r="X1675" s="326" t="s">
        <v>48</v>
      </c>
      <c r="Y1675" s="326" t="s">
        <v>48</v>
      </c>
      <c r="Z1675" s="326" t="s">
        <v>48</v>
      </c>
      <c r="AA1675" s="326" t="s">
        <v>48</v>
      </c>
      <c r="AB1675" s="326" t="s">
        <v>48</v>
      </c>
      <c r="AC1675" s="326" t="s">
        <v>123</v>
      </c>
      <c r="AD1675" s="326" t="s">
        <v>123</v>
      </c>
    </row>
    <row r="1676" spans="1:30" ht="25.5">
      <c r="A1676" s="326" t="s">
        <v>2688</v>
      </c>
      <c r="B1676" s="326" t="s">
        <v>41</v>
      </c>
      <c r="C1676" s="326" t="s">
        <v>2696</v>
      </c>
      <c r="D1676" s="326">
        <v>28124</v>
      </c>
      <c r="E1676" s="326" t="s">
        <v>1047</v>
      </c>
      <c r="F1676" s="326" t="s">
        <v>2701</v>
      </c>
      <c r="G1676" s="329">
        <v>3180</v>
      </c>
      <c r="H1676" s="327">
        <v>0</v>
      </c>
      <c r="I1676" s="326" t="s">
        <v>51</v>
      </c>
      <c r="J1676" s="328">
        <v>315981.17</v>
      </c>
      <c r="K1676" s="326" t="s">
        <v>43</v>
      </c>
      <c r="L1676" s="326" t="s">
        <v>45</v>
      </c>
      <c r="M1676" s="326" t="s">
        <v>142</v>
      </c>
      <c r="N1676" s="326" t="s">
        <v>45</v>
      </c>
      <c r="O1676" s="326" t="s">
        <v>45</v>
      </c>
      <c r="P1676" s="326" t="s">
        <v>45</v>
      </c>
      <c r="Q1676" s="326" t="s">
        <v>45</v>
      </c>
      <c r="R1676" s="326" t="s">
        <v>45</v>
      </c>
      <c r="S1676" s="326" t="s">
        <v>45</v>
      </c>
      <c r="T1676" s="326" t="s">
        <v>46</v>
      </c>
      <c r="U1676" s="326" t="s">
        <v>48</v>
      </c>
      <c r="V1676" s="326" t="s">
        <v>144</v>
      </c>
      <c r="W1676" s="326" t="s">
        <v>48</v>
      </c>
      <c r="X1676" s="326" t="s">
        <v>48</v>
      </c>
      <c r="Y1676" s="326" t="s">
        <v>48</v>
      </c>
      <c r="Z1676" s="326" t="s">
        <v>48</v>
      </c>
      <c r="AA1676" s="326" t="s">
        <v>48</v>
      </c>
      <c r="AB1676" s="326" t="s">
        <v>48</v>
      </c>
      <c r="AC1676" s="326" t="s">
        <v>123</v>
      </c>
      <c r="AD1676" s="326" t="s">
        <v>123</v>
      </c>
    </row>
    <row r="1677" spans="1:30" ht="17">
      <c r="A1677" s="326" t="s">
        <v>2688</v>
      </c>
      <c r="B1677" s="326" t="s">
        <v>41</v>
      </c>
      <c r="C1677" s="326" t="s">
        <v>2696</v>
      </c>
      <c r="D1677" s="326">
        <v>28124</v>
      </c>
      <c r="E1677" s="326" t="s">
        <v>1047</v>
      </c>
      <c r="F1677" s="326" t="s">
        <v>2702</v>
      </c>
      <c r="G1677" s="327">
        <v>0</v>
      </c>
      <c r="H1677" s="329">
        <v>3180</v>
      </c>
      <c r="I1677" s="326" t="s">
        <v>51</v>
      </c>
      <c r="J1677" s="328">
        <v>312801.17</v>
      </c>
      <c r="K1677" s="326" t="s">
        <v>43</v>
      </c>
      <c r="L1677" s="326" t="s">
        <v>45</v>
      </c>
      <c r="M1677" s="326" t="s">
        <v>142</v>
      </c>
      <c r="N1677" s="326" t="s">
        <v>45</v>
      </c>
      <c r="O1677" s="326" t="s">
        <v>45</v>
      </c>
      <c r="P1677" s="326" t="s">
        <v>45</v>
      </c>
      <c r="Q1677" s="326" t="s">
        <v>45</v>
      </c>
      <c r="R1677" s="326" t="s">
        <v>45</v>
      </c>
      <c r="S1677" s="326" t="s">
        <v>45</v>
      </c>
      <c r="T1677" s="326" t="s">
        <v>46</v>
      </c>
      <c r="U1677" s="326" t="s">
        <v>48</v>
      </c>
      <c r="V1677" s="326" t="s">
        <v>144</v>
      </c>
      <c r="W1677" s="326" t="s">
        <v>48</v>
      </c>
      <c r="X1677" s="326" t="s">
        <v>48</v>
      </c>
      <c r="Y1677" s="326" t="s">
        <v>48</v>
      </c>
      <c r="Z1677" s="326" t="s">
        <v>48</v>
      </c>
      <c r="AA1677" s="326" t="s">
        <v>48</v>
      </c>
      <c r="AB1677" s="326" t="s">
        <v>48</v>
      </c>
      <c r="AC1677" s="326" t="s">
        <v>123</v>
      </c>
      <c r="AD1677" s="326" t="s">
        <v>123</v>
      </c>
    </row>
    <row r="1678" spans="1:30" ht="34">
      <c r="A1678" s="326" t="s">
        <v>2688</v>
      </c>
      <c r="B1678" s="326" t="s">
        <v>41</v>
      </c>
      <c r="C1678" s="326" t="s">
        <v>2747</v>
      </c>
      <c r="D1678" s="326">
        <v>28892</v>
      </c>
      <c r="E1678" s="326" t="s">
        <v>2368</v>
      </c>
      <c r="F1678" s="326" t="s">
        <v>2703</v>
      </c>
      <c r="G1678" s="329">
        <v>5200</v>
      </c>
      <c r="H1678" s="327">
        <v>0</v>
      </c>
      <c r="I1678" s="326" t="s">
        <v>51</v>
      </c>
      <c r="J1678" s="328">
        <v>318001.17</v>
      </c>
      <c r="K1678" s="326" t="s">
        <v>43</v>
      </c>
      <c r="L1678" s="326" t="s">
        <v>45</v>
      </c>
      <c r="M1678" s="326" t="s">
        <v>142</v>
      </c>
      <c r="N1678" s="326" t="s">
        <v>45</v>
      </c>
      <c r="O1678" s="326" t="s">
        <v>45</v>
      </c>
      <c r="P1678" s="326" t="s">
        <v>45</v>
      </c>
      <c r="Q1678" s="326" t="s">
        <v>45</v>
      </c>
      <c r="R1678" s="326" t="s">
        <v>45</v>
      </c>
      <c r="S1678" s="326" t="s">
        <v>45</v>
      </c>
      <c r="T1678" s="326" t="s">
        <v>46</v>
      </c>
      <c r="U1678" s="326" t="s">
        <v>48</v>
      </c>
      <c r="V1678" s="326" t="s">
        <v>144</v>
      </c>
      <c r="W1678" s="326" t="s">
        <v>48</v>
      </c>
      <c r="X1678" s="326" t="s">
        <v>48</v>
      </c>
      <c r="Y1678" s="326" t="s">
        <v>48</v>
      </c>
      <c r="Z1678" s="326" t="s">
        <v>48</v>
      </c>
      <c r="AA1678" s="326" t="s">
        <v>48</v>
      </c>
      <c r="AB1678" s="326" t="s">
        <v>48</v>
      </c>
      <c r="AC1678" s="326" t="s">
        <v>123</v>
      </c>
      <c r="AD1678" s="326" t="s">
        <v>123</v>
      </c>
    </row>
    <row r="1679" spans="1:30" ht="25.5">
      <c r="A1679" s="326" t="s">
        <v>2688</v>
      </c>
      <c r="B1679" s="326" t="s">
        <v>41</v>
      </c>
      <c r="C1679" s="326" t="s">
        <v>2748</v>
      </c>
      <c r="D1679" s="326">
        <v>29565</v>
      </c>
      <c r="E1679" s="326" t="s">
        <v>157</v>
      </c>
      <c r="F1679" s="326" t="s">
        <v>2704</v>
      </c>
      <c r="G1679" s="327">
        <v>33.17</v>
      </c>
      <c r="H1679" s="327">
        <v>0</v>
      </c>
      <c r="I1679" s="326" t="s">
        <v>51</v>
      </c>
      <c r="J1679" s="328">
        <v>155216.73000000001</v>
      </c>
      <c r="K1679" s="326" t="s">
        <v>43</v>
      </c>
      <c r="L1679" s="326" t="s">
        <v>44</v>
      </c>
      <c r="M1679" s="326" t="s">
        <v>142</v>
      </c>
      <c r="N1679" s="326" t="s">
        <v>45</v>
      </c>
      <c r="O1679" s="326" t="s">
        <v>45</v>
      </c>
      <c r="P1679" s="326" t="s">
        <v>45</v>
      </c>
      <c r="Q1679" s="326" t="s">
        <v>45</v>
      </c>
      <c r="R1679" s="326" t="s">
        <v>45</v>
      </c>
      <c r="S1679" s="326" t="s">
        <v>45</v>
      </c>
      <c r="T1679" s="326" t="s">
        <v>46</v>
      </c>
      <c r="U1679" s="326" t="s">
        <v>1210</v>
      </c>
      <c r="V1679" s="326" t="s">
        <v>144</v>
      </c>
      <c r="W1679" s="326" t="s">
        <v>48</v>
      </c>
      <c r="X1679" s="326" t="s">
        <v>48</v>
      </c>
      <c r="Y1679" s="326" t="s">
        <v>48</v>
      </c>
      <c r="Z1679" s="326" t="s">
        <v>48</v>
      </c>
      <c r="AA1679" s="326" t="s">
        <v>48</v>
      </c>
      <c r="AB1679" s="326" t="s">
        <v>48</v>
      </c>
      <c r="AC1679" s="326" t="s">
        <v>123</v>
      </c>
      <c r="AD1679" s="326" t="s">
        <v>123</v>
      </c>
    </row>
    <row r="1680" spans="1:30" ht="25.5">
      <c r="A1680" s="326" t="s">
        <v>2688</v>
      </c>
      <c r="B1680" s="326" t="s">
        <v>41</v>
      </c>
      <c r="C1680" s="326" t="s">
        <v>2748</v>
      </c>
      <c r="D1680" s="326">
        <v>29565</v>
      </c>
      <c r="E1680" s="326" t="s">
        <v>157</v>
      </c>
      <c r="F1680" s="326" t="s">
        <v>2705</v>
      </c>
      <c r="G1680" s="328">
        <v>8912.35</v>
      </c>
      <c r="H1680" s="327">
        <v>0</v>
      </c>
      <c r="I1680" s="326" t="s">
        <v>51</v>
      </c>
      <c r="J1680" s="328">
        <v>164129.07999999999</v>
      </c>
      <c r="K1680" s="326" t="s">
        <v>43</v>
      </c>
      <c r="L1680" s="326" t="s">
        <v>44</v>
      </c>
      <c r="M1680" s="326" t="s">
        <v>142</v>
      </c>
      <c r="N1680" s="326" t="s">
        <v>45</v>
      </c>
      <c r="O1680" s="326" t="s">
        <v>45</v>
      </c>
      <c r="P1680" s="326" t="s">
        <v>45</v>
      </c>
      <c r="Q1680" s="326" t="s">
        <v>45</v>
      </c>
      <c r="R1680" s="326" t="s">
        <v>45</v>
      </c>
      <c r="S1680" s="326" t="s">
        <v>45</v>
      </c>
      <c r="T1680" s="326" t="s">
        <v>46</v>
      </c>
      <c r="U1680" s="326" t="s">
        <v>1210</v>
      </c>
      <c r="V1680" s="326" t="s">
        <v>144</v>
      </c>
      <c r="W1680" s="326" t="s">
        <v>48</v>
      </c>
      <c r="X1680" s="326" t="s">
        <v>48</v>
      </c>
      <c r="Y1680" s="326" t="s">
        <v>48</v>
      </c>
      <c r="Z1680" s="326" t="s">
        <v>48</v>
      </c>
      <c r="AA1680" s="326" t="s">
        <v>48</v>
      </c>
      <c r="AB1680" s="326" t="s">
        <v>48</v>
      </c>
      <c r="AC1680" s="326" t="s">
        <v>123</v>
      </c>
      <c r="AD1680" s="326" t="s">
        <v>123</v>
      </c>
    </row>
    <row r="1681" spans="1:30" ht="25.5">
      <c r="A1681" s="326" t="s">
        <v>2688</v>
      </c>
      <c r="B1681" s="326" t="s">
        <v>41</v>
      </c>
      <c r="C1681" s="326" t="s">
        <v>2748</v>
      </c>
      <c r="D1681" s="326">
        <v>29565</v>
      </c>
      <c r="E1681" s="326" t="s">
        <v>157</v>
      </c>
      <c r="F1681" s="326" t="s">
        <v>2706</v>
      </c>
      <c r="G1681" s="328">
        <v>2110.9</v>
      </c>
      <c r="H1681" s="327">
        <v>0</v>
      </c>
      <c r="I1681" s="326" t="s">
        <v>51</v>
      </c>
      <c r="J1681" s="328">
        <v>166239.98000000001</v>
      </c>
      <c r="K1681" s="326" t="s">
        <v>43</v>
      </c>
      <c r="L1681" s="326" t="s">
        <v>44</v>
      </c>
      <c r="M1681" s="326" t="s">
        <v>142</v>
      </c>
      <c r="N1681" s="326" t="s">
        <v>45</v>
      </c>
      <c r="O1681" s="326" t="s">
        <v>45</v>
      </c>
      <c r="P1681" s="326" t="s">
        <v>45</v>
      </c>
      <c r="Q1681" s="326" t="s">
        <v>45</v>
      </c>
      <c r="R1681" s="326" t="s">
        <v>45</v>
      </c>
      <c r="S1681" s="326" t="s">
        <v>45</v>
      </c>
      <c r="T1681" s="326" t="s">
        <v>46</v>
      </c>
      <c r="U1681" s="326" t="s">
        <v>1210</v>
      </c>
      <c r="V1681" s="326" t="s">
        <v>144</v>
      </c>
      <c r="W1681" s="326" t="s">
        <v>48</v>
      </c>
      <c r="X1681" s="326" t="s">
        <v>48</v>
      </c>
      <c r="Y1681" s="326" t="s">
        <v>48</v>
      </c>
      <c r="Z1681" s="326" t="s">
        <v>48</v>
      </c>
      <c r="AA1681" s="326" t="s">
        <v>48</v>
      </c>
      <c r="AB1681" s="326" t="s">
        <v>48</v>
      </c>
      <c r="AC1681" s="326" t="s">
        <v>123</v>
      </c>
      <c r="AD1681" s="326" t="s">
        <v>123</v>
      </c>
    </row>
    <row r="1682" spans="1:30" ht="25.5">
      <c r="A1682" s="326" t="s">
        <v>2688</v>
      </c>
      <c r="B1682" s="326" t="s">
        <v>41</v>
      </c>
      <c r="C1682" s="326" t="s">
        <v>2748</v>
      </c>
      <c r="D1682" s="326">
        <v>29565</v>
      </c>
      <c r="E1682" s="326" t="s">
        <v>157</v>
      </c>
      <c r="F1682" s="326" t="s">
        <v>2707</v>
      </c>
      <c r="G1682" s="327">
        <v>62.56</v>
      </c>
      <c r="H1682" s="327">
        <v>0</v>
      </c>
      <c r="I1682" s="326" t="s">
        <v>51</v>
      </c>
      <c r="J1682" s="328">
        <v>166302.54</v>
      </c>
      <c r="K1682" s="326" t="s">
        <v>43</v>
      </c>
      <c r="L1682" s="326" t="s">
        <v>44</v>
      </c>
      <c r="M1682" s="326" t="s">
        <v>142</v>
      </c>
      <c r="N1682" s="326" t="s">
        <v>45</v>
      </c>
      <c r="O1682" s="326" t="s">
        <v>45</v>
      </c>
      <c r="P1682" s="326" t="s">
        <v>45</v>
      </c>
      <c r="Q1682" s="326" t="s">
        <v>45</v>
      </c>
      <c r="R1682" s="326" t="s">
        <v>45</v>
      </c>
      <c r="S1682" s="326" t="s">
        <v>45</v>
      </c>
      <c r="T1682" s="326" t="s">
        <v>46</v>
      </c>
      <c r="U1682" s="326" t="s">
        <v>1210</v>
      </c>
      <c r="V1682" s="326" t="s">
        <v>144</v>
      </c>
      <c r="W1682" s="326" t="s">
        <v>48</v>
      </c>
      <c r="X1682" s="326" t="s">
        <v>48</v>
      </c>
      <c r="Y1682" s="326" t="s">
        <v>48</v>
      </c>
      <c r="Z1682" s="326" t="s">
        <v>48</v>
      </c>
      <c r="AA1682" s="326" t="s">
        <v>48</v>
      </c>
      <c r="AB1682" s="326" t="s">
        <v>48</v>
      </c>
      <c r="AC1682" s="326" t="s">
        <v>123</v>
      </c>
      <c r="AD1682" s="326" t="s">
        <v>123</v>
      </c>
    </row>
    <row r="1683" spans="1:30" ht="25.5">
      <c r="A1683" s="326" t="s">
        <v>2688</v>
      </c>
      <c r="B1683" s="326" t="s">
        <v>41</v>
      </c>
      <c r="C1683" s="326" t="s">
        <v>2748</v>
      </c>
      <c r="D1683" s="326">
        <v>29565</v>
      </c>
      <c r="E1683" s="326" t="s">
        <v>157</v>
      </c>
      <c r="F1683" s="326" t="s">
        <v>2708</v>
      </c>
      <c r="G1683" s="327">
        <v>140.74</v>
      </c>
      <c r="H1683" s="327">
        <v>0</v>
      </c>
      <c r="I1683" s="326" t="s">
        <v>51</v>
      </c>
      <c r="J1683" s="327">
        <v>380.72</v>
      </c>
      <c r="K1683" s="326" t="s">
        <v>43</v>
      </c>
      <c r="L1683" s="326" t="s">
        <v>52</v>
      </c>
      <c r="M1683" s="326" t="s">
        <v>142</v>
      </c>
      <c r="N1683" s="326" t="s">
        <v>45</v>
      </c>
      <c r="O1683" s="326" t="s">
        <v>45</v>
      </c>
      <c r="P1683" s="326" t="s">
        <v>45</v>
      </c>
      <c r="Q1683" s="326" t="s">
        <v>45</v>
      </c>
      <c r="R1683" s="326" t="s">
        <v>45</v>
      </c>
      <c r="S1683" s="326" t="s">
        <v>45</v>
      </c>
      <c r="T1683" s="326" t="s">
        <v>46</v>
      </c>
      <c r="U1683" s="326" t="s">
        <v>53</v>
      </c>
      <c r="V1683" s="326" t="s">
        <v>144</v>
      </c>
      <c r="W1683" s="326" t="s">
        <v>48</v>
      </c>
      <c r="X1683" s="326" t="s">
        <v>48</v>
      </c>
      <c r="Y1683" s="326" t="s">
        <v>48</v>
      </c>
      <c r="Z1683" s="326" t="s">
        <v>48</v>
      </c>
      <c r="AA1683" s="326" t="s">
        <v>48</v>
      </c>
      <c r="AB1683" s="326" t="s">
        <v>48</v>
      </c>
      <c r="AC1683" s="326" t="s">
        <v>123</v>
      </c>
      <c r="AD1683" s="326" t="s">
        <v>123</v>
      </c>
    </row>
    <row r="1684" spans="1:30" ht="25.5">
      <c r="A1684" s="326" t="s">
        <v>2688</v>
      </c>
      <c r="B1684" s="326" t="s">
        <v>41</v>
      </c>
      <c r="C1684" s="326" t="s">
        <v>2748</v>
      </c>
      <c r="D1684" s="326">
        <v>29565</v>
      </c>
      <c r="E1684" s="326" t="s">
        <v>157</v>
      </c>
      <c r="F1684" s="326" t="s">
        <v>2709</v>
      </c>
      <c r="G1684" s="328">
        <v>5396.06</v>
      </c>
      <c r="H1684" s="327">
        <v>0</v>
      </c>
      <c r="I1684" s="326" t="s">
        <v>51</v>
      </c>
      <c r="J1684" s="328">
        <v>24790.880000000001</v>
      </c>
      <c r="K1684" s="326" t="s">
        <v>43</v>
      </c>
      <c r="L1684" s="326" t="s">
        <v>749</v>
      </c>
      <c r="M1684" s="326" t="s">
        <v>142</v>
      </c>
      <c r="N1684" s="326" t="s">
        <v>45</v>
      </c>
      <c r="O1684" s="326" t="s">
        <v>45</v>
      </c>
      <c r="P1684" s="326" t="s">
        <v>45</v>
      </c>
      <c r="Q1684" s="326" t="s">
        <v>45</v>
      </c>
      <c r="R1684" s="326" t="s">
        <v>45</v>
      </c>
      <c r="S1684" s="326" t="s">
        <v>45</v>
      </c>
      <c r="T1684" s="326" t="s">
        <v>46</v>
      </c>
      <c r="U1684" s="326" t="s">
        <v>1479</v>
      </c>
      <c r="V1684" s="326" t="s">
        <v>144</v>
      </c>
      <c r="W1684" s="326" t="s">
        <v>48</v>
      </c>
      <c r="X1684" s="326" t="s">
        <v>48</v>
      </c>
      <c r="Y1684" s="326" t="s">
        <v>48</v>
      </c>
      <c r="Z1684" s="326" t="s">
        <v>48</v>
      </c>
      <c r="AA1684" s="326" t="s">
        <v>48</v>
      </c>
      <c r="AB1684" s="326" t="s">
        <v>48</v>
      </c>
      <c r="AC1684" s="326" t="s">
        <v>123</v>
      </c>
      <c r="AD1684" s="326" t="s">
        <v>123</v>
      </c>
    </row>
    <row r="1685" spans="1:30" ht="25.5">
      <c r="A1685" s="326" t="s">
        <v>2688</v>
      </c>
      <c r="B1685" s="326" t="s">
        <v>41</v>
      </c>
      <c r="C1685" s="326" t="s">
        <v>2748</v>
      </c>
      <c r="D1685" s="326">
        <v>29573</v>
      </c>
      <c r="E1685" s="326" t="s">
        <v>127</v>
      </c>
      <c r="F1685" s="326" t="s">
        <v>2498</v>
      </c>
      <c r="G1685" s="327">
        <v>0</v>
      </c>
      <c r="H1685" s="328">
        <v>6393.25</v>
      </c>
      <c r="I1685" s="326" t="s">
        <v>51</v>
      </c>
      <c r="J1685" s="328">
        <v>18397.63</v>
      </c>
      <c r="K1685" s="326" t="s">
        <v>43</v>
      </c>
      <c r="L1685" s="326" t="s">
        <v>749</v>
      </c>
      <c r="M1685" s="326" t="s">
        <v>142</v>
      </c>
      <c r="N1685" s="326" t="s">
        <v>45</v>
      </c>
      <c r="O1685" s="326" t="s">
        <v>45</v>
      </c>
      <c r="P1685" s="326" t="s">
        <v>45</v>
      </c>
      <c r="Q1685" s="326" t="s">
        <v>45</v>
      </c>
      <c r="R1685" s="326" t="s">
        <v>45</v>
      </c>
      <c r="S1685" s="326" t="s">
        <v>45</v>
      </c>
      <c r="T1685" s="326" t="s">
        <v>46</v>
      </c>
      <c r="U1685" s="326" t="s">
        <v>1479</v>
      </c>
      <c r="V1685" s="326" t="s">
        <v>144</v>
      </c>
      <c r="W1685" s="326" t="s">
        <v>48</v>
      </c>
      <c r="X1685" s="326" t="s">
        <v>48</v>
      </c>
      <c r="Y1685" s="326" t="s">
        <v>48</v>
      </c>
      <c r="Z1685" s="326" t="s">
        <v>48</v>
      </c>
      <c r="AA1685" s="326" t="s">
        <v>48</v>
      </c>
      <c r="AB1685" s="326" t="s">
        <v>48</v>
      </c>
      <c r="AC1685" s="326" t="s">
        <v>123</v>
      </c>
      <c r="AD1685" s="326" t="s">
        <v>123</v>
      </c>
    </row>
    <row r="1686" spans="1:30" ht="25.5">
      <c r="A1686" s="326" t="s">
        <v>2688</v>
      </c>
      <c r="B1686" s="326" t="s">
        <v>41</v>
      </c>
      <c r="C1686" s="326" t="s">
        <v>2748</v>
      </c>
      <c r="D1686" s="326">
        <v>29573</v>
      </c>
      <c r="E1686" s="326" t="s">
        <v>127</v>
      </c>
      <c r="F1686" s="326" t="s">
        <v>2435</v>
      </c>
      <c r="G1686" s="327">
        <v>0</v>
      </c>
      <c r="H1686" s="328">
        <v>4293.22</v>
      </c>
      <c r="I1686" s="326" t="s">
        <v>51</v>
      </c>
      <c r="J1686" s="328">
        <v>14104.41</v>
      </c>
      <c r="K1686" s="326" t="s">
        <v>43</v>
      </c>
      <c r="L1686" s="326" t="s">
        <v>749</v>
      </c>
      <c r="M1686" s="326" t="s">
        <v>142</v>
      </c>
      <c r="N1686" s="326" t="s">
        <v>45</v>
      </c>
      <c r="O1686" s="326" t="s">
        <v>45</v>
      </c>
      <c r="P1686" s="326" t="s">
        <v>45</v>
      </c>
      <c r="Q1686" s="326" t="s">
        <v>45</v>
      </c>
      <c r="R1686" s="326" t="s">
        <v>45</v>
      </c>
      <c r="S1686" s="326" t="s">
        <v>45</v>
      </c>
      <c r="T1686" s="326" t="s">
        <v>46</v>
      </c>
      <c r="U1686" s="326" t="s">
        <v>1479</v>
      </c>
      <c r="V1686" s="326" t="s">
        <v>144</v>
      </c>
      <c r="W1686" s="326" t="s">
        <v>48</v>
      </c>
      <c r="X1686" s="326" t="s">
        <v>48</v>
      </c>
      <c r="Y1686" s="326" t="s">
        <v>48</v>
      </c>
      <c r="Z1686" s="326" t="s">
        <v>48</v>
      </c>
      <c r="AA1686" s="326" t="s">
        <v>48</v>
      </c>
      <c r="AB1686" s="326" t="s">
        <v>48</v>
      </c>
      <c r="AC1686" s="326" t="s">
        <v>123</v>
      </c>
      <c r="AD1686" s="326" t="s">
        <v>123</v>
      </c>
    </row>
    <row r="1687" spans="1:30" ht="25.5">
      <c r="A1687" s="326" t="s">
        <v>2688</v>
      </c>
      <c r="B1687" s="326" t="s">
        <v>41</v>
      </c>
      <c r="C1687" s="326" t="s">
        <v>2746</v>
      </c>
      <c r="D1687" s="326">
        <v>27382</v>
      </c>
      <c r="E1687" s="326" t="s">
        <v>71</v>
      </c>
      <c r="F1687" s="326" t="s">
        <v>2710</v>
      </c>
      <c r="G1687" s="327">
        <v>0</v>
      </c>
      <c r="H1687" s="329">
        <v>3240</v>
      </c>
      <c r="I1687" s="326" t="s">
        <v>51</v>
      </c>
      <c r="J1687" s="327">
        <v>294.60000000000002</v>
      </c>
      <c r="K1687" s="326" t="s">
        <v>43</v>
      </c>
      <c r="L1687" s="326" t="s">
        <v>49</v>
      </c>
      <c r="M1687" s="326" t="s">
        <v>142</v>
      </c>
      <c r="N1687" s="326" t="s">
        <v>45</v>
      </c>
      <c r="O1687" s="326" t="s">
        <v>45</v>
      </c>
      <c r="P1687" s="326" t="s">
        <v>45</v>
      </c>
      <c r="Q1687" s="326" t="s">
        <v>45</v>
      </c>
      <c r="R1687" s="326" t="s">
        <v>45</v>
      </c>
      <c r="S1687" s="326" t="s">
        <v>45</v>
      </c>
      <c r="T1687" s="326" t="s">
        <v>46</v>
      </c>
      <c r="U1687" s="326" t="s">
        <v>50</v>
      </c>
      <c r="V1687" s="326" t="s">
        <v>144</v>
      </c>
      <c r="W1687" s="326" t="s">
        <v>48</v>
      </c>
      <c r="X1687" s="326" t="s">
        <v>48</v>
      </c>
      <c r="Y1687" s="326" t="s">
        <v>48</v>
      </c>
      <c r="Z1687" s="326" t="s">
        <v>48</v>
      </c>
      <c r="AA1687" s="326" t="s">
        <v>48</v>
      </c>
      <c r="AB1687" s="326" t="s">
        <v>48</v>
      </c>
      <c r="AC1687" s="326" t="s">
        <v>123</v>
      </c>
      <c r="AD1687" s="326" t="s">
        <v>123</v>
      </c>
    </row>
    <row r="1688" spans="1:30" ht="25.5">
      <c r="A1688" s="326" t="s">
        <v>2688</v>
      </c>
      <c r="B1688" s="326" t="s">
        <v>41</v>
      </c>
      <c r="C1688" s="326" t="s">
        <v>2696</v>
      </c>
      <c r="D1688" s="326">
        <v>28124</v>
      </c>
      <c r="E1688" s="326" t="s">
        <v>1047</v>
      </c>
      <c r="F1688" s="326" t="s">
        <v>2711</v>
      </c>
      <c r="G1688" s="329">
        <v>3240</v>
      </c>
      <c r="H1688" s="327">
        <v>0</v>
      </c>
      <c r="I1688" s="326" t="s">
        <v>51</v>
      </c>
      <c r="J1688" s="328">
        <v>3534.6</v>
      </c>
      <c r="K1688" s="326" t="s">
        <v>43</v>
      </c>
      <c r="L1688" s="326" t="s">
        <v>49</v>
      </c>
      <c r="M1688" s="326" t="s">
        <v>142</v>
      </c>
      <c r="N1688" s="326" t="s">
        <v>45</v>
      </c>
      <c r="O1688" s="326" t="s">
        <v>45</v>
      </c>
      <c r="P1688" s="326" t="s">
        <v>45</v>
      </c>
      <c r="Q1688" s="326" t="s">
        <v>45</v>
      </c>
      <c r="R1688" s="326" t="s">
        <v>45</v>
      </c>
      <c r="S1688" s="326" t="s">
        <v>45</v>
      </c>
      <c r="T1688" s="326" t="s">
        <v>46</v>
      </c>
      <c r="U1688" s="326" t="s">
        <v>50</v>
      </c>
      <c r="V1688" s="326" t="s">
        <v>144</v>
      </c>
      <c r="W1688" s="326" t="s">
        <v>48</v>
      </c>
      <c r="X1688" s="326" t="s">
        <v>48</v>
      </c>
      <c r="Y1688" s="326" t="s">
        <v>48</v>
      </c>
      <c r="Z1688" s="326" t="s">
        <v>48</v>
      </c>
      <c r="AA1688" s="326" t="s">
        <v>48</v>
      </c>
      <c r="AB1688" s="326" t="s">
        <v>48</v>
      </c>
      <c r="AC1688" s="326" t="s">
        <v>123</v>
      </c>
      <c r="AD1688" s="326" t="s">
        <v>123</v>
      </c>
    </row>
    <row r="1689" spans="1:30" ht="25.5">
      <c r="A1689" s="326" t="s">
        <v>2688</v>
      </c>
      <c r="B1689" s="326" t="s">
        <v>41</v>
      </c>
      <c r="C1689" s="326" t="s">
        <v>2696</v>
      </c>
      <c r="D1689" s="326">
        <v>28124</v>
      </c>
      <c r="E1689" s="326" t="s">
        <v>1047</v>
      </c>
      <c r="F1689" s="326" t="s">
        <v>2712</v>
      </c>
      <c r="G1689" s="327">
        <v>0</v>
      </c>
      <c r="H1689" s="329">
        <v>3240</v>
      </c>
      <c r="I1689" s="326" t="s">
        <v>51</v>
      </c>
      <c r="J1689" s="327">
        <v>294.60000000000002</v>
      </c>
      <c r="K1689" s="326" t="s">
        <v>43</v>
      </c>
      <c r="L1689" s="326" t="s">
        <v>49</v>
      </c>
      <c r="M1689" s="326" t="s">
        <v>142</v>
      </c>
      <c r="N1689" s="326" t="s">
        <v>45</v>
      </c>
      <c r="O1689" s="326" t="s">
        <v>45</v>
      </c>
      <c r="P1689" s="326" t="s">
        <v>45</v>
      </c>
      <c r="Q1689" s="326" t="s">
        <v>45</v>
      </c>
      <c r="R1689" s="326" t="s">
        <v>45</v>
      </c>
      <c r="S1689" s="326" t="s">
        <v>45</v>
      </c>
      <c r="T1689" s="326" t="s">
        <v>46</v>
      </c>
      <c r="U1689" s="326" t="s">
        <v>50</v>
      </c>
      <c r="V1689" s="326" t="s">
        <v>144</v>
      </c>
      <c r="W1689" s="326" t="s">
        <v>48</v>
      </c>
      <c r="X1689" s="326" t="s">
        <v>48</v>
      </c>
      <c r="Y1689" s="326" t="s">
        <v>48</v>
      </c>
      <c r="Z1689" s="326" t="s">
        <v>48</v>
      </c>
      <c r="AA1689" s="326" t="s">
        <v>48</v>
      </c>
      <c r="AB1689" s="326" t="s">
        <v>48</v>
      </c>
      <c r="AC1689" s="326" t="s">
        <v>123</v>
      </c>
      <c r="AD1689" s="326" t="s">
        <v>123</v>
      </c>
    </row>
    <row r="1690" spans="1:30" ht="25.5">
      <c r="A1690" s="326" t="s">
        <v>2688</v>
      </c>
      <c r="B1690" s="326" t="s">
        <v>41</v>
      </c>
      <c r="C1690" s="326" t="s">
        <v>2746</v>
      </c>
      <c r="D1690" s="326">
        <v>27382</v>
      </c>
      <c r="E1690" s="326" t="s">
        <v>71</v>
      </c>
      <c r="F1690" s="326" t="s">
        <v>2713</v>
      </c>
      <c r="G1690" s="327">
        <v>0</v>
      </c>
      <c r="H1690" s="328">
        <v>2000</v>
      </c>
      <c r="I1690" s="326" t="s">
        <v>51</v>
      </c>
      <c r="J1690" s="327">
        <v>0</v>
      </c>
      <c r="K1690" s="326" t="s">
        <v>43</v>
      </c>
      <c r="L1690" s="326" t="s">
        <v>1123</v>
      </c>
      <c r="M1690" s="326" t="s">
        <v>142</v>
      </c>
      <c r="N1690" s="326" t="s">
        <v>45</v>
      </c>
      <c r="O1690" s="326" t="s">
        <v>45</v>
      </c>
      <c r="P1690" s="326" t="s">
        <v>45</v>
      </c>
      <c r="Q1690" s="326" t="s">
        <v>45</v>
      </c>
      <c r="R1690" s="326" t="s">
        <v>45</v>
      </c>
      <c r="S1690" s="326" t="s">
        <v>45</v>
      </c>
      <c r="T1690" s="326" t="s">
        <v>46</v>
      </c>
      <c r="U1690" s="326" t="s">
        <v>1124</v>
      </c>
      <c r="V1690" s="326" t="s">
        <v>144</v>
      </c>
      <c r="W1690" s="326" t="s">
        <v>48</v>
      </c>
      <c r="X1690" s="326" t="s">
        <v>48</v>
      </c>
      <c r="Y1690" s="326" t="s">
        <v>48</v>
      </c>
      <c r="Z1690" s="326" t="s">
        <v>48</v>
      </c>
      <c r="AA1690" s="326" t="s">
        <v>48</v>
      </c>
      <c r="AB1690" s="326" t="s">
        <v>48</v>
      </c>
      <c r="AC1690" s="326" t="s">
        <v>123</v>
      </c>
      <c r="AD1690" s="326" t="s">
        <v>123</v>
      </c>
    </row>
    <row r="1691" spans="1:30" ht="25.5">
      <c r="A1691" s="326" t="s">
        <v>2688</v>
      </c>
      <c r="B1691" s="326" t="s">
        <v>41</v>
      </c>
      <c r="C1691" s="326" t="s">
        <v>2748</v>
      </c>
      <c r="D1691" s="326">
        <v>29565</v>
      </c>
      <c r="E1691" s="326" t="s">
        <v>157</v>
      </c>
      <c r="F1691" s="326" t="s">
        <v>2714</v>
      </c>
      <c r="G1691" s="327">
        <v>162.88</v>
      </c>
      <c r="H1691" s="327">
        <v>0</v>
      </c>
      <c r="I1691" s="326" t="s">
        <v>51</v>
      </c>
      <c r="J1691" s="328">
        <v>1031.6199999999999</v>
      </c>
      <c r="K1691" s="326" t="s">
        <v>43</v>
      </c>
      <c r="L1691" s="326" t="s">
        <v>54</v>
      </c>
      <c r="M1691" s="326" t="s">
        <v>142</v>
      </c>
      <c r="N1691" s="326" t="s">
        <v>45</v>
      </c>
      <c r="O1691" s="326" t="s">
        <v>45</v>
      </c>
      <c r="P1691" s="326" t="s">
        <v>45</v>
      </c>
      <c r="Q1691" s="326" t="s">
        <v>45</v>
      </c>
      <c r="R1691" s="326" t="s">
        <v>45</v>
      </c>
      <c r="S1691" s="326" t="s">
        <v>45</v>
      </c>
      <c r="T1691" s="326" t="s">
        <v>46</v>
      </c>
      <c r="U1691" s="326" t="s">
        <v>55</v>
      </c>
      <c r="V1691" s="326" t="s">
        <v>144</v>
      </c>
      <c r="W1691" s="326" t="s">
        <v>48</v>
      </c>
      <c r="X1691" s="326" t="s">
        <v>48</v>
      </c>
      <c r="Y1691" s="326" t="s">
        <v>48</v>
      </c>
      <c r="Z1691" s="326" t="s">
        <v>48</v>
      </c>
      <c r="AA1691" s="326" t="s">
        <v>48</v>
      </c>
      <c r="AB1691" s="326" t="s">
        <v>48</v>
      </c>
      <c r="AC1691" s="326" t="s">
        <v>123</v>
      </c>
      <c r="AD1691" s="326" t="s">
        <v>123</v>
      </c>
    </row>
    <row r="1692" spans="1:30" ht="25.5">
      <c r="A1692" s="326" t="s">
        <v>2688</v>
      </c>
      <c r="B1692" s="326" t="s">
        <v>41</v>
      </c>
      <c r="C1692" s="326" t="s">
        <v>2748</v>
      </c>
      <c r="D1692" s="326">
        <v>29565</v>
      </c>
      <c r="E1692" s="326" t="s">
        <v>157</v>
      </c>
      <c r="F1692" s="326" t="s">
        <v>2715</v>
      </c>
      <c r="G1692" s="327">
        <v>46.69</v>
      </c>
      <c r="H1692" s="327">
        <v>0</v>
      </c>
      <c r="I1692" s="326" t="s">
        <v>51</v>
      </c>
      <c r="J1692" s="327">
        <v>288.08999999999997</v>
      </c>
      <c r="K1692" s="326" t="s">
        <v>43</v>
      </c>
      <c r="L1692" s="326" t="s">
        <v>837</v>
      </c>
      <c r="M1692" s="326" t="s">
        <v>142</v>
      </c>
      <c r="N1692" s="326" t="s">
        <v>45</v>
      </c>
      <c r="O1692" s="326" t="s">
        <v>45</v>
      </c>
      <c r="P1692" s="326" t="s">
        <v>45</v>
      </c>
      <c r="Q1692" s="326" t="s">
        <v>45</v>
      </c>
      <c r="R1692" s="326" t="s">
        <v>45</v>
      </c>
      <c r="S1692" s="326" t="s">
        <v>45</v>
      </c>
      <c r="T1692" s="326" t="s">
        <v>46</v>
      </c>
      <c r="U1692" s="326" t="s">
        <v>1562</v>
      </c>
      <c r="V1692" s="326" t="s">
        <v>144</v>
      </c>
      <c r="W1692" s="326" t="s">
        <v>48</v>
      </c>
      <c r="X1692" s="326" t="s">
        <v>48</v>
      </c>
      <c r="Y1692" s="326" t="s">
        <v>48</v>
      </c>
      <c r="Z1692" s="326" t="s">
        <v>48</v>
      </c>
      <c r="AA1692" s="326" t="s">
        <v>48</v>
      </c>
      <c r="AB1692" s="326" t="s">
        <v>48</v>
      </c>
      <c r="AC1692" s="326" t="s">
        <v>123</v>
      </c>
      <c r="AD1692" s="326" t="s">
        <v>123</v>
      </c>
    </row>
    <row r="1693" spans="1:30" ht="25.5">
      <c r="A1693" s="326" t="s">
        <v>2688</v>
      </c>
      <c r="B1693" s="326" t="s">
        <v>41</v>
      </c>
      <c r="C1693" s="326" t="s">
        <v>2748</v>
      </c>
      <c r="D1693" s="326">
        <v>29573</v>
      </c>
      <c r="E1693" s="326" t="s">
        <v>127</v>
      </c>
      <c r="F1693" s="326" t="s">
        <v>2655</v>
      </c>
      <c r="G1693" s="327">
        <v>0</v>
      </c>
      <c r="H1693" s="327">
        <v>241.4</v>
      </c>
      <c r="I1693" s="326" t="s">
        <v>51</v>
      </c>
      <c r="J1693" s="327">
        <v>46.69</v>
      </c>
      <c r="K1693" s="326" t="s">
        <v>43</v>
      </c>
      <c r="L1693" s="326" t="s">
        <v>837</v>
      </c>
      <c r="M1693" s="326" t="s">
        <v>142</v>
      </c>
      <c r="N1693" s="326" t="s">
        <v>45</v>
      </c>
      <c r="O1693" s="326" t="s">
        <v>45</v>
      </c>
      <c r="P1693" s="326" t="s">
        <v>45</v>
      </c>
      <c r="Q1693" s="326" t="s">
        <v>45</v>
      </c>
      <c r="R1693" s="326" t="s">
        <v>45</v>
      </c>
      <c r="S1693" s="326" t="s">
        <v>45</v>
      </c>
      <c r="T1693" s="326" t="s">
        <v>46</v>
      </c>
      <c r="U1693" s="326" t="s">
        <v>1562</v>
      </c>
      <c r="V1693" s="326" t="s">
        <v>144</v>
      </c>
      <c r="W1693" s="326" t="s">
        <v>48</v>
      </c>
      <c r="X1693" s="326" t="s">
        <v>48</v>
      </c>
      <c r="Y1693" s="326" t="s">
        <v>48</v>
      </c>
      <c r="Z1693" s="326" t="s">
        <v>48</v>
      </c>
      <c r="AA1693" s="326" t="s">
        <v>48</v>
      </c>
      <c r="AB1693" s="326" t="s">
        <v>48</v>
      </c>
      <c r="AC1693" s="326" t="s">
        <v>123</v>
      </c>
      <c r="AD1693" s="326" t="s">
        <v>123</v>
      </c>
    </row>
    <row r="1694" spans="1:30" ht="25.5">
      <c r="A1694" s="326" t="s">
        <v>2688</v>
      </c>
      <c r="B1694" s="326" t="s">
        <v>41</v>
      </c>
      <c r="C1694" s="326" t="s">
        <v>2689</v>
      </c>
      <c r="D1694" s="326">
        <v>28401</v>
      </c>
      <c r="E1694" s="326" t="s">
        <v>717</v>
      </c>
      <c r="F1694" s="326" t="s">
        <v>2657</v>
      </c>
      <c r="G1694" s="327">
        <v>0</v>
      </c>
      <c r="H1694" s="327">
        <v>608.04999999999995</v>
      </c>
      <c r="I1694" s="326" t="s">
        <v>51</v>
      </c>
      <c r="J1694" s="328">
        <v>2133.96</v>
      </c>
      <c r="K1694" s="326" t="s">
        <v>43</v>
      </c>
      <c r="L1694" s="326" t="s">
        <v>146</v>
      </c>
      <c r="M1694" s="326" t="s">
        <v>142</v>
      </c>
      <c r="N1694" s="326" t="s">
        <v>45</v>
      </c>
      <c r="O1694" s="326" t="s">
        <v>45</v>
      </c>
      <c r="P1694" s="326" t="s">
        <v>45</v>
      </c>
      <c r="Q1694" s="326" t="s">
        <v>45</v>
      </c>
      <c r="R1694" s="326" t="s">
        <v>45</v>
      </c>
      <c r="S1694" s="326" t="s">
        <v>45</v>
      </c>
      <c r="T1694" s="326" t="s">
        <v>46</v>
      </c>
      <c r="U1694" s="326" t="s">
        <v>1567</v>
      </c>
      <c r="V1694" s="326" t="s">
        <v>144</v>
      </c>
      <c r="W1694" s="326" t="s">
        <v>48</v>
      </c>
      <c r="X1694" s="326" t="s">
        <v>48</v>
      </c>
      <c r="Y1694" s="326" t="s">
        <v>48</v>
      </c>
      <c r="Z1694" s="326" t="s">
        <v>48</v>
      </c>
      <c r="AA1694" s="326" t="s">
        <v>48</v>
      </c>
      <c r="AB1694" s="326" t="s">
        <v>48</v>
      </c>
      <c r="AC1694" s="326" t="s">
        <v>123</v>
      </c>
      <c r="AD1694" s="326" t="s">
        <v>123</v>
      </c>
    </row>
    <row r="1695" spans="1:30" ht="25.5">
      <c r="A1695" s="326" t="s">
        <v>2688</v>
      </c>
      <c r="B1695" s="326" t="s">
        <v>41</v>
      </c>
      <c r="C1695" s="326" t="s">
        <v>2689</v>
      </c>
      <c r="D1695" s="326">
        <v>28401</v>
      </c>
      <c r="E1695" s="326" t="s">
        <v>717</v>
      </c>
      <c r="F1695" s="326" t="s">
        <v>2438</v>
      </c>
      <c r="G1695" s="327">
        <v>0</v>
      </c>
      <c r="H1695" s="328">
        <v>1018.85</v>
      </c>
      <c r="I1695" s="326" t="s">
        <v>51</v>
      </c>
      <c r="J1695" s="328">
        <v>1115.1099999999999</v>
      </c>
      <c r="K1695" s="326" t="s">
        <v>43</v>
      </c>
      <c r="L1695" s="326" t="s">
        <v>146</v>
      </c>
      <c r="M1695" s="326" t="s">
        <v>142</v>
      </c>
      <c r="N1695" s="326" t="s">
        <v>45</v>
      </c>
      <c r="O1695" s="326" t="s">
        <v>45</v>
      </c>
      <c r="P1695" s="326" t="s">
        <v>45</v>
      </c>
      <c r="Q1695" s="326" t="s">
        <v>45</v>
      </c>
      <c r="R1695" s="326" t="s">
        <v>45</v>
      </c>
      <c r="S1695" s="326" t="s">
        <v>45</v>
      </c>
      <c r="T1695" s="326" t="s">
        <v>46</v>
      </c>
      <c r="U1695" s="326" t="s">
        <v>1567</v>
      </c>
      <c r="V1695" s="326" t="s">
        <v>144</v>
      </c>
      <c r="W1695" s="326" t="s">
        <v>48</v>
      </c>
      <c r="X1695" s="326" t="s">
        <v>48</v>
      </c>
      <c r="Y1695" s="326" t="s">
        <v>48</v>
      </c>
      <c r="Z1695" s="326" t="s">
        <v>48</v>
      </c>
      <c r="AA1695" s="326" t="s">
        <v>48</v>
      </c>
      <c r="AB1695" s="326" t="s">
        <v>48</v>
      </c>
      <c r="AC1695" s="326" t="s">
        <v>123</v>
      </c>
      <c r="AD1695" s="326" t="s">
        <v>123</v>
      </c>
    </row>
    <row r="1696" spans="1:30" ht="25.5">
      <c r="A1696" s="326" t="s">
        <v>2688</v>
      </c>
      <c r="B1696" s="326" t="s">
        <v>41</v>
      </c>
      <c r="C1696" s="326" t="s">
        <v>2748</v>
      </c>
      <c r="D1696" s="326">
        <v>29565</v>
      </c>
      <c r="E1696" s="326" t="s">
        <v>157</v>
      </c>
      <c r="F1696" s="326" t="s">
        <v>2716</v>
      </c>
      <c r="G1696" s="328">
        <v>1461.05</v>
      </c>
      <c r="H1696" s="327">
        <v>0</v>
      </c>
      <c r="I1696" s="326" t="s">
        <v>51</v>
      </c>
      <c r="J1696" s="328">
        <v>2576.16</v>
      </c>
      <c r="K1696" s="326" t="s">
        <v>43</v>
      </c>
      <c r="L1696" s="326" t="s">
        <v>146</v>
      </c>
      <c r="M1696" s="326" t="s">
        <v>142</v>
      </c>
      <c r="N1696" s="326" t="s">
        <v>45</v>
      </c>
      <c r="O1696" s="326" t="s">
        <v>45</v>
      </c>
      <c r="P1696" s="326" t="s">
        <v>45</v>
      </c>
      <c r="Q1696" s="326" t="s">
        <v>45</v>
      </c>
      <c r="R1696" s="326" t="s">
        <v>45</v>
      </c>
      <c r="S1696" s="326" t="s">
        <v>45</v>
      </c>
      <c r="T1696" s="326" t="s">
        <v>46</v>
      </c>
      <c r="U1696" s="326" t="s">
        <v>1567</v>
      </c>
      <c r="V1696" s="326" t="s">
        <v>144</v>
      </c>
      <c r="W1696" s="326" t="s">
        <v>48</v>
      </c>
      <c r="X1696" s="326" t="s">
        <v>48</v>
      </c>
      <c r="Y1696" s="326" t="s">
        <v>48</v>
      </c>
      <c r="Z1696" s="326" t="s">
        <v>48</v>
      </c>
      <c r="AA1696" s="326" t="s">
        <v>48</v>
      </c>
      <c r="AB1696" s="326" t="s">
        <v>48</v>
      </c>
      <c r="AC1696" s="326" t="s">
        <v>123</v>
      </c>
      <c r="AD1696" s="326" t="s">
        <v>123</v>
      </c>
    </row>
    <row r="1697" spans="1:30" ht="25.5">
      <c r="A1697" s="326" t="s">
        <v>2688</v>
      </c>
      <c r="B1697" s="326" t="s">
        <v>41</v>
      </c>
      <c r="C1697" s="326" t="s">
        <v>2748</v>
      </c>
      <c r="D1697" s="326">
        <v>29565</v>
      </c>
      <c r="E1697" s="326" t="s">
        <v>157</v>
      </c>
      <c r="F1697" s="326" t="s">
        <v>2717</v>
      </c>
      <c r="G1697" s="328">
        <v>3861.97</v>
      </c>
      <c r="H1697" s="327">
        <v>0</v>
      </c>
      <c r="I1697" s="326" t="s">
        <v>51</v>
      </c>
      <c r="J1697" s="328">
        <v>6438.13</v>
      </c>
      <c r="K1697" s="326" t="s">
        <v>43</v>
      </c>
      <c r="L1697" s="326" t="s">
        <v>146</v>
      </c>
      <c r="M1697" s="326" t="s">
        <v>142</v>
      </c>
      <c r="N1697" s="326" t="s">
        <v>45</v>
      </c>
      <c r="O1697" s="326" t="s">
        <v>45</v>
      </c>
      <c r="P1697" s="326" t="s">
        <v>45</v>
      </c>
      <c r="Q1697" s="326" t="s">
        <v>45</v>
      </c>
      <c r="R1697" s="326" t="s">
        <v>45</v>
      </c>
      <c r="S1697" s="326" t="s">
        <v>45</v>
      </c>
      <c r="T1697" s="326" t="s">
        <v>46</v>
      </c>
      <c r="U1697" s="326" t="s">
        <v>1567</v>
      </c>
      <c r="V1697" s="326" t="s">
        <v>144</v>
      </c>
      <c r="W1697" s="326" t="s">
        <v>48</v>
      </c>
      <c r="X1697" s="326" t="s">
        <v>48</v>
      </c>
      <c r="Y1697" s="326" t="s">
        <v>48</v>
      </c>
      <c r="Z1697" s="326" t="s">
        <v>48</v>
      </c>
      <c r="AA1697" s="326" t="s">
        <v>48</v>
      </c>
      <c r="AB1697" s="326" t="s">
        <v>48</v>
      </c>
      <c r="AC1697" s="326" t="s">
        <v>123</v>
      </c>
      <c r="AD1697" s="326" t="s">
        <v>123</v>
      </c>
    </row>
    <row r="1698" spans="1:30" ht="25.5">
      <c r="A1698" s="326" t="s">
        <v>2688</v>
      </c>
      <c r="B1698" s="326" t="s">
        <v>41</v>
      </c>
      <c r="C1698" s="326" t="s">
        <v>2689</v>
      </c>
      <c r="D1698" s="326">
        <v>28401</v>
      </c>
      <c r="E1698" s="326" t="s">
        <v>717</v>
      </c>
      <c r="F1698" s="326" t="s">
        <v>2384</v>
      </c>
      <c r="G1698" s="327">
        <v>0</v>
      </c>
      <c r="H1698" s="328">
        <v>1464.78</v>
      </c>
      <c r="I1698" s="326" t="s">
        <v>51</v>
      </c>
      <c r="J1698" s="328">
        <v>110587.94</v>
      </c>
      <c r="K1698" s="326" t="s">
        <v>43</v>
      </c>
      <c r="L1698" s="326" t="s">
        <v>211</v>
      </c>
      <c r="M1698" s="326" t="s">
        <v>142</v>
      </c>
      <c r="N1698" s="326" t="s">
        <v>45</v>
      </c>
      <c r="O1698" s="326" t="s">
        <v>45</v>
      </c>
      <c r="P1698" s="326" t="s">
        <v>45</v>
      </c>
      <c r="Q1698" s="326" t="s">
        <v>45</v>
      </c>
      <c r="R1698" s="326" t="s">
        <v>45</v>
      </c>
      <c r="S1698" s="326" t="s">
        <v>45</v>
      </c>
      <c r="T1698" s="326" t="s">
        <v>46</v>
      </c>
      <c r="U1698" s="326" t="s">
        <v>212</v>
      </c>
      <c r="V1698" s="326" t="s">
        <v>144</v>
      </c>
      <c r="W1698" s="326" t="s">
        <v>48</v>
      </c>
      <c r="X1698" s="326" t="s">
        <v>48</v>
      </c>
      <c r="Y1698" s="326" t="s">
        <v>48</v>
      </c>
      <c r="Z1698" s="326" t="s">
        <v>48</v>
      </c>
      <c r="AA1698" s="326" t="s">
        <v>48</v>
      </c>
      <c r="AB1698" s="326" t="s">
        <v>48</v>
      </c>
      <c r="AC1698" s="326" t="s">
        <v>123</v>
      </c>
      <c r="AD1698" s="326" t="s">
        <v>123</v>
      </c>
    </row>
    <row r="1699" spans="1:30" ht="25.5">
      <c r="A1699" s="326" t="s">
        <v>2688</v>
      </c>
      <c r="B1699" s="326" t="s">
        <v>41</v>
      </c>
      <c r="C1699" s="326" t="s">
        <v>2689</v>
      </c>
      <c r="D1699" s="326">
        <v>28401</v>
      </c>
      <c r="E1699" s="326" t="s">
        <v>717</v>
      </c>
      <c r="F1699" s="326" t="s">
        <v>2575</v>
      </c>
      <c r="G1699" s="327">
        <v>0</v>
      </c>
      <c r="H1699" s="328">
        <v>1796</v>
      </c>
      <c r="I1699" s="326" t="s">
        <v>51</v>
      </c>
      <c r="J1699" s="328">
        <v>108791.94</v>
      </c>
      <c r="K1699" s="326" t="s">
        <v>43</v>
      </c>
      <c r="L1699" s="326" t="s">
        <v>211</v>
      </c>
      <c r="M1699" s="326" t="s">
        <v>142</v>
      </c>
      <c r="N1699" s="326" t="s">
        <v>45</v>
      </c>
      <c r="O1699" s="326" t="s">
        <v>45</v>
      </c>
      <c r="P1699" s="326" t="s">
        <v>45</v>
      </c>
      <c r="Q1699" s="326" t="s">
        <v>45</v>
      </c>
      <c r="R1699" s="326" t="s">
        <v>45</v>
      </c>
      <c r="S1699" s="326" t="s">
        <v>45</v>
      </c>
      <c r="T1699" s="326" t="s">
        <v>46</v>
      </c>
      <c r="U1699" s="326" t="s">
        <v>212</v>
      </c>
      <c r="V1699" s="326" t="s">
        <v>144</v>
      </c>
      <c r="W1699" s="326" t="s">
        <v>48</v>
      </c>
      <c r="X1699" s="326" t="s">
        <v>48</v>
      </c>
      <c r="Y1699" s="326" t="s">
        <v>48</v>
      </c>
      <c r="Z1699" s="326" t="s">
        <v>48</v>
      </c>
      <c r="AA1699" s="326" t="s">
        <v>48</v>
      </c>
      <c r="AB1699" s="326" t="s">
        <v>48</v>
      </c>
      <c r="AC1699" s="326" t="s">
        <v>123</v>
      </c>
      <c r="AD1699" s="326" t="s">
        <v>123</v>
      </c>
    </row>
    <row r="1700" spans="1:30" ht="25.5">
      <c r="A1700" s="326" t="s">
        <v>2688</v>
      </c>
      <c r="B1700" s="326" t="s">
        <v>41</v>
      </c>
      <c r="C1700" s="326" t="s">
        <v>2689</v>
      </c>
      <c r="D1700" s="326">
        <v>28401</v>
      </c>
      <c r="E1700" s="326" t="s">
        <v>717</v>
      </c>
      <c r="F1700" s="326" t="s">
        <v>2507</v>
      </c>
      <c r="G1700" s="327">
        <v>0</v>
      </c>
      <c r="H1700" s="328">
        <v>10690.77</v>
      </c>
      <c r="I1700" s="326" t="s">
        <v>51</v>
      </c>
      <c r="J1700" s="328">
        <v>98101.17</v>
      </c>
      <c r="K1700" s="326" t="s">
        <v>43</v>
      </c>
      <c r="L1700" s="326" t="s">
        <v>211</v>
      </c>
      <c r="M1700" s="326" t="s">
        <v>142</v>
      </c>
      <c r="N1700" s="326" t="s">
        <v>45</v>
      </c>
      <c r="O1700" s="326" t="s">
        <v>45</v>
      </c>
      <c r="P1700" s="326" t="s">
        <v>45</v>
      </c>
      <c r="Q1700" s="326" t="s">
        <v>45</v>
      </c>
      <c r="R1700" s="326" t="s">
        <v>45</v>
      </c>
      <c r="S1700" s="326" t="s">
        <v>45</v>
      </c>
      <c r="T1700" s="326" t="s">
        <v>46</v>
      </c>
      <c r="U1700" s="326" t="s">
        <v>212</v>
      </c>
      <c r="V1700" s="326" t="s">
        <v>144</v>
      </c>
      <c r="W1700" s="326" t="s">
        <v>48</v>
      </c>
      <c r="X1700" s="326" t="s">
        <v>48</v>
      </c>
      <c r="Y1700" s="326" t="s">
        <v>48</v>
      </c>
      <c r="Z1700" s="326" t="s">
        <v>48</v>
      </c>
      <c r="AA1700" s="326" t="s">
        <v>48</v>
      </c>
      <c r="AB1700" s="326" t="s">
        <v>48</v>
      </c>
      <c r="AC1700" s="326" t="s">
        <v>123</v>
      </c>
      <c r="AD1700" s="326" t="s">
        <v>123</v>
      </c>
    </row>
    <row r="1701" spans="1:30" ht="25.5">
      <c r="A1701" s="326" t="s">
        <v>2688</v>
      </c>
      <c r="B1701" s="326" t="s">
        <v>41</v>
      </c>
      <c r="C1701" s="326" t="s">
        <v>2748</v>
      </c>
      <c r="D1701" s="326">
        <v>29565</v>
      </c>
      <c r="E1701" s="326" t="s">
        <v>157</v>
      </c>
      <c r="F1701" s="326" t="s">
        <v>2718</v>
      </c>
      <c r="G1701" s="328">
        <v>1102.6400000000001</v>
      </c>
      <c r="H1701" s="327">
        <v>0</v>
      </c>
      <c r="I1701" s="326" t="s">
        <v>51</v>
      </c>
      <c r="J1701" s="328">
        <v>99203.81</v>
      </c>
      <c r="K1701" s="326" t="s">
        <v>43</v>
      </c>
      <c r="L1701" s="326" t="s">
        <v>211</v>
      </c>
      <c r="M1701" s="326" t="s">
        <v>142</v>
      </c>
      <c r="N1701" s="326" t="s">
        <v>45</v>
      </c>
      <c r="O1701" s="326" t="s">
        <v>45</v>
      </c>
      <c r="P1701" s="326" t="s">
        <v>45</v>
      </c>
      <c r="Q1701" s="326" t="s">
        <v>45</v>
      </c>
      <c r="R1701" s="326" t="s">
        <v>45</v>
      </c>
      <c r="S1701" s="326" t="s">
        <v>45</v>
      </c>
      <c r="T1701" s="326" t="s">
        <v>46</v>
      </c>
      <c r="U1701" s="326" t="s">
        <v>212</v>
      </c>
      <c r="V1701" s="326" t="s">
        <v>144</v>
      </c>
      <c r="W1701" s="326" t="s">
        <v>48</v>
      </c>
      <c r="X1701" s="326" t="s">
        <v>48</v>
      </c>
      <c r="Y1701" s="326" t="s">
        <v>48</v>
      </c>
      <c r="Z1701" s="326" t="s">
        <v>48</v>
      </c>
      <c r="AA1701" s="326" t="s">
        <v>48</v>
      </c>
      <c r="AB1701" s="326" t="s">
        <v>48</v>
      </c>
      <c r="AC1701" s="326" t="s">
        <v>123</v>
      </c>
      <c r="AD1701" s="326" t="s">
        <v>123</v>
      </c>
    </row>
    <row r="1702" spans="1:30" ht="25.5">
      <c r="A1702" s="326" t="s">
        <v>2688</v>
      </c>
      <c r="B1702" s="326" t="s">
        <v>41</v>
      </c>
      <c r="C1702" s="326" t="s">
        <v>2748</v>
      </c>
      <c r="D1702" s="326">
        <v>29565</v>
      </c>
      <c r="E1702" s="326" t="s">
        <v>157</v>
      </c>
      <c r="F1702" s="326" t="s">
        <v>2719</v>
      </c>
      <c r="G1702" s="328">
        <v>19021.400000000001</v>
      </c>
      <c r="H1702" s="327">
        <v>0</v>
      </c>
      <c r="I1702" s="326" t="s">
        <v>51</v>
      </c>
      <c r="J1702" s="328">
        <v>118225.21</v>
      </c>
      <c r="K1702" s="326" t="s">
        <v>43</v>
      </c>
      <c r="L1702" s="326" t="s">
        <v>211</v>
      </c>
      <c r="M1702" s="326" t="s">
        <v>142</v>
      </c>
      <c r="N1702" s="326" t="s">
        <v>45</v>
      </c>
      <c r="O1702" s="326" t="s">
        <v>45</v>
      </c>
      <c r="P1702" s="326" t="s">
        <v>45</v>
      </c>
      <c r="Q1702" s="326" t="s">
        <v>45</v>
      </c>
      <c r="R1702" s="326" t="s">
        <v>45</v>
      </c>
      <c r="S1702" s="326" t="s">
        <v>45</v>
      </c>
      <c r="T1702" s="326" t="s">
        <v>46</v>
      </c>
      <c r="U1702" s="326" t="s">
        <v>212</v>
      </c>
      <c r="V1702" s="326" t="s">
        <v>144</v>
      </c>
      <c r="W1702" s="326" t="s">
        <v>48</v>
      </c>
      <c r="X1702" s="326" t="s">
        <v>48</v>
      </c>
      <c r="Y1702" s="326" t="s">
        <v>48</v>
      </c>
      <c r="Z1702" s="326" t="s">
        <v>48</v>
      </c>
      <c r="AA1702" s="326" t="s">
        <v>48</v>
      </c>
      <c r="AB1702" s="326" t="s">
        <v>48</v>
      </c>
      <c r="AC1702" s="326" t="s">
        <v>123</v>
      </c>
      <c r="AD1702" s="326" t="s">
        <v>123</v>
      </c>
    </row>
    <row r="1703" spans="1:30" ht="25.5">
      <c r="A1703" s="326" t="s">
        <v>2688</v>
      </c>
      <c r="B1703" s="326" t="s">
        <v>41</v>
      </c>
      <c r="C1703" s="326" t="s">
        <v>2689</v>
      </c>
      <c r="D1703" s="326">
        <v>28401</v>
      </c>
      <c r="E1703" s="326" t="s">
        <v>717</v>
      </c>
      <c r="F1703" s="326" t="s">
        <v>2579</v>
      </c>
      <c r="G1703" s="327">
        <v>0</v>
      </c>
      <c r="H1703" s="327">
        <v>20.8</v>
      </c>
      <c r="I1703" s="326" t="s">
        <v>51</v>
      </c>
      <c r="J1703" s="328">
        <v>51947.08</v>
      </c>
      <c r="K1703" s="326" t="s">
        <v>43</v>
      </c>
      <c r="L1703" s="326" t="s">
        <v>147</v>
      </c>
      <c r="M1703" s="326" t="s">
        <v>142</v>
      </c>
      <c r="N1703" s="326" t="s">
        <v>45</v>
      </c>
      <c r="O1703" s="326" t="s">
        <v>45</v>
      </c>
      <c r="P1703" s="326" t="s">
        <v>45</v>
      </c>
      <c r="Q1703" s="326" t="s">
        <v>45</v>
      </c>
      <c r="R1703" s="326" t="s">
        <v>45</v>
      </c>
      <c r="S1703" s="326" t="s">
        <v>45</v>
      </c>
      <c r="T1703" s="326" t="s">
        <v>46</v>
      </c>
      <c r="U1703" s="326" t="s">
        <v>203</v>
      </c>
      <c r="V1703" s="326" t="s">
        <v>144</v>
      </c>
      <c r="W1703" s="326" t="s">
        <v>48</v>
      </c>
      <c r="X1703" s="326" t="s">
        <v>48</v>
      </c>
      <c r="Y1703" s="326" t="s">
        <v>48</v>
      </c>
      <c r="Z1703" s="326" t="s">
        <v>48</v>
      </c>
      <c r="AA1703" s="326" t="s">
        <v>48</v>
      </c>
      <c r="AB1703" s="326" t="s">
        <v>48</v>
      </c>
      <c r="AC1703" s="326" t="s">
        <v>123</v>
      </c>
      <c r="AD1703" s="326" t="s">
        <v>123</v>
      </c>
    </row>
    <row r="1704" spans="1:30" ht="25.5">
      <c r="A1704" s="326" t="s">
        <v>2688</v>
      </c>
      <c r="B1704" s="326" t="s">
        <v>41</v>
      </c>
      <c r="C1704" s="326" t="s">
        <v>2689</v>
      </c>
      <c r="D1704" s="326">
        <v>28401</v>
      </c>
      <c r="E1704" s="326" t="s">
        <v>717</v>
      </c>
      <c r="F1704" s="326" t="s">
        <v>2443</v>
      </c>
      <c r="G1704" s="327">
        <v>0</v>
      </c>
      <c r="H1704" s="327">
        <v>15.2</v>
      </c>
      <c r="I1704" s="326" t="s">
        <v>51</v>
      </c>
      <c r="J1704" s="328">
        <v>51931.88</v>
      </c>
      <c r="K1704" s="326" t="s">
        <v>43</v>
      </c>
      <c r="L1704" s="326" t="s">
        <v>147</v>
      </c>
      <c r="M1704" s="326" t="s">
        <v>142</v>
      </c>
      <c r="N1704" s="326" t="s">
        <v>45</v>
      </c>
      <c r="O1704" s="326" t="s">
        <v>45</v>
      </c>
      <c r="P1704" s="326" t="s">
        <v>45</v>
      </c>
      <c r="Q1704" s="326" t="s">
        <v>45</v>
      </c>
      <c r="R1704" s="326" t="s">
        <v>45</v>
      </c>
      <c r="S1704" s="326" t="s">
        <v>45</v>
      </c>
      <c r="T1704" s="326" t="s">
        <v>46</v>
      </c>
      <c r="U1704" s="326" t="s">
        <v>203</v>
      </c>
      <c r="V1704" s="326" t="s">
        <v>144</v>
      </c>
      <c r="W1704" s="326" t="s">
        <v>48</v>
      </c>
      <c r="X1704" s="326" t="s">
        <v>48</v>
      </c>
      <c r="Y1704" s="326" t="s">
        <v>48</v>
      </c>
      <c r="Z1704" s="326" t="s">
        <v>48</v>
      </c>
      <c r="AA1704" s="326" t="s">
        <v>48</v>
      </c>
      <c r="AB1704" s="326" t="s">
        <v>48</v>
      </c>
      <c r="AC1704" s="326" t="s">
        <v>123</v>
      </c>
      <c r="AD1704" s="326" t="s">
        <v>123</v>
      </c>
    </row>
    <row r="1705" spans="1:30" ht="25.5">
      <c r="A1705" s="326" t="s">
        <v>2688</v>
      </c>
      <c r="B1705" s="326" t="s">
        <v>41</v>
      </c>
      <c r="C1705" s="326" t="s">
        <v>2689</v>
      </c>
      <c r="D1705" s="326">
        <v>28401</v>
      </c>
      <c r="E1705" s="326" t="s">
        <v>717</v>
      </c>
      <c r="F1705" s="326" t="s">
        <v>2508</v>
      </c>
      <c r="G1705" s="327">
        <v>0</v>
      </c>
      <c r="H1705" s="327">
        <v>339.25</v>
      </c>
      <c r="I1705" s="326" t="s">
        <v>51</v>
      </c>
      <c r="J1705" s="328">
        <v>51592.63</v>
      </c>
      <c r="K1705" s="326" t="s">
        <v>43</v>
      </c>
      <c r="L1705" s="326" t="s">
        <v>147</v>
      </c>
      <c r="M1705" s="326" t="s">
        <v>142</v>
      </c>
      <c r="N1705" s="326" t="s">
        <v>45</v>
      </c>
      <c r="O1705" s="326" t="s">
        <v>45</v>
      </c>
      <c r="P1705" s="326" t="s">
        <v>45</v>
      </c>
      <c r="Q1705" s="326" t="s">
        <v>45</v>
      </c>
      <c r="R1705" s="326" t="s">
        <v>45</v>
      </c>
      <c r="S1705" s="326" t="s">
        <v>45</v>
      </c>
      <c r="T1705" s="326" t="s">
        <v>46</v>
      </c>
      <c r="U1705" s="326" t="s">
        <v>203</v>
      </c>
      <c r="V1705" s="326" t="s">
        <v>144</v>
      </c>
      <c r="W1705" s="326" t="s">
        <v>48</v>
      </c>
      <c r="X1705" s="326" t="s">
        <v>48</v>
      </c>
      <c r="Y1705" s="326" t="s">
        <v>48</v>
      </c>
      <c r="Z1705" s="326" t="s">
        <v>48</v>
      </c>
      <c r="AA1705" s="326" t="s">
        <v>48</v>
      </c>
      <c r="AB1705" s="326" t="s">
        <v>48</v>
      </c>
      <c r="AC1705" s="326" t="s">
        <v>123</v>
      </c>
      <c r="AD1705" s="326" t="s">
        <v>123</v>
      </c>
    </row>
    <row r="1706" spans="1:30" ht="25.5">
      <c r="A1706" s="326" t="s">
        <v>2688</v>
      </c>
      <c r="B1706" s="326" t="s">
        <v>41</v>
      </c>
      <c r="C1706" s="326" t="s">
        <v>2748</v>
      </c>
      <c r="D1706" s="326">
        <v>29565</v>
      </c>
      <c r="E1706" s="326" t="s">
        <v>157</v>
      </c>
      <c r="F1706" s="326" t="s">
        <v>2720</v>
      </c>
      <c r="G1706" s="327">
        <v>-15.56</v>
      </c>
      <c r="H1706" s="327">
        <v>0</v>
      </c>
      <c r="I1706" s="326" t="s">
        <v>51</v>
      </c>
      <c r="J1706" s="328">
        <v>51577.07</v>
      </c>
      <c r="K1706" s="326" t="s">
        <v>43</v>
      </c>
      <c r="L1706" s="326" t="s">
        <v>147</v>
      </c>
      <c r="M1706" s="326" t="s">
        <v>142</v>
      </c>
      <c r="N1706" s="326" t="s">
        <v>45</v>
      </c>
      <c r="O1706" s="326" t="s">
        <v>45</v>
      </c>
      <c r="P1706" s="326" t="s">
        <v>45</v>
      </c>
      <c r="Q1706" s="326" t="s">
        <v>45</v>
      </c>
      <c r="R1706" s="326" t="s">
        <v>45</v>
      </c>
      <c r="S1706" s="326" t="s">
        <v>45</v>
      </c>
      <c r="T1706" s="326" t="s">
        <v>46</v>
      </c>
      <c r="U1706" s="326" t="s">
        <v>203</v>
      </c>
      <c r="V1706" s="326" t="s">
        <v>144</v>
      </c>
      <c r="W1706" s="326" t="s">
        <v>48</v>
      </c>
      <c r="X1706" s="326" t="s">
        <v>48</v>
      </c>
      <c r="Y1706" s="326" t="s">
        <v>48</v>
      </c>
      <c r="Z1706" s="326" t="s">
        <v>48</v>
      </c>
      <c r="AA1706" s="326" t="s">
        <v>48</v>
      </c>
      <c r="AB1706" s="326" t="s">
        <v>48</v>
      </c>
      <c r="AC1706" s="326" t="s">
        <v>123</v>
      </c>
      <c r="AD1706" s="326" t="s">
        <v>123</v>
      </c>
    </row>
    <row r="1707" spans="1:30" ht="25.5">
      <c r="A1707" s="326" t="s">
        <v>2688</v>
      </c>
      <c r="B1707" s="326" t="s">
        <v>41</v>
      </c>
      <c r="C1707" s="326" t="s">
        <v>2748</v>
      </c>
      <c r="D1707" s="326">
        <v>29565</v>
      </c>
      <c r="E1707" s="326" t="s">
        <v>157</v>
      </c>
      <c r="F1707" s="326" t="s">
        <v>2721</v>
      </c>
      <c r="G1707" s="328">
        <v>-1161.1300000000001</v>
      </c>
      <c r="H1707" s="327">
        <v>0</v>
      </c>
      <c r="I1707" s="326" t="s">
        <v>51</v>
      </c>
      <c r="J1707" s="328">
        <v>50415.94</v>
      </c>
      <c r="K1707" s="326" t="s">
        <v>43</v>
      </c>
      <c r="L1707" s="326" t="s">
        <v>147</v>
      </c>
      <c r="M1707" s="326" t="s">
        <v>142</v>
      </c>
      <c r="N1707" s="326" t="s">
        <v>45</v>
      </c>
      <c r="O1707" s="326" t="s">
        <v>45</v>
      </c>
      <c r="P1707" s="326" t="s">
        <v>45</v>
      </c>
      <c r="Q1707" s="326" t="s">
        <v>45</v>
      </c>
      <c r="R1707" s="326" t="s">
        <v>45</v>
      </c>
      <c r="S1707" s="326" t="s">
        <v>45</v>
      </c>
      <c r="T1707" s="326" t="s">
        <v>46</v>
      </c>
      <c r="U1707" s="326" t="s">
        <v>203</v>
      </c>
      <c r="V1707" s="326" t="s">
        <v>144</v>
      </c>
      <c r="W1707" s="326" t="s">
        <v>48</v>
      </c>
      <c r="X1707" s="326" t="s">
        <v>48</v>
      </c>
      <c r="Y1707" s="326" t="s">
        <v>48</v>
      </c>
      <c r="Z1707" s="326" t="s">
        <v>48</v>
      </c>
      <c r="AA1707" s="326" t="s">
        <v>48</v>
      </c>
      <c r="AB1707" s="326" t="s">
        <v>48</v>
      </c>
      <c r="AC1707" s="326" t="s">
        <v>123</v>
      </c>
      <c r="AD1707" s="326" t="s">
        <v>123</v>
      </c>
    </row>
    <row r="1708" spans="1:30" ht="25.5">
      <c r="A1708" s="326" t="s">
        <v>2688</v>
      </c>
      <c r="B1708" s="326" t="s">
        <v>41</v>
      </c>
      <c r="C1708" s="326" t="s">
        <v>2748</v>
      </c>
      <c r="D1708" s="326">
        <v>29565</v>
      </c>
      <c r="E1708" s="326" t="s">
        <v>157</v>
      </c>
      <c r="F1708" s="326" t="s">
        <v>2722</v>
      </c>
      <c r="G1708" s="328">
        <v>-1367.44</v>
      </c>
      <c r="H1708" s="327">
        <v>0</v>
      </c>
      <c r="I1708" s="326" t="s">
        <v>51</v>
      </c>
      <c r="J1708" s="328">
        <v>49048.5</v>
      </c>
      <c r="K1708" s="326" t="s">
        <v>43</v>
      </c>
      <c r="L1708" s="326" t="s">
        <v>147</v>
      </c>
      <c r="M1708" s="326" t="s">
        <v>142</v>
      </c>
      <c r="N1708" s="326" t="s">
        <v>45</v>
      </c>
      <c r="O1708" s="326" t="s">
        <v>45</v>
      </c>
      <c r="P1708" s="326" t="s">
        <v>45</v>
      </c>
      <c r="Q1708" s="326" t="s">
        <v>45</v>
      </c>
      <c r="R1708" s="326" t="s">
        <v>45</v>
      </c>
      <c r="S1708" s="326" t="s">
        <v>45</v>
      </c>
      <c r="T1708" s="326" t="s">
        <v>46</v>
      </c>
      <c r="U1708" s="326" t="s">
        <v>203</v>
      </c>
      <c r="V1708" s="326" t="s">
        <v>144</v>
      </c>
      <c r="W1708" s="326" t="s">
        <v>48</v>
      </c>
      <c r="X1708" s="326" t="s">
        <v>48</v>
      </c>
      <c r="Y1708" s="326" t="s">
        <v>48</v>
      </c>
      <c r="Z1708" s="326" t="s">
        <v>48</v>
      </c>
      <c r="AA1708" s="326" t="s">
        <v>48</v>
      </c>
      <c r="AB1708" s="326" t="s">
        <v>48</v>
      </c>
      <c r="AC1708" s="326" t="s">
        <v>123</v>
      </c>
      <c r="AD1708" s="326" t="s">
        <v>123</v>
      </c>
    </row>
    <row r="1709" spans="1:30" ht="25.5">
      <c r="A1709" s="326" t="s">
        <v>2688</v>
      </c>
      <c r="B1709" s="326" t="s">
        <v>41</v>
      </c>
      <c r="C1709" s="326" t="s">
        <v>2748</v>
      </c>
      <c r="D1709" s="326">
        <v>29573</v>
      </c>
      <c r="E1709" s="326" t="s">
        <v>127</v>
      </c>
      <c r="F1709" s="326" t="s">
        <v>1898</v>
      </c>
      <c r="G1709" s="327">
        <v>0</v>
      </c>
      <c r="H1709" s="327">
        <v>762.09</v>
      </c>
      <c r="I1709" s="326" t="s">
        <v>51</v>
      </c>
      <c r="J1709" s="328">
        <v>48286.41</v>
      </c>
      <c r="K1709" s="326" t="s">
        <v>43</v>
      </c>
      <c r="L1709" s="326" t="s">
        <v>147</v>
      </c>
      <c r="M1709" s="326" t="s">
        <v>142</v>
      </c>
      <c r="N1709" s="326" t="s">
        <v>45</v>
      </c>
      <c r="O1709" s="326" t="s">
        <v>45</v>
      </c>
      <c r="P1709" s="326" t="s">
        <v>45</v>
      </c>
      <c r="Q1709" s="326" t="s">
        <v>45</v>
      </c>
      <c r="R1709" s="326" t="s">
        <v>45</v>
      </c>
      <c r="S1709" s="326" t="s">
        <v>45</v>
      </c>
      <c r="T1709" s="326" t="s">
        <v>46</v>
      </c>
      <c r="U1709" s="326" t="s">
        <v>203</v>
      </c>
      <c r="V1709" s="326" t="s">
        <v>144</v>
      </c>
      <c r="W1709" s="326" t="s">
        <v>48</v>
      </c>
      <c r="X1709" s="326" t="s">
        <v>48</v>
      </c>
      <c r="Y1709" s="326" t="s">
        <v>48</v>
      </c>
      <c r="Z1709" s="326" t="s">
        <v>48</v>
      </c>
      <c r="AA1709" s="326" t="s">
        <v>48</v>
      </c>
      <c r="AB1709" s="326" t="s">
        <v>48</v>
      </c>
      <c r="AC1709" s="326" t="s">
        <v>123</v>
      </c>
      <c r="AD1709" s="326" t="s">
        <v>123</v>
      </c>
    </row>
    <row r="1710" spans="1:30" ht="25.5">
      <c r="A1710" s="326" t="s">
        <v>2688</v>
      </c>
      <c r="B1710" s="326" t="s">
        <v>41</v>
      </c>
      <c r="C1710" s="326" t="s">
        <v>2748</v>
      </c>
      <c r="D1710" s="326">
        <v>29573</v>
      </c>
      <c r="E1710" s="326" t="s">
        <v>127</v>
      </c>
      <c r="F1710" s="326" t="s">
        <v>1963</v>
      </c>
      <c r="G1710" s="327">
        <v>0</v>
      </c>
      <c r="H1710" s="327">
        <v>812.57</v>
      </c>
      <c r="I1710" s="326" t="s">
        <v>51</v>
      </c>
      <c r="J1710" s="328">
        <v>47473.84</v>
      </c>
      <c r="K1710" s="326" t="s">
        <v>43</v>
      </c>
      <c r="L1710" s="326" t="s">
        <v>147</v>
      </c>
      <c r="M1710" s="326" t="s">
        <v>142</v>
      </c>
      <c r="N1710" s="326" t="s">
        <v>45</v>
      </c>
      <c r="O1710" s="326" t="s">
        <v>45</v>
      </c>
      <c r="P1710" s="326" t="s">
        <v>45</v>
      </c>
      <c r="Q1710" s="326" t="s">
        <v>45</v>
      </c>
      <c r="R1710" s="326" t="s">
        <v>45</v>
      </c>
      <c r="S1710" s="326" t="s">
        <v>45</v>
      </c>
      <c r="T1710" s="326" t="s">
        <v>46</v>
      </c>
      <c r="U1710" s="326" t="s">
        <v>203</v>
      </c>
      <c r="V1710" s="326" t="s">
        <v>144</v>
      </c>
      <c r="W1710" s="326" t="s">
        <v>48</v>
      </c>
      <c r="X1710" s="326" t="s">
        <v>48</v>
      </c>
      <c r="Y1710" s="326" t="s">
        <v>48</v>
      </c>
      <c r="Z1710" s="326" t="s">
        <v>48</v>
      </c>
      <c r="AA1710" s="326" t="s">
        <v>48</v>
      </c>
      <c r="AB1710" s="326" t="s">
        <v>48</v>
      </c>
      <c r="AC1710" s="326" t="s">
        <v>123</v>
      </c>
      <c r="AD1710" s="326" t="s">
        <v>123</v>
      </c>
    </row>
    <row r="1711" spans="1:30" ht="25.5">
      <c r="A1711" s="326" t="s">
        <v>2688</v>
      </c>
      <c r="B1711" s="326" t="s">
        <v>41</v>
      </c>
      <c r="C1711" s="326" t="s">
        <v>2748</v>
      </c>
      <c r="D1711" s="326">
        <v>29573</v>
      </c>
      <c r="E1711" s="326" t="s">
        <v>127</v>
      </c>
      <c r="F1711" s="326" t="s">
        <v>2149</v>
      </c>
      <c r="G1711" s="327">
        <v>0</v>
      </c>
      <c r="H1711" s="328">
        <v>1479.68</v>
      </c>
      <c r="I1711" s="326" t="s">
        <v>51</v>
      </c>
      <c r="J1711" s="328">
        <v>45994.16</v>
      </c>
      <c r="K1711" s="326" t="s">
        <v>43</v>
      </c>
      <c r="L1711" s="326" t="s">
        <v>147</v>
      </c>
      <c r="M1711" s="326" t="s">
        <v>142</v>
      </c>
      <c r="N1711" s="326" t="s">
        <v>45</v>
      </c>
      <c r="O1711" s="326" t="s">
        <v>45</v>
      </c>
      <c r="P1711" s="326" t="s">
        <v>45</v>
      </c>
      <c r="Q1711" s="326" t="s">
        <v>45</v>
      </c>
      <c r="R1711" s="326" t="s">
        <v>45</v>
      </c>
      <c r="S1711" s="326" t="s">
        <v>45</v>
      </c>
      <c r="T1711" s="326" t="s">
        <v>46</v>
      </c>
      <c r="U1711" s="326" t="s">
        <v>203</v>
      </c>
      <c r="V1711" s="326" t="s">
        <v>144</v>
      </c>
      <c r="W1711" s="326" t="s">
        <v>48</v>
      </c>
      <c r="X1711" s="326" t="s">
        <v>48</v>
      </c>
      <c r="Y1711" s="326" t="s">
        <v>48</v>
      </c>
      <c r="Z1711" s="326" t="s">
        <v>48</v>
      </c>
      <c r="AA1711" s="326" t="s">
        <v>48</v>
      </c>
      <c r="AB1711" s="326" t="s">
        <v>48</v>
      </c>
      <c r="AC1711" s="326" t="s">
        <v>123</v>
      </c>
      <c r="AD1711" s="326" t="s">
        <v>123</v>
      </c>
    </row>
    <row r="1712" spans="1:30" ht="25.5">
      <c r="A1712" s="326" t="s">
        <v>2688</v>
      </c>
      <c r="B1712" s="326" t="s">
        <v>41</v>
      </c>
      <c r="C1712" s="326" t="s">
        <v>2748</v>
      </c>
      <c r="D1712" s="326">
        <v>29573</v>
      </c>
      <c r="E1712" s="326" t="s">
        <v>127</v>
      </c>
      <c r="F1712" s="326" t="s">
        <v>2244</v>
      </c>
      <c r="G1712" s="327">
        <v>0</v>
      </c>
      <c r="H1712" s="328">
        <v>1722.78</v>
      </c>
      <c r="I1712" s="326" t="s">
        <v>51</v>
      </c>
      <c r="J1712" s="328">
        <v>44271.38</v>
      </c>
      <c r="K1712" s="326" t="s">
        <v>43</v>
      </c>
      <c r="L1712" s="326" t="s">
        <v>147</v>
      </c>
      <c r="M1712" s="326" t="s">
        <v>142</v>
      </c>
      <c r="N1712" s="326" t="s">
        <v>45</v>
      </c>
      <c r="O1712" s="326" t="s">
        <v>45</v>
      </c>
      <c r="P1712" s="326" t="s">
        <v>45</v>
      </c>
      <c r="Q1712" s="326" t="s">
        <v>45</v>
      </c>
      <c r="R1712" s="326" t="s">
        <v>45</v>
      </c>
      <c r="S1712" s="326" t="s">
        <v>45</v>
      </c>
      <c r="T1712" s="326" t="s">
        <v>46</v>
      </c>
      <c r="U1712" s="326" t="s">
        <v>203</v>
      </c>
      <c r="V1712" s="326" t="s">
        <v>144</v>
      </c>
      <c r="W1712" s="326" t="s">
        <v>48</v>
      </c>
      <c r="X1712" s="326" t="s">
        <v>48</v>
      </c>
      <c r="Y1712" s="326" t="s">
        <v>48</v>
      </c>
      <c r="Z1712" s="326" t="s">
        <v>48</v>
      </c>
      <c r="AA1712" s="326" t="s">
        <v>48</v>
      </c>
      <c r="AB1712" s="326" t="s">
        <v>48</v>
      </c>
      <c r="AC1712" s="326" t="s">
        <v>123</v>
      </c>
      <c r="AD1712" s="326" t="s">
        <v>123</v>
      </c>
    </row>
    <row r="1713" spans="1:30" ht="25.5">
      <c r="A1713" s="326" t="s">
        <v>2688</v>
      </c>
      <c r="B1713" s="326" t="s">
        <v>41</v>
      </c>
      <c r="C1713" s="326" t="s">
        <v>2748</v>
      </c>
      <c r="D1713" s="326">
        <v>29573</v>
      </c>
      <c r="E1713" s="326" t="s">
        <v>127</v>
      </c>
      <c r="F1713" s="326" t="s">
        <v>2387</v>
      </c>
      <c r="G1713" s="327">
        <v>0</v>
      </c>
      <c r="H1713" s="328">
        <v>1788.58</v>
      </c>
      <c r="I1713" s="326" t="s">
        <v>51</v>
      </c>
      <c r="J1713" s="328">
        <v>42482.8</v>
      </c>
      <c r="K1713" s="326" t="s">
        <v>43</v>
      </c>
      <c r="L1713" s="326" t="s">
        <v>147</v>
      </c>
      <c r="M1713" s="326" t="s">
        <v>142</v>
      </c>
      <c r="N1713" s="326" t="s">
        <v>45</v>
      </c>
      <c r="O1713" s="326" t="s">
        <v>45</v>
      </c>
      <c r="P1713" s="326" t="s">
        <v>45</v>
      </c>
      <c r="Q1713" s="326" t="s">
        <v>45</v>
      </c>
      <c r="R1713" s="326" t="s">
        <v>45</v>
      </c>
      <c r="S1713" s="326" t="s">
        <v>45</v>
      </c>
      <c r="T1713" s="326" t="s">
        <v>46</v>
      </c>
      <c r="U1713" s="326" t="s">
        <v>203</v>
      </c>
      <c r="V1713" s="326" t="s">
        <v>144</v>
      </c>
      <c r="W1713" s="326" t="s">
        <v>48</v>
      </c>
      <c r="X1713" s="326" t="s">
        <v>48</v>
      </c>
      <c r="Y1713" s="326" t="s">
        <v>48</v>
      </c>
      <c r="Z1713" s="326" t="s">
        <v>48</v>
      </c>
      <c r="AA1713" s="326" t="s">
        <v>48</v>
      </c>
      <c r="AB1713" s="326" t="s">
        <v>48</v>
      </c>
      <c r="AC1713" s="326" t="s">
        <v>123</v>
      </c>
      <c r="AD1713" s="326" t="s">
        <v>123</v>
      </c>
    </row>
    <row r="1714" spans="1:30" ht="25.5">
      <c r="A1714" s="326" t="s">
        <v>2688</v>
      </c>
      <c r="B1714" s="326" t="s">
        <v>41</v>
      </c>
      <c r="C1714" s="326" t="s">
        <v>2748</v>
      </c>
      <c r="D1714" s="326">
        <v>29573</v>
      </c>
      <c r="E1714" s="326" t="s">
        <v>127</v>
      </c>
      <c r="F1714" s="326" t="s">
        <v>2509</v>
      </c>
      <c r="G1714" s="327">
        <v>0</v>
      </c>
      <c r="H1714" s="328">
        <v>1863.87</v>
      </c>
      <c r="I1714" s="326" t="s">
        <v>51</v>
      </c>
      <c r="J1714" s="328">
        <v>40618.93</v>
      </c>
      <c r="K1714" s="326" t="s">
        <v>43</v>
      </c>
      <c r="L1714" s="326" t="s">
        <v>147</v>
      </c>
      <c r="M1714" s="326" t="s">
        <v>142</v>
      </c>
      <c r="N1714" s="326" t="s">
        <v>45</v>
      </c>
      <c r="O1714" s="326" t="s">
        <v>45</v>
      </c>
      <c r="P1714" s="326" t="s">
        <v>45</v>
      </c>
      <c r="Q1714" s="326" t="s">
        <v>45</v>
      </c>
      <c r="R1714" s="326" t="s">
        <v>45</v>
      </c>
      <c r="S1714" s="326" t="s">
        <v>45</v>
      </c>
      <c r="T1714" s="326" t="s">
        <v>46</v>
      </c>
      <c r="U1714" s="326" t="s">
        <v>203</v>
      </c>
      <c r="V1714" s="326" t="s">
        <v>144</v>
      </c>
      <c r="W1714" s="326" t="s">
        <v>48</v>
      </c>
      <c r="X1714" s="326" t="s">
        <v>48</v>
      </c>
      <c r="Y1714" s="326" t="s">
        <v>48</v>
      </c>
      <c r="Z1714" s="326" t="s">
        <v>48</v>
      </c>
      <c r="AA1714" s="326" t="s">
        <v>48</v>
      </c>
      <c r="AB1714" s="326" t="s">
        <v>48</v>
      </c>
      <c r="AC1714" s="326" t="s">
        <v>123</v>
      </c>
      <c r="AD1714" s="326" t="s">
        <v>123</v>
      </c>
    </row>
    <row r="1715" spans="1:30" ht="25.5">
      <c r="A1715" s="326" t="s">
        <v>2688</v>
      </c>
      <c r="B1715" s="326" t="s">
        <v>41</v>
      </c>
      <c r="C1715" s="326" t="s">
        <v>2748</v>
      </c>
      <c r="D1715" s="326">
        <v>29573</v>
      </c>
      <c r="E1715" s="326" t="s">
        <v>127</v>
      </c>
      <c r="F1715" s="326" t="s">
        <v>2318</v>
      </c>
      <c r="G1715" s="327">
        <v>0</v>
      </c>
      <c r="H1715" s="328">
        <v>3461.48</v>
      </c>
      <c r="I1715" s="326" t="s">
        <v>51</v>
      </c>
      <c r="J1715" s="328">
        <v>37157.449999999997</v>
      </c>
      <c r="K1715" s="326" t="s">
        <v>43</v>
      </c>
      <c r="L1715" s="326" t="s">
        <v>147</v>
      </c>
      <c r="M1715" s="326" t="s">
        <v>142</v>
      </c>
      <c r="N1715" s="326" t="s">
        <v>45</v>
      </c>
      <c r="O1715" s="326" t="s">
        <v>45</v>
      </c>
      <c r="P1715" s="326" t="s">
        <v>45</v>
      </c>
      <c r="Q1715" s="326" t="s">
        <v>45</v>
      </c>
      <c r="R1715" s="326" t="s">
        <v>45</v>
      </c>
      <c r="S1715" s="326" t="s">
        <v>45</v>
      </c>
      <c r="T1715" s="326" t="s">
        <v>46</v>
      </c>
      <c r="U1715" s="326" t="s">
        <v>203</v>
      </c>
      <c r="V1715" s="326" t="s">
        <v>144</v>
      </c>
      <c r="W1715" s="326" t="s">
        <v>48</v>
      </c>
      <c r="X1715" s="326" t="s">
        <v>48</v>
      </c>
      <c r="Y1715" s="326" t="s">
        <v>48</v>
      </c>
      <c r="Z1715" s="326" t="s">
        <v>48</v>
      </c>
      <c r="AA1715" s="326" t="s">
        <v>48</v>
      </c>
      <c r="AB1715" s="326" t="s">
        <v>48</v>
      </c>
      <c r="AC1715" s="326" t="s">
        <v>123</v>
      </c>
      <c r="AD1715" s="326" t="s">
        <v>123</v>
      </c>
    </row>
    <row r="1716" spans="1:30" ht="25.5">
      <c r="A1716" s="326" t="s">
        <v>2688</v>
      </c>
      <c r="B1716" s="326" t="s">
        <v>41</v>
      </c>
      <c r="C1716" s="326" t="s">
        <v>2748</v>
      </c>
      <c r="D1716" s="326">
        <v>29573</v>
      </c>
      <c r="E1716" s="326" t="s">
        <v>127</v>
      </c>
      <c r="F1716" s="326" t="s">
        <v>2145</v>
      </c>
      <c r="G1716" s="327">
        <v>0</v>
      </c>
      <c r="H1716" s="328">
        <v>6806.36</v>
      </c>
      <c r="I1716" s="326" t="s">
        <v>51</v>
      </c>
      <c r="J1716" s="328">
        <v>30351.09</v>
      </c>
      <c r="K1716" s="326" t="s">
        <v>43</v>
      </c>
      <c r="L1716" s="326" t="s">
        <v>147</v>
      </c>
      <c r="M1716" s="326" t="s">
        <v>142</v>
      </c>
      <c r="N1716" s="326" t="s">
        <v>45</v>
      </c>
      <c r="O1716" s="326" t="s">
        <v>45</v>
      </c>
      <c r="P1716" s="326" t="s">
        <v>45</v>
      </c>
      <c r="Q1716" s="326" t="s">
        <v>45</v>
      </c>
      <c r="R1716" s="326" t="s">
        <v>45</v>
      </c>
      <c r="S1716" s="326" t="s">
        <v>45</v>
      </c>
      <c r="T1716" s="326" t="s">
        <v>46</v>
      </c>
      <c r="U1716" s="326" t="s">
        <v>203</v>
      </c>
      <c r="V1716" s="326" t="s">
        <v>144</v>
      </c>
      <c r="W1716" s="326" t="s">
        <v>48</v>
      </c>
      <c r="X1716" s="326" t="s">
        <v>48</v>
      </c>
      <c r="Y1716" s="326" t="s">
        <v>48</v>
      </c>
      <c r="Z1716" s="326" t="s">
        <v>48</v>
      </c>
      <c r="AA1716" s="326" t="s">
        <v>48</v>
      </c>
      <c r="AB1716" s="326" t="s">
        <v>48</v>
      </c>
      <c r="AC1716" s="326" t="s">
        <v>123</v>
      </c>
      <c r="AD1716" s="326" t="s">
        <v>123</v>
      </c>
    </row>
    <row r="1717" spans="1:30" ht="25.5">
      <c r="A1717" s="326" t="s">
        <v>2688</v>
      </c>
      <c r="B1717" s="326" t="s">
        <v>41</v>
      </c>
      <c r="C1717" s="326" t="s">
        <v>2748</v>
      </c>
      <c r="D1717" s="326">
        <v>29573</v>
      </c>
      <c r="E1717" s="326" t="s">
        <v>127</v>
      </c>
      <c r="F1717" s="326" t="s">
        <v>2444</v>
      </c>
      <c r="G1717" s="327">
        <v>0</v>
      </c>
      <c r="H1717" s="327">
        <v>366.14</v>
      </c>
      <c r="I1717" s="326" t="s">
        <v>51</v>
      </c>
      <c r="J1717" s="328">
        <v>29984.95</v>
      </c>
      <c r="K1717" s="326" t="s">
        <v>43</v>
      </c>
      <c r="L1717" s="326" t="s">
        <v>147</v>
      </c>
      <c r="M1717" s="326" t="s">
        <v>142</v>
      </c>
      <c r="N1717" s="326" t="s">
        <v>45</v>
      </c>
      <c r="O1717" s="326" t="s">
        <v>45</v>
      </c>
      <c r="P1717" s="326" t="s">
        <v>45</v>
      </c>
      <c r="Q1717" s="326" t="s">
        <v>45</v>
      </c>
      <c r="R1717" s="326" t="s">
        <v>45</v>
      </c>
      <c r="S1717" s="326" t="s">
        <v>45</v>
      </c>
      <c r="T1717" s="326" t="s">
        <v>46</v>
      </c>
      <c r="U1717" s="326" t="s">
        <v>203</v>
      </c>
      <c r="V1717" s="326" t="s">
        <v>144</v>
      </c>
      <c r="W1717" s="326" t="s">
        <v>48</v>
      </c>
      <c r="X1717" s="326" t="s">
        <v>48</v>
      </c>
      <c r="Y1717" s="326" t="s">
        <v>48</v>
      </c>
      <c r="Z1717" s="326" t="s">
        <v>48</v>
      </c>
      <c r="AA1717" s="326" t="s">
        <v>48</v>
      </c>
      <c r="AB1717" s="326" t="s">
        <v>48</v>
      </c>
      <c r="AC1717" s="326" t="s">
        <v>123</v>
      </c>
      <c r="AD1717" s="326" t="s">
        <v>123</v>
      </c>
    </row>
    <row r="1718" spans="1:30" ht="25.5">
      <c r="A1718" s="326" t="s">
        <v>2688</v>
      </c>
      <c r="B1718" s="326" t="s">
        <v>41</v>
      </c>
      <c r="C1718" s="326" t="s">
        <v>2748</v>
      </c>
      <c r="D1718" s="326">
        <v>29573</v>
      </c>
      <c r="E1718" s="326" t="s">
        <v>127</v>
      </c>
      <c r="F1718" s="326" t="s">
        <v>2386</v>
      </c>
      <c r="G1718" s="327">
        <v>0</v>
      </c>
      <c r="H1718" s="328">
        <v>8053.73</v>
      </c>
      <c r="I1718" s="326" t="s">
        <v>51</v>
      </c>
      <c r="J1718" s="328">
        <v>21931.22</v>
      </c>
      <c r="K1718" s="326" t="s">
        <v>43</v>
      </c>
      <c r="L1718" s="326" t="s">
        <v>147</v>
      </c>
      <c r="M1718" s="326" t="s">
        <v>142</v>
      </c>
      <c r="N1718" s="326" t="s">
        <v>45</v>
      </c>
      <c r="O1718" s="326" t="s">
        <v>45</v>
      </c>
      <c r="P1718" s="326" t="s">
        <v>45</v>
      </c>
      <c r="Q1718" s="326" t="s">
        <v>45</v>
      </c>
      <c r="R1718" s="326" t="s">
        <v>45</v>
      </c>
      <c r="S1718" s="326" t="s">
        <v>45</v>
      </c>
      <c r="T1718" s="326" t="s">
        <v>46</v>
      </c>
      <c r="U1718" s="326" t="s">
        <v>203</v>
      </c>
      <c r="V1718" s="326" t="s">
        <v>144</v>
      </c>
      <c r="W1718" s="326" t="s">
        <v>48</v>
      </c>
      <c r="X1718" s="326" t="s">
        <v>48</v>
      </c>
      <c r="Y1718" s="326" t="s">
        <v>48</v>
      </c>
      <c r="Z1718" s="326" t="s">
        <v>48</v>
      </c>
      <c r="AA1718" s="326" t="s">
        <v>48</v>
      </c>
      <c r="AB1718" s="326" t="s">
        <v>48</v>
      </c>
      <c r="AC1718" s="326" t="s">
        <v>123</v>
      </c>
      <c r="AD1718" s="326" t="s">
        <v>123</v>
      </c>
    </row>
    <row r="1719" spans="1:30" ht="25.5">
      <c r="A1719" s="326" t="s">
        <v>2688</v>
      </c>
      <c r="B1719" s="326" t="s">
        <v>41</v>
      </c>
      <c r="C1719" s="326" t="s">
        <v>2748</v>
      </c>
      <c r="D1719" s="326">
        <v>29573</v>
      </c>
      <c r="E1719" s="326" t="s">
        <v>127</v>
      </c>
      <c r="F1719" s="326" t="s">
        <v>1692</v>
      </c>
      <c r="G1719" s="327">
        <v>0</v>
      </c>
      <c r="H1719" s="327">
        <v>44</v>
      </c>
      <c r="I1719" s="326" t="s">
        <v>51</v>
      </c>
      <c r="J1719" s="328">
        <v>21887.22</v>
      </c>
      <c r="K1719" s="326" t="s">
        <v>43</v>
      </c>
      <c r="L1719" s="326" t="s">
        <v>147</v>
      </c>
      <c r="M1719" s="326" t="s">
        <v>142</v>
      </c>
      <c r="N1719" s="326" t="s">
        <v>45</v>
      </c>
      <c r="O1719" s="326" t="s">
        <v>45</v>
      </c>
      <c r="P1719" s="326" t="s">
        <v>45</v>
      </c>
      <c r="Q1719" s="326" t="s">
        <v>45</v>
      </c>
      <c r="R1719" s="326" t="s">
        <v>45</v>
      </c>
      <c r="S1719" s="326" t="s">
        <v>45</v>
      </c>
      <c r="T1719" s="326" t="s">
        <v>46</v>
      </c>
      <c r="U1719" s="326" t="s">
        <v>203</v>
      </c>
      <c r="V1719" s="326" t="s">
        <v>144</v>
      </c>
      <c r="W1719" s="326" t="s">
        <v>48</v>
      </c>
      <c r="X1719" s="326" t="s">
        <v>48</v>
      </c>
      <c r="Y1719" s="326" t="s">
        <v>48</v>
      </c>
      <c r="Z1719" s="326" t="s">
        <v>48</v>
      </c>
      <c r="AA1719" s="326" t="s">
        <v>48</v>
      </c>
      <c r="AB1719" s="326" t="s">
        <v>48</v>
      </c>
      <c r="AC1719" s="326" t="s">
        <v>123</v>
      </c>
      <c r="AD1719" s="326" t="s">
        <v>123</v>
      </c>
    </row>
    <row r="1720" spans="1:30" ht="25.5">
      <c r="A1720" s="326" t="s">
        <v>2688</v>
      </c>
      <c r="B1720" s="326" t="s">
        <v>41</v>
      </c>
      <c r="C1720" s="326" t="s">
        <v>2748</v>
      </c>
      <c r="D1720" s="326">
        <v>29573</v>
      </c>
      <c r="E1720" s="326" t="s">
        <v>127</v>
      </c>
      <c r="F1720" s="326" t="s">
        <v>2146</v>
      </c>
      <c r="G1720" s="327">
        <v>0</v>
      </c>
      <c r="H1720" s="327">
        <v>29.9</v>
      </c>
      <c r="I1720" s="326" t="s">
        <v>51</v>
      </c>
      <c r="J1720" s="328">
        <v>21857.32</v>
      </c>
      <c r="K1720" s="326" t="s">
        <v>43</v>
      </c>
      <c r="L1720" s="326" t="s">
        <v>147</v>
      </c>
      <c r="M1720" s="326" t="s">
        <v>142</v>
      </c>
      <c r="N1720" s="326" t="s">
        <v>45</v>
      </c>
      <c r="O1720" s="326" t="s">
        <v>45</v>
      </c>
      <c r="P1720" s="326" t="s">
        <v>45</v>
      </c>
      <c r="Q1720" s="326" t="s">
        <v>45</v>
      </c>
      <c r="R1720" s="326" t="s">
        <v>45</v>
      </c>
      <c r="S1720" s="326" t="s">
        <v>45</v>
      </c>
      <c r="T1720" s="326" t="s">
        <v>46</v>
      </c>
      <c r="U1720" s="326" t="s">
        <v>203</v>
      </c>
      <c r="V1720" s="326" t="s">
        <v>144</v>
      </c>
      <c r="W1720" s="326" t="s">
        <v>48</v>
      </c>
      <c r="X1720" s="326" t="s">
        <v>48</v>
      </c>
      <c r="Y1720" s="326" t="s">
        <v>48</v>
      </c>
      <c r="Z1720" s="326" t="s">
        <v>48</v>
      </c>
      <c r="AA1720" s="326" t="s">
        <v>48</v>
      </c>
      <c r="AB1720" s="326" t="s">
        <v>48</v>
      </c>
      <c r="AC1720" s="326" t="s">
        <v>123</v>
      </c>
      <c r="AD1720" s="326" t="s">
        <v>123</v>
      </c>
    </row>
    <row r="1721" spans="1:30" ht="25.5">
      <c r="A1721" s="326" t="s">
        <v>2688</v>
      </c>
      <c r="B1721" s="326" t="s">
        <v>41</v>
      </c>
      <c r="C1721" s="326" t="s">
        <v>2748</v>
      </c>
      <c r="D1721" s="326">
        <v>29573</v>
      </c>
      <c r="E1721" s="326" t="s">
        <v>127</v>
      </c>
      <c r="F1721" s="326" t="s">
        <v>1807</v>
      </c>
      <c r="G1721" s="327">
        <v>0</v>
      </c>
      <c r="H1721" s="327">
        <v>24.5</v>
      </c>
      <c r="I1721" s="326" t="s">
        <v>51</v>
      </c>
      <c r="J1721" s="328">
        <v>21832.82</v>
      </c>
      <c r="K1721" s="326" t="s">
        <v>43</v>
      </c>
      <c r="L1721" s="326" t="s">
        <v>147</v>
      </c>
      <c r="M1721" s="326" t="s">
        <v>142</v>
      </c>
      <c r="N1721" s="326" t="s">
        <v>45</v>
      </c>
      <c r="O1721" s="326" t="s">
        <v>45</v>
      </c>
      <c r="P1721" s="326" t="s">
        <v>45</v>
      </c>
      <c r="Q1721" s="326" t="s">
        <v>45</v>
      </c>
      <c r="R1721" s="326" t="s">
        <v>45</v>
      </c>
      <c r="S1721" s="326" t="s">
        <v>45</v>
      </c>
      <c r="T1721" s="326" t="s">
        <v>46</v>
      </c>
      <c r="U1721" s="326" t="s">
        <v>203</v>
      </c>
      <c r="V1721" s="326" t="s">
        <v>144</v>
      </c>
      <c r="W1721" s="326" t="s">
        <v>48</v>
      </c>
      <c r="X1721" s="326" t="s">
        <v>48</v>
      </c>
      <c r="Y1721" s="326" t="s">
        <v>48</v>
      </c>
      <c r="Z1721" s="326" t="s">
        <v>48</v>
      </c>
      <c r="AA1721" s="326" t="s">
        <v>48</v>
      </c>
      <c r="AB1721" s="326" t="s">
        <v>48</v>
      </c>
      <c r="AC1721" s="326" t="s">
        <v>123</v>
      </c>
      <c r="AD1721" s="326" t="s">
        <v>123</v>
      </c>
    </row>
    <row r="1722" spans="1:30" ht="25.5">
      <c r="A1722" s="326" t="s">
        <v>2688</v>
      </c>
      <c r="B1722" s="326" t="s">
        <v>41</v>
      </c>
      <c r="C1722" s="326" t="s">
        <v>2748</v>
      </c>
      <c r="D1722" s="326">
        <v>29573</v>
      </c>
      <c r="E1722" s="326" t="s">
        <v>127</v>
      </c>
      <c r="F1722" s="326" t="s">
        <v>2051</v>
      </c>
      <c r="G1722" s="327">
        <v>0</v>
      </c>
      <c r="H1722" s="327">
        <v>9</v>
      </c>
      <c r="I1722" s="326" t="s">
        <v>51</v>
      </c>
      <c r="J1722" s="328">
        <v>21823.82</v>
      </c>
      <c r="K1722" s="326" t="s">
        <v>43</v>
      </c>
      <c r="L1722" s="326" t="s">
        <v>147</v>
      </c>
      <c r="M1722" s="326" t="s">
        <v>142</v>
      </c>
      <c r="N1722" s="326" t="s">
        <v>45</v>
      </c>
      <c r="O1722" s="326" t="s">
        <v>45</v>
      </c>
      <c r="P1722" s="326" t="s">
        <v>45</v>
      </c>
      <c r="Q1722" s="326" t="s">
        <v>45</v>
      </c>
      <c r="R1722" s="326" t="s">
        <v>45</v>
      </c>
      <c r="S1722" s="326" t="s">
        <v>45</v>
      </c>
      <c r="T1722" s="326" t="s">
        <v>46</v>
      </c>
      <c r="U1722" s="326" t="s">
        <v>203</v>
      </c>
      <c r="V1722" s="326" t="s">
        <v>144</v>
      </c>
      <c r="W1722" s="326" t="s">
        <v>48</v>
      </c>
      <c r="X1722" s="326" t="s">
        <v>48</v>
      </c>
      <c r="Y1722" s="326" t="s">
        <v>48</v>
      </c>
      <c r="Z1722" s="326" t="s">
        <v>48</v>
      </c>
      <c r="AA1722" s="326" t="s">
        <v>48</v>
      </c>
      <c r="AB1722" s="326" t="s">
        <v>48</v>
      </c>
      <c r="AC1722" s="326" t="s">
        <v>123</v>
      </c>
      <c r="AD1722" s="326" t="s">
        <v>123</v>
      </c>
    </row>
    <row r="1723" spans="1:30" ht="25.5">
      <c r="A1723" s="326" t="s">
        <v>2688</v>
      </c>
      <c r="B1723" s="326" t="s">
        <v>41</v>
      </c>
      <c r="C1723" s="326" t="s">
        <v>2748</v>
      </c>
      <c r="D1723" s="326">
        <v>29573</v>
      </c>
      <c r="E1723" s="326" t="s">
        <v>127</v>
      </c>
      <c r="F1723" s="326" t="s">
        <v>2445</v>
      </c>
      <c r="G1723" s="327">
        <v>0</v>
      </c>
      <c r="H1723" s="327">
        <v>235.54</v>
      </c>
      <c r="I1723" s="326" t="s">
        <v>51</v>
      </c>
      <c r="J1723" s="328">
        <v>21588.28</v>
      </c>
      <c r="K1723" s="326" t="s">
        <v>43</v>
      </c>
      <c r="L1723" s="326" t="s">
        <v>147</v>
      </c>
      <c r="M1723" s="326" t="s">
        <v>142</v>
      </c>
      <c r="N1723" s="326" t="s">
        <v>45</v>
      </c>
      <c r="O1723" s="326" t="s">
        <v>45</v>
      </c>
      <c r="P1723" s="326" t="s">
        <v>45</v>
      </c>
      <c r="Q1723" s="326" t="s">
        <v>45</v>
      </c>
      <c r="R1723" s="326" t="s">
        <v>45</v>
      </c>
      <c r="S1723" s="326" t="s">
        <v>45</v>
      </c>
      <c r="T1723" s="326" t="s">
        <v>46</v>
      </c>
      <c r="U1723" s="326" t="s">
        <v>203</v>
      </c>
      <c r="V1723" s="326" t="s">
        <v>144</v>
      </c>
      <c r="W1723" s="326" t="s">
        <v>48</v>
      </c>
      <c r="X1723" s="326" t="s">
        <v>48</v>
      </c>
      <c r="Y1723" s="326" t="s">
        <v>48</v>
      </c>
      <c r="Z1723" s="326" t="s">
        <v>48</v>
      </c>
      <c r="AA1723" s="326" t="s">
        <v>48</v>
      </c>
      <c r="AB1723" s="326" t="s">
        <v>48</v>
      </c>
      <c r="AC1723" s="326" t="s">
        <v>123</v>
      </c>
      <c r="AD1723" s="326" t="s">
        <v>123</v>
      </c>
    </row>
    <row r="1724" spans="1:30" ht="25.5">
      <c r="A1724" s="326" t="s">
        <v>2688</v>
      </c>
      <c r="B1724" s="326" t="s">
        <v>41</v>
      </c>
      <c r="C1724" s="326" t="s">
        <v>2748</v>
      </c>
      <c r="D1724" s="326">
        <v>29565</v>
      </c>
      <c r="E1724" s="326" t="s">
        <v>157</v>
      </c>
      <c r="F1724" s="326" t="s">
        <v>2723</v>
      </c>
      <c r="G1724" s="327">
        <v>32.99</v>
      </c>
      <c r="H1724" s="327">
        <v>0</v>
      </c>
      <c r="I1724" s="326" t="s">
        <v>51</v>
      </c>
      <c r="J1724" s="328">
        <v>14589.94</v>
      </c>
      <c r="K1724" s="326" t="s">
        <v>43</v>
      </c>
      <c r="L1724" s="326" t="s">
        <v>529</v>
      </c>
      <c r="M1724" s="326" t="s">
        <v>142</v>
      </c>
      <c r="N1724" s="326" t="s">
        <v>45</v>
      </c>
      <c r="O1724" s="326" t="s">
        <v>45</v>
      </c>
      <c r="P1724" s="326" t="s">
        <v>45</v>
      </c>
      <c r="Q1724" s="326" t="s">
        <v>45</v>
      </c>
      <c r="R1724" s="326" t="s">
        <v>45</v>
      </c>
      <c r="S1724" s="326" t="s">
        <v>45</v>
      </c>
      <c r="T1724" s="326" t="s">
        <v>46</v>
      </c>
      <c r="U1724" s="326" t="s">
        <v>530</v>
      </c>
      <c r="V1724" s="326" t="s">
        <v>144</v>
      </c>
      <c r="W1724" s="326" t="s">
        <v>48</v>
      </c>
      <c r="X1724" s="326" t="s">
        <v>48</v>
      </c>
      <c r="Y1724" s="326" t="s">
        <v>48</v>
      </c>
      <c r="Z1724" s="326" t="s">
        <v>48</v>
      </c>
      <c r="AA1724" s="326" t="s">
        <v>48</v>
      </c>
      <c r="AB1724" s="326" t="s">
        <v>48</v>
      </c>
      <c r="AC1724" s="326" t="s">
        <v>123</v>
      </c>
      <c r="AD1724" s="326" t="s">
        <v>123</v>
      </c>
    </row>
    <row r="1725" spans="1:30" ht="25.5">
      <c r="A1725" s="326" t="s">
        <v>2688</v>
      </c>
      <c r="B1725" s="326" t="s">
        <v>41</v>
      </c>
      <c r="C1725" s="326" t="s">
        <v>2748</v>
      </c>
      <c r="D1725" s="326">
        <v>29565</v>
      </c>
      <c r="E1725" s="326" t="s">
        <v>157</v>
      </c>
      <c r="F1725" s="326" t="s">
        <v>2724</v>
      </c>
      <c r="G1725" s="327">
        <v>73.23</v>
      </c>
      <c r="H1725" s="327">
        <v>0</v>
      </c>
      <c r="I1725" s="326" t="s">
        <v>51</v>
      </c>
      <c r="J1725" s="328">
        <v>14663.17</v>
      </c>
      <c r="K1725" s="326" t="s">
        <v>43</v>
      </c>
      <c r="L1725" s="326" t="s">
        <v>529</v>
      </c>
      <c r="M1725" s="326" t="s">
        <v>142</v>
      </c>
      <c r="N1725" s="326" t="s">
        <v>45</v>
      </c>
      <c r="O1725" s="326" t="s">
        <v>45</v>
      </c>
      <c r="P1725" s="326" t="s">
        <v>45</v>
      </c>
      <c r="Q1725" s="326" t="s">
        <v>45</v>
      </c>
      <c r="R1725" s="326" t="s">
        <v>45</v>
      </c>
      <c r="S1725" s="326" t="s">
        <v>45</v>
      </c>
      <c r="T1725" s="326" t="s">
        <v>46</v>
      </c>
      <c r="U1725" s="326" t="s">
        <v>530</v>
      </c>
      <c r="V1725" s="326" t="s">
        <v>144</v>
      </c>
      <c r="W1725" s="326" t="s">
        <v>48</v>
      </c>
      <c r="X1725" s="326" t="s">
        <v>48</v>
      </c>
      <c r="Y1725" s="326" t="s">
        <v>48</v>
      </c>
      <c r="Z1725" s="326" t="s">
        <v>48</v>
      </c>
      <c r="AA1725" s="326" t="s">
        <v>48</v>
      </c>
      <c r="AB1725" s="326" t="s">
        <v>48</v>
      </c>
      <c r="AC1725" s="326" t="s">
        <v>123</v>
      </c>
      <c r="AD1725" s="326" t="s">
        <v>123</v>
      </c>
    </row>
    <row r="1726" spans="1:30" ht="25.5">
      <c r="A1726" s="326" t="s">
        <v>2688</v>
      </c>
      <c r="B1726" s="326" t="s">
        <v>41</v>
      </c>
      <c r="C1726" s="326" t="s">
        <v>2748</v>
      </c>
      <c r="D1726" s="326">
        <v>29565</v>
      </c>
      <c r="E1726" s="326" t="s">
        <v>157</v>
      </c>
      <c r="F1726" s="326" t="s">
        <v>2725</v>
      </c>
      <c r="G1726" s="327">
        <v>115.37</v>
      </c>
      <c r="H1726" s="327">
        <v>0</v>
      </c>
      <c r="I1726" s="326" t="s">
        <v>51</v>
      </c>
      <c r="J1726" s="328">
        <v>14778.54</v>
      </c>
      <c r="K1726" s="326" t="s">
        <v>43</v>
      </c>
      <c r="L1726" s="326" t="s">
        <v>529</v>
      </c>
      <c r="M1726" s="326" t="s">
        <v>142</v>
      </c>
      <c r="N1726" s="326" t="s">
        <v>45</v>
      </c>
      <c r="O1726" s="326" t="s">
        <v>45</v>
      </c>
      <c r="P1726" s="326" t="s">
        <v>45</v>
      </c>
      <c r="Q1726" s="326" t="s">
        <v>45</v>
      </c>
      <c r="R1726" s="326" t="s">
        <v>45</v>
      </c>
      <c r="S1726" s="326" t="s">
        <v>45</v>
      </c>
      <c r="T1726" s="326" t="s">
        <v>46</v>
      </c>
      <c r="U1726" s="326" t="s">
        <v>530</v>
      </c>
      <c r="V1726" s="326" t="s">
        <v>144</v>
      </c>
      <c r="W1726" s="326" t="s">
        <v>48</v>
      </c>
      <c r="X1726" s="326" t="s">
        <v>48</v>
      </c>
      <c r="Y1726" s="326" t="s">
        <v>48</v>
      </c>
      <c r="Z1726" s="326" t="s">
        <v>48</v>
      </c>
      <c r="AA1726" s="326" t="s">
        <v>48</v>
      </c>
      <c r="AB1726" s="326" t="s">
        <v>48</v>
      </c>
      <c r="AC1726" s="326" t="s">
        <v>123</v>
      </c>
      <c r="AD1726" s="326" t="s">
        <v>123</v>
      </c>
    </row>
    <row r="1727" spans="1:30" ht="25.5">
      <c r="A1727" s="326" t="s">
        <v>2688</v>
      </c>
      <c r="B1727" s="326" t="s">
        <v>41</v>
      </c>
      <c r="C1727" s="326" t="s">
        <v>2748</v>
      </c>
      <c r="D1727" s="326">
        <v>29573</v>
      </c>
      <c r="E1727" s="326" t="s">
        <v>127</v>
      </c>
      <c r="F1727" s="326" t="s">
        <v>2581</v>
      </c>
      <c r="G1727" s="327">
        <v>0</v>
      </c>
      <c r="H1727" s="327">
        <v>334.93</v>
      </c>
      <c r="I1727" s="326" t="s">
        <v>51</v>
      </c>
      <c r="J1727" s="328">
        <v>14443.61</v>
      </c>
      <c r="K1727" s="326" t="s">
        <v>43</v>
      </c>
      <c r="L1727" s="326" t="s">
        <v>529</v>
      </c>
      <c r="M1727" s="326" t="s">
        <v>142</v>
      </c>
      <c r="N1727" s="326" t="s">
        <v>45</v>
      </c>
      <c r="O1727" s="326" t="s">
        <v>45</v>
      </c>
      <c r="P1727" s="326" t="s">
        <v>45</v>
      </c>
      <c r="Q1727" s="326" t="s">
        <v>45</v>
      </c>
      <c r="R1727" s="326" t="s">
        <v>45</v>
      </c>
      <c r="S1727" s="326" t="s">
        <v>45</v>
      </c>
      <c r="T1727" s="326" t="s">
        <v>46</v>
      </c>
      <c r="U1727" s="326" t="s">
        <v>530</v>
      </c>
      <c r="V1727" s="326" t="s">
        <v>144</v>
      </c>
      <c r="W1727" s="326" t="s">
        <v>48</v>
      </c>
      <c r="X1727" s="326" t="s">
        <v>48</v>
      </c>
      <c r="Y1727" s="326" t="s">
        <v>48</v>
      </c>
      <c r="Z1727" s="326" t="s">
        <v>48</v>
      </c>
      <c r="AA1727" s="326" t="s">
        <v>48</v>
      </c>
      <c r="AB1727" s="326" t="s">
        <v>48</v>
      </c>
      <c r="AC1727" s="326" t="s">
        <v>123</v>
      </c>
      <c r="AD1727" s="326" t="s">
        <v>123</v>
      </c>
    </row>
    <row r="1728" spans="1:30" ht="25.5">
      <c r="A1728" s="326" t="s">
        <v>2688</v>
      </c>
      <c r="B1728" s="326" t="s">
        <v>41</v>
      </c>
      <c r="C1728" s="326" t="s">
        <v>2748</v>
      </c>
      <c r="D1728" s="326">
        <v>29573</v>
      </c>
      <c r="E1728" s="326" t="s">
        <v>127</v>
      </c>
      <c r="F1728" s="326" t="s">
        <v>2514</v>
      </c>
      <c r="G1728" s="327">
        <v>0</v>
      </c>
      <c r="H1728" s="328">
        <v>1000.87</v>
      </c>
      <c r="I1728" s="326" t="s">
        <v>51</v>
      </c>
      <c r="J1728" s="328">
        <v>13442.74</v>
      </c>
      <c r="K1728" s="326" t="s">
        <v>43</v>
      </c>
      <c r="L1728" s="326" t="s">
        <v>529</v>
      </c>
      <c r="M1728" s="326" t="s">
        <v>142</v>
      </c>
      <c r="N1728" s="326" t="s">
        <v>45</v>
      </c>
      <c r="O1728" s="326" t="s">
        <v>45</v>
      </c>
      <c r="P1728" s="326" t="s">
        <v>45</v>
      </c>
      <c r="Q1728" s="326" t="s">
        <v>45</v>
      </c>
      <c r="R1728" s="326" t="s">
        <v>45</v>
      </c>
      <c r="S1728" s="326" t="s">
        <v>45</v>
      </c>
      <c r="T1728" s="326" t="s">
        <v>46</v>
      </c>
      <c r="U1728" s="326" t="s">
        <v>530</v>
      </c>
      <c r="V1728" s="326" t="s">
        <v>144</v>
      </c>
      <c r="W1728" s="326" t="s">
        <v>48</v>
      </c>
      <c r="X1728" s="326" t="s">
        <v>48</v>
      </c>
      <c r="Y1728" s="326" t="s">
        <v>48</v>
      </c>
      <c r="Z1728" s="326" t="s">
        <v>48</v>
      </c>
      <c r="AA1728" s="326" t="s">
        <v>48</v>
      </c>
      <c r="AB1728" s="326" t="s">
        <v>48</v>
      </c>
      <c r="AC1728" s="326" t="s">
        <v>123</v>
      </c>
      <c r="AD1728" s="326" t="s">
        <v>123</v>
      </c>
    </row>
    <row r="1729" spans="1:30" ht="25.5">
      <c r="A1729" s="326" t="s">
        <v>2688</v>
      </c>
      <c r="B1729" s="326" t="s">
        <v>41</v>
      </c>
      <c r="C1729" s="326" t="s">
        <v>2748</v>
      </c>
      <c r="D1729" s="326">
        <v>29565</v>
      </c>
      <c r="E1729" s="326" t="s">
        <v>600</v>
      </c>
      <c r="F1729" s="326" t="s">
        <v>2726</v>
      </c>
      <c r="G1729" s="327">
        <v>256.36</v>
      </c>
      <c r="H1729" s="327">
        <v>0</v>
      </c>
      <c r="I1729" s="326" t="s">
        <v>51</v>
      </c>
      <c r="J1729" s="327">
        <v>537.73</v>
      </c>
      <c r="K1729" s="326" t="s">
        <v>578</v>
      </c>
      <c r="L1729" s="326" t="s">
        <v>578</v>
      </c>
      <c r="M1729" s="326" t="s">
        <v>142</v>
      </c>
      <c r="N1729" s="326" t="s">
        <v>45</v>
      </c>
      <c r="O1729" s="326" t="s">
        <v>45</v>
      </c>
      <c r="P1729" s="326" t="s">
        <v>45</v>
      </c>
      <c r="Q1729" s="326" t="s">
        <v>45</v>
      </c>
      <c r="R1729" s="326" t="s">
        <v>45</v>
      </c>
      <c r="S1729" s="326" t="s">
        <v>45</v>
      </c>
      <c r="T1729" s="326" t="s">
        <v>579</v>
      </c>
      <c r="U1729" s="326" t="s">
        <v>579</v>
      </c>
      <c r="V1729" s="326" t="s">
        <v>144</v>
      </c>
      <c r="W1729" s="326" t="s">
        <v>48</v>
      </c>
      <c r="X1729" s="326" t="s">
        <v>48</v>
      </c>
      <c r="Y1729" s="326" t="s">
        <v>48</v>
      </c>
      <c r="Z1729" s="326" t="s">
        <v>48</v>
      </c>
      <c r="AA1729" s="326" t="s">
        <v>48</v>
      </c>
      <c r="AB1729" s="326" t="s">
        <v>48</v>
      </c>
      <c r="AC1729" s="326" t="s">
        <v>123</v>
      </c>
      <c r="AD1729" s="326" t="s">
        <v>123</v>
      </c>
    </row>
    <row r="1730" spans="1:30" ht="25.5">
      <c r="A1730" s="326" t="s">
        <v>2688</v>
      </c>
      <c r="B1730" s="326" t="s">
        <v>41</v>
      </c>
      <c r="C1730" s="326" t="s">
        <v>2748</v>
      </c>
      <c r="D1730" s="326">
        <v>29565</v>
      </c>
      <c r="E1730" s="326" t="s">
        <v>600</v>
      </c>
      <c r="F1730" s="326" t="s">
        <v>2727</v>
      </c>
      <c r="G1730" s="328">
        <v>1234.19</v>
      </c>
      <c r="H1730" s="327">
        <v>0</v>
      </c>
      <c r="I1730" s="326" t="s">
        <v>51</v>
      </c>
      <c r="J1730" s="328">
        <v>1771.92</v>
      </c>
      <c r="K1730" s="326" t="s">
        <v>578</v>
      </c>
      <c r="L1730" s="326" t="s">
        <v>578</v>
      </c>
      <c r="M1730" s="326" t="s">
        <v>142</v>
      </c>
      <c r="N1730" s="326" t="s">
        <v>45</v>
      </c>
      <c r="O1730" s="326" t="s">
        <v>45</v>
      </c>
      <c r="P1730" s="326" t="s">
        <v>45</v>
      </c>
      <c r="Q1730" s="326" t="s">
        <v>45</v>
      </c>
      <c r="R1730" s="326" t="s">
        <v>45</v>
      </c>
      <c r="S1730" s="326" t="s">
        <v>45</v>
      </c>
      <c r="T1730" s="326" t="s">
        <v>579</v>
      </c>
      <c r="U1730" s="326" t="s">
        <v>579</v>
      </c>
      <c r="V1730" s="326" t="s">
        <v>144</v>
      </c>
      <c r="W1730" s="326" t="s">
        <v>48</v>
      </c>
      <c r="X1730" s="326" t="s">
        <v>48</v>
      </c>
      <c r="Y1730" s="326" t="s">
        <v>48</v>
      </c>
      <c r="Z1730" s="326" t="s">
        <v>48</v>
      </c>
      <c r="AA1730" s="326" t="s">
        <v>48</v>
      </c>
      <c r="AB1730" s="326" t="s">
        <v>48</v>
      </c>
      <c r="AC1730" s="326" t="s">
        <v>123</v>
      </c>
      <c r="AD1730" s="326" t="s">
        <v>123</v>
      </c>
    </row>
    <row r="1731" spans="1:30" ht="25.5">
      <c r="A1731" s="326" t="s">
        <v>2688</v>
      </c>
      <c r="B1731" s="326" t="s">
        <v>41</v>
      </c>
      <c r="C1731" s="326" t="s">
        <v>2748</v>
      </c>
      <c r="D1731" s="326">
        <v>29573</v>
      </c>
      <c r="E1731" s="326" t="s">
        <v>461</v>
      </c>
      <c r="F1731" s="326" t="s">
        <v>2669</v>
      </c>
      <c r="G1731" s="327">
        <v>0</v>
      </c>
      <c r="H1731" s="327">
        <v>30.4</v>
      </c>
      <c r="I1731" s="326" t="s">
        <v>51</v>
      </c>
      <c r="J1731" s="328">
        <v>1741.52</v>
      </c>
      <c r="K1731" s="326" t="s">
        <v>578</v>
      </c>
      <c r="L1731" s="326" t="s">
        <v>578</v>
      </c>
      <c r="M1731" s="326" t="s">
        <v>142</v>
      </c>
      <c r="N1731" s="326" t="s">
        <v>45</v>
      </c>
      <c r="O1731" s="326" t="s">
        <v>45</v>
      </c>
      <c r="P1731" s="326" t="s">
        <v>45</v>
      </c>
      <c r="Q1731" s="326" t="s">
        <v>45</v>
      </c>
      <c r="R1731" s="326" t="s">
        <v>45</v>
      </c>
      <c r="S1731" s="326" t="s">
        <v>45</v>
      </c>
      <c r="T1731" s="326" t="s">
        <v>579</v>
      </c>
      <c r="U1731" s="326" t="s">
        <v>579</v>
      </c>
      <c r="V1731" s="326" t="s">
        <v>144</v>
      </c>
      <c r="W1731" s="326" t="s">
        <v>48</v>
      </c>
      <c r="X1731" s="326" t="s">
        <v>48</v>
      </c>
      <c r="Y1731" s="326" t="s">
        <v>48</v>
      </c>
      <c r="Z1731" s="326" t="s">
        <v>48</v>
      </c>
      <c r="AA1731" s="326" t="s">
        <v>48</v>
      </c>
      <c r="AB1731" s="326" t="s">
        <v>48</v>
      </c>
      <c r="AC1731" s="326" t="s">
        <v>123</v>
      </c>
      <c r="AD1731" s="326" t="s">
        <v>123</v>
      </c>
    </row>
    <row r="1732" spans="1:30" ht="25.5">
      <c r="A1732" s="326" t="s">
        <v>2688</v>
      </c>
      <c r="B1732" s="326" t="s">
        <v>41</v>
      </c>
      <c r="C1732" s="326" t="s">
        <v>2748</v>
      </c>
      <c r="D1732" s="326">
        <v>29573</v>
      </c>
      <c r="E1732" s="326" t="s">
        <v>461</v>
      </c>
      <c r="F1732" s="326" t="s">
        <v>2670</v>
      </c>
      <c r="G1732" s="327">
        <v>0</v>
      </c>
      <c r="H1732" s="327">
        <v>250.97</v>
      </c>
      <c r="I1732" s="326" t="s">
        <v>51</v>
      </c>
      <c r="J1732" s="328">
        <v>1490.55</v>
      </c>
      <c r="K1732" s="326" t="s">
        <v>578</v>
      </c>
      <c r="L1732" s="326" t="s">
        <v>578</v>
      </c>
      <c r="M1732" s="326" t="s">
        <v>142</v>
      </c>
      <c r="N1732" s="326" t="s">
        <v>45</v>
      </c>
      <c r="O1732" s="326" t="s">
        <v>45</v>
      </c>
      <c r="P1732" s="326" t="s">
        <v>45</v>
      </c>
      <c r="Q1732" s="326" t="s">
        <v>45</v>
      </c>
      <c r="R1732" s="326" t="s">
        <v>45</v>
      </c>
      <c r="S1732" s="326" t="s">
        <v>45</v>
      </c>
      <c r="T1732" s="326" t="s">
        <v>579</v>
      </c>
      <c r="U1732" s="326" t="s">
        <v>579</v>
      </c>
      <c r="V1732" s="326" t="s">
        <v>144</v>
      </c>
      <c r="W1732" s="326" t="s">
        <v>48</v>
      </c>
      <c r="X1732" s="326" t="s">
        <v>48</v>
      </c>
      <c r="Y1732" s="326" t="s">
        <v>48</v>
      </c>
      <c r="Z1732" s="326" t="s">
        <v>48</v>
      </c>
      <c r="AA1732" s="326" t="s">
        <v>48</v>
      </c>
      <c r="AB1732" s="326" t="s">
        <v>48</v>
      </c>
      <c r="AC1732" s="326" t="s">
        <v>123</v>
      </c>
      <c r="AD1732" s="326" t="s">
        <v>123</v>
      </c>
    </row>
    <row r="1733" spans="1:30" ht="25.5">
      <c r="A1733" s="326" t="s">
        <v>2688</v>
      </c>
      <c r="B1733" s="326" t="s">
        <v>41</v>
      </c>
      <c r="C1733" s="326" t="s">
        <v>2689</v>
      </c>
      <c r="D1733" s="326">
        <v>28401</v>
      </c>
      <c r="E1733" s="326" t="s">
        <v>283</v>
      </c>
      <c r="F1733" s="326" t="s">
        <v>2587</v>
      </c>
      <c r="G1733" s="327">
        <v>0</v>
      </c>
      <c r="H1733" s="327">
        <v>55.32</v>
      </c>
      <c r="I1733" s="326" t="s">
        <v>51</v>
      </c>
      <c r="J1733" s="327">
        <v>48.91</v>
      </c>
      <c r="K1733" s="326" t="s">
        <v>1257</v>
      </c>
      <c r="L1733" s="326" t="s">
        <v>1257</v>
      </c>
      <c r="M1733" s="326" t="s">
        <v>142</v>
      </c>
      <c r="N1733" s="326" t="s">
        <v>45</v>
      </c>
      <c r="O1733" s="326" t="s">
        <v>45</v>
      </c>
      <c r="P1733" s="326" t="s">
        <v>45</v>
      </c>
      <c r="Q1733" s="326" t="s">
        <v>45</v>
      </c>
      <c r="R1733" s="326" t="s">
        <v>45</v>
      </c>
      <c r="S1733" s="326" t="s">
        <v>45</v>
      </c>
      <c r="T1733" s="326" t="s">
        <v>1258</v>
      </c>
      <c r="U1733" s="326" t="s">
        <v>1258</v>
      </c>
      <c r="V1733" s="326" t="s">
        <v>144</v>
      </c>
      <c r="W1733" s="326" t="s">
        <v>48</v>
      </c>
      <c r="X1733" s="326" t="s">
        <v>48</v>
      </c>
      <c r="Y1733" s="326" t="s">
        <v>48</v>
      </c>
      <c r="Z1733" s="326" t="s">
        <v>48</v>
      </c>
      <c r="AA1733" s="326" t="s">
        <v>48</v>
      </c>
      <c r="AB1733" s="326" t="s">
        <v>48</v>
      </c>
      <c r="AC1733" s="326" t="s">
        <v>123</v>
      </c>
      <c r="AD1733" s="326" t="s">
        <v>123</v>
      </c>
    </row>
    <row r="1734" spans="1:30" ht="25.5">
      <c r="A1734" s="326" t="s">
        <v>2688</v>
      </c>
      <c r="B1734" s="326" t="s">
        <v>41</v>
      </c>
      <c r="C1734" s="326" t="s">
        <v>2748</v>
      </c>
      <c r="D1734" s="326">
        <v>29565</v>
      </c>
      <c r="E1734" s="326" t="s">
        <v>354</v>
      </c>
      <c r="F1734" s="326" t="s">
        <v>2728</v>
      </c>
      <c r="G1734" s="327">
        <v>987.32</v>
      </c>
      <c r="H1734" s="327">
        <v>0</v>
      </c>
      <c r="I1734" s="326" t="s">
        <v>51</v>
      </c>
      <c r="J1734" s="328">
        <v>1036.23</v>
      </c>
      <c r="K1734" s="326" t="s">
        <v>1257</v>
      </c>
      <c r="L1734" s="326" t="s">
        <v>1257</v>
      </c>
      <c r="M1734" s="326" t="s">
        <v>142</v>
      </c>
      <c r="N1734" s="326" t="s">
        <v>45</v>
      </c>
      <c r="O1734" s="326" t="s">
        <v>45</v>
      </c>
      <c r="P1734" s="326" t="s">
        <v>45</v>
      </c>
      <c r="Q1734" s="326" t="s">
        <v>45</v>
      </c>
      <c r="R1734" s="326" t="s">
        <v>45</v>
      </c>
      <c r="S1734" s="326" t="s">
        <v>45</v>
      </c>
      <c r="T1734" s="326" t="s">
        <v>1258</v>
      </c>
      <c r="U1734" s="326" t="s">
        <v>1258</v>
      </c>
      <c r="V1734" s="326" t="s">
        <v>144</v>
      </c>
      <c r="W1734" s="326" t="s">
        <v>48</v>
      </c>
      <c r="X1734" s="326" t="s">
        <v>48</v>
      </c>
      <c r="Y1734" s="326" t="s">
        <v>48</v>
      </c>
      <c r="Z1734" s="326" t="s">
        <v>48</v>
      </c>
      <c r="AA1734" s="326" t="s">
        <v>48</v>
      </c>
      <c r="AB1734" s="326" t="s">
        <v>48</v>
      </c>
      <c r="AC1734" s="326" t="s">
        <v>123</v>
      </c>
      <c r="AD1734" s="326" t="s">
        <v>123</v>
      </c>
    </row>
    <row r="1735" spans="1:30" ht="25.5">
      <c r="A1735" s="326" t="s">
        <v>2688</v>
      </c>
      <c r="B1735" s="326" t="s">
        <v>41</v>
      </c>
      <c r="C1735" s="326" t="s">
        <v>2748</v>
      </c>
      <c r="D1735" s="326">
        <v>29565</v>
      </c>
      <c r="E1735" s="326" t="s">
        <v>600</v>
      </c>
      <c r="F1735" s="326" t="s">
        <v>2729</v>
      </c>
      <c r="G1735" s="327">
        <v>333</v>
      </c>
      <c r="H1735" s="327">
        <v>0</v>
      </c>
      <c r="I1735" s="326" t="s">
        <v>51</v>
      </c>
      <c r="J1735" s="328">
        <v>1828</v>
      </c>
      <c r="K1735" s="326" t="s">
        <v>488</v>
      </c>
      <c r="L1735" s="326" t="s">
        <v>488</v>
      </c>
      <c r="M1735" s="326" t="s">
        <v>142</v>
      </c>
      <c r="N1735" s="326" t="s">
        <v>45</v>
      </c>
      <c r="O1735" s="326" t="s">
        <v>45</v>
      </c>
      <c r="P1735" s="326" t="s">
        <v>45</v>
      </c>
      <c r="Q1735" s="326" t="s">
        <v>45</v>
      </c>
      <c r="R1735" s="326" t="s">
        <v>45</v>
      </c>
      <c r="S1735" s="326" t="s">
        <v>45</v>
      </c>
      <c r="T1735" s="326" t="s">
        <v>489</v>
      </c>
      <c r="U1735" s="326" t="s">
        <v>489</v>
      </c>
      <c r="V1735" s="326" t="s">
        <v>144</v>
      </c>
      <c r="W1735" s="326" t="s">
        <v>48</v>
      </c>
      <c r="X1735" s="326" t="s">
        <v>48</v>
      </c>
      <c r="Y1735" s="326" t="s">
        <v>48</v>
      </c>
      <c r="Z1735" s="326" t="s">
        <v>48</v>
      </c>
      <c r="AA1735" s="326" t="s">
        <v>48</v>
      </c>
      <c r="AB1735" s="326" t="s">
        <v>48</v>
      </c>
      <c r="AC1735" s="326" t="s">
        <v>123</v>
      </c>
      <c r="AD1735" s="326" t="s">
        <v>123</v>
      </c>
    </row>
    <row r="1736" spans="1:30" ht="25.5">
      <c r="A1736" s="326" t="s">
        <v>2688</v>
      </c>
      <c r="B1736" s="326" t="s">
        <v>41</v>
      </c>
      <c r="C1736" s="326" t="s">
        <v>2748</v>
      </c>
      <c r="D1736" s="326">
        <v>29573</v>
      </c>
      <c r="E1736" s="326" t="s">
        <v>461</v>
      </c>
      <c r="F1736" s="326" t="s">
        <v>2588</v>
      </c>
      <c r="G1736" s="327">
        <v>0</v>
      </c>
      <c r="H1736" s="327">
        <v>920.85</v>
      </c>
      <c r="I1736" s="326" t="s">
        <v>51</v>
      </c>
      <c r="J1736" s="327">
        <v>907.15</v>
      </c>
      <c r="K1736" s="326" t="s">
        <v>488</v>
      </c>
      <c r="L1736" s="326" t="s">
        <v>488</v>
      </c>
      <c r="M1736" s="326" t="s">
        <v>142</v>
      </c>
      <c r="N1736" s="326" t="s">
        <v>45</v>
      </c>
      <c r="O1736" s="326" t="s">
        <v>45</v>
      </c>
      <c r="P1736" s="326" t="s">
        <v>45</v>
      </c>
      <c r="Q1736" s="326" t="s">
        <v>45</v>
      </c>
      <c r="R1736" s="326" t="s">
        <v>45</v>
      </c>
      <c r="S1736" s="326" t="s">
        <v>45</v>
      </c>
      <c r="T1736" s="326" t="s">
        <v>489</v>
      </c>
      <c r="U1736" s="326" t="s">
        <v>489</v>
      </c>
      <c r="V1736" s="326" t="s">
        <v>144</v>
      </c>
      <c r="W1736" s="326" t="s">
        <v>48</v>
      </c>
      <c r="X1736" s="326" t="s">
        <v>48</v>
      </c>
      <c r="Y1736" s="326" t="s">
        <v>48</v>
      </c>
      <c r="Z1736" s="326" t="s">
        <v>48</v>
      </c>
      <c r="AA1736" s="326" t="s">
        <v>48</v>
      </c>
      <c r="AB1736" s="326" t="s">
        <v>48</v>
      </c>
      <c r="AC1736" s="326" t="s">
        <v>123</v>
      </c>
      <c r="AD1736" s="326" t="s">
        <v>123</v>
      </c>
    </row>
    <row r="1737" spans="1:30" ht="25.5">
      <c r="A1737" s="326" t="s">
        <v>2688</v>
      </c>
      <c r="B1737" s="326" t="s">
        <v>41</v>
      </c>
      <c r="C1737" s="326" t="s">
        <v>2748</v>
      </c>
      <c r="D1737" s="326">
        <v>29573</v>
      </c>
      <c r="E1737" s="326" t="s">
        <v>461</v>
      </c>
      <c r="F1737" s="326" t="s">
        <v>2671</v>
      </c>
      <c r="G1737" s="327">
        <v>0</v>
      </c>
      <c r="H1737" s="327">
        <v>574.15</v>
      </c>
      <c r="I1737" s="326" t="s">
        <v>51</v>
      </c>
      <c r="J1737" s="327">
        <v>333</v>
      </c>
      <c r="K1737" s="326" t="s">
        <v>488</v>
      </c>
      <c r="L1737" s="326" t="s">
        <v>488</v>
      </c>
      <c r="M1737" s="326" t="s">
        <v>142</v>
      </c>
      <c r="N1737" s="326" t="s">
        <v>45</v>
      </c>
      <c r="O1737" s="326" t="s">
        <v>45</v>
      </c>
      <c r="P1737" s="326" t="s">
        <v>45</v>
      </c>
      <c r="Q1737" s="326" t="s">
        <v>45</v>
      </c>
      <c r="R1737" s="326" t="s">
        <v>45</v>
      </c>
      <c r="S1737" s="326" t="s">
        <v>45</v>
      </c>
      <c r="T1737" s="326" t="s">
        <v>489</v>
      </c>
      <c r="U1737" s="326" t="s">
        <v>489</v>
      </c>
      <c r="V1737" s="326" t="s">
        <v>144</v>
      </c>
      <c r="W1737" s="326" t="s">
        <v>48</v>
      </c>
      <c r="X1737" s="326" t="s">
        <v>48</v>
      </c>
      <c r="Y1737" s="326" t="s">
        <v>48</v>
      </c>
      <c r="Z1737" s="326" t="s">
        <v>48</v>
      </c>
      <c r="AA1737" s="326" t="s">
        <v>48</v>
      </c>
      <c r="AB1737" s="326" t="s">
        <v>48</v>
      </c>
      <c r="AC1737" s="326" t="s">
        <v>123</v>
      </c>
      <c r="AD1737" s="326" t="s">
        <v>123</v>
      </c>
    </row>
    <row r="1738" spans="1:30" ht="25.5">
      <c r="A1738" s="326" t="s">
        <v>2688</v>
      </c>
      <c r="B1738" s="326" t="s">
        <v>41</v>
      </c>
      <c r="C1738" s="326" t="s">
        <v>2748</v>
      </c>
      <c r="D1738" s="326">
        <v>29565</v>
      </c>
      <c r="E1738" s="326" t="s">
        <v>354</v>
      </c>
      <c r="F1738" s="326" t="s">
        <v>2730</v>
      </c>
      <c r="G1738" s="328">
        <v>1719.93</v>
      </c>
      <c r="H1738" s="327">
        <v>0</v>
      </c>
      <c r="I1738" s="326" t="s">
        <v>51</v>
      </c>
      <c r="J1738" s="328">
        <v>20431.87</v>
      </c>
      <c r="K1738" s="326" t="s">
        <v>148</v>
      </c>
      <c r="L1738" s="326" t="s">
        <v>148</v>
      </c>
      <c r="M1738" s="326" t="s">
        <v>142</v>
      </c>
      <c r="N1738" s="326" t="s">
        <v>45</v>
      </c>
      <c r="O1738" s="326" t="s">
        <v>45</v>
      </c>
      <c r="P1738" s="326" t="s">
        <v>45</v>
      </c>
      <c r="Q1738" s="326" t="s">
        <v>45</v>
      </c>
      <c r="R1738" s="326" t="s">
        <v>45</v>
      </c>
      <c r="S1738" s="326" t="s">
        <v>45</v>
      </c>
      <c r="T1738" s="326" t="s">
        <v>204</v>
      </c>
      <c r="U1738" s="326" t="s">
        <v>204</v>
      </c>
      <c r="V1738" s="326" t="s">
        <v>144</v>
      </c>
      <c r="W1738" s="326" t="s">
        <v>48</v>
      </c>
      <c r="X1738" s="326" t="s">
        <v>48</v>
      </c>
      <c r="Y1738" s="326" t="s">
        <v>48</v>
      </c>
      <c r="Z1738" s="326" t="s">
        <v>48</v>
      </c>
      <c r="AA1738" s="326" t="s">
        <v>48</v>
      </c>
      <c r="AB1738" s="326" t="s">
        <v>48</v>
      </c>
      <c r="AC1738" s="326" t="s">
        <v>123</v>
      </c>
      <c r="AD1738" s="326" t="s">
        <v>123</v>
      </c>
    </row>
    <row r="1739" spans="1:30" ht="34">
      <c r="A1739" s="326" t="s">
        <v>2688</v>
      </c>
      <c r="B1739" s="326" t="s">
        <v>41</v>
      </c>
      <c r="C1739" s="326" t="s">
        <v>2748</v>
      </c>
      <c r="D1739" s="326">
        <v>29565</v>
      </c>
      <c r="E1739" s="326" t="s">
        <v>241</v>
      </c>
      <c r="F1739" s="326" t="s">
        <v>2731</v>
      </c>
      <c r="G1739" s="327">
        <v>79.42</v>
      </c>
      <c r="H1739" s="327">
        <v>0</v>
      </c>
      <c r="I1739" s="326" t="s">
        <v>51</v>
      </c>
      <c r="J1739" s="328">
        <v>7852.45</v>
      </c>
      <c r="K1739" s="326" t="s">
        <v>149</v>
      </c>
      <c r="L1739" s="326" t="s">
        <v>150</v>
      </c>
      <c r="M1739" s="326" t="s">
        <v>142</v>
      </c>
      <c r="N1739" s="326" t="s">
        <v>45</v>
      </c>
      <c r="O1739" s="326" t="s">
        <v>45</v>
      </c>
      <c r="P1739" s="326" t="s">
        <v>45</v>
      </c>
      <c r="Q1739" s="326" t="s">
        <v>45</v>
      </c>
      <c r="R1739" s="326" t="s">
        <v>45</v>
      </c>
      <c r="S1739" s="326" t="s">
        <v>45</v>
      </c>
      <c r="T1739" s="326" t="s">
        <v>205</v>
      </c>
      <c r="U1739" s="326" t="s">
        <v>206</v>
      </c>
      <c r="V1739" s="326" t="s">
        <v>144</v>
      </c>
      <c r="W1739" s="326" t="s">
        <v>48</v>
      </c>
      <c r="X1739" s="326" t="s">
        <v>48</v>
      </c>
      <c r="Y1739" s="326" t="s">
        <v>48</v>
      </c>
      <c r="Z1739" s="326" t="s">
        <v>48</v>
      </c>
      <c r="AA1739" s="326" t="s">
        <v>48</v>
      </c>
      <c r="AB1739" s="326" t="s">
        <v>48</v>
      </c>
      <c r="AC1739" s="326" t="s">
        <v>123</v>
      </c>
      <c r="AD1739" s="326" t="s">
        <v>123</v>
      </c>
    </row>
    <row r="1740" spans="1:30" ht="34">
      <c r="A1740" s="326" t="s">
        <v>2688</v>
      </c>
      <c r="B1740" s="326" t="s">
        <v>41</v>
      </c>
      <c r="C1740" s="326" t="s">
        <v>2689</v>
      </c>
      <c r="D1740" s="326">
        <v>28401</v>
      </c>
      <c r="E1740" s="326" t="s">
        <v>130</v>
      </c>
      <c r="F1740" s="326" t="s">
        <v>2526</v>
      </c>
      <c r="G1740" s="327">
        <v>0</v>
      </c>
      <c r="H1740" s="327">
        <v>33</v>
      </c>
      <c r="I1740" s="326" t="s">
        <v>51</v>
      </c>
      <c r="J1740" s="328">
        <v>16961.22</v>
      </c>
      <c r="K1740" s="326" t="s">
        <v>151</v>
      </c>
      <c r="L1740" s="326" t="s">
        <v>152</v>
      </c>
      <c r="M1740" s="326" t="s">
        <v>142</v>
      </c>
      <c r="N1740" s="326" t="s">
        <v>45</v>
      </c>
      <c r="O1740" s="326" t="s">
        <v>45</v>
      </c>
      <c r="P1740" s="326" t="s">
        <v>45</v>
      </c>
      <c r="Q1740" s="326" t="s">
        <v>45</v>
      </c>
      <c r="R1740" s="326" t="s">
        <v>45</v>
      </c>
      <c r="S1740" s="326" t="s">
        <v>45</v>
      </c>
      <c r="T1740" s="326" t="s">
        <v>207</v>
      </c>
      <c r="U1740" s="326" t="s">
        <v>208</v>
      </c>
      <c r="V1740" s="326" t="s">
        <v>144</v>
      </c>
      <c r="W1740" s="326" t="s">
        <v>48</v>
      </c>
      <c r="X1740" s="326" t="s">
        <v>48</v>
      </c>
      <c r="Y1740" s="326" t="s">
        <v>48</v>
      </c>
      <c r="Z1740" s="326" t="s">
        <v>48</v>
      </c>
      <c r="AA1740" s="326" t="s">
        <v>48</v>
      </c>
      <c r="AB1740" s="326" t="s">
        <v>48</v>
      </c>
      <c r="AC1740" s="326" t="s">
        <v>123</v>
      </c>
      <c r="AD1740" s="326" t="s">
        <v>123</v>
      </c>
    </row>
    <row r="1741" spans="1:30" ht="34">
      <c r="A1741" s="326" t="s">
        <v>2688</v>
      </c>
      <c r="B1741" s="326" t="s">
        <v>41</v>
      </c>
      <c r="C1741" s="326" t="s">
        <v>2689</v>
      </c>
      <c r="D1741" s="326">
        <v>28401</v>
      </c>
      <c r="E1741" s="326" t="s">
        <v>130</v>
      </c>
      <c r="F1741" s="326" t="s">
        <v>2594</v>
      </c>
      <c r="G1741" s="327">
        <v>0</v>
      </c>
      <c r="H1741" s="328">
        <v>3180.18</v>
      </c>
      <c r="I1741" s="326" t="s">
        <v>51</v>
      </c>
      <c r="J1741" s="328">
        <v>13781.04</v>
      </c>
      <c r="K1741" s="326" t="s">
        <v>151</v>
      </c>
      <c r="L1741" s="326" t="s">
        <v>152</v>
      </c>
      <c r="M1741" s="326" t="s">
        <v>142</v>
      </c>
      <c r="N1741" s="326" t="s">
        <v>45</v>
      </c>
      <c r="O1741" s="326" t="s">
        <v>45</v>
      </c>
      <c r="P1741" s="326" t="s">
        <v>45</v>
      </c>
      <c r="Q1741" s="326" t="s">
        <v>45</v>
      </c>
      <c r="R1741" s="326" t="s">
        <v>45</v>
      </c>
      <c r="S1741" s="326" t="s">
        <v>45</v>
      </c>
      <c r="T1741" s="326" t="s">
        <v>207</v>
      </c>
      <c r="U1741" s="326" t="s">
        <v>208</v>
      </c>
      <c r="V1741" s="326" t="s">
        <v>144</v>
      </c>
      <c r="W1741" s="326" t="s">
        <v>48</v>
      </c>
      <c r="X1741" s="326" t="s">
        <v>48</v>
      </c>
      <c r="Y1741" s="326" t="s">
        <v>48</v>
      </c>
      <c r="Z1741" s="326" t="s">
        <v>48</v>
      </c>
      <c r="AA1741" s="326" t="s">
        <v>48</v>
      </c>
      <c r="AB1741" s="326" t="s">
        <v>48</v>
      </c>
      <c r="AC1741" s="326" t="s">
        <v>123</v>
      </c>
      <c r="AD1741" s="326" t="s">
        <v>123</v>
      </c>
    </row>
    <row r="1742" spans="1:30" ht="34">
      <c r="A1742" s="326" t="s">
        <v>2688</v>
      </c>
      <c r="B1742" s="326" t="s">
        <v>41</v>
      </c>
      <c r="C1742" s="326" t="s">
        <v>2689</v>
      </c>
      <c r="D1742" s="326">
        <v>28401</v>
      </c>
      <c r="E1742" s="326" t="s">
        <v>130</v>
      </c>
      <c r="F1742" s="326" t="s">
        <v>2067</v>
      </c>
      <c r="G1742" s="327">
        <v>0</v>
      </c>
      <c r="H1742" s="327">
        <v>645.29999999999995</v>
      </c>
      <c r="I1742" s="326" t="s">
        <v>51</v>
      </c>
      <c r="J1742" s="328">
        <v>13135.74</v>
      </c>
      <c r="K1742" s="326" t="s">
        <v>151</v>
      </c>
      <c r="L1742" s="326" t="s">
        <v>152</v>
      </c>
      <c r="M1742" s="326" t="s">
        <v>142</v>
      </c>
      <c r="N1742" s="326" t="s">
        <v>45</v>
      </c>
      <c r="O1742" s="326" t="s">
        <v>45</v>
      </c>
      <c r="P1742" s="326" t="s">
        <v>45</v>
      </c>
      <c r="Q1742" s="326" t="s">
        <v>45</v>
      </c>
      <c r="R1742" s="326" t="s">
        <v>45</v>
      </c>
      <c r="S1742" s="326" t="s">
        <v>45</v>
      </c>
      <c r="T1742" s="326" t="s">
        <v>207</v>
      </c>
      <c r="U1742" s="326" t="s">
        <v>208</v>
      </c>
      <c r="V1742" s="326" t="s">
        <v>144</v>
      </c>
      <c r="W1742" s="326" t="s">
        <v>48</v>
      </c>
      <c r="X1742" s="326" t="s">
        <v>48</v>
      </c>
      <c r="Y1742" s="326" t="s">
        <v>48</v>
      </c>
      <c r="Z1742" s="326" t="s">
        <v>48</v>
      </c>
      <c r="AA1742" s="326" t="s">
        <v>48</v>
      </c>
      <c r="AB1742" s="326" t="s">
        <v>48</v>
      </c>
      <c r="AC1742" s="326" t="s">
        <v>123</v>
      </c>
      <c r="AD1742" s="326" t="s">
        <v>123</v>
      </c>
    </row>
    <row r="1743" spans="1:30" ht="34">
      <c r="A1743" s="326" t="s">
        <v>2688</v>
      </c>
      <c r="B1743" s="326" t="s">
        <v>41</v>
      </c>
      <c r="C1743" s="326" t="s">
        <v>2689</v>
      </c>
      <c r="D1743" s="326">
        <v>28401</v>
      </c>
      <c r="E1743" s="326" t="s">
        <v>130</v>
      </c>
      <c r="F1743" s="326" t="s">
        <v>2674</v>
      </c>
      <c r="G1743" s="327">
        <v>0</v>
      </c>
      <c r="H1743" s="327">
        <v>506.59</v>
      </c>
      <c r="I1743" s="326" t="s">
        <v>51</v>
      </c>
      <c r="J1743" s="328">
        <v>12629.15</v>
      </c>
      <c r="K1743" s="326" t="s">
        <v>151</v>
      </c>
      <c r="L1743" s="326" t="s">
        <v>152</v>
      </c>
      <c r="M1743" s="326" t="s">
        <v>142</v>
      </c>
      <c r="N1743" s="326" t="s">
        <v>45</v>
      </c>
      <c r="O1743" s="326" t="s">
        <v>45</v>
      </c>
      <c r="P1743" s="326" t="s">
        <v>45</v>
      </c>
      <c r="Q1743" s="326" t="s">
        <v>45</v>
      </c>
      <c r="R1743" s="326" t="s">
        <v>45</v>
      </c>
      <c r="S1743" s="326" t="s">
        <v>45</v>
      </c>
      <c r="T1743" s="326" t="s">
        <v>207</v>
      </c>
      <c r="U1743" s="326" t="s">
        <v>208</v>
      </c>
      <c r="V1743" s="326" t="s">
        <v>144</v>
      </c>
      <c r="W1743" s="326" t="s">
        <v>48</v>
      </c>
      <c r="X1743" s="326" t="s">
        <v>48</v>
      </c>
      <c r="Y1743" s="326" t="s">
        <v>48</v>
      </c>
      <c r="Z1743" s="326" t="s">
        <v>48</v>
      </c>
      <c r="AA1743" s="326" t="s">
        <v>48</v>
      </c>
      <c r="AB1743" s="326" t="s">
        <v>48</v>
      </c>
      <c r="AC1743" s="326" t="s">
        <v>123</v>
      </c>
      <c r="AD1743" s="326" t="s">
        <v>123</v>
      </c>
    </row>
    <row r="1744" spans="1:30" ht="34">
      <c r="A1744" s="326" t="s">
        <v>2688</v>
      </c>
      <c r="B1744" s="326" t="s">
        <v>41</v>
      </c>
      <c r="C1744" s="326" t="s">
        <v>2689</v>
      </c>
      <c r="D1744" s="326">
        <v>28401</v>
      </c>
      <c r="E1744" s="326" t="s">
        <v>130</v>
      </c>
      <c r="F1744" s="326" t="s">
        <v>2336</v>
      </c>
      <c r="G1744" s="327">
        <v>0</v>
      </c>
      <c r="H1744" s="327">
        <v>297.02999999999997</v>
      </c>
      <c r="I1744" s="326" t="s">
        <v>51</v>
      </c>
      <c r="J1744" s="328">
        <v>12332.12</v>
      </c>
      <c r="K1744" s="326" t="s">
        <v>151</v>
      </c>
      <c r="L1744" s="326" t="s">
        <v>152</v>
      </c>
      <c r="M1744" s="326" t="s">
        <v>142</v>
      </c>
      <c r="N1744" s="326" t="s">
        <v>45</v>
      </c>
      <c r="O1744" s="326" t="s">
        <v>45</v>
      </c>
      <c r="P1744" s="326" t="s">
        <v>45</v>
      </c>
      <c r="Q1744" s="326" t="s">
        <v>45</v>
      </c>
      <c r="R1744" s="326" t="s">
        <v>45</v>
      </c>
      <c r="S1744" s="326" t="s">
        <v>45</v>
      </c>
      <c r="T1744" s="326" t="s">
        <v>207</v>
      </c>
      <c r="U1744" s="326" t="s">
        <v>208</v>
      </c>
      <c r="V1744" s="326" t="s">
        <v>144</v>
      </c>
      <c r="W1744" s="326" t="s">
        <v>48</v>
      </c>
      <c r="X1744" s="326" t="s">
        <v>48</v>
      </c>
      <c r="Y1744" s="326" t="s">
        <v>48</v>
      </c>
      <c r="Z1744" s="326" t="s">
        <v>48</v>
      </c>
      <c r="AA1744" s="326" t="s">
        <v>48</v>
      </c>
      <c r="AB1744" s="326" t="s">
        <v>48</v>
      </c>
      <c r="AC1744" s="326" t="s">
        <v>123</v>
      </c>
      <c r="AD1744" s="326" t="s">
        <v>123</v>
      </c>
    </row>
    <row r="1745" spans="1:30" ht="34">
      <c r="A1745" s="326" t="s">
        <v>2688</v>
      </c>
      <c r="B1745" s="326" t="s">
        <v>41</v>
      </c>
      <c r="C1745" s="326" t="s">
        <v>2689</v>
      </c>
      <c r="D1745" s="326">
        <v>28401</v>
      </c>
      <c r="E1745" s="326" t="s">
        <v>130</v>
      </c>
      <c r="F1745" s="326" t="s">
        <v>1714</v>
      </c>
      <c r="G1745" s="327">
        <v>0</v>
      </c>
      <c r="H1745" s="327">
        <v>38.06</v>
      </c>
      <c r="I1745" s="326" t="s">
        <v>51</v>
      </c>
      <c r="J1745" s="328">
        <v>12294.06</v>
      </c>
      <c r="K1745" s="326" t="s">
        <v>151</v>
      </c>
      <c r="L1745" s="326" t="s">
        <v>152</v>
      </c>
      <c r="M1745" s="326" t="s">
        <v>142</v>
      </c>
      <c r="N1745" s="326" t="s">
        <v>45</v>
      </c>
      <c r="O1745" s="326" t="s">
        <v>45</v>
      </c>
      <c r="P1745" s="326" t="s">
        <v>45</v>
      </c>
      <c r="Q1745" s="326" t="s">
        <v>45</v>
      </c>
      <c r="R1745" s="326" t="s">
        <v>45</v>
      </c>
      <c r="S1745" s="326" t="s">
        <v>45</v>
      </c>
      <c r="T1745" s="326" t="s">
        <v>207</v>
      </c>
      <c r="U1745" s="326" t="s">
        <v>208</v>
      </c>
      <c r="V1745" s="326" t="s">
        <v>144</v>
      </c>
      <c r="W1745" s="326" t="s">
        <v>48</v>
      </c>
      <c r="X1745" s="326" t="s">
        <v>48</v>
      </c>
      <c r="Y1745" s="326" t="s">
        <v>48</v>
      </c>
      <c r="Z1745" s="326" t="s">
        <v>48</v>
      </c>
      <c r="AA1745" s="326" t="s">
        <v>48</v>
      </c>
      <c r="AB1745" s="326" t="s">
        <v>48</v>
      </c>
      <c r="AC1745" s="326" t="s">
        <v>123</v>
      </c>
      <c r="AD1745" s="326" t="s">
        <v>123</v>
      </c>
    </row>
    <row r="1746" spans="1:30" ht="34">
      <c r="A1746" s="326" t="s">
        <v>2688</v>
      </c>
      <c r="B1746" s="326" t="s">
        <v>41</v>
      </c>
      <c r="C1746" s="326" t="s">
        <v>2748</v>
      </c>
      <c r="D1746" s="326">
        <v>29565</v>
      </c>
      <c r="E1746" s="326" t="s">
        <v>316</v>
      </c>
      <c r="F1746" s="326" t="s">
        <v>2732</v>
      </c>
      <c r="G1746" s="328">
        <v>1558.26</v>
      </c>
      <c r="H1746" s="327">
        <v>0</v>
      </c>
      <c r="I1746" s="326" t="s">
        <v>51</v>
      </c>
      <c r="J1746" s="328">
        <v>13852.32</v>
      </c>
      <c r="K1746" s="326" t="s">
        <v>151</v>
      </c>
      <c r="L1746" s="326" t="s">
        <v>152</v>
      </c>
      <c r="M1746" s="326" t="s">
        <v>142</v>
      </c>
      <c r="N1746" s="326" t="s">
        <v>45</v>
      </c>
      <c r="O1746" s="326" t="s">
        <v>45</v>
      </c>
      <c r="P1746" s="326" t="s">
        <v>45</v>
      </c>
      <c r="Q1746" s="326" t="s">
        <v>45</v>
      </c>
      <c r="R1746" s="326" t="s">
        <v>45</v>
      </c>
      <c r="S1746" s="326" t="s">
        <v>45</v>
      </c>
      <c r="T1746" s="326" t="s">
        <v>207</v>
      </c>
      <c r="U1746" s="326" t="s">
        <v>208</v>
      </c>
      <c r="V1746" s="326" t="s">
        <v>144</v>
      </c>
      <c r="W1746" s="326" t="s">
        <v>48</v>
      </c>
      <c r="X1746" s="326" t="s">
        <v>48</v>
      </c>
      <c r="Y1746" s="326" t="s">
        <v>48</v>
      </c>
      <c r="Z1746" s="326" t="s">
        <v>48</v>
      </c>
      <c r="AA1746" s="326" t="s">
        <v>48</v>
      </c>
      <c r="AB1746" s="326" t="s">
        <v>48</v>
      </c>
      <c r="AC1746" s="326" t="s">
        <v>123</v>
      </c>
      <c r="AD1746" s="326" t="s">
        <v>123</v>
      </c>
    </row>
    <row r="1747" spans="1:30" ht="34">
      <c r="A1747" s="326" t="s">
        <v>2688</v>
      </c>
      <c r="B1747" s="326" t="s">
        <v>41</v>
      </c>
      <c r="C1747" s="326" t="s">
        <v>2748</v>
      </c>
      <c r="D1747" s="326">
        <v>29565</v>
      </c>
      <c r="E1747" s="326" t="s">
        <v>316</v>
      </c>
      <c r="F1747" s="326" t="s">
        <v>2733</v>
      </c>
      <c r="G1747" s="328">
        <v>1128.6300000000001</v>
      </c>
      <c r="H1747" s="327">
        <v>0</v>
      </c>
      <c r="I1747" s="326" t="s">
        <v>51</v>
      </c>
      <c r="J1747" s="328">
        <v>14980.95</v>
      </c>
      <c r="K1747" s="326" t="s">
        <v>151</v>
      </c>
      <c r="L1747" s="326" t="s">
        <v>152</v>
      </c>
      <c r="M1747" s="326" t="s">
        <v>142</v>
      </c>
      <c r="N1747" s="326" t="s">
        <v>45</v>
      </c>
      <c r="O1747" s="326" t="s">
        <v>45</v>
      </c>
      <c r="P1747" s="326" t="s">
        <v>45</v>
      </c>
      <c r="Q1747" s="326" t="s">
        <v>45</v>
      </c>
      <c r="R1747" s="326" t="s">
        <v>45</v>
      </c>
      <c r="S1747" s="326" t="s">
        <v>45</v>
      </c>
      <c r="T1747" s="326" t="s">
        <v>207</v>
      </c>
      <c r="U1747" s="326" t="s">
        <v>208</v>
      </c>
      <c r="V1747" s="326" t="s">
        <v>144</v>
      </c>
      <c r="W1747" s="326" t="s">
        <v>48</v>
      </c>
      <c r="X1747" s="326" t="s">
        <v>48</v>
      </c>
      <c r="Y1747" s="326" t="s">
        <v>48</v>
      </c>
      <c r="Z1747" s="326" t="s">
        <v>48</v>
      </c>
      <c r="AA1747" s="326" t="s">
        <v>48</v>
      </c>
      <c r="AB1747" s="326" t="s">
        <v>48</v>
      </c>
      <c r="AC1747" s="326" t="s">
        <v>123</v>
      </c>
      <c r="AD1747" s="326" t="s">
        <v>123</v>
      </c>
    </row>
    <row r="1748" spans="1:30" ht="34">
      <c r="A1748" s="326" t="s">
        <v>2688</v>
      </c>
      <c r="B1748" s="326" t="s">
        <v>41</v>
      </c>
      <c r="C1748" s="326" t="s">
        <v>2748</v>
      </c>
      <c r="D1748" s="326">
        <v>29565</v>
      </c>
      <c r="E1748" s="326" t="s">
        <v>316</v>
      </c>
      <c r="F1748" s="326" t="s">
        <v>2734</v>
      </c>
      <c r="G1748" s="328">
        <v>1072.1400000000001</v>
      </c>
      <c r="H1748" s="327">
        <v>0</v>
      </c>
      <c r="I1748" s="326" t="s">
        <v>51</v>
      </c>
      <c r="J1748" s="328">
        <v>16053.09</v>
      </c>
      <c r="K1748" s="326" t="s">
        <v>151</v>
      </c>
      <c r="L1748" s="326" t="s">
        <v>152</v>
      </c>
      <c r="M1748" s="326" t="s">
        <v>142</v>
      </c>
      <c r="N1748" s="326" t="s">
        <v>45</v>
      </c>
      <c r="O1748" s="326" t="s">
        <v>45</v>
      </c>
      <c r="P1748" s="326" t="s">
        <v>45</v>
      </c>
      <c r="Q1748" s="326" t="s">
        <v>45</v>
      </c>
      <c r="R1748" s="326" t="s">
        <v>45</v>
      </c>
      <c r="S1748" s="326" t="s">
        <v>45</v>
      </c>
      <c r="T1748" s="326" t="s">
        <v>207</v>
      </c>
      <c r="U1748" s="326" t="s">
        <v>208</v>
      </c>
      <c r="V1748" s="326" t="s">
        <v>144</v>
      </c>
      <c r="W1748" s="326" t="s">
        <v>48</v>
      </c>
      <c r="X1748" s="326" t="s">
        <v>48</v>
      </c>
      <c r="Y1748" s="326" t="s">
        <v>48</v>
      </c>
      <c r="Z1748" s="326" t="s">
        <v>48</v>
      </c>
      <c r="AA1748" s="326" t="s">
        <v>48</v>
      </c>
      <c r="AB1748" s="326" t="s">
        <v>48</v>
      </c>
      <c r="AC1748" s="326" t="s">
        <v>123</v>
      </c>
      <c r="AD1748" s="326" t="s">
        <v>123</v>
      </c>
    </row>
    <row r="1749" spans="1:30" ht="34">
      <c r="A1749" s="326" t="s">
        <v>2688</v>
      </c>
      <c r="B1749" s="326" t="s">
        <v>41</v>
      </c>
      <c r="C1749" s="326" t="s">
        <v>2748</v>
      </c>
      <c r="D1749" s="326">
        <v>29565</v>
      </c>
      <c r="E1749" s="326" t="s">
        <v>316</v>
      </c>
      <c r="F1749" s="326" t="s">
        <v>2735</v>
      </c>
      <c r="G1749" s="327">
        <v>632.19000000000005</v>
      </c>
      <c r="H1749" s="327">
        <v>0</v>
      </c>
      <c r="I1749" s="326" t="s">
        <v>51</v>
      </c>
      <c r="J1749" s="328">
        <v>16685.28</v>
      </c>
      <c r="K1749" s="326" t="s">
        <v>151</v>
      </c>
      <c r="L1749" s="326" t="s">
        <v>152</v>
      </c>
      <c r="M1749" s="326" t="s">
        <v>142</v>
      </c>
      <c r="N1749" s="326" t="s">
        <v>45</v>
      </c>
      <c r="O1749" s="326" t="s">
        <v>45</v>
      </c>
      <c r="P1749" s="326" t="s">
        <v>45</v>
      </c>
      <c r="Q1749" s="326" t="s">
        <v>45</v>
      </c>
      <c r="R1749" s="326" t="s">
        <v>45</v>
      </c>
      <c r="S1749" s="326" t="s">
        <v>45</v>
      </c>
      <c r="T1749" s="326" t="s">
        <v>207</v>
      </c>
      <c r="U1749" s="326" t="s">
        <v>208</v>
      </c>
      <c r="V1749" s="326" t="s">
        <v>144</v>
      </c>
      <c r="W1749" s="326" t="s">
        <v>48</v>
      </c>
      <c r="X1749" s="326" t="s">
        <v>48</v>
      </c>
      <c r="Y1749" s="326" t="s">
        <v>48</v>
      </c>
      <c r="Z1749" s="326" t="s">
        <v>48</v>
      </c>
      <c r="AA1749" s="326" t="s">
        <v>48</v>
      </c>
      <c r="AB1749" s="326" t="s">
        <v>48</v>
      </c>
      <c r="AC1749" s="326" t="s">
        <v>123</v>
      </c>
      <c r="AD1749" s="326" t="s">
        <v>123</v>
      </c>
    </row>
    <row r="1750" spans="1:30" ht="34">
      <c r="A1750" s="326" t="s">
        <v>2688</v>
      </c>
      <c r="B1750" s="326" t="s">
        <v>41</v>
      </c>
      <c r="C1750" s="326" t="s">
        <v>2748</v>
      </c>
      <c r="D1750" s="326">
        <v>29565</v>
      </c>
      <c r="E1750" s="326" t="s">
        <v>316</v>
      </c>
      <c r="F1750" s="326" t="s">
        <v>2736</v>
      </c>
      <c r="G1750" s="327">
        <v>542.03</v>
      </c>
      <c r="H1750" s="327">
        <v>0</v>
      </c>
      <c r="I1750" s="326" t="s">
        <v>51</v>
      </c>
      <c r="J1750" s="328">
        <v>17227.310000000001</v>
      </c>
      <c r="K1750" s="326" t="s">
        <v>151</v>
      </c>
      <c r="L1750" s="326" t="s">
        <v>152</v>
      </c>
      <c r="M1750" s="326" t="s">
        <v>142</v>
      </c>
      <c r="N1750" s="326" t="s">
        <v>45</v>
      </c>
      <c r="O1750" s="326" t="s">
        <v>45</v>
      </c>
      <c r="P1750" s="326" t="s">
        <v>45</v>
      </c>
      <c r="Q1750" s="326" t="s">
        <v>45</v>
      </c>
      <c r="R1750" s="326" t="s">
        <v>45</v>
      </c>
      <c r="S1750" s="326" t="s">
        <v>45</v>
      </c>
      <c r="T1750" s="326" t="s">
        <v>207</v>
      </c>
      <c r="U1750" s="326" t="s">
        <v>208</v>
      </c>
      <c r="V1750" s="326" t="s">
        <v>144</v>
      </c>
      <c r="W1750" s="326" t="s">
        <v>48</v>
      </c>
      <c r="X1750" s="326" t="s">
        <v>48</v>
      </c>
      <c r="Y1750" s="326" t="s">
        <v>48</v>
      </c>
      <c r="Z1750" s="326" t="s">
        <v>48</v>
      </c>
      <c r="AA1750" s="326" t="s">
        <v>48</v>
      </c>
      <c r="AB1750" s="326" t="s">
        <v>48</v>
      </c>
      <c r="AC1750" s="326" t="s">
        <v>123</v>
      </c>
      <c r="AD1750" s="326" t="s">
        <v>123</v>
      </c>
    </row>
    <row r="1751" spans="1:30" ht="34">
      <c r="A1751" s="326" t="s">
        <v>2688</v>
      </c>
      <c r="B1751" s="326" t="s">
        <v>41</v>
      </c>
      <c r="C1751" s="326" t="s">
        <v>2748</v>
      </c>
      <c r="D1751" s="326">
        <v>29565</v>
      </c>
      <c r="E1751" s="326" t="s">
        <v>316</v>
      </c>
      <c r="F1751" s="326" t="s">
        <v>2737</v>
      </c>
      <c r="G1751" s="327">
        <v>429.06</v>
      </c>
      <c r="H1751" s="327">
        <v>0</v>
      </c>
      <c r="I1751" s="326" t="s">
        <v>51</v>
      </c>
      <c r="J1751" s="328">
        <v>17656.37</v>
      </c>
      <c r="K1751" s="326" t="s">
        <v>151</v>
      </c>
      <c r="L1751" s="326" t="s">
        <v>152</v>
      </c>
      <c r="M1751" s="326" t="s">
        <v>142</v>
      </c>
      <c r="N1751" s="326" t="s">
        <v>45</v>
      </c>
      <c r="O1751" s="326" t="s">
        <v>45</v>
      </c>
      <c r="P1751" s="326" t="s">
        <v>45</v>
      </c>
      <c r="Q1751" s="326" t="s">
        <v>45</v>
      </c>
      <c r="R1751" s="326" t="s">
        <v>45</v>
      </c>
      <c r="S1751" s="326" t="s">
        <v>45</v>
      </c>
      <c r="T1751" s="326" t="s">
        <v>207</v>
      </c>
      <c r="U1751" s="326" t="s">
        <v>208</v>
      </c>
      <c r="V1751" s="326" t="s">
        <v>144</v>
      </c>
      <c r="W1751" s="326" t="s">
        <v>48</v>
      </c>
      <c r="X1751" s="326" t="s">
        <v>48</v>
      </c>
      <c r="Y1751" s="326" t="s">
        <v>48</v>
      </c>
      <c r="Z1751" s="326" t="s">
        <v>48</v>
      </c>
      <c r="AA1751" s="326" t="s">
        <v>48</v>
      </c>
      <c r="AB1751" s="326" t="s">
        <v>48</v>
      </c>
      <c r="AC1751" s="326" t="s">
        <v>123</v>
      </c>
      <c r="AD1751" s="326" t="s">
        <v>123</v>
      </c>
    </row>
    <row r="1752" spans="1:30" ht="34">
      <c r="A1752" s="326" t="s">
        <v>2688</v>
      </c>
      <c r="B1752" s="326" t="s">
        <v>41</v>
      </c>
      <c r="C1752" s="326" t="s">
        <v>2748</v>
      </c>
      <c r="D1752" s="326">
        <v>29565</v>
      </c>
      <c r="E1752" s="326" t="s">
        <v>316</v>
      </c>
      <c r="F1752" s="326" t="s">
        <v>2738</v>
      </c>
      <c r="G1752" s="328">
        <v>2139.1999999999998</v>
      </c>
      <c r="H1752" s="327">
        <v>0</v>
      </c>
      <c r="I1752" s="326" t="s">
        <v>51</v>
      </c>
      <c r="J1752" s="328">
        <v>19795.57</v>
      </c>
      <c r="K1752" s="326" t="s">
        <v>151</v>
      </c>
      <c r="L1752" s="326" t="s">
        <v>152</v>
      </c>
      <c r="M1752" s="326" t="s">
        <v>142</v>
      </c>
      <c r="N1752" s="326" t="s">
        <v>45</v>
      </c>
      <c r="O1752" s="326" t="s">
        <v>45</v>
      </c>
      <c r="P1752" s="326" t="s">
        <v>45</v>
      </c>
      <c r="Q1752" s="326" t="s">
        <v>45</v>
      </c>
      <c r="R1752" s="326" t="s">
        <v>45</v>
      </c>
      <c r="S1752" s="326" t="s">
        <v>45</v>
      </c>
      <c r="T1752" s="326" t="s">
        <v>207</v>
      </c>
      <c r="U1752" s="326" t="s">
        <v>208</v>
      </c>
      <c r="V1752" s="326" t="s">
        <v>144</v>
      </c>
      <c r="W1752" s="326" t="s">
        <v>48</v>
      </c>
      <c r="X1752" s="326" t="s">
        <v>48</v>
      </c>
      <c r="Y1752" s="326" t="s">
        <v>48</v>
      </c>
      <c r="Z1752" s="326" t="s">
        <v>48</v>
      </c>
      <c r="AA1752" s="326" t="s">
        <v>48</v>
      </c>
      <c r="AB1752" s="326" t="s">
        <v>48</v>
      </c>
      <c r="AC1752" s="326" t="s">
        <v>123</v>
      </c>
      <c r="AD1752" s="326" t="s">
        <v>123</v>
      </c>
    </row>
    <row r="1753" spans="1:30" ht="34">
      <c r="A1753" s="326" t="s">
        <v>2688</v>
      </c>
      <c r="B1753" s="326" t="s">
        <v>41</v>
      </c>
      <c r="C1753" s="326" t="s">
        <v>2748</v>
      </c>
      <c r="D1753" s="326">
        <v>29565</v>
      </c>
      <c r="E1753" s="326" t="s">
        <v>316</v>
      </c>
      <c r="F1753" s="326" t="s">
        <v>2739</v>
      </c>
      <c r="G1753" s="327">
        <v>23.9</v>
      </c>
      <c r="H1753" s="327">
        <v>0</v>
      </c>
      <c r="I1753" s="326" t="s">
        <v>51</v>
      </c>
      <c r="J1753" s="328">
        <v>19819.47</v>
      </c>
      <c r="K1753" s="326" t="s">
        <v>151</v>
      </c>
      <c r="L1753" s="326" t="s">
        <v>152</v>
      </c>
      <c r="M1753" s="326" t="s">
        <v>142</v>
      </c>
      <c r="N1753" s="326" t="s">
        <v>45</v>
      </c>
      <c r="O1753" s="326" t="s">
        <v>45</v>
      </c>
      <c r="P1753" s="326" t="s">
        <v>45</v>
      </c>
      <c r="Q1753" s="326" t="s">
        <v>45</v>
      </c>
      <c r="R1753" s="326" t="s">
        <v>45</v>
      </c>
      <c r="S1753" s="326" t="s">
        <v>45</v>
      </c>
      <c r="T1753" s="326" t="s">
        <v>207</v>
      </c>
      <c r="U1753" s="326" t="s">
        <v>208</v>
      </c>
      <c r="V1753" s="326" t="s">
        <v>144</v>
      </c>
      <c r="W1753" s="326" t="s">
        <v>48</v>
      </c>
      <c r="X1753" s="326" t="s">
        <v>48</v>
      </c>
      <c r="Y1753" s="326" t="s">
        <v>48</v>
      </c>
      <c r="Z1753" s="326" t="s">
        <v>48</v>
      </c>
      <c r="AA1753" s="326" t="s">
        <v>48</v>
      </c>
      <c r="AB1753" s="326" t="s">
        <v>48</v>
      </c>
      <c r="AC1753" s="326" t="s">
        <v>123</v>
      </c>
      <c r="AD1753" s="326" t="s">
        <v>123</v>
      </c>
    </row>
    <row r="1754" spans="1:30" ht="25.5">
      <c r="A1754" s="326" t="s">
        <v>2688</v>
      </c>
      <c r="B1754" s="326" t="s">
        <v>41</v>
      </c>
      <c r="C1754" s="326" t="s">
        <v>2748</v>
      </c>
      <c r="D1754" s="326">
        <v>29565</v>
      </c>
      <c r="E1754" s="326" t="s">
        <v>507</v>
      </c>
      <c r="F1754" s="326" t="s">
        <v>2740</v>
      </c>
      <c r="G1754" s="327">
        <v>57</v>
      </c>
      <c r="H1754" s="327">
        <v>0</v>
      </c>
      <c r="I1754" s="326" t="s">
        <v>51</v>
      </c>
      <c r="J1754" s="327">
        <v>95</v>
      </c>
      <c r="K1754" s="326" t="s">
        <v>164</v>
      </c>
      <c r="L1754" s="326" t="s">
        <v>164</v>
      </c>
      <c r="M1754" s="326" t="s">
        <v>142</v>
      </c>
      <c r="N1754" s="326" t="s">
        <v>45</v>
      </c>
      <c r="O1754" s="326" t="s">
        <v>45</v>
      </c>
      <c r="P1754" s="326" t="s">
        <v>45</v>
      </c>
      <c r="Q1754" s="326" t="s">
        <v>45</v>
      </c>
      <c r="R1754" s="326" t="s">
        <v>45</v>
      </c>
      <c r="S1754" s="326" t="s">
        <v>45</v>
      </c>
      <c r="T1754" s="326" t="s">
        <v>209</v>
      </c>
      <c r="U1754" s="326" t="s">
        <v>209</v>
      </c>
      <c r="V1754" s="326" t="s">
        <v>144</v>
      </c>
      <c r="W1754" s="326" t="s">
        <v>48</v>
      </c>
      <c r="X1754" s="326" t="s">
        <v>48</v>
      </c>
      <c r="Y1754" s="326" t="s">
        <v>48</v>
      </c>
      <c r="Z1754" s="326" t="s">
        <v>48</v>
      </c>
      <c r="AA1754" s="326" t="s">
        <v>48</v>
      </c>
      <c r="AB1754" s="326" t="s">
        <v>48</v>
      </c>
      <c r="AC1754" s="326" t="s">
        <v>123</v>
      </c>
      <c r="AD1754" s="326" t="s">
        <v>123</v>
      </c>
    </row>
    <row r="1755" spans="1:30" ht="25.5">
      <c r="A1755" s="326" t="s">
        <v>2688</v>
      </c>
      <c r="B1755" s="326" t="s">
        <v>41</v>
      </c>
      <c r="C1755" s="326" t="s">
        <v>2748</v>
      </c>
      <c r="D1755" s="326">
        <v>29565</v>
      </c>
      <c r="E1755" s="326" t="s">
        <v>461</v>
      </c>
      <c r="F1755" s="326" t="s">
        <v>2741</v>
      </c>
      <c r="G1755" s="327">
        <v>167.96</v>
      </c>
      <c r="H1755" s="327">
        <v>0</v>
      </c>
      <c r="I1755" s="326" t="s">
        <v>51</v>
      </c>
      <c r="J1755" s="327">
        <v>232.95</v>
      </c>
      <c r="K1755" s="326" t="s">
        <v>165</v>
      </c>
      <c r="L1755" s="326" t="s">
        <v>165</v>
      </c>
      <c r="M1755" s="326" t="s">
        <v>142</v>
      </c>
      <c r="N1755" s="326" t="s">
        <v>45</v>
      </c>
      <c r="O1755" s="326" t="s">
        <v>45</v>
      </c>
      <c r="P1755" s="326" t="s">
        <v>45</v>
      </c>
      <c r="Q1755" s="326" t="s">
        <v>45</v>
      </c>
      <c r="R1755" s="326" t="s">
        <v>45</v>
      </c>
      <c r="S1755" s="326" t="s">
        <v>45</v>
      </c>
      <c r="T1755" s="326" t="s">
        <v>210</v>
      </c>
      <c r="U1755" s="326" t="s">
        <v>210</v>
      </c>
      <c r="V1755" s="326" t="s">
        <v>144</v>
      </c>
      <c r="W1755" s="326" t="s">
        <v>48</v>
      </c>
      <c r="X1755" s="326" t="s">
        <v>48</v>
      </c>
      <c r="Y1755" s="326" t="s">
        <v>48</v>
      </c>
      <c r="Z1755" s="326" t="s">
        <v>48</v>
      </c>
      <c r="AA1755" s="326" t="s">
        <v>48</v>
      </c>
      <c r="AB1755" s="326" t="s">
        <v>48</v>
      </c>
      <c r="AC1755" s="326" t="s">
        <v>123</v>
      </c>
      <c r="AD1755" s="326" t="s">
        <v>123</v>
      </c>
    </row>
    <row r="1756" spans="1:30" ht="25.5">
      <c r="A1756" s="326" t="s">
        <v>2688</v>
      </c>
      <c r="B1756" s="326" t="s">
        <v>41</v>
      </c>
      <c r="C1756" s="326" t="s">
        <v>2748</v>
      </c>
      <c r="D1756" s="326">
        <v>29565</v>
      </c>
      <c r="E1756" s="326" t="s">
        <v>241</v>
      </c>
      <c r="F1756" s="326" t="s">
        <v>2742</v>
      </c>
      <c r="G1756" s="328">
        <v>2533.6</v>
      </c>
      <c r="H1756" s="327">
        <v>0</v>
      </c>
      <c r="I1756" s="326" t="s">
        <v>51</v>
      </c>
      <c r="J1756" s="328">
        <v>8762.2000000000007</v>
      </c>
      <c r="K1756" s="326" t="s">
        <v>221</v>
      </c>
      <c r="L1756" s="326" t="s">
        <v>221</v>
      </c>
      <c r="M1756" s="326" t="s">
        <v>142</v>
      </c>
      <c r="N1756" s="326" t="s">
        <v>45</v>
      </c>
      <c r="O1756" s="326" t="s">
        <v>45</v>
      </c>
      <c r="P1756" s="326" t="s">
        <v>45</v>
      </c>
      <c r="Q1756" s="326" t="s">
        <v>45</v>
      </c>
      <c r="R1756" s="326" t="s">
        <v>45</v>
      </c>
      <c r="S1756" s="326" t="s">
        <v>45</v>
      </c>
      <c r="T1756" s="326" t="s">
        <v>222</v>
      </c>
      <c r="U1756" s="326" t="s">
        <v>222</v>
      </c>
      <c r="V1756" s="326" t="s">
        <v>144</v>
      </c>
      <c r="W1756" s="326" t="s">
        <v>48</v>
      </c>
      <c r="X1756" s="326" t="s">
        <v>48</v>
      </c>
      <c r="Y1756" s="326" t="s">
        <v>48</v>
      </c>
      <c r="Z1756" s="326" t="s">
        <v>48</v>
      </c>
      <c r="AA1756" s="326" t="s">
        <v>48</v>
      </c>
      <c r="AB1756" s="326" t="s">
        <v>48</v>
      </c>
      <c r="AC1756" s="326" t="s">
        <v>123</v>
      </c>
      <c r="AD1756" s="326" t="s">
        <v>123</v>
      </c>
    </row>
    <row r="1757" spans="1:30" ht="25.5">
      <c r="A1757" s="326" t="s">
        <v>2688</v>
      </c>
      <c r="B1757" s="326" t="s">
        <v>41</v>
      </c>
      <c r="C1757" s="326" t="s">
        <v>2748</v>
      </c>
      <c r="D1757" s="326">
        <v>29565</v>
      </c>
      <c r="E1757" s="326" t="s">
        <v>241</v>
      </c>
      <c r="F1757" s="326" t="s">
        <v>2743</v>
      </c>
      <c r="G1757" s="327">
        <v>195.26</v>
      </c>
      <c r="H1757" s="327">
        <v>0</v>
      </c>
      <c r="I1757" s="326" t="s">
        <v>51</v>
      </c>
      <c r="J1757" s="328">
        <v>8957.4599999999991</v>
      </c>
      <c r="K1757" s="326" t="s">
        <v>221</v>
      </c>
      <c r="L1757" s="326" t="s">
        <v>221</v>
      </c>
      <c r="M1757" s="326" t="s">
        <v>142</v>
      </c>
      <c r="N1757" s="326" t="s">
        <v>45</v>
      </c>
      <c r="O1757" s="326" t="s">
        <v>45</v>
      </c>
      <c r="P1757" s="326" t="s">
        <v>45</v>
      </c>
      <c r="Q1757" s="326" t="s">
        <v>45</v>
      </c>
      <c r="R1757" s="326" t="s">
        <v>45</v>
      </c>
      <c r="S1757" s="326" t="s">
        <v>45</v>
      </c>
      <c r="T1757" s="326" t="s">
        <v>222</v>
      </c>
      <c r="U1757" s="326" t="s">
        <v>222</v>
      </c>
      <c r="V1757" s="326" t="s">
        <v>144</v>
      </c>
      <c r="W1757" s="326" t="s">
        <v>48</v>
      </c>
      <c r="X1757" s="326" t="s">
        <v>48</v>
      </c>
      <c r="Y1757" s="326" t="s">
        <v>48</v>
      </c>
      <c r="Z1757" s="326" t="s">
        <v>48</v>
      </c>
      <c r="AA1757" s="326" t="s">
        <v>48</v>
      </c>
      <c r="AB1757" s="326" t="s">
        <v>48</v>
      </c>
      <c r="AC1757" s="326" t="s">
        <v>123</v>
      </c>
      <c r="AD1757" s="326" t="s">
        <v>123</v>
      </c>
    </row>
    <row r="1758" spans="1:30" ht="25.5">
      <c r="A1758" s="326" t="s">
        <v>2688</v>
      </c>
      <c r="B1758" s="326" t="s">
        <v>41</v>
      </c>
      <c r="C1758" s="326" t="s">
        <v>2748</v>
      </c>
      <c r="D1758" s="326">
        <v>29573</v>
      </c>
      <c r="E1758" s="326" t="s">
        <v>624</v>
      </c>
      <c r="F1758" s="326" t="s">
        <v>2467</v>
      </c>
      <c r="G1758" s="327">
        <v>0</v>
      </c>
      <c r="H1758" s="327">
        <v>406.14</v>
      </c>
      <c r="I1758" s="326" t="s">
        <v>51</v>
      </c>
      <c r="J1758" s="328">
        <v>8551.32</v>
      </c>
      <c r="K1758" s="326" t="s">
        <v>221</v>
      </c>
      <c r="L1758" s="326" t="s">
        <v>221</v>
      </c>
      <c r="M1758" s="326" t="s">
        <v>142</v>
      </c>
      <c r="N1758" s="326" t="s">
        <v>45</v>
      </c>
      <c r="O1758" s="326" t="s">
        <v>45</v>
      </c>
      <c r="P1758" s="326" t="s">
        <v>45</v>
      </c>
      <c r="Q1758" s="326" t="s">
        <v>45</v>
      </c>
      <c r="R1758" s="326" t="s">
        <v>45</v>
      </c>
      <c r="S1758" s="326" t="s">
        <v>45</v>
      </c>
      <c r="T1758" s="326" t="s">
        <v>222</v>
      </c>
      <c r="U1758" s="326" t="s">
        <v>222</v>
      </c>
      <c r="V1758" s="326" t="s">
        <v>144</v>
      </c>
      <c r="W1758" s="326" t="s">
        <v>48</v>
      </c>
      <c r="X1758" s="326" t="s">
        <v>48</v>
      </c>
      <c r="Y1758" s="326" t="s">
        <v>48</v>
      </c>
      <c r="Z1758" s="326" t="s">
        <v>48</v>
      </c>
      <c r="AA1758" s="326" t="s">
        <v>48</v>
      </c>
      <c r="AB1758" s="326" t="s">
        <v>48</v>
      </c>
      <c r="AC1758" s="326" t="s">
        <v>123</v>
      </c>
      <c r="AD1758" s="326" t="s">
        <v>123</v>
      </c>
    </row>
    <row r="1759" spans="1:30" ht="25.5">
      <c r="A1759" s="326" t="s">
        <v>2688</v>
      </c>
      <c r="B1759" s="326" t="s">
        <v>41</v>
      </c>
      <c r="C1759" s="326" t="s">
        <v>2748</v>
      </c>
      <c r="D1759" s="326">
        <v>29573</v>
      </c>
      <c r="E1759" s="326" t="s">
        <v>624</v>
      </c>
      <c r="F1759" s="326" t="s">
        <v>2538</v>
      </c>
      <c r="G1759" s="327">
        <v>0</v>
      </c>
      <c r="H1759" s="327">
        <v>486.9</v>
      </c>
      <c r="I1759" s="326" t="s">
        <v>51</v>
      </c>
      <c r="J1759" s="328">
        <v>8064.42</v>
      </c>
      <c r="K1759" s="326" t="s">
        <v>221</v>
      </c>
      <c r="L1759" s="326" t="s">
        <v>221</v>
      </c>
      <c r="M1759" s="326" t="s">
        <v>142</v>
      </c>
      <c r="N1759" s="326" t="s">
        <v>45</v>
      </c>
      <c r="O1759" s="326" t="s">
        <v>45</v>
      </c>
      <c r="P1759" s="326" t="s">
        <v>45</v>
      </c>
      <c r="Q1759" s="326" t="s">
        <v>45</v>
      </c>
      <c r="R1759" s="326" t="s">
        <v>45</v>
      </c>
      <c r="S1759" s="326" t="s">
        <v>45</v>
      </c>
      <c r="T1759" s="326" t="s">
        <v>222</v>
      </c>
      <c r="U1759" s="326" t="s">
        <v>222</v>
      </c>
      <c r="V1759" s="326" t="s">
        <v>144</v>
      </c>
      <c r="W1759" s="326" t="s">
        <v>48</v>
      </c>
      <c r="X1759" s="326" t="s">
        <v>48</v>
      </c>
      <c r="Y1759" s="326" t="s">
        <v>48</v>
      </c>
      <c r="Z1759" s="326" t="s">
        <v>48</v>
      </c>
      <c r="AA1759" s="326" t="s">
        <v>48</v>
      </c>
      <c r="AB1759" s="326" t="s">
        <v>48</v>
      </c>
      <c r="AC1759" s="326" t="s">
        <v>123</v>
      </c>
      <c r="AD1759" s="326" t="s">
        <v>123</v>
      </c>
    </row>
    <row r="1760" spans="1:30" ht="25.5">
      <c r="A1760" s="326" t="s">
        <v>2688</v>
      </c>
      <c r="B1760" s="326" t="s">
        <v>41</v>
      </c>
      <c r="C1760" s="326" t="s">
        <v>2748</v>
      </c>
      <c r="D1760" s="326">
        <v>29573</v>
      </c>
      <c r="E1760" s="326" t="s">
        <v>624</v>
      </c>
      <c r="F1760" s="326" t="s">
        <v>2407</v>
      </c>
      <c r="G1760" s="327">
        <v>0</v>
      </c>
      <c r="H1760" s="327">
        <v>982.29</v>
      </c>
      <c r="I1760" s="326" t="s">
        <v>51</v>
      </c>
      <c r="J1760" s="328">
        <v>7082.13</v>
      </c>
      <c r="K1760" s="326" t="s">
        <v>221</v>
      </c>
      <c r="L1760" s="326" t="s">
        <v>221</v>
      </c>
      <c r="M1760" s="326" t="s">
        <v>142</v>
      </c>
      <c r="N1760" s="326" t="s">
        <v>45</v>
      </c>
      <c r="O1760" s="326" t="s">
        <v>45</v>
      </c>
      <c r="P1760" s="326" t="s">
        <v>45</v>
      </c>
      <c r="Q1760" s="326" t="s">
        <v>45</v>
      </c>
      <c r="R1760" s="326" t="s">
        <v>45</v>
      </c>
      <c r="S1760" s="326" t="s">
        <v>45</v>
      </c>
      <c r="T1760" s="326" t="s">
        <v>222</v>
      </c>
      <c r="U1760" s="326" t="s">
        <v>222</v>
      </c>
      <c r="V1760" s="326" t="s">
        <v>144</v>
      </c>
      <c r="W1760" s="326" t="s">
        <v>48</v>
      </c>
      <c r="X1760" s="326" t="s">
        <v>48</v>
      </c>
      <c r="Y1760" s="326" t="s">
        <v>48</v>
      </c>
      <c r="Z1760" s="326" t="s">
        <v>48</v>
      </c>
      <c r="AA1760" s="326" t="s">
        <v>48</v>
      </c>
      <c r="AB1760" s="326" t="s">
        <v>48</v>
      </c>
      <c r="AC1760" s="326" t="s">
        <v>123</v>
      </c>
      <c r="AD1760" s="326" t="s">
        <v>123</v>
      </c>
    </row>
    <row r="1761" spans="1:30" ht="25.5">
      <c r="A1761" s="326" t="s">
        <v>2688</v>
      </c>
      <c r="B1761" s="326" t="s">
        <v>41</v>
      </c>
      <c r="C1761" s="326" t="s">
        <v>2748</v>
      </c>
      <c r="D1761" s="326">
        <v>29573</v>
      </c>
      <c r="E1761" s="326" t="s">
        <v>624</v>
      </c>
      <c r="F1761" s="326" t="s">
        <v>2264</v>
      </c>
      <c r="G1761" s="327">
        <v>0</v>
      </c>
      <c r="H1761" s="327">
        <v>89.76</v>
      </c>
      <c r="I1761" s="326" t="s">
        <v>51</v>
      </c>
      <c r="J1761" s="328">
        <v>6992.37</v>
      </c>
      <c r="K1761" s="326" t="s">
        <v>221</v>
      </c>
      <c r="L1761" s="326" t="s">
        <v>221</v>
      </c>
      <c r="M1761" s="326" t="s">
        <v>142</v>
      </c>
      <c r="N1761" s="326" t="s">
        <v>45</v>
      </c>
      <c r="O1761" s="326" t="s">
        <v>45</v>
      </c>
      <c r="P1761" s="326" t="s">
        <v>45</v>
      </c>
      <c r="Q1761" s="326" t="s">
        <v>45</v>
      </c>
      <c r="R1761" s="326" t="s">
        <v>45</v>
      </c>
      <c r="S1761" s="326" t="s">
        <v>45</v>
      </c>
      <c r="T1761" s="326" t="s">
        <v>222</v>
      </c>
      <c r="U1761" s="326" t="s">
        <v>222</v>
      </c>
      <c r="V1761" s="326" t="s">
        <v>144</v>
      </c>
      <c r="W1761" s="326" t="s">
        <v>48</v>
      </c>
      <c r="X1761" s="326" t="s">
        <v>48</v>
      </c>
      <c r="Y1761" s="326" t="s">
        <v>48</v>
      </c>
      <c r="Z1761" s="326" t="s">
        <v>48</v>
      </c>
      <c r="AA1761" s="326" t="s">
        <v>48</v>
      </c>
      <c r="AB1761" s="326" t="s">
        <v>48</v>
      </c>
      <c r="AC1761" s="326" t="s">
        <v>123</v>
      </c>
      <c r="AD1761" s="326" t="s">
        <v>123</v>
      </c>
    </row>
    <row r="1762" spans="1:30" ht="25.5">
      <c r="A1762" s="326" t="s">
        <v>2688</v>
      </c>
      <c r="B1762" s="326" t="s">
        <v>41</v>
      </c>
      <c r="C1762" s="326" t="s">
        <v>2748</v>
      </c>
      <c r="D1762" s="326">
        <v>29573</v>
      </c>
      <c r="E1762" s="326" t="s">
        <v>624</v>
      </c>
      <c r="F1762" s="326" t="s">
        <v>2608</v>
      </c>
      <c r="G1762" s="327">
        <v>0</v>
      </c>
      <c r="H1762" s="327">
        <v>159.38</v>
      </c>
      <c r="I1762" s="326" t="s">
        <v>51</v>
      </c>
      <c r="J1762" s="328">
        <v>6832.99</v>
      </c>
      <c r="K1762" s="326" t="s">
        <v>221</v>
      </c>
      <c r="L1762" s="326" t="s">
        <v>221</v>
      </c>
      <c r="M1762" s="326" t="s">
        <v>142</v>
      </c>
      <c r="N1762" s="326" t="s">
        <v>45</v>
      </c>
      <c r="O1762" s="326" t="s">
        <v>45</v>
      </c>
      <c r="P1762" s="326" t="s">
        <v>45</v>
      </c>
      <c r="Q1762" s="326" t="s">
        <v>45</v>
      </c>
      <c r="R1762" s="326" t="s">
        <v>45</v>
      </c>
      <c r="S1762" s="326" t="s">
        <v>45</v>
      </c>
      <c r="T1762" s="326" t="s">
        <v>222</v>
      </c>
      <c r="U1762" s="326" t="s">
        <v>222</v>
      </c>
      <c r="V1762" s="326" t="s">
        <v>144</v>
      </c>
      <c r="W1762" s="326" t="s">
        <v>48</v>
      </c>
      <c r="X1762" s="326" t="s">
        <v>48</v>
      </c>
      <c r="Y1762" s="326" t="s">
        <v>48</v>
      </c>
      <c r="Z1762" s="326" t="s">
        <v>48</v>
      </c>
      <c r="AA1762" s="326" t="s">
        <v>48</v>
      </c>
      <c r="AB1762" s="326" t="s">
        <v>48</v>
      </c>
      <c r="AC1762" s="326" t="s">
        <v>123</v>
      </c>
      <c r="AD1762" s="326" t="s">
        <v>123</v>
      </c>
    </row>
    <row r="1763" spans="1:30" ht="25.5">
      <c r="A1763" s="326" t="s">
        <v>2688</v>
      </c>
      <c r="B1763" s="326" t="s">
        <v>41</v>
      </c>
      <c r="C1763" s="326" t="s">
        <v>2748</v>
      </c>
      <c r="D1763" s="326">
        <v>29565</v>
      </c>
      <c r="E1763" s="326" t="s">
        <v>600</v>
      </c>
      <c r="F1763" s="326" t="s">
        <v>2744</v>
      </c>
      <c r="G1763" s="327">
        <v>360.7</v>
      </c>
      <c r="H1763" s="327">
        <v>0</v>
      </c>
      <c r="I1763" s="326" t="s">
        <v>51</v>
      </c>
      <c r="J1763" s="327">
        <v>622.92999999999995</v>
      </c>
      <c r="K1763" s="326" t="s">
        <v>1621</v>
      </c>
      <c r="L1763" s="326" t="s">
        <v>1621</v>
      </c>
      <c r="M1763" s="326" t="s">
        <v>142</v>
      </c>
      <c r="N1763" s="326" t="s">
        <v>45</v>
      </c>
      <c r="O1763" s="326" t="s">
        <v>45</v>
      </c>
      <c r="P1763" s="326" t="s">
        <v>45</v>
      </c>
      <c r="Q1763" s="326" t="s">
        <v>45</v>
      </c>
      <c r="R1763" s="326" t="s">
        <v>45</v>
      </c>
      <c r="S1763" s="326" t="s">
        <v>45</v>
      </c>
      <c r="T1763" s="326" t="s">
        <v>1622</v>
      </c>
      <c r="U1763" s="326" t="s">
        <v>1622</v>
      </c>
      <c r="V1763" s="326" t="s">
        <v>144</v>
      </c>
      <c r="W1763" s="326" t="s">
        <v>48</v>
      </c>
      <c r="X1763" s="326" t="s">
        <v>48</v>
      </c>
      <c r="Y1763" s="326" t="s">
        <v>48</v>
      </c>
      <c r="Z1763" s="326" t="s">
        <v>48</v>
      </c>
      <c r="AA1763" s="326" t="s">
        <v>48</v>
      </c>
      <c r="AB1763" s="326" t="s">
        <v>48</v>
      </c>
      <c r="AC1763" s="326" t="s">
        <v>123</v>
      </c>
      <c r="AD1763" s="326" t="s">
        <v>123</v>
      </c>
    </row>
    <row r="1764" spans="1:30" ht="25.5">
      <c r="A1764" s="326" t="s">
        <v>2688</v>
      </c>
      <c r="B1764" s="326" t="s">
        <v>41</v>
      </c>
      <c r="C1764" s="326" t="s">
        <v>2748</v>
      </c>
      <c r="D1764" s="326">
        <v>29573</v>
      </c>
      <c r="E1764" s="326" t="s">
        <v>461</v>
      </c>
      <c r="F1764" s="326" t="s">
        <v>2686</v>
      </c>
      <c r="G1764" s="327">
        <v>0</v>
      </c>
      <c r="H1764" s="327">
        <v>262.23</v>
      </c>
      <c r="I1764" s="326" t="s">
        <v>51</v>
      </c>
      <c r="J1764" s="327">
        <v>360.7</v>
      </c>
      <c r="K1764" s="326" t="s">
        <v>1621</v>
      </c>
      <c r="L1764" s="326" t="s">
        <v>1621</v>
      </c>
      <c r="M1764" s="326" t="s">
        <v>142</v>
      </c>
      <c r="N1764" s="326" t="s">
        <v>45</v>
      </c>
      <c r="O1764" s="326" t="s">
        <v>45</v>
      </c>
      <c r="P1764" s="326" t="s">
        <v>45</v>
      </c>
      <c r="Q1764" s="326" t="s">
        <v>45</v>
      </c>
      <c r="R1764" s="326" t="s">
        <v>45</v>
      </c>
      <c r="S1764" s="326" t="s">
        <v>45</v>
      </c>
      <c r="T1764" s="326" t="s">
        <v>1622</v>
      </c>
      <c r="U1764" s="326" t="s">
        <v>1622</v>
      </c>
      <c r="V1764" s="326" t="s">
        <v>144</v>
      </c>
      <c r="W1764" s="326" t="s">
        <v>48</v>
      </c>
      <c r="X1764" s="326" t="s">
        <v>48</v>
      </c>
      <c r="Y1764" s="326" t="s">
        <v>48</v>
      </c>
      <c r="Z1764" s="326" t="s">
        <v>48</v>
      </c>
      <c r="AA1764" s="326" t="s">
        <v>48</v>
      </c>
      <c r="AB1764" s="326" t="s">
        <v>48</v>
      </c>
      <c r="AC1764" s="326" t="s">
        <v>123</v>
      </c>
      <c r="AD1764" s="326" t="s">
        <v>123</v>
      </c>
    </row>
    <row r="1765" spans="1:30" ht="25.5">
      <c r="A1765" s="326" t="s">
        <v>2688</v>
      </c>
      <c r="B1765" s="326" t="s">
        <v>41</v>
      </c>
      <c r="C1765" s="326" t="s">
        <v>2689</v>
      </c>
      <c r="D1765" s="326">
        <v>28401</v>
      </c>
      <c r="E1765" s="326" t="s">
        <v>78</v>
      </c>
      <c r="F1765" s="326" t="s">
        <v>2687</v>
      </c>
      <c r="G1765" s="327">
        <v>0</v>
      </c>
      <c r="H1765" s="327">
        <v>51</v>
      </c>
      <c r="I1765" s="326" t="s">
        <v>51</v>
      </c>
      <c r="J1765" s="327">
        <v>0</v>
      </c>
      <c r="K1765" s="326" t="s">
        <v>617</v>
      </c>
      <c r="L1765" s="326" t="s">
        <v>617</v>
      </c>
      <c r="M1765" s="326" t="s">
        <v>142</v>
      </c>
      <c r="N1765" s="326" t="s">
        <v>45</v>
      </c>
      <c r="O1765" s="326" t="s">
        <v>45</v>
      </c>
      <c r="P1765" s="326" t="s">
        <v>45</v>
      </c>
      <c r="Q1765" s="326" t="s">
        <v>45</v>
      </c>
      <c r="R1765" s="326" t="s">
        <v>45</v>
      </c>
      <c r="S1765" s="326" t="s">
        <v>45</v>
      </c>
      <c r="T1765" s="326" t="s">
        <v>618</v>
      </c>
      <c r="U1765" s="326" t="s">
        <v>618</v>
      </c>
      <c r="V1765" s="326" t="s">
        <v>144</v>
      </c>
      <c r="W1765" s="326" t="s">
        <v>48</v>
      </c>
      <c r="X1765" s="326" t="s">
        <v>48</v>
      </c>
      <c r="Y1765" s="326" t="s">
        <v>48</v>
      </c>
      <c r="Z1765" s="326" t="s">
        <v>48</v>
      </c>
      <c r="AA1765" s="326" t="s">
        <v>48</v>
      </c>
      <c r="AB1765" s="326" t="s">
        <v>48</v>
      </c>
      <c r="AC1765" s="326" t="s">
        <v>123</v>
      </c>
      <c r="AD1765" s="326" t="s">
        <v>123</v>
      </c>
    </row>
    <row r="1766" spans="1:30" ht="25.5">
      <c r="A1766" s="326" t="s">
        <v>2688</v>
      </c>
      <c r="B1766" s="326" t="s">
        <v>41</v>
      </c>
      <c r="C1766" s="326" t="s">
        <v>2748</v>
      </c>
      <c r="D1766" s="326">
        <v>29565</v>
      </c>
      <c r="E1766" s="326" t="s">
        <v>241</v>
      </c>
      <c r="F1766" s="326" t="s">
        <v>2745</v>
      </c>
      <c r="G1766" s="327">
        <v>60</v>
      </c>
      <c r="H1766" s="327">
        <v>0</v>
      </c>
      <c r="I1766" s="326" t="s">
        <v>51</v>
      </c>
      <c r="J1766" s="327">
        <v>60</v>
      </c>
      <c r="K1766" s="326" t="s">
        <v>617</v>
      </c>
      <c r="L1766" s="326" t="s">
        <v>617</v>
      </c>
      <c r="M1766" s="326" t="s">
        <v>142</v>
      </c>
      <c r="N1766" s="326" t="s">
        <v>45</v>
      </c>
      <c r="O1766" s="326" t="s">
        <v>45</v>
      </c>
      <c r="P1766" s="326" t="s">
        <v>45</v>
      </c>
      <c r="Q1766" s="326" t="s">
        <v>45</v>
      </c>
      <c r="R1766" s="326" t="s">
        <v>45</v>
      </c>
      <c r="S1766" s="326" t="s">
        <v>45</v>
      </c>
      <c r="T1766" s="326" t="s">
        <v>618</v>
      </c>
      <c r="U1766" s="326" t="s">
        <v>618</v>
      </c>
      <c r="V1766" s="326" t="s">
        <v>144</v>
      </c>
      <c r="W1766" s="326" t="s">
        <v>48</v>
      </c>
      <c r="X1766" s="326" t="s">
        <v>48</v>
      </c>
      <c r="Y1766" s="326" t="s">
        <v>48</v>
      </c>
      <c r="Z1766" s="326" t="s">
        <v>48</v>
      </c>
      <c r="AA1766" s="326" t="s">
        <v>48</v>
      </c>
      <c r="AB1766" s="326" t="s">
        <v>48</v>
      </c>
      <c r="AC1766" s="326" t="s">
        <v>123</v>
      </c>
      <c r="AD1766" s="326" t="s">
        <v>123</v>
      </c>
    </row>
    <row r="1768" spans="1:30" ht="25.5">
      <c r="A1768" s="326" t="s">
        <v>2762</v>
      </c>
      <c r="B1768" s="326" t="s">
        <v>41</v>
      </c>
      <c r="C1768" s="326" t="s">
        <v>2773</v>
      </c>
      <c r="D1768" s="326">
        <v>31370</v>
      </c>
      <c r="E1768" s="326" t="s">
        <v>1074</v>
      </c>
      <c r="F1768" s="326" t="s">
        <v>2774</v>
      </c>
      <c r="G1768" s="328">
        <v>3768</v>
      </c>
      <c r="H1768" s="327">
        <v>0</v>
      </c>
      <c r="I1768" s="326" t="s">
        <v>51</v>
      </c>
      <c r="J1768" s="328">
        <v>321769.17</v>
      </c>
      <c r="K1768" s="326" t="s">
        <v>43</v>
      </c>
      <c r="L1768" s="326" t="s">
        <v>45</v>
      </c>
      <c r="M1768" s="326" t="s">
        <v>142</v>
      </c>
      <c r="N1768" s="326" t="s">
        <v>45</v>
      </c>
      <c r="O1768" s="326" t="s">
        <v>45</v>
      </c>
      <c r="P1768" s="326" t="s">
        <v>45</v>
      </c>
      <c r="Q1768" s="326" t="s">
        <v>45</v>
      </c>
      <c r="R1768" s="326" t="s">
        <v>45</v>
      </c>
      <c r="S1768" s="326" t="s">
        <v>45</v>
      </c>
      <c r="T1768" s="326" t="s">
        <v>46</v>
      </c>
      <c r="U1768" s="326" t="s">
        <v>48</v>
      </c>
      <c r="V1768" s="326" t="s">
        <v>144</v>
      </c>
      <c r="W1768" s="326" t="s">
        <v>48</v>
      </c>
      <c r="X1768" s="326" t="s">
        <v>48</v>
      </c>
      <c r="Y1768" s="326" t="s">
        <v>48</v>
      </c>
      <c r="Z1768" s="326" t="s">
        <v>48</v>
      </c>
      <c r="AA1768" s="326" t="s">
        <v>48</v>
      </c>
      <c r="AB1768" s="326" t="s">
        <v>48</v>
      </c>
      <c r="AC1768" s="326" t="s">
        <v>123</v>
      </c>
      <c r="AD1768" s="326" t="s">
        <v>123</v>
      </c>
    </row>
    <row r="1769" spans="1:30" ht="34">
      <c r="A1769" s="326" t="s">
        <v>2762</v>
      </c>
      <c r="B1769" s="326" t="s">
        <v>41</v>
      </c>
      <c r="C1769" s="326" t="s">
        <v>2773</v>
      </c>
      <c r="D1769" s="326">
        <v>31370</v>
      </c>
      <c r="E1769" s="326" t="s">
        <v>1074</v>
      </c>
      <c r="F1769" s="326" t="s">
        <v>2775</v>
      </c>
      <c r="G1769" s="328">
        <v>4160</v>
      </c>
      <c r="H1769" s="327">
        <v>0</v>
      </c>
      <c r="I1769" s="326" t="s">
        <v>51</v>
      </c>
      <c r="J1769" s="328">
        <v>325929.17</v>
      </c>
      <c r="K1769" s="326" t="s">
        <v>43</v>
      </c>
      <c r="L1769" s="326" t="s">
        <v>45</v>
      </c>
      <c r="M1769" s="326" t="s">
        <v>142</v>
      </c>
      <c r="N1769" s="326" t="s">
        <v>45</v>
      </c>
      <c r="O1769" s="326" t="s">
        <v>45</v>
      </c>
      <c r="P1769" s="326" t="s">
        <v>45</v>
      </c>
      <c r="Q1769" s="326" t="s">
        <v>45</v>
      </c>
      <c r="R1769" s="326" t="s">
        <v>45</v>
      </c>
      <c r="S1769" s="326" t="s">
        <v>45</v>
      </c>
      <c r="T1769" s="326" t="s">
        <v>46</v>
      </c>
      <c r="U1769" s="326" t="s">
        <v>48</v>
      </c>
      <c r="V1769" s="326" t="s">
        <v>144</v>
      </c>
      <c r="W1769" s="326" t="s">
        <v>48</v>
      </c>
      <c r="X1769" s="326" t="s">
        <v>48</v>
      </c>
      <c r="Y1769" s="326" t="s">
        <v>48</v>
      </c>
      <c r="Z1769" s="326" t="s">
        <v>48</v>
      </c>
      <c r="AA1769" s="326" t="s">
        <v>48</v>
      </c>
      <c r="AB1769" s="326" t="s">
        <v>48</v>
      </c>
      <c r="AC1769" s="326" t="s">
        <v>123</v>
      </c>
      <c r="AD1769" s="326" t="s">
        <v>123</v>
      </c>
    </row>
    <row r="1770" spans="1:30" ht="34">
      <c r="A1770" s="326" t="s">
        <v>2762</v>
      </c>
      <c r="B1770" s="326" t="s">
        <v>41</v>
      </c>
      <c r="C1770" s="326" t="s">
        <v>2776</v>
      </c>
      <c r="D1770" s="326">
        <v>32657</v>
      </c>
      <c r="E1770" s="326" t="s">
        <v>2368</v>
      </c>
      <c r="F1770" s="326" t="s">
        <v>2777</v>
      </c>
      <c r="G1770" s="328">
        <v>8000</v>
      </c>
      <c r="H1770" s="327">
        <v>0</v>
      </c>
      <c r="I1770" s="326" t="s">
        <v>51</v>
      </c>
      <c r="J1770" s="328">
        <v>333929.17</v>
      </c>
      <c r="K1770" s="326" t="s">
        <v>43</v>
      </c>
      <c r="L1770" s="326" t="s">
        <v>45</v>
      </c>
      <c r="M1770" s="326" t="s">
        <v>142</v>
      </c>
      <c r="N1770" s="326" t="s">
        <v>45</v>
      </c>
      <c r="O1770" s="326" t="s">
        <v>45</v>
      </c>
      <c r="P1770" s="326" t="s">
        <v>45</v>
      </c>
      <c r="Q1770" s="326" t="s">
        <v>45</v>
      </c>
      <c r="R1770" s="326" t="s">
        <v>45</v>
      </c>
      <c r="S1770" s="326" t="s">
        <v>45</v>
      </c>
      <c r="T1770" s="326" t="s">
        <v>46</v>
      </c>
      <c r="U1770" s="326" t="s">
        <v>48</v>
      </c>
      <c r="V1770" s="326" t="s">
        <v>144</v>
      </c>
      <c r="W1770" s="326" t="s">
        <v>48</v>
      </c>
      <c r="X1770" s="326" t="s">
        <v>48</v>
      </c>
      <c r="Y1770" s="326" t="s">
        <v>48</v>
      </c>
      <c r="Z1770" s="326" t="s">
        <v>48</v>
      </c>
      <c r="AA1770" s="326" t="s">
        <v>48</v>
      </c>
      <c r="AB1770" s="326" t="s">
        <v>48</v>
      </c>
      <c r="AC1770" s="326" t="s">
        <v>123</v>
      </c>
      <c r="AD1770" s="326" t="s">
        <v>123</v>
      </c>
    </row>
    <row r="1771" spans="1:30" ht="17">
      <c r="A1771" s="326" t="s">
        <v>2762</v>
      </c>
      <c r="B1771" s="326" t="s">
        <v>41</v>
      </c>
      <c r="C1771" s="326" t="s">
        <v>2776</v>
      </c>
      <c r="D1771" s="326">
        <v>32657</v>
      </c>
      <c r="E1771" s="326" t="s">
        <v>2368</v>
      </c>
      <c r="F1771" s="326" t="s">
        <v>2778</v>
      </c>
      <c r="G1771" s="327">
        <v>0</v>
      </c>
      <c r="H1771" s="328">
        <v>8000</v>
      </c>
      <c r="I1771" s="326" t="s">
        <v>51</v>
      </c>
      <c r="J1771" s="328">
        <v>325929.17</v>
      </c>
      <c r="K1771" s="326" t="s">
        <v>43</v>
      </c>
      <c r="L1771" s="326" t="s">
        <v>45</v>
      </c>
      <c r="M1771" s="326" t="s">
        <v>142</v>
      </c>
      <c r="N1771" s="326" t="s">
        <v>45</v>
      </c>
      <c r="O1771" s="326" t="s">
        <v>45</v>
      </c>
      <c r="P1771" s="326" t="s">
        <v>45</v>
      </c>
      <c r="Q1771" s="326" t="s">
        <v>45</v>
      </c>
      <c r="R1771" s="326" t="s">
        <v>45</v>
      </c>
      <c r="S1771" s="326" t="s">
        <v>45</v>
      </c>
      <c r="T1771" s="326" t="s">
        <v>46</v>
      </c>
      <c r="U1771" s="326" t="s">
        <v>48</v>
      </c>
      <c r="V1771" s="326" t="s">
        <v>144</v>
      </c>
      <c r="W1771" s="326" t="s">
        <v>48</v>
      </c>
      <c r="X1771" s="326" t="s">
        <v>48</v>
      </c>
      <c r="Y1771" s="326" t="s">
        <v>48</v>
      </c>
      <c r="Z1771" s="326" t="s">
        <v>48</v>
      </c>
      <c r="AA1771" s="326" t="s">
        <v>48</v>
      </c>
      <c r="AB1771" s="326" t="s">
        <v>48</v>
      </c>
      <c r="AC1771" s="326" t="s">
        <v>123</v>
      </c>
      <c r="AD1771" s="326" t="s">
        <v>123</v>
      </c>
    </row>
    <row r="1772" spans="1:30" ht="34">
      <c r="A1772" s="326" t="s">
        <v>2762</v>
      </c>
      <c r="B1772" s="326" t="s">
        <v>41</v>
      </c>
      <c r="C1772" s="326" t="s">
        <v>2776</v>
      </c>
      <c r="D1772" s="326">
        <v>32657</v>
      </c>
      <c r="E1772" s="326" t="s">
        <v>2368</v>
      </c>
      <c r="F1772" s="326" t="s">
        <v>2779</v>
      </c>
      <c r="G1772" s="328">
        <v>8000</v>
      </c>
      <c r="H1772" s="327">
        <v>0</v>
      </c>
      <c r="I1772" s="326" t="s">
        <v>51</v>
      </c>
      <c r="J1772" s="328">
        <v>333929.17</v>
      </c>
      <c r="K1772" s="326" t="s">
        <v>43</v>
      </c>
      <c r="L1772" s="326" t="s">
        <v>45</v>
      </c>
      <c r="M1772" s="326" t="s">
        <v>142</v>
      </c>
      <c r="N1772" s="326" t="s">
        <v>45</v>
      </c>
      <c r="O1772" s="326" t="s">
        <v>45</v>
      </c>
      <c r="P1772" s="326" t="s">
        <v>45</v>
      </c>
      <c r="Q1772" s="326" t="s">
        <v>45</v>
      </c>
      <c r="R1772" s="326" t="s">
        <v>45</v>
      </c>
      <c r="S1772" s="326" t="s">
        <v>45</v>
      </c>
      <c r="T1772" s="326" t="s">
        <v>46</v>
      </c>
      <c r="U1772" s="326" t="s">
        <v>48</v>
      </c>
      <c r="V1772" s="326" t="s">
        <v>144</v>
      </c>
      <c r="W1772" s="326" t="s">
        <v>48</v>
      </c>
      <c r="X1772" s="326" t="s">
        <v>48</v>
      </c>
      <c r="Y1772" s="326" t="s">
        <v>48</v>
      </c>
      <c r="Z1772" s="326" t="s">
        <v>48</v>
      </c>
      <c r="AA1772" s="326" t="s">
        <v>48</v>
      </c>
      <c r="AB1772" s="326" t="s">
        <v>48</v>
      </c>
      <c r="AC1772" s="326" t="s">
        <v>123</v>
      </c>
      <c r="AD1772" s="326" t="s">
        <v>123</v>
      </c>
    </row>
    <row r="1773" spans="1:30" ht="34">
      <c r="A1773" s="326" t="s">
        <v>2762</v>
      </c>
      <c r="B1773" s="326" t="s">
        <v>41</v>
      </c>
      <c r="C1773" s="326" t="s">
        <v>2776</v>
      </c>
      <c r="D1773" s="326">
        <v>32657</v>
      </c>
      <c r="E1773" s="326" t="s">
        <v>2368</v>
      </c>
      <c r="F1773" s="326" t="s">
        <v>2780</v>
      </c>
      <c r="G1773" s="328">
        <v>4800</v>
      </c>
      <c r="H1773" s="327">
        <v>0</v>
      </c>
      <c r="I1773" s="326" t="s">
        <v>51</v>
      </c>
      <c r="J1773" s="328">
        <v>338729.17</v>
      </c>
      <c r="K1773" s="326" t="s">
        <v>43</v>
      </c>
      <c r="L1773" s="326" t="s">
        <v>45</v>
      </c>
      <c r="M1773" s="326" t="s">
        <v>142</v>
      </c>
      <c r="N1773" s="326" t="s">
        <v>45</v>
      </c>
      <c r="O1773" s="326" t="s">
        <v>45</v>
      </c>
      <c r="P1773" s="326" t="s">
        <v>45</v>
      </c>
      <c r="Q1773" s="326" t="s">
        <v>45</v>
      </c>
      <c r="R1773" s="326" t="s">
        <v>45</v>
      </c>
      <c r="S1773" s="326" t="s">
        <v>45</v>
      </c>
      <c r="T1773" s="326" t="s">
        <v>46</v>
      </c>
      <c r="U1773" s="326" t="s">
        <v>48</v>
      </c>
      <c r="V1773" s="326" t="s">
        <v>144</v>
      </c>
      <c r="W1773" s="326" t="s">
        <v>48</v>
      </c>
      <c r="X1773" s="326" t="s">
        <v>48</v>
      </c>
      <c r="Y1773" s="326" t="s">
        <v>48</v>
      </c>
      <c r="Z1773" s="326" t="s">
        <v>48</v>
      </c>
      <c r="AA1773" s="326" t="s">
        <v>48</v>
      </c>
      <c r="AB1773" s="326" t="s">
        <v>48</v>
      </c>
      <c r="AC1773" s="326" t="s">
        <v>123</v>
      </c>
      <c r="AD1773" s="326" t="s">
        <v>123</v>
      </c>
    </row>
    <row r="1774" spans="1:30" ht="17">
      <c r="A1774" s="326" t="s">
        <v>2762</v>
      </c>
      <c r="B1774" s="326" t="s">
        <v>41</v>
      </c>
      <c r="C1774" s="326" t="s">
        <v>2763</v>
      </c>
      <c r="D1774" s="326">
        <v>32851</v>
      </c>
      <c r="E1774" s="326" t="s">
        <v>966</v>
      </c>
      <c r="F1774" s="326" t="s">
        <v>2781</v>
      </c>
      <c r="G1774" s="327">
        <v>0</v>
      </c>
      <c r="H1774" s="328">
        <v>5000</v>
      </c>
      <c r="I1774" s="326" t="s">
        <v>51</v>
      </c>
      <c r="J1774" s="328">
        <v>333729.17</v>
      </c>
      <c r="K1774" s="326" t="s">
        <v>43</v>
      </c>
      <c r="L1774" s="326" t="s">
        <v>45</v>
      </c>
      <c r="M1774" s="326" t="s">
        <v>142</v>
      </c>
      <c r="N1774" s="326" t="s">
        <v>45</v>
      </c>
      <c r="O1774" s="326" t="s">
        <v>45</v>
      </c>
      <c r="P1774" s="326" t="s">
        <v>45</v>
      </c>
      <c r="Q1774" s="326" t="s">
        <v>45</v>
      </c>
      <c r="R1774" s="326" t="s">
        <v>45</v>
      </c>
      <c r="S1774" s="326" t="s">
        <v>45</v>
      </c>
      <c r="T1774" s="326" t="s">
        <v>46</v>
      </c>
      <c r="U1774" s="326" t="s">
        <v>48</v>
      </c>
      <c r="V1774" s="326" t="s">
        <v>144</v>
      </c>
      <c r="W1774" s="326" t="s">
        <v>48</v>
      </c>
      <c r="X1774" s="326" t="s">
        <v>48</v>
      </c>
      <c r="Y1774" s="326" t="s">
        <v>48</v>
      </c>
      <c r="Z1774" s="326" t="s">
        <v>48</v>
      </c>
      <c r="AA1774" s="326" t="s">
        <v>48</v>
      </c>
      <c r="AB1774" s="326" t="s">
        <v>48</v>
      </c>
      <c r="AC1774" s="326" t="s">
        <v>123</v>
      </c>
      <c r="AD1774" s="326" t="s">
        <v>123</v>
      </c>
    </row>
    <row r="1775" spans="1:30" ht="17">
      <c r="A1775" s="326" t="s">
        <v>2762</v>
      </c>
      <c r="B1775" s="326" t="s">
        <v>41</v>
      </c>
      <c r="C1775" s="326" t="s">
        <v>2763</v>
      </c>
      <c r="D1775" s="326">
        <v>32851</v>
      </c>
      <c r="E1775" s="326" t="s">
        <v>966</v>
      </c>
      <c r="F1775" s="326" t="s">
        <v>2782</v>
      </c>
      <c r="G1775" s="327">
        <v>0</v>
      </c>
      <c r="H1775" s="328">
        <v>3680</v>
      </c>
      <c r="I1775" s="326" t="s">
        <v>51</v>
      </c>
      <c r="J1775" s="328">
        <v>330049.17</v>
      </c>
      <c r="K1775" s="326" t="s">
        <v>43</v>
      </c>
      <c r="L1775" s="326" t="s">
        <v>45</v>
      </c>
      <c r="M1775" s="326" t="s">
        <v>142</v>
      </c>
      <c r="N1775" s="326" t="s">
        <v>45</v>
      </c>
      <c r="O1775" s="326" t="s">
        <v>45</v>
      </c>
      <c r="P1775" s="326" t="s">
        <v>45</v>
      </c>
      <c r="Q1775" s="326" t="s">
        <v>45</v>
      </c>
      <c r="R1775" s="326" t="s">
        <v>45</v>
      </c>
      <c r="S1775" s="326" t="s">
        <v>45</v>
      </c>
      <c r="T1775" s="326" t="s">
        <v>46</v>
      </c>
      <c r="U1775" s="326" t="s">
        <v>48</v>
      </c>
      <c r="V1775" s="326" t="s">
        <v>144</v>
      </c>
      <c r="W1775" s="326" t="s">
        <v>48</v>
      </c>
      <c r="X1775" s="326" t="s">
        <v>48</v>
      </c>
      <c r="Y1775" s="326" t="s">
        <v>48</v>
      </c>
      <c r="Z1775" s="326" t="s">
        <v>48</v>
      </c>
      <c r="AA1775" s="326" t="s">
        <v>48</v>
      </c>
      <c r="AB1775" s="326" t="s">
        <v>48</v>
      </c>
      <c r="AC1775" s="326" t="s">
        <v>123</v>
      </c>
      <c r="AD1775" s="326" t="s">
        <v>123</v>
      </c>
    </row>
    <row r="1776" spans="1:30" ht="17">
      <c r="A1776" s="326" t="s">
        <v>2762</v>
      </c>
      <c r="B1776" s="326" t="s">
        <v>41</v>
      </c>
      <c r="C1776" s="326" t="s">
        <v>2763</v>
      </c>
      <c r="D1776" s="326">
        <v>32851</v>
      </c>
      <c r="E1776" s="326" t="s">
        <v>966</v>
      </c>
      <c r="F1776" s="326" t="s">
        <v>1517</v>
      </c>
      <c r="G1776" s="327">
        <v>0</v>
      </c>
      <c r="H1776" s="328">
        <v>8000</v>
      </c>
      <c r="I1776" s="326" t="s">
        <v>51</v>
      </c>
      <c r="J1776" s="328">
        <v>322049.17</v>
      </c>
      <c r="K1776" s="326" t="s">
        <v>43</v>
      </c>
      <c r="L1776" s="326" t="s">
        <v>45</v>
      </c>
      <c r="M1776" s="326" t="s">
        <v>142</v>
      </c>
      <c r="N1776" s="326" t="s">
        <v>45</v>
      </c>
      <c r="O1776" s="326" t="s">
        <v>45</v>
      </c>
      <c r="P1776" s="326" t="s">
        <v>45</v>
      </c>
      <c r="Q1776" s="326" t="s">
        <v>45</v>
      </c>
      <c r="R1776" s="326" t="s">
        <v>45</v>
      </c>
      <c r="S1776" s="326" t="s">
        <v>45</v>
      </c>
      <c r="T1776" s="326" t="s">
        <v>46</v>
      </c>
      <c r="U1776" s="326" t="s">
        <v>48</v>
      </c>
      <c r="V1776" s="326" t="s">
        <v>144</v>
      </c>
      <c r="W1776" s="326" t="s">
        <v>48</v>
      </c>
      <c r="X1776" s="326" t="s">
        <v>48</v>
      </c>
      <c r="Y1776" s="326" t="s">
        <v>48</v>
      </c>
      <c r="Z1776" s="326" t="s">
        <v>48</v>
      </c>
      <c r="AA1776" s="326" t="s">
        <v>48</v>
      </c>
      <c r="AB1776" s="326" t="s">
        <v>48</v>
      </c>
      <c r="AC1776" s="326" t="s">
        <v>123</v>
      </c>
      <c r="AD1776" s="326" t="s">
        <v>123</v>
      </c>
    </row>
    <row r="1777" spans="1:30" ht="25.5">
      <c r="A1777" s="326" t="s">
        <v>2762</v>
      </c>
      <c r="B1777" s="326" t="s">
        <v>41</v>
      </c>
      <c r="C1777" s="326" t="s">
        <v>2766</v>
      </c>
      <c r="D1777" s="326">
        <v>33384</v>
      </c>
      <c r="E1777" s="326" t="s">
        <v>157</v>
      </c>
      <c r="F1777" s="326" t="s">
        <v>2783</v>
      </c>
      <c r="G1777" s="327">
        <v>5.33</v>
      </c>
      <c r="H1777" s="327">
        <v>0</v>
      </c>
      <c r="I1777" s="326" t="s">
        <v>51</v>
      </c>
      <c r="J1777" s="328">
        <v>166307.87</v>
      </c>
      <c r="K1777" s="326" t="s">
        <v>43</v>
      </c>
      <c r="L1777" s="326" t="s">
        <v>44</v>
      </c>
      <c r="M1777" s="326" t="s">
        <v>142</v>
      </c>
      <c r="N1777" s="326" t="s">
        <v>45</v>
      </c>
      <c r="O1777" s="326" t="s">
        <v>45</v>
      </c>
      <c r="P1777" s="326" t="s">
        <v>45</v>
      </c>
      <c r="Q1777" s="326" t="s">
        <v>45</v>
      </c>
      <c r="R1777" s="326" t="s">
        <v>45</v>
      </c>
      <c r="S1777" s="326" t="s">
        <v>45</v>
      </c>
      <c r="T1777" s="326" t="s">
        <v>46</v>
      </c>
      <c r="U1777" s="326" t="s">
        <v>1210</v>
      </c>
      <c r="V1777" s="326" t="s">
        <v>144</v>
      </c>
      <c r="W1777" s="326" t="s">
        <v>48</v>
      </c>
      <c r="X1777" s="326" t="s">
        <v>48</v>
      </c>
      <c r="Y1777" s="326" t="s">
        <v>48</v>
      </c>
      <c r="Z1777" s="326" t="s">
        <v>48</v>
      </c>
      <c r="AA1777" s="326" t="s">
        <v>48</v>
      </c>
      <c r="AB1777" s="326" t="s">
        <v>48</v>
      </c>
      <c r="AC1777" s="326" t="s">
        <v>123</v>
      </c>
      <c r="AD1777" s="326" t="s">
        <v>123</v>
      </c>
    </row>
    <row r="1778" spans="1:30" ht="25.5">
      <c r="A1778" s="326" t="s">
        <v>2762</v>
      </c>
      <c r="B1778" s="326" t="s">
        <v>41</v>
      </c>
      <c r="C1778" s="326" t="s">
        <v>2766</v>
      </c>
      <c r="D1778" s="326">
        <v>33384</v>
      </c>
      <c r="E1778" s="326" t="s">
        <v>157</v>
      </c>
      <c r="F1778" s="326" t="s">
        <v>2784</v>
      </c>
      <c r="G1778" s="327">
        <v>10</v>
      </c>
      <c r="H1778" s="327">
        <v>0</v>
      </c>
      <c r="I1778" s="326" t="s">
        <v>51</v>
      </c>
      <c r="J1778" s="328">
        <v>166317.87</v>
      </c>
      <c r="K1778" s="326" t="s">
        <v>43</v>
      </c>
      <c r="L1778" s="326" t="s">
        <v>44</v>
      </c>
      <c r="M1778" s="326" t="s">
        <v>142</v>
      </c>
      <c r="N1778" s="326" t="s">
        <v>45</v>
      </c>
      <c r="O1778" s="326" t="s">
        <v>45</v>
      </c>
      <c r="P1778" s="326" t="s">
        <v>45</v>
      </c>
      <c r="Q1778" s="326" t="s">
        <v>45</v>
      </c>
      <c r="R1778" s="326" t="s">
        <v>45</v>
      </c>
      <c r="S1778" s="326" t="s">
        <v>45</v>
      </c>
      <c r="T1778" s="326" t="s">
        <v>46</v>
      </c>
      <c r="U1778" s="326" t="s">
        <v>1210</v>
      </c>
      <c r="V1778" s="326" t="s">
        <v>144</v>
      </c>
      <c r="W1778" s="326" t="s">
        <v>48</v>
      </c>
      <c r="X1778" s="326" t="s">
        <v>48</v>
      </c>
      <c r="Y1778" s="326" t="s">
        <v>48</v>
      </c>
      <c r="Z1778" s="326" t="s">
        <v>48</v>
      </c>
      <c r="AA1778" s="326" t="s">
        <v>48</v>
      </c>
      <c r="AB1778" s="326" t="s">
        <v>48</v>
      </c>
      <c r="AC1778" s="326" t="s">
        <v>123</v>
      </c>
      <c r="AD1778" s="326" t="s">
        <v>123</v>
      </c>
    </row>
    <row r="1779" spans="1:30" ht="25.5">
      <c r="A1779" s="326" t="s">
        <v>2762</v>
      </c>
      <c r="B1779" s="326" t="s">
        <v>41</v>
      </c>
      <c r="C1779" s="326" t="s">
        <v>2766</v>
      </c>
      <c r="D1779" s="326">
        <v>33384</v>
      </c>
      <c r="E1779" s="326" t="s">
        <v>157</v>
      </c>
      <c r="F1779" s="326" t="s">
        <v>2785</v>
      </c>
      <c r="G1779" s="328">
        <v>3949.81</v>
      </c>
      <c r="H1779" s="327">
        <v>0</v>
      </c>
      <c r="I1779" s="326" t="s">
        <v>51</v>
      </c>
      <c r="J1779" s="328">
        <v>170267.68</v>
      </c>
      <c r="K1779" s="326" t="s">
        <v>43</v>
      </c>
      <c r="L1779" s="326" t="s">
        <v>44</v>
      </c>
      <c r="M1779" s="326" t="s">
        <v>142</v>
      </c>
      <c r="N1779" s="326" t="s">
        <v>45</v>
      </c>
      <c r="O1779" s="326" t="s">
        <v>45</v>
      </c>
      <c r="P1779" s="326" t="s">
        <v>45</v>
      </c>
      <c r="Q1779" s="326" t="s">
        <v>45</v>
      </c>
      <c r="R1779" s="326" t="s">
        <v>45</v>
      </c>
      <c r="S1779" s="326" t="s">
        <v>45</v>
      </c>
      <c r="T1779" s="326" t="s">
        <v>46</v>
      </c>
      <c r="U1779" s="326" t="s">
        <v>1210</v>
      </c>
      <c r="V1779" s="326" t="s">
        <v>144</v>
      </c>
      <c r="W1779" s="326" t="s">
        <v>48</v>
      </c>
      <c r="X1779" s="326" t="s">
        <v>48</v>
      </c>
      <c r="Y1779" s="326" t="s">
        <v>48</v>
      </c>
      <c r="Z1779" s="326" t="s">
        <v>48</v>
      </c>
      <c r="AA1779" s="326" t="s">
        <v>48</v>
      </c>
      <c r="AB1779" s="326" t="s">
        <v>48</v>
      </c>
      <c r="AC1779" s="326" t="s">
        <v>123</v>
      </c>
      <c r="AD1779" s="326" t="s">
        <v>123</v>
      </c>
    </row>
    <row r="1780" spans="1:30" ht="25.5">
      <c r="A1780" s="326" t="s">
        <v>2762</v>
      </c>
      <c r="B1780" s="326" t="s">
        <v>41</v>
      </c>
      <c r="C1780" s="326" t="s">
        <v>2766</v>
      </c>
      <c r="D1780" s="326">
        <v>33384</v>
      </c>
      <c r="E1780" s="326" t="s">
        <v>157</v>
      </c>
      <c r="F1780" s="326" t="s">
        <v>2786</v>
      </c>
      <c r="G1780" s="327">
        <v>519.96</v>
      </c>
      <c r="H1780" s="327">
        <v>0</v>
      </c>
      <c r="I1780" s="326" t="s">
        <v>51</v>
      </c>
      <c r="J1780" s="328">
        <v>170787.64</v>
      </c>
      <c r="K1780" s="326" t="s">
        <v>43</v>
      </c>
      <c r="L1780" s="326" t="s">
        <v>44</v>
      </c>
      <c r="M1780" s="326" t="s">
        <v>142</v>
      </c>
      <c r="N1780" s="326" t="s">
        <v>45</v>
      </c>
      <c r="O1780" s="326" t="s">
        <v>45</v>
      </c>
      <c r="P1780" s="326" t="s">
        <v>45</v>
      </c>
      <c r="Q1780" s="326" t="s">
        <v>45</v>
      </c>
      <c r="R1780" s="326" t="s">
        <v>45</v>
      </c>
      <c r="S1780" s="326" t="s">
        <v>45</v>
      </c>
      <c r="T1780" s="326" t="s">
        <v>46</v>
      </c>
      <c r="U1780" s="326" t="s">
        <v>1210</v>
      </c>
      <c r="V1780" s="326" t="s">
        <v>144</v>
      </c>
      <c r="W1780" s="326" t="s">
        <v>48</v>
      </c>
      <c r="X1780" s="326" t="s">
        <v>48</v>
      </c>
      <c r="Y1780" s="326" t="s">
        <v>48</v>
      </c>
      <c r="Z1780" s="326" t="s">
        <v>48</v>
      </c>
      <c r="AA1780" s="326" t="s">
        <v>48</v>
      </c>
      <c r="AB1780" s="326" t="s">
        <v>48</v>
      </c>
      <c r="AC1780" s="326" t="s">
        <v>123</v>
      </c>
      <c r="AD1780" s="326" t="s">
        <v>123</v>
      </c>
    </row>
    <row r="1781" spans="1:30" ht="25.5">
      <c r="A1781" s="326" t="s">
        <v>2762</v>
      </c>
      <c r="B1781" s="326" t="s">
        <v>41</v>
      </c>
      <c r="C1781" s="326" t="s">
        <v>2766</v>
      </c>
      <c r="D1781" s="326">
        <v>33384</v>
      </c>
      <c r="E1781" s="326" t="s">
        <v>157</v>
      </c>
      <c r="F1781" s="326" t="s">
        <v>2787</v>
      </c>
      <c r="G1781" s="328">
        <v>2126.87</v>
      </c>
      <c r="H1781" s="327">
        <v>0</v>
      </c>
      <c r="I1781" s="326" t="s">
        <v>51</v>
      </c>
      <c r="J1781" s="328">
        <v>172914.51</v>
      </c>
      <c r="K1781" s="326" t="s">
        <v>43</v>
      </c>
      <c r="L1781" s="326" t="s">
        <v>44</v>
      </c>
      <c r="M1781" s="326" t="s">
        <v>142</v>
      </c>
      <c r="N1781" s="326" t="s">
        <v>45</v>
      </c>
      <c r="O1781" s="326" t="s">
        <v>45</v>
      </c>
      <c r="P1781" s="326" t="s">
        <v>45</v>
      </c>
      <c r="Q1781" s="326" t="s">
        <v>45</v>
      </c>
      <c r="R1781" s="326" t="s">
        <v>45</v>
      </c>
      <c r="S1781" s="326" t="s">
        <v>45</v>
      </c>
      <c r="T1781" s="326" t="s">
        <v>46</v>
      </c>
      <c r="U1781" s="326" t="s">
        <v>1210</v>
      </c>
      <c r="V1781" s="326" t="s">
        <v>144</v>
      </c>
      <c r="W1781" s="326" t="s">
        <v>48</v>
      </c>
      <c r="X1781" s="326" t="s">
        <v>48</v>
      </c>
      <c r="Y1781" s="326" t="s">
        <v>48</v>
      </c>
      <c r="Z1781" s="326" t="s">
        <v>48</v>
      </c>
      <c r="AA1781" s="326" t="s">
        <v>48</v>
      </c>
      <c r="AB1781" s="326" t="s">
        <v>48</v>
      </c>
      <c r="AC1781" s="326" t="s">
        <v>123</v>
      </c>
      <c r="AD1781" s="326" t="s">
        <v>123</v>
      </c>
    </row>
    <row r="1782" spans="1:30" ht="25.5">
      <c r="A1782" s="326" t="s">
        <v>2762</v>
      </c>
      <c r="B1782" s="326" t="s">
        <v>41</v>
      </c>
      <c r="C1782" s="326" t="s">
        <v>2766</v>
      </c>
      <c r="D1782" s="326">
        <v>33384</v>
      </c>
      <c r="E1782" s="326" t="s">
        <v>157</v>
      </c>
      <c r="F1782" s="326" t="s">
        <v>2788</v>
      </c>
      <c r="G1782" s="327">
        <v>69.25</v>
      </c>
      <c r="H1782" s="327">
        <v>0</v>
      </c>
      <c r="I1782" s="326" t="s">
        <v>51</v>
      </c>
      <c r="J1782" s="328">
        <v>172983.76</v>
      </c>
      <c r="K1782" s="326" t="s">
        <v>43</v>
      </c>
      <c r="L1782" s="326" t="s">
        <v>44</v>
      </c>
      <c r="M1782" s="326" t="s">
        <v>142</v>
      </c>
      <c r="N1782" s="326" t="s">
        <v>45</v>
      </c>
      <c r="O1782" s="326" t="s">
        <v>45</v>
      </c>
      <c r="P1782" s="326" t="s">
        <v>45</v>
      </c>
      <c r="Q1782" s="326" t="s">
        <v>45</v>
      </c>
      <c r="R1782" s="326" t="s">
        <v>45</v>
      </c>
      <c r="S1782" s="326" t="s">
        <v>45</v>
      </c>
      <c r="T1782" s="326" t="s">
        <v>46</v>
      </c>
      <c r="U1782" s="326" t="s">
        <v>1210</v>
      </c>
      <c r="V1782" s="326" t="s">
        <v>144</v>
      </c>
      <c r="W1782" s="326" t="s">
        <v>48</v>
      </c>
      <c r="X1782" s="326" t="s">
        <v>48</v>
      </c>
      <c r="Y1782" s="326" t="s">
        <v>48</v>
      </c>
      <c r="Z1782" s="326" t="s">
        <v>48</v>
      </c>
      <c r="AA1782" s="326" t="s">
        <v>48</v>
      </c>
      <c r="AB1782" s="326" t="s">
        <v>48</v>
      </c>
      <c r="AC1782" s="326" t="s">
        <v>123</v>
      </c>
      <c r="AD1782" s="326" t="s">
        <v>123</v>
      </c>
    </row>
    <row r="1783" spans="1:30" ht="25.5">
      <c r="A1783" s="326" t="s">
        <v>2762</v>
      </c>
      <c r="B1783" s="326" t="s">
        <v>41</v>
      </c>
      <c r="C1783" s="326" t="s">
        <v>2766</v>
      </c>
      <c r="D1783" s="326">
        <v>33384</v>
      </c>
      <c r="E1783" s="326" t="s">
        <v>157</v>
      </c>
      <c r="F1783" s="326" t="s">
        <v>2789</v>
      </c>
      <c r="G1783" s="327">
        <v>119.99</v>
      </c>
      <c r="H1783" s="327">
        <v>0</v>
      </c>
      <c r="I1783" s="326" t="s">
        <v>51</v>
      </c>
      <c r="J1783" s="327">
        <v>500.71</v>
      </c>
      <c r="K1783" s="326" t="s">
        <v>43</v>
      </c>
      <c r="L1783" s="326" t="s">
        <v>52</v>
      </c>
      <c r="M1783" s="326" t="s">
        <v>142</v>
      </c>
      <c r="N1783" s="326" t="s">
        <v>45</v>
      </c>
      <c r="O1783" s="326" t="s">
        <v>45</v>
      </c>
      <c r="P1783" s="326" t="s">
        <v>45</v>
      </c>
      <c r="Q1783" s="326" t="s">
        <v>45</v>
      </c>
      <c r="R1783" s="326" t="s">
        <v>45</v>
      </c>
      <c r="S1783" s="326" t="s">
        <v>45</v>
      </c>
      <c r="T1783" s="326" t="s">
        <v>46</v>
      </c>
      <c r="U1783" s="326" t="s">
        <v>53</v>
      </c>
      <c r="V1783" s="326" t="s">
        <v>144</v>
      </c>
      <c r="W1783" s="326" t="s">
        <v>48</v>
      </c>
      <c r="X1783" s="326" t="s">
        <v>48</v>
      </c>
      <c r="Y1783" s="326" t="s">
        <v>48</v>
      </c>
      <c r="Z1783" s="326" t="s">
        <v>48</v>
      </c>
      <c r="AA1783" s="326" t="s">
        <v>48</v>
      </c>
      <c r="AB1783" s="326" t="s">
        <v>48</v>
      </c>
      <c r="AC1783" s="326" t="s">
        <v>123</v>
      </c>
      <c r="AD1783" s="326" t="s">
        <v>123</v>
      </c>
    </row>
    <row r="1784" spans="1:30" ht="25.5">
      <c r="A1784" s="326" t="s">
        <v>2762</v>
      </c>
      <c r="B1784" s="326" t="s">
        <v>41</v>
      </c>
      <c r="C1784" s="326" t="s">
        <v>2766</v>
      </c>
      <c r="D1784" s="326">
        <v>33384</v>
      </c>
      <c r="E1784" s="326" t="s">
        <v>157</v>
      </c>
      <c r="F1784" s="326" t="s">
        <v>2790</v>
      </c>
      <c r="G1784" s="328">
        <v>1654.16</v>
      </c>
      <c r="H1784" s="327">
        <v>0</v>
      </c>
      <c r="I1784" s="326" t="s">
        <v>51</v>
      </c>
      <c r="J1784" s="328">
        <v>15758.57</v>
      </c>
      <c r="K1784" s="326" t="s">
        <v>43</v>
      </c>
      <c r="L1784" s="326" t="s">
        <v>749</v>
      </c>
      <c r="M1784" s="326" t="s">
        <v>142</v>
      </c>
      <c r="N1784" s="326" t="s">
        <v>45</v>
      </c>
      <c r="O1784" s="326" t="s">
        <v>45</v>
      </c>
      <c r="P1784" s="326" t="s">
        <v>45</v>
      </c>
      <c r="Q1784" s="326" t="s">
        <v>45</v>
      </c>
      <c r="R1784" s="326" t="s">
        <v>45</v>
      </c>
      <c r="S1784" s="326" t="s">
        <v>45</v>
      </c>
      <c r="T1784" s="326" t="s">
        <v>46</v>
      </c>
      <c r="U1784" s="326" t="s">
        <v>1479</v>
      </c>
      <c r="V1784" s="326" t="s">
        <v>144</v>
      </c>
      <c r="W1784" s="326" t="s">
        <v>48</v>
      </c>
      <c r="X1784" s="326" t="s">
        <v>48</v>
      </c>
      <c r="Y1784" s="326" t="s">
        <v>48</v>
      </c>
      <c r="Z1784" s="326" t="s">
        <v>48</v>
      </c>
      <c r="AA1784" s="326" t="s">
        <v>48</v>
      </c>
      <c r="AB1784" s="326" t="s">
        <v>48</v>
      </c>
      <c r="AC1784" s="326" t="s">
        <v>123</v>
      </c>
      <c r="AD1784" s="326" t="s">
        <v>123</v>
      </c>
    </row>
    <row r="1785" spans="1:30" ht="25.5">
      <c r="A1785" s="326" t="s">
        <v>2762</v>
      </c>
      <c r="B1785" s="326" t="s">
        <v>41</v>
      </c>
      <c r="C1785" s="326" t="s">
        <v>2766</v>
      </c>
      <c r="D1785" s="326">
        <v>33384</v>
      </c>
      <c r="E1785" s="326" t="s">
        <v>157</v>
      </c>
      <c r="F1785" s="326" t="s">
        <v>2791</v>
      </c>
      <c r="G1785" s="328">
        <v>2867.98</v>
      </c>
      <c r="H1785" s="327">
        <v>0</v>
      </c>
      <c r="I1785" s="326" t="s">
        <v>51</v>
      </c>
      <c r="J1785" s="328">
        <v>2867.98</v>
      </c>
      <c r="K1785" s="326" t="s">
        <v>43</v>
      </c>
      <c r="L1785" s="326" t="s">
        <v>96</v>
      </c>
      <c r="M1785" s="326" t="s">
        <v>142</v>
      </c>
      <c r="N1785" s="326" t="s">
        <v>45</v>
      </c>
      <c r="O1785" s="326" t="s">
        <v>45</v>
      </c>
      <c r="P1785" s="326" t="s">
        <v>45</v>
      </c>
      <c r="Q1785" s="326" t="s">
        <v>45</v>
      </c>
      <c r="R1785" s="326" t="s">
        <v>45</v>
      </c>
      <c r="S1785" s="326" t="s">
        <v>45</v>
      </c>
      <c r="T1785" s="326" t="s">
        <v>46</v>
      </c>
      <c r="U1785" s="326" t="s">
        <v>97</v>
      </c>
      <c r="V1785" s="326" t="s">
        <v>144</v>
      </c>
      <c r="W1785" s="326" t="s">
        <v>48</v>
      </c>
      <c r="X1785" s="326" t="s">
        <v>48</v>
      </c>
      <c r="Y1785" s="326" t="s">
        <v>48</v>
      </c>
      <c r="Z1785" s="326" t="s">
        <v>48</v>
      </c>
      <c r="AA1785" s="326" t="s">
        <v>48</v>
      </c>
      <c r="AB1785" s="326" t="s">
        <v>48</v>
      </c>
      <c r="AC1785" s="326" t="s">
        <v>123</v>
      </c>
      <c r="AD1785" s="326" t="s">
        <v>123</v>
      </c>
    </row>
    <row r="1786" spans="1:30" ht="25.5">
      <c r="A1786" s="326" t="s">
        <v>2762</v>
      </c>
      <c r="B1786" s="326" t="s">
        <v>41</v>
      </c>
      <c r="C1786" s="326" t="s">
        <v>2766</v>
      </c>
      <c r="D1786" s="326">
        <v>33384</v>
      </c>
      <c r="E1786" s="326" t="s">
        <v>157</v>
      </c>
      <c r="F1786" s="326" t="s">
        <v>2792</v>
      </c>
      <c r="G1786" s="327">
        <v>9.1999999999999993</v>
      </c>
      <c r="H1786" s="327">
        <v>0</v>
      </c>
      <c r="I1786" s="326" t="s">
        <v>51</v>
      </c>
      <c r="J1786" s="327">
        <v>55.89</v>
      </c>
      <c r="K1786" s="326" t="s">
        <v>43</v>
      </c>
      <c r="L1786" s="326" t="s">
        <v>837</v>
      </c>
      <c r="M1786" s="326" t="s">
        <v>142</v>
      </c>
      <c r="N1786" s="326" t="s">
        <v>45</v>
      </c>
      <c r="O1786" s="326" t="s">
        <v>45</v>
      </c>
      <c r="P1786" s="326" t="s">
        <v>45</v>
      </c>
      <c r="Q1786" s="326" t="s">
        <v>45</v>
      </c>
      <c r="R1786" s="326" t="s">
        <v>45</v>
      </c>
      <c r="S1786" s="326" t="s">
        <v>45</v>
      </c>
      <c r="T1786" s="326" t="s">
        <v>46</v>
      </c>
      <c r="U1786" s="326" t="s">
        <v>1562</v>
      </c>
      <c r="V1786" s="326" t="s">
        <v>144</v>
      </c>
      <c r="W1786" s="326" t="s">
        <v>48</v>
      </c>
      <c r="X1786" s="326" t="s">
        <v>48</v>
      </c>
      <c r="Y1786" s="326" t="s">
        <v>48</v>
      </c>
      <c r="Z1786" s="326" t="s">
        <v>48</v>
      </c>
      <c r="AA1786" s="326" t="s">
        <v>48</v>
      </c>
      <c r="AB1786" s="326" t="s">
        <v>48</v>
      </c>
      <c r="AC1786" s="326" t="s">
        <v>123</v>
      </c>
      <c r="AD1786" s="326" t="s">
        <v>123</v>
      </c>
    </row>
    <row r="1787" spans="1:30" ht="25.5">
      <c r="A1787" s="326" t="s">
        <v>2762</v>
      </c>
      <c r="B1787" s="326" t="s">
        <v>41</v>
      </c>
      <c r="C1787" s="326" t="s">
        <v>2766</v>
      </c>
      <c r="D1787" s="326">
        <v>33384</v>
      </c>
      <c r="E1787" s="326" t="s">
        <v>157</v>
      </c>
      <c r="F1787" s="326" t="s">
        <v>2793</v>
      </c>
      <c r="G1787" s="328">
        <v>6510.68</v>
      </c>
      <c r="H1787" s="327">
        <v>0</v>
      </c>
      <c r="I1787" s="326" t="s">
        <v>51</v>
      </c>
      <c r="J1787" s="328">
        <v>6566.57</v>
      </c>
      <c r="K1787" s="326" t="s">
        <v>43</v>
      </c>
      <c r="L1787" s="326" t="s">
        <v>837</v>
      </c>
      <c r="M1787" s="326" t="s">
        <v>142</v>
      </c>
      <c r="N1787" s="326" t="s">
        <v>45</v>
      </c>
      <c r="O1787" s="326" t="s">
        <v>45</v>
      </c>
      <c r="P1787" s="326" t="s">
        <v>45</v>
      </c>
      <c r="Q1787" s="326" t="s">
        <v>45</v>
      </c>
      <c r="R1787" s="326" t="s">
        <v>45</v>
      </c>
      <c r="S1787" s="326" t="s">
        <v>45</v>
      </c>
      <c r="T1787" s="326" t="s">
        <v>46</v>
      </c>
      <c r="U1787" s="326" t="s">
        <v>1562</v>
      </c>
      <c r="V1787" s="326" t="s">
        <v>144</v>
      </c>
      <c r="W1787" s="326" t="s">
        <v>48</v>
      </c>
      <c r="X1787" s="326" t="s">
        <v>48</v>
      </c>
      <c r="Y1787" s="326" t="s">
        <v>48</v>
      </c>
      <c r="Z1787" s="326" t="s">
        <v>48</v>
      </c>
      <c r="AA1787" s="326" t="s">
        <v>48</v>
      </c>
      <c r="AB1787" s="326" t="s">
        <v>48</v>
      </c>
      <c r="AC1787" s="326" t="s">
        <v>123</v>
      </c>
      <c r="AD1787" s="326" t="s">
        <v>123</v>
      </c>
    </row>
    <row r="1788" spans="1:30" ht="25.5">
      <c r="A1788" s="326" t="s">
        <v>2762</v>
      </c>
      <c r="B1788" s="326" t="s">
        <v>41</v>
      </c>
      <c r="C1788" s="326" t="s">
        <v>2766</v>
      </c>
      <c r="D1788" s="326">
        <v>33384</v>
      </c>
      <c r="E1788" s="326" t="s">
        <v>157</v>
      </c>
      <c r="F1788" s="326" t="s">
        <v>2794</v>
      </c>
      <c r="G1788" s="327">
        <v>179.92</v>
      </c>
      <c r="H1788" s="327">
        <v>0</v>
      </c>
      <c r="I1788" s="326" t="s">
        <v>51</v>
      </c>
      <c r="J1788" s="328">
        <v>6746.49</v>
      </c>
      <c r="K1788" s="326" t="s">
        <v>43</v>
      </c>
      <c r="L1788" s="326" t="s">
        <v>837</v>
      </c>
      <c r="M1788" s="326" t="s">
        <v>142</v>
      </c>
      <c r="N1788" s="326" t="s">
        <v>45</v>
      </c>
      <c r="O1788" s="326" t="s">
        <v>45</v>
      </c>
      <c r="P1788" s="326" t="s">
        <v>45</v>
      </c>
      <c r="Q1788" s="326" t="s">
        <v>45</v>
      </c>
      <c r="R1788" s="326" t="s">
        <v>45</v>
      </c>
      <c r="S1788" s="326" t="s">
        <v>45</v>
      </c>
      <c r="T1788" s="326" t="s">
        <v>46</v>
      </c>
      <c r="U1788" s="326" t="s">
        <v>1562</v>
      </c>
      <c r="V1788" s="326" t="s">
        <v>144</v>
      </c>
      <c r="W1788" s="326" t="s">
        <v>48</v>
      </c>
      <c r="X1788" s="326" t="s">
        <v>48</v>
      </c>
      <c r="Y1788" s="326" t="s">
        <v>48</v>
      </c>
      <c r="Z1788" s="326" t="s">
        <v>48</v>
      </c>
      <c r="AA1788" s="326" t="s">
        <v>48</v>
      </c>
      <c r="AB1788" s="326" t="s">
        <v>48</v>
      </c>
      <c r="AC1788" s="326" t="s">
        <v>123</v>
      </c>
      <c r="AD1788" s="326" t="s">
        <v>123</v>
      </c>
    </row>
    <row r="1789" spans="1:30" ht="25.5">
      <c r="A1789" s="326" t="s">
        <v>2762</v>
      </c>
      <c r="B1789" s="326" t="s">
        <v>41</v>
      </c>
      <c r="C1789" s="326" t="s">
        <v>2766</v>
      </c>
      <c r="D1789" s="326">
        <v>33384</v>
      </c>
      <c r="E1789" s="326" t="s">
        <v>157</v>
      </c>
      <c r="F1789" s="326" t="s">
        <v>2795</v>
      </c>
      <c r="G1789" s="328">
        <v>3142.44</v>
      </c>
      <c r="H1789" s="327">
        <v>0</v>
      </c>
      <c r="I1789" s="326" t="s">
        <v>51</v>
      </c>
      <c r="J1789" s="328">
        <v>9580.57</v>
      </c>
      <c r="K1789" s="326" t="s">
        <v>43</v>
      </c>
      <c r="L1789" s="326" t="s">
        <v>146</v>
      </c>
      <c r="M1789" s="326" t="s">
        <v>142</v>
      </c>
      <c r="N1789" s="326" t="s">
        <v>45</v>
      </c>
      <c r="O1789" s="326" t="s">
        <v>45</v>
      </c>
      <c r="P1789" s="326" t="s">
        <v>45</v>
      </c>
      <c r="Q1789" s="326" t="s">
        <v>45</v>
      </c>
      <c r="R1789" s="326" t="s">
        <v>45</v>
      </c>
      <c r="S1789" s="326" t="s">
        <v>45</v>
      </c>
      <c r="T1789" s="326" t="s">
        <v>46</v>
      </c>
      <c r="U1789" s="326" t="s">
        <v>1567</v>
      </c>
      <c r="V1789" s="326" t="s">
        <v>144</v>
      </c>
      <c r="W1789" s="326" t="s">
        <v>48</v>
      </c>
      <c r="X1789" s="326" t="s">
        <v>48</v>
      </c>
      <c r="Y1789" s="326" t="s">
        <v>48</v>
      </c>
      <c r="Z1789" s="326" t="s">
        <v>48</v>
      </c>
      <c r="AA1789" s="326" t="s">
        <v>48</v>
      </c>
      <c r="AB1789" s="326" t="s">
        <v>48</v>
      </c>
      <c r="AC1789" s="326" t="s">
        <v>123</v>
      </c>
      <c r="AD1789" s="326" t="s">
        <v>123</v>
      </c>
    </row>
    <row r="1790" spans="1:30" ht="25.5">
      <c r="A1790" s="326" t="s">
        <v>2762</v>
      </c>
      <c r="B1790" s="326" t="s">
        <v>41</v>
      </c>
      <c r="C1790" s="326" t="s">
        <v>2766</v>
      </c>
      <c r="D1790" s="326">
        <v>33384</v>
      </c>
      <c r="E1790" s="326" t="s">
        <v>157</v>
      </c>
      <c r="F1790" s="326" t="s">
        <v>2796</v>
      </c>
      <c r="G1790" s="327">
        <v>706.1</v>
      </c>
      <c r="H1790" s="327">
        <v>0</v>
      </c>
      <c r="I1790" s="326" t="s">
        <v>51</v>
      </c>
      <c r="J1790" s="328">
        <v>10286.67</v>
      </c>
      <c r="K1790" s="326" t="s">
        <v>43</v>
      </c>
      <c r="L1790" s="326" t="s">
        <v>146</v>
      </c>
      <c r="M1790" s="326" t="s">
        <v>142</v>
      </c>
      <c r="N1790" s="326" t="s">
        <v>45</v>
      </c>
      <c r="O1790" s="326" t="s">
        <v>45</v>
      </c>
      <c r="P1790" s="326" t="s">
        <v>45</v>
      </c>
      <c r="Q1790" s="326" t="s">
        <v>45</v>
      </c>
      <c r="R1790" s="326" t="s">
        <v>45</v>
      </c>
      <c r="S1790" s="326" t="s">
        <v>45</v>
      </c>
      <c r="T1790" s="326" t="s">
        <v>46</v>
      </c>
      <c r="U1790" s="326" t="s">
        <v>1567</v>
      </c>
      <c r="V1790" s="326" t="s">
        <v>144</v>
      </c>
      <c r="W1790" s="326" t="s">
        <v>48</v>
      </c>
      <c r="X1790" s="326" t="s">
        <v>48</v>
      </c>
      <c r="Y1790" s="326" t="s">
        <v>48</v>
      </c>
      <c r="Z1790" s="326" t="s">
        <v>48</v>
      </c>
      <c r="AA1790" s="326" t="s">
        <v>48</v>
      </c>
      <c r="AB1790" s="326" t="s">
        <v>48</v>
      </c>
      <c r="AC1790" s="326" t="s">
        <v>123</v>
      </c>
      <c r="AD1790" s="326" t="s">
        <v>123</v>
      </c>
    </row>
    <row r="1791" spans="1:30" ht="25.5">
      <c r="A1791" s="326" t="s">
        <v>2762</v>
      </c>
      <c r="B1791" s="326" t="s">
        <v>41</v>
      </c>
      <c r="C1791" s="326" t="s">
        <v>2797</v>
      </c>
      <c r="D1791" s="326">
        <v>31920</v>
      </c>
      <c r="E1791" s="326" t="s">
        <v>123</v>
      </c>
      <c r="F1791" s="326" t="s">
        <v>2658</v>
      </c>
      <c r="G1791" s="327">
        <v>0</v>
      </c>
      <c r="H1791" s="328">
        <v>15831.71</v>
      </c>
      <c r="I1791" s="326" t="s">
        <v>51</v>
      </c>
      <c r="J1791" s="328">
        <v>102393.5</v>
      </c>
      <c r="K1791" s="326" t="s">
        <v>43</v>
      </c>
      <c r="L1791" s="326" t="s">
        <v>211</v>
      </c>
      <c r="M1791" s="326" t="s">
        <v>142</v>
      </c>
      <c r="N1791" s="326" t="s">
        <v>45</v>
      </c>
      <c r="O1791" s="326" t="s">
        <v>45</v>
      </c>
      <c r="P1791" s="326" t="s">
        <v>45</v>
      </c>
      <c r="Q1791" s="326" t="s">
        <v>45</v>
      </c>
      <c r="R1791" s="326" t="s">
        <v>45</v>
      </c>
      <c r="S1791" s="326" t="s">
        <v>45</v>
      </c>
      <c r="T1791" s="326" t="s">
        <v>46</v>
      </c>
      <c r="U1791" s="326" t="s">
        <v>212</v>
      </c>
      <c r="V1791" s="326" t="s">
        <v>144</v>
      </c>
      <c r="W1791" s="326" t="s">
        <v>48</v>
      </c>
      <c r="X1791" s="326" t="s">
        <v>48</v>
      </c>
      <c r="Y1791" s="326" t="s">
        <v>48</v>
      </c>
      <c r="Z1791" s="326" t="s">
        <v>48</v>
      </c>
      <c r="AA1791" s="326" t="s">
        <v>48</v>
      </c>
      <c r="AB1791" s="326" t="s">
        <v>48</v>
      </c>
      <c r="AC1791" s="326" t="s">
        <v>123</v>
      </c>
      <c r="AD1791" s="326" t="s">
        <v>123</v>
      </c>
    </row>
    <row r="1792" spans="1:30" ht="25.5">
      <c r="A1792" s="326" t="s">
        <v>2762</v>
      </c>
      <c r="B1792" s="326" t="s">
        <v>41</v>
      </c>
      <c r="C1792" s="326" t="s">
        <v>2797</v>
      </c>
      <c r="D1792" s="326">
        <v>31920</v>
      </c>
      <c r="E1792" s="326" t="s">
        <v>123</v>
      </c>
      <c r="F1792" s="326" t="s">
        <v>2505</v>
      </c>
      <c r="G1792" s="327">
        <v>0</v>
      </c>
      <c r="H1792" s="328">
        <v>3845.65</v>
      </c>
      <c r="I1792" s="326" t="s">
        <v>51</v>
      </c>
      <c r="J1792" s="328">
        <v>98547.85</v>
      </c>
      <c r="K1792" s="326" t="s">
        <v>43</v>
      </c>
      <c r="L1792" s="326" t="s">
        <v>211</v>
      </c>
      <c r="M1792" s="326" t="s">
        <v>142</v>
      </c>
      <c r="N1792" s="326" t="s">
        <v>45</v>
      </c>
      <c r="O1792" s="326" t="s">
        <v>45</v>
      </c>
      <c r="P1792" s="326" t="s">
        <v>45</v>
      </c>
      <c r="Q1792" s="326" t="s">
        <v>45</v>
      </c>
      <c r="R1792" s="326" t="s">
        <v>45</v>
      </c>
      <c r="S1792" s="326" t="s">
        <v>45</v>
      </c>
      <c r="T1792" s="326" t="s">
        <v>46</v>
      </c>
      <c r="U1792" s="326" t="s">
        <v>212</v>
      </c>
      <c r="V1792" s="326" t="s">
        <v>144</v>
      </c>
      <c r="W1792" s="326" t="s">
        <v>48</v>
      </c>
      <c r="X1792" s="326" t="s">
        <v>48</v>
      </c>
      <c r="Y1792" s="326" t="s">
        <v>48</v>
      </c>
      <c r="Z1792" s="326" t="s">
        <v>48</v>
      </c>
      <c r="AA1792" s="326" t="s">
        <v>48</v>
      </c>
      <c r="AB1792" s="326" t="s">
        <v>48</v>
      </c>
      <c r="AC1792" s="326" t="s">
        <v>123</v>
      </c>
      <c r="AD1792" s="326" t="s">
        <v>123</v>
      </c>
    </row>
    <row r="1793" spans="1:30" ht="25.5">
      <c r="A1793" s="326" t="s">
        <v>2762</v>
      </c>
      <c r="B1793" s="326" t="s">
        <v>41</v>
      </c>
      <c r="C1793" s="326" t="s">
        <v>2797</v>
      </c>
      <c r="D1793" s="326">
        <v>31920</v>
      </c>
      <c r="E1793" s="326" t="s">
        <v>123</v>
      </c>
      <c r="F1793" s="326" t="s">
        <v>2576</v>
      </c>
      <c r="G1793" s="327">
        <v>0</v>
      </c>
      <c r="H1793" s="328">
        <v>51448.85</v>
      </c>
      <c r="I1793" s="326" t="s">
        <v>51</v>
      </c>
      <c r="J1793" s="328">
        <v>47099</v>
      </c>
      <c r="K1793" s="326" t="s">
        <v>43</v>
      </c>
      <c r="L1793" s="326" t="s">
        <v>211</v>
      </c>
      <c r="M1793" s="326" t="s">
        <v>142</v>
      </c>
      <c r="N1793" s="326" t="s">
        <v>45</v>
      </c>
      <c r="O1793" s="326" t="s">
        <v>45</v>
      </c>
      <c r="P1793" s="326" t="s">
        <v>45</v>
      </c>
      <c r="Q1793" s="326" t="s">
        <v>45</v>
      </c>
      <c r="R1793" s="326" t="s">
        <v>45</v>
      </c>
      <c r="S1793" s="326" t="s">
        <v>45</v>
      </c>
      <c r="T1793" s="326" t="s">
        <v>46</v>
      </c>
      <c r="U1793" s="326" t="s">
        <v>212</v>
      </c>
      <c r="V1793" s="326" t="s">
        <v>144</v>
      </c>
      <c r="W1793" s="326" t="s">
        <v>48</v>
      </c>
      <c r="X1793" s="326" t="s">
        <v>48</v>
      </c>
      <c r="Y1793" s="326" t="s">
        <v>48</v>
      </c>
      <c r="Z1793" s="326" t="s">
        <v>48</v>
      </c>
      <c r="AA1793" s="326" t="s">
        <v>48</v>
      </c>
      <c r="AB1793" s="326" t="s">
        <v>48</v>
      </c>
      <c r="AC1793" s="326" t="s">
        <v>123</v>
      </c>
      <c r="AD1793" s="326" t="s">
        <v>123</v>
      </c>
    </row>
    <row r="1794" spans="1:30" ht="25.5">
      <c r="A1794" s="326" t="s">
        <v>2762</v>
      </c>
      <c r="B1794" s="326" t="s">
        <v>41</v>
      </c>
      <c r="C1794" s="326" t="s">
        <v>2766</v>
      </c>
      <c r="D1794" s="326">
        <v>33384</v>
      </c>
      <c r="E1794" s="326" t="s">
        <v>157</v>
      </c>
      <c r="F1794" s="326" t="s">
        <v>2798</v>
      </c>
      <c r="G1794" s="328">
        <v>3296.53</v>
      </c>
      <c r="H1794" s="327">
        <v>0</v>
      </c>
      <c r="I1794" s="326" t="s">
        <v>51</v>
      </c>
      <c r="J1794" s="328">
        <v>50395.53</v>
      </c>
      <c r="K1794" s="326" t="s">
        <v>43</v>
      </c>
      <c r="L1794" s="326" t="s">
        <v>211</v>
      </c>
      <c r="M1794" s="326" t="s">
        <v>142</v>
      </c>
      <c r="N1794" s="326" t="s">
        <v>45</v>
      </c>
      <c r="O1794" s="326" t="s">
        <v>45</v>
      </c>
      <c r="P1794" s="326" t="s">
        <v>45</v>
      </c>
      <c r="Q1794" s="326" t="s">
        <v>45</v>
      </c>
      <c r="R1794" s="326" t="s">
        <v>45</v>
      </c>
      <c r="S1794" s="326" t="s">
        <v>45</v>
      </c>
      <c r="T1794" s="326" t="s">
        <v>46</v>
      </c>
      <c r="U1794" s="326" t="s">
        <v>212</v>
      </c>
      <c r="V1794" s="326" t="s">
        <v>144</v>
      </c>
      <c r="W1794" s="326" t="s">
        <v>48</v>
      </c>
      <c r="X1794" s="326" t="s">
        <v>48</v>
      </c>
      <c r="Y1794" s="326" t="s">
        <v>48</v>
      </c>
      <c r="Z1794" s="326" t="s">
        <v>48</v>
      </c>
      <c r="AA1794" s="326" t="s">
        <v>48</v>
      </c>
      <c r="AB1794" s="326" t="s">
        <v>48</v>
      </c>
      <c r="AC1794" s="326" t="s">
        <v>123</v>
      </c>
      <c r="AD1794" s="326" t="s">
        <v>123</v>
      </c>
    </row>
    <row r="1795" spans="1:30" ht="25.5">
      <c r="A1795" s="326" t="s">
        <v>2762</v>
      </c>
      <c r="B1795" s="326" t="s">
        <v>41</v>
      </c>
      <c r="C1795" s="326" t="s">
        <v>2766</v>
      </c>
      <c r="D1795" s="326">
        <v>33384</v>
      </c>
      <c r="E1795" s="326" t="s">
        <v>157</v>
      </c>
      <c r="F1795" s="326" t="s">
        <v>2799</v>
      </c>
      <c r="G1795" s="328">
        <v>2719.89</v>
      </c>
      <c r="H1795" s="327">
        <v>0</v>
      </c>
      <c r="I1795" s="326" t="s">
        <v>51</v>
      </c>
      <c r="J1795" s="328">
        <v>53115.42</v>
      </c>
      <c r="K1795" s="326" t="s">
        <v>43</v>
      </c>
      <c r="L1795" s="326" t="s">
        <v>211</v>
      </c>
      <c r="M1795" s="326" t="s">
        <v>142</v>
      </c>
      <c r="N1795" s="326" t="s">
        <v>45</v>
      </c>
      <c r="O1795" s="326" t="s">
        <v>45</v>
      </c>
      <c r="P1795" s="326" t="s">
        <v>45</v>
      </c>
      <c r="Q1795" s="326" t="s">
        <v>45</v>
      </c>
      <c r="R1795" s="326" t="s">
        <v>45</v>
      </c>
      <c r="S1795" s="326" t="s">
        <v>45</v>
      </c>
      <c r="T1795" s="326" t="s">
        <v>46</v>
      </c>
      <c r="U1795" s="326" t="s">
        <v>212</v>
      </c>
      <c r="V1795" s="326" t="s">
        <v>144</v>
      </c>
      <c r="W1795" s="326" t="s">
        <v>48</v>
      </c>
      <c r="X1795" s="326" t="s">
        <v>48</v>
      </c>
      <c r="Y1795" s="326" t="s">
        <v>48</v>
      </c>
      <c r="Z1795" s="326" t="s">
        <v>48</v>
      </c>
      <c r="AA1795" s="326" t="s">
        <v>48</v>
      </c>
      <c r="AB1795" s="326" t="s">
        <v>48</v>
      </c>
      <c r="AC1795" s="326" t="s">
        <v>123</v>
      </c>
      <c r="AD1795" s="326" t="s">
        <v>123</v>
      </c>
    </row>
    <row r="1796" spans="1:30" ht="25.5">
      <c r="A1796" s="326" t="s">
        <v>2762</v>
      </c>
      <c r="B1796" s="326" t="s">
        <v>41</v>
      </c>
      <c r="C1796" s="326" t="s">
        <v>2766</v>
      </c>
      <c r="D1796" s="326">
        <v>33384</v>
      </c>
      <c r="E1796" s="326" t="s">
        <v>157</v>
      </c>
      <c r="F1796" s="326" t="s">
        <v>2800</v>
      </c>
      <c r="G1796" s="328">
        <v>12837.37</v>
      </c>
      <c r="H1796" s="327">
        <v>0</v>
      </c>
      <c r="I1796" s="326" t="s">
        <v>51</v>
      </c>
      <c r="J1796" s="328">
        <v>65952.789999999994</v>
      </c>
      <c r="K1796" s="326" t="s">
        <v>43</v>
      </c>
      <c r="L1796" s="326" t="s">
        <v>211</v>
      </c>
      <c r="M1796" s="326" t="s">
        <v>142</v>
      </c>
      <c r="N1796" s="326" t="s">
        <v>45</v>
      </c>
      <c r="O1796" s="326" t="s">
        <v>45</v>
      </c>
      <c r="P1796" s="326" t="s">
        <v>45</v>
      </c>
      <c r="Q1796" s="326" t="s">
        <v>45</v>
      </c>
      <c r="R1796" s="326" t="s">
        <v>45</v>
      </c>
      <c r="S1796" s="326" t="s">
        <v>45</v>
      </c>
      <c r="T1796" s="326" t="s">
        <v>46</v>
      </c>
      <c r="U1796" s="326" t="s">
        <v>212</v>
      </c>
      <c r="V1796" s="326" t="s">
        <v>144</v>
      </c>
      <c r="W1796" s="326" t="s">
        <v>48</v>
      </c>
      <c r="X1796" s="326" t="s">
        <v>48</v>
      </c>
      <c r="Y1796" s="326" t="s">
        <v>48</v>
      </c>
      <c r="Z1796" s="326" t="s">
        <v>48</v>
      </c>
      <c r="AA1796" s="326" t="s">
        <v>48</v>
      </c>
      <c r="AB1796" s="326" t="s">
        <v>48</v>
      </c>
      <c r="AC1796" s="326" t="s">
        <v>123</v>
      </c>
      <c r="AD1796" s="326" t="s">
        <v>123</v>
      </c>
    </row>
    <row r="1797" spans="1:30" ht="25.5">
      <c r="A1797" s="326" t="s">
        <v>2762</v>
      </c>
      <c r="B1797" s="326" t="s">
        <v>41</v>
      </c>
      <c r="C1797" s="326" t="s">
        <v>2766</v>
      </c>
      <c r="D1797" s="326">
        <v>33384</v>
      </c>
      <c r="E1797" s="326" t="s">
        <v>157</v>
      </c>
      <c r="F1797" s="326" t="s">
        <v>2801</v>
      </c>
      <c r="G1797" s="327">
        <v>788.84</v>
      </c>
      <c r="H1797" s="327">
        <v>0</v>
      </c>
      <c r="I1797" s="326" t="s">
        <v>51</v>
      </c>
      <c r="J1797" s="328">
        <v>22377.119999999999</v>
      </c>
      <c r="K1797" s="326" t="s">
        <v>43</v>
      </c>
      <c r="L1797" s="326" t="s">
        <v>147</v>
      </c>
      <c r="M1797" s="326" t="s">
        <v>142</v>
      </c>
      <c r="N1797" s="326" t="s">
        <v>45</v>
      </c>
      <c r="O1797" s="326" t="s">
        <v>45</v>
      </c>
      <c r="P1797" s="326" t="s">
        <v>45</v>
      </c>
      <c r="Q1797" s="326" t="s">
        <v>45</v>
      </c>
      <c r="R1797" s="326" t="s">
        <v>45</v>
      </c>
      <c r="S1797" s="326" t="s">
        <v>45</v>
      </c>
      <c r="T1797" s="326" t="s">
        <v>46</v>
      </c>
      <c r="U1797" s="326" t="s">
        <v>203</v>
      </c>
      <c r="V1797" s="326" t="s">
        <v>144</v>
      </c>
      <c r="W1797" s="326" t="s">
        <v>48</v>
      </c>
      <c r="X1797" s="326" t="s">
        <v>48</v>
      </c>
      <c r="Y1797" s="326" t="s">
        <v>48</v>
      </c>
      <c r="Z1797" s="326" t="s">
        <v>48</v>
      </c>
      <c r="AA1797" s="326" t="s">
        <v>48</v>
      </c>
      <c r="AB1797" s="326" t="s">
        <v>48</v>
      </c>
      <c r="AC1797" s="326" t="s">
        <v>123</v>
      </c>
      <c r="AD1797" s="326" t="s">
        <v>123</v>
      </c>
    </row>
    <row r="1798" spans="1:30" ht="25.5">
      <c r="A1798" s="326" t="s">
        <v>2762</v>
      </c>
      <c r="B1798" s="326" t="s">
        <v>41</v>
      </c>
      <c r="C1798" s="326" t="s">
        <v>2766</v>
      </c>
      <c r="D1798" s="326">
        <v>33384</v>
      </c>
      <c r="E1798" s="326" t="s">
        <v>157</v>
      </c>
      <c r="F1798" s="326" t="s">
        <v>2802</v>
      </c>
      <c r="G1798" s="328">
        <v>7602.14</v>
      </c>
      <c r="H1798" s="327">
        <v>0</v>
      </c>
      <c r="I1798" s="326" t="s">
        <v>51</v>
      </c>
      <c r="J1798" s="328">
        <v>29979.26</v>
      </c>
      <c r="K1798" s="326" t="s">
        <v>43</v>
      </c>
      <c r="L1798" s="326" t="s">
        <v>147</v>
      </c>
      <c r="M1798" s="326" t="s">
        <v>142</v>
      </c>
      <c r="N1798" s="326" t="s">
        <v>45</v>
      </c>
      <c r="O1798" s="326" t="s">
        <v>45</v>
      </c>
      <c r="P1798" s="326" t="s">
        <v>45</v>
      </c>
      <c r="Q1798" s="326" t="s">
        <v>45</v>
      </c>
      <c r="R1798" s="326" t="s">
        <v>45</v>
      </c>
      <c r="S1798" s="326" t="s">
        <v>45</v>
      </c>
      <c r="T1798" s="326" t="s">
        <v>46</v>
      </c>
      <c r="U1798" s="326" t="s">
        <v>203</v>
      </c>
      <c r="V1798" s="326" t="s">
        <v>144</v>
      </c>
      <c r="W1798" s="326" t="s">
        <v>48</v>
      </c>
      <c r="X1798" s="326" t="s">
        <v>48</v>
      </c>
      <c r="Y1798" s="326" t="s">
        <v>48</v>
      </c>
      <c r="Z1798" s="326" t="s">
        <v>48</v>
      </c>
      <c r="AA1798" s="326" t="s">
        <v>48</v>
      </c>
      <c r="AB1798" s="326" t="s">
        <v>48</v>
      </c>
      <c r="AC1798" s="326" t="s">
        <v>123</v>
      </c>
      <c r="AD1798" s="326" t="s">
        <v>123</v>
      </c>
    </row>
    <row r="1799" spans="1:30" ht="25.5">
      <c r="A1799" s="326" t="s">
        <v>2762</v>
      </c>
      <c r="B1799" s="326" t="s">
        <v>41</v>
      </c>
      <c r="C1799" s="326" t="s">
        <v>2766</v>
      </c>
      <c r="D1799" s="326">
        <v>33384</v>
      </c>
      <c r="E1799" s="326" t="s">
        <v>157</v>
      </c>
      <c r="F1799" s="326" t="s">
        <v>2803</v>
      </c>
      <c r="G1799" s="328">
        <v>1383.09</v>
      </c>
      <c r="H1799" s="327">
        <v>0</v>
      </c>
      <c r="I1799" s="326" t="s">
        <v>51</v>
      </c>
      <c r="J1799" s="328">
        <v>31362.35</v>
      </c>
      <c r="K1799" s="326" t="s">
        <v>43</v>
      </c>
      <c r="L1799" s="326" t="s">
        <v>147</v>
      </c>
      <c r="M1799" s="326" t="s">
        <v>142</v>
      </c>
      <c r="N1799" s="326" t="s">
        <v>45</v>
      </c>
      <c r="O1799" s="326" t="s">
        <v>45</v>
      </c>
      <c r="P1799" s="326" t="s">
        <v>45</v>
      </c>
      <c r="Q1799" s="326" t="s">
        <v>45</v>
      </c>
      <c r="R1799" s="326" t="s">
        <v>45</v>
      </c>
      <c r="S1799" s="326" t="s">
        <v>45</v>
      </c>
      <c r="T1799" s="326" t="s">
        <v>46</v>
      </c>
      <c r="U1799" s="326" t="s">
        <v>203</v>
      </c>
      <c r="V1799" s="326" t="s">
        <v>144</v>
      </c>
      <c r="W1799" s="326" t="s">
        <v>48</v>
      </c>
      <c r="X1799" s="326" t="s">
        <v>48</v>
      </c>
      <c r="Y1799" s="326" t="s">
        <v>48</v>
      </c>
      <c r="Z1799" s="326" t="s">
        <v>48</v>
      </c>
      <c r="AA1799" s="326" t="s">
        <v>48</v>
      </c>
      <c r="AB1799" s="326" t="s">
        <v>48</v>
      </c>
      <c r="AC1799" s="326" t="s">
        <v>123</v>
      </c>
      <c r="AD1799" s="326" t="s">
        <v>123</v>
      </c>
    </row>
    <row r="1800" spans="1:30" ht="25.5">
      <c r="A1800" s="326" t="s">
        <v>2762</v>
      </c>
      <c r="B1800" s="326" t="s">
        <v>41</v>
      </c>
      <c r="C1800" s="326" t="s">
        <v>2766</v>
      </c>
      <c r="D1800" s="326">
        <v>33384</v>
      </c>
      <c r="E1800" s="326" t="s">
        <v>157</v>
      </c>
      <c r="F1800" s="326" t="s">
        <v>2804</v>
      </c>
      <c r="G1800" s="327">
        <v>178.77</v>
      </c>
      <c r="H1800" s="327">
        <v>0</v>
      </c>
      <c r="I1800" s="326" t="s">
        <v>51</v>
      </c>
      <c r="J1800" s="328">
        <v>13621.51</v>
      </c>
      <c r="K1800" s="326" t="s">
        <v>43</v>
      </c>
      <c r="L1800" s="326" t="s">
        <v>529</v>
      </c>
      <c r="M1800" s="326" t="s">
        <v>142</v>
      </c>
      <c r="N1800" s="326" t="s">
        <v>45</v>
      </c>
      <c r="O1800" s="326" t="s">
        <v>45</v>
      </c>
      <c r="P1800" s="326" t="s">
        <v>45</v>
      </c>
      <c r="Q1800" s="326" t="s">
        <v>45</v>
      </c>
      <c r="R1800" s="326" t="s">
        <v>45</v>
      </c>
      <c r="S1800" s="326" t="s">
        <v>45</v>
      </c>
      <c r="T1800" s="326" t="s">
        <v>46</v>
      </c>
      <c r="U1800" s="326" t="s">
        <v>530</v>
      </c>
      <c r="V1800" s="326" t="s">
        <v>144</v>
      </c>
      <c r="W1800" s="326" t="s">
        <v>48</v>
      </c>
      <c r="X1800" s="326" t="s">
        <v>48</v>
      </c>
      <c r="Y1800" s="326" t="s">
        <v>48</v>
      </c>
      <c r="Z1800" s="326" t="s">
        <v>48</v>
      </c>
      <c r="AA1800" s="326" t="s">
        <v>48</v>
      </c>
      <c r="AB1800" s="326" t="s">
        <v>48</v>
      </c>
      <c r="AC1800" s="326" t="s">
        <v>123</v>
      </c>
      <c r="AD1800" s="326" t="s">
        <v>123</v>
      </c>
    </row>
    <row r="1801" spans="1:30" ht="25.5">
      <c r="A1801" s="326" t="s">
        <v>2762</v>
      </c>
      <c r="B1801" s="326" t="s">
        <v>41</v>
      </c>
      <c r="C1801" s="326" t="s">
        <v>2766</v>
      </c>
      <c r="D1801" s="326">
        <v>33384</v>
      </c>
      <c r="E1801" s="326" t="s">
        <v>157</v>
      </c>
      <c r="F1801" s="326" t="s">
        <v>2805</v>
      </c>
      <c r="G1801" s="328">
        <v>4069.13</v>
      </c>
      <c r="H1801" s="327">
        <v>0</v>
      </c>
      <c r="I1801" s="326" t="s">
        <v>51</v>
      </c>
      <c r="J1801" s="328">
        <v>17690.64</v>
      </c>
      <c r="K1801" s="326" t="s">
        <v>43</v>
      </c>
      <c r="L1801" s="326" t="s">
        <v>529</v>
      </c>
      <c r="M1801" s="326" t="s">
        <v>142</v>
      </c>
      <c r="N1801" s="326" t="s">
        <v>45</v>
      </c>
      <c r="O1801" s="326" t="s">
        <v>45</v>
      </c>
      <c r="P1801" s="326" t="s">
        <v>45</v>
      </c>
      <c r="Q1801" s="326" t="s">
        <v>45</v>
      </c>
      <c r="R1801" s="326" t="s">
        <v>45</v>
      </c>
      <c r="S1801" s="326" t="s">
        <v>45</v>
      </c>
      <c r="T1801" s="326" t="s">
        <v>46</v>
      </c>
      <c r="U1801" s="326" t="s">
        <v>530</v>
      </c>
      <c r="V1801" s="326" t="s">
        <v>144</v>
      </c>
      <c r="W1801" s="326" t="s">
        <v>48</v>
      </c>
      <c r="X1801" s="326" t="s">
        <v>48</v>
      </c>
      <c r="Y1801" s="326" t="s">
        <v>48</v>
      </c>
      <c r="Z1801" s="326" t="s">
        <v>48</v>
      </c>
      <c r="AA1801" s="326" t="s">
        <v>48</v>
      </c>
      <c r="AB1801" s="326" t="s">
        <v>48</v>
      </c>
      <c r="AC1801" s="326" t="s">
        <v>123</v>
      </c>
      <c r="AD1801" s="326" t="s">
        <v>123</v>
      </c>
    </row>
    <row r="1802" spans="1:30" ht="25.5">
      <c r="A1802" s="326" t="s">
        <v>2762</v>
      </c>
      <c r="B1802" s="326" t="s">
        <v>41</v>
      </c>
      <c r="C1802" s="326" t="s">
        <v>2766</v>
      </c>
      <c r="D1802" s="326">
        <v>33384</v>
      </c>
      <c r="E1802" s="326" t="s">
        <v>157</v>
      </c>
      <c r="F1802" s="326" t="s">
        <v>2806</v>
      </c>
      <c r="G1802" s="328">
        <v>1951.16</v>
      </c>
      <c r="H1802" s="327">
        <v>0</v>
      </c>
      <c r="I1802" s="326" t="s">
        <v>51</v>
      </c>
      <c r="J1802" s="328">
        <v>19641.8</v>
      </c>
      <c r="K1802" s="326" t="s">
        <v>43</v>
      </c>
      <c r="L1802" s="326" t="s">
        <v>529</v>
      </c>
      <c r="M1802" s="326" t="s">
        <v>142</v>
      </c>
      <c r="N1802" s="326" t="s">
        <v>45</v>
      </c>
      <c r="O1802" s="326" t="s">
        <v>45</v>
      </c>
      <c r="P1802" s="326" t="s">
        <v>45</v>
      </c>
      <c r="Q1802" s="326" t="s">
        <v>45</v>
      </c>
      <c r="R1802" s="326" t="s">
        <v>45</v>
      </c>
      <c r="S1802" s="326" t="s">
        <v>45</v>
      </c>
      <c r="T1802" s="326" t="s">
        <v>46</v>
      </c>
      <c r="U1802" s="326" t="s">
        <v>530</v>
      </c>
      <c r="V1802" s="326" t="s">
        <v>144</v>
      </c>
      <c r="W1802" s="326" t="s">
        <v>48</v>
      </c>
      <c r="X1802" s="326" t="s">
        <v>48</v>
      </c>
      <c r="Y1802" s="326" t="s">
        <v>48</v>
      </c>
      <c r="Z1802" s="326" t="s">
        <v>48</v>
      </c>
      <c r="AA1802" s="326" t="s">
        <v>48</v>
      </c>
      <c r="AB1802" s="326" t="s">
        <v>48</v>
      </c>
      <c r="AC1802" s="326" t="s">
        <v>123</v>
      </c>
      <c r="AD1802" s="326" t="s">
        <v>123</v>
      </c>
    </row>
    <row r="1803" spans="1:30" ht="25.5">
      <c r="A1803" s="326" t="s">
        <v>2762</v>
      </c>
      <c r="B1803" s="326" t="s">
        <v>41</v>
      </c>
      <c r="C1803" s="326" t="s">
        <v>2766</v>
      </c>
      <c r="D1803" s="326">
        <v>33384</v>
      </c>
      <c r="E1803" s="326" t="s">
        <v>157</v>
      </c>
      <c r="F1803" s="326" t="s">
        <v>2807</v>
      </c>
      <c r="G1803" s="328">
        <v>1596.12</v>
      </c>
      <c r="H1803" s="327">
        <v>0</v>
      </c>
      <c r="I1803" s="326" t="s">
        <v>51</v>
      </c>
      <c r="J1803" s="328">
        <v>21237.919999999998</v>
      </c>
      <c r="K1803" s="326" t="s">
        <v>43</v>
      </c>
      <c r="L1803" s="326" t="s">
        <v>529</v>
      </c>
      <c r="M1803" s="326" t="s">
        <v>142</v>
      </c>
      <c r="N1803" s="326" t="s">
        <v>45</v>
      </c>
      <c r="O1803" s="326" t="s">
        <v>45</v>
      </c>
      <c r="P1803" s="326" t="s">
        <v>45</v>
      </c>
      <c r="Q1803" s="326" t="s">
        <v>45</v>
      </c>
      <c r="R1803" s="326" t="s">
        <v>45</v>
      </c>
      <c r="S1803" s="326" t="s">
        <v>45</v>
      </c>
      <c r="T1803" s="326" t="s">
        <v>46</v>
      </c>
      <c r="U1803" s="326" t="s">
        <v>530</v>
      </c>
      <c r="V1803" s="326" t="s">
        <v>144</v>
      </c>
      <c r="W1803" s="326" t="s">
        <v>48</v>
      </c>
      <c r="X1803" s="326" t="s">
        <v>48</v>
      </c>
      <c r="Y1803" s="326" t="s">
        <v>48</v>
      </c>
      <c r="Z1803" s="326" t="s">
        <v>48</v>
      </c>
      <c r="AA1803" s="326" t="s">
        <v>48</v>
      </c>
      <c r="AB1803" s="326" t="s">
        <v>48</v>
      </c>
      <c r="AC1803" s="326" t="s">
        <v>123</v>
      </c>
      <c r="AD1803" s="326" t="s">
        <v>123</v>
      </c>
    </row>
    <row r="1804" spans="1:30" ht="25.5">
      <c r="A1804" s="326" t="s">
        <v>2762</v>
      </c>
      <c r="B1804" s="326" t="s">
        <v>41</v>
      </c>
      <c r="C1804" s="326" t="s">
        <v>2766</v>
      </c>
      <c r="D1804" s="326">
        <v>33384</v>
      </c>
      <c r="E1804" s="326" t="s">
        <v>241</v>
      </c>
      <c r="F1804" s="326" t="s">
        <v>2808</v>
      </c>
      <c r="G1804" s="327">
        <v>792.73</v>
      </c>
      <c r="H1804" s="327">
        <v>0</v>
      </c>
      <c r="I1804" s="326" t="s">
        <v>51</v>
      </c>
      <c r="J1804" s="328">
        <v>2283.2800000000002</v>
      </c>
      <c r="K1804" s="326" t="s">
        <v>578</v>
      </c>
      <c r="L1804" s="326" t="s">
        <v>578</v>
      </c>
      <c r="M1804" s="326" t="s">
        <v>142</v>
      </c>
      <c r="N1804" s="326" t="s">
        <v>45</v>
      </c>
      <c r="O1804" s="326" t="s">
        <v>45</v>
      </c>
      <c r="P1804" s="326" t="s">
        <v>45</v>
      </c>
      <c r="Q1804" s="326" t="s">
        <v>45</v>
      </c>
      <c r="R1804" s="326" t="s">
        <v>45</v>
      </c>
      <c r="S1804" s="326" t="s">
        <v>45</v>
      </c>
      <c r="T1804" s="326" t="s">
        <v>579</v>
      </c>
      <c r="U1804" s="326" t="s">
        <v>579</v>
      </c>
      <c r="V1804" s="326" t="s">
        <v>144</v>
      </c>
      <c r="W1804" s="326" t="s">
        <v>48</v>
      </c>
      <c r="X1804" s="326" t="s">
        <v>48</v>
      </c>
      <c r="Y1804" s="326" t="s">
        <v>48</v>
      </c>
      <c r="Z1804" s="326" t="s">
        <v>48</v>
      </c>
      <c r="AA1804" s="326" t="s">
        <v>48</v>
      </c>
      <c r="AB1804" s="326" t="s">
        <v>48</v>
      </c>
      <c r="AC1804" s="326" t="s">
        <v>123</v>
      </c>
      <c r="AD1804" s="326" t="s">
        <v>123</v>
      </c>
    </row>
    <row r="1805" spans="1:30" ht="25.5">
      <c r="A1805" s="326" t="s">
        <v>2762</v>
      </c>
      <c r="B1805" s="326" t="s">
        <v>41</v>
      </c>
      <c r="C1805" s="326" t="s">
        <v>2766</v>
      </c>
      <c r="D1805" s="326">
        <v>33384</v>
      </c>
      <c r="E1805" s="326" t="s">
        <v>241</v>
      </c>
      <c r="F1805" s="326" t="s">
        <v>2809</v>
      </c>
      <c r="G1805" s="327">
        <v>205.79</v>
      </c>
      <c r="H1805" s="327">
        <v>0</v>
      </c>
      <c r="I1805" s="326" t="s">
        <v>51</v>
      </c>
      <c r="J1805" s="328">
        <v>2489.0700000000002</v>
      </c>
      <c r="K1805" s="326" t="s">
        <v>578</v>
      </c>
      <c r="L1805" s="326" t="s">
        <v>578</v>
      </c>
      <c r="M1805" s="326" t="s">
        <v>142</v>
      </c>
      <c r="N1805" s="326" t="s">
        <v>45</v>
      </c>
      <c r="O1805" s="326" t="s">
        <v>45</v>
      </c>
      <c r="P1805" s="326" t="s">
        <v>45</v>
      </c>
      <c r="Q1805" s="326" t="s">
        <v>45</v>
      </c>
      <c r="R1805" s="326" t="s">
        <v>45</v>
      </c>
      <c r="S1805" s="326" t="s">
        <v>45</v>
      </c>
      <c r="T1805" s="326" t="s">
        <v>579</v>
      </c>
      <c r="U1805" s="326" t="s">
        <v>579</v>
      </c>
      <c r="V1805" s="326" t="s">
        <v>144</v>
      </c>
      <c r="W1805" s="326" t="s">
        <v>48</v>
      </c>
      <c r="X1805" s="326" t="s">
        <v>48</v>
      </c>
      <c r="Y1805" s="326" t="s">
        <v>48</v>
      </c>
      <c r="Z1805" s="326" t="s">
        <v>48</v>
      </c>
      <c r="AA1805" s="326" t="s">
        <v>48</v>
      </c>
      <c r="AB1805" s="326" t="s">
        <v>48</v>
      </c>
      <c r="AC1805" s="326" t="s">
        <v>123</v>
      </c>
      <c r="AD1805" s="326" t="s">
        <v>123</v>
      </c>
    </row>
    <row r="1806" spans="1:30" ht="34">
      <c r="A1806" s="326" t="s">
        <v>2762</v>
      </c>
      <c r="B1806" s="326" t="s">
        <v>41</v>
      </c>
      <c r="C1806" s="326" t="s">
        <v>2776</v>
      </c>
      <c r="D1806" s="326">
        <v>32657</v>
      </c>
      <c r="E1806" s="326" t="s">
        <v>1074</v>
      </c>
      <c r="F1806" s="326" t="s">
        <v>2810</v>
      </c>
      <c r="G1806" s="328">
        <v>4800</v>
      </c>
      <c r="H1806" s="327">
        <v>0</v>
      </c>
      <c r="I1806" s="326" t="s">
        <v>51</v>
      </c>
      <c r="J1806" s="328">
        <v>9600</v>
      </c>
      <c r="K1806" s="326" t="s">
        <v>266</v>
      </c>
      <c r="L1806" s="326" t="s">
        <v>45</v>
      </c>
      <c r="M1806" s="326" t="s">
        <v>142</v>
      </c>
      <c r="N1806" s="326" t="s">
        <v>45</v>
      </c>
      <c r="O1806" s="326" t="s">
        <v>45</v>
      </c>
      <c r="P1806" s="326" t="s">
        <v>45</v>
      </c>
      <c r="Q1806" s="326" t="s">
        <v>45</v>
      </c>
      <c r="R1806" s="326" t="s">
        <v>45</v>
      </c>
      <c r="S1806" s="326" t="s">
        <v>45</v>
      </c>
      <c r="T1806" s="326" t="s">
        <v>267</v>
      </c>
      <c r="U1806" s="326" t="s">
        <v>48</v>
      </c>
      <c r="V1806" s="326" t="s">
        <v>144</v>
      </c>
      <c r="W1806" s="326" t="s">
        <v>48</v>
      </c>
      <c r="X1806" s="326" t="s">
        <v>48</v>
      </c>
      <c r="Y1806" s="326" t="s">
        <v>48</v>
      </c>
      <c r="Z1806" s="326" t="s">
        <v>48</v>
      </c>
      <c r="AA1806" s="326" t="s">
        <v>48</v>
      </c>
      <c r="AB1806" s="326" t="s">
        <v>48</v>
      </c>
      <c r="AC1806" s="326" t="s">
        <v>123</v>
      </c>
      <c r="AD1806" s="326" t="s">
        <v>123</v>
      </c>
    </row>
    <row r="1807" spans="1:30" ht="25.5">
      <c r="A1807" s="326" t="s">
        <v>2762</v>
      </c>
      <c r="B1807" s="326" t="s">
        <v>41</v>
      </c>
      <c r="C1807" s="326" t="s">
        <v>2776</v>
      </c>
      <c r="D1807" s="326">
        <v>32657</v>
      </c>
      <c r="E1807" s="326" t="s">
        <v>1074</v>
      </c>
      <c r="F1807" s="326" t="s">
        <v>2811</v>
      </c>
      <c r="G1807" s="327">
        <v>0</v>
      </c>
      <c r="H1807" s="328">
        <v>4800</v>
      </c>
      <c r="I1807" s="326" t="s">
        <v>51</v>
      </c>
      <c r="J1807" s="328">
        <v>4800</v>
      </c>
      <c r="K1807" s="326" t="s">
        <v>266</v>
      </c>
      <c r="L1807" s="326" t="s">
        <v>45</v>
      </c>
      <c r="M1807" s="326" t="s">
        <v>142</v>
      </c>
      <c r="N1807" s="326" t="s">
        <v>45</v>
      </c>
      <c r="O1807" s="326" t="s">
        <v>45</v>
      </c>
      <c r="P1807" s="326" t="s">
        <v>45</v>
      </c>
      <c r="Q1807" s="326" t="s">
        <v>45</v>
      </c>
      <c r="R1807" s="326" t="s">
        <v>45</v>
      </c>
      <c r="S1807" s="326" t="s">
        <v>45</v>
      </c>
      <c r="T1807" s="326" t="s">
        <v>267</v>
      </c>
      <c r="U1807" s="326" t="s">
        <v>48</v>
      </c>
      <c r="V1807" s="326" t="s">
        <v>144</v>
      </c>
      <c r="W1807" s="326" t="s">
        <v>48</v>
      </c>
      <c r="X1807" s="326" t="s">
        <v>48</v>
      </c>
      <c r="Y1807" s="326" t="s">
        <v>48</v>
      </c>
      <c r="Z1807" s="326" t="s">
        <v>48</v>
      </c>
      <c r="AA1807" s="326" t="s">
        <v>48</v>
      </c>
      <c r="AB1807" s="326" t="s">
        <v>48</v>
      </c>
      <c r="AC1807" s="326" t="s">
        <v>123</v>
      </c>
      <c r="AD1807" s="326" t="s">
        <v>123</v>
      </c>
    </row>
    <row r="1808" spans="1:30" ht="25.5">
      <c r="A1808" s="326" t="s">
        <v>2762</v>
      </c>
      <c r="B1808" s="326" t="s">
        <v>41</v>
      </c>
      <c r="C1808" s="326" t="s">
        <v>2763</v>
      </c>
      <c r="D1808" s="326">
        <v>32851</v>
      </c>
      <c r="E1808" s="326" t="s">
        <v>130</v>
      </c>
      <c r="F1808" s="326" t="s">
        <v>2812</v>
      </c>
      <c r="G1808" s="327">
        <v>0</v>
      </c>
      <c r="H1808" s="328">
        <v>4800</v>
      </c>
      <c r="I1808" s="326" t="s">
        <v>51</v>
      </c>
      <c r="J1808" s="327">
        <v>0</v>
      </c>
      <c r="K1808" s="326" t="s">
        <v>266</v>
      </c>
      <c r="L1808" s="326" t="s">
        <v>45</v>
      </c>
      <c r="M1808" s="326" t="s">
        <v>142</v>
      </c>
      <c r="N1808" s="326" t="s">
        <v>45</v>
      </c>
      <c r="O1808" s="326" t="s">
        <v>45</v>
      </c>
      <c r="P1808" s="326" t="s">
        <v>45</v>
      </c>
      <c r="Q1808" s="326" t="s">
        <v>45</v>
      </c>
      <c r="R1808" s="326" t="s">
        <v>45</v>
      </c>
      <c r="S1808" s="326" t="s">
        <v>45</v>
      </c>
      <c r="T1808" s="326" t="s">
        <v>267</v>
      </c>
      <c r="U1808" s="326" t="s">
        <v>48</v>
      </c>
      <c r="V1808" s="326" t="s">
        <v>144</v>
      </c>
      <c r="W1808" s="326" t="s">
        <v>48</v>
      </c>
      <c r="X1808" s="326" t="s">
        <v>48</v>
      </c>
      <c r="Y1808" s="326" t="s">
        <v>48</v>
      </c>
      <c r="Z1808" s="326" t="s">
        <v>48</v>
      </c>
      <c r="AA1808" s="326" t="s">
        <v>48</v>
      </c>
      <c r="AB1808" s="326" t="s">
        <v>48</v>
      </c>
      <c r="AC1808" s="326" t="s">
        <v>123</v>
      </c>
      <c r="AD1808" s="326" t="s">
        <v>123</v>
      </c>
    </row>
    <row r="1809" spans="1:30" ht="25.5">
      <c r="A1809" s="326" t="s">
        <v>2762</v>
      </c>
      <c r="B1809" s="326" t="s">
        <v>41</v>
      </c>
      <c r="C1809" s="326" t="s">
        <v>2766</v>
      </c>
      <c r="D1809" s="326">
        <v>33384</v>
      </c>
      <c r="E1809" s="326" t="s">
        <v>241</v>
      </c>
      <c r="F1809" s="326" t="s">
        <v>2813</v>
      </c>
      <c r="G1809" s="328">
        <v>1410.54</v>
      </c>
      <c r="H1809" s="327">
        <v>0</v>
      </c>
      <c r="I1809" s="326" t="s">
        <v>51</v>
      </c>
      <c r="J1809" s="328">
        <v>1743.54</v>
      </c>
      <c r="K1809" s="326" t="s">
        <v>488</v>
      </c>
      <c r="L1809" s="326" t="s">
        <v>488</v>
      </c>
      <c r="M1809" s="326" t="s">
        <v>142</v>
      </c>
      <c r="N1809" s="326" t="s">
        <v>45</v>
      </c>
      <c r="O1809" s="326" t="s">
        <v>45</v>
      </c>
      <c r="P1809" s="326" t="s">
        <v>45</v>
      </c>
      <c r="Q1809" s="326" t="s">
        <v>45</v>
      </c>
      <c r="R1809" s="326" t="s">
        <v>45</v>
      </c>
      <c r="S1809" s="326" t="s">
        <v>45</v>
      </c>
      <c r="T1809" s="326" t="s">
        <v>489</v>
      </c>
      <c r="U1809" s="326" t="s">
        <v>489</v>
      </c>
      <c r="V1809" s="326" t="s">
        <v>144</v>
      </c>
      <c r="W1809" s="326" t="s">
        <v>48</v>
      </c>
      <c r="X1809" s="326" t="s">
        <v>48</v>
      </c>
      <c r="Y1809" s="326" t="s">
        <v>48</v>
      </c>
      <c r="Z1809" s="326" t="s">
        <v>48</v>
      </c>
      <c r="AA1809" s="326" t="s">
        <v>48</v>
      </c>
      <c r="AB1809" s="326" t="s">
        <v>48</v>
      </c>
      <c r="AC1809" s="326" t="s">
        <v>123</v>
      </c>
      <c r="AD1809" s="326" t="s">
        <v>123</v>
      </c>
    </row>
    <row r="1810" spans="1:30" ht="25.5">
      <c r="A1810" s="326" t="s">
        <v>2762</v>
      </c>
      <c r="B1810" s="326" t="s">
        <v>41</v>
      </c>
      <c r="C1810" s="326" t="s">
        <v>2766</v>
      </c>
      <c r="D1810" s="326">
        <v>33384</v>
      </c>
      <c r="E1810" s="326" t="s">
        <v>316</v>
      </c>
      <c r="F1810" s="326" t="s">
        <v>2814</v>
      </c>
      <c r="G1810" s="327">
        <v>162.21</v>
      </c>
      <c r="H1810" s="327">
        <v>0</v>
      </c>
      <c r="I1810" s="326" t="s">
        <v>51</v>
      </c>
      <c r="J1810" s="328">
        <v>20594.080000000002</v>
      </c>
      <c r="K1810" s="326" t="s">
        <v>148</v>
      </c>
      <c r="L1810" s="326" t="s">
        <v>148</v>
      </c>
      <c r="M1810" s="326" t="s">
        <v>142</v>
      </c>
      <c r="N1810" s="326" t="s">
        <v>45</v>
      </c>
      <c r="O1810" s="326" t="s">
        <v>45</v>
      </c>
      <c r="P1810" s="326" t="s">
        <v>45</v>
      </c>
      <c r="Q1810" s="326" t="s">
        <v>45</v>
      </c>
      <c r="R1810" s="326" t="s">
        <v>45</v>
      </c>
      <c r="S1810" s="326" t="s">
        <v>45</v>
      </c>
      <c r="T1810" s="326" t="s">
        <v>204</v>
      </c>
      <c r="U1810" s="326" t="s">
        <v>204</v>
      </c>
      <c r="V1810" s="326" t="s">
        <v>144</v>
      </c>
      <c r="W1810" s="326" t="s">
        <v>48</v>
      </c>
      <c r="X1810" s="326" t="s">
        <v>48</v>
      </c>
      <c r="Y1810" s="326" t="s">
        <v>48</v>
      </c>
      <c r="Z1810" s="326" t="s">
        <v>48</v>
      </c>
      <c r="AA1810" s="326" t="s">
        <v>48</v>
      </c>
      <c r="AB1810" s="326" t="s">
        <v>48</v>
      </c>
      <c r="AC1810" s="326" t="s">
        <v>123</v>
      </c>
      <c r="AD1810" s="326" t="s">
        <v>123</v>
      </c>
    </row>
    <row r="1811" spans="1:30" ht="34">
      <c r="A1811" s="326" t="s">
        <v>2762</v>
      </c>
      <c r="B1811" s="326" t="s">
        <v>41</v>
      </c>
      <c r="C1811" s="326" t="s">
        <v>2766</v>
      </c>
      <c r="D1811" s="326">
        <v>33384</v>
      </c>
      <c r="E1811" s="326" t="s">
        <v>600</v>
      </c>
      <c r="F1811" s="326" t="s">
        <v>2815</v>
      </c>
      <c r="G1811" s="328">
        <v>2548.6</v>
      </c>
      <c r="H1811" s="327">
        <v>0</v>
      </c>
      <c r="I1811" s="326" t="s">
        <v>51</v>
      </c>
      <c r="J1811" s="328">
        <v>10401.049999999999</v>
      </c>
      <c r="K1811" s="326" t="s">
        <v>149</v>
      </c>
      <c r="L1811" s="326" t="s">
        <v>150</v>
      </c>
      <c r="M1811" s="326" t="s">
        <v>142</v>
      </c>
      <c r="N1811" s="326" t="s">
        <v>45</v>
      </c>
      <c r="O1811" s="326" t="s">
        <v>45</v>
      </c>
      <c r="P1811" s="326" t="s">
        <v>45</v>
      </c>
      <c r="Q1811" s="326" t="s">
        <v>45</v>
      </c>
      <c r="R1811" s="326" t="s">
        <v>45</v>
      </c>
      <c r="S1811" s="326" t="s">
        <v>45</v>
      </c>
      <c r="T1811" s="326" t="s">
        <v>205</v>
      </c>
      <c r="U1811" s="326" t="s">
        <v>206</v>
      </c>
      <c r="V1811" s="326" t="s">
        <v>144</v>
      </c>
      <c r="W1811" s="326" t="s">
        <v>48</v>
      </c>
      <c r="X1811" s="326" t="s">
        <v>48</v>
      </c>
      <c r="Y1811" s="326" t="s">
        <v>48</v>
      </c>
      <c r="Z1811" s="326" t="s">
        <v>48</v>
      </c>
      <c r="AA1811" s="326" t="s">
        <v>48</v>
      </c>
      <c r="AB1811" s="326" t="s">
        <v>48</v>
      </c>
      <c r="AC1811" s="326" t="s">
        <v>123</v>
      </c>
      <c r="AD1811" s="326" t="s">
        <v>123</v>
      </c>
    </row>
    <row r="1812" spans="1:30" ht="34">
      <c r="A1812" s="326" t="s">
        <v>2762</v>
      </c>
      <c r="B1812" s="326" t="s">
        <v>41</v>
      </c>
      <c r="C1812" s="326" t="s">
        <v>2797</v>
      </c>
      <c r="D1812" s="326">
        <v>31920</v>
      </c>
      <c r="E1812" s="326" t="s">
        <v>123</v>
      </c>
      <c r="F1812" s="326" t="s">
        <v>2681</v>
      </c>
      <c r="G1812" s="327">
        <v>0</v>
      </c>
      <c r="H1812" s="327">
        <v>46.11</v>
      </c>
      <c r="I1812" s="326" t="s">
        <v>51</v>
      </c>
      <c r="J1812" s="328">
        <v>19773.36</v>
      </c>
      <c r="K1812" s="326" t="s">
        <v>151</v>
      </c>
      <c r="L1812" s="326" t="s">
        <v>152</v>
      </c>
      <c r="M1812" s="326" t="s">
        <v>142</v>
      </c>
      <c r="N1812" s="326" t="s">
        <v>45</v>
      </c>
      <c r="O1812" s="326" t="s">
        <v>45</v>
      </c>
      <c r="P1812" s="326" t="s">
        <v>45</v>
      </c>
      <c r="Q1812" s="326" t="s">
        <v>45</v>
      </c>
      <c r="R1812" s="326" t="s">
        <v>45</v>
      </c>
      <c r="S1812" s="326" t="s">
        <v>45</v>
      </c>
      <c r="T1812" s="326" t="s">
        <v>207</v>
      </c>
      <c r="U1812" s="326" t="s">
        <v>208</v>
      </c>
      <c r="V1812" s="326" t="s">
        <v>144</v>
      </c>
      <c r="W1812" s="326" t="s">
        <v>48</v>
      </c>
      <c r="X1812" s="326" t="s">
        <v>48</v>
      </c>
      <c r="Y1812" s="326" t="s">
        <v>48</v>
      </c>
      <c r="Z1812" s="326" t="s">
        <v>48</v>
      </c>
      <c r="AA1812" s="326" t="s">
        <v>48</v>
      </c>
      <c r="AB1812" s="326" t="s">
        <v>48</v>
      </c>
      <c r="AC1812" s="326" t="s">
        <v>123</v>
      </c>
      <c r="AD1812" s="326" t="s">
        <v>123</v>
      </c>
    </row>
    <row r="1813" spans="1:30" ht="34">
      <c r="A1813" s="326" t="s">
        <v>2762</v>
      </c>
      <c r="B1813" s="326" t="s">
        <v>41</v>
      </c>
      <c r="C1813" s="326" t="s">
        <v>2797</v>
      </c>
      <c r="D1813" s="326">
        <v>31920</v>
      </c>
      <c r="E1813" s="326" t="s">
        <v>123</v>
      </c>
      <c r="F1813" s="326" t="s">
        <v>2530</v>
      </c>
      <c r="G1813" s="327">
        <v>0</v>
      </c>
      <c r="H1813" s="328">
        <v>2441.73</v>
      </c>
      <c r="I1813" s="326" t="s">
        <v>51</v>
      </c>
      <c r="J1813" s="328">
        <v>17331.63</v>
      </c>
      <c r="K1813" s="326" t="s">
        <v>151</v>
      </c>
      <c r="L1813" s="326" t="s">
        <v>152</v>
      </c>
      <c r="M1813" s="326" t="s">
        <v>142</v>
      </c>
      <c r="N1813" s="326" t="s">
        <v>45</v>
      </c>
      <c r="O1813" s="326" t="s">
        <v>45</v>
      </c>
      <c r="P1813" s="326" t="s">
        <v>45</v>
      </c>
      <c r="Q1813" s="326" t="s">
        <v>45</v>
      </c>
      <c r="R1813" s="326" t="s">
        <v>45</v>
      </c>
      <c r="S1813" s="326" t="s">
        <v>45</v>
      </c>
      <c r="T1813" s="326" t="s">
        <v>207</v>
      </c>
      <c r="U1813" s="326" t="s">
        <v>208</v>
      </c>
      <c r="V1813" s="326" t="s">
        <v>144</v>
      </c>
      <c r="W1813" s="326" t="s">
        <v>48</v>
      </c>
      <c r="X1813" s="326" t="s">
        <v>48</v>
      </c>
      <c r="Y1813" s="326" t="s">
        <v>48</v>
      </c>
      <c r="Z1813" s="326" t="s">
        <v>48</v>
      </c>
      <c r="AA1813" s="326" t="s">
        <v>48</v>
      </c>
      <c r="AB1813" s="326" t="s">
        <v>48</v>
      </c>
      <c r="AC1813" s="326" t="s">
        <v>123</v>
      </c>
      <c r="AD1813" s="326" t="s">
        <v>123</v>
      </c>
    </row>
    <row r="1814" spans="1:30" ht="34">
      <c r="A1814" s="326" t="s">
        <v>2762</v>
      </c>
      <c r="B1814" s="326" t="s">
        <v>41</v>
      </c>
      <c r="C1814" s="326" t="s">
        <v>2797</v>
      </c>
      <c r="D1814" s="326">
        <v>31920</v>
      </c>
      <c r="E1814" s="326" t="s">
        <v>123</v>
      </c>
      <c r="F1814" s="326" t="s">
        <v>2596</v>
      </c>
      <c r="G1814" s="327">
        <v>0</v>
      </c>
      <c r="H1814" s="328">
        <v>1238.72</v>
      </c>
      <c r="I1814" s="326" t="s">
        <v>51</v>
      </c>
      <c r="J1814" s="328">
        <v>16092.91</v>
      </c>
      <c r="K1814" s="326" t="s">
        <v>151</v>
      </c>
      <c r="L1814" s="326" t="s">
        <v>152</v>
      </c>
      <c r="M1814" s="326" t="s">
        <v>142</v>
      </c>
      <c r="N1814" s="326" t="s">
        <v>45</v>
      </c>
      <c r="O1814" s="326" t="s">
        <v>45</v>
      </c>
      <c r="P1814" s="326" t="s">
        <v>45</v>
      </c>
      <c r="Q1814" s="326" t="s">
        <v>45</v>
      </c>
      <c r="R1814" s="326" t="s">
        <v>45</v>
      </c>
      <c r="S1814" s="326" t="s">
        <v>45</v>
      </c>
      <c r="T1814" s="326" t="s">
        <v>207</v>
      </c>
      <c r="U1814" s="326" t="s">
        <v>208</v>
      </c>
      <c r="V1814" s="326" t="s">
        <v>144</v>
      </c>
      <c r="W1814" s="326" t="s">
        <v>48</v>
      </c>
      <c r="X1814" s="326" t="s">
        <v>48</v>
      </c>
      <c r="Y1814" s="326" t="s">
        <v>48</v>
      </c>
      <c r="Z1814" s="326" t="s">
        <v>48</v>
      </c>
      <c r="AA1814" s="326" t="s">
        <v>48</v>
      </c>
      <c r="AB1814" s="326" t="s">
        <v>48</v>
      </c>
      <c r="AC1814" s="326" t="s">
        <v>123</v>
      </c>
      <c r="AD1814" s="326" t="s">
        <v>123</v>
      </c>
    </row>
    <row r="1815" spans="1:30" ht="34">
      <c r="A1815" s="326" t="s">
        <v>2762</v>
      </c>
      <c r="B1815" s="326" t="s">
        <v>41</v>
      </c>
      <c r="C1815" s="326" t="s">
        <v>2797</v>
      </c>
      <c r="D1815" s="326">
        <v>31920</v>
      </c>
      <c r="E1815" s="326" t="s">
        <v>123</v>
      </c>
      <c r="F1815" s="326" t="s">
        <v>2678</v>
      </c>
      <c r="G1815" s="327">
        <v>0</v>
      </c>
      <c r="H1815" s="327">
        <v>834.19</v>
      </c>
      <c r="I1815" s="326" t="s">
        <v>51</v>
      </c>
      <c r="J1815" s="328">
        <v>15258.72</v>
      </c>
      <c r="K1815" s="326" t="s">
        <v>151</v>
      </c>
      <c r="L1815" s="326" t="s">
        <v>152</v>
      </c>
      <c r="M1815" s="326" t="s">
        <v>142</v>
      </c>
      <c r="N1815" s="326" t="s">
        <v>45</v>
      </c>
      <c r="O1815" s="326" t="s">
        <v>45</v>
      </c>
      <c r="P1815" s="326" t="s">
        <v>45</v>
      </c>
      <c r="Q1815" s="326" t="s">
        <v>45</v>
      </c>
      <c r="R1815" s="326" t="s">
        <v>45</v>
      </c>
      <c r="S1815" s="326" t="s">
        <v>45</v>
      </c>
      <c r="T1815" s="326" t="s">
        <v>207</v>
      </c>
      <c r="U1815" s="326" t="s">
        <v>208</v>
      </c>
      <c r="V1815" s="326" t="s">
        <v>144</v>
      </c>
      <c r="W1815" s="326" t="s">
        <v>48</v>
      </c>
      <c r="X1815" s="326" t="s">
        <v>48</v>
      </c>
      <c r="Y1815" s="326" t="s">
        <v>48</v>
      </c>
      <c r="Z1815" s="326" t="s">
        <v>48</v>
      </c>
      <c r="AA1815" s="326" t="s">
        <v>48</v>
      </c>
      <c r="AB1815" s="326" t="s">
        <v>48</v>
      </c>
      <c r="AC1815" s="326" t="s">
        <v>123</v>
      </c>
      <c r="AD1815" s="326" t="s">
        <v>123</v>
      </c>
    </row>
    <row r="1816" spans="1:30" ht="34">
      <c r="A1816" s="326" t="s">
        <v>2762</v>
      </c>
      <c r="B1816" s="326" t="s">
        <v>41</v>
      </c>
      <c r="C1816" s="326" t="s">
        <v>2797</v>
      </c>
      <c r="D1816" s="326">
        <v>31920</v>
      </c>
      <c r="E1816" s="326" t="s">
        <v>123</v>
      </c>
      <c r="F1816" s="326" t="s">
        <v>2532</v>
      </c>
      <c r="G1816" s="327">
        <v>0</v>
      </c>
      <c r="H1816" s="327">
        <v>555.16</v>
      </c>
      <c r="I1816" s="326" t="s">
        <v>51</v>
      </c>
      <c r="J1816" s="328">
        <v>14703.56</v>
      </c>
      <c r="K1816" s="326" t="s">
        <v>151</v>
      </c>
      <c r="L1816" s="326" t="s">
        <v>152</v>
      </c>
      <c r="M1816" s="326" t="s">
        <v>142</v>
      </c>
      <c r="N1816" s="326" t="s">
        <v>45</v>
      </c>
      <c r="O1816" s="326" t="s">
        <v>45</v>
      </c>
      <c r="P1816" s="326" t="s">
        <v>45</v>
      </c>
      <c r="Q1816" s="326" t="s">
        <v>45</v>
      </c>
      <c r="R1816" s="326" t="s">
        <v>45</v>
      </c>
      <c r="S1816" s="326" t="s">
        <v>45</v>
      </c>
      <c r="T1816" s="326" t="s">
        <v>207</v>
      </c>
      <c r="U1816" s="326" t="s">
        <v>208</v>
      </c>
      <c r="V1816" s="326" t="s">
        <v>144</v>
      </c>
      <c r="W1816" s="326" t="s">
        <v>48</v>
      </c>
      <c r="X1816" s="326" t="s">
        <v>48</v>
      </c>
      <c r="Y1816" s="326" t="s">
        <v>48</v>
      </c>
      <c r="Z1816" s="326" t="s">
        <v>48</v>
      </c>
      <c r="AA1816" s="326" t="s">
        <v>48</v>
      </c>
      <c r="AB1816" s="326" t="s">
        <v>48</v>
      </c>
      <c r="AC1816" s="326" t="s">
        <v>123</v>
      </c>
      <c r="AD1816" s="326" t="s">
        <v>123</v>
      </c>
    </row>
    <row r="1817" spans="1:30" ht="34">
      <c r="A1817" s="326" t="s">
        <v>2762</v>
      </c>
      <c r="B1817" s="326" t="s">
        <v>41</v>
      </c>
      <c r="C1817" s="326" t="s">
        <v>2797</v>
      </c>
      <c r="D1817" s="326">
        <v>31920</v>
      </c>
      <c r="E1817" s="326" t="s">
        <v>123</v>
      </c>
      <c r="F1817" s="326" t="s">
        <v>2675</v>
      </c>
      <c r="G1817" s="327">
        <v>0</v>
      </c>
      <c r="H1817" s="327">
        <v>547.32000000000005</v>
      </c>
      <c r="I1817" s="326" t="s">
        <v>51</v>
      </c>
      <c r="J1817" s="328">
        <v>14156.24</v>
      </c>
      <c r="K1817" s="326" t="s">
        <v>151</v>
      </c>
      <c r="L1817" s="326" t="s">
        <v>152</v>
      </c>
      <c r="M1817" s="326" t="s">
        <v>142</v>
      </c>
      <c r="N1817" s="326" t="s">
        <v>45</v>
      </c>
      <c r="O1817" s="326" t="s">
        <v>45</v>
      </c>
      <c r="P1817" s="326" t="s">
        <v>45</v>
      </c>
      <c r="Q1817" s="326" t="s">
        <v>45</v>
      </c>
      <c r="R1817" s="326" t="s">
        <v>45</v>
      </c>
      <c r="S1817" s="326" t="s">
        <v>45</v>
      </c>
      <c r="T1817" s="326" t="s">
        <v>207</v>
      </c>
      <c r="U1817" s="326" t="s">
        <v>208</v>
      </c>
      <c r="V1817" s="326" t="s">
        <v>144</v>
      </c>
      <c r="W1817" s="326" t="s">
        <v>48</v>
      </c>
      <c r="X1817" s="326" t="s">
        <v>48</v>
      </c>
      <c r="Y1817" s="326" t="s">
        <v>48</v>
      </c>
      <c r="Z1817" s="326" t="s">
        <v>48</v>
      </c>
      <c r="AA1817" s="326" t="s">
        <v>48</v>
      </c>
      <c r="AB1817" s="326" t="s">
        <v>48</v>
      </c>
      <c r="AC1817" s="326" t="s">
        <v>123</v>
      </c>
      <c r="AD1817" s="326" t="s">
        <v>123</v>
      </c>
    </row>
    <row r="1818" spans="1:30" ht="34">
      <c r="A1818" s="326" t="s">
        <v>2762</v>
      </c>
      <c r="B1818" s="326" t="s">
        <v>41</v>
      </c>
      <c r="C1818" s="326" t="s">
        <v>2797</v>
      </c>
      <c r="D1818" s="326">
        <v>31920</v>
      </c>
      <c r="E1818" s="326" t="s">
        <v>123</v>
      </c>
      <c r="F1818" s="326" t="s">
        <v>2403</v>
      </c>
      <c r="G1818" s="327">
        <v>0</v>
      </c>
      <c r="H1818" s="327">
        <v>109.76</v>
      </c>
      <c r="I1818" s="326" t="s">
        <v>51</v>
      </c>
      <c r="J1818" s="328">
        <v>14046.48</v>
      </c>
      <c r="K1818" s="326" t="s">
        <v>151</v>
      </c>
      <c r="L1818" s="326" t="s">
        <v>152</v>
      </c>
      <c r="M1818" s="326" t="s">
        <v>142</v>
      </c>
      <c r="N1818" s="326" t="s">
        <v>45</v>
      </c>
      <c r="O1818" s="326" t="s">
        <v>45</v>
      </c>
      <c r="P1818" s="326" t="s">
        <v>45</v>
      </c>
      <c r="Q1818" s="326" t="s">
        <v>45</v>
      </c>
      <c r="R1818" s="326" t="s">
        <v>45</v>
      </c>
      <c r="S1818" s="326" t="s">
        <v>45</v>
      </c>
      <c r="T1818" s="326" t="s">
        <v>207</v>
      </c>
      <c r="U1818" s="326" t="s">
        <v>208</v>
      </c>
      <c r="V1818" s="326" t="s">
        <v>144</v>
      </c>
      <c r="W1818" s="326" t="s">
        <v>48</v>
      </c>
      <c r="X1818" s="326" t="s">
        <v>48</v>
      </c>
      <c r="Y1818" s="326" t="s">
        <v>48</v>
      </c>
      <c r="Z1818" s="326" t="s">
        <v>48</v>
      </c>
      <c r="AA1818" s="326" t="s">
        <v>48</v>
      </c>
      <c r="AB1818" s="326" t="s">
        <v>48</v>
      </c>
      <c r="AC1818" s="326" t="s">
        <v>123</v>
      </c>
      <c r="AD1818" s="326" t="s">
        <v>123</v>
      </c>
    </row>
    <row r="1819" spans="1:30" ht="34">
      <c r="A1819" s="326" t="s">
        <v>2762</v>
      </c>
      <c r="B1819" s="326" t="s">
        <v>41</v>
      </c>
      <c r="C1819" s="326" t="s">
        <v>2797</v>
      </c>
      <c r="D1819" s="326">
        <v>31920</v>
      </c>
      <c r="E1819" s="326" t="s">
        <v>123</v>
      </c>
      <c r="F1819" s="326" t="s">
        <v>2332</v>
      </c>
      <c r="G1819" s="327">
        <v>0</v>
      </c>
      <c r="H1819" s="328">
        <v>2756.97</v>
      </c>
      <c r="I1819" s="326" t="s">
        <v>51</v>
      </c>
      <c r="J1819" s="328">
        <v>11289.51</v>
      </c>
      <c r="K1819" s="326" t="s">
        <v>151</v>
      </c>
      <c r="L1819" s="326" t="s">
        <v>152</v>
      </c>
      <c r="M1819" s="326" t="s">
        <v>142</v>
      </c>
      <c r="N1819" s="326" t="s">
        <v>45</v>
      </c>
      <c r="O1819" s="326" t="s">
        <v>45</v>
      </c>
      <c r="P1819" s="326" t="s">
        <v>45</v>
      </c>
      <c r="Q1819" s="326" t="s">
        <v>45</v>
      </c>
      <c r="R1819" s="326" t="s">
        <v>45</v>
      </c>
      <c r="S1819" s="326" t="s">
        <v>45</v>
      </c>
      <c r="T1819" s="326" t="s">
        <v>207</v>
      </c>
      <c r="U1819" s="326" t="s">
        <v>208</v>
      </c>
      <c r="V1819" s="326" t="s">
        <v>144</v>
      </c>
      <c r="W1819" s="326" t="s">
        <v>48</v>
      </c>
      <c r="X1819" s="326" t="s">
        <v>48</v>
      </c>
      <c r="Y1819" s="326" t="s">
        <v>48</v>
      </c>
      <c r="Z1819" s="326" t="s">
        <v>48</v>
      </c>
      <c r="AA1819" s="326" t="s">
        <v>48</v>
      </c>
      <c r="AB1819" s="326" t="s">
        <v>48</v>
      </c>
      <c r="AC1819" s="326" t="s">
        <v>123</v>
      </c>
      <c r="AD1819" s="326" t="s">
        <v>123</v>
      </c>
    </row>
    <row r="1820" spans="1:30" ht="34">
      <c r="A1820" s="326" t="s">
        <v>2762</v>
      </c>
      <c r="B1820" s="326" t="s">
        <v>41</v>
      </c>
      <c r="C1820" s="326" t="s">
        <v>2766</v>
      </c>
      <c r="D1820" s="326">
        <v>33384</v>
      </c>
      <c r="E1820" s="326" t="s">
        <v>600</v>
      </c>
      <c r="F1820" s="326" t="s">
        <v>2816</v>
      </c>
      <c r="G1820" s="328">
        <v>1867.93</v>
      </c>
      <c r="H1820" s="327">
        <v>0</v>
      </c>
      <c r="I1820" s="326" t="s">
        <v>51</v>
      </c>
      <c r="J1820" s="328">
        <v>13157.44</v>
      </c>
      <c r="K1820" s="326" t="s">
        <v>151</v>
      </c>
      <c r="L1820" s="326" t="s">
        <v>152</v>
      </c>
      <c r="M1820" s="326" t="s">
        <v>142</v>
      </c>
      <c r="N1820" s="326" t="s">
        <v>45</v>
      </c>
      <c r="O1820" s="326" t="s">
        <v>45</v>
      </c>
      <c r="P1820" s="326" t="s">
        <v>45</v>
      </c>
      <c r="Q1820" s="326" t="s">
        <v>45</v>
      </c>
      <c r="R1820" s="326" t="s">
        <v>45</v>
      </c>
      <c r="S1820" s="326" t="s">
        <v>45</v>
      </c>
      <c r="T1820" s="326" t="s">
        <v>207</v>
      </c>
      <c r="U1820" s="326" t="s">
        <v>208</v>
      </c>
      <c r="V1820" s="326" t="s">
        <v>144</v>
      </c>
      <c r="W1820" s="326" t="s">
        <v>48</v>
      </c>
      <c r="X1820" s="326" t="s">
        <v>48</v>
      </c>
      <c r="Y1820" s="326" t="s">
        <v>48</v>
      </c>
      <c r="Z1820" s="326" t="s">
        <v>48</v>
      </c>
      <c r="AA1820" s="326" t="s">
        <v>48</v>
      </c>
      <c r="AB1820" s="326" t="s">
        <v>48</v>
      </c>
      <c r="AC1820" s="326" t="s">
        <v>123</v>
      </c>
      <c r="AD1820" s="326" t="s">
        <v>123</v>
      </c>
    </row>
    <row r="1821" spans="1:30" ht="34">
      <c r="A1821" s="326" t="s">
        <v>2762</v>
      </c>
      <c r="B1821" s="326" t="s">
        <v>41</v>
      </c>
      <c r="C1821" s="326" t="s">
        <v>2766</v>
      </c>
      <c r="D1821" s="326">
        <v>33384</v>
      </c>
      <c r="E1821" s="326" t="s">
        <v>600</v>
      </c>
      <c r="F1821" s="326" t="s">
        <v>2817</v>
      </c>
      <c r="G1821" s="328">
        <v>1411.17</v>
      </c>
      <c r="H1821" s="327">
        <v>0</v>
      </c>
      <c r="I1821" s="326" t="s">
        <v>51</v>
      </c>
      <c r="J1821" s="328">
        <v>14568.61</v>
      </c>
      <c r="K1821" s="326" t="s">
        <v>151</v>
      </c>
      <c r="L1821" s="326" t="s">
        <v>152</v>
      </c>
      <c r="M1821" s="326" t="s">
        <v>142</v>
      </c>
      <c r="N1821" s="326" t="s">
        <v>45</v>
      </c>
      <c r="O1821" s="326" t="s">
        <v>45</v>
      </c>
      <c r="P1821" s="326" t="s">
        <v>45</v>
      </c>
      <c r="Q1821" s="326" t="s">
        <v>45</v>
      </c>
      <c r="R1821" s="326" t="s">
        <v>45</v>
      </c>
      <c r="S1821" s="326" t="s">
        <v>45</v>
      </c>
      <c r="T1821" s="326" t="s">
        <v>207</v>
      </c>
      <c r="U1821" s="326" t="s">
        <v>208</v>
      </c>
      <c r="V1821" s="326" t="s">
        <v>144</v>
      </c>
      <c r="W1821" s="326" t="s">
        <v>48</v>
      </c>
      <c r="X1821" s="326" t="s">
        <v>48</v>
      </c>
      <c r="Y1821" s="326" t="s">
        <v>48</v>
      </c>
      <c r="Z1821" s="326" t="s">
        <v>48</v>
      </c>
      <c r="AA1821" s="326" t="s">
        <v>48</v>
      </c>
      <c r="AB1821" s="326" t="s">
        <v>48</v>
      </c>
      <c r="AC1821" s="326" t="s">
        <v>123</v>
      </c>
      <c r="AD1821" s="326" t="s">
        <v>123</v>
      </c>
    </row>
    <row r="1822" spans="1:30" ht="34">
      <c r="A1822" s="326" t="s">
        <v>2762</v>
      </c>
      <c r="B1822" s="326" t="s">
        <v>41</v>
      </c>
      <c r="C1822" s="326" t="s">
        <v>2766</v>
      </c>
      <c r="D1822" s="326">
        <v>33384</v>
      </c>
      <c r="E1822" s="326" t="s">
        <v>600</v>
      </c>
      <c r="F1822" s="326" t="s">
        <v>2818</v>
      </c>
      <c r="G1822" s="328">
        <v>1250.7</v>
      </c>
      <c r="H1822" s="327">
        <v>0</v>
      </c>
      <c r="I1822" s="326" t="s">
        <v>51</v>
      </c>
      <c r="J1822" s="328">
        <v>15819.31</v>
      </c>
      <c r="K1822" s="326" t="s">
        <v>151</v>
      </c>
      <c r="L1822" s="326" t="s">
        <v>152</v>
      </c>
      <c r="M1822" s="326" t="s">
        <v>142</v>
      </c>
      <c r="N1822" s="326" t="s">
        <v>45</v>
      </c>
      <c r="O1822" s="326" t="s">
        <v>45</v>
      </c>
      <c r="P1822" s="326" t="s">
        <v>45</v>
      </c>
      <c r="Q1822" s="326" t="s">
        <v>45</v>
      </c>
      <c r="R1822" s="326" t="s">
        <v>45</v>
      </c>
      <c r="S1822" s="326" t="s">
        <v>45</v>
      </c>
      <c r="T1822" s="326" t="s">
        <v>207</v>
      </c>
      <c r="U1822" s="326" t="s">
        <v>208</v>
      </c>
      <c r="V1822" s="326" t="s">
        <v>144</v>
      </c>
      <c r="W1822" s="326" t="s">
        <v>48</v>
      </c>
      <c r="X1822" s="326" t="s">
        <v>48</v>
      </c>
      <c r="Y1822" s="326" t="s">
        <v>48</v>
      </c>
      <c r="Z1822" s="326" t="s">
        <v>48</v>
      </c>
      <c r="AA1822" s="326" t="s">
        <v>48</v>
      </c>
      <c r="AB1822" s="326" t="s">
        <v>48</v>
      </c>
      <c r="AC1822" s="326" t="s">
        <v>123</v>
      </c>
      <c r="AD1822" s="326" t="s">
        <v>123</v>
      </c>
    </row>
    <row r="1823" spans="1:30" ht="34">
      <c r="A1823" s="326" t="s">
        <v>2762</v>
      </c>
      <c r="B1823" s="326" t="s">
        <v>41</v>
      </c>
      <c r="C1823" s="326" t="s">
        <v>2766</v>
      </c>
      <c r="D1823" s="326">
        <v>33384</v>
      </c>
      <c r="E1823" s="326" t="s">
        <v>600</v>
      </c>
      <c r="F1823" s="326" t="s">
        <v>2819</v>
      </c>
      <c r="G1823" s="328">
        <v>1012.43</v>
      </c>
      <c r="H1823" s="327">
        <v>0</v>
      </c>
      <c r="I1823" s="326" t="s">
        <v>51</v>
      </c>
      <c r="J1823" s="328">
        <v>16831.740000000002</v>
      </c>
      <c r="K1823" s="326" t="s">
        <v>151</v>
      </c>
      <c r="L1823" s="326" t="s">
        <v>152</v>
      </c>
      <c r="M1823" s="326" t="s">
        <v>142</v>
      </c>
      <c r="N1823" s="326" t="s">
        <v>45</v>
      </c>
      <c r="O1823" s="326" t="s">
        <v>45</v>
      </c>
      <c r="P1823" s="326" t="s">
        <v>45</v>
      </c>
      <c r="Q1823" s="326" t="s">
        <v>45</v>
      </c>
      <c r="R1823" s="326" t="s">
        <v>45</v>
      </c>
      <c r="S1823" s="326" t="s">
        <v>45</v>
      </c>
      <c r="T1823" s="326" t="s">
        <v>207</v>
      </c>
      <c r="U1823" s="326" t="s">
        <v>208</v>
      </c>
      <c r="V1823" s="326" t="s">
        <v>144</v>
      </c>
      <c r="W1823" s="326" t="s">
        <v>48</v>
      </c>
      <c r="X1823" s="326" t="s">
        <v>48</v>
      </c>
      <c r="Y1823" s="326" t="s">
        <v>48</v>
      </c>
      <c r="Z1823" s="326" t="s">
        <v>48</v>
      </c>
      <c r="AA1823" s="326" t="s">
        <v>48</v>
      </c>
      <c r="AB1823" s="326" t="s">
        <v>48</v>
      </c>
      <c r="AC1823" s="326" t="s">
        <v>123</v>
      </c>
      <c r="AD1823" s="326" t="s">
        <v>123</v>
      </c>
    </row>
    <row r="1824" spans="1:30" ht="34">
      <c r="A1824" s="326" t="s">
        <v>2762</v>
      </c>
      <c r="B1824" s="326" t="s">
        <v>41</v>
      </c>
      <c r="C1824" s="326" t="s">
        <v>2766</v>
      </c>
      <c r="D1824" s="326">
        <v>33384</v>
      </c>
      <c r="E1824" s="326" t="s">
        <v>600</v>
      </c>
      <c r="F1824" s="326" t="s">
        <v>2820</v>
      </c>
      <c r="G1824" s="327">
        <v>867.48</v>
      </c>
      <c r="H1824" s="327">
        <v>0</v>
      </c>
      <c r="I1824" s="326" t="s">
        <v>51</v>
      </c>
      <c r="J1824" s="328">
        <v>17699.22</v>
      </c>
      <c r="K1824" s="326" t="s">
        <v>151</v>
      </c>
      <c r="L1824" s="326" t="s">
        <v>152</v>
      </c>
      <c r="M1824" s="326" t="s">
        <v>142</v>
      </c>
      <c r="N1824" s="326" t="s">
        <v>45</v>
      </c>
      <c r="O1824" s="326" t="s">
        <v>45</v>
      </c>
      <c r="P1824" s="326" t="s">
        <v>45</v>
      </c>
      <c r="Q1824" s="326" t="s">
        <v>45</v>
      </c>
      <c r="R1824" s="326" t="s">
        <v>45</v>
      </c>
      <c r="S1824" s="326" t="s">
        <v>45</v>
      </c>
      <c r="T1824" s="326" t="s">
        <v>207</v>
      </c>
      <c r="U1824" s="326" t="s">
        <v>208</v>
      </c>
      <c r="V1824" s="326" t="s">
        <v>144</v>
      </c>
      <c r="W1824" s="326" t="s">
        <v>48</v>
      </c>
      <c r="X1824" s="326" t="s">
        <v>48</v>
      </c>
      <c r="Y1824" s="326" t="s">
        <v>48</v>
      </c>
      <c r="Z1824" s="326" t="s">
        <v>48</v>
      </c>
      <c r="AA1824" s="326" t="s">
        <v>48</v>
      </c>
      <c r="AB1824" s="326" t="s">
        <v>48</v>
      </c>
      <c r="AC1824" s="326" t="s">
        <v>123</v>
      </c>
      <c r="AD1824" s="326" t="s">
        <v>123</v>
      </c>
    </row>
    <row r="1825" spans="1:30" ht="34">
      <c r="A1825" s="326" t="s">
        <v>2762</v>
      </c>
      <c r="B1825" s="326" t="s">
        <v>41</v>
      </c>
      <c r="C1825" s="326" t="s">
        <v>2766</v>
      </c>
      <c r="D1825" s="326">
        <v>33384</v>
      </c>
      <c r="E1825" s="326" t="s">
        <v>600</v>
      </c>
      <c r="F1825" s="326" t="s">
        <v>2821</v>
      </c>
      <c r="G1825" s="327">
        <v>524.76</v>
      </c>
      <c r="H1825" s="327">
        <v>0</v>
      </c>
      <c r="I1825" s="326" t="s">
        <v>51</v>
      </c>
      <c r="J1825" s="328">
        <v>18223.98</v>
      </c>
      <c r="K1825" s="326" t="s">
        <v>151</v>
      </c>
      <c r="L1825" s="326" t="s">
        <v>152</v>
      </c>
      <c r="M1825" s="326" t="s">
        <v>142</v>
      </c>
      <c r="N1825" s="326" t="s">
        <v>45</v>
      </c>
      <c r="O1825" s="326" t="s">
        <v>45</v>
      </c>
      <c r="P1825" s="326" t="s">
        <v>45</v>
      </c>
      <c r="Q1825" s="326" t="s">
        <v>45</v>
      </c>
      <c r="R1825" s="326" t="s">
        <v>45</v>
      </c>
      <c r="S1825" s="326" t="s">
        <v>45</v>
      </c>
      <c r="T1825" s="326" t="s">
        <v>207</v>
      </c>
      <c r="U1825" s="326" t="s">
        <v>208</v>
      </c>
      <c r="V1825" s="326" t="s">
        <v>144</v>
      </c>
      <c r="W1825" s="326" t="s">
        <v>48</v>
      </c>
      <c r="X1825" s="326" t="s">
        <v>48</v>
      </c>
      <c r="Y1825" s="326" t="s">
        <v>48</v>
      </c>
      <c r="Z1825" s="326" t="s">
        <v>48</v>
      </c>
      <c r="AA1825" s="326" t="s">
        <v>48</v>
      </c>
      <c r="AB1825" s="326" t="s">
        <v>48</v>
      </c>
      <c r="AC1825" s="326" t="s">
        <v>123</v>
      </c>
      <c r="AD1825" s="326" t="s">
        <v>123</v>
      </c>
    </row>
    <row r="1826" spans="1:30" ht="34">
      <c r="A1826" s="326" t="s">
        <v>2762</v>
      </c>
      <c r="B1826" s="326" t="s">
        <v>41</v>
      </c>
      <c r="C1826" s="326" t="s">
        <v>2766</v>
      </c>
      <c r="D1826" s="326">
        <v>33384</v>
      </c>
      <c r="E1826" s="326" t="s">
        <v>600</v>
      </c>
      <c r="F1826" s="326" t="s">
        <v>2822</v>
      </c>
      <c r="G1826" s="327">
        <v>307.55</v>
      </c>
      <c r="H1826" s="327">
        <v>0</v>
      </c>
      <c r="I1826" s="326" t="s">
        <v>51</v>
      </c>
      <c r="J1826" s="328">
        <v>18531.53</v>
      </c>
      <c r="K1826" s="326" t="s">
        <v>151</v>
      </c>
      <c r="L1826" s="326" t="s">
        <v>152</v>
      </c>
      <c r="M1826" s="326" t="s">
        <v>142</v>
      </c>
      <c r="N1826" s="326" t="s">
        <v>45</v>
      </c>
      <c r="O1826" s="326" t="s">
        <v>45</v>
      </c>
      <c r="P1826" s="326" t="s">
        <v>45</v>
      </c>
      <c r="Q1826" s="326" t="s">
        <v>45</v>
      </c>
      <c r="R1826" s="326" t="s">
        <v>45</v>
      </c>
      <c r="S1826" s="326" t="s">
        <v>45</v>
      </c>
      <c r="T1826" s="326" t="s">
        <v>207</v>
      </c>
      <c r="U1826" s="326" t="s">
        <v>208</v>
      </c>
      <c r="V1826" s="326" t="s">
        <v>144</v>
      </c>
      <c r="W1826" s="326" t="s">
        <v>48</v>
      </c>
      <c r="X1826" s="326" t="s">
        <v>48</v>
      </c>
      <c r="Y1826" s="326" t="s">
        <v>48</v>
      </c>
      <c r="Z1826" s="326" t="s">
        <v>48</v>
      </c>
      <c r="AA1826" s="326" t="s">
        <v>48</v>
      </c>
      <c r="AB1826" s="326" t="s">
        <v>48</v>
      </c>
      <c r="AC1826" s="326" t="s">
        <v>123</v>
      </c>
      <c r="AD1826" s="326" t="s">
        <v>123</v>
      </c>
    </row>
    <row r="1827" spans="1:30" ht="25.5">
      <c r="A1827" s="326" t="s">
        <v>2762</v>
      </c>
      <c r="B1827" s="326" t="s">
        <v>41</v>
      </c>
      <c r="C1827" s="326" t="s">
        <v>2766</v>
      </c>
      <c r="D1827" s="326">
        <v>33384</v>
      </c>
      <c r="E1827" s="326" t="s">
        <v>241</v>
      </c>
      <c r="F1827" s="326" t="s">
        <v>2823</v>
      </c>
      <c r="G1827" s="327">
        <v>80</v>
      </c>
      <c r="H1827" s="327">
        <v>0</v>
      </c>
      <c r="I1827" s="326" t="s">
        <v>51</v>
      </c>
      <c r="J1827" s="327">
        <v>175</v>
      </c>
      <c r="K1827" s="326" t="s">
        <v>164</v>
      </c>
      <c r="L1827" s="326" t="s">
        <v>164</v>
      </c>
      <c r="M1827" s="326" t="s">
        <v>142</v>
      </c>
      <c r="N1827" s="326" t="s">
        <v>45</v>
      </c>
      <c r="O1827" s="326" t="s">
        <v>45</v>
      </c>
      <c r="P1827" s="326" t="s">
        <v>45</v>
      </c>
      <c r="Q1827" s="326" t="s">
        <v>45</v>
      </c>
      <c r="R1827" s="326" t="s">
        <v>45</v>
      </c>
      <c r="S1827" s="326" t="s">
        <v>45</v>
      </c>
      <c r="T1827" s="326" t="s">
        <v>209</v>
      </c>
      <c r="U1827" s="326" t="s">
        <v>209</v>
      </c>
      <c r="V1827" s="326" t="s">
        <v>144</v>
      </c>
      <c r="W1827" s="326" t="s">
        <v>48</v>
      </c>
      <c r="X1827" s="326" t="s">
        <v>48</v>
      </c>
      <c r="Y1827" s="326" t="s">
        <v>48</v>
      </c>
      <c r="Z1827" s="326" t="s">
        <v>48</v>
      </c>
      <c r="AA1827" s="326" t="s">
        <v>48</v>
      </c>
      <c r="AB1827" s="326" t="s">
        <v>48</v>
      </c>
      <c r="AC1827" s="326" t="s">
        <v>123</v>
      </c>
      <c r="AD1827" s="326" t="s">
        <v>123</v>
      </c>
    </row>
    <row r="1828" spans="1:30" ht="25.5">
      <c r="A1828" s="326" t="s">
        <v>2762</v>
      </c>
      <c r="B1828" s="326" t="s">
        <v>41</v>
      </c>
      <c r="C1828" s="326" t="s">
        <v>2766</v>
      </c>
      <c r="D1828" s="326">
        <v>33384</v>
      </c>
      <c r="E1828" s="326" t="s">
        <v>461</v>
      </c>
      <c r="F1828" s="326" t="s">
        <v>2824</v>
      </c>
      <c r="G1828" s="327">
        <v>72.94</v>
      </c>
      <c r="H1828" s="327">
        <v>0</v>
      </c>
      <c r="I1828" s="326" t="s">
        <v>51</v>
      </c>
      <c r="J1828" s="327">
        <v>305.89</v>
      </c>
      <c r="K1828" s="326" t="s">
        <v>165</v>
      </c>
      <c r="L1828" s="326" t="s">
        <v>165</v>
      </c>
      <c r="M1828" s="326" t="s">
        <v>142</v>
      </c>
      <c r="N1828" s="326" t="s">
        <v>45</v>
      </c>
      <c r="O1828" s="326" t="s">
        <v>45</v>
      </c>
      <c r="P1828" s="326" t="s">
        <v>45</v>
      </c>
      <c r="Q1828" s="326" t="s">
        <v>45</v>
      </c>
      <c r="R1828" s="326" t="s">
        <v>45</v>
      </c>
      <c r="S1828" s="326" t="s">
        <v>45</v>
      </c>
      <c r="T1828" s="326" t="s">
        <v>210</v>
      </c>
      <c r="U1828" s="326" t="s">
        <v>210</v>
      </c>
      <c r="V1828" s="326" t="s">
        <v>144</v>
      </c>
      <c r="W1828" s="326" t="s">
        <v>48</v>
      </c>
      <c r="X1828" s="326" t="s">
        <v>48</v>
      </c>
      <c r="Y1828" s="326" t="s">
        <v>48</v>
      </c>
      <c r="Z1828" s="326" t="s">
        <v>48</v>
      </c>
      <c r="AA1828" s="326" t="s">
        <v>48</v>
      </c>
      <c r="AB1828" s="326" t="s">
        <v>48</v>
      </c>
      <c r="AC1828" s="326" t="s">
        <v>123</v>
      </c>
      <c r="AD1828" s="326" t="s">
        <v>123</v>
      </c>
    </row>
    <row r="1829" spans="1:30" ht="25.5">
      <c r="A1829" s="326" t="s">
        <v>2762</v>
      </c>
      <c r="B1829" s="326" t="s">
        <v>41</v>
      </c>
      <c r="C1829" s="326" t="s">
        <v>2766</v>
      </c>
      <c r="D1829" s="326">
        <v>33384</v>
      </c>
      <c r="E1829" s="326" t="s">
        <v>355</v>
      </c>
      <c r="F1829" s="326" t="s">
        <v>2825</v>
      </c>
      <c r="G1829" s="328">
        <v>1087.74</v>
      </c>
      <c r="H1829" s="327">
        <v>0</v>
      </c>
      <c r="I1829" s="326" t="s">
        <v>51</v>
      </c>
      <c r="J1829" s="328">
        <v>7920.73</v>
      </c>
      <c r="K1829" s="326" t="s">
        <v>221</v>
      </c>
      <c r="L1829" s="326" t="s">
        <v>221</v>
      </c>
      <c r="M1829" s="326" t="s">
        <v>142</v>
      </c>
      <c r="N1829" s="326" t="s">
        <v>45</v>
      </c>
      <c r="O1829" s="326" t="s">
        <v>45</v>
      </c>
      <c r="P1829" s="326" t="s">
        <v>45</v>
      </c>
      <c r="Q1829" s="326" t="s">
        <v>45</v>
      </c>
      <c r="R1829" s="326" t="s">
        <v>45</v>
      </c>
      <c r="S1829" s="326" t="s">
        <v>45</v>
      </c>
      <c r="T1829" s="326" t="s">
        <v>222</v>
      </c>
      <c r="U1829" s="326" t="s">
        <v>222</v>
      </c>
      <c r="V1829" s="326" t="s">
        <v>144</v>
      </c>
      <c r="W1829" s="326" t="s">
        <v>48</v>
      </c>
      <c r="X1829" s="326" t="s">
        <v>48</v>
      </c>
      <c r="Y1829" s="326" t="s">
        <v>48</v>
      </c>
      <c r="Z1829" s="326" t="s">
        <v>48</v>
      </c>
      <c r="AA1829" s="326" t="s">
        <v>48</v>
      </c>
      <c r="AB1829" s="326" t="s">
        <v>48</v>
      </c>
      <c r="AC1829" s="326" t="s">
        <v>123</v>
      </c>
      <c r="AD1829" s="326" t="s">
        <v>123</v>
      </c>
    </row>
    <row r="1830" spans="1:30" ht="25.5">
      <c r="A1830" s="326" t="s">
        <v>2762</v>
      </c>
      <c r="B1830" s="326" t="s">
        <v>41</v>
      </c>
      <c r="C1830" s="326" t="s">
        <v>2766</v>
      </c>
      <c r="D1830" s="326">
        <v>33384</v>
      </c>
      <c r="E1830" s="326" t="s">
        <v>241</v>
      </c>
      <c r="F1830" s="326" t="s">
        <v>2826</v>
      </c>
      <c r="G1830" s="327">
        <v>598.80999999999995</v>
      </c>
      <c r="H1830" s="327">
        <v>0</v>
      </c>
      <c r="I1830" s="326" t="s">
        <v>51</v>
      </c>
      <c r="J1830" s="327">
        <v>959.51</v>
      </c>
      <c r="K1830" s="326" t="s">
        <v>1621</v>
      </c>
      <c r="L1830" s="326" t="s">
        <v>1621</v>
      </c>
      <c r="M1830" s="326" t="s">
        <v>142</v>
      </c>
      <c r="N1830" s="326" t="s">
        <v>45</v>
      </c>
      <c r="O1830" s="326" t="s">
        <v>45</v>
      </c>
      <c r="P1830" s="326" t="s">
        <v>45</v>
      </c>
      <c r="Q1830" s="326" t="s">
        <v>45</v>
      </c>
      <c r="R1830" s="326" t="s">
        <v>45</v>
      </c>
      <c r="S1830" s="326" t="s">
        <v>45</v>
      </c>
      <c r="T1830" s="326" t="s">
        <v>1622</v>
      </c>
      <c r="U1830" s="326" t="s">
        <v>1622</v>
      </c>
      <c r="V1830" s="326" t="s">
        <v>144</v>
      </c>
      <c r="W1830" s="326" t="s">
        <v>48</v>
      </c>
      <c r="X1830" s="326" t="s">
        <v>48</v>
      </c>
      <c r="Y1830" s="326" t="s">
        <v>48</v>
      </c>
      <c r="Z1830" s="326" t="s">
        <v>48</v>
      </c>
      <c r="AA1830" s="326" t="s">
        <v>48</v>
      </c>
      <c r="AB1830" s="326" t="s">
        <v>48</v>
      </c>
      <c r="AC1830" s="326" t="s">
        <v>123</v>
      </c>
      <c r="AD1830" s="326" t="s">
        <v>123</v>
      </c>
    </row>
    <row r="1831" spans="1:30" ht="25.5">
      <c r="A1831" s="326" t="s">
        <v>2762</v>
      </c>
      <c r="B1831" s="326" t="s">
        <v>41</v>
      </c>
      <c r="C1831" s="326" t="s">
        <v>2766</v>
      </c>
      <c r="D1831" s="326">
        <v>33384</v>
      </c>
      <c r="E1831" s="326" t="s">
        <v>355</v>
      </c>
      <c r="F1831" s="326" t="s">
        <v>2827</v>
      </c>
      <c r="G1831" s="327">
        <v>221.95</v>
      </c>
      <c r="H1831" s="327">
        <v>0</v>
      </c>
      <c r="I1831" s="326" t="s">
        <v>51</v>
      </c>
      <c r="J1831" s="327">
        <v>281.95</v>
      </c>
      <c r="K1831" s="326" t="s">
        <v>617</v>
      </c>
      <c r="L1831" s="326" t="s">
        <v>617</v>
      </c>
      <c r="M1831" s="326" t="s">
        <v>142</v>
      </c>
      <c r="N1831" s="326" t="s">
        <v>45</v>
      </c>
      <c r="O1831" s="326" t="s">
        <v>45</v>
      </c>
      <c r="P1831" s="326" t="s">
        <v>45</v>
      </c>
      <c r="Q1831" s="326" t="s">
        <v>45</v>
      </c>
      <c r="R1831" s="326" t="s">
        <v>45</v>
      </c>
      <c r="S1831" s="326" t="s">
        <v>45</v>
      </c>
      <c r="T1831" s="326" t="s">
        <v>618</v>
      </c>
      <c r="U1831" s="326" t="s">
        <v>618</v>
      </c>
      <c r="V1831" s="326" t="s">
        <v>144</v>
      </c>
      <c r="W1831" s="326" t="s">
        <v>48</v>
      </c>
      <c r="X1831" s="326" t="s">
        <v>48</v>
      </c>
      <c r="Y1831" s="326" t="s">
        <v>48</v>
      </c>
      <c r="Z1831" s="326" t="s">
        <v>48</v>
      </c>
      <c r="AA1831" s="326" t="s">
        <v>48</v>
      </c>
      <c r="AB1831" s="326" t="s">
        <v>48</v>
      </c>
      <c r="AC1831" s="326" t="s">
        <v>123</v>
      </c>
      <c r="AD1831" s="326" t="s">
        <v>123</v>
      </c>
    </row>
    <row r="1833" spans="1:30" ht="25.5">
      <c r="A1833" s="326" t="s">
        <v>2853</v>
      </c>
      <c r="B1833" s="326" t="s">
        <v>41</v>
      </c>
      <c r="C1833" s="326" t="s">
        <v>2866</v>
      </c>
      <c r="D1833" s="326">
        <v>37280</v>
      </c>
      <c r="E1833" s="326" t="s">
        <v>156</v>
      </c>
      <c r="F1833" s="326" t="s">
        <v>2867</v>
      </c>
      <c r="G1833" s="327">
        <v>169.21</v>
      </c>
      <c r="H1833" s="327">
        <v>0</v>
      </c>
      <c r="I1833" s="326" t="s">
        <v>51</v>
      </c>
      <c r="J1833" s="328">
        <v>173152.97</v>
      </c>
      <c r="K1833" s="326" t="s">
        <v>43</v>
      </c>
      <c r="L1833" s="326" t="s">
        <v>44</v>
      </c>
      <c r="M1833" s="326" t="s">
        <v>142</v>
      </c>
      <c r="N1833" s="326" t="s">
        <v>45</v>
      </c>
      <c r="O1833" s="326" t="s">
        <v>45</v>
      </c>
      <c r="P1833" s="326" t="s">
        <v>45</v>
      </c>
      <c r="Q1833" s="326" t="s">
        <v>45</v>
      </c>
      <c r="R1833" s="326" t="s">
        <v>45</v>
      </c>
      <c r="S1833" s="326" t="s">
        <v>45</v>
      </c>
      <c r="T1833" s="326" t="s">
        <v>46</v>
      </c>
      <c r="U1833" s="326" t="s">
        <v>1210</v>
      </c>
      <c r="V1833" s="326" t="s">
        <v>144</v>
      </c>
      <c r="W1833" s="326" t="s">
        <v>48</v>
      </c>
      <c r="X1833" s="326" t="s">
        <v>48</v>
      </c>
      <c r="Y1833" s="326" t="s">
        <v>48</v>
      </c>
      <c r="Z1833" s="326" t="s">
        <v>48</v>
      </c>
      <c r="AA1833" s="326" t="s">
        <v>48</v>
      </c>
      <c r="AB1833" s="326" t="s">
        <v>48</v>
      </c>
      <c r="AC1833" s="326" t="s">
        <v>123</v>
      </c>
      <c r="AD1833" s="326" t="s">
        <v>123</v>
      </c>
    </row>
    <row r="1834" spans="1:30" ht="25.5">
      <c r="A1834" s="326" t="s">
        <v>2853</v>
      </c>
      <c r="B1834" s="326" t="s">
        <v>41</v>
      </c>
      <c r="C1834" s="326" t="s">
        <v>2866</v>
      </c>
      <c r="D1834" s="326">
        <v>37280</v>
      </c>
      <c r="E1834" s="326" t="s">
        <v>156</v>
      </c>
      <c r="F1834" s="326" t="s">
        <v>2868</v>
      </c>
      <c r="G1834" s="327">
        <v>217.47</v>
      </c>
      <c r="H1834" s="327">
        <v>0</v>
      </c>
      <c r="I1834" s="326" t="s">
        <v>51</v>
      </c>
      <c r="J1834" s="328">
        <v>173370.44</v>
      </c>
      <c r="K1834" s="326" t="s">
        <v>43</v>
      </c>
      <c r="L1834" s="326" t="s">
        <v>44</v>
      </c>
      <c r="M1834" s="326" t="s">
        <v>142</v>
      </c>
      <c r="N1834" s="326" t="s">
        <v>45</v>
      </c>
      <c r="O1834" s="326" t="s">
        <v>45</v>
      </c>
      <c r="P1834" s="326" t="s">
        <v>45</v>
      </c>
      <c r="Q1834" s="326" t="s">
        <v>45</v>
      </c>
      <c r="R1834" s="326" t="s">
        <v>45</v>
      </c>
      <c r="S1834" s="326" t="s">
        <v>45</v>
      </c>
      <c r="T1834" s="326" t="s">
        <v>46</v>
      </c>
      <c r="U1834" s="326" t="s">
        <v>1210</v>
      </c>
      <c r="V1834" s="326" t="s">
        <v>144</v>
      </c>
      <c r="W1834" s="326" t="s">
        <v>48</v>
      </c>
      <c r="X1834" s="326" t="s">
        <v>48</v>
      </c>
      <c r="Y1834" s="326" t="s">
        <v>48</v>
      </c>
      <c r="Z1834" s="326" t="s">
        <v>48</v>
      </c>
      <c r="AA1834" s="326" t="s">
        <v>48</v>
      </c>
      <c r="AB1834" s="326" t="s">
        <v>48</v>
      </c>
      <c r="AC1834" s="326" t="s">
        <v>123</v>
      </c>
      <c r="AD1834" s="326" t="s">
        <v>123</v>
      </c>
    </row>
    <row r="1835" spans="1:30" ht="25.5">
      <c r="A1835" s="326" t="s">
        <v>2853</v>
      </c>
      <c r="B1835" s="326" t="s">
        <v>41</v>
      </c>
      <c r="C1835" s="326" t="s">
        <v>2866</v>
      </c>
      <c r="D1835" s="326">
        <v>37280</v>
      </c>
      <c r="E1835" s="326" t="s">
        <v>156</v>
      </c>
      <c r="F1835" s="326" t="s">
        <v>2869</v>
      </c>
      <c r="G1835" s="328">
        <v>2199.25</v>
      </c>
      <c r="H1835" s="327">
        <v>0</v>
      </c>
      <c r="I1835" s="326" t="s">
        <v>51</v>
      </c>
      <c r="J1835" s="328">
        <v>175569.69</v>
      </c>
      <c r="K1835" s="326" t="s">
        <v>43</v>
      </c>
      <c r="L1835" s="326" t="s">
        <v>44</v>
      </c>
      <c r="M1835" s="326" t="s">
        <v>142</v>
      </c>
      <c r="N1835" s="326" t="s">
        <v>45</v>
      </c>
      <c r="O1835" s="326" t="s">
        <v>45</v>
      </c>
      <c r="P1835" s="326" t="s">
        <v>45</v>
      </c>
      <c r="Q1835" s="326" t="s">
        <v>45</v>
      </c>
      <c r="R1835" s="326" t="s">
        <v>45</v>
      </c>
      <c r="S1835" s="326" t="s">
        <v>45</v>
      </c>
      <c r="T1835" s="326" t="s">
        <v>46</v>
      </c>
      <c r="U1835" s="326" t="s">
        <v>1210</v>
      </c>
      <c r="V1835" s="326" t="s">
        <v>144</v>
      </c>
      <c r="W1835" s="326" t="s">
        <v>48</v>
      </c>
      <c r="X1835" s="326" t="s">
        <v>48</v>
      </c>
      <c r="Y1835" s="326" t="s">
        <v>48</v>
      </c>
      <c r="Z1835" s="326" t="s">
        <v>48</v>
      </c>
      <c r="AA1835" s="326" t="s">
        <v>48</v>
      </c>
      <c r="AB1835" s="326" t="s">
        <v>48</v>
      </c>
      <c r="AC1835" s="326" t="s">
        <v>123</v>
      </c>
      <c r="AD1835" s="326" t="s">
        <v>123</v>
      </c>
    </row>
    <row r="1836" spans="1:30" ht="25.5">
      <c r="A1836" s="326" t="s">
        <v>2853</v>
      </c>
      <c r="B1836" s="326" t="s">
        <v>41</v>
      </c>
      <c r="C1836" s="326" t="s">
        <v>2870</v>
      </c>
      <c r="D1836" s="326">
        <v>37593</v>
      </c>
      <c r="E1836" s="326" t="s">
        <v>105</v>
      </c>
      <c r="F1836" s="326" t="s">
        <v>2705</v>
      </c>
      <c r="G1836" s="327">
        <v>0</v>
      </c>
      <c r="H1836" s="328">
        <v>8912.35</v>
      </c>
      <c r="I1836" s="326" t="s">
        <v>51</v>
      </c>
      <c r="J1836" s="328">
        <v>166657.34</v>
      </c>
      <c r="K1836" s="326" t="s">
        <v>43</v>
      </c>
      <c r="L1836" s="326" t="s">
        <v>44</v>
      </c>
      <c r="M1836" s="326" t="s">
        <v>142</v>
      </c>
      <c r="N1836" s="326" t="s">
        <v>45</v>
      </c>
      <c r="O1836" s="326" t="s">
        <v>45</v>
      </c>
      <c r="P1836" s="326" t="s">
        <v>45</v>
      </c>
      <c r="Q1836" s="326" t="s">
        <v>45</v>
      </c>
      <c r="R1836" s="326" t="s">
        <v>45</v>
      </c>
      <c r="S1836" s="326" t="s">
        <v>45</v>
      </c>
      <c r="T1836" s="326" t="s">
        <v>46</v>
      </c>
      <c r="U1836" s="326" t="s">
        <v>1210</v>
      </c>
      <c r="V1836" s="326" t="s">
        <v>144</v>
      </c>
      <c r="W1836" s="326" t="s">
        <v>48</v>
      </c>
      <c r="X1836" s="326" t="s">
        <v>48</v>
      </c>
      <c r="Y1836" s="326" t="s">
        <v>48</v>
      </c>
      <c r="Z1836" s="326" t="s">
        <v>48</v>
      </c>
      <c r="AA1836" s="326" t="s">
        <v>48</v>
      </c>
      <c r="AB1836" s="326" t="s">
        <v>48</v>
      </c>
      <c r="AC1836" s="326" t="s">
        <v>123</v>
      </c>
      <c r="AD1836" s="326" t="s">
        <v>123</v>
      </c>
    </row>
    <row r="1837" spans="1:30" ht="25.5">
      <c r="A1837" s="326" t="s">
        <v>2853</v>
      </c>
      <c r="B1837" s="326" t="s">
        <v>41</v>
      </c>
      <c r="C1837" s="326" t="s">
        <v>2870</v>
      </c>
      <c r="D1837" s="326">
        <v>37593</v>
      </c>
      <c r="E1837" s="326" t="s">
        <v>105</v>
      </c>
      <c r="F1837" s="326" t="s">
        <v>2565</v>
      </c>
      <c r="G1837" s="327">
        <v>0</v>
      </c>
      <c r="H1837" s="328">
        <v>7406.13</v>
      </c>
      <c r="I1837" s="326" t="s">
        <v>51</v>
      </c>
      <c r="J1837" s="328">
        <v>159251.21</v>
      </c>
      <c r="K1837" s="326" t="s">
        <v>43</v>
      </c>
      <c r="L1837" s="326" t="s">
        <v>44</v>
      </c>
      <c r="M1837" s="326" t="s">
        <v>142</v>
      </c>
      <c r="N1837" s="326" t="s">
        <v>45</v>
      </c>
      <c r="O1837" s="326" t="s">
        <v>45</v>
      </c>
      <c r="P1837" s="326" t="s">
        <v>45</v>
      </c>
      <c r="Q1837" s="326" t="s">
        <v>45</v>
      </c>
      <c r="R1837" s="326" t="s">
        <v>45</v>
      </c>
      <c r="S1837" s="326" t="s">
        <v>45</v>
      </c>
      <c r="T1837" s="326" t="s">
        <v>46</v>
      </c>
      <c r="U1837" s="326" t="s">
        <v>1210</v>
      </c>
      <c r="V1837" s="326" t="s">
        <v>144</v>
      </c>
      <c r="W1837" s="326" t="s">
        <v>48</v>
      </c>
      <c r="X1837" s="326" t="s">
        <v>48</v>
      </c>
      <c r="Y1837" s="326" t="s">
        <v>48</v>
      </c>
      <c r="Z1837" s="326" t="s">
        <v>48</v>
      </c>
      <c r="AA1837" s="326" t="s">
        <v>48</v>
      </c>
      <c r="AB1837" s="326" t="s">
        <v>48</v>
      </c>
      <c r="AC1837" s="326" t="s">
        <v>123</v>
      </c>
      <c r="AD1837" s="326" t="s">
        <v>123</v>
      </c>
    </row>
    <row r="1838" spans="1:30" ht="25.5">
      <c r="A1838" s="326" t="s">
        <v>2853</v>
      </c>
      <c r="B1838" s="326" t="s">
        <v>41</v>
      </c>
      <c r="C1838" s="326" t="s">
        <v>2870</v>
      </c>
      <c r="D1838" s="326">
        <v>37593</v>
      </c>
      <c r="E1838" s="326" t="s">
        <v>105</v>
      </c>
      <c r="F1838" s="326" t="s">
        <v>2650</v>
      </c>
      <c r="G1838" s="327">
        <v>0</v>
      </c>
      <c r="H1838" s="328">
        <v>1218.3399999999999</v>
      </c>
      <c r="I1838" s="326" t="s">
        <v>51</v>
      </c>
      <c r="J1838" s="328">
        <v>158032.87</v>
      </c>
      <c r="K1838" s="326" t="s">
        <v>43</v>
      </c>
      <c r="L1838" s="326" t="s">
        <v>44</v>
      </c>
      <c r="M1838" s="326" t="s">
        <v>142</v>
      </c>
      <c r="N1838" s="326" t="s">
        <v>45</v>
      </c>
      <c r="O1838" s="326" t="s">
        <v>45</v>
      </c>
      <c r="P1838" s="326" t="s">
        <v>45</v>
      </c>
      <c r="Q1838" s="326" t="s">
        <v>45</v>
      </c>
      <c r="R1838" s="326" t="s">
        <v>45</v>
      </c>
      <c r="S1838" s="326" t="s">
        <v>45</v>
      </c>
      <c r="T1838" s="326" t="s">
        <v>46</v>
      </c>
      <c r="U1838" s="326" t="s">
        <v>1210</v>
      </c>
      <c r="V1838" s="326" t="s">
        <v>144</v>
      </c>
      <c r="W1838" s="326" t="s">
        <v>48</v>
      </c>
      <c r="X1838" s="326" t="s">
        <v>48</v>
      </c>
      <c r="Y1838" s="326" t="s">
        <v>48</v>
      </c>
      <c r="Z1838" s="326" t="s">
        <v>48</v>
      </c>
      <c r="AA1838" s="326" t="s">
        <v>48</v>
      </c>
      <c r="AB1838" s="326" t="s">
        <v>48</v>
      </c>
      <c r="AC1838" s="326" t="s">
        <v>123</v>
      </c>
      <c r="AD1838" s="326" t="s">
        <v>123</v>
      </c>
    </row>
    <row r="1839" spans="1:30" ht="25.5">
      <c r="A1839" s="326" t="s">
        <v>2853</v>
      </c>
      <c r="B1839" s="326" t="s">
        <v>41</v>
      </c>
      <c r="C1839" s="326" t="s">
        <v>2870</v>
      </c>
      <c r="D1839" s="326">
        <v>37593</v>
      </c>
      <c r="E1839" s="326" t="s">
        <v>105</v>
      </c>
      <c r="F1839" s="326" t="s">
        <v>2707</v>
      </c>
      <c r="G1839" s="327">
        <v>0</v>
      </c>
      <c r="H1839" s="327">
        <v>62.56</v>
      </c>
      <c r="I1839" s="326" t="s">
        <v>51</v>
      </c>
      <c r="J1839" s="328">
        <v>157970.31</v>
      </c>
      <c r="K1839" s="326" t="s">
        <v>43</v>
      </c>
      <c r="L1839" s="326" t="s">
        <v>44</v>
      </c>
      <c r="M1839" s="326" t="s">
        <v>142</v>
      </c>
      <c r="N1839" s="326" t="s">
        <v>45</v>
      </c>
      <c r="O1839" s="326" t="s">
        <v>45</v>
      </c>
      <c r="P1839" s="326" t="s">
        <v>45</v>
      </c>
      <c r="Q1839" s="326" t="s">
        <v>45</v>
      </c>
      <c r="R1839" s="326" t="s">
        <v>45</v>
      </c>
      <c r="S1839" s="326" t="s">
        <v>45</v>
      </c>
      <c r="T1839" s="326" t="s">
        <v>46</v>
      </c>
      <c r="U1839" s="326" t="s">
        <v>1210</v>
      </c>
      <c r="V1839" s="326" t="s">
        <v>144</v>
      </c>
      <c r="W1839" s="326" t="s">
        <v>48</v>
      </c>
      <c r="X1839" s="326" t="s">
        <v>48</v>
      </c>
      <c r="Y1839" s="326" t="s">
        <v>48</v>
      </c>
      <c r="Z1839" s="326" t="s">
        <v>48</v>
      </c>
      <c r="AA1839" s="326" t="s">
        <v>48</v>
      </c>
      <c r="AB1839" s="326" t="s">
        <v>48</v>
      </c>
      <c r="AC1839" s="326" t="s">
        <v>123</v>
      </c>
      <c r="AD1839" s="326" t="s">
        <v>123</v>
      </c>
    </row>
    <row r="1840" spans="1:30" ht="25.5">
      <c r="A1840" s="326" t="s">
        <v>2853</v>
      </c>
      <c r="B1840" s="326" t="s">
        <v>41</v>
      </c>
      <c r="C1840" s="326" t="s">
        <v>2870</v>
      </c>
      <c r="D1840" s="326">
        <v>37593</v>
      </c>
      <c r="E1840" s="326" t="s">
        <v>105</v>
      </c>
      <c r="F1840" s="326" t="s">
        <v>2566</v>
      </c>
      <c r="G1840" s="327">
        <v>0</v>
      </c>
      <c r="H1840" s="328">
        <v>1259.8</v>
      </c>
      <c r="I1840" s="326" t="s">
        <v>51</v>
      </c>
      <c r="J1840" s="328">
        <v>156710.51</v>
      </c>
      <c r="K1840" s="326" t="s">
        <v>43</v>
      </c>
      <c r="L1840" s="326" t="s">
        <v>44</v>
      </c>
      <c r="M1840" s="326" t="s">
        <v>142</v>
      </c>
      <c r="N1840" s="326" t="s">
        <v>45</v>
      </c>
      <c r="O1840" s="326" t="s">
        <v>45</v>
      </c>
      <c r="P1840" s="326" t="s">
        <v>45</v>
      </c>
      <c r="Q1840" s="326" t="s">
        <v>45</v>
      </c>
      <c r="R1840" s="326" t="s">
        <v>45</v>
      </c>
      <c r="S1840" s="326" t="s">
        <v>45</v>
      </c>
      <c r="T1840" s="326" t="s">
        <v>46</v>
      </c>
      <c r="U1840" s="326" t="s">
        <v>1210</v>
      </c>
      <c r="V1840" s="326" t="s">
        <v>144</v>
      </c>
      <c r="W1840" s="326" t="s">
        <v>48</v>
      </c>
      <c r="X1840" s="326" t="s">
        <v>48</v>
      </c>
      <c r="Y1840" s="326" t="s">
        <v>48</v>
      </c>
      <c r="Z1840" s="326" t="s">
        <v>48</v>
      </c>
      <c r="AA1840" s="326" t="s">
        <v>48</v>
      </c>
      <c r="AB1840" s="326" t="s">
        <v>48</v>
      </c>
      <c r="AC1840" s="326" t="s">
        <v>123</v>
      </c>
      <c r="AD1840" s="326" t="s">
        <v>123</v>
      </c>
    </row>
    <row r="1841" spans="1:30" ht="25.5">
      <c r="A1841" s="326" t="s">
        <v>2853</v>
      </c>
      <c r="B1841" s="326" t="s">
        <v>41</v>
      </c>
      <c r="C1841" s="326" t="s">
        <v>2870</v>
      </c>
      <c r="D1841" s="326">
        <v>37619</v>
      </c>
      <c r="E1841" s="326" t="s">
        <v>159</v>
      </c>
      <c r="F1841" s="326" t="s">
        <v>2704</v>
      </c>
      <c r="G1841" s="327">
        <v>0</v>
      </c>
      <c r="H1841" s="327">
        <v>33.17</v>
      </c>
      <c r="I1841" s="326" t="s">
        <v>51</v>
      </c>
      <c r="J1841" s="328">
        <v>156677.34</v>
      </c>
      <c r="K1841" s="326" t="s">
        <v>43</v>
      </c>
      <c r="L1841" s="326" t="s">
        <v>44</v>
      </c>
      <c r="M1841" s="326" t="s">
        <v>142</v>
      </c>
      <c r="N1841" s="326" t="s">
        <v>45</v>
      </c>
      <c r="O1841" s="326" t="s">
        <v>45</v>
      </c>
      <c r="P1841" s="326" t="s">
        <v>45</v>
      </c>
      <c r="Q1841" s="326" t="s">
        <v>45</v>
      </c>
      <c r="R1841" s="326" t="s">
        <v>45</v>
      </c>
      <c r="S1841" s="326" t="s">
        <v>45</v>
      </c>
      <c r="T1841" s="326" t="s">
        <v>46</v>
      </c>
      <c r="U1841" s="326" t="s">
        <v>1210</v>
      </c>
      <c r="V1841" s="326" t="s">
        <v>144</v>
      </c>
      <c r="W1841" s="326" t="s">
        <v>48</v>
      </c>
      <c r="X1841" s="326" t="s">
        <v>48</v>
      </c>
      <c r="Y1841" s="326" t="s">
        <v>48</v>
      </c>
      <c r="Z1841" s="326" t="s">
        <v>48</v>
      </c>
      <c r="AA1841" s="326" t="s">
        <v>48</v>
      </c>
      <c r="AB1841" s="326" t="s">
        <v>48</v>
      </c>
      <c r="AC1841" s="326" t="s">
        <v>123</v>
      </c>
      <c r="AD1841" s="326" t="s">
        <v>123</v>
      </c>
    </row>
    <row r="1842" spans="1:30" ht="25.5">
      <c r="A1842" s="326" t="s">
        <v>2853</v>
      </c>
      <c r="B1842" s="326" t="s">
        <v>41</v>
      </c>
      <c r="C1842" s="326" t="s">
        <v>2870</v>
      </c>
      <c r="D1842" s="326">
        <v>37619</v>
      </c>
      <c r="E1842" s="326" t="s">
        <v>159</v>
      </c>
      <c r="F1842" s="326" t="s">
        <v>2651</v>
      </c>
      <c r="G1842" s="327">
        <v>0</v>
      </c>
      <c r="H1842" s="327">
        <v>757.5</v>
      </c>
      <c r="I1842" s="326" t="s">
        <v>51</v>
      </c>
      <c r="J1842" s="328">
        <v>155919.84</v>
      </c>
      <c r="K1842" s="326" t="s">
        <v>43</v>
      </c>
      <c r="L1842" s="326" t="s">
        <v>44</v>
      </c>
      <c r="M1842" s="326" t="s">
        <v>142</v>
      </c>
      <c r="N1842" s="326" t="s">
        <v>45</v>
      </c>
      <c r="O1842" s="326" t="s">
        <v>45</v>
      </c>
      <c r="P1842" s="326" t="s">
        <v>45</v>
      </c>
      <c r="Q1842" s="326" t="s">
        <v>45</v>
      </c>
      <c r="R1842" s="326" t="s">
        <v>45</v>
      </c>
      <c r="S1842" s="326" t="s">
        <v>45</v>
      </c>
      <c r="T1842" s="326" t="s">
        <v>46</v>
      </c>
      <c r="U1842" s="326" t="s">
        <v>1210</v>
      </c>
      <c r="V1842" s="326" t="s">
        <v>144</v>
      </c>
      <c r="W1842" s="326" t="s">
        <v>48</v>
      </c>
      <c r="X1842" s="326" t="s">
        <v>48</v>
      </c>
      <c r="Y1842" s="326" t="s">
        <v>48</v>
      </c>
      <c r="Z1842" s="326" t="s">
        <v>48</v>
      </c>
      <c r="AA1842" s="326" t="s">
        <v>48</v>
      </c>
      <c r="AB1842" s="326" t="s">
        <v>48</v>
      </c>
      <c r="AC1842" s="326" t="s">
        <v>123</v>
      </c>
      <c r="AD1842" s="326" t="s">
        <v>123</v>
      </c>
    </row>
    <row r="1843" spans="1:30" ht="25.5">
      <c r="A1843" s="326" t="s">
        <v>2853</v>
      </c>
      <c r="B1843" s="326" t="s">
        <v>41</v>
      </c>
      <c r="C1843" s="326" t="s">
        <v>2866</v>
      </c>
      <c r="D1843" s="326">
        <v>37280</v>
      </c>
      <c r="E1843" s="326" t="s">
        <v>156</v>
      </c>
      <c r="F1843" s="326" t="s">
        <v>2871</v>
      </c>
      <c r="G1843" s="327">
        <v>179.89</v>
      </c>
      <c r="H1843" s="327">
        <v>0</v>
      </c>
      <c r="I1843" s="326" t="s">
        <v>51</v>
      </c>
      <c r="J1843" s="327">
        <v>680.6</v>
      </c>
      <c r="K1843" s="326" t="s">
        <v>43</v>
      </c>
      <c r="L1843" s="326" t="s">
        <v>52</v>
      </c>
      <c r="M1843" s="326" t="s">
        <v>142</v>
      </c>
      <c r="N1843" s="326" t="s">
        <v>45</v>
      </c>
      <c r="O1843" s="326" t="s">
        <v>45</v>
      </c>
      <c r="P1843" s="326" t="s">
        <v>45</v>
      </c>
      <c r="Q1843" s="326" t="s">
        <v>45</v>
      </c>
      <c r="R1843" s="326" t="s">
        <v>45</v>
      </c>
      <c r="S1843" s="326" t="s">
        <v>45</v>
      </c>
      <c r="T1843" s="326" t="s">
        <v>46</v>
      </c>
      <c r="U1843" s="326" t="s">
        <v>53</v>
      </c>
      <c r="V1843" s="326" t="s">
        <v>144</v>
      </c>
      <c r="W1843" s="326" t="s">
        <v>48</v>
      </c>
      <c r="X1843" s="326" t="s">
        <v>48</v>
      </c>
      <c r="Y1843" s="326" t="s">
        <v>48</v>
      </c>
      <c r="Z1843" s="326" t="s">
        <v>48</v>
      </c>
      <c r="AA1843" s="326" t="s">
        <v>48</v>
      </c>
      <c r="AB1843" s="326" t="s">
        <v>48</v>
      </c>
      <c r="AC1843" s="326" t="s">
        <v>123</v>
      </c>
      <c r="AD1843" s="326" t="s">
        <v>123</v>
      </c>
    </row>
    <row r="1844" spans="1:30" ht="25.5">
      <c r="A1844" s="326" t="s">
        <v>2853</v>
      </c>
      <c r="B1844" s="326" t="s">
        <v>41</v>
      </c>
      <c r="C1844" s="326" t="s">
        <v>2866</v>
      </c>
      <c r="D1844" s="326">
        <v>37280</v>
      </c>
      <c r="E1844" s="326" t="s">
        <v>156</v>
      </c>
      <c r="F1844" s="326" t="s">
        <v>2872</v>
      </c>
      <c r="G1844" s="328">
        <v>2911.24</v>
      </c>
      <c r="H1844" s="327">
        <v>0</v>
      </c>
      <c r="I1844" s="326" t="s">
        <v>51</v>
      </c>
      <c r="J1844" s="328">
        <v>18669.810000000001</v>
      </c>
      <c r="K1844" s="326" t="s">
        <v>43</v>
      </c>
      <c r="L1844" s="326" t="s">
        <v>749</v>
      </c>
      <c r="M1844" s="326" t="s">
        <v>142</v>
      </c>
      <c r="N1844" s="326" t="s">
        <v>45</v>
      </c>
      <c r="O1844" s="326" t="s">
        <v>45</v>
      </c>
      <c r="P1844" s="326" t="s">
        <v>45</v>
      </c>
      <c r="Q1844" s="326" t="s">
        <v>45</v>
      </c>
      <c r="R1844" s="326" t="s">
        <v>45</v>
      </c>
      <c r="S1844" s="326" t="s">
        <v>45</v>
      </c>
      <c r="T1844" s="326" t="s">
        <v>46</v>
      </c>
      <c r="U1844" s="326" t="s">
        <v>1479</v>
      </c>
      <c r="V1844" s="326" t="s">
        <v>144</v>
      </c>
      <c r="W1844" s="326" t="s">
        <v>48</v>
      </c>
      <c r="X1844" s="326" t="s">
        <v>48</v>
      </c>
      <c r="Y1844" s="326" t="s">
        <v>48</v>
      </c>
      <c r="Z1844" s="326" t="s">
        <v>48</v>
      </c>
      <c r="AA1844" s="326" t="s">
        <v>48</v>
      </c>
      <c r="AB1844" s="326" t="s">
        <v>48</v>
      </c>
      <c r="AC1844" s="326" t="s">
        <v>123</v>
      </c>
      <c r="AD1844" s="326" t="s">
        <v>123</v>
      </c>
    </row>
    <row r="1845" spans="1:30" ht="34">
      <c r="A1845" s="326" t="s">
        <v>2853</v>
      </c>
      <c r="B1845" s="326" t="s">
        <v>41</v>
      </c>
      <c r="C1845" s="326" t="s">
        <v>2859</v>
      </c>
      <c r="D1845" s="326">
        <v>37843</v>
      </c>
      <c r="E1845" s="326" t="s">
        <v>177</v>
      </c>
      <c r="F1845" s="326" t="s">
        <v>2873</v>
      </c>
      <c r="G1845" s="327">
        <v>0</v>
      </c>
      <c r="H1845" s="328">
        <v>4160</v>
      </c>
      <c r="I1845" s="326" t="s">
        <v>42</v>
      </c>
      <c r="J1845" s="328">
        <v>1292.02</v>
      </c>
      <c r="K1845" s="326" t="s">
        <v>43</v>
      </c>
      <c r="L1845" s="326" t="s">
        <v>96</v>
      </c>
      <c r="M1845" s="326" t="s">
        <v>142</v>
      </c>
      <c r="N1845" s="326" t="s">
        <v>45</v>
      </c>
      <c r="O1845" s="326" t="s">
        <v>45</v>
      </c>
      <c r="P1845" s="326" t="s">
        <v>45</v>
      </c>
      <c r="Q1845" s="326" t="s">
        <v>45</v>
      </c>
      <c r="R1845" s="326" t="s">
        <v>45</v>
      </c>
      <c r="S1845" s="326" t="s">
        <v>45</v>
      </c>
      <c r="T1845" s="326" t="s">
        <v>46</v>
      </c>
      <c r="U1845" s="326" t="s">
        <v>97</v>
      </c>
      <c r="V1845" s="326" t="s">
        <v>144</v>
      </c>
      <c r="W1845" s="326" t="s">
        <v>48</v>
      </c>
      <c r="X1845" s="326" t="s">
        <v>48</v>
      </c>
      <c r="Y1845" s="326" t="s">
        <v>48</v>
      </c>
      <c r="Z1845" s="326" t="s">
        <v>48</v>
      </c>
      <c r="AA1845" s="326" t="s">
        <v>48</v>
      </c>
      <c r="AB1845" s="326" t="s">
        <v>48</v>
      </c>
      <c r="AC1845" s="326" t="s">
        <v>123</v>
      </c>
      <c r="AD1845" s="326" t="s">
        <v>123</v>
      </c>
    </row>
    <row r="1846" spans="1:30" ht="25.5">
      <c r="A1846" s="326" t="s">
        <v>2853</v>
      </c>
      <c r="B1846" s="326" t="s">
        <v>41</v>
      </c>
      <c r="C1846" s="326" t="s">
        <v>2866</v>
      </c>
      <c r="D1846" s="326">
        <v>37280</v>
      </c>
      <c r="E1846" s="326" t="s">
        <v>156</v>
      </c>
      <c r="F1846" s="326" t="s">
        <v>2874</v>
      </c>
      <c r="G1846" s="327">
        <v>542.71</v>
      </c>
      <c r="H1846" s="327">
        <v>0</v>
      </c>
      <c r="I1846" s="326" t="s">
        <v>51</v>
      </c>
      <c r="J1846" s="328">
        <v>10829.38</v>
      </c>
      <c r="K1846" s="326" t="s">
        <v>43</v>
      </c>
      <c r="L1846" s="326" t="s">
        <v>146</v>
      </c>
      <c r="M1846" s="326" t="s">
        <v>142</v>
      </c>
      <c r="N1846" s="326" t="s">
        <v>45</v>
      </c>
      <c r="O1846" s="326" t="s">
        <v>45</v>
      </c>
      <c r="P1846" s="326" t="s">
        <v>45</v>
      </c>
      <c r="Q1846" s="326" t="s">
        <v>45</v>
      </c>
      <c r="R1846" s="326" t="s">
        <v>45</v>
      </c>
      <c r="S1846" s="326" t="s">
        <v>45</v>
      </c>
      <c r="T1846" s="326" t="s">
        <v>46</v>
      </c>
      <c r="U1846" s="326" t="s">
        <v>1567</v>
      </c>
      <c r="V1846" s="326" t="s">
        <v>144</v>
      </c>
      <c r="W1846" s="326" t="s">
        <v>48</v>
      </c>
      <c r="X1846" s="326" t="s">
        <v>48</v>
      </c>
      <c r="Y1846" s="326" t="s">
        <v>48</v>
      </c>
      <c r="Z1846" s="326" t="s">
        <v>48</v>
      </c>
      <c r="AA1846" s="326" t="s">
        <v>48</v>
      </c>
      <c r="AB1846" s="326" t="s">
        <v>48</v>
      </c>
      <c r="AC1846" s="326" t="s">
        <v>123</v>
      </c>
      <c r="AD1846" s="326" t="s">
        <v>123</v>
      </c>
    </row>
    <row r="1847" spans="1:30" ht="25.5">
      <c r="A1847" s="326" t="s">
        <v>2853</v>
      </c>
      <c r="B1847" s="326" t="s">
        <v>41</v>
      </c>
      <c r="C1847" s="326" t="s">
        <v>2870</v>
      </c>
      <c r="D1847" s="326">
        <v>37593</v>
      </c>
      <c r="E1847" s="326" t="s">
        <v>105</v>
      </c>
      <c r="F1847" s="326" t="s">
        <v>2504</v>
      </c>
      <c r="G1847" s="327">
        <v>0</v>
      </c>
      <c r="H1847" s="327">
        <v>277.2</v>
      </c>
      <c r="I1847" s="326" t="s">
        <v>51</v>
      </c>
      <c r="J1847" s="328">
        <v>10552.18</v>
      </c>
      <c r="K1847" s="326" t="s">
        <v>43</v>
      </c>
      <c r="L1847" s="326" t="s">
        <v>146</v>
      </c>
      <c r="M1847" s="326" t="s">
        <v>142</v>
      </c>
      <c r="N1847" s="326" t="s">
        <v>45</v>
      </c>
      <c r="O1847" s="326" t="s">
        <v>45</v>
      </c>
      <c r="P1847" s="326" t="s">
        <v>45</v>
      </c>
      <c r="Q1847" s="326" t="s">
        <v>45</v>
      </c>
      <c r="R1847" s="326" t="s">
        <v>45</v>
      </c>
      <c r="S1847" s="326" t="s">
        <v>45</v>
      </c>
      <c r="T1847" s="326" t="s">
        <v>46</v>
      </c>
      <c r="U1847" s="326" t="s">
        <v>1567</v>
      </c>
      <c r="V1847" s="326" t="s">
        <v>144</v>
      </c>
      <c r="W1847" s="326" t="s">
        <v>48</v>
      </c>
      <c r="X1847" s="326" t="s">
        <v>48</v>
      </c>
      <c r="Y1847" s="326" t="s">
        <v>48</v>
      </c>
      <c r="Z1847" s="326" t="s">
        <v>48</v>
      </c>
      <c r="AA1847" s="326" t="s">
        <v>48</v>
      </c>
      <c r="AB1847" s="326" t="s">
        <v>48</v>
      </c>
      <c r="AC1847" s="326" t="s">
        <v>123</v>
      </c>
      <c r="AD1847" s="326" t="s">
        <v>123</v>
      </c>
    </row>
    <row r="1848" spans="1:30" ht="25.5">
      <c r="A1848" s="326" t="s">
        <v>2853</v>
      </c>
      <c r="B1848" s="326" t="s">
        <v>41</v>
      </c>
      <c r="C1848" s="326" t="s">
        <v>2870</v>
      </c>
      <c r="D1848" s="326">
        <v>37593</v>
      </c>
      <c r="E1848" s="326" t="s">
        <v>105</v>
      </c>
      <c r="F1848" s="326" t="s">
        <v>2656</v>
      </c>
      <c r="G1848" s="327">
        <v>0</v>
      </c>
      <c r="H1848" s="327">
        <v>20</v>
      </c>
      <c r="I1848" s="326" t="s">
        <v>51</v>
      </c>
      <c r="J1848" s="328">
        <v>10532.18</v>
      </c>
      <c r="K1848" s="326" t="s">
        <v>43</v>
      </c>
      <c r="L1848" s="326" t="s">
        <v>146</v>
      </c>
      <c r="M1848" s="326" t="s">
        <v>142</v>
      </c>
      <c r="N1848" s="326" t="s">
        <v>45</v>
      </c>
      <c r="O1848" s="326" t="s">
        <v>45</v>
      </c>
      <c r="P1848" s="326" t="s">
        <v>45</v>
      </c>
      <c r="Q1848" s="326" t="s">
        <v>45</v>
      </c>
      <c r="R1848" s="326" t="s">
        <v>45</v>
      </c>
      <c r="S1848" s="326" t="s">
        <v>45</v>
      </c>
      <c r="T1848" s="326" t="s">
        <v>46</v>
      </c>
      <c r="U1848" s="326" t="s">
        <v>1567</v>
      </c>
      <c r="V1848" s="326" t="s">
        <v>144</v>
      </c>
      <c r="W1848" s="326" t="s">
        <v>48</v>
      </c>
      <c r="X1848" s="326" t="s">
        <v>48</v>
      </c>
      <c r="Y1848" s="326" t="s">
        <v>48</v>
      </c>
      <c r="Z1848" s="326" t="s">
        <v>48</v>
      </c>
      <c r="AA1848" s="326" t="s">
        <v>48</v>
      </c>
      <c r="AB1848" s="326" t="s">
        <v>48</v>
      </c>
      <c r="AC1848" s="326" t="s">
        <v>123</v>
      </c>
      <c r="AD1848" s="326" t="s">
        <v>123</v>
      </c>
    </row>
    <row r="1849" spans="1:30" ht="25.5">
      <c r="A1849" s="326" t="s">
        <v>2853</v>
      </c>
      <c r="B1849" s="326" t="s">
        <v>41</v>
      </c>
      <c r="C1849" s="326" t="s">
        <v>2870</v>
      </c>
      <c r="D1849" s="326">
        <v>37593</v>
      </c>
      <c r="E1849" s="326" t="s">
        <v>105</v>
      </c>
      <c r="F1849" s="326" t="s">
        <v>2574</v>
      </c>
      <c r="G1849" s="327">
        <v>0</v>
      </c>
      <c r="H1849" s="327">
        <v>232.61</v>
      </c>
      <c r="I1849" s="326" t="s">
        <v>51</v>
      </c>
      <c r="J1849" s="328">
        <v>10299.57</v>
      </c>
      <c r="K1849" s="326" t="s">
        <v>43</v>
      </c>
      <c r="L1849" s="326" t="s">
        <v>146</v>
      </c>
      <c r="M1849" s="326" t="s">
        <v>142</v>
      </c>
      <c r="N1849" s="326" t="s">
        <v>45</v>
      </c>
      <c r="O1849" s="326" t="s">
        <v>45</v>
      </c>
      <c r="P1849" s="326" t="s">
        <v>45</v>
      </c>
      <c r="Q1849" s="326" t="s">
        <v>45</v>
      </c>
      <c r="R1849" s="326" t="s">
        <v>45</v>
      </c>
      <c r="S1849" s="326" t="s">
        <v>45</v>
      </c>
      <c r="T1849" s="326" t="s">
        <v>46</v>
      </c>
      <c r="U1849" s="326" t="s">
        <v>1567</v>
      </c>
      <c r="V1849" s="326" t="s">
        <v>144</v>
      </c>
      <c r="W1849" s="326" t="s">
        <v>48</v>
      </c>
      <c r="X1849" s="326" t="s">
        <v>48</v>
      </c>
      <c r="Y1849" s="326" t="s">
        <v>48</v>
      </c>
      <c r="Z1849" s="326" t="s">
        <v>48</v>
      </c>
      <c r="AA1849" s="326" t="s">
        <v>48</v>
      </c>
      <c r="AB1849" s="326" t="s">
        <v>48</v>
      </c>
      <c r="AC1849" s="326" t="s">
        <v>123</v>
      </c>
      <c r="AD1849" s="326" t="s">
        <v>123</v>
      </c>
    </row>
    <row r="1850" spans="1:30" ht="25.5">
      <c r="A1850" s="326" t="s">
        <v>2853</v>
      </c>
      <c r="B1850" s="326" t="s">
        <v>41</v>
      </c>
      <c r="C1850" s="326" t="s">
        <v>2866</v>
      </c>
      <c r="D1850" s="326">
        <v>37280</v>
      </c>
      <c r="E1850" s="326" t="s">
        <v>156</v>
      </c>
      <c r="F1850" s="326" t="s">
        <v>2875</v>
      </c>
      <c r="G1850" s="327">
        <v>644.04999999999995</v>
      </c>
      <c r="H1850" s="327">
        <v>0</v>
      </c>
      <c r="I1850" s="326" t="s">
        <v>51</v>
      </c>
      <c r="J1850" s="328">
        <v>66596.84</v>
      </c>
      <c r="K1850" s="326" t="s">
        <v>43</v>
      </c>
      <c r="L1850" s="326" t="s">
        <v>211</v>
      </c>
      <c r="M1850" s="326" t="s">
        <v>142</v>
      </c>
      <c r="N1850" s="326" t="s">
        <v>45</v>
      </c>
      <c r="O1850" s="326" t="s">
        <v>45</v>
      </c>
      <c r="P1850" s="326" t="s">
        <v>45</v>
      </c>
      <c r="Q1850" s="326" t="s">
        <v>45</v>
      </c>
      <c r="R1850" s="326" t="s">
        <v>45</v>
      </c>
      <c r="S1850" s="326" t="s">
        <v>45</v>
      </c>
      <c r="T1850" s="326" t="s">
        <v>46</v>
      </c>
      <c r="U1850" s="326" t="s">
        <v>212</v>
      </c>
      <c r="V1850" s="326" t="s">
        <v>144</v>
      </c>
      <c r="W1850" s="326" t="s">
        <v>48</v>
      </c>
      <c r="X1850" s="326" t="s">
        <v>48</v>
      </c>
      <c r="Y1850" s="326" t="s">
        <v>48</v>
      </c>
      <c r="Z1850" s="326" t="s">
        <v>48</v>
      </c>
      <c r="AA1850" s="326" t="s">
        <v>48</v>
      </c>
      <c r="AB1850" s="326" t="s">
        <v>48</v>
      </c>
      <c r="AC1850" s="326" t="s">
        <v>123</v>
      </c>
      <c r="AD1850" s="326" t="s">
        <v>123</v>
      </c>
    </row>
    <row r="1851" spans="1:30" ht="25.5">
      <c r="A1851" s="326" t="s">
        <v>2853</v>
      </c>
      <c r="B1851" s="326" t="s">
        <v>41</v>
      </c>
      <c r="C1851" s="326" t="s">
        <v>2866</v>
      </c>
      <c r="D1851" s="326">
        <v>37280</v>
      </c>
      <c r="E1851" s="326" t="s">
        <v>156</v>
      </c>
      <c r="F1851" s="326" t="s">
        <v>2876</v>
      </c>
      <c r="G1851" s="328">
        <v>11047.53</v>
      </c>
      <c r="H1851" s="327">
        <v>0</v>
      </c>
      <c r="I1851" s="326" t="s">
        <v>51</v>
      </c>
      <c r="J1851" s="328">
        <v>77644.37</v>
      </c>
      <c r="K1851" s="326" t="s">
        <v>43</v>
      </c>
      <c r="L1851" s="326" t="s">
        <v>211</v>
      </c>
      <c r="M1851" s="326" t="s">
        <v>142</v>
      </c>
      <c r="N1851" s="326" t="s">
        <v>45</v>
      </c>
      <c r="O1851" s="326" t="s">
        <v>45</v>
      </c>
      <c r="P1851" s="326" t="s">
        <v>45</v>
      </c>
      <c r="Q1851" s="326" t="s">
        <v>45</v>
      </c>
      <c r="R1851" s="326" t="s">
        <v>45</v>
      </c>
      <c r="S1851" s="326" t="s">
        <v>45</v>
      </c>
      <c r="T1851" s="326" t="s">
        <v>46</v>
      </c>
      <c r="U1851" s="326" t="s">
        <v>212</v>
      </c>
      <c r="V1851" s="326" t="s">
        <v>144</v>
      </c>
      <c r="W1851" s="326" t="s">
        <v>48</v>
      </c>
      <c r="X1851" s="326" t="s">
        <v>48</v>
      </c>
      <c r="Y1851" s="326" t="s">
        <v>48</v>
      </c>
      <c r="Z1851" s="326" t="s">
        <v>48</v>
      </c>
      <c r="AA1851" s="326" t="s">
        <v>48</v>
      </c>
      <c r="AB1851" s="326" t="s">
        <v>48</v>
      </c>
      <c r="AC1851" s="326" t="s">
        <v>123</v>
      </c>
      <c r="AD1851" s="326" t="s">
        <v>123</v>
      </c>
    </row>
    <row r="1852" spans="1:30" ht="25.5">
      <c r="A1852" s="326" t="s">
        <v>2853</v>
      </c>
      <c r="B1852" s="326" t="s">
        <v>41</v>
      </c>
      <c r="C1852" s="326" t="s">
        <v>2866</v>
      </c>
      <c r="D1852" s="326">
        <v>37280</v>
      </c>
      <c r="E1852" s="326" t="s">
        <v>156</v>
      </c>
      <c r="F1852" s="326" t="s">
        <v>2877</v>
      </c>
      <c r="G1852" s="328">
        <v>6781.23</v>
      </c>
      <c r="H1852" s="327">
        <v>0</v>
      </c>
      <c r="I1852" s="326" t="s">
        <v>51</v>
      </c>
      <c r="J1852" s="328">
        <v>84425.600000000006</v>
      </c>
      <c r="K1852" s="326" t="s">
        <v>43</v>
      </c>
      <c r="L1852" s="326" t="s">
        <v>211</v>
      </c>
      <c r="M1852" s="326" t="s">
        <v>142</v>
      </c>
      <c r="N1852" s="326" t="s">
        <v>45</v>
      </c>
      <c r="O1852" s="326" t="s">
        <v>45</v>
      </c>
      <c r="P1852" s="326" t="s">
        <v>45</v>
      </c>
      <c r="Q1852" s="326" t="s">
        <v>45</v>
      </c>
      <c r="R1852" s="326" t="s">
        <v>45</v>
      </c>
      <c r="S1852" s="326" t="s">
        <v>45</v>
      </c>
      <c r="T1852" s="326" t="s">
        <v>46</v>
      </c>
      <c r="U1852" s="326" t="s">
        <v>212</v>
      </c>
      <c r="V1852" s="326" t="s">
        <v>144</v>
      </c>
      <c r="W1852" s="326" t="s">
        <v>48</v>
      </c>
      <c r="X1852" s="326" t="s">
        <v>48</v>
      </c>
      <c r="Y1852" s="326" t="s">
        <v>48</v>
      </c>
      <c r="Z1852" s="326" t="s">
        <v>48</v>
      </c>
      <c r="AA1852" s="326" t="s">
        <v>48</v>
      </c>
      <c r="AB1852" s="326" t="s">
        <v>48</v>
      </c>
      <c r="AC1852" s="326" t="s">
        <v>123</v>
      </c>
      <c r="AD1852" s="326" t="s">
        <v>123</v>
      </c>
    </row>
    <row r="1853" spans="1:30" ht="25.5">
      <c r="A1853" s="326" t="s">
        <v>2853</v>
      </c>
      <c r="B1853" s="326" t="s">
        <v>41</v>
      </c>
      <c r="C1853" s="326" t="s">
        <v>2866</v>
      </c>
      <c r="D1853" s="326">
        <v>37280</v>
      </c>
      <c r="E1853" s="326" t="s">
        <v>156</v>
      </c>
      <c r="F1853" s="326" t="s">
        <v>2878</v>
      </c>
      <c r="G1853" s="328">
        <v>15419.46</v>
      </c>
      <c r="H1853" s="327">
        <v>0</v>
      </c>
      <c r="I1853" s="326" t="s">
        <v>51</v>
      </c>
      <c r="J1853" s="328">
        <v>46781.81</v>
      </c>
      <c r="K1853" s="326" t="s">
        <v>43</v>
      </c>
      <c r="L1853" s="326" t="s">
        <v>147</v>
      </c>
      <c r="M1853" s="326" t="s">
        <v>142</v>
      </c>
      <c r="N1853" s="326" t="s">
        <v>45</v>
      </c>
      <c r="O1853" s="326" t="s">
        <v>45</v>
      </c>
      <c r="P1853" s="326" t="s">
        <v>45</v>
      </c>
      <c r="Q1853" s="326" t="s">
        <v>45</v>
      </c>
      <c r="R1853" s="326" t="s">
        <v>45</v>
      </c>
      <c r="S1853" s="326" t="s">
        <v>45</v>
      </c>
      <c r="T1853" s="326" t="s">
        <v>46</v>
      </c>
      <c r="U1853" s="326" t="s">
        <v>203</v>
      </c>
      <c r="V1853" s="326" t="s">
        <v>144</v>
      </c>
      <c r="W1853" s="326" t="s">
        <v>48</v>
      </c>
      <c r="X1853" s="326" t="s">
        <v>48</v>
      </c>
      <c r="Y1853" s="326" t="s">
        <v>48</v>
      </c>
      <c r="Z1853" s="326" t="s">
        <v>48</v>
      </c>
      <c r="AA1853" s="326" t="s">
        <v>48</v>
      </c>
      <c r="AB1853" s="326" t="s">
        <v>48</v>
      </c>
      <c r="AC1853" s="326" t="s">
        <v>123</v>
      </c>
      <c r="AD1853" s="326" t="s">
        <v>123</v>
      </c>
    </row>
    <row r="1854" spans="1:30" ht="25.5">
      <c r="A1854" s="326" t="s">
        <v>2853</v>
      </c>
      <c r="B1854" s="326" t="s">
        <v>41</v>
      </c>
      <c r="C1854" s="326" t="s">
        <v>2866</v>
      </c>
      <c r="D1854" s="326">
        <v>37280</v>
      </c>
      <c r="E1854" s="326" t="s">
        <v>156</v>
      </c>
      <c r="F1854" s="326" t="s">
        <v>2879</v>
      </c>
      <c r="G1854" s="328">
        <v>3289.81</v>
      </c>
      <c r="H1854" s="327">
        <v>0</v>
      </c>
      <c r="I1854" s="326" t="s">
        <v>51</v>
      </c>
      <c r="J1854" s="328">
        <v>50071.62</v>
      </c>
      <c r="K1854" s="326" t="s">
        <v>43</v>
      </c>
      <c r="L1854" s="326" t="s">
        <v>147</v>
      </c>
      <c r="M1854" s="326" t="s">
        <v>142</v>
      </c>
      <c r="N1854" s="326" t="s">
        <v>45</v>
      </c>
      <c r="O1854" s="326" t="s">
        <v>45</v>
      </c>
      <c r="P1854" s="326" t="s">
        <v>45</v>
      </c>
      <c r="Q1854" s="326" t="s">
        <v>45</v>
      </c>
      <c r="R1854" s="326" t="s">
        <v>45</v>
      </c>
      <c r="S1854" s="326" t="s">
        <v>45</v>
      </c>
      <c r="T1854" s="326" t="s">
        <v>46</v>
      </c>
      <c r="U1854" s="326" t="s">
        <v>203</v>
      </c>
      <c r="V1854" s="326" t="s">
        <v>144</v>
      </c>
      <c r="W1854" s="326" t="s">
        <v>48</v>
      </c>
      <c r="X1854" s="326" t="s">
        <v>48</v>
      </c>
      <c r="Y1854" s="326" t="s">
        <v>48</v>
      </c>
      <c r="Z1854" s="326" t="s">
        <v>48</v>
      </c>
      <c r="AA1854" s="326" t="s">
        <v>48</v>
      </c>
      <c r="AB1854" s="326" t="s">
        <v>48</v>
      </c>
      <c r="AC1854" s="326" t="s">
        <v>123</v>
      </c>
      <c r="AD1854" s="326" t="s">
        <v>123</v>
      </c>
    </row>
    <row r="1855" spans="1:30" ht="25.5">
      <c r="A1855" s="326" t="s">
        <v>2853</v>
      </c>
      <c r="B1855" s="326" t="s">
        <v>41</v>
      </c>
      <c r="C1855" s="326" t="s">
        <v>2866</v>
      </c>
      <c r="D1855" s="326">
        <v>37280</v>
      </c>
      <c r="E1855" s="326" t="s">
        <v>156</v>
      </c>
      <c r="F1855" s="326" t="s">
        <v>2880</v>
      </c>
      <c r="G1855" s="328">
        <v>1957.6</v>
      </c>
      <c r="H1855" s="327">
        <v>0</v>
      </c>
      <c r="I1855" s="326" t="s">
        <v>51</v>
      </c>
      <c r="J1855" s="328">
        <v>23195.52</v>
      </c>
      <c r="K1855" s="326" t="s">
        <v>43</v>
      </c>
      <c r="L1855" s="326" t="s">
        <v>529</v>
      </c>
      <c r="M1855" s="326" t="s">
        <v>142</v>
      </c>
      <c r="N1855" s="326" t="s">
        <v>45</v>
      </c>
      <c r="O1855" s="326" t="s">
        <v>45</v>
      </c>
      <c r="P1855" s="326" t="s">
        <v>45</v>
      </c>
      <c r="Q1855" s="326" t="s">
        <v>45</v>
      </c>
      <c r="R1855" s="326" t="s">
        <v>45</v>
      </c>
      <c r="S1855" s="326" t="s">
        <v>45</v>
      </c>
      <c r="T1855" s="326" t="s">
        <v>46</v>
      </c>
      <c r="U1855" s="326" t="s">
        <v>530</v>
      </c>
      <c r="V1855" s="326" t="s">
        <v>144</v>
      </c>
      <c r="W1855" s="326" t="s">
        <v>48</v>
      </c>
      <c r="X1855" s="326" t="s">
        <v>48</v>
      </c>
      <c r="Y1855" s="326" t="s">
        <v>48</v>
      </c>
      <c r="Z1855" s="326" t="s">
        <v>48</v>
      </c>
      <c r="AA1855" s="326" t="s">
        <v>48</v>
      </c>
      <c r="AB1855" s="326" t="s">
        <v>48</v>
      </c>
      <c r="AC1855" s="326" t="s">
        <v>123</v>
      </c>
      <c r="AD1855" s="326" t="s">
        <v>123</v>
      </c>
    </row>
    <row r="1856" spans="1:30" ht="25.5">
      <c r="A1856" s="326" t="s">
        <v>2853</v>
      </c>
      <c r="B1856" s="326" t="s">
        <v>41</v>
      </c>
      <c r="C1856" s="326" t="s">
        <v>2866</v>
      </c>
      <c r="D1856" s="326">
        <v>37280</v>
      </c>
      <c r="E1856" s="326" t="s">
        <v>156</v>
      </c>
      <c r="F1856" s="326" t="s">
        <v>2881</v>
      </c>
      <c r="G1856" s="327">
        <v>10.5</v>
      </c>
      <c r="H1856" s="327">
        <v>0</v>
      </c>
      <c r="I1856" s="326" t="s">
        <v>51</v>
      </c>
      <c r="J1856" s="328">
        <v>23206.02</v>
      </c>
      <c r="K1856" s="326" t="s">
        <v>43</v>
      </c>
      <c r="L1856" s="326" t="s">
        <v>529</v>
      </c>
      <c r="M1856" s="326" t="s">
        <v>142</v>
      </c>
      <c r="N1856" s="326" t="s">
        <v>45</v>
      </c>
      <c r="O1856" s="326" t="s">
        <v>45</v>
      </c>
      <c r="P1856" s="326" t="s">
        <v>45</v>
      </c>
      <c r="Q1856" s="326" t="s">
        <v>45</v>
      </c>
      <c r="R1856" s="326" t="s">
        <v>45</v>
      </c>
      <c r="S1856" s="326" t="s">
        <v>45</v>
      </c>
      <c r="T1856" s="326" t="s">
        <v>46</v>
      </c>
      <c r="U1856" s="326" t="s">
        <v>530</v>
      </c>
      <c r="V1856" s="326" t="s">
        <v>144</v>
      </c>
      <c r="W1856" s="326" t="s">
        <v>48</v>
      </c>
      <c r="X1856" s="326" t="s">
        <v>48</v>
      </c>
      <c r="Y1856" s="326" t="s">
        <v>48</v>
      </c>
      <c r="Z1856" s="326" t="s">
        <v>48</v>
      </c>
      <c r="AA1856" s="326" t="s">
        <v>48</v>
      </c>
      <c r="AB1856" s="326" t="s">
        <v>48</v>
      </c>
      <c r="AC1856" s="326" t="s">
        <v>123</v>
      </c>
      <c r="AD1856" s="326" t="s">
        <v>123</v>
      </c>
    </row>
    <row r="1857" spans="1:30" ht="25.5">
      <c r="A1857" s="326" t="s">
        <v>2853</v>
      </c>
      <c r="B1857" s="326" t="s">
        <v>41</v>
      </c>
      <c r="C1857" s="326" t="s">
        <v>2866</v>
      </c>
      <c r="D1857" s="326">
        <v>37280</v>
      </c>
      <c r="E1857" s="326" t="s">
        <v>156</v>
      </c>
      <c r="F1857" s="326" t="s">
        <v>2882</v>
      </c>
      <c r="G1857" s="327">
        <v>-168.9</v>
      </c>
      <c r="H1857" s="327">
        <v>0</v>
      </c>
      <c r="I1857" s="326" t="s">
        <v>51</v>
      </c>
      <c r="J1857" s="328">
        <v>23037.119999999999</v>
      </c>
      <c r="K1857" s="326" t="s">
        <v>43</v>
      </c>
      <c r="L1857" s="326" t="s">
        <v>529</v>
      </c>
      <c r="M1857" s="326" t="s">
        <v>142</v>
      </c>
      <c r="N1857" s="326" t="s">
        <v>45</v>
      </c>
      <c r="O1857" s="326" t="s">
        <v>45</v>
      </c>
      <c r="P1857" s="326" t="s">
        <v>45</v>
      </c>
      <c r="Q1857" s="326" t="s">
        <v>45</v>
      </c>
      <c r="R1857" s="326" t="s">
        <v>45</v>
      </c>
      <c r="S1857" s="326" t="s">
        <v>45</v>
      </c>
      <c r="T1857" s="326" t="s">
        <v>46</v>
      </c>
      <c r="U1857" s="326" t="s">
        <v>530</v>
      </c>
      <c r="V1857" s="326" t="s">
        <v>144</v>
      </c>
      <c r="W1857" s="326" t="s">
        <v>48</v>
      </c>
      <c r="X1857" s="326" t="s">
        <v>48</v>
      </c>
      <c r="Y1857" s="326" t="s">
        <v>48</v>
      </c>
      <c r="Z1857" s="326" t="s">
        <v>48</v>
      </c>
      <c r="AA1857" s="326" t="s">
        <v>48</v>
      </c>
      <c r="AB1857" s="326" t="s">
        <v>48</v>
      </c>
      <c r="AC1857" s="326" t="s">
        <v>123</v>
      </c>
      <c r="AD1857" s="326" t="s">
        <v>123</v>
      </c>
    </row>
    <row r="1858" spans="1:30" ht="25.5">
      <c r="A1858" s="326" t="s">
        <v>2853</v>
      </c>
      <c r="B1858" s="326" t="s">
        <v>41</v>
      </c>
      <c r="C1858" s="326" t="s">
        <v>2866</v>
      </c>
      <c r="D1858" s="326">
        <v>37280</v>
      </c>
      <c r="E1858" s="326" t="s">
        <v>156</v>
      </c>
      <c r="F1858" s="326" t="s">
        <v>2883</v>
      </c>
      <c r="G1858" s="328">
        <v>2879.18</v>
      </c>
      <c r="H1858" s="327">
        <v>0</v>
      </c>
      <c r="I1858" s="326" t="s">
        <v>51</v>
      </c>
      <c r="J1858" s="328">
        <v>25916.3</v>
      </c>
      <c r="K1858" s="326" t="s">
        <v>43</v>
      </c>
      <c r="L1858" s="326" t="s">
        <v>529</v>
      </c>
      <c r="M1858" s="326" t="s">
        <v>142</v>
      </c>
      <c r="N1858" s="326" t="s">
        <v>45</v>
      </c>
      <c r="O1858" s="326" t="s">
        <v>45</v>
      </c>
      <c r="P1858" s="326" t="s">
        <v>45</v>
      </c>
      <c r="Q1858" s="326" t="s">
        <v>45</v>
      </c>
      <c r="R1858" s="326" t="s">
        <v>45</v>
      </c>
      <c r="S1858" s="326" t="s">
        <v>45</v>
      </c>
      <c r="T1858" s="326" t="s">
        <v>46</v>
      </c>
      <c r="U1858" s="326" t="s">
        <v>530</v>
      </c>
      <c r="V1858" s="326" t="s">
        <v>144</v>
      </c>
      <c r="W1858" s="326" t="s">
        <v>48</v>
      </c>
      <c r="X1858" s="326" t="s">
        <v>48</v>
      </c>
      <c r="Y1858" s="326" t="s">
        <v>48</v>
      </c>
      <c r="Z1858" s="326" t="s">
        <v>48</v>
      </c>
      <c r="AA1858" s="326" t="s">
        <v>48</v>
      </c>
      <c r="AB1858" s="326" t="s">
        <v>48</v>
      </c>
      <c r="AC1858" s="326" t="s">
        <v>123</v>
      </c>
      <c r="AD1858" s="326" t="s">
        <v>123</v>
      </c>
    </row>
    <row r="1859" spans="1:30" ht="25.5">
      <c r="A1859" s="326" t="s">
        <v>2853</v>
      </c>
      <c r="B1859" s="326" t="s">
        <v>41</v>
      </c>
      <c r="C1859" s="326" t="s">
        <v>2870</v>
      </c>
      <c r="D1859" s="326">
        <v>37593</v>
      </c>
      <c r="E1859" s="326" t="s">
        <v>105</v>
      </c>
      <c r="F1859" s="326" t="s">
        <v>2512</v>
      </c>
      <c r="G1859" s="327">
        <v>0</v>
      </c>
      <c r="H1859" s="327">
        <v>718.07</v>
      </c>
      <c r="I1859" s="326" t="s">
        <v>51</v>
      </c>
      <c r="J1859" s="328">
        <v>25198.23</v>
      </c>
      <c r="K1859" s="326" t="s">
        <v>43</v>
      </c>
      <c r="L1859" s="326" t="s">
        <v>529</v>
      </c>
      <c r="M1859" s="326" t="s">
        <v>142</v>
      </c>
      <c r="N1859" s="326" t="s">
        <v>45</v>
      </c>
      <c r="O1859" s="326" t="s">
        <v>45</v>
      </c>
      <c r="P1859" s="326" t="s">
        <v>45</v>
      </c>
      <c r="Q1859" s="326" t="s">
        <v>45</v>
      </c>
      <c r="R1859" s="326" t="s">
        <v>45</v>
      </c>
      <c r="S1859" s="326" t="s">
        <v>45</v>
      </c>
      <c r="T1859" s="326" t="s">
        <v>46</v>
      </c>
      <c r="U1859" s="326" t="s">
        <v>530</v>
      </c>
      <c r="V1859" s="326" t="s">
        <v>144</v>
      </c>
      <c r="W1859" s="326" t="s">
        <v>48</v>
      </c>
      <c r="X1859" s="326" t="s">
        <v>48</v>
      </c>
      <c r="Y1859" s="326" t="s">
        <v>48</v>
      </c>
      <c r="Z1859" s="326" t="s">
        <v>48</v>
      </c>
      <c r="AA1859" s="326" t="s">
        <v>48</v>
      </c>
      <c r="AB1859" s="326" t="s">
        <v>48</v>
      </c>
      <c r="AC1859" s="326" t="s">
        <v>123</v>
      </c>
      <c r="AD1859" s="326" t="s">
        <v>123</v>
      </c>
    </row>
    <row r="1860" spans="1:30" ht="25.5">
      <c r="A1860" s="326" t="s">
        <v>2853</v>
      </c>
      <c r="B1860" s="326" t="s">
        <v>41</v>
      </c>
      <c r="C1860" s="326" t="s">
        <v>2870</v>
      </c>
      <c r="D1860" s="326">
        <v>37619</v>
      </c>
      <c r="E1860" s="326" t="s">
        <v>159</v>
      </c>
      <c r="F1860" s="326" t="s">
        <v>2584</v>
      </c>
      <c r="G1860" s="327">
        <v>0</v>
      </c>
      <c r="H1860" s="328">
        <v>1205.2</v>
      </c>
      <c r="I1860" s="326" t="s">
        <v>51</v>
      </c>
      <c r="J1860" s="328">
        <v>23993.03</v>
      </c>
      <c r="K1860" s="326" t="s">
        <v>43</v>
      </c>
      <c r="L1860" s="326" t="s">
        <v>529</v>
      </c>
      <c r="M1860" s="326" t="s">
        <v>142</v>
      </c>
      <c r="N1860" s="326" t="s">
        <v>45</v>
      </c>
      <c r="O1860" s="326" t="s">
        <v>45</v>
      </c>
      <c r="P1860" s="326" t="s">
        <v>45</v>
      </c>
      <c r="Q1860" s="326" t="s">
        <v>45</v>
      </c>
      <c r="R1860" s="326" t="s">
        <v>45</v>
      </c>
      <c r="S1860" s="326" t="s">
        <v>45</v>
      </c>
      <c r="T1860" s="326" t="s">
        <v>46</v>
      </c>
      <c r="U1860" s="326" t="s">
        <v>530</v>
      </c>
      <c r="V1860" s="326" t="s">
        <v>144</v>
      </c>
      <c r="W1860" s="326" t="s">
        <v>48</v>
      </c>
      <c r="X1860" s="326" t="s">
        <v>48</v>
      </c>
      <c r="Y1860" s="326" t="s">
        <v>48</v>
      </c>
      <c r="Z1860" s="326" t="s">
        <v>48</v>
      </c>
      <c r="AA1860" s="326" t="s">
        <v>48</v>
      </c>
      <c r="AB1860" s="326" t="s">
        <v>48</v>
      </c>
      <c r="AC1860" s="326" t="s">
        <v>123</v>
      </c>
      <c r="AD1860" s="326" t="s">
        <v>123</v>
      </c>
    </row>
    <row r="1861" spans="1:30" ht="25.5">
      <c r="A1861" s="326" t="s">
        <v>2853</v>
      </c>
      <c r="B1861" s="326" t="s">
        <v>41</v>
      </c>
      <c r="C1861" s="326" t="s">
        <v>2870</v>
      </c>
      <c r="D1861" s="326">
        <v>37619</v>
      </c>
      <c r="E1861" s="326" t="s">
        <v>159</v>
      </c>
      <c r="F1861" s="326" t="s">
        <v>2666</v>
      </c>
      <c r="G1861" s="327">
        <v>0</v>
      </c>
      <c r="H1861" s="327">
        <v>279.32</v>
      </c>
      <c r="I1861" s="326" t="s">
        <v>51</v>
      </c>
      <c r="J1861" s="328">
        <v>23713.71</v>
      </c>
      <c r="K1861" s="326" t="s">
        <v>43</v>
      </c>
      <c r="L1861" s="326" t="s">
        <v>529</v>
      </c>
      <c r="M1861" s="326" t="s">
        <v>142</v>
      </c>
      <c r="N1861" s="326" t="s">
        <v>45</v>
      </c>
      <c r="O1861" s="326" t="s">
        <v>45</v>
      </c>
      <c r="P1861" s="326" t="s">
        <v>45</v>
      </c>
      <c r="Q1861" s="326" t="s">
        <v>45</v>
      </c>
      <c r="R1861" s="326" t="s">
        <v>45</v>
      </c>
      <c r="S1861" s="326" t="s">
        <v>45</v>
      </c>
      <c r="T1861" s="326" t="s">
        <v>46</v>
      </c>
      <c r="U1861" s="326" t="s">
        <v>530</v>
      </c>
      <c r="V1861" s="326" t="s">
        <v>144</v>
      </c>
      <c r="W1861" s="326" t="s">
        <v>48</v>
      </c>
      <c r="X1861" s="326" t="s">
        <v>48</v>
      </c>
      <c r="Y1861" s="326" t="s">
        <v>48</v>
      </c>
      <c r="Z1861" s="326" t="s">
        <v>48</v>
      </c>
      <c r="AA1861" s="326" t="s">
        <v>48</v>
      </c>
      <c r="AB1861" s="326" t="s">
        <v>48</v>
      </c>
      <c r="AC1861" s="326" t="s">
        <v>123</v>
      </c>
      <c r="AD1861" s="326" t="s">
        <v>123</v>
      </c>
    </row>
    <row r="1862" spans="1:30" ht="25.5">
      <c r="A1862" s="326" t="s">
        <v>2853</v>
      </c>
      <c r="B1862" s="326" t="s">
        <v>41</v>
      </c>
      <c r="C1862" s="326" t="s">
        <v>2870</v>
      </c>
      <c r="D1862" s="326">
        <v>37619</v>
      </c>
      <c r="E1862" s="326" t="s">
        <v>159</v>
      </c>
      <c r="F1862" s="326" t="s">
        <v>2804</v>
      </c>
      <c r="G1862" s="327">
        <v>0</v>
      </c>
      <c r="H1862" s="327">
        <v>201.77</v>
      </c>
      <c r="I1862" s="326" t="s">
        <v>51</v>
      </c>
      <c r="J1862" s="328">
        <v>23511.94</v>
      </c>
      <c r="K1862" s="326" t="s">
        <v>43</v>
      </c>
      <c r="L1862" s="326" t="s">
        <v>529</v>
      </c>
      <c r="M1862" s="326" t="s">
        <v>142</v>
      </c>
      <c r="N1862" s="326" t="s">
        <v>45</v>
      </c>
      <c r="O1862" s="326" t="s">
        <v>45</v>
      </c>
      <c r="P1862" s="326" t="s">
        <v>45</v>
      </c>
      <c r="Q1862" s="326" t="s">
        <v>45</v>
      </c>
      <c r="R1862" s="326" t="s">
        <v>45</v>
      </c>
      <c r="S1862" s="326" t="s">
        <v>45</v>
      </c>
      <c r="T1862" s="326" t="s">
        <v>46</v>
      </c>
      <c r="U1862" s="326" t="s">
        <v>530</v>
      </c>
      <c r="V1862" s="326" t="s">
        <v>144</v>
      </c>
      <c r="W1862" s="326" t="s">
        <v>48</v>
      </c>
      <c r="X1862" s="326" t="s">
        <v>48</v>
      </c>
      <c r="Y1862" s="326" t="s">
        <v>48</v>
      </c>
      <c r="Z1862" s="326" t="s">
        <v>48</v>
      </c>
      <c r="AA1862" s="326" t="s">
        <v>48</v>
      </c>
      <c r="AB1862" s="326" t="s">
        <v>48</v>
      </c>
      <c r="AC1862" s="326" t="s">
        <v>123</v>
      </c>
      <c r="AD1862" s="326" t="s">
        <v>123</v>
      </c>
    </row>
    <row r="1863" spans="1:30" ht="25.5">
      <c r="A1863" s="326" t="s">
        <v>2853</v>
      </c>
      <c r="B1863" s="326" t="s">
        <v>41</v>
      </c>
      <c r="C1863" s="326" t="s">
        <v>2870</v>
      </c>
      <c r="D1863" s="326">
        <v>37619</v>
      </c>
      <c r="E1863" s="326" t="s">
        <v>159</v>
      </c>
      <c r="F1863" s="326" t="s">
        <v>2724</v>
      </c>
      <c r="G1863" s="327">
        <v>0</v>
      </c>
      <c r="H1863" s="327">
        <v>73.23</v>
      </c>
      <c r="I1863" s="326" t="s">
        <v>51</v>
      </c>
      <c r="J1863" s="328">
        <v>23438.71</v>
      </c>
      <c r="K1863" s="326" t="s">
        <v>43</v>
      </c>
      <c r="L1863" s="326" t="s">
        <v>529</v>
      </c>
      <c r="M1863" s="326" t="s">
        <v>142</v>
      </c>
      <c r="N1863" s="326" t="s">
        <v>45</v>
      </c>
      <c r="O1863" s="326" t="s">
        <v>45</v>
      </c>
      <c r="P1863" s="326" t="s">
        <v>45</v>
      </c>
      <c r="Q1863" s="326" t="s">
        <v>45</v>
      </c>
      <c r="R1863" s="326" t="s">
        <v>45</v>
      </c>
      <c r="S1863" s="326" t="s">
        <v>45</v>
      </c>
      <c r="T1863" s="326" t="s">
        <v>46</v>
      </c>
      <c r="U1863" s="326" t="s">
        <v>530</v>
      </c>
      <c r="V1863" s="326" t="s">
        <v>144</v>
      </c>
      <c r="W1863" s="326" t="s">
        <v>48</v>
      </c>
      <c r="X1863" s="326" t="s">
        <v>48</v>
      </c>
      <c r="Y1863" s="326" t="s">
        <v>48</v>
      </c>
      <c r="Z1863" s="326" t="s">
        <v>48</v>
      </c>
      <c r="AA1863" s="326" t="s">
        <v>48</v>
      </c>
      <c r="AB1863" s="326" t="s">
        <v>48</v>
      </c>
      <c r="AC1863" s="326" t="s">
        <v>123</v>
      </c>
      <c r="AD1863" s="326" t="s">
        <v>123</v>
      </c>
    </row>
    <row r="1864" spans="1:30" ht="25.5">
      <c r="A1864" s="326" t="s">
        <v>2853</v>
      </c>
      <c r="B1864" s="326" t="s">
        <v>41</v>
      </c>
      <c r="C1864" s="326" t="s">
        <v>2870</v>
      </c>
      <c r="D1864" s="326">
        <v>37619</v>
      </c>
      <c r="E1864" s="326" t="s">
        <v>159</v>
      </c>
      <c r="F1864" s="326" t="s">
        <v>2725</v>
      </c>
      <c r="G1864" s="327">
        <v>0</v>
      </c>
      <c r="H1864" s="328">
        <v>1289.2</v>
      </c>
      <c r="I1864" s="326" t="s">
        <v>51</v>
      </c>
      <c r="J1864" s="328">
        <v>22149.51</v>
      </c>
      <c r="K1864" s="326" t="s">
        <v>43</v>
      </c>
      <c r="L1864" s="326" t="s">
        <v>529</v>
      </c>
      <c r="M1864" s="326" t="s">
        <v>142</v>
      </c>
      <c r="N1864" s="326" t="s">
        <v>45</v>
      </c>
      <c r="O1864" s="326" t="s">
        <v>45</v>
      </c>
      <c r="P1864" s="326" t="s">
        <v>45</v>
      </c>
      <c r="Q1864" s="326" t="s">
        <v>45</v>
      </c>
      <c r="R1864" s="326" t="s">
        <v>45</v>
      </c>
      <c r="S1864" s="326" t="s">
        <v>45</v>
      </c>
      <c r="T1864" s="326" t="s">
        <v>46</v>
      </c>
      <c r="U1864" s="326" t="s">
        <v>530</v>
      </c>
      <c r="V1864" s="326" t="s">
        <v>144</v>
      </c>
      <c r="W1864" s="326" t="s">
        <v>48</v>
      </c>
      <c r="X1864" s="326" t="s">
        <v>48</v>
      </c>
      <c r="Y1864" s="326" t="s">
        <v>48</v>
      </c>
      <c r="Z1864" s="326" t="s">
        <v>48</v>
      </c>
      <c r="AA1864" s="326" t="s">
        <v>48</v>
      </c>
      <c r="AB1864" s="326" t="s">
        <v>48</v>
      </c>
      <c r="AC1864" s="326" t="s">
        <v>123</v>
      </c>
      <c r="AD1864" s="326" t="s">
        <v>123</v>
      </c>
    </row>
    <row r="1865" spans="1:30" ht="25.5">
      <c r="A1865" s="326" t="s">
        <v>2853</v>
      </c>
      <c r="B1865" s="326" t="s">
        <v>41</v>
      </c>
      <c r="C1865" s="326" t="s">
        <v>2866</v>
      </c>
      <c r="D1865" s="326">
        <v>37280</v>
      </c>
      <c r="E1865" s="326" t="s">
        <v>241</v>
      </c>
      <c r="F1865" s="326" t="s">
        <v>2884</v>
      </c>
      <c r="G1865" s="327">
        <v>268.48</v>
      </c>
      <c r="H1865" s="327">
        <v>0</v>
      </c>
      <c r="I1865" s="326" t="s">
        <v>51</v>
      </c>
      <c r="J1865" s="328">
        <v>2757.55</v>
      </c>
      <c r="K1865" s="326" t="s">
        <v>578</v>
      </c>
      <c r="L1865" s="326" t="s">
        <v>578</v>
      </c>
      <c r="M1865" s="326" t="s">
        <v>142</v>
      </c>
      <c r="N1865" s="326" t="s">
        <v>45</v>
      </c>
      <c r="O1865" s="326" t="s">
        <v>45</v>
      </c>
      <c r="P1865" s="326" t="s">
        <v>45</v>
      </c>
      <c r="Q1865" s="326" t="s">
        <v>45</v>
      </c>
      <c r="R1865" s="326" t="s">
        <v>45</v>
      </c>
      <c r="S1865" s="326" t="s">
        <v>45</v>
      </c>
      <c r="T1865" s="326" t="s">
        <v>579</v>
      </c>
      <c r="U1865" s="326" t="s">
        <v>579</v>
      </c>
      <c r="V1865" s="326" t="s">
        <v>144</v>
      </c>
      <c r="W1865" s="326" t="s">
        <v>48</v>
      </c>
      <c r="X1865" s="326" t="s">
        <v>48</v>
      </c>
      <c r="Y1865" s="326" t="s">
        <v>48</v>
      </c>
      <c r="Z1865" s="326" t="s">
        <v>48</v>
      </c>
      <c r="AA1865" s="326" t="s">
        <v>48</v>
      </c>
      <c r="AB1865" s="326" t="s">
        <v>48</v>
      </c>
      <c r="AC1865" s="326" t="s">
        <v>123</v>
      </c>
      <c r="AD1865" s="326" t="s">
        <v>123</v>
      </c>
    </row>
    <row r="1866" spans="1:30" ht="25.5">
      <c r="A1866" s="326" t="s">
        <v>2853</v>
      </c>
      <c r="B1866" s="326" t="s">
        <v>41</v>
      </c>
      <c r="C1866" s="326" t="s">
        <v>2866</v>
      </c>
      <c r="D1866" s="326">
        <v>37280</v>
      </c>
      <c r="E1866" s="326" t="s">
        <v>241</v>
      </c>
      <c r="F1866" s="326" t="s">
        <v>2885</v>
      </c>
      <c r="G1866" s="327">
        <v>161.07</v>
      </c>
      <c r="H1866" s="327">
        <v>0</v>
      </c>
      <c r="I1866" s="326" t="s">
        <v>51</v>
      </c>
      <c r="J1866" s="328">
        <v>2918.62</v>
      </c>
      <c r="K1866" s="326" t="s">
        <v>578</v>
      </c>
      <c r="L1866" s="326" t="s">
        <v>578</v>
      </c>
      <c r="M1866" s="326" t="s">
        <v>142</v>
      </c>
      <c r="N1866" s="326" t="s">
        <v>45</v>
      </c>
      <c r="O1866" s="326" t="s">
        <v>45</v>
      </c>
      <c r="P1866" s="326" t="s">
        <v>45</v>
      </c>
      <c r="Q1866" s="326" t="s">
        <v>45</v>
      </c>
      <c r="R1866" s="326" t="s">
        <v>45</v>
      </c>
      <c r="S1866" s="326" t="s">
        <v>45</v>
      </c>
      <c r="T1866" s="326" t="s">
        <v>579</v>
      </c>
      <c r="U1866" s="326" t="s">
        <v>579</v>
      </c>
      <c r="V1866" s="326" t="s">
        <v>144</v>
      </c>
      <c r="W1866" s="326" t="s">
        <v>48</v>
      </c>
      <c r="X1866" s="326" t="s">
        <v>48</v>
      </c>
      <c r="Y1866" s="326" t="s">
        <v>48</v>
      </c>
      <c r="Z1866" s="326" t="s">
        <v>48</v>
      </c>
      <c r="AA1866" s="326" t="s">
        <v>48</v>
      </c>
      <c r="AB1866" s="326" t="s">
        <v>48</v>
      </c>
      <c r="AC1866" s="326" t="s">
        <v>123</v>
      </c>
      <c r="AD1866" s="326" t="s">
        <v>123</v>
      </c>
    </row>
    <row r="1867" spans="1:30" ht="25.5">
      <c r="A1867" s="326" t="s">
        <v>2853</v>
      </c>
      <c r="B1867" s="326" t="s">
        <v>41</v>
      </c>
      <c r="C1867" s="326" t="s">
        <v>2866</v>
      </c>
      <c r="D1867" s="326">
        <v>37280</v>
      </c>
      <c r="E1867" s="326" t="s">
        <v>355</v>
      </c>
      <c r="F1867" s="326" t="s">
        <v>2886</v>
      </c>
      <c r="G1867" s="327">
        <v>690.03</v>
      </c>
      <c r="H1867" s="327">
        <v>0</v>
      </c>
      <c r="I1867" s="326" t="s">
        <v>51</v>
      </c>
      <c r="J1867" s="328">
        <v>1726.26</v>
      </c>
      <c r="K1867" s="326" t="s">
        <v>1257</v>
      </c>
      <c r="L1867" s="326" t="s">
        <v>1257</v>
      </c>
      <c r="M1867" s="326" t="s">
        <v>142</v>
      </c>
      <c r="N1867" s="326" t="s">
        <v>45</v>
      </c>
      <c r="O1867" s="326" t="s">
        <v>45</v>
      </c>
      <c r="P1867" s="326" t="s">
        <v>45</v>
      </c>
      <c r="Q1867" s="326" t="s">
        <v>45</v>
      </c>
      <c r="R1867" s="326" t="s">
        <v>45</v>
      </c>
      <c r="S1867" s="326" t="s">
        <v>45</v>
      </c>
      <c r="T1867" s="326" t="s">
        <v>1258</v>
      </c>
      <c r="U1867" s="326" t="s">
        <v>1258</v>
      </c>
      <c r="V1867" s="326" t="s">
        <v>144</v>
      </c>
      <c r="W1867" s="326" t="s">
        <v>48</v>
      </c>
      <c r="X1867" s="326" t="s">
        <v>48</v>
      </c>
      <c r="Y1867" s="326" t="s">
        <v>48</v>
      </c>
      <c r="Z1867" s="326" t="s">
        <v>48</v>
      </c>
      <c r="AA1867" s="326" t="s">
        <v>48</v>
      </c>
      <c r="AB1867" s="326" t="s">
        <v>48</v>
      </c>
      <c r="AC1867" s="326" t="s">
        <v>123</v>
      </c>
      <c r="AD1867" s="326" t="s">
        <v>123</v>
      </c>
    </row>
    <row r="1868" spans="1:30" ht="25.5">
      <c r="A1868" s="326" t="s">
        <v>2853</v>
      </c>
      <c r="B1868" s="326" t="s">
        <v>41</v>
      </c>
      <c r="C1868" s="326" t="s">
        <v>2866</v>
      </c>
      <c r="D1868" s="326">
        <v>37280</v>
      </c>
      <c r="E1868" s="326" t="s">
        <v>461</v>
      </c>
      <c r="F1868" s="326" t="s">
        <v>2887</v>
      </c>
      <c r="G1868" s="327">
        <v>419.81</v>
      </c>
      <c r="H1868" s="327">
        <v>0</v>
      </c>
      <c r="I1868" s="326" t="s">
        <v>51</v>
      </c>
      <c r="J1868" s="328">
        <v>2163.35</v>
      </c>
      <c r="K1868" s="326" t="s">
        <v>488</v>
      </c>
      <c r="L1868" s="326" t="s">
        <v>488</v>
      </c>
      <c r="M1868" s="326" t="s">
        <v>142</v>
      </c>
      <c r="N1868" s="326" t="s">
        <v>45</v>
      </c>
      <c r="O1868" s="326" t="s">
        <v>45</v>
      </c>
      <c r="P1868" s="326" t="s">
        <v>45</v>
      </c>
      <c r="Q1868" s="326" t="s">
        <v>45</v>
      </c>
      <c r="R1868" s="326" t="s">
        <v>45</v>
      </c>
      <c r="S1868" s="326" t="s">
        <v>45</v>
      </c>
      <c r="T1868" s="326" t="s">
        <v>489</v>
      </c>
      <c r="U1868" s="326" t="s">
        <v>489</v>
      </c>
      <c r="V1868" s="326" t="s">
        <v>144</v>
      </c>
      <c r="W1868" s="326" t="s">
        <v>48</v>
      </c>
      <c r="X1868" s="326" t="s">
        <v>48</v>
      </c>
      <c r="Y1868" s="326" t="s">
        <v>48</v>
      </c>
      <c r="Z1868" s="326" t="s">
        <v>48</v>
      </c>
      <c r="AA1868" s="326" t="s">
        <v>48</v>
      </c>
      <c r="AB1868" s="326" t="s">
        <v>48</v>
      </c>
      <c r="AC1868" s="326" t="s">
        <v>123</v>
      </c>
      <c r="AD1868" s="326" t="s">
        <v>123</v>
      </c>
    </row>
    <row r="1869" spans="1:30" ht="25.5">
      <c r="A1869" s="326" t="s">
        <v>2853</v>
      </c>
      <c r="B1869" s="326" t="s">
        <v>41</v>
      </c>
      <c r="C1869" s="326" t="s">
        <v>2866</v>
      </c>
      <c r="D1869" s="326">
        <v>37280</v>
      </c>
      <c r="E1869" s="326" t="s">
        <v>355</v>
      </c>
      <c r="F1869" s="326" t="s">
        <v>2888</v>
      </c>
      <c r="G1869" s="327">
        <v>43.92</v>
      </c>
      <c r="H1869" s="327">
        <v>0</v>
      </c>
      <c r="I1869" s="326" t="s">
        <v>51</v>
      </c>
      <c r="J1869" s="328">
        <v>20638</v>
      </c>
      <c r="K1869" s="326" t="s">
        <v>148</v>
      </c>
      <c r="L1869" s="326" t="s">
        <v>148</v>
      </c>
      <c r="M1869" s="326" t="s">
        <v>142</v>
      </c>
      <c r="N1869" s="326" t="s">
        <v>45</v>
      </c>
      <c r="O1869" s="326" t="s">
        <v>45</v>
      </c>
      <c r="P1869" s="326" t="s">
        <v>45</v>
      </c>
      <c r="Q1869" s="326" t="s">
        <v>45</v>
      </c>
      <c r="R1869" s="326" t="s">
        <v>45</v>
      </c>
      <c r="S1869" s="326" t="s">
        <v>45</v>
      </c>
      <c r="T1869" s="326" t="s">
        <v>204</v>
      </c>
      <c r="U1869" s="326" t="s">
        <v>204</v>
      </c>
      <c r="V1869" s="326" t="s">
        <v>144</v>
      </c>
      <c r="W1869" s="326" t="s">
        <v>48</v>
      </c>
      <c r="X1869" s="326" t="s">
        <v>48</v>
      </c>
      <c r="Y1869" s="326" t="s">
        <v>48</v>
      </c>
      <c r="Z1869" s="326" t="s">
        <v>48</v>
      </c>
      <c r="AA1869" s="326" t="s">
        <v>48</v>
      </c>
      <c r="AB1869" s="326" t="s">
        <v>48</v>
      </c>
      <c r="AC1869" s="326" t="s">
        <v>123</v>
      </c>
      <c r="AD1869" s="326" t="s">
        <v>123</v>
      </c>
    </row>
    <row r="1870" spans="1:30" ht="25.5">
      <c r="A1870" s="326" t="s">
        <v>2853</v>
      </c>
      <c r="B1870" s="326" t="s">
        <v>41</v>
      </c>
      <c r="C1870" s="326" t="s">
        <v>2870</v>
      </c>
      <c r="D1870" s="326">
        <v>37593</v>
      </c>
      <c r="E1870" s="326" t="s">
        <v>461</v>
      </c>
      <c r="F1870" s="326" t="s">
        <v>2453</v>
      </c>
      <c r="G1870" s="327">
        <v>0</v>
      </c>
      <c r="H1870" s="327">
        <v>290.35000000000002</v>
      </c>
      <c r="I1870" s="326" t="s">
        <v>51</v>
      </c>
      <c r="J1870" s="328">
        <v>20347.650000000001</v>
      </c>
      <c r="K1870" s="326" t="s">
        <v>148</v>
      </c>
      <c r="L1870" s="326" t="s">
        <v>148</v>
      </c>
      <c r="M1870" s="326" t="s">
        <v>142</v>
      </c>
      <c r="N1870" s="326" t="s">
        <v>45</v>
      </c>
      <c r="O1870" s="326" t="s">
        <v>45</v>
      </c>
      <c r="P1870" s="326" t="s">
        <v>45</v>
      </c>
      <c r="Q1870" s="326" t="s">
        <v>45</v>
      </c>
      <c r="R1870" s="326" t="s">
        <v>45</v>
      </c>
      <c r="S1870" s="326" t="s">
        <v>45</v>
      </c>
      <c r="T1870" s="326" t="s">
        <v>204</v>
      </c>
      <c r="U1870" s="326" t="s">
        <v>204</v>
      </c>
      <c r="V1870" s="326" t="s">
        <v>144</v>
      </c>
      <c r="W1870" s="326" t="s">
        <v>48</v>
      </c>
      <c r="X1870" s="326" t="s">
        <v>48</v>
      </c>
      <c r="Y1870" s="326" t="s">
        <v>48</v>
      </c>
      <c r="Z1870" s="326" t="s">
        <v>48</v>
      </c>
      <c r="AA1870" s="326" t="s">
        <v>48</v>
      </c>
      <c r="AB1870" s="326" t="s">
        <v>48</v>
      </c>
      <c r="AC1870" s="326" t="s">
        <v>123</v>
      </c>
      <c r="AD1870" s="326" t="s">
        <v>123</v>
      </c>
    </row>
    <row r="1871" spans="1:30" ht="25.5">
      <c r="A1871" s="326" t="s">
        <v>2853</v>
      </c>
      <c r="B1871" s="326" t="s">
        <v>41</v>
      </c>
      <c r="C1871" s="326" t="s">
        <v>2870</v>
      </c>
      <c r="D1871" s="326">
        <v>37593</v>
      </c>
      <c r="E1871" s="326" t="s">
        <v>461</v>
      </c>
      <c r="F1871" s="326" t="s">
        <v>2329</v>
      </c>
      <c r="G1871" s="327">
        <v>0</v>
      </c>
      <c r="H1871" s="327">
        <v>589.41</v>
      </c>
      <c r="I1871" s="326" t="s">
        <v>51</v>
      </c>
      <c r="J1871" s="328">
        <v>19758.240000000002</v>
      </c>
      <c r="K1871" s="326" t="s">
        <v>148</v>
      </c>
      <c r="L1871" s="326" t="s">
        <v>148</v>
      </c>
      <c r="M1871" s="326" t="s">
        <v>142</v>
      </c>
      <c r="N1871" s="326" t="s">
        <v>45</v>
      </c>
      <c r="O1871" s="326" t="s">
        <v>45</v>
      </c>
      <c r="P1871" s="326" t="s">
        <v>45</v>
      </c>
      <c r="Q1871" s="326" t="s">
        <v>45</v>
      </c>
      <c r="R1871" s="326" t="s">
        <v>45</v>
      </c>
      <c r="S1871" s="326" t="s">
        <v>45</v>
      </c>
      <c r="T1871" s="326" t="s">
        <v>204</v>
      </c>
      <c r="U1871" s="326" t="s">
        <v>204</v>
      </c>
      <c r="V1871" s="326" t="s">
        <v>144</v>
      </c>
      <c r="W1871" s="326" t="s">
        <v>48</v>
      </c>
      <c r="X1871" s="326" t="s">
        <v>48</v>
      </c>
      <c r="Y1871" s="326" t="s">
        <v>48</v>
      </c>
      <c r="Z1871" s="326" t="s">
        <v>48</v>
      </c>
      <c r="AA1871" s="326" t="s">
        <v>48</v>
      </c>
      <c r="AB1871" s="326" t="s">
        <v>48</v>
      </c>
      <c r="AC1871" s="326" t="s">
        <v>123</v>
      </c>
      <c r="AD1871" s="326" t="s">
        <v>123</v>
      </c>
    </row>
    <row r="1872" spans="1:30" ht="25.5">
      <c r="A1872" s="326" t="s">
        <v>2853</v>
      </c>
      <c r="B1872" s="326" t="s">
        <v>41</v>
      </c>
      <c r="C1872" s="326" t="s">
        <v>2870</v>
      </c>
      <c r="D1872" s="326">
        <v>37593</v>
      </c>
      <c r="E1872" s="326" t="s">
        <v>461</v>
      </c>
      <c r="F1872" s="326" t="s">
        <v>2395</v>
      </c>
      <c r="G1872" s="327">
        <v>0</v>
      </c>
      <c r="H1872" s="328">
        <v>2959.16</v>
      </c>
      <c r="I1872" s="326" t="s">
        <v>51</v>
      </c>
      <c r="J1872" s="328">
        <v>16799.080000000002</v>
      </c>
      <c r="K1872" s="326" t="s">
        <v>148</v>
      </c>
      <c r="L1872" s="326" t="s">
        <v>148</v>
      </c>
      <c r="M1872" s="326" t="s">
        <v>142</v>
      </c>
      <c r="N1872" s="326" t="s">
        <v>45</v>
      </c>
      <c r="O1872" s="326" t="s">
        <v>45</v>
      </c>
      <c r="P1872" s="326" t="s">
        <v>45</v>
      </c>
      <c r="Q1872" s="326" t="s">
        <v>45</v>
      </c>
      <c r="R1872" s="326" t="s">
        <v>45</v>
      </c>
      <c r="S1872" s="326" t="s">
        <v>45</v>
      </c>
      <c r="T1872" s="326" t="s">
        <v>204</v>
      </c>
      <c r="U1872" s="326" t="s">
        <v>204</v>
      </c>
      <c r="V1872" s="326" t="s">
        <v>144</v>
      </c>
      <c r="W1872" s="326" t="s">
        <v>48</v>
      </c>
      <c r="X1872" s="326" t="s">
        <v>48</v>
      </c>
      <c r="Y1872" s="326" t="s">
        <v>48</v>
      </c>
      <c r="Z1872" s="326" t="s">
        <v>48</v>
      </c>
      <c r="AA1872" s="326" t="s">
        <v>48</v>
      </c>
      <c r="AB1872" s="326" t="s">
        <v>48</v>
      </c>
      <c r="AC1872" s="326" t="s">
        <v>123</v>
      </c>
      <c r="AD1872" s="326" t="s">
        <v>123</v>
      </c>
    </row>
    <row r="1873" spans="1:30" ht="25.5">
      <c r="A1873" s="326" t="s">
        <v>2853</v>
      </c>
      <c r="B1873" s="326" t="s">
        <v>41</v>
      </c>
      <c r="C1873" s="326" t="s">
        <v>2870</v>
      </c>
      <c r="D1873" s="326">
        <v>37593</v>
      </c>
      <c r="E1873" s="326" t="s">
        <v>461</v>
      </c>
      <c r="F1873" s="326" t="s">
        <v>2251</v>
      </c>
      <c r="G1873" s="327">
        <v>0</v>
      </c>
      <c r="H1873" s="328">
        <v>6488.74</v>
      </c>
      <c r="I1873" s="326" t="s">
        <v>51</v>
      </c>
      <c r="J1873" s="328">
        <v>10310.34</v>
      </c>
      <c r="K1873" s="326" t="s">
        <v>148</v>
      </c>
      <c r="L1873" s="326" t="s">
        <v>148</v>
      </c>
      <c r="M1873" s="326" t="s">
        <v>142</v>
      </c>
      <c r="N1873" s="326" t="s">
        <v>45</v>
      </c>
      <c r="O1873" s="326" t="s">
        <v>45</v>
      </c>
      <c r="P1873" s="326" t="s">
        <v>45</v>
      </c>
      <c r="Q1873" s="326" t="s">
        <v>45</v>
      </c>
      <c r="R1873" s="326" t="s">
        <v>45</v>
      </c>
      <c r="S1873" s="326" t="s">
        <v>45</v>
      </c>
      <c r="T1873" s="326" t="s">
        <v>204</v>
      </c>
      <c r="U1873" s="326" t="s">
        <v>204</v>
      </c>
      <c r="V1873" s="326" t="s">
        <v>144</v>
      </c>
      <c r="W1873" s="326" t="s">
        <v>48</v>
      </c>
      <c r="X1873" s="326" t="s">
        <v>48</v>
      </c>
      <c r="Y1873" s="326" t="s">
        <v>48</v>
      </c>
      <c r="Z1873" s="326" t="s">
        <v>48</v>
      </c>
      <c r="AA1873" s="326" t="s">
        <v>48</v>
      </c>
      <c r="AB1873" s="326" t="s">
        <v>48</v>
      </c>
      <c r="AC1873" s="326" t="s">
        <v>123</v>
      </c>
      <c r="AD1873" s="326" t="s">
        <v>123</v>
      </c>
    </row>
    <row r="1874" spans="1:30" ht="25.5">
      <c r="A1874" s="326" t="s">
        <v>2853</v>
      </c>
      <c r="B1874" s="326" t="s">
        <v>41</v>
      </c>
      <c r="C1874" s="326" t="s">
        <v>2870</v>
      </c>
      <c r="D1874" s="326">
        <v>37593</v>
      </c>
      <c r="E1874" s="326" t="s">
        <v>461</v>
      </c>
      <c r="F1874" s="326" t="s">
        <v>2590</v>
      </c>
      <c r="G1874" s="327">
        <v>0</v>
      </c>
      <c r="H1874" s="328">
        <v>6928.83</v>
      </c>
      <c r="I1874" s="326" t="s">
        <v>51</v>
      </c>
      <c r="J1874" s="328">
        <v>3381.51</v>
      </c>
      <c r="K1874" s="326" t="s">
        <v>148</v>
      </c>
      <c r="L1874" s="326" t="s">
        <v>148</v>
      </c>
      <c r="M1874" s="326" t="s">
        <v>142</v>
      </c>
      <c r="N1874" s="326" t="s">
        <v>45</v>
      </c>
      <c r="O1874" s="326" t="s">
        <v>45</v>
      </c>
      <c r="P1874" s="326" t="s">
        <v>45</v>
      </c>
      <c r="Q1874" s="326" t="s">
        <v>45</v>
      </c>
      <c r="R1874" s="326" t="s">
        <v>45</v>
      </c>
      <c r="S1874" s="326" t="s">
        <v>45</v>
      </c>
      <c r="T1874" s="326" t="s">
        <v>204</v>
      </c>
      <c r="U1874" s="326" t="s">
        <v>204</v>
      </c>
      <c r="V1874" s="326" t="s">
        <v>144</v>
      </c>
      <c r="W1874" s="326" t="s">
        <v>48</v>
      </c>
      <c r="X1874" s="326" t="s">
        <v>48</v>
      </c>
      <c r="Y1874" s="326" t="s">
        <v>48</v>
      </c>
      <c r="Z1874" s="326" t="s">
        <v>48</v>
      </c>
      <c r="AA1874" s="326" t="s">
        <v>48</v>
      </c>
      <c r="AB1874" s="326" t="s">
        <v>48</v>
      </c>
      <c r="AC1874" s="326" t="s">
        <v>123</v>
      </c>
      <c r="AD1874" s="326" t="s">
        <v>123</v>
      </c>
    </row>
    <row r="1875" spans="1:30" ht="25.5">
      <c r="A1875" s="326" t="s">
        <v>2853</v>
      </c>
      <c r="B1875" s="326" t="s">
        <v>41</v>
      </c>
      <c r="C1875" s="326" t="s">
        <v>2870</v>
      </c>
      <c r="D1875" s="326">
        <v>37593</v>
      </c>
      <c r="E1875" s="326" t="s">
        <v>461</v>
      </c>
      <c r="F1875" s="326" t="s">
        <v>2519</v>
      </c>
      <c r="G1875" s="327">
        <v>0</v>
      </c>
      <c r="H1875" s="327">
        <v>123.2</v>
      </c>
      <c r="I1875" s="326" t="s">
        <v>51</v>
      </c>
      <c r="J1875" s="328">
        <v>3258.31</v>
      </c>
      <c r="K1875" s="326" t="s">
        <v>148</v>
      </c>
      <c r="L1875" s="326" t="s">
        <v>148</v>
      </c>
      <c r="M1875" s="326" t="s">
        <v>142</v>
      </c>
      <c r="N1875" s="326" t="s">
        <v>45</v>
      </c>
      <c r="O1875" s="326" t="s">
        <v>45</v>
      </c>
      <c r="P1875" s="326" t="s">
        <v>45</v>
      </c>
      <c r="Q1875" s="326" t="s">
        <v>45</v>
      </c>
      <c r="R1875" s="326" t="s">
        <v>45</v>
      </c>
      <c r="S1875" s="326" t="s">
        <v>45</v>
      </c>
      <c r="T1875" s="326" t="s">
        <v>204</v>
      </c>
      <c r="U1875" s="326" t="s">
        <v>204</v>
      </c>
      <c r="V1875" s="326" t="s">
        <v>144</v>
      </c>
      <c r="W1875" s="326" t="s">
        <v>48</v>
      </c>
      <c r="X1875" s="326" t="s">
        <v>48</v>
      </c>
      <c r="Y1875" s="326" t="s">
        <v>48</v>
      </c>
      <c r="Z1875" s="326" t="s">
        <v>48</v>
      </c>
      <c r="AA1875" s="326" t="s">
        <v>48</v>
      </c>
      <c r="AB1875" s="326" t="s">
        <v>48</v>
      </c>
      <c r="AC1875" s="326" t="s">
        <v>123</v>
      </c>
      <c r="AD1875" s="326" t="s">
        <v>123</v>
      </c>
    </row>
    <row r="1876" spans="1:30" ht="25.5">
      <c r="A1876" s="326" t="s">
        <v>2853</v>
      </c>
      <c r="B1876" s="326" t="s">
        <v>41</v>
      </c>
      <c r="C1876" s="326" t="s">
        <v>2870</v>
      </c>
      <c r="D1876" s="326">
        <v>37593</v>
      </c>
      <c r="E1876" s="326" t="s">
        <v>461</v>
      </c>
      <c r="F1876" s="326" t="s">
        <v>2672</v>
      </c>
      <c r="G1876" s="327">
        <v>0</v>
      </c>
      <c r="H1876" s="327">
        <v>802.25</v>
      </c>
      <c r="I1876" s="326" t="s">
        <v>51</v>
      </c>
      <c r="J1876" s="328">
        <v>2456.06</v>
      </c>
      <c r="K1876" s="326" t="s">
        <v>148</v>
      </c>
      <c r="L1876" s="326" t="s">
        <v>148</v>
      </c>
      <c r="M1876" s="326" t="s">
        <v>142</v>
      </c>
      <c r="N1876" s="326" t="s">
        <v>45</v>
      </c>
      <c r="O1876" s="326" t="s">
        <v>45</v>
      </c>
      <c r="P1876" s="326" t="s">
        <v>45</v>
      </c>
      <c r="Q1876" s="326" t="s">
        <v>45</v>
      </c>
      <c r="R1876" s="326" t="s">
        <v>45</v>
      </c>
      <c r="S1876" s="326" t="s">
        <v>45</v>
      </c>
      <c r="T1876" s="326" t="s">
        <v>204</v>
      </c>
      <c r="U1876" s="326" t="s">
        <v>204</v>
      </c>
      <c r="V1876" s="326" t="s">
        <v>144</v>
      </c>
      <c r="W1876" s="326" t="s">
        <v>48</v>
      </c>
      <c r="X1876" s="326" t="s">
        <v>48</v>
      </c>
      <c r="Y1876" s="326" t="s">
        <v>48</v>
      </c>
      <c r="Z1876" s="326" t="s">
        <v>48</v>
      </c>
      <c r="AA1876" s="326" t="s">
        <v>48</v>
      </c>
      <c r="AB1876" s="326" t="s">
        <v>48</v>
      </c>
      <c r="AC1876" s="326" t="s">
        <v>123</v>
      </c>
      <c r="AD1876" s="326" t="s">
        <v>123</v>
      </c>
    </row>
    <row r="1877" spans="1:30" ht="34">
      <c r="A1877" s="326" t="s">
        <v>2853</v>
      </c>
      <c r="B1877" s="326" t="s">
        <v>41</v>
      </c>
      <c r="C1877" s="326" t="s">
        <v>2866</v>
      </c>
      <c r="D1877" s="326">
        <v>37280</v>
      </c>
      <c r="E1877" s="326" t="s">
        <v>461</v>
      </c>
      <c r="F1877" s="326" t="s">
        <v>2889</v>
      </c>
      <c r="G1877" s="328">
        <v>2470.38</v>
      </c>
      <c r="H1877" s="327">
        <v>0</v>
      </c>
      <c r="I1877" s="326" t="s">
        <v>51</v>
      </c>
      <c r="J1877" s="328">
        <v>12871.43</v>
      </c>
      <c r="K1877" s="326" t="s">
        <v>149</v>
      </c>
      <c r="L1877" s="326" t="s">
        <v>150</v>
      </c>
      <c r="M1877" s="326" t="s">
        <v>142</v>
      </c>
      <c r="N1877" s="326" t="s">
        <v>45</v>
      </c>
      <c r="O1877" s="326" t="s">
        <v>45</v>
      </c>
      <c r="P1877" s="326" t="s">
        <v>45</v>
      </c>
      <c r="Q1877" s="326" t="s">
        <v>45</v>
      </c>
      <c r="R1877" s="326" t="s">
        <v>45</v>
      </c>
      <c r="S1877" s="326" t="s">
        <v>45</v>
      </c>
      <c r="T1877" s="326" t="s">
        <v>205</v>
      </c>
      <c r="U1877" s="326" t="s">
        <v>206</v>
      </c>
      <c r="V1877" s="326" t="s">
        <v>144</v>
      </c>
      <c r="W1877" s="326" t="s">
        <v>48</v>
      </c>
      <c r="X1877" s="326" t="s">
        <v>48</v>
      </c>
      <c r="Y1877" s="326" t="s">
        <v>48</v>
      </c>
      <c r="Z1877" s="326" t="s">
        <v>48</v>
      </c>
      <c r="AA1877" s="326" t="s">
        <v>48</v>
      </c>
      <c r="AB1877" s="326" t="s">
        <v>48</v>
      </c>
      <c r="AC1877" s="326" t="s">
        <v>123</v>
      </c>
      <c r="AD1877" s="326" t="s">
        <v>123</v>
      </c>
    </row>
    <row r="1878" spans="1:30" ht="34">
      <c r="A1878" s="326" t="s">
        <v>2853</v>
      </c>
      <c r="B1878" s="326" t="s">
        <v>41</v>
      </c>
      <c r="C1878" s="326" t="s">
        <v>2870</v>
      </c>
      <c r="D1878" s="326">
        <v>37593</v>
      </c>
      <c r="E1878" s="326" t="s">
        <v>600</v>
      </c>
      <c r="F1878" s="326" t="s">
        <v>2673</v>
      </c>
      <c r="G1878" s="327">
        <v>0</v>
      </c>
      <c r="H1878" s="328">
        <v>1529.5</v>
      </c>
      <c r="I1878" s="326" t="s">
        <v>51</v>
      </c>
      <c r="J1878" s="328">
        <v>11341.93</v>
      </c>
      <c r="K1878" s="326" t="s">
        <v>149</v>
      </c>
      <c r="L1878" s="326" t="s">
        <v>150</v>
      </c>
      <c r="M1878" s="326" t="s">
        <v>142</v>
      </c>
      <c r="N1878" s="326" t="s">
        <v>45</v>
      </c>
      <c r="O1878" s="326" t="s">
        <v>45</v>
      </c>
      <c r="P1878" s="326" t="s">
        <v>45</v>
      </c>
      <c r="Q1878" s="326" t="s">
        <v>45</v>
      </c>
      <c r="R1878" s="326" t="s">
        <v>45</v>
      </c>
      <c r="S1878" s="326" t="s">
        <v>45</v>
      </c>
      <c r="T1878" s="326" t="s">
        <v>205</v>
      </c>
      <c r="U1878" s="326" t="s">
        <v>206</v>
      </c>
      <c r="V1878" s="326" t="s">
        <v>144</v>
      </c>
      <c r="W1878" s="326" t="s">
        <v>48</v>
      </c>
      <c r="X1878" s="326" t="s">
        <v>48</v>
      </c>
      <c r="Y1878" s="326" t="s">
        <v>48</v>
      </c>
      <c r="Z1878" s="326" t="s">
        <v>48</v>
      </c>
      <c r="AA1878" s="326" t="s">
        <v>48</v>
      </c>
      <c r="AB1878" s="326" t="s">
        <v>48</v>
      </c>
      <c r="AC1878" s="326" t="s">
        <v>123</v>
      </c>
      <c r="AD1878" s="326" t="s">
        <v>123</v>
      </c>
    </row>
    <row r="1879" spans="1:30" ht="34">
      <c r="A1879" s="326" t="s">
        <v>2853</v>
      </c>
      <c r="B1879" s="326" t="s">
        <v>41</v>
      </c>
      <c r="C1879" s="326" t="s">
        <v>2870</v>
      </c>
      <c r="D1879" s="326">
        <v>37593</v>
      </c>
      <c r="E1879" s="326" t="s">
        <v>600</v>
      </c>
      <c r="F1879" s="326" t="s">
        <v>2592</v>
      </c>
      <c r="G1879" s="327">
        <v>0</v>
      </c>
      <c r="H1879" s="328">
        <v>4363.91</v>
      </c>
      <c r="I1879" s="326" t="s">
        <v>51</v>
      </c>
      <c r="J1879" s="328">
        <v>6978.02</v>
      </c>
      <c r="K1879" s="326" t="s">
        <v>149</v>
      </c>
      <c r="L1879" s="326" t="s">
        <v>150</v>
      </c>
      <c r="M1879" s="326" t="s">
        <v>142</v>
      </c>
      <c r="N1879" s="326" t="s">
        <v>45</v>
      </c>
      <c r="O1879" s="326" t="s">
        <v>45</v>
      </c>
      <c r="P1879" s="326" t="s">
        <v>45</v>
      </c>
      <c r="Q1879" s="326" t="s">
        <v>45</v>
      </c>
      <c r="R1879" s="326" t="s">
        <v>45</v>
      </c>
      <c r="S1879" s="326" t="s">
        <v>45</v>
      </c>
      <c r="T1879" s="326" t="s">
        <v>205</v>
      </c>
      <c r="U1879" s="326" t="s">
        <v>206</v>
      </c>
      <c r="V1879" s="326" t="s">
        <v>144</v>
      </c>
      <c r="W1879" s="326" t="s">
        <v>48</v>
      </c>
      <c r="X1879" s="326" t="s">
        <v>48</v>
      </c>
      <c r="Y1879" s="326" t="s">
        <v>48</v>
      </c>
      <c r="Z1879" s="326" t="s">
        <v>48</v>
      </c>
      <c r="AA1879" s="326" t="s">
        <v>48</v>
      </c>
      <c r="AB1879" s="326" t="s">
        <v>48</v>
      </c>
      <c r="AC1879" s="326" t="s">
        <v>123</v>
      </c>
      <c r="AD1879" s="326" t="s">
        <v>123</v>
      </c>
    </row>
    <row r="1880" spans="1:30" ht="34">
      <c r="A1880" s="326" t="s">
        <v>2853</v>
      </c>
      <c r="B1880" s="326" t="s">
        <v>41</v>
      </c>
      <c r="C1880" s="326" t="s">
        <v>2870</v>
      </c>
      <c r="D1880" s="326">
        <v>37593</v>
      </c>
      <c r="E1880" s="326" t="s">
        <v>600</v>
      </c>
      <c r="F1880" s="326" t="s">
        <v>2731</v>
      </c>
      <c r="G1880" s="327">
        <v>0</v>
      </c>
      <c r="H1880" s="327">
        <v>79.42</v>
      </c>
      <c r="I1880" s="326" t="s">
        <v>51</v>
      </c>
      <c r="J1880" s="328">
        <v>6898.6</v>
      </c>
      <c r="K1880" s="326" t="s">
        <v>149</v>
      </c>
      <c r="L1880" s="326" t="s">
        <v>150</v>
      </c>
      <c r="M1880" s="326" t="s">
        <v>142</v>
      </c>
      <c r="N1880" s="326" t="s">
        <v>45</v>
      </c>
      <c r="O1880" s="326" t="s">
        <v>45</v>
      </c>
      <c r="P1880" s="326" t="s">
        <v>45</v>
      </c>
      <c r="Q1880" s="326" t="s">
        <v>45</v>
      </c>
      <c r="R1880" s="326" t="s">
        <v>45</v>
      </c>
      <c r="S1880" s="326" t="s">
        <v>45</v>
      </c>
      <c r="T1880" s="326" t="s">
        <v>205</v>
      </c>
      <c r="U1880" s="326" t="s">
        <v>206</v>
      </c>
      <c r="V1880" s="326" t="s">
        <v>144</v>
      </c>
      <c r="W1880" s="326" t="s">
        <v>48</v>
      </c>
      <c r="X1880" s="326" t="s">
        <v>48</v>
      </c>
      <c r="Y1880" s="326" t="s">
        <v>48</v>
      </c>
      <c r="Z1880" s="326" t="s">
        <v>48</v>
      </c>
      <c r="AA1880" s="326" t="s">
        <v>48</v>
      </c>
      <c r="AB1880" s="326" t="s">
        <v>48</v>
      </c>
      <c r="AC1880" s="326" t="s">
        <v>123</v>
      </c>
      <c r="AD1880" s="326" t="s">
        <v>123</v>
      </c>
    </row>
    <row r="1881" spans="1:30" ht="34">
      <c r="A1881" s="326" t="s">
        <v>2853</v>
      </c>
      <c r="B1881" s="326" t="s">
        <v>41</v>
      </c>
      <c r="C1881" s="326" t="s">
        <v>2870</v>
      </c>
      <c r="D1881" s="326">
        <v>37593</v>
      </c>
      <c r="E1881" s="326" t="s">
        <v>600</v>
      </c>
      <c r="F1881" s="326" t="s">
        <v>2815</v>
      </c>
      <c r="G1881" s="327">
        <v>0</v>
      </c>
      <c r="H1881" s="328">
        <v>2548.6</v>
      </c>
      <c r="I1881" s="326" t="s">
        <v>51</v>
      </c>
      <c r="J1881" s="328">
        <v>4350</v>
      </c>
      <c r="K1881" s="326" t="s">
        <v>149</v>
      </c>
      <c r="L1881" s="326" t="s">
        <v>150</v>
      </c>
      <c r="M1881" s="326" t="s">
        <v>142</v>
      </c>
      <c r="N1881" s="326" t="s">
        <v>45</v>
      </c>
      <c r="O1881" s="326" t="s">
        <v>45</v>
      </c>
      <c r="P1881" s="326" t="s">
        <v>45</v>
      </c>
      <c r="Q1881" s="326" t="s">
        <v>45</v>
      </c>
      <c r="R1881" s="326" t="s">
        <v>45</v>
      </c>
      <c r="S1881" s="326" t="s">
        <v>45</v>
      </c>
      <c r="T1881" s="326" t="s">
        <v>205</v>
      </c>
      <c r="U1881" s="326" t="s">
        <v>206</v>
      </c>
      <c r="V1881" s="326" t="s">
        <v>144</v>
      </c>
      <c r="W1881" s="326" t="s">
        <v>48</v>
      </c>
      <c r="X1881" s="326" t="s">
        <v>48</v>
      </c>
      <c r="Y1881" s="326" t="s">
        <v>48</v>
      </c>
      <c r="Z1881" s="326" t="s">
        <v>48</v>
      </c>
      <c r="AA1881" s="326" t="s">
        <v>48</v>
      </c>
      <c r="AB1881" s="326" t="s">
        <v>48</v>
      </c>
      <c r="AC1881" s="326" t="s">
        <v>123</v>
      </c>
      <c r="AD1881" s="326" t="s">
        <v>123</v>
      </c>
    </row>
    <row r="1882" spans="1:30" ht="34">
      <c r="A1882" s="326" t="s">
        <v>2853</v>
      </c>
      <c r="B1882" s="326" t="s">
        <v>41</v>
      </c>
      <c r="C1882" s="326" t="s">
        <v>2866</v>
      </c>
      <c r="D1882" s="326">
        <v>37280</v>
      </c>
      <c r="E1882" s="326" t="s">
        <v>355</v>
      </c>
      <c r="F1882" s="326" t="s">
        <v>2890</v>
      </c>
      <c r="G1882" s="327">
        <v>195.48</v>
      </c>
      <c r="H1882" s="327">
        <v>0</v>
      </c>
      <c r="I1882" s="326" t="s">
        <v>51</v>
      </c>
      <c r="J1882" s="328">
        <v>18727.009999999998</v>
      </c>
      <c r="K1882" s="326" t="s">
        <v>151</v>
      </c>
      <c r="L1882" s="326" t="s">
        <v>152</v>
      </c>
      <c r="M1882" s="326" t="s">
        <v>142</v>
      </c>
      <c r="N1882" s="326" t="s">
        <v>45</v>
      </c>
      <c r="O1882" s="326" t="s">
        <v>45</v>
      </c>
      <c r="P1882" s="326" t="s">
        <v>45</v>
      </c>
      <c r="Q1882" s="326" t="s">
        <v>45</v>
      </c>
      <c r="R1882" s="326" t="s">
        <v>45</v>
      </c>
      <c r="S1882" s="326" t="s">
        <v>45</v>
      </c>
      <c r="T1882" s="326" t="s">
        <v>207</v>
      </c>
      <c r="U1882" s="326" t="s">
        <v>208</v>
      </c>
      <c r="V1882" s="326" t="s">
        <v>144</v>
      </c>
      <c r="W1882" s="326" t="s">
        <v>48</v>
      </c>
      <c r="X1882" s="326" t="s">
        <v>48</v>
      </c>
      <c r="Y1882" s="326" t="s">
        <v>48</v>
      </c>
      <c r="Z1882" s="326" t="s">
        <v>48</v>
      </c>
      <c r="AA1882" s="326" t="s">
        <v>48</v>
      </c>
      <c r="AB1882" s="326" t="s">
        <v>48</v>
      </c>
      <c r="AC1882" s="326" t="s">
        <v>123</v>
      </c>
      <c r="AD1882" s="326" t="s">
        <v>123</v>
      </c>
    </row>
    <row r="1883" spans="1:30" ht="34">
      <c r="A1883" s="326" t="s">
        <v>2853</v>
      </c>
      <c r="B1883" s="326" t="s">
        <v>41</v>
      </c>
      <c r="C1883" s="326" t="s">
        <v>2866</v>
      </c>
      <c r="D1883" s="326">
        <v>37280</v>
      </c>
      <c r="E1883" s="326" t="s">
        <v>355</v>
      </c>
      <c r="F1883" s="326" t="s">
        <v>2891</v>
      </c>
      <c r="G1883" s="328">
        <v>1408.51</v>
      </c>
      <c r="H1883" s="327">
        <v>0</v>
      </c>
      <c r="I1883" s="326" t="s">
        <v>51</v>
      </c>
      <c r="J1883" s="328">
        <v>20135.52</v>
      </c>
      <c r="K1883" s="326" t="s">
        <v>151</v>
      </c>
      <c r="L1883" s="326" t="s">
        <v>152</v>
      </c>
      <c r="M1883" s="326" t="s">
        <v>142</v>
      </c>
      <c r="N1883" s="326" t="s">
        <v>45</v>
      </c>
      <c r="O1883" s="326" t="s">
        <v>45</v>
      </c>
      <c r="P1883" s="326" t="s">
        <v>45</v>
      </c>
      <c r="Q1883" s="326" t="s">
        <v>45</v>
      </c>
      <c r="R1883" s="326" t="s">
        <v>45</v>
      </c>
      <c r="S1883" s="326" t="s">
        <v>45</v>
      </c>
      <c r="T1883" s="326" t="s">
        <v>207</v>
      </c>
      <c r="U1883" s="326" t="s">
        <v>208</v>
      </c>
      <c r="V1883" s="326" t="s">
        <v>144</v>
      </c>
      <c r="W1883" s="326" t="s">
        <v>48</v>
      </c>
      <c r="X1883" s="326" t="s">
        <v>48</v>
      </c>
      <c r="Y1883" s="326" t="s">
        <v>48</v>
      </c>
      <c r="Z1883" s="326" t="s">
        <v>48</v>
      </c>
      <c r="AA1883" s="326" t="s">
        <v>48</v>
      </c>
      <c r="AB1883" s="326" t="s">
        <v>48</v>
      </c>
      <c r="AC1883" s="326" t="s">
        <v>123</v>
      </c>
      <c r="AD1883" s="326" t="s">
        <v>123</v>
      </c>
    </row>
    <row r="1884" spans="1:30" ht="34">
      <c r="A1884" s="326" t="s">
        <v>2853</v>
      </c>
      <c r="B1884" s="326" t="s">
        <v>41</v>
      </c>
      <c r="C1884" s="326" t="s">
        <v>2866</v>
      </c>
      <c r="D1884" s="326">
        <v>37280</v>
      </c>
      <c r="E1884" s="326" t="s">
        <v>355</v>
      </c>
      <c r="F1884" s="326" t="s">
        <v>2892</v>
      </c>
      <c r="G1884" s="327">
        <v>962.02</v>
      </c>
      <c r="H1884" s="327">
        <v>0</v>
      </c>
      <c r="I1884" s="326" t="s">
        <v>51</v>
      </c>
      <c r="J1884" s="328">
        <v>21097.54</v>
      </c>
      <c r="K1884" s="326" t="s">
        <v>151</v>
      </c>
      <c r="L1884" s="326" t="s">
        <v>152</v>
      </c>
      <c r="M1884" s="326" t="s">
        <v>142</v>
      </c>
      <c r="N1884" s="326" t="s">
        <v>45</v>
      </c>
      <c r="O1884" s="326" t="s">
        <v>45</v>
      </c>
      <c r="P1884" s="326" t="s">
        <v>45</v>
      </c>
      <c r="Q1884" s="326" t="s">
        <v>45</v>
      </c>
      <c r="R1884" s="326" t="s">
        <v>45</v>
      </c>
      <c r="S1884" s="326" t="s">
        <v>45</v>
      </c>
      <c r="T1884" s="326" t="s">
        <v>207</v>
      </c>
      <c r="U1884" s="326" t="s">
        <v>208</v>
      </c>
      <c r="V1884" s="326" t="s">
        <v>144</v>
      </c>
      <c r="W1884" s="326" t="s">
        <v>48</v>
      </c>
      <c r="X1884" s="326" t="s">
        <v>48</v>
      </c>
      <c r="Y1884" s="326" t="s">
        <v>48</v>
      </c>
      <c r="Z1884" s="326" t="s">
        <v>48</v>
      </c>
      <c r="AA1884" s="326" t="s">
        <v>48</v>
      </c>
      <c r="AB1884" s="326" t="s">
        <v>48</v>
      </c>
      <c r="AC1884" s="326" t="s">
        <v>123</v>
      </c>
      <c r="AD1884" s="326" t="s">
        <v>123</v>
      </c>
    </row>
    <row r="1885" spans="1:30" ht="34">
      <c r="A1885" s="326" t="s">
        <v>2853</v>
      </c>
      <c r="B1885" s="326" t="s">
        <v>41</v>
      </c>
      <c r="C1885" s="326" t="s">
        <v>2866</v>
      </c>
      <c r="D1885" s="326">
        <v>37280</v>
      </c>
      <c r="E1885" s="326" t="s">
        <v>355</v>
      </c>
      <c r="F1885" s="326" t="s">
        <v>2893</v>
      </c>
      <c r="G1885" s="327">
        <v>6.46</v>
      </c>
      <c r="H1885" s="327">
        <v>0</v>
      </c>
      <c r="I1885" s="326" t="s">
        <v>51</v>
      </c>
      <c r="J1885" s="328">
        <v>21104</v>
      </c>
      <c r="K1885" s="326" t="s">
        <v>151</v>
      </c>
      <c r="L1885" s="326" t="s">
        <v>152</v>
      </c>
      <c r="M1885" s="326" t="s">
        <v>142</v>
      </c>
      <c r="N1885" s="326" t="s">
        <v>45</v>
      </c>
      <c r="O1885" s="326" t="s">
        <v>45</v>
      </c>
      <c r="P1885" s="326" t="s">
        <v>45</v>
      </c>
      <c r="Q1885" s="326" t="s">
        <v>45</v>
      </c>
      <c r="R1885" s="326" t="s">
        <v>45</v>
      </c>
      <c r="S1885" s="326" t="s">
        <v>45</v>
      </c>
      <c r="T1885" s="326" t="s">
        <v>207</v>
      </c>
      <c r="U1885" s="326" t="s">
        <v>208</v>
      </c>
      <c r="V1885" s="326" t="s">
        <v>144</v>
      </c>
      <c r="W1885" s="326" t="s">
        <v>48</v>
      </c>
      <c r="X1885" s="326" t="s">
        <v>48</v>
      </c>
      <c r="Y1885" s="326" t="s">
        <v>48</v>
      </c>
      <c r="Z1885" s="326" t="s">
        <v>48</v>
      </c>
      <c r="AA1885" s="326" t="s">
        <v>48</v>
      </c>
      <c r="AB1885" s="326" t="s">
        <v>48</v>
      </c>
      <c r="AC1885" s="326" t="s">
        <v>123</v>
      </c>
      <c r="AD1885" s="326" t="s">
        <v>123</v>
      </c>
    </row>
    <row r="1886" spans="1:30" ht="34">
      <c r="A1886" s="326" t="s">
        <v>2853</v>
      </c>
      <c r="B1886" s="326" t="s">
        <v>41</v>
      </c>
      <c r="C1886" s="326" t="s">
        <v>2866</v>
      </c>
      <c r="D1886" s="326">
        <v>37280</v>
      </c>
      <c r="E1886" s="326" t="s">
        <v>355</v>
      </c>
      <c r="F1886" s="326" t="s">
        <v>2894</v>
      </c>
      <c r="G1886" s="327">
        <v>160.34</v>
      </c>
      <c r="H1886" s="327">
        <v>0</v>
      </c>
      <c r="I1886" s="326" t="s">
        <v>51</v>
      </c>
      <c r="J1886" s="328">
        <v>21264.34</v>
      </c>
      <c r="K1886" s="326" t="s">
        <v>151</v>
      </c>
      <c r="L1886" s="326" t="s">
        <v>152</v>
      </c>
      <c r="M1886" s="326" t="s">
        <v>142</v>
      </c>
      <c r="N1886" s="326" t="s">
        <v>45</v>
      </c>
      <c r="O1886" s="326" t="s">
        <v>45</v>
      </c>
      <c r="P1886" s="326" t="s">
        <v>45</v>
      </c>
      <c r="Q1886" s="326" t="s">
        <v>45</v>
      </c>
      <c r="R1886" s="326" t="s">
        <v>45</v>
      </c>
      <c r="S1886" s="326" t="s">
        <v>45</v>
      </c>
      <c r="T1886" s="326" t="s">
        <v>207</v>
      </c>
      <c r="U1886" s="326" t="s">
        <v>208</v>
      </c>
      <c r="V1886" s="326" t="s">
        <v>144</v>
      </c>
      <c r="W1886" s="326" t="s">
        <v>48</v>
      </c>
      <c r="X1886" s="326" t="s">
        <v>48</v>
      </c>
      <c r="Y1886" s="326" t="s">
        <v>48</v>
      </c>
      <c r="Z1886" s="326" t="s">
        <v>48</v>
      </c>
      <c r="AA1886" s="326" t="s">
        <v>48</v>
      </c>
      <c r="AB1886" s="326" t="s">
        <v>48</v>
      </c>
      <c r="AC1886" s="326" t="s">
        <v>123</v>
      </c>
      <c r="AD1886" s="326" t="s">
        <v>123</v>
      </c>
    </row>
    <row r="1887" spans="1:30" ht="34">
      <c r="A1887" s="326" t="s">
        <v>2853</v>
      </c>
      <c r="B1887" s="326" t="s">
        <v>41</v>
      </c>
      <c r="C1887" s="326" t="s">
        <v>2866</v>
      </c>
      <c r="D1887" s="326">
        <v>37280</v>
      </c>
      <c r="E1887" s="326" t="s">
        <v>355</v>
      </c>
      <c r="F1887" s="326" t="s">
        <v>2895</v>
      </c>
      <c r="G1887" s="328">
        <v>3889.04</v>
      </c>
      <c r="H1887" s="327">
        <v>0</v>
      </c>
      <c r="I1887" s="326" t="s">
        <v>51</v>
      </c>
      <c r="J1887" s="328">
        <v>25153.38</v>
      </c>
      <c r="K1887" s="326" t="s">
        <v>151</v>
      </c>
      <c r="L1887" s="326" t="s">
        <v>152</v>
      </c>
      <c r="M1887" s="326" t="s">
        <v>142</v>
      </c>
      <c r="N1887" s="326" t="s">
        <v>45</v>
      </c>
      <c r="O1887" s="326" t="s">
        <v>45</v>
      </c>
      <c r="P1887" s="326" t="s">
        <v>45</v>
      </c>
      <c r="Q1887" s="326" t="s">
        <v>45</v>
      </c>
      <c r="R1887" s="326" t="s">
        <v>45</v>
      </c>
      <c r="S1887" s="326" t="s">
        <v>45</v>
      </c>
      <c r="T1887" s="326" t="s">
        <v>207</v>
      </c>
      <c r="U1887" s="326" t="s">
        <v>208</v>
      </c>
      <c r="V1887" s="326" t="s">
        <v>144</v>
      </c>
      <c r="W1887" s="326" t="s">
        <v>48</v>
      </c>
      <c r="X1887" s="326" t="s">
        <v>48</v>
      </c>
      <c r="Y1887" s="326" t="s">
        <v>48</v>
      </c>
      <c r="Z1887" s="326" t="s">
        <v>48</v>
      </c>
      <c r="AA1887" s="326" t="s">
        <v>48</v>
      </c>
      <c r="AB1887" s="326" t="s">
        <v>48</v>
      </c>
      <c r="AC1887" s="326" t="s">
        <v>123</v>
      </c>
      <c r="AD1887" s="326" t="s">
        <v>123</v>
      </c>
    </row>
    <row r="1888" spans="1:30" ht="34">
      <c r="A1888" s="326" t="s">
        <v>2853</v>
      </c>
      <c r="B1888" s="326" t="s">
        <v>41</v>
      </c>
      <c r="C1888" s="326" t="s">
        <v>2866</v>
      </c>
      <c r="D1888" s="326">
        <v>37280</v>
      </c>
      <c r="E1888" s="326" t="s">
        <v>355</v>
      </c>
      <c r="F1888" s="326" t="s">
        <v>2896</v>
      </c>
      <c r="G1888" s="327">
        <v>214.08</v>
      </c>
      <c r="H1888" s="327">
        <v>0</v>
      </c>
      <c r="I1888" s="326" t="s">
        <v>51</v>
      </c>
      <c r="J1888" s="328">
        <v>25367.46</v>
      </c>
      <c r="K1888" s="326" t="s">
        <v>151</v>
      </c>
      <c r="L1888" s="326" t="s">
        <v>152</v>
      </c>
      <c r="M1888" s="326" t="s">
        <v>142</v>
      </c>
      <c r="N1888" s="326" t="s">
        <v>45</v>
      </c>
      <c r="O1888" s="326" t="s">
        <v>45</v>
      </c>
      <c r="P1888" s="326" t="s">
        <v>45</v>
      </c>
      <c r="Q1888" s="326" t="s">
        <v>45</v>
      </c>
      <c r="R1888" s="326" t="s">
        <v>45</v>
      </c>
      <c r="S1888" s="326" t="s">
        <v>45</v>
      </c>
      <c r="T1888" s="326" t="s">
        <v>207</v>
      </c>
      <c r="U1888" s="326" t="s">
        <v>208</v>
      </c>
      <c r="V1888" s="326" t="s">
        <v>144</v>
      </c>
      <c r="W1888" s="326" t="s">
        <v>48</v>
      </c>
      <c r="X1888" s="326" t="s">
        <v>48</v>
      </c>
      <c r="Y1888" s="326" t="s">
        <v>48</v>
      </c>
      <c r="Z1888" s="326" t="s">
        <v>48</v>
      </c>
      <c r="AA1888" s="326" t="s">
        <v>48</v>
      </c>
      <c r="AB1888" s="326" t="s">
        <v>48</v>
      </c>
      <c r="AC1888" s="326" t="s">
        <v>123</v>
      </c>
      <c r="AD1888" s="326" t="s">
        <v>123</v>
      </c>
    </row>
    <row r="1889" spans="1:30" ht="34">
      <c r="A1889" s="326" t="s">
        <v>2853</v>
      </c>
      <c r="B1889" s="326" t="s">
        <v>41</v>
      </c>
      <c r="C1889" s="326" t="s">
        <v>2866</v>
      </c>
      <c r="D1889" s="326">
        <v>37280</v>
      </c>
      <c r="E1889" s="326" t="s">
        <v>355</v>
      </c>
      <c r="F1889" s="326" t="s">
        <v>2897</v>
      </c>
      <c r="G1889" s="327">
        <v>425.77</v>
      </c>
      <c r="H1889" s="327">
        <v>0</v>
      </c>
      <c r="I1889" s="326" t="s">
        <v>51</v>
      </c>
      <c r="J1889" s="328">
        <v>25793.23</v>
      </c>
      <c r="K1889" s="326" t="s">
        <v>151</v>
      </c>
      <c r="L1889" s="326" t="s">
        <v>152</v>
      </c>
      <c r="M1889" s="326" t="s">
        <v>142</v>
      </c>
      <c r="N1889" s="326" t="s">
        <v>45</v>
      </c>
      <c r="O1889" s="326" t="s">
        <v>45</v>
      </c>
      <c r="P1889" s="326" t="s">
        <v>45</v>
      </c>
      <c r="Q1889" s="326" t="s">
        <v>45</v>
      </c>
      <c r="R1889" s="326" t="s">
        <v>45</v>
      </c>
      <c r="S1889" s="326" t="s">
        <v>45</v>
      </c>
      <c r="T1889" s="326" t="s">
        <v>207</v>
      </c>
      <c r="U1889" s="326" t="s">
        <v>208</v>
      </c>
      <c r="V1889" s="326" t="s">
        <v>144</v>
      </c>
      <c r="W1889" s="326" t="s">
        <v>48</v>
      </c>
      <c r="X1889" s="326" t="s">
        <v>48</v>
      </c>
      <c r="Y1889" s="326" t="s">
        <v>48</v>
      </c>
      <c r="Z1889" s="326" t="s">
        <v>48</v>
      </c>
      <c r="AA1889" s="326" t="s">
        <v>48</v>
      </c>
      <c r="AB1889" s="326" t="s">
        <v>48</v>
      </c>
      <c r="AC1889" s="326" t="s">
        <v>123</v>
      </c>
      <c r="AD1889" s="326" t="s">
        <v>123</v>
      </c>
    </row>
    <row r="1890" spans="1:30" ht="34">
      <c r="A1890" s="326" t="s">
        <v>2853</v>
      </c>
      <c r="B1890" s="326" t="s">
        <v>41</v>
      </c>
      <c r="C1890" s="326" t="s">
        <v>2866</v>
      </c>
      <c r="D1890" s="326">
        <v>37280</v>
      </c>
      <c r="E1890" s="326" t="s">
        <v>355</v>
      </c>
      <c r="F1890" s="326" t="s">
        <v>2898</v>
      </c>
      <c r="G1890" s="327">
        <v>800.13</v>
      </c>
      <c r="H1890" s="327">
        <v>0</v>
      </c>
      <c r="I1890" s="326" t="s">
        <v>51</v>
      </c>
      <c r="J1890" s="328">
        <v>26593.360000000001</v>
      </c>
      <c r="K1890" s="326" t="s">
        <v>151</v>
      </c>
      <c r="L1890" s="326" t="s">
        <v>152</v>
      </c>
      <c r="M1890" s="326" t="s">
        <v>142</v>
      </c>
      <c r="N1890" s="326" t="s">
        <v>45</v>
      </c>
      <c r="O1890" s="326" t="s">
        <v>45</v>
      </c>
      <c r="P1890" s="326" t="s">
        <v>45</v>
      </c>
      <c r="Q1890" s="326" t="s">
        <v>45</v>
      </c>
      <c r="R1890" s="326" t="s">
        <v>45</v>
      </c>
      <c r="S1890" s="326" t="s">
        <v>45</v>
      </c>
      <c r="T1890" s="326" t="s">
        <v>207</v>
      </c>
      <c r="U1890" s="326" t="s">
        <v>208</v>
      </c>
      <c r="V1890" s="326" t="s">
        <v>144</v>
      </c>
      <c r="W1890" s="326" t="s">
        <v>48</v>
      </c>
      <c r="X1890" s="326" t="s">
        <v>48</v>
      </c>
      <c r="Y1890" s="326" t="s">
        <v>48</v>
      </c>
      <c r="Z1890" s="326" t="s">
        <v>48</v>
      </c>
      <c r="AA1890" s="326" t="s">
        <v>48</v>
      </c>
      <c r="AB1890" s="326" t="s">
        <v>48</v>
      </c>
      <c r="AC1890" s="326" t="s">
        <v>123</v>
      </c>
      <c r="AD1890" s="326" t="s">
        <v>123</v>
      </c>
    </row>
    <row r="1891" spans="1:30" ht="34">
      <c r="A1891" s="326" t="s">
        <v>2853</v>
      </c>
      <c r="B1891" s="326" t="s">
        <v>41</v>
      </c>
      <c r="C1891" s="326" t="s">
        <v>2870</v>
      </c>
      <c r="D1891" s="326">
        <v>37619</v>
      </c>
      <c r="E1891" s="326" t="s">
        <v>461</v>
      </c>
      <c r="F1891" s="326" t="s">
        <v>2680</v>
      </c>
      <c r="G1891" s="327">
        <v>0</v>
      </c>
      <c r="H1891" s="328">
        <v>3844.78</v>
      </c>
      <c r="I1891" s="326" t="s">
        <v>51</v>
      </c>
      <c r="J1891" s="328">
        <v>22748.58</v>
      </c>
      <c r="K1891" s="326" t="s">
        <v>151</v>
      </c>
      <c r="L1891" s="326" t="s">
        <v>152</v>
      </c>
      <c r="M1891" s="326" t="s">
        <v>142</v>
      </c>
      <c r="N1891" s="326" t="s">
        <v>45</v>
      </c>
      <c r="O1891" s="326" t="s">
        <v>45</v>
      </c>
      <c r="P1891" s="326" t="s">
        <v>45</v>
      </c>
      <c r="Q1891" s="326" t="s">
        <v>45</v>
      </c>
      <c r="R1891" s="326" t="s">
        <v>45</v>
      </c>
      <c r="S1891" s="326" t="s">
        <v>45</v>
      </c>
      <c r="T1891" s="326" t="s">
        <v>207</v>
      </c>
      <c r="U1891" s="326" t="s">
        <v>208</v>
      </c>
      <c r="V1891" s="326" t="s">
        <v>144</v>
      </c>
      <c r="W1891" s="326" t="s">
        <v>48</v>
      </c>
      <c r="X1891" s="326" t="s">
        <v>48</v>
      </c>
      <c r="Y1891" s="326" t="s">
        <v>48</v>
      </c>
      <c r="Z1891" s="326" t="s">
        <v>48</v>
      </c>
      <c r="AA1891" s="326" t="s">
        <v>48</v>
      </c>
      <c r="AB1891" s="326" t="s">
        <v>48</v>
      </c>
      <c r="AC1891" s="326" t="s">
        <v>123</v>
      </c>
      <c r="AD1891" s="326" t="s">
        <v>123</v>
      </c>
    </row>
    <row r="1892" spans="1:30" ht="34">
      <c r="A1892" s="326" t="s">
        <v>2853</v>
      </c>
      <c r="B1892" s="326" t="s">
        <v>41</v>
      </c>
      <c r="C1892" s="326" t="s">
        <v>2870</v>
      </c>
      <c r="D1892" s="326">
        <v>37619</v>
      </c>
      <c r="E1892" s="326" t="s">
        <v>461</v>
      </c>
      <c r="F1892" s="326" t="s">
        <v>2677</v>
      </c>
      <c r="G1892" s="327">
        <v>0</v>
      </c>
      <c r="H1892" s="327">
        <v>750.72</v>
      </c>
      <c r="I1892" s="326" t="s">
        <v>51</v>
      </c>
      <c r="J1892" s="328">
        <v>21997.86</v>
      </c>
      <c r="K1892" s="326" t="s">
        <v>151</v>
      </c>
      <c r="L1892" s="326" t="s">
        <v>152</v>
      </c>
      <c r="M1892" s="326" t="s">
        <v>142</v>
      </c>
      <c r="N1892" s="326" t="s">
        <v>45</v>
      </c>
      <c r="O1892" s="326" t="s">
        <v>45</v>
      </c>
      <c r="P1892" s="326" t="s">
        <v>45</v>
      </c>
      <c r="Q1892" s="326" t="s">
        <v>45</v>
      </c>
      <c r="R1892" s="326" t="s">
        <v>45</v>
      </c>
      <c r="S1892" s="326" t="s">
        <v>45</v>
      </c>
      <c r="T1892" s="326" t="s">
        <v>207</v>
      </c>
      <c r="U1892" s="326" t="s">
        <v>208</v>
      </c>
      <c r="V1892" s="326" t="s">
        <v>144</v>
      </c>
      <c r="W1892" s="326" t="s">
        <v>48</v>
      </c>
      <c r="X1892" s="326" t="s">
        <v>48</v>
      </c>
      <c r="Y1892" s="326" t="s">
        <v>48</v>
      </c>
      <c r="Z1892" s="326" t="s">
        <v>48</v>
      </c>
      <c r="AA1892" s="326" t="s">
        <v>48</v>
      </c>
      <c r="AB1892" s="326" t="s">
        <v>48</v>
      </c>
      <c r="AC1892" s="326" t="s">
        <v>123</v>
      </c>
      <c r="AD1892" s="326" t="s">
        <v>123</v>
      </c>
    </row>
    <row r="1893" spans="1:30" ht="34">
      <c r="A1893" s="326" t="s">
        <v>2853</v>
      </c>
      <c r="B1893" s="326" t="s">
        <v>41</v>
      </c>
      <c r="C1893" s="326" t="s">
        <v>2870</v>
      </c>
      <c r="D1893" s="326">
        <v>37619</v>
      </c>
      <c r="E1893" s="326" t="s">
        <v>461</v>
      </c>
      <c r="F1893" s="326" t="s">
        <v>2676</v>
      </c>
      <c r="G1893" s="327">
        <v>0</v>
      </c>
      <c r="H1893" s="327">
        <v>686.79</v>
      </c>
      <c r="I1893" s="326" t="s">
        <v>51</v>
      </c>
      <c r="J1893" s="328">
        <v>21311.07</v>
      </c>
      <c r="K1893" s="326" t="s">
        <v>151</v>
      </c>
      <c r="L1893" s="326" t="s">
        <v>152</v>
      </c>
      <c r="M1893" s="326" t="s">
        <v>142</v>
      </c>
      <c r="N1893" s="326" t="s">
        <v>45</v>
      </c>
      <c r="O1893" s="326" t="s">
        <v>45</v>
      </c>
      <c r="P1893" s="326" t="s">
        <v>45</v>
      </c>
      <c r="Q1893" s="326" t="s">
        <v>45</v>
      </c>
      <c r="R1893" s="326" t="s">
        <v>45</v>
      </c>
      <c r="S1893" s="326" t="s">
        <v>45</v>
      </c>
      <c r="T1893" s="326" t="s">
        <v>207</v>
      </c>
      <c r="U1893" s="326" t="s">
        <v>208</v>
      </c>
      <c r="V1893" s="326" t="s">
        <v>144</v>
      </c>
      <c r="W1893" s="326" t="s">
        <v>48</v>
      </c>
      <c r="X1893" s="326" t="s">
        <v>48</v>
      </c>
      <c r="Y1893" s="326" t="s">
        <v>48</v>
      </c>
      <c r="Z1893" s="326" t="s">
        <v>48</v>
      </c>
      <c r="AA1893" s="326" t="s">
        <v>48</v>
      </c>
      <c r="AB1893" s="326" t="s">
        <v>48</v>
      </c>
      <c r="AC1893" s="326" t="s">
        <v>123</v>
      </c>
      <c r="AD1893" s="326" t="s">
        <v>123</v>
      </c>
    </row>
    <row r="1894" spans="1:30" ht="25.5">
      <c r="A1894" s="326" t="s">
        <v>2853</v>
      </c>
      <c r="B1894" s="326" t="s">
        <v>41</v>
      </c>
      <c r="C1894" s="326" t="s">
        <v>2866</v>
      </c>
      <c r="D1894" s="326">
        <v>37280</v>
      </c>
      <c r="E1894" s="326" t="s">
        <v>241</v>
      </c>
      <c r="F1894" s="326" t="s">
        <v>2899</v>
      </c>
      <c r="G1894" s="327">
        <v>40</v>
      </c>
      <c r="H1894" s="327">
        <v>0</v>
      </c>
      <c r="I1894" s="326" t="s">
        <v>51</v>
      </c>
      <c r="J1894" s="327">
        <v>215</v>
      </c>
      <c r="K1894" s="326" t="s">
        <v>164</v>
      </c>
      <c r="L1894" s="326" t="s">
        <v>164</v>
      </c>
      <c r="M1894" s="326" t="s">
        <v>142</v>
      </c>
      <c r="N1894" s="326" t="s">
        <v>45</v>
      </c>
      <c r="O1894" s="326" t="s">
        <v>45</v>
      </c>
      <c r="P1894" s="326" t="s">
        <v>45</v>
      </c>
      <c r="Q1894" s="326" t="s">
        <v>45</v>
      </c>
      <c r="R1894" s="326" t="s">
        <v>45</v>
      </c>
      <c r="S1894" s="326" t="s">
        <v>45</v>
      </c>
      <c r="T1894" s="326" t="s">
        <v>209</v>
      </c>
      <c r="U1894" s="326" t="s">
        <v>209</v>
      </c>
      <c r="V1894" s="326" t="s">
        <v>144</v>
      </c>
      <c r="W1894" s="326" t="s">
        <v>48</v>
      </c>
      <c r="X1894" s="326" t="s">
        <v>48</v>
      </c>
      <c r="Y1894" s="326" t="s">
        <v>48</v>
      </c>
      <c r="Z1894" s="326" t="s">
        <v>48</v>
      </c>
      <c r="AA1894" s="326" t="s">
        <v>48</v>
      </c>
      <c r="AB1894" s="326" t="s">
        <v>48</v>
      </c>
      <c r="AC1894" s="326" t="s">
        <v>123</v>
      </c>
      <c r="AD1894" s="326" t="s">
        <v>123</v>
      </c>
    </row>
    <row r="1895" spans="1:30" ht="25.5">
      <c r="A1895" s="326" t="s">
        <v>2853</v>
      </c>
      <c r="B1895" s="326" t="s">
        <v>41</v>
      </c>
      <c r="C1895" s="326" t="s">
        <v>2870</v>
      </c>
      <c r="D1895" s="326">
        <v>37619</v>
      </c>
      <c r="E1895" s="326" t="s">
        <v>355</v>
      </c>
      <c r="F1895" s="326" t="s">
        <v>2682</v>
      </c>
      <c r="G1895" s="327">
        <v>0</v>
      </c>
      <c r="H1895" s="327">
        <v>38</v>
      </c>
      <c r="I1895" s="326" t="s">
        <v>51</v>
      </c>
      <c r="J1895" s="327">
        <v>177</v>
      </c>
      <c r="K1895" s="326" t="s">
        <v>164</v>
      </c>
      <c r="L1895" s="326" t="s">
        <v>164</v>
      </c>
      <c r="M1895" s="326" t="s">
        <v>142</v>
      </c>
      <c r="N1895" s="326" t="s">
        <v>45</v>
      </c>
      <c r="O1895" s="326" t="s">
        <v>45</v>
      </c>
      <c r="P1895" s="326" t="s">
        <v>45</v>
      </c>
      <c r="Q1895" s="326" t="s">
        <v>45</v>
      </c>
      <c r="R1895" s="326" t="s">
        <v>45</v>
      </c>
      <c r="S1895" s="326" t="s">
        <v>45</v>
      </c>
      <c r="T1895" s="326" t="s">
        <v>209</v>
      </c>
      <c r="U1895" s="326" t="s">
        <v>209</v>
      </c>
      <c r="V1895" s="326" t="s">
        <v>144</v>
      </c>
      <c r="W1895" s="326" t="s">
        <v>48</v>
      </c>
      <c r="X1895" s="326" t="s">
        <v>48</v>
      </c>
      <c r="Y1895" s="326" t="s">
        <v>48</v>
      </c>
      <c r="Z1895" s="326" t="s">
        <v>48</v>
      </c>
      <c r="AA1895" s="326" t="s">
        <v>48</v>
      </c>
      <c r="AB1895" s="326" t="s">
        <v>48</v>
      </c>
      <c r="AC1895" s="326" t="s">
        <v>123</v>
      </c>
      <c r="AD1895" s="326" t="s">
        <v>123</v>
      </c>
    </row>
    <row r="1896" spans="1:30" ht="25.5">
      <c r="A1896" s="326" t="s">
        <v>2853</v>
      </c>
      <c r="B1896" s="326" t="s">
        <v>41</v>
      </c>
      <c r="C1896" s="326" t="s">
        <v>2870</v>
      </c>
      <c r="D1896" s="326">
        <v>37619</v>
      </c>
      <c r="E1896" s="326" t="s">
        <v>355</v>
      </c>
      <c r="F1896" s="326" t="s">
        <v>2740</v>
      </c>
      <c r="G1896" s="327">
        <v>0</v>
      </c>
      <c r="H1896" s="327">
        <v>57</v>
      </c>
      <c r="I1896" s="326" t="s">
        <v>51</v>
      </c>
      <c r="J1896" s="327">
        <v>120</v>
      </c>
      <c r="K1896" s="326" t="s">
        <v>164</v>
      </c>
      <c r="L1896" s="326" t="s">
        <v>164</v>
      </c>
      <c r="M1896" s="326" t="s">
        <v>142</v>
      </c>
      <c r="N1896" s="326" t="s">
        <v>45</v>
      </c>
      <c r="O1896" s="326" t="s">
        <v>45</v>
      </c>
      <c r="P1896" s="326" t="s">
        <v>45</v>
      </c>
      <c r="Q1896" s="326" t="s">
        <v>45</v>
      </c>
      <c r="R1896" s="326" t="s">
        <v>45</v>
      </c>
      <c r="S1896" s="326" t="s">
        <v>45</v>
      </c>
      <c r="T1896" s="326" t="s">
        <v>209</v>
      </c>
      <c r="U1896" s="326" t="s">
        <v>209</v>
      </c>
      <c r="V1896" s="326" t="s">
        <v>144</v>
      </c>
      <c r="W1896" s="326" t="s">
        <v>48</v>
      </c>
      <c r="X1896" s="326" t="s">
        <v>48</v>
      </c>
      <c r="Y1896" s="326" t="s">
        <v>48</v>
      </c>
      <c r="Z1896" s="326" t="s">
        <v>48</v>
      </c>
      <c r="AA1896" s="326" t="s">
        <v>48</v>
      </c>
      <c r="AB1896" s="326" t="s">
        <v>48</v>
      </c>
      <c r="AC1896" s="326" t="s">
        <v>123</v>
      </c>
      <c r="AD1896" s="326" t="s">
        <v>123</v>
      </c>
    </row>
    <row r="1897" spans="1:30" ht="25.5">
      <c r="A1897" s="326" t="s">
        <v>2853</v>
      </c>
      <c r="B1897" s="326" t="s">
        <v>41</v>
      </c>
      <c r="C1897" s="326" t="s">
        <v>2866</v>
      </c>
      <c r="D1897" s="326">
        <v>37280</v>
      </c>
      <c r="E1897" s="326" t="s">
        <v>355</v>
      </c>
      <c r="F1897" s="326" t="s">
        <v>2900</v>
      </c>
      <c r="G1897" s="327">
        <v>129.94</v>
      </c>
      <c r="H1897" s="327">
        <v>0</v>
      </c>
      <c r="I1897" s="326" t="s">
        <v>51</v>
      </c>
      <c r="J1897" s="327">
        <v>435.83</v>
      </c>
      <c r="K1897" s="326" t="s">
        <v>165</v>
      </c>
      <c r="L1897" s="326" t="s">
        <v>165</v>
      </c>
      <c r="M1897" s="326" t="s">
        <v>142</v>
      </c>
      <c r="N1897" s="326" t="s">
        <v>45</v>
      </c>
      <c r="O1897" s="326" t="s">
        <v>45</v>
      </c>
      <c r="P1897" s="326" t="s">
        <v>45</v>
      </c>
      <c r="Q1897" s="326" t="s">
        <v>45</v>
      </c>
      <c r="R1897" s="326" t="s">
        <v>45</v>
      </c>
      <c r="S1897" s="326" t="s">
        <v>45</v>
      </c>
      <c r="T1897" s="326" t="s">
        <v>210</v>
      </c>
      <c r="U1897" s="326" t="s">
        <v>210</v>
      </c>
      <c r="V1897" s="326" t="s">
        <v>144</v>
      </c>
      <c r="W1897" s="326" t="s">
        <v>48</v>
      </c>
      <c r="X1897" s="326" t="s">
        <v>48</v>
      </c>
      <c r="Y1897" s="326" t="s">
        <v>48</v>
      </c>
      <c r="Z1897" s="326" t="s">
        <v>48</v>
      </c>
      <c r="AA1897" s="326" t="s">
        <v>48</v>
      </c>
      <c r="AB1897" s="326" t="s">
        <v>48</v>
      </c>
      <c r="AC1897" s="326" t="s">
        <v>123</v>
      </c>
      <c r="AD1897" s="326" t="s">
        <v>123</v>
      </c>
    </row>
    <row r="1898" spans="1:30" ht="25.5">
      <c r="A1898" s="326" t="s">
        <v>2853</v>
      </c>
      <c r="B1898" s="326" t="s">
        <v>41</v>
      </c>
      <c r="C1898" s="326" t="s">
        <v>2870</v>
      </c>
      <c r="D1898" s="326">
        <v>37619</v>
      </c>
      <c r="E1898" s="326" t="s">
        <v>461</v>
      </c>
      <c r="F1898" s="326" t="s">
        <v>2683</v>
      </c>
      <c r="G1898" s="327">
        <v>0</v>
      </c>
      <c r="H1898" s="327">
        <v>64.989999999999995</v>
      </c>
      <c r="I1898" s="326" t="s">
        <v>51</v>
      </c>
      <c r="J1898" s="327">
        <v>370.84</v>
      </c>
      <c r="K1898" s="326" t="s">
        <v>165</v>
      </c>
      <c r="L1898" s="326" t="s">
        <v>165</v>
      </c>
      <c r="M1898" s="326" t="s">
        <v>142</v>
      </c>
      <c r="N1898" s="326" t="s">
        <v>45</v>
      </c>
      <c r="O1898" s="326" t="s">
        <v>45</v>
      </c>
      <c r="P1898" s="326" t="s">
        <v>45</v>
      </c>
      <c r="Q1898" s="326" t="s">
        <v>45</v>
      </c>
      <c r="R1898" s="326" t="s">
        <v>45</v>
      </c>
      <c r="S1898" s="326" t="s">
        <v>45</v>
      </c>
      <c r="T1898" s="326" t="s">
        <v>210</v>
      </c>
      <c r="U1898" s="326" t="s">
        <v>210</v>
      </c>
      <c r="V1898" s="326" t="s">
        <v>144</v>
      </c>
      <c r="W1898" s="326" t="s">
        <v>48</v>
      </c>
      <c r="X1898" s="326" t="s">
        <v>48</v>
      </c>
      <c r="Y1898" s="326" t="s">
        <v>48</v>
      </c>
      <c r="Z1898" s="326" t="s">
        <v>48</v>
      </c>
      <c r="AA1898" s="326" t="s">
        <v>48</v>
      </c>
      <c r="AB1898" s="326" t="s">
        <v>48</v>
      </c>
      <c r="AC1898" s="326" t="s">
        <v>123</v>
      </c>
      <c r="AD1898" s="326" t="s">
        <v>123</v>
      </c>
    </row>
    <row r="1899" spans="1:30" ht="25.5">
      <c r="A1899" s="326" t="s">
        <v>2853</v>
      </c>
      <c r="B1899" s="326" t="s">
        <v>41</v>
      </c>
      <c r="C1899" s="326" t="s">
        <v>2870</v>
      </c>
      <c r="D1899" s="326">
        <v>37619</v>
      </c>
      <c r="E1899" s="326" t="s">
        <v>461</v>
      </c>
      <c r="F1899" s="326" t="s">
        <v>2741</v>
      </c>
      <c r="G1899" s="327">
        <v>0</v>
      </c>
      <c r="H1899" s="327">
        <v>167.96</v>
      </c>
      <c r="I1899" s="326" t="s">
        <v>51</v>
      </c>
      <c r="J1899" s="327">
        <v>202.88</v>
      </c>
      <c r="K1899" s="326" t="s">
        <v>165</v>
      </c>
      <c r="L1899" s="326" t="s">
        <v>165</v>
      </c>
      <c r="M1899" s="326" t="s">
        <v>142</v>
      </c>
      <c r="N1899" s="326" t="s">
        <v>45</v>
      </c>
      <c r="O1899" s="326" t="s">
        <v>45</v>
      </c>
      <c r="P1899" s="326" t="s">
        <v>45</v>
      </c>
      <c r="Q1899" s="326" t="s">
        <v>45</v>
      </c>
      <c r="R1899" s="326" t="s">
        <v>45</v>
      </c>
      <c r="S1899" s="326" t="s">
        <v>45</v>
      </c>
      <c r="T1899" s="326" t="s">
        <v>210</v>
      </c>
      <c r="U1899" s="326" t="s">
        <v>210</v>
      </c>
      <c r="V1899" s="326" t="s">
        <v>144</v>
      </c>
      <c r="W1899" s="326" t="s">
        <v>48</v>
      </c>
      <c r="X1899" s="326" t="s">
        <v>48</v>
      </c>
      <c r="Y1899" s="326" t="s">
        <v>48</v>
      </c>
      <c r="Z1899" s="326" t="s">
        <v>48</v>
      </c>
      <c r="AA1899" s="326" t="s">
        <v>48</v>
      </c>
      <c r="AB1899" s="326" t="s">
        <v>48</v>
      </c>
      <c r="AC1899" s="326" t="s">
        <v>123</v>
      </c>
      <c r="AD1899" s="326" t="s">
        <v>123</v>
      </c>
    </row>
    <row r="1900" spans="1:30" ht="25.5">
      <c r="A1900" s="326" t="s">
        <v>2853</v>
      </c>
      <c r="B1900" s="326" t="s">
        <v>41</v>
      </c>
      <c r="C1900" s="326" t="s">
        <v>2866</v>
      </c>
      <c r="D1900" s="326">
        <v>37280</v>
      </c>
      <c r="E1900" s="326" t="s">
        <v>507</v>
      </c>
      <c r="F1900" s="326" t="s">
        <v>2901</v>
      </c>
      <c r="G1900" s="327">
        <v>323.12</v>
      </c>
      <c r="H1900" s="327">
        <v>0</v>
      </c>
      <c r="I1900" s="326" t="s">
        <v>51</v>
      </c>
      <c r="J1900" s="328">
        <v>8243.85</v>
      </c>
      <c r="K1900" s="326" t="s">
        <v>221</v>
      </c>
      <c r="L1900" s="326" t="s">
        <v>221</v>
      </c>
      <c r="M1900" s="326" t="s">
        <v>142</v>
      </c>
      <c r="N1900" s="326" t="s">
        <v>45</v>
      </c>
      <c r="O1900" s="326" t="s">
        <v>45</v>
      </c>
      <c r="P1900" s="326" t="s">
        <v>45</v>
      </c>
      <c r="Q1900" s="326" t="s">
        <v>45</v>
      </c>
      <c r="R1900" s="326" t="s">
        <v>45</v>
      </c>
      <c r="S1900" s="326" t="s">
        <v>45</v>
      </c>
      <c r="T1900" s="326" t="s">
        <v>222</v>
      </c>
      <c r="U1900" s="326" t="s">
        <v>222</v>
      </c>
      <c r="V1900" s="326" t="s">
        <v>144</v>
      </c>
      <c r="W1900" s="326" t="s">
        <v>48</v>
      </c>
      <c r="X1900" s="326" t="s">
        <v>48</v>
      </c>
      <c r="Y1900" s="326" t="s">
        <v>48</v>
      </c>
      <c r="Z1900" s="326" t="s">
        <v>48</v>
      </c>
      <c r="AA1900" s="326" t="s">
        <v>48</v>
      </c>
      <c r="AB1900" s="326" t="s">
        <v>48</v>
      </c>
      <c r="AC1900" s="326" t="s">
        <v>123</v>
      </c>
      <c r="AD1900" s="326" t="s">
        <v>123</v>
      </c>
    </row>
    <row r="1901" spans="1:30" ht="25.5">
      <c r="A1901" s="326" t="s">
        <v>2853</v>
      </c>
      <c r="B1901" s="326" t="s">
        <v>41</v>
      </c>
      <c r="C1901" s="326" t="s">
        <v>2866</v>
      </c>
      <c r="D1901" s="326">
        <v>37280</v>
      </c>
      <c r="E1901" s="326" t="s">
        <v>507</v>
      </c>
      <c r="F1901" s="326" t="s">
        <v>2902</v>
      </c>
      <c r="G1901" s="328">
        <v>1129.3800000000001</v>
      </c>
      <c r="H1901" s="327">
        <v>0</v>
      </c>
      <c r="I1901" s="326" t="s">
        <v>51</v>
      </c>
      <c r="J1901" s="328">
        <v>9373.23</v>
      </c>
      <c r="K1901" s="326" t="s">
        <v>221</v>
      </c>
      <c r="L1901" s="326" t="s">
        <v>221</v>
      </c>
      <c r="M1901" s="326" t="s">
        <v>142</v>
      </c>
      <c r="N1901" s="326" t="s">
        <v>45</v>
      </c>
      <c r="O1901" s="326" t="s">
        <v>45</v>
      </c>
      <c r="P1901" s="326" t="s">
        <v>45</v>
      </c>
      <c r="Q1901" s="326" t="s">
        <v>45</v>
      </c>
      <c r="R1901" s="326" t="s">
        <v>45</v>
      </c>
      <c r="S1901" s="326" t="s">
        <v>45</v>
      </c>
      <c r="T1901" s="326" t="s">
        <v>222</v>
      </c>
      <c r="U1901" s="326" t="s">
        <v>222</v>
      </c>
      <c r="V1901" s="326" t="s">
        <v>144</v>
      </c>
      <c r="W1901" s="326" t="s">
        <v>48</v>
      </c>
      <c r="X1901" s="326" t="s">
        <v>48</v>
      </c>
      <c r="Y1901" s="326" t="s">
        <v>48</v>
      </c>
      <c r="Z1901" s="326" t="s">
        <v>48</v>
      </c>
      <c r="AA1901" s="326" t="s">
        <v>48</v>
      </c>
      <c r="AB1901" s="326" t="s">
        <v>48</v>
      </c>
      <c r="AC1901" s="326" t="s">
        <v>123</v>
      </c>
      <c r="AD1901" s="326" t="s">
        <v>123</v>
      </c>
    </row>
    <row r="1902" spans="1:30" ht="25.5">
      <c r="A1902" s="326" t="s">
        <v>2853</v>
      </c>
      <c r="B1902" s="326" t="s">
        <v>41</v>
      </c>
      <c r="C1902" s="326" t="s">
        <v>2870</v>
      </c>
      <c r="D1902" s="326">
        <v>37593</v>
      </c>
      <c r="E1902" s="326" t="s">
        <v>241</v>
      </c>
      <c r="F1902" s="326" t="s">
        <v>2742</v>
      </c>
      <c r="G1902" s="327">
        <v>0</v>
      </c>
      <c r="H1902" s="328">
        <v>2533.6</v>
      </c>
      <c r="I1902" s="326" t="s">
        <v>51</v>
      </c>
      <c r="J1902" s="328">
        <v>6839.63</v>
      </c>
      <c r="K1902" s="326" t="s">
        <v>221</v>
      </c>
      <c r="L1902" s="326" t="s">
        <v>221</v>
      </c>
      <c r="M1902" s="326" t="s">
        <v>142</v>
      </c>
      <c r="N1902" s="326" t="s">
        <v>45</v>
      </c>
      <c r="O1902" s="326" t="s">
        <v>45</v>
      </c>
      <c r="P1902" s="326" t="s">
        <v>45</v>
      </c>
      <c r="Q1902" s="326" t="s">
        <v>45</v>
      </c>
      <c r="R1902" s="326" t="s">
        <v>45</v>
      </c>
      <c r="S1902" s="326" t="s">
        <v>45</v>
      </c>
      <c r="T1902" s="326" t="s">
        <v>222</v>
      </c>
      <c r="U1902" s="326" t="s">
        <v>222</v>
      </c>
      <c r="V1902" s="326" t="s">
        <v>144</v>
      </c>
      <c r="W1902" s="326" t="s">
        <v>48</v>
      </c>
      <c r="X1902" s="326" t="s">
        <v>48</v>
      </c>
      <c r="Y1902" s="326" t="s">
        <v>48</v>
      </c>
      <c r="Z1902" s="326" t="s">
        <v>48</v>
      </c>
      <c r="AA1902" s="326" t="s">
        <v>48</v>
      </c>
      <c r="AB1902" s="326" t="s">
        <v>48</v>
      </c>
      <c r="AC1902" s="326" t="s">
        <v>123</v>
      </c>
      <c r="AD1902" s="326" t="s">
        <v>123</v>
      </c>
    </row>
    <row r="1903" spans="1:30" ht="25.5">
      <c r="A1903" s="326" t="s">
        <v>2853</v>
      </c>
      <c r="B1903" s="326" t="s">
        <v>41</v>
      </c>
      <c r="C1903" s="326" t="s">
        <v>2870</v>
      </c>
      <c r="D1903" s="326">
        <v>37593</v>
      </c>
      <c r="E1903" s="326" t="s">
        <v>241</v>
      </c>
      <c r="F1903" s="326" t="s">
        <v>2684</v>
      </c>
      <c r="G1903" s="327">
        <v>0</v>
      </c>
      <c r="H1903" s="327">
        <v>770.17</v>
      </c>
      <c r="I1903" s="326" t="s">
        <v>51</v>
      </c>
      <c r="J1903" s="328">
        <v>6069.46</v>
      </c>
      <c r="K1903" s="326" t="s">
        <v>221</v>
      </c>
      <c r="L1903" s="326" t="s">
        <v>221</v>
      </c>
      <c r="M1903" s="326" t="s">
        <v>142</v>
      </c>
      <c r="N1903" s="326" t="s">
        <v>45</v>
      </c>
      <c r="O1903" s="326" t="s">
        <v>45</v>
      </c>
      <c r="P1903" s="326" t="s">
        <v>45</v>
      </c>
      <c r="Q1903" s="326" t="s">
        <v>45</v>
      </c>
      <c r="R1903" s="326" t="s">
        <v>45</v>
      </c>
      <c r="S1903" s="326" t="s">
        <v>45</v>
      </c>
      <c r="T1903" s="326" t="s">
        <v>222</v>
      </c>
      <c r="U1903" s="326" t="s">
        <v>222</v>
      </c>
      <c r="V1903" s="326" t="s">
        <v>144</v>
      </c>
      <c r="W1903" s="326" t="s">
        <v>48</v>
      </c>
      <c r="X1903" s="326" t="s">
        <v>48</v>
      </c>
      <c r="Y1903" s="326" t="s">
        <v>48</v>
      </c>
      <c r="Z1903" s="326" t="s">
        <v>48</v>
      </c>
      <c r="AA1903" s="326" t="s">
        <v>48</v>
      </c>
      <c r="AB1903" s="326" t="s">
        <v>48</v>
      </c>
      <c r="AC1903" s="326" t="s">
        <v>123</v>
      </c>
      <c r="AD1903" s="326" t="s">
        <v>123</v>
      </c>
    </row>
    <row r="1904" spans="1:30" ht="25.5">
      <c r="A1904" s="326" t="s">
        <v>2853</v>
      </c>
      <c r="B1904" s="326" t="s">
        <v>41</v>
      </c>
      <c r="C1904" s="326" t="s">
        <v>2870</v>
      </c>
      <c r="D1904" s="326">
        <v>37593</v>
      </c>
      <c r="E1904" s="326" t="s">
        <v>241</v>
      </c>
      <c r="F1904" s="326" t="s">
        <v>2539</v>
      </c>
      <c r="G1904" s="327">
        <v>0</v>
      </c>
      <c r="H1904" s="327">
        <v>554.45000000000005</v>
      </c>
      <c r="I1904" s="326" t="s">
        <v>51</v>
      </c>
      <c r="J1904" s="328">
        <v>5515.01</v>
      </c>
      <c r="K1904" s="326" t="s">
        <v>221</v>
      </c>
      <c r="L1904" s="326" t="s">
        <v>221</v>
      </c>
      <c r="M1904" s="326" t="s">
        <v>142</v>
      </c>
      <c r="N1904" s="326" t="s">
        <v>45</v>
      </c>
      <c r="O1904" s="326" t="s">
        <v>45</v>
      </c>
      <c r="P1904" s="326" t="s">
        <v>45</v>
      </c>
      <c r="Q1904" s="326" t="s">
        <v>45</v>
      </c>
      <c r="R1904" s="326" t="s">
        <v>45</v>
      </c>
      <c r="S1904" s="326" t="s">
        <v>45</v>
      </c>
      <c r="T1904" s="326" t="s">
        <v>222</v>
      </c>
      <c r="U1904" s="326" t="s">
        <v>222</v>
      </c>
      <c r="V1904" s="326" t="s">
        <v>144</v>
      </c>
      <c r="W1904" s="326" t="s">
        <v>48</v>
      </c>
      <c r="X1904" s="326" t="s">
        <v>48</v>
      </c>
      <c r="Y1904" s="326" t="s">
        <v>48</v>
      </c>
      <c r="Z1904" s="326" t="s">
        <v>48</v>
      </c>
      <c r="AA1904" s="326" t="s">
        <v>48</v>
      </c>
      <c r="AB1904" s="326" t="s">
        <v>48</v>
      </c>
      <c r="AC1904" s="326" t="s">
        <v>123</v>
      </c>
      <c r="AD1904" s="326" t="s">
        <v>123</v>
      </c>
    </row>
    <row r="1905" spans="1:30" ht="25.5">
      <c r="A1905" s="326" t="s">
        <v>2853</v>
      </c>
      <c r="B1905" s="326" t="s">
        <v>41</v>
      </c>
      <c r="C1905" s="326" t="s">
        <v>2870</v>
      </c>
      <c r="D1905" s="326">
        <v>37593</v>
      </c>
      <c r="E1905" s="326" t="s">
        <v>241</v>
      </c>
      <c r="F1905" s="326" t="s">
        <v>2466</v>
      </c>
      <c r="G1905" s="327">
        <v>0</v>
      </c>
      <c r="H1905" s="328">
        <v>1406.94</v>
      </c>
      <c r="I1905" s="326" t="s">
        <v>51</v>
      </c>
      <c r="J1905" s="328">
        <v>4108.07</v>
      </c>
      <c r="K1905" s="326" t="s">
        <v>221</v>
      </c>
      <c r="L1905" s="326" t="s">
        <v>221</v>
      </c>
      <c r="M1905" s="326" t="s">
        <v>142</v>
      </c>
      <c r="N1905" s="326" t="s">
        <v>45</v>
      </c>
      <c r="O1905" s="326" t="s">
        <v>45</v>
      </c>
      <c r="P1905" s="326" t="s">
        <v>45</v>
      </c>
      <c r="Q1905" s="326" t="s">
        <v>45</v>
      </c>
      <c r="R1905" s="326" t="s">
        <v>45</v>
      </c>
      <c r="S1905" s="326" t="s">
        <v>45</v>
      </c>
      <c r="T1905" s="326" t="s">
        <v>222</v>
      </c>
      <c r="U1905" s="326" t="s">
        <v>222</v>
      </c>
      <c r="V1905" s="326" t="s">
        <v>144</v>
      </c>
      <c r="W1905" s="326" t="s">
        <v>48</v>
      </c>
      <c r="X1905" s="326" t="s">
        <v>48</v>
      </c>
      <c r="Y1905" s="326" t="s">
        <v>48</v>
      </c>
      <c r="Z1905" s="326" t="s">
        <v>48</v>
      </c>
      <c r="AA1905" s="326" t="s">
        <v>48</v>
      </c>
      <c r="AB1905" s="326" t="s">
        <v>48</v>
      </c>
      <c r="AC1905" s="326" t="s">
        <v>123</v>
      </c>
      <c r="AD1905" s="326" t="s">
        <v>123</v>
      </c>
    </row>
    <row r="1906" spans="1:30" ht="25.5">
      <c r="A1906" s="326" t="s">
        <v>2853</v>
      </c>
      <c r="B1906" s="326" t="s">
        <v>41</v>
      </c>
      <c r="C1906" s="326" t="s">
        <v>2866</v>
      </c>
      <c r="D1906" s="326">
        <v>37280</v>
      </c>
      <c r="E1906" s="326" t="s">
        <v>241</v>
      </c>
      <c r="F1906" s="326" t="s">
        <v>2903</v>
      </c>
      <c r="G1906" s="327">
        <v>416.41</v>
      </c>
      <c r="H1906" s="327">
        <v>0</v>
      </c>
      <c r="I1906" s="326" t="s">
        <v>51</v>
      </c>
      <c r="J1906" s="328">
        <v>1375.92</v>
      </c>
      <c r="K1906" s="326" t="s">
        <v>1621</v>
      </c>
      <c r="L1906" s="326" t="s">
        <v>1621</v>
      </c>
      <c r="M1906" s="326" t="s">
        <v>142</v>
      </c>
      <c r="N1906" s="326" t="s">
        <v>45</v>
      </c>
      <c r="O1906" s="326" t="s">
        <v>45</v>
      </c>
      <c r="P1906" s="326" t="s">
        <v>45</v>
      </c>
      <c r="Q1906" s="326" t="s">
        <v>45</v>
      </c>
      <c r="R1906" s="326" t="s">
        <v>45</v>
      </c>
      <c r="S1906" s="326" t="s">
        <v>45</v>
      </c>
      <c r="T1906" s="326" t="s">
        <v>1622</v>
      </c>
      <c r="U1906" s="326" t="s">
        <v>1622</v>
      </c>
      <c r="V1906" s="326" t="s">
        <v>144</v>
      </c>
      <c r="W1906" s="326" t="s">
        <v>48</v>
      </c>
      <c r="X1906" s="326" t="s">
        <v>48</v>
      </c>
      <c r="Y1906" s="326" t="s">
        <v>48</v>
      </c>
      <c r="Z1906" s="326" t="s">
        <v>48</v>
      </c>
      <c r="AA1906" s="326" t="s">
        <v>48</v>
      </c>
      <c r="AB1906" s="326" t="s">
        <v>48</v>
      </c>
      <c r="AC1906" s="326" t="s">
        <v>123</v>
      </c>
      <c r="AD1906" s="326" t="s">
        <v>123</v>
      </c>
    </row>
    <row r="1907" spans="1:30" ht="25.5">
      <c r="A1907" s="326" t="s">
        <v>2853</v>
      </c>
      <c r="B1907" s="326" t="s">
        <v>41</v>
      </c>
      <c r="C1907" s="326" t="s">
        <v>2866</v>
      </c>
      <c r="D1907" s="326">
        <v>37280</v>
      </c>
      <c r="E1907" s="326" t="s">
        <v>241</v>
      </c>
      <c r="F1907" s="326" t="s">
        <v>2904</v>
      </c>
      <c r="G1907" s="327">
        <v>593.78</v>
      </c>
      <c r="H1907" s="327">
        <v>0</v>
      </c>
      <c r="I1907" s="326" t="s">
        <v>51</v>
      </c>
      <c r="J1907" s="327">
        <v>875.73</v>
      </c>
      <c r="K1907" s="326" t="s">
        <v>617</v>
      </c>
      <c r="L1907" s="326" t="s">
        <v>617</v>
      </c>
      <c r="M1907" s="326" t="s">
        <v>142</v>
      </c>
      <c r="N1907" s="326" t="s">
        <v>45</v>
      </c>
      <c r="O1907" s="326" t="s">
        <v>45</v>
      </c>
      <c r="P1907" s="326" t="s">
        <v>45</v>
      </c>
      <c r="Q1907" s="326" t="s">
        <v>45</v>
      </c>
      <c r="R1907" s="326" t="s">
        <v>45</v>
      </c>
      <c r="S1907" s="326" t="s">
        <v>45</v>
      </c>
      <c r="T1907" s="326" t="s">
        <v>618</v>
      </c>
      <c r="U1907" s="326" t="s">
        <v>618</v>
      </c>
      <c r="V1907" s="326" t="s">
        <v>144</v>
      </c>
      <c r="W1907" s="326" t="s">
        <v>48</v>
      </c>
      <c r="X1907" s="326" t="s">
        <v>48</v>
      </c>
      <c r="Y1907" s="326" t="s">
        <v>48</v>
      </c>
      <c r="Z1907" s="326" t="s">
        <v>48</v>
      </c>
      <c r="AA1907" s="326" t="s">
        <v>48</v>
      </c>
      <c r="AB1907" s="326" t="s">
        <v>48</v>
      </c>
      <c r="AC1907" s="326" t="s">
        <v>123</v>
      </c>
      <c r="AD1907" s="326" t="s">
        <v>123</v>
      </c>
    </row>
    <row r="1909" spans="1:30" ht="25.5">
      <c r="A1909" s="326" t="s">
        <v>2939</v>
      </c>
      <c r="B1909" s="326" t="s">
        <v>41</v>
      </c>
      <c r="C1909" s="326" t="s">
        <v>3001</v>
      </c>
      <c r="D1909" s="326">
        <v>39049</v>
      </c>
      <c r="E1909" s="326" t="s">
        <v>1047</v>
      </c>
      <c r="F1909" s="326" t="s">
        <v>3002</v>
      </c>
      <c r="G1909" s="328">
        <v>13338</v>
      </c>
      <c r="H1909" s="327">
        <v>0</v>
      </c>
      <c r="I1909" s="326" t="s">
        <v>51</v>
      </c>
      <c r="J1909" s="328">
        <v>331227.17</v>
      </c>
      <c r="K1909" s="326" t="s">
        <v>43</v>
      </c>
      <c r="L1909" s="326" t="s">
        <v>45</v>
      </c>
      <c r="M1909" s="326" t="s">
        <v>142</v>
      </c>
      <c r="N1909" s="326" t="s">
        <v>45</v>
      </c>
      <c r="O1909" s="326" t="s">
        <v>45</v>
      </c>
      <c r="P1909" s="326" t="s">
        <v>45</v>
      </c>
      <c r="Q1909" s="326" t="s">
        <v>45</v>
      </c>
      <c r="R1909" s="326" t="s">
        <v>45</v>
      </c>
      <c r="S1909" s="326" t="s">
        <v>45</v>
      </c>
      <c r="T1909" s="326" t="s">
        <v>46</v>
      </c>
      <c r="U1909" s="326" t="s">
        <v>48</v>
      </c>
      <c r="V1909" s="326" t="s">
        <v>144</v>
      </c>
      <c r="W1909" s="326" t="s">
        <v>48</v>
      </c>
      <c r="X1909" s="326" t="s">
        <v>48</v>
      </c>
      <c r="Y1909" s="326" t="s">
        <v>48</v>
      </c>
      <c r="Z1909" s="326" t="s">
        <v>48</v>
      </c>
      <c r="AA1909" s="326" t="s">
        <v>48</v>
      </c>
      <c r="AB1909" s="326" t="s">
        <v>48</v>
      </c>
      <c r="AC1909" s="326" t="s">
        <v>123</v>
      </c>
      <c r="AD1909" s="326" t="s">
        <v>123</v>
      </c>
    </row>
    <row r="1910" spans="1:30" ht="25.5">
      <c r="A1910" s="326" t="s">
        <v>2939</v>
      </c>
      <c r="B1910" s="326" t="s">
        <v>41</v>
      </c>
      <c r="C1910" s="326" t="s">
        <v>2999</v>
      </c>
      <c r="D1910" s="326">
        <v>41583</v>
      </c>
      <c r="E1910" s="326" t="s">
        <v>177</v>
      </c>
      <c r="F1910" s="326" t="s">
        <v>3003</v>
      </c>
      <c r="G1910" s="327">
        <v>32</v>
      </c>
      <c r="H1910" s="327">
        <v>0</v>
      </c>
      <c r="I1910" s="326" t="s">
        <v>51</v>
      </c>
      <c r="J1910" s="328">
        <v>155951.84</v>
      </c>
      <c r="K1910" s="326" t="s">
        <v>43</v>
      </c>
      <c r="L1910" s="326" t="s">
        <v>44</v>
      </c>
      <c r="M1910" s="326" t="s">
        <v>142</v>
      </c>
      <c r="N1910" s="326" t="s">
        <v>45</v>
      </c>
      <c r="O1910" s="326" t="s">
        <v>45</v>
      </c>
      <c r="P1910" s="326" t="s">
        <v>45</v>
      </c>
      <c r="Q1910" s="326" t="s">
        <v>45</v>
      </c>
      <c r="R1910" s="326" t="s">
        <v>45</v>
      </c>
      <c r="S1910" s="326" t="s">
        <v>45</v>
      </c>
      <c r="T1910" s="326" t="s">
        <v>46</v>
      </c>
      <c r="U1910" s="326" t="s">
        <v>1210</v>
      </c>
      <c r="V1910" s="326" t="s">
        <v>144</v>
      </c>
      <c r="W1910" s="326" t="s">
        <v>48</v>
      </c>
      <c r="X1910" s="326" t="s">
        <v>48</v>
      </c>
      <c r="Y1910" s="326" t="s">
        <v>48</v>
      </c>
      <c r="Z1910" s="326" t="s">
        <v>48</v>
      </c>
      <c r="AA1910" s="326" t="s">
        <v>48</v>
      </c>
      <c r="AB1910" s="326" t="s">
        <v>48</v>
      </c>
      <c r="AC1910" s="326" t="s">
        <v>123</v>
      </c>
      <c r="AD1910" s="326" t="s">
        <v>123</v>
      </c>
    </row>
    <row r="1911" spans="1:30" ht="25.5">
      <c r="A1911" s="326" t="s">
        <v>2939</v>
      </c>
      <c r="B1911" s="326" t="s">
        <v>41</v>
      </c>
      <c r="C1911" s="326" t="s">
        <v>2999</v>
      </c>
      <c r="D1911" s="326">
        <v>41583</v>
      </c>
      <c r="E1911" s="326" t="s">
        <v>177</v>
      </c>
      <c r="F1911" s="326" t="s">
        <v>3004</v>
      </c>
      <c r="G1911" s="327">
        <v>32</v>
      </c>
      <c r="H1911" s="327">
        <v>0</v>
      </c>
      <c r="I1911" s="326" t="s">
        <v>51</v>
      </c>
      <c r="J1911" s="328">
        <v>155983.84</v>
      </c>
      <c r="K1911" s="326" t="s">
        <v>43</v>
      </c>
      <c r="L1911" s="326" t="s">
        <v>44</v>
      </c>
      <c r="M1911" s="326" t="s">
        <v>142</v>
      </c>
      <c r="N1911" s="326" t="s">
        <v>45</v>
      </c>
      <c r="O1911" s="326" t="s">
        <v>45</v>
      </c>
      <c r="P1911" s="326" t="s">
        <v>45</v>
      </c>
      <c r="Q1911" s="326" t="s">
        <v>45</v>
      </c>
      <c r="R1911" s="326" t="s">
        <v>45</v>
      </c>
      <c r="S1911" s="326" t="s">
        <v>45</v>
      </c>
      <c r="T1911" s="326" t="s">
        <v>46</v>
      </c>
      <c r="U1911" s="326" t="s">
        <v>1210</v>
      </c>
      <c r="V1911" s="326" t="s">
        <v>144</v>
      </c>
      <c r="W1911" s="326" t="s">
        <v>48</v>
      </c>
      <c r="X1911" s="326" t="s">
        <v>48</v>
      </c>
      <c r="Y1911" s="326" t="s">
        <v>48</v>
      </c>
      <c r="Z1911" s="326" t="s">
        <v>48</v>
      </c>
      <c r="AA1911" s="326" t="s">
        <v>48</v>
      </c>
      <c r="AB1911" s="326" t="s">
        <v>48</v>
      </c>
      <c r="AC1911" s="326" t="s">
        <v>123</v>
      </c>
      <c r="AD1911" s="326" t="s">
        <v>123</v>
      </c>
    </row>
    <row r="1912" spans="1:30" ht="25.5">
      <c r="A1912" s="326" t="s">
        <v>2939</v>
      </c>
      <c r="B1912" s="326" t="s">
        <v>41</v>
      </c>
      <c r="C1912" s="326" t="s">
        <v>2999</v>
      </c>
      <c r="D1912" s="326">
        <v>41583</v>
      </c>
      <c r="E1912" s="326" t="s">
        <v>177</v>
      </c>
      <c r="F1912" s="326" t="s">
        <v>3005</v>
      </c>
      <c r="G1912" s="327">
        <v>32</v>
      </c>
      <c r="H1912" s="327">
        <v>0</v>
      </c>
      <c r="I1912" s="326" t="s">
        <v>51</v>
      </c>
      <c r="J1912" s="328">
        <v>156015.84</v>
      </c>
      <c r="K1912" s="326" t="s">
        <v>43</v>
      </c>
      <c r="L1912" s="326" t="s">
        <v>44</v>
      </c>
      <c r="M1912" s="326" t="s">
        <v>142</v>
      </c>
      <c r="N1912" s="326" t="s">
        <v>45</v>
      </c>
      <c r="O1912" s="326" t="s">
        <v>45</v>
      </c>
      <c r="P1912" s="326" t="s">
        <v>45</v>
      </c>
      <c r="Q1912" s="326" t="s">
        <v>45</v>
      </c>
      <c r="R1912" s="326" t="s">
        <v>45</v>
      </c>
      <c r="S1912" s="326" t="s">
        <v>45</v>
      </c>
      <c r="T1912" s="326" t="s">
        <v>46</v>
      </c>
      <c r="U1912" s="326" t="s">
        <v>1210</v>
      </c>
      <c r="V1912" s="326" t="s">
        <v>144</v>
      </c>
      <c r="W1912" s="326" t="s">
        <v>48</v>
      </c>
      <c r="X1912" s="326" t="s">
        <v>48</v>
      </c>
      <c r="Y1912" s="326" t="s">
        <v>48</v>
      </c>
      <c r="Z1912" s="326" t="s">
        <v>48</v>
      </c>
      <c r="AA1912" s="326" t="s">
        <v>48</v>
      </c>
      <c r="AB1912" s="326" t="s">
        <v>48</v>
      </c>
      <c r="AC1912" s="326" t="s">
        <v>123</v>
      </c>
      <c r="AD1912" s="326" t="s">
        <v>123</v>
      </c>
    </row>
    <row r="1913" spans="1:30" ht="25.5">
      <c r="A1913" s="326" t="s">
        <v>2939</v>
      </c>
      <c r="B1913" s="326" t="s">
        <v>41</v>
      </c>
      <c r="C1913" s="326" t="s">
        <v>2999</v>
      </c>
      <c r="D1913" s="326">
        <v>41583</v>
      </c>
      <c r="E1913" s="326" t="s">
        <v>177</v>
      </c>
      <c r="F1913" s="326" t="s">
        <v>3006</v>
      </c>
      <c r="G1913" s="327">
        <v>32</v>
      </c>
      <c r="H1913" s="327">
        <v>0</v>
      </c>
      <c r="I1913" s="326" t="s">
        <v>51</v>
      </c>
      <c r="J1913" s="328">
        <v>156047.84</v>
      </c>
      <c r="K1913" s="326" t="s">
        <v>43</v>
      </c>
      <c r="L1913" s="326" t="s">
        <v>44</v>
      </c>
      <c r="M1913" s="326" t="s">
        <v>142</v>
      </c>
      <c r="N1913" s="326" t="s">
        <v>45</v>
      </c>
      <c r="O1913" s="326" t="s">
        <v>45</v>
      </c>
      <c r="P1913" s="326" t="s">
        <v>45</v>
      </c>
      <c r="Q1913" s="326" t="s">
        <v>45</v>
      </c>
      <c r="R1913" s="326" t="s">
        <v>45</v>
      </c>
      <c r="S1913" s="326" t="s">
        <v>45</v>
      </c>
      <c r="T1913" s="326" t="s">
        <v>46</v>
      </c>
      <c r="U1913" s="326" t="s">
        <v>1210</v>
      </c>
      <c r="V1913" s="326" t="s">
        <v>144</v>
      </c>
      <c r="W1913" s="326" t="s">
        <v>48</v>
      </c>
      <c r="X1913" s="326" t="s">
        <v>48</v>
      </c>
      <c r="Y1913" s="326" t="s">
        <v>48</v>
      </c>
      <c r="Z1913" s="326" t="s">
        <v>48</v>
      </c>
      <c r="AA1913" s="326" t="s">
        <v>48</v>
      </c>
      <c r="AB1913" s="326" t="s">
        <v>48</v>
      </c>
      <c r="AC1913" s="326" t="s">
        <v>123</v>
      </c>
      <c r="AD1913" s="326" t="s">
        <v>123</v>
      </c>
    </row>
    <row r="1914" spans="1:30" ht="25.5">
      <c r="A1914" s="326" t="s">
        <v>2939</v>
      </c>
      <c r="B1914" s="326" t="s">
        <v>41</v>
      </c>
      <c r="C1914" s="326" t="s">
        <v>2999</v>
      </c>
      <c r="D1914" s="326">
        <v>41583</v>
      </c>
      <c r="E1914" s="326" t="s">
        <v>177</v>
      </c>
      <c r="F1914" s="326" t="s">
        <v>3007</v>
      </c>
      <c r="G1914" s="328">
        <v>3915.79</v>
      </c>
      <c r="H1914" s="327">
        <v>0</v>
      </c>
      <c r="I1914" s="326" t="s">
        <v>51</v>
      </c>
      <c r="J1914" s="328">
        <v>159963.63</v>
      </c>
      <c r="K1914" s="326" t="s">
        <v>43</v>
      </c>
      <c r="L1914" s="326" t="s">
        <v>44</v>
      </c>
      <c r="M1914" s="326" t="s">
        <v>142</v>
      </c>
      <c r="N1914" s="326" t="s">
        <v>45</v>
      </c>
      <c r="O1914" s="326" t="s">
        <v>45</v>
      </c>
      <c r="P1914" s="326" t="s">
        <v>45</v>
      </c>
      <c r="Q1914" s="326" t="s">
        <v>45</v>
      </c>
      <c r="R1914" s="326" t="s">
        <v>45</v>
      </c>
      <c r="S1914" s="326" t="s">
        <v>45</v>
      </c>
      <c r="T1914" s="326" t="s">
        <v>46</v>
      </c>
      <c r="U1914" s="326" t="s">
        <v>1210</v>
      </c>
      <c r="V1914" s="326" t="s">
        <v>144</v>
      </c>
      <c r="W1914" s="326" t="s">
        <v>48</v>
      </c>
      <c r="X1914" s="326" t="s">
        <v>48</v>
      </c>
      <c r="Y1914" s="326" t="s">
        <v>48</v>
      </c>
      <c r="Z1914" s="326" t="s">
        <v>48</v>
      </c>
      <c r="AA1914" s="326" t="s">
        <v>48</v>
      </c>
      <c r="AB1914" s="326" t="s">
        <v>48</v>
      </c>
      <c r="AC1914" s="326" t="s">
        <v>123</v>
      </c>
      <c r="AD1914" s="326" t="s">
        <v>123</v>
      </c>
    </row>
    <row r="1915" spans="1:30" ht="25.5">
      <c r="A1915" s="326" t="s">
        <v>2939</v>
      </c>
      <c r="B1915" s="326" t="s">
        <v>41</v>
      </c>
      <c r="C1915" s="326" t="s">
        <v>2999</v>
      </c>
      <c r="D1915" s="326">
        <v>41583</v>
      </c>
      <c r="E1915" s="326" t="s">
        <v>177</v>
      </c>
      <c r="F1915" s="326" t="s">
        <v>3008</v>
      </c>
      <c r="G1915" s="327">
        <v>81.88</v>
      </c>
      <c r="H1915" s="327">
        <v>0</v>
      </c>
      <c r="I1915" s="326" t="s">
        <v>51</v>
      </c>
      <c r="J1915" s="328">
        <v>160045.51</v>
      </c>
      <c r="K1915" s="326" t="s">
        <v>43</v>
      </c>
      <c r="L1915" s="326" t="s">
        <v>44</v>
      </c>
      <c r="M1915" s="326" t="s">
        <v>142</v>
      </c>
      <c r="N1915" s="326" t="s">
        <v>45</v>
      </c>
      <c r="O1915" s="326" t="s">
        <v>45</v>
      </c>
      <c r="P1915" s="326" t="s">
        <v>45</v>
      </c>
      <c r="Q1915" s="326" t="s">
        <v>45</v>
      </c>
      <c r="R1915" s="326" t="s">
        <v>45</v>
      </c>
      <c r="S1915" s="326" t="s">
        <v>45</v>
      </c>
      <c r="T1915" s="326" t="s">
        <v>46</v>
      </c>
      <c r="U1915" s="326" t="s">
        <v>1210</v>
      </c>
      <c r="V1915" s="326" t="s">
        <v>144</v>
      </c>
      <c r="W1915" s="326" t="s">
        <v>48</v>
      </c>
      <c r="X1915" s="326" t="s">
        <v>48</v>
      </c>
      <c r="Y1915" s="326" t="s">
        <v>48</v>
      </c>
      <c r="Z1915" s="326" t="s">
        <v>48</v>
      </c>
      <c r="AA1915" s="326" t="s">
        <v>48</v>
      </c>
      <c r="AB1915" s="326" t="s">
        <v>48</v>
      </c>
      <c r="AC1915" s="326" t="s">
        <v>123</v>
      </c>
      <c r="AD1915" s="326" t="s">
        <v>123</v>
      </c>
    </row>
    <row r="1916" spans="1:30" ht="25.5">
      <c r="A1916" s="326" t="s">
        <v>2939</v>
      </c>
      <c r="B1916" s="326" t="s">
        <v>41</v>
      </c>
      <c r="C1916" s="326" t="s">
        <v>2999</v>
      </c>
      <c r="D1916" s="326">
        <v>41583</v>
      </c>
      <c r="E1916" s="326" t="s">
        <v>177</v>
      </c>
      <c r="F1916" s="326" t="s">
        <v>3009</v>
      </c>
      <c r="G1916" s="327">
        <v>918.27</v>
      </c>
      <c r="H1916" s="327">
        <v>0</v>
      </c>
      <c r="I1916" s="326" t="s">
        <v>51</v>
      </c>
      <c r="J1916" s="328">
        <v>160963.78</v>
      </c>
      <c r="K1916" s="326" t="s">
        <v>43</v>
      </c>
      <c r="L1916" s="326" t="s">
        <v>44</v>
      </c>
      <c r="M1916" s="326" t="s">
        <v>142</v>
      </c>
      <c r="N1916" s="326" t="s">
        <v>45</v>
      </c>
      <c r="O1916" s="326" t="s">
        <v>45</v>
      </c>
      <c r="P1916" s="326" t="s">
        <v>45</v>
      </c>
      <c r="Q1916" s="326" t="s">
        <v>45</v>
      </c>
      <c r="R1916" s="326" t="s">
        <v>45</v>
      </c>
      <c r="S1916" s="326" t="s">
        <v>45</v>
      </c>
      <c r="T1916" s="326" t="s">
        <v>46</v>
      </c>
      <c r="U1916" s="326" t="s">
        <v>1210</v>
      </c>
      <c r="V1916" s="326" t="s">
        <v>144</v>
      </c>
      <c r="W1916" s="326" t="s">
        <v>48</v>
      </c>
      <c r="X1916" s="326" t="s">
        <v>48</v>
      </c>
      <c r="Y1916" s="326" t="s">
        <v>48</v>
      </c>
      <c r="Z1916" s="326" t="s">
        <v>48</v>
      </c>
      <c r="AA1916" s="326" t="s">
        <v>48</v>
      </c>
      <c r="AB1916" s="326" t="s">
        <v>48</v>
      </c>
      <c r="AC1916" s="326" t="s">
        <v>123</v>
      </c>
      <c r="AD1916" s="326" t="s">
        <v>123</v>
      </c>
    </row>
    <row r="1917" spans="1:30" ht="25.5">
      <c r="A1917" s="326" t="s">
        <v>2939</v>
      </c>
      <c r="B1917" s="326" t="s">
        <v>41</v>
      </c>
      <c r="C1917" s="326" t="s">
        <v>2999</v>
      </c>
      <c r="D1917" s="326">
        <v>41583</v>
      </c>
      <c r="E1917" s="326" t="s">
        <v>177</v>
      </c>
      <c r="F1917" s="326" t="s">
        <v>3010</v>
      </c>
      <c r="G1917" s="328">
        <v>1052.5999999999999</v>
      </c>
      <c r="H1917" s="327">
        <v>0</v>
      </c>
      <c r="I1917" s="326" t="s">
        <v>51</v>
      </c>
      <c r="J1917" s="328">
        <v>162016.38</v>
      </c>
      <c r="K1917" s="326" t="s">
        <v>43</v>
      </c>
      <c r="L1917" s="326" t="s">
        <v>44</v>
      </c>
      <c r="M1917" s="326" t="s">
        <v>142</v>
      </c>
      <c r="N1917" s="326" t="s">
        <v>45</v>
      </c>
      <c r="O1917" s="326" t="s">
        <v>45</v>
      </c>
      <c r="P1917" s="326" t="s">
        <v>45</v>
      </c>
      <c r="Q1917" s="326" t="s">
        <v>45</v>
      </c>
      <c r="R1917" s="326" t="s">
        <v>45</v>
      </c>
      <c r="S1917" s="326" t="s">
        <v>45</v>
      </c>
      <c r="T1917" s="326" t="s">
        <v>46</v>
      </c>
      <c r="U1917" s="326" t="s">
        <v>1210</v>
      </c>
      <c r="V1917" s="326" t="s">
        <v>144</v>
      </c>
      <c r="W1917" s="326" t="s">
        <v>48</v>
      </c>
      <c r="X1917" s="326" t="s">
        <v>48</v>
      </c>
      <c r="Y1917" s="326" t="s">
        <v>48</v>
      </c>
      <c r="Z1917" s="326" t="s">
        <v>48</v>
      </c>
      <c r="AA1917" s="326" t="s">
        <v>48</v>
      </c>
      <c r="AB1917" s="326" t="s">
        <v>48</v>
      </c>
      <c r="AC1917" s="326" t="s">
        <v>123</v>
      </c>
      <c r="AD1917" s="326" t="s">
        <v>123</v>
      </c>
    </row>
    <row r="1918" spans="1:30" ht="25.5">
      <c r="A1918" s="326" t="s">
        <v>2939</v>
      </c>
      <c r="B1918" s="326" t="s">
        <v>41</v>
      </c>
      <c r="C1918" s="326" t="s">
        <v>2999</v>
      </c>
      <c r="D1918" s="326">
        <v>41583</v>
      </c>
      <c r="E1918" s="326" t="s">
        <v>177</v>
      </c>
      <c r="F1918" s="326" t="s">
        <v>3011</v>
      </c>
      <c r="G1918" s="327">
        <v>32</v>
      </c>
      <c r="H1918" s="327">
        <v>0</v>
      </c>
      <c r="I1918" s="326" t="s">
        <v>51</v>
      </c>
      <c r="J1918" s="328">
        <v>162048.38</v>
      </c>
      <c r="K1918" s="326" t="s">
        <v>43</v>
      </c>
      <c r="L1918" s="326" t="s">
        <v>44</v>
      </c>
      <c r="M1918" s="326" t="s">
        <v>142</v>
      </c>
      <c r="N1918" s="326" t="s">
        <v>45</v>
      </c>
      <c r="O1918" s="326" t="s">
        <v>45</v>
      </c>
      <c r="P1918" s="326" t="s">
        <v>45</v>
      </c>
      <c r="Q1918" s="326" t="s">
        <v>45</v>
      </c>
      <c r="R1918" s="326" t="s">
        <v>45</v>
      </c>
      <c r="S1918" s="326" t="s">
        <v>45</v>
      </c>
      <c r="T1918" s="326" t="s">
        <v>46</v>
      </c>
      <c r="U1918" s="326" t="s">
        <v>1210</v>
      </c>
      <c r="V1918" s="326" t="s">
        <v>144</v>
      </c>
      <c r="W1918" s="326" t="s">
        <v>48</v>
      </c>
      <c r="X1918" s="326" t="s">
        <v>48</v>
      </c>
      <c r="Y1918" s="326" t="s">
        <v>48</v>
      </c>
      <c r="Z1918" s="326" t="s">
        <v>48</v>
      </c>
      <c r="AA1918" s="326" t="s">
        <v>48</v>
      </c>
      <c r="AB1918" s="326" t="s">
        <v>48</v>
      </c>
      <c r="AC1918" s="326" t="s">
        <v>123</v>
      </c>
      <c r="AD1918" s="326" t="s">
        <v>123</v>
      </c>
    </row>
    <row r="1919" spans="1:30" ht="25.5">
      <c r="A1919" s="326" t="s">
        <v>2939</v>
      </c>
      <c r="B1919" s="326" t="s">
        <v>41</v>
      </c>
      <c r="C1919" s="326" t="s">
        <v>2999</v>
      </c>
      <c r="D1919" s="326">
        <v>41583</v>
      </c>
      <c r="E1919" s="326" t="s">
        <v>177</v>
      </c>
      <c r="F1919" s="326" t="s">
        <v>3012</v>
      </c>
      <c r="G1919" s="327">
        <v>214.24</v>
      </c>
      <c r="H1919" s="327">
        <v>0</v>
      </c>
      <c r="I1919" s="326" t="s">
        <v>51</v>
      </c>
      <c r="J1919" s="327">
        <v>894.84</v>
      </c>
      <c r="K1919" s="326" t="s">
        <v>43</v>
      </c>
      <c r="L1919" s="326" t="s">
        <v>52</v>
      </c>
      <c r="M1919" s="326" t="s">
        <v>142</v>
      </c>
      <c r="N1919" s="326" t="s">
        <v>45</v>
      </c>
      <c r="O1919" s="326" t="s">
        <v>45</v>
      </c>
      <c r="P1919" s="326" t="s">
        <v>45</v>
      </c>
      <c r="Q1919" s="326" t="s">
        <v>45</v>
      </c>
      <c r="R1919" s="326" t="s">
        <v>45</v>
      </c>
      <c r="S1919" s="326" t="s">
        <v>45</v>
      </c>
      <c r="T1919" s="326" t="s">
        <v>46</v>
      </c>
      <c r="U1919" s="326" t="s">
        <v>53</v>
      </c>
      <c r="V1919" s="326" t="s">
        <v>144</v>
      </c>
      <c r="W1919" s="326" t="s">
        <v>48</v>
      </c>
      <c r="X1919" s="326" t="s">
        <v>48</v>
      </c>
      <c r="Y1919" s="326" t="s">
        <v>48</v>
      </c>
      <c r="Z1919" s="326" t="s">
        <v>48</v>
      </c>
      <c r="AA1919" s="326" t="s">
        <v>48</v>
      </c>
      <c r="AB1919" s="326" t="s">
        <v>48</v>
      </c>
      <c r="AC1919" s="326" t="s">
        <v>123</v>
      </c>
      <c r="AD1919" s="326" t="s">
        <v>123</v>
      </c>
    </row>
    <row r="1920" spans="1:30" ht="25.5">
      <c r="A1920" s="326" t="s">
        <v>2939</v>
      </c>
      <c r="B1920" s="326" t="s">
        <v>41</v>
      </c>
      <c r="C1920" s="326" t="s">
        <v>2999</v>
      </c>
      <c r="D1920" s="326">
        <v>41583</v>
      </c>
      <c r="E1920" s="326" t="s">
        <v>177</v>
      </c>
      <c r="F1920" s="326" t="s">
        <v>3013</v>
      </c>
      <c r="G1920" s="328">
        <v>3640.26</v>
      </c>
      <c r="H1920" s="327">
        <v>0</v>
      </c>
      <c r="I1920" s="326" t="s">
        <v>51</v>
      </c>
      <c r="J1920" s="328">
        <v>22310.07</v>
      </c>
      <c r="K1920" s="326" t="s">
        <v>43</v>
      </c>
      <c r="L1920" s="326" t="s">
        <v>749</v>
      </c>
      <c r="M1920" s="326" t="s">
        <v>142</v>
      </c>
      <c r="N1920" s="326" t="s">
        <v>45</v>
      </c>
      <c r="O1920" s="326" t="s">
        <v>45</v>
      </c>
      <c r="P1920" s="326" t="s">
        <v>45</v>
      </c>
      <c r="Q1920" s="326" t="s">
        <v>45</v>
      </c>
      <c r="R1920" s="326" t="s">
        <v>45</v>
      </c>
      <c r="S1920" s="326" t="s">
        <v>45</v>
      </c>
      <c r="T1920" s="326" t="s">
        <v>46</v>
      </c>
      <c r="U1920" s="326" t="s">
        <v>1479</v>
      </c>
      <c r="V1920" s="326" t="s">
        <v>144</v>
      </c>
      <c r="W1920" s="326" t="s">
        <v>48</v>
      </c>
      <c r="X1920" s="326" t="s">
        <v>48</v>
      </c>
      <c r="Y1920" s="326" t="s">
        <v>48</v>
      </c>
      <c r="Z1920" s="326" t="s">
        <v>48</v>
      </c>
      <c r="AA1920" s="326" t="s">
        <v>48</v>
      </c>
      <c r="AB1920" s="326" t="s">
        <v>48</v>
      </c>
      <c r="AC1920" s="326" t="s">
        <v>123</v>
      </c>
      <c r="AD1920" s="326" t="s">
        <v>123</v>
      </c>
    </row>
    <row r="1921" spans="1:30" ht="25.5">
      <c r="A1921" s="326" t="s">
        <v>2939</v>
      </c>
      <c r="B1921" s="326" t="s">
        <v>41</v>
      </c>
      <c r="C1921" s="326" t="s">
        <v>2999</v>
      </c>
      <c r="D1921" s="326">
        <v>41583</v>
      </c>
      <c r="E1921" s="326" t="s">
        <v>177</v>
      </c>
      <c r="F1921" s="326" t="s">
        <v>3014</v>
      </c>
      <c r="G1921" s="327">
        <v>32</v>
      </c>
      <c r="H1921" s="327">
        <v>0</v>
      </c>
      <c r="I1921" s="326" t="s">
        <v>51</v>
      </c>
      <c r="J1921" s="327">
        <v>32</v>
      </c>
      <c r="K1921" s="326" t="s">
        <v>43</v>
      </c>
      <c r="L1921" s="326" t="s">
        <v>2028</v>
      </c>
      <c r="M1921" s="326" t="s">
        <v>142</v>
      </c>
      <c r="N1921" s="326" t="s">
        <v>45</v>
      </c>
      <c r="O1921" s="326" t="s">
        <v>45</v>
      </c>
      <c r="P1921" s="326" t="s">
        <v>45</v>
      </c>
      <c r="Q1921" s="326" t="s">
        <v>45</v>
      </c>
      <c r="R1921" s="326" t="s">
        <v>45</v>
      </c>
      <c r="S1921" s="326" t="s">
        <v>45</v>
      </c>
      <c r="T1921" s="326" t="s">
        <v>46</v>
      </c>
      <c r="U1921" s="326" t="s">
        <v>2029</v>
      </c>
      <c r="V1921" s="326" t="s">
        <v>144</v>
      </c>
      <c r="W1921" s="326" t="s">
        <v>48</v>
      </c>
      <c r="X1921" s="326" t="s">
        <v>48</v>
      </c>
      <c r="Y1921" s="326" t="s">
        <v>48</v>
      </c>
      <c r="Z1921" s="326" t="s">
        <v>48</v>
      </c>
      <c r="AA1921" s="326" t="s">
        <v>48</v>
      </c>
      <c r="AB1921" s="326" t="s">
        <v>48</v>
      </c>
      <c r="AC1921" s="326" t="s">
        <v>123</v>
      </c>
      <c r="AD1921" s="326" t="s">
        <v>123</v>
      </c>
    </row>
    <row r="1922" spans="1:30" ht="25.5">
      <c r="A1922" s="326" t="s">
        <v>2939</v>
      </c>
      <c r="B1922" s="326" t="s">
        <v>41</v>
      </c>
      <c r="C1922" s="326" t="s">
        <v>3015</v>
      </c>
      <c r="D1922" s="326">
        <v>39594</v>
      </c>
      <c r="E1922" s="326" t="s">
        <v>410</v>
      </c>
      <c r="F1922" s="326" t="s">
        <v>2714</v>
      </c>
      <c r="G1922" s="327">
        <v>0</v>
      </c>
      <c r="H1922" s="327">
        <v>162.88</v>
      </c>
      <c r="I1922" s="326" t="s">
        <v>51</v>
      </c>
      <c r="J1922" s="327">
        <v>868.74</v>
      </c>
      <c r="K1922" s="326" t="s">
        <v>43</v>
      </c>
      <c r="L1922" s="326" t="s">
        <v>54</v>
      </c>
      <c r="M1922" s="326" t="s">
        <v>142</v>
      </c>
      <c r="N1922" s="326" t="s">
        <v>45</v>
      </c>
      <c r="O1922" s="326" t="s">
        <v>45</v>
      </c>
      <c r="P1922" s="326" t="s">
        <v>45</v>
      </c>
      <c r="Q1922" s="326" t="s">
        <v>45</v>
      </c>
      <c r="R1922" s="326" t="s">
        <v>45</v>
      </c>
      <c r="S1922" s="326" t="s">
        <v>45</v>
      </c>
      <c r="T1922" s="326" t="s">
        <v>46</v>
      </c>
      <c r="U1922" s="326" t="s">
        <v>55</v>
      </c>
      <c r="V1922" s="326" t="s">
        <v>144</v>
      </c>
      <c r="W1922" s="326" t="s">
        <v>48</v>
      </c>
      <c r="X1922" s="326" t="s">
        <v>48</v>
      </c>
      <c r="Y1922" s="326" t="s">
        <v>48</v>
      </c>
      <c r="Z1922" s="326" t="s">
        <v>48</v>
      </c>
      <c r="AA1922" s="326" t="s">
        <v>48</v>
      </c>
      <c r="AB1922" s="326" t="s">
        <v>48</v>
      </c>
      <c r="AC1922" s="326" t="s">
        <v>123</v>
      </c>
      <c r="AD1922" s="326" t="s">
        <v>123</v>
      </c>
    </row>
    <row r="1923" spans="1:30" ht="25.5">
      <c r="A1923" s="326" t="s">
        <v>2939</v>
      </c>
      <c r="B1923" s="326" t="s">
        <v>41</v>
      </c>
      <c r="C1923" s="326" t="s">
        <v>2999</v>
      </c>
      <c r="D1923" s="326">
        <v>41583</v>
      </c>
      <c r="E1923" s="326" t="s">
        <v>177</v>
      </c>
      <c r="F1923" s="326" t="s">
        <v>3016</v>
      </c>
      <c r="G1923" s="327">
        <v>32</v>
      </c>
      <c r="H1923" s="327">
        <v>0</v>
      </c>
      <c r="I1923" s="326" t="s">
        <v>51</v>
      </c>
      <c r="J1923" s="327">
        <v>900.74</v>
      </c>
      <c r="K1923" s="326" t="s">
        <v>43</v>
      </c>
      <c r="L1923" s="326" t="s">
        <v>54</v>
      </c>
      <c r="M1923" s="326" t="s">
        <v>142</v>
      </c>
      <c r="N1923" s="326" t="s">
        <v>45</v>
      </c>
      <c r="O1923" s="326" t="s">
        <v>45</v>
      </c>
      <c r="P1923" s="326" t="s">
        <v>45</v>
      </c>
      <c r="Q1923" s="326" t="s">
        <v>45</v>
      </c>
      <c r="R1923" s="326" t="s">
        <v>45</v>
      </c>
      <c r="S1923" s="326" t="s">
        <v>45</v>
      </c>
      <c r="T1923" s="326" t="s">
        <v>46</v>
      </c>
      <c r="U1923" s="326" t="s">
        <v>55</v>
      </c>
      <c r="V1923" s="326" t="s">
        <v>144</v>
      </c>
      <c r="W1923" s="326" t="s">
        <v>48</v>
      </c>
      <c r="X1923" s="326" t="s">
        <v>48</v>
      </c>
      <c r="Y1923" s="326" t="s">
        <v>48</v>
      </c>
      <c r="Z1923" s="326" t="s">
        <v>48</v>
      </c>
      <c r="AA1923" s="326" t="s">
        <v>48</v>
      </c>
      <c r="AB1923" s="326" t="s">
        <v>48</v>
      </c>
      <c r="AC1923" s="326" t="s">
        <v>123</v>
      </c>
      <c r="AD1923" s="326" t="s">
        <v>123</v>
      </c>
    </row>
    <row r="1924" spans="1:30" ht="25.5">
      <c r="A1924" s="326" t="s">
        <v>2939</v>
      </c>
      <c r="B1924" s="326" t="s">
        <v>41</v>
      </c>
      <c r="C1924" s="326" t="s">
        <v>2995</v>
      </c>
      <c r="D1924" s="326">
        <v>40921</v>
      </c>
      <c r="E1924" s="326" t="s">
        <v>156</v>
      </c>
      <c r="F1924" s="326" t="s">
        <v>2791</v>
      </c>
      <c r="G1924" s="327">
        <v>0</v>
      </c>
      <c r="H1924" s="328">
        <v>2867.98</v>
      </c>
      <c r="I1924" s="326" t="s">
        <v>51</v>
      </c>
      <c r="J1924" s="327">
        <v>0</v>
      </c>
      <c r="K1924" s="326" t="s">
        <v>43</v>
      </c>
      <c r="L1924" s="326" t="s">
        <v>96</v>
      </c>
      <c r="M1924" s="326" t="s">
        <v>142</v>
      </c>
      <c r="N1924" s="326" t="s">
        <v>45</v>
      </c>
      <c r="O1924" s="326" t="s">
        <v>45</v>
      </c>
      <c r="P1924" s="326" t="s">
        <v>45</v>
      </c>
      <c r="Q1924" s="326" t="s">
        <v>45</v>
      </c>
      <c r="R1924" s="326" t="s">
        <v>45</v>
      </c>
      <c r="S1924" s="326" t="s">
        <v>45</v>
      </c>
      <c r="T1924" s="326" t="s">
        <v>46</v>
      </c>
      <c r="U1924" s="326" t="s">
        <v>97</v>
      </c>
      <c r="V1924" s="326" t="s">
        <v>144</v>
      </c>
      <c r="W1924" s="326" t="s">
        <v>48</v>
      </c>
      <c r="X1924" s="326" t="s">
        <v>48</v>
      </c>
      <c r="Y1924" s="326" t="s">
        <v>48</v>
      </c>
      <c r="Z1924" s="326" t="s">
        <v>48</v>
      </c>
      <c r="AA1924" s="326" t="s">
        <v>48</v>
      </c>
      <c r="AB1924" s="326" t="s">
        <v>48</v>
      </c>
      <c r="AC1924" s="326" t="s">
        <v>123</v>
      </c>
      <c r="AD1924" s="326" t="s">
        <v>123</v>
      </c>
    </row>
    <row r="1925" spans="1:30" ht="25.5">
      <c r="A1925" s="326" t="s">
        <v>2939</v>
      </c>
      <c r="B1925" s="326" t="s">
        <v>41</v>
      </c>
      <c r="C1925" s="326" t="s">
        <v>2999</v>
      </c>
      <c r="D1925" s="326">
        <v>41583</v>
      </c>
      <c r="E1925" s="326" t="s">
        <v>177</v>
      </c>
      <c r="F1925" s="326" t="s">
        <v>3017</v>
      </c>
      <c r="G1925" s="327">
        <v>32</v>
      </c>
      <c r="H1925" s="327">
        <v>0</v>
      </c>
      <c r="I1925" s="326" t="s">
        <v>51</v>
      </c>
      <c r="J1925" s="327">
        <v>32</v>
      </c>
      <c r="K1925" s="326" t="s">
        <v>43</v>
      </c>
      <c r="L1925" s="326" t="s">
        <v>96</v>
      </c>
      <c r="M1925" s="326" t="s">
        <v>142</v>
      </c>
      <c r="N1925" s="326" t="s">
        <v>45</v>
      </c>
      <c r="O1925" s="326" t="s">
        <v>45</v>
      </c>
      <c r="P1925" s="326" t="s">
        <v>45</v>
      </c>
      <c r="Q1925" s="326" t="s">
        <v>45</v>
      </c>
      <c r="R1925" s="326" t="s">
        <v>45</v>
      </c>
      <c r="S1925" s="326" t="s">
        <v>45</v>
      </c>
      <c r="T1925" s="326" t="s">
        <v>46</v>
      </c>
      <c r="U1925" s="326" t="s">
        <v>97</v>
      </c>
      <c r="V1925" s="326" t="s">
        <v>144</v>
      </c>
      <c r="W1925" s="326" t="s">
        <v>48</v>
      </c>
      <c r="X1925" s="326" t="s">
        <v>48</v>
      </c>
      <c r="Y1925" s="326" t="s">
        <v>48</v>
      </c>
      <c r="Z1925" s="326" t="s">
        <v>48</v>
      </c>
      <c r="AA1925" s="326" t="s">
        <v>48</v>
      </c>
      <c r="AB1925" s="326" t="s">
        <v>48</v>
      </c>
      <c r="AC1925" s="326" t="s">
        <v>123</v>
      </c>
      <c r="AD1925" s="326" t="s">
        <v>123</v>
      </c>
    </row>
    <row r="1926" spans="1:30" ht="25.5">
      <c r="A1926" s="326" t="s">
        <v>2939</v>
      </c>
      <c r="B1926" s="326" t="s">
        <v>41</v>
      </c>
      <c r="C1926" s="326" t="s">
        <v>3015</v>
      </c>
      <c r="D1926" s="326">
        <v>39594</v>
      </c>
      <c r="E1926" s="326" t="s">
        <v>410</v>
      </c>
      <c r="F1926" s="326" t="s">
        <v>2792</v>
      </c>
      <c r="G1926" s="327">
        <v>0</v>
      </c>
      <c r="H1926" s="327">
        <v>9.1999999999999993</v>
      </c>
      <c r="I1926" s="326" t="s">
        <v>51</v>
      </c>
      <c r="J1926" s="328">
        <v>6737.29</v>
      </c>
      <c r="K1926" s="326" t="s">
        <v>43</v>
      </c>
      <c r="L1926" s="326" t="s">
        <v>837</v>
      </c>
      <c r="M1926" s="326" t="s">
        <v>142</v>
      </c>
      <c r="N1926" s="326" t="s">
        <v>45</v>
      </c>
      <c r="O1926" s="326" t="s">
        <v>45</v>
      </c>
      <c r="P1926" s="326" t="s">
        <v>45</v>
      </c>
      <c r="Q1926" s="326" t="s">
        <v>45</v>
      </c>
      <c r="R1926" s="326" t="s">
        <v>45</v>
      </c>
      <c r="S1926" s="326" t="s">
        <v>45</v>
      </c>
      <c r="T1926" s="326" t="s">
        <v>46</v>
      </c>
      <c r="U1926" s="326" t="s">
        <v>1562</v>
      </c>
      <c r="V1926" s="326" t="s">
        <v>144</v>
      </c>
      <c r="W1926" s="326" t="s">
        <v>48</v>
      </c>
      <c r="X1926" s="326" t="s">
        <v>48</v>
      </c>
      <c r="Y1926" s="326" t="s">
        <v>48</v>
      </c>
      <c r="Z1926" s="326" t="s">
        <v>48</v>
      </c>
      <c r="AA1926" s="326" t="s">
        <v>48</v>
      </c>
      <c r="AB1926" s="326" t="s">
        <v>48</v>
      </c>
      <c r="AC1926" s="326" t="s">
        <v>123</v>
      </c>
      <c r="AD1926" s="326" t="s">
        <v>123</v>
      </c>
    </row>
    <row r="1927" spans="1:30" ht="25.5">
      <c r="A1927" s="326" t="s">
        <v>2939</v>
      </c>
      <c r="B1927" s="326" t="s">
        <v>41</v>
      </c>
      <c r="C1927" s="326" t="s">
        <v>3015</v>
      </c>
      <c r="D1927" s="326">
        <v>39594</v>
      </c>
      <c r="E1927" s="326" t="s">
        <v>410</v>
      </c>
      <c r="F1927" s="326" t="s">
        <v>2794</v>
      </c>
      <c r="G1927" s="327">
        <v>0</v>
      </c>
      <c r="H1927" s="327">
        <v>179.92</v>
      </c>
      <c r="I1927" s="326" t="s">
        <v>51</v>
      </c>
      <c r="J1927" s="328">
        <v>6557.37</v>
      </c>
      <c r="K1927" s="326" t="s">
        <v>43</v>
      </c>
      <c r="L1927" s="326" t="s">
        <v>837</v>
      </c>
      <c r="M1927" s="326" t="s">
        <v>142</v>
      </c>
      <c r="N1927" s="326" t="s">
        <v>45</v>
      </c>
      <c r="O1927" s="326" t="s">
        <v>45</v>
      </c>
      <c r="P1927" s="326" t="s">
        <v>45</v>
      </c>
      <c r="Q1927" s="326" t="s">
        <v>45</v>
      </c>
      <c r="R1927" s="326" t="s">
        <v>45</v>
      </c>
      <c r="S1927" s="326" t="s">
        <v>45</v>
      </c>
      <c r="T1927" s="326" t="s">
        <v>46</v>
      </c>
      <c r="U1927" s="326" t="s">
        <v>1562</v>
      </c>
      <c r="V1927" s="326" t="s">
        <v>144</v>
      </c>
      <c r="W1927" s="326" t="s">
        <v>48</v>
      </c>
      <c r="X1927" s="326" t="s">
        <v>48</v>
      </c>
      <c r="Y1927" s="326" t="s">
        <v>48</v>
      </c>
      <c r="Z1927" s="326" t="s">
        <v>48</v>
      </c>
      <c r="AA1927" s="326" t="s">
        <v>48</v>
      </c>
      <c r="AB1927" s="326" t="s">
        <v>48</v>
      </c>
      <c r="AC1927" s="326" t="s">
        <v>123</v>
      </c>
      <c r="AD1927" s="326" t="s">
        <v>123</v>
      </c>
    </row>
    <row r="1928" spans="1:30" ht="25.5">
      <c r="A1928" s="326" t="s">
        <v>2939</v>
      </c>
      <c r="B1928" s="326" t="s">
        <v>41</v>
      </c>
      <c r="C1928" s="326" t="s">
        <v>3015</v>
      </c>
      <c r="D1928" s="326">
        <v>39594</v>
      </c>
      <c r="E1928" s="326" t="s">
        <v>410</v>
      </c>
      <c r="F1928" s="326" t="s">
        <v>2715</v>
      </c>
      <c r="G1928" s="327">
        <v>0</v>
      </c>
      <c r="H1928" s="327">
        <v>46.69</v>
      </c>
      <c r="I1928" s="326" t="s">
        <v>51</v>
      </c>
      <c r="J1928" s="328">
        <v>6510.68</v>
      </c>
      <c r="K1928" s="326" t="s">
        <v>43</v>
      </c>
      <c r="L1928" s="326" t="s">
        <v>837</v>
      </c>
      <c r="M1928" s="326" t="s">
        <v>142</v>
      </c>
      <c r="N1928" s="326" t="s">
        <v>45</v>
      </c>
      <c r="O1928" s="326" t="s">
        <v>45</v>
      </c>
      <c r="P1928" s="326" t="s">
        <v>45</v>
      </c>
      <c r="Q1928" s="326" t="s">
        <v>45</v>
      </c>
      <c r="R1928" s="326" t="s">
        <v>45</v>
      </c>
      <c r="S1928" s="326" t="s">
        <v>45</v>
      </c>
      <c r="T1928" s="326" t="s">
        <v>46</v>
      </c>
      <c r="U1928" s="326" t="s">
        <v>1562</v>
      </c>
      <c r="V1928" s="326" t="s">
        <v>144</v>
      </c>
      <c r="W1928" s="326" t="s">
        <v>48</v>
      </c>
      <c r="X1928" s="326" t="s">
        <v>48</v>
      </c>
      <c r="Y1928" s="326" t="s">
        <v>48</v>
      </c>
      <c r="Z1928" s="326" t="s">
        <v>48</v>
      </c>
      <c r="AA1928" s="326" t="s">
        <v>48</v>
      </c>
      <c r="AB1928" s="326" t="s">
        <v>48</v>
      </c>
      <c r="AC1928" s="326" t="s">
        <v>123</v>
      </c>
      <c r="AD1928" s="326" t="s">
        <v>123</v>
      </c>
    </row>
    <row r="1929" spans="1:30" ht="25.5">
      <c r="A1929" s="326" t="s">
        <v>2939</v>
      </c>
      <c r="B1929" s="326" t="s">
        <v>41</v>
      </c>
      <c r="C1929" s="326" t="s">
        <v>3015</v>
      </c>
      <c r="D1929" s="326">
        <v>39594</v>
      </c>
      <c r="E1929" s="326" t="s">
        <v>410</v>
      </c>
      <c r="F1929" s="326" t="s">
        <v>2793</v>
      </c>
      <c r="G1929" s="327">
        <v>0</v>
      </c>
      <c r="H1929" s="328">
        <v>6510.68</v>
      </c>
      <c r="I1929" s="326" t="s">
        <v>51</v>
      </c>
      <c r="J1929" s="327">
        <v>0</v>
      </c>
      <c r="K1929" s="326" t="s">
        <v>43</v>
      </c>
      <c r="L1929" s="326" t="s">
        <v>837</v>
      </c>
      <c r="M1929" s="326" t="s">
        <v>142</v>
      </c>
      <c r="N1929" s="326" t="s">
        <v>45</v>
      </c>
      <c r="O1929" s="326" t="s">
        <v>45</v>
      </c>
      <c r="P1929" s="326" t="s">
        <v>45</v>
      </c>
      <c r="Q1929" s="326" t="s">
        <v>45</v>
      </c>
      <c r="R1929" s="326" t="s">
        <v>45</v>
      </c>
      <c r="S1929" s="326" t="s">
        <v>45</v>
      </c>
      <c r="T1929" s="326" t="s">
        <v>46</v>
      </c>
      <c r="U1929" s="326" t="s">
        <v>1562</v>
      </c>
      <c r="V1929" s="326" t="s">
        <v>144</v>
      </c>
      <c r="W1929" s="326" t="s">
        <v>48</v>
      </c>
      <c r="X1929" s="326" t="s">
        <v>48</v>
      </c>
      <c r="Y1929" s="326" t="s">
        <v>48</v>
      </c>
      <c r="Z1929" s="326" t="s">
        <v>48</v>
      </c>
      <c r="AA1929" s="326" t="s">
        <v>48</v>
      </c>
      <c r="AB1929" s="326" t="s">
        <v>48</v>
      </c>
      <c r="AC1929" s="326" t="s">
        <v>123</v>
      </c>
      <c r="AD1929" s="326" t="s">
        <v>123</v>
      </c>
    </row>
    <row r="1930" spans="1:30" ht="25.5">
      <c r="A1930" s="326" t="s">
        <v>2939</v>
      </c>
      <c r="B1930" s="326" t="s">
        <v>41</v>
      </c>
      <c r="C1930" s="326" t="s">
        <v>2999</v>
      </c>
      <c r="D1930" s="326">
        <v>41583</v>
      </c>
      <c r="E1930" s="326" t="s">
        <v>177</v>
      </c>
      <c r="F1930" s="326" t="s">
        <v>3018</v>
      </c>
      <c r="G1930" s="328">
        <v>1043.04</v>
      </c>
      <c r="H1930" s="327">
        <v>0</v>
      </c>
      <c r="I1930" s="326" t="s">
        <v>51</v>
      </c>
      <c r="J1930" s="328">
        <v>1043.04</v>
      </c>
      <c r="K1930" s="326" t="s">
        <v>43</v>
      </c>
      <c r="L1930" s="326" t="s">
        <v>837</v>
      </c>
      <c r="M1930" s="326" t="s">
        <v>142</v>
      </c>
      <c r="N1930" s="326" t="s">
        <v>45</v>
      </c>
      <c r="O1930" s="326" t="s">
        <v>45</v>
      </c>
      <c r="P1930" s="326" t="s">
        <v>45</v>
      </c>
      <c r="Q1930" s="326" t="s">
        <v>45</v>
      </c>
      <c r="R1930" s="326" t="s">
        <v>45</v>
      </c>
      <c r="S1930" s="326" t="s">
        <v>45</v>
      </c>
      <c r="T1930" s="326" t="s">
        <v>46</v>
      </c>
      <c r="U1930" s="326" t="s">
        <v>1562</v>
      </c>
      <c r="V1930" s="326" t="s">
        <v>144</v>
      </c>
      <c r="W1930" s="326" t="s">
        <v>48</v>
      </c>
      <c r="X1930" s="326" t="s">
        <v>48</v>
      </c>
      <c r="Y1930" s="326" t="s">
        <v>48</v>
      </c>
      <c r="Z1930" s="326" t="s">
        <v>48</v>
      </c>
      <c r="AA1930" s="326" t="s">
        <v>48</v>
      </c>
      <c r="AB1930" s="326" t="s">
        <v>48</v>
      </c>
      <c r="AC1930" s="326" t="s">
        <v>123</v>
      </c>
      <c r="AD1930" s="326" t="s">
        <v>123</v>
      </c>
    </row>
    <row r="1931" spans="1:30" ht="25.5">
      <c r="A1931" s="326" t="s">
        <v>2939</v>
      </c>
      <c r="B1931" s="326" t="s">
        <v>41</v>
      </c>
      <c r="C1931" s="326" t="s">
        <v>2999</v>
      </c>
      <c r="D1931" s="326">
        <v>41583</v>
      </c>
      <c r="E1931" s="326" t="s">
        <v>177</v>
      </c>
      <c r="F1931" s="326" t="s">
        <v>3019</v>
      </c>
      <c r="G1931" s="327">
        <v>311.70999999999998</v>
      </c>
      <c r="H1931" s="327">
        <v>0</v>
      </c>
      <c r="I1931" s="326" t="s">
        <v>51</v>
      </c>
      <c r="J1931" s="328">
        <v>1354.75</v>
      </c>
      <c r="K1931" s="326" t="s">
        <v>43</v>
      </c>
      <c r="L1931" s="326" t="s">
        <v>837</v>
      </c>
      <c r="M1931" s="326" t="s">
        <v>142</v>
      </c>
      <c r="N1931" s="326" t="s">
        <v>45</v>
      </c>
      <c r="O1931" s="326" t="s">
        <v>45</v>
      </c>
      <c r="P1931" s="326" t="s">
        <v>45</v>
      </c>
      <c r="Q1931" s="326" t="s">
        <v>45</v>
      </c>
      <c r="R1931" s="326" t="s">
        <v>45</v>
      </c>
      <c r="S1931" s="326" t="s">
        <v>45</v>
      </c>
      <c r="T1931" s="326" t="s">
        <v>46</v>
      </c>
      <c r="U1931" s="326" t="s">
        <v>1562</v>
      </c>
      <c r="V1931" s="326" t="s">
        <v>144</v>
      </c>
      <c r="W1931" s="326" t="s">
        <v>48</v>
      </c>
      <c r="X1931" s="326" t="s">
        <v>48</v>
      </c>
      <c r="Y1931" s="326" t="s">
        <v>48</v>
      </c>
      <c r="Z1931" s="326" t="s">
        <v>48</v>
      </c>
      <c r="AA1931" s="326" t="s">
        <v>48</v>
      </c>
      <c r="AB1931" s="326" t="s">
        <v>48</v>
      </c>
      <c r="AC1931" s="326" t="s">
        <v>123</v>
      </c>
      <c r="AD1931" s="326" t="s">
        <v>123</v>
      </c>
    </row>
    <row r="1932" spans="1:30" ht="25.5">
      <c r="A1932" s="326" t="s">
        <v>2939</v>
      </c>
      <c r="B1932" s="326" t="s">
        <v>41</v>
      </c>
      <c r="C1932" s="326" t="s">
        <v>2999</v>
      </c>
      <c r="D1932" s="326">
        <v>41583</v>
      </c>
      <c r="E1932" s="326" t="s">
        <v>177</v>
      </c>
      <c r="F1932" s="326" t="s">
        <v>3020</v>
      </c>
      <c r="G1932" s="327">
        <v>32</v>
      </c>
      <c r="H1932" s="327">
        <v>0</v>
      </c>
      <c r="I1932" s="326" t="s">
        <v>51</v>
      </c>
      <c r="J1932" s="328">
        <v>1386.75</v>
      </c>
      <c r="K1932" s="326" t="s">
        <v>43</v>
      </c>
      <c r="L1932" s="326" t="s">
        <v>837</v>
      </c>
      <c r="M1932" s="326" t="s">
        <v>142</v>
      </c>
      <c r="N1932" s="326" t="s">
        <v>45</v>
      </c>
      <c r="O1932" s="326" t="s">
        <v>45</v>
      </c>
      <c r="P1932" s="326" t="s">
        <v>45</v>
      </c>
      <c r="Q1932" s="326" t="s">
        <v>45</v>
      </c>
      <c r="R1932" s="326" t="s">
        <v>45</v>
      </c>
      <c r="S1932" s="326" t="s">
        <v>45</v>
      </c>
      <c r="T1932" s="326" t="s">
        <v>46</v>
      </c>
      <c r="U1932" s="326" t="s">
        <v>1562</v>
      </c>
      <c r="V1932" s="326" t="s">
        <v>144</v>
      </c>
      <c r="W1932" s="326" t="s">
        <v>48</v>
      </c>
      <c r="X1932" s="326" t="s">
        <v>48</v>
      </c>
      <c r="Y1932" s="326" t="s">
        <v>48</v>
      </c>
      <c r="Z1932" s="326" t="s">
        <v>48</v>
      </c>
      <c r="AA1932" s="326" t="s">
        <v>48</v>
      </c>
      <c r="AB1932" s="326" t="s">
        <v>48</v>
      </c>
      <c r="AC1932" s="326" t="s">
        <v>123</v>
      </c>
      <c r="AD1932" s="326" t="s">
        <v>123</v>
      </c>
    </row>
    <row r="1933" spans="1:30" ht="25.5">
      <c r="A1933" s="326" t="s">
        <v>2939</v>
      </c>
      <c r="B1933" s="326" t="s">
        <v>41</v>
      </c>
      <c r="C1933" s="326" t="s">
        <v>2999</v>
      </c>
      <c r="D1933" s="326">
        <v>41583</v>
      </c>
      <c r="E1933" s="326" t="s">
        <v>177</v>
      </c>
      <c r="F1933" s="326" t="s">
        <v>3021</v>
      </c>
      <c r="G1933" s="327">
        <v>32</v>
      </c>
      <c r="H1933" s="327">
        <v>0</v>
      </c>
      <c r="I1933" s="326" t="s">
        <v>51</v>
      </c>
      <c r="J1933" s="328">
        <v>10331.57</v>
      </c>
      <c r="K1933" s="326" t="s">
        <v>43</v>
      </c>
      <c r="L1933" s="326" t="s">
        <v>146</v>
      </c>
      <c r="M1933" s="326" t="s">
        <v>142</v>
      </c>
      <c r="N1933" s="326" t="s">
        <v>45</v>
      </c>
      <c r="O1933" s="326" t="s">
        <v>45</v>
      </c>
      <c r="P1933" s="326" t="s">
        <v>45</v>
      </c>
      <c r="Q1933" s="326" t="s">
        <v>45</v>
      </c>
      <c r="R1933" s="326" t="s">
        <v>45</v>
      </c>
      <c r="S1933" s="326" t="s">
        <v>45</v>
      </c>
      <c r="T1933" s="326" t="s">
        <v>46</v>
      </c>
      <c r="U1933" s="326" t="s">
        <v>1567</v>
      </c>
      <c r="V1933" s="326" t="s">
        <v>144</v>
      </c>
      <c r="W1933" s="326" t="s">
        <v>48</v>
      </c>
      <c r="X1933" s="326" t="s">
        <v>48</v>
      </c>
      <c r="Y1933" s="326" t="s">
        <v>48</v>
      </c>
      <c r="Z1933" s="326" t="s">
        <v>48</v>
      </c>
      <c r="AA1933" s="326" t="s">
        <v>48</v>
      </c>
      <c r="AB1933" s="326" t="s">
        <v>48</v>
      </c>
      <c r="AC1933" s="326" t="s">
        <v>123</v>
      </c>
      <c r="AD1933" s="326" t="s">
        <v>123</v>
      </c>
    </row>
    <row r="1934" spans="1:30" ht="25.5">
      <c r="A1934" s="326" t="s">
        <v>2939</v>
      </c>
      <c r="B1934" s="326" t="s">
        <v>41</v>
      </c>
      <c r="C1934" s="326" t="s">
        <v>2999</v>
      </c>
      <c r="D1934" s="326">
        <v>41583</v>
      </c>
      <c r="E1934" s="326" t="s">
        <v>177</v>
      </c>
      <c r="F1934" s="326" t="s">
        <v>3022</v>
      </c>
      <c r="G1934" s="328">
        <v>5929.4</v>
      </c>
      <c r="H1934" s="327">
        <v>0</v>
      </c>
      <c r="I1934" s="326" t="s">
        <v>51</v>
      </c>
      <c r="J1934" s="328">
        <v>16260.97</v>
      </c>
      <c r="K1934" s="326" t="s">
        <v>43</v>
      </c>
      <c r="L1934" s="326" t="s">
        <v>146</v>
      </c>
      <c r="M1934" s="326" t="s">
        <v>142</v>
      </c>
      <c r="N1934" s="326" t="s">
        <v>45</v>
      </c>
      <c r="O1934" s="326" t="s">
        <v>45</v>
      </c>
      <c r="P1934" s="326" t="s">
        <v>45</v>
      </c>
      <c r="Q1934" s="326" t="s">
        <v>45</v>
      </c>
      <c r="R1934" s="326" t="s">
        <v>45</v>
      </c>
      <c r="S1934" s="326" t="s">
        <v>45</v>
      </c>
      <c r="T1934" s="326" t="s">
        <v>46</v>
      </c>
      <c r="U1934" s="326" t="s">
        <v>1567</v>
      </c>
      <c r="V1934" s="326" t="s">
        <v>144</v>
      </c>
      <c r="W1934" s="326" t="s">
        <v>48</v>
      </c>
      <c r="X1934" s="326" t="s">
        <v>48</v>
      </c>
      <c r="Y1934" s="326" t="s">
        <v>48</v>
      </c>
      <c r="Z1934" s="326" t="s">
        <v>48</v>
      </c>
      <c r="AA1934" s="326" t="s">
        <v>48</v>
      </c>
      <c r="AB1934" s="326" t="s">
        <v>48</v>
      </c>
      <c r="AC1934" s="326" t="s">
        <v>123</v>
      </c>
      <c r="AD1934" s="326" t="s">
        <v>123</v>
      </c>
    </row>
    <row r="1935" spans="1:30" ht="25.5">
      <c r="A1935" s="326" t="s">
        <v>2939</v>
      </c>
      <c r="B1935" s="326" t="s">
        <v>41</v>
      </c>
      <c r="C1935" s="326" t="s">
        <v>2999</v>
      </c>
      <c r="D1935" s="326">
        <v>41583</v>
      </c>
      <c r="E1935" s="326" t="s">
        <v>177</v>
      </c>
      <c r="F1935" s="326" t="s">
        <v>3023</v>
      </c>
      <c r="G1935" s="328">
        <v>5051.55</v>
      </c>
      <c r="H1935" s="327">
        <v>0</v>
      </c>
      <c r="I1935" s="326" t="s">
        <v>51</v>
      </c>
      <c r="J1935" s="328">
        <v>21312.52</v>
      </c>
      <c r="K1935" s="326" t="s">
        <v>43</v>
      </c>
      <c r="L1935" s="326" t="s">
        <v>146</v>
      </c>
      <c r="M1935" s="326" t="s">
        <v>142</v>
      </c>
      <c r="N1935" s="326" t="s">
        <v>45</v>
      </c>
      <c r="O1935" s="326" t="s">
        <v>45</v>
      </c>
      <c r="P1935" s="326" t="s">
        <v>45</v>
      </c>
      <c r="Q1935" s="326" t="s">
        <v>45</v>
      </c>
      <c r="R1935" s="326" t="s">
        <v>45</v>
      </c>
      <c r="S1935" s="326" t="s">
        <v>45</v>
      </c>
      <c r="T1935" s="326" t="s">
        <v>46</v>
      </c>
      <c r="U1935" s="326" t="s">
        <v>1567</v>
      </c>
      <c r="V1935" s="326" t="s">
        <v>144</v>
      </c>
      <c r="W1935" s="326" t="s">
        <v>48</v>
      </c>
      <c r="X1935" s="326" t="s">
        <v>48</v>
      </c>
      <c r="Y1935" s="326" t="s">
        <v>48</v>
      </c>
      <c r="Z1935" s="326" t="s">
        <v>48</v>
      </c>
      <c r="AA1935" s="326" t="s">
        <v>48</v>
      </c>
      <c r="AB1935" s="326" t="s">
        <v>48</v>
      </c>
      <c r="AC1935" s="326" t="s">
        <v>123</v>
      </c>
      <c r="AD1935" s="326" t="s">
        <v>123</v>
      </c>
    </row>
    <row r="1936" spans="1:30" ht="17">
      <c r="A1936" s="326" t="s">
        <v>2939</v>
      </c>
      <c r="B1936" s="326" t="s">
        <v>41</v>
      </c>
      <c r="C1936" s="326" t="s">
        <v>2999</v>
      </c>
      <c r="D1936" s="326">
        <v>41583</v>
      </c>
      <c r="E1936" s="326" t="s">
        <v>177</v>
      </c>
      <c r="F1936" s="326" t="s">
        <v>3024</v>
      </c>
      <c r="G1936" s="327">
        <v>32</v>
      </c>
      <c r="H1936" s="327">
        <v>0</v>
      </c>
      <c r="I1936" s="326" t="s">
        <v>51</v>
      </c>
      <c r="J1936" s="327">
        <v>32</v>
      </c>
      <c r="K1936" s="326" t="s">
        <v>43</v>
      </c>
      <c r="L1936" s="326" t="s">
        <v>976</v>
      </c>
      <c r="M1936" s="326" t="s">
        <v>142</v>
      </c>
      <c r="N1936" s="326" t="s">
        <v>45</v>
      </c>
      <c r="O1936" s="326" t="s">
        <v>45</v>
      </c>
      <c r="P1936" s="326" t="s">
        <v>45</v>
      </c>
      <c r="Q1936" s="326" t="s">
        <v>45</v>
      </c>
      <c r="R1936" s="326" t="s">
        <v>45</v>
      </c>
      <c r="S1936" s="326" t="s">
        <v>45</v>
      </c>
      <c r="T1936" s="326" t="s">
        <v>46</v>
      </c>
      <c r="U1936" s="326" t="s">
        <v>977</v>
      </c>
      <c r="V1936" s="326" t="s">
        <v>144</v>
      </c>
      <c r="W1936" s="326" t="s">
        <v>48</v>
      </c>
      <c r="X1936" s="326" t="s">
        <v>48</v>
      </c>
      <c r="Y1936" s="326" t="s">
        <v>48</v>
      </c>
      <c r="Z1936" s="326" t="s">
        <v>48</v>
      </c>
      <c r="AA1936" s="326" t="s">
        <v>48</v>
      </c>
      <c r="AB1936" s="326" t="s">
        <v>48</v>
      </c>
      <c r="AC1936" s="326" t="s">
        <v>123</v>
      </c>
      <c r="AD1936" s="326" t="s">
        <v>123</v>
      </c>
    </row>
    <row r="1937" spans="1:30" ht="25.5">
      <c r="A1937" s="326" t="s">
        <v>2939</v>
      </c>
      <c r="B1937" s="326" t="s">
        <v>41</v>
      </c>
      <c r="C1937" s="326" t="s">
        <v>2995</v>
      </c>
      <c r="D1937" s="326">
        <v>40905</v>
      </c>
      <c r="E1937" s="326" t="s">
        <v>159</v>
      </c>
      <c r="F1937" s="326" t="s">
        <v>2140</v>
      </c>
      <c r="G1937" s="327">
        <v>0</v>
      </c>
      <c r="H1937" s="327">
        <v>50</v>
      </c>
      <c r="I1937" s="326" t="s">
        <v>51</v>
      </c>
      <c r="J1937" s="328">
        <v>84375.6</v>
      </c>
      <c r="K1937" s="326" t="s">
        <v>43</v>
      </c>
      <c r="L1937" s="326" t="s">
        <v>211</v>
      </c>
      <c r="M1937" s="326" t="s">
        <v>142</v>
      </c>
      <c r="N1937" s="326" t="s">
        <v>45</v>
      </c>
      <c r="O1937" s="326" t="s">
        <v>45</v>
      </c>
      <c r="P1937" s="326" t="s">
        <v>45</v>
      </c>
      <c r="Q1937" s="326" t="s">
        <v>45</v>
      </c>
      <c r="R1937" s="326" t="s">
        <v>45</v>
      </c>
      <c r="S1937" s="326" t="s">
        <v>45</v>
      </c>
      <c r="T1937" s="326" t="s">
        <v>46</v>
      </c>
      <c r="U1937" s="326" t="s">
        <v>212</v>
      </c>
      <c r="V1937" s="326" t="s">
        <v>144</v>
      </c>
      <c r="W1937" s="326" t="s">
        <v>48</v>
      </c>
      <c r="X1937" s="326" t="s">
        <v>48</v>
      </c>
      <c r="Y1937" s="326" t="s">
        <v>48</v>
      </c>
      <c r="Z1937" s="326" t="s">
        <v>48</v>
      </c>
      <c r="AA1937" s="326" t="s">
        <v>48</v>
      </c>
      <c r="AB1937" s="326" t="s">
        <v>48</v>
      </c>
      <c r="AC1937" s="326" t="s">
        <v>123</v>
      </c>
      <c r="AD1937" s="326" t="s">
        <v>123</v>
      </c>
    </row>
    <row r="1938" spans="1:30" ht="25.5">
      <c r="A1938" s="326" t="s">
        <v>2939</v>
      </c>
      <c r="B1938" s="326" t="s">
        <v>41</v>
      </c>
      <c r="C1938" s="326" t="s">
        <v>2995</v>
      </c>
      <c r="D1938" s="326">
        <v>40905</v>
      </c>
      <c r="E1938" s="326" t="s">
        <v>159</v>
      </c>
      <c r="F1938" s="326" t="s">
        <v>2506</v>
      </c>
      <c r="G1938" s="327">
        <v>0</v>
      </c>
      <c r="H1938" s="328">
        <v>1263.33</v>
      </c>
      <c r="I1938" s="326" t="s">
        <v>51</v>
      </c>
      <c r="J1938" s="328">
        <v>83112.27</v>
      </c>
      <c r="K1938" s="326" t="s">
        <v>43</v>
      </c>
      <c r="L1938" s="326" t="s">
        <v>211</v>
      </c>
      <c r="M1938" s="326" t="s">
        <v>142</v>
      </c>
      <c r="N1938" s="326" t="s">
        <v>45</v>
      </c>
      <c r="O1938" s="326" t="s">
        <v>45</v>
      </c>
      <c r="P1938" s="326" t="s">
        <v>45</v>
      </c>
      <c r="Q1938" s="326" t="s">
        <v>45</v>
      </c>
      <c r="R1938" s="326" t="s">
        <v>45</v>
      </c>
      <c r="S1938" s="326" t="s">
        <v>45</v>
      </c>
      <c r="T1938" s="326" t="s">
        <v>46</v>
      </c>
      <c r="U1938" s="326" t="s">
        <v>212</v>
      </c>
      <c r="V1938" s="326" t="s">
        <v>144</v>
      </c>
      <c r="W1938" s="326" t="s">
        <v>48</v>
      </c>
      <c r="X1938" s="326" t="s">
        <v>48</v>
      </c>
      <c r="Y1938" s="326" t="s">
        <v>48</v>
      </c>
      <c r="Z1938" s="326" t="s">
        <v>48</v>
      </c>
      <c r="AA1938" s="326" t="s">
        <v>48</v>
      </c>
      <c r="AB1938" s="326" t="s">
        <v>48</v>
      </c>
      <c r="AC1938" s="326" t="s">
        <v>123</v>
      </c>
      <c r="AD1938" s="326" t="s">
        <v>123</v>
      </c>
    </row>
    <row r="1939" spans="1:30" ht="25.5">
      <c r="A1939" s="326" t="s">
        <v>2939</v>
      </c>
      <c r="B1939" s="326" t="s">
        <v>41</v>
      </c>
      <c r="C1939" s="326" t="s">
        <v>2995</v>
      </c>
      <c r="D1939" s="326">
        <v>40905</v>
      </c>
      <c r="E1939" s="326" t="s">
        <v>159</v>
      </c>
      <c r="F1939" s="326" t="s">
        <v>2577</v>
      </c>
      <c r="G1939" s="327">
        <v>0</v>
      </c>
      <c r="H1939" s="328">
        <v>2067.6</v>
      </c>
      <c r="I1939" s="326" t="s">
        <v>51</v>
      </c>
      <c r="J1939" s="328">
        <v>81044.67</v>
      </c>
      <c r="K1939" s="326" t="s">
        <v>43</v>
      </c>
      <c r="L1939" s="326" t="s">
        <v>211</v>
      </c>
      <c r="M1939" s="326" t="s">
        <v>142</v>
      </c>
      <c r="N1939" s="326" t="s">
        <v>45</v>
      </c>
      <c r="O1939" s="326" t="s">
        <v>45</v>
      </c>
      <c r="P1939" s="326" t="s">
        <v>45</v>
      </c>
      <c r="Q1939" s="326" t="s">
        <v>45</v>
      </c>
      <c r="R1939" s="326" t="s">
        <v>45</v>
      </c>
      <c r="S1939" s="326" t="s">
        <v>45</v>
      </c>
      <c r="T1939" s="326" t="s">
        <v>46</v>
      </c>
      <c r="U1939" s="326" t="s">
        <v>212</v>
      </c>
      <c r="V1939" s="326" t="s">
        <v>144</v>
      </c>
      <c r="W1939" s="326" t="s">
        <v>48</v>
      </c>
      <c r="X1939" s="326" t="s">
        <v>48</v>
      </c>
      <c r="Y1939" s="326" t="s">
        <v>48</v>
      </c>
      <c r="Z1939" s="326" t="s">
        <v>48</v>
      </c>
      <c r="AA1939" s="326" t="s">
        <v>48</v>
      </c>
      <c r="AB1939" s="326" t="s">
        <v>48</v>
      </c>
      <c r="AC1939" s="326" t="s">
        <v>123</v>
      </c>
      <c r="AD1939" s="326" t="s">
        <v>123</v>
      </c>
    </row>
    <row r="1940" spans="1:30" ht="25.5">
      <c r="A1940" s="326" t="s">
        <v>2939</v>
      </c>
      <c r="B1940" s="326" t="s">
        <v>41</v>
      </c>
      <c r="C1940" s="326" t="s">
        <v>2995</v>
      </c>
      <c r="D1940" s="326">
        <v>40905</v>
      </c>
      <c r="E1940" s="326" t="s">
        <v>159</v>
      </c>
      <c r="F1940" s="326" t="s">
        <v>2506</v>
      </c>
      <c r="G1940" s="327">
        <v>0</v>
      </c>
      <c r="H1940" s="328">
        <v>3533.25</v>
      </c>
      <c r="I1940" s="326" t="s">
        <v>51</v>
      </c>
      <c r="J1940" s="328">
        <v>77511.42</v>
      </c>
      <c r="K1940" s="326" t="s">
        <v>43</v>
      </c>
      <c r="L1940" s="326" t="s">
        <v>211</v>
      </c>
      <c r="M1940" s="326" t="s">
        <v>142</v>
      </c>
      <c r="N1940" s="326" t="s">
        <v>45</v>
      </c>
      <c r="O1940" s="326" t="s">
        <v>45</v>
      </c>
      <c r="P1940" s="326" t="s">
        <v>45</v>
      </c>
      <c r="Q1940" s="326" t="s">
        <v>45</v>
      </c>
      <c r="R1940" s="326" t="s">
        <v>45</v>
      </c>
      <c r="S1940" s="326" t="s">
        <v>45</v>
      </c>
      <c r="T1940" s="326" t="s">
        <v>46</v>
      </c>
      <c r="U1940" s="326" t="s">
        <v>212</v>
      </c>
      <c r="V1940" s="326" t="s">
        <v>144</v>
      </c>
      <c r="W1940" s="326" t="s">
        <v>48</v>
      </c>
      <c r="X1940" s="326" t="s">
        <v>48</v>
      </c>
      <c r="Y1940" s="326" t="s">
        <v>48</v>
      </c>
      <c r="Z1940" s="326" t="s">
        <v>48</v>
      </c>
      <c r="AA1940" s="326" t="s">
        <v>48</v>
      </c>
      <c r="AB1940" s="326" t="s">
        <v>48</v>
      </c>
      <c r="AC1940" s="326" t="s">
        <v>123</v>
      </c>
      <c r="AD1940" s="326" t="s">
        <v>123</v>
      </c>
    </row>
    <row r="1941" spans="1:30" ht="25.5">
      <c r="A1941" s="326" t="s">
        <v>2939</v>
      </c>
      <c r="B1941" s="326" t="s">
        <v>41</v>
      </c>
      <c r="C1941" s="326" t="s">
        <v>2999</v>
      </c>
      <c r="D1941" s="326">
        <v>41583</v>
      </c>
      <c r="E1941" s="326" t="s">
        <v>177</v>
      </c>
      <c r="F1941" s="326" t="s">
        <v>3025</v>
      </c>
      <c r="G1941" s="328">
        <v>-2652.79</v>
      </c>
      <c r="H1941" s="327">
        <v>0</v>
      </c>
      <c r="I1941" s="326" t="s">
        <v>51</v>
      </c>
      <c r="J1941" s="328">
        <v>74858.63</v>
      </c>
      <c r="K1941" s="326" t="s">
        <v>43</v>
      </c>
      <c r="L1941" s="326" t="s">
        <v>211</v>
      </c>
      <c r="M1941" s="326" t="s">
        <v>142</v>
      </c>
      <c r="N1941" s="326" t="s">
        <v>45</v>
      </c>
      <c r="O1941" s="326" t="s">
        <v>45</v>
      </c>
      <c r="P1941" s="326" t="s">
        <v>45</v>
      </c>
      <c r="Q1941" s="326" t="s">
        <v>45</v>
      </c>
      <c r="R1941" s="326" t="s">
        <v>45</v>
      </c>
      <c r="S1941" s="326" t="s">
        <v>45</v>
      </c>
      <c r="T1941" s="326" t="s">
        <v>46</v>
      </c>
      <c r="U1941" s="326" t="s">
        <v>212</v>
      </c>
      <c r="V1941" s="326" t="s">
        <v>144</v>
      </c>
      <c r="W1941" s="326" t="s">
        <v>48</v>
      </c>
      <c r="X1941" s="326" t="s">
        <v>48</v>
      </c>
      <c r="Y1941" s="326" t="s">
        <v>48</v>
      </c>
      <c r="Z1941" s="326" t="s">
        <v>48</v>
      </c>
      <c r="AA1941" s="326" t="s">
        <v>48</v>
      </c>
      <c r="AB1941" s="326" t="s">
        <v>48</v>
      </c>
      <c r="AC1941" s="326" t="s">
        <v>123</v>
      </c>
      <c r="AD1941" s="326" t="s">
        <v>123</v>
      </c>
    </row>
    <row r="1942" spans="1:30" ht="25.5">
      <c r="A1942" s="326" t="s">
        <v>2939</v>
      </c>
      <c r="B1942" s="326" t="s">
        <v>41</v>
      </c>
      <c r="C1942" s="326" t="s">
        <v>2999</v>
      </c>
      <c r="D1942" s="326">
        <v>41583</v>
      </c>
      <c r="E1942" s="326" t="s">
        <v>177</v>
      </c>
      <c r="F1942" s="326" t="s">
        <v>3026</v>
      </c>
      <c r="G1942" s="328">
        <v>1709.16</v>
      </c>
      <c r="H1942" s="327">
        <v>0</v>
      </c>
      <c r="I1942" s="326" t="s">
        <v>51</v>
      </c>
      <c r="J1942" s="328">
        <v>76567.789999999994</v>
      </c>
      <c r="K1942" s="326" t="s">
        <v>43</v>
      </c>
      <c r="L1942" s="326" t="s">
        <v>211</v>
      </c>
      <c r="M1942" s="326" t="s">
        <v>142</v>
      </c>
      <c r="N1942" s="326" t="s">
        <v>45</v>
      </c>
      <c r="O1942" s="326" t="s">
        <v>45</v>
      </c>
      <c r="P1942" s="326" t="s">
        <v>45</v>
      </c>
      <c r="Q1942" s="326" t="s">
        <v>45</v>
      </c>
      <c r="R1942" s="326" t="s">
        <v>45</v>
      </c>
      <c r="S1942" s="326" t="s">
        <v>45</v>
      </c>
      <c r="T1942" s="326" t="s">
        <v>46</v>
      </c>
      <c r="U1942" s="326" t="s">
        <v>212</v>
      </c>
      <c r="V1942" s="326" t="s">
        <v>144</v>
      </c>
      <c r="W1942" s="326" t="s">
        <v>48</v>
      </c>
      <c r="X1942" s="326" t="s">
        <v>48</v>
      </c>
      <c r="Y1942" s="326" t="s">
        <v>48</v>
      </c>
      <c r="Z1942" s="326" t="s">
        <v>48</v>
      </c>
      <c r="AA1942" s="326" t="s">
        <v>48</v>
      </c>
      <c r="AB1942" s="326" t="s">
        <v>48</v>
      </c>
      <c r="AC1942" s="326" t="s">
        <v>123</v>
      </c>
      <c r="AD1942" s="326" t="s">
        <v>123</v>
      </c>
    </row>
    <row r="1943" spans="1:30" ht="25.5">
      <c r="A1943" s="326" t="s">
        <v>2939</v>
      </c>
      <c r="B1943" s="326" t="s">
        <v>41</v>
      </c>
      <c r="C1943" s="326" t="s">
        <v>2999</v>
      </c>
      <c r="D1943" s="326">
        <v>41583</v>
      </c>
      <c r="E1943" s="326" t="s">
        <v>177</v>
      </c>
      <c r="F1943" s="326" t="s">
        <v>3027</v>
      </c>
      <c r="G1943" s="328">
        <v>50624.73</v>
      </c>
      <c r="H1943" s="327">
        <v>0</v>
      </c>
      <c r="I1943" s="326" t="s">
        <v>51</v>
      </c>
      <c r="J1943" s="328">
        <v>127192.52</v>
      </c>
      <c r="K1943" s="326" t="s">
        <v>43</v>
      </c>
      <c r="L1943" s="326" t="s">
        <v>211</v>
      </c>
      <c r="M1943" s="326" t="s">
        <v>142</v>
      </c>
      <c r="N1943" s="326" t="s">
        <v>45</v>
      </c>
      <c r="O1943" s="326" t="s">
        <v>45</v>
      </c>
      <c r="P1943" s="326" t="s">
        <v>45</v>
      </c>
      <c r="Q1943" s="326" t="s">
        <v>45</v>
      </c>
      <c r="R1943" s="326" t="s">
        <v>45</v>
      </c>
      <c r="S1943" s="326" t="s">
        <v>45</v>
      </c>
      <c r="T1943" s="326" t="s">
        <v>46</v>
      </c>
      <c r="U1943" s="326" t="s">
        <v>212</v>
      </c>
      <c r="V1943" s="326" t="s">
        <v>144</v>
      </c>
      <c r="W1943" s="326" t="s">
        <v>48</v>
      </c>
      <c r="X1943" s="326" t="s">
        <v>48</v>
      </c>
      <c r="Y1943" s="326" t="s">
        <v>48</v>
      </c>
      <c r="Z1943" s="326" t="s">
        <v>48</v>
      </c>
      <c r="AA1943" s="326" t="s">
        <v>48</v>
      </c>
      <c r="AB1943" s="326" t="s">
        <v>48</v>
      </c>
      <c r="AC1943" s="326" t="s">
        <v>123</v>
      </c>
      <c r="AD1943" s="326" t="s">
        <v>123</v>
      </c>
    </row>
    <row r="1944" spans="1:30" ht="25.5">
      <c r="A1944" s="326" t="s">
        <v>2939</v>
      </c>
      <c r="B1944" s="326" t="s">
        <v>41</v>
      </c>
      <c r="C1944" s="326" t="s">
        <v>2999</v>
      </c>
      <c r="D1944" s="326">
        <v>41583</v>
      </c>
      <c r="E1944" s="326" t="s">
        <v>177</v>
      </c>
      <c r="F1944" s="326" t="s">
        <v>3028</v>
      </c>
      <c r="G1944" s="327">
        <v>162.6</v>
      </c>
      <c r="H1944" s="327">
        <v>0</v>
      </c>
      <c r="I1944" s="326" t="s">
        <v>51</v>
      </c>
      <c r="J1944" s="328">
        <v>50234.22</v>
      </c>
      <c r="K1944" s="326" t="s">
        <v>43</v>
      </c>
      <c r="L1944" s="326" t="s">
        <v>147</v>
      </c>
      <c r="M1944" s="326" t="s">
        <v>142</v>
      </c>
      <c r="N1944" s="326" t="s">
        <v>45</v>
      </c>
      <c r="O1944" s="326" t="s">
        <v>45</v>
      </c>
      <c r="P1944" s="326" t="s">
        <v>45</v>
      </c>
      <c r="Q1944" s="326" t="s">
        <v>45</v>
      </c>
      <c r="R1944" s="326" t="s">
        <v>45</v>
      </c>
      <c r="S1944" s="326" t="s">
        <v>45</v>
      </c>
      <c r="T1944" s="326" t="s">
        <v>46</v>
      </c>
      <c r="U1944" s="326" t="s">
        <v>203</v>
      </c>
      <c r="V1944" s="326" t="s">
        <v>144</v>
      </c>
      <c r="W1944" s="326" t="s">
        <v>48</v>
      </c>
      <c r="X1944" s="326" t="s">
        <v>48</v>
      </c>
      <c r="Y1944" s="326" t="s">
        <v>48</v>
      </c>
      <c r="Z1944" s="326" t="s">
        <v>48</v>
      </c>
      <c r="AA1944" s="326" t="s">
        <v>48</v>
      </c>
      <c r="AB1944" s="326" t="s">
        <v>48</v>
      </c>
      <c r="AC1944" s="326" t="s">
        <v>123</v>
      </c>
      <c r="AD1944" s="326" t="s">
        <v>123</v>
      </c>
    </row>
    <row r="1945" spans="1:30" ht="25.5">
      <c r="A1945" s="326" t="s">
        <v>2939</v>
      </c>
      <c r="B1945" s="326" t="s">
        <v>41</v>
      </c>
      <c r="C1945" s="326" t="s">
        <v>2999</v>
      </c>
      <c r="D1945" s="326">
        <v>41583</v>
      </c>
      <c r="E1945" s="326" t="s">
        <v>177</v>
      </c>
      <c r="F1945" s="326" t="s">
        <v>3029</v>
      </c>
      <c r="G1945" s="328">
        <v>4170.3999999999996</v>
      </c>
      <c r="H1945" s="327">
        <v>0</v>
      </c>
      <c r="I1945" s="326" t="s">
        <v>51</v>
      </c>
      <c r="J1945" s="328">
        <v>54404.62</v>
      </c>
      <c r="K1945" s="326" t="s">
        <v>43</v>
      </c>
      <c r="L1945" s="326" t="s">
        <v>147</v>
      </c>
      <c r="M1945" s="326" t="s">
        <v>142</v>
      </c>
      <c r="N1945" s="326" t="s">
        <v>45</v>
      </c>
      <c r="O1945" s="326" t="s">
        <v>45</v>
      </c>
      <c r="P1945" s="326" t="s">
        <v>45</v>
      </c>
      <c r="Q1945" s="326" t="s">
        <v>45</v>
      </c>
      <c r="R1945" s="326" t="s">
        <v>45</v>
      </c>
      <c r="S1945" s="326" t="s">
        <v>45</v>
      </c>
      <c r="T1945" s="326" t="s">
        <v>46</v>
      </c>
      <c r="U1945" s="326" t="s">
        <v>203</v>
      </c>
      <c r="V1945" s="326" t="s">
        <v>144</v>
      </c>
      <c r="W1945" s="326" t="s">
        <v>48</v>
      </c>
      <c r="X1945" s="326" t="s">
        <v>48</v>
      </c>
      <c r="Y1945" s="326" t="s">
        <v>48</v>
      </c>
      <c r="Z1945" s="326" t="s">
        <v>48</v>
      </c>
      <c r="AA1945" s="326" t="s">
        <v>48</v>
      </c>
      <c r="AB1945" s="326" t="s">
        <v>48</v>
      </c>
      <c r="AC1945" s="326" t="s">
        <v>123</v>
      </c>
      <c r="AD1945" s="326" t="s">
        <v>123</v>
      </c>
    </row>
    <row r="1946" spans="1:30" ht="25.5">
      <c r="A1946" s="326" t="s">
        <v>2939</v>
      </c>
      <c r="B1946" s="326" t="s">
        <v>41</v>
      </c>
      <c r="C1946" s="326" t="s">
        <v>2999</v>
      </c>
      <c r="D1946" s="326">
        <v>41583</v>
      </c>
      <c r="E1946" s="326" t="s">
        <v>177</v>
      </c>
      <c r="F1946" s="326" t="s">
        <v>3030</v>
      </c>
      <c r="G1946" s="328">
        <v>4032</v>
      </c>
      <c r="H1946" s="327">
        <v>0</v>
      </c>
      <c r="I1946" s="326" t="s">
        <v>51</v>
      </c>
      <c r="J1946" s="328">
        <v>58436.62</v>
      </c>
      <c r="K1946" s="326" t="s">
        <v>43</v>
      </c>
      <c r="L1946" s="326" t="s">
        <v>147</v>
      </c>
      <c r="M1946" s="326" t="s">
        <v>142</v>
      </c>
      <c r="N1946" s="326" t="s">
        <v>45</v>
      </c>
      <c r="O1946" s="326" t="s">
        <v>45</v>
      </c>
      <c r="P1946" s="326" t="s">
        <v>45</v>
      </c>
      <c r="Q1946" s="326" t="s">
        <v>45</v>
      </c>
      <c r="R1946" s="326" t="s">
        <v>45</v>
      </c>
      <c r="S1946" s="326" t="s">
        <v>45</v>
      </c>
      <c r="T1946" s="326" t="s">
        <v>46</v>
      </c>
      <c r="U1946" s="326" t="s">
        <v>203</v>
      </c>
      <c r="V1946" s="326" t="s">
        <v>144</v>
      </c>
      <c r="W1946" s="326" t="s">
        <v>48</v>
      </c>
      <c r="X1946" s="326" t="s">
        <v>48</v>
      </c>
      <c r="Y1946" s="326" t="s">
        <v>48</v>
      </c>
      <c r="Z1946" s="326" t="s">
        <v>48</v>
      </c>
      <c r="AA1946" s="326" t="s">
        <v>48</v>
      </c>
      <c r="AB1946" s="326" t="s">
        <v>48</v>
      </c>
      <c r="AC1946" s="326" t="s">
        <v>123</v>
      </c>
      <c r="AD1946" s="326" t="s">
        <v>123</v>
      </c>
    </row>
    <row r="1947" spans="1:30" ht="25.5">
      <c r="A1947" s="326" t="s">
        <v>2939</v>
      </c>
      <c r="B1947" s="326" t="s">
        <v>41</v>
      </c>
      <c r="C1947" s="326" t="s">
        <v>3015</v>
      </c>
      <c r="D1947" s="326">
        <v>39594</v>
      </c>
      <c r="E1947" s="326" t="s">
        <v>410</v>
      </c>
      <c r="F1947" s="326" t="s">
        <v>2882</v>
      </c>
      <c r="G1947" s="327">
        <v>168.9</v>
      </c>
      <c r="H1947" s="327">
        <v>0</v>
      </c>
      <c r="I1947" s="326" t="s">
        <v>51</v>
      </c>
      <c r="J1947" s="328">
        <v>22318.41</v>
      </c>
      <c r="K1947" s="326" t="s">
        <v>43</v>
      </c>
      <c r="L1947" s="326" t="s">
        <v>529</v>
      </c>
      <c r="M1947" s="326" t="s">
        <v>142</v>
      </c>
      <c r="N1947" s="326" t="s">
        <v>45</v>
      </c>
      <c r="O1947" s="326" t="s">
        <v>45</v>
      </c>
      <c r="P1947" s="326" t="s">
        <v>45</v>
      </c>
      <c r="Q1947" s="326" t="s">
        <v>45</v>
      </c>
      <c r="R1947" s="326" t="s">
        <v>45</v>
      </c>
      <c r="S1947" s="326" t="s">
        <v>45</v>
      </c>
      <c r="T1947" s="326" t="s">
        <v>46</v>
      </c>
      <c r="U1947" s="326" t="s">
        <v>530</v>
      </c>
      <c r="V1947" s="326" t="s">
        <v>144</v>
      </c>
      <c r="W1947" s="326" t="s">
        <v>48</v>
      </c>
      <c r="X1947" s="326" t="s">
        <v>48</v>
      </c>
      <c r="Y1947" s="326" t="s">
        <v>48</v>
      </c>
      <c r="Z1947" s="326" t="s">
        <v>48</v>
      </c>
      <c r="AA1947" s="326" t="s">
        <v>48</v>
      </c>
      <c r="AB1947" s="326" t="s">
        <v>48</v>
      </c>
      <c r="AC1947" s="326" t="s">
        <v>123</v>
      </c>
      <c r="AD1947" s="326" t="s">
        <v>123</v>
      </c>
    </row>
    <row r="1948" spans="1:30" ht="25.5">
      <c r="A1948" s="326" t="s">
        <v>2939</v>
      </c>
      <c r="B1948" s="326" t="s">
        <v>41</v>
      </c>
      <c r="C1948" s="326" t="s">
        <v>3015</v>
      </c>
      <c r="D1948" s="326">
        <v>39594</v>
      </c>
      <c r="E1948" s="326" t="s">
        <v>410</v>
      </c>
      <c r="F1948" s="326" t="s">
        <v>2668</v>
      </c>
      <c r="G1948" s="327">
        <v>0</v>
      </c>
      <c r="H1948" s="328">
        <v>2336.34</v>
      </c>
      <c r="I1948" s="326" t="s">
        <v>51</v>
      </c>
      <c r="J1948" s="328">
        <v>19982.07</v>
      </c>
      <c r="K1948" s="326" t="s">
        <v>43</v>
      </c>
      <c r="L1948" s="326" t="s">
        <v>529</v>
      </c>
      <c r="M1948" s="326" t="s">
        <v>142</v>
      </c>
      <c r="N1948" s="326" t="s">
        <v>45</v>
      </c>
      <c r="O1948" s="326" t="s">
        <v>45</v>
      </c>
      <c r="P1948" s="326" t="s">
        <v>45</v>
      </c>
      <c r="Q1948" s="326" t="s">
        <v>45</v>
      </c>
      <c r="R1948" s="326" t="s">
        <v>45</v>
      </c>
      <c r="S1948" s="326" t="s">
        <v>45</v>
      </c>
      <c r="T1948" s="326" t="s">
        <v>46</v>
      </c>
      <c r="U1948" s="326" t="s">
        <v>530</v>
      </c>
      <c r="V1948" s="326" t="s">
        <v>144</v>
      </c>
      <c r="W1948" s="326" t="s">
        <v>48</v>
      </c>
      <c r="X1948" s="326" t="s">
        <v>48</v>
      </c>
      <c r="Y1948" s="326" t="s">
        <v>48</v>
      </c>
      <c r="Z1948" s="326" t="s">
        <v>48</v>
      </c>
      <c r="AA1948" s="326" t="s">
        <v>48</v>
      </c>
      <c r="AB1948" s="326" t="s">
        <v>48</v>
      </c>
      <c r="AC1948" s="326" t="s">
        <v>123</v>
      </c>
      <c r="AD1948" s="326" t="s">
        <v>123</v>
      </c>
    </row>
    <row r="1949" spans="1:30" ht="25.5">
      <c r="A1949" s="326" t="s">
        <v>2939</v>
      </c>
      <c r="B1949" s="326" t="s">
        <v>41</v>
      </c>
      <c r="C1949" s="326" t="s">
        <v>3015</v>
      </c>
      <c r="D1949" s="326">
        <v>39594</v>
      </c>
      <c r="E1949" s="326" t="s">
        <v>410</v>
      </c>
      <c r="F1949" s="326" t="s">
        <v>2806</v>
      </c>
      <c r="G1949" s="327">
        <v>0</v>
      </c>
      <c r="H1949" s="328">
        <v>1951.16</v>
      </c>
      <c r="I1949" s="326" t="s">
        <v>51</v>
      </c>
      <c r="J1949" s="328">
        <v>18030.91</v>
      </c>
      <c r="K1949" s="326" t="s">
        <v>43</v>
      </c>
      <c r="L1949" s="326" t="s">
        <v>529</v>
      </c>
      <c r="M1949" s="326" t="s">
        <v>142</v>
      </c>
      <c r="N1949" s="326" t="s">
        <v>45</v>
      </c>
      <c r="O1949" s="326" t="s">
        <v>45</v>
      </c>
      <c r="P1949" s="326" t="s">
        <v>45</v>
      </c>
      <c r="Q1949" s="326" t="s">
        <v>45</v>
      </c>
      <c r="R1949" s="326" t="s">
        <v>45</v>
      </c>
      <c r="S1949" s="326" t="s">
        <v>45</v>
      </c>
      <c r="T1949" s="326" t="s">
        <v>46</v>
      </c>
      <c r="U1949" s="326" t="s">
        <v>530</v>
      </c>
      <c r="V1949" s="326" t="s">
        <v>144</v>
      </c>
      <c r="W1949" s="326" t="s">
        <v>48</v>
      </c>
      <c r="X1949" s="326" t="s">
        <v>48</v>
      </c>
      <c r="Y1949" s="326" t="s">
        <v>48</v>
      </c>
      <c r="Z1949" s="326" t="s">
        <v>48</v>
      </c>
      <c r="AA1949" s="326" t="s">
        <v>48</v>
      </c>
      <c r="AB1949" s="326" t="s">
        <v>48</v>
      </c>
      <c r="AC1949" s="326" t="s">
        <v>123</v>
      </c>
      <c r="AD1949" s="326" t="s">
        <v>123</v>
      </c>
    </row>
    <row r="1950" spans="1:30" ht="25.5">
      <c r="A1950" s="326" t="s">
        <v>2939</v>
      </c>
      <c r="B1950" s="326" t="s">
        <v>41</v>
      </c>
      <c r="C1950" s="326" t="s">
        <v>3015</v>
      </c>
      <c r="D1950" s="326">
        <v>39594</v>
      </c>
      <c r="E1950" s="326" t="s">
        <v>410</v>
      </c>
      <c r="F1950" s="326" t="s">
        <v>2667</v>
      </c>
      <c r="G1950" s="327">
        <v>0</v>
      </c>
      <c r="H1950" s="327">
        <v>969.44</v>
      </c>
      <c r="I1950" s="326" t="s">
        <v>51</v>
      </c>
      <c r="J1950" s="328">
        <v>17061.47</v>
      </c>
      <c r="K1950" s="326" t="s">
        <v>43</v>
      </c>
      <c r="L1950" s="326" t="s">
        <v>529</v>
      </c>
      <c r="M1950" s="326" t="s">
        <v>142</v>
      </c>
      <c r="N1950" s="326" t="s">
        <v>45</v>
      </c>
      <c r="O1950" s="326" t="s">
        <v>45</v>
      </c>
      <c r="P1950" s="326" t="s">
        <v>45</v>
      </c>
      <c r="Q1950" s="326" t="s">
        <v>45</v>
      </c>
      <c r="R1950" s="326" t="s">
        <v>45</v>
      </c>
      <c r="S1950" s="326" t="s">
        <v>45</v>
      </c>
      <c r="T1950" s="326" t="s">
        <v>46</v>
      </c>
      <c r="U1950" s="326" t="s">
        <v>530</v>
      </c>
      <c r="V1950" s="326" t="s">
        <v>144</v>
      </c>
      <c r="W1950" s="326" t="s">
        <v>48</v>
      </c>
      <c r="X1950" s="326" t="s">
        <v>48</v>
      </c>
      <c r="Y1950" s="326" t="s">
        <v>48</v>
      </c>
      <c r="Z1950" s="326" t="s">
        <v>48</v>
      </c>
      <c r="AA1950" s="326" t="s">
        <v>48</v>
      </c>
      <c r="AB1950" s="326" t="s">
        <v>48</v>
      </c>
      <c r="AC1950" s="326" t="s">
        <v>123</v>
      </c>
      <c r="AD1950" s="326" t="s">
        <v>123</v>
      </c>
    </row>
    <row r="1951" spans="1:30" ht="25.5">
      <c r="A1951" s="326" t="s">
        <v>2939</v>
      </c>
      <c r="B1951" s="326" t="s">
        <v>41</v>
      </c>
      <c r="C1951" s="326" t="s">
        <v>3015</v>
      </c>
      <c r="D1951" s="326">
        <v>39594</v>
      </c>
      <c r="E1951" s="326" t="s">
        <v>410</v>
      </c>
      <c r="F1951" s="326" t="s">
        <v>2723</v>
      </c>
      <c r="G1951" s="327">
        <v>0</v>
      </c>
      <c r="H1951" s="327">
        <v>32.99</v>
      </c>
      <c r="I1951" s="326" t="s">
        <v>51</v>
      </c>
      <c r="J1951" s="328">
        <v>17028.48</v>
      </c>
      <c r="K1951" s="326" t="s">
        <v>43</v>
      </c>
      <c r="L1951" s="326" t="s">
        <v>529</v>
      </c>
      <c r="M1951" s="326" t="s">
        <v>142</v>
      </c>
      <c r="N1951" s="326" t="s">
        <v>45</v>
      </c>
      <c r="O1951" s="326" t="s">
        <v>45</v>
      </c>
      <c r="P1951" s="326" t="s">
        <v>45</v>
      </c>
      <c r="Q1951" s="326" t="s">
        <v>45</v>
      </c>
      <c r="R1951" s="326" t="s">
        <v>45</v>
      </c>
      <c r="S1951" s="326" t="s">
        <v>45</v>
      </c>
      <c r="T1951" s="326" t="s">
        <v>46</v>
      </c>
      <c r="U1951" s="326" t="s">
        <v>530</v>
      </c>
      <c r="V1951" s="326" t="s">
        <v>144</v>
      </c>
      <c r="W1951" s="326" t="s">
        <v>48</v>
      </c>
      <c r="X1951" s="326" t="s">
        <v>48</v>
      </c>
      <c r="Y1951" s="326" t="s">
        <v>48</v>
      </c>
      <c r="Z1951" s="326" t="s">
        <v>48</v>
      </c>
      <c r="AA1951" s="326" t="s">
        <v>48</v>
      </c>
      <c r="AB1951" s="326" t="s">
        <v>48</v>
      </c>
      <c r="AC1951" s="326" t="s">
        <v>123</v>
      </c>
      <c r="AD1951" s="326" t="s">
        <v>123</v>
      </c>
    </row>
    <row r="1952" spans="1:30" ht="25.5">
      <c r="A1952" s="326" t="s">
        <v>2939</v>
      </c>
      <c r="B1952" s="326" t="s">
        <v>41</v>
      </c>
      <c r="C1952" s="326" t="s">
        <v>2995</v>
      </c>
      <c r="D1952" s="326">
        <v>40921</v>
      </c>
      <c r="E1952" s="326" t="s">
        <v>156</v>
      </c>
      <c r="F1952" s="326" t="s">
        <v>2883</v>
      </c>
      <c r="G1952" s="327">
        <v>0</v>
      </c>
      <c r="H1952" s="328">
        <v>2879.18</v>
      </c>
      <c r="I1952" s="326" t="s">
        <v>51</v>
      </c>
      <c r="J1952" s="328">
        <v>14149.3</v>
      </c>
      <c r="K1952" s="326" t="s">
        <v>43</v>
      </c>
      <c r="L1952" s="326" t="s">
        <v>529</v>
      </c>
      <c r="M1952" s="326" t="s">
        <v>142</v>
      </c>
      <c r="N1952" s="326" t="s">
        <v>45</v>
      </c>
      <c r="O1952" s="326" t="s">
        <v>45</v>
      </c>
      <c r="P1952" s="326" t="s">
        <v>45</v>
      </c>
      <c r="Q1952" s="326" t="s">
        <v>45</v>
      </c>
      <c r="R1952" s="326" t="s">
        <v>45</v>
      </c>
      <c r="S1952" s="326" t="s">
        <v>45</v>
      </c>
      <c r="T1952" s="326" t="s">
        <v>46</v>
      </c>
      <c r="U1952" s="326" t="s">
        <v>530</v>
      </c>
      <c r="V1952" s="326" t="s">
        <v>144</v>
      </c>
      <c r="W1952" s="326" t="s">
        <v>48</v>
      </c>
      <c r="X1952" s="326" t="s">
        <v>48</v>
      </c>
      <c r="Y1952" s="326" t="s">
        <v>48</v>
      </c>
      <c r="Z1952" s="326" t="s">
        <v>48</v>
      </c>
      <c r="AA1952" s="326" t="s">
        <v>48</v>
      </c>
      <c r="AB1952" s="326" t="s">
        <v>48</v>
      </c>
      <c r="AC1952" s="326" t="s">
        <v>123</v>
      </c>
      <c r="AD1952" s="326" t="s">
        <v>123</v>
      </c>
    </row>
    <row r="1953" spans="1:30" ht="25.5">
      <c r="A1953" s="326" t="s">
        <v>2939</v>
      </c>
      <c r="B1953" s="326" t="s">
        <v>41</v>
      </c>
      <c r="C1953" s="326" t="s">
        <v>2999</v>
      </c>
      <c r="D1953" s="326">
        <v>41583</v>
      </c>
      <c r="E1953" s="326" t="s">
        <v>177</v>
      </c>
      <c r="F1953" s="326" t="s">
        <v>3031</v>
      </c>
      <c r="G1953" s="328">
        <v>3604.69</v>
      </c>
      <c r="H1953" s="327">
        <v>0</v>
      </c>
      <c r="I1953" s="326" t="s">
        <v>51</v>
      </c>
      <c r="J1953" s="328">
        <v>17753.990000000002</v>
      </c>
      <c r="K1953" s="326" t="s">
        <v>43</v>
      </c>
      <c r="L1953" s="326" t="s">
        <v>529</v>
      </c>
      <c r="M1953" s="326" t="s">
        <v>142</v>
      </c>
      <c r="N1953" s="326" t="s">
        <v>45</v>
      </c>
      <c r="O1953" s="326" t="s">
        <v>45</v>
      </c>
      <c r="P1953" s="326" t="s">
        <v>45</v>
      </c>
      <c r="Q1953" s="326" t="s">
        <v>45</v>
      </c>
      <c r="R1953" s="326" t="s">
        <v>45</v>
      </c>
      <c r="S1953" s="326" t="s">
        <v>45</v>
      </c>
      <c r="T1953" s="326" t="s">
        <v>46</v>
      </c>
      <c r="U1953" s="326" t="s">
        <v>530</v>
      </c>
      <c r="V1953" s="326" t="s">
        <v>144</v>
      </c>
      <c r="W1953" s="326" t="s">
        <v>48</v>
      </c>
      <c r="X1953" s="326" t="s">
        <v>48</v>
      </c>
      <c r="Y1953" s="326" t="s">
        <v>48</v>
      </c>
      <c r="Z1953" s="326" t="s">
        <v>48</v>
      </c>
      <c r="AA1953" s="326" t="s">
        <v>48</v>
      </c>
      <c r="AB1953" s="326" t="s">
        <v>48</v>
      </c>
      <c r="AC1953" s="326" t="s">
        <v>123</v>
      </c>
      <c r="AD1953" s="326" t="s">
        <v>123</v>
      </c>
    </row>
    <row r="1954" spans="1:30" ht="25.5">
      <c r="A1954" s="326" t="s">
        <v>2939</v>
      </c>
      <c r="B1954" s="326" t="s">
        <v>41</v>
      </c>
      <c r="C1954" s="326" t="s">
        <v>2999</v>
      </c>
      <c r="D1954" s="326">
        <v>41583</v>
      </c>
      <c r="E1954" s="326" t="s">
        <v>177</v>
      </c>
      <c r="F1954" s="326" t="s">
        <v>3032</v>
      </c>
      <c r="G1954" s="328">
        <v>3010.35</v>
      </c>
      <c r="H1954" s="327">
        <v>0</v>
      </c>
      <c r="I1954" s="326" t="s">
        <v>51</v>
      </c>
      <c r="J1954" s="328">
        <v>20764.34</v>
      </c>
      <c r="K1954" s="326" t="s">
        <v>43</v>
      </c>
      <c r="L1954" s="326" t="s">
        <v>529</v>
      </c>
      <c r="M1954" s="326" t="s">
        <v>142</v>
      </c>
      <c r="N1954" s="326" t="s">
        <v>45</v>
      </c>
      <c r="O1954" s="326" t="s">
        <v>45</v>
      </c>
      <c r="P1954" s="326" t="s">
        <v>45</v>
      </c>
      <c r="Q1954" s="326" t="s">
        <v>45</v>
      </c>
      <c r="R1954" s="326" t="s">
        <v>45</v>
      </c>
      <c r="S1954" s="326" t="s">
        <v>45</v>
      </c>
      <c r="T1954" s="326" t="s">
        <v>46</v>
      </c>
      <c r="U1954" s="326" t="s">
        <v>530</v>
      </c>
      <c r="V1954" s="326" t="s">
        <v>144</v>
      </c>
      <c r="W1954" s="326" t="s">
        <v>48</v>
      </c>
      <c r="X1954" s="326" t="s">
        <v>48</v>
      </c>
      <c r="Y1954" s="326" t="s">
        <v>48</v>
      </c>
      <c r="Z1954" s="326" t="s">
        <v>48</v>
      </c>
      <c r="AA1954" s="326" t="s">
        <v>48</v>
      </c>
      <c r="AB1954" s="326" t="s">
        <v>48</v>
      </c>
      <c r="AC1954" s="326" t="s">
        <v>123</v>
      </c>
      <c r="AD1954" s="326" t="s">
        <v>123</v>
      </c>
    </row>
    <row r="1955" spans="1:30" ht="25.5">
      <c r="A1955" s="326" t="s">
        <v>2939</v>
      </c>
      <c r="B1955" s="326" t="s">
        <v>41</v>
      </c>
      <c r="C1955" s="326" t="s">
        <v>2999</v>
      </c>
      <c r="D1955" s="326">
        <v>41583</v>
      </c>
      <c r="E1955" s="326" t="s">
        <v>177</v>
      </c>
      <c r="F1955" s="326" t="s">
        <v>3033</v>
      </c>
      <c r="G1955" s="328">
        <v>1804.82</v>
      </c>
      <c r="H1955" s="327">
        <v>0</v>
      </c>
      <c r="I1955" s="326" t="s">
        <v>51</v>
      </c>
      <c r="J1955" s="328">
        <v>22569.16</v>
      </c>
      <c r="K1955" s="326" t="s">
        <v>43</v>
      </c>
      <c r="L1955" s="326" t="s">
        <v>529</v>
      </c>
      <c r="M1955" s="326" t="s">
        <v>142</v>
      </c>
      <c r="N1955" s="326" t="s">
        <v>45</v>
      </c>
      <c r="O1955" s="326" t="s">
        <v>45</v>
      </c>
      <c r="P1955" s="326" t="s">
        <v>45</v>
      </c>
      <c r="Q1955" s="326" t="s">
        <v>45</v>
      </c>
      <c r="R1955" s="326" t="s">
        <v>45</v>
      </c>
      <c r="S1955" s="326" t="s">
        <v>45</v>
      </c>
      <c r="T1955" s="326" t="s">
        <v>46</v>
      </c>
      <c r="U1955" s="326" t="s">
        <v>530</v>
      </c>
      <c r="V1955" s="326" t="s">
        <v>144</v>
      </c>
      <c r="W1955" s="326" t="s">
        <v>48</v>
      </c>
      <c r="X1955" s="326" t="s">
        <v>48</v>
      </c>
      <c r="Y1955" s="326" t="s">
        <v>48</v>
      </c>
      <c r="Z1955" s="326" t="s">
        <v>48</v>
      </c>
      <c r="AA1955" s="326" t="s">
        <v>48</v>
      </c>
      <c r="AB1955" s="326" t="s">
        <v>48</v>
      </c>
      <c r="AC1955" s="326" t="s">
        <v>123</v>
      </c>
      <c r="AD1955" s="326" t="s">
        <v>123</v>
      </c>
    </row>
    <row r="1956" spans="1:30" ht="25.5">
      <c r="A1956" s="326" t="s">
        <v>2939</v>
      </c>
      <c r="B1956" s="326" t="s">
        <v>41</v>
      </c>
      <c r="C1956" s="326" t="s">
        <v>2999</v>
      </c>
      <c r="D1956" s="326">
        <v>41583</v>
      </c>
      <c r="E1956" s="326" t="s">
        <v>177</v>
      </c>
      <c r="F1956" s="326" t="s">
        <v>3034</v>
      </c>
      <c r="G1956" s="327">
        <v>209.77</v>
      </c>
      <c r="H1956" s="327">
        <v>0</v>
      </c>
      <c r="I1956" s="326" t="s">
        <v>51</v>
      </c>
      <c r="J1956" s="328">
        <v>22778.93</v>
      </c>
      <c r="K1956" s="326" t="s">
        <v>43</v>
      </c>
      <c r="L1956" s="326" t="s">
        <v>529</v>
      </c>
      <c r="M1956" s="326" t="s">
        <v>142</v>
      </c>
      <c r="N1956" s="326" t="s">
        <v>45</v>
      </c>
      <c r="O1956" s="326" t="s">
        <v>45</v>
      </c>
      <c r="P1956" s="326" t="s">
        <v>45</v>
      </c>
      <c r="Q1956" s="326" t="s">
        <v>45</v>
      </c>
      <c r="R1956" s="326" t="s">
        <v>45</v>
      </c>
      <c r="S1956" s="326" t="s">
        <v>45</v>
      </c>
      <c r="T1956" s="326" t="s">
        <v>46</v>
      </c>
      <c r="U1956" s="326" t="s">
        <v>530</v>
      </c>
      <c r="V1956" s="326" t="s">
        <v>144</v>
      </c>
      <c r="W1956" s="326" t="s">
        <v>48</v>
      </c>
      <c r="X1956" s="326" t="s">
        <v>48</v>
      </c>
      <c r="Y1956" s="326" t="s">
        <v>48</v>
      </c>
      <c r="Z1956" s="326" t="s">
        <v>48</v>
      </c>
      <c r="AA1956" s="326" t="s">
        <v>48</v>
      </c>
      <c r="AB1956" s="326" t="s">
        <v>48</v>
      </c>
      <c r="AC1956" s="326" t="s">
        <v>123</v>
      </c>
      <c r="AD1956" s="326" t="s">
        <v>123</v>
      </c>
    </row>
    <row r="1957" spans="1:30" ht="25.5">
      <c r="A1957" s="326" t="s">
        <v>2939</v>
      </c>
      <c r="B1957" s="326" t="s">
        <v>41</v>
      </c>
      <c r="C1957" s="326" t="s">
        <v>3015</v>
      </c>
      <c r="D1957" s="326">
        <v>39594</v>
      </c>
      <c r="E1957" s="326" t="s">
        <v>298</v>
      </c>
      <c r="F1957" s="326" t="s">
        <v>2809</v>
      </c>
      <c r="G1957" s="327">
        <v>0</v>
      </c>
      <c r="H1957" s="327">
        <v>205.79</v>
      </c>
      <c r="I1957" s="326" t="s">
        <v>51</v>
      </c>
      <c r="J1957" s="328">
        <v>2712.83</v>
      </c>
      <c r="K1957" s="326" t="s">
        <v>578</v>
      </c>
      <c r="L1957" s="326" t="s">
        <v>578</v>
      </c>
      <c r="M1957" s="326" t="s">
        <v>142</v>
      </c>
      <c r="N1957" s="326" t="s">
        <v>45</v>
      </c>
      <c r="O1957" s="326" t="s">
        <v>45</v>
      </c>
      <c r="P1957" s="326" t="s">
        <v>45</v>
      </c>
      <c r="Q1957" s="326" t="s">
        <v>45</v>
      </c>
      <c r="R1957" s="326" t="s">
        <v>45</v>
      </c>
      <c r="S1957" s="326" t="s">
        <v>45</v>
      </c>
      <c r="T1957" s="326" t="s">
        <v>579</v>
      </c>
      <c r="U1957" s="326" t="s">
        <v>579</v>
      </c>
      <c r="V1957" s="326" t="s">
        <v>144</v>
      </c>
      <c r="W1957" s="326" t="s">
        <v>48</v>
      </c>
      <c r="X1957" s="326" t="s">
        <v>48</v>
      </c>
      <c r="Y1957" s="326" t="s">
        <v>48</v>
      </c>
      <c r="Z1957" s="326" t="s">
        <v>48</v>
      </c>
      <c r="AA1957" s="326" t="s">
        <v>48</v>
      </c>
      <c r="AB1957" s="326" t="s">
        <v>48</v>
      </c>
      <c r="AC1957" s="326" t="s">
        <v>123</v>
      </c>
      <c r="AD1957" s="326" t="s">
        <v>123</v>
      </c>
    </row>
    <row r="1958" spans="1:30" ht="25.5">
      <c r="A1958" s="326" t="s">
        <v>2939</v>
      </c>
      <c r="B1958" s="326" t="s">
        <v>41</v>
      </c>
      <c r="C1958" s="326" t="s">
        <v>3015</v>
      </c>
      <c r="D1958" s="326">
        <v>39594</v>
      </c>
      <c r="E1958" s="326" t="s">
        <v>298</v>
      </c>
      <c r="F1958" s="326" t="s">
        <v>2726</v>
      </c>
      <c r="G1958" s="327">
        <v>0</v>
      </c>
      <c r="H1958" s="327">
        <v>256.36</v>
      </c>
      <c r="I1958" s="326" t="s">
        <v>51</v>
      </c>
      <c r="J1958" s="328">
        <v>2456.4699999999998</v>
      </c>
      <c r="K1958" s="326" t="s">
        <v>578</v>
      </c>
      <c r="L1958" s="326" t="s">
        <v>578</v>
      </c>
      <c r="M1958" s="326" t="s">
        <v>142</v>
      </c>
      <c r="N1958" s="326" t="s">
        <v>45</v>
      </c>
      <c r="O1958" s="326" t="s">
        <v>45</v>
      </c>
      <c r="P1958" s="326" t="s">
        <v>45</v>
      </c>
      <c r="Q1958" s="326" t="s">
        <v>45</v>
      </c>
      <c r="R1958" s="326" t="s">
        <v>45</v>
      </c>
      <c r="S1958" s="326" t="s">
        <v>45</v>
      </c>
      <c r="T1958" s="326" t="s">
        <v>579</v>
      </c>
      <c r="U1958" s="326" t="s">
        <v>579</v>
      </c>
      <c r="V1958" s="326" t="s">
        <v>144</v>
      </c>
      <c r="W1958" s="326" t="s">
        <v>48</v>
      </c>
      <c r="X1958" s="326" t="s">
        <v>48</v>
      </c>
      <c r="Y1958" s="326" t="s">
        <v>48</v>
      </c>
      <c r="Z1958" s="326" t="s">
        <v>48</v>
      </c>
      <c r="AA1958" s="326" t="s">
        <v>48</v>
      </c>
      <c r="AB1958" s="326" t="s">
        <v>48</v>
      </c>
      <c r="AC1958" s="326" t="s">
        <v>123</v>
      </c>
      <c r="AD1958" s="326" t="s">
        <v>123</v>
      </c>
    </row>
    <row r="1959" spans="1:30" ht="25.5">
      <c r="A1959" s="326" t="s">
        <v>2939</v>
      </c>
      <c r="B1959" s="326" t="s">
        <v>41</v>
      </c>
      <c r="C1959" s="326" t="s">
        <v>2995</v>
      </c>
      <c r="D1959" s="326">
        <v>40905</v>
      </c>
      <c r="E1959" s="326" t="s">
        <v>507</v>
      </c>
      <c r="F1959" s="326" t="s">
        <v>2727</v>
      </c>
      <c r="G1959" s="327">
        <v>0</v>
      </c>
      <c r="H1959" s="328">
        <v>1234.19</v>
      </c>
      <c r="I1959" s="326" t="s">
        <v>51</v>
      </c>
      <c r="J1959" s="328">
        <v>1222.28</v>
      </c>
      <c r="K1959" s="326" t="s">
        <v>578</v>
      </c>
      <c r="L1959" s="326" t="s">
        <v>578</v>
      </c>
      <c r="M1959" s="326" t="s">
        <v>142</v>
      </c>
      <c r="N1959" s="326" t="s">
        <v>45</v>
      </c>
      <c r="O1959" s="326" t="s">
        <v>45</v>
      </c>
      <c r="P1959" s="326" t="s">
        <v>45</v>
      </c>
      <c r="Q1959" s="326" t="s">
        <v>45</v>
      </c>
      <c r="R1959" s="326" t="s">
        <v>45</v>
      </c>
      <c r="S1959" s="326" t="s">
        <v>45</v>
      </c>
      <c r="T1959" s="326" t="s">
        <v>579</v>
      </c>
      <c r="U1959" s="326" t="s">
        <v>579</v>
      </c>
      <c r="V1959" s="326" t="s">
        <v>144</v>
      </c>
      <c r="W1959" s="326" t="s">
        <v>48</v>
      </c>
      <c r="X1959" s="326" t="s">
        <v>48</v>
      </c>
      <c r="Y1959" s="326" t="s">
        <v>48</v>
      </c>
      <c r="Z1959" s="326" t="s">
        <v>48</v>
      </c>
      <c r="AA1959" s="326" t="s">
        <v>48</v>
      </c>
      <c r="AB1959" s="326" t="s">
        <v>48</v>
      </c>
      <c r="AC1959" s="326" t="s">
        <v>123</v>
      </c>
      <c r="AD1959" s="326" t="s">
        <v>123</v>
      </c>
    </row>
    <row r="1960" spans="1:30" ht="25.5">
      <c r="A1960" s="326" t="s">
        <v>2939</v>
      </c>
      <c r="B1960" s="326" t="s">
        <v>41</v>
      </c>
      <c r="C1960" s="326" t="s">
        <v>2999</v>
      </c>
      <c r="D1960" s="326">
        <v>41583</v>
      </c>
      <c r="E1960" s="326" t="s">
        <v>354</v>
      </c>
      <c r="F1960" s="326" t="s">
        <v>3035</v>
      </c>
      <c r="G1960" s="327">
        <v>96.99</v>
      </c>
      <c r="H1960" s="327">
        <v>0</v>
      </c>
      <c r="I1960" s="326" t="s">
        <v>51</v>
      </c>
      <c r="J1960" s="328">
        <v>1319.27</v>
      </c>
      <c r="K1960" s="326" t="s">
        <v>578</v>
      </c>
      <c r="L1960" s="326" t="s">
        <v>578</v>
      </c>
      <c r="M1960" s="326" t="s">
        <v>142</v>
      </c>
      <c r="N1960" s="326" t="s">
        <v>45</v>
      </c>
      <c r="O1960" s="326" t="s">
        <v>45</v>
      </c>
      <c r="P1960" s="326" t="s">
        <v>45</v>
      </c>
      <c r="Q1960" s="326" t="s">
        <v>45</v>
      </c>
      <c r="R1960" s="326" t="s">
        <v>45</v>
      </c>
      <c r="S1960" s="326" t="s">
        <v>45</v>
      </c>
      <c r="T1960" s="326" t="s">
        <v>579</v>
      </c>
      <c r="U1960" s="326" t="s">
        <v>579</v>
      </c>
      <c r="V1960" s="326" t="s">
        <v>144</v>
      </c>
      <c r="W1960" s="326" t="s">
        <v>48</v>
      </c>
      <c r="X1960" s="326" t="s">
        <v>48</v>
      </c>
      <c r="Y1960" s="326" t="s">
        <v>48</v>
      </c>
      <c r="Z1960" s="326" t="s">
        <v>48</v>
      </c>
      <c r="AA1960" s="326" t="s">
        <v>48</v>
      </c>
      <c r="AB1960" s="326" t="s">
        <v>48</v>
      </c>
      <c r="AC1960" s="326" t="s">
        <v>123</v>
      </c>
      <c r="AD1960" s="326" t="s">
        <v>123</v>
      </c>
    </row>
    <row r="1961" spans="1:30" ht="25.5">
      <c r="A1961" s="326" t="s">
        <v>2939</v>
      </c>
      <c r="B1961" s="326" t="s">
        <v>41</v>
      </c>
      <c r="C1961" s="326" t="s">
        <v>2999</v>
      </c>
      <c r="D1961" s="326">
        <v>41583</v>
      </c>
      <c r="E1961" s="326" t="s">
        <v>354</v>
      </c>
      <c r="F1961" s="326" t="s">
        <v>3036</v>
      </c>
      <c r="G1961" s="327">
        <v>147.30000000000001</v>
      </c>
      <c r="H1961" s="327">
        <v>0</v>
      </c>
      <c r="I1961" s="326" t="s">
        <v>51</v>
      </c>
      <c r="J1961" s="328">
        <v>1466.57</v>
      </c>
      <c r="K1961" s="326" t="s">
        <v>578</v>
      </c>
      <c r="L1961" s="326" t="s">
        <v>578</v>
      </c>
      <c r="M1961" s="326" t="s">
        <v>142</v>
      </c>
      <c r="N1961" s="326" t="s">
        <v>45</v>
      </c>
      <c r="O1961" s="326" t="s">
        <v>45</v>
      </c>
      <c r="P1961" s="326" t="s">
        <v>45</v>
      </c>
      <c r="Q1961" s="326" t="s">
        <v>45</v>
      </c>
      <c r="R1961" s="326" t="s">
        <v>45</v>
      </c>
      <c r="S1961" s="326" t="s">
        <v>45</v>
      </c>
      <c r="T1961" s="326" t="s">
        <v>579</v>
      </c>
      <c r="U1961" s="326" t="s">
        <v>579</v>
      </c>
      <c r="V1961" s="326" t="s">
        <v>144</v>
      </c>
      <c r="W1961" s="326" t="s">
        <v>48</v>
      </c>
      <c r="X1961" s="326" t="s">
        <v>48</v>
      </c>
      <c r="Y1961" s="326" t="s">
        <v>48</v>
      </c>
      <c r="Z1961" s="326" t="s">
        <v>48</v>
      </c>
      <c r="AA1961" s="326" t="s">
        <v>48</v>
      </c>
      <c r="AB1961" s="326" t="s">
        <v>48</v>
      </c>
      <c r="AC1961" s="326" t="s">
        <v>123</v>
      </c>
      <c r="AD1961" s="326" t="s">
        <v>123</v>
      </c>
    </row>
    <row r="1962" spans="1:30" ht="25.5">
      <c r="A1962" s="326" t="s">
        <v>2939</v>
      </c>
      <c r="B1962" s="326" t="s">
        <v>41</v>
      </c>
      <c r="C1962" s="326" t="s">
        <v>3015</v>
      </c>
      <c r="D1962" s="326">
        <v>39594</v>
      </c>
      <c r="E1962" s="326" t="s">
        <v>182</v>
      </c>
      <c r="F1962" s="326" t="s">
        <v>2728</v>
      </c>
      <c r="G1962" s="327">
        <v>0</v>
      </c>
      <c r="H1962" s="327">
        <v>987.32</v>
      </c>
      <c r="I1962" s="326" t="s">
        <v>51</v>
      </c>
      <c r="J1962" s="327">
        <v>738.94</v>
      </c>
      <c r="K1962" s="326" t="s">
        <v>1257</v>
      </c>
      <c r="L1962" s="326" t="s">
        <v>1257</v>
      </c>
      <c r="M1962" s="326" t="s">
        <v>142</v>
      </c>
      <c r="N1962" s="326" t="s">
        <v>45</v>
      </c>
      <c r="O1962" s="326" t="s">
        <v>45</v>
      </c>
      <c r="P1962" s="326" t="s">
        <v>45</v>
      </c>
      <c r="Q1962" s="326" t="s">
        <v>45</v>
      </c>
      <c r="R1962" s="326" t="s">
        <v>45</v>
      </c>
      <c r="S1962" s="326" t="s">
        <v>45</v>
      </c>
      <c r="T1962" s="326" t="s">
        <v>1258</v>
      </c>
      <c r="U1962" s="326" t="s">
        <v>1258</v>
      </c>
      <c r="V1962" s="326" t="s">
        <v>144</v>
      </c>
      <c r="W1962" s="326" t="s">
        <v>48</v>
      </c>
      <c r="X1962" s="326" t="s">
        <v>48</v>
      </c>
      <c r="Y1962" s="326" t="s">
        <v>48</v>
      </c>
      <c r="Z1962" s="326" t="s">
        <v>48</v>
      </c>
      <c r="AA1962" s="326" t="s">
        <v>48</v>
      </c>
      <c r="AB1962" s="326" t="s">
        <v>48</v>
      </c>
      <c r="AC1962" s="326" t="s">
        <v>123</v>
      </c>
      <c r="AD1962" s="326" t="s">
        <v>123</v>
      </c>
    </row>
    <row r="1963" spans="1:30" ht="25.5">
      <c r="A1963" s="326" t="s">
        <v>2939</v>
      </c>
      <c r="B1963" s="326" t="s">
        <v>41</v>
      </c>
      <c r="C1963" s="326" t="s">
        <v>2999</v>
      </c>
      <c r="D1963" s="326">
        <v>41583</v>
      </c>
      <c r="E1963" s="326" t="s">
        <v>819</v>
      </c>
      <c r="F1963" s="326" t="s">
        <v>3037</v>
      </c>
      <c r="G1963" s="327">
        <v>488.93</v>
      </c>
      <c r="H1963" s="327">
        <v>0</v>
      </c>
      <c r="I1963" s="326" t="s">
        <v>51</v>
      </c>
      <c r="J1963" s="328">
        <v>1227.8699999999999</v>
      </c>
      <c r="K1963" s="326" t="s">
        <v>1257</v>
      </c>
      <c r="L1963" s="326" t="s">
        <v>1257</v>
      </c>
      <c r="M1963" s="326" t="s">
        <v>142</v>
      </c>
      <c r="N1963" s="326" t="s">
        <v>45</v>
      </c>
      <c r="O1963" s="326" t="s">
        <v>45</v>
      </c>
      <c r="P1963" s="326" t="s">
        <v>45</v>
      </c>
      <c r="Q1963" s="326" t="s">
        <v>45</v>
      </c>
      <c r="R1963" s="326" t="s">
        <v>45</v>
      </c>
      <c r="S1963" s="326" t="s">
        <v>45</v>
      </c>
      <c r="T1963" s="326" t="s">
        <v>1258</v>
      </c>
      <c r="U1963" s="326" t="s">
        <v>1258</v>
      </c>
      <c r="V1963" s="326" t="s">
        <v>144</v>
      </c>
      <c r="W1963" s="326" t="s">
        <v>48</v>
      </c>
      <c r="X1963" s="326" t="s">
        <v>48</v>
      </c>
      <c r="Y1963" s="326" t="s">
        <v>48</v>
      </c>
      <c r="Z1963" s="326" t="s">
        <v>48</v>
      </c>
      <c r="AA1963" s="326" t="s">
        <v>48</v>
      </c>
      <c r="AB1963" s="326" t="s">
        <v>48</v>
      </c>
      <c r="AC1963" s="326" t="s">
        <v>123</v>
      </c>
      <c r="AD1963" s="326" t="s">
        <v>123</v>
      </c>
    </row>
    <row r="1964" spans="1:30" ht="25.5">
      <c r="A1964" s="326" t="s">
        <v>2939</v>
      </c>
      <c r="B1964" s="326" t="s">
        <v>41</v>
      </c>
      <c r="C1964" s="326" t="s">
        <v>3015</v>
      </c>
      <c r="D1964" s="326">
        <v>39594</v>
      </c>
      <c r="E1964" s="326" t="s">
        <v>130</v>
      </c>
      <c r="F1964" s="326" t="s">
        <v>2729</v>
      </c>
      <c r="G1964" s="327">
        <v>0</v>
      </c>
      <c r="H1964" s="327">
        <v>333</v>
      </c>
      <c r="I1964" s="326" t="s">
        <v>51</v>
      </c>
      <c r="J1964" s="328">
        <v>1830.35</v>
      </c>
      <c r="K1964" s="326" t="s">
        <v>488</v>
      </c>
      <c r="L1964" s="326" t="s">
        <v>488</v>
      </c>
      <c r="M1964" s="326" t="s">
        <v>142</v>
      </c>
      <c r="N1964" s="326" t="s">
        <v>45</v>
      </c>
      <c r="O1964" s="326" t="s">
        <v>45</v>
      </c>
      <c r="P1964" s="326" t="s">
        <v>45</v>
      </c>
      <c r="Q1964" s="326" t="s">
        <v>45</v>
      </c>
      <c r="R1964" s="326" t="s">
        <v>45</v>
      </c>
      <c r="S1964" s="326" t="s">
        <v>45</v>
      </c>
      <c r="T1964" s="326" t="s">
        <v>489</v>
      </c>
      <c r="U1964" s="326" t="s">
        <v>489</v>
      </c>
      <c r="V1964" s="326" t="s">
        <v>144</v>
      </c>
      <c r="W1964" s="326" t="s">
        <v>48</v>
      </c>
      <c r="X1964" s="326" t="s">
        <v>48</v>
      </c>
      <c r="Y1964" s="326" t="s">
        <v>48</v>
      </c>
      <c r="Z1964" s="326" t="s">
        <v>48</v>
      </c>
      <c r="AA1964" s="326" t="s">
        <v>48</v>
      </c>
      <c r="AB1964" s="326" t="s">
        <v>48</v>
      </c>
      <c r="AC1964" s="326" t="s">
        <v>123</v>
      </c>
      <c r="AD1964" s="326" t="s">
        <v>123</v>
      </c>
    </row>
    <row r="1965" spans="1:30" ht="25.5">
      <c r="A1965" s="326" t="s">
        <v>2939</v>
      </c>
      <c r="B1965" s="326" t="s">
        <v>41</v>
      </c>
      <c r="C1965" s="326" t="s">
        <v>3015</v>
      </c>
      <c r="D1965" s="326">
        <v>39594</v>
      </c>
      <c r="E1965" s="326" t="s">
        <v>130</v>
      </c>
      <c r="F1965" s="326" t="s">
        <v>2813</v>
      </c>
      <c r="G1965" s="327">
        <v>0</v>
      </c>
      <c r="H1965" s="328">
        <v>1410.54</v>
      </c>
      <c r="I1965" s="326" t="s">
        <v>51</v>
      </c>
      <c r="J1965" s="327">
        <v>419.81</v>
      </c>
      <c r="K1965" s="326" t="s">
        <v>488</v>
      </c>
      <c r="L1965" s="326" t="s">
        <v>488</v>
      </c>
      <c r="M1965" s="326" t="s">
        <v>142</v>
      </c>
      <c r="N1965" s="326" t="s">
        <v>45</v>
      </c>
      <c r="O1965" s="326" t="s">
        <v>45</v>
      </c>
      <c r="P1965" s="326" t="s">
        <v>45</v>
      </c>
      <c r="Q1965" s="326" t="s">
        <v>45</v>
      </c>
      <c r="R1965" s="326" t="s">
        <v>45</v>
      </c>
      <c r="S1965" s="326" t="s">
        <v>45</v>
      </c>
      <c r="T1965" s="326" t="s">
        <v>489</v>
      </c>
      <c r="U1965" s="326" t="s">
        <v>489</v>
      </c>
      <c r="V1965" s="326" t="s">
        <v>144</v>
      </c>
      <c r="W1965" s="326" t="s">
        <v>48</v>
      </c>
      <c r="X1965" s="326" t="s">
        <v>48</v>
      </c>
      <c r="Y1965" s="326" t="s">
        <v>48</v>
      </c>
      <c r="Z1965" s="326" t="s">
        <v>48</v>
      </c>
      <c r="AA1965" s="326" t="s">
        <v>48</v>
      </c>
      <c r="AB1965" s="326" t="s">
        <v>48</v>
      </c>
      <c r="AC1965" s="326" t="s">
        <v>123</v>
      </c>
      <c r="AD1965" s="326" t="s">
        <v>123</v>
      </c>
    </row>
    <row r="1966" spans="1:30" ht="25.5">
      <c r="A1966" s="326" t="s">
        <v>2939</v>
      </c>
      <c r="B1966" s="326" t="s">
        <v>41</v>
      </c>
      <c r="C1966" s="326" t="s">
        <v>2999</v>
      </c>
      <c r="D1966" s="326">
        <v>41583</v>
      </c>
      <c r="E1966" s="326" t="s">
        <v>819</v>
      </c>
      <c r="F1966" s="326" t="s">
        <v>3038</v>
      </c>
      <c r="G1966" s="328">
        <v>1277.6300000000001</v>
      </c>
      <c r="H1966" s="327">
        <v>0</v>
      </c>
      <c r="I1966" s="326" t="s">
        <v>51</v>
      </c>
      <c r="J1966" s="328">
        <v>1697.44</v>
      </c>
      <c r="K1966" s="326" t="s">
        <v>488</v>
      </c>
      <c r="L1966" s="326" t="s">
        <v>488</v>
      </c>
      <c r="M1966" s="326" t="s">
        <v>142</v>
      </c>
      <c r="N1966" s="326" t="s">
        <v>45</v>
      </c>
      <c r="O1966" s="326" t="s">
        <v>45</v>
      </c>
      <c r="P1966" s="326" t="s">
        <v>45</v>
      </c>
      <c r="Q1966" s="326" t="s">
        <v>45</v>
      </c>
      <c r="R1966" s="326" t="s">
        <v>45</v>
      </c>
      <c r="S1966" s="326" t="s">
        <v>45</v>
      </c>
      <c r="T1966" s="326" t="s">
        <v>489</v>
      </c>
      <c r="U1966" s="326" t="s">
        <v>489</v>
      </c>
      <c r="V1966" s="326" t="s">
        <v>144</v>
      </c>
      <c r="W1966" s="326" t="s">
        <v>48</v>
      </c>
      <c r="X1966" s="326" t="s">
        <v>48</v>
      </c>
      <c r="Y1966" s="326" t="s">
        <v>48</v>
      </c>
      <c r="Z1966" s="326" t="s">
        <v>48</v>
      </c>
      <c r="AA1966" s="326" t="s">
        <v>48</v>
      </c>
      <c r="AB1966" s="326" t="s">
        <v>48</v>
      </c>
      <c r="AC1966" s="326" t="s">
        <v>123</v>
      </c>
      <c r="AD1966" s="326" t="s">
        <v>123</v>
      </c>
    </row>
    <row r="1967" spans="1:30" ht="25.5">
      <c r="A1967" s="326" t="s">
        <v>2939</v>
      </c>
      <c r="B1967" s="326" t="s">
        <v>41</v>
      </c>
      <c r="C1967" s="326" t="s">
        <v>3015</v>
      </c>
      <c r="D1967" s="326">
        <v>39594</v>
      </c>
      <c r="E1967" s="326" t="s">
        <v>283</v>
      </c>
      <c r="F1967" s="326" t="s">
        <v>2672</v>
      </c>
      <c r="G1967" s="327">
        <v>0</v>
      </c>
      <c r="H1967" s="327">
        <v>127.08</v>
      </c>
      <c r="I1967" s="326" t="s">
        <v>51</v>
      </c>
      <c r="J1967" s="328">
        <v>2328.98</v>
      </c>
      <c r="K1967" s="326" t="s">
        <v>148</v>
      </c>
      <c r="L1967" s="326" t="s">
        <v>148</v>
      </c>
      <c r="M1967" s="326" t="s">
        <v>142</v>
      </c>
      <c r="N1967" s="326" t="s">
        <v>45</v>
      </c>
      <c r="O1967" s="326" t="s">
        <v>45</v>
      </c>
      <c r="P1967" s="326" t="s">
        <v>45</v>
      </c>
      <c r="Q1967" s="326" t="s">
        <v>45</v>
      </c>
      <c r="R1967" s="326" t="s">
        <v>45</v>
      </c>
      <c r="S1967" s="326" t="s">
        <v>45</v>
      </c>
      <c r="T1967" s="326" t="s">
        <v>204</v>
      </c>
      <c r="U1967" s="326" t="s">
        <v>204</v>
      </c>
      <c r="V1967" s="326" t="s">
        <v>144</v>
      </c>
      <c r="W1967" s="326" t="s">
        <v>48</v>
      </c>
      <c r="X1967" s="326" t="s">
        <v>48</v>
      </c>
      <c r="Y1967" s="326" t="s">
        <v>48</v>
      </c>
      <c r="Z1967" s="326" t="s">
        <v>48</v>
      </c>
      <c r="AA1967" s="326" t="s">
        <v>48</v>
      </c>
      <c r="AB1967" s="326" t="s">
        <v>48</v>
      </c>
      <c r="AC1967" s="326" t="s">
        <v>123</v>
      </c>
      <c r="AD1967" s="326" t="s">
        <v>123</v>
      </c>
    </row>
    <row r="1968" spans="1:30" ht="25.5">
      <c r="A1968" s="326" t="s">
        <v>2939</v>
      </c>
      <c r="B1968" s="326" t="s">
        <v>41</v>
      </c>
      <c r="C1968" s="326" t="s">
        <v>3015</v>
      </c>
      <c r="D1968" s="326">
        <v>39594</v>
      </c>
      <c r="E1968" s="326" t="s">
        <v>283</v>
      </c>
      <c r="F1968" s="326" t="s">
        <v>2730</v>
      </c>
      <c r="G1968" s="327">
        <v>0</v>
      </c>
      <c r="H1968" s="328">
        <v>1657.48</v>
      </c>
      <c r="I1968" s="326" t="s">
        <v>51</v>
      </c>
      <c r="J1968" s="327">
        <v>671.5</v>
      </c>
      <c r="K1968" s="326" t="s">
        <v>148</v>
      </c>
      <c r="L1968" s="326" t="s">
        <v>148</v>
      </c>
      <c r="M1968" s="326" t="s">
        <v>142</v>
      </c>
      <c r="N1968" s="326" t="s">
        <v>45</v>
      </c>
      <c r="O1968" s="326" t="s">
        <v>45</v>
      </c>
      <c r="P1968" s="326" t="s">
        <v>45</v>
      </c>
      <c r="Q1968" s="326" t="s">
        <v>45</v>
      </c>
      <c r="R1968" s="326" t="s">
        <v>45</v>
      </c>
      <c r="S1968" s="326" t="s">
        <v>45</v>
      </c>
      <c r="T1968" s="326" t="s">
        <v>204</v>
      </c>
      <c r="U1968" s="326" t="s">
        <v>204</v>
      </c>
      <c r="V1968" s="326" t="s">
        <v>144</v>
      </c>
      <c r="W1968" s="326" t="s">
        <v>48</v>
      </c>
      <c r="X1968" s="326" t="s">
        <v>48</v>
      </c>
      <c r="Y1968" s="326" t="s">
        <v>48</v>
      </c>
      <c r="Z1968" s="326" t="s">
        <v>48</v>
      </c>
      <c r="AA1968" s="326" t="s">
        <v>48</v>
      </c>
      <c r="AB1968" s="326" t="s">
        <v>48</v>
      </c>
      <c r="AC1968" s="326" t="s">
        <v>123</v>
      </c>
      <c r="AD1968" s="326" t="s">
        <v>123</v>
      </c>
    </row>
    <row r="1969" spans="1:30" ht="25.5">
      <c r="A1969" s="326" t="s">
        <v>2939</v>
      </c>
      <c r="B1969" s="326" t="s">
        <v>41</v>
      </c>
      <c r="C1969" s="326" t="s">
        <v>3015</v>
      </c>
      <c r="D1969" s="326">
        <v>39594</v>
      </c>
      <c r="E1969" s="326" t="s">
        <v>283</v>
      </c>
      <c r="F1969" s="326" t="s">
        <v>2814</v>
      </c>
      <c r="G1969" s="327">
        <v>0</v>
      </c>
      <c r="H1969" s="327">
        <v>221.66</v>
      </c>
      <c r="I1969" s="326" t="s">
        <v>51</v>
      </c>
      <c r="J1969" s="327">
        <v>449.84</v>
      </c>
      <c r="K1969" s="326" t="s">
        <v>148</v>
      </c>
      <c r="L1969" s="326" t="s">
        <v>148</v>
      </c>
      <c r="M1969" s="326" t="s">
        <v>142</v>
      </c>
      <c r="N1969" s="326" t="s">
        <v>45</v>
      </c>
      <c r="O1969" s="326" t="s">
        <v>45</v>
      </c>
      <c r="P1969" s="326" t="s">
        <v>45</v>
      </c>
      <c r="Q1969" s="326" t="s">
        <v>45</v>
      </c>
      <c r="R1969" s="326" t="s">
        <v>45</v>
      </c>
      <c r="S1969" s="326" t="s">
        <v>45</v>
      </c>
      <c r="T1969" s="326" t="s">
        <v>204</v>
      </c>
      <c r="U1969" s="326" t="s">
        <v>204</v>
      </c>
      <c r="V1969" s="326" t="s">
        <v>144</v>
      </c>
      <c r="W1969" s="326" t="s">
        <v>48</v>
      </c>
      <c r="X1969" s="326" t="s">
        <v>48</v>
      </c>
      <c r="Y1969" s="326" t="s">
        <v>48</v>
      </c>
      <c r="Z1969" s="326" t="s">
        <v>48</v>
      </c>
      <c r="AA1969" s="326" t="s">
        <v>48</v>
      </c>
      <c r="AB1969" s="326" t="s">
        <v>48</v>
      </c>
      <c r="AC1969" s="326" t="s">
        <v>123</v>
      </c>
      <c r="AD1969" s="326" t="s">
        <v>123</v>
      </c>
    </row>
    <row r="1970" spans="1:30" ht="25.5">
      <c r="A1970" s="326" t="s">
        <v>2939</v>
      </c>
      <c r="B1970" s="326" t="s">
        <v>41</v>
      </c>
      <c r="C1970" s="326" t="s">
        <v>2999</v>
      </c>
      <c r="D1970" s="326">
        <v>41583</v>
      </c>
      <c r="E1970" s="326" t="s">
        <v>819</v>
      </c>
      <c r="F1970" s="326" t="s">
        <v>3039</v>
      </c>
      <c r="G1970" s="328">
        <v>1437.03</v>
      </c>
      <c r="H1970" s="327">
        <v>0</v>
      </c>
      <c r="I1970" s="326" t="s">
        <v>51</v>
      </c>
      <c r="J1970" s="328">
        <v>1886.87</v>
      </c>
      <c r="K1970" s="326" t="s">
        <v>148</v>
      </c>
      <c r="L1970" s="326" t="s">
        <v>148</v>
      </c>
      <c r="M1970" s="326" t="s">
        <v>142</v>
      </c>
      <c r="N1970" s="326" t="s">
        <v>45</v>
      </c>
      <c r="O1970" s="326" t="s">
        <v>45</v>
      </c>
      <c r="P1970" s="326" t="s">
        <v>45</v>
      </c>
      <c r="Q1970" s="326" t="s">
        <v>45</v>
      </c>
      <c r="R1970" s="326" t="s">
        <v>45</v>
      </c>
      <c r="S1970" s="326" t="s">
        <v>45</v>
      </c>
      <c r="T1970" s="326" t="s">
        <v>204</v>
      </c>
      <c r="U1970" s="326" t="s">
        <v>204</v>
      </c>
      <c r="V1970" s="326" t="s">
        <v>144</v>
      </c>
      <c r="W1970" s="326" t="s">
        <v>48</v>
      </c>
      <c r="X1970" s="326" t="s">
        <v>48</v>
      </c>
      <c r="Y1970" s="326" t="s">
        <v>48</v>
      </c>
      <c r="Z1970" s="326" t="s">
        <v>48</v>
      </c>
      <c r="AA1970" s="326" t="s">
        <v>48</v>
      </c>
      <c r="AB1970" s="326" t="s">
        <v>48</v>
      </c>
      <c r="AC1970" s="326" t="s">
        <v>123</v>
      </c>
      <c r="AD1970" s="326" t="s">
        <v>123</v>
      </c>
    </row>
    <row r="1971" spans="1:30" ht="34">
      <c r="A1971" s="326" t="s">
        <v>2939</v>
      </c>
      <c r="B1971" s="326" t="s">
        <v>41</v>
      </c>
      <c r="C1971" s="326" t="s">
        <v>2999</v>
      </c>
      <c r="D1971" s="326">
        <v>41583</v>
      </c>
      <c r="E1971" s="326" t="s">
        <v>600</v>
      </c>
      <c r="F1971" s="326" t="s">
        <v>3040</v>
      </c>
      <c r="G1971" s="328">
        <v>3454.28</v>
      </c>
      <c r="H1971" s="327">
        <v>0</v>
      </c>
      <c r="I1971" s="326" t="s">
        <v>51</v>
      </c>
      <c r="J1971" s="328">
        <v>7804.28</v>
      </c>
      <c r="K1971" s="326" t="s">
        <v>149</v>
      </c>
      <c r="L1971" s="326" t="s">
        <v>150</v>
      </c>
      <c r="M1971" s="326" t="s">
        <v>142</v>
      </c>
      <c r="N1971" s="326" t="s">
        <v>45</v>
      </c>
      <c r="O1971" s="326" t="s">
        <v>45</v>
      </c>
      <c r="P1971" s="326" t="s">
        <v>45</v>
      </c>
      <c r="Q1971" s="326" t="s">
        <v>45</v>
      </c>
      <c r="R1971" s="326" t="s">
        <v>45</v>
      </c>
      <c r="S1971" s="326" t="s">
        <v>45</v>
      </c>
      <c r="T1971" s="326" t="s">
        <v>205</v>
      </c>
      <c r="U1971" s="326" t="s">
        <v>206</v>
      </c>
      <c r="V1971" s="326" t="s">
        <v>144</v>
      </c>
      <c r="W1971" s="326" t="s">
        <v>48</v>
      </c>
      <c r="X1971" s="326" t="s">
        <v>48</v>
      </c>
      <c r="Y1971" s="326" t="s">
        <v>48</v>
      </c>
      <c r="Z1971" s="326" t="s">
        <v>48</v>
      </c>
      <c r="AA1971" s="326" t="s">
        <v>48</v>
      </c>
      <c r="AB1971" s="326" t="s">
        <v>48</v>
      </c>
      <c r="AC1971" s="326" t="s">
        <v>123</v>
      </c>
      <c r="AD1971" s="326" t="s">
        <v>123</v>
      </c>
    </row>
    <row r="1972" spans="1:30" ht="34">
      <c r="A1972" s="326" t="s">
        <v>2939</v>
      </c>
      <c r="B1972" s="326" t="s">
        <v>41</v>
      </c>
      <c r="C1972" s="326" t="s">
        <v>2995</v>
      </c>
      <c r="D1972" s="326">
        <v>40921</v>
      </c>
      <c r="E1972" s="326" t="s">
        <v>354</v>
      </c>
      <c r="F1972" s="326" t="s">
        <v>2822</v>
      </c>
      <c r="G1972" s="327">
        <v>0</v>
      </c>
      <c r="H1972" s="327">
        <v>307.55</v>
      </c>
      <c r="I1972" s="326" t="s">
        <v>51</v>
      </c>
      <c r="J1972" s="328">
        <v>21003.52</v>
      </c>
      <c r="K1972" s="326" t="s">
        <v>151</v>
      </c>
      <c r="L1972" s="326" t="s">
        <v>152</v>
      </c>
      <c r="M1972" s="326" t="s">
        <v>142</v>
      </c>
      <c r="N1972" s="326" t="s">
        <v>45</v>
      </c>
      <c r="O1972" s="326" t="s">
        <v>45</v>
      </c>
      <c r="P1972" s="326" t="s">
        <v>45</v>
      </c>
      <c r="Q1972" s="326" t="s">
        <v>45</v>
      </c>
      <c r="R1972" s="326" t="s">
        <v>45</v>
      </c>
      <c r="S1972" s="326" t="s">
        <v>45</v>
      </c>
      <c r="T1972" s="326" t="s">
        <v>207</v>
      </c>
      <c r="U1972" s="326" t="s">
        <v>208</v>
      </c>
      <c r="V1972" s="326" t="s">
        <v>144</v>
      </c>
      <c r="W1972" s="326" t="s">
        <v>48</v>
      </c>
      <c r="X1972" s="326" t="s">
        <v>48</v>
      </c>
      <c r="Y1972" s="326" t="s">
        <v>48</v>
      </c>
      <c r="Z1972" s="326" t="s">
        <v>48</v>
      </c>
      <c r="AA1972" s="326" t="s">
        <v>48</v>
      </c>
      <c r="AB1972" s="326" t="s">
        <v>48</v>
      </c>
      <c r="AC1972" s="326" t="s">
        <v>123</v>
      </c>
      <c r="AD1972" s="326" t="s">
        <v>123</v>
      </c>
    </row>
    <row r="1973" spans="1:30" ht="34">
      <c r="A1973" s="326" t="s">
        <v>2939</v>
      </c>
      <c r="B1973" s="326" t="s">
        <v>41</v>
      </c>
      <c r="C1973" s="326" t="s">
        <v>2995</v>
      </c>
      <c r="D1973" s="326">
        <v>40921</v>
      </c>
      <c r="E1973" s="326" t="s">
        <v>354</v>
      </c>
      <c r="F1973" s="326" t="s">
        <v>2816</v>
      </c>
      <c r="G1973" s="327">
        <v>0</v>
      </c>
      <c r="H1973" s="328">
        <v>1867.93</v>
      </c>
      <c r="I1973" s="326" t="s">
        <v>51</v>
      </c>
      <c r="J1973" s="328">
        <v>19135.59</v>
      </c>
      <c r="K1973" s="326" t="s">
        <v>151</v>
      </c>
      <c r="L1973" s="326" t="s">
        <v>152</v>
      </c>
      <c r="M1973" s="326" t="s">
        <v>142</v>
      </c>
      <c r="N1973" s="326" t="s">
        <v>45</v>
      </c>
      <c r="O1973" s="326" t="s">
        <v>45</v>
      </c>
      <c r="P1973" s="326" t="s">
        <v>45</v>
      </c>
      <c r="Q1973" s="326" t="s">
        <v>45</v>
      </c>
      <c r="R1973" s="326" t="s">
        <v>45</v>
      </c>
      <c r="S1973" s="326" t="s">
        <v>45</v>
      </c>
      <c r="T1973" s="326" t="s">
        <v>207</v>
      </c>
      <c r="U1973" s="326" t="s">
        <v>208</v>
      </c>
      <c r="V1973" s="326" t="s">
        <v>144</v>
      </c>
      <c r="W1973" s="326" t="s">
        <v>48</v>
      </c>
      <c r="X1973" s="326" t="s">
        <v>48</v>
      </c>
      <c r="Y1973" s="326" t="s">
        <v>48</v>
      </c>
      <c r="Z1973" s="326" t="s">
        <v>48</v>
      </c>
      <c r="AA1973" s="326" t="s">
        <v>48</v>
      </c>
      <c r="AB1973" s="326" t="s">
        <v>48</v>
      </c>
      <c r="AC1973" s="326" t="s">
        <v>123</v>
      </c>
      <c r="AD1973" s="326" t="s">
        <v>123</v>
      </c>
    </row>
    <row r="1974" spans="1:30" ht="34">
      <c r="A1974" s="326" t="s">
        <v>2939</v>
      </c>
      <c r="B1974" s="326" t="s">
        <v>41</v>
      </c>
      <c r="C1974" s="326" t="s">
        <v>2995</v>
      </c>
      <c r="D1974" s="326">
        <v>40921</v>
      </c>
      <c r="E1974" s="326" t="s">
        <v>354</v>
      </c>
      <c r="F1974" s="326" t="s">
        <v>2732</v>
      </c>
      <c r="G1974" s="327">
        <v>0</v>
      </c>
      <c r="H1974" s="328">
        <v>1558.26</v>
      </c>
      <c r="I1974" s="326" t="s">
        <v>51</v>
      </c>
      <c r="J1974" s="328">
        <v>17577.330000000002</v>
      </c>
      <c r="K1974" s="326" t="s">
        <v>151</v>
      </c>
      <c r="L1974" s="326" t="s">
        <v>152</v>
      </c>
      <c r="M1974" s="326" t="s">
        <v>142</v>
      </c>
      <c r="N1974" s="326" t="s">
        <v>45</v>
      </c>
      <c r="O1974" s="326" t="s">
        <v>45</v>
      </c>
      <c r="P1974" s="326" t="s">
        <v>45</v>
      </c>
      <c r="Q1974" s="326" t="s">
        <v>45</v>
      </c>
      <c r="R1974" s="326" t="s">
        <v>45</v>
      </c>
      <c r="S1974" s="326" t="s">
        <v>45</v>
      </c>
      <c r="T1974" s="326" t="s">
        <v>207</v>
      </c>
      <c r="U1974" s="326" t="s">
        <v>208</v>
      </c>
      <c r="V1974" s="326" t="s">
        <v>144</v>
      </c>
      <c r="W1974" s="326" t="s">
        <v>48</v>
      </c>
      <c r="X1974" s="326" t="s">
        <v>48</v>
      </c>
      <c r="Y1974" s="326" t="s">
        <v>48</v>
      </c>
      <c r="Z1974" s="326" t="s">
        <v>48</v>
      </c>
      <c r="AA1974" s="326" t="s">
        <v>48</v>
      </c>
      <c r="AB1974" s="326" t="s">
        <v>48</v>
      </c>
      <c r="AC1974" s="326" t="s">
        <v>123</v>
      </c>
      <c r="AD1974" s="326" t="s">
        <v>123</v>
      </c>
    </row>
    <row r="1975" spans="1:30" ht="34">
      <c r="A1975" s="326" t="s">
        <v>2939</v>
      </c>
      <c r="B1975" s="326" t="s">
        <v>41</v>
      </c>
      <c r="C1975" s="326" t="s">
        <v>2995</v>
      </c>
      <c r="D1975" s="326">
        <v>40921</v>
      </c>
      <c r="E1975" s="326" t="s">
        <v>354</v>
      </c>
      <c r="F1975" s="326" t="s">
        <v>2817</v>
      </c>
      <c r="G1975" s="327">
        <v>0</v>
      </c>
      <c r="H1975" s="328">
        <v>1411.17</v>
      </c>
      <c r="I1975" s="326" t="s">
        <v>51</v>
      </c>
      <c r="J1975" s="328">
        <v>16166.16</v>
      </c>
      <c r="K1975" s="326" t="s">
        <v>151</v>
      </c>
      <c r="L1975" s="326" t="s">
        <v>152</v>
      </c>
      <c r="M1975" s="326" t="s">
        <v>142</v>
      </c>
      <c r="N1975" s="326" t="s">
        <v>45</v>
      </c>
      <c r="O1975" s="326" t="s">
        <v>45</v>
      </c>
      <c r="P1975" s="326" t="s">
        <v>45</v>
      </c>
      <c r="Q1975" s="326" t="s">
        <v>45</v>
      </c>
      <c r="R1975" s="326" t="s">
        <v>45</v>
      </c>
      <c r="S1975" s="326" t="s">
        <v>45</v>
      </c>
      <c r="T1975" s="326" t="s">
        <v>207</v>
      </c>
      <c r="U1975" s="326" t="s">
        <v>208</v>
      </c>
      <c r="V1975" s="326" t="s">
        <v>144</v>
      </c>
      <c r="W1975" s="326" t="s">
        <v>48</v>
      </c>
      <c r="X1975" s="326" t="s">
        <v>48</v>
      </c>
      <c r="Y1975" s="326" t="s">
        <v>48</v>
      </c>
      <c r="Z1975" s="326" t="s">
        <v>48</v>
      </c>
      <c r="AA1975" s="326" t="s">
        <v>48</v>
      </c>
      <c r="AB1975" s="326" t="s">
        <v>48</v>
      </c>
      <c r="AC1975" s="326" t="s">
        <v>123</v>
      </c>
      <c r="AD1975" s="326" t="s">
        <v>123</v>
      </c>
    </row>
    <row r="1976" spans="1:30" ht="34">
      <c r="A1976" s="326" t="s">
        <v>2939</v>
      </c>
      <c r="B1976" s="326" t="s">
        <v>41</v>
      </c>
      <c r="C1976" s="326" t="s">
        <v>2995</v>
      </c>
      <c r="D1976" s="326">
        <v>40921</v>
      </c>
      <c r="E1976" s="326" t="s">
        <v>354</v>
      </c>
      <c r="F1976" s="326" t="s">
        <v>2818</v>
      </c>
      <c r="G1976" s="327">
        <v>0</v>
      </c>
      <c r="H1976" s="328">
        <v>1250.7</v>
      </c>
      <c r="I1976" s="326" t="s">
        <v>51</v>
      </c>
      <c r="J1976" s="328">
        <v>14915.46</v>
      </c>
      <c r="K1976" s="326" t="s">
        <v>151</v>
      </c>
      <c r="L1976" s="326" t="s">
        <v>152</v>
      </c>
      <c r="M1976" s="326" t="s">
        <v>142</v>
      </c>
      <c r="N1976" s="326" t="s">
        <v>45</v>
      </c>
      <c r="O1976" s="326" t="s">
        <v>45</v>
      </c>
      <c r="P1976" s="326" t="s">
        <v>45</v>
      </c>
      <c r="Q1976" s="326" t="s">
        <v>45</v>
      </c>
      <c r="R1976" s="326" t="s">
        <v>45</v>
      </c>
      <c r="S1976" s="326" t="s">
        <v>45</v>
      </c>
      <c r="T1976" s="326" t="s">
        <v>207</v>
      </c>
      <c r="U1976" s="326" t="s">
        <v>208</v>
      </c>
      <c r="V1976" s="326" t="s">
        <v>144</v>
      </c>
      <c r="W1976" s="326" t="s">
        <v>48</v>
      </c>
      <c r="X1976" s="326" t="s">
        <v>48</v>
      </c>
      <c r="Y1976" s="326" t="s">
        <v>48</v>
      </c>
      <c r="Z1976" s="326" t="s">
        <v>48</v>
      </c>
      <c r="AA1976" s="326" t="s">
        <v>48</v>
      </c>
      <c r="AB1976" s="326" t="s">
        <v>48</v>
      </c>
      <c r="AC1976" s="326" t="s">
        <v>123</v>
      </c>
      <c r="AD1976" s="326" t="s">
        <v>123</v>
      </c>
    </row>
    <row r="1977" spans="1:30" ht="34">
      <c r="A1977" s="326" t="s">
        <v>2939</v>
      </c>
      <c r="B1977" s="326" t="s">
        <v>41</v>
      </c>
      <c r="C1977" s="326" t="s">
        <v>2995</v>
      </c>
      <c r="D1977" s="326">
        <v>40921</v>
      </c>
      <c r="E1977" s="326" t="s">
        <v>354</v>
      </c>
      <c r="F1977" s="326" t="s">
        <v>2733</v>
      </c>
      <c r="G1977" s="327">
        <v>0</v>
      </c>
      <c r="H1977" s="328">
        <v>1128.6300000000001</v>
      </c>
      <c r="I1977" s="326" t="s">
        <v>51</v>
      </c>
      <c r="J1977" s="328">
        <v>13786.83</v>
      </c>
      <c r="K1977" s="326" t="s">
        <v>151</v>
      </c>
      <c r="L1977" s="326" t="s">
        <v>152</v>
      </c>
      <c r="M1977" s="326" t="s">
        <v>142</v>
      </c>
      <c r="N1977" s="326" t="s">
        <v>45</v>
      </c>
      <c r="O1977" s="326" t="s">
        <v>45</v>
      </c>
      <c r="P1977" s="326" t="s">
        <v>45</v>
      </c>
      <c r="Q1977" s="326" t="s">
        <v>45</v>
      </c>
      <c r="R1977" s="326" t="s">
        <v>45</v>
      </c>
      <c r="S1977" s="326" t="s">
        <v>45</v>
      </c>
      <c r="T1977" s="326" t="s">
        <v>207</v>
      </c>
      <c r="U1977" s="326" t="s">
        <v>208</v>
      </c>
      <c r="V1977" s="326" t="s">
        <v>144</v>
      </c>
      <c r="W1977" s="326" t="s">
        <v>48</v>
      </c>
      <c r="X1977" s="326" t="s">
        <v>48</v>
      </c>
      <c r="Y1977" s="326" t="s">
        <v>48</v>
      </c>
      <c r="Z1977" s="326" t="s">
        <v>48</v>
      </c>
      <c r="AA1977" s="326" t="s">
        <v>48</v>
      </c>
      <c r="AB1977" s="326" t="s">
        <v>48</v>
      </c>
      <c r="AC1977" s="326" t="s">
        <v>123</v>
      </c>
      <c r="AD1977" s="326" t="s">
        <v>123</v>
      </c>
    </row>
    <row r="1978" spans="1:30" ht="34">
      <c r="A1978" s="326" t="s">
        <v>2939</v>
      </c>
      <c r="B1978" s="326" t="s">
        <v>41</v>
      </c>
      <c r="C1978" s="326" t="s">
        <v>2995</v>
      </c>
      <c r="D1978" s="326">
        <v>40921</v>
      </c>
      <c r="E1978" s="326" t="s">
        <v>354</v>
      </c>
      <c r="F1978" s="326" t="s">
        <v>2820</v>
      </c>
      <c r="G1978" s="327">
        <v>0</v>
      </c>
      <c r="H1978" s="327">
        <v>867.48</v>
      </c>
      <c r="I1978" s="326" t="s">
        <v>51</v>
      </c>
      <c r="J1978" s="328">
        <v>12919.35</v>
      </c>
      <c r="K1978" s="326" t="s">
        <v>151</v>
      </c>
      <c r="L1978" s="326" t="s">
        <v>152</v>
      </c>
      <c r="M1978" s="326" t="s">
        <v>142</v>
      </c>
      <c r="N1978" s="326" t="s">
        <v>45</v>
      </c>
      <c r="O1978" s="326" t="s">
        <v>45</v>
      </c>
      <c r="P1978" s="326" t="s">
        <v>45</v>
      </c>
      <c r="Q1978" s="326" t="s">
        <v>45</v>
      </c>
      <c r="R1978" s="326" t="s">
        <v>45</v>
      </c>
      <c r="S1978" s="326" t="s">
        <v>45</v>
      </c>
      <c r="T1978" s="326" t="s">
        <v>207</v>
      </c>
      <c r="U1978" s="326" t="s">
        <v>208</v>
      </c>
      <c r="V1978" s="326" t="s">
        <v>144</v>
      </c>
      <c r="W1978" s="326" t="s">
        <v>48</v>
      </c>
      <c r="X1978" s="326" t="s">
        <v>48</v>
      </c>
      <c r="Y1978" s="326" t="s">
        <v>48</v>
      </c>
      <c r="Z1978" s="326" t="s">
        <v>48</v>
      </c>
      <c r="AA1978" s="326" t="s">
        <v>48</v>
      </c>
      <c r="AB1978" s="326" t="s">
        <v>48</v>
      </c>
      <c r="AC1978" s="326" t="s">
        <v>123</v>
      </c>
      <c r="AD1978" s="326" t="s">
        <v>123</v>
      </c>
    </row>
    <row r="1979" spans="1:30" ht="34">
      <c r="A1979" s="326" t="s">
        <v>2939</v>
      </c>
      <c r="B1979" s="326" t="s">
        <v>41</v>
      </c>
      <c r="C1979" s="326" t="s">
        <v>2995</v>
      </c>
      <c r="D1979" s="326">
        <v>40921</v>
      </c>
      <c r="E1979" s="326" t="s">
        <v>354</v>
      </c>
      <c r="F1979" s="326" t="s">
        <v>2735</v>
      </c>
      <c r="G1979" s="327">
        <v>0</v>
      </c>
      <c r="H1979" s="327">
        <v>632.19000000000005</v>
      </c>
      <c r="I1979" s="326" t="s">
        <v>51</v>
      </c>
      <c r="J1979" s="328">
        <v>12287.16</v>
      </c>
      <c r="K1979" s="326" t="s">
        <v>151</v>
      </c>
      <c r="L1979" s="326" t="s">
        <v>152</v>
      </c>
      <c r="M1979" s="326" t="s">
        <v>142</v>
      </c>
      <c r="N1979" s="326" t="s">
        <v>45</v>
      </c>
      <c r="O1979" s="326" t="s">
        <v>45</v>
      </c>
      <c r="P1979" s="326" t="s">
        <v>45</v>
      </c>
      <c r="Q1979" s="326" t="s">
        <v>45</v>
      </c>
      <c r="R1979" s="326" t="s">
        <v>45</v>
      </c>
      <c r="S1979" s="326" t="s">
        <v>45</v>
      </c>
      <c r="T1979" s="326" t="s">
        <v>207</v>
      </c>
      <c r="U1979" s="326" t="s">
        <v>208</v>
      </c>
      <c r="V1979" s="326" t="s">
        <v>144</v>
      </c>
      <c r="W1979" s="326" t="s">
        <v>48</v>
      </c>
      <c r="X1979" s="326" t="s">
        <v>48</v>
      </c>
      <c r="Y1979" s="326" t="s">
        <v>48</v>
      </c>
      <c r="Z1979" s="326" t="s">
        <v>48</v>
      </c>
      <c r="AA1979" s="326" t="s">
        <v>48</v>
      </c>
      <c r="AB1979" s="326" t="s">
        <v>48</v>
      </c>
      <c r="AC1979" s="326" t="s">
        <v>123</v>
      </c>
      <c r="AD1979" s="326" t="s">
        <v>123</v>
      </c>
    </row>
    <row r="1980" spans="1:30" ht="34">
      <c r="A1980" s="326" t="s">
        <v>2939</v>
      </c>
      <c r="B1980" s="326" t="s">
        <v>41</v>
      </c>
      <c r="C1980" s="326" t="s">
        <v>2995</v>
      </c>
      <c r="D1980" s="326">
        <v>40921</v>
      </c>
      <c r="E1980" s="326" t="s">
        <v>354</v>
      </c>
      <c r="F1980" s="326" t="s">
        <v>2736</v>
      </c>
      <c r="G1980" s="327">
        <v>0</v>
      </c>
      <c r="H1980" s="327">
        <v>542.03</v>
      </c>
      <c r="I1980" s="326" t="s">
        <v>51</v>
      </c>
      <c r="J1980" s="328">
        <v>11745.13</v>
      </c>
      <c r="K1980" s="326" t="s">
        <v>151</v>
      </c>
      <c r="L1980" s="326" t="s">
        <v>152</v>
      </c>
      <c r="M1980" s="326" t="s">
        <v>142</v>
      </c>
      <c r="N1980" s="326" t="s">
        <v>45</v>
      </c>
      <c r="O1980" s="326" t="s">
        <v>45</v>
      </c>
      <c r="P1980" s="326" t="s">
        <v>45</v>
      </c>
      <c r="Q1980" s="326" t="s">
        <v>45</v>
      </c>
      <c r="R1980" s="326" t="s">
        <v>45</v>
      </c>
      <c r="S1980" s="326" t="s">
        <v>45</v>
      </c>
      <c r="T1980" s="326" t="s">
        <v>207</v>
      </c>
      <c r="U1980" s="326" t="s">
        <v>208</v>
      </c>
      <c r="V1980" s="326" t="s">
        <v>144</v>
      </c>
      <c r="W1980" s="326" t="s">
        <v>48</v>
      </c>
      <c r="X1980" s="326" t="s">
        <v>48</v>
      </c>
      <c r="Y1980" s="326" t="s">
        <v>48</v>
      </c>
      <c r="Z1980" s="326" t="s">
        <v>48</v>
      </c>
      <c r="AA1980" s="326" t="s">
        <v>48</v>
      </c>
      <c r="AB1980" s="326" t="s">
        <v>48</v>
      </c>
      <c r="AC1980" s="326" t="s">
        <v>123</v>
      </c>
      <c r="AD1980" s="326" t="s">
        <v>123</v>
      </c>
    </row>
    <row r="1981" spans="1:30" ht="34">
      <c r="A1981" s="326" t="s">
        <v>2939</v>
      </c>
      <c r="B1981" s="326" t="s">
        <v>41</v>
      </c>
      <c r="C1981" s="326" t="s">
        <v>2995</v>
      </c>
      <c r="D1981" s="326">
        <v>40921</v>
      </c>
      <c r="E1981" s="326" t="s">
        <v>354</v>
      </c>
      <c r="F1981" s="326" t="s">
        <v>2739</v>
      </c>
      <c r="G1981" s="327">
        <v>0</v>
      </c>
      <c r="H1981" s="327">
        <v>23.9</v>
      </c>
      <c r="I1981" s="326" t="s">
        <v>51</v>
      </c>
      <c r="J1981" s="328">
        <v>11721.23</v>
      </c>
      <c r="K1981" s="326" t="s">
        <v>151</v>
      </c>
      <c r="L1981" s="326" t="s">
        <v>152</v>
      </c>
      <c r="M1981" s="326" t="s">
        <v>142</v>
      </c>
      <c r="N1981" s="326" t="s">
        <v>45</v>
      </c>
      <c r="O1981" s="326" t="s">
        <v>45</v>
      </c>
      <c r="P1981" s="326" t="s">
        <v>45</v>
      </c>
      <c r="Q1981" s="326" t="s">
        <v>45</v>
      </c>
      <c r="R1981" s="326" t="s">
        <v>45</v>
      </c>
      <c r="S1981" s="326" t="s">
        <v>45</v>
      </c>
      <c r="T1981" s="326" t="s">
        <v>207</v>
      </c>
      <c r="U1981" s="326" t="s">
        <v>208</v>
      </c>
      <c r="V1981" s="326" t="s">
        <v>144</v>
      </c>
      <c r="W1981" s="326" t="s">
        <v>48</v>
      </c>
      <c r="X1981" s="326" t="s">
        <v>48</v>
      </c>
      <c r="Y1981" s="326" t="s">
        <v>48</v>
      </c>
      <c r="Z1981" s="326" t="s">
        <v>48</v>
      </c>
      <c r="AA1981" s="326" t="s">
        <v>48</v>
      </c>
      <c r="AB1981" s="326" t="s">
        <v>48</v>
      </c>
      <c r="AC1981" s="326" t="s">
        <v>123</v>
      </c>
      <c r="AD1981" s="326" t="s">
        <v>123</v>
      </c>
    </row>
    <row r="1982" spans="1:30" ht="34">
      <c r="A1982" s="326" t="s">
        <v>2939</v>
      </c>
      <c r="B1982" s="326" t="s">
        <v>41</v>
      </c>
      <c r="C1982" s="326" t="s">
        <v>2995</v>
      </c>
      <c r="D1982" s="326">
        <v>40921</v>
      </c>
      <c r="E1982" s="326" t="s">
        <v>354</v>
      </c>
      <c r="F1982" s="326" t="s">
        <v>2738</v>
      </c>
      <c r="G1982" s="327">
        <v>0</v>
      </c>
      <c r="H1982" s="328">
        <v>2139.1999999999998</v>
      </c>
      <c r="I1982" s="326" t="s">
        <v>51</v>
      </c>
      <c r="J1982" s="328">
        <v>9582.0300000000007</v>
      </c>
      <c r="K1982" s="326" t="s">
        <v>151</v>
      </c>
      <c r="L1982" s="326" t="s">
        <v>152</v>
      </c>
      <c r="M1982" s="326" t="s">
        <v>142</v>
      </c>
      <c r="N1982" s="326" t="s">
        <v>45</v>
      </c>
      <c r="O1982" s="326" t="s">
        <v>45</v>
      </c>
      <c r="P1982" s="326" t="s">
        <v>45</v>
      </c>
      <c r="Q1982" s="326" t="s">
        <v>45</v>
      </c>
      <c r="R1982" s="326" t="s">
        <v>45</v>
      </c>
      <c r="S1982" s="326" t="s">
        <v>45</v>
      </c>
      <c r="T1982" s="326" t="s">
        <v>207</v>
      </c>
      <c r="U1982" s="326" t="s">
        <v>208</v>
      </c>
      <c r="V1982" s="326" t="s">
        <v>144</v>
      </c>
      <c r="W1982" s="326" t="s">
        <v>48</v>
      </c>
      <c r="X1982" s="326" t="s">
        <v>48</v>
      </c>
      <c r="Y1982" s="326" t="s">
        <v>48</v>
      </c>
      <c r="Z1982" s="326" t="s">
        <v>48</v>
      </c>
      <c r="AA1982" s="326" t="s">
        <v>48</v>
      </c>
      <c r="AB1982" s="326" t="s">
        <v>48</v>
      </c>
      <c r="AC1982" s="326" t="s">
        <v>123</v>
      </c>
      <c r="AD1982" s="326" t="s">
        <v>123</v>
      </c>
    </row>
    <row r="1983" spans="1:30" ht="34">
      <c r="A1983" s="326" t="s">
        <v>2939</v>
      </c>
      <c r="B1983" s="326" t="s">
        <v>41</v>
      </c>
      <c r="C1983" s="326" t="s">
        <v>2995</v>
      </c>
      <c r="D1983" s="326">
        <v>40921</v>
      </c>
      <c r="E1983" s="326" t="s">
        <v>354</v>
      </c>
      <c r="F1983" s="326" t="s">
        <v>2737</v>
      </c>
      <c r="G1983" s="327">
        <v>0</v>
      </c>
      <c r="H1983" s="327">
        <v>429.06</v>
      </c>
      <c r="I1983" s="326" t="s">
        <v>51</v>
      </c>
      <c r="J1983" s="328">
        <v>9152.9699999999993</v>
      </c>
      <c r="K1983" s="326" t="s">
        <v>151</v>
      </c>
      <c r="L1983" s="326" t="s">
        <v>152</v>
      </c>
      <c r="M1983" s="326" t="s">
        <v>142</v>
      </c>
      <c r="N1983" s="326" t="s">
        <v>45</v>
      </c>
      <c r="O1983" s="326" t="s">
        <v>45</v>
      </c>
      <c r="P1983" s="326" t="s">
        <v>45</v>
      </c>
      <c r="Q1983" s="326" t="s">
        <v>45</v>
      </c>
      <c r="R1983" s="326" t="s">
        <v>45</v>
      </c>
      <c r="S1983" s="326" t="s">
        <v>45</v>
      </c>
      <c r="T1983" s="326" t="s">
        <v>207</v>
      </c>
      <c r="U1983" s="326" t="s">
        <v>208</v>
      </c>
      <c r="V1983" s="326" t="s">
        <v>144</v>
      </c>
      <c r="W1983" s="326" t="s">
        <v>48</v>
      </c>
      <c r="X1983" s="326" t="s">
        <v>48</v>
      </c>
      <c r="Y1983" s="326" t="s">
        <v>48</v>
      </c>
      <c r="Z1983" s="326" t="s">
        <v>48</v>
      </c>
      <c r="AA1983" s="326" t="s">
        <v>48</v>
      </c>
      <c r="AB1983" s="326" t="s">
        <v>48</v>
      </c>
      <c r="AC1983" s="326" t="s">
        <v>123</v>
      </c>
      <c r="AD1983" s="326" t="s">
        <v>123</v>
      </c>
    </row>
    <row r="1984" spans="1:30" ht="34">
      <c r="A1984" s="326" t="s">
        <v>2939</v>
      </c>
      <c r="B1984" s="326" t="s">
        <v>41</v>
      </c>
      <c r="C1984" s="326" t="s">
        <v>2995</v>
      </c>
      <c r="D1984" s="326">
        <v>40921</v>
      </c>
      <c r="E1984" s="326" t="s">
        <v>354</v>
      </c>
      <c r="F1984" s="326" t="s">
        <v>2821</v>
      </c>
      <c r="G1984" s="327">
        <v>0</v>
      </c>
      <c r="H1984" s="327">
        <v>524.76</v>
      </c>
      <c r="I1984" s="326" t="s">
        <v>51</v>
      </c>
      <c r="J1984" s="328">
        <v>8628.2099999999991</v>
      </c>
      <c r="K1984" s="326" t="s">
        <v>151</v>
      </c>
      <c r="L1984" s="326" t="s">
        <v>152</v>
      </c>
      <c r="M1984" s="326" t="s">
        <v>142</v>
      </c>
      <c r="N1984" s="326" t="s">
        <v>45</v>
      </c>
      <c r="O1984" s="326" t="s">
        <v>45</v>
      </c>
      <c r="P1984" s="326" t="s">
        <v>45</v>
      </c>
      <c r="Q1984" s="326" t="s">
        <v>45</v>
      </c>
      <c r="R1984" s="326" t="s">
        <v>45</v>
      </c>
      <c r="S1984" s="326" t="s">
        <v>45</v>
      </c>
      <c r="T1984" s="326" t="s">
        <v>207</v>
      </c>
      <c r="U1984" s="326" t="s">
        <v>208</v>
      </c>
      <c r="V1984" s="326" t="s">
        <v>144</v>
      </c>
      <c r="W1984" s="326" t="s">
        <v>48</v>
      </c>
      <c r="X1984" s="326" t="s">
        <v>48</v>
      </c>
      <c r="Y1984" s="326" t="s">
        <v>48</v>
      </c>
      <c r="Z1984" s="326" t="s">
        <v>48</v>
      </c>
      <c r="AA1984" s="326" t="s">
        <v>48</v>
      </c>
      <c r="AB1984" s="326" t="s">
        <v>48</v>
      </c>
      <c r="AC1984" s="326" t="s">
        <v>123</v>
      </c>
      <c r="AD1984" s="326" t="s">
        <v>123</v>
      </c>
    </row>
    <row r="1985" spans="1:30" ht="34">
      <c r="A1985" s="326" t="s">
        <v>2939</v>
      </c>
      <c r="B1985" s="326" t="s">
        <v>41</v>
      </c>
      <c r="C1985" s="326" t="s">
        <v>2999</v>
      </c>
      <c r="D1985" s="326">
        <v>41583</v>
      </c>
      <c r="E1985" s="326" t="s">
        <v>410</v>
      </c>
      <c r="F1985" s="326" t="s">
        <v>3041</v>
      </c>
      <c r="G1985" s="328">
        <v>3412.12</v>
      </c>
      <c r="H1985" s="327">
        <v>0</v>
      </c>
      <c r="I1985" s="326" t="s">
        <v>51</v>
      </c>
      <c r="J1985" s="328">
        <v>12040.33</v>
      </c>
      <c r="K1985" s="326" t="s">
        <v>151</v>
      </c>
      <c r="L1985" s="326" t="s">
        <v>152</v>
      </c>
      <c r="M1985" s="326" t="s">
        <v>142</v>
      </c>
      <c r="N1985" s="326" t="s">
        <v>45</v>
      </c>
      <c r="O1985" s="326" t="s">
        <v>45</v>
      </c>
      <c r="P1985" s="326" t="s">
        <v>45</v>
      </c>
      <c r="Q1985" s="326" t="s">
        <v>45</v>
      </c>
      <c r="R1985" s="326" t="s">
        <v>45</v>
      </c>
      <c r="S1985" s="326" t="s">
        <v>45</v>
      </c>
      <c r="T1985" s="326" t="s">
        <v>207</v>
      </c>
      <c r="U1985" s="326" t="s">
        <v>208</v>
      </c>
      <c r="V1985" s="326" t="s">
        <v>144</v>
      </c>
      <c r="W1985" s="326" t="s">
        <v>48</v>
      </c>
      <c r="X1985" s="326" t="s">
        <v>48</v>
      </c>
      <c r="Y1985" s="326" t="s">
        <v>48</v>
      </c>
      <c r="Z1985" s="326" t="s">
        <v>48</v>
      </c>
      <c r="AA1985" s="326" t="s">
        <v>48</v>
      </c>
      <c r="AB1985" s="326" t="s">
        <v>48</v>
      </c>
      <c r="AC1985" s="326" t="s">
        <v>123</v>
      </c>
      <c r="AD1985" s="326" t="s">
        <v>123</v>
      </c>
    </row>
    <row r="1986" spans="1:30" ht="34">
      <c r="A1986" s="326" t="s">
        <v>2939</v>
      </c>
      <c r="B1986" s="326" t="s">
        <v>41</v>
      </c>
      <c r="C1986" s="326" t="s">
        <v>2999</v>
      </c>
      <c r="D1986" s="326">
        <v>41583</v>
      </c>
      <c r="E1986" s="326" t="s">
        <v>410</v>
      </c>
      <c r="F1986" s="326" t="s">
        <v>3042</v>
      </c>
      <c r="G1986" s="328">
        <v>2800.9</v>
      </c>
      <c r="H1986" s="327">
        <v>0</v>
      </c>
      <c r="I1986" s="326" t="s">
        <v>51</v>
      </c>
      <c r="J1986" s="328">
        <v>14841.23</v>
      </c>
      <c r="K1986" s="326" t="s">
        <v>151</v>
      </c>
      <c r="L1986" s="326" t="s">
        <v>152</v>
      </c>
      <c r="M1986" s="326" t="s">
        <v>142</v>
      </c>
      <c r="N1986" s="326" t="s">
        <v>45</v>
      </c>
      <c r="O1986" s="326" t="s">
        <v>45</v>
      </c>
      <c r="P1986" s="326" t="s">
        <v>45</v>
      </c>
      <c r="Q1986" s="326" t="s">
        <v>45</v>
      </c>
      <c r="R1986" s="326" t="s">
        <v>45</v>
      </c>
      <c r="S1986" s="326" t="s">
        <v>45</v>
      </c>
      <c r="T1986" s="326" t="s">
        <v>207</v>
      </c>
      <c r="U1986" s="326" t="s">
        <v>208</v>
      </c>
      <c r="V1986" s="326" t="s">
        <v>144</v>
      </c>
      <c r="W1986" s="326" t="s">
        <v>48</v>
      </c>
      <c r="X1986" s="326" t="s">
        <v>48</v>
      </c>
      <c r="Y1986" s="326" t="s">
        <v>48</v>
      </c>
      <c r="Z1986" s="326" t="s">
        <v>48</v>
      </c>
      <c r="AA1986" s="326" t="s">
        <v>48</v>
      </c>
      <c r="AB1986" s="326" t="s">
        <v>48</v>
      </c>
      <c r="AC1986" s="326" t="s">
        <v>123</v>
      </c>
      <c r="AD1986" s="326" t="s">
        <v>123</v>
      </c>
    </row>
    <row r="1987" spans="1:30" ht="34">
      <c r="A1987" s="326" t="s">
        <v>2939</v>
      </c>
      <c r="B1987" s="326" t="s">
        <v>41</v>
      </c>
      <c r="C1987" s="326" t="s">
        <v>2999</v>
      </c>
      <c r="D1987" s="326">
        <v>41583</v>
      </c>
      <c r="E1987" s="326" t="s">
        <v>410</v>
      </c>
      <c r="F1987" s="326" t="s">
        <v>3043</v>
      </c>
      <c r="G1987" s="328">
        <v>2000.65</v>
      </c>
      <c r="H1987" s="327">
        <v>0</v>
      </c>
      <c r="I1987" s="326" t="s">
        <v>51</v>
      </c>
      <c r="J1987" s="328">
        <v>16841.88</v>
      </c>
      <c r="K1987" s="326" t="s">
        <v>151</v>
      </c>
      <c r="L1987" s="326" t="s">
        <v>152</v>
      </c>
      <c r="M1987" s="326" t="s">
        <v>142</v>
      </c>
      <c r="N1987" s="326" t="s">
        <v>45</v>
      </c>
      <c r="O1987" s="326" t="s">
        <v>45</v>
      </c>
      <c r="P1987" s="326" t="s">
        <v>45</v>
      </c>
      <c r="Q1987" s="326" t="s">
        <v>45</v>
      </c>
      <c r="R1987" s="326" t="s">
        <v>45</v>
      </c>
      <c r="S1987" s="326" t="s">
        <v>45</v>
      </c>
      <c r="T1987" s="326" t="s">
        <v>207</v>
      </c>
      <c r="U1987" s="326" t="s">
        <v>208</v>
      </c>
      <c r="V1987" s="326" t="s">
        <v>144</v>
      </c>
      <c r="W1987" s="326" t="s">
        <v>48</v>
      </c>
      <c r="X1987" s="326" t="s">
        <v>48</v>
      </c>
      <c r="Y1987" s="326" t="s">
        <v>48</v>
      </c>
      <c r="Z1987" s="326" t="s">
        <v>48</v>
      </c>
      <c r="AA1987" s="326" t="s">
        <v>48</v>
      </c>
      <c r="AB1987" s="326" t="s">
        <v>48</v>
      </c>
      <c r="AC1987" s="326" t="s">
        <v>123</v>
      </c>
      <c r="AD1987" s="326" t="s">
        <v>123</v>
      </c>
    </row>
    <row r="1988" spans="1:30" ht="34">
      <c r="A1988" s="326" t="s">
        <v>2939</v>
      </c>
      <c r="B1988" s="326" t="s">
        <v>41</v>
      </c>
      <c r="C1988" s="326" t="s">
        <v>2999</v>
      </c>
      <c r="D1988" s="326">
        <v>41583</v>
      </c>
      <c r="E1988" s="326" t="s">
        <v>410</v>
      </c>
      <c r="F1988" s="326" t="s">
        <v>3044</v>
      </c>
      <c r="G1988" s="327">
        <v>911.21</v>
      </c>
      <c r="H1988" s="327">
        <v>0</v>
      </c>
      <c r="I1988" s="326" t="s">
        <v>51</v>
      </c>
      <c r="J1988" s="328">
        <v>17753.09</v>
      </c>
      <c r="K1988" s="326" t="s">
        <v>151</v>
      </c>
      <c r="L1988" s="326" t="s">
        <v>152</v>
      </c>
      <c r="M1988" s="326" t="s">
        <v>142</v>
      </c>
      <c r="N1988" s="326" t="s">
        <v>45</v>
      </c>
      <c r="O1988" s="326" t="s">
        <v>45</v>
      </c>
      <c r="P1988" s="326" t="s">
        <v>45</v>
      </c>
      <c r="Q1988" s="326" t="s">
        <v>45</v>
      </c>
      <c r="R1988" s="326" t="s">
        <v>45</v>
      </c>
      <c r="S1988" s="326" t="s">
        <v>45</v>
      </c>
      <c r="T1988" s="326" t="s">
        <v>207</v>
      </c>
      <c r="U1988" s="326" t="s">
        <v>208</v>
      </c>
      <c r="V1988" s="326" t="s">
        <v>144</v>
      </c>
      <c r="W1988" s="326" t="s">
        <v>48</v>
      </c>
      <c r="X1988" s="326" t="s">
        <v>48</v>
      </c>
      <c r="Y1988" s="326" t="s">
        <v>48</v>
      </c>
      <c r="Z1988" s="326" t="s">
        <v>48</v>
      </c>
      <c r="AA1988" s="326" t="s">
        <v>48</v>
      </c>
      <c r="AB1988" s="326" t="s">
        <v>48</v>
      </c>
      <c r="AC1988" s="326" t="s">
        <v>123</v>
      </c>
      <c r="AD1988" s="326" t="s">
        <v>123</v>
      </c>
    </row>
    <row r="1989" spans="1:30" ht="34">
      <c r="A1989" s="326" t="s">
        <v>2939</v>
      </c>
      <c r="B1989" s="326" t="s">
        <v>41</v>
      </c>
      <c r="C1989" s="326" t="s">
        <v>2999</v>
      </c>
      <c r="D1989" s="326">
        <v>41583</v>
      </c>
      <c r="E1989" s="326" t="s">
        <v>410</v>
      </c>
      <c r="F1989" s="326" t="s">
        <v>3045</v>
      </c>
      <c r="G1989" s="327">
        <v>-402.92</v>
      </c>
      <c r="H1989" s="327">
        <v>0</v>
      </c>
      <c r="I1989" s="326" t="s">
        <v>51</v>
      </c>
      <c r="J1989" s="328">
        <v>17350.169999999998</v>
      </c>
      <c r="K1989" s="326" t="s">
        <v>151</v>
      </c>
      <c r="L1989" s="326" t="s">
        <v>152</v>
      </c>
      <c r="M1989" s="326" t="s">
        <v>142</v>
      </c>
      <c r="N1989" s="326" t="s">
        <v>45</v>
      </c>
      <c r="O1989" s="326" t="s">
        <v>45</v>
      </c>
      <c r="P1989" s="326" t="s">
        <v>45</v>
      </c>
      <c r="Q1989" s="326" t="s">
        <v>45</v>
      </c>
      <c r="R1989" s="326" t="s">
        <v>45</v>
      </c>
      <c r="S1989" s="326" t="s">
        <v>45</v>
      </c>
      <c r="T1989" s="326" t="s">
        <v>207</v>
      </c>
      <c r="U1989" s="326" t="s">
        <v>208</v>
      </c>
      <c r="V1989" s="326" t="s">
        <v>144</v>
      </c>
      <c r="W1989" s="326" t="s">
        <v>48</v>
      </c>
      <c r="X1989" s="326" t="s">
        <v>48</v>
      </c>
      <c r="Y1989" s="326" t="s">
        <v>48</v>
      </c>
      <c r="Z1989" s="326" t="s">
        <v>48</v>
      </c>
      <c r="AA1989" s="326" t="s">
        <v>48</v>
      </c>
      <c r="AB1989" s="326" t="s">
        <v>48</v>
      </c>
      <c r="AC1989" s="326" t="s">
        <v>123</v>
      </c>
      <c r="AD1989" s="326" t="s">
        <v>123</v>
      </c>
    </row>
    <row r="1990" spans="1:30" ht="34">
      <c r="A1990" s="326" t="s">
        <v>2939</v>
      </c>
      <c r="B1990" s="326" t="s">
        <v>41</v>
      </c>
      <c r="C1990" s="326" t="s">
        <v>2999</v>
      </c>
      <c r="D1990" s="326">
        <v>41583</v>
      </c>
      <c r="E1990" s="326" t="s">
        <v>410</v>
      </c>
      <c r="F1990" s="326" t="s">
        <v>3046</v>
      </c>
      <c r="G1990" s="327">
        <v>152.55000000000001</v>
      </c>
      <c r="H1990" s="327">
        <v>0</v>
      </c>
      <c r="I1990" s="326" t="s">
        <v>51</v>
      </c>
      <c r="J1990" s="328">
        <v>17502.72</v>
      </c>
      <c r="K1990" s="326" t="s">
        <v>151</v>
      </c>
      <c r="L1990" s="326" t="s">
        <v>152</v>
      </c>
      <c r="M1990" s="326" t="s">
        <v>142</v>
      </c>
      <c r="N1990" s="326" t="s">
        <v>45</v>
      </c>
      <c r="O1990" s="326" t="s">
        <v>45</v>
      </c>
      <c r="P1990" s="326" t="s">
        <v>45</v>
      </c>
      <c r="Q1990" s="326" t="s">
        <v>45</v>
      </c>
      <c r="R1990" s="326" t="s">
        <v>45</v>
      </c>
      <c r="S1990" s="326" t="s">
        <v>45</v>
      </c>
      <c r="T1990" s="326" t="s">
        <v>207</v>
      </c>
      <c r="U1990" s="326" t="s">
        <v>208</v>
      </c>
      <c r="V1990" s="326" t="s">
        <v>144</v>
      </c>
      <c r="W1990" s="326" t="s">
        <v>48</v>
      </c>
      <c r="X1990" s="326" t="s">
        <v>48</v>
      </c>
      <c r="Y1990" s="326" t="s">
        <v>48</v>
      </c>
      <c r="Z1990" s="326" t="s">
        <v>48</v>
      </c>
      <c r="AA1990" s="326" t="s">
        <v>48</v>
      </c>
      <c r="AB1990" s="326" t="s">
        <v>48</v>
      </c>
      <c r="AC1990" s="326" t="s">
        <v>123</v>
      </c>
      <c r="AD1990" s="326" t="s">
        <v>123</v>
      </c>
    </row>
    <row r="1991" spans="1:30" ht="34">
      <c r="A1991" s="326" t="s">
        <v>2939</v>
      </c>
      <c r="B1991" s="326" t="s">
        <v>41</v>
      </c>
      <c r="C1991" s="326" t="s">
        <v>2999</v>
      </c>
      <c r="D1991" s="326">
        <v>41583</v>
      </c>
      <c r="E1991" s="326" t="s">
        <v>410</v>
      </c>
      <c r="F1991" s="326" t="s">
        <v>3047</v>
      </c>
      <c r="G1991" s="327">
        <v>134.62</v>
      </c>
      <c r="H1991" s="327">
        <v>0</v>
      </c>
      <c r="I1991" s="326" t="s">
        <v>51</v>
      </c>
      <c r="J1991" s="328">
        <v>17637.34</v>
      </c>
      <c r="K1991" s="326" t="s">
        <v>151</v>
      </c>
      <c r="L1991" s="326" t="s">
        <v>152</v>
      </c>
      <c r="M1991" s="326" t="s">
        <v>142</v>
      </c>
      <c r="N1991" s="326" t="s">
        <v>45</v>
      </c>
      <c r="O1991" s="326" t="s">
        <v>45</v>
      </c>
      <c r="P1991" s="326" t="s">
        <v>45</v>
      </c>
      <c r="Q1991" s="326" t="s">
        <v>45</v>
      </c>
      <c r="R1991" s="326" t="s">
        <v>45</v>
      </c>
      <c r="S1991" s="326" t="s">
        <v>45</v>
      </c>
      <c r="T1991" s="326" t="s">
        <v>207</v>
      </c>
      <c r="U1991" s="326" t="s">
        <v>208</v>
      </c>
      <c r="V1991" s="326" t="s">
        <v>144</v>
      </c>
      <c r="W1991" s="326" t="s">
        <v>48</v>
      </c>
      <c r="X1991" s="326" t="s">
        <v>48</v>
      </c>
      <c r="Y1991" s="326" t="s">
        <v>48</v>
      </c>
      <c r="Z1991" s="326" t="s">
        <v>48</v>
      </c>
      <c r="AA1991" s="326" t="s">
        <v>48</v>
      </c>
      <c r="AB1991" s="326" t="s">
        <v>48</v>
      </c>
      <c r="AC1991" s="326" t="s">
        <v>123</v>
      </c>
      <c r="AD1991" s="326" t="s">
        <v>123</v>
      </c>
    </row>
    <row r="1992" spans="1:30" ht="34">
      <c r="A1992" s="326" t="s">
        <v>2939</v>
      </c>
      <c r="B1992" s="326" t="s">
        <v>41</v>
      </c>
      <c r="C1992" s="326" t="s">
        <v>2999</v>
      </c>
      <c r="D1992" s="326">
        <v>41583</v>
      </c>
      <c r="E1992" s="326" t="s">
        <v>410</v>
      </c>
      <c r="F1992" s="326" t="s">
        <v>3048</v>
      </c>
      <c r="G1992" s="327">
        <v>99.96</v>
      </c>
      <c r="H1992" s="327">
        <v>0</v>
      </c>
      <c r="I1992" s="326" t="s">
        <v>51</v>
      </c>
      <c r="J1992" s="328">
        <v>17737.3</v>
      </c>
      <c r="K1992" s="326" t="s">
        <v>151</v>
      </c>
      <c r="L1992" s="326" t="s">
        <v>152</v>
      </c>
      <c r="M1992" s="326" t="s">
        <v>142</v>
      </c>
      <c r="N1992" s="326" t="s">
        <v>45</v>
      </c>
      <c r="O1992" s="326" t="s">
        <v>45</v>
      </c>
      <c r="P1992" s="326" t="s">
        <v>45</v>
      </c>
      <c r="Q1992" s="326" t="s">
        <v>45</v>
      </c>
      <c r="R1992" s="326" t="s">
        <v>45</v>
      </c>
      <c r="S1992" s="326" t="s">
        <v>45</v>
      </c>
      <c r="T1992" s="326" t="s">
        <v>207</v>
      </c>
      <c r="U1992" s="326" t="s">
        <v>208</v>
      </c>
      <c r="V1992" s="326" t="s">
        <v>144</v>
      </c>
      <c r="W1992" s="326" t="s">
        <v>48</v>
      </c>
      <c r="X1992" s="326" t="s">
        <v>48</v>
      </c>
      <c r="Y1992" s="326" t="s">
        <v>48</v>
      </c>
      <c r="Z1992" s="326" t="s">
        <v>48</v>
      </c>
      <c r="AA1992" s="326" t="s">
        <v>48</v>
      </c>
      <c r="AB1992" s="326" t="s">
        <v>48</v>
      </c>
      <c r="AC1992" s="326" t="s">
        <v>123</v>
      </c>
      <c r="AD1992" s="326" t="s">
        <v>123</v>
      </c>
    </row>
    <row r="1993" spans="1:30" ht="34">
      <c r="A1993" s="326" t="s">
        <v>2939</v>
      </c>
      <c r="B1993" s="326" t="s">
        <v>41</v>
      </c>
      <c r="C1993" s="326" t="s">
        <v>2999</v>
      </c>
      <c r="D1993" s="326">
        <v>41583</v>
      </c>
      <c r="E1993" s="326" t="s">
        <v>410</v>
      </c>
      <c r="F1993" s="326" t="s">
        <v>3049</v>
      </c>
      <c r="G1993" s="327">
        <v>263.44</v>
      </c>
      <c r="H1993" s="327">
        <v>0</v>
      </c>
      <c r="I1993" s="326" t="s">
        <v>51</v>
      </c>
      <c r="J1993" s="328">
        <v>18000.740000000002</v>
      </c>
      <c r="K1993" s="326" t="s">
        <v>151</v>
      </c>
      <c r="L1993" s="326" t="s">
        <v>152</v>
      </c>
      <c r="M1993" s="326" t="s">
        <v>142</v>
      </c>
      <c r="N1993" s="326" t="s">
        <v>45</v>
      </c>
      <c r="O1993" s="326" t="s">
        <v>45</v>
      </c>
      <c r="P1993" s="326" t="s">
        <v>45</v>
      </c>
      <c r="Q1993" s="326" t="s">
        <v>45</v>
      </c>
      <c r="R1993" s="326" t="s">
        <v>45</v>
      </c>
      <c r="S1993" s="326" t="s">
        <v>45</v>
      </c>
      <c r="T1993" s="326" t="s">
        <v>207</v>
      </c>
      <c r="U1993" s="326" t="s">
        <v>208</v>
      </c>
      <c r="V1993" s="326" t="s">
        <v>144</v>
      </c>
      <c r="W1993" s="326" t="s">
        <v>48</v>
      </c>
      <c r="X1993" s="326" t="s">
        <v>48</v>
      </c>
      <c r="Y1993" s="326" t="s">
        <v>48</v>
      </c>
      <c r="Z1993" s="326" t="s">
        <v>48</v>
      </c>
      <c r="AA1993" s="326" t="s">
        <v>48</v>
      </c>
      <c r="AB1993" s="326" t="s">
        <v>48</v>
      </c>
      <c r="AC1993" s="326" t="s">
        <v>123</v>
      </c>
      <c r="AD1993" s="326" t="s">
        <v>123</v>
      </c>
    </row>
    <row r="1994" spans="1:30" ht="25.5">
      <c r="A1994" s="326" t="s">
        <v>2939</v>
      </c>
      <c r="B1994" s="326" t="s">
        <v>41</v>
      </c>
      <c r="C1994" s="326" t="s">
        <v>2995</v>
      </c>
      <c r="D1994" s="326">
        <v>40921</v>
      </c>
      <c r="E1994" s="326" t="s">
        <v>355</v>
      </c>
      <c r="F1994" s="326" t="s">
        <v>2823</v>
      </c>
      <c r="G1994" s="327">
        <v>0</v>
      </c>
      <c r="H1994" s="327">
        <v>80</v>
      </c>
      <c r="I1994" s="326" t="s">
        <v>51</v>
      </c>
      <c r="J1994" s="327">
        <v>40</v>
      </c>
      <c r="K1994" s="326" t="s">
        <v>164</v>
      </c>
      <c r="L1994" s="326" t="s">
        <v>164</v>
      </c>
      <c r="M1994" s="326" t="s">
        <v>142</v>
      </c>
      <c r="N1994" s="326" t="s">
        <v>45</v>
      </c>
      <c r="O1994" s="326" t="s">
        <v>45</v>
      </c>
      <c r="P1994" s="326" t="s">
        <v>45</v>
      </c>
      <c r="Q1994" s="326" t="s">
        <v>45</v>
      </c>
      <c r="R1994" s="326" t="s">
        <v>45</v>
      </c>
      <c r="S1994" s="326" t="s">
        <v>45</v>
      </c>
      <c r="T1994" s="326" t="s">
        <v>209</v>
      </c>
      <c r="U1994" s="326" t="s">
        <v>209</v>
      </c>
      <c r="V1994" s="326" t="s">
        <v>144</v>
      </c>
      <c r="W1994" s="326" t="s">
        <v>48</v>
      </c>
      <c r="X1994" s="326" t="s">
        <v>48</v>
      </c>
      <c r="Y1994" s="326" t="s">
        <v>48</v>
      </c>
      <c r="Z1994" s="326" t="s">
        <v>48</v>
      </c>
      <c r="AA1994" s="326" t="s">
        <v>48</v>
      </c>
      <c r="AB1994" s="326" t="s">
        <v>48</v>
      </c>
      <c r="AC1994" s="326" t="s">
        <v>123</v>
      </c>
      <c r="AD1994" s="326" t="s">
        <v>123</v>
      </c>
    </row>
    <row r="1995" spans="1:30" ht="25.5">
      <c r="A1995" s="326" t="s">
        <v>2939</v>
      </c>
      <c r="B1995" s="326" t="s">
        <v>41</v>
      </c>
      <c r="C1995" s="326" t="s">
        <v>2999</v>
      </c>
      <c r="D1995" s="326">
        <v>41583</v>
      </c>
      <c r="E1995" s="326" t="s">
        <v>819</v>
      </c>
      <c r="F1995" s="326" t="s">
        <v>3050</v>
      </c>
      <c r="G1995" s="327">
        <v>74</v>
      </c>
      <c r="H1995" s="327">
        <v>0</v>
      </c>
      <c r="I1995" s="326" t="s">
        <v>51</v>
      </c>
      <c r="J1995" s="327">
        <v>114</v>
      </c>
      <c r="K1995" s="326" t="s">
        <v>164</v>
      </c>
      <c r="L1995" s="326" t="s">
        <v>164</v>
      </c>
      <c r="M1995" s="326" t="s">
        <v>142</v>
      </c>
      <c r="N1995" s="326" t="s">
        <v>45</v>
      </c>
      <c r="O1995" s="326" t="s">
        <v>45</v>
      </c>
      <c r="P1995" s="326" t="s">
        <v>45</v>
      </c>
      <c r="Q1995" s="326" t="s">
        <v>45</v>
      </c>
      <c r="R1995" s="326" t="s">
        <v>45</v>
      </c>
      <c r="S1995" s="326" t="s">
        <v>45</v>
      </c>
      <c r="T1995" s="326" t="s">
        <v>209</v>
      </c>
      <c r="U1995" s="326" t="s">
        <v>209</v>
      </c>
      <c r="V1995" s="326" t="s">
        <v>144</v>
      </c>
      <c r="W1995" s="326" t="s">
        <v>48</v>
      </c>
      <c r="X1995" s="326" t="s">
        <v>48</v>
      </c>
      <c r="Y1995" s="326" t="s">
        <v>48</v>
      </c>
      <c r="Z1995" s="326" t="s">
        <v>48</v>
      </c>
      <c r="AA1995" s="326" t="s">
        <v>48</v>
      </c>
      <c r="AB1995" s="326" t="s">
        <v>48</v>
      </c>
      <c r="AC1995" s="326" t="s">
        <v>123</v>
      </c>
      <c r="AD1995" s="326" t="s">
        <v>123</v>
      </c>
    </row>
    <row r="1996" spans="1:30" ht="25.5">
      <c r="A1996" s="326" t="s">
        <v>2939</v>
      </c>
      <c r="B1996" s="326" t="s">
        <v>41</v>
      </c>
      <c r="C1996" s="326" t="s">
        <v>2999</v>
      </c>
      <c r="D1996" s="326">
        <v>41583</v>
      </c>
      <c r="E1996" s="326" t="s">
        <v>417</v>
      </c>
      <c r="F1996" s="326" t="s">
        <v>3051</v>
      </c>
      <c r="G1996" s="327">
        <v>32</v>
      </c>
      <c r="H1996" s="327">
        <v>0</v>
      </c>
      <c r="I1996" s="326" t="s">
        <v>51</v>
      </c>
      <c r="J1996" s="327">
        <v>234.88</v>
      </c>
      <c r="K1996" s="326" t="s">
        <v>165</v>
      </c>
      <c r="L1996" s="326" t="s">
        <v>165</v>
      </c>
      <c r="M1996" s="326" t="s">
        <v>142</v>
      </c>
      <c r="N1996" s="326" t="s">
        <v>45</v>
      </c>
      <c r="O1996" s="326" t="s">
        <v>45</v>
      </c>
      <c r="P1996" s="326" t="s">
        <v>45</v>
      </c>
      <c r="Q1996" s="326" t="s">
        <v>45</v>
      </c>
      <c r="R1996" s="326" t="s">
        <v>45</v>
      </c>
      <c r="S1996" s="326" t="s">
        <v>45</v>
      </c>
      <c r="T1996" s="326" t="s">
        <v>210</v>
      </c>
      <c r="U1996" s="326" t="s">
        <v>210</v>
      </c>
      <c r="V1996" s="326" t="s">
        <v>144</v>
      </c>
      <c r="W1996" s="326" t="s">
        <v>48</v>
      </c>
      <c r="X1996" s="326" t="s">
        <v>48</v>
      </c>
      <c r="Y1996" s="326" t="s">
        <v>48</v>
      </c>
      <c r="Z1996" s="326" t="s">
        <v>48</v>
      </c>
      <c r="AA1996" s="326" t="s">
        <v>48</v>
      </c>
      <c r="AB1996" s="326" t="s">
        <v>48</v>
      </c>
      <c r="AC1996" s="326" t="s">
        <v>123</v>
      </c>
      <c r="AD1996" s="326" t="s">
        <v>123</v>
      </c>
    </row>
    <row r="1997" spans="1:30" ht="25.5">
      <c r="A1997" s="326" t="s">
        <v>2939</v>
      </c>
      <c r="B1997" s="326" t="s">
        <v>41</v>
      </c>
      <c r="C1997" s="326" t="s">
        <v>2999</v>
      </c>
      <c r="D1997" s="326">
        <v>41583</v>
      </c>
      <c r="E1997" s="326" t="s">
        <v>417</v>
      </c>
      <c r="F1997" s="326" t="s">
        <v>3052</v>
      </c>
      <c r="G1997" s="327">
        <v>782.77</v>
      </c>
      <c r="H1997" s="327">
        <v>0</v>
      </c>
      <c r="I1997" s="326" t="s">
        <v>51</v>
      </c>
      <c r="J1997" s="328">
        <v>1017.65</v>
      </c>
      <c r="K1997" s="326" t="s">
        <v>165</v>
      </c>
      <c r="L1997" s="326" t="s">
        <v>165</v>
      </c>
      <c r="M1997" s="326" t="s">
        <v>142</v>
      </c>
      <c r="N1997" s="326" t="s">
        <v>45</v>
      </c>
      <c r="O1997" s="326" t="s">
        <v>45</v>
      </c>
      <c r="P1997" s="326" t="s">
        <v>45</v>
      </c>
      <c r="Q1997" s="326" t="s">
        <v>45</v>
      </c>
      <c r="R1997" s="326" t="s">
        <v>45</v>
      </c>
      <c r="S1997" s="326" t="s">
        <v>45</v>
      </c>
      <c r="T1997" s="326" t="s">
        <v>210</v>
      </c>
      <c r="U1997" s="326" t="s">
        <v>210</v>
      </c>
      <c r="V1997" s="326" t="s">
        <v>144</v>
      </c>
      <c r="W1997" s="326" t="s">
        <v>48</v>
      </c>
      <c r="X1997" s="326" t="s">
        <v>48</v>
      </c>
      <c r="Y1997" s="326" t="s">
        <v>48</v>
      </c>
      <c r="Z1997" s="326" t="s">
        <v>48</v>
      </c>
      <c r="AA1997" s="326" t="s">
        <v>48</v>
      </c>
      <c r="AB1997" s="326" t="s">
        <v>48</v>
      </c>
      <c r="AC1997" s="326" t="s">
        <v>123</v>
      </c>
      <c r="AD1997" s="326" t="s">
        <v>123</v>
      </c>
    </row>
    <row r="1998" spans="1:30" ht="25.5">
      <c r="A1998" s="326" t="s">
        <v>2939</v>
      </c>
      <c r="B1998" s="326" t="s">
        <v>41</v>
      </c>
      <c r="C1998" s="326" t="s">
        <v>2999</v>
      </c>
      <c r="D1998" s="326">
        <v>41583</v>
      </c>
      <c r="E1998" s="326" t="s">
        <v>417</v>
      </c>
      <c r="F1998" s="326" t="s">
        <v>3053</v>
      </c>
      <c r="G1998" s="327">
        <v>32</v>
      </c>
      <c r="H1998" s="327">
        <v>0</v>
      </c>
      <c r="I1998" s="326" t="s">
        <v>51</v>
      </c>
      <c r="J1998" s="328">
        <v>1049.6500000000001</v>
      </c>
      <c r="K1998" s="326" t="s">
        <v>165</v>
      </c>
      <c r="L1998" s="326" t="s">
        <v>165</v>
      </c>
      <c r="M1998" s="326" t="s">
        <v>142</v>
      </c>
      <c r="N1998" s="326" t="s">
        <v>45</v>
      </c>
      <c r="O1998" s="326" t="s">
        <v>45</v>
      </c>
      <c r="P1998" s="326" t="s">
        <v>45</v>
      </c>
      <c r="Q1998" s="326" t="s">
        <v>45</v>
      </c>
      <c r="R1998" s="326" t="s">
        <v>45</v>
      </c>
      <c r="S1998" s="326" t="s">
        <v>45</v>
      </c>
      <c r="T1998" s="326" t="s">
        <v>210</v>
      </c>
      <c r="U1998" s="326" t="s">
        <v>210</v>
      </c>
      <c r="V1998" s="326" t="s">
        <v>144</v>
      </c>
      <c r="W1998" s="326" t="s">
        <v>48</v>
      </c>
      <c r="X1998" s="326" t="s">
        <v>48</v>
      </c>
      <c r="Y1998" s="326" t="s">
        <v>48</v>
      </c>
      <c r="Z1998" s="326" t="s">
        <v>48</v>
      </c>
      <c r="AA1998" s="326" t="s">
        <v>48</v>
      </c>
      <c r="AB1998" s="326" t="s">
        <v>48</v>
      </c>
      <c r="AC1998" s="326" t="s">
        <v>123</v>
      </c>
      <c r="AD1998" s="326" t="s">
        <v>123</v>
      </c>
    </row>
    <row r="1999" spans="1:30" ht="25.5">
      <c r="A1999" s="326" t="s">
        <v>2939</v>
      </c>
      <c r="B1999" s="326" t="s">
        <v>41</v>
      </c>
      <c r="C1999" s="326" t="s">
        <v>2999</v>
      </c>
      <c r="D1999" s="326">
        <v>41583</v>
      </c>
      <c r="E1999" s="326" t="s">
        <v>417</v>
      </c>
      <c r="F1999" s="326" t="s">
        <v>3054</v>
      </c>
      <c r="G1999" s="327">
        <v>32</v>
      </c>
      <c r="H1999" s="327">
        <v>0</v>
      </c>
      <c r="I1999" s="326" t="s">
        <v>51</v>
      </c>
      <c r="J1999" s="328">
        <v>1081.6500000000001</v>
      </c>
      <c r="K1999" s="326" t="s">
        <v>165</v>
      </c>
      <c r="L1999" s="326" t="s">
        <v>165</v>
      </c>
      <c r="M1999" s="326" t="s">
        <v>142</v>
      </c>
      <c r="N1999" s="326" t="s">
        <v>45</v>
      </c>
      <c r="O1999" s="326" t="s">
        <v>45</v>
      </c>
      <c r="P1999" s="326" t="s">
        <v>45</v>
      </c>
      <c r="Q1999" s="326" t="s">
        <v>45</v>
      </c>
      <c r="R1999" s="326" t="s">
        <v>45</v>
      </c>
      <c r="S1999" s="326" t="s">
        <v>45</v>
      </c>
      <c r="T1999" s="326" t="s">
        <v>210</v>
      </c>
      <c r="U1999" s="326" t="s">
        <v>210</v>
      </c>
      <c r="V1999" s="326" t="s">
        <v>144</v>
      </c>
      <c r="W1999" s="326" t="s">
        <v>48</v>
      </c>
      <c r="X1999" s="326" t="s">
        <v>48</v>
      </c>
      <c r="Y1999" s="326" t="s">
        <v>48</v>
      </c>
      <c r="Z1999" s="326" t="s">
        <v>48</v>
      </c>
      <c r="AA1999" s="326" t="s">
        <v>48</v>
      </c>
      <c r="AB1999" s="326" t="s">
        <v>48</v>
      </c>
      <c r="AC1999" s="326" t="s">
        <v>123</v>
      </c>
      <c r="AD1999" s="326" t="s">
        <v>123</v>
      </c>
    </row>
    <row r="2000" spans="1:30" ht="25.5">
      <c r="A2000" s="326" t="s">
        <v>2939</v>
      </c>
      <c r="B2000" s="326" t="s">
        <v>41</v>
      </c>
      <c r="C2000" s="326" t="s">
        <v>2999</v>
      </c>
      <c r="D2000" s="326">
        <v>41583</v>
      </c>
      <c r="E2000" s="326" t="s">
        <v>241</v>
      </c>
      <c r="F2000" s="326" t="s">
        <v>3055</v>
      </c>
      <c r="G2000" s="327">
        <v>959.96</v>
      </c>
      <c r="H2000" s="327">
        <v>0</v>
      </c>
      <c r="I2000" s="326" t="s">
        <v>51</v>
      </c>
      <c r="J2000" s="328">
        <v>5068.03</v>
      </c>
      <c r="K2000" s="326" t="s">
        <v>221</v>
      </c>
      <c r="L2000" s="326" t="s">
        <v>221</v>
      </c>
      <c r="M2000" s="326" t="s">
        <v>142</v>
      </c>
      <c r="N2000" s="326" t="s">
        <v>45</v>
      </c>
      <c r="O2000" s="326" t="s">
        <v>45</v>
      </c>
      <c r="P2000" s="326" t="s">
        <v>45</v>
      </c>
      <c r="Q2000" s="326" t="s">
        <v>45</v>
      </c>
      <c r="R2000" s="326" t="s">
        <v>45</v>
      </c>
      <c r="S2000" s="326" t="s">
        <v>45</v>
      </c>
      <c r="T2000" s="326" t="s">
        <v>222</v>
      </c>
      <c r="U2000" s="326" t="s">
        <v>222</v>
      </c>
      <c r="V2000" s="326" t="s">
        <v>144</v>
      </c>
      <c r="W2000" s="326" t="s">
        <v>48</v>
      </c>
      <c r="X2000" s="326" t="s">
        <v>48</v>
      </c>
      <c r="Y2000" s="326" t="s">
        <v>48</v>
      </c>
      <c r="Z2000" s="326" t="s">
        <v>48</v>
      </c>
      <c r="AA2000" s="326" t="s">
        <v>48</v>
      </c>
      <c r="AB2000" s="326" t="s">
        <v>48</v>
      </c>
      <c r="AC2000" s="326" t="s">
        <v>123</v>
      </c>
      <c r="AD2000" s="326" t="s">
        <v>123</v>
      </c>
    </row>
    <row r="2001" spans="1:30" ht="25.5">
      <c r="A2001" s="326" t="s">
        <v>2939</v>
      </c>
      <c r="B2001" s="326" t="s">
        <v>41</v>
      </c>
      <c r="C2001" s="326" t="s">
        <v>2999</v>
      </c>
      <c r="D2001" s="326">
        <v>41583</v>
      </c>
      <c r="E2001" s="326" t="s">
        <v>241</v>
      </c>
      <c r="F2001" s="326" t="s">
        <v>3056</v>
      </c>
      <c r="G2001" s="327">
        <v>32</v>
      </c>
      <c r="H2001" s="327">
        <v>0</v>
      </c>
      <c r="I2001" s="326" t="s">
        <v>51</v>
      </c>
      <c r="J2001" s="328">
        <v>5100.03</v>
      </c>
      <c r="K2001" s="326" t="s">
        <v>221</v>
      </c>
      <c r="L2001" s="326" t="s">
        <v>221</v>
      </c>
      <c r="M2001" s="326" t="s">
        <v>142</v>
      </c>
      <c r="N2001" s="326" t="s">
        <v>45</v>
      </c>
      <c r="O2001" s="326" t="s">
        <v>45</v>
      </c>
      <c r="P2001" s="326" t="s">
        <v>45</v>
      </c>
      <c r="Q2001" s="326" t="s">
        <v>45</v>
      </c>
      <c r="R2001" s="326" t="s">
        <v>45</v>
      </c>
      <c r="S2001" s="326" t="s">
        <v>45</v>
      </c>
      <c r="T2001" s="326" t="s">
        <v>222</v>
      </c>
      <c r="U2001" s="326" t="s">
        <v>222</v>
      </c>
      <c r="V2001" s="326" t="s">
        <v>144</v>
      </c>
      <c r="W2001" s="326" t="s">
        <v>48</v>
      </c>
      <c r="X2001" s="326" t="s">
        <v>48</v>
      </c>
      <c r="Y2001" s="326" t="s">
        <v>48</v>
      </c>
      <c r="Z2001" s="326" t="s">
        <v>48</v>
      </c>
      <c r="AA2001" s="326" t="s">
        <v>48</v>
      </c>
      <c r="AB2001" s="326" t="s">
        <v>48</v>
      </c>
      <c r="AC2001" s="326" t="s">
        <v>123</v>
      </c>
      <c r="AD2001" s="326" t="s">
        <v>123</v>
      </c>
    </row>
    <row r="2002" spans="1:30" ht="25.5">
      <c r="A2002" s="326" t="s">
        <v>2939</v>
      </c>
      <c r="B2002" s="326" t="s">
        <v>41</v>
      </c>
      <c r="C2002" s="326" t="s">
        <v>3015</v>
      </c>
      <c r="D2002" s="326">
        <v>39594</v>
      </c>
      <c r="E2002" s="326" t="s">
        <v>78</v>
      </c>
      <c r="F2002" s="326" t="s">
        <v>2744</v>
      </c>
      <c r="G2002" s="327">
        <v>0</v>
      </c>
      <c r="H2002" s="327">
        <v>360.7</v>
      </c>
      <c r="I2002" s="326" t="s">
        <v>51</v>
      </c>
      <c r="J2002" s="328">
        <v>1015.22</v>
      </c>
      <c r="K2002" s="326" t="s">
        <v>1621</v>
      </c>
      <c r="L2002" s="326" t="s">
        <v>1621</v>
      </c>
      <c r="M2002" s="326" t="s">
        <v>142</v>
      </c>
      <c r="N2002" s="326" t="s">
        <v>45</v>
      </c>
      <c r="O2002" s="326" t="s">
        <v>45</v>
      </c>
      <c r="P2002" s="326" t="s">
        <v>45</v>
      </c>
      <c r="Q2002" s="326" t="s">
        <v>45</v>
      </c>
      <c r="R2002" s="326" t="s">
        <v>45</v>
      </c>
      <c r="S2002" s="326" t="s">
        <v>45</v>
      </c>
      <c r="T2002" s="326" t="s">
        <v>1622</v>
      </c>
      <c r="U2002" s="326" t="s">
        <v>1622</v>
      </c>
      <c r="V2002" s="326" t="s">
        <v>144</v>
      </c>
      <c r="W2002" s="326" t="s">
        <v>48</v>
      </c>
      <c r="X2002" s="326" t="s">
        <v>48</v>
      </c>
      <c r="Y2002" s="326" t="s">
        <v>48</v>
      </c>
      <c r="Z2002" s="326" t="s">
        <v>48</v>
      </c>
      <c r="AA2002" s="326" t="s">
        <v>48</v>
      </c>
      <c r="AB2002" s="326" t="s">
        <v>48</v>
      </c>
      <c r="AC2002" s="326" t="s">
        <v>123</v>
      </c>
      <c r="AD2002" s="326" t="s">
        <v>123</v>
      </c>
    </row>
    <row r="2003" spans="1:30" ht="25.5">
      <c r="A2003" s="326" t="s">
        <v>2939</v>
      </c>
      <c r="B2003" s="326" t="s">
        <v>41</v>
      </c>
      <c r="C2003" s="326" t="s">
        <v>3015</v>
      </c>
      <c r="D2003" s="326">
        <v>39594</v>
      </c>
      <c r="E2003" s="326" t="s">
        <v>78</v>
      </c>
      <c r="F2003" s="326" t="s">
        <v>2826</v>
      </c>
      <c r="G2003" s="327">
        <v>0</v>
      </c>
      <c r="H2003" s="327">
        <v>598.80999999999995</v>
      </c>
      <c r="I2003" s="326" t="s">
        <v>51</v>
      </c>
      <c r="J2003" s="327">
        <v>416.41</v>
      </c>
      <c r="K2003" s="326" t="s">
        <v>1621</v>
      </c>
      <c r="L2003" s="326" t="s">
        <v>1621</v>
      </c>
      <c r="M2003" s="326" t="s">
        <v>142</v>
      </c>
      <c r="N2003" s="326" t="s">
        <v>45</v>
      </c>
      <c r="O2003" s="326" t="s">
        <v>45</v>
      </c>
      <c r="P2003" s="326" t="s">
        <v>45</v>
      </c>
      <c r="Q2003" s="326" t="s">
        <v>45</v>
      </c>
      <c r="R2003" s="326" t="s">
        <v>45</v>
      </c>
      <c r="S2003" s="326" t="s">
        <v>45</v>
      </c>
      <c r="T2003" s="326" t="s">
        <v>1622</v>
      </c>
      <c r="U2003" s="326" t="s">
        <v>1622</v>
      </c>
      <c r="V2003" s="326" t="s">
        <v>144</v>
      </c>
      <c r="W2003" s="326" t="s">
        <v>48</v>
      </c>
      <c r="X2003" s="326" t="s">
        <v>48</v>
      </c>
      <c r="Y2003" s="326" t="s">
        <v>48</v>
      </c>
      <c r="Z2003" s="326" t="s">
        <v>48</v>
      </c>
      <c r="AA2003" s="326" t="s">
        <v>48</v>
      </c>
      <c r="AB2003" s="326" t="s">
        <v>48</v>
      </c>
      <c r="AC2003" s="326" t="s">
        <v>123</v>
      </c>
      <c r="AD2003" s="326" t="s">
        <v>123</v>
      </c>
    </row>
    <row r="2004" spans="1:30" ht="25.5">
      <c r="A2004" s="326" t="s">
        <v>2939</v>
      </c>
      <c r="B2004" s="326" t="s">
        <v>41</v>
      </c>
      <c r="C2004" s="326" t="s">
        <v>2999</v>
      </c>
      <c r="D2004" s="326">
        <v>41583</v>
      </c>
      <c r="E2004" s="326" t="s">
        <v>354</v>
      </c>
      <c r="F2004" s="326" t="s">
        <v>3057</v>
      </c>
      <c r="G2004" s="327">
        <v>32</v>
      </c>
      <c r="H2004" s="327">
        <v>0</v>
      </c>
      <c r="I2004" s="326" t="s">
        <v>51</v>
      </c>
      <c r="J2004" s="327">
        <v>448.41</v>
      </c>
      <c r="K2004" s="326" t="s">
        <v>1621</v>
      </c>
      <c r="L2004" s="326" t="s">
        <v>1621</v>
      </c>
      <c r="M2004" s="326" t="s">
        <v>142</v>
      </c>
      <c r="N2004" s="326" t="s">
        <v>45</v>
      </c>
      <c r="O2004" s="326" t="s">
        <v>45</v>
      </c>
      <c r="P2004" s="326" t="s">
        <v>45</v>
      </c>
      <c r="Q2004" s="326" t="s">
        <v>45</v>
      </c>
      <c r="R2004" s="326" t="s">
        <v>45</v>
      </c>
      <c r="S2004" s="326" t="s">
        <v>45</v>
      </c>
      <c r="T2004" s="326" t="s">
        <v>1622</v>
      </c>
      <c r="U2004" s="326" t="s">
        <v>1622</v>
      </c>
      <c r="V2004" s="326" t="s">
        <v>144</v>
      </c>
      <c r="W2004" s="326" t="s">
        <v>48</v>
      </c>
      <c r="X2004" s="326" t="s">
        <v>48</v>
      </c>
      <c r="Y2004" s="326" t="s">
        <v>48</v>
      </c>
      <c r="Z2004" s="326" t="s">
        <v>48</v>
      </c>
      <c r="AA2004" s="326" t="s">
        <v>48</v>
      </c>
      <c r="AB2004" s="326" t="s">
        <v>48</v>
      </c>
      <c r="AC2004" s="326" t="s">
        <v>123</v>
      </c>
      <c r="AD2004" s="326" t="s">
        <v>123</v>
      </c>
    </row>
    <row r="2005" spans="1:30" ht="25.5">
      <c r="A2005" s="326" t="s">
        <v>2939</v>
      </c>
      <c r="B2005" s="326" t="s">
        <v>41</v>
      </c>
      <c r="C2005" s="326" t="s">
        <v>3015</v>
      </c>
      <c r="D2005" s="326">
        <v>39594</v>
      </c>
      <c r="E2005" s="326" t="s">
        <v>182</v>
      </c>
      <c r="F2005" s="326" t="s">
        <v>2745</v>
      </c>
      <c r="G2005" s="327">
        <v>0</v>
      </c>
      <c r="H2005" s="327">
        <v>60</v>
      </c>
      <c r="I2005" s="326" t="s">
        <v>51</v>
      </c>
      <c r="J2005" s="327">
        <v>815.73</v>
      </c>
      <c r="K2005" s="326" t="s">
        <v>617</v>
      </c>
      <c r="L2005" s="326" t="s">
        <v>617</v>
      </c>
      <c r="M2005" s="326" t="s">
        <v>142</v>
      </c>
      <c r="N2005" s="326" t="s">
        <v>45</v>
      </c>
      <c r="O2005" s="326" t="s">
        <v>45</v>
      </c>
      <c r="P2005" s="326" t="s">
        <v>45</v>
      </c>
      <c r="Q2005" s="326" t="s">
        <v>45</v>
      </c>
      <c r="R2005" s="326" t="s">
        <v>45</v>
      </c>
      <c r="S2005" s="326" t="s">
        <v>45</v>
      </c>
      <c r="T2005" s="326" t="s">
        <v>618</v>
      </c>
      <c r="U2005" s="326" t="s">
        <v>618</v>
      </c>
      <c r="V2005" s="326" t="s">
        <v>144</v>
      </c>
      <c r="W2005" s="326" t="s">
        <v>48</v>
      </c>
      <c r="X2005" s="326" t="s">
        <v>48</v>
      </c>
      <c r="Y2005" s="326" t="s">
        <v>48</v>
      </c>
      <c r="Z2005" s="326" t="s">
        <v>48</v>
      </c>
      <c r="AA2005" s="326" t="s">
        <v>48</v>
      </c>
      <c r="AB2005" s="326" t="s">
        <v>48</v>
      </c>
      <c r="AC2005" s="326" t="s">
        <v>123</v>
      </c>
      <c r="AD2005" s="326" t="s">
        <v>123</v>
      </c>
    </row>
    <row r="2006" spans="1:30" ht="25.5">
      <c r="A2006" s="326" t="s">
        <v>2939</v>
      </c>
      <c r="B2006" s="326" t="s">
        <v>41</v>
      </c>
      <c r="C2006" s="326" t="s">
        <v>3015</v>
      </c>
      <c r="D2006" s="326">
        <v>39594</v>
      </c>
      <c r="E2006" s="326" t="s">
        <v>182</v>
      </c>
      <c r="F2006" s="326" t="s">
        <v>2827</v>
      </c>
      <c r="G2006" s="327">
        <v>0</v>
      </c>
      <c r="H2006" s="327">
        <v>221.95</v>
      </c>
      <c r="I2006" s="326" t="s">
        <v>51</v>
      </c>
      <c r="J2006" s="327">
        <v>593.78</v>
      </c>
      <c r="K2006" s="326" t="s">
        <v>617</v>
      </c>
      <c r="L2006" s="326" t="s">
        <v>617</v>
      </c>
      <c r="M2006" s="326" t="s">
        <v>142</v>
      </c>
      <c r="N2006" s="326" t="s">
        <v>45</v>
      </c>
      <c r="O2006" s="326" t="s">
        <v>45</v>
      </c>
      <c r="P2006" s="326" t="s">
        <v>45</v>
      </c>
      <c r="Q2006" s="326" t="s">
        <v>45</v>
      </c>
      <c r="R2006" s="326" t="s">
        <v>45</v>
      </c>
      <c r="S2006" s="326" t="s">
        <v>45</v>
      </c>
      <c r="T2006" s="326" t="s">
        <v>618</v>
      </c>
      <c r="U2006" s="326" t="s">
        <v>618</v>
      </c>
      <c r="V2006" s="326" t="s">
        <v>144</v>
      </c>
      <c r="W2006" s="326" t="s">
        <v>48</v>
      </c>
      <c r="X2006" s="326" t="s">
        <v>48</v>
      </c>
      <c r="Y2006" s="326" t="s">
        <v>48</v>
      </c>
      <c r="Z2006" s="326" t="s">
        <v>48</v>
      </c>
      <c r="AA2006" s="326" t="s">
        <v>48</v>
      </c>
      <c r="AB2006" s="326" t="s">
        <v>48</v>
      </c>
      <c r="AC2006" s="326" t="s">
        <v>123</v>
      </c>
      <c r="AD2006" s="326" t="s">
        <v>123</v>
      </c>
    </row>
    <row r="2007" spans="1:30" ht="25.5">
      <c r="A2007" s="326" t="s">
        <v>2939</v>
      </c>
      <c r="B2007" s="326" t="s">
        <v>41</v>
      </c>
      <c r="C2007" s="326" t="s">
        <v>2999</v>
      </c>
      <c r="D2007" s="326">
        <v>41583</v>
      </c>
      <c r="E2007" s="326" t="s">
        <v>819</v>
      </c>
      <c r="F2007" s="326" t="s">
        <v>3058</v>
      </c>
      <c r="G2007" s="327">
        <v>79.5</v>
      </c>
      <c r="H2007" s="327">
        <v>0</v>
      </c>
      <c r="I2007" s="326" t="s">
        <v>51</v>
      </c>
      <c r="J2007" s="327">
        <v>673.28</v>
      </c>
      <c r="K2007" s="326" t="s">
        <v>617</v>
      </c>
      <c r="L2007" s="326" t="s">
        <v>617</v>
      </c>
      <c r="M2007" s="326" t="s">
        <v>142</v>
      </c>
      <c r="N2007" s="326" t="s">
        <v>45</v>
      </c>
      <c r="O2007" s="326" t="s">
        <v>45</v>
      </c>
      <c r="P2007" s="326" t="s">
        <v>45</v>
      </c>
      <c r="Q2007" s="326" t="s">
        <v>45</v>
      </c>
      <c r="R2007" s="326" t="s">
        <v>45</v>
      </c>
      <c r="S2007" s="326" t="s">
        <v>45</v>
      </c>
      <c r="T2007" s="326" t="s">
        <v>618</v>
      </c>
      <c r="U2007" s="326" t="s">
        <v>618</v>
      </c>
      <c r="V2007" s="326" t="s">
        <v>144</v>
      </c>
      <c r="W2007" s="326" t="s">
        <v>48</v>
      </c>
      <c r="X2007" s="326" t="s">
        <v>48</v>
      </c>
      <c r="Y2007" s="326" t="s">
        <v>48</v>
      </c>
      <c r="Z2007" s="326" t="s">
        <v>48</v>
      </c>
      <c r="AA2007" s="326" t="s">
        <v>48</v>
      </c>
      <c r="AB2007" s="326" t="s">
        <v>48</v>
      </c>
      <c r="AC2007" s="326" t="s">
        <v>123</v>
      </c>
      <c r="AD2007" s="326" t="s">
        <v>123</v>
      </c>
    </row>
    <row r="2009" spans="1:30" ht="17">
      <c r="A2009" s="326" t="s">
        <v>3072</v>
      </c>
      <c r="B2009" s="326" t="s">
        <v>41</v>
      </c>
      <c r="C2009" s="326" t="s">
        <v>3080</v>
      </c>
      <c r="D2009" s="326">
        <v>43301</v>
      </c>
      <c r="E2009" s="326" t="s">
        <v>624</v>
      </c>
      <c r="F2009" s="326" t="s">
        <v>3081</v>
      </c>
      <c r="G2009" s="327">
        <v>0</v>
      </c>
      <c r="H2009" s="328">
        <v>-2260</v>
      </c>
      <c r="I2009" s="326" t="s">
        <v>51</v>
      </c>
      <c r="J2009" s="328">
        <v>333487.17</v>
      </c>
      <c r="K2009" s="326" t="s">
        <v>43</v>
      </c>
      <c r="L2009" s="326" t="s">
        <v>45</v>
      </c>
      <c r="M2009" s="326" t="s">
        <v>142</v>
      </c>
      <c r="N2009" s="326" t="s">
        <v>45</v>
      </c>
      <c r="O2009" s="326" t="s">
        <v>45</v>
      </c>
      <c r="P2009" s="326" t="s">
        <v>45</v>
      </c>
      <c r="Q2009" s="326" t="s">
        <v>45</v>
      </c>
      <c r="R2009" s="326" t="s">
        <v>45</v>
      </c>
      <c r="S2009" s="326" t="s">
        <v>45</v>
      </c>
      <c r="T2009" s="326" t="s">
        <v>46</v>
      </c>
      <c r="U2009" s="326" t="s">
        <v>48</v>
      </c>
      <c r="V2009" s="326" t="s">
        <v>144</v>
      </c>
      <c r="W2009" s="326" t="s">
        <v>48</v>
      </c>
      <c r="X2009" s="326" t="s">
        <v>48</v>
      </c>
      <c r="Y2009" s="326" t="s">
        <v>48</v>
      </c>
      <c r="Z2009" s="326" t="s">
        <v>48</v>
      </c>
      <c r="AA2009" s="326" t="s">
        <v>48</v>
      </c>
      <c r="AB2009" s="326" t="s">
        <v>48</v>
      </c>
    </row>
    <row r="2010" spans="1:30" s="20" customFormat="1" ht="25.5">
      <c r="A2010" s="380" t="s">
        <v>3072</v>
      </c>
      <c r="B2010" s="380" t="s">
        <v>41</v>
      </c>
      <c r="C2010" s="380" t="s">
        <v>3082</v>
      </c>
      <c r="D2010" s="380">
        <v>46203</v>
      </c>
      <c r="E2010" s="380" t="s">
        <v>70</v>
      </c>
      <c r="F2010" s="380" t="s">
        <v>3083</v>
      </c>
      <c r="G2010" s="381">
        <v>0</v>
      </c>
      <c r="H2010" s="382">
        <v>3000</v>
      </c>
      <c r="I2010" s="380" t="s">
        <v>51</v>
      </c>
      <c r="J2010" s="382">
        <v>330487.17</v>
      </c>
      <c r="K2010" s="380" t="s">
        <v>43</v>
      </c>
      <c r="L2010" s="380" t="s">
        <v>45</v>
      </c>
      <c r="M2010" s="380" t="s">
        <v>142</v>
      </c>
      <c r="N2010" s="380" t="s">
        <v>45</v>
      </c>
      <c r="O2010" s="380" t="s">
        <v>45</v>
      </c>
      <c r="P2010" s="380" t="s">
        <v>45</v>
      </c>
      <c r="Q2010" s="380" t="s">
        <v>45</v>
      </c>
      <c r="R2010" s="380" t="s">
        <v>45</v>
      </c>
      <c r="S2010" s="380" t="s">
        <v>45</v>
      </c>
      <c r="T2010" s="380" t="s">
        <v>46</v>
      </c>
      <c r="U2010" s="380" t="s">
        <v>48</v>
      </c>
      <c r="V2010" s="380" t="s">
        <v>144</v>
      </c>
      <c r="W2010" s="380" t="s">
        <v>48</v>
      </c>
      <c r="X2010" s="380" t="s">
        <v>48</v>
      </c>
      <c r="Y2010" s="380" t="s">
        <v>48</v>
      </c>
      <c r="Z2010" s="380" t="s">
        <v>48</v>
      </c>
      <c r="AA2010" s="380" t="s">
        <v>48</v>
      </c>
      <c r="AB2010" s="380" t="s">
        <v>48</v>
      </c>
    </row>
    <row r="2011" spans="1:30" s="20" customFormat="1" ht="17">
      <c r="A2011" s="380" t="s">
        <v>3072</v>
      </c>
      <c r="B2011" s="380" t="s">
        <v>41</v>
      </c>
      <c r="C2011" s="380" t="s">
        <v>3082</v>
      </c>
      <c r="D2011" s="380">
        <v>46203</v>
      </c>
      <c r="E2011" s="380" t="s">
        <v>70</v>
      </c>
      <c r="F2011" s="380" t="s">
        <v>3084</v>
      </c>
      <c r="G2011" s="381">
        <v>0</v>
      </c>
      <c r="H2011" s="382">
        <v>6600</v>
      </c>
      <c r="I2011" s="380" t="s">
        <v>51</v>
      </c>
      <c r="J2011" s="382">
        <v>323887.17</v>
      </c>
      <c r="K2011" s="380" t="s">
        <v>43</v>
      </c>
      <c r="L2011" s="380" t="s">
        <v>45</v>
      </c>
      <c r="M2011" s="380" t="s">
        <v>142</v>
      </c>
      <c r="N2011" s="380" t="s">
        <v>45</v>
      </c>
      <c r="O2011" s="380" t="s">
        <v>45</v>
      </c>
      <c r="P2011" s="380" t="s">
        <v>45</v>
      </c>
      <c r="Q2011" s="380" t="s">
        <v>45</v>
      </c>
      <c r="R2011" s="380" t="s">
        <v>45</v>
      </c>
      <c r="S2011" s="380" t="s">
        <v>45</v>
      </c>
      <c r="T2011" s="380" t="s">
        <v>46</v>
      </c>
      <c r="U2011" s="380" t="s">
        <v>48</v>
      </c>
      <c r="V2011" s="380" t="s">
        <v>144</v>
      </c>
      <c r="W2011" s="380" t="s">
        <v>48</v>
      </c>
      <c r="X2011" s="380" t="s">
        <v>48</v>
      </c>
      <c r="Y2011" s="380" t="s">
        <v>48</v>
      </c>
      <c r="Z2011" s="380" t="s">
        <v>48</v>
      </c>
      <c r="AA2011" s="380" t="s">
        <v>48</v>
      </c>
      <c r="AB2011" s="380" t="s">
        <v>48</v>
      </c>
    </row>
    <row r="2012" spans="1:30" ht="25.5">
      <c r="A2012" s="326" t="s">
        <v>3072</v>
      </c>
      <c r="B2012" s="326" t="s">
        <v>41</v>
      </c>
      <c r="C2012" s="326" t="s">
        <v>3080</v>
      </c>
      <c r="D2012" s="326">
        <v>43301</v>
      </c>
      <c r="E2012" s="326" t="s">
        <v>624</v>
      </c>
      <c r="F2012" s="326" t="s">
        <v>3081</v>
      </c>
      <c r="G2012" s="327">
        <v>0</v>
      </c>
      <c r="H2012" s="328">
        <v>19890.810000000001</v>
      </c>
      <c r="I2012" s="326" t="s">
        <v>51</v>
      </c>
      <c r="J2012" s="328">
        <v>142157.57</v>
      </c>
      <c r="K2012" s="326" t="s">
        <v>43</v>
      </c>
      <c r="L2012" s="326" t="s">
        <v>44</v>
      </c>
      <c r="M2012" s="326" t="s">
        <v>142</v>
      </c>
      <c r="N2012" s="326" t="s">
        <v>45</v>
      </c>
      <c r="O2012" s="326" t="s">
        <v>45</v>
      </c>
      <c r="P2012" s="326" t="s">
        <v>45</v>
      </c>
      <c r="Q2012" s="326" t="s">
        <v>45</v>
      </c>
      <c r="R2012" s="326" t="s">
        <v>45</v>
      </c>
      <c r="S2012" s="326" t="s">
        <v>45</v>
      </c>
      <c r="T2012" s="326" t="s">
        <v>46</v>
      </c>
      <c r="U2012" s="326" t="s">
        <v>1210</v>
      </c>
      <c r="V2012" s="326" t="s">
        <v>144</v>
      </c>
      <c r="W2012" s="326" t="s">
        <v>48</v>
      </c>
      <c r="X2012" s="326" t="s">
        <v>48</v>
      </c>
      <c r="Y2012" s="326" t="s">
        <v>48</v>
      </c>
      <c r="Z2012" s="326" t="s">
        <v>48</v>
      </c>
      <c r="AA2012" s="326" t="s">
        <v>48</v>
      </c>
      <c r="AB2012" s="326" t="s">
        <v>48</v>
      </c>
    </row>
    <row r="2013" spans="1:30" ht="25.5">
      <c r="A2013" s="326" t="s">
        <v>3072</v>
      </c>
      <c r="B2013" s="326" t="s">
        <v>41</v>
      </c>
      <c r="C2013" s="326" t="s">
        <v>3080</v>
      </c>
      <c r="D2013" s="326">
        <v>43301</v>
      </c>
      <c r="E2013" s="326" t="s">
        <v>624</v>
      </c>
      <c r="F2013" s="326" t="s">
        <v>3081</v>
      </c>
      <c r="G2013" s="327">
        <v>0</v>
      </c>
      <c r="H2013" s="327">
        <v>894.84</v>
      </c>
      <c r="I2013" s="326" t="s">
        <v>51</v>
      </c>
      <c r="J2013" s="327">
        <v>0</v>
      </c>
      <c r="K2013" s="326" t="s">
        <v>43</v>
      </c>
      <c r="L2013" s="326" t="s">
        <v>52</v>
      </c>
      <c r="M2013" s="326" t="s">
        <v>142</v>
      </c>
      <c r="N2013" s="326" t="s">
        <v>45</v>
      </c>
      <c r="O2013" s="326" t="s">
        <v>45</v>
      </c>
      <c r="P2013" s="326" t="s">
        <v>45</v>
      </c>
      <c r="Q2013" s="326" t="s">
        <v>45</v>
      </c>
      <c r="R2013" s="326" t="s">
        <v>45</v>
      </c>
      <c r="S2013" s="326" t="s">
        <v>45</v>
      </c>
      <c r="T2013" s="326" t="s">
        <v>46</v>
      </c>
      <c r="U2013" s="326" t="s">
        <v>53</v>
      </c>
      <c r="V2013" s="326" t="s">
        <v>144</v>
      </c>
      <c r="W2013" s="326" t="s">
        <v>48</v>
      </c>
      <c r="X2013" s="326" t="s">
        <v>48</v>
      </c>
      <c r="Y2013" s="326" t="s">
        <v>48</v>
      </c>
      <c r="Z2013" s="326" t="s">
        <v>48</v>
      </c>
      <c r="AA2013" s="326" t="s">
        <v>48</v>
      </c>
      <c r="AB2013" s="326" t="s">
        <v>48</v>
      </c>
    </row>
    <row r="2014" spans="1:30" ht="25.5">
      <c r="A2014" s="326" t="s">
        <v>3072</v>
      </c>
      <c r="B2014" s="326" t="s">
        <v>41</v>
      </c>
      <c r="C2014" s="326" t="s">
        <v>3080</v>
      </c>
      <c r="D2014" s="326">
        <v>43301</v>
      </c>
      <c r="E2014" s="326" t="s">
        <v>624</v>
      </c>
      <c r="F2014" s="326" t="s">
        <v>3081</v>
      </c>
      <c r="G2014" s="327">
        <v>0</v>
      </c>
      <c r="H2014" s="328">
        <v>22310.07</v>
      </c>
      <c r="I2014" s="326" t="s">
        <v>51</v>
      </c>
      <c r="J2014" s="327">
        <v>0</v>
      </c>
      <c r="K2014" s="326" t="s">
        <v>43</v>
      </c>
      <c r="L2014" s="326" t="s">
        <v>749</v>
      </c>
      <c r="M2014" s="326" t="s">
        <v>142</v>
      </c>
      <c r="N2014" s="326" t="s">
        <v>45</v>
      </c>
      <c r="O2014" s="326" t="s">
        <v>45</v>
      </c>
      <c r="P2014" s="326" t="s">
        <v>45</v>
      </c>
      <c r="Q2014" s="326" t="s">
        <v>45</v>
      </c>
      <c r="R2014" s="326" t="s">
        <v>45</v>
      </c>
      <c r="S2014" s="326" t="s">
        <v>45</v>
      </c>
      <c r="T2014" s="326" t="s">
        <v>46</v>
      </c>
      <c r="U2014" s="326" t="s">
        <v>1479</v>
      </c>
      <c r="V2014" s="326" t="s">
        <v>144</v>
      </c>
      <c r="W2014" s="326" t="s">
        <v>48</v>
      </c>
      <c r="X2014" s="326" t="s">
        <v>48</v>
      </c>
      <c r="Y2014" s="326" t="s">
        <v>48</v>
      </c>
      <c r="Z2014" s="326" t="s">
        <v>48</v>
      </c>
      <c r="AA2014" s="326" t="s">
        <v>48</v>
      </c>
      <c r="AB2014" s="326" t="s">
        <v>48</v>
      </c>
    </row>
    <row r="2015" spans="1:30" ht="25.5">
      <c r="A2015" s="326" t="s">
        <v>3072</v>
      </c>
      <c r="B2015" s="326" t="s">
        <v>41</v>
      </c>
      <c r="C2015" s="326" t="s">
        <v>3080</v>
      </c>
      <c r="D2015" s="326">
        <v>43301</v>
      </c>
      <c r="E2015" s="326" t="s">
        <v>624</v>
      </c>
      <c r="F2015" s="326" t="s">
        <v>3081</v>
      </c>
      <c r="G2015" s="327">
        <v>0</v>
      </c>
      <c r="H2015" s="327">
        <v>32</v>
      </c>
      <c r="I2015" s="326" t="s">
        <v>51</v>
      </c>
      <c r="J2015" s="327">
        <v>0</v>
      </c>
      <c r="K2015" s="326" t="s">
        <v>43</v>
      </c>
      <c r="L2015" s="326" t="s">
        <v>2028</v>
      </c>
      <c r="M2015" s="326" t="s">
        <v>142</v>
      </c>
      <c r="N2015" s="326" t="s">
        <v>45</v>
      </c>
      <c r="O2015" s="326" t="s">
        <v>45</v>
      </c>
      <c r="P2015" s="326" t="s">
        <v>45</v>
      </c>
      <c r="Q2015" s="326" t="s">
        <v>45</v>
      </c>
      <c r="R2015" s="326" t="s">
        <v>45</v>
      </c>
      <c r="S2015" s="326" t="s">
        <v>45</v>
      </c>
      <c r="T2015" s="326" t="s">
        <v>46</v>
      </c>
      <c r="U2015" s="326" t="s">
        <v>2029</v>
      </c>
      <c r="V2015" s="326" t="s">
        <v>144</v>
      </c>
      <c r="W2015" s="326" t="s">
        <v>48</v>
      </c>
      <c r="X2015" s="326" t="s">
        <v>48</v>
      </c>
      <c r="Y2015" s="326" t="s">
        <v>48</v>
      </c>
      <c r="Z2015" s="326" t="s">
        <v>48</v>
      </c>
      <c r="AA2015" s="326" t="s">
        <v>48</v>
      </c>
      <c r="AB2015" s="326" t="s">
        <v>48</v>
      </c>
    </row>
    <row r="2016" spans="1:30" ht="25.5">
      <c r="A2016" s="326" t="s">
        <v>3072</v>
      </c>
      <c r="B2016" s="326" t="s">
        <v>41</v>
      </c>
      <c r="C2016" s="326" t="s">
        <v>3080</v>
      </c>
      <c r="D2016" s="326">
        <v>43301</v>
      </c>
      <c r="E2016" s="326" t="s">
        <v>624</v>
      </c>
      <c r="F2016" s="326" t="s">
        <v>3081</v>
      </c>
      <c r="G2016" s="327">
        <v>0</v>
      </c>
      <c r="H2016" s="327">
        <v>900.74</v>
      </c>
      <c r="I2016" s="326" t="s">
        <v>51</v>
      </c>
      <c r="J2016" s="327">
        <v>0</v>
      </c>
      <c r="K2016" s="326" t="s">
        <v>43</v>
      </c>
      <c r="L2016" s="326" t="s">
        <v>54</v>
      </c>
      <c r="M2016" s="326" t="s">
        <v>142</v>
      </c>
      <c r="N2016" s="326" t="s">
        <v>45</v>
      </c>
      <c r="O2016" s="326" t="s">
        <v>45</v>
      </c>
      <c r="P2016" s="326" t="s">
        <v>45</v>
      </c>
      <c r="Q2016" s="326" t="s">
        <v>45</v>
      </c>
      <c r="R2016" s="326" t="s">
        <v>45</v>
      </c>
      <c r="S2016" s="326" t="s">
        <v>45</v>
      </c>
      <c r="T2016" s="326" t="s">
        <v>46</v>
      </c>
      <c r="U2016" s="326" t="s">
        <v>55</v>
      </c>
      <c r="V2016" s="326" t="s">
        <v>144</v>
      </c>
      <c r="W2016" s="326" t="s">
        <v>48</v>
      </c>
      <c r="X2016" s="326" t="s">
        <v>48</v>
      </c>
      <c r="Y2016" s="326" t="s">
        <v>48</v>
      </c>
      <c r="Z2016" s="326" t="s">
        <v>48</v>
      </c>
      <c r="AA2016" s="326" t="s">
        <v>48</v>
      </c>
      <c r="AB2016" s="326" t="s">
        <v>48</v>
      </c>
    </row>
    <row r="2017" spans="1:28" ht="25.5">
      <c r="A2017" s="326" t="s">
        <v>3072</v>
      </c>
      <c r="B2017" s="326" t="s">
        <v>41</v>
      </c>
      <c r="C2017" s="326" t="s">
        <v>3080</v>
      </c>
      <c r="D2017" s="326">
        <v>43301</v>
      </c>
      <c r="E2017" s="326" t="s">
        <v>624</v>
      </c>
      <c r="F2017" s="326" t="s">
        <v>3081</v>
      </c>
      <c r="G2017" s="327">
        <v>0</v>
      </c>
      <c r="H2017" s="327">
        <v>32</v>
      </c>
      <c r="I2017" s="326" t="s">
        <v>51</v>
      </c>
      <c r="J2017" s="327">
        <v>0</v>
      </c>
      <c r="K2017" s="326" t="s">
        <v>43</v>
      </c>
      <c r="L2017" s="326" t="s">
        <v>96</v>
      </c>
      <c r="M2017" s="326" t="s">
        <v>142</v>
      </c>
      <c r="N2017" s="326" t="s">
        <v>45</v>
      </c>
      <c r="O2017" s="326" t="s">
        <v>45</v>
      </c>
      <c r="P2017" s="326" t="s">
        <v>45</v>
      </c>
      <c r="Q2017" s="326" t="s">
        <v>45</v>
      </c>
      <c r="R2017" s="326" t="s">
        <v>45</v>
      </c>
      <c r="S2017" s="326" t="s">
        <v>45</v>
      </c>
      <c r="T2017" s="326" t="s">
        <v>46</v>
      </c>
      <c r="U2017" s="326" t="s">
        <v>97</v>
      </c>
      <c r="V2017" s="326" t="s">
        <v>144</v>
      </c>
      <c r="W2017" s="326" t="s">
        <v>48</v>
      </c>
      <c r="X2017" s="326" t="s">
        <v>48</v>
      </c>
      <c r="Y2017" s="326" t="s">
        <v>48</v>
      </c>
      <c r="Z2017" s="326" t="s">
        <v>48</v>
      </c>
      <c r="AA2017" s="326" t="s">
        <v>48</v>
      </c>
      <c r="AB2017" s="326" t="s">
        <v>48</v>
      </c>
    </row>
    <row r="2018" spans="1:28" ht="25.5">
      <c r="A2018" s="326" t="s">
        <v>3072</v>
      </c>
      <c r="B2018" s="326" t="s">
        <v>41</v>
      </c>
      <c r="C2018" s="326" t="s">
        <v>3080</v>
      </c>
      <c r="D2018" s="326">
        <v>43301</v>
      </c>
      <c r="E2018" s="326" t="s">
        <v>624</v>
      </c>
      <c r="F2018" s="326" t="s">
        <v>3081</v>
      </c>
      <c r="G2018" s="327">
        <v>0</v>
      </c>
      <c r="H2018" s="328">
        <v>1386.75</v>
      </c>
      <c r="I2018" s="326" t="s">
        <v>51</v>
      </c>
      <c r="J2018" s="327">
        <v>0</v>
      </c>
      <c r="K2018" s="326" t="s">
        <v>43</v>
      </c>
      <c r="L2018" s="326" t="s">
        <v>837</v>
      </c>
      <c r="M2018" s="326" t="s">
        <v>142</v>
      </c>
      <c r="N2018" s="326" t="s">
        <v>45</v>
      </c>
      <c r="O2018" s="326" t="s">
        <v>45</v>
      </c>
      <c r="P2018" s="326" t="s">
        <v>45</v>
      </c>
      <c r="Q2018" s="326" t="s">
        <v>45</v>
      </c>
      <c r="R2018" s="326" t="s">
        <v>45</v>
      </c>
      <c r="S2018" s="326" t="s">
        <v>45</v>
      </c>
      <c r="T2018" s="326" t="s">
        <v>46</v>
      </c>
      <c r="U2018" s="326" t="s">
        <v>1562</v>
      </c>
      <c r="V2018" s="326" t="s">
        <v>144</v>
      </c>
      <c r="W2018" s="326" t="s">
        <v>48</v>
      </c>
      <c r="X2018" s="326" t="s">
        <v>48</v>
      </c>
      <c r="Y2018" s="326" t="s">
        <v>48</v>
      </c>
      <c r="Z2018" s="326" t="s">
        <v>48</v>
      </c>
      <c r="AA2018" s="326" t="s">
        <v>48</v>
      </c>
      <c r="AB2018" s="326" t="s">
        <v>48</v>
      </c>
    </row>
    <row r="2019" spans="1:28" ht="25.5">
      <c r="A2019" s="326" t="s">
        <v>3072</v>
      </c>
      <c r="B2019" s="326" t="s">
        <v>41</v>
      </c>
      <c r="C2019" s="326" t="s">
        <v>3080</v>
      </c>
      <c r="D2019" s="326">
        <v>43301</v>
      </c>
      <c r="E2019" s="326" t="s">
        <v>624</v>
      </c>
      <c r="F2019" s="326" t="s">
        <v>3081</v>
      </c>
      <c r="G2019" s="327">
        <v>0</v>
      </c>
      <c r="H2019" s="328">
        <v>21312.52</v>
      </c>
      <c r="I2019" s="326" t="s">
        <v>51</v>
      </c>
      <c r="J2019" s="327">
        <v>0</v>
      </c>
      <c r="K2019" s="326" t="s">
        <v>43</v>
      </c>
      <c r="L2019" s="326" t="s">
        <v>146</v>
      </c>
      <c r="M2019" s="326" t="s">
        <v>142</v>
      </c>
      <c r="N2019" s="326" t="s">
        <v>45</v>
      </c>
      <c r="O2019" s="326" t="s">
        <v>45</v>
      </c>
      <c r="P2019" s="326" t="s">
        <v>45</v>
      </c>
      <c r="Q2019" s="326" t="s">
        <v>45</v>
      </c>
      <c r="R2019" s="326" t="s">
        <v>45</v>
      </c>
      <c r="S2019" s="326" t="s">
        <v>45</v>
      </c>
      <c r="T2019" s="326" t="s">
        <v>46</v>
      </c>
      <c r="U2019" s="326" t="s">
        <v>1567</v>
      </c>
      <c r="V2019" s="326" t="s">
        <v>144</v>
      </c>
      <c r="W2019" s="326" t="s">
        <v>48</v>
      </c>
      <c r="X2019" s="326" t="s">
        <v>48</v>
      </c>
      <c r="Y2019" s="326" t="s">
        <v>48</v>
      </c>
      <c r="Z2019" s="326" t="s">
        <v>48</v>
      </c>
      <c r="AA2019" s="326" t="s">
        <v>48</v>
      </c>
      <c r="AB2019" s="326" t="s">
        <v>48</v>
      </c>
    </row>
    <row r="2020" spans="1:28" ht="17">
      <c r="A2020" s="326" t="s">
        <v>3072</v>
      </c>
      <c r="B2020" s="326" t="s">
        <v>41</v>
      </c>
      <c r="C2020" s="326" t="s">
        <v>3080</v>
      </c>
      <c r="D2020" s="326">
        <v>43301</v>
      </c>
      <c r="E2020" s="326" t="s">
        <v>624</v>
      </c>
      <c r="F2020" s="326" t="s">
        <v>3081</v>
      </c>
      <c r="G2020" s="327">
        <v>0</v>
      </c>
      <c r="H2020" s="327">
        <v>32</v>
      </c>
      <c r="I2020" s="326" t="s">
        <v>51</v>
      </c>
      <c r="J2020" s="327">
        <v>0</v>
      </c>
      <c r="K2020" s="326" t="s">
        <v>43</v>
      </c>
      <c r="L2020" s="326" t="s">
        <v>976</v>
      </c>
      <c r="M2020" s="326" t="s">
        <v>142</v>
      </c>
      <c r="N2020" s="326" t="s">
        <v>45</v>
      </c>
      <c r="O2020" s="326" t="s">
        <v>45</v>
      </c>
      <c r="P2020" s="326" t="s">
        <v>45</v>
      </c>
      <c r="Q2020" s="326" t="s">
        <v>45</v>
      </c>
      <c r="R2020" s="326" t="s">
        <v>45</v>
      </c>
      <c r="S2020" s="326" t="s">
        <v>45</v>
      </c>
      <c r="T2020" s="326" t="s">
        <v>46</v>
      </c>
      <c r="U2020" s="326" t="s">
        <v>977</v>
      </c>
      <c r="V2020" s="326" t="s">
        <v>144</v>
      </c>
      <c r="W2020" s="326" t="s">
        <v>48</v>
      </c>
      <c r="X2020" s="326" t="s">
        <v>48</v>
      </c>
      <c r="Y2020" s="326" t="s">
        <v>48</v>
      </c>
      <c r="Z2020" s="326" t="s">
        <v>48</v>
      </c>
      <c r="AA2020" s="326" t="s">
        <v>48</v>
      </c>
      <c r="AB2020" s="326" t="s">
        <v>48</v>
      </c>
    </row>
    <row r="2021" spans="1:28" ht="25.5">
      <c r="A2021" s="326" t="s">
        <v>3072</v>
      </c>
      <c r="B2021" s="326" t="s">
        <v>41</v>
      </c>
      <c r="C2021" s="326" t="s">
        <v>3080</v>
      </c>
      <c r="D2021" s="326">
        <v>43301</v>
      </c>
      <c r="E2021" s="326" t="s">
        <v>624</v>
      </c>
      <c r="F2021" s="326" t="s">
        <v>3081</v>
      </c>
      <c r="G2021" s="327">
        <v>0</v>
      </c>
      <c r="H2021" s="328">
        <v>127192.52</v>
      </c>
      <c r="I2021" s="326" t="s">
        <v>51</v>
      </c>
      <c r="J2021" s="327">
        <v>0</v>
      </c>
      <c r="K2021" s="326" t="s">
        <v>43</v>
      </c>
      <c r="L2021" s="326" t="s">
        <v>211</v>
      </c>
      <c r="M2021" s="326" t="s">
        <v>142</v>
      </c>
      <c r="N2021" s="326" t="s">
        <v>45</v>
      </c>
      <c r="O2021" s="326" t="s">
        <v>45</v>
      </c>
      <c r="P2021" s="326" t="s">
        <v>45</v>
      </c>
      <c r="Q2021" s="326" t="s">
        <v>45</v>
      </c>
      <c r="R2021" s="326" t="s">
        <v>45</v>
      </c>
      <c r="S2021" s="326" t="s">
        <v>45</v>
      </c>
      <c r="T2021" s="326" t="s">
        <v>46</v>
      </c>
      <c r="U2021" s="326" t="s">
        <v>212</v>
      </c>
      <c r="V2021" s="326" t="s">
        <v>144</v>
      </c>
      <c r="W2021" s="326" t="s">
        <v>48</v>
      </c>
      <c r="X2021" s="326" t="s">
        <v>48</v>
      </c>
      <c r="Y2021" s="326" t="s">
        <v>48</v>
      </c>
      <c r="Z2021" s="326" t="s">
        <v>48</v>
      </c>
      <c r="AA2021" s="326" t="s">
        <v>48</v>
      </c>
      <c r="AB2021" s="326" t="s">
        <v>48</v>
      </c>
    </row>
    <row r="2022" spans="1:28" ht="25.5">
      <c r="A2022" s="326" t="s">
        <v>3072</v>
      </c>
      <c r="B2022" s="326" t="s">
        <v>41</v>
      </c>
      <c r="C2022" s="326" t="s">
        <v>3080</v>
      </c>
      <c r="D2022" s="326">
        <v>43301</v>
      </c>
      <c r="E2022" s="326" t="s">
        <v>624</v>
      </c>
      <c r="F2022" s="326" t="s">
        <v>3081</v>
      </c>
      <c r="G2022" s="327">
        <v>0</v>
      </c>
      <c r="H2022" s="328">
        <v>58436.62</v>
      </c>
      <c r="I2022" s="326" t="s">
        <v>51</v>
      </c>
      <c r="J2022" s="327">
        <v>0</v>
      </c>
      <c r="K2022" s="326" t="s">
        <v>43</v>
      </c>
      <c r="L2022" s="326" t="s">
        <v>147</v>
      </c>
      <c r="M2022" s="326" t="s">
        <v>142</v>
      </c>
      <c r="N2022" s="326" t="s">
        <v>45</v>
      </c>
      <c r="O2022" s="326" t="s">
        <v>45</v>
      </c>
      <c r="P2022" s="326" t="s">
        <v>45</v>
      </c>
      <c r="Q2022" s="326" t="s">
        <v>45</v>
      </c>
      <c r="R2022" s="326" t="s">
        <v>45</v>
      </c>
      <c r="S2022" s="326" t="s">
        <v>45</v>
      </c>
      <c r="T2022" s="326" t="s">
        <v>46</v>
      </c>
      <c r="U2022" s="326" t="s">
        <v>203</v>
      </c>
      <c r="V2022" s="326" t="s">
        <v>144</v>
      </c>
      <c r="W2022" s="326" t="s">
        <v>48</v>
      </c>
      <c r="X2022" s="326" t="s">
        <v>48</v>
      </c>
      <c r="Y2022" s="326" t="s">
        <v>48</v>
      </c>
      <c r="Z2022" s="326" t="s">
        <v>48</v>
      </c>
      <c r="AA2022" s="326" t="s">
        <v>48</v>
      </c>
      <c r="AB2022" s="326" t="s">
        <v>48</v>
      </c>
    </row>
    <row r="2023" spans="1:28" ht="25.5">
      <c r="A2023" s="326" t="s">
        <v>3072</v>
      </c>
      <c r="B2023" s="326" t="s">
        <v>41</v>
      </c>
      <c r="C2023" s="326" t="s">
        <v>3080</v>
      </c>
      <c r="D2023" s="326">
        <v>43301</v>
      </c>
      <c r="E2023" s="326" t="s">
        <v>624</v>
      </c>
      <c r="F2023" s="326" t="s">
        <v>3081</v>
      </c>
      <c r="G2023" s="327">
        <v>0</v>
      </c>
      <c r="H2023" s="328">
        <v>22778.93</v>
      </c>
      <c r="I2023" s="326" t="s">
        <v>51</v>
      </c>
      <c r="J2023" s="327">
        <v>0</v>
      </c>
      <c r="K2023" s="326" t="s">
        <v>43</v>
      </c>
      <c r="L2023" s="326" t="s">
        <v>529</v>
      </c>
      <c r="M2023" s="326" t="s">
        <v>142</v>
      </c>
      <c r="N2023" s="326" t="s">
        <v>45</v>
      </c>
      <c r="O2023" s="326" t="s">
        <v>45</v>
      </c>
      <c r="P2023" s="326" t="s">
        <v>45</v>
      </c>
      <c r="Q2023" s="326" t="s">
        <v>45</v>
      </c>
      <c r="R2023" s="326" t="s">
        <v>45</v>
      </c>
      <c r="S2023" s="326" t="s">
        <v>45</v>
      </c>
      <c r="T2023" s="326" t="s">
        <v>46</v>
      </c>
      <c r="U2023" s="326" t="s">
        <v>530</v>
      </c>
      <c r="V2023" s="326" t="s">
        <v>144</v>
      </c>
      <c r="W2023" s="326" t="s">
        <v>48</v>
      </c>
      <c r="X2023" s="326" t="s">
        <v>48</v>
      </c>
      <c r="Y2023" s="326" t="s">
        <v>48</v>
      </c>
      <c r="Z2023" s="326" t="s">
        <v>48</v>
      </c>
      <c r="AA2023" s="326" t="s">
        <v>48</v>
      </c>
      <c r="AB2023" s="326" t="s">
        <v>48</v>
      </c>
    </row>
    <row r="2024" spans="1:28" ht="25.5">
      <c r="A2024" s="326" t="s">
        <v>3072</v>
      </c>
      <c r="B2024" s="326" t="s">
        <v>41</v>
      </c>
      <c r="C2024" s="326" t="s">
        <v>3080</v>
      </c>
      <c r="D2024" s="326">
        <v>43301</v>
      </c>
      <c r="E2024" s="326" t="s">
        <v>71</v>
      </c>
      <c r="F2024" s="326" t="s">
        <v>3081</v>
      </c>
      <c r="G2024" s="327">
        <v>0</v>
      </c>
      <c r="H2024" s="328">
        <v>1466.57</v>
      </c>
      <c r="I2024" s="326" t="s">
        <v>51</v>
      </c>
      <c r="J2024" s="327">
        <v>0</v>
      </c>
      <c r="K2024" s="326" t="s">
        <v>578</v>
      </c>
      <c r="L2024" s="326" t="s">
        <v>578</v>
      </c>
      <c r="M2024" s="326" t="s">
        <v>142</v>
      </c>
      <c r="N2024" s="326" t="s">
        <v>45</v>
      </c>
      <c r="O2024" s="326" t="s">
        <v>45</v>
      </c>
      <c r="P2024" s="326" t="s">
        <v>45</v>
      </c>
      <c r="Q2024" s="326" t="s">
        <v>45</v>
      </c>
      <c r="R2024" s="326" t="s">
        <v>45</v>
      </c>
      <c r="S2024" s="326" t="s">
        <v>45</v>
      </c>
      <c r="T2024" s="326" t="s">
        <v>579</v>
      </c>
      <c r="U2024" s="326" t="s">
        <v>579</v>
      </c>
      <c r="V2024" s="326" t="s">
        <v>144</v>
      </c>
      <c r="W2024" s="326" t="s">
        <v>48</v>
      </c>
      <c r="X2024" s="326" t="s">
        <v>48</v>
      </c>
      <c r="Y2024" s="326" t="s">
        <v>48</v>
      </c>
      <c r="Z2024" s="326" t="s">
        <v>48</v>
      </c>
      <c r="AA2024" s="326" t="s">
        <v>48</v>
      </c>
      <c r="AB2024" s="326" t="s">
        <v>48</v>
      </c>
    </row>
    <row r="2025" spans="1:28" ht="25.5">
      <c r="A2025" s="326" t="s">
        <v>3072</v>
      </c>
      <c r="B2025" s="326" t="s">
        <v>41</v>
      </c>
      <c r="C2025" s="326" t="s">
        <v>3080</v>
      </c>
      <c r="D2025" s="326">
        <v>43301</v>
      </c>
      <c r="E2025" s="326" t="s">
        <v>78</v>
      </c>
      <c r="F2025" s="326" t="s">
        <v>3081</v>
      </c>
      <c r="G2025" s="327">
        <v>0</v>
      </c>
      <c r="H2025" s="328">
        <v>1227.8699999999999</v>
      </c>
      <c r="I2025" s="326" t="s">
        <v>51</v>
      </c>
      <c r="J2025" s="327">
        <v>0</v>
      </c>
      <c r="K2025" s="326" t="s">
        <v>1257</v>
      </c>
      <c r="L2025" s="326" t="s">
        <v>1257</v>
      </c>
      <c r="M2025" s="326" t="s">
        <v>142</v>
      </c>
      <c r="N2025" s="326" t="s">
        <v>45</v>
      </c>
      <c r="O2025" s="326" t="s">
        <v>45</v>
      </c>
      <c r="P2025" s="326" t="s">
        <v>45</v>
      </c>
      <c r="Q2025" s="326" t="s">
        <v>45</v>
      </c>
      <c r="R2025" s="326" t="s">
        <v>45</v>
      </c>
      <c r="S2025" s="326" t="s">
        <v>45</v>
      </c>
      <c r="T2025" s="326" t="s">
        <v>1258</v>
      </c>
      <c r="U2025" s="326" t="s">
        <v>1258</v>
      </c>
      <c r="V2025" s="326" t="s">
        <v>144</v>
      </c>
      <c r="W2025" s="326" t="s">
        <v>48</v>
      </c>
      <c r="X2025" s="326" t="s">
        <v>48</v>
      </c>
      <c r="Y2025" s="326" t="s">
        <v>48</v>
      </c>
      <c r="Z2025" s="326" t="s">
        <v>48</v>
      </c>
      <c r="AA2025" s="326" t="s">
        <v>48</v>
      </c>
      <c r="AB2025" s="326" t="s">
        <v>48</v>
      </c>
    </row>
    <row r="2026" spans="1:28" ht="25.5">
      <c r="A2026" s="326" t="s">
        <v>3072</v>
      </c>
      <c r="B2026" s="326" t="s">
        <v>41</v>
      </c>
      <c r="C2026" s="326" t="s">
        <v>3080</v>
      </c>
      <c r="D2026" s="326">
        <v>43301</v>
      </c>
      <c r="E2026" s="326" t="s">
        <v>84</v>
      </c>
      <c r="F2026" s="326" t="s">
        <v>3081</v>
      </c>
      <c r="G2026" s="327">
        <v>0</v>
      </c>
      <c r="H2026" s="328">
        <v>1697.44</v>
      </c>
      <c r="I2026" s="326" t="s">
        <v>51</v>
      </c>
      <c r="J2026" s="327">
        <v>0</v>
      </c>
      <c r="K2026" s="326" t="s">
        <v>488</v>
      </c>
      <c r="L2026" s="326" t="s">
        <v>488</v>
      </c>
      <c r="M2026" s="326" t="s">
        <v>142</v>
      </c>
      <c r="N2026" s="326" t="s">
        <v>45</v>
      </c>
      <c r="O2026" s="326" t="s">
        <v>45</v>
      </c>
      <c r="P2026" s="326" t="s">
        <v>45</v>
      </c>
      <c r="Q2026" s="326" t="s">
        <v>45</v>
      </c>
      <c r="R2026" s="326" t="s">
        <v>45</v>
      </c>
      <c r="S2026" s="326" t="s">
        <v>45</v>
      </c>
      <c r="T2026" s="326" t="s">
        <v>489</v>
      </c>
      <c r="U2026" s="326" t="s">
        <v>489</v>
      </c>
      <c r="V2026" s="326" t="s">
        <v>144</v>
      </c>
      <c r="W2026" s="326" t="s">
        <v>48</v>
      </c>
      <c r="X2026" s="326" t="s">
        <v>48</v>
      </c>
      <c r="Y2026" s="326" t="s">
        <v>48</v>
      </c>
      <c r="Z2026" s="326" t="s">
        <v>48</v>
      </c>
      <c r="AA2026" s="326" t="s">
        <v>48</v>
      </c>
      <c r="AB2026" s="326" t="s">
        <v>48</v>
      </c>
    </row>
    <row r="2027" spans="1:28" ht="25.5">
      <c r="A2027" s="326" t="s">
        <v>3072</v>
      </c>
      <c r="B2027" s="326" t="s">
        <v>41</v>
      </c>
      <c r="C2027" s="326" t="s">
        <v>3080</v>
      </c>
      <c r="D2027" s="326">
        <v>43301</v>
      </c>
      <c r="E2027" s="326" t="s">
        <v>110</v>
      </c>
      <c r="F2027" s="326" t="s">
        <v>3081</v>
      </c>
      <c r="G2027" s="327">
        <v>0</v>
      </c>
      <c r="H2027" s="327">
        <v>0</v>
      </c>
      <c r="I2027" s="326" t="s">
        <v>51</v>
      </c>
      <c r="J2027" s="328">
        <v>5200</v>
      </c>
      <c r="K2027" s="326" t="s">
        <v>148</v>
      </c>
      <c r="L2027" s="326" t="s">
        <v>45</v>
      </c>
      <c r="M2027" s="326" t="s">
        <v>142</v>
      </c>
      <c r="N2027" s="326" t="s">
        <v>45</v>
      </c>
      <c r="O2027" s="326" t="s">
        <v>45</v>
      </c>
      <c r="P2027" s="326" t="s">
        <v>45</v>
      </c>
      <c r="Q2027" s="326" t="s">
        <v>45</v>
      </c>
      <c r="R2027" s="326" t="s">
        <v>45</v>
      </c>
      <c r="S2027" s="326" t="s">
        <v>45</v>
      </c>
      <c r="T2027" s="326" t="s">
        <v>204</v>
      </c>
      <c r="U2027" s="326" t="s">
        <v>48</v>
      </c>
      <c r="V2027" s="326" t="s">
        <v>144</v>
      </c>
      <c r="W2027" s="326" t="s">
        <v>48</v>
      </c>
      <c r="X2027" s="326" t="s">
        <v>48</v>
      </c>
      <c r="Y2027" s="326" t="s">
        <v>48</v>
      </c>
      <c r="Z2027" s="326" t="s">
        <v>48</v>
      </c>
      <c r="AA2027" s="326" t="s">
        <v>48</v>
      </c>
      <c r="AB2027" s="326" t="s">
        <v>48</v>
      </c>
    </row>
    <row r="2028" spans="1:28" ht="25.5">
      <c r="A2028" s="326" t="s">
        <v>3072</v>
      </c>
      <c r="B2028" s="326" t="s">
        <v>41</v>
      </c>
      <c r="C2028" s="326" t="s">
        <v>3080</v>
      </c>
      <c r="D2028" s="326">
        <v>43301</v>
      </c>
      <c r="E2028" s="326" t="s">
        <v>110</v>
      </c>
      <c r="F2028" s="326" t="s">
        <v>3081</v>
      </c>
      <c r="G2028" s="327">
        <v>0</v>
      </c>
      <c r="H2028" s="328">
        <v>1886.87</v>
      </c>
      <c r="I2028" s="326" t="s">
        <v>51</v>
      </c>
      <c r="J2028" s="327">
        <v>0</v>
      </c>
      <c r="K2028" s="326" t="s">
        <v>148</v>
      </c>
      <c r="L2028" s="326" t="s">
        <v>148</v>
      </c>
      <c r="M2028" s="326" t="s">
        <v>142</v>
      </c>
      <c r="N2028" s="326" t="s">
        <v>45</v>
      </c>
      <c r="O2028" s="326" t="s">
        <v>45</v>
      </c>
      <c r="P2028" s="326" t="s">
        <v>45</v>
      </c>
      <c r="Q2028" s="326" t="s">
        <v>45</v>
      </c>
      <c r="R2028" s="326" t="s">
        <v>45</v>
      </c>
      <c r="S2028" s="326" t="s">
        <v>45</v>
      </c>
      <c r="T2028" s="326" t="s">
        <v>204</v>
      </c>
      <c r="U2028" s="326" t="s">
        <v>204</v>
      </c>
      <c r="V2028" s="326" t="s">
        <v>144</v>
      </c>
      <c r="W2028" s="326" t="s">
        <v>48</v>
      </c>
      <c r="X2028" s="326" t="s">
        <v>48</v>
      </c>
      <c r="Y2028" s="326" t="s">
        <v>48</v>
      </c>
      <c r="Z2028" s="326" t="s">
        <v>48</v>
      </c>
      <c r="AA2028" s="326" t="s">
        <v>48</v>
      </c>
      <c r="AB2028" s="326" t="s">
        <v>48</v>
      </c>
    </row>
    <row r="2029" spans="1:28" ht="25.5">
      <c r="A2029" s="326" t="s">
        <v>3072</v>
      </c>
      <c r="B2029" s="326" t="s">
        <v>41</v>
      </c>
      <c r="C2029" s="326" t="s">
        <v>3080</v>
      </c>
      <c r="D2029" s="326">
        <v>43301</v>
      </c>
      <c r="E2029" s="326" t="s">
        <v>78</v>
      </c>
      <c r="F2029" s="326" t="s">
        <v>3081</v>
      </c>
      <c r="G2029" s="327">
        <v>0</v>
      </c>
      <c r="H2029" s="327">
        <v>0</v>
      </c>
      <c r="I2029" s="326" t="s">
        <v>51</v>
      </c>
      <c r="J2029" s="328">
        <v>5100</v>
      </c>
      <c r="K2029" s="326" t="s">
        <v>149</v>
      </c>
      <c r="L2029" s="326" t="s">
        <v>45</v>
      </c>
      <c r="M2029" s="326" t="s">
        <v>142</v>
      </c>
      <c r="N2029" s="326" t="s">
        <v>45</v>
      </c>
      <c r="O2029" s="326" t="s">
        <v>45</v>
      </c>
      <c r="P2029" s="326" t="s">
        <v>45</v>
      </c>
      <c r="Q2029" s="326" t="s">
        <v>45</v>
      </c>
      <c r="R2029" s="326" t="s">
        <v>45</v>
      </c>
      <c r="S2029" s="326" t="s">
        <v>45</v>
      </c>
      <c r="T2029" s="326" t="s">
        <v>205</v>
      </c>
      <c r="U2029" s="326" t="s">
        <v>48</v>
      </c>
      <c r="V2029" s="326" t="s">
        <v>144</v>
      </c>
      <c r="W2029" s="326" t="s">
        <v>48</v>
      </c>
      <c r="X2029" s="326" t="s">
        <v>48</v>
      </c>
      <c r="Y2029" s="326" t="s">
        <v>48</v>
      </c>
      <c r="Z2029" s="326" t="s">
        <v>48</v>
      </c>
      <c r="AA2029" s="326" t="s">
        <v>48</v>
      </c>
      <c r="AB2029" s="326" t="s">
        <v>48</v>
      </c>
    </row>
    <row r="2030" spans="1:28" ht="34">
      <c r="A2030" s="326" t="s">
        <v>3072</v>
      </c>
      <c r="B2030" s="326" t="s">
        <v>41</v>
      </c>
      <c r="C2030" s="326" t="s">
        <v>3080</v>
      </c>
      <c r="D2030" s="326">
        <v>43301</v>
      </c>
      <c r="E2030" s="326" t="s">
        <v>78</v>
      </c>
      <c r="F2030" s="326" t="s">
        <v>3081</v>
      </c>
      <c r="G2030" s="327">
        <v>0</v>
      </c>
      <c r="H2030" s="328">
        <v>7804.28</v>
      </c>
      <c r="I2030" s="326" t="s">
        <v>51</v>
      </c>
      <c r="J2030" s="327">
        <v>0</v>
      </c>
      <c r="K2030" s="326" t="s">
        <v>149</v>
      </c>
      <c r="L2030" s="326" t="s">
        <v>150</v>
      </c>
      <c r="M2030" s="326" t="s">
        <v>142</v>
      </c>
      <c r="N2030" s="326" t="s">
        <v>45</v>
      </c>
      <c r="O2030" s="326" t="s">
        <v>45</v>
      </c>
      <c r="P2030" s="326" t="s">
        <v>45</v>
      </c>
      <c r="Q2030" s="326" t="s">
        <v>45</v>
      </c>
      <c r="R2030" s="326" t="s">
        <v>45</v>
      </c>
      <c r="S2030" s="326" t="s">
        <v>45</v>
      </c>
      <c r="T2030" s="326" t="s">
        <v>205</v>
      </c>
      <c r="U2030" s="326" t="s">
        <v>206</v>
      </c>
      <c r="V2030" s="326" t="s">
        <v>144</v>
      </c>
      <c r="W2030" s="326" t="s">
        <v>48</v>
      </c>
      <c r="X2030" s="326" t="s">
        <v>48</v>
      </c>
      <c r="Y2030" s="326" t="s">
        <v>48</v>
      </c>
      <c r="Z2030" s="326" t="s">
        <v>48</v>
      </c>
      <c r="AA2030" s="326" t="s">
        <v>48</v>
      </c>
      <c r="AB2030" s="326" t="s">
        <v>48</v>
      </c>
    </row>
    <row r="2031" spans="1:28" ht="34">
      <c r="A2031" s="326" t="s">
        <v>3072</v>
      </c>
      <c r="B2031" s="326" t="s">
        <v>41</v>
      </c>
      <c r="C2031" s="326" t="s">
        <v>3080</v>
      </c>
      <c r="D2031" s="326">
        <v>43301</v>
      </c>
      <c r="E2031" s="326" t="s">
        <v>95</v>
      </c>
      <c r="F2031" s="326" t="s">
        <v>3081</v>
      </c>
      <c r="G2031" s="327">
        <v>0</v>
      </c>
      <c r="H2031" s="328">
        <v>18000.740000000002</v>
      </c>
      <c r="I2031" s="326" t="s">
        <v>51</v>
      </c>
      <c r="J2031" s="327">
        <v>0</v>
      </c>
      <c r="K2031" s="326" t="s">
        <v>151</v>
      </c>
      <c r="L2031" s="326" t="s">
        <v>152</v>
      </c>
      <c r="M2031" s="326" t="s">
        <v>142</v>
      </c>
      <c r="N2031" s="326" t="s">
        <v>45</v>
      </c>
      <c r="O2031" s="326" t="s">
        <v>45</v>
      </c>
      <c r="P2031" s="326" t="s">
        <v>45</v>
      </c>
      <c r="Q2031" s="326" t="s">
        <v>45</v>
      </c>
      <c r="R2031" s="326" t="s">
        <v>45</v>
      </c>
      <c r="S2031" s="326" t="s">
        <v>45</v>
      </c>
      <c r="T2031" s="326" t="s">
        <v>207</v>
      </c>
      <c r="U2031" s="326" t="s">
        <v>208</v>
      </c>
      <c r="V2031" s="326" t="s">
        <v>144</v>
      </c>
      <c r="W2031" s="326" t="s">
        <v>48</v>
      </c>
      <c r="X2031" s="326" t="s">
        <v>48</v>
      </c>
      <c r="Y2031" s="326" t="s">
        <v>48</v>
      </c>
      <c r="Z2031" s="326" t="s">
        <v>48</v>
      </c>
      <c r="AA2031" s="326" t="s">
        <v>48</v>
      </c>
      <c r="AB2031" s="326" t="s">
        <v>48</v>
      </c>
    </row>
    <row r="2032" spans="1:28" ht="25.5">
      <c r="A2032" s="326" t="s">
        <v>3072</v>
      </c>
      <c r="B2032" s="326" t="s">
        <v>41</v>
      </c>
      <c r="C2032" s="326" t="s">
        <v>3080</v>
      </c>
      <c r="D2032" s="326">
        <v>43301</v>
      </c>
      <c r="E2032" s="326" t="s">
        <v>110</v>
      </c>
      <c r="F2032" s="326" t="s">
        <v>3081</v>
      </c>
      <c r="G2032" s="327">
        <v>0</v>
      </c>
      <c r="H2032" s="327">
        <v>114</v>
      </c>
      <c r="I2032" s="326" t="s">
        <v>51</v>
      </c>
      <c r="J2032" s="327">
        <v>0</v>
      </c>
      <c r="K2032" s="326" t="s">
        <v>164</v>
      </c>
      <c r="L2032" s="326" t="s">
        <v>164</v>
      </c>
      <c r="M2032" s="326" t="s">
        <v>142</v>
      </c>
      <c r="N2032" s="326" t="s">
        <v>45</v>
      </c>
      <c r="O2032" s="326" t="s">
        <v>45</v>
      </c>
      <c r="P2032" s="326" t="s">
        <v>45</v>
      </c>
      <c r="Q2032" s="326" t="s">
        <v>45</v>
      </c>
      <c r="R2032" s="326" t="s">
        <v>45</v>
      </c>
      <c r="S2032" s="326" t="s">
        <v>45</v>
      </c>
      <c r="T2032" s="326" t="s">
        <v>209</v>
      </c>
      <c r="U2032" s="326" t="s">
        <v>209</v>
      </c>
      <c r="V2032" s="326" t="s">
        <v>144</v>
      </c>
      <c r="W2032" s="326" t="s">
        <v>48</v>
      </c>
      <c r="X2032" s="326" t="s">
        <v>48</v>
      </c>
      <c r="Y2032" s="326" t="s">
        <v>48</v>
      </c>
      <c r="Z2032" s="326" t="s">
        <v>48</v>
      </c>
      <c r="AA2032" s="326" t="s">
        <v>48</v>
      </c>
      <c r="AB2032" s="326" t="s">
        <v>48</v>
      </c>
    </row>
    <row r="2033" spans="1:28" ht="25.5">
      <c r="A2033" s="326" t="s">
        <v>3072</v>
      </c>
      <c r="B2033" s="326" t="s">
        <v>41</v>
      </c>
      <c r="C2033" s="326" t="s">
        <v>3080</v>
      </c>
      <c r="D2033" s="326">
        <v>43301</v>
      </c>
      <c r="E2033" s="326" t="s">
        <v>110</v>
      </c>
      <c r="F2033" s="326" t="s">
        <v>3081</v>
      </c>
      <c r="G2033" s="327">
        <v>0</v>
      </c>
      <c r="H2033" s="328">
        <v>1081.6500000000001</v>
      </c>
      <c r="I2033" s="326" t="s">
        <v>51</v>
      </c>
      <c r="J2033" s="327">
        <v>0</v>
      </c>
      <c r="K2033" s="326" t="s">
        <v>165</v>
      </c>
      <c r="L2033" s="326" t="s">
        <v>165</v>
      </c>
      <c r="M2033" s="326" t="s">
        <v>142</v>
      </c>
      <c r="N2033" s="326" t="s">
        <v>45</v>
      </c>
      <c r="O2033" s="326" t="s">
        <v>45</v>
      </c>
      <c r="P2033" s="326" t="s">
        <v>45</v>
      </c>
      <c r="Q2033" s="326" t="s">
        <v>45</v>
      </c>
      <c r="R2033" s="326" t="s">
        <v>45</v>
      </c>
      <c r="S2033" s="326" t="s">
        <v>45</v>
      </c>
      <c r="T2033" s="326" t="s">
        <v>210</v>
      </c>
      <c r="U2033" s="326" t="s">
        <v>210</v>
      </c>
      <c r="V2033" s="326" t="s">
        <v>144</v>
      </c>
      <c r="W2033" s="326" t="s">
        <v>48</v>
      </c>
      <c r="X2033" s="326" t="s">
        <v>48</v>
      </c>
      <c r="Y2033" s="326" t="s">
        <v>48</v>
      </c>
      <c r="Z2033" s="326" t="s">
        <v>48</v>
      </c>
      <c r="AA2033" s="326" t="s">
        <v>48</v>
      </c>
      <c r="AB2033" s="326" t="s">
        <v>48</v>
      </c>
    </row>
    <row r="2034" spans="1:28" ht="25.5">
      <c r="A2034" s="326" t="s">
        <v>3072</v>
      </c>
      <c r="B2034" s="326" t="s">
        <v>41</v>
      </c>
      <c r="C2034" s="326" t="s">
        <v>3080</v>
      </c>
      <c r="D2034" s="326">
        <v>43301</v>
      </c>
      <c r="E2034" s="326" t="s">
        <v>71</v>
      </c>
      <c r="F2034" s="326" t="s">
        <v>3081</v>
      </c>
      <c r="G2034" s="327">
        <v>0</v>
      </c>
      <c r="H2034" s="328">
        <v>5100.03</v>
      </c>
      <c r="I2034" s="326" t="s">
        <v>51</v>
      </c>
      <c r="J2034" s="327">
        <v>0</v>
      </c>
      <c r="K2034" s="326" t="s">
        <v>221</v>
      </c>
      <c r="L2034" s="326" t="s">
        <v>221</v>
      </c>
      <c r="M2034" s="326" t="s">
        <v>142</v>
      </c>
      <c r="N2034" s="326" t="s">
        <v>45</v>
      </c>
      <c r="O2034" s="326" t="s">
        <v>45</v>
      </c>
      <c r="P2034" s="326" t="s">
        <v>45</v>
      </c>
      <c r="Q2034" s="326" t="s">
        <v>45</v>
      </c>
      <c r="R2034" s="326" t="s">
        <v>45</v>
      </c>
      <c r="S2034" s="326" t="s">
        <v>45</v>
      </c>
      <c r="T2034" s="326" t="s">
        <v>222</v>
      </c>
      <c r="U2034" s="326" t="s">
        <v>222</v>
      </c>
      <c r="V2034" s="326" t="s">
        <v>144</v>
      </c>
      <c r="W2034" s="326" t="s">
        <v>48</v>
      </c>
      <c r="X2034" s="326" t="s">
        <v>48</v>
      </c>
      <c r="Y2034" s="326" t="s">
        <v>48</v>
      </c>
      <c r="Z2034" s="326" t="s">
        <v>48</v>
      </c>
      <c r="AA2034" s="326" t="s">
        <v>48</v>
      </c>
      <c r="AB2034" s="326" t="s">
        <v>48</v>
      </c>
    </row>
    <row r="2035" spans="1:28" ht="25.5">
      <c r="A2035" s="326" t="s">
        <v>3072</v>
      </c>
      <c r="B2035" s="326" t="s">
        <v>41</v>
      </c>
      <c r="C2035" s="326" t="s">
        <v>3080</v>
      </c>
      <c r="D2035" s="326">
        <v>43301</v>
      </c>
      <c r="E2035" s="326" t="s">
        <v>110</v>
      </c>
      <c r="F2035" s="326" t="s">
        <v>3081</v>
      </c>
      <c r="G2035" s="327">
        <v>0</v>
      </c>
      <c r="H2035" s="327">
        <v>448.41</v>
      </c>
      <c r="I2035" s="326" t="s">
        <v>51</v>
      </c>
      <c r="J2035" s="327">
        <v>0</v>
      </c>
      <c r="K2035" s="326" t="s">
        <v>1621</v>
      </c>
      <c r="L2035" s="326" t="s">
        <v>1621</v>
      </c>
      <c r="M2035" s="326" t="s">
        <v>142</v>
      </c>
      <c r="N2035" s="326" t="s">
        <v>45</v>
      </c>
      <c r="O2035" s="326" t="s">
        <v>45</v>
      </c>
      <c r="P2035" s="326" t="s">
        <v>45</v>
      </c>
      <c r="Q2035" s="326" t="s">
        <v>45</v>
      </c>
      <c r="R2035" s="326" t="s">
        <v>45</v>
      </c>
      <c r="S2035" s="326" t="s">
        <v>45</v>
      </c>
      <c r="T2035" s="326" t="s">
        <v>1622</v>
      </c>
      <c r="U2035" s="326" t="s">
        <v>1622</v>
      </c>
      <c r="V2035" s="326" t="s">
        <v>144</v>
      </c>
      <c r="W2035" s="326" t="s">
        <v>48</v>
      </c>
      <c r="X2035" s="326" t="s">
        <v>48</v>
      </c>
      <c r="Y2035" s="326" t="s">
        <v>48</v>
      </c>
      <c r="Z2035" s="326" t="s">
        <v>48</v>
      </c>
      <c r="AA2035" s="326" t="s">
        <v>48</v>
      </c>
      <c r="AB2035" s="326" t="s">
        <v>48</v>
      </c>
    </row>
    <row r="2036" spans="1:28" ht="25.5">
      <c r="A2036" s="326" t="s">
        <v>3072</v>
      </c>
      <c r="B2036" s="326" t="s">
        <v>41</v>
      </c>
      <c r="C2036" s="326" t="s">
        <v>3080</v>
      </c>
      <c r="D2036" s="326">
        <v>43301</v>
      </c>
      <c r="E2036" s="326" t="s">
        <v>110</v>
      </c>
      <c r="F2036" s="326" t="s">
        <v>3081</v>
      </c>
      <c r="G2036" s="327">
        <v>0</v>
      </c>
      <c r="H2036" s="327">
        <v>673.28</v>
      </c>
      <c r="I2036" s="326" t="s">
        <v>51</v>
      </c>
      <c r="J2036" s="327">
        <v>0</v>
      </c>
      <c r="K2036" s="326" t="s">
        <v>617</v>
      </c>
      <c r="L2036" s="326" t="s">
        <v>617</v>
      </c>
      <c r="M2036" s="326" t="s">
        <v>142</v>
      </c>
      <c r="N2036" s="326" t="s">
        <v>45</v>
      </c>
      <c r="O2036" s="326" t="s">
        <v>45</v>
      </c>
      <c r="P2036" s="326" t="s">
        <v>45</v>
      </c>
      <c r="Q2036" s="326" t="s">
        <v>45</v>
      </c>
      <c r="R2036" s="326" t="s">
        <v>45</v>
      </c>
      <c r="S2036" s="326" t="s">
        <v>45</v>
      </c>
      <c r="T2036" s="326" t="s">
        <v>618</v>
      </c>
      <c r="U2036" s="326" t="s">
        <v>618</v>
      </c>
      <c r="V2036" s="326" t="s">
        <v>144</v>
      </c>
      <c r="W2036" s="326" t="s">
        <v>48</v>
      </c>
      <c r="X2036" s="326" t="s">
        <v>48</v>
      </c>
      <c r="Y2036" s="326" t="s">
        <v>48</v>
      </c>
      <c r="Z2036" s="326" t="s">
        <v>48</v>
      </c>
      <c r="AA2036" s="326" t="s">
        <v>48</v>
      </c>
      <c r="AB2036" s="326" t="s">
        <v>48</v>
      </c>
    </row>
  </sheetData>
  <mergeCells count="3">
    <mergeCell ref="A1:AD1"/>
    <mergeCell ref="A2:AD2"/>
    <mergeCell ref="A3:AD3"/>
  </mergeCells>
  <pageMargins left="0.7" right="0.7" top="0.75" bottom="0.75" header="0.3" footer="0.3"/>
  <pageSetup paperSize="9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FD63"/>
  <sheetViews>
    <sheetView topLeftCell="A16" workbookViewId="0">
      <selection activeCell="A61" sqref="A61:XFD61"/>
    </sheetView>
  </sheetViews>
  <sheetFormatPr defaultRowHeight="14.5"/>
  <cols>
    <col min="1" max="1" width="39.1796875" customWidth="1"/>
    <col min="2" max="2" width="14.1796875" bestFit="1" customWidth="1"/>
    <col min="3" max="3" width="83.1796875" customWidth="1"/>
    <col min="4" max="4" width="12.81640625" bestFit="1" customWidth="1"/>
    <col min="5" max="5" width="15.1796875" customWidth="1"/>
    <col min="6" max="6" width="18.81640625" customWidth="1"/>
    <col min="7" max="7" width="16.81640625" style="40" customWidth="1"/>
    <col min="8" max="9" width="11.81640625" bestFit="1" customWidth="1"/>
    <col min="10" max="10" width="32.81640625" customWidth="1"/>
    <col min="11" max="11" width="13.1796875" bestFit="1" customWidth="1"/>
    <col min="12" max="12" width="13.81640625" customWidth="1"/>
  </cols>
  <sheetData>
    <row r="1" spans="1:25">
      <c r="A1" s="16" t="s">
        <v>7</v>
      </c>
      <c r="B1" s="15" t="s">
        <v>6</v>
      </c>
      <c r="G1" s="40" t="s">
        <v>888</v>
      </c>
      <c r="H1">
        <v>352466.65</v>
      </c>
    </row>
    <row r="2" spans="1:25">
      <c r="A2" s="75" t="s">
        <v>273</v>
      </c>
      <c r="B2" s="123">
        <v>4693142.5599999996</v>
      </c>
      <c r="D2" s="24"/>
      <c r="E2" s="24"/>
      <c r="F2">
        <v>14121103.029999999</v>
      </c>
      <c r="H2">
        <v>2148266.4900000002</v>
      </c>
    </row>
    <row r="3" spans="1:25">
      <c r="A3" s="14" t="s">
        <v>5</v>
      </c>
      <c r="B3" s="61">
        <f>SUM(D28:D73)</f>
        <v>325249.17</v>
      </c>
      <c r="C3" t="s">
        <v>872</v>
      </c>
      <c r="D3" s="24"/>
      <c r="G3" s="79"/>
    </row>
    <row r="4" spans="1:25">
      <c r="A4" s="14" t="s">
        <v>4</v>
      </c>
      <c r="B4" s="62"/>
      <c r="C4" t="s">
        <v>872</v>
      </c>
      <c r="D4" s="24"/>
      <c r="E4" s="24"/>
    </row>
    <row r="5" spans="1:25" s="56" customFormat="1">
      <c r="A5" s="66" t="s">
        <v>310</v>
      </c>
      <c r="B5" s="64"/>
      <c r="C5" s="25">
        <f>B5+B3</f>
        <v>325249.17</v>
      </c>
      <c r="D5" s="24"/>
      <c r="E5"/>
      <c r="F5"/>
      <c r="G5" s="79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</row>
    <row r="6" spans="1:25" s="56" customFormat="1">
      <c r="A6" s="66" t="s">
        <v>598</v>
      </c>
      <c r="B6" s="118">
        <v>0</v>
      </c>
      <c r="C6" t="s">
        <v>872</v>
      </c>
      <c r="D6" s="24"/>
      <c r="E6"/>
      <c r="F6"/>
      <c r="G6" s="79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</row>
    <row r="7" spans="1:25" s="40" customFormat="1">
      <c r="A7" s="106" t="s">
        <v>625</v>
      </c>
      <c r="B7" s="63" t="e">
        <f>#REF!</f>
        <v>#REF!</v>
      </c>
      <c r="C7" t="s">
        <v>872</v>
      </c>
      <c r="D7" s="79"/>
      <c r="E7" s="79"/>
    </row>
    <row r="8" spans="1:25" s="40" customFormat="1">
      <c r="A8" s="106" t="s">
        <v>690</v>
      </c>
      <c r="B8" s="118" t="e">
        <f>#REF!</f>
        <v>#REF!</v>
      </c>
      <c r="C8" t="s">
        <v>872</v>
      </c>
      <c r="D8" s="79"/>
      <c r="E8" s="79"/>
    </row>
    <row r="9" spans="1:25" s="40" customFormat="1">
      <c r="A9" s="119" t="s">
        <v>747</v>
      </c>
      <c r="B9" s="120">
        <v>283108.98</v>
      </c>
      <c r="C9" t="s">
        <v>872</v>
      </c>
      <c r="D9" s="79"/>
      <c r="E9" s="79"/>
    </row>
    <row r="10" spans="1:25" s="40" customFormat="1" ht="15" thickBot="1">
      <c r="A10" s="121" t="s">
        <v>810</v>
      </c>
      <c r="B10" s="122">
        <v>2000</v>
      </c>
      <c r="C10" t="s">
        <v>872</v>
      </c>
      <c r="D10" s="79"/>
      <c r="E10" s="79"/>
    </row>
    <row r="11" spans="1:25" ht="15" thickBot="1">
      <c r="A11" s="13" t="s">
        <v>3</v>
      </c>
      <c r="B11" s="12" t="e">
        <f>SUM(B2:B10)</f>
        <v>#REF!</v>
      </c>
      <c r="C11" s="25"/>
      <c r="D11" s="25"/>
      <c r="F11" s="19"/>
    </row>
    <row r="12" spans="1:25">
      <c r="B12" s="65" t="e">
        <f>SUMMARY!B26-'BOCS - 7467 no CC'!B11</f>
        <v>#REF!</v>
      </c>
      <c r="C12" s="25"/>
      <c r="G12" s="228"/>
      <c r="H12" s="19"/>
      <c r="L12" s="65"/>
    </row>
    <row r="13" spans="1:25">
      <c r="D13" s="19"/>
      <c r="E13" s="19"/>
      <c r="L13" s="65"/>
    </row>
    <row r="14" spans="1:25">
      <c r="A14" s="11" t="s">
        <v>274</v>
      </c>
      <c r="B14" s="10">
        <v>43676</v>
      </c>
      <c r="C14" s="32" t="s">
        <v>280</v>
      </c>
      <c r="D14" s="76">
        <v>14390.97</v>
      </c>
      <c r="E14" s="19"/>
      <c r="F14" s="19"/>
      <c r="L14" s="65"/>
    </row>
    <row r="15" spans="1:25">
      <c r="A15" s="11" t="s">
        <v>274</v>
      </c>
      <c r="B15" s="10">
        <v>43677</v>
      </c>
      <c r="C15" s="32" t="s">
        <v>282</v>
      </c>
      <c r="D15" s="76">
        <v>2524433.7000000002</v>
      </c>
      <c r="E15" s="19"/>
      <c r="F15" s="19"/>
      <c r="G15" s="228"/>
    </row>
    <row r="16" spans="1:25">
      <c r="A16" s="11" t="s">
        <v>302</v>
      </c>
      <c r="B16" s="10">
        <v>43706</v>
      </c>
      <c r="C16" s="32" t="s">
        <v>307</v>
      </c>
      <c r="D16" s="76">
        <v>142517.24</v>
      </c>
      <c r="E16" s="19"/>
      <c r="F16" s="19"/>
    </row>
    <row r="17" spans="1:16384">
      <c r="A17" s="11" t="s">
        <v>302</v>
      </c>
      <c r="B17" s="10">
        <v>43706</v>
      </c>
      <c r="C17" s="32" t="s">
        <v>308</v>
      </c>
      <c r="D17" s="76">
        <v>2328606.5299999998</v>
      </c>
      <c r="F17" s="19"/>
      <c r="G17" s="228"/>
    </row>
    <row r="18" spans="1:16384">
      <c r="A18" s="11" t="s">
        <v>321</v>
      </c>
      <c r="B18" s="10" t="s">
        <v>324</v>
      </c>
      <c r="C18" s="32" t="s">
        <v>326</v>
      </c>
      <c r="D18" s="76">
        <v>106412.31</v>
      </c>
      <c r="E18" s="57"/>
      <c r="F18" s="19"/>
      <c r="L18" s="65"/>
    </row>
    <row r="19" spans="1:16384">
      <c r="A19" s="11" t="s">
        <v>346</v>
      </c>
      <c r="B19" s="32" t="s">
        <v>347</v>
      </c>
      <c r="C19" s="32" t="s">
        <v>348</v>
      </c>
      <c r="D19" s="76">
        <v>1633264.29</v>
      </c>
      <c r="E19" s="57"/>
      <c r="F19" s="19"/>
      <c r="G19" s="228"/>
      <c r="I19" s="19"/>
    </row>
    <row r="20" spans="1:16384">
      <c r="A20" s="11" t="s">
        <v>346</v>
      </c>
      <c r="B20" s="10" t="s">
        <v>350</v>
      </c>
      <c r="C20" s="32" t="s">
        <v>352</v>
      </c>
      <c r="D20" s="76">
        <v>1706630.49</v>
      </c>
      <c r="E20" s="57"/>
      <c r="F20" s="19"/>
      <c r="L20" s="19"/>
    </row>
    <row r="21" spans="1:16384">
      <c r="A21" s="11" t="s">
        <v>368</v>
      </c>
      <c r="B21" s="10" t="s">
        <v>372</v>
      </c>
      <c r="C21" s="32" t="s">
        <v>376</v>
      </c>
      <c r="D21" s="76">
        <v>630464.55000000005</v>
      </c>
      <c r="E21" s="57"/>
      <c r="F21" s="19"/>
      <c r="G21" s="228"/>
    </row>
    <row r="22" spans="1:16384">
      <c r="A22" s="11" t="s">
        <v>368</v>
      </c>
      <c r="B22" s="10" t="s">
        <v>372</v>
      </c>
      <c r="C22" s="32" t="s">
        <v>377</v>
      </c>
      <c r="D22" s="76">
        <v>1977801.24</v>
      </c>
      <c r="E22" s="57"/>
      <c r="F22" s="19"/>
    </row>
    <row r="23" spans="1:16384">
      <c r="A23" s="11" t="s">
        <v>386</v>
      </c>
      <c r="B23" s="10" t="s">
        <v>392</v>
      </c>
      <c r="C23" s="32" t="s">
        <v>394</v>
      </c>
      <c r="D23" s="90">
        <v>2315395</v>
      </c>
      <c r="E23" s="57"/>
      <c r="F23" s="19"/>
      <c r="G23" s="228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19"/>
      <c r="FW23" s="19"/>
      <c r="FX23" s="19"/>
      <c r="FY23" s="19"/>
      <c r="FZ23" s="19"/>
      <c r="GA23" s="19"/>
      <c r="GB23" s="19"/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  <c r="IW23" s="19"/>
      <c r="IX23" s="19"/>
      <c r="IY23" s="19"/>
      <c r="IZ23" s="19"/>
      <c r="JA23" s="19"/>
      <c r="JB23" s="19"/>
      <c r="JC23" s="19"/>
      <c r="JD23" s="19"/>
      <c r="JE23" s="19"/>
      <c r="JF23" s="19"/>
      <c r="JG23" s="19"/>
      <c r="JH23" s="19"/>
      <c r="JI23" s="19"/>
      <c r="JJ23" s="19"/>
      <c r="JK23" s="19"/>
      <c r="JL23" s="19"/>
      <c r="JM23" s="19"/>
      <c r="JN23" s="19"/>
      <c r="JO23" s="19"/>
      <c r="JP23" s="19"/>
      <c r="JQ23" s="19"/>
      <c r="JR23" s="19"/>
      <c r="JS23" s="19"/>
      <c r="JT23" s="19"/>
      <c r="JU23" s="19"/>
      <c r="JV23" s="19"/>
      <c r="JW23" s="19"/>
      <c r="JX23" s="19"/>
      <c r="JY23" s="19"/>
      <c r="JZ23" s="19"/>
      <c r="KA23" s="19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19"/>
      <c r="KV23" s="19"/>
      <c r="KW23" s="19"/>
      <c r="KX23" s="19"/>
      <c r="KY23" s="19"/>
      <c r="KZ23" s="19"/>
      <c r="LA23" s="19"/>
      <c r="LB23" s="19"/>
      <c r="LC23" s="19"/>
      <c r="LD23" s="19"/>
      <c r="LE23" s="19"/>
      <c r="LF23" s="19"/>
      <c r="LG23" s="19"/>
      <c r="LH23" s="19"/>
      <c r="LI23" s="19"/>
      <c r="LJ23" s="19"/>
      <c r="LK23" s="19"/>
      <c r="LL23" s="19"/>
      <c r="LM23" s="19"/>
      <c r="LN23" s="19"/>
      <c r="LO23" s="19"/>
      <c r="LP23" s="19"/>
      <c r="LQ23" s="19"/>
      <c r="LR23" s="19"/>
      <c r="LS23" s="19"/>
      <c r="LT23" s="19"/>
      <c r="LU23" s="19"/>
      <c r="LV23" s="19"/>
      <c r="LW23" s="19"/>
      <c r="LX23" s="19"/>
      <c r="LY23" s="19"/>
      <c r="LZ23" s="19"/>
      <c r="MA23" s="19"/>
      <c r="MB23" s="19"/>
      <c r="MC23" s="19"/>
      <c r="MD23" s="19"/>
      <c r="ME23" s="19"/>
      <c r="MF23" s="19"/>
      <c r="MG23" s="19"/>
      <c r="MH23" s="19"/>
      <c r="MI23" s="19"/>
      <c r="MJ23" s="19"/>
      <c r="MK23" s="19"/>
      <c r="ML23" s="19"/>
      <c r="MM23" s="19"/>
      <c r="MN23" s="19"/>
      <c r="MO23" s="19"/>
      <c r="MP23" s="19"/>
      <c r="MQ23" s="19"/>
      <c r="MR23" s="19"/>
      <c r="MS23" s="19"/>
      <c r="MT23" s="19"/>
      <c r="MU23" s="19"/>
      <c r="MV23" s="19"/>
      <c r="MW23" s="19"/>
      <c r="MX23" s="19"/>
      <c r="MY23" s="19"/>
      <c r="MZ23" s="19"/>
      <c r="NA23" s="19"/>
      <c r="NB23" s="19"/>
      <c r="NC23" s="19"/>
      <c r="ND23" s="19"/>
      <c r="NE23" s="19"/>
      <c r="NF23" s="19"/>
      <c r="NG23" s="19"/>
      <c r="NH23" s="19"/>
      <c r="NI23" s="19"/>
      <c r="NJ23" s="19"/>
      <c r="NK23" s="19"/>
      <c r="NL23" s="19"/>
      <c r="NM23" s="19"/>
      <c r="NN23" s="19"/>
      <c r="NO23" s="19"/>
      <c r="NP23" s="19"/>
      <c r="NQ23" s="19"/>
      <c r="NR23" s="19"/>
      <c r="NS23" s="19"/>
      <c r="NT23" s="19"/>
      <c r="NU23" s="19"/>
      <c r="NV23" s="19"/>
      <c r="NW23" s="19"/>
      <c r="NX23" s="19"/>
      <c r="NY23" s="19"/>
      <c r="NZ23" s="19"/>
      <c r="OA23" s="19"/>
      <c r="OB23" s="19"/>
      <c r="OC23" s="19"/>
      <c r="OD23" s="19"/>
      <c r="OE23" s="19"/>
      <c r="OF23" s="19"/>
      <c r="OG23" s="19"/>
      <c r="OH23" s="19"/>
      <c r="OI23" s="19"/>
      <c r="OJ23" s="19"/>
      <c r="OK23" s="19"/>
      <c r="OL23" s="19"/>
      <c r="OM23" s="19"/>
      <c r="ON23" s="19"/>
      <c r="OO23" s="19"/>
      <c r="OP23" s="19"/>
      <c r="OQ23" s="19"/>
      <c r="OR23" s="19"/>
      <c r="OS23" s="19"/>
      <c r="OT23" s="19"/>
      <c r="OU23" s="19"/>
      <c r="OV23" s="19"/>
      <c r="OW23" s="19"/>
      <c r="OX23" s="19"/>
      <c r="OY23" s="19"/>
      <c r="OZ23" s="19"/>
      <c r="PA23" s="19"/>
      <c r="PB23" s="19"/>
      <c r="PC23" s="19"/>
      <c r="PD23" s="19"/>
      <c r="PE23" s="19"/>
      <c r="PF23" s="19"/>
      <c r="PG23" s="19"/>
      <c r="PH23" s="19"/>
      <c r="PI23" s="19"/>
      <c r="PJ23" s="19"/>
      <c r="PK23" s="19"/>
      <c r="PL23" s="19"/>
      <c r="PM23" s="19"/>
      <c r="PN23" s="19"/>
      <c r="PO23" s="19"/>
      <c r="PP23" s="19"/>
      <c r="PQ23" s="19"/>
      <c r="PR23" s="19"/>
      <c r="PS23" s="19"/>
      <c r="PT23" s="19"/>
      <c r="PU23" s="19"/>
      <c r="PV23" s="19"/>
      <c r="PW23" s="19"/>
      <c r="PX23" s="19"/>
      <c r="PY23" s="19"/>
      <c r="PZ23" s="19"/>
      <c r="QA23" s="19"/>
      <c r="QB23" s="19"/>
      <c r="QC23" s="19"/>
      <c r="QD23" s="19"/>
      <c r="QE23" s="19"/>
      <c r="QF23" s="19"/>
      <c r="QG23" s="19"/>
      <c r="QH23" s="19"/>
      <c r="QI23" s="19"/>
      <c r="QJ23" s="19"/>
      <c r="QK23" s="19"/>
      <c r="QL23" s="19"/>
      <c r="QM23" s="19"/>
      <c r="QN23" s="19"/>
      <c r="QO23" s="19"/>
      <c r="QP23" s="19"/>
      <c r="QQ23" s="19"/>
      <c r="QR23" s="19"/>
      <c r="QS23" s="19"/>
      <c r="QT23" s="19"/>
      <c r="QU23" s="19"/>
      <c r="QV23" s="19"/>
      <c r="QW23" s="19"/>
      <c r="QX23" s="19"/>
      <c r="QY23" s="19"/>
      <c r="QZ23" s="19"/>
      <c r="RA23" s="19"/>
      <c r="RB23" s="19"/>
      <c r="RC23" s="19"/>
      <c r="RD23" s="19"/>
      <c r="RE23" s="19"/>
      <c r="RF23" s="19"/>
      <c r="RG23" s="19"/>
      <c r="RH23" s="19"/>
      <c r="RI23" s="19"/>
      <c r="RJ23" s="19"/>
      <c r="RK23" s="19"/>
      <c r="RL23" s="19"/>
      <c r="RM23" s="19"/>
      <c r="RN23" s="19"/>
      <c r="RO23" s="19"/>
      <c r="RP23" s="19"/>
      <c r="RQ23" s="19"/>
      <c r="RR23" s="19"/>
      <c r="RS23" s="19"/>
      <c r="RT23" s="19"/>
      <c r="RU23" s="19"/>
      <c r="RV23" s="19"/>
      <c r="RW23" s="19"/>
      <c r="RX23" s="19"/>
      <c r="RY23" s="19"/>
      <c r="RZ23" s="19"/>
      <c r="SA23" s="19"/>
      <c r="SB23" s="19"/>
      <c r="SC23" s="19"/>
      <c r="SD23" s="19"/>
      <c r="SE23" s="19"/>
      <c r="SF23" s="19"/>
      <c r="SG23" s="19"/>
      <c r="SH23" s="19"/>
      <c r="SI23" s="19"/>
      <c r="SJ23" s="19"/>
      <c r="SK23" s="19"/>
      <c r="SL23" s="19"/>
      <c r="SM23" s="19"/>
      <c r="SN23" s="19"/>
      <c r="SO23" s="19"/>
      <c r="SP23" s="19"/>
      <c r="SQ23" s="19"/>
      <c r="SR23" s="19"/>
      <c r="SS23" s="19"/>
      <c r="ST23" s="19"/>
      <c r="SU23" s="19"/>
      <c r="SV23" s="19"/>
      <c r="SW23" s="19"/>
      <c r="SX23" s="19"/>
      <c r="SY23" s="19"/>
      <c r="SZ23" s="19"/>
      <c r="TA23" s="19"/>
      <c r="TB23" s="19"/>
      <c r="TC23" s="19"/>
      <c r="TD23" s="19"/>
      <c r="TE23" s="19"/>
      <c r="TF23" s="19"/>
      <c r="TG23" s="19"/>
      <c r="TH23" s="19"/>
      <c r="TI23" s="19"/>
      <c r="TJ23" s="19"/>
      <c r="TK23" s="19"/>
      <c r="TL23" s="19"/>
      <c r="TM23" s="19"/>
      <c r="TN23" s="19"/>
      <c r="TO23" s="19"/>
      <c r="TP23" s="19"/>
      <c r="TQ23" s="19"/>
      <c r="TR23" s="19"/>
      <c r="TS23" s="19"/>
      <c r="TT23" s="19"/>
      <c r="TU23" s="19"/>
      <c r="TV23" s="19"/>
      <c r="TW23" s="19"/>
      <c r="TX23" s="19"/>
      <c r="TY23" s="19"/>
      <c r="TZ23" s="19"/>
      <c r="UA23" s="19"/>
      <c r="UB23" s="19"/>
      <c r="UC23" s="19"/>
      <c r="UD23" s="19"/>
      <c r="UE23" s="19"/>
      <c r="UF23" s="19"/>
      <c r="UG23" s="19"/>
      <c r="UH23" s="19"/>
      <c r="UI23" s="19"/>
      <c r="UJ23" s="19"/>
      <c r="UK23" s="19"/>
      <c r="UL23" s="19"/>
      <c r="UM23" s="19"/>
      <c r="UN23" s="19"/>
      <c r="UO23" s="19"/>
      <c r="UP23" s="19"/>
      <c r="UQ23" s="19"/>
      <c r="UR23" s="19"/>
      <c r="US23" s="19"/>
      <c r="UT23" s="19"/>
      <c r="UU23" s="19"/>
      <c r="UV23" s="19"/>
      <c r="UW23" s="19"/>
      <c r="UX23" s="19"/>
      <c r="UY23" s="19"/>
      <c r="UZ23" s="19"/>
      <c r="VA23" s="19"/>
      <c r="VB23" s="19"/>
      <c r="VC23" s="19"/>
      <c r="VD23" s="19"/>
      <c r="VE23" s="19"/>
      <c r="VF23" s="19"/>
      <c r="VG23" s="19"/>
      <c r="VH23" s="19"/>
      <c r="VI23" s="19"/>
      <c r="VJ23" s="19"/>
      <c r="VK23" s="19"/>
      <c r="VL23" s="19"/>
      <c r="VM23" s="19"/>
      <c r="VN23" s="19"/>
      <c r="VO23" s="19"/>
      <c r="VP23" s="19"/>
      <c r="VQ23" s="19"/>
      <c r="VR23" s="19"/>
      <c r="VS23" s="19"/>
      <c r="VT23" s="19"/>
      <c r="VU23" s="19"/>
      <c r="VV23" s="19"/>
      <c r="VW23" s="19"/>
      <c r="VX23" s="19"/>
      <c r="VY23" s="19"/>
      <c r="VZ23" s="19"/>
      <c r="WA23" s="19"/>
      <c r="WB23" s="19"/>
      <c r="WC23" s="19"/>
      <c r="WD23" s="19"/>
      <c r="WE23" s="19"/>
      <c r="WF23" s="19"/>
      <c r="WG23" s="19"/>
      <c r="WH23" s="19"/>
      <c r="WI23" s="19"/>
      <c r="WJ23" s="19"/>
      <c r="WK23" s="19"/>
      <c r="WL23" s="19"/>
      <c r="WM23" s="19"/>
      <c r="WN23" s="19"/>
      <c r="WO23" s="19"/>
      <c r="WP23" s="19"/>
      <c r="WQ23" s="19"/>
      <c r="WR23" s="19"/>
      <c r="WS23" s="19"/>
      <c r="WT23" s="19"/>
      <c r="WU23" s="19"/>
      <c r="WV23" s="19"/>
      <c r="WW23" s="19"/>
      <c r="WX23" s="19"/>
      <c r="WY23" s="19"/>
      <c r="WZ23" s="19"/>
      <c r="XA23" s="19"/>
      <c r="XB23" s="19"/>
      <c r="XC23" s="19"/>
      <c r="XD23" s="19"/>
      <c r="XE23" s="19"/>
      <c r="XF23" s="19"/>
      <c r="XG23" s="19"/>
      <c r="XH23" s="19"/>
      <c r="XI23" s="19"/>
      <c r="XJ23" s="19"/>
      <c r="XK23" s="19"/>
      <c r="XL23" s="19"/>
      <c r="XM23" s="19"/>
      <c r="XN23" s="19"/>
      <c r="XO23" s="19"/>
      <c r="XP23" s="19"/>
      <c r="XQ23" s="19"/>
      <c r="XR23" s="19"/>
      <c r="XS23" s="19"/>
      <c r="XT23" s="19"/>
      <c r="XU23" s="19"/>
      <c r="XV23" s="19"/>
      <c r="XW23" s="19"/>
      <c r="XX23" s="19"/>
      <c r="XY23" s="19"/>
      <c r="XZ23" s="19"/>
      <c r="YA23" s="19"/>
      <c r="YB23" s="19"/>
      <c r="YC23" s="19"/>
      <c r="YD23" s="19"/>
      <c r="YE23" s="19"/>
      <c r="YF23" s="19"/>
      <c r="YG23" s="19"/>
      <c r="YH23" s="19"/>
      <c r="YI23" s="19"/>
      <c r="YJ23" s="19"/>
      <c r="YK23" s="19"/>
      <c r="YL23" s="19"/>
      <c r="YM23" s="19"/>
      <c r="YN23" s="19"/>
      <c r="YO23" s="19"/>
      <c r="YP23" s="19"/>
      <c r="YQ23" s="19"/>
      <c r="YR23" s="19"/>
      <c r="YS23" s="19"/>
      <c r="YT23" s="19"/>
      <c r="YU23" s="19"/>
      <c r="YV23" s="19"/>
      <c r="YW23" s="19"/>
      <c r="YX23" s="19"/>
      <c r="YY23" s="19"/>
      <c r="YZ23" s="19"/>
      <c r="ZA23" s="19"/>
      <c r="ZB23" s="19"/>
      <c r="ZC23" s="19"/>
      <c r="ZD23" s="19"/>
      <c r="ZE23" s="19"/>
      <c r="ZF23" s="19"/>
      <c r="ZG23" s="19"/>
      <c r="ZH23" s="19"/>
      <c r="ZI23" s="19"/>
      <c r="ZJ23" s="19"/>
      <c r="ZK23" s="19"/>
      <c r="ZL23" s="19"/>
      <c r="ZM23" s="19"/>
      <c r="ZN23" s="19"/>
      <c r="ZO23" s="19"/>
      <c r="ZP23" s="19"/>
      <c r="ZQ23" s="19"/>
      <c r="ZR23" s="19"/>
      <c r="ZS23" s="19"/>
      <c r="ZT23" s="19"/>
      <c r="ZU23" s="19"/>
      <c r="ZV23" s="19"/>
      <c r="ZW23" s="19"/>
      <c r="ZX23" s="19"/>
      <c r="ZY23" s="19"/>
      <c r="ZZ23" s="19"/>
      <c r="AAA23" s="19"/>
      <c r="AAB23" s="19"/>
      <c r="AAC23" s="19"/>
      <c r="AAD23" s="19"/>
      <c r="AAE23" s="19"/>
      <c r="AAF23" s="19"/>
      <c r="AAG23" s="19"/>
      <c r="AAH23" s="19"/>
      <c r="AAI23" s="19"/>
      <c r="AAJ23" s="19"/>
      <c r="AAK23" s="19"/>
      <c r="AAL23" s="19"/>
      <c r="AAM23" s="19"/>
      <c r="AAN23" s="19"/>
      <c r="AAO23" s="19"/>
      <c r="AAP23" s="19"/>
      <c r="AAQ23" s="19"/>
      <c r="AAR23" s="19"/>
      <c r="AAS23" s="19"/>
      <c r="AAT23" s="19"/>
      <c r="AAU23" s="19"/>
      <c r="AAV23" s="19"/>
      <c r="AAW23" s="19"/>
      <c r="AAX23" s="19"/>
      <c r="AAY23" s="19"/>
      <c r="AAZ23" s="19"/>
      <c r="ABA23" s="19"/>
      <c r="ABB23" s="19"/>
      <c r="ABC23" s="19"/>
      <c r="ABD23" s="19"/>
      <c r="ABE23" s="19"/>
      <c r="ABF23" s="19"/>
      <c r="ABG23" s="19"/>
      <c r="ABH23" s="19"/>
      <c r="ABI23" s="19"/>
      <c r="ABJ23" s="19"/>
      <c r="ABK23" s="19"/>
      <c r="ABL23" s="19"/>
      <c r="ABM23" s="19"/>
      <c r="ABN23" s="19"/>
      <c r="ABO23" s="19"/>
      <c r="ABP23" s="19"/>
      <c r="ABQ23" s="19"/>
      <c r="ABR23" s="19"/>
      <c r="ABS23" s="19"/>
      <c r="ABT23" s="19"/>
      <c r="ABU23" s="19"/>
      <c r="ABV23" s="19"/>
      <c r="ABW23" s="19"/>
      <c r="ABX23" s="19"/>
      <c r="ABY23" s="19"/>
      <c r="ABZ23" s="19"/>
      <c r="ACA23" s="19"/>
      <c r="ACB23" s="19"/>
      <c r="ACC23" s="19"/>
      <c r="ACD23" s="19"/>
      <c r="ACE23" s="19"/>
      <c r="ACF23" s="19"/>
      <c r="ACG23" s="19"/>
      <c r="ACH23" s="19"/>
      <c r="ACI23" s="19"/>
      <c r="ACJ23" s="19"/>
      <c r="ACK23" s="19"/>
      <c r="ACL23" s="19"/>
      <c r="ACM23" s="19"/>
      <c r="ACN23" s="19"/>
      <c r="ACO23" s="19"/>
      <c r="ACP23" s="19"/>
      <c r="ACQ23" s="19"/>
      <c r="ACR23" s="19"/>
      <c r="ACS23" s="19"/>
      <c r="ACT23" s="19"/>
      <c r="ACU23" s="19"/>
      <c r="ACV23" s="19"/>
      <c r="ACW23" s="19"/>
      <c r="ACX23" s="19"/>
      <c r="ACY23" s="19"/>
      <c r="ACZ23" s="19"/>
      <c r="ADA23" s="19"/>
      <c r="ADB23" s="19"/>
      <c r="ADC23" s="19"/>
      <c r="ADD23" s="19"/>
      <c r="ADE23" s="19"/>
      <c r="ADF23" s="19"/>
      <c r="ADG23" s="19"/>
      <c r="ADH23" s="19"/>
      <c r="ADI23" s="19"/>
      <c r="ADJ23" s="19"/>
      <c r="ADK23" s="19"/>
      <c r="ADL23" s="19"/>
      <c r="ADM23" s="19"/>
      <c r="ADN23" s="19"/>
      <c r="ADO23" s="19"/>
      <c r="ADP23" s="19"/>
      <c r="ADQ23" s="19"/>
      <c r="ADR23" s="19"/>
      <c r="ADS23" s="19"/>
      <c r="ADT23" s="19"/>
      <c r="ADU23" s="19"/>
      <c r="ADV23" s="19"/>
      <c r="ADW23" s="19"/>
      <c r="ADX23" s="19"/>
      <c r="ADY23" s="19"/>
      <c r="ADZ23" s="19"/>
      <c r="AEA23" s="19"/>
      <c r="AEB23" s="19"/>
      <c r="AEC23" s="19"/>
      <c r="AED23" s="19"/>
      <c r="AEE23" s="19"/>
      <c r="AEF23" s="19"/>
      <c r="AEG23" s="19"/>
      <c r="AEH23" s="19"/>
      <c r="AEI23" s="19"/>
      <c r="AEJ23" s="19"/>
      <c r="AEK23" s="19"/>
      <c r="AEL23" s="19"/>
      <c r="AEM23" s="19"/>
      <c r="AEN23" s="19"/>
      <c r="AEO23" s="19"/>
      <c r="AEP23" s="19"/>
      <c r="AEQ23" s="19"/>
      <c r="AER23" s="19"/>
      <c r="AES23" s="19"/>
      <c r="AET23" s="19"/>
      <c r="AEU23" s="19"/>
      <c r="AEV23" s="19"/>
      <c r="AEW23" s="19"/>
      <c r="AEX23" s="19"/>
      <c r="AEY23" s="19"/>
      <c r="AEZ23" s="19"/>
      <c r="AFA23" s="19"/>
      <c r="AFB23" s="19"/>
      <c r="AFC23" s="19"/>
      <c r="AFD23" s="19"/>
      <c r="AFE23" s="19"/>
      <c r="AFF23" s="19"/>
      <c r="AFG23" s="19"/>
      <c r="AFH23" s="19"/>
      <c r="AFI23" s="19"/>
      <c r="AFJ23" s="19"/>
      <c r="AFK23" s="19"/>
      <c r="AFL23" s="19"/>
      <c r="AFM23" s="19"/>
      <c r="AFN23" s="19"/>
      <c r="AFO23" s="19"/>
      <c r="AFP23" s="19"/>
      <c r="AFQ23" s="19"/>
      <c r="AFR23" s="19"/>
      <c r="AFS23" s="19"/>
      <c r="AFT23" s="19"/>
      <c r="AFU23" s="19"/>
      <c r="AFV23" s="19"/>
      <c r="AFW23" s="19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  <c r="APL23" s="19"/>
      <c r="APM23" s="19"/>
      <c r="APN23" s="19"/>
      <c r="APO23" s="19"/>
      <c r="APP23" s="19"/>
      <c r="APQ23" s="19"/>
      <c r="APR23" s="19"/>
      <c r="APS23" s="19"/>
      <c r="APT23" s="19"/>
      <c r="APU23" s="19"/>
      <c r="APV23" s="19"/>
      <c r="APW23" s="19"/>
      <c r="APX23" s="19"/>
      <c r="APY23" s="19"/>
      <c r="APZ23" s="19"/>
      <c r="AQA23" s="19"/>
      <c r="AQB23" s="19"/>
      <c r="AQC23" s="19"/>
      <c r="AQD23" s="19"/>
      <c r="AQE23" s="19"/>
      <c r="AQF23" s="19"/>
      <c r="AQG23" s="19"/>
      <c r="AQH23" s="19"/>
      <c r="AQI23" s="19"/>
      <c r="AQJ23" s="19"/>
      <c r="AQK23" s="19"/>
      <c r="AQL23" s="19"/>
      <c r="AQM23" s="19"/>
      <c r="AQN23" s="19"/>
      <c r="AQO23" s="19"/>
      <c r="AQP23" s="19"/>
      <c r="AQQ23" s="19"/>
      <c r="AQR23" s="19"/>
      <c r="AQS23" s="19"/>
      <c r="AQT23" s="19"/>
      <c r="AQU23" s="19"/>
      <c r="AQV23" s="19"/>
      <c r="AQW23" s="19"/>
      <c r="AQX23" s="19"/>
      <c r="AQY23" s="19"/>
      <c r="AQZ23" s="19"/>
      <c r="ARA23" s="19"/>
      <c r="ARB23" s="19"/>
      <c r="ARC23" s="19"/>
      <c r="ARD23" s="19"/>
      <c r="ARE23" s="19"/>
      <c r="ARF23" s="19"/>
      <c r="ARG23" s="19"/>
      <c r="ARH23" s="19"/>
      <c r="ARI23" s="19"/>
      <c r="ARJ23" s="19"/>
      <c r="ARK23" s="19"/>
      <c r="ARL23" s="19"/>
      <c r="ARM23" s="19"/>
      <c r="ARN23" s="19"/>
      <c r="ARO23" s="19"/>
      <c r="ARP23" s="19"/>
      <c r="ARQ23" s="19"/>
      <c r="ARR23" s="19"/>
      <c r="ARS23" s="19"/>
      <c r="ART23" s="19"/>
      <c r="ARU23" s="19"/>
      <c r="ARV23" s="19"/>
      <c r="ARW23" s="19"/>
      <c r="ARX23" s="19"/>
      <c r="ARY23" s="19"/>
      <c r="ARZ23" s="19"/>
      <c r="ASA23" s="19"/>
      <c r="ASB23" s="19"/>
      <c r="ASC23" s="19"/>
      <c r="ASD23" s="19"/>
      <c r="ASE23" s="19"/>
      <c r="ASF23" s="19"/>
      <c r="ASG23" s="19"/>
      <c r="ASH23" s="19"/>
      <c r="ASI23" s="19"/>
      <c r="ASJ23" s="19"/>
      <c r="ASK23" s="19"/>
      <c r="ASL23" s="19"/>
      <c r="ASM23" s="19"/>
      <c r="ASN23" s="19"/>
      <c r="ASO23" s="19"/>
      <c r="ASP23" s="19"/>
      <c r="ASQ23" s="19"/>
      <c r="ASR23" s="19"/>
      <c r="ASS23" s="19"/>
      <c r="AST23" s="19"/>
      <c r="ASU23" s="19"/>
      <c r="ASV23" s="19"/>
      <c r="ASW23" s="19"/>
      <c r="ASX23" s="19"/>
      <c r="ASY23" s="19"/>
      <c r="ASZ23" s="19"/>
      <c r="ATA23" s="19"/>
      <c r="ATB23" s="19"/>
      <c r="ATC23" s="19"/>
      <c r="ATD23" s="19"/>
      <c r="ATE23" s="19"/>
      <c r="ATF23" s="19"/>
      <c r="ATG23" s="19"/>
      <c r="ATH23" s="19"/>
      <c r="ATI23" s="19"/>
      <c r="ATJ23" s="19"/>
      <c r="ATK23" s="19"/>
      <c r="ATL23" s="19"/>
      <c r="ATM23" s="19"/>
      <c r="ATN23" s="19"/>
      <c r="ATO23" s="19"/>
      <c r="ATP23" s="19"/>
      <c r="ATQ23" s="19"/>
      <c r="ATR23" s="19"/>
      <c r="ATS23" s="19"/>
      <c r="ATT23" s="19"/>
      <c r="ATU23" s="19"/>
      <c r="ATV23" s="19"/>
      <c r="ATW23" s="19"/>
      <c r="ATX23" s="19"/>
      <c r="ATY23" s="19"/>
      <c r="ATZ23" s="19"/>
      <c r="AUA23" s="19"/>
      <c r="AUB23" s="19"/>
      <c r="AUC23" s="19"/>
      <c r="AUD23" s="19"/>
      <c r="AUE23" s="19"/>
      <c r="AUF23" s="19"/>
      <c r="AUG23" s="19"/>
      <c r="AUH23" s="19"/>
      <c r="AUI23" s="19"/>
      <c r="AUJ23" s="19"/>
      <c r="AUK23" s="19"/>
      <c r="AUL23" s="19"/>
      <c r="AUM23" s="19"/>
      <c r="AUN23" s="19"/>
      <c r="AUO23" s="19"/>
      <c r="AUP23" s="19"/>
      <c r="AUQ23" s="19"/>
      <c r="AUR23" s="19"/>
      <c r="AUS23" s="19"/>
      <c r="AUT23" s="19"/>
      <c r="AUU23" s="19"/>
      <c r="AUV23" s="19"/>
      <c r="AUW23" s="19"/>
      <c r="AUX23" s="19"/>
      <c r="AUY23" s="19"/>
      <c r="AUZ23" s="19"/>
      <c r="AVA23" s="19"/>
      <c r="AVB23" s="19"/>
      <c r="AVC23" s="19"/>
      <c r="AVD23" s="19"/>
      <c r="AVE23" s="19"/>
      <c r="AVF23" s="19"/>
      <c r="AVG23" s="19"/>
      <c r="AVH23" s="19"/>
      <c r="AVI23" s="19"/>
      <c r="AVJ23" s="19"/>
      <c r="AVK23" s="19"/>
      <c r="AVL23" s="19"/>
      <c r="AVM23" s="19"/>
      <c r="AVN23" s="19"/>
      <c r="AVO23" s="19"/>
      <c r="AVP23" s="19"/>
      <c r="AVQ23" s="19"/>
      <c r="AVR23" s="19"/>
      <c r="AVS23" s="19"/>
      <c r="AVT23" s="19"/>
      <c r="AVU23" s="19"/>
      <c r="AVV23" s="19"/>
      <c r="AVW23" s="19"/>
      <c r="AVX23" s="19"/>
      <c r="AVY23" s="19"/>
      <c r="AVZ23" s="19"/>
      <c r="AWA23" s="19"/>
      <c r="AWB23" s="19"/>
      <c r="AWC23" s="19"/>
      <c r="AWD23" s="19"/>
      <c r="AWE23" s="19"/>
      <c r="AWF23" s="19"/>
      <c r="AWG23" s="19"/>
      <c r="AWH23" s="19"/>
      <c r="AWI23" s="19"/>
      <c r="AWJ23" s="19"/>
      <c r="AWK23" s="19"/>
      <c r="AWL23" s="19"/>
      <c r="AWM23" s="19"/>
      <c r="AWN23" s="19"/>
      <c r="AWO23" s="19"/>
      <c r="AWP23" s="19"/>
      <c r="AWQ23" s="19"/>
      <c r="AWR23" s="19"/>
      <c r="AWS23" s="19"/>
      <c r="AWT23" s="19"/>
      <c r="AWU23" s="19"/>
      <c r="AWV23" s="19"/>
      <c r="AWW23" s="19"/>
      <c r="AWX23" s="19"/>
      <c r="AWY23" s="19"/>
      <c r="AWZ23" s="19"/>
      <c r="AXA23" s="19"/>
      <c r="AXB23" s="19"/>
      <c r="AXC23" s="19"/>
      <c r="AXD23" s="19"/>
      <c r="AXE23" s="19"/>
      <c r="AXF23" s="19"/>
      <c r="AXG23" s="19"/>
      <c r="AXH23" s="19"/>
      <c r="AXI23" s="19"/>
      <c r="AXJ23" s="19"/>
      <c r="AXK23" s="19"/>
      <c r="AXL23" s="19"/>
      <c r="AXM23" s="19"/>
      <c r="AXN23" s="19"/>
      <c r="AXO23" s="19"/>
      <c r="AXP23" s="19"/>
      <c r="AXQ23" s="19"/>
      <c r="AXR23" s="19"/>
      <c r="AXS23" s="19"/>
      <c r="AXT23" s="19"/>
      <c r="AXU23" s="19"/>
      <c r="AXV23" s="19"/>
      <c r="AXW23" s="19"/>
      <c r="AXX23" s="19"/>
      <c r="AXY23" s="19"/>
      <c r="AXZ23" s="19"/>
      <c r="AYA23" s="19"/>
      <c r="AYB23" s="19"/>
      <c r="AYC23" s="19"/>
      <c r="AYD23" s="19"/>
      <c r="AYE23" s="19"/>
      <c r="AYF23" s="19"/>
      <c r="AYG23" s="19"/>
      <c r="AYH23" s="19"/>
      <c r="AYI23" s="19"/>
      <c r="AYJ23" s="19"/>
      <c r="AYK23" s="19"/>
      <c r="AYL23" s="19"/>
      <c r="AYM23" s="19"/>
      <c r="AYN23" s="19"/>
      <c r="AYO23" s="19"/>
      <c r="AYP23" s="19"/>
      <c r="AYQ23" s="19"/>
      <c r="AYR23" s="19"/>
      <c r="AYS23" s="19"/>
      <c r="AYT23" s="19"/>
      <c r="AYU23" s="19"/>
      <c r="AYV23" s="19"/>
      <c r="AYW23" s="19"/>
      <c r="AYX23" s="19"/>
      <c r="AYY23" s="19"/>
      <c r="AYZ23" s="19"/>
      <c r="AZA23" s="19"/>
      <c r="AZB23" s="19"/>
      <c r="AZC23" s="19"/>
      <c r="AZD23" s="19"/>
      <c r="AZE23" s="19"/>
      <c r="AZF23" s="19"/>
      <c r="AZG23" s="19"/>
      <c r="AZH23" s="19"/>
      <c r="AZI23" s="19"/>
      <c r="AZJ23" s="19"/>
      <c r="AZK23" s="19"/>
      <c r="AZL23" s="19"/>
      <c r="AZM23" s="19"/>
      <c r="AZN23" s="19"/>
      <c r="AZO23" s="19"/>
      <c r="AZP23" s="19"/>
      <c r="AZQ23" s="19"/>
      <c r="AZR23" s="19"/>
      <c r="AZS23" s="19"/>
      <c r="AZT23" s="19"/>
      <c r="AZU23" s="19"/>
      <c r="AZV23" s="19"/>
      <c r="AZW23" s="19"/>
      <c r="AZX23" s="19"/>
      <c r="AZY23" s="19"/>
      <c r="AZZ23" s="19"/>
      <c r="BAA23" s="19"/>
      <c r="BAB23" s="19"/>
      <c r="BAC23" s="19"/>
      <c r="BAD23" s="19"/>
      <c r="BAE23" s="19"/>
      <c r="BAF23" s="19"/>
      <c r="BAG23" s="19"/>
      <c r="BAH23" s="19"/>
      <c r="BAI23" s="19"/>
      <c r="BAJ23" s="19"/>
      <c r="BAK23" s="19"/>
      <c r="BAL23" s="19"/>
      <c r="BAM23" s="19"/>
      <c r="BAN23" s="19"/>
      <c r="BAO23" s="19"/>
      <c r="BAP23" s="19"/>
      <c r="BAQ23" s="19"/>
      <c r="BAR23" s="19"/>
      <c r="BAS23" s="19"/>
      <c r="BAT23" s="19"/>
      <c r="BAU23" s="19"/>
      <c r="BAV23" s="19"/>
      <c r="BAW23" s="19"/>
      <c r="BAX23" s="19"/>
      <c r="BAY23" s="19"/>
      <c r="BAZ23" s="19"/>
      <c r="BBA23" s="19"/>
      <c r="BBB23" s="19"/>
      <c r="BBC23" s="19"/>
      <c r="BBD23" s="19"/>
      <c r="BBE23" s="19"/>
      <c r="BBF23" s="19"/>
      <c r="BBG23" s="19"/>
      <c r="BBH23" s="19"/>
      <c r="BBI23" s="19"/>
      <c r="BBJ23" s="19"/>
      <c r="BBK23" s="19"/>
      <c r="BBL23" s="19"/>
      <c r="BBM23" s="19"/>
      <c r="BBN23" s="19"/>
      <c r="BBO23" s="19"/>
      <c r="BBP23" s="19"/>
      <c r="BBQ23" s="19"/>
      <c r="BBR23" s="19"/>
      <c r="BBS23" s="19"/>
      <c r="BBT23" s="19"/>
      <c r="BBU23" s="19"/>
      <c r="BBV23" s="19"/>
      <c r="BBW23" s="19"/>
      <c r="BBX23" s="19"/>
      <c r="BBY23" s="19"/>
      <c r="BBZ23" s="19"/>
      <c r="BCA23" s="19"/>
      <c r="BCB23" s="19"/>
      <c r="BCC23" s="19"/>
      <c r="BCD23" s="19"/>
      <c r="BCE23" s="19"/>
      <c r="BCF23" s="19"/>
      <c r="BCG23" s="19"/>
      <c r="BCH23" s="19"/>
      <c r="BCI23" s="19"/>
      <c r="BCJ23" s="19"/>
      <c r="BCK23" s="19"/>
      <c r="BCL23" s="19"/>
      <c r="BCM23" s="19"/>
      <c r="BCN23" s="19"/>
      <c r="BCO23" s="19"/>
      <c r="BCP23" s="19"/>
      <c r="BCQ23" s="19"/>
      <c r="BCR23" s="19"/>
      <c r="BCS23" s="19"/>
      <c r="BCT23" s="19"/>
      <c r="BCU23" s="19"/>
      <c r="BCV23" s="19"/>
      <c r="BCW23" s="19"/>
      <c r="BCX23" s="19"/>
      <c r="BCY23" s="19"/>
      <c r="BCZ23" s="19"/>
      <c r="BDA23" s="19"/>
      <c r="BDB23" s="19"/>
      <c r="BDC23" s="19"/>
      <c r="BDD23" s="19"/>
      <c r="BDE23" s="19"/>
      <c r="BDF23" s="19"/>
      <c r="BDG23" s="19"/>
      <c r="BDH23" s="19"/>
      <c r="BDI23" s="19"/>
      <c r="BDJ23" s="19"/>
      <c r="BDK23" s="19"/>
      <c r="BDL23" s="19"/>
      <c r="BDM23" s="19"/>
      <c r="BDN23" s="19"/>
      <c r="BDO23" s="19"/>
      <c r="BDP23" s="19"/>
      <c r="BDQ23" s="19"/>
      <c r="BDR23" s="19"/>
      <c r="BDS23" s="19"/>
      <c r="BDT23" s="19"/>
      <c r="BDU23" s="19"/>
      <c r="BDV23" s="19"/>
      <c r="BDW23" s="19"/>
      <c r="BDX23" s="19"/>
      <c r="BDY23" s="19"/>
      <c r="BDZ23" s="19"/>
      <c r="BEA23" s="19"/>
      <c r="BEB23" s="19"/>
      <c r="BEC23" s="19"/>
      <c r="BED23" s="19"/>
      <c r="BEE23" s="19"/>
      <c r="BEF23" s="19"/>
      <c r="BEG23" s="19"/>
      <c r="BEH23" s="19"/>
      <c r="BEI23" s="19"/>
      <c r="BEJ23" s="19"/>
      <c r="BEK23" s="19"/>
      <c r="BEL23" s="19"/>
      <c r="BEM23" s="19"/>
      <c r="BEN23" s="19"/>
      <c r="BEO23" s="19"/>
      <c r="BEP23" s="19"/>
      <c r="BEQ23" s="19"/>
      <c r="BER23" s="19"/>
      <c r="BES23" s="19"/>
      <c r="BET23" s="19"/>
      <c r="BEU23" s="19"/>
      <c r="BEV23" s="19"/>
      <c r="BEW23" s="19"/>
      <c r="BEX23" s="19"/>
      <c r="BEY23" s="19"/>
      <c r="BEZ23" s="19"/>
      <c r="BFA23" s="19"/>
      <c r="BFB23" s="19"/>
      <c r="BFC23" s="19"/>
      <c r="BFD23" s="19"/>
      <c r="BFE23" s="19"/>
      <c r="BFF23" s="19"/>
      <c r="BFG23" s="19"/>
      <c r="BFH23" s="19"/>
      <c r="BFI23" s="19"/>
      <c r="BFJ23" s="19"/>
      <c r="BFK23" s="19"/>
      <c r="BFL23" s="19"/>
      <c r="BFM23" s="19"/>
      <c r="BFN23" s="19"/>
      <c r="BFO23" s="19"/>
      <c r="BFP23" s="19"/>
      <c r="BFQ23" s="19"/>
      <c r="BFR23" s="19"/>
      <c r="BFS23" s="19"/>
      <c r="BFT23" s="19"/>
      <c r="BFU23" s="19"/>
      <c r="BFV23" s="19"/>
      <c r="BFW23" s="19"/>
      <c r="BFX23" s="19"/>
      <c r="BFY23" s="19"/>
      <c r="BFZ23" s="19"/>
      <c r="BGA23" s="19"/>
      <c r="BGB23" s="19"/>
      <c r="BGC23" s="19"/>
      <c r="BGD23" s="19"/>
      <c r="BGE23" s="19"/>
      <c r="BGF23" s="19"/>
      <c r="BGG23" s="19"/>
      <c r="BGH23" s="19"/>
      <c r="BGI23" s="19"/>
      <c r="BGJ23" s="19"/>
      <c r="BGK23" s="19"/>
      <c r="BGL23" s="19"/>
      <c r="BGM23" s="19"/>
      <c r="BGN23" s="19"/>
      <c r="BGO23" s="19"/>
      <c r="BGP23" s="19"/>
      <c r="BGQ23" s="19"/>
      <c r="BGR23" s="19"/>
      <c r="BGS23" s="19"/>
      <c r="BGT23" s="19"/>
      <c r="BGU23" s="19"/>
      <c r="BGV23" s="19"/>
      <c r="BGW23" s="19"/>
      <c r="BGX23" s="19"/>
      <c r="BGY23" s="19"/>
      <c r="BGZ23" s="19"/>
      <c r="BHA23" s="19"/>
      <c r="BHB23" s="19"/>
      <c r="BHC23" s="19"/>
      <c r="BHD23" s="19"/>
      <c r="BHE23" s="19"/>
      <c r="BHF23" s="19"/>
      <c r="BHG23" s="19"/>
      <c r="BHH23" s="19"/>
      <c r="BHI23" s="19"/>
      <c r="BHJ23" s="19"/>
      <c r="BHK23" s="19"/>
      <c r="BHL23" s="19"/>
      <c r="BHM23" s="19"/>
      <c r="BHN23" s="19"/>
      <c r="BHO23" s="19"/>
      <c r="BHP23" s="19"/>
      <c r="BHQ23" s="19"/>
      <c r="BHR23" s="19"/>
      <c r="BHS23" s="19"/>
      <c r="BHT23" s="19"/>
      <c r="BHU23" s="19"/>
      <c r="BHV23" s="19"/>
      <c r="BHW23" s="19"/>
      <c r="BHX23" s="19"/>
      <c r="BHY23" s="19"/>
      <c r="BHZ23" s="19"/>
      <c r="BIA23" s="19"/>
      <c r="BIB23" s="19"/>
      <c r="BIC23" s="19"/>
      <c r="BID23" s="19"/>
      <c r="BIE23" s="19"/>
      <c r="BIF23" s="19"/>
      <c r="BIG23" s="19"/>
      <c r="BIH23" s="19"/>
      <c r="BII23" s="19"/>
      <c r="BIJ23" s="19"/>
      <c r="BIK23" s="19"/>
      <c r="BIL23" s="19"/>
      <c r="BIM23" s="19"/>
      <c r="BIN23" s="19"/>
      <c r="BIO23" s="19"/>
      <c r="BIP23" s="19"/>
      <c r="BIQ23" s="19"/>
      <c r="BIR23" s="19"/>
      <c r="BIS23" s="19"/>
      <c r="BIT23" s="19"/>
      <c r="BIU23" s="19"/>
      <c r="BIV23" s="19"/>
      <c r="BIW23" s="19"/>
      <c r="BIX23" s="19"/>
      <c r="BIY23" s="19"/>
      <c r="BIZ23" s="19"/>
      <c r="BJA23" s="19"/>
      <c r="BJB23" s="19"/>
      <c r="BJC23" s="19"/>
      <c r="BJD23" s="19"/>
      <c r="BJE23" s="19"/>
      <c r="BJF23" s="19"/>
      <c r="BJG23" s="19"/>
      <c r="BJH23" s="19"/>
      <c r="BJI23" s="19"/>
      <c r="BJJ23" s="19"/>
      <c r="BJK23" s="19"/>
      <c r="BJL23" s="19"/>
      <c r="BJM23" s="19"/>
      <c r="BJN23" s="19"/>
      <c r="BJO23" s="19"/>
      <c r="BJP23" s="19"/>
      <c r="BJQ23" s="19"/>
      <c r="BJR23" s="19"/>
      <c r="BJS23" s="19"/>
      <c r="BJT23" s="19"/>
      <c r="BJU23" s="19"/>
      <c r="BJV23" s="19"/>
      <c r="BJW23" s="19"/>
      <c r="BJX23" s="19"/>
      <c r="BJY23" s="19"/>
      <c r="BJZ23" s="19"/>
      <c r="BKA23" s="19"/>
      <c r="BKB23" s="19"/>
      <c r="BKC23" s="19"/>
      <c r="BKD23" s="19"/>
      <c r="BKE23" s="19"/>
      <c r="BKF23" s="19"/>
      <c r="BKG23" s="19"/>
      <c r="BKH23" s="19"/>
      <c r="BKI23" s="19"/>
      <c r="BKJ23" s="19"/>
      <c r="BKK23" s="19"/>
      <c r="BKL23" s="19"/>
      <c r="BKM23" s="19"/>
      <c r="BKN23" s="19"/>
      <c r="BKO23" s="19"/>
      <c r="BKP23" s="19"/>
      <c r="BKQ23" s="19"/>
      <c r="BKR23" s="19"/>
      <c r="BKS23" s="19"/>
      <c r="BKT23" s="19"/>
      <c r="BKU23" s="19"/>
      <c r="BKV23" s="19"/>
      <c r="BKW23" s="19"/>
      <c r="BKX23" s="19"/>
      <c r="BKY23" s="19"/>
      <c r="BKZ23" s="19"/>
      <c r="BLA23" s="19"/>
      <c r="BLB23" s="19"/>
      <c r="BLC23" s="19"/>
      <c r="BLD23" s="19"/>
      <c r="BLE23" s="19"/>
      <c r="BLF23" s="19"/>
      <c r="BLG23" s="19"/>
      <c r="BLH23" s="19"/>
      <c r="BLI23" s="19"/>
      <c r="BLJ23" s="19"/>
      <c r="BLK23" s="19"/>
      <c r="BLL23" s="19"/>
      <c r="BLM23" s="19"/>
      <c r="BLN23" s="19"/>
      <c r="BLO23" s="19"/>
      <c r="BLP23" s="19"/>
      <c r="BLQ23" s="19"/>
      <c r="BLR23" s="19"/>
      <c r="BLS23" s="19"/>
      <c r="BLT23" s="19"/>
      <c r="BLU23" s="19"/>
      <c r="BLV23" s="19"/>
      <c r="BLW23" s="19"/>
      <c r="BLX23" s="19"/>
      <c r="BLY23" s="19"/>
      <c r="BLZ23" s="19"/>
      <c r="BMA23" s="19"/>
      <c r="BMB23" s="19"/>
      <c r="BMC23" s="19"/>
      <c r="BMD23" s="19"/>
      <c r="BME23" s="19"/>
      <c r="BMF23" s="19"/>
      <c r="BMG23" s="19"/>
      <c r="BMH23" s="19"/>
      <c r="BMI23" s="19"/>
      <c r="BMJ23" s="19"/>
      <c r="BMK23" s="19"/>
      <c r="BML23" s="19"/>
      <c r="BMM23" s="19"/>
      <c r="BMN23" s="19"/>
      <c r="BMO23" s="19"/>
      <c r="BMP23" s="19"/>
      <c r="BMQ23" s="19"/>
      <c r="BMR23" s="19"/>
      <c r="BMS23" s="19"/>
      <c r="BMT23" s="19"/>
      <c r="BMU23" s="19"/>
      <c r="BMV23" s="19"/>
      <c r="BMW23" s="19"/>
      <c r="BMX23" s="19"/>
      <c r="BMY23" s="19"/>
      <c r="BMZ23" s="19"/>
      <c r="BNA23" s="19"/>
      <c r="BNB23" s="19"/>
      <c r="BNC23" s="19"/>
      <c r="BND23" s="19"/>
      <c r="BNE23" s="19"/>
      <c r="BNF23" s="19"/>
      <c r="BNG23" s="19"/>
      <c r="BNH23" s="19"/>
      <c r="BNI23" s="19"/>
      <c r="BNJ23" s="19"/>
      <c r="BNK23" s="19"/>
      <c r="BNL23" s="19"/>
      <c r="BNM23" s="19"/>
      <c r="BNN23" s="19"/>
      <c r="BNO23" s="19"/>
      <c r="BNP23" s="19"/>
      <c r="BNQ23" s="19"/>
      <c r="BNR23" s="19"/>
      <c r="BNS23" s="19"/>
      <c r="BNT23" s="19"/>
      <c r="BNU23" s="19"/>
      <c r="BNV23" s="19"/>
      <c r="BNW23" s="19"/>
      <c r="BNX23" s="19"/>
      <c r="BNY23" s="19"/>
      <c r="BNZ23" s="19"/>
      <c r="BOA23" s="19"/>
      <c r="BOB23" s="19"/>
      <c r="BOC23" s="19"/>
      <c r="BOD23" s="19"/>
      <c r="BOE23" s="19"/>
      <c r="BOF23" s="19"/>
      <c r="BOG23" s="19"/>
      <c r="BOH23" s="19"/>
      <c r="BOI23" s="19"/>
      <c r="BOJ23" s="19"/>
      <c r="BOK23" s="19"/>
      <c r="BOL23" s="19"/>
      <c r="BOM23" s="19"/>
      <c r="BON23" s="19"/>
      <c r="BOO23" s="19"/>
      <c r="BOP23" s="19"/>
      <c r="BOQ23" s="19"/>
      <c r="BOR23" s="19"/>
      <c r="BOS23" s="19"/>
      <c r="BOT23" s="19"/>
      <c r="BOU23" s="19"/>
      <c r="BOV23" s="19"/>
      <c r="BOW23" s="19"/>
      <c r="BOX23" s="19"/>
      <c r="BOY23" s="19"/>
      <c r="BOZ23" s="19"/>
      <c r="BPA23" s="19"/>
      <c r="BPB23" s="19"/>
      <c r="BPC23" s="19"/>
      <c r="BPD23" s="19"/>
      <c r="BPE23" s="19"/>
      <c r="BPF23" s="19"/>
      <c r="BPG23" s="19"/>
      <c r="BPH23" s="19"/>
      <c r="BPI23" s="19"/>
      <c r="BPJ23" s="19"/>
      <c r="BPK23" s="19"/>
      <c r="BPL23" s="19"/>
      <c r="BPM23" s="19"/>
      <c r="BPN23" s="19"/>
      <c r="BPO23" s="19"/>
      <c r="BPP23" s="19"/>
      <c r="BPQ23" s="19"/>
      <c r="BPR23" s="19"/>
      <c r="BPS23" s="19"/>
      <c r="BPT23" s="19"/>
      <c r="BPU23" s="19"/>
      <c r="BPV23" s="19"/>
      <c r="BPW23" s="19"/>
      <c r="BPX23" s="19"/>
      <c r="BPY23" s="19"/>
      <c r="BPZ23" s="19"/>
      <c r="BQA23" s="19"/>
      <c r="BQB23" s="19"/>
      <c r="BQC23" s="19"/>
      <c r="BQD23" s="19"/>
      <c r="BQE23" s="19"/>
      <c r="BQF23" s="19"/>
      <c r="BQG23" s="19"/>
      <c r="BQH23" s="19"/>
      <c r="BQI23" s="19"/>
      <c r="BQJ23" s="19"/>
      <c r="BQK23" s="19"/>
      <c r="BQL23" s="19"/>
      <c r="BQM23" s="19"/>
      <c r="BQN23" s="19"/>
      <c r="BQO23" s="19"/>
      <c r="BQP23" s="19"/>
      <c r="BQQ23" s="19"/>
      <c r="BQR23" s="19"/>
      <c r="BQS23" s="19"/>
      <c r="BQT23" s="19"/>
      <c r="BQU23" s="19"/>
      <c r="BQV23" s="19"/>
      <c r="BQW23" s="19"/>
      <c r="BQX23" s="19"/>
      <c r="BQY23" s="19"/>
      <c r="BQZ23" s="19"/>
      <c r="BRA23" s="19"/>
      <c r="BRB23" s="19"/>
      <c r="BRC23" s="19"/>
      <c r="BRD23" s="19"/>
      <c r="BRE23" s="19"/>
      <c r="BRF23" s="19"/>
      <c r="BRG23" s="19"/>
      <c r="BRH23" s="19"/>
      <c r="BRI23" s="19"/>
      <c r="BRJ23" s="19"/>
      <c r="BRK23" s="19"/>
      <c r="BRL23" s="19"/>
      <c r="BRM23" s="19"/>
      <c r="BRN23" s="19"/>
      <c r="BRO23" s="19"/>
      <c r="BRP23" s="19"/>
      <c r="BRQ23" s="19"/>
      <c r="BRR23" s="19"/>
      <c r="BRS23" s="19"/>
      <c r="BRT23" s="19"/>
      <c r="BRU23" s="19"/>
      <c r="BRV23" s="19"/>
      <c r="BRW23" s="19"/>
      <c r="BRX23" s="19"/>
      <c r="BRY23" s="19"/>
      <c r="BRZ23" s="19"/>
      <c r="BSA23" s="19"/>
      <c r="BSB23" s="19"/>
      <c r="BSC23" s="19"/>
      <c r="BSD23" s="19"/>
      <c r="BSE23" s="19"/>
      <c r="BSF23" s="19"/>
      <c r="BSG23" s="19"/>
      <c r="BSH23" s="19"/>
      <c r="BSI23" s="19"/>
      <c r="BSJ23" s="19"/>
      <c r="BSK23" s="19"/>
      <c r="BSL23" s="19"/>
      <c r="BSM23" s="19"/>
      <c r="BSN23" s="19"/>
      <c r="BSO23" s="19"/>
      <c r="BSP23" s="19"/>
      <c r="BSQ23" s="19"/>
      <c r="BSR23" s="19"/>
      <c r="BSS23" s="19"/>
      <c r="BST23" s="19"/>
      <c r="BSU23" s="19"/>
      <c r="BSV23" s="19"/>
      <c r="BSW23" s="19"/>
      <c r="BSX23" s="19"/>
      <c r="BSY23" s="19"/>
      <c r="BSZ23" s="19"/>
      <c r="BTA23" s="19"/>
      <c r="BTB23" s="19"/>
      <c r="BTC23" s="19"/>
      <c r="BTD23" s="19"/>
      <c r="BTE23" s="19"/>
      <c r="BTF23" s="19"/>
      <c r="BTG23" s="19"/>
      <c r="BTH23" s="19"/>
      <c r="BTI23" s="19"/>
      <c r="BTJ23" s="19"/>
      <c r="BTK23" s="19"/>
      <c r="BTL23" s="19"/>
      <c r="BTM23" s="19"/>
      <c r="BTN23" s="19"/>
      <c r="BTO23" s="19"/>
      <c r="BTP23" s="19"/>
      <c r="BTQ23" s="19"/>
      <c r="BTR23" s="19"/>
      <c r="BTS23" s="19"/>
      <c r="BTT23" s="19"/>
      <c r="BTU23" s="19"/>
      <c r="BTV23" s="19"/>
      <c r="BTW23" s="19"/>
      <c r="BTX23" s="19"/>
      <c r="BTY23" s="19"/>
      <c r="BTZ23" s="19"/>
      <c r="BUA23" s="19"/>
      <c r="BUB23" s="19"/>
      <c r="BUC23" s="19"/>
      <c r="BUD23" s="19"/>
      <c r="BUE23" s="19"/>
      <c r="BUF23" s="19"/>
      <c r="BUG23" s="19"/>
      <c r="BUH23" s="19"/>
      <c r="BUI23" s="19"/>
      <c r="BUJ23" s="19"/>
      <c r="BUK23" s="19"/>
      <c r="BUL23" s="19"/>
      <c r="BUM23" s="19"/>
      <c r="BUN23" s="19"/>
      <c r="BUO23" s="19"/>
      <c r="BUP23" s="19"/>
      <c r="BUQ23" s="19"/>
      <c r="BUR23" s="19"/>
      <c r="BUS23" s="19"/>
      <c r="BUT23" s="19"/>
      <c r="BUU23" s="19"/>
      <c r="BUV23" s="19"/>
      <c r="BUW23" s="19"/>
      <c r="BUX23" s="19"/>
      <c r="BUY23" s="19"/>
      <c r="BUZ23" s="19"/>
      <c r="BVA23" s="19"/>
      <c r="BVB23" s="19"/>
      <c r="BVC23" s="19"/>
      <c r="BVD23" s="19"/>
      <c r="BVE23" s="19"/>
      <c r="BVF23" s="19"/>
      <c r="BVG23" s="19"/>
      <c r="BVH23" s="19"/>
      <c r="BVI23" s="19"/>
      <c r="BVJ23" s="19"/>
      <c r="BVK23" s="19"/>
      <c r="BVL23" s="19"/>
      <c r="BVM23" s="19"/>
      <c r="BVN23" s="19"/>
      <c r="BVO23" s="19"/>
      <c r="BVP23" s="19"/>
      <c r="BVQ23" s="19"/>
      <c r="BVR23" s="19"/>
      <c r="BVS23" s="19"/>
      <c r="BVT23" s="19"/>
      <c r="BVU23" s="19"/>
      <c r="BVV23" s="19"/>
      <c r="BVW23" s="19"/>
      <c r="BVX23" s="19"/>
      <c r="BVY23" s="19"/>
      <c r="BVZ23" s="19"/>
      <c r="BWA23" s="19"/>
      <c r="BWB23" s="19"/>
      <c r="BWC23" s="19"/>
      <c r="BWD23" s="19"/>
      <c r="BWE23" s="19"/>
      <c r="BWF23" s="19"/>
      <c r="BWG23" s="19"/>
      <c r="BWH23" s="19"/>
      <c r="BWI23" s="19"/>
      <c r="BWJ23" s="19"/>
      <c r="BWK23" s="19"/>
      <c r="BWL23" s="19"/>
      <c r="BWM23" s="19"/>
      <c r="BWN23" s="19"/>
      <c r="BWO23" s="19"/>
      <c r="BWP23" s="19"/>
      <c r="BWQ23" s="19"/>
      <c r="BWR23" s="19"/>
      <c r="BWS23" s="19"/>
      <c r="BWT23" s="19"/>
      <c r="BWU23" s="19"/>
      <c r="BWV23" s="19"/>
      <c r="BWW23" s="19"/>
      <c r="BWX23" s="19"/>
      <c r="BWY23" s="19"/>
      <c r="BWZ23" s="19"/>
      <c r="BXA23" s="19"/>
      <c r="BXB23" s="19"/>
      <c r="BXC23" s="19"/>
      <c r="BXD23" s="19"/>
      <c r="BXE23" s="19"/>
      <c r="BXF23" s="19"/>
      <c r="BXG23" s="19"/>
      <c r="BXH23" s="19"/>
      <c r="BXI23" s="19"/>
      <c r="BXJ23" s="19"/>
      <c r="BXK23" s="19"/>
      <c r="BXL23" s="19"/>
      <c r="BXM23" s="19"/>
      <c r="BXN23" s="19"/>
      <c r="BXO23" s="19"/>
      <c r="BXP23" s="19"/>
      <c r="BXQ23" s="19"/>
      <c r="BXR23" s="19"/>
      <c r="BXS23" s="19"/>
      <c r="BXT23" s="19"/>
      <c r="BXU23" s="19"/>
      <c r="BXV23" s="19"/>
      <c r="BXW23" s="19"/>
      <c r="BXX23" s="19"/>
      <c r="BXY23" s="19"/>
      <c r="BXZ23" s="19"/>
      <c r="BYA23" s="19"/>
      <c r="BYB23" s="19"/>
      <c r="BYC23" s="19"/>
      <c r="BYD23" s="19"/>
      <c r="BYE23" s="19"/>
      <c r="BYF23" s="19"/>
      <c r="BYG23" s="19"/>
      <c r="BYH23" s="19"/>
      <c r="BYI23" s="19"/>
      <c r="BYJ23" s="19"/>
      <c r="BYK23" s="19"/>
      <c r="BYL23" s="19"/>
      <c r="BYM23" s="19"/>
      <c r="BYN23" s="19"/>
      <c r="BYO23" s="19"/>
      <c r="BYP23" s="19"/>
      <c r="BYQ23" s="19"/>
      <c r="BYR23" s="19"/>
      <c r="BYS23" s="19"/>
      <c r="BYT23" s="19"/>
      <c r="BYU23" s="19"/>
      <c r="BYV23" s="19"/>
      <c r="BYW23" s="19"/>
      <c r="BYX23" s="19"/>
      <c r="BYY23" s="19"/>
      <c r="BYZ23" s="19"/>
      <c r="BZA23" s="19"/>
      <c r="BZB23" s="19"/>
      <c r="BZC23" s="19"/>
      <c r="BZD23" s="19"/>
      <c r="BZE23" s="19"/>
      <c r="BZF23" s="19"/>
      <c r="BZG23" s="19"/>
      <c r="BZH23" s="19"/>
      <c r="BZI23" s="19"/>
      <c r="BZJ23" s="19"/>
      <c r="BZK23" s="19"/>
      <c r="BZL23" s="19"/>
      <c r="BZM23" s="19"/>
      <c r="BZN23" s="19"/>
      <c r="BZO23" s="19"/>
      <c r="BZP23" s="19"/>
      <c r="BZQ23" s="19"/>
      <c r="BZR23" s="19"/>
      <c r="BZS23" s="19"/>
      <c r="BZT23" s="19"/>
      <c r="BZU23" s="19"/>
      <c r="BZV23" s="19"/>
      <c r="BZW23" s="19"/>
      <c r="BZX23" s="19"/>
      <c r="BZY23" s="19"/>
      <c r="BZZ23" s="19"/>
      <c r="CAA23" s="19"/>
      <c r="CAB23" s="19"/>
      <c r="CAC23" s="19"/>
      <c r="CAD23" s="19"/>
      <c r="CAE23" s="19"/>
      <c r="CAF23" s="19"/>
      <c r="CAG23" s="19"/>
      <c r="CAH23" s="19"/>
      <c r="CAI23" s="19"/>
      <c r="CAJ23" s="19"/>
      <c r="CAK23" s="19"/>
      <c r="CAL23" s="19"/>
      <c r="CAM23" s="19"/>
      <c r="CAN23" s="19"/>
      <c r="CAO23" s="19"/>
      <c r="CAP23" s="19"/>
      <c r="CAQ23" s="19"/>
      <c r="CAR23" s="19"/>
      <c r="CAS23" s="19"/>
      <c r="CAT23" s="19"/>
      <c r="CAU23" s="19"/>
      <c r="CAV23" s="19"/>
      <c r="CAW23" s="19"/>
      <c r="CAX23" s="19"/>
      <c r="CAY23" s="19"/>
      <c r="CAZ23" s="19"/>
      <c r="CBA23" s="19"/>
      <c r="CBB23" s="19"/>
      <c r="CBC23" s="19"/>
      <c r="CBD23" s="19"/>
      <c r="CBE23" s="19"/>
      <c r="CBF23" s="19"/>
      <c r="CBG23" s="19"/>
      <c r="CBH23" s="19"/>
      <c r="CBI23" s="19"/>
      <c r="CBJ23" s="19"/>
      <c r="CBK23" s="19"/>
      <c r="CBL23" s="19"/>
      <c r="CBM23" s="19"/>
      <c r="CBN23" s="19"/>
      <c r="CBO23" s="19"/>
      <c r="CBP23" s="19"/>
      <c r="CBQ23" s="19"/>
      <c r="CBR23" s="19"/>
      <c r="CBS23" s="19"/>
      <c r="CBT23" s="19"/>
      <c r="CBU23" s="19"/>
      <c r="CBV23" s="19"/>
      <c r="CBW23" s="19"/>
      <c r="CBX23" s="19"/>
      <c r="CBY23" s="19"/>
      <c r="CBZ23" s="19"/>
      <c r="CCA23" s="19"/>
      <c r="CCB23" s="19"/>
      <c r="CCC23" s="19"/>
      <c r="CCD23" s="19"/>
      <c r="CCE23" s="19"/>
      <c r="CCF23" s="19"/>
      <c r="CCG23" s="19"/>
      <c r="CCH23" s="19"/>
      <c r="CCI23" s="19"/>
      <c r="CCJ23" s="19"/>
      <c r="CCK23" s="19"/>
      <c r="CCL23" s="19"/>
      <c r="CCM23" s="19"/>
      <c r="CCN23" s="19"/>
      <c r="CCO23" s="19"/>
      <c r="CCP23" s="19"/>
      <c r="CCQ23" s="19"/>
      <c r="CCR23" s="19"/>
      <c r="CCS23" s="19"/>
      <c r="CCT23" s="19"/>
      <c r="CCU23" s="19"/>
      <c r="CCV23" s="19"/>
      <c r="CCW23" s="19"/>
      <c r="CCX23" s="19"/>
      <c r="CCY23" s="19"/>
      <c r="CCZ23" s="19"/>
      <c r="CDA23" s="19"/>
      <c r="CDB23" s="19"/>
      <c r="CDC23" s="19"/>
      <c r="CDD23" s="19"/>
      <c r="CDE23" s="19"/>
      <c r="CDF23" s="19"/>
      <c r="CDG23" s="19"/>
      <c r="CDH23" s="19"/>
      <c r="CDI23" s="19"/>
      <c r="CDJ23" s="19"/>
      <c r="CDK23" s="19"/>
      <c r="CDL23" s="19"/>
      <c r="CDM23" s="19"/>
      <c r="CDN23" s="19"/>
      <c r="CDO23" s="19"/>
      <c r="CDP23" s="19"/>
      <c r="CDQ23" s="19"/>
      <c r="CDR23" s="19"/>
      <c r="CDS23" s="19"/>
      <c r="CDT23" s="19"/>
      <c r="CDU23" s="19"/>
      <c r="CDV23" s="19"/>
      <c r="CDW23" s="19"/>
      <c r="CDX23" s="19"/>
      <c r="CDY23" s="19"/>
      <c r="CDZ23" s="19"/>
      <c r="CEA23" s="19"/>
      <c r="CEB23" s="19"/>
      <c r="CEC23" s="19"/>
      <c r="CED23" s="19"/>
      <c r="CEE23" s="19"/>
      <c r="CEF23" s="19"/>
      <c r="CEG23" s="19"/>
      <c r="CEH23" s="19"/>
      <c r="CEI23" s="19"/>
      <c r="CEJ23" s="19"/>
      <c r="CEK23" s="19"/>
      <c r="CEL23" s="19"/>
      <c r="CEM23" s="19"/>
      <c r="CEN23" s="19"/>
      <c r="CEO23" s="19"/>
      <c r="CEP23" s="19"/>
      <c r="CEQ23" s="19"/>
      <c r="CER23" s="19"/>
      <c r="CES23" s="19"/>
      <c r="CET23" s="19"/>
      <c r="CEU23" s="19"/>
      <c r="CEV23" s="19"/>
      <c r="CEW23" s="19"/>
      <c r="CEX23" s="19"/>
      <c r="CEY23" s="19"/>
      <c r="CEZ23" s="19"/>
      <c r="CFA23" s="19"/>
      <c r="CFB23" s="19"/>
      <c r="CFC23" s="19"/>
      <c r="CFD23" s="19"/>
      <c r="CFE23" s="19"/>
      <c r="CFF23" s="19"/>
      <c r="CFG23" s="19"/>
      <c r="CFH23" s="19"/>
      <c r="CFI23" s="19"/>
      <c r="CFJ23" s="19"/>
      <c r="CFK23" s="19"/>
      <c r="CFL23" s="19"/>
      <c r="CFM23" s="19"/>
      <c r="CFN23" s="19"/>
      <c r="CFO23" s="19"/>
      <c r="CFP23" s="19"/>
      <c r="CFQ23" s="19"/>
      <c r="CFR23" s="19"/>
      <c r="CFS23" s="19"/>
      <c r="CFT23" s="19"/>
      <c r="CFU23" s="19"/>
      <c r="CFV23" s="19"/>
      <c r="CFW23" s="19"/>
      <c r="CFX23" s="19"/>
      <c r="CFY23" s="19"/>
      <c r="CFZ23" s="19"/>
      <c r="CGA23" s="19"/>
      <c r="CGB23" s="19"/>
      <c r="CGC23" s="19"/>
      <c r="CGD23" s="19"/>
      <c r="CGE23" s="19"/>
      <c r="CGF23" s="19"/>
      <c r="CGG23" s="19"/>
      <c r="CGH23" s="19"/>
      <c r="CGI23" s="19"/>
      <c r="CGJ23" s="19"/>
      <c r="CGK23" s="19"/>
      <c r="CGL23" s="19"/>
      <c r="CGM23" s="19"/>
      <c r="CGN23" s="19"/>
      <c r="CGO23" s="19"/>
      <c r="CGP23" s="19"/>
      <c r="CGQ23" s="19"/>
      <c r="CGR23" s="19"/>
      <c r="CGS23" s="19"/>
      <c r="CGT23" s="19"/>
      <c r="CGU23" s="19"/>
      <c r="CGV23" s="19"/>
      <c r="CGW23" s="19"/>
      <c r="CGX23" s="19"/>
      <c r="CGY23" s="19"/>
      <c r="CGZ23" s="19"/>
      <c r="CHA23" s="19"/>
      <c r="CHB23" s="19"/>
      <c r="CHC23" s="19"/>
      <c r="CHD23" s="19"/>
      <c r="CHE23" s="19"/>
      <c r="CHF23" s="19"/>
      <c r="CHG23" s="19"/>
      <c r="CHH23" s="19"/>
      <c r="CHI23" s="19"/>
      <c r="CHJ23" s="19"/>
      <c r="CHK23" s="19"/>
      <c r="CHL23" s="19"/>
      <c r="CHM23" s="19"/>
      <c r="CHN23" s="19"/>
      <c r="CHO23" s="19"/>
      <c r="CHP23" s="19"/>
      <c r="CHQ23" s="19"/>
      <c r="CHR23" s="19"/>
      <c r="CHS23" s="19"/>
      <c r="CHT23" s="19"/>
      <c r="CHU23" s="19"/>
      <c r="CHV23" s="19"/>
      <c r="CHW23" s="19"/>
      <c r="CHX23" s="19"/>
      <c r="CHY23" s="19"/>
      <c r="CHZ23" s="19"/>
      <c r="CIA23" s="19"/>
      <c r="CIB23" s="19"/>
      <c r="CIC23" s="19"/>
      <c r="CID23" s="19"/>
      <c r="CIE23" s="19"/>
      <c r="CIF23" s="19"/>
      <c r="CIG23" s="19"/>
      <c r="CIH23" s="19"/>
      <c r="CII23" s="19"/>
      <c r="CIJ23" s="19"/>
      <c r="CIK23" s="19"/>
      <c r="CIL23" s="19"/>
      <c r="CIM23" s="19"/>
      <c r="CIN23" s="19"/>
      <c r="CIO23" s="19"/>
      <c r="CIP23" s="19"/>
      <c r="CIQ23" s="19"/>
      <c r="CIR23" s="19"/>
      <c r="CIS23" s="19"/>
      <c r="CIT23" s="19"/>
      <c r="CIU23" s="19"/>
      <c r="CIV23" s="19"/>
      <c r="CIW23" s="19"/>
      <c r="CIX23" s="19"/>
      <c r="CIY23" s="19"/>
      <c r="CIZ23" s="19"/>
      <c r="CJA23" s="19"/>
      <c r="CJB23" s="19"/>
      <c r="CJC23" s="19"/>
      <c r="CJD23" s="19"/>
      <c r="CJE23" s="19"/>
      <c r="CJF23" s="19"/>
      <c r="CJG23" s="19"/>
      <c r="CJH23" s="19"/>
      <c r="CJI23" s="19"/>
      <c r="CJJ23" s="19"/>
      <c r="CJK23" s="19"/>
      <c r="CJL23" s="19"/>
      <c r="CJM23" s="19"/>
      <c r="CJN23" s="19"/>
      <c r="CJO23" s="19"/>
      <c r="CJP23" s="19"/>
      <c r="CJQ23" s="19"/>
      <c r="CJR23" s="19"/>
      <c r="CJS23" s="19"/>
      <c r="CJT23" s="19"/>
      <c r="CJU23" s="19"/>
      <c r="CJV23" s="19"/>
      <c r="CJW23" s="19"/>
      <c r="CJX23" s="19"/>
      <c r="CJY23" s="19"/>
      <c r="CJZ23" s="19"/>
      <c r="CKA23" s="19"/>
      <c r="CKB23" s="19"/>
      <c r="CKC23" s="19"/>
      <c r="CKD23" s="19"/>
      <c r="CKE23" s="19"/>
      <c r="CKF23" s="19"/>
      <c r="CKG23" s="19"/>
      <c r="CKH23" s="19"/>
      <c r="CKI23" s="19"/>
      <c r="CKJ23" s="19"/>
      <c r="CKK23" s="19"/>
      <c r="CKL23" s="19"/>
      <c r="CKM23" s="19"/>
      <c r="CKN23" s="19"/>
      <c r="CKO23" s="19"/>
      <c r="CKP23" s="19"/>
      <c r="CKQ23" s="19"/>
      <c r="CKR23" s="19"/>
      <c r="CKS23" s="19"/>
      <c r="CKT23" s="19"/>
      <c r="CKU23" s="19"/>
      <c r="CKV23" s="19"/>
      <c r="CKW23" s="19"/>
      <c r="CKX23" s="19"/>
      <c r="CKY23" s="19"/>
      <c r="CKZ23" s="19"/>
      <c r="CLA23" s="19"/>
      <c r="CLB23" s="19"/>
      <c r="CLC23" s="19"/>
      <c r="CLD23" s="19"/>
      <c r="CLE23" s="19"/>
      <c r="CLF23" s="19"/>
      <c r="CLG23" s="19"/>
      <c r="CLH23" s="19"/>
      <c r="CLI23" s="19"/>
      <c r="CLJ23" s="19"/>
      <c r="CLK23" s="19"/>
      <c r="CLL23" s="19"/>
      <c r="CLM23" s="19"/>
      <c r="CLN23" s="19"/>
      <c r="CLO23" s="19"/>
      <c r="CLP23" s="19"/>
      <c r="CLQ23" s="19"/>
      <c r="CLR23" s="19"/>
      <c r="CLS23" s="19"/>
      <c r="CLT23" s="19"/>
      <c r="CLU23" s="19"/>
      <c r="CLV23" s="19"/>
      <c r="CLW23" s="19"/>
      <c r="CLX23" s="19"/>
      <c r="CLY23" s="19"/>
      <c r="CLZ23" s="19"/>
      <c r="CMA23" s="19"/>
      <c r="CMB23" s="19"/>
      <c r="CMC23" s="19"/>
      <c r="CMD23" s="19"/>
      <c r="CME23" s="19"/>
      <c r="CMF23" s="19"/>
      <c r="CMG23" s="19"/>
      <c r="CMH23" s="19"/>
      <c r="CMI23" s="19"/>
      <c r="CMJ23" s="19"/>
      <c r="CMK23" s="19"/>
      <c r="CML23" s="19"/>
      <c r="CMM23" s="19"/>
      <c r="CMN23" s="19"/>
      <c r="CMO23" s="19"/>
      <c r="CMP23" s="19"/>
      <c r="CMQ23" s="19"/>
      <c r="CMR23" s="19"/>
      <c r="CMS23" s="19"/>
      <c r="CMT23" s="19"/>
      <c r="CMU23" s="19"/>
      <c r="CMV23" s="19"/>
      <c r="CMW23" s="19"/>
      <c r="CMX23" s="19"/>
      <c r="CMY23" s="19"/>
      <c r="CMZ23" s="19"/>
      <c r="CNA23" s="19"/>
      <c r="CNB23" s="19"/>
      <c r="CNC23" s="19"/>
      <c r="CND23" s="19"/>
      <c r="CNE23" s="19"/>
      <c r="CNF23" s="19"/>
      <c r="CNG23" s="19"/>
      <c r="CNH23" s="19"/>
      <c r="CNI23" s="19"/>
      <c r="CNJ23" s="19"/>
      <c r="CNK23" s="19"/>
      <c r="CNL23" s="19"/>
      <c r="CNM23" s="19"/>
      <c r="CNN23" s="19"/>
      <c r="CNO23" s="19"/>
      <c r="CNP23" s="19"/>
      <c r="CNQ23" s="19"/>
      <c r="CNR23" s="19"/>
      <c r="CNS23" s="19"/>
      <c r="CNT23" s="19"/>
      <c r="CNU23" s="19"/>
      <c r="CNV23" s="19"/>
      <c r="CNW23" s="19"/>
      <c r="CNX23" s="19"/>
      <c r="CNY23" s="19"/>
      <c r="CNZ23" s="19"/>
      <c r="COA23" s="19"/>
      <c r="COB23" s="19"/>
      <c r="COC23" s="19"/>
      <c r="COD23" s="19"/>
      <c r="COE23" s="19"/>
      <c r="COF23" s="19"/>
      <c r="COG23" s="19"/>
      <c r="COH23" s="19"/>
      <c r="COI23" s="19"/>
      <c r="COJ23" s="19"/>
      <c r="COK23" s="19"/>
      <c r="COL23" s="19"/>
      <c r="COM23" s="19"/>
      <c r="CON23" s="19"/>
      <c r="COO23" s="19"/>
      <c r="COP23" s="19"/>
      <c r="COQ23" s="19"/>
      <c r="COR23" s="19"/>
      <c r="COS23" s="19"/>
      <c r="COT23" s="19"/>
      <c r="COU23" s="19"/>
      <c r="COV23" s="19"/>
      <c r="COW23" s="19"/>
      <c r="COX23" s="19"/>
      <c r="COY23" s="19"/>
      <c r="COZ23" s="19"/>
      <c r="CPA23" s="19"/>
      <c r="CPB23" s="19"/>
      <c r="CPC23" s="19"/>
      <c r="CPD23" s="19"/>
      <c r="CPE23" s="19"/>
      <c r="CPF23" s="19"/>
      <c r="CPG23" s="19"/>
      <c r="CPH23" s="19"/>
      <c r="CPI23" s="19"/>
      <c r="CPJ23" s="19"/>
      <c r="CPK23" s="19"/>
      <c r="CPL23" s="19"/>
      <c r="CPM23" s="19"/>
      <c r="CPN23" s="19"/>
      <c r="CPO23" s="19"/>
      <c r="CPP23" s="19"/>
      <c r="CPQ23" s="19"/>
      <c r="CPR23" s="19"/>
      <c r="CPS23" s="19"/>
      <c r="CPT23" s="19"/>
      <c r="CPU23" s="19"/>
      <c r="CPV23" s="19"/>
      <c r="CPW23" s="19"/>
      <c r="CPX23" s="19"/>
      <c r="CPY23" s="19"/>
      <c r="CPZ23" s="19"/>
      <c r="CQA23" s="19"/>
      <c r="CQB23" s="19"/>
      <c r="CQC23" s="19"/>
      <c r="CQD23" s="19"/>
      <c r="CQE23" s="19"/>
      <c r="CQF23" s="19"/>
      <c r="CQG23" s="19"/>
      <c r="CQH23" s="19"/>
      <c r="CQI23" s="19"/>
      <c r="CQJ23" s="19"/>
      <c r="CQK23" s="19"/>
      <c r="CQL23" s="19"/>
      <c r="CQM23" s="19"/>
      <c r="CQN23" s="19"/>
      <c r="CQO23" s="19"/>
      <c r="CQP23" s="19"/>
      <c r="CQQ23" s="19"/>
      <c r="CQR23" s="19"/>
      <c r="CQS23" s="19"/>
      <c r="CQT23" s="19"/>
      <c r="CQU23" s="19"/>
      <c r="CQV23" s="19"/>
      <c r="CQW23" s="19"/>
      <c r="CQX23" s="19"/>
      <c r="CQY23" s="19"/>
      <c r="CQZ23" s="19"/>
      <c r="CRA23" s="19"/>
      <c r="CRB23" s="19"/>
      <c r="CRC23" s="19"/>
      <c r="CRD23" s="19"/>
      <c r="CRE23" s="19"/>
      <c r="CRF23" s="19"/>
      <c r="CRG23" s="19"/>
      <c r="CRH23" s="19"/>
      <c r="CRI23" s="19"/>
      <c r="CRJ23" s="19"/>
      <c r="CRK23" s="19"/>
      <c r="CRL23" s="19"/>
      <c r="CRM23" s="19"/>
      <c r="CRN23" s="19"/>
      <c r="CRO23" s="19"/>
      <c r="CRP23" s="19"/>
      <c r="CRQ23" s="19"/>
      <c r="CRR23" s="19"/>
      <c r="CRS23" s="19"/>
      <c r="CRT23" s="19"/>
      <c r="CRU23" s="19"/>
      <c r="CRV23" s="19"/>
      <c r="CRW23" s="19"/>
      <c r="CRX23" s="19"/>
      <c r="CRY23" s="19"/>
      <c r="CRZ23" s="19"/>
      <c r="CSA23" s="19"/>
      <c r="CSB23" s="19"/>
      <c r="CSC23" s="19"/>
      <c r="CSD23" s="19"/>
      <c r="CSE23" s="19"/>
      <c r="CSF23" s="19"/>
      <c r="CSG23" s="19"/>
      <c r="CSH23" s="19"/>
      <c r="CSI23" s="19"/>
      <c r="CSJ23" s="19"/>
      <c r="CSK23" s="19"/>
      <c r="CSL23" s="19"/>
      <c r="CSM23" s="19"/>
      <c r="CSN23" s="19"/>
      <c r="CSO23" s="19"/>
      <c r="CSP23" s="19"/>
      <c r="CSQ23" s="19"/>
      <c r="CSR23" s="19"/>
      <c r="CSS23" s="19"/>
      <c r="CST23" s="19"/>
      <c r="CSU23" s="19"/>
      <c r="CSV23" s="19"/>
      <c r="CSW23" s="19"/>
      <c r="CSX23" s="19"/>
      <c r="CSY23" s="19"/>
      <c r="CSZ23" s="19"/>
      <c r="CTA23" s="19"/>
      <c r="CTB23" s="19"/>
      <c r="CTC23" s="19"/>
      <c r="CTD23" s="19"/>
      <c r="CTE23" s="19"/>
      <c r="CTF23" s="19"/>
      <c r="CTG23" s="19"/>
      <c r="CTH23" s="19"/>
      <c r="CTI23" s="19"/>
      <c r="CTJ23" s="19"/>
      <c r="CTK23" s="19"/>
      <c r="CTL23" s="19"/>
      <c r="CTM23" s="19"/>
      <c r="CTN23" s="19"/>
      <c r="CTO23" s="19"/>
      <c r="CTP23" s="19"/>
      <c r="CTQ23" s="19"/>
      <c r="CTR23" s="19"/>
      <c r="CTS23" s="19"/>
      <c r="CTT23" s="19"/>
      <c r="CTU23" s="19"/>
      <c r="CTV23" s="19"/>
      <c r="CTW23" s="19"/>
      <c r="CTX23" s="19"/>
      <c r="CTY23" s="19"/>
      <c r="CTZ23" s="19"/>
      <c r="CUA23" s="19"/>
      <c r="CUB23" s="19"/>
      <c r="CUC23" s="19"/>
      <c r="CUD23" s="19"/>
      <c r="CUE23" s="19"/>
      <c r="CUF23" s="19"/>
      <c r="CUG23" s="19"/>
      <c r="CUH23" s="19"/>
      <c r="CUI23" s="19"/>
      <c r="CUJ23" s="19"/>
      <c r="CUK23" s="19"/>
      <c r="CUL23" s="19"/>
      <c r="CUM23" s="19"/>
      <c r="CUN23" s="19"/>
      <c r="CUO23" s="19"/>
      <c r="CUP23" s="19"/>
      <c r="CUQ23" s="19"/>
      <c r="CUR23" s="19"/>
      <c r="CUS23" s="19"/>
      <c r="CUT23" s="19"/>
      <c r="CUU23" s="19"/>
      <c r="CUV23" s="19"/>
      <c r="CUW23" s="19"/>
      <c r="CUX23" s="19"/>
      <c r="CUY23" s="19"/>
      <c r="CUZ23" s="19"/>
      <c r="CVA23" s="19"/>
      <c r="CVB23" s="19"/>
      <c r="CVC23" s="19"/>
      <c r="CVD23" s="19"/>
      <c r="CVE23" s="19"/>
      <c r="CVF23" s="19"/>
      <c r="CVG23" s="19"/>
      <c r="CVH23" s="19"/>
      <c r="CVI23" s="19"/>
      <c r="CVJ23" s="19"/>
      <c r="CVK23" s="19"/>
      <c r="CVL23" s="19"/>
      <c r="CVM23" s="19"/>
      <c r="CVN23" s="19"/>
      <c r="CVO23" s="19"/>
      <c r="CVP23" s="19"/>
      <c r="CVQ23" s="19"/>
      <c r="CVR23" s="19"/>
      <c r="CVS23" s="19"/>
      <c r="CVT23" s="19"/>
      <c r="CVU23" s="19"/>
      <c r="CVV23" s="19"/>
      <c r="CVW23" s="19"/>
      <c r="CVX23" s="19"/>
      <c r="CVY23" s="19"/>
      <c r="CVZ23" s="19"/>
      <c r="CWA23" s="19"/>
      <c r="CWB23" s="19"/>
      <c r="CWC23" s="19"/>
      <c r="CWD23" s="19"/>
      <c r="CWE23" s="19"/>
      <c r="CWF23" s="19"/>
      <c r="CWG23" s="19"/>
      <c r="CWH23" s="19"/>
      <c r="CWI23" s="19"/>
      <c r="CWJ23" s="19"/>
      <c r="CWK23" s="19"/>
      <c r="CWL23" s="19"/>
      <c r="CWM23" s="19"/>
      <c r="CWN23" s="19"/>
      <c r="CWO23" s="19"/>
      <c r="CWP23" s="19"/>
      <c r="CWQ23" s="19"/>
      <c r="CWR23" s="19"/>
      <c r="CWS23" s="19"/>
      <c r="CWT23" s="19"/>
      <c r="CWU23" s="19"/>
      <c r="CWV23" s="19"/>
      <c r="CWW23" s="19"/>
      <c r="CWX23" s="19"/>
      <c r="CWY23" s="19"/>
      <c r="CWZ23" s="19"/>
      <c r="CXA23" s="19"/>
      <c r="CXB23" s="19"/>
      <c r="CXC23" s="19"/>
      <c r="CXD23" s="19"/>
      <c r="CXE23" s="19"/>
      <c r="CXF23" s="19"/>
      <c r="CXG23" s="19"/>
      <c r="CXH23" s="19"/>
      <c r="CXI23" s="19"/>
      <c r="CXJ23" s="19"/>
      <c r="CXK23" s="19"/>
      <c r="CXL23" s="19"/>
      <c r="CXM23" s="19"/>
      <c r="CXN23" s="19"/>
      <c r="CXO23" s="19"/>
      <c r="CXP23" s="19"/>
      <c r="CXQ23" s="19"/>
      <c r="CXR23" s="19"/>
      <c r="CXS23" s="19"/>
      <c r="CXT23" s="19"/>
      <c r="CXU23" s="19"/>
      <c r="CXV23" s="19"/>
      <c r="CXW23" s="19"/>
      <c r="CXX23" s="19"/>
      <c r="CXY23" s="19"/>
      <c r="CXZ23" s="19"/>
      <c r="CYA23" s="19"/>
      <c r="CYB23" s="19"/>
      <c r="CYC23" s="19"/>
      <c r="CYD23" s="19"/>
      <c r="CYE23" s="19"/>
      <c r="CYF23" s="19"/>
      <c r="CYG23" s="19"/>
      <c r="CYH23" s="19"/>
      <c r="CYI23" s="19"/>
      <c r="CYJ23" s="19"/>
      <c r="CYK23" s="19"/>
      <c r="CYL23" s="19"/>
      <c r="CYM23" s="19"/>
      <c r="CYN23" s="19"/>
      <c r="CYO23" s="19"/>
      <c r="CYP23" s="19"/>
      <c r="CYQ23" s="19"/>
      <c r="CYR23" s="19"/>
      <c r="CYS23" s="19"/>
      <c r="CYT23" s="19"/>
      <c r="CYU23" s="19"/>
      <c r="CYV23" s="19"/>
      <c r="CYW23" s="19"/>
      <c r="CYX23" s="19"/>
      <c r="CYY23" s="19"/>
      <c r="CYZ23" s="19"/>
      <c r="CZA23" s="19"/>
      <c r="CZB23" s="19"/>
      <c r="CZC23" s="19"/>
      <c r="CZD23" s="19"/>
      <c r="CZE23" s="19"/>
      <c r="CZF23" s="19"/>
      <c r="CZG23" s="19"/>
      <c r="CZH23" s="19"/>
      <c r="CZI23" s="19"/>
      <c r="CZJ23" s="19"/>
      <c r="CZK23" s="19"/>
      <c r="CZL23" s="19"/>
      <c r="CZM23" s="19"/>
      <c r="CZN23" s="19"/>
      <c r="CZO23" s="19"/>
      <c r="CZP23" s="19"/>
      <c r="CZQ23" s="19"/>
      <c r="CZR23" s="19"/>
      <c r="CZS23" s="19"/>
      <c r="CZT23" s="19"/>
      <c r="CZU23" s="19"/>
      <c r="CZV23" s="19"/>
      <c r="CZW23" s="19"/>
      <c r="CZX23" s="19"/>
      <c r="CZY23" s="19"/>
      <c r="CZZ23" s="19"/>
      <c r="DAA23" s="19"/>
      <c r="DAB23" s="19"/>
      <c r="DAC23" s="19"/>
      <c r="DAD23" s="19"/>
      <c r="DAE23" s="19"/>
      <c r="DAF23" s="19"/>
      <c r="DAG23" s="19"/>
      <c r="DAH23" s="19"/>
      <c r="DAI23" s="19"/>
      <c r="DAJ23" s="19"/>
      <c r="DAK23" s="19"/>
      <c r="DAL23" s="19"/>
      <c r="DAM23" s="19"/>
      <c r="DAN23" s="19"/>
      <c r="DAO23" s="19"/>
      <c r="DAP23" s="19"/>
      <c r="DAQ23" s="19"/>
      <c r="DAR23" s="19"/>
      <c r="DAS23" s="19"/>
      <c r="DAT23" s="19"/>
      <c r="DAU23" s="19"/>
      <c r="DAV23" s="19"/>
      <c r="DAW23" s="19"/>
      <c r="DAX23" s="19"/>
      <c r="DAY23" s="19"/>
      <c r="DAZ23" s="19"/>
      <c r="DBA23" s="19"/>
      <c r="DBB23" s="19"/>
      <c r="DBC23" s="19"/>
      <c r="DBD23" s="19"/>
      <c r="DBE23" s="19"/>
      <c r="DBF23" s="19"/>
      <c r="DBG23" s="19"/>
      <c r="DBH23" s="19"/>
      <c r="DBI23" s="19"/>
      <c r="DBJ23" s="19"/>
      <c r="DBK23" s="19"/>
      <c r="DBL23" s="19"/>
      <c r="DBM23" s="19"/>
      <c r="DBN23" s="19"/>
      <c r="DBO23" s="19"/>
      <c r="DBP23" s="19"/>
      <c r="DBQ23" s="19"/>
      <c r="DBR23" s="19"/>
      <c r="DBS23" s="19"/>
      <c r="DBT23" s="19"/>
      <c r="DBU23" s="19"/>
      <c r="DBV23" s="19"/>
      <c r="DBW23" s="19"/>
      <c r="DBX23" s="19"/>
      <c r="DBY23" s="19"/>
      <c r="DBZ23" s="19"/>
      <c r="DCA23" s="19"/>
      <c r="DCB23" s="19"/>
      <c r="DCC23" s="19"/>
      <c r="DCD23" s="19"/>
      <c r="DCE23" s="19"/>
      <c r="DCF23" s="19"/>
      <c r="DCG23" s="19"/>
      <c r="DCH23" s="19"/>
      <c r="DCI23" s="19"/>
      <c r="DCJ23" s="19"/>
      <c r="DCK23" s="19"/>
      <c r="DCL23" s="19"/>
      <c r="DCM23" s="19"/>
      <c r="DCN23" s="19"/>
      <c r="DCO23" s="19"/>
      <c r="DCP23" s="19"/>
      <c r="DCQ23" s="19"/>
      <c r="DCR23" s="19"/>
      <c r="DCS23" s="19"/>
      <c r="DCT23" s="19"/>
      <c r="DCU23" s="19"/>
      <c r="DCV23" s="19"/>
      <c r="DCW23" s="19"/>
      <c r="DCX23" s="19"/>
      <c r="DCY23" s="19"/>
      <c r="DCZ23" s="19"/>
      <c r="DDA23" s="19"/>
      <c r="DDB23" s="19"/>
      <c r="DDC23" s="19"/>
      <c r="DDD23" s="19"/>
      <c r="DDE23" s="19"/>
      <c r="DDF23" s="19"/>
      <c r="DDG23" s="19"/>
      <c r="DDH23" s="19"/>
      <c r="DDI23" s="19"/>
      <c r="DDJ23" s="19"/>
      <c r="DDK23" s="19"/>
      <c r="DDL23" s="19"/>
      <c r="DDM23" s="19"/>
      <c r="DDN23" s="19"/>
      <c r="DDO23" s="19"/>
      <c r="DDP23" s="19"/>
      <c r="DDQ23" s="19"/>
      <c r="DDR23" s="19"/>
      <c r="DDS23" s="19"/>
      <c r="DDT23" s="19"/>
      <c r="DDU23" s="19"/>
      <c r="DDV23" s="19"/>
      <c r="DDW23" s="19"/>
      <c r="DDX23" s="19"/>
      <c r="DDY23" s="19"/>
      <c r="DDZ23" s="19"/>
      <c r="DEA23" s="19"/>
      <c r="DEB23" s="19"/>
      <c r="DEC23" s="19"/>
      <c r="DED23" s="19"/>
      <c r="DEE23" s="19"/>
      <c r="DEF23" s="19"/>
      <c r="DEG23" s="19"/>
      <c r="DEH23" s="19"/>
      <c r="DEI23" s="19"/>
      <c r="DEJ23" s="19"/>
      <c r="DEK23" s="19"/>
      <c r="DEL23" s="19"/>
      <c r="DEM23" s="19"/>
      <c r="DEN23" s="19"/>
      <c r="DEO23" s="19"/>
      <c r="DEP23" s="19"/>
      <c r="DEQ23" s="19"/>
      <c r="DER23" s="19"/>
      <c r="DES23" s="19"/>
      <c r="DET23" s="19"/>
      <c r="DEU23" s="19"/>
      <c r="DEV23" s="19"/>
      <c r="DEW23" s="19"/>
      <c r="DEX23" s="19"/>
      <c r="DEY23" s="19"/>
      <c r="DEZ23" s="19"/>
      <c r="DFA23" s="19"/>
      <c r="DFB23" s="19"/>
      <c r="DFC23" s="19"/>
      <c r="DFD23" s="19"/>
      <c r="DFE23" s="19"/>
      <c r="DFF23" s="19"/>
      <c r="DFG23" s="19"/>
      <c r="DFH23" s="19"/>
      <c r="DFI23" s="19"/>
      <c r="DFJ23" s="19"/>
      <c r="DFK23" s="19"/>
      <c r="DFL23" s="19"/>
      <c r="DFM23" s="19"/>
      <c r="DFN23" s="19"/>
      <c r="DFO23" s="19"/>
      <c r="DFP23" s="19"/>
      <c r="DFQ23" s="19"/>
      <c r="DFR23" s="19"/>
      <c r="DFS23" s="19"/>
      <c r="DFT23" s="19"/>
      <c r="DFU23" s="19"/>
      <c r="DFV23" s="19"/>
      <c r="DFW23" s="19"/>
      <c r="DFX23" s="19"/>
      <c r="DFY23" s="19"/>
      <c r="DFZ23" s="19"/>
      <c r="DGA23" s="19"/>
      <c r="DGB23" s="19"/>
      <c r="DGC23" s="19"/>
      <c r="DGD23" s="19"/>
      <c r="DGE23" s="19"/>
      <c r="DGF23" s="19"/>
      <c r="DGG23" s="19"/>
      <c r="DGH23" s="19"/>
      <c r="DGI23" s="19"/>
      <c r="DGJ23" s="19"/>
      <c r="DGK23" s="19"/>
      <c r="DGL23" s="19"/>
      <c r="DGM23" s="19"/>
      <c r="DGN23" s="19"/>
      <c r="DGO23" s="19"/>
      <c r="DGP23" s="19"/>
      <c r="DGQ23" s="19"/>
      <c r="DGR23" s="19"/>
      <c r="DGS23" s="19"/>
      <c r="DGT23" s="19"/>
      <c r="DGU23" s="19"/>
      <c r="DGV23" s="19"/>
      <c r="DGW23" s="19"/>
      <c r="DGX23" s="19"/>
      <c r="DGY23" s="19"/>
      <c r="DGZ23" s="19"/>
      <c r="DHA23" s="19"/>
      <c r="DHB23" s="19"/>
      <c r="DHC23" s="19"/>
      <c r="DHD23" s="19"/>
      <c r="DHE23" s="19"/>
      <c r="DHF23" s="19"/>
      <c r="DHG23" s="19"/>
      <c r="DHH23" s="19"/>
      <c r="DHI23" s="19"/>
      <c r="DHJ23" s="19"/>
      <c r="DHK23" s="19"/>
      <c r="DHL23" s="19"/>
      <c r="DHM23" s="19"/>
      <c r="DHN23" s="19"/>
      <c r="DHO23" s="19"/>
      <c r="DHP23" s="19"/>
      <c r="DHQ23" s="19"/>
      <c r="DHR23" s="19"/>
      <c r="DHS23" s="19"/>
      <c r="DHT23" s="19"/>
      <c r="DHU23" s="19"/>
      <c r="DHV23" s="19"/>
      <c r="DHW23" s="19"/>
      <c r="DHX23" s="19"/>
      <c r="DHY23" s="19"/>
      <c r="DHZ23" s="19"/>
      <c r="DIA23" s="19"/>
      <c r="DIB23" s="19"/>
      <c r="DIC23" s="19"/>
      <c r="DID23" s="19"/>
      <c r="DIE23" s="19"/>
      <c r="DIF23" s="19"/>
      <c r="DIG23" s="19"/>
      <c r="DIH23" s="19"/>
      <c r="DII23" s="19"/>
      <c r="DIJ23" s="19"/>
      <c r="DIK23" s="19"/>
      <c r="DIL23" s="19"/>
      <c r="DIM23" s="19"/>
      <c r="DIN23" s="19"/>
      <c r="DIO23" s="19"/>
      <c r="DIP23" s="19"/>
      <c r="DIQ23" s="19"/>
      <c r="DIR23" s="19"/>
      <c r="DIS23" s="19"/>
      <c r="DIT23" s="19"/>
      <c r="DIU23" s="19"/>
      <c r="DIV23" s="19"/>
      <c r="DIW23" s="19"/>
      <c r="DIX23" s="19"/>
      <c r="DIY23" s="19"/>
      <c r="DIZ23" s="19"/>
      <c r="DJA23" s="19"/>
      <c r="DJB23" s="19"/>
      <c r="DJC23" s="19"/>
      <c r="DJD23" s="19"/>
      <c r="DJE23" s="19"/>
      <c r="DJF23" s="19"/>
      <c r="DJG23" s="19"/>
      <c r="DJH23" s="19"/>
      <c r="DJI23" s="19"/>
      <c r="DJJ23" s="19"/>
      <c r="DJK23" s="19"/>
      <c r="DJL23" s="19"/>
      <c r="DJM23" s="19"/>
      <c r="DJN23" s="19"/>
      <c r="DJO23" s="19"/>
      <c r="DJP23" s="19"/>
      <c r="DJQ23" s="19"/>
      <c r="DJR23" s="19"/>
      <c r="DJS23" s="19"/>
      <c r="DJT23" s="19"/>
      <c r="DJU23" s="19"/>
      <c r="DJV23" s="19"/>
      <c r="DJW23" s="19"/>
      <c r="DJX23" s="19"/>
      <c r="DJY23" s="19"/>
      <c r="DJZ23" s="19"/>
      <c r="DKA23" s="19"/>
      <c r="DKB23" s="19"/>
      <c r="DKC23" s="19"/>
      <c r="DKD23" s="19"/>
      <c r="DKE23" s="19"/>
      <c r="DKF23" s="19"/>
      <c r="DKG23" s="19"/>
      <c r="DKH23" s="19"/>
      <c r="DKI23" s="19"/>
      <c r="DKJ23" s="19"/>
      <c r="DKK23" s="19"/>
      <c r="DKL23" s="19"/>
      <c r="DKM23" s="19"/>
      <c r="DKN23" s="19"/>
      <c r="DKO23" s="19"/>
      <c r="DKP23" s="19"/>
      <c r="DKQ23" s="19"/>
      <c r="DKR23" s="19"/>
      <c r="DKS23" s="19"/>
      <c r="DKT23" s="19"/>
      <c r="DKU23" s="19"/>
      <c r="DKV23" s="19"/>
      <c r="DKW23" s="19"/>
      <c r="DKX23" s="19"/>
      <c r="DKY23" s="19"/>
      <c r="DKZ23" s="19"/>
      <c r="DLA23" s="19"/>
      <c r="DLB23" s="19"/>
      <c r="DLC23" s="19"/>
      <c r="DLD23" s="19"/>
      <c r="DLE23" s="19"/>
      <c r="DLF23" s="19"/>
      <c r="DLG23" s="19"/>
      <c r="DLH23" s="19"/>
      <c r="DLI23" s="19"/>
      <c r="DLJ23" s="19"/>
      <c r="DLK23" s="19"/>
      <c r="DLL23" s="19"/>
      <c r="DLM23" s="19"/>
      <c r="DLN23" s="19"/>
      <c r="DLO23" s="19"/>
      <c r="DLP23" s="19"/>
      <c r="DLQ23" s="19"/>
      <c r="DLR23" s="19"/>
      <c r="DLS23" s="19"/>
      <c r="DLT23" s="19"/>
      <c r="DLU23" s="19"/>
      <c r="DLV23" s="19"/>
      <c r="DLW23" s="19"/>
      <c r="DLX23" s="19"/>
      <c r="DLY23" s="19"/>
      <c r="DLZ23" s="19"/>
      <c r="DMA23" s="19"/>
      <c r="DMB23" s="19"/>
      <c r="DMC23" s="19"/>
      <c r="DMD23" s="19"/>
      <c r="DME23" s="19"/>
      <c r="DMF23" s="19"/>
      <c r="DMG23" s="19"/>
      <c r="DMH23" s="19"/>
      <c r="DMI23" s="19"/>
      <c r="DMJ23" s="19"/>
      <c r="DMK23" s="19"/>
      <c r="DML23" s="19"/>
      <c r="DMM23" s="19"/>
      <c r="DMN23" s="19"/>
      <c r="DMO23" s="19"/>
      <c r="DMP23" s="19"/>
      <c r="DMQ23" s="19"/>
      <c r="DMR23" s="19"/>
      <c r="DMS23" s="19"/>
      <c r="DMT23" s="19"/>
      <c r="DMU23" s="19"/>
      <c r="DMV23" s="19"/>
      <c r="DMW23" s="19"/>
      <c r="DMX23" s="19"/>
      <c r="DMY23" s="19"/>
      <c r="DMZ23" s="19"/>
      <c r="DNA23" s="19"/>
      <c r="DNB23" s="19"/>
      <c r="DNC23" s="19"/>
      <c r="DND23" s="19"/>
      <c r="DNE23" s="19"/>
      <c r="DNF23" s="19"/>
      <c r="DNG23" s="19"/>
      <c r="DNH23" s="19"/>
      <c r="DNI23" s="19"/>
      <c r="DNJ23" s="19"/>
      <c r="DNK23" s="19"/>
      <c r="DNL23" s="19"/>
      <c r="DNM23" s="19"/>
      <c r="DNN23" s="19"/>
      <c r="DNO23" s="19"/>
      <c r="DNP23" s="19"/>
      <c r="DNQ23" s="19"/>
      <c r="DNR23" s="19"/>
      <c r="DNS23" s="19"/>
      <c r="DNT23" s="19"/>
      <c r="DNU23" s="19"/>
      <c r="DNV23" s="19"/>
      <c r="DNW23" s="19"/>
      <c r="DNX23" s="19"/>
      <c r="DNY23" s="19"/>
      <c r="DNZ23" s="19"/>
      <c r="DOA23" s="19"/>
      <c r="DOB23" s="19"/>
      <c r="DOC23" s="19"/>
      <c r="DOD23" s="19"/>
      <c r="DOE23" s="19"/>
      <c r="DOF23" s="19"/>
      <c r="DOG23" s="19"/>
      <c r="DOH23" s="19"/>
      <c r="DOI23" s="19"/>
      <c r="DOJ23" s="19"/>
      <c r="DOK23" s="19"/>
      <c r="DOL23" s="19"/>
      <c r="DOM23" s="19"/>
      <c r="DON23" s="19"/>
      <c r="DOO23" s="19"/>
      <c r="DOP23" s="19"/>
      <c r="DOQ23" s="19"/>
      <c r="DOR23" s="19"/>
      <c r="DOS23" s="19"/>
      <c r="DOT23" s="19"/>
      <c r="DOU23" s="19"/>
      <c r="DOV23" s="19"/>
      <c r="DOW23" s="19"/>
      <c r="DOX23" s="19"/>
      <c r="DOY23" s="19"/>
      <c r="DOZ23" s="19"/>
      <c r="DPA23" s="19"/>
      <c r="DPB23" s="19"/>
      <c r="DPC23" s="19"/>
      <c r="DPD23" s="19"/>
      <c r="DPE23" s="19"/>
      <c r="DPF23" s="19"/>
      <c r="DPG23" s="19"/>
      <c r="DPH23" s="19"/>
      <c r="DPI23" s="19"/>
      <c r="DPJ23" s="19"/>
      <c r="DPK23" s="19"/>
      <c r="DPL23" s="19"/>
      <c r="DPM23" s="19"/>
      <c r="DPN23" s="19"/>
      <c r="DPO23" s="19"/>
      <c r="DPP23" s="19"/>
      <c r="DPQ23" s="19"/>
      <c r="DPR23" s="19"/>
      <c r="DPS23" s="19"/>
      <c r="DPT23" s="19"/>
      <c r="DPU23" s="19"/>
      <c r="DPV23" s="19"/>
      <c r="DPW23" s="19"/>
      <c r="DPX23" s="19"/>
      <c r="DPY23" s="19"/>
      <c r="DPZ23" s="19"/>
      <c r="DQA23" s="19"/>
      <c r="DQB23" s="19"/>
      <c r="DQC23" s="19"/>
      <c r="DQD23" s="19"/>
      <c r="DQE23" s="19"/>
      <c r="DQF23" s="19"/>
      <c r="DQG23" s="19"/>
      <c r="DQH23" s="19"/>
      <c r="DQI23" s="19"/>
      <c r="DQJ23" s="19"/>
      <c r="DQK23" s="19"/>
      <c r="DQL23" s="19"/>
      <c r="DQM23" s="19"/>
      <c r="DQN23" s="19"/>
      <c r="DQO23" s="19"/>
      <c r="DQP23" s="19"/>
      <c r="DQQ23" s="19"/>
      <c r="DQR23" s="19"/>
      <c r="DQS23" s="19"/>
      <c r="DQT23" s="19"/>
      <c r="DQU23" s="19"/>
      <c r="DQV23" s="19"/>
      <c r="DQW23" s="19"/>
      <c r="DQX23" s="19"/>
      <c r="DQY23" s="19"/>
      <c r="DQZ23" s="19"/>
      <c r="DRA23" s="19"/>
      <c r="DRB23" s="19"/>
      <c r="DRC23" s="19"/>
      <c r="DRD23" s="19"/>
      <c r="DRE23" s="19"/>
      <c r="DRF23" s="19"/>
      <c r="DRG23" s="19"/>
      <c r="DRH23" s="19"/>
      <c r="DRI23" s="19"/>
      <c r="DRJ23" s="19"/>
      <c r="DRK23" s="19"/>
      <c r="DRL23" s="19"/>
      <c r="DRM23" s="19"/>
      <c r="DRN23" s="19"/>
      <c r="DRO23" s="19"/>
      <c r="DRP23" s="19"/>
      <c r="DRQ23" s="19"/>
      <c r="DRR23" s="19"/>
      <c r="DRS23" s="19"/>
      <c r="DRT23" s="19"/>
      <c r="DRU23" s="19"/>
      <c r="DRV23" s="19"/>
      <c r="DRW23" s="19"/>
      <c r="DRX23" s="19"/>
      <c r="DRY23" s="19"/>
      <c r="DRZ23" s="19"/>
      <c r="DSA23" s="19"/>
      <c r="DSB23" s="19"/>
      <c r="DSC23" s="19"/>
      <c r="DSD23" s="19"/>
      <c r="DSE23" s="19"/>
      <c r="DSF23" s="19"/>
      <c r="DSG23" s="19"/>
      <c r="DSH23" s="19"/>
      <c r="DSI23" s="19"/>
      <c r="DSJ23" s="19"/>
      <c r="DSK23" s="19"/>
      <c r="DSL23" s="19"/>
      <c r="DSM23" s="19"/>
      <c r="DSN23" s="19"/>
      <c r="DSO23" s="19"/>
      <c r="DSP23" s="19"/>
      <c r="DSQ23" s="19"/>
      <c r="DSR23" s="19"/>
      <c r="DSS23" s="19"/>
      <c r="DST23" s="19"/>
      <c r="DSU23" s="19"/>
      <c r="DSV23" s="19"/>
      <c r="DSW23" s="19"/>
      <c r="DSX23" s="19"/>
      <c r="DSY23" s="19"/>
      <c r="DSZ23" s="19"/>
      <c r="DTA23" s="19"/>
      <c r="DTB23" s="19"/>
      <c r="DTC23" s="19"/>
      <c r="DTD23" s="19"/>
      <c r="DTE23" s="19"/>
      <c r="DTF23" s="19"/>
      <c r="DTG23" s="19"/>
      <c r="DTH23" s="19"/>
      <c r="DTI23" s="19"/>
      <c r="DTJ23" s="19"/>
      <c r="DTK23" s="19"/>
      <c r="DTL23" s="19"/>
      <c r="DTM23" s="19"/>
      <c r="DTN23" s="19"/>
      <c r="DTO23" s="19"/>
      <c r="DTP23" s="19"/>
      <c r="DTQ23" s="19"/>
      <c r="DTR23" s="19"/>
      <c r="DTS23" s="19"/>
      <c r="DTT23" s="19"/>
      <c r="DTU23" s="19"/>
      <c r="DTV23" s="19"/>
      <c r="DTW23" s="19"/>
      <c r="DTX23" s="19"/>
      <c r="DTY23" s="19"/>
      <c r="DTZ23" s="19"/>
      <c r="DUA23" s="19"/>
      <c r="DUB23" s="19"/>
      <c r="DUC23" s="19"/>
      <c r="DUD23" s="19"/>
      <c r="DUE23" s="19"/>
      <c r="DUF23" s="19"/>
      <c r="DUG23" s="19"/>
      <c r="DUH23" s="19"/>
      <c r="DUI23" s="19"/>
      <c r="DUJ23" s="19"/>
      <c r="DUK23" s="19"/>
      <c r="DUL23" s="19"/>
      <c r="DUM23" s="19"/>
      <c r="DUN23" s="19"/>
      <c r="DUO23" s="19"/>
      <c r="DUP23" s="19"/>
      <c r="DUQ23" s="19"/>
      <c r="DUR23" s="19"/>
      <c r="DUS23" s="19"/>
      <c r="DUT23" s="19"/>
      <c r="DUU23" s="19"/>
      <c r="DUV23" s="19"/>
      <c r="DUW23" s="19"/>
      <c r="DUX23" s="19"/>
      <c r="DUY23" s="19"/>
      <c r="DUZ23" s="19"/>
      <c r="DVA23" s="19"/>
      <c r="DVB23" s="19"/>
      <c r="DVC23" s="19"/>
      <c r="DVD23" s="19"/>
      <c r="DVE23" s="19"/>
      <c r="DVF23" s="19"/>
      <c r="DVG23" s="19"/>
      <c r="DVH23" s="19"/>
      <c r="DVI23" s="19"/>
      <c r="DVJ23" s="19"/>
      <c r="DVK23" s="19"/>
      <c r="DVL23" s="19"/>
      <c r="DVM23" s="19"/>
      <c r="DVN23" s="19"/>
      <c r="DVO23" s="19"/>
      <c r="DVP23" s="19"/>
      <c r="DVQ23" s="19"/>
      <c r="DVR23" s="19"/>
      <c r="DVS23" s="19"/>
      <c r="DVT23" s="19"/>
      <c r="DVU23" s="19"/>
      <c r="DVV23" s="19"/>
      <c r="DVW23" s="19"/>
      <c r="DVX23" s="19"/>
      <c r="DVY23" s="19"/>
      <c r="DVZ23" s="19"/>
      <c r="DWA23" s="19"/>
      <c r="DWB23" s="19"/>
      <c r="DWC23" s="19"/>
      <c r="DWD23" s="19"/>
      <c r="DWE23" s="19"/>
      <c r="DWF23" s="19"/>
      <c r="DWG23" s="19"/>
      <c r="DWH23" s="19"/>
      <c r="DWI23" s="19"/>
      <c r="DWJ23" s="19"/>
      <c r="DWK23" s="19"/>
      <c r="DWL23" s="19"/>
      <c r="DWM23" s="19"/>
      <c r="DWN23" s="19"/>
      <c r="DWO23" s="19"/>
      <c r="DWP23" s="19"/>
      <c r="DWQ23" s="19"/>
      <c r="DWR23" s="19"/>
      <c r="DWS23" s="19"/>
      <c r="DWT23" s="19"/>
      <c r="DWU23" s="19"/>
      <c r="DWV23" s="19"/>
      <c r="DWW23" s="19"/>
      <c r="DWX23" s="19"/>
      <c r="DWY23" s="19"/>
      <c r="DWZ23" s="19"/>
      <c r="DXA23" s="19"/>
      <c r="DXB23" s="19"/>
      <c r="DXC23" s="19"/>
      <c r="DXD23" s="19"/>
      <c r="DXE23" s="19"/>
      <c r="DXF23" s="19"/>
      <c r="DXG23" s="19"/>
      <c r="DXH23" s="19"/>
      <c r="DXI23" s="19"/>
      <c r="DXJ23" s="19"/>
      <c r="DXK23" s="19"/>
      <c r="DXL23" s="19"/>
      <c r="DXM23" s="19"/>
      <c r="DXN23" s="19"/>
      <c r="DXO23" s="19"/>
      <c r="DXP23" s="19"/>
      <c r="DXQ23" s="19"/>
      <c r="DXR23" s="19"/>
      <c r="DXS23" s="19"/>
      <c r="DXT23" s="19"/>
      <c r="DXU23" s="19"/>
      <c r="DXV23" s="19"/>
      <c r="DXW23" s="19"/>
      <c r="DXX23" s="19"/>
      <c r="DXY23" s="19"/>
      <c r="DXZ23" s="19"/>
      <c r="DYA23" s="19"/>
      <c r="DYB23" s="19"/>
      <c r="DYC23" s="19"/>
      <c r="DYD23" s="19"/>
      <c r="DYE23" s="19"/>
      <c r="DYF23" s="19"/>
      <c r="DYG23" s="19"/>
      <c r="DYH23" s="19"/>
      <c r="DYI23" s="19"/>
      <c r="DYJ23" s="19"/>
      <c r="DYK23" s="19"/>
      <c r="DYL23" s="19"/>
      <c r="DYM23" s="19"/>
      <c r="DYN23" s="19"/>
      <c r="DYO23" s="19"/>
      <c r="DYP23" s="19"/>
      <c r="DYQ23" s="19"/>
      <c r="DYR23" s="19"/>
      <c r="DYS23" s="19"/>
      <c r="DYT23" s="19"/>
      <c r="DYU23" s="19"/>
      <c r="DYV23" s="19"/>
      <c r="DYW23" s="19"/>
      <c r="DYX23" s="19"/>
      <c r="DYY23" s="19"/>
      <c r="DYZ23" s="19"/>
      <c r="DZA23" s="19"/>
      <c r="DZB23" s="19"/>
      <c r="DZC23" s="19"/>
      <c r="DZD23" s="19"/>
      <c r="DZE23" s="19"/>
      <c r="DZF23" s="19"/>
      <c r="DZG23" s="19"/>
      <c r="DZH23" s="19"/>
      <c r="DZI23" s="19"/>
      <c r="DZJ23" s="19"/>
      <c r="DZK23" s="19"/>
      <c r="DZL23" s="19"/>
      <c r="DZM23" s="19"/>
      <c r="DZN23" s="19"/>
      <c r="DZO23" s="19"/>
      <c r="DZP23" s="19"/>
      <c r="DZQ23" s="19"/>
      <c r="DZR23" s="19"/>
      <c r="DZS23" s="19"/>
      <c r="DZT23" s="19"/>
      <c r="DZU23" s="19"/>
      <c r="DZV23" s="19"/>
      <c r="DZW23" s="19"/>
      <c r="DZX23" s="19"/>
      <c r="DZY23" s="19"/>
      <c r="DZZ23" s="19"/>
      <c r="EAA23" s="19"/>
      <c r="EAB23" s="19"/>
      <c r="EAC23" s="19"/>
      <c r="EAD23" s="19"/>
      <c r="EAE23" s="19"/>
      <c r="EAF23" s="19"/>
      <c r="EAG23" s="19"/>
      <c r="EAH23" s="19"/>
      <c r="EAI23" s="19"/>
      <c r="EAJ23" s="19"/>
      <c r="EAK23" s="19"/>
      <c r="EAL23" s="19"/>
      <c r="EAM23" s="19"/>
      <c r="EAN23" s="19"/>
      <c r="EAO23" s="19"/>
      <c r="EAP23" s="19"/>
      <c r="EAQ23" s="19"/>
      <c r="EAR23" s="19"/>
      <c r="EAS23" s="19"/>
      <c r="EAT23" s="19"/>
      <c r="EAU23" s="19"/>
      <c r="EAV23" s="19"/>
      <c r="EAW23" s="19"/>
      <c r="EAX23" s="19"/>
      <c r="EAY23" s="19"/>
      <c r="EAZ23" s="19"/>
      <c r="EBA23" s="19"/>
      <c r="EBB23" s="19"/>
      <c r="EBC23" s="19"/>
      <c r="EBD23" s="19"/>
      <c r="EBE23" s="19"/>
      <c r="EBF23" s="19"/>
      <c r="EBG23" s="19"/>
      <c r="EBH23" s="19"/>
      <c r="EBI23" s="19"/>
      <c r="EBJ23" s="19"/>
      <c r="EBK23" s="19"/>
      <c r="EBL23" s="19"/>
      <c r="EBM23" s="19"/>
      <c r="EBN23" s="19"/>
      <c r="EBO23" s="19"/>
      <c r="EBP23" s="19"/>
      <c r="EBQ23" s="19"/>
      <c r="EBR23" s="19"/>
      <c r="EBS23" s="19"/>
      <c r="EBT23" s="19"/>
      <c r="EBU23" s="19"/>
      <c r="EBV23" s="19"/>
      <c r="EBW23" s="19"/>
      <c r="EBX23" s="19"/>
      <c r="EBY23" s="19"/>
      <c r="EBZ23" s="19"/>
      <c r="ECA23" s="19"/>
      <c r="ECB23" s="19"/>
      <c r="ECC23" s="19"/>
      <c r="ECD23" s="19"/>
      <c r="ECE23" s="19"/>
      <c r="ECF23" s="19"/>
      <c r="ECG23" s="19"/>
      <c r="ECH23" s="19"/>
      <c r="ECI23" s="19"/>
      <c r="ECJ23" s="19"/>
      <c r="ECK23" s="19"/>
      <c r="ECL23" s="19"/>
      <c r="ECM23" s="19"/>
      <c r="ECN23" s="19"/>
      <c r="ECO23" s="19"/>
      <c r="ECP23" s="19"/>
      <c r="ECQ23" s="19"/>
      <c r="ECR23" s="19"/>
      <c r="ECS23" s="19"/>
      <c r="ECT23" s="19"/>
      <c r="ECU23" s="19"/>
      <c r="ECV23" s="19"/>
      <c r="ECW23" s="19"/>
      <c r="ECX23" s="19"/>
      <c r="ECY23" s="19"/>
      <c r="ECZ23" s="19"/>
      <c r="EDA23" s="19"/>
      <c r="EDB23" s="19"/>
      <c r="EDC23" s="19"/>
      <c r="EDD23" s="19"/>
      <c r="EDE23" s="19"/>
      <c r="EDF23" s="19"/>
      <c r="EDG23" s="19"/>
      <c r="EDH23" s="19"/>
      <c r="EDI23" s="19"/>
      <c r="EDJ23" s="19"/>
      <c r="EDK23" s="19"/>
      <c r="EDL23" s="19"/>
      <c r="EDM23" s="19"/>
      <c r="EDN23" s="19"/>
      <c r="EDO23" s="19"/>
      <c r="EDP23" s="19"/>
      <c r="EDQ23" s="19"/>
      <c r="EDR23" s="19"/>
      <c r="EDS23" s="19"/>
      <c r="EDT23" s="19"/>
      <c r="EDU23" s="19"/>
      <c r="EDV23" s="19"/>
      <c r="EDW23" s="19"/>
      <c r="EDX23" s="19"/>
      <c r="EDY23" s="19"/>
      <c r="EDZ23" s="19"/>
      <c r="EEA23" s="19"/>
      <c r="EEB23" s="19"/>
      <c r="EEC23" s="19"/>
      <c r="EED23" s="19"/>
      <c r="EEE23" s="19"/>
      <c r="EEF23" s="19"/>
      <c r="EEG23" s="19"/>
      <c r="EEH23" s="19"/>
      <c r="EEI23" s="19"/>
      <c r="EEJ23" s="19"/>
      <c r="EEK23" s="19"/>
      <c r="EEL23" s="19"/>
      <c r="EEM23" s="19"/>
      <c r="EEN23" s="19"/>
      <c r="EEO23" s="19"/>
      <c r="EEP23" s="19"/>
      <c r="EEQ23" s="19"/>
      <c r="EER23" s="19"/>
      <c r="EES23" s="19"/>
      <c r="EET23" s="19"/>
      <c r="EEU23" s="19"/>
      <c r="EEV23" s="19"/>
      <c r="EEW23" s="19"/>
      <c r="EEX23" s="19"/>
      <c r="EEY23" s="19"/>
      <c r="EEZ23" s="19"/>
      <c r="EFA23" s="19"/>
      <c r="EFB23" s="19"/>
      <c r="EFC23" s="19"/>
      <c r="EFD23" s="19"/>
      <c r="EFE23" s="19"/>
      <c r="EFF23" s="19"/>
      <c r="EFG23" s="19"/>
      <c r="EFH23" s="19"/>
      <c r="EFI23" s="19"/>
      <c r="EFJ23" s="19"/>
      <c r="EFK23" s="19"/>
      <c r="EFL23" s="19"/>
      <c r="EFM23" s="19"/>
      <c r="EFN23" s="19"/>
      <c r="EFO23" s="19"/>
      <c r="EFP23" s="19"/>
      <c r="EFQ23" s="19"/>
      <c r="EFR23" s="19"/>
      <c r="EFS23" s="19"/>
      <c r="EFT23" s="19"/>
      <c r="EFU23" s="19"/>
      <c r="EFV23" s="19"/>
      <c r="EFW23" s="19"/>
      <c r="EFX23" s="19"/>
      <c r="EFY23" s="19"/>
      <c r="EFZ23" s="19"/>
      <c r="EGA23" s="19"/>
      <c r="EGB23" s="19"/>
      <c r="EGC23" s="19"/>
      <c r="EGD23" s="19"/>
      <c r="EGE23" s="19"/>
      <c r="EGF23" s="19"/>
      <c r="EGG23" s="19"/>
      <c r="EGH23" s="19"/>
      <c r="EGI23" s="19"/>
      <c r="EGJ23" s="19"/>
      <c r="EGK23" s="19"/>
      <c r="EGL23" s="19"/>
      <c r="EGM23" s="19"/>
      <c r="EGN23" s="19"/>
      <c r="EGO23" s="19"/>
      <c r="EGP23" s="19"/>
      <c r="EGQ23" s="19"/>
      <c r="EGR23" s="19"/>
      <c r="EGS23" s="19"/>
      <c r="EGT23" s="19"/>
      <c r="EGU23" s="19"/>
      <c r="EGV23" s="19"/>
      <c r="EGW23" s="19"/>
      <c r="EGX23" s="19"/>
      <c r="EGY23" s="19"/>
      <c r="EGZ23" s="19"/>
      <c r="EHA23" s="19"/>
      <c r="EHB23" s="19"/>
      <c r="EHC23" s="19"/>
      <c r="EHD23" s="19"/>
      <c r="EHE23" s="19"/>
      <c r="EHF23" s="19"/>
      <c r="EHG23" s="19"/>
      <c r="EHH23" s="19"/>
      <c r="EHI23" s="19"/>
      <c r="EHJ23" s="19"/>
      <c r="EHK23" s="19"/>
      <c r="EHL23" s="19"/>
      <c r="EHM23" s="19"/>
      <c r="EHN23" s="19"/>
      <c r="EHO23" s="19"/>
      <c r="EHP23" s="19"/>
      <c r="EHQ23" s="19"/>
      <c r="EHR23" s="19"/>
      <c r="EHS23" s="19"/>
      <c r="EHT23" s="19"/>
      <c r="EHU23" s="19"/>
      <c r="EHV23" s="19"/>
      <c r="EHW23" s="19"/>
      <c r="EHX23" s="19"/>
      <c r="EHY23" s="19"/>
      <c r="EHZ23" s="19"/>
      <c r="EIA23" s="19"/>
      <c r="EIB23" s="19"/>
      <c r="EIC23" s="19"/>
      <c r="EID23" s="19"/>
      <c r="EIE23" s="19"/>
      <c r="EIF23" s="19"/>
      <c r="EIG23" s="19"/>
      <c r="EIH23" s="19"/>
      <c r="EII23" s="19"/>
      <c r="EIJ23" s="19"/>
      <c r="EIK23" s="19"/>
      <c r="EIL23" s="19"/>
      <c r="EIM23" s="19"/>
      <c r="EIN23" s="19"/>
      <c r="EIO23" s="19"/>
      <c r="EIP23" s="19"/>
      <c r="EIQ23" s="19"/>
      <c r="EIR23" s="19"/>
      <c r="EIS23" s="19"/>
      <c r="EIT23" s="19"/>
      <c r="EIU23" s="19"/>
      <c r="EIV23" s="19"/>
      <c r="EIW23" s="19"/>
      <c r="EIX23" s="19"/>
      <c r="EIY23" s="19"/>
      <c r="EIZ23" s="19"/>
      <c r="EJA23" s="19"/>
      <c r="EJB23" s="19"/>
      <c r="EJC23" s="19"/>
      <c r="EJD23" s="19"/>
      <c r="EJE23" s="19"/>
      <c r="EJF23" s="19"/>
      <c r="EJG23" s="19"/>
      <c r="EJH23" s="19"/>
      <c r="EJI23" s="19"/>
      <c r="EJJ23" s="19"/>
      <c r="EJK23" s="19"/>
      <c r="EJL23" s="19"/>
      <c r="EJM23" s="19"/>
      <c r="EJN23" s="19"/>
      <c r="EJO23" s="19"/>
      <c r="EJP23" s="19"/>
      <c r="EJQ23" s="19"/>
      <c r="EJR23" s="19"/>
      <c r="EJS23" s="19"/>
      <c r="EJT23" s="19"/>
      <c r="EJU23" s="19"/>
      <c r="EJV23" s="19"/>
      <c r="EJW23" s="19"/>
      <c r="EJX23" s="19"/>
      <c r="EJY23" s="19"/>
      <c r="EJZ23" s="19"/>
      <c r="EKA23" s="19"/>
      <c r="EKB23" s="19"/>
      <c r="EKC23" s="19"/>
      <c r="EKD23" s="19"/>
      <c r="EKE23" s="19"/>
      <c r="EKF23" s="19"/>
      <c r="EKG23" s="19"/>
      <c r="EKH23" s="19"/>
      <c r="EKI23" s="19"/>
      <c r="EKJ23" s="19"/>
      <c r="EKK23" s="19"/>
      <c r="EKL23" s="19"/>
      <c r="EKM23" s="19"/>
      <c r="EKN23" s="19"/>
      <c r="EKO23" s="19"/>
      <c r="EKP23" s="19"/>
      <c r="EKQ23" s="19"/>
      <c r="EKR23" s="19"/>
      <c r="EKS23" s="19"/>
      <c r="EKT23" s="19"/>
      <c r="EKU23" s="19"/>
      <c r="EKV23" s="19"/>
      <c r="EKW23" s="19"/>
      <c r="EKX23" s="19"/>
      <c r="EKY23" s="19"/>
      <c r="EKZ23" s="19"/>
      <c r="ELA23" s="19"/>
      <c r="ELB23" s="19"/>
      <c r="ELC23" s="19"/>
      <c r="ELD23" s="19"/>
      <c r="ELE23" s="19"/>
      <c r="ELF23" s="19"/>
      <c r="ELG23" s="19"/>
      <c r="ELH23" s="19"/>
      <c r="ELI23" s="19"/>
      <c r="ELJ23" s="19"/>
      <c r="ELK23" s="19"/>
      <c r="ELL23" s="19"/>
      <c r="ELM23" s="19"/>
      <c r="ELN23" s="19"/>
      <c r="ELO23" s="19"/>
      <c r="ELP23" s="19"/>
      <c r="ELQ23" s="19"/>
      <c r="ELR23" s="19"/>
      <c r="ELS23" s="19"/>
      <c r="ELT23" s="19"/>
      <c r="ELU23" s="19"/>
      <c r="ELV23" s="19"/>
      <c r="ELW23" s="19"/>
      <c r="ELX23" s="19"/>
      <c r="ELY23" s="19"/>
      <c r="ELZ23" s="19"/>
      <c r="EMA23" s="19"/>
      <c r="EMB23" s="19"/>
      <c r="EMC23" s="19"/>
      <c r="EMD23" s="19"/>
      <c r="EME23" s="19"/>
      <c r="EMF23" s="19"/>
      <c r="EMG23" s="19"/>
      <c r="EMH23" s="19"/>
      <c r="EMI23" s="19"/>
      <c r="EMJ23" s="19"/>
      <c r="EMK23" s="19"/>
      <c r="EML23" s="19"/>
      <c r="EMM23" s="19"/>
      <c r="EMN23" s="19"/>
      <c r="EMO23" s="19"/>
      <c r="EMP23" s="19"/>
      <c r="EMQ23" s="19"/>
      <c r="EMR23" s="19"/>
      <c r="EMS23" s="19"/>
      <c r="EMT23" s="19"/>
      <c r="EMU23" s="19"/>
      <c r="EMV23" s="19"/>
      <c r="EMW23" s="19"/>
      <c r="EMX23" s="19"/>
      <c r="EMY23" s="19"/>
      <c r="EMZ23" s="19"/>
      <c r="ENA23" s="19"/>
      <c r="ENB23" s="19"/>
      <c r="ENC23" s="19"/>
      <c r="END23" s="19"/>
      <c r="ENE23" s="19"/>
      <c r="ENF23" s="19"/>
      <c r="ENG23" s="19"/>
      <c r="ENH23" s="19"/>
      <c r="ENI23" s="19"/>
      <c r="ENJ23" s="19"/>
      <c r="ENK23" s="19"/>
      <c r="ENL23" s="19"/>
      <c r="ENM23" s="19"/>
      <c r="ENN23" s="19"/>
      <c r="ENO23" s="19"/>
      <c r="ENP23" s="19"/>
      <c r="ENQ23" s="19"/>
      <c r="ENR23" s="19"/>
      <c r="ENS23" s="19"/>
      <c r="ENT23" s="19"/>
      <c r="ENU23" s="19"/>
      <c r="ENV23" s="19"/>
      <c r="ENW23" s="19"/>
      <c r="ENX23" s="19"/>
      <c r="ENY23" s="19"/>
      <c r="ENZ23" s="19"/>
      <c r="EOA23" s="19"/>
      <c r="EOB23" s="19"/>
      <c r="EOC23" s="19"/>
      <c r="EOD23" s="19"/>
      <c r="EOE23" s="19"/>
      <c r="EOF23" s="19"/>
      <c r="EOG23" s="19"/>
      <c r="EOH23" s="19"/>
      <c r="EOI23" s="19"/>
      <c r="EOJ23" s="19"/>
      <c r="EOK23" s="19"/>
      <c r="EOL23" s="19"/>
      <c r="EOM23" s="19"/>
      <c r="EON23" s="19"/>
      <c r="EOO23" s="19"/>
      <c r="EOP23" s="19"/>
      <c r="EOQ23" s="19"/>
      <c r="EOR23" s="19"/>
      <c r="EOS23" s="19"/>
      <c r="EOT23" s="19"/>
      <c r="EOU23" s="19"/>
      <c r="EOV23" s="19"/>
      <c r="EOW23" s="19"/>
      <c r="EOX23" s="19"/>
      <c r="EOY23" s="19"/>
      <c r="EOZ23" s="19"/>
      <c r="EPA23" s="19"/>
      <c r="EPB23" s="19"/>
      <c r="EPC23" s="19"/>
      <c r="EPD23" s="19"/>
      <c r="EPE23" s="19"/>
      <c r="EPF23" s="19"/>
      <c r="EPG23" s="19"/>
      <c r="EPH23" s="19"/>
      <c r="EPI23" s="19"/>
      <c r="EPJ23" s="19"/>
      <c r="EPK23" s="19"/>
      <c r="EPL23" s="19"/>
      <c r="EPM23" s="19"/>
      <c r="EPN23" s="19"/>
      <c r="EPO23" s="19"/>
      <c r="EPP23" s="19"/>
      <c r="EPQ23" s="19"/>
      <c r="EPR23" s="19"/>
      <c r="EPS23" s="19"/>
      <c r="EPT23" s="19"/>
      <c r="EPU23" s="19"/>
      <c r="EPV23" s="19"/>
      <c r="EPW23" s="19"/>
      <c r="EPX23" s="19"/>
      <c r="EPY23" s="19"/>
      <c r="EPZ23" s="19"/>
      <c r="EQA23" s="19"/>
      <c r="EQB23" s="19"/>
      <c r="EQC23" s="19"/>
      <c r="EQD23" s="19"/>
      <c r="EQE23" s="19"/>
      <c r="EQF23" s="19"/>
      <c r="EQG23" s="19"/>
      <c r="EQH23" s="19"/>
      <c r="EQI23" s="19"/>
      <c r="EQJ23" s="19"/>
      <c r="EQK23" s="19"/>
      <c r="EQL23" s="19"/>
      <c r="EQM23" s="19"/>
      <c r="EQN23" s="19"/>
      <c r="EQO23" s="19"/>
      <c r="EQP23" s="19"/>
      <c r="EQQ23" s="19"/>
      <c r="EQR23" s="19"/>
      <c r="EQS23" s="19"/>
      <c r="EQT23" s="19"/>
      <c r="EQU23" s="19"/>
      <c r="EQV23" s="19"/>
      <c r="EQW23" s="19"/>
      <c r="EQX23" s="19"/>
      <c r="EQY23" s="19"/>
      <c r="EQZ23" s="19"/>
      <c r="ERA23" s="19"/>
      <c r="ERB23" s="19"/>
      <c r="ERC23" s="19"/>
      <c r="ERD23" s="19"/>
      <c r="ERE23" s="19"/>
      <c r="ERF23" s="19"/>
      <c r="ERG23" s="19"/>
      <c r="ERH23" s="19"/>
      <c r="ERI23" s="19"/>
      <c r="ERJ23" s="19"/>
      <c r="ERK23" s="19"/>
      <c r="ERL23" s="19"/>
      <c r="ERM23" s="19"/>
      <c r="ERN23" s="19"/>
      <c r="ERO23" s="19"/>
      <c r="ERP23" s="19"/>
      <c r="ERQ23" s="19"/>
      <c r="ERR23" s="19"/>
      <c r="ERS23" s="19"/>
      <c r="ERT23" s="19"/>
      <c r="ERU23" s="19"/>
      <c r="ERV23" s="19"/>
      <c r="ERW23" s="19"/>
      <c r="ERX23" s="19"/>
      <c r="ERY23" s="19"/>
      <c r="ERZ23" s="19"/>
      <c r="ESA23" s="19"/>
      <c r="ESB23" s="19"/>
      <c r="ESC23" s="19"/>
      <c r="ESD23" s="19"/>
      <c r="ESE23" s="19"/>
      <c r="ESF23" s="19"/>
      <c r="ESG23" s="19"/>
      <c r="ESH23" s="19"/>
      <c r="ESI23" s="19"/>
      <c r="ESJ23" s="19"/>
      <c r="ESK23" s="19"/>
      <c r="ESL23" s="19"/>
      <c r="ESM23" s="19"/>
      <c r="ESN23" s="19"/>
      <c r="ESO23" s="19"/>
      <c r="ESP23" s="19"/>
      <c r="ESQ23" s="19"/>
      <c r="ESR23" s="19"/>
      <c r="ESS23" s="19"/>
      <c r="EST23" s="19"/>
      <c r="ESU23" s="19"/>
      <c r="ESV23" s="19"/>
      <c r="ESW23" s="19"/>
      <c r="ESX23" s="19"/>
      <c r="ESY23" s="19"/>
      <c r="ESZ23" s="19"/>
      <c r="ETA23" s="19"/>
      <c r="ETB23" s="19"/>
      <c r="ETC23" s="19"/>
      <c r="ETD23" s="19"/>
      <c r="ETE23" s="19"/>
      <c r="ETF23" s="19"/>
      <c r="ETG23" s="19"/>
      <c r="ETH23" s="19"/>
      <c r="ETI23" s="19"/>
      <c r="ETJ23" s="19"/>
      <c r="ETK23" s="19"/>
      <c r="ETL23" s="19"/>
      <c r="ETM23" s="19"/>
      <c r="ETN23" s="19"/>
      <c r="ETO23" s="19"/>
      <c r="ETP23" s="19"/>
      <c r="ETQ23" s="19"/>
      <c r="ETR23" s="19"/>
      <c r="ETS23" s="19"/>
      <c r="ETT23" s="19"/>
      <c r="ETU23" s="19"/>
      <c r="ETV23" s="19"/>
      <c r="ETW23" s="19"/>
      <c r="ETX23" s="19"/>
      <c r="ETY23" s="19"/>
      <c r="ETZ23" s="19"/>
      <c r="EUA23" s="19"/>
      <c r="EUB23" s="19"/>
      <c r="EUC23" s="19"/>
      <c r="EUD23" s="19"/>
      <c r="EUE23" s="19"/>
      <c r="EUF23" s="19"/>
      <c r="EUG23" s="19"/>
      <c r="EUH23" s="19"/>
      <c r="EUI23" s="19"/>
      <c r="EUJ23" s="19"/>
      <c r="EUK23" s="19"/>
      <c r="EUL23" s="19"/>
      <c r="EUM23" s="19"/>
      <c r="EUN23" s="19"/>
      <c r="EUO23" s="19"/>
      <c r="EUP23" s="19"/>
      <c r="EUQ23" s="19"/>
      <c r="EUR23" s="19"/>
      <c r="EUS23" s="19"/>
      <c r="EUT23" s="19"/>
      <c r="EUU23" s="19"/>
      <c r="EUV23" s="19"/>
      <c r="EUW23" s="19"/>
      <c r="EUX23" s="19"/>
      <c r="EUY23" s="19"/>
      <c r="EUZ23" s="19"/>
      <c r="EVA23" s="19"/>
      <c r="EVB23" s="19"/>
      <c r="EVC23" s="19"/>
      <c r="EVD23" s="19"/>
      <c r="EVE23" s="19"/>
      <c r="EVF23" s="19"/>
      <c r="EVG23" s="19"/>
      <c r="EVH23" s="19"/>
      <c r="EVI23" s="19"/>
      <c r="EVJ23" s="19"/>
      <c r="EVK23" s="19"/>
      <c r="EVL23" s="19"/>
      <c r="EVM23" s="19"/>
      <c r="EVN23" s="19"/>
      <c r="EVO23" s="19"/>
      <c r="EVP23" s="19"/>
      <c r="EVQ23" s="19"/>
      <c r="EVR23" s="19"/>
      <c r="EVS23" s="19"/>
      <c r="EVT23" s="19"/>
      <c r="EVU23" s="19"/>
      <c r="EVV23" s="19"/>
      <c r="EVW23" s="19"/>
      <c r="EVX23" s="19"/>
      <c r="EVY23" s="19"/>
      <c r="EVZ23" s="19"/>
      <c r="EWA23" s="19"/>
      <c r="EWB23" s="19"/>
      <c r="EWC23" s="19"/>
      <c r="EWD23" s="19"/>
      <c r="EWE23" s="19"/>
      <c r="EWF23" s="19"/>
      <c r="EWG23" s="19"/>
      <c r="EWH23" s="19"/>
      <c r="EWI23" s="19"/>
      <c r="EWJ23" s="19"/>
      <c r="EWK23" s="19"/>
      <c r="EWL23" s="19"/>
      <c r="EWM23" s="19"/>
      <c r="EWN23" s="19"/>
      <c r="EWO23" s="19"/>
      <c r="EWP23" s="19"/>
      <c r="EWQ23" s="19"/>
      <c r="EWR23" s="19"/>
      <c r="EWS23" s="19"/>
      <c r="EWT23" s="19"/>
      <c r="EWU23" s="19"/>
      <c r="EWV23" s="19"/>
      <c r="EWW23" s="19"/>
      <c r="EWX23" s="19"/>
      <c r="EWY23" s="19"/>
      <c r="EWZ23" s="19"/>
      <c r="EXA23" s="19"/>
      <c r="EXB23" s="19"/>
      <c r="EXC23" s="19"/>
      <c r="EXD23" s="19"/>
      <c r="EXE23" s="19"/>
      <c r="EXF23" s="19"/>
      <c r="EXG23" s="19"/>
      <c r="EXH23" s="19"/>
      <c r="EXI23" s="19"/>
      <c r="EXJ23" s="19"/>
      <c r="EXK23" s="19"/>
      <c r="EXL23" s="19"/>
      <c r="EXM23" s="19"/>
      <c r="EXN23" s="19"/>
      <c r="EXO23" s="19"/>
      <c r="EXP23" s="19"/>
      <c r="EXQ23" s="19"/>
      <c r="EXR23" s="19"/>
      <c r="EXS23" s="19"/>
      <c r="EXT23" s="19"/>
      <c r="EXU23" s="19"/>
      <c r="EXV23" s="19"/>
      <c r="EXW23" s="19"/>
      <c r="EXX23" s="19"/>
      <c r="EXY23" s="19"/>
      <c r="EXZ23" s="19"/>
      <c r="EYA23" s="19"/>
      <c r="EYB23" s="19"/>
      <c r="EYC23" s="19"/>
      <c r="EYD23" s="19"/>
      <c r="EYE23" s="19"/>
      <c r="EYF23" s="19"/>
      <c r="EYG23" s="19"/>
      <c r="EYH23" s="19"/>
      <c r="EYI23" s="19"/>
      <c r="EYJ23" s="19"/>
      <c r="EYK23" s="19"/>
      <c r="EYL23" s="19"/>
      <c r="EYM23" s="19"/>
      <c r="EYN23" s="19"/>
      <c r="EYO23" s="19"/>
      <c r="EYP23" s="19"/>
      <c r="EYQ23" s="19"/>
      <c r="EYR23" s="19"/>
      <c r="EYS23" s="19"/>
      <c r="EYT23" s="19"/>
      <c r="EYU23" s="19"/>
      <c r="EYV23" s="19"/>
      <c r="EYW23" s="19"/>
      <c r="EYX23" s="19"/>
      <c r="EYY23" s="19"/>
      <c r="EYZ23" s="19"/>
      <c r="EZA23" s="19"/>
      <c r="EZB23" s="19"/>
      <c r="EZC23" s="19"/>
      <c r="EZD23" s="19"/>
      <c r="EZE23" s="19"/>
      <c r="EZF23" s="19"/>
      <c r="EZG23" s="19"/>
      <c r="EZH23" s="19"/>
      <c r="EZI23" s="19"/>
      <c r="EZJ23" s="19"/>
      <c r="EZK23" s="19"/>
      <c r="EZL23" s="19"/>
      <c r="EZM23" s="19"/>
      <c r="EZN23" s="19"/>
      <c r="EZO23" s="19"/>
      <c r="EZP23" s="19"/>
      <c r="EZQ23" s="19"/>
      <c r="EZR23" s="19"/>
      <c r="EZS23" s="19"/>
      <c r="EZT23" s="19"/>
      <c r="EZU23" s="19"/>
      <c r="EZV23" s="19"/>
      <c r="EZW23" s="19"/>
      <c r="EZX23" s="19"/>
      <c r="EZY23" s="19"/>
      <c r="EZZ23" s="19"/>
      <c r="FAA23" s="19"/>
      <c r="FAB23" s="19"/>
      <c r="FAC23" s="19"/>
      <c r="FAD23" s="19"/>
      <c r="FAE23" s="19"/>
      <c r="FAF23" s="19"/>
      <c r="FAG23" s="19"/>
      <c r="FAH23" s="19"/>
      <c r="FAI23" s="19"/>
      <c r="FAJ23" s="19"/>
      <c r="FAK23" s="19"/>
      <c r="FAL23" s="19"/>
      <c r="FAM23" s="19"/>
      <c r="FAN23" s="19"/>
      <c r="FAO23" s="19"/>
      <c r="FAP23" s="19"/>
      <c r="FAQ23" s="19"/>
      <c r="FAR23" s="19"/>
      <c r="FAS23" s="19"/>
      <c r="FAT23" s="19"/>
      <c r="FAU23" s="19"/>
      <c r="FAV23" s="19"/>
      <c r="FAW23" s="19"/>
      <c r="FAX23" s="19"/>
      <c r="FAY23" s="19"/>
      <c r="FAZ23" s="19"/>
      <c r="FBA23" s="19"/>
      <c r="FBB23" s="19"/>
      <c r="FBC23" s="19"/>
      <c r="FBD23" s="19"/>
      <c r="FBE23" s="19"/>
      <c r="FBF23" s="19"/>
      <c r="FBG23" s="19"/>
      <c r="FBH23" s="19"/>
      <c r="FBI23" s="19"/>
      <c r="FBJ23" s="19"/>
      <c r="FBK23" s="19"/>
      <c r="FBL23" s="19"/>
      <c r="FBM23" s="19"/>
      <c r="FBN23" s="19"/>
      <c r="FBO23" s="19"/>
      <c r="FBP23" s="19"/>
      <c r="FBQ23" s="19"/>
      <c r="FBR23" s="19"/>
      <c r="FBS23" s="19"/>
      <c r="FBT23" s="19"/>
      <c r="FBU23" s="19"/>
      <c r="FBV23" s="19"/>
      <c r="FBW23" s="19"/>
      <c r="FBX23" s="19"/>
      <c r="FBY23" s="19"/>
      <c r="FBZ23" s="19"/>
      <c r="FCA23" s="19"/>
      <c r="FCB23" s="19"/>
      <c r="FCC23" s="19"/>
      <c r="FCD23" s="19"/>
      <c r="FCE23" s="19"/>
      <c r="FCF23" s="19"/>
      <c r="FCG23" s="19"/>
      <c r="FCH23" s="19"/>
      <c r="FCI23" s="19"/>
      <c r="FCJ23" s="19"/>
      <c r="FCK23" s="19"/>
      <c r="FCL23" s="19"/>
      <c r="FCM23" s="19"/>
      <c r="FCN23" s="19"/>
      <c r="FCO23" s="19"/>
      <c r="FCP23" s="19"/>
      <c r="FCQ23" s="19"/>
      <c r="FCR23" s="19"/>
      <c r="FCS23" s="19"/>
      <c r="FCT23" s="19"/>
      <c r="FCU23" s="19"/>
      <c r="FCV23" s="19"/>
      <c r="FCW23" s="19"/>
      <c r="FCX23" s="19"/>
      <c r="FCY23" s="19"/>
      <c r="FCZ23" s="19"/>
      <c r="FDA23" s="19"/>
      <c r="FDB23" s="19"/>
      <c r="FDC23" s="19"/>
      <c r="FDD23" s="19"/>
      <c r="FDE23" s="19"/>
      <c r="FDF23" s="19"/>
      <c r="FDG23" s="19"/>
      <c r="FDH23" s="19"/>
      <c r="FDI23" s="19"/>
      <c r="FDJ23" s="19"/>
      <c r="FDK23" s="19"/>
      <c r="FDL23" s="19"/>
      <c r="FDM23" s="19"/>
      <c r="FDN23" s="19"/>
      <c r="FDO23" s="19"/>
      <c r="FDP23" s="19"/>
      <c r="FDQ23" s="19"/>
      <c r="FDR23" s="19"/>
      <c r="FDS23" s="19"/>
      <c r="FDT23" s="19"/>
      <c r="FDU23" s="19"/>
      <c r="FDV23" s="19"/>
      <c r="FDW23" s="19"/>
      <c r="FDX23" s="19"/>
      <c r="FDY23" s="19"/>
      <c r="FDZ23" s="19"/>
      <c r="FEA23" s="19"/>
      <c r="FEB23" s="19"/>
      <c r="FEC23" s="19"/>
      <c r="FED23" s="19"/>
      <c r="FEE23" s="19"/>
      <c r="FEF23" s="19"/>
      <c r="FEG23" s="19"/>
      <c r="FEH23" s="19"/>
      <c r="FEI23" s="19"/>
      <c r="FEJ23" s="19"/>
      <c r="FEK23" s="19"/>
      <c r="FEL23" s="19"/>
      <c r="FEM23" s="19"/>
      <c r="FEN23" s="19"/>
      <c r="FEO23" s="19"/>
      <c r="FEP23" s="19"/>
      <c r="FEQ23" s="19"/>
      <c r="FER23" s="19"/>
      <c r="FES23" s="19"/>
      <c r="FET23" s="19"/>
      <c r="FEU23" s="19"/>
      <c r="FEV23" s="19"/>
      <c r="FEW23" s="19"/>
      <c r="FEX23" s="19"/>
      <c r="FEY23" s="19"/>
      <c r="FEZ23" s="19"/>
      <c r="FFA23" s="19"/>
      <c r="FFB23" s="19"/>
      <c r="FFC23" s="19"/>
      <c r="FFD23" s="19"/>
      <c r="FFE23" s="19"/>
      <c r="FFF23" s="19"/>
      <c r="FFG23" s="19"/>
      <c r="FFH23" s="19"/>
      <c r="FFI23" s="19"/>
      <c r="FFJ23" s="19"/>
      <c r="FFK23" s="19"/>
      <c r="FFL23" s="19"/>
      <c r="FFM23" s="19"/>
      <c r="FFN23" s="19"/>
      <c r="FFO23" s="19"/>
      <c r="FFP23" s="19"/>
      <c r="FFQ23" s="19"/>
      <c r="FFR23" s="19"/>
      <c r="FFS23" s="19"/>
      <c r="FFT23" s="19"/>
      <c r="FFU23" s="19"/>
      <c r="FFV23" s="19"/>
      <c r="FFW23" s="19"/>
      <c r="FFX23" s="19"/>
      <c r="FFY23" s="19"/>
      <c r="FFZ23" s="19"/>
      <c r="FGA23" s="19"/>
      <c r="FGB23" s="19"/>
      <c r="FGC23" s="19"/>
      <c r="FGD23" s="19"/>
      <c r="FGE23" s="19"/>
      <c r="FGF23" s="19"/>
      <c r="FGG23" s="19"/>
      <c r="FGH23" s="19"/>
      <c r="FGI23" s="19"/>
      <c r="FGJ23" s="19"/>
      <c r="FGK23" s="19"/>
      <c r="FGL23" s="19"/>
      <c r="FGM23" s="19"/>
      <c r="FGN23" s="19"/>
      <c r="FGO23" s="19"/>
      <c r="FGP23" s="19"/>
      <c r="FGQ23" s="19"/>
      <c r="FGR23" s="19"/>
      <c r="FGS23" s="19"/>
      <c r="FGT23" s="19"/>
      <c r="FGU23" s="19"/>
      <c r="FGV23" s="19"/>
      <c r="FGW23" s="19"/>
      <c r="FGX23" s="19"/>
      <c r="FGY23" s="19"/>
      <c r="FGZ23" s="19"/>
      <c r="FHA23" s="19"/>
      <c r="FHB23" s="19"/>
      <c r="FHC23" s="19"/>
      <c r="FHD23" s="19"/>
      <c r="FHE23" s="19"/>
      <c r="FHF23" s="19"/>
      <c r="FHG23" s="19"/>
      <c r="FHH23" s="19"/>
      <c r="FHI23" s="19"/>
      <c r="FHJ23" s="19"/>
      <c r="FHK23" s="19"/>
      <c r="FHL23" s="19"/>
      <c r="FHM23" s="19"/>
      <c r="FHN23" s="19"/>
      <c r="FHO23" s="19"/>
      <c r="FHP23" s="19"/>
      <c r="FHQ23" s="19"/>
      <c r="FHR23" s="19"/>
      <c r="FHS23" s="19"/>
      <c r="FHT23" s="19"/>
      <c r="FHU23" s="19"/>
      <c r="FHV23" s="19"/>
      <c r="FHW23" s="19"/>
      <c r="FHX23" s="19"/>
      <c r="FHY23" s="19"/>
      <c r="FHZ23" s="19"/>
      <c r="FIA23" s="19"/>
      <c r="FIB23" s="19"/>
      <c r="FIC23" s="19"/>
      <c r="FID23" s="19"/>
      <c r="FIE23" s="19"/>
      <c r="FIF23" s="19"/>
      <c r="FIG23" s="19"/>
      <c r="FIH23" s="19"/>
      <c r="FII23" s="19"/>
      <c r="FIJ23" s="19"/>
      <c r="FIK23" s="19"/>
      <c r="FIL23" s="19"/>
      <c r="FIM23" s="19"/>
      <c r="FIN23" s="19"/>
      <c r="FIO23" s="19"/>
      <c r="FIP23" s="19"/>
      <c r="FIQ23" s="19"/>
      <c r="FIR23" s="19"/>
      <c r="FIS23" s="19"/>
      <c r="FIT23" s="19"/>
      <c r="FIU23" s="19"/>
      <c r="FIV23" s="19"/>
      <c r="FIW23" s="19"/>
      <c r="FIX23" s="19"/>
      <c r="FIY23" s="19"/>
      <c r="FIZ23" s="19"/>
      <c r="FJA23" s="19"/>
      <c r="FJB23" s="19"/>
      <c r="FJC23" s="19"/>
      <c r="FJD23" s="19"/>
      <c r="FJE23" s="19"/>
      <c r="FJF23" s="19"/>
      <c r="FJG23" s="19"/>
      <c r="FJH23" s="19"/>
      <c r="FJI23" s="19"/>
      <c r="FJJ23" s="19"/>
      <c r="FJK23" s="19"/>
      <c r="FJL23" s="19"/>
      <c r="FJM23" s="19"/>
      <c r="FJN23" s="19"/>
      <c r="FJO23" s="19"/>
      <c r="FJP23" s="19"/>
      <c r="FJQ23" s="19"/>
      <c r="FJR23" s="19"/>
      <c r="FJS23" s="19"/>
      <c r="FJT23" s="19"/>
      <c r="FJU23" s="19"/>
      <c r="FJV23" s="19"/>
      <c r="FJW23" s="19"/>
      <c r="FJX23" s="19"/>
      <c r="FJY23" s="19"/>
      <c r="FJZ23" s="19"/>
      <c r="FKA23" s="19"/>
      <c r="FKB23" s="19"/>
      <c r="FKC23" s="19"/>
      <c r="FKD23" s="19"/>
      <c r="FKE23" s="19"/>
      <c r="FKF23" s="19"/>
      <c r="FKG23" s="19"/>
      <c r="FKH23" s="19"/>
      <c r="FKI23" s="19"/>
      <c r="FKJ23" s="19"/>
      <c r="FKK23" s="19"/>
      <c r="FKL23" s="19"/>
      <c r="FKM23" s="19"/>
      <c r="FKN23" s="19"/>
      <c r="FKO23" s="19"/>
      <c r="FKP23" s="19"/>
      <c r="FKQ23" s="19"/>
      <c r="FKR23" s="19"/>
      <c r="FKS23" s="19"/>
      <c r="FKT23" s="19"/>
      <c r="FKU23" s="19"/>
      <c r="FKV23" s="19"/>
      <c r="FKW23" s="19"/>
      <c r="FKX23" s="19"/>
      <c r="FKY23" s="19"/>
      <c r="FKZ23" s="19"/>
      <c r="FLA23" s="19"/>
      <c r="FLB23" s="19"/>
      <c r="FLC23" s="19"/>
      <c r="FLD23" s="19"/>
      <c r="FLE23" s="19"/>
      <c r="FLF23" s="19"/>
      <c r="FLG23" s="19"/>
      <c r="FLH23" s="19"/>
      <c r="FLI23" s="19"/>
      <c r="FLJ23" s="19"/>
      <c r="FLK23" s="19"/>
      <c r="FLL23" s="19"/>
      <c r="FLM23" s="19"/>
      <c r="FLN23" s="19"/>
      <c r="FLO23" s="19"/>
      <c r="FLP23" s="19"/>
      <c r="FLQ23" s="19"/>
      <c r="FLR23" s="19"/>
      <c r="FLS23" s="19"/>
      <c r="FLT23" s="19"/>
      <c r="FLU23" s="19"/>
      <c r="FLV23" s="19"/>
      <c r="FLW23" s="19"/>
      <c r="FLX23" s="19"/>
      <c r="FLY23" s="19"/>
      <c r="FLZ23" s="19"/>
      <c r="FMA23" s="19"/>
      <c r="FMB23" s="19"/>
      <c r="FMC23" s="19"/>
      <c r="FMD23" s="19"/>
      <c r="FME23" s="19"/>
      <c r="FMF23" s="19"/>
      <c r="FMG23" s="19"/>
      <c r="FMH23" s="19"/>
      <c r="FMI23" s="19"/>
      <c r="FMJ23" s="19"/>
      <c r="FMK23" s="19"/>
      <c r="FML23" s="19"/>
      <c r="FMM23" s="19"/>
      <c r="FMN23" s="19"/>
      <c r="FMO23" s="19"/>
      <c r="FMP23" s="19"/>
      <c r="FMQ23" s="19"/>
      <c r="FMR23" s="19"/>
      <c r="FMS23" s="19"/>
      <c r="FMT23" s="19"/>
      <c r="FMU23" s="19"/>
      <c r="FMV23" s="19"/>
      <c r="FMW23" s="19"/>
      <c r="FMX23" s="19"/>
      <c r="FMY23" s="19"/>
      <c r="FMZ23" s="19"/>
      <c r="FNA23" s="19"/>
      <c r="FNB23" s="19"/>
      <c r="FNC23" s="19"/>
      <c r="FND23" s="19"/>
      <c r="FNE23" s="19"/>
      <c r="FNF23" s="19"/>
      <c r="FNG23" s="19"/>
      <c r="FNH23" s="19"/>
      <c r="FNI23" s="19"/>
      <c r="FNJ23" s="19"/>
      <c r="FNK23" s="19"/>
      <c r="FNL23" s="19"/>
      <c r="FNM23" s="19"/>
      <c r="FNN23" s="19"/>
      <c r="FNO23" s="19"/>
      <c r="FNP23" s="19"/>
      <c r="FNQ23" s="19"/>
      <c r="FNR23" s="19"/>
      <c r="FNS23" s="19"/>
      <c r="FNT23" s="19"/>
      <c r="FNU23" s="19"/>
      <c r="FNV23" s="19"/>
      <c r="FNW23" s="19"/>
      <c r="FNX23" s="19"/>
      <c r="FNY23" s="19"/>
      <c r="FNZ23" s="19"/>
      <c r="FOA23" s="19"/>
      <c r="FOB23" s="19"/>
      <c r="FOC23" s="19"/>
      <c r="FOD23" s="19"/>
      <c r="FOE23" s="19"/>
      <c r="FOF23" s="19"/>
      <c r="FOG23" s="19"/>
      <c r="FOH23" s="19"/>
      <c r="FOI23" s="19"/>
      <c r="FOJ23" s="19"/>
      <c r="FOK23" s="19"/>
      <c r="FOL23" s="19"/>
      <c r="FOM23" s="19"/>
      <c r="FON23" s="19"/>
      <c r="FOO23" s="19"/>
      <c r="FOP23" s="19"/>
      <c r="FOQ23" s="19"/>
      <c r="FOR23" s="19"/>
      <c r="FOS23" s="19"/>
      <c r="FOT23" s="19"/>
      <c r="FOU23" s="19"/>
      <c r="FOV23" s="19"/>
      <c r="FOW23" s="19"/>
      <c r="FOX23" s="19"/>
      <c r="FOY23" s="19"/>
      <c r="FOZ23" s="19"/>
      <c r="FPA23" s="19"/>
      <c r="FPB23" s="19"/>
      <c r="FPC23" s="19"/>
      <c r="FPD23" s="19"/>
      <c r="FPE23" s="19"/>
      <c r="FPF23" s="19"/>
      <c r="FPG23" s="19"/>
      <c r="FPH23" s="19"/>
      <c r="FPI23" s="19"/>
      <c r="FPJ23" s="19"/>
      <c r="FPK23" s="19"/>
      <c r="FPL23" s="19"/>
      <c r="FPM23" s="19"/>
      <c r="FPN23" s="19"/>
      <c r="FPO23" s="19"/>
      <c r="FPP23" s="19"/>
      <c r="FPQ23" s="19"/>
      <c r="FPR23" s="19"/>
      <c r="FPS23" s="19"/>
      <c r="FPT23" s="19"/>
      <c r="FPU23" s="19"/>
      <c r="FPV23" s="19"/>
      <c r="FPW23" s="19"/>
      <c r="FPX23" s="19"/>
      <c r="FPY23" s="19"/>
      <c r="FPZ23" s="19"/>
      <c r="FQA23" s="19"/>
      <c r="FQB23" s="19"/>
      <c r="FQC23" s="19"/>
      <c r="FQD23" s="19"/>
      <c r="FQE23" s="19"/>
      <c r="FQF23" s="19"/>
      <c r="FQG23" s="19"/>
      <c r="FQH23" s="19"/>
      <c r="FQI23" s="19"/>
      <c r="FQJ23" s="19"/>
      <c r="FQK23" s="19"/>
      <c r="FQL23" s="19"/>
      <c r="FQM23" s="19"/>
      <c r="FQN23" s="19"/>
      <c r="FQO23" s="19"/>
      <c r="FQP23" s="19"/>
      <c r="FQQ23" s="19"/>
      <c r="FQR23" s="19"/>
      <c r="FQS23" s="19"/>
      <c r="FQT23" s="19"/>
      <c r="FQU23" s="19"/>
      <c r="FQV23" s="19"/>
      <c r="FQW23" s="19"/>
      <c r="FQX23" s="19"/>
      <c r="FQY23" s="19"/>
      <c r="FQZ23" s="19"/>
      <c r="FRA23" s="19"/>
      <c r="FRB23" s="19"/>
      <c r="FRC23" s="19"/>
      <c r="FRD23" s="19"/>
      <c r="FRE23" s="19"/>
      <c r="FRF23" s="19"/>
      <c r="FRG23" s="19"/>
      <c r="FRH23" s="19"/>
      <c r="FRI23" s="19"/>
      <c r="FRJ23" s="19"/>
      <c r="FRK23" s="19"/>
      <c r="FRL23" s="19"/>
      <c r="FRM23" s="19"/>
      <c r="FRN23" s="19"/>
      <c r="FRO23" s="19"/>
      <c r="FRP23" s="19"/>
      <c r="FRQ23" s="19"/>
      <c r="FRR23" s="19"/>
      <c r="FRS23" s="19"/>
      <c r="FRT23" s="19"/>
      <c r="FRU23" s="19"/>
      <c r="FRV23" s="19"/>
      <c r="FRW23" s="19"/>
      <c r="FRX23" s="19"/>
      <c r="FRY23" s="19"/>
      <c r="FRZ23" s="19"/>
      <c r="FSA23" s="19"/>
      <c r="FSB23" s="19"/>
      <c r="FSC23" s="19"/>
      <c r="FSD23" s="19"/>
      <c r="FSE23" s="19"/>
      <c r="FSF23" s="19"/>
      <c r="FSG23" s="19"/>
      <c r="FSH23" s="19"/>
      <c r="FSI23" s="19"/>
      <c r="FSJ23" s="19"/>
      <c r="FSK23" s="19"/>
      <c r="FSL23" s="19"/>
      <c r="FSM23" s="19"/>
      <c r="FSN23" s="19"/>
      <c r="FSO23" s="19"/>
      <c r="FSP23" s="19"/>
      <c r="FSQ23" s="19"/>
      <c r="FSR23" s="19"/>
      <c r="FSS23" s="19"/>
      <c r="FST23" s="19"/>
      <c r="FSU23" s="19"/>
      <c r="FSV23" s="19"/>
      <c r="FSW23" s="19"/>
      <c r="FSX23" s="19"/>
      <c r="FSY23" s="19"/>
      <c r="FSZ23" s="19"/>
      <c r="FTA23" s="19"/>
      <c r="FTB23" s="19"/>
      <c r="FTC23" s="19"/>
      <c r="FTD23" s="19"/>
      <c r="FTE23" s="19"/>
      <c r="FTF23" s="19"/>
      <c r="FTG23" s="19"/>
      <c r="FTH23" s="19"/>
      <c r="FTI23" s="19"/>
      <c r="FTJ23" s="19"/>
      <c r="FTK23" s="19"/>
      <c r="FTL23" s="19"/>
      <c r="FTM23" s="19"/>
      <c r="FTN23" s="19"/>
      <c r="FTO23" s="19"/>
      <c r="FTP23" s="19"/>
      <c r="FTQ23" s="19"/>
      <c r="FTR23" s="19"/>
      <c r="FTS23" s="19"/>
      <c r="FTT23" s="19"/>
      <c r="FTU23" s="19"/>
      <c r="FTV23" s="19"/>
      <c r="FTW23" s="19"/>
      <c r="FTX23" s="19"/>
      <c r="FTY23" s="19"/>
      <c r="FTZ23" s="19"/>
      <c r="FUA23" s="19"/>
      <c r="FUB23" s="19"/>
      <c r="FUC23" s="19"/>
      <c r="FUD23" s="19"/>
      <c r="FUE23" s="19"/>
      <c r="FUF23" s="19"/>
      <c r="FUG23" s="19"/>
      <c r="FUH23" s="19"/>
      <c r="FUI23" s="19"/>
      <c r="FUJ23" s="19"/>
      <c r="FUK23" s="19"/>
      <c r="FUL23" s="19"/>
      <c r="FUM23" s="19"/>
      <c r="FUN23" s="19"/>
      <c r="FUO23" s="19"/>
      <c r="FUP23" s="19"/>
      <c r="FUQ23" s="19"/>
      <c r="FUR23" s="19"/>
      <c r="FUS23" s="19"/>
      <c r="FUT23" s="19"/>
      <c r="FUU23" s="19"/>
      <c r="FUV23" s="19"/>
      <c r="FUW23" s="19"/>
      <c r="FUX23" s="19"/>
      <c r="FUY23" s="19"/>
      <c r="FUZ23" s="19"/>
      <c r="FVA23" s="19"/>
      <c r="FVB23" s="19"/>
      <c r="FVC23" s="19"/>
      <c r="FVD23" s="19"/>
      <c r="FVE23" s="19"/>
      <c r="FVF23" s="19"/>
      <c r="FVG23" s="19"/>
      <c r="FVH23" s="19"/>
      <c r="FVI23" s="19"/>
      <c r="FVJ23" s="19"/>
      <c r="FVK23" s="19"/>
      <c r="FVL23" s="19"/>
      <c r="FVM23" s="19"/>
      <c r="FVN23" s="19"/>
      <c r="FVO23" s="19"/>
      <c r="FVP23" s="19"/>
      <c r="FVQ23" s="19"/>
      <c r="FVR23" s="19"/>
      <c r="FVS23" s="19"/>
      <c r="FVT23" s="19"/>
      <c r="FVU23" s="19"/>
      <c r="FVV23" s="19"/>
      <c r="FVW23" s="19"/>
      <c r="FVX23" s="19"/>
      <c r="FVY23" s="19"/>
      <c r="FVZ23" s="19"/>
      <c r="FWA23" s="19"/>
      <c r="FWB23" s="19"/>
      <c r="FWC23" s="19"/>
      <c r="FWD23" s="19"/>
      <c r="FWE23" s="19"/>
      <c r="FWF23" s="19"/>
      <c r="FWG23" s="19"/>
      <c r="FWH23" s="19"/>
      <c r="FWI23" s="19"/>
      <c r="FWJ23" s="19"/>
      <c r="FWK23" s="19"/>
      <c r="FWL23" s="19"/>
      <c r="FWM23" s="19"/>
      <c r="FWN23" s="19"/>
      <c r="FWO23" s="19"/>
      <c r="FWP23" s="19"/>
      <c r="FWQ23" s="19"/>
      <c r="FWR23" s="19"/>
      <c r="FWS23" s="19"/>
      <c r="FWT23" s="19"/>
      <c r="FWU23" s="19"/>
      <c r="FWV23" s="19"/>
      <c r="FWW23" s="19"/>
      <c r="FWX23" s="19"/>
      <c r="FWY23" s="19"/>
      <c r="FWZ23" s="19"/>
      <c r="FXA23" s="19"/>
      <c r="FXB23" s="19"/>
      <c r="FXC23" s="19"/>
      <c r="FXD23" s="19"/>
      <c r="FXE23" s="19"/>
      <c r="FXF23" s="19"/>
      <c r="FXG23" s="19"/>
      <c r="FXH23" s="19"/>
      <c r="FXI23" s="19"/>
      <c r="FXJ23" s="19"/>
      <c r="FXK23" s="19"/>
      <c r="FXL23" s="19"/>
      <c r="FXM23" s="19"/>
      <c r="FXN23" s="19"/>
      <c r="FXO23" s="19"/>
      <c r="FXP23" s="19"/>
      <c r="FXQ23" s="19"/>
      <c r="FXR23" s="19"/>
      <c r="FXS23" s="19"/>
      <c r="FXT23" s="19"/>
      <c r="FXU23" s="19"/>
      <c r="FXV23" s="19"/>
      <c r="FXW23" s="19"/>
      <c r="FXX23" s="19"/>
      <c r="FXY23" s="19"/>
      <c r="FXZ23" s="19"/>
      <c r="FYA23" s="19"/>
      <c r="FYB23" s="19"/>
      <c r="FYC23" s="19"/>
      <c r="FYD23" s="19"/>
      <c r="FYE23" s="19"/>
      <c r="FYF23" s="19"/>
      <c r="FYG23" s="19"/>
      <c r="FYH23" s="19"/>
      <c r="FYI23" s="19"/>
      <c r="FYJ23" s="19"/>
      <c r="FYK23" s="19"/>
      <c r="FYL23" s="19"/>
      <c r="FYM23" s="19"/>
      <c r="FYN23" s="19"/>
      <c r="FYO23" s="19"/>
      <c r="FYP23" s="19"/>
      <c r="FYQ23" s="19"/>
      <c r="FYR23" s="19"/>
      <c r="FYS23" s="19"/>
      <c r="FYT23" s="19"/>
      <c r="FYU23" s="19"/>
      <c r="FYV23" s="19"/>
      <c r="FYW23" s="19"/>
      <c r="FYX23" s="19"/>
      <c r="FYY23" s="19"/>
      <c r="FYZ23" s="19"/>
      <c r="FZA23" s="19"/>
      <c r="FZB23" s="19"/>
      <c r="FZC23" s="19"/>
      <c r="FZD23" s="19"/>
      <c r="FZE23" s="19"/>
      <c r="FZF23" s="19"/>
      <c r="FZG23" s="19"/>
      <c r="FZH23" s="19"/>
      <c r="FZI23" s="19"/>
      <c r="FZJ23" s="19"/>
      <c r="FZK23" s="19"/>
      <c r="FZL23" s="19"/>
      <c r="FZM23" s="19"/>
      <c r="FZN23" s="19"/>
      <c r="FZO23" s="19"/>
      <c r="FZP23" s="19"/>
      <c r="FZQ23" s="19"/>
      <c r="FZR23" s="19"/>
      <c r="FZS23" s="19"/>
      <c r="FZT23" s="19"/>
      <c r="FZU23" s="19"/>
      <c r="FZV23" s="19"/>
      <c r="FZW23" s="19"/>
      <c r="FZX23" s="19"/>
      <c r="FZY23" s="19"/>
      <c r="FZZ23" s="19"/>
      <c r="GAA23" s="19"/>
      <c r="GAB23" s="19"/>
      <c r="GAC23" s="19"/>
      <c r="GAD23" s="19"/>
      <c r="GAE23" s="19"/>
      <c r="GAF23" s="19"/>
      <c r="GAG23" s="19"/>
      <c r="GAH23" s="19"/>
      <c r="GAI23" s="19"/>
      <c r="GAJ23" s="19"/>
      <c r="GAK23" s="19"/>
      <c r="GAL23" s="19"/>
      <c r="GAM23" s="19"/>
      <c r="GAN23" s="19"/>
      <c r="GAO23" s="19"/>
      <c r="GAP23" s="19"/>
      <c r="GAQ23" s="19"/>
      <c r="GAR23" s="19"/>
      <c r="GAS23" s="19"/>
      <c r="GAT23" s="19"/>
      <c r="GAU23" s="19"/>
      <c r="GAV23" s="19"/>
      <c r="GAW23" s="19"/>
      <c r="GAX23" s="19"/>
      <c r="GAY23" s="19"/>
      <c r="GAZ23" s="19"/>
      <c r="GBA23" s="19"/>
      <c r="GBB23" s="19"/>
      <c r="GBC23" s="19"/>
      <c r="GBD23" s="19"/>
      <c r="GBE23" s="19"/>
      <c r="GBF23" s="19"/>
      <c r="GBG23" s="19"/>
      <c r="GBH23" s="19"/>
      <c r="GBI23" s="19"/>
      <c r="GBJ23" s="19"/>
      <c r="GBK23" s="19"/>
      <c r="GBL23" s="19"/>
      <c r="GBM23" s="19"/>
      <c r="GBN23" s="19"/>
      <c r="GBO23" s="19"/>
      <c r="GBP23" s="19"/>
      <c r="GBQ23" s="19"/>
      <c r="GBR23" s="19"/>
      <c r="GBS23" s="19"/>
      <c r="GBT23" s="19"/>
      <c r="GBU23" s="19"/>
      <c r="GBV23" s="19"/>
      <c r="GBW23" s="19"/>
      <c r="GBX23" s="19"/>
      <c r="GBY23" s="19"/>
      <c r="GBZ23" s="19"/>
      <c r="GCA23" s="19"/>
      <c r="GCB23" s="19"/>
      <c r="GCC23" s="19"/>
      <c r="GCD23" s="19"/>
      <c r="GCE23" s="19"/>
      <c r="GCF23" s="19"/>
      <c r="GCG23" s="19"/>
      <c r="GCH23" s="19"/>
      <c r="GCI23" s="19"/>
      <c r="GCJ23" s="19"/>
      <c r="GCK23" s="19"/>
      <c r="GCL23" s="19"/>
      <c r="GCM23" s="19"/>
      <c r="GCN23" s="19"/>
      <c r="GCO23" s="19"/>
      <c r="GCP23" s="19"/>
      <c r="GCQ23" s="19"/>
      <c r="GCR23" s="19"/>
      <c r="GCS23" s="19"/>
      <c r="GCT23" s="19"/>
      <c r="GCU23" s="19"/>
      <c r="GCV23" s="19"/>
      <c r="GCW23" s="19"/>
      <c r="GCX23" s="19"/>
      <c r="GCY23" s="19"/>
      <c r="GCZ23" s="19"/>
      <c r="GDA23" s="19"/>
      <c r="GDB23" s="19"/>
      <c r="GDC23" s="19"/>
      <c r="GDD23" s="19"/>
      <c r="GDE23" s="19"/>
      <c r="GDF23" s="19"/>
      <c r="GDG23" s="19"/>
      <c r="GDH23" s="19"/>
      <c r="GDI23" s="19"/>
      <c r="GDJ23" s="19"/>
      <c r="GDK23" s="19"/>
      <c r="GDL23" s="19"/>
      <c r="GDM23" s="19"/>
      <c r="GDN23" s="19"/>
      <c r="GDO23" s="19"/>
      <c r="GDP23" s="19"/>
      <c r="GDQ23" s="19"/>
      <c r="GDR23" s="19"/>
      <c r="GDS23" s="19"/>
      <c r="GDT23" s="19"/>
      <c r="GDU23" s="19"/>
      <c r="GDV23" s="19"/>
      <c r="GDW23" s="19"/>
      <c r="GDX23" s="19"/>
      <c r="GDY23" s="19"/>
      <c r="GDZ23" s="19"/>
      <c r="GEA23" s="19"/>
      <c r="GEB23" s="19"/>
      <c r="GEC23" s="19"/>
      <c r="GED23" s="19"/>
      <c r="GEE23" s="19"/>
      <c r="GEF23" s="19"/>
      <c r="GEG23" s="19"/>
      <c r="GEH23" s="19"/>
      <c r="GEI23" s="19"/>
      <c r="GEJ23" s="19"/>
      <c r="GEK23" s="19"/>
      <c r="GEL23" s="19"/>
      <c r="GEM23" s="19"/>
      <c r="GEN23" s="19"/>
      <c r="GEO23" s="19"/>
      <c r="GEP23" s="19"/>
      <c r="GEQ23" s="19"/>
      <c r="GER23" s="19"/>
      <c r="GES23" s="19"/>
      <c r="GET23" s="19"/>
      <c r="GEU23" s="19"/>
      <c r="GEV23" s="19"/>
      <c r="GEW23" s="19"/>
      <c r="GEX23" s="19"/>
      <c r="GEY23" s="19"/>
      <c r="GEZ23" s="19"/>
      <c r="GFA23" s="19"/>
      <c r="GFB23" s="19"/>
      <c r="GFC23" s="19"/>
      <c r="GFD23" s="19"/>
      <c r="GFE23" s="19"/>
      <c r="GFF23" s="19"/>
      <c r="GFG23" s="19"/>
      <c r="GFH23" s="19"/>
      <c r="GFI23" s="19"/>
      <c r="GFJ23" s="19"/>
      <c r="GFK23" s="19"/>
      <c r="GFL23" s="19"/>
      <c r="GFM23" s="19"/>
      <c r="GFN23" s="19"/>
      <c r="GFO23" s="19"/>
      <c r="GFP23" s="19"/>
      <c r="GFQ23" s="19"/>
      <c r="GFR23" s="19"/>
      <c r="GFS23" s="19"/>
      <c r="GFT23" s="19"/>
      <c r="GFU23" s="19"/>
      <c r="GFV23" s="19"/>
      <c r="GFW23" s="19"/>
      <c r="GFX23" s="19"/>
      <c r="GFY23" s="19"/>
      <c r="GFZ23" s="19"/>
      <c r="GGA23" s="19"/>
      <c r="GGB23" s="19"/>
      <c r="GGC23" s="19"/>
      <c r="GGD23" s="19"/>
      <c r="GGE23" s="19"/>
      <c r="GGF23" s="19"/>
      <c r="GGG23" s="19"/>
      <c r="GGH23" s="19"/>
      <c r="GGI23" s="19"/>
      <c r="GGJ23" s="19"/>
      <c r="GGK23" s="19"/>
      <c r="GGL23" s="19"/>
      <c r="GGM23" s="19"/>
      <c r="GGN23" s="19"/>
      <c r="GGO23" s="19"/>
      <c r="GGP23" s="19"/>
      <c r="GGQ23" s="19"/>
      <c r="GGR23" s="19"/>
      <c r="GGS23" s="19"/>
      <c r="GGT23" s="19"/>
      <c r="GGU23" s="19"/>
      <c r="GGV23" s="19"/>
      <c r="GGW23" s="19"/>
      <c r="GGX23" s="19"/>
      <c r="GGY23" s="19"/>
      <c r="GGZ23" s="19"/>
      <c r="GHA23" s="19"/>
      <c r="GHB23" s="19"/>
      <c r="GHC23" s="19"/>
      <c r="GHD23" s="19"/>
      <c r="GHE23" s="19"/>
      <c r="GHF23" s="19"/>
      <c r="GHG23" s="19"/>
      <c r="GHH23" s="19"/>
      <c r="GHI23" s="19"/>
      <c r="GHJ23" s="19"/>
      <c r="GHK23" s="19"/>
      <c r="GHL23" s="19"/>
      <c r="GHM23" s="19"/>
      <c r="GHN23" s="19"/>
      <c r="GHO23" s="19"/>
      <c r="GHP23" s="19"/>
      <c r="GHQ23" s="19"/>
      <c r="GHR23" s="19"/>
      <c r="GHS23" s="19"/>
      <c r="GHT23" s="19"/>
      <c r="GHU23" s="19"/>
      <c r="GHV23" s="19"/>
      <c r="GHW23" s="19"/>
      <c r="GHX23" s="19"/>
      <c r="GHY23" s="19"/>
      <c r="GHZ23" s="19"/>
      <c r="GIA23" s="19"/>
      <c r="GIB23" s="19"/>
      <c r="GIC23" s="19"/>
      <c r="GID23" s="19"/>
      <c r="GIE23" s="19"/>
      <c r="GIF23" s="19"/>
      <c r="GIG23" s="19"/>
      <c r="GIH23" s="19"/>
      <c r="GII23" s="19"/>
      <c r="GIJ23" s="19"/>
      <c r="GIK23" s="19"/>
      <c r="GIL23" s="19"/>
      <c r="GIM23" s="19"/>
      <c r="GIN23" s="19"/>
      <c r="GIO23" s="19"/>
      <c r="GIP23" s="19"/>
      <c r="GIQ23" s="19"/>
      <c r="GIR23" s="19"/>
      <c r="GIS23" s="19"/>
      <c r="GIT23" s="19"/>
      <c r="GIU23" s="19"/>
      <c r="GIV23" s="19"/>
      <c r="GIW23" s="19"/>
      <c r="GIX23" s="19"/>
      <c r="GIY23" s="19"/>
      <c r="GIZ23" s="19"/>
      <c r="GJA23" s="19"/>
      <c r="GJB23" s="19"/>
      <c r="GJC23" s="19"/>
      <c r="GJD23" s="19"/>
      <c r="GJE23" s="19"/>
      <c r="GJF23" s="19"/>
      <c r="GJG23" s="19"/>
      <c r="GJH23" s="19"/>
      <c r="GJI23" s="19"/>
      <c r="GJJ23" s="19"/>
      <c r="GJK23" s="19"/>
      <c r="GJL23" s="19"/>
      <c r="GJM23" s="19"/>
      <c r="GJN23" s="19"/>
      <c r="GJO23" s="19"/>
      <c r="GJP23" s="19"/>
      <c r="GJQ23" s="19"/>
      <c r="GJR23" s="19"/>
      <c r="GJS23" s="19"/>
      <c r="GJT23" s="19"/>
      <c r="GJU23" s="19"/>
      <c r="GJV23" s="19"/>
      <c r="GJW23" s="19"/>
      <c r="GJX23" s="19"/>
      <c r="GJY23" s="19"/>
      <c r="GJZ23" s="19"/>
      <c r="GKA23" s="19"/>
      <c r="GKB23" s="19"/>
      <c r="GKC23" s="19"/>
      <c r="GKD23" s="19"/>
      <c r="GKE23" s="19"/>
      <c r="GKF23" s="19"/>
      <c r="GKG23" s="19"/>
      <c r="GKH23" s="19"/>
      <c r="GKI23" s="19"/>
      <c r="GKJ23" s="19"/>
      <c r="GKK23" s="19"/>
      <c r="GKL23" s="19"/>
      <c r="GKM23" s="19"/>
      <c r="GKN23" s="19"/>
      <c r="GKO23" s="19"/>
      <c r="GKP23" s="19"/>
      <c r="GKQ23" s="19"/>
      <c r="GKR23" s="19"/>
      <c r="GKS23" s="19"/>
      <c r="GKT23" s="19"/>
      <c r="GKU23" s="19"/>
      <c r="GKV23" s="19"/>
      <c r="GKW23" s="19"/>
      <c r="GKX23" s="19"/>
      <c r="GKY23" s="19"/>
      <c r="GKZ23" s="19"/>
      <c r="GLA23" s="19"/>
      <c r="GLB23" s="19"/>
      <c r="GLC23" s="19"/>
      <c r="GLD23" s="19"/>
      <c r="GLE23" s="19"/>
      <c r="GLF23" s="19"/>
      <c r="GLG23" s="19"/>
      <c r="GLH23" s="19"/>
      <c r="GLI23" s="19"/>
      <c r="GLJ23" s="19"/>
      <c r="GLK23" s="19"/>
      <c r="GLL23" s="19"/>
      <c r="GLM23" s="19"/>
      <c r="GLN23" s="19"/>
      <c r="GLO23" s="19"/>
      <c r="GLP23" s="19"/>
      <c r="GLQ23" s="19"/>
      <c r="GLR23" s="19"/>
      <c r="GLS23" s="19"/>
      <c r="GLT23" s="19"/>
      <c r="GLU23" s="19"/>
      <c r="GLV23" s="19"/>
      <c r="GLW23" s="19"/>
      <c r="GLX23" s="19"/>
      <c r="GLY23" s="19"/>
      <c r="GLZ23" s="19"/>
      <c r="GMA23" s="19"/>
      <c r="GMB23" s="19"/>
      <c r="GMC23" s="19"/>
      <c r="GMD23" s="19"/>
      <c r="GME23" s="19"/>
      <c r="GMF23" s="19"/>
      <c r="GMG23" s="19"/>
      <c r="GMH23" s="19"/>
      <c r="GMI23" s="19"/>
      <c r="GMJ23" s="19"/>
      <c r="GMK23" s="19"/>
      <c r="GML23" s="19"/>
      <c r="GMM23" s="19"/>
      <c r="GMN23" s="19"/>
      <c r="GMO23" s="19"/>
      <c r="GMP23" s="19"/>
      <c r="GMQ23" s="19"/>
      <c r="GMR23" s="19"/>
      <c r="GMS23" s="19"/>
      <c r="GMT23" s="19"/>
      <c r="GMU23" s="19"/>
      <c r="GMV23" s="19"/>
      <c r="GMW23" s="19"/>
      <c r="GMX23" s="19"/>
      <c r="GMY23" s="19"/>
      <c r="GMZ23" s="19"/>
      <c r="GNA23" s="19"/>
      <c r="GNB23" s="19"/>
      <c r="GNC23" s="19"/>
      <c r="GND23" s="19"/>
      <c r="GNE23" s="19"/>
      <c r="GNF23" s="19"/>
      <c r="GNG23" s="19"/>
      <c r="GNH23" s="19"/>
      <c r="GNI23" s="19"/>
      <c r="GNJ23" s="19"/>
      <c r="GNK23" s="19"/>
      <c r="GNL23" s="19"/>
      <c r="GNM23" s="19"/>
      <c r="GNN23" s="19"/>
      <c r="GNO23" s="19"/>
      <c r="GNP23" s="19"/>
      <c r="GNQ23" s="19"/>
      <c r="GNR23" s="19"/>
      <c r="GNS23" s="19"/>
      <c r="GNT23" s="19"/>
      <c r="GNU23" s="19"/>
      <c r="GNV23" s="19"/>
      <c r="GNW23" s="19"/>
      <c r="GNX23" s="19"/>
      <c r="GNY23" s="19"/>
      <c r="GNZ23" s="19"/>
      <c r="GOA23" s="19"/>
      <c r="GOB23" s="19"/>
      <c r="GOC23" s="19"/>
      <c r="GOD23" s="19"/>
      <c r="GOE23" s="19"/>
      <c r="GOF23" s="19"/>
      <c r="GOG23" s="19"/>
      <c r="GOH23" s="19"/>
      <c r="GOI23" s="19"/>
      <c r="GOJ23" s="19"/>
      <c r="GOK23" s="19"/>
      <c r="GOL23" s="19"/>
      <c r="GOM23" s="19"/>
      <c r="GON23" s="19"/>
      <c r="GOO23" s="19"/>
      <c r="GOP23" s="19"/>
      <c r="GOQ23" s="19"/>
      <c r="GOR23" s="19"/>
      <c r="GOS23" s="19"/>
      <c r="GOT23" s="19"/>
      <c r="GOU23" s="19"/>
      <c r="GOV23" s="19"/>
      <c r="GOW23" s="19"/>
      <c r="GOX23" s="19"/>
      <c r="GOY23" s="19"/>
      <c r="GOZ23" s="19"/>
      <c r="GPA23" s="19"/>
      <c r="GPB23" s="19"/>
      <c r="GPC23" s="19"/>
      <c r="GPD23" s="19"/>
      <c r="GPE23" s="19"/>
      <c r="GPF23" s="19"/>
      <c r="GPG23" s="19"/>
      <c r="GPH23" s="19"/>
      <c r="GPI23" s="19"/>
      <c r="GPJ23" s="19"/>
      <c r="GPK23" s="19"/>
      <c r="GPL23" s="19"/>
      <c r="GPM23" s="19"/>
      <c r="GPN23" s="19"/>
      <c r="GPO23" s="19"/>
      <c r="GPP23" s="19"/>
      <c r="GPQ23" s="19"/>
      <c r="GPR23" s="19"/>
      <c r="GPS23" s="19"/>
      <c r="GPT23" s="19"/>
      <c r="GPU23" s="19"/>
      <c r="GPV23" s="19"/>
      <c r="GPW23" s="19"/>
      <c r="GPX23" s="19"/>
      <c r="GPY23" s="19"/>
      <c r="GPZ23" s="19"/>
      <c r="GQA23" s="19"/>
      <c r="GQB23" s="19"/>
      <c r="GQC23" s="19"/>
      <c r="GQD23" s="19"/>
      <c r="GQE23" s="19"/>
      <c r="GQF23" s="19"/>
      <c r="GQG23" s="19"/>
      <c r="GQH23" s="19"/>
      <c r="GQI23" s="19"/>
      <c r="GQJ23" s="19"/>
      <c r="GQK23" s="19"/>
      <c r="GQL23" s="19"/>
      <c r="GQM23" s="19"/>
      <c r="GQN23" s="19"/>
      <c r="GQO23" s="19"/>
      <c r="GQP23" s="19"/>
      <c r="GQQ23" s="19"/>
      <c r="GQR23" s="19"/>
      <c r="GQS23" s="19"/>
      <c r="GQT23" s="19"/>
      <c r="GQU23" s="19"/>
      <c r="GQV23" s="19"/>
      <c r="GQW23" s="19"/>
      <c r="GQX23" s="19"/>
      <c r="GQY23" s="19"/>
      <c r="GQZ23" s="19"/>
      <c r="GRA23" s="19"/>
      <c r="GRB23" s="19"/>
      <c r="GRC23" s="19"/>
      <c r="GRD23" s="19"/>
      <c r="GRE23" s="19"/>
      <c r="GRF23" s="19"/>
      <c r="GRG23" s="19"/>
      <c r="GRH23" s="19"/>
      <c r="GRI23" s="19"/>
      <c r="GRJ23" s="19"/>
      <c r="GRK23" s="19"/>
      <c r="GRL23" s="19"/>
      <c r="GRM23" s="19"/>
      <c r="GRN23" s="19"/>
      <c r="GRO23" s="19"/>
      <c r="GRP23" s="19"/>
      <c r="GRQ23" s="19"/>
      <c r="GRR23" s="19"/>
      <c r="GRS23" s="19"/>
      <c r="GRT23" s="19"/>
      <c r="GRU23" s="19"/>
      <c r="GRV23" s="19"/>
      <c r="GRW23" s="19"/>
      <c r="GRX23" s="19"/>
      <c r="GRY23" s="19"/>
      <c r="GRZ23" s="19"/>
      <c r="GSA23" s="19"/>
      <c r="GSB23" s="19"/>
      <c r="GSC23" s="19"/>
      <c r="GSD23" s="19"/>
      <c r="GSE23" s="19"/>
      <c r="GSF23" s="19"/>
      <c r="GSG23" s="19"/>
      <c r="GSH23" s="19"/>
      <c r="GSI23" s="19"/>
      <c r="GSJ23" s="19"/>
      <c r="GSK23" s="19"/>
      <c r="GSL23" s="19"/>
      <c r="GSM23" s="19"/>
      <c r="GSN23" s="19"/>
      <c r="GSO23" s="19"/>
      <c r="GSP23" s="19"/>
      <c r="GSQ23" s="19"/>
      <c r="GSR23" s="19"/>
      <c r="GSS23" s="19"/>
      <c r="GST23" s="19"/>
      <c r="GSU23" s="19"/>
      <c r="GSV23" s="19"/>
      <c r="GSW23" s="19"/>
      <c r="GSX23" s="19"/>
      <c r="GSY23" s="19"/>
      <c r="GSZ23" s="19"/>
      <c r="GTA23" s="19"/>
      <c r="GTB23" s="19"/>
      <c r="GTC23" s="19"/>
      <c r="GTD23" s="19"/>
      <c r="GTE23" s="19"/>
      <c r="GTF23" s="19"/>
      <c r="GTG23" s="19"/>
      <c r="GTH23" s="19"/>
      <c r="GTI23" s="19"/>
      <c r="GTJ23" s="19"/>
      <c r="GTK23" s="19"/>
      <c r="GTL23" s="19"/>
      <c r="GTM23" s="19"/>
      <c r="GTN23" s="19"/>
      <c r="GTO23" s="19"/>
      <c r="GTP23" s="19"/>
      <c r="GTQ23" s="19"/>
      <c r="GTR23" s="19"/>
      <c r="GTS23" s="19"/>
      <c r="GTT23" s="19"/>
      <c r="GTU23" s="19"/>
      <c r="GTV23" s="19"/>
      <c r="GTW23" s="19"/>
      <c r="GTX23" s="19"/>
      <c r="GTY23" s="19"/>
      <c r="GTZ23" s="19"/>
      <c r="GUA23" s="19"/>
      <c r="GUB23" s="19"/>
      <c r="GUC23" s="19"/>
      <c r="GUD23" s="19"/>
      <c r="GUE23" s="19"/>
      <c r="GUF23" s="19"/>
      <c r="GUG23" s="19"/>
      <c r="GUH23" s="19"/>
      <c r="GUI23" s="19"/>
      <c r="GUJ23" s="19"/>
      <c r="GUK23" s="19"/>
      <c r="GUL23" s="19"/>
      <c r="GUM23" s="19"/>
      <c r="GUN23" s="19"/>
      <c r="GUO23" s="19"/>
      <c r="GUP23" s="19"/>
      <c r="GUQ23" s="19"/>
      <c r="GUR23" s="19"/>
      <c r="GUS23" s="19"/>
      <c r="GUT23" s="19"/>
      <c r="GUU23" s="19"/>
      <c r="GUV23" s="19"/>
      <c r="GUW23" s="19"/>
      <c r="GUX23" s="19"/>
      <c r="GUY23" s="19"/>
      <c r="GUZ23" s="19"/>
      <c r="GVA23" s="19"/>
      <c r="GVB23" s="19"/>
      <c r="GVC23" s="19"/>
      <c r="GVD23" s="19"/>
      <c r="GVE23" s="19"/>
      <c r="GVF23" s="19"/>
      <c r="GVG23" s="19"/>
      <c r="GVH23" s="19"/>
      <c r="GVI23" s="19"/>
      <c r="GVJ23" s="19"/>
      <c r="GVK23" s="19"/>
      <c r="GVL23" s="19"/>
      <c r="GVM23" s="19"/>
      <c r="GVN23" s="19"/>
      <c r="GVO23" s="19"/>
      <c r="GVP23" s="19"/>
      <c r="GVQ23" s="19"/>
      <c r="GVR23" s="19"/>
      <c r="GVS23" s="19"/>
      <c r="GVT23" s="19"/>
      <c r="GVU23" s="19"/>
      <c r="GVV23" s="19"/>
      <c r="GVW23" s="19"/>
      <c r="GVX23" s="19"/>
      <c r="GVY23" s="19"/>
      <c r="GVZ23" s="19"/>
      <c r="GWA23" s="19"/>
      <c r="GWB23" s="19"/>
      <c r="GWC23" s="19"/>
      <c r="GWD23" s="19"/>
      <c r="GWE23" s="19"/>
      <c r="GWF23" s="19"/>
      <c r="GWG23" s="19"/>
      <c r="GWH23" s="19"/>
      <c r="GWI23" s="19"/>
      <c r="GWJ23" s="19"/>
      <c r="GWK23" s="19"/>
      <c r="GWL23" s="19"/>
      <c r="GWM23" s="19"/>
      <c r="GWN23" s="19"/>
      <c r="GWO23" s="19"/>
      <c r="GWP23" s="19"/>
      <c r="GWQ23" s="19"/>
      <c r="GWR23" s="19"/>
      <c r="GWS23" s="19"/>
      <c r="GWT23" s="19"/>
      <c r="GWU23" s="19"/>
      <c r="GWV23" s="19"/>
      <c r="GWW23" s="19"/>
      <c r="GWX23" s="19"/>
      <c r="GWY23" s="19"/>
      <c r="GWZ23" s="19"/>
      <c r="GXA23" s="19"/>
      <c r="GXB23" s="19"/>
      <c r="GXC23" s="19"/>
      <c r="GXD23" s="19"/>
      <c r="GXE23" s="19"/>
      <c r="GXF23" s="19"/>
      <c r="GXG23" s="19"/>
      <c r="GXH23" s="19"/>
      <c r="GXI23" s="19"/>
      <c r="GXJ23" s="19"/>
      <c r="GXK23" s="19"/>
      <c r="GXL23" s="19"/>
      <c r="GXM23" s="19"/>
      <c r="GXN23" s="19"/>
      <c r="GXO23" s="19"/>
      <c r="GXP23" s="19"/>
      <c r="GXQ23" s="19"/>
      <c r="GXR23" s="19"/>
      <c r="GXS23" s="19"/>
      <c r="GXT23" s="19"/>
      <c r="GXU23" s="19"/>
      <c r="GXV23" s="19"/>
      <c r="GXW23" s="19"/>
      <c r="GXX23" s="19"/>
      <c r="GXY23" s="19"/>
      <c r="GXZ23" s="19"/>
      <c r="GYA23" s="19"/>
      <c r="GYB23" s="19"/>
      <c r="GYC23" s="19"/>
      <c r="GYD23" s="19"/>
      <c r="GYE23" s="19"/>
      <c r="GYF23" s="19"/>
      <c r="GYG23" s="19"/>
      <c r="GYH23" s="19"/>
      <c r="GYI23" s="19"/>
      <c r="GYJ23" s="19"/>
      <c r="GYK23" s="19"/>
      <c r="GYL23" s="19"/>
      <c r="GYM23" s="19"/>
      <c r="GYN23" s="19"/>
      <c r="GYO23" s="19"/>
      <c r="GYP23" s="19"/>
      <c r="GYQ23" s="19"/>
      <c r="GYR23" s="19"/>
      <c r="GYS23" s="19"/>
      <c r="GYT23" s="19"/>
      <c r="GYU23" s="19"/>
      <c r="GYV23" s="19"/>
      <c r="GYW23" s="19"/>
      <c r="GYX23" s="19"/>
      <c r="GYY23" s="19"/>
      <c r="GYZ23" s="19"/>
      <c r="GZA23" s="19"/>
      <c r="GZB23" s="19"/>
      <c r="GZC23" s="19"/>
      <c r="GZD23" s="19"/>
      <c r="GZE23" s="19"/>
      <c r="GZF23" s="19"/>
      <c r="GZG23" s="19"/>
      <c r="GZH23" s="19"/>
      <c r="GZI23" s="19"/>
      <c r="GZJ23" s="19"/>
      <c r="GZK23" s="19"/>
      <c r="GZL23" s="19"/>
      <c r="GZM23" s="19"/>
      <c r="GZN23" s="19"/>
      <c r="GZO23" s="19"/>
      <c r="GZP23" s="19"/>
      <c r="GZQ23" s="19"/>
      <c r="GZR23" s="19"/>
      <c r="GZS23" s="19"/>
      <c r="GZT23" s="19"/>
      <c r="GZU23" s="19"/>
      <c r="GZV23" s="19"/>
      <c r="GZW23" s="19"/>
      <c r="GZX23" s="19"/>
      <c r="GZY23" s="19"/>
      <c r="GZZ23" s="19"/>
      <c r="HAA23" s="19"/>
      <c r="HAB23" s="19"/>
      <c r="HAC23" s="19"/>
      <c r="HAD23" s="19"/>
      <c r="HAE23" s="19"/>
      <c r="HAF23" s="19"/>
      <c r="HAG23" s="19"/>
      <c r="HAH23" s="19"/>
      <c r="HAI23" s="19"/>
      <c r="HAJ23" s="19"/>
      <c r="HAK23" s="19"/>
      <c r="HAL23" s="19"/>
      <c r="HAM23" s="19"/>
      <c r="HAN23" s="19"/>
      <c r="HAO23" s="19"/>
      <c r="HAP23" s="19"/>
      <c r="HAQ23" s="19"/>
      <c r="HAR23" s="19"/>
      <c r="HAS23" s="19"/>
      <c r="HAT23" s="19"/>
      <c r="HAU23" s="19"/>
      <c r="HAV23" s="19"/>
      <c r="HAW23" s="19"/>
      <c r="HAX23" s="19"/>
      <c r="HAY23" s="19"/>
      <c r="HAZ23" s="19"/>
      <c r="HBA23" s="19"/>
      <c r="HBB23" s="19"/>
      <c r="HBC23" s="19"/>
      <c r="HBD23" s="19"/>
      <c r="HBE23" s="19"/>
      <c r="HBF23" s="19"/>
      <c r="HBG23" s="19"/>
      <c r="HBH23" s="19"/>
      <c r="HBI23" s="19"/>
      <c r="HBJ23" s="19"/>
      <c r="HBK23" s="19"/>
      <c r="HBL23" s="19"/>
      <c r="HBM23" s="19"/>
      <c r="HBN23" s="19"/>
      <c r="HBO23" s="19"/>
      <c r="HBP23" s="19"/>
      <c r="HBQ23" s="19"/>
      <c r="HBR23" s="19"/>
      <c r="HBS23" s="19"/>
      <c r="HBT23" s="19"/>
      <c r="HBU23" s="19"/>
      <c r="HBV23" s="19"/>
      <c r="HBW23" s="19"/>
      <c r="HBX23" s="19"/>
      <c r="HBY23" s="19"/>
      <c r="HBZ23" s="19"/>
      <c r="HCA23" s="19"/>
      <c r="HCB23" s="19"/>
      <c r="HCC23" s="19"/>
      <c r="HCD23" s="19"/>
      <c r="HCE23" s="19"/>
      <c r="HCF23" s="19"/>
      <c r="HCG23" s="19"/>
      <c r="HCH23" s="19"/>
      <c r="HCI23" s="19"/>
      <c r="HCJ23" s="19"/>
      <c r="HCK23" s="19"/>
      <c r="HCL23" s="19"/>
      <c r="HCM23" s="19"/>
      <c r="HCN23" s="19"/>
      <c r="HCO23" s="19"/>
      <c r="HCP23" s="19"/>
      <c r="HCQ23" s="19"/>
      <c r="HCR23" s="19"/>
      <c r="HCS23" s="19"/>
      <c r="HCT23" s="19"/>
      <c r="HCU23" s="19"/>
      <c r="HCV23" s="19"/>
      <c r="HCW23" s="19"/>
      <c r="HCX23" s="19"/>
      <c r="HCY23" s="19"/>
      <c r="HCZ23" s="19"/>
      <c r="HDA23" s="19"/>
      <c r="HDB23" s="19"/>
      <c r="HDC23" s="19"/>
      <c r="HDD23" s="19"/>
      <c r="HDE23" s="19"/>
      <c r="HDF23" s="19"/>
      <c r="HDG23" s="19"/>
      <c r="HDH23" s="19"/>
      <c r="HDI23" s="19"/>
      <c r="HDJ23" s="19"/>
      <c r="HDK23" s="19"/>
      <c r="HDL23" s="19"/>
      <c r="HDM23" s="19"/>
      <c r="HDN23" s="19"/>
      <c r="HDO23" s="19"/>
      <c r="HDP23" s="19"/>
      <c r="HDQ23" s="19"/>
      <c r="HDR23" s="19"/>
      <c r="HDS23" s="19"/>
      <c r="HDT23" s="19"/>
      <c r="HDU23" s="19"/>
      <c r="HDV23" s="19"/>
      <c r="HDW23" s="19"/>
      <c r="HDX23" s="19"/>
      <c r="HDY23" s="19"/>
      <c r="HDZ23" s="19"/>
      <c r="HEA23" s="19"/>
      <c r="HEB23" s="19"/>
      <c r="HEC23" s="19"/>
      <c r="HED23" s="19"/>
      <c r="HEE23" s="19"/>
      <c r="HEF23" s="19"/>
      <c r="HEG23" s="19"/>
      <c r="HEH23" s="19"/>
      <c r="HEI23" s="19"/>
      <c r="HEJ23" s="19"/>
      <c r="HEK23" s="19"/>
      <c r="HEL23" s="19"/>
      <c r="HEM23" s="19"/>
      <c r="HEN23" s="19"/>
      <c r="HEO23" s="19"/>
      <c r="HEP23" s="19"/>
      <c r="HEQ23" s="19"/>
      <c r="HER23" s="19"/>
      <c r="HES23" s="19"/>
      <c r="HET23" s="19"/>
      <c r="HEU23" s="19"/>
      <c r="HEV23" s="19"/>
      <c r="HEW23" s="19"/>
      <c r="HEX23" s="19"/>
      <c r="HEY23" s="19"/>
      <c r="HEZ23" s="19"/>
      <c r="HFA23" s="19"/>
      <c r="HFB23" s="19"/>
      <c r="HFC23" s="19"/>
      <c r="HFD23" s="19"/>
      <c r="HFE23" s="19"/>
      <c r="HFF23" s="19"/>
      <c r="HFG23" s="19"/>
      <c r="HFH23" s="19"/>
      <c r="HFI23" s="19"/>
      <c r="HFJ23" s="19"/>
      <c r="HFK23" s="19"/>
      <c r="HFL23" s="19"/>
      <c r="HFM23" s="19"/>
      <c r="HFN23" s="19"/>
      <c r="HFO23" s="19"/>
      <c r="HFP23" s="19"/>
      <c r="HFQ23" s="19"/>
      <c r="HFR23" s="19"/>
      <c r="HFS23" s="19"/>
      <c r="HFT23" s="19"/>
      <c r="HFU23" s="19"/>
      <c r="HFV23" s="19"/>
      <c r="HFW23" s="19"/>
      <c r="HFX23" s="19"/>
      <c r="HFY23" s="19"/>
      <c r="HFZ23" s="19"/>
      <c r="HGA23" s="19"/>
      <c r="HGB23" s="19"/>
      <c r="HGC23" s="19"/>
      <c r="HGD23" s="19"/>
      <c r="HGE23" s="19"/>
      <c r="HGF23" s="19"/>
      <c r="HGG23" s="19"/>
      <c r="HGH23" s="19"/>
      <c r="HGI23" s="19"/>
      <c r="HGJ23" s="19"/>
      <c r="HGK23" s="19"/>
      <c r="HGL23" s="19"/>
      <c r="HGM23" s="19"/>
      <c r="HGN23" s="19"/>
      <c r="HGO23" s="19"/>
      <c r="HGP23" s="19"/>
      <c r="HGQ23" s="19"/>
      <c r="HGR23" s="19"/>
      <c r="HGS23" s="19"/>
      <c r="HGT23" s="19"/>
      <c r="HGU23" s="19"/>
      <c r="HGV23" s="19"/>
      <c r="HGW23" s="19"/>
      <c r="HGX23" s="19"/>
      <c r="HGY23" s="19"/>
      <c r="HGZ23" s="19"/>
      <c r="HHA23" s="19"/>
      <c r="HHB23" s="19"/>
      <c r="HHC23" s="19"/>
      <c r="HHD23" s="19"/>
      <c r="HHE23" s="19"/>
      <c r="HHF23" s="19"/>
      <c r="HHG23" s="19"/>
      <c r="HHH23" s="19"/>
      <c r="HHI23" s="19"/>
      <c r="HHJ23" s="19"/>
      <c r="HHK23" s="19"/>
      <c r="HHL23" s="19"/>
      <c r="HHM23" s="19"/>
      <c r="HHN23" s="19"/>
      <c r="HHO23" s="19"/>
      <c r="HHP23" s="19"/>
      <c r="HHQ23" s="19"/>
      <c r="HHR23" s="19"/>
      <c r="HHS23" s="19"/>
      <c r="HHT23" s="19"/>
      <c r="HHU23" s="19"/>
      <c r="HHV23" s="19"/>
      <c r="HHW23" s="19"/>
      <c r="HHX23" s="19"/>
      <c r="HHY23" s="19"/>
      <c r="HHZ23" s="19"/>
      <c r="HIA23" s="19"/>
      <c r="HIB23" s="19"/>
      <c r="HIC23" s="19"/>
      <c r="HID23" s="19"/>
      <c r="HIE23" s="19"/>
      <c r="HIF23" s="19"/>
      <c r="HIG23" s="19"/>
      <c r="HIH23" s="19"/>
      <c r="HII23" s="19"/>
      <c r="HIJ23" s="19"/>
      <c r="HIK23" s="19"/>
      <c r="HIL23" s="19"/>
      <c r="HIM23" s="19"/>
      <c r="HIN23" s="19"/>
      <c r="HIO23" s="19"/>
      <c r="HIP23" s="19"/>
      <c r="HIQ23" s="19"/>
      <c r="HIR23" s="19"/>
      <c r="HIS23" s="19"/>
      <c r="HIT23" s="19"/>
      <c r="HIU23" s="19"/>
      <c r="HIV23" s="19"/>
      <c r="HIW23" s="19"/>
      <c r="HIX23" s="19"/>
      <c r="HIY23" s="19"/>
      <c r="HIZ23" s="19"/>
      <c r="HJA23" s="19"/>
      <c r="HJB23" s="19"/>
      <c r="HJC23" s="19"/>
      <c r="HJD23" s="19"/>
      <c r="HJE23" s="19"/>
      <c r="HJF23" s="19"/>
      <c r="HJG23" s="19"/>
      <c r="HJH23" s="19"/>
      <c r="HJI23" s="19"/>
      <c r="HJJ23" s="19"/>
      <c r="HJK23" s="19"/>
      <c r="HJL23" s="19"/>
      <c r="HJM23" s="19"/>
      <c r="HJN23" s="19"/>
      <c r="HJO23" s="19"/>
      <c r="HJP23" s="19"/>
      <c r="HJQ23" s="19"/>
      <c r="HJR23" s="19"/>
      <c r="HJS23" s="19"/>
      <c r="HJT23" s="19"/>
      <c r="HJU23" s="19"/>
      <c r="HJV23" s="19"/>
      <c r="HJW23" s="19"/>
      <c r="HJX23" s="19"/>
      <c r="HJY23" s="19"/>
      <c r="HJZ23" s="19"/>
      <c r="HKA23" s="19"/>
      <c r="HKB23" s="19"/>
      <c r="HKC23" s="19"/>
      <c r="HKD23" s="19"/>
      <c r="HKE23" s="19"/>
      <c r="HKF23" s="19"/>
      <c r="HKG23" s="19"/>
      <c r="HKH23" s="19"/>
      <c r="HKI23" s="19"/>
      <c r="HKJ23" s="19"/>
      <c r="HKK23" s="19"/>
      <c r="HKL23" s="19"/>
      <c r="HKM23" s="19"/>
      <c r="HKN23" s="19"/>
      <c r="HKO23" s="19"/>
      <c r="HKP23" s="19"/>
      <c r="HKQ23" s="19"/>
      <c r="HKR23" s="19"/>
      <c r="HKS23" s="19"/>
      <c r="HKT23" s="19"/>
      <c r="HKU23" s="19"/>
      <c r="HKV23" s="19"/>
      <c r="HKW23" s="19"/>
      <c r="HKX23" s="19"/>
      <c r="HKY23" s="19"/>
      <c r="HKZ23" s="19"/>
      <c r="HLA23" s="19"/>
      <c r="HLB23" s="19"/>
      <c r="HLC23" s="19"/>
      <c r="HLD23" s="19"/>
      <c r="HLE23" s="19"/>
      <c r="HLF23" s="19"/>
      <c r="HLG23" s="19"/>
      <c r="HLH23" s="19"/>
      <c r="HLI23" s="19"/>
      <c r="HLJ23" s="19"/>
      <c r="HLK23" s="19"/>
      <c r="HLL23" s="19"/>
      <c r="HLM23" s="19"/>
      <c r="HLN23" s="19"/>
      <c r="HLO23" s="19"/>
      <c r="HLP23" s="19"/>
      <c r="HLQ23" s="19"/>
      <c r="HLR23" s="19"/>
      <c r="HLS23" s="19"/>
      <c r="HLT23" s="19"/>
      <c r="HLU23" s="19"/>
      <c r="HLV23" s="19"/>
      <c r="HLW23" s="19"/>
      <c r="HLX23" s="19"/>
      <c r="HLY23" s="19"/>
      <c r="HLZ23" s="19"/>
      <c r="HMA23" s="19"/>
      <c r="HMB23" s="19"/>
      <c r="HMC23" s="19"/>
      <c r="HMD23" s="19"/>
      <c r="HME23" s="19"/>
      <c r="HMF23" s="19"/>
      <c r="HMG23" s="19"/>
      <c r="HMH23" s="19"/>
      <c r="HMI23" s="19"/>
      <c r="HMJ23" s="19"/>
      <c r="HMK23" s="19"/>
      <c r="HML23" s="19"/>
      <c r="HMM23" s="19"/>
      <c r="HMN23" s="19"/>
      <c r="HMO23" s="19"/>
      <c r="HMP23" s="19"/>
      <c r="HMQ23" s="19"/>
      <c r="HMR23" s="19"/>
      <c r="HMS23" s="19"/>
      <c r="HMT23" s="19"/>
      <c r="HMU23" s="19"/>
      <c r="HMV23" s="19"/>
      <c r="HMW23" s="19"/>
      <c r="HMX23" s="19"/>
      <c r="HMY23" s="19"/>
      <c r="HMZ23" s="19"/>
      <c r="HNA23" s="19"/>
      <c r="HNB23" s="19"/>
      <c r="HNC23" s="19"/>
      <c r="HND23" s="19"/>
      <c r="HNE23" s="19"/>
      <c r="HNF23" s="19"/>
      <c r="HNG23" s="19"/>
      <c r="HNH23" s="19"/>
      <c r="HNI23" s="19"/>
      <c r="HNJ23" s="19"/>
      <c r="HNK23" s="19"/>
      <c r="HNL23" s="19"/>
      <c r="HNM23" s="19"/>
      <c r="HNN23" s="19"/>
      <c r="HNO23" s="19"/>
      <c r="HNP23" s="19"/>
      <c r="HNQ23" s="19"/>
      <c r="HNR23" s="19"/>
      <c r="HNS23" s="19"/>
      <c r="HNT23" s="19"/>
      <c r="HNU23" s="19"/>
      <c r="HNV23" s="19"/>
      <c r="HNW23" s="19"/>
      <c r="HNX23" s="19"/>
      <c r="HNY23" s="19"/>
      <c r="HNZ23" s="19"/>
      <c r="HOA23" s="19"/>
      <c r="HOB23" s="19"/>
      <c r="HOC23" s="19"/>
      <c r="HOD23" s="19"/>
      <c r="HOE23" s="19"/>
      <c r="HOF23" s="19"/>
      <c r="HOG23" s="19"/>
      <c r="HOH23" s="19"/>
      <c r="HOI23" s="19"/>
      <c r="HOJ23" s="19"/>
      <c r="HOK23" s="19"/>
      <c r="HOL23" s="19"/>
      <c r="HOM23" s="19"/>
      <c r="HON23" s="19"/>
      <c r="HOO23" s="19"/>
      <c r="HOP23" s="19"/>
      <c r="HOQ23" s="19"/>
      <c r="HOR23" s="19"/>
      <c r="HOS23" s="19"/>
      <c r="HOT23" s="19"/>
      <c r="HOU23" s="19"/>
      <c r="HOV23" s="19"/>
      <c r="HOW23" s="19"/>
      <c r="HOX23" s="19"/>
      <c r="HOY23" s="19"/>
      <c r="HOZ23" s="19"/>
      <c r="HPA23" s="19"/>
      <c r="HPB23" s="19"/>
      <c r="HPC23" s="19"/>
      <c r="HPD23" s="19"/>
      <c r="HPE23" s="19"/>
      <c r="HPF23" s="19"/>
      <c r="HPG23" s="19"/>
      <c r="HPH23" s="19"/>
      <c r="HPI23" s="19"/>
      <c r="HPJ23" s="19"/>
      <c r="HPK23" s="19"/>
      <c r="HPL23" s="19"/>
      <c r="HPM23" s="19"/>
      <c r="HPN23" s="19"/>
      <c r="HPO23" s="19"/>
      <c r="HPP23" s="19"/>
      <c r="HPQ23" s="19"/>
      <c r="HPR23" s="19"/>
      <c r="HPS23" s="19"/>
      <c r="HPT23" s="19"/>
      <c r="HPU23" s="19"/>
      <c r="HPV23" s="19"/>
      <c r="HPW23" s="19"/>
      <c r="HPX23" s="19"/>
      <c r="HPY23" s="19"/>
      <c r="HPZ23" s="19"/>
      <c r="HQA23" s="19"/>
      <c r="HQB23" s="19"/>
      <c r="HQC23" s="19"/>
      <c r="HQD23" s="19"/>
      <c r="HQE23" s="19"/>
      <c r="HQF23" s="19"/>
      <c r="HQG23" s="19"/>
      <c r="HQH23" s="19"/>
      <c r="HQI23" s="19"/>
      <c r="HQJ23" s="19"/>
      <c r="HQK23" s="19"/>
      <c r="HQL23" s="19"/>
      <c r="HQM23" s="19"/>
      <c r="HQN23" s="19"/>
      <c r="HQO23" s="19"/>
      <c r="HQP23" s="19"/>
      <c r="HQQ23" s="19"/>
      <c r="HQR23" s="19"/>
      <c r="HQS23" s="19"/>
      <c r="HQT23" s="19"/>
      <c r="HQU23" s="19"/>
      <c r="HQV23" s="19"/>
      <c r="HQW23" s="19"/>
      <c r="HQX23" s="19"/>
      <c r="HQY23" s="19"/>
      <c r="HQZ23" s="19"/>
      <c r="HRA23" s="19"/>
      <c r="HRB23" s="19"/>
      <c r="HRC23" s="19"/>
      <c r="HRD23" s="19"/>
      <c r="HRE23" s="19"/>
      <c r="HRF23" s="19"/>
      <c r="HRG23" s="19"/>
      <c r="HRH23" s="19"/>
      <c r="HRI23" s="19"/>
      <c r="HRJ23" s="19"/>
      <c r="HRK23" s="19"/>
      <c r="HRL23" s="19"/>
      <c r="HRM23" s="19"/>
      <c r="HRN23" s="19"/>
      <c r="HRO23" s="19"/>
      <c r="HRP23" s="19"/>
      <c r="HRQ23" s="19"/>
      <c r="HRR23" s="19"/>
      <c r="HRS23" s="19"/>
      <c r="HRT23" s="19"/>
      <c r="HRU23" s="19"/>
      <c r="HRV23" s="19"/>
      <c r="HRW23" s="19"/>
      <c r="HRX23" s="19"/>
      <c r="HRY23" s="19"/>
      <c r="HRZ23" s="19"/>
      <c r="HSA23" s="19"/>
      <c r="HSB23" s="19"/>
      <c r="HSC23" s="19"/>
      <c r="HSD23" s="19"/>
      <c r="HSE23" s="19"/>
      <c r="HSF23" s="19"/>
      <c r="HSG23" s="19"/>
      <c r="HSH23" s="19"/>
      <c r="HSI23" s="19"/>
      <c r="HSJ23" s="19"/>
      <c r="HSK23" s="19"/>
      <c r="HSL23" s="19"/>
      <c r="HSM23" s="19"/>
      <c r="HSN23" s="19"/>
      <c r="HSO23" s="19"/>
      <c r="HSP23" s="19"/>
      <c r="HSQ23" s="19"/>
      <c r="HSR23" s="19"/>
      <c r="HSS23" s="19"/>
      <c r="HST23" s="19"/>
      <c r="HSU23" s="19"/>
      <c r="HSV23" s="19"/>
      <c r="HSW23" s="19"/>
      <c r="HSX23" s="19"/>
      <c r="HSY23" s="19"/>
      <c r="HSZ23" s="19"/>
      <c r="HTA23" s="19"/>
      <c r="HTB23" s="19"/>
      <c r="HTC23" s="19"/>
      <c r="HTD23" s="19"/>
      <c r="HTE23" s="19"/>
      <c r="HTF23" s="19"/>
      <c r="HTG23" s="19"/>
      <c r="HTH23" s="19"/>
      <c r="HTI23" s="19"/>
      <c r="HTJ23" s="19"/>
      <c r="HTK23" s="19"/>
      <c r="HTL23" s="19"/>
      <c r="HTM23" s="19"/>
      <c r="HTN23" s="19"/>
      <c r="HTO23" s="19"/>
      <c r="HTP23" s="19"/>
      <c r="HTQ23" s="19"/>
      <c r="HTR23" s="19"/>
      <c r="HTS23" s="19"/>
      <c r="HTT23" s="19"/>
      <c r="HTU23" s="19"/>
      <c r="HTV23" s="19"/>
      <c r="HTW23" s="19"/>
      <c r="HTX23" s="19"/>
      <c r="HTY23" s="19"/>
      <c r="HTZ23" s="19"/>
      <c r="HUA23" s="19"/>
      <c r="HUB23" s="19"/>
      <c r="HUC23" s="19"/>
      <c r="HUD23" s="19"/>
      <c r="HUE23" s="19"/>
      <c r="HUF23" s="19"/>
      <c r="HUG23" s="19"/>
      <c r="HUH23" s="19"/>
      <c r="HUI23" s="19"/>
      <c r="HUJ23" s="19"/>
      <c r="HUK23" s="19"/>
      <c r="HUL23" s="19"/>
      <c r="HUM23" s="19"/>
      <c r="HUN23" s="19"/>
      <c r="HUO23" s="19"/>
      <c r="HUP23" s="19"/>
      <c r="HUQ23" s="19"/>
      <c r="HUR23" s="19"/>
      <c r="HUS23" s="19"/>
      <c r="HUT23" s="19"/>
      <c r="HUU23" s="19"/>
      <c r="HUV23" s="19"/>
      <c r="HUW23" s="19"/>
      <c r="HUX23" s="19"/>
      <c r="HUY23" s="19"/>
      <c r="HUZ23" s="19"/>
      <c r="HVA23" s="19"/>
      <c r="HVB23" s="19"/>
      <c r="HVC23" s="19"/>
      <c r="HVD23" s="19"/>
      <c r="HVE23" s="19"/>
      <c r="HVF23" s="19"/>
      <c r="HVG23" s="19"/>
      <c r="HVH23" s="19"/>
      <c r="HVI23" s="19"/>
      <c r="HVJ23" s="19"/>
      <c r="HVK23" s="19"/>
      <c r="HVL23" s="19"/>
      <c r="HVM23" s="19"/>
      <c r="HVN23" s="19"/>
      <c r="HVO23" s="19"/>
      <c r="HVP23" s="19"/>
      <c r="HVQ23" s="19"/>
      <c r="HVR23" s="19"/>
      <c r="HVS23" s="19"/>
      <c r="HVT23" s="19"/>
      <c r="HVU23" s="19"/>
      <c r="HVV23" s="19"/>
      <c r="HVW23" s="19"/>
      <c r="HVX23" s="19"/>
      <c r="HVY23" s="19"/>
      <c r="HVZ23" s="19"/>
      <c r="HWA23" s="19"/>
      <c r="HWB23" s="19"/>
      <c r="HWC23" s="19"/>
      <c r="HWD23" s="19"/>
      <c r="HWE23" s="19"/>
      <c r="HWF23" s="19"/>
      <c r="HWG23" s="19"/>
      <c r="HWH23" s="19"/>
      <c r="HWI23" s="19"/>
      <c r="HWJ23" s="19"/>
      <c r="HWK23" s="19"/>
      <c r="HWL23" s="19"/>
      <c r="HWM23" s="19"/>
      <c r="HWN23" s="19"/>
      <c r="HWO23" s="19"/>
      <c r="HWP23" s="19"/>
      <c r="HWQ23" s="19"/>
      <c r="HWR23" s="19"/>
      <c r="HWS23" s="19"/>
      <c r="HWT23" s="19"/>
      <c r="HWU23" s="19"/>
      <c r="HWV23" s="19"/>
      <c r="HWW23" s="19"/>
      <c r="HWX23" s="19"/>
      <c r="HWY23" s="19"/>
      <c r="HWZ23" s="19"/>
      <c r="HXA23" s="19"/>
      <c r="HXB23" s="19"/>
      <c r="HXC23" s="19"/>
      <c r="HXD23" s="19"/>
      <c r="HXE23" s="19"/>
      <c r="HXF23" s="19"/>
      <c r="HXG23" s="19"/>
      <c r="HXH23" s="19"/>
      <c r="HXI23" s="19"/>
      <c r="HXJ23" s="19"/>
      <c r="HXK23" s="19"/>
      <c r="HXL23" s="19"/>
      <c r="HXM23" s="19"/>
      <c r="HXN23" s="19"/>
      <c r="HXO23" s="19"/>
      <c r="HXP23" s="19"/>
      <c r="HXQ23" s="19"/>
      <c r="HXR23" s="19"/>
      <c r="HXS23" s="19"/>
      <c r="HXT23" s="19"/>
      <c r="HXU23" s="19"/>
      <c r="HXV23" s="19"/>
      <c r="HXW23" s="19"/>
      <c r="HXX23" s="19"/>
      <c r="HXY23" s="19"/>
      <c r="HXZ23" s="19"/>
      <c r="HYA23" s="19"/>
      <c r="HYB23" s="19"/>
      <c r="HYC23" s="19"/>
      <c r="HYD23" s="19"/>
      <c r="HYE23" s="19"/>
      <c r="HYF23" s="19"/>
      <c r="HYG23" s="19"/>
      <c r="HYH23" s="19"/>
      <c r="HYI23" s="19"/>
      <c r="HYJ23" s="19"/>
      <c r="HYK23" s="19"/>
      <c r="HYL23" s="19"/>
      <c r="HYM23" s="19"/>
      <c r="HYN23" s="19"/>
      <c r="HYO23" s="19"/>
      <c r="HYP23" s="19"/>
      <c r="HYQ23" s="19"/>
      <c r="HYR23" s="19"/>
      <c r="HYS23" s="19"/>
      <c r="HYT23" s="19"/>
      <c r="HYU23" s="19"/>
      <c r="HYV23" s="19"/>
      <c r="HYW23" s="19"/>
      <c r="HYX23" s="19"/>
      <c r="HYY23" s="19"/>
      <c r="HYZ23" s="19"/>
      <c r="HZA23" s="19"/>
      <c r="HZB23" s="19"/>
      <c r="HZC23" s="19"/>
      <c r="HZD23" s="19"/>
      <c r="HZE23" s="19"/>
      <c r="HZF23" s="19"/>
      <c r="HZG23" s="19"/>
      <c r="HZH23" s="19"/>
      <c r="HZI23" s="19"/>
      <c r="HZJ23" s="19"/>
      <c r="HZK23" s="19"/>
      <c r="HZL23" s="19"/>
      <c r="HZM23" s="19"/>
      <c r="HZN23" s="19"/>
      <c r="HZO23" s="19"/>
      <c r="HZP23" s="19"/>
      <c r="HZQ23" s="19"/>
      <c r="HZR23" s="19"/>
      <c r="HZS23" s="19"/>
      <c r="HZT23" s="19"/>
      <c r="HZU23" s="19"/>
      <c r="HZV23" s="19"/>
      <c r="HZW23" s="19"/>
      <c r="HZX23" s="19"/>
      <c r="HZY23" s="19"/>
      <c r="HZZ23" s="19"/>
      <c r="IAA23" s="19"/>
      <c r="IAB23" s="19"/>
      <c r="IAC23" s="19"/>
      <c r="IAD23" s="19"/>
      <c r="IAE23" s="19"/>
      <c r="IAF23" s="19"/>
      <c r="IAG23" s="19"/>
      <c r="IAH23" s="19"/>
      <c r="IAI23" s="19"/>
      <c r="IAJ23" s="19"/>
      <c r="IAK23" s="19"/>
      <c r="IAL23" s="19"/>
      <c r="IAM23" s="19"/>
      <c r="IAN23" s="19"/>
      <c r="IAO23" s="19"/>
      <c r="IAP23" s="19"/>
      <c r="IAQ23" s="19"/>
      <c r="IAR23" s="19"/>
      <c r="IAS23" s="19"/>
      <c r="IAT23" s="19"/>
      <c r="IAU23" s="19"/>
      <c r="IAV23" s="19"/>
      <c r="IAW23" s="19"/>
      <c r="IAX23" s="19"/>
      <c r="IAY23" s="19"/>
      <c r="IAZ23" s="19"/>
      <c r="IBA23" s="19"/>
      <c r="IBB23" s="19"/>
      <c r="IBC23" s="19"/>
      <c r="IBD23" s="19"/>
      <c r="IBE23" s="19"/>
      <c r="IBF23" s="19"/>
      <c r="IBG23" s="19"/>
      <c r="IBH23" s="19"/>
      <c r="IBI23" s="19"/>
      <c r="IBJ23" s="19"/>
      <c r="IBK23" s="19"/>
      <c r="IBL23" s="19"/>
      <c r="IBM23" s="19"/>
      <c r="IBN23" s="19"/>
      <c r="IBO23" s="19"/>
      <c r="IBP23" s="19"/>
      <c r="IBQ23" s="19"/>
      <c r="IBR23" s="19"/>
      <c r="IBS23" s="19"/>
      <c r="IBT23" s="19"/>
      <c r="IBU23" s="19"/>
      <c r="IBV23" s="19"/>
      <c r="IBW23" s="19"/>
      <c r="IBX23" s="19"/>
      <c r="IBY23" s="19"/>
      <c r="IBZ23" s="19"/>
      <c r="ICA23" s="19"/>
      <c r="ICB23" s="19"/>
      <c r="ICC23" s="19"/>
      <c r="ICD23" s="19"/>
      <c r="ICE23" s="19"/>
      <c r="ICF23" s="19"/>
      <c r="ICG23" s="19"/>
      <c r="ICH23" s="19"/>
      <c r="ICI23" s="19"/>
      <c r="ICJ23" s="19"/>
      <c r="ICK23" s="19"/>
      <c r="ICL23" s="19"/>
      <c r="ICM23" s="19"/>
      <c r="ICN23" s="19"/>
      <c r="ICO23" s="19"/>
      <c r="ICP23" s="19"/>
      <c r="ICQ23" s="19"/>
      <c r="ICR23" s="19"/>
      <c r="ICS23" s="19"/>
      <c r="ICT23" s="19"/>
      <c r="ICU23" s="19"/>
      <c r="ICV23" s="19"/>
      <c r="ICW23" s="19"/>
      <c r="ICX23" s="19"/>
      <c r="ICY23" s="19"/>
      <c r="ICZ23" s="19"/>
      <c r="IDA23" s="19"/>
      <c r="IDB23" s="19"/>
      <c r="IDC23" s="19"/>
      <c r="IDD23" s="19"/>
      <c r="IDE23" s="19"/>
      <c r="IDF23" s="19"/>
      <c r="IDG23" s="19"/>
      <c r="IDH23" s="19"/>
      <c r="IDI23" s="19"/>
      <c r="IDJ23" s="19"/>
      <c r="IDK23" s="19"/>
      <c r="IDL23" s="19"/>
      <c r="IDM23" s="19"/>
      <c r="IDN23" s="19"/>
      <c r="IDO23" s="19"/>
      <c r="IDP23" s="19"/>
      <c r="IDQ23" s="19"/>
      <c r="IDR23" s="19"/>
      <c r="IDS23" s="19"/>
      <c r="IDT23" s="19"/>
      <c r="IDU23" s="19"/>
      <c r="IDV23" s="19"/>
      <c r="IDW23" s="19"/>
      <c r="IDX23" s="19"/>
      <c r="IDY23" s="19"/>
      <c r="IDZ23" s="19"/>
      <c r="IEA23" s="19"/>
      <c r="IEB23" s="19"/>
      <c r="IEC23" s="19"/>
      <c r="IED23" s="19"/>
      <c r="IEE23" s="19"/>
      <c r="IEF23" s="19"/>
      <c r="IEG23" s="19"/>
      <c r="IEH23" s="19"/>
      <c r="IEI23" s="19"/>
      <c r="IEJ23" s="19"/>
      <c r="IEK23" s="19"/>
      <c r="IEL23" s="19"/>
      <c r="IEM23" s="19"/>
      <c r="IEN23" s="19"/>
      <c r="IEO23" s="19"/>
      <c r="IEP23" s="19"/>
      <c r="IEQ23" s="19"/>
      <c r="IER23" s="19"/>
      <c r="IES23" s="19"/>
      <c r="IET23" s="19"/>
      <c r="IEU23" s="19"/>
      <c r="IEV23" s="19"/>
      <c r="IEW23" s="19"/>
      <c r="IEX23" s="19"/>
      <c r="IEY23" s="19"/>
      <c r="IEZ23" s="19"/>
      <c r="IFA23" s="19"/>
      <c r="IFB23" s="19"/>
      <c r="IFC23" s="19"/>
      <c r="IFD23" s="19"/>
      <c r="IFE23" s="19"/>
      <c r="IFF23" s="19"/>
      <c r="IFG23" s="19"/>
      <c r="IFH23" s="19"/>
      <c r="IFI23" s="19"/>
      <c r="IFJ23" s="19"/>
      <c r="IFK23" s="19"/>
      <c r="IFL23" s="19"/>
      <c r="IFM23" s="19"/>
      <c r="IFN23" s="19"/>
      <c r="IFO23" s="19"/>
      <c r="IFP23" s="19"/>
      <c r="IFQ23" s="19"/>
      <c r="IFR23" s="19"/>
      <c r="IFS23" s="19"/>
      <c r="IFT23" s="19"/>
      <c r="IFU23" s="19"/>
      <c r="IFV23" s="19"/>
      <c r="IFW23" s="19"/>
      <c r="IFX23" s="19"/>
      <c r="IFY23" s="19"/>
      <c r="IFZ23" s="19"/>
      <c r="IGA23" s="19"/>
      <c r="IGB23" s="19"/>
      <c r="IGC23" s="19"/>
      <c r="IGD23" s="19"/>
      <c r="IGE23" s="19"/>
      <c r="IGF23" s="19"/>
      <c r="IGG23" s="19"/>
      <c r="IGH23" s="19"/>
      <c r="IGI23" s="19"/>
      <c r="IGJ23" s="19"/>
      <c r="IGK23" s="19"/>
      <c r="IGL23" s="19"/>
      <c r="IGM23" s="19"/>
      <c r="IGN23" s="19"/>
      <c r="IGO23" s="19"/>
      <c r="IGP23" s="19"/>
      <c r="IGQ23" s="19"/>
      <c r="IGR23" s="19"/>
      <c r="IGS23" s="19"/>
      <c r="IGT23" s="19"/>
      <c r="IGU23" s="19"/>
      <c r="IGV23" s="19"/>
      <c r="IGW23" s="19"/>
      <c r="IGX23" s="19"/>
      <c r="IGY23" s="19"/>
      <c r="IGZ23" s="19"/>
      <c r="IHA23" s="19"/>
      <c r="IHB23" s="19"/>
      <c r="IHC23" s="19"/>
      <c r="IHD23" s="19"/>
      <c r="IHE23" s="19"/>
      <c r="IHF23" s="19"/>
      <c r="IHG23" s="19"/>
      <c r="IHH23" s="19"/>
      <c r="IHI23" s="19"/>
      <c r="IHJ23" s="19"/>
      <c r="IHK23" s="19"/>
      <c r="IHL23" s="19"/>
      <c r="IHM23" s="19"/>
      <c r="IHN23" s="19"/>
      <c r="IHO23" s="19"/>
      <c r="IHP23" s="19"/>
      <c r="IHQ23" s="19"/>
      <c r="IHR23" s="19"/>
      <c r="IHS23" s="19"/>
      <c r="IHT23" s="19"/>
      <c r="IHU23" s="19"/>
      <c r="IHV23" s="19"/>
      <c r="IHW23" s="19"/>
      <c r="IHX23" s="19"/>
      <c r="IHY23" s="19"/>
      <c r="IHZ23" s="19"/>
      <c r="IIA23" s="19"/>
      <c r="IIB23" s="19"/>
      <c r="IIC23" s="19"/>
      <c r="IID23" s="19"/>
      <c r="IIE23" s="19"/>
      <c r="IIF23" s="19"/>
      <c r="IIG23" s="19"/>
      <c r="IIH23" s="19"/>
      <c r="III23" s="19"/>
      <c r="IIJ23" s="19"/>
      <c r="IIK23" s="19"/>
      <c r="IIL23" s="19"/>
      <c r="IIM23" s="19"/>
      <c r="IIN23" s="19"/>
      <c r="IIO23" s="19"/>
      <c r="IIP23" s="19"/>
      <c r="IIQ23" s="19"/>
      <c r="IIR23" s="19"/>
      <c r="IIS23" s="19"/>
      <c r="IIT23" s="19"/>
      <c r="IIU23" s="19"/>
      <c r="IIV23" s="19"/>
      <c r="IIW23" s="19"/>
      <c r="IIX23" s="19"/>
      <c r="IIY23" s="19"/>
      <c r="IIZ23" s="19"/>
      <c r="IJA23" s="19"/>
      <c r="IJB23" s="19"/>
      <c r="IJC23" s="19"/>
      <c r="IJD23" s="19"/>
      <c r="IJE23" s="19"/>
      <c r="IJF23" s="19"/>
      <c r="IJG23" s="19"/>
      <c r="IJH23" s="19"/>
      <c r="IJI23" s="19"/>
      <c r="IJJ23" s="19"/>
      <c r="IJK23" s="19"/>
      <c r="IJL23" s="19"/>
      <c r="IJM23" s="19"/>
      <c r="IJN23" s="19"/>
      <c r="IJO23" s="19"/>
      <c r="IJP23" s="19"/>
      <c r="IJQ23" s="19"/>
      <c r="IJR23" s="19"/>
      <c r="IJS23" s="19"/>
      <c r="IJT23" s="19"/>
      <c r="IJU23" s="19"/>
      <c r="IJV23" s="19"/>
      <c r="IJW23" s="19"/>
      <c r="IJX23" s="19"/>
      <c r="IJY23" s="19"/>
      <c r="IJZ23" s="19"/>
      <c r="IKA23" s="19"/>
      <c r="IKB23" s="19"/>
      <c r="IKC23" s="19"/>
      <c r="IKD23" s="19"/>
      <c r="IKE23" s="19"/>
      <c r="IKF23" s="19"/>
      <c r="IKG23" s="19"/>
      <c r="IKH23" s="19"/>
      <c r="IKI23" s="19"/>
      <c r="IKJ23" s="19"/>
      <c r="IKK23" s="19"/>
      <c r="IKL23" s="19"/>
      <c r="IKM23" s="19"/>
      <c r="IKN23" s="19"/>
      <c r="IKO23" s="19"/>
      <c r="IKP23" s="19"/>
      <c r="IKQ23" s="19"/>
      <c r="IKR23" s="19"/>
      <c r="IKS23" s="19"/>
      <c r="IKT23" s="19"/>
      <c r="IKU23" s="19"/>
      <c r="IKV23" s="19"/>
      <c r="IKW23" s="19"/>
      <c r="IKX23" s="19"/>
      <c r="IKY23" s="19"/>
      <c r="IKZ23" s="19"/>
      <c r="ILA23" s="19"/>
      <c r="ILB23" s="19"/>
      <c r="ILC23" s="19"/>
      <c r="ILD23" s="19"/>
      <c r="ILE23" s="19"/>
      <c r="ILF23" s="19"/>
      <c r="ILG23" s="19"/>
      <c r="ILH23" s="19"/>
      <c r="ILI23" s="19"/>
      <c r="ILJ23" s="19"/>
      <c r="ILK23" s="19"/>
      <c r="ILL23" s="19"/>
      <c r="ILM23" s="19"/>
      <c r="ILN23" s="19"/>
      <c r="ILO23" s="19"/>
      <c r="ILP23" s="19"/>
      <c r="ILQ23" s="19"/>
      <c r="ILR23" s="19"/>
      <c r="ILS23" s="19"/>
      <c r="ILT23" s="19"/>
      <c r="ILU23" s="19"/>
      <c r="ILV23" s="19"/>
      <c r="ILW23" s="19"/>
      <c r="ILX23" s="19"/>
      <c r="ILY23" s="19"/>
      <c r="ILZ23" s="19"/>
      <c r="IMA23" s="19"/>
      <c r="IMB23" s="19"/>
      <c r="IMC23" s="19"/>
      <c r="IMD23" s="19"/>
      <c r="IME23" s="19"/>
      <c r="IMF23" s="19"/>
      <c r="IMG23" s="19"/>
      <c r="IMH23" s="19"/>
      <c r="IMI23" s="19"/>
      <c r="IMJ23" s="19"/>
      <c r="IMK23" s="19"/>
      <c r="IML23" s="19"/>
      <c r="IMM23" s="19"/>
      <c r="IMN23" s="19"/>
      <c r="IMO23" s="19"/>
      <c r="IMP23" s="19"/>
      <c r="IMQ23" s="19"/>
      <c r="IMR23" s="19"/>
      <c r="IMS23" s="19"/>
      <c r="IMT23" s="19"/>
      <c r="IMU23" s="19"/>
      <c r="IMV23" s="19"/>
      <c r="IMW23" s="19"/>
      <c r="IMX23" s="19"/>
      <c r="IMY23" s="19"/>
      <c r="IMZ23" s="19"/>
      <c r="INA23" s="19"/>
      <c r="INB23" s="19"/>
      <c r="INC23" s="19"/>
      <c r="IND23" s="19"/>
      <c r="INE23" s="19"/>
      <c r="INF23" s="19"/>
      <c r="ING23" s="19"/>
      <c r="INH23" s="19"/>
      <c r="INI23" s="19"/>
      <c r="INJ23" s="19"/>
      <c r="INK23" s="19"/>
      <c r="INL23" s="19"/>
      <c r="INM23" s="19"/>
      <c r="INN23" s="19"/>
      <c r="INO23" s="19"/>
      <c r="INP23" s="19"/>
      <c r="INQ23" s="19"/>
      <c r="INR23" s="19"/>
      <c r="INS23" s="19"/>
      <c r="INT23" s="19"/>
      <c r="INU23" s="19"/>
      <c r="INV23" s="19"/>
      <c r="INW23" s="19"/>
      <c r="INX23" s="19"/>
      <c r="INY23" s="19"/>
      <c r="INZ23" s="19"/>
      <c r="IOA23" s="19"/>
      <c r="IOB23" s="19"/>
      <c r="IOC23" s="19"/>
      <c r="IOD23" s="19"/>
      <c r="IOE23" s="19"/>
      <c r="IOF23" s="19"/>
      <c r="IOG23" s="19"/>
      <c r="IOH23" s="19"/>
      <c r="IOI23" s="19"/>
      <c r="IOJ23" s="19"/>
      <c r="IOK23" s="19"/>
      <c r="IOL23" s="19"/>
      <c r="IOM23" s="19"/>
      <c r="ION23" s="19"/>
      <c r="IOO23" s="19"/>
      <c r="IOP23" s="19"/>
      <c r="IOQ23" s="19"/>
      <c r="IOR23" s="19"/>
      <c r="IOS23" s="19"/>
      <c r="IOT23" s="19"/>
      <c r="IOU23" s="19"/>
      <c r="IOV23" s="19"/>
      <c r="IOW23" s="19"/>
      <c r="IOX23" s="19"/>
      <c r="IOY23" s="19"/>
      <c r="IOZ23" s="19"/>
      <c r="IPA23" s="19"/>
      <c r="IPB23" s="19"/>
      <c r="IPC23" s="19"/>
      <c r="IPD23" s="19"/>
      <c r="IPE23" s="19"/>
      <c r="IPF23" s="19"/>
      <c r="IPG23" s="19"/>
      <c r="IPH23" s="19"/>
      <c r="IPI23" s="19"/>
      <c r="IPJ23" s="19"/>
      <c r="IPK23" s="19"/>
      <c r="IPL23" s="19"/>
      <c r="IPM23" s="19"/>
      <c r="IPN23" s="19"/>
      <c r="IPO23" s="19"/>
      <c r="IPP23" s="19"/>
      <c r="IPQ23" s="19"/>
      <c r="IPR23" s="19"/>
      <c r="IPS23" s="19"/>
      <c r="IPT23" s="19"/>
      <c r="IPU23" s="19"/>
      <c r="IPV23" s="19"/>
      <c r="IPW23" s="19"/>
      <c r="IPX23" s="19"/>
      <c r="IPY23" s="19"/>
      <c r="IPZ23" s="19"/>
      <c r="IQA23" s="19"/>
      <c r="IQB23" s="19"/>
      <c r="IQC23" s="19"/>
      <c r="IQD23" s="19"/>
      <c r="IQE23" s="19"/>
      <c r="IQF23" s="19"/>
      <c r="IQG23" s="19"/>
      <c r="IQH23" s="19"/>
      <c r="IQI23" s="19"/>
      <c r="IQJ23" s="19"/>
      <c r="IQK23" s="19"/>
      <c r="IQL23" s="19"/>
      <c r="IQM23" s="19"/>
      <c r="IQN23" s="19"/>
      <c r="IQO23" s="19"/>
      <c r="IQP23" s="19"/>
      <c r="IQQ23" s="19"/>
      <c r="IQR23" s="19"/>
      <c r="IQS23" s="19"/>
      <c r="IQT23" s="19"/>
      <c r="IQU23" s="19"/>
      <c r="IQV23" s="19"/>
      <c r="IQW23" s="19"/>
      <c r="IQX23" s="19"/>
      <c r="IQY23" s="19"/>
      <c r="IQZ23" s="19"/>
      <c r="IRA23" s="19"/>
      <c r="IRB23" s="19"/>
      <c r="IRC23" s="19"/>
      <c r="IRD23" s="19"/>
      <c r="IRE23" s="19"/>
      <c r="IRF23" s="19"/>
      <c r="IRG23" s="19"/>
      <c r="IRH23" s="19"/>
      <c r="IRI23" s="19"/>
      <c r="IRJ23" s="19"/>
      <c r="IRK23" s="19"/>
      <c r="IRL23" s="19"/>
      <c r="IRM23" s="19"/>
      <c r="IRN23" s="19"/>
      <c r="IRO23" s="19"/>
      <c r="IRP23" s="19"/>
      <c r="IRQ23" s="19"/>
      <c r="IRR23" s="19"/>
      <c r="IRS23" s="19"/>
      <c r="IRT23" s="19"/>
      <c r="IRU23" s="19"/>
      <c r="IRV23" s="19"/>
      <c r="IRW23" s="19"/>
      <c r="IRX23" s="19"/>
      <c r="IRY23" s="19"/>
      <c r="IRZ23" s="19"/>
      <c r="ISA23" s="19"/>
      <c r="ISB23" s="19"/>
      <c r="ISC23" s="19"/>
      <c r="ISD23" s="19"/>
      <c r="ISE23" s="19"/>
      <c r="ISF23" s="19"/>
      <c r="ISG23" s="19"/>
      <c r="ISH23" s="19"/>
      <c r="ISI23" s="19"/>
      <c r="ISJ23" s="19"/>
      <c r="ISK23" s="19"/>
      <c r="ISL23" s="19"/>
      <c r="ISM23" s="19"/>
      <c r="ISN23" s="19"/>
      <c r="ISO23" s="19"/>
      <c r="ISP23" s="19"/>
      <c r="ISQ23" s="19"/>
      <c r="ISR23" s="19"/>
      <c r="ISS23" s="19"/>
      <c r="IST23" s="19"/>
      <c r="ISU23" s="19"/>
      <c r="ISV23" s="19"/>
      <c r="ISW23" s="19"/>
      <c r="ISX23" s="19"/>
      <c r="ISY23" s="19"/>
      <c r="ISZ23" s="19"/>
      <c r="ITA23" s="19"/>
      <c r="ITB23" s="19"/>
      <c r="ITC23" s="19"/>
      <c r="ITD23" s="19"/>
      <c r="ITE23" s="19"/>
      <c r="ITF23" s="19"/>
      <c r="ITG23" s="19"/>
      <c r="ITH23" s="19"/>
      <c r="ITI23" s="19"/>
      <c r="ITJ23" s="19"/>
      <c r="ITK23" s="19"/>
      <c r="ITL23" s="19"/>
      <c r="ITM23" s="19"/>
      <c r="ITN23" s="19"/>
      <c r="ITO23" s="19"/>
      <c r="ITP23" s="19"/>
      <c r="ITQ23" s="19"/>
      <c r="ITR23" s="19"/>
      <c r="ITS23" s="19"/>
      <c r="ITT23" s="19"/>
      <c r="ITU23" s="19"/>
      <c r="ITV23" s="19"/>
      <c r="ITW23" s="19"/>
      <c r="ITX23" s="19"/>
      <c r="ITY23" s="19"/>
      <c r="ITZ23" s="19"/>
      <c r="IUA23" s="19"/>
      <c r="IUB23" s="19"/>
      <c r="IUC23" s="19"/>
      <c r="IUD23" s="19"/>
      <c r="IUE23" s="19"/>
      <c r="IUF23" s="19"/>
      <c r="IUG23" s="19"/>
      <c r="IUH23" s="19"/>
      <c r="IUI23" s="19"/>
      <c r="IUJ23" s="19"/>
      <c r="IUK23" s="19"/>
      <c r="IUL23" s="19"/>
      <c r="IUM23" s="19"/>
      <c r="IUN23" s="19"/>
      <c r="IUO23" s="19"/>
      <c r="IUP23" s="19"/>
      <c r="IUQ23" s="19"/>
      <c r="IUR23" s="19"/>
      <c r="IUS23" s="19"/>
      <c r="IUT23" s="19"/>
      <c r="IUU23" s="19"/>
      <c r="IUV23" s="19"/>
      <c r="IUW23" s="19"/>
      <c r="IUX23" s="19"/>
      <c r="IUY23" s="19"/>
      <c r="IUZ23" s="19"/>
      <c r="IVA23" s="19"/>
      <c r="IVB23" s="19"/>
      <c r="IVC23" s="19"/>
      <c r="IVD23" s="19"/>
      <c r="IVE23" s="19"/>
      <c r="IVF23" s="19"/>
      <c r="IVG23" s="19"/>
      <c r="IVH23" s="19"/>
      <c r="IVI23" s="19"/>
      <c r="IVJ23" s="19"/>
      <c r="IVK23" s="19"/>
      <c r="IVL23" s="19"/>
      <c r="IVM23" s="19"/>
      <c r="IVN23" s="19"/>
      <c r="IVO23" s="19"/>
      <c r="IVP23" s="19"/>
      <c r="IVQ23" s="19"/>
      <c r="IVR23" s="19"/>
      <c r="IVS23" s="19"/>
      <c r="IVT23" s="19"/>
      <c r="IVU23" s="19"/>
      <c r="IVV23" s="19"/>
      <c r="IVW23" s="19"/>
      <c r="IVX23" s="19"/>
      <c r="IVY23" s="19"/>
      <c r="IVZ23" s="19"/>
      <c r="IWA23" s="19"/>
      <c r="IWB23" s="19"/>
      <c r="IWC23" s="19"/>
      <c r="IWD23" s="19"/>
      <c r="IWE23" s="19"/>
      <c r="IWF23" s="19"/>
      <c r="IWG23" s="19"/>
      <c r="IWH23" s="19"/>
      <c r="IWI23" s="19"/>
      <c r="IWJ23" s="19"/>
      <c r="IWK23" s="19"/>
      <c r="IWL23" s="19"/>
      <c r="IWM23" s="19"/>
      <c r="IWN23" s="19"/>
      <c r="IWO23" s="19"/>
      <c r="IWP23" s="19"/>
      <c r="IWQ23" s="19"/>
      <c r="IWR23" s="19"/>
      <c r="IWS23" s="19"/>
      <c r="IWT23" s="19"/>
      <c r="IWU23" s="19"/>
      <c r="IWV23" s="19"/>
      <c r="IWW23" s="19"/>
      <c r="IWX23" s="19"/>
      <c r="IWY23" s="19"/>
      <c r="IWZ23" s="19"/>
      <c r="IXA23" s="19"/>
      <c r="IXB23" s="19"/>
      <c r="IXC23" s="19"/>
      <c r="IXD23" s="19"/>
      <c r="IXE23" s="19"/>
      <c r="IXF23" s="19"/>
      <c r="IXG23" s="19"/>
      <c r="IXH23" s="19"/>
      <c r="IXI23" s="19"/>
      <c r="IXJ23" s="19"/>
      <c r="IXK23" s="19"/>
      <c r="IXL23" s="19"/>
      <c r="IXM23" s="19"/>
      <c r="IXN23" s="19"/>
      <c r="IXO23" s="19"/>
      <c r="IXP23" s="19"/>
      <c r="IXQ23" s="19"/>
      <c r="IXR23" s="19"/>
      <c r="IXS23" s="19"/>
      <c r="IXT23" s="19"/>
      <c r="IXU23" s="19"/>
      <c r="IXV23" s="19"/>
      <c r="IXW23" s="19"/>
      <c r="IXX23" s="19"/>
      <c r="IXY23" s="19"/>
      <c r="IXZ23" s="19"/>
      <c r="IYA23" s="19"/>
      <c r="IYB23" s="19"/>
      <c r="IYC23" s="19"/>
      <c r="IYD23" s="19"/>
      <c r="IYE23" s="19"/>
      <c r="IYF23" s="19"/>
      <c r="IYG23" s="19"/>
      <c r="IYH23" s="19"/>
      <c r="IYI23" s="19"/>
      <c r="IYJ23" s="19"/>
      <c r="IYK23" s="19"/>
      <c r="IYL23" s="19"/>
      <c r="IYM23" s="19"/>
      <c r="IYN23" s="19"/>
      <c r="IYO23" s="19"/>
      <c r="IYP23" s="19"/>
      <c r="IYQ23" s="19"/>
      <c r="IYR23" s="19"/>
      <c r="IYS23" s="19"/>
      <c r="IYT23" s="19"/>
      <c r="IYU23" s="19"/>
      <c r="IYV23" s="19"/>
      <c r="IYW23" s="19"/>
      <c r="IYX23" s="19"/>
      <c r="IYY23" s="19"/>
      <c r="IYZ23" s="19"/>
      <c r="IZA23" s="19"/>
      <c r="IZB23" s="19"/>
      <c r="IZC23" s="19"/>
      <c r="IZD23" s="19"/>
      <c r="IZE23" s="19"/>
      <c r="IZF23" s="19"/>
      <c r="IZG23" s="19"/>
      <c r="IZH23" s="19"/>
      <c r="IZI23" s="19"/>
      <c r="IZJ23" s="19"/>
      <c r="IZK23" s="19"/>
      <c r="IZL23" s="19"/>
      <c r="IZM23" s="19"/>
      <c r="IZN23" s="19"/>
      <c r="IZO23" s="19"/>
      <c r="IZP23" s="19"/>
      <c r="IZQ23" s="19"/>
      <c r="IZR23" s="19"/>
      <c r="IZS23" s="19"/>
      <c r="IZT23" s="19"/>
      <c r="IZU23" s="19"/>
      <c r="IZV23" s="19"/>
      <c r="IZW23" s="19"/>
      <c r="IZX23" s="19"/>
      <c r="IZY23" s="19"/>
      <c r="IZZ23" s="19"/>
      <c r="JAA23" s="19"/>
      <c r="JAB23" s="19"/>
      <c r="JAC23" s="19"/>
      <c r="JAD23" s="19"/>
      <c r="JAE23" s="19"/>
      <c r="JAF23" s="19"/>
      <c r="JAG23" s="19"/>
      <c r="JAH23" s="19"/>
      <c r="JAI23" s="19"/>
      <c r="JAJ23" s="19"/>
      <c r="JAK23" s="19"/>
      <c r="JAL23" s="19"/>
      <c r="JAM23" s="19"/>
      <c r="JAN23" s="19"/>
      <c r="JAO23" s="19"/>
      <c r="JAP23" s="19"/>
      <c r="JAQ23" s="19"/>
      <c r="JAR23" s="19"/>
      <c r="JAS23" s="19"/>
      <c r="JAT23" s="19"/>
      <c r="JAU23" s="19"/>
      <c r="JAV23" s="19"/>
      <c r="JAW23" s="19"/>
      <c r="JAX23" s="19"/>
      <c r="JAY23" s="19"/>
      <c r="JAZ23" s="19"/>
      <c r="JBA23" s="19"/>
      <c r="JBB23" s="19"/>
      <c r="JBC23" s="19"/>
      <c r="JBD23" s="19"/>
      <c r="JBE23" s="19"/>
      <c r="JBF23" s="19"/>
      <c r="JBG23" s="19"/>
      <c r="JBH23" s="19"/>
      <c r="JBI23" s="19"/>
      <c r="JBJ23" s="19"/>
      <c r="JBK23" s="19"/>
      <c r="JBL23" s="19"/>
      <c r="JBM23" s="19"/>
      <c r="JBN23" s="19"/>
      <c r="JBO23" s="19"/>
      <c r="JBP23" s="19"/>
      <c r="JBQ23" s="19"/>
      <c r="JBR23" s="19"/>
      <c r="JBS23" s="19"/>
      <c r="JBT23" s="19"/>
      <c r="JBU23" s="19"/>
      <c r="JBV23" s="19"/>
      <c r="JBW23" s="19"/>
      <c r="JBX23" s="19"/>
      <c r="JBY23" s="19"/>
      <c r="JBZ23" s="19"/>
      <c r="JCA23" s="19"/>
      <c r="JCB23" s="19"/>
      <c r="JCC23" s="19"/>
      <c r="JCD23" s="19"/>
      <c r="JCE23" s="19"/>
      <c r="JCF23" s="19"/>
      <c r="JCG23" s="19"/>
      <c r="JCH23" s="19"/>
      <c r="JCI23" s="19"/>
      <c r="JCJ23" s="19"/>
      <c r="JCK23" s="19"/>
      <c r="JCL23" s="19"/>
      <c r="JCM23" s="19"/>
      <c r="JCN23" s="19"/>
      <c r="JCO23" s="19"/>
      <c r="JCP23" s="19"/>
      <c r="JCQ23" s="19"/>
      <c r="JCR23" s="19"/>
      <c r="JCS23" s="19"/>
      <c r="JCT23" s="19"/>
      <c r="JCU23" s="19"/>
      <c r="JCV23" s="19"/>
      <c r="JCW23" s="19"/>
      <c r="JCX23" s="19"/>
      <c r="JCY23" s="19"/>
      <c r="JCZ23" s="19"/>
      <c r="JDA23" s="19"/>
      <c r="JDB23" s="19"/>
      <c r="JDC23" s="19"/>
      <c r="JDD23" s="19"/>
      <c r="JDE23" s="19"/>
      <c r="JDF23" s="19"/>
      <c r="JDG23" s="19"/>
      <c r="JDH23" s="19"/>
      <c r="JDI23" s="19"/>
      <c r="JDJ23" s="19"/>
      <c r="JDK23" s="19"/>
      <c r="JDL23" s="19"/>
      <c r="JDM23" s="19"/>
      <c r="JDN23" s="19"/>
      <c r="JDO23" s="19"/>
      <c r="JDP23" s="19"/>
      <c r="JDQ23" s="19"/>
      <c r="JDR23" s="19"/>
      <c r="JDS23" s="19"/>
      <c r="JDT23" s="19"/>
      <c r="JDU23" s="19"/>
      <c r="JDV23" s="19"/>
      <c r="JDW23" s="19"/>
      <c r="JDX23" s="19"/>
      <c r="JDY23" s="19"/>
      <c r="JDZ23" s="19"/>
      <c r="JEA23" s="19"/>
      <c r="JEB23" s="19"/>
      <c r="JEC23" s="19"/>
      <c r="JED23" s="19"/>
      <c r="JEE23" s="19"/>
      <c r="JEF23" s="19"/>
      <c r="JEG23" s="19"/>
      <c r="JEH23" s="19"/>
      <c r="JEI23" s="19"/>
      <c r="JEJ23" s="19"/>
      <c r="JEK23" s="19"/>
      <c r="JEL23" s="19"/>
      <c r="JEM23" s="19"/>
      <c r="JEN23" s="19"/>
      <c r="JEO23" s="19"/>
      <c r="JEP23" s="19"/>
      <c r="JEQ23" s="19"/>
      <c r="JER23" s="19"/>
      <c r="JES23" s="19"/>
      <c r="JET23" s="19"/>
      <c r="JEU23" s="19"/>
      <c r="JEV23" s="19"/>
      <c r="JEW23" s="19"/>
      <c r="JEX23" s="19"/>
      <c r="JEY23" s="19"/>
      <c r="JEZ23" s="19"/>
      <c r="JFA23" s="19"/>
      <c r="JFB23" s="19"/>
      <c r="JFC23" s="19"/>
      <c r="JFD23" s="19"/>
      <c r="JFE23" s="19"/>
      <c r="JFF23" s="19"/>
      <c r="JFG23" s="19"/>
      <c r="JFH23" s="19"/>
      <c r="JFI23" s="19"/>
      <c r="JFJ23" s="19"/>
      <c r="JFK23" s="19"/>
      <c r="JFL23" s="19"/>
      <c r="JFM23" s="19"/>
      <c r="JFN23" s="19"/>
      <c r="JFO23" s="19"/>
      <c r="JFP23" s="19"/>
      <c r="JFQ23" s="19"/>
      <c r="JFR23" s="19"/>
      <c r="JFS23" s="19"/>
      <c r="JFT23" s="19"/>
      <c r="JFU23" s="19"/>
      <c r="JFV23" s="19"/>
      <c r="JFW23" s="19"/>
      <c r="JFX23" s="19"/>
      <c r="JFY23" s="19"/>
      <c r="JFZ23" s="19"/>
      <c r="JGA23" s="19"/>
      <c r="JGB23" s="19"/>
      <c r="JGC23" s="19"/>
      <c r="JGD23" s="19"/>
      <c r="JGE23" s="19"/>
      <c r="JGF23" s="19"/>
      <c r="JGG23" s="19"/>
      <c r="JGH23" s="19"/>
      <c r="JGI23" s="19"/>
      <c r="JGJ23" s="19"/>
      <c r="JGK23" s="19"/>
      <c r="JGL23" s="19"/>
      <c r="JGM23" s="19"/>
      <c r="JGN23" s="19"/>
      <c r="JGO23" s="19"/>
      <c r="JGP23" s="19"/>
      <c r="JGQ23" s="19"/>
      <c r="JGR23" s="19"/>
      <c r="JGS23" s="19"/>
      <c r="JGT23" s="19"/>
      <c r="JGU23" s="19"/>
      <c r="JGV23" s="19"/>
      <c r="JGW23" s="19"/>
      <c r="JGX23" s="19"/>
      <c r="JGY23" s="19"/>
      <c r="JGZ23" s="19"/>
      <c r="JHA23" s="19"/>
      <c r="JHB23" s="19"/>
      <c r="JHC23" s="19"/>
      <c r="JHD23" s="19"/>
      <c r="JHE23" s="19"/>
      <c r="JHF23" s="19"/>
      <c r="JHG23" s="19"/>
      <c r="JHH23" s="19"/>
      <c r="JHI23" s="19"/>
      <c r="JHJ23" s="19"/>
      <c r="JHK23" s="19"/>
      <c r="JHL23" s="19"/>
      <c r="JHM23" s="19"/>
      <c r="JHN23" s="19"/>
      <c r="JHO23" s="19"/>
      <c r="JHP23" s="19"/>
      <c r="JHQ23" s="19"/>
      <c r="JHR23" s="19"/>
      <c r="JHS23" s="19"/>
      <c r="JHT23" s="19"/>
      <c r="JHU23" s="19"/>
      <c r="JHV23" s="19"/>
      <c r="JHW23" s="19"/>
      <c r="JHX23" s="19"/>
      <c r="JHY23" s="19"/>
      <c r="JHZ23" s="19"/>
      <c r="JIA23" s="19"/>
      <c r="JIB23" s="19"/>
      <c r="JIC23" s="19"/>
      <c r="JID23" s="19"/>
      <c r="JIE23" s="19"/>
      <c r="JIF23" s="19"/>
      <c r="JIG23" s="19"/>
      <c r="JIH23" s="19"/>
      <c r="JII23" s="19"/>
      <c r="JIJ23" s="19"/>
      <c r="JIK23" s="19"/>
      <c r="JIL23" s="19"/>
      <c r="JIM23" s="19"/>
      <c r="JIN23" s="19"/>
      <c r="JIO23" s="19"/>
      <c r="JIP23" s="19"/>
      <c r="JIQ23" s="19"/>
      <c r="JIR23" s="19"/>
      <c r="JIS23" s="19"/>
      <c r="JIT23" s="19"/>
      <c r="JIU23" s="19"/>
      <c r="JIV23" s="19"/>
      <c r="JIW23" s="19"/>
      <c r="JIX23" s="19"/>
      <c r="JIY23" s="19"/>
      <c r="JIZ23" s="19"/>
      <c r="JJA23" s="19"/>
      <c r="JJB23" s="19"/>
      <c r="JJC23" s="19"/>
      <c r="JJD23" s="19"/>
      <c r="JJE23" s="19"/>
      <c r="JJF23" s="19"/>
      <c r="JJG23" s="19"/>
      <c r="JJH23" s="19"/>
      <c r="JJI23" s="19"/>
      <c r="JJJ23" s="19"/>
      <c r="JJK23" s="19"/>
      <c r="JJL23" s="19"/>
      <c r="JJM23" s="19"/>
      <c r="JJN23" s="19"/>
      <c r="JJO23" s="19"/>
      <c r="JJP23" s="19"/>
      <c r="JJQ23" s="19"/>
      <c r="JJR23" s="19"/>
      <c r="JJS23" s="19"/>
      <c r="JJT23" s="19"/>
      <c r="JJU23" s="19"/>
      <c r="JJV23" s="19"/>
      <c r="JJW23" s="19"/>
      <c r="JJX23" s="19"/>
      <c r="JJY23" s="19"/>
      <c r="JJZ23" s="19"/>
      <c r="JKA23" s="19"/>
      <c r="JKB23" s="19"/>
      <c r="JKC23" s="19"/>
      <c r="JKD23" s="19"/>
      <c r="JKE23" s="19"/>
      <c r="JKF23" s="19"/>
      <c r="JKG23" s="19"/>
      <c r="JKH23" s="19"/>
      <c r="JKI23" s="19"/>
      <c r="JKJ23" s="19"/>
      <c r="JKK23" s="19"/>
      <c r="JKL23" s="19"/>
      <c r="JKM23" s="19"/>
      <c r="JKN23" s="19"/>
      <c r="JKO23" s="19"/>
      <c r="JKP23" s="19"/>
      <c r="JKQ23" s="19"/>
      <c r="JKR23" s="19"/>
      <c r="JKS23" s="19"/>
      <c r="JKT23" s="19"/>
      <c r="JKU23" s="19"/>
      <c r="JKV23" s="19"/>
      <c r="JKW23" s="19"/>
      <c r="JKX23" s="19"/>
      <c r="JKY23" s="19"/>
      <c r="JKZ23" s="19"/>
      <c r="JLA23" s="19"/>
      <c r="JLB23" s="19"/>
      <c r="JLC23" s="19"/>
      <c r="JLD23" s="19"/>
      <c r="JLE23" s="19"/>
      <c r="JLF23" s="19"/>
      <c r="JLG23" s="19"/>
      <c r="JLH23" s="19"/>
      <c r="JLI23" s="19"/>
      <c r="JLJ23" s="19"/>
      <c r="JLK23" s="19"/>
      <c r="JLL23" s="19"/>
      <c r="JLM23" s="19"/>
      <c r="JLN23" s="19"/>
      <c r="JLO23" s="19"/>
      <c r="JLP23" s="19"/>
      <c r="JLQ23" s="19"/>
      <c r="JLR23" s="19"/>
      <c r="JLS23" s="19"/>
      <c r="JLT23" s="19"/>
      <c r="JLU23" s="19"/>
      <c r="JLV23" s="19"/>
      <c r="JLW23" s="19"/>
      <c r="JLX23" s="19"/>
      <c r="JLY23" s="19"/>
      <c r="JLZ23" s="19"/>
      <c r="JMA23" s="19"/>
      <c r="JMB23" s="19"/>
      <c r="JMC23" s="19"/>
      <c r="JMD23" s="19"/>
      <c r="JME23" s="19"/>
      <c r="JMF23" s="19"/>
      <c r="JMG23" s="19"/>
      <c r="JMH23" s="19"/>
      <c r="JMI23" s="19"/>
      <c r="JMJ23" s="19"/>
      <c r="JMK23" s="19"/>
      <c r="JML23" s="19"/>
      <c r="JMM23" s="19"/>
      <c r="JMN23" s="19"/>
      <c r="JMO23" s="19"/>
      <c r="JMP23" s="19"/>
      <c r="JMQ23" s="19"/>
      <c r="JMR23" s="19"/>
      <c r="JMS23" s="19"/>
      <c r="JMT23" s="19"/>
      <c r="JMU23" s="19"/>
      <c r="JMV23" s="19"/>
      <c r="JMW23" s="19"/>
      <c r="JMX23" s="19"/>
      <c r="JMY23" s="19"/>
      <c r="JMZ23" s="19"/>
      <c r="JNA23" s="19"/>
      <c r="JNB23" s="19"/>
      <c r="JNC23" s="19"/>
      <c r="JND23" s="19"/>
      <c r="JNE23" s="19"/>
      <c r="JNF23" s="19"/>
      <c r="JNG23" s="19"/>
      <c r="JNH23" s="19"/>
      <c r="JNI23" s="19"/>
      <c r="JNJ23" s="19"/>
      <c r="JNK23" s="19"/>
      <c r="JNL23" s="19"/>
      <c r="JNM23" s="19"/>
      <c r="JNN23" s="19"/>
      <c r="JNO23" s="19"/>
      <c r="JNP23" s="19"/>
      <c r="JNQ23" s="19"/>
      <c r="JNR23" s="19"/>
      <c r="JNS23" s="19"/>
      <c r="JNT23" s="19"/>
      <c r="JNU23" s="19"/>
      <c r="JNV23" s="19"/>
      <c r="JNW23" s="19"/>
      <c r="JNX23" s="19"/>
      <c r="JNY23" s="19"/>
      <c r="JNZ23" s="19"/>
      <c r="JOA23" s="19"/>
      <c r="JOB23" s="19"/>
      <c r="JOC23" s="19"/>
      <c r="JOD23" s="19"/>
      <c r="JOE23" s="19"/>
      <c r="JOF23" s="19"/>
      <c r="JOG23" s="19"/>
      <c r="JOH23" s="19"/>
      <c r="JOI23" s="19"/>
      <c r="JOJ23" s="19"/>
      <c r="JOK23" s="19"/>
      <c r="JOL23" s="19"/>
      <c r="JOM23" s="19"/>
      <c r="JON23" s="19"/>
      <c r="JOO23" s="19"/>
      <c r="JOP23" s="19"/>
      <c r="JOQ23" s="19"/>
      <c r="JOR23" s="19"/>
      <c r="JOS23" s="19"/>
      <c r="JOT23" s="19"/>
      <c r="JOU23" s="19"/>
      <c r="JOV23" s="19"/>
      <c r="JOW23" s="19"/>
      <c r="JOX23" s="19"/>
      <c r="JOY23" s="19"/>
      <c r="JOZ23" s="19"/>
      <c r="JPA23" s="19"/>
      <c r="JPB23" s="19"/>
      <c r="JPC23" s="19"/>
      <c r="JPD23" s="19"/>
      <c r="JPE23" s="19"/>
      <c r="JPF23" s="19"/>
      <c r="JPG23" s="19"/>
      <c r="JPH23" s="19"/>
      <c r="JPI23" s="19"/>
      <c r="JPJ23" s="19"/>
      <c r="JPK23" s="19"/>
      <c r="JPL23" s="19"/>
      <c r="JPM23" s="19"/>
      <c r="JPN23" s="19"/>
      <c r="JPO23" s="19"/>
      <c r="JPP23" s="19"/>
      <c r="JPQ23" s="19"/>
      <c r="JPR23" s="19"/>
      <c r="JPS23" s="19"/>
      <c r="JPT23" s="19"/>
      <c r="JPU23" s="19"/>
      <c r="JPV23" s="19"/>
      <c r="JPW23" s="19"/>
      <c r="JPX23" s="19"/>
      <c r="JPY23" s="19"/>
      <c r="JPZ23" s="19"/>
      <c r="JQA23" s="19"/>
      <c r="JQB23" s="19"/>
      <c r="JQC23" s="19"/>
      <c r="JQD23" s="19"/>
      <c r="JQE23" s="19"/>
      <c r="JQF23" s="19"/>
      <c r="JQG23" s="19"/>
      <c r="JQH23" s="19"/>
      <c r="JQI23" s="19"/>
      <c r="JQJ23" s="19"/>
      <c r="JQK23" s="19"/>
      <c r="JQL23" s="19"/>
      <c r="JQM23" s="19"/>
      <c r="JQN23" s="19"/>
      <c r="JQO23" s="19"/>
      <c r="JQP23" s="19"/>
      <c r="JQQ23" s="19"/>
      <c r="JQR23" s="19"/>
      <c r="JQS23" s="19"/>
      <c r="JQT23" s="19"/>
      <c r="JQU23" s="19"/>
      <c r="JQV23" s="19"/>
      <c r="JQW23" s="19"/>
      <c r="JQX23" s="19"/>
      <c r="JQY23" s="19"/>
      <c r="JQZ23" s="19"/>
      <c r="JRA23" s="19"/>
      <c r="JRB23" s="19"/>
      <c r="JRC23" s="19"/>
      <c r="JRD23" s="19"/>
      <c r="JRE23" s="19"/>
      <c r="JRF23" s="19"/>
      <c r="JRG23" s="19"/>
      <c r="JRH23" s="19"/>
      <c r="JRI23" s="19"/>
      <c r="JRJ23" s="19"/>
      <c r="JRK23" s="19"/>
      <c r="JRL23" s="19"/>
      <c r="JRM23" s="19"/>
      <c r="JRN23" s="19"/>
      <c r="JRO23" s="19"/>
      <c r="JRP23" s="19"/>
      <c r="JRQ23" s="19"/>
      <c r="JRR23" s="19"/>
      <c r="JRS23" s="19"/>
      <c r="JRT23" s="19"/>
      <c r="JRU23" s="19"/>
      <c r="JRV23" s="19"/>
      <c r="JRW23" s="19"/>
      <c r="JRX23" s="19"/>
      <c r="JRY23" s="19"/>
      <c r="JRZ23" s="19"/>
      <c r="JSA23" s="19"/>
      <c r="JSB23" s="19"/>
      <c r="JSC23" s="19"/>
      <c r="JSD23" s="19"/>
      <c r="JSE23" s="19"/>
      <c r="JSF23" s="19"/>
      <c r="JSG23" s="19"/>
      <c r="JSH23" s="19"/>
      <c r="JSI23" s="19"/>
      <c r="JSJ23" s="19"/>
      <c r="JSK23" s="19"/>
      <c r="JSL23" s="19"/>
      <c r="JSM23" s="19"/>
      <c r="JSN23" s="19"/>
      <c r="JSO23" s="19"/>
      <c r="JSP23" s="19"/>
      <c r="JSQ23" s="19"/>
      <c r="JSR23" s="19"/>
      <c r="JSS23" s="19"/>
      <c r="JST23" s="19"/>
      <c r="JSU23" s="19"/>
      <c r="JSV23" s="19"/>
      <c r="JSW23" s="19"/>
      <c r="JSX23" s="19"/>
      <c r="JSY23" s="19"/>
      <c r="JSZ23" s="19"/>
      <c r="JTA23" s="19"/>
      <c r="JTB23" s="19"/>
      <c r="JTC23" s="19"/>
      <c r="JTD23" s="19"/>
      <c r="JTE23" s="19"/>
      <c r="JTF23" s="19"/>
      <c r="JTG23" s="19"/>
      <c r="JTH23" s="19"/>
      <c r="JTI23" s="19"/>
      <c r="JTJ23" s="19"/>
      <c r="JTK23" s="19"/>
      <c r="JTL23" s="19"/>
      <c r="JTM23" s="19"/>
      <c r="JTN23" s="19"/>
      <c r="JTO23" s="19"/>
      <c r="JTP23" s="19"/>
      <c r="JTQ23" s="19"/>
      <c r="JTR23" s="19"/>
      <c r="JTS23" s="19"/>
      <c r="JTT23" s="19"/>
      <c r="JTU23" s="19"/>
      <c r="JTV23" s="19"/>
      <c r="JTW23" s="19"/>
      <c r="JTX23" s="19"/>
      <c r="JTY23" s="19"/>
      <c r="JTZ23" s="19"/>
      <c r="JUA23" s="19"/>
      <c r="JUB23" s="19"/>
      <c r="JUC23" s="19"/>
      <c r="JUD23" s="19"/>
      <c r="JUE23" s="19"/>
      <c r="JUF23" s="19"/>
      <c r="JUG23" s="19"/>
      <c r="JUH23" s="19"/>
      <c r="JUI23" s="19"/>
      <c r="JUJ23" s="19"/>
      <c r="JUK23" s="19"/>
      <c r="JUL23" s="19"/>
      <c r="JUM23" s="19"/>
      <c r="JUN23" s="19"/>
      <c r="JUO23" s="19"/>
      <c r="JUP23" s="19"/>
      <c r="JUQ23" s="19"/>
      <c r="JUR23" s="19"/>
      <c r="JUS23" s="19"/>
      <c r="JUT23" s="19"/>
      <c r="JUU23" s="19"/>
      <c r="JUV23" s="19"/>
      <c r="JUW23" s="19"/>
      <c r="JUX23" s="19"/>
      <c r="JUY23" s="19"/>
      <c r="JUZ23" s="19"/>
      <c r="JVA23" s="19"/>
      <c r="JVB23" s="19"/>
      <c r="JVC23" s="19"/>
      <c r="JVD23" s="19"/>
      <c r="JVE23" s="19"/>
      <c r="JVF23" s="19"/>
      <c r="JVG23" s="19"/>
      <c r="JVH23" s="19"/>
      <c r="JVI23" s="19"/>
      <c r="JVJ23" s="19"/>
      <c r="JVK23" s="19"/>
      <c r="JVL23" s="19"/>
      <c r="JVM23" s="19"/>
      <c r="JVN23" s="19"/>
      <c r="JVO23" s="19"/>
      <c r="JVP23" s="19"/>
      <c r="JVQ23" s="19"/>
      <c r="JVR23" s="19"/>
      <c r="JVS23" s="19"/>
      <c r="JVT23" s="19"/>
      <c r="JVU23" s="19"/>
      <c r="JVV23" s="19"/>
      <c r="JVW23" s="19"/>
      <c r="JVX23" s="19"/>
      <c r="JVY23" s="19"/>
      <c r="JVZ23" s="19"/>
      <c r="JWA23" s="19"/>
      <c r="JWB23" s="19"/>
      <c r="JWC23" s="19"/>
      <c r="JWD23" s="19"/>
      <c r="JWE23" s="19"/>
      <c r="JWF23" s="19"/>
      <c r="JWG23" s="19"/>
      <c r="JWH23" s="19"/>
      <c r="JWI23" s="19"/>
      <c r="JWJ23" s="19"/>
      <c r="JWK23" s="19"/>
      <c r="JWL23" s="19"/>
      <c r="JWM23" s="19"/>
      <c r="JWN23" s="19"/>
      <c r="JWO23" s="19"/>
      <c r="JWP23" s="19"/>
      <c r="JWQ23" s="19"/>
      <c r="JWR23" s="19"/>
      <c r="JWS23" s="19"/>
      <c r="JWT23" s="19"/>
      <c r="JWU23" s="19"/>
      <c r="JWV23" s="19"/>
      <c r="JWW23" s="19"/>
      <c r="JWX23" s="19"/>
      <c r="JWY23" s="19"/>
      <c r="JWZ23" s="19"/>
      <c r="JXA23" s="19"/>
      <c r="JXB23" s="19"/>
      <c r="JXC23" s="19"/>
      <c r="JXD23" s="19"/>
      <c r="JXE23" s="19"/>
      <c r="JXF23" s="19"/>
      <c r="JXG23" s="19"/>
      <c r="JXH23" s="19"/>
      <c r="JXI23" s="19"/>
      <c r="JXJ23" s="19"/>
      <c r="JXK23" s="19"/>
      <c r="JXL23" s="19"/>
      <c r="JXM23" s="19"/>
      <c r="JXN23" s="19"/>
      <c r="JXO23" s="19"/>
      <c r="JXP23" s="19"/>
      <c r="JXQ23" s="19"/>
      <c r="JXR23" s="19"/>
      <c r="JXS23" s="19"/>
      <c r="JXT23" s="19"/>
      <c r="JXU23" s="19"/>
      <c r="JXV23" s="19"/>
      <c r="JXW23" s="19"/>
      <c r="JXX23" s="19"/>
      <c r="JXY23" s="19"/>
      <c r="JXZ23" s="19"/>
      <c r="JYA23" s="19"/>
      <c r="JYB23" s="19"/>
      <c r="JYC23" s="19"/>
      <c r="JYD23" s="19"/>
      <c r="JYE23" s="19"/>
      <c r="JYF23" s="19"/>
      <c r="JYG23" s="19"/>
      <c r="JYH23" s="19"/>
      <c r="JYI23" s="19"/>
      <c r="JYJ23" s="19"/>
      <c r="JYK23" s="19"/>
      <c r="JYL23" s="19"/>
      <c r="JYM23" s="19"/>
      <c r="JYN23" s="19"/>
      <c r="JYO23" s="19"/>
      <c r="JYP23" s="19"/>
      <c r="JYQ23" s="19"/>
      <c r="JYR23" s="19"/>
      <c r="JYS23" s="19"/>
      <c r="JYT23" s="19"/>
      <c r="JYU23" s="19"/>
      <c r="JYV23" s="19"/>
      <c r="JYW23" s="19"/>
      <c r="JYX23" s="19"/>
      <c r="JYY23" s="19"/>
      <c r="JYZ23" s="19"/>
      <c r="JZA23" s="19"/>
      <c r="JZB23" s="19"/>
      <c r="JZC23" s="19"/>
      <c r="JZD23" s="19"/>
      <c r="JZE23" s="19"/>
      <c r="JZF23" s="19"/>
      <c r="JZG23" s="19"/>
      <c r="JZH23" s="19"/>
      <c r="JZI23" s="19"/>
      <c r="JZJ23" s="19"/>
      <c r="JZK23" s="19"/>
      <c r="JZL23" s="19"/>
      <c r="JZM23" s="19"/>
      <c r="JZN23" s="19"/>
      <c r="JZO23" s="19"/>
      <c r="JZP23" s="19"/>
      <c r="JZQ23" s="19"/>
      <c r="JZR23" s="19"/>
      <c r="JZS23" s="19"/>
      <c r="JZT23" s="19"/>
      <c r="JZU23" s="19"/>
      <c r="JZV23" s="19"/>
      <c r="JZW23" s="19"/>
      <c r="JZX23" s="19"/>
      <c r="JZY23" s="19"/>
      <c r="JZZ23" s="19"/>
      <c r="KAA23" s="19"/>
      <c r="KAB23" s="19"/>
      <c r="KAC23" s="19"/>
      <c r="KAD23" s="19"/>
      <c r="KAE23" s="19"/>
      <c r="KAF23" s="19"/>
      <c r="KAG23" s="19"/>
      <c r="KAH23" s="19"/>
      <c r="KAI23" s="19"/>
      <c r="KAJ23" s="19"/>
      <c r="KAK23" s="19"/>
      <c r="KAL23" s="19"/>
      <c r="KAM23" s="19"/>
      <c r="KAN23" s="19"/>
      <c r="KAO23" s="19"/>
      <c r="KAP23" s="19"/>
      <c r="KAQ23" s="19"/>
      <c r="KAR23" s="19"/>
      <c r="KAS23" s="19"/>
      <c r="KAT23" s="19"/>
      <c r="KAU23" s="19"/>
      <c r="KAV23" s="19"/>
      <c r="KAW23" s="19"/>
      <c r="KAX23" s="19"/>
      <c r="KAY23" s="19"/>
      <c r="KAZ23" s="19"/>
      <c r="KBA23" s="19"/>
      <c r="KBB23" s="19"/>
      <c r="KBC23" s="19"/>
      <c r="KBD23" s="19"/>
      <c r="KBE23" s="19"/>
      <c r="KBF23" s="19"/>
      <c r="KBG23" s="19"/>
      <c r="KBH23" s="19"/>
      <c r="KBI23" s="19"/>
      <c r="KBJ23" s="19"/>
      <c r="KBK23" s="19"/>
      <c r="KBL23" s="19"/>
      <c r="KBM23" s="19"/>
      <c r="KBN23" s="19"/>
      <c r="KBO23" s="19"/>
      <c r="KBP23" s="19"/>
      <c r="KBQ23" s="19"/>
      <c r="KBR23" s="19"/>
      <c r="KBS23" s="19"/>
      <c r="KBT23" s="19"/>
      <c r="KBU23" s="19"/>
      <c r="KBV23" s="19"/>
      <c r="KBW23" s="19"/>
      <c r="KBX23" s="19"/>
      <c r="KBY23" s="19"/>
      <c r="KBZ23" s="19"/>
      <c r="KCA23" s="19"/>
      <c r="KCB23" s="19"/>
      <c r="KCC23" s="19"/>
      <c r="KCD23" s="19"/>
      <c r="KCE23" s="19"/>
      <c r="KCF23" s="19"/>
      <c r="KCG23" s="19"/>
      <c r="KCH23" s="19"/>
      <c r="KCI23" s="19"/>
      <c r="KCJ23" s="19"/>
      <c r="KCK23" s="19"/>
      <c r="KCL23" s="19"/>
      <c r="KCM23" s="19"/>
      <c r="KCN23" s="19"/>
      <c r="KCO23" s="19"/>
      <c r="KCP23" s="19"/>
      <c r="KCQ23" s="19"/>
      <c r="KCR23" s="19"/>
      <c r="KCS23" s="19"/>
      <c r="KCT23" s="19"/>
      <c r="KCU23" s="19"/>
      <c r="KCV23" s="19"/>
      <c r="KCW23" s="19"/>
      <c r="KCX23" s="19"/>
      <c r="KCY23" s="19"/>
      <c r="KCZ23" s="19"/>
      <c r="KDA23" s="19"/>
      <c r="KDB23" s="19"/>
      <c r="KDC23" s="19"/>
      <c r="KDD23" s="19"/>
      <c r="KDE23" s="19"/>
      <c r="KDF23" s="19"/>
      <c r="KDG23" s="19"/>
      <c r="KDH23" s="19"/>
      <c r="KDI23" s="19"/>
      <c r="KDJ23" s="19"/>
      <c r="KDK23" s="19"/>
      <c r="KDL23" s="19"/>
      <c r="KDM23" s="19"/>
      <c r="KDN23" s="19"/>
      <c r="KDO23" s="19"/>
      <c r="KDP23" s="19"/>
      <c r="KDQ23" s="19"/>
      <c r="KDR23" s="19"/>
      <c r="KDS23" s="19"/>
      <c r="KDT23" s="19"/>
      <c r="KDU23" s="19"/>
      <c r="KDV23" s="19"/>
      <c r="KDW23" s="19"/>
      <c r="KDX23" s="19"/>
      <c r="KDY23" s="19"/>
      <c r="KDZ23" s="19"/>
      <c r="KEA23" s="19"/>
      <c r="KEB23" s="19"/>
      <c r="KEC23" s="19"/>
      <c r="KED23" s="19"/>
      <c r="KEE23" s="19"/>
      <c r="KEF23" s="19"/>
      <c r="KEG23" s="19"/>
      <c r="KEH23" s="19"/>
      <c r="KEI23" s="19"/>
      <c r="KEJ23" s="19"/>
      <c r="KEK23" s="19"/>
      <c r="KEL23" s="19"/>
      <c r="KEM23" s="19"/>
      <c r="KEN23" s="19"/>
      <c r="KEO23" s="19"/>
      <c r="KEP23" s="19"/>
      <c r="KEQ23" s="19"/>
      <c r="KER23" s="19"/>
      <c r="KES23" s="19"/>
      <c r="KET23" s="19"/>
      <c r="KEU23" s="19"/>
      <c r="KEV23" s="19"/>
      <c r="KEW23" s="19"/>
      <c r="KEX23" s="19"/>
      <c r="KEY23" s="19"/>
      <c r="KEZ23" s="19"/>
      <c r="KFA23" s="19"/>
      <c r="KFB23" s="19"/>
      <c r="KFC23" s="19"/>
      <c r="KFD23" s="19"/>
      <c r="KFE23" s="19"/>
      <c r="KFF23" s="19"/>
      <c r="KFG23" s="19"/>
      <c r="KFH23" s="19"/>
      <c r="KFI23" s="19"/>
      <c r="KFJ23" s="19"/>
      <c r="KFK23" s="19"/>
      <c r="KFL23" s="19"/>
      <c r="KFM23" s="19"/>
      <c r="KFN23" s="19"/>
      <c r="KFO23" s="19"/>
      <c r="KFP23" s="19"/>
      <c r="KFQ23" s="19"/>
      <c r="KFR23" s="19"/>
      <c r="KFS23" s="19"/>
      <c r="KFT23" s="19"/>
      <c r="KFU23" s="19"/>
      <c r="KFV23" s="19"/>
      <c r="KFW23" s="19"/>
      <c r="KFX23" s="19"/>
      <c r="KFY23" s="19"/>
      <c r="KFZ23" s="19"/>
      <c r="KGA23" s="19"/>
      <c r="KGB23" s="19"/>
      <c r="KGC23" s="19"/>
      <c r="KGD23" s="19"/>
      <c r="KGE23" s="19"/>
      <c r="KGF23" s="19"/>
      <c r="KGG23" s="19"/>
      <c r="KGH23" s="19"/>
      <c r="KGI23" s="19"/>
      <c r="KGJ23" s="19"/>
      <c r="KGK23" s="19"/>
      <c r="KGL23" s="19"/>
      <c r="KGM23" s="19"/>
      <c r="KGN23" s="19"/>
      <c r="KGO23" s="19"/>
      <c r="KGP23" s="19"/>
      <c r="KGQ23" s="19"/>
      <c r="KGR23" s="19"/>
      <c r="KGS23" s="19"/>
      <c r="KGT23" s="19"/>
      <c r="KGU23" s="19"/>
      <c r="KGV23" s="19"/>
      <c r="KGW23" s="19"/>
      <c r="KGX23" s="19"/>
      <c r="KGY23" s="19"/>
      <c r="KGZ23" s="19"/>
      <c r="KHA23" s="19"/>
      <c r="KHB23" s="19"/>
      <c r="KHC23" s="19"/>
      <c r="KHD23" s="19"/>
      <c r="KHE23" s="19"/>
      <c r="KHF23" s="19"/>
      <c r="KHG23" s="19"/>
      <c r="KHH23" s="19"/>
      <c r="KHI23" s="19"/>
      <c r="KHJ23" s="19"/>
      <c r="KHK23" s="19"/>
      <c r="KHL23" s="19"/>
      <c r="KHM23" s="19"/>
      <c r="KHN23" s="19"/>
      <c r="KHO23" s="19"/>
      <c r="KHP23" s="19"/>
      <c r="KHQ23" s="19"/>
      <c r="KHR23" s="19"/>
      <c r="KHS23" s="19"/>
      <c r="KHT23" s="19"/>
      <c r="KHU23" s="19"/>
      <c r="KHV23" s="19"/>
      <c r="KHW23" s="19"/>
      <c r="KHX23" s="19"/>
      <c r="KHY23" s="19"/>
      <c r="KHZ23" s="19"/>
      <c r="KIA23" s="19"/>
      <c r="KIB23" s="19"/>
      <c r="KIC23" s="19"/>
      <c r="KID23" s="19"/>
      <c r="KIE23" s="19"/>
      <c r="KIF23" s="19"/>
      <c r="KIG23" s="19"/>
      <c r="KIH23" s="19"/>
      <c r="KII23" s="19"/>
      <c r="KIJ23" s="19"/>
      <c r="KIK23" s="19"/>
      <c r="KIL23" s="19"/>
      <c r="KIM23" s="19"/>
      <c r="KIN23" s="19"/>
      <c r="KIO23" s="19"/>
      <c r="KIP23" s="19"/>
      <c r="KIQ23" s="19"/>
      <c r="KIR23" s="19"/>
      <c r="KIS23" s="19"/>
      <c r="KIT23" s="19"/>
      <c r="KIU23" s="19"/>
      <c r="KIV23" s="19"/>
      <c r="KIW23" s="19"/>
      <c r="KIX23" s="19"/>
      <c r="KIY23" s="19"/>
      <c r="KIZ23" s="19"/>
      <c r="KJA23" s="19"/>
      <c r="KJB23" s="19"/>
      <c r="KJC23" s="19"/>
      <c r="KJD23" s="19"/>
      <c r="KJE23" s="19"/>
      <c r="KJF23" s="19"/>
      <c r="KJG23" s="19"/>
      <c r="KJH23" s="19"/>
      <c r="KJI23" s="19"/>
      <c r="KJJ23" s="19"/>
      <c r="KJK23" s="19"/>
      <c r="KJL23" s="19"/>
      <c r="KJM23" s="19"/>
      <c r="KJN23" s="19"/>
      <c r="KJO23" s="19"/>
      <c r="KJP23" s="19"/>
      <c r="KJQ23" s="19"/>
      <c r="KJR23" s="19"/>
      <c r="KJS23" s="19"/>
      <c r="KJT23" s="19"/>
      <c r="KJU23" s="19"/>
      <c r="KJV23" s="19"/>
      <c r="KJW23" s="19"/>
      <c r="KJX23" s="19"/>
      <c r="KJY23" s="19"/>
      <c r="KJZ23" s="19"/>
      <c r="KKA23" s="19"/>
      <c r="KKB23" s="19"/>
      <c r="KKC23" s="19"/>
      <c r="KKD23" s="19"/>
      <c r="KKE23" s="19"/>
      <c r="KKF23" s="19"/>
      <c r="KKG23" s="19"/>
      <c r="KKH23" s="19"/>
      <c r="KKI23" s="19"/>
      <c r="KKJ23" s="19"/>
      <c r="KKK23" s="19"/>
      <c r="KKL23" s="19"/>
      <c r="KKM23" s="19"/>
      <c r="KKN23" s="19"/>
      <c r="KKO23" s="19"/>
      <c r="KKP23" s="19"/>
      <c r="KKQ23" s="19"/>
      <c r="KKR23" s="19"/>
      <c r="KKS23" s="19"/>
      <c r="KKT23" s="19"/>
      <c r="KKU23" s="19"/>
      <c r="KKV23" s="19"/>
      <c r="KKW23" s="19"/>
      <c r="KKX23" s="19"/>
      <c r="KKY23" s="19"/>
      <c r="KKZ23" s="19"/>
      <c r="KLA23" s="19"/>
      <c r="KLB23" s="19"/>
      <c r="KLC23" s="19"/>
      <c r="KLD23" s="19"/>
      <c r="KLE23" s="19"/>
      <c r="KLF23" s="19"/>
      <c r="KLG23" s="19"/>
      <c r="KLH23" s="19"/>
      <c r="KLI23" s="19"/>
      <c r="KLJ23" s="19"/>
      <c r="KLK23" s="19"/>
      <c r="KLL23" s="19"/>
      <c r="KLM23" s="19"/>
      <c r="KLN23" s="19"/>
      <c r="KLO23" s="19"/>
      <c r="KLP23" s="19"/>
      <c r="KLQ23" s="19"/>
      <c r="KLR23" s="19"/>
      <c r="KLS23" s="19"/>
      <c r="KLT23" s="19"/>
      <c r="KLU23" s="19"/>
      <c r="KLV23" s="19"/>
      <c r="KLW23" s="19"/>
      <c r="KLX23" s="19"/>
      <c r="KLY23" s="19"/>
      <c r="KLZ23" s="19"/>
      <c r="KMA23" s="19"/>
      <c r="KMB23" s="19"/>
      <c r="KMC23" s="19"/>
      <c r="KMD23" s="19"/>
      <c r="KME23" s="19"/>
      <c r="KMF23" s="19"/>
      <c r="KMG23" s="19"/>
      <c r="KMH23" s="19"/>
      <c r="KMI23" s="19"/>
      <c r="KMJ23" s="19"/>
      <c r="KMK23" s="19"/>
      <c r="KML23" s="19"/>
      <c r="KMM23" s="19"/>
      <c r="KMN23" s="19"/>
      <c r="KMO23" s="19"/>
      <c r="KMP23" s="19"/>
      <c r="KMQ23" s="19"/>
      <c r="KMR23" s="19"/>
      <c r="KMS23" s="19"/>
      <c r="KMT23" s="19"/>
      <c r="KMU23" s="19"/>
      <c r="KMV23" s="19"/>
      <c r="KMW23" s="19"/>
      <c r="KMX23" s="19"/>
      <c r="KMY23" s="19"/>
      <c r="KMZ23" s="19"/>
      <c r="KNA23" s="19"/>
      <c r="KNB23" s="19"/>
      <c r="KNC23" s="19"/>
      <c r="KND23" s="19"/>
      <c r="KNE23" s="19"/>
      <c r="KNF23" s="19"/>
      <c r="KNG23" s="19"/>
      <c r="KNH23" s="19"/>
      <c r="KNI23" s="19"/>
      <c r="KNJ23" s="19"/>
      <c r="KNK23" s="19"/>
      <c r="KNL23" s="19"/>
      <c r="KNM23" s="19"/>
      <c r="KNN23" s="19"/>
      <c r="KNO23" s="19"/>
      <c r="KNP23" s="19"/>
      <c r="KNQ23" s="19"/>
      <c r="KNR23" s="19"/>
      <c r="KNS23" s="19"/>
      <c r="KNT23" s="19"/>
      <c r="KNU23" s="19"/>
      <c r="KNV23" s="19"/>
      <c r="KNW23" s="19"/>
      <c r="KNX23" s="19"/>
      <c r="KNY23" s="19"/>
      <c r="KNZ23" s="19"/>
      <c r="KOA23" s="19"/>
      <c r="KOB23" s="19"/>
      <c r="KOC23" s="19"/>
      <c r="KOD23" s="19"/>
      <c r="KOE23" s="19"/>
      <c r="KOF23" s="19"/>
      <c r="KOG23" s="19"/>
      <c r="KOH23" s="19"/>
      <c r="KOI23" s="19"/>
      <c r="KOJ23" s="19"/>
      <c r="KOK23" s="19"/>
      <c r="KOL23" s="19"/>
      <c r="KOM23" s="19"/>
      <c r="KON23" s="19"/>
      <c r="KOO23" s="19"/>
      <c r="KOP23" s="19"/>
      <c r="KOQ23" s="19"/>
      <c r="KOR23" s="19"/>
      <c r="KOS23" s="19"/>
      <c r="KOT23" s="19"/>
      <c r="KOU23" s="19"/>
      <c r="KOV23" s="19"/>
      <c r="KOW23" s="19"/>
      <c r="KOX23" s="19"/>
      <c r="KOY23" s="19"/>
      <c r="KOZ23" s="19"/>
      <c r="KPA23" s="19"/>
      <c r="KPB23" s="19"/>
      <c r="KPC23" s="19"/>
      <c r="KPD23" s="19"/>
      <c r="KPE23" s="19"/>
      <c r="KPF23" s="19"/>
      <c r="KPG23" s="19"/>
      <c r="KPH23" s="19"/>
      <c r="KPI23" s="19"/>
      <c r="KPJ23" s="19"/>
      <c r="KPK23" s="19"/>
      <c r="KPL23" s="19"/>
      <c r="KPM23" s="19"/>
      <c r="KPN23" s="19"/>
      <c r="KPO23" s="19"/>
      <c r="KPP23" s="19"/>
      <c r="KPQ23" s="19"/>
      <c r="KPR23" s="19"/>
      <c r="KPS23" s="19"/>
      <c r="KPT23" s="19"/>
      <c r="KPU23" s="19"/>
      <c r="KPV23" s="19"/>
      <c r="KPW23" s="19"/>
      <c r="KPX23" s="19"/>
      <c r="KPY23" s="19"/>
      <c r="KPZ23" s="19"/>
      <c r="KQA23" s="19"/>
      <c r="KQB23" s="19"/>
      <c r="KQC23" s="19"/>
      <c r="KQD23" s="19"/>
      <c r="KQE23" s="19"/>
      <c r="KQF23" s="19"/>
      <c r="KQG23" s="19"/>
      <c r="KQH23" s="19"/>
      <c r="KQI23" s="19"/>
      <c r="KQJ23" s="19"/>
      <c r="KQK23" s="19"/>
      <c r="KQL23" s="19"/>
      <c r="KQM23" s="19"/>
      <c r="KQN23" s="19"/>
      <c r="KQO23" s="19"/>
      <c r="KQP23" s="19"/>
      <c r="KQQ23" s="19"/>
      <c r="KQR23" s="19"/>
      <c r="KQS23" s="19"/>
      <c r="KQT23" s="19"/>
      <c r="KQU23" s="19"/>
      <c r="KQV23" s="19"/>
      <c r="KQW23" s="19"/>
      <c r="KQX23" s="19"/>
      <c r="KQY23" s="19"/>
      <c r="KQZ23" s="19"/>
      <c r="KRA23" s="19"/>
      <c r="KRB23" s="19"/>
      <c r="KRC23" s="19"/>
      <c r="KRD23" s="19"/>
      <c r="KRE23" s="19"/>
      <c r="KRF23" s="19"/>
      <c r="KRG23" s="19"/>
      <c r="KRH23" s="19"/>
      <c r="KRI23" s="19"/>
      <c r="KRJ23" s="19"/>
      <c r="KRK23" s="19"/>
      <c r="KRL23" s="19"/>
      <c r="KRM23" s="19"/>
      <c r="KRN23" s="19"/>
      <c r="KRO23" s="19"/>
      <c r="KRP23" s="19"/>
      <c r="KRQ23" s="19"/>
      <c r="KRR23" s="19"/>
      <c r="KRS23" s="19"/>
      <c r="KRT23" s="19"/>
      <c r="KRU23" s="19"/>
      <c r="KRV23" s="19"/>
      <c r="KRW23" s="19"/>
      <c r="KRX23" s="19"/>
      <c r="KRY23" s="19"/>
      <c r="KRZ23" s="19"/>
      <c r="KSA23" s="19"/>
      <c r="KSB23" s="19"/>
      <c r="KSC23" s="19"/>
      <c r="KSD23" s="19"/>
      <c r="KSE23" s="19"/>
      <c r="KSF23" s="19"/>
      <c r="KSG23" s="19"/>
      <c r="KSH23" s="19"/>
      <c r="KSI23" s="19"/>
      <c r="KSJ23" s="19"/>
      <c r="KSK23" s="19"/>
      <c r="KSL23" s="19"/>
      <c r="KSM23" s="19"/>
      <c r="KSN23" s="19"/>
      <c r="KSO23" s="19"/>
      <c r="KSP23" s="19"/>
      <c r="KSQ23" s="19"/>
      <c r="KSR23" s="19"/>
      <c r="KSS23" s="19"/>
      <c r="KST23" s="19"/>
      <c r="KSU23" s="19"/>
      <c r="KSV23" s="19"/>
      <c r="KSW23" s="19"/>
      <c r="KSX23" s="19"/>
      <c r="KSY23" s="19"/>
      <c r="KSZ23" s="19"/>
      <c r="KTA23" s="19"/>
      <c r="KTB23" s="19"/>
      <c r="KTC23" s="19"/>
      <c r="KTD23" s="19"/>
      <c r="KTE23" s="19"/>
      <c r="KTF23" s="19"/>
      <c r="KTG23" s="19"/>
      <c r="KTH23" s="19"/>
      <c r="KTI23" s="19"/>
      <c r="KTJ23" s="19"/>
      <c r="KTK23" s="19"/>
      <c r="KTL23" s="19"/>
      <c r="KTM23" s="19"/>
      <c r="KTN23" s="19"/>
      <c r="KTO23" s="19"/>
      <c r="KTP23" s="19"/>
      <c r="KTQ23" s="19"/>
      <c r="KTR23" s="19"/>
      <c r="KTS23" s="19"/>
      <c r="KTT23" s="19"/>
      <c r="KTU23" s="19"/>
      <c r="KTV23" s="19"/>
      <c r="KTW23" s="19"/>
      <c r="KTX23" s="19"/>
      <c r="KTY23" s="19"/>
      <c r="KTZ23" s="19"/>
      <c r="KUA23" s="19"/>
      <c r="KUB23" s="19"/>
      <c r="KUC23" s="19"/>
      <c r="KUD23" s="19"/>
      <c r="KUE23" s="19"/>
      <c r="KUF23" s="19"/>
      <c r="KUG23" s="19"/>
      <c r="KUH23" s="19"/>
      <c r="KUI23" s="19"/>
      <c r="KUJ23" s="19"/>
      <c r="KUK23" s="19"/>
      <c r="KUL23" s="19"/>
      <c r="KUM23" s="19"/>
      <c r="KUN23" s="19"/>
      <c r="KUO23" s="19"/>
      <c r="KUP23" s="19"/>
      <c r="KUQ23" s="19"/>
      <c r="KUR23" s="19"/>
      <c r="KUS23" s="19"/>
      <c r="KUT23" s="19"/>
      <c r="KUU23" s="19"/>
      <c r="KUV23" s="19"/>
      <c r="KUW23" s="19"/>
      <c r="KUX23" s="19"/>
      <c r="KUY23" s="19"/>
      <c r="KUZ23" s="19"/>
      <c r="KVA23" s="19"/>
      <c r="KVB23" s="19"/>
      <c r="KVC23" s="19"/>
      <c r="KVD23" s="19"/>
      <c r="KVE23" s="19"/>
      <c r="KVF23" s="19"/>
      <c r="KVG23" s="19"/>
      <c r="KVH23" s="19"/>
      <c r="KVI23" s="19"/>
      <c r="KVJ23" s="19"/>
      <c r="KVK23" s="19"/>
      <c r="KVL23" s="19"/>
      <c r="KVM23" s="19"/>
      <c r="KVN23" s="19"/>
      <c r="KVO23" s="19"/>
      <c r="KVP23" s="19"/>
      <c r="KVQ23" s="19"/>
      <c r="KVR23" s="19"/>
      <c r="KVS23" s="19"/>
      <c r="KVT23" s="19"/>
      <c r="KVU23" s="19"/>
      <c r="KVV23" s="19"/>
      <c r="KVW23" s="19"/>
      <c r="KVX23" s="19"/>
      <c r="KVY23" s="19"/>
      <c r="KVZ23" s="19"/>
      <c r="KWA23" s="19"/>
      <c r="KWB23" s="19"/>
      <c r="KWC23" s="19"/>
      <c r="KWD23" s="19"/>
      <c r="KWE23" s="19"/>
      <c r="KWF23" s="19"/>
      <c r="KWG23" s="19"/>
      <c r="KWH23" s="19"/>
      <c r="KWI23" s="19"/>
      <c r="KWJ23" s="19"/>
      <c r="KWK23" s="19"/>
      <c r="KWL23" s="19"/>
      <c r="KWM23" s="19"/>
      <c r="KWN23" s="19"/>
      <c r="KWO23" s="19"/>
      <c r="KWP23" s="19"/>
      <c r="KWQ23" s="19"/>
      <c r="KWR23" s="19"/>
      <c r="KWS23" s="19"/>
      <c r="KWT23" s="19"/>
      <c r="KWU23" s="19"/>
      <c r="KWV23" s="19"/>
      <c r="KWW23" s="19"/>
      <c r="KWX23" s="19"/>
      <c r="KWY23" s="19"/>
      <c r="KWZ23" s="19"/>
      <c r="KXA23" s="19"/>
      <c r="KXB23" s="19"/>
      <c r="KXC23" s="19"/>
      <c r="KXD23" s="19"/>
      <c r="KXE23" s="19"/>
      <c r="KXF23" s="19"/>
      <c r="KXG23" s="19"/>
      <c r="KXH23" s="19"/>
      <c r="KXI23" s="19"/>
      <c r="KXJ23" s="19"/>
      <c r="KXK23" s="19"/>
      <c r="KXL23" s="19"/>
      <c r="KXM23" s="19"/>
      <c r="KXN23" s="19"/>
      <c r="KXO23" s="19"/>
      <c r="KXP23" s="19"/>
      <c r="KXQ23" s="19"/>
      <c r="KXR23" s="19"/>
      <c r="KXS23" s="19"/>
      <c r="KXT23" s="19"/>
      <c r="KXU23" s="19"/>
      <c r="KXV23" s="19"/>
      <c r="KXW23" s="19"/>
      <c r="KXX23" s="19"/>
      <c r="KXY23" s="19"/>
      <c r="KXZ23" s="19"/>
      <c r="KYA23" s="19"/>
      <c r="KYB23" s="19"/>
      <c r="KYC23" s="19"/>
      <c r="KYD23" s="19"/>
      <c r="KYE23" s="19"/>
      <c r="KYF23" s="19"/>
      <c r="KYG23" s="19"/>
      <c r="KYH23" s="19"/>
      <c r="KYI23" s="19"/>
      <c r="KYJ23" s="19"/>
      <c r="KYK23" s="19"/>
      <c r="KYL23" s="19"/>
      <c r="KYM23" s="19"/>
      <c r="KYN23" s="19"/>
      <c r="KYO23" s="19"/>
      <c r="KYP23" s="19"/>
      <c r="KYQ23" s="19"/>
      <c r="KYR23" s="19"/>
      <c r="KYS23" s="19"/>
      <c r="KYT23" s="19"/>
      <c r="KYU23" s="19"/>
      <c r="KYV23" s="19"/>
      <c r="KYW23" s="19"/>
      <c r="KYX23" s="19"/>
      <c r="KYY23" s="19"/>
      <c r="KYZ23" s="19"/>
      <c r="KZA23" s="19"/>
      <c r="KZB23" s="19"/>
      <c r="KZC23" s="19"/>
      <c r="KZD23" s="19"/>
      <c r="KZE23" s="19"/>
      <c r="KZF23" s="19"/>
      <c r="KZG23" s="19"/>
      <c r="KZH23" s="19"/>
      <c r="KZI23" s="19"/>
      <c r="KZJ23" s="19"/>
      <c r="KZK23" s="19"/>
      <c r="KZL23" s="19"/>
      <c r="KZM23" s="19"/>
      <c r="KZN23" s="19"/>
      <c r="KZO23" s="19"/>
      <c r="KZP23" s="19"/>
      <c r="KZQ23" s="19"/>
      <c r="KZR23" s="19"/>
      <c r="KZS23" s="19"/>
      <c r="KZT23" s="19"/>
      <c r="KZU23" s="19"/>
      <c r="KZV23" s="19"/>
      <c r="KZW23" s="19"/>
      <c r="KZX23" s="19"/>
      <c r="KZY23" s="19"/>
      <c r="KZZ23" s="19"/>
      <c r="LAA23" s="19"/>
      <c r="LAB23" s="19"/>
      <c r="LAC23" s="19"/>
      <c r="LAD23" s="19"/>
      <c r="LAE23" s="19"/>
      <c r="LAF23" s="19"/>
      <c r="LAG23" s="19"/>
      <c r="LAH23" s="19"/>
      <c r="LAI23" s="19"/>
      <c r="LAJ23" s="19"/>
      <c r="LAK23" s="19"/>
      <c r="LAL23" s="19"/>
      <c r="LAM23" s="19"/>
      <c r="LAN23" s="19"/>
      <c r="LAO23" s="19"/>
      <c r="LAP23" s="19"/>
      <c r="LAQ23" s="19"/>
      <c r="LAR23" s="19"/>
      <c r="LAS23" s="19"/>
      <c r="LAT23" s="19"/>
      <c r="LAU23" s="19"/>
      <c r="LAV23" s="19"/>
      <c r="LAW23" s="19"/>
      <c r="LAX23" s="19"/>
      <c r="LAY23" s="19"/>
      <c r="LAZ23" s="19"/>
      <c r="LBA23" s="19"/>
      <c r="LBB23" s="19"/>
      <c r="LBC23" s="19"/>
      <c r="LBD23" s="19"/>
      <c r="LBE23" s="19"/>
      <c r="LBF23" s="19"/>
      <c r="LBG23" s="19"/>
      <c r="LBH23" s="19"/>
      <c r="LBI23" s="19"/>
      <c r="LBJ23" s="19"/>
      <c r="LBK23" s="19"/>
      <c r="LBL23" s="19"/>
      <c r="LBM23" s="19"/>
      <c r="LBN23" s="19"/>
      <c r="LBO23" s="19"/>
      <c r="LBP23" s="19"/>
      <c r="LBQ23" s="19"/>
      <c r="LBR23" s="19"/>
      <c r="LBS23" s="19"/>
      <c r="LBT23" s="19"/>
      <c r="LBU23" s="19"/>
      <c r="LBV23" s="19"/>
      <c r="LBW23" s="19"/>
      <c r="LBX23" s="19"/>
      <c r="LBY23" s="19"/>
      <c r="LBZ23" s="19"/>
      <c r="LCA23" s="19"/>
      <c r="LCB23" s="19"/>
      <c r="LCC23" s="19"/>
      <c r="LCD23" s="19"/>
      <c r="LCE23" s="19"/>
      <c r="LCF23" s="19"/>
      <c r="LCG23" s="19"/>
      <c r="LCH23" s="19"/>
      <c r="LCI23" s="19"/>
      <c r="LCJ23" s="19"/>
      <c r="LCK23" s="19"/>
      <c r="LCL23" s="19"/>
      <c r="LCM23" s="19"/>
      <c r="LCN23" s="19"/>
      <c r="LCO23" s="19"/>
      <c r="LCP23" s="19"/>
      <c r="LCQ23" s="19"/>
      <c r="LCR23" s="19"/>
      <c r="LCS23" s="19"/>
      <c r="LCT23" s="19"/>
      <c r="LCU23" s="19"/>
      <c r="LCV23" s="19"/>
      <c r="LCW23" s="19"/>
      <c r="LCX23" s="19"/>
      <c r="LCY23" s="19"/>
      <c r="LCZ23" s="19"/>
      <c r="LDA23" s="19"/>
      <c r="LDB23" s="19"/>
      <c r="LDC23" s="19"/>
      <c r="LDD23" s="19"/>
      <c r="LDE23" s="19"/>
      <c r="LDF23" s="19"/>
      <c r="LDG23" s="19"/>
      <c r="LDH23" s="19"/>
      <c r="LDI23" s="19"/>
      <c r="LDJ23" s="19"/>
      <c r="LDK23" s="19"/>
      <c r="LDL23" s="19"/>
      <c r="LDM23" s="19"/>
      <c r="LDN23" s="19"/>
      <c r="LDO23" s="19"/>
      <c r="LDP23" s="19"/>
      <c r="LDQ23" s="19"/>
      <c r="LDR23" s="19"/>
      <c r="LDS23" s="19"/>
      <c r="LDT23" s="19"/>
      <c r="LDU23" s="19"/>
      <c r="LDV23" s="19"/>
      <c r="LDW23" s="19"/>
      <c r="LDX23" s="19"/>
      <c r="LDY23" s="19"/>
      <c r="LDZ23" s="19"/>
      <c r="LEA23" s="19"/>
      <c r="LEB23" s="19"/>
      <c r="LEC23" s="19"/>
      <c r="LED23" s="19"/>
      <c r="LEE23" s="19"/>
      <c r="LEF23" s="19"/>
      <c r="LEG23" s="19"/>
      <c r="LEH23" s="19"/>
      <c r="LEI23" s="19"/>
      <c r="LEJ23" s="19"/>
      <c r="LEK23" s="19"/>
      <c r="LEL23" s="19"/>
      <c r="LEM23" s="19"/>
      <c r="LEN23" s="19"/>
      <c r="LEO23" s="19"/>
      <c r="LEP23" s="19"/>
      <c r="LEQ23" s="19"/>
      <c r="LER23" s="19"/>
      <c r="LES23" s="19"/>
      <c r="LET23" s="19"/>
      <c r="LEU23" s="19"/>
      <c r="LEV23" s="19"/>
      <c r="LEW23" s="19"/>
      <c r="LEX23" s="19"/>
      <c r="LEY23" s="19"/>
      <c r="LEZ23" s="19"/>
      <c r="LFA23" s="19"/>
      <c r="LFB23" s="19"/>
      <c r="LFC23" s="19"/>
      <c r="LFD23" s="19"/>
      <c r="LFE23" s="19"/>
      <c r="LFF23" s="19"/>
      <c r="LFG23" s="19"/>
      <c r="LFH23" s="19"/>
      <c r="LFI23" s="19"/>
      <c r="LFJ23" s="19"/>
      <c r="LFK23" s="19"/>
      <c r="LFL23" s="19"/>
      <c r="LFM23" s="19"/>
      <c r="LFN23" s="19"/>
      <c r="LFO23" s="19"/>
      <c r="LFP23" s="19"/>
      <c r="LFQ23" s="19"/>
      <c r="LFR23" s="19"/>
      <c r="LFS23" s="19"/>
      <c r="LFT23" s="19"/>
      <c r="LFU23" s="19"/>
      <c r="LFV23" s="19"/>
      <c r="LFW23" s="19"/>
      <c r="LFX23" s="19"/>
      <c r="LFY23" s="19"/>
      <c r="LFZ23" s="19"/>
      <c r="LGA23" s="19"/>
      <c r="LGB23" s="19"/>
      <c r="LGC23" s="19"/>
      <c r="LGD23" s="19"/>
      <c r="LGE23" s="19"/>
      <c r="LGF23" s="19"/>
      <c r="LGG23" s="19"/>
      <c r="LGH23" s="19"/>
      <c r="LGI23" s="19"/>
      <c r="LGJ23" s="19"/>
      <c r="LGK23" s="19"/>
      <c r="LGL23" s="19"/>
      <c r="LGM23" s="19"/>
      <c r="LGN23" s="19"/>
      <c r="LGO23" s="19"/>
      <c r="LGP23" s="19"/>
      <c r="LGQ23" s="19"/>
      <c r="LGR23" s="19"/>
      <c r="LGS23" s="19"/>
      <c r="LGT23" s="19"/>
      <c r="LGU23" s="19"/>
      <c r="LGV23" s="19"/>
      <c r="LGW23" s="19"/>
      <c r="LGX23" s="19"/>
      <c r="LGY23" s="19"/>
      <c r="LGZ23" s="19"/>
      <c r="LHA23" s="19"/>
      <c r="LHB23" s="19"/>
      <c r="LHC23" s="19"/>
      <c r="LHD23" s="19"/>
      <c r="LHE23" s="19"/>
      <c r="LHF23" s="19"/>
      <c r="LHG23" s="19"/>
      <c r="LHH23" s="19"/>
      <c r="LHI23" s="19"/>
      <c r="LHJ23" s="19"/>
      <c r="LHK23" s="19"/>
      <c r="LHL23" s="19"/>
      <c r="LHM23" s="19"/>
      <c r="LHN23" s="19"/>
      <c r="LHO23" s="19"/>
      <c r="LHP23" s="19"/>
      <c r="LHQ23" s="19"/>
      <c r="LHR23" s="19"/>
      <c r="LHS23" s="19"/>
      <c r="LHT23" s="19"/>
      <c r="LHU23" s="19"/>
      <c r="LHV23" s="19"/>
      <c r="LHW23" s="19"/>
      <c r="LHX23" s="19"/>
      <c r="LHY23" s="19"/>
      <c r="LHZ23" s="19"/>
      <c r="LIA23" s="19"/>
      <c r="LIB23" s="19"/>
      <c r="LIC23" s="19"/>
      <c r="LID23" s="19"/>
      <c r="LIE23" s="19"/>
      <c r="LIF23" s="19"/>
      <c r="LIG23" s="19"/>
      <c r="LIH23" s="19"/>
      <c r="LII23" s="19"/>
      <c r="LIJ23" s="19"/>
      <c r="LIK23" s="19"/>
      <c r="LIL23" s="19"/>
      <c r="LIM23" s="19"/>
      <c r="LIN23" s="19"/>
      <c r="LIO23" s="19"/>
      <c r="LIP23" s="19"/>
      <c r="LIQ23" s="19"/>
      <c r="LIR23" s="19"/>
      <c r="LIS23" s="19"/>
      <c r="LIT23" s="19"/>
      <c r="LIU23" s="19"/>
      <c r="LIV23" s="19"/>
      <c r="LIW23" s="19"/>
      <c r="LIX23" s="19"/>
      <c r="LIY23" s="19"/>
      <c r="LIZ23" s="19"/>
      <c r="LJA23" s="19"/>
      <c r="LJB23" s="19"/>
      <c r="LJC23" s="19"/>
      <c r="LJD23" s="19"/>
      <c r="LJE23" s="19"/>
      <c r="LJF23" s="19"/>
      <c r="LJG23" s="19"/>
      <c r="LJH23" s="19"/>
      <c r="LJI23" s="19"/>
      <c r="LJJ23" s="19"/>
      <c r="LJK23" s="19"/>
      <c r="LJL23" s="19"/>
      <c r="LJM23" s="19"/>
      <c r="LJN23" s="19"/>
      <c r="LJO23" s="19"/>
      <c r="LJP23" s="19"/>
      <c r="LJQ23" s="19"/>
      <c r="LJR23" s="19"/>
      <c r="LJS23" s="19"/>
      <c r="LJT23" s="19"/>
      <c r="LJU23" s="19"/>
      <c r="LJV23" s="19"/>
      <c r="LJW23" s="19"/>
      <c r="LJX23" s="19"/>
      <c r="LJY23" s="19"/>
      <c r="LJZ23" s="19"/>
      <c r="LKA23" s="19"/>
      <c r="LKB23" s="19"/>
      <c r="LKC23" s="19"/>
      <c r="LKD23" s="19"/>
      <c r="LKE23" s="19"/>
      <c r="LKF23" s="19"/>
      <c r="LKG23" s="19"/>
      <c r="LKH23" s="19"/>
      <c r="LKI23" s="19"/>
      <c r="LKJ23" s="19"/>
      <c r="LKK23" s="19"/>
      <c r="LKL23" s="19"/>
      <c r="LKM23" s="19"/>
      <c r="LKN23" s="19"/>
      <c r="LKO23" s="19"/>
      <c r="LKP23" s="19"/>
      <c r="LKQ23" s="19"/>
      <c r="LKR23" s="19"/>
      <c r="LKS23" s="19"/>
      <c r="LKT23" s="19"/>
      <c r="LKU23" s="19"/>
      <c r="LKV23" s="19"/>
      <c r="LKW23" s="19"/>
      <c r="LKX23" s="19"/>
      <c r="LKY23" s="19"/>
      <c r="LKZ23" s="19"/>
      <c r="LLA23" s="19"/>
      <c r="LLB23" s="19"/>
      <c r="LLC23" s="19"/>
      <c r="LLD23" s="19"/>
      <c r="LLE23" s="19"/>
      <c r="LLF23" s="19"/>
      <c r="LLG23" s="19"/>
      <c r="LLH23" s="19"/>
      <c r="LLI23" s="19"/>
      <c r="LLJ23" s="19"/>
      <c r="LLK23" s="19"/>
      <c r="LLL23" s="19"/>
      <c r="LLM23" s="19"/>
      <c r="LLN23" s="19"/>
      <c r="LLO23" s="19"/>
      <c r="LLP23" s="19"/>
      <c r="LLQ23" s="19"/>
      <c r="LLR23" s="19"/>
      <c r="LLS23" s="19"/>
      <c r="LLT23" s="19"/>
      <c r="LLU23" s="19"/>
      <c r="LLV23" s="19"/>
      <c r="LLW23" s="19"/>
      <c r="LLX23" s="19"/>
      <c r="LLY23" s="19"/>
      <c r="LLZ23" s="19"/>
      <c r="LMA23" s="19"/>
      <c r="LMB23" s="19"/>
      <c r="LMC23" s="19"/>
      <c r="LMD23" s="19"/>
      <c r="LME23" s="19"/>
      <c r="LMF23" s="19"/>
      <c r="LMG23" s="19"/>
      <c r="LMH23" s="19"/>
      <c r="LMI23" s="19"/>
      <c r="LMJ23" s="19"/>
      <c r="LMK23" s="19"/>
      <c r="LML23" s="19"/>
      <c r="LMM23" s="19"/>
      <c r="LMN23" s="19"/>
      <c r="LMO23" s="19"/>
      <c r="LMP23" s="19"/>
      <c r="LMQ23" s="19"/>
      <c r="LMR23" s="19"/>
      <c r="LMS23" s="19"/>
      <c r="LMT23" s="19"/>
      <c r="LMU23" s="19"/>
      <c r="LMV23" s="19"/>
      <c r="LMW23" s="19"/>
      <c r="LMX23" s="19"/>
      <c r="LMY23" s="19"/>
      <c r="LMZ23" s="19"/>
      <c r="LNA23" s="19"/>
      <c r="LNB23" s="19"/>
      <c r="LNC23" s="19"/>
      <c r="LND23" s="19"/>
      <c r="LNE23" s="19"/>
      <c r="LNF23" s="19"/>
      <c r="LNG23" s="19"/>
      <c r="LNH23" s="19"/>
      <c r="LNI23" s="19"/>
      <c r="LNJ23" s="19"/>
      <c r="LNK23" s="19"/>
      <c r="LNL23" s="19"/>
      <c r="LNM23" s="19"/>
      <c r="LNN23" s="19"/>
      <c r="LNO23" s="19"/>
      <c r="LNP23" s="19"/>
      <c r="LNQ23" s="19"/>
      <c r="LNR23" s="19"/>
      <c r="LNS23" s="19"/>
      <c r="LNT23" s="19"/>
      <c r="LNU23" s="19"/>
      <c r="LNV23" s="19"/>
      <c r="LNW23" s="19"/>
      <c r="LNX23" s="19"/>
      <c r="LNY23" s="19"/>
      <c r="LNZ23" s="19"/>
      <c r="LOA23" s="19"/>
      <c r="LOB23" s="19"/>
      <c r="LOC23" s="19"/>
      <c r="LOD23" s="19"/>
      <c r="LOE23" s="19"/>
      <c r="LOF23" s="19"/>
      <c r="LOG23" s="19"/>
      <c r="LOH23" s="19"/>
      <c r="LOI23" s="19"/>
      <c r="LOJ23" s="19"/>
      <c r="LOK23" s="19"/>
      <c r="LOL23" s="19"/>
      <c r="LOM23" s="19"/>
      <c r="LON23" s="19"/>
      <c r="LOO23" s="19"/>
      <c r="LOP23" s="19"/>
      <c r="LOQ23" s="19"/>
      <c r="LOR23" s="19"/>
      <c r="LOS23" s="19"/>
      <c r="LOT23" s="19"/>
      <c r="LOU23" s="19"/>
      <c r="LOV23" s="19"/>
      <c r="LOW23" s="19"/>
      <c r="LOX23" s="19"/>
      <c r="LOY23" s="19"/>
      <c r="LOZ23" s="19"/>
      <c r="LPA23" s="19"/>
      <c r="LPB23" s="19"/>
      <c r="LPC23" s="19"/>
      <c r="LPD23" s="19"/>
      <c r="LPE23" s="19"/>
      <c r="LPF23" s="19"/>
      <c r="LPG23" s="19"/>
      <c r="LPH23" s="19"/>
      <c r="LPI23" s="19"/>
      <c r="LPJ23" s="19"/>
      <c r="LPK23" s="19"/>
      <c r="LPL23" s="19"/>
      <c r="LPM23" s="19"/>
      <c r="LPN23" s="19"/>
      <c r="LPO23" s="19"/>
      <c r="LPP23" s="19"/>
      <c r="LPQ23" s="19"/>
      <c r="LPR23" s="19"/>
      <c r="LPS23" s="19"/>
      <c r="LPT23" s="19"/>
      <c r="LPU23" s="19"/>
      <c r="LPV23" s="19"/>
      <c r="LPW23" s="19"/>
      <c r="LPX23" s="19"/>
      <c r="LPY23" s="19"/>
      <c r="LPZ23" s="19"/>
      <c r="LQA23" s="19"/>
      <c r="LQB23" s="19"/>
      <c r="LQC23" s="19"/>
      <c r="LQD23" s="19"/>
      <c r="LQE23" s="19"/>
      <c r="LQF23" s="19"/>
      <c r="LQG23" s="19"/>
      <c r="LQH23" s="19"/>
      <c r="LQI23" s="19"/>
      <c r="LQJ23" s="19"/>
      <c r="LQK23" s="19"/>
      <c r="LQL23" s="19"/>
      <c r="LQM23" s="19"/>
      <c r="LQN23" s="19"/>
      <c r="LQO23" s="19"/>
      <c r="LQP23" s="19"/>
      <c r="LQQ23" s="19"/>
      <c r="LQR23" s="19"/>
      <c r="LQS23" s="19"/>
      <c r="LQT23" s="19"/>
      <c r="LQU23" s="19"/>
      <c r="LQV23" s="19"/>
      <c r="LQW23" s="19"/>
      <c r="LQX23" s="19"/>
      <c r="LQY23" s="19"/>
      <c r="LQZ23" s="19"/>
      <c r="LRA23" s="19"/>
      <c r="LRB23" s="19"/>
      <c r="LRC23" s="19"/>
      <c r="LRD23" s="19"/>
      <c r="LRE23" s="19"/>
      <c r="LRF23" s="19"/>
      <c r="LRG23" s="19"/>
      <c r="LRH23" s="19"/>
      <c r="LRI23" s="19"/>
      <c r="LRJ23" s="19"/>
      <c r="LRK23" s="19"/>
      <c r="LRL23" s="19"/>
      <c r="LRM23" s="19"/>
      <c r="LRN23" s="19"/>
      <c r="LRO23" s="19"/>
      <c r="LRP23" s="19"/>
      <c r="LRQ23" s="19"/>
      <c r="LRR23" s="19"/>
      <c r="LRS23" s="19"/>
      <c r="LRT23" s="19"/>
      <c r="LRU23" s="19"/>
      <c r="LRV23" s="19"/>
      <c r="LRW23" s="19"/>
      <c r="LRX23" s="19"/>
      <c r="LRY23" s="19"/>
      <c r="LRZ23" s="19"/>
      <c r="LSA23" s="19"/>
      <c r="LSB23" s="19"/>
      <c r="LSC23" s="19"/>
      <c r="LSD23" s="19"/>
      <c r="LSE23" s="19"/>
      <c r="LSF23" s="19"/>
      <c r="LSG23" s="19"/>
      <c r="LSH23" s="19"/>
      <c r="LSI23" s="19"/>
      <c r="LSJ23" s="19"/>
      <c r="LSK23" s="19"/>
      <c r="LSL23" s="19"/>
      <c r="LSM23" s="19"/>
      <c r="LSN23" s="19"/>
      <c r="LSO23" s="19"/>
      <c r="LSP23" s="19"/>
      <c r="LSQ23" s="19"/>
      <c r="LSR23" s="19"/>
      <c r="LSS23" s="19"/>
      <c r="LST23" s="19"/>
      <c r="LSU23" s="19"/>
      <c r="LSV23" s="19"/>
      <c r="LSW23" s="19"/>
      <c r="LSX23" s="19"/>
      <c r="LSY23" s="19"/>
      <c r="LSZ23" s="19"/>
      <c r="LTA23" s="19"/>
      <c r="LTB23" s="19"/>
      <c r="LTC23" s="19"/>
      <c r="LTD23" s="19"/>
      <c r="LTE23" s="19"/>
      <c r="LTF23" s="19"/>
      <c r="LTG23" s="19"/>
      <c r="LTH23" s="19"/>
      <c r="LTI23" s="19"/>
      <c r="LTJ23" s="19"/>
      <c r="LTK23" s="19"/>
      <c r="LTL23" s="19"/>
      <c r="LTM23" s="19"/>
      <c r="LTN23" s="19"/>
      <c r="LTO23" s="19"/>
      <c r="LTP23" s="19"/>
      <c r="LTQ23" s="19"/>
      <c r="LTR23" s="19"/>
      <c r="LTS23" s="19"/>
      <c r="LTT23" s="19"/>
      <c r="LTU23" s="19"/>
      <c r="LTV23" s="19"/>
      <c r="LTW23" s="19"/>
      <c r="LTX23" s="19"/>
      <c r="LTY23" s="19"/>
      <c r="LTZ23" s="19"/>
      <c r="LUA23" s="19"/>
      <c r="LUB23" s="19"/>
      <c r="LUC23" s="19"/>
      <c r="LUD23" s="19"/>
      <c r="LUE23" s="19"/>
      <c r="LUF23" s="19"/>
      <c r="LUG23" s="19"/>
      <c r="LUH23" s="19"/>
      <c r="LUI23" s="19"/>
      <c r="LUJ23" s="19"/>
      <c r="LUK23" s="19"/>
      <c r="LUL23" s="19"/>
      <c r="LUM23" s="19"/>
      <c r="LUN23" s="19"/>
      <c r="LUO23" s="19"/>
      <c r="LUP23" s="19"/>
      <c r="LUQ23" s="19"/>
      <c r="LUR23" s="19"/>
      <c r="LUS23" s="19"/>
      <c r="LUT23" s="19"/>
      <c r="LUU23" s="19"/>
      <c r="LUV23" s="19"/>
      <c r="LUW23" s="19"/>
      <c r="LUX23" s="19"/>
      <c r="LUY23" s="19"/>
      <c r="LUZ23" s="19"/>
      <c r="LVA23" s="19"/>
      <c r="LVB23" s="19"/>
      <c r="LVC23" s="19"/>
      <c r="LVD23" s="19"/>
      <c r="LVE23" s="19"/>
      <c r="LVF23" s="19"/>
      <c r="LVG23" s="19"/>
      <c r="LVH23" s="19"/>
      <c r="LVI23" s="19"/>
      <c r="LVJ23" s="19"/>
      <c r="LVK23" s="19"/>
      <c r="LVL23" s="19"/>
      <c r="LVM23" s="19"/>
      <c r="LVN23" s="19"/>
      <c r="LVO23" s="19"/>
      <c r="LVP23" s="19"/>
      <c r="LVQ23" s="19"/>
      <c r="LVR23" s="19"/>
      <c r="LVS23" s="19"/>
      <c r="LVT23" s="19"/>
      <c r="LVU23" s="19"/>
      <c r="LVV23" s="19"/>
      <c r="LVW23" s="19"/>
      <c r="LVX23" s="19"/>
      <c r="LVY23" s="19"/>
      <c r="LVZ23" s="19"/>
      <c r="LWA23" s="19"/>
      <c r="LWB23" s="19"/>
      <c r="LWC23" s="19"/>
      <c r="LWD23" s="19"/>
      <c r="LWE23" s="19"/>
      <c r="LWF23" s="19"/>
      <c r="LWG23" s="19"/>
      <c r="LWH23" s="19"/>
      <c r="LWI23" s="19"/>
      <c r="LWJ23" s="19"/>
      <c r="LWK23" s="19"/>
      <c r="LWL23" s="19"/>
      <c r="LWM23" s="19"/>
      <c r="LWN23" s="19"/>
      <c r="LWO23" s="19"/>
      <c r="LWP23" s="19"/>
      <c r="LWQ23" s="19"/>
      <c r="LWR23" s="19"/>
      <c r="LWS23" s="19"/>
      <c r="LWT23" s="19"/>
      <c r="LWU23" s="19"/>
      <c r="LWV23" s="19"/>
      <c r="LWW23" s="19"/>
      <c r="LWX23" s="19"/>
      <c r="LWY23" s="19"/>
      <c r="LWZ23" s="19"/>
      <c r="LXA23" s="19"/>
      <c r="LXB23" s="19"/>
      <c r="LXC23" s="19"/>
      <c r="LXD23" s="19"/>
      <c r="LXE23" s="19"/>
      <c r="LXF23" s="19"/>
      <c r="LXG23" s="19"/>
      <c r="LXH23" s="19"/>
      <c r="LXI23" s="19"/>
      <c r="LXJ23" s="19"/>
      <c r="LXK23" s="19"/>
      <c r="LXL23" s="19"/>
      <c r="LXM23" s="19"/>
      <c r="LXN23" s="19"/>
      <c r="LXO23" s="19"/>
      <c r="LXP23" s="19"/>
      <c r="LXQ23" s="19"/>
      <c r="LXR23" s="19"/>
      <c r="LXS23" s="19"/>
      <c r="LXT23" s="19"/>
      <c r="LXU23" s="19"/>
      <c r="LXV23" s="19"/>
      <c r="LXW23" s="19"/>
      <c r="LXX23" s="19"/>
      <c r="LXY23" s="19"/>
      <c r="LXZ23" s="19"/>
      <c r="LYA23" s="19"/>
      <c r="LYB23" s="19"/>
      <c r="LYC23" s="19"/>
      <c r="LYD23" s="19"/>
      <c r="LYE23" s="19"/>
      <c r="LYF23" s="19"/>
      <c r="LYG23" s="19"/>
      <c r="LYH23" s="19"/>
      <c r="LYI23" s="19"/>
      <c r="LYJ23" s="19"/>
      <c r="LYK23" s="19"/>
      <c r="LYL23" s="19"/>
      <c r="LYM23" s="19"/>
      <c r="LYN23" s="19"/>
      <c r="LYO23" s="19"/>
      <c r="LYP23" s="19"/>
      <c r="LYQ23" s="19"/>
      <c r="LYR23" s="19"/>
      <c r="LYS23" s="19"/>
      <c r="LYT23" s="19"/>
      <c r="LYU23" s="19"/>
      <c r="LYV23" s="19"/>
      <c r="LYW23" s="19"/>
      <c r="LYX23" s="19"/>
      <c r="LYY23" s="19"/>
      <c r="LYZ23" s="19"/>
      <c r="LZA23" s="19"/>
      <c r="LZB23" s="19"/>
      <c r="LZC23" s="19"/>
      <c r="LZD23" s="19"/>
      <c r="LZE23" s="19"/>
      <c r="LZF23" s="19"/>
      <c r="LZG23" s="19"/>
      <c r="LZH23" s="19"/>
      <c r="LZI23" s="19"/>
      <c r="LZJ23" s="19"/>
      <c r="LZK23" s="19"/>
      <c r="LZL23" s="19"/>
      <c r="LZM23" s="19"/>
      <c r="LZN23" s="19"/>
      <c r="LZO23" s="19"/>
      <c r="LZP23" s="19"/>
      <c r="LZQ23" s="19"/>
      <c r="LZR23" s="19"/>
      <c r="LZS23" s="19"/>
      <c r="LZT23" s="19"/>
      <c r="LZU23" s="19"/>
      <c r="LZV23" s="19"/>
      <c r="LZW23" s="19"/>
      <c r="LZX23" s="19"/>
      <c r="LZY23" s="19"/>
      <c r="LZZ23" s="19"/>
      <c r="MAA23" s="19"/>
      <c r="MAB23" s="19"/>
      <c r="MAC23" s="19"/>
      <c r="MAD23" s="19"/>
      <c r="MAE23" s="19"/>
      <c r="MAF23" s="19"/>
      <c r="MAG23" s="19"/>
      <c r="MAH23" s="19"/>
      <c r="MAI23" s="19"/>
      <c r="MAJ23" s="19"/>
      <c r="MAK23" s="19"/>
      <c r="MAL23" s="19"/>
      <c r="MAM23" s="19"/>
      <c r="MAN23" s="19"/>
      <c r="MAO23" s="19"/>
      <c r="MAP23" s="19"/>
      <c r="MAQ23" s="19"/>
      <c r="MAR23" s="19"/>
      <c r="MAS23" s="19"/>
      <c r="MAT23" s="19"/>
      <c r="MAU23" s="19"/>
      <c r="MAV23" s="19"/>
      <c r="MAW23" s="19"/>
      <c r="MAX23" s="19"/>
      <c r="MAY23" s="19"/>
      <c r="MAZ23" s="19"/>
      <c r="MBA23" s="19"/>
      <c r="MBB23" s="19"/>
      <c r="MBC23" s="19"/>
      <c r="MBD23" s="19"/>
      <c r="MBE23" s="19"/>
      <c r="MBF23" s="19"/>
      <c r="MBG23" s="19"/>
      <c r="MBH23" s="19"/>
      <c r="MBI23" s="19"/>
      <c r="MBJ23" s="19"/>
      <c r="MBK23" s="19"/>
      <c r="MBL23" s="19"/>
      <c r="MBM23" s="19"/>
      <c r="MBN23" s="19"/>
      <c r="MBO23" s="19"/>
      <c r="MBP23" s="19"/>
      <c r="MBQ23" s="19"/>
      <c r="MBR23" s="19"/>
      <c r="MBS23" s="19"/>
      <c r="MBT23" s="19"/>
      <c r="MBU23" s="19"/>
      <c r="MBV23" s="19"/>
      <c r="MBW23" s="19"/>
      <c r="MBX23" s="19"/>
      <c r="MBY23" s="19"/>
      <c r="MBZ23" s="19"/>
      <c r="MCA23" s="19"/>
      <c r="MCB23" s="19"/>
      <c r="MCC23" s="19"/>
      <c r="MCD23" s="19"/>
      <c r="MCE23" s="19"/>
      <c r="MCF23" s="19"/>
      <c r="MCG23" s="19"/>
      <c r="MCH23" s="19"/>
      <c r="MCI23" s="19"/>
      <c r="MCJ23" s="19"/>
      <c r="MCK23" s="19"/>
      <c r="MCL23" s="19"/>
      <c r="MCM23" s="19"/>
      <c r="MCN23" s="19"/>
      <c r="MCO23" s="19"/>
      <c r="MCP23" s="19"/>
      <c r="MCQ23" s="19"/>
      <c r="MCR23" s="19"/>
      <c r="MCS23" s="19"/>
      <c r="MCT23" s="19"/>
      <c r="MCU23" s="19"/>
      <c r="MCV23" s="19"/>
      <c r="MCW23" s="19"/>
      <c r="MCX23" s="19"/>
      <c r="MCY23" s="19"/>
      <c r="MCZ23" s="19"/>
      <c r="MDA23" s="19"/>
      <c r="MDB23" s="19"/>
      <c r="MDC23" s="19"/>
      <c r="MDD23" s="19"/>
      <c r="MDE23" s="19"/>
      <c r="MDF23" s="19"/>
      <c r="MDG23" s="19"/>
      <c r="MDH23" s="19"/>
      <c r="MDI23" s="19"/>
      <c r="MDJ23" s="19"/>
      <c r="MDK23" s="19"/>
      <c r="MDL23" s="19"/>
      <c r="MDM23" s="19"/>
      <c r="MDN23" s="19"/>
      <c r="MDO23" s="19"/>
      <c r="MDP23" s="19"/>
      <c r="MDQ23" s="19"/>
      <c r="MDR23" s="19"/>
      <c r="MDS23" s="19"/>
      <c r="MDT23" s="19"/>
      <c r="MDU23" s="19"/>
      <c r="MDV23" s="19"/>
      <c r="MDW23" s="19"/>
      <c r="MDX23" s="19"/>
      <c r="MDY23" s="19"/>
      <c r="MDZ23" s="19"/>
      <c r="MEA23" s="19"/>
      <c r="MEB23" s="19"/>
      <c r="MEC23" s="19"/>
      <c r="MED23" s="19"/>
      <c r="MEE23" s="19"/>
      <c r="MEF23" s="19"/>
      <c r="MEG23" s="19"/>
      <c r="MEH23" s="19"/>
      <c r="MEI23" s="19"/>
      <c r="MEJ23" s="19"/>
      <c r="MEK23" s="19"/>
      <c r="MEL23" s="19"/>
      <c r="MEM23" s="19"/>
      <c r="MEN23" s="19"/>
      <c r="MEO23" s="19"/>
      <c r="MEP23" s="19"/>
      <c r="MEQ23" s="19"/>
      <c r="MER23" s="19"/>
      <c r="MES23" s="19"/>
      <c r="MET23" s="19"/>
      <c r="MEU23" s="19"/>
      <c r="MEV23" s="19"/>
      <c r="MEW23" s="19"/>
      <c r="MEX23" s="19"/>
      <c r="MEY23" s="19"/>
      <c r="MEZ23" s="19"/>
      <c r="MFA23" s="19"/>
      <c r="MFB23" s="19"/>
      <c r="MFC23" s="19"/>
      <c r="MFD23" s="19"/>
      <c r="MFE23" s="19"/>
      <c r="MFF23" s="19"/>
      <c r="MFG23" s="19"/>
      <c r="MFH23" s="19"/>
      <c r="MFI23" s="19"/>
      <c r="MFJ23" s="19"/>
      <c r="MFK23" s="19"/>
      <c r="MFL23" s="19"/>
      <c r="MFM23" s="19"/>
      <c r="MFN23" s="19"/>
      <c r="MFO23" s="19"/>
      <c r="MFP23" s="19"/>
      <c r="MFQ23" s="19"/>
      <c r="MFR23" s="19"/>
      <c r="MFS23" s="19"/>
      <c r="MFT23" s="19"/>
      <c r="MFU23" s="19"/>
      <c r="MFV23" s="19"/>
      <c r="MFW23" s="19"/>
      <c r="MFX23" s="19"/>
      <c r="MFY23" s="19"/>
      <c r="MFZ23" s="19"/>
      <c r="MGA23" s="19"/>
      <c r="MGB23" s="19"/>
      <c r="MGC23" s="19"/>
      <c r="MGD23" s="19"/>
      <c r="MGE23" s="19"/>
      <c r="MGF23" s="19"/>
      <c r="MGG23" s="19"/>
      <c r="MGH23" s="19"/>
      <c r="MGI23" s="19"/>
      <c r="MGJ23" s="19"/>
      <c r="MGK23" s="19"/>
      <c r="MGL23" s="19"/>
      <c r="MGM23" s="19"/>
      <c r="MGN23" s="19"/>
      <c r="MGO23" s="19"/>
      <c r="MGP23" s="19"/>
      <c r="MGQ23" s="19"/>
      <c r="MGR23" s="19"/>
      <c r="MGS23" s="19"/>
      <c r="MGT23" s="19"/>
      <c r="MGU23" s="19"/>
      <c r="MGV23" s="19"/>
      <c r="MGW23" s="19"/>
      <c r="MGX23" s="19"/>
      <c r="MGY23" s="19"/>
      <c r="MGZ23" s="19"/>
      <c r="MHA23" s="19"/>
      <c r="MHB23" s="19"/>
      <c r="MHC23" s="19"/>
      <c r="MHD23" s="19"/>
      <c r="MHE23" s="19"/>
      <c r="MHF23" s="19"/>
      <c r="MHG23" s="19"/>
      <c r="MHH23" s="19"/>
      <c r="MHI23" s="19"/>
      <c r="MHJ23" s="19"/>
      <c r="MHK23" s="19"/>
      <c r="MHL23" s="19"/>
      <c r="MHM23" s="19"/>
      <c r="MHN23" s="19"/>
      <c r="MHO23" s="19"/>
      <c r="MHP23" s="19"/>
      <c r="MHQ23" s="19"/>
      <c r="MHR23" s="19"/>
      <c r="MHS23" s="19"/>
      <c r="MHT23" s="19"/>
      <c r="MHU23" s="19"/>
      <c r="MHV23" s="19"/>
      <c r="MHW23" s="19"/>
      <c r="MHX23" s="19"/>
      <c r="MHY23" s="19"/>
      <c r="MHZ23" s="19"/>
      <c r="MIA23" s="19"/>
      <c r="MIB23" s="19"/>
      <c r="MIC23" s="19"/>
      <c r="MID23" s="19"/>
      <c r="MIE23" s="19"/>
      <c r="MIF23" s="19"/>
      <c r="MIG23" s="19"/>
      <c r="MIH23" s="19"/>
      <c r="MII23" s="19"/>
      <c r="MIJ23" s="19"/>
      <c r="MIK23" s="19"/>
      <c r="MIL23" s="19"/>
      <c r="MIM23" s="19"/>
      <c r="MIN23" s="19"/>
      <c r="MIO23" s="19"/>
      <c r="MIP23" s="19"/>
      <c r="MIQ23" s="19"/>
      <c r="MIR23" s="19"/>
      <c r="MIS23" s="19"/>
      <c r="MIT23" s="19"/>
      <c r="MIU23" s="19"/>
      <c r="MIV23" s="19"/>
      <c r="MIW23" s="19"/>
      <c r="MIX23" s="19"/>
      <c r="MIY23" s="19"/>
      <c r="MIZ23" s="19"/>
      <c r="MJA23" s="19"/>
      <c r="MJB23" s="19"/>
      <c r="MJC23" s="19"/>
      <c r="MJD23" s="19"/>
      <c r="MJE23" s="19"/>
      <c r="MJF23" s="19"/>
      <c r="MJG23" s="19"/>
      <c r="MJH23" s="19"/>
      <c r="MJI23" s="19"/>
      <c r="MJJ23" s="19"/>
      <c r="MJK23" s="19"/>
      <c r="MJL23" s="19"/>
      <c r="MJM23" s="19"/>
      <c r="MJN23" s="19"/>
      <c r="MJO23" s="19"/>
      <c r="MJP23" s="19"/>
      <c r="MJQ23" s="19"/>
      <c r="MJR23" s="19"/>
      <c r="MJS23" s="19"/>
      <c r="MJT23" s="19"/>
      <c r="MJU23" s="19"/>
      <c r="MJV23" s="19"/>
      <c r="MJW23" s="19"/>
      <c r="MJX23" s="19"/>
      <c r="MJY23" s="19"/>
      <c r="MJZ23" s="19"/>
      <c r="MKA23" s="19"/>
      <c r="MKB23" s="19"/>
      <c r="MKC23" s="19"/>
      <c r="MKD23" s="19"/>
      <c r="MKE23" s="19"/>
      <c r="MKF23" s="19"/>
      <c r="MKG23" s="19"/>
      <c r="MKH23" s="19"/>
      <c r="MKI23" s="19"/>
      <c r="MKJ23" s="19"/>
      <c r="MKK23" s="19"/>
      <c r="MKL23" s="19"/>
      <c r="MKM23" s="19"/>
      <c r="MKN23" s="19"/>
      <c r="MKO23" s="19"/>
      <c r="MKP23" s="19"/>
      <c r="MKQ23" s="19"/>
      <c r="MKR23" s="19"/>
      <c r="MKS23" s="19"/>
      <c r="MKT23" s="19"/>
      <c r="MKU23" s="19"/>
      <c r="MKV23" s="19"/>
      <c r="MKW23" s="19"/>
      <c r="MKX23" s="19"/>
      <c r="MKY23" s="19"/>
      <c r="MKZ23" s="19"/>
      <c r="MLA23" s="19"/>
      <c r="MLB23" s="19"/>
      <c r="MLC23" s="19"/>
      <c r="MLD23" s="19"/>
      <c r="MLE23" s="19"/>
      <c r="MLF23" s="19"/>
      <c r="MLG23" s="19"/>
      <c r="MLH23" s="19"/>
      <c r="MLI23" s="19"/>
      <c r="MLJ23" s="19"/>
      <c r="MLK23" s="19"/>
      <c r="MLL23" s="19"/>
      <c r="MLM23" s="19"/>
      <c r="MLN23" s="19"/>
      <c r="MLO23" s="19"/>
      <c r="MLP23" s="19"/>
      <c r="MLQ23" s="19"/>
      <c r="MLR23" s="19"/>
      <c r="MLS23" s="19"/>
      <c r="MLT23" s="19"/>
      <c r="MLU23" s="19"/>
      <c r="MLV23" s="19"/>
      <c r="MLW23" s="19"/>
      <c r="MLX23" s="19"/>
      <c r="MLY23" s="19"/>
      <c r="MLZ23" s="19"/>
      <c r="MMA23" s="19"/>
      <c r="MMB23" s="19"/>
      <c r="MMC23" s="19"/>
      <c r="MMD23" s="19"/>
      <c r="MME23" s="19"/>
      <c r="MMF23" s="19"/>
      <c r="MMG23" s="19"/>
      <c r="MMH23" s="19"/>
      <c r="MMI23" s="19"/>
      <c r="MMJ23" s="19"/>
      <c r="MMK23" s="19"/>
      <c r="MML23" s="19"/>
      <c r="MMM23" s="19"/>
      <c r="MMN23" s="19"/>
      <c r="MMO23" s="19"/>
      <c r="MMP23" s="19"/>
      <c r="MMQ23" s="19"/>
      <c r="MMR23" s="19"/>
      <c r="MMS23" s="19"/>
      <c r="MMT23" s="19"/>
      <c r="MMU23" s="19"/>
      <c r="MMV23" s="19"/>
      <c r="MMW23" s="19"/>
      <c r="MMX23" s="19"/>
      <c r="MMY23" s="19"/>
      <c r="MMZ23" s="19"/>
      <c r="MNA23" s="19"/>
      <c r="MNB23" s="19"/>
      <c r="MNC23" s="19"/>
      <c r="MND23" s="19"/>
      <c r="MNE23" s="19"/>
      <c r="MNF23" s="19"/>
      <c r="MNG23" s="19"/>
      <c r="MNH23" s="19"/>
      <c r="MNI23" s="19"/>
      <c r="MNJ23" s="19"/>
      <c r="MNK23" s="19"/>
      <c r="MNL23" s="19"/>
      <c r="MNM23" s="19"/>
      <c r="MNN23" s="19"/>
      <c r="MNO23" s="19"/>
      <c r="MNP23" s="19"/>
      <c r="MNQ23" s="19"/>
      <c r="MNR23" s="19"/>
      <c r="MNS23" s="19"/>
      <c r="MNT23" s="19"/>
      <c r="MNU23" s="19"/>
      <c r="MNV23" s="19"/>
      <c r="MNW23" s="19"/>
      <c r="MNX23" s="19"/>
      <c r="MNY23" s="19"/>
      <c r="MNZ23" s="19"/>
      <c r="MOA23" s="19"/>
      <c r="MOB23" s="19"/>
      <c r="MOC23" s="19"/>
      <c r="MOD23" s="19"/>
      <c r="MOE23" s="19"/>
      <c r="MOF23" s="19"/>
      <c r="MOG23" s="19"/>
      <c r="MOH23" s="19"/>
      <c r="MOI23" s="19"/>
      <c r="MOJ23" s="19"/>
      <c r="MOK23" s="19"/>
      <c r="MOL23" s="19"/>
      <c r="MOM23" s="19"/>
      <c r="MON23" s="19"/>
      <c r="MOO23" s="19"/>
      <c r="MOP23" s="19"/>
      <c r="MOQ23" s="19"/>
      <c r="MOR23" s="19"/>
      <c r="MOS23" s="19"/>
      <c r="MOT23" s="19"/>
      <c r="MOU23" s="19"/>
      <c r="MOV23" s="19"/>
      <c r="MOW23" s="19"/>
      <c r="MOX23" s="19"/>
      <c r="MOY23" s="19"/>
      <c r="MOZ23" s="19"/>
      <c r="MPA23" s="19"/>
      <c r="MPB23" s="19"/>
      <c r="MPC23" s="19"/>
      <c r="MPD23" s="19"/>
      <c r="MPE23" s="19"/>
      <c r="MPF23" s="19"/>
      <c r="MPG23" s="19"/>
      <c r="MPH23" s="19"/>
      <c r="MPI23" s="19"/>
      <c r="MPJ23" s="19"/>
      <c r="MPK23" s="19"/>
      <c r="MPL23" s="19"/>
      <c r="MPM23" s="19"/>
      <c r="MPN23" s="19"/>
      <c r="MPO23" s="19"/>
      <c r="MPP23" s="19"/>
      <c r="MPQ23" s="19"/>
      <c r="MPR23" s="19"/>
      <c r="MPS23" s="19"/>
      <c r="MPT23" s="19"/>
      <c r="MPU23" s="19"/>
      <c r="MPV23" s="19"/>
      <c r="MPW23" s="19"/>
      <c r="MPX23" s="19"/>
      <c r="MPY23" s="19"/>
      <c r="MPZ23" s="19"/>
      <c r="MQA23" s="19"/>
      <c r="MQB23" s="19"/>
      <c r="MQC23" s="19"/>
      <c r="MQD23" s="19"/>
      <c r="MQE23" s="19"/>
      <c r="MQF23" s="19"/>
      <c r="MQG23" s="19"/>
      <c r="MQH23" s="19"/>
      <c r="MQI23" s="19"/>
      <c r="MQJ23" s="19"/>
      <c r="MQK23" s="19"/>
      <c r="MQL23" s="19"/>
      <c r="MQM23" s="19"/>
      <c r="MQN23" s="19"/>
      <c r="MQO23" s="19"/>
      <c r="MQP23" s="19"/>
      <c r="MQQ23" s="19"/>
      <c r="MQR23" s="19"/>
      <c r="MQS23" s="19"/>
      <c r="MQT23" s="19"/>
      <c r="MQU23" s="19"/>
      <c r="MQV23" s="19"/>
      <c r="MQW23" s="19"/>
      <c r="MQX23" s="19"/>
      <c r="MQY23" s="19"/>
      <c r="MQZ23" s="19"/>
      <c r="MRA23" s="19"/>
      <c r="MRB23" s="19"/>
      <c r="MRC23" s="19"/>
      <c r="MRD23" s="19"/>
      <c r="MRE23" s="19"/>
      <c r="MRF23" s="19"/>
      <c r="MRG23" s="19"/>
      <c r="MRH23" s="19"/>
      <c r="MRI23" s="19"/>
      <c r="MRJ23" s="19"/>
      <c r="MRK23" s="19"/>
      <c r="MRL23" s="19"/>
      <c r="MRM23" s="19"/>
      <c r="MRN23" s="19"/>
      <c r="MRO23" s="19"/>
      <c r="MRP23" s="19"/>
      <c r="MRQ23" s="19"/>
      <c r="MRR23" s="19"/>
      <c r="MRS23" s="19"/>
      <c r="MRT23" s="19"/>
      <c r="MRU23" s="19"/>
      <c r="MRV23" s="19"/>
      <c r="MRW23" s="19"/>
      <c r="MRX23" s="19"/>
      <c r="MRY23" s="19"/>
      <c r="MRZ23" s="19"/>
      <c r="MSA23" s="19"/>
      <c r="MSB23" s="19"/>
      <c r="MSC23" s="19"/>
      <c r="MSD23" s="19"/>
      <c r="MSE23" s="19"/>
      <c r="MSF23" s="19"/>
      <c r="MSG23" s="19"/>
      <c r="MSH23" s="19"/>
      <c r="MSI23" s="19"/>
      <c r="MSJ23" s="19"/>
      <c r="MSK23" s="19"/>
      <c r="MSL23" s="19"/>
      <c r="MSM23" s="19"/>
      <c r="MSN23" s="19"/>
      <c r="MSO23" s="19"/>
      <c r="MSP23" s="19"/>
      <c r="MSQ23" s="19"/>
      <c r="MSR23" s="19"/>
      <c r="MSS23" s="19"/>
      <c r="MST23" s="19"/>
      <c r="MSU23" s="19"/>
      <c r="MSV23" s="19"/>
      <c r="MSW23" s="19"/>
      <c r="MSX23" s="19"/>
      <c r="MSY23" s="19"/>
      <c r="MSZ23" s="19"/>
      <c r="MTA23" s="19"/>
      <c r="MTB23" s="19"/>
      <c r="MTC23" s="19"/>
      <c r="MTD23" s="19"/>
      <c r="MTE23" s="19"/>
      <c r="MTF23" s="19"/>
      <c r="MTG23" s="19"/>
      <c r="MTH23" s="19"/>
      <c r="MTI23" s="19"/>
      <c r="MTJ23" s="19"/>
      <c r="MTK23" s="19"/>
      <c r="MTL23" s="19"/>
      <c r="MTM23" s="19"/>
      <c r="MTN23" s="19"/>
      <c r="MTO23" s="19"/>
      <c r="MTP23" s="19"/>
      <c r="MTQ23" s="19"/>
      <c r="MTR23" s="19"/>
      <c r="MTS23" s="19"/>
      <c r="MTT23" s="19"/>
      <c r="MTU23" s="19"/>
      <c r="MTV23" s="19"/>
      <c r="MTW23" s="19"/>
      <c r="MTX23" s="19"/>
      <c r="MTY23" s="19"/>
      <c r="MTZ23" s="19"/>
      <c r="MUA23" s="19"/>
      <c r="MUB23" s="19"/>
      <c r="MUC23" s="19"/>
      <c r="MUD23" s="19"/>
      <c r="MUE23" s="19"/>
      <c r="MUF23" s="19"/>
      <c r="MUG23" s="19"/>
      <c r="MUH23" s="19"/>
      <c r="MUI23" s="19"/>
      <c r="MUJ23" s="19"/>
      <c r="MUK23" s="19"/>
      <c r="MUL23" s="19"/>
      <c r="MUM23" s="19"/>
      <c r="MUN23" s="19"/>
      <c r="MUO23" s="19"/>
      <c r="MUP23" s="19"/>
      <c r="MUQ23" s="19"/>
      <c r="MUR23" s="19"/>
      <c r="MUS23" s="19"/>
      <c r="MUT23" s="19"/>
      <c r="MUU23" s="19"/>
      <c r="MUV23" s="19"/>
      <c r="MUW23" s="19"/>
      <c r="MUX23" s="19"/>
      <c r="MUY23" s="19"/>
      <c r="MUZ23" s="19"/>
      <c r="MVA23" s="19"/>
      <c r="MVB23" s="19"/>
      <c r="MVC23" s="19"/>
      <c r="MVD23" s="19"/>
      <c r="MVE23" s="19"/>
      <c r="MVF23" s="19"/>
      <c r="MVG23" s="19"/>
      <c r="MVH23" s="19"/>
      <c r="MVI23" s="19"/>
      <c r="MVJ23" s="19"/>
      <c r="MVK23" s="19"/>
      <c r="MVL23" s="19"/>
      <c r="MVM23" s="19"/>
      <c r="MVN23" s="19"/>
      <c r="MVO23" s="19"/>
      <c r="MVP23" s="19"/>
      <c r="MVQ23" s="19"/>
      <c r="MVR23" s="19"/>
      <c r="MVS23" s="19"/>
      <c r="MVT23" s="19"/>
      <c r="MVU23" s="19"/>
      <c r="MVV23" s="19"/>
      <c r="MVW23" s="19"/>
      <c r="MVX23" s="19"/>
      <c r="MVY23" s="19"/>
      <c r="MVZ23" s="19"/>
      <c r="MWA23" s="19"/>
      <c r="MWB23" s="19"/>
      <c r="MWC23" s="19"/>
      <c r="MWD23" s="19"/>
      <c r="MWE23" s="19"/>
      <c r="MWF23" s="19"/>
      <c r="MWG23" s="19"/>
      <c r="MWH23" s="19"/>
      <c r="MWI23" s="19"/>
      <c r="MWJ23" s="19"/>
      <c r="MWK23" s="19"/>
      <c r="MWL23" s="19"/>
      <c r="MWM23" s="19"/>
      <c r="MWN23" s="19"/>
      <c r="MWO23" s="19"/>
      <c r="MWP23" s="19"/>
      <c r="MWQ23" s="19"/>
      <c r="MWR23" s="19"/>
      <c r="MWS23" s="19"/>
      <c r="MWT23" s="19"/>
      <c r="MWU23" s="19"/>
      <c r="MWV23" s="19"/>
      <c r="MWW23" s="19"/>
      <c r="MWX23" s="19"/>
      <c r="MWY23" s="19"/>
      <c r="MWZ23" s="19"/>
      <c r="MXA23" s="19"/>
      <c r="MXB23" s="19"/>
      <c r="MXC23" s="19"/>
      <c r="MXD23" s="19"/>
      <c r="MXE23" s="19"/>
      <c r="MXF23" s="19"/>
      <c r="MXG23" s="19"/>
      <c r="MXH23" s="19"/>
      <c r="MXI23" s="19"/>
      <c r="MXJ23" s="19"/>
      <c r="MXK23" s="19"/>
      <c r="MXL23" s="19"/>
      <c r="MXM23" s="19"/>
      <c r="MXN23" s="19"/>
      <c r="MXO23" s="19"/>
      <c r="MXP23" s="19"/>
      <c r="MXQ23" s="19"/>
      <c r="MXR23" s="19"/>
      <c r="MXS23" s="19"/>
      <c r="MXT23" s="19"/>
      <c r="MXU23" s="19"/>
      <c r="MXV23" s="19"/>
      <c r="MXW23" s="19"/>
      <c r="MXX23" s="19"/>
      <c r="MXY23" s="19"/>
      <c r="MXZ23" s="19"/>
      <c r="MYA23" s="19"/>
      <c r="MYB23" s="19"/>
      <c r="MYC23" s="19"/>
      <c r="MYD23" s="19"/>
      <c r="MYE23" s="19"/>
      <c r="MYF23" s="19"/>
      <c r="MYG23" s="19"/>
      <c r="MYH23" s="19"/>
      <c r="MYI23" s="19"/>
      <c r="MYJ23" s="19"/>
      <c r="MYK23" s="19"/>
      <c r="MYL23" s="19"/>
      <c r="MYM23" s="19"/>
      <c r="MYN23" s="19"/>
      <c r="MYO23" s="19"/>
      <c r="MYP23" s="19"/>
      <c r="MYQ23" s="19"/>
      <c r="MYR23" s="19"/>
      <c r="MYS23" s="19"/>
      <c r="MYT23" s="19"/>
      <c r="MYU23" s="19"/>
      <c r="MYV23" s="19"/>
      <c r="MYW23" s="19"/>
      <c r="MYX23" s="19"/>
      <c r="MYY23" s="19"/>
      <c r="MYZ23" s="19"/>
      <c r="MZA23" s="19"/>
      <c r="MZB23" s="19"/>
      <c r="MZC23" s="19"/>
      <c r="MZD23" s="19"/>
      <c r="MZE23" s="19"/>
      <c r="MZF23" s="19"/>
      <c r="MZG23" s="19"/>
      <c r="MZH23" s="19"/>
      <c r="MZI23" s="19"/>
      <c r="MZJ23" s="19"/>
      <c r="MZK23" s="19"/>
      <c r="MZL23" s="19"/>
      <c r="MZM23" s="19"/>
      <c r="MZN23" s="19"/>
      <c r="MZO23" s="19"/>
      <c r="MZP23" s="19"/>
      <c r="MZQ23" s="19"/>
      <c r="MZR23" s="19"/>
      <c r="MZS23" s="19"/>
      <c r="MZT23" s="19"/>
      <c r="MZU23" s="19"/>
      <c r="MZV23" s="19"/>
      <c r="MZW23" s="19"/>
      <c r="MZX23" s="19"/>
      <c r="MZY23" s="19"/>
      <c r="MZZ23" s="19"/>
      <c r="NAA23" s="19"/>
      <c r="NAB23" s="19"/>
      <c r="NAC23" s="19"/>
      <c r="NAD23" s="19"/>
      <c r="NAE23" s="19"/>
      <c r="NAF23" s="19"/>
      <c r="NAG23" s="19"/>
      <c r="NAH23" s="19"/>
      <c r="NAI23" s="19"/>
      <c r="NAJ23" s="19"/>
      <c r="NAK23" s="19"/>
      <c r="NAL23" s="19"/>
      <c r="NAM23" s="19"/>
      <c r="NAN23" s="19"/>
      <c r="NAO23" s="19"/>
      <c r="NAP23" s="19"/>
      <c r="NAQ23" s="19"/>
      <c r="NAR23" s="19"/>
      <c r="NAS23" s="19"/>
      <c r="NAT23" s="19"/>
      <c r="NAU23" s="19"/>
      <c r="NAV23" s="19"/>
      <c r="NAW23" s="19"/>
      <c r="NAX23" s="19"/>
      <c r="NAY23" s="19"/>
      <c r="NAZ23" s="19"/>
      <c r="NBA23" s="19"/>
      <c r="NBB23" s="19"/>
      <c r="NBC23" s="19"/>
      <c r="NBD23" s="19"/>
      <c r="NBE23" s="19"/>
      <c r="NBF23" s="19"/>
      <c r="NBG23" s="19"/>
      <c r="NBH23" s="19"/>
      <c r="NBI23" s="19"/>
      <c r="NBJ23" s="19"/>
      <c r="NBK23" s="19"/>
      <c r="NBL23" s="19"/>
      <c r="NBM23" s="19"/>
      <c r="NBN23" s="19"/>
      <c r="NBO23" s="19"/>
      <c r="NBP23" s="19"/>
      <c r="NBQ23" s="19"/>
      <c r="NBR23" s="19"/>
      <c r="NBS23" s="19"/>
      <c r="NBT23" s="19"/>
      <c r="NBU23" s="19"/>
      <c r="NBV23" s="19"/>
      <c r="NBW23" s="19"/>
      <c r="NBX23" s="19"/>
      <c r="NBY23" s="19"/>
      <c r="NBZ23" s="19"/>
      <c r="NCA23" s="19"/>
      <c r="NCB23" s="19"/>
      <c r="NCC23" s="19"/>
      <c r="NCD23" s="19"/>
      <c r="NCE23" s="19"/>
      <c r="NCF23" s="19"/>
      <c r="NCG23" s="19"/>
      <c r="NCH23" s="19"/>
      <c r="NCI23" s="19"/>
      <c r="NCJ23" s="19"/>
      <c r="NCK23" s="19"/>
      <c r="NCL23" s="19"/>
      <c r="NCM23" s="19"/>
      <c r="NCN23" s="19"/>
      <c r="NCO23" s="19"/>
      <c r="NCP23" s="19"/>
      <c r="NCQ23" s="19"/>
      <c r="NCR23" s="19"/>
      <c r="NCS23" s="19"/>
      <c r="NCT23" s="19"/>
      <c r="NCU23" s="19"/>
      <c r="NCV23" s="19"/>
      <c r="NCW23" s="19"/>
      <c r="NCX23" s="19"/>
      <c r="NCY23" s="19"/>
      <c r="NCZ23" s="19"/>
      <c r="NDA23" s="19"/>
      <c r="NDB23" s="19"/>
      <c r="NDC23" s="19"/>
      <c r="NDD23" s="19"/>
      <c r="NDE23" s="19"/>
      <c r="NDF23" s="19"/>
      <c r="NDG23" s="19"/>
      <c r="NDH23" s="19"/>
      <c r="NDI23" s="19"/>
      <c r="NDJ23" s="19"/>
      <c r="NDK23" s="19"/>
      <c r="NDL23" s="19"/>
      <c r="NDM23" s="19"/>
      <c r="NDN23" s="19"/>
      <c r="NDO23" s="19"/>
      <c r="NDP23" s="19"/>
      <c r="NDQ23" s="19"/>
      <c r="NDR23" s="19"/>
      <c r="NDS23" s="19"/>
      <c r="NDT23" s="19"/>
      <c r="NDU23" s="19"/>
      <c r="NDV23" s="19"/>
      <c r="NDW23" s="19"/>
      <c r="NDX23" s="19"/>
      <c r="NDY23" s="19"/>
      <c r="NDZ23" s="19"/>
      <c r="NEA23" s="19"/>
      <c r="NEB23" s="19"/>
      <c r="NEC23" s="19"/>
      <c r="NED23" s="19"/>
      <c r="NEE23" s="19"/>
      <c r="NEF23" s="19"/>
      <c r="NEG23" s="19"/>
      <c r="NEH23" s="19"/>
      <c r="NEI23" s="19"/>
      <c r="NEJ23" s="19"/>
      <c r="NEK23" s="19"/>
      <c r="NEL23" s="19"/>
      <c r="NEM23" s="19"/>
      <c r="NEN23" s="19"/>
      <c r="NEO23" s="19"/>
      <c r="NEP23" s="19"/>
      <c r="NEQ23" s="19"/>
      <c r="NER23" s="19"/>
      <c r="NES23" s="19"/>
      <c r="NET23" s="19"/>
      <c r="NEU23" s="19"/>
      <c r="NEV23" s="19"/>
      <c r="NEW23" s="19"/>
      <c r="NEX23" s="19"/>
      <c r="NEY23" s="19"/>
      <c r="NEZ23" s="19"/>
      <c r="NFA23" s="19"/>
      <c r="NFB23" s="19"/>
      <c r="NFC23" s="19"/>
      <c r="NFD23" s="19"/>
      <c r="NFE23" s="19"/>
      <c r="NFF23" s="19"/>
      <c r="NFG23" s="19"/>
      <c r="NFH23" s="19"/>
      <c r="NFI23" s="19"/>
      <c r="NFJ23" s="19"/>
      <c r="NFK23" s="19"/>
      <c r="NFL23" s="19"/>
      <c r="NFM23" s="19"/>
      <c r="NFN23" s="19"/>
      <c r="NFO23" s="19"/>
      <c r="NFP23" s="19"/>
      <c r="NFQ23" s="19"/>
      <c r="NFR23" s="19"/>
      <c r="NFS23" s="19"/>
      <c r="NFT23" s="19"/>
      <c r="NFU23" s="19"/>
      <c r="NFV23" s="19"/>
      <c r="NFW23" s="19"/>
      <c r="NFX23" s="19"/>
      <c r="NFY23" s="19"/>
      <c r="NFZ23" s="19"/>
      <c r="NGA23" s="19"/>
      <c r="NGB23" s="19"/>
      <c r="NGC23" s="19"/>
      <c r="NGD23" s="19"/>
      <c r="NGE23" s="19"/>
      <c r="NGF23" s="19"/>
      <c r="NGG23" s="19"/>
      <c r="NGH23" s="19"/>
      <c r="NGI23" s="19"/>
      <c r="NGJ23" s="19"/>
      <c r="NGK23" s="19"/>
      <c r="NGL23" s="19"/>
      <c r="NGM23" s="19"/>
      <c r="NGN23" s="19"/>
      <c r="NGO23" s="19"/>
      <c r="NGP23" s="19"/>
      <c r="NGQ23" s="19"/>
      <c r="NGR23" s="19"/>
      <c r="NGS23" s="19"/>
      <c r="NGT23" s="19"/>
      <c r="NGU23" s="19"/>
      <c r="NGV23" s="19"/>
      <c r="NGW23" s="19"/>
      <c r="NGX23" s="19"/>
      <c r="NGY23" s="19"/>
      <c r="NGZ23" s="19"/>
      <c r="NHA23" s="19"/>
      <c r="NHB23" s="19"/>
      <c r="NHC23" s="19"/>
      <c r="NHD23" s="19"/>
      <c r="NHE23" s="19"/>
      <c r="NHF23" s="19"/>
      <c r="NHG23" s="19"/>
      <c r="NHH23" s="19"/>
      <c r="NHI23" s="19"/>
      <c r="NHJ23" s="19"/>
      <c r="NHK23" s="19"/>
      <c r="NHL23" s="19"/>
      <c r="NHM23" s="19"/>
      <c r="NHN23" s="19"/>
      <c r="NHO23" s="19"/>
      <c r="NHP23" s="19"/>
      <c r="NHQ23" s="19"/>
      <c r="NHR23" s="19"/>
      <c r="NHS23" s="19"/>
      <c r="NHT23" s="19"/>
      <c r="NHU23" s="19"/>
      <c r="NHV23" s="19"/>
      <c r="NHW23" s="19"/>
      <c r="NHX23" s="19"/>
      <c r="NHY23" s="19"/>
      <c r="NHZ23" s="19"/>
      <c r="NIA23" s="19"/>
      <c r="NIB23" s="19"/>
      <c r="NIC23" s="19"/>
      <c r="NID23" s="19"/>
      <c r="NIE23" s="19"/>
      <c r="NIF23" s="19"/>
      <c r="NIG23" s="19"/>
      <c r="NIH23" s="19"/>
      <c r="NII23" s="19"/>
      <c r="NIJ23" s="19"/>
      <c r="NIK23" s="19"/>
      <c r="NIL23" s="19"/>
      <c r="NIM23" s="19"/>
      <c r="NIN23" s="19"/>
      <c r="NIO23" s="19"/>
      <c r="NIP23" s="19"/>
      <c r="NIQ23" s="19"/>
      <c r="NIR23" s="19"/>
      <c r="NIS23" s="19"/>
      <c r="NIT23" s="19"/>
      <c r="NIU23" s="19"/>
      <c r="NIV23" s="19"/>
      <c r="NIW23" s="19"/>
      <c r="NIX23" s="19"/>
      <c r="NIY23" s="19"/>
      <c r="NIZ23" s="19"/>
      <c r="NJA23" s="19"/>
      <c r="NJB23" s="19"/>
      <c r="NJC23" s="19"/>
      <c r="NJD23" s="19"/>
      <c r="NJE23" s="19"/>
      <c r="NJF23" s="19"/>
      <c r="NJG23" s="19"/>
      <c r="NJH23" s="19"/>
      <c r="NJI23" s="19"/>
      <c r="NJJ23" s="19"/>
      <c r="NJK23" s="19"/>
      <c r="NJL23" s="19"/>
      <c r="NJM23" s="19"/>
      <c r="NJN23" s="19"/>
      <c r="NJO23" s="19"/>
      <c r="NJP23" s="19"/>
      <c r="NJQ23" s="19"/>
      <c r="NJR23" s="19"/>
      <c r="NJS23" s="19"/>
      <c r="NJT23" s="19"/>
      <c r="NJU23" s="19"/>
      <c r="NJV23" s="19"/>
      <c r="NJW23" s="19"/>
      <c r="NJX23" s="19"/>
      <c r="NJY23" s="19"/>
      <c r="NJZ23" s="19"/>
      <c r="NKA23" s="19"/>
      <c r="NKB23" s="19"/>
      <c r="NKC23" s="19"/>
      <c r="NKD23" s="19"/>
      <c r="NKE23" s="19"/>
      <c r="NKF23" s="19"/>
      <c r="NKG23" s="19"/>
      <c r="NKH23" s="19"/>
      <c r="NKI23" s="19"/>
      <c r="NKJ23" s="19"/>
      <c r="NKK23" s="19"/>
      <c r="NKL23" s="19"/>
      <c r="NKM23" s="19"/>
      <c r="NKN23" s="19"/>
      <c r="NKO23" s="19"/>
      <c r="NKP23" s="19"/>
      <c r="NKQ23" s="19"/>
      <c r="NKR23" s="19"/>
      <c r="NKS23" s="19"/>
      <c r="NKT23" s="19"/>
      <c r="NKU23" s="19"/>
      <c r="NKV23" s="19"/>
      <c r="NKW23" s="19"/>
      <c r="NKX23" s="19"/>
      <c r="NKY23" s="19"/>
      <c r="NKZ23" s="19"/>
      <c r="NLA23" s="19"/>
      <c r="NLB23" s="19"/>
      <c r="NLC23" s="19"/>
      <c r="NLD23" s="19"/>
      <c r="NLE23" s="19"/>
      <c r="NLF23" s="19"/>
      <c r="NLG23" s="19"/>
      <c r="NLH23" s="19"/>
      <c r="NLI23" s="19"/>
      <c r="NLJ23" s="19"/>
      <c r="NLK23" s="19"/>
      <c r="NLL23" s="19"/>
      <c r="NLM23" s="19"/>
      <c r="NLN23" s="19"/>
      <c r="NLO23" s="19"/>
      <c r="NLP23" s="19"/>
      <c r="NLQ23" s="19"/>
      <c r="NLR23" s="19"/>
      <c r="NLS23" s="19"/>
      <c r="NLT23" s="19"/>
      <c r="NLU23" s="19"/>
      <c r="NLV23" s="19"/>
      <c r="NLW23" s="19"/>
      <c r="NLX23" s="19"/>
      <c r="NLY23" s="19"/>
      <c r="NLZ23" s="19"/>
      <c r="NMA23" s="19"/>
      <c r="NMB23" s="19"/>
      <c r="NMC23" s="19"/>
      <c r="NMD23" s="19"/>
      <c r="NME23" s="19"/>
      <c r="NMF23" s="19"/>
      <c r="NMG23" s="19"/>
      <c r="NMH23" s="19"/>
      <c r="NMI23" s="19"/>
      <c r="NMJ23" s="19"/>
      <c r="NMK23" s="19"/>
      <c r="NML23" s="19"/>
      <c r="NMM23" s="19"/>
      <c r="NMN23" s="19"/>
      <c r="NMO23" s="19"/>
      <c r="NMP23" s="19"/>
      <c r="NMQ23" s="19"/>
      <c r="NMR23" s="19"/>
      <c r="NMS23" s="19"/>
      <c r="NMT23" s="19"/>
      <c r="NMU23" s="19"/>
      <c r="NMV23" s="19"/>
      <c r="NMW23" s="19"/>
      <c r="NMX23" s="19"/>
      <c r="NMY23" s="19"/>
      <c r="NMZ23" s="19"/>
      <c r="NNA23" s="19"/>
      <c r="NNB23" s="19"/>
      <c r="NNC23" s="19"/>
      <c r="NND23" s="19"/>
      <c r="NNE23" s="19"/>
      <c r="NNF23" s="19"/>
      <c r="NNG23" s="19"/>
      <c r="NNH23" s="19"/>
      <c r="NNI23" s="19"/>
      <c r="NNJ23" s="19"/>
      <c r="NNK23" s="19"/>
      <c r="NNL23" s="19"/>
      <c r="NNM23" s="19"/>
      <c r="NNN23" s="19"/>
      <c r="NNO23" s="19"/>
      <c r="NNP23" s="19"/>
      <c r="NNQ23" s="19"/>
      <c r="NNR23" s="19"/>
      <c r="NNS23" s="19"/>
      <c r="NNT23" s="19"/>
      <c r="NNU23" s="19"/>
      <c r="NNV23" s="19"/>
      <c r="NNW23" s="19"/>
      <c r="NNX23" s="19"/>
      <c r="NNY23" s="19"/>
      <c r="NNZ23" s="19"/>
      <c r="NOA23" s="19"/>
      <c r="NOB23" s="19"/>
      <c r="NOC23" s="19"/>
      <c r="NOD23" s="19"/>
      <c r="NOE23" s="19"/>
      <c r="NOF23" s="19"/>
      <c r="NOG23" s="19"/>
      <c r="NOH23" s="19"/>
      <c r="NOI23" s="19"/>
      <c r="NOJ23" s="19"/>
      <c r="NOK23" s="19"/>
      <c r="NOL23" s="19"/>
      <c r="NOM23" s="19"/>
      <c r="NON23" s="19"/>
      <c r="NOO23" s="19"/>
      <c r="NOP23" s="19"/>
      <c r="NOQ23" s="19"/>
      <c r="NOR23" s="19"/>
      <c r="NOS23" s="19"/>
      <c r="NOT23" s="19"/>
      <c r="NOU23" s="19"/>
      <c r="NOV23" s="19"/>
      <c r="NOW23" s="19"/>
      <c r="NOX23" s="19"/>
      <c r="NOY23" s="19"/>
      <c r="NOZ23" s="19"/>
      <c r="NPA23" s="19"/>
      <c r="NPB23" s="19"/>
      <c r="NPC23" s="19"/>
      <c r="NPD23" s="19"/>
      <c r="NPE23" s="19"/>
      <c r="NPF23" s="19"/>
      <c r="NPG23" s="19"/>
      <c r="NPH23" s="19"/>
      <c r="NPI23" s="19"/>
      <c r="NPJ23" s="19"/>
      <c r="NPK23" s="19"/>
      <c r="NPL23" s="19"/>
      <c r="NPM23" s="19"/>
      <c r="NPN23" s="19"/>
      <c r="NPO23" s="19"/>
      <c r="NPP23" s="19"/>
      <c r="NPQ23" s="19"/>
      <c r="NPR23" s="19"/>
      <c r="NPS23" s="19"/>
      <c r="NPT23" s="19"/>
      <c r="NPU23" s="19"/>
      <c r="NPV23" s="19"/>
      <c r="NPW23" s="19"/>
      <c r="NPX23" s="19"/>
      <c r="NPY23" s="19"/>
      <c r="NPZ23" s="19"/>
      <c r="NQA23" s="19"/>
      <c r="NQB23" s="19"/>
      <c r="NQC23" s="19"/>
      <c r="NQD23" s="19"/>
      <c r="NQE23" s="19"/>
      <c r="NQF23" s="19"/>
      <c r="NQG23" s="19"/>
      <c r="NQH23" s="19"/>
      <c r="NQI23" s="19"/>
      <c r="NQJ23" s="19"/>
      <c r="NQK23" s="19"/>
      <c r="NQL23" s="19"/>
      <c r="NQM23" s="19"/>
      <c r="NQN23" s="19"/>
      <c r="NQO23" s="19"/>
      <c r="NQP23" s="19"/>
      <c r="NQQ23" s="19"/>
      <c r="NQR23" s="19"/>
      <c r="NQS23" s="19"/>
      <c r="NQT23" s="19"/>
      <c r="NQU23" s="19"/>
      <c r="NQV23" s="19"/>
      <c r="NQW23" s="19"/>
      <c r="NQX23" s="19"/>
      <c r="NQY23" s="19"/>
      <c r="NQZ23" s="19"/>
      <c r="NRA23" s="19"/>
      <c r="NRB23" s="19"/>
      <c r="NRC23" s="19"/>
      <c r="NRD23" s="19"/>
      <c r="NRE23" s="19"/>
      <c r="NRF23" s="19"/>
      <c r="NRG23" s="19"/>
      <c r="NRH23" s="19"/>
      <c r="NRI23" s="19"/>
      <c r="NRJ23" s="19"/>
      <c r="NRK23" s="19"/>
      <c r="NRL23" s="19"/>
      <c r="NRM23" s="19"/>
      <c r="NRN23" s="19"/>
      <c r="NRO23" s="19"/>
      <c r="NRP23" s="19"/>
      <c r="NRQ23" s="19"/>
      <c r="NRR23" s="19"/>
      <c r="NRS23" s="19"/>
      <c r="NRT23" s="19"/>
      <c r="NRU23" s="19"/>
      <c r="NRV23" s="19"/>
      <c r="NRW23" s="19"/>
      <c r="NRX23" s="19"/>
      <c r="NRY23" s="19"/>
      <c r="NRZ23" s="19"/>
      <c r="NSA23" s="19"/>
      <c r="NSB23" s="19"/>
      <c r="NSC23" s="19"/>
      <c r="NSD23" s="19"/>
      <c r="NSE23" s="19"/>
      <c r="NSF23" s="19"/>
      <c r="NSG23" s="19"/>
      <c r="NSH23" s="19"/>
      <c r="NSI23" s="19"/>
      <c r="NSJ23" s="19"/>
      <c r="NSK23" s="19"/>
      <c r="NSL23" s="19"/>
      <c r="NSM23" s="19"/>
      <c r="NSN23" s="19"/>
      <c r="NSO23" s="19"/>
      <c r="NSP23" s="19"/>
      <c r="NSQ23" s="19"/>
      <c r="NSR23" s="19"/>
      <c r="NSS23" s="19"/>
      <c r="NST23" s="19"/>
      <c r="NSU23" s="19"/>
      <c r="NSV23" s="19"/>
      <c r="NSW23" s="19"/>
      <c r="NSX23" s="19"/>
      <c r="NSY23" s="19"/>
      <c r="NSZ23" s="19"/>
      <c r="NTA23" s="19"/>
      <c r="NTB23" s="19"/>
      <c r="NTC23" s="19"/>
      <c r="NTD23" s="19"/>
      <c r="NTE23" s="19"/>
      <c r="NTF23" s="19"/>
      <c r="NTG23" s="19"/>
      <c r="NTH23" s="19"/>
      <c r="NTI23" s="19"/>
      <c r="NTJ23" s="19"/>
      <c r="NTK23" s="19"/>
      <c r="NTL23" s="19"/>
      <c r="NTM23" s="19"/>
      <c r="NTN23" s="19"/>
      <c r="NTO23" s="19"/>
      <c r="NTP23" s="19"/>
      <c r="NTQ23" s="19"/>
      <c r="NTR23" s="19"/>
      <c r="NTS23" s="19"/>
      <c r="NTT23" s="19"/>
      <c r="NTU23" s="19"/>
      <c r="NTV23" s="19"/>
      <c r="NTW23" s="19"/>
      <c r="NTX23" s="19"/>
      <c r="NTY23" s="19"/>
      <c r="NTZ23" s="19"/>
      <c r="NUA23" s="19"/>
      <c r="NUB23" s="19"/>
      <c r="NUC23" s="19"/>
      <c r="NUD23" s="19"/>
      <c r="NUE23" s="19"/>
      <c r="NUF23" s="19"/>
      <c r="NUG23" s="19"/>
      <c r="NUH23" s="19"/>
      <c r="NUI23" s="19"/>
      <c r="NUJ23" s="19"/>
      <c r="NUK23" s="19"/>
      <c r="NUL23" s="19"/>
      <c r="NUM23" s="19"/>
      <c r="NUN23" s="19"/>
      <c r="NUO23" s="19"/>
      <c r="NUP23" s="19"/>
      <c r="NUQ23" s="19"/>
      <c r="NUR23" s="19"/>
      <c r="NUS23" s="19"/>
      <c r="NUT23" s="19"/>
      <c r="NUU23" s="19"/>
      <c r="NUV23" s="19"/>
      <c r="NUW23" s="19"/>
      <c r="NUX23" s="19"/>
      <c r="NUY23" s="19"/>
      <c r="NUZ23" s="19"/>
      <c r="NVA23" s="19"/>
      <c r="NVB23" s="19"/>
      <c r="NVC23" s="19"/>
      <c r="NVD23" s="19"/>
      <c r="NVE23" s="19"/>
      <c r="NVF23" s="19"/>
      <c r="NVG23" s="19"/>
      <c r="NVH23" s="19"/>
      <c r="NVI23" s="19"/>
      <c r="NVJ23" s="19"/>
      <c r="NVK23" s="19"/>
      <c r="NVL23" s="19"/>
      <c r="NVM23" s="19"/>
      <c r="NVN23" s="19"/>
      <c r="NVO23" s="19"/>
      <c r="NVP23" s="19"/>
      <c r="NVQ23" s="19"/>
      <c r="NVR23" s="19"/>
      <c r="NVS23" s="19"/>
      <c r="NVT23" s="19"/>
      <c r="NVU23" s="19"/>
      <c r="NVV23" s="19"/>
      <c r="NVW23" s="19"/>
      <c r="NVX23" s="19"/>
      <c r="NVY23" s="19"/>
      <c r="NVZ23" s="19"/>
      <c r="NWA23" s="19"/>
      <c r="NWB23" s="19"/>
      <c r="NWC23" s="19"/>
      <c r="NWD23" s="19"/>
      <c r="NWE23" s="19"/>
      <c r="NWF23" s="19"/>
      <c r="NWG23" s="19"/>
      <c r="NWH23" s="19"/>
      <c r="NWI23" s="19"/>
      <c r="NWJ23" s="19"/>
      <c r="NWK23" s="19"/>
      <c r="NWL23" s="19"/>
      <c r="NWM23" s="19"/>
      <c r="NWN23" s="19"/>
      <c r="NWO23" s="19"/>
      <c r="NWP23" s="19"/>
      <c r="NWQ23" s="19"/>
      <c r="NWR23" s="19"/>
      <c r="NWS23" s="19"/>
      <c r="NWT23" s="19"/>
      <c r="NWU23" s="19"/>
      <c r="NWV23" s="19"/>
      <c r="NWW23" s="19"/>
      <c r="NWX23" s="19"/>
      <c r="NWY23" s="19"/>
      <c r="NWZ23" s="19"/>
      <c r="NXA23" s="19"/>
      <c r="NXB23" s="19"/>
      <c r="NXC23" s="19"/>
      <c r="NXD23" s="19"/>
      <c r="NXE23" s="19"/>
      <c r="NXF23" s="19"/>
      <c r="NXG23" s="19"/>
      <c r="NXH23" s="19"/>
      <c r="NXI23" s="19"/>
      <c r="NXJ23" s="19"/>
      <c r="NXK23" s="19"/>
      <c r="NXL23" s="19"/>
      <c r="NXM23" s="19"/>
      <c r="NXN23" s="19"/>
      <c r="NXO23" s="19"/>
      <c r="NXP23" s="19"/>
      <c r="NXQ23" s="19"/>
      <c r="NXR23" s="19"/>
      <c r="NXS23" s="19"/>
      <c r="NXT23" s="19"/>
      <c r="NXU23" s="19"/>
      <c r="NXV23" s="19"/>
      <c r="NXW23" s="19"/>
      <c r="NXX23" s="19"/>
      <c r="NXY23" s="19"/>
      <c r="NXZ23" s="19"/>
      <c r="NYA23" s="19"/>
      <c r="NYB23" s="19"/>
      <c r="NYC23" s="19"/>
      <c r="NYD23" s="19"/>
      <c r="NYE23" s="19"/>
      <c r="NYF23" s="19"/>
      <c r="NYG23" s="19"/>
      <c r="NYH23" s="19"/>
      <c r="NYI23" s="19"/>
      <c r="NYJ23" s="19"/>
      <c r="NYK23" s="19"/>
      <c r="NYL23" s="19"/>
      <c r="NYM23" s="19"/>
      <c r="NYN23" s="19"/>
      <c r="NYO23" s="19"/>
      <c r="NYP23" s="19"/>
      <c r="NYQ23" s="19"/>
      <c r="NYR23" s="19"/>
      <c r="NYS23" s="19"/>
      <c r="NYT23" s="19"/>
      <c r="NYU23" s="19"/>
      <c r="NYV23" s="19"/>
      <c r="NYW23" s="19"/>
      <c r="NYX23" s="19"/>
      <c r="NYY23" s="19"/>
      <c r="NYZ23" s="19"/>
      <c r="NZA23" s="19"/>
      <c r="NZB23" s="19"/>
      <c r="NZC23" s="19"/>
      <c r="NZD23" s="19"/>
      <c r="NZE23" s="19"/>
      <c r="NZF23" s="19"/>
      <c r="NZG23" s="19"/>
      <c r="NZH23" s="19"/>
      <c r="NZI23" s="19"/>
      <c r="NZJ23" s="19"/>
      <c r="NZK23" s="19"/>
      <c r="NZL23" s="19"/>
      <c r="NZM23" s="19"/>
      <c r="NZN23" s="19"/>
      <c r="NZO23" s="19"/>
      <c r="NZP23" s="19"/>
      <c r="NZQ23" s="19"/>
      <c r="NZR23" s="19"/>
      <c r="NZS23" s="19"/>
      <c r="NZT23" s="19"/>
      <c r="NZU23" s="19"/>
      <c r="NZV23" s="19"/>
      <c r="NZW23" s="19"/>
      <c r="NZX23" s="19"/>
      <c r="NZY23" s="19"/>
      <c r="NZZ23" s="19"/>
      <c r="OAA23" s="19"/>
      <c r="OAB23" s="19"/>
      <c r="OAC23" s="19"/>
      <c r="OAD23" s="19"/>
      <c r="OAE23" s="19"/>
      <c r="OAF23" s="19"/>
      <c r="OAG23" s="19"/>
      <c r="OAH23" s="19"/>
      <c r="OAI23" s="19"/>
      <c r="OAJ23" s="19"/>
      <c r="OAK23" s="19"/>
      <c r="OAL23" s="19"/>
      <c r="OAM23" s="19"/>
      <c r="OAN23" s="19"/>
      <c r="OAO23" s="19"/>
      <c r="OAP23" s="19"/>
      <c r="OAQ23" s="19"/>
      <c r="OAR23" s="19"/>
      <c r="OAS23" s="19"/>
      <c r="OAT23" s="19"/>
      <c r="OAU23" s="19"/>
      <c r="OAV23" s="19"/>
      <c r="OAW23" s="19"/>
      <c r="OAX23" s="19"/>
      <c r="OAY23" s="19"/>
      <c r="OAZ23" s="19"/>
      <c r="OBA23" s="19"/>
      <c r="OBB23" s="19"/>
      <c r="OBC23" s="19"/>
      <c r="OBD23" s="19"/>
      <c r="OBE23" s="19"/>
      <c r="OBF23" s="19"/>
      <c r="OBG23" s="19"/>
      <c r="OBH23" s="19"/>
      <c r="OBI23" s="19"/>
      <c r="OBJ23" s="19"/>
      <c r="OBK23" s="19"/>
      <c r="OBL23" s="19"/>
      <c r="OBM23" s="19"/>
      <c r="OBN23" s="19"/>
      <c r="OBO23" s="19"/>
      <c r="OBP23" s="19"/>
      <c r="OBQ23" s="19"/>
      <c r="OBR23" s="19"/>
      <c r="OBS23" s="19"/>
      <c r="OBT23" s="19"/>
      <c r="OBU23" s="19"/>
      <c r="OBV23" s="19"/>
      <c r="OBW23" s="19"/>
      <c r="OBX23" s="19"/>
      <c r="OBY23" s="19"/>
      <c r="OBZ23" s="19"/>
      <c r="OCA23" s="19"/>
      <c r="OCB23" s="19"/>
      <c r="OCC23" s="19"/>
      <c r="OCD23" s="19"/>
      <c r="OCE23" s="19"/>
      <c r="OCF23" s="19"/>
      <c r="OCG23" s="19"/>
      <c r="OCH23" s="19"/>
      <c r="OCI23" s="19"/>
      <c r="OCJ23" s="19"/>
      <c r="OCK23" s="19"/>
      <c r="OCL23" s="19"/>
      <c r="OCM23" s="19"/>
      <c r="OCN23" s="19"/>
      <c r="OCO23" s="19"/>
      <c r="OCP23" s="19"/>
      <c r="OCQ23" s="19"/>
      <c r="OCR23" s="19"/>
      <c r="OCS23" s="19"/>
      <c r="OCT23" s="19"/>
      <c r="OCU23" s="19"/>
      <c r="OCV23" s="19"/>
      <c r="OCW23" s="19"/>
      <c r="OCX23" s="19"/>
      <c r="OCY23" s="19"/>
      <c r="OCZ23" s="19"/>
      <c r="ODA23" s="19"/>
      <c r="ODB23" s="19"/>
      <c r="ODC23" s="19"/>
      <c r="ODD23" s="19"/>
      <c r="ODE23" s="19"/>
      <c r="ODF23" s="19"/>
      <c r="ODG23" s="19"/>
      <c r="ODH23" s="19"/>
      <c r="ODI23" s="19"/>
      <c r="ODJ23" s="19"/>
      <c r="ODK23" s="19"/>
      <c r="ODL23" s="19"/>
      <c r="ODM23" s="19"/>
      <c r="ODN23" s="19"/>
      <c r="ODO23" s="19"/>
      <c r="ODP23" s="19"/>
      <c r="ODQ23" s="19"/>
      <c r="ODR23" s="19"/>
      <c r="ODS23" s="19"/>
      <c r="ODT23" s="19"/>
      <c r="ODU23" s="19"/>
      <c r="ODV23" s="19"/>
      <c r="ODW23" s="19"/>
      <c r="ODX23" s="19"/>
      <c r="ODY23" s="19"/>
      <c r="ODZ23" s="19"/>
      <c r="OEA23" s="19"/>
      <c r="OEB23" s="19"/>
      <c r="OEC23" s="19"/>
      <c r="OED23" s="19"/>
      <c r="OEE23" s="19"/>
      <c r="OEF23" s="19"/>
      <c r="OEG23" s="19"/>
      <c r="OEH23" s="19"/>
      <c r="OEI23" s="19"/>
      <c r="OEJ23" s="19"/>
      <c r="OEK23" s="19"/>
      <c r="OEL23" s="19"/>
      <c r="OEM23" s="19"/>
      <c r="OEN23" s="19"/>
      <c r="OEO23" s="19"/>
      <c r="OEP23" s="19"/>
      <c r="OEQ23" s="19"/>
      <c r="OER23" s="19"/>
      <c r="OES23" s="19"/>
      <c r="OET23" s="19"/>
      <c r="OEU23" s="19"/>
      <c r="OEV23" s="19"/>
      <c r="OEW23" s="19"/>
      <c r="OEX23" s="19"/>
      <c r="OEY23" s="19"/>
      <c r="OEZ23" s="19"/>
      <c r="OFA23" s="19"/>
      <c r="OFB23" s="19"/>
      <c r="OFC23" s="19"/>
      <c r="OFD23" s="19"/>
      <c r="OFE23" s="19"/>
      <c r="OFF23" s="19"/>
      <c r="OFG23" s="19"/>
      <c r="OFH23" s="19"/>
      <c r="OFI23" s="19"/>
      <c r="OFJ23" s="19"/>
      <c r="OFK23" s="19"/>
      <c r="OFL23" s="19"/>
      <c r="OFM23" s="19"/>
      <c r="OFN23" s="19"/>
      <c r="OFO23" s="19"/>
      <c r="OFP23" s="19"/>
      <c r="OFQ23" s="19"/>
      <c r="OFR23" s="19"/>
      <c r="OFS23" s="19"/>
      <c r="OFT23" s="19"/>
      <c r="OFU23" s="19"/>
      <c r="OFV23" s="19"/>
      <c r="OFW23" s="19"/>
      <c r="OFX23" s="19"/>
      <c r="OFY23" s="19"/>
      <c r="OFZ23" s="19"/>
      <c r="OGA23" s="19"/>
      <c r="OGB23" s="19"/>
      <c r="OGC23" s="19"/>
      <c r="OGD23" s="19"/>
      <c r="OGE23" s="19"/>
      <c r="OGF23" s="19"/>
      <c r="OGG23" s="19"/>
      <c r="OGH23" s="19"/>
      <c r="OGI23" s="19"/>
      <c r="OGJ23" s="19"/>
      <c r="OGK23" s="19"/>
      <c r="OGL23" s="19"/>
      <c r="OGM23" s="19"/>
      <c r="OGN23" s="19"/>
      <c r="OGO23" s="19"/>
      <c r="OGP23" s="19"/>
      <c r="OGQ23" s="19"/>
      <c r="OGR23" s="19"/>
      <c r="OGS23" s="19"/>
      <c r="OGT23" s="19"/>
      <c r="OGU23" s="19"/>
      <c r="OGV23" s="19"/>
      <c r="OGW23" s="19"/>
      <c r="OGX23" s="19"/>
      <c r="OGY23" s="19"/>
      <c r="OGZ23" s="19"/>
      <c r="OHA23" s="19"/>
      <c r="OHB23" s="19"/>
      <c r="OHC23" s="19"/>
      <c r="OHD23" s="19"/>
      <c r="OHE23" s="19"/>
      <c r="OHF23" s="19"/>
      <c r="OHG23" s="19"/>
      <c r="OHH23" s="19"/>
      <c r="OHI23" s="19"/>
      <c r="OHJ23" s="19"/>
      <c r="OHK23" s="19"/>
      <c r="OHL23" s="19"/>
      <c r="OHM23" s="19"/>
      <c r="OHN23" s="19"/>
      <c r="OHO23" s="19"/>
      <c r="OHP23" s="19"/>
      <c r="OHQ23" s="19"/>
      <c r="OHR23" s="19"/>
      <c r="OHS23" s="19"/>
      <c r="OHT23" s="19"/>
      <c r="OHU23" s="19"/>
      <c r="OHV23" s="19"/>
      <c r="OHW23" s="19"/>
      <c r="OHX23" s="19"/>
      <c r="OHY23" s="19"/>
      <c r="OHZ23" s="19"/>
      <c r="OIA23" s="19"/>
      <c r="OIB23" s="19"/>
      <c r="OIC23" s="19"/>
      <c r="OID23" s="19"/>
      <c r="OIE23" s="19"/>
      <c r="OIF23" s="19"/>
      <c r="OIG23" s="19"/>
      <c r="OIH23" s="19"/>
      <c r="OII23" s="19"/>
      <c r="OIJ23" s="19"/>
      <c r="OIK23" s="19"/>
      <c r="OIL23" s="19"/>
      <c r="OIM23" s="19"/>
      <c r="OIN23" s="19"/>
      <c r="OIO23" s="19"/>
      <c r="OIP23" s="19"/>
      <c r="OIQ23" s="19"/>
      <c r="OIR23" s="19"/>
      <c r="OIS23" s="19"/>
      <c r="OIT23" s="19"/>
      <c r="OIU23" s="19"/>
      <c r="OIV23" s="19"/>
      <c r="OIW23" s="19"/>
      <c r="OIX23" s="19"/>
      <c r="OIY23" s="19"/>
      <c r="OIZ23" s="19"/>
      <c r="OJA23" s="19"/>
      <c r="OJB23" s="19"/>
      <c r="OJC23" s="19"/>
      <c r="OJD23" s="19"/>
      <c r="OJE23" s="19"/>
      <c r="OJF23" s="19"/>
      <c r="OJG23" s="19"/>
      <c r="OJH23" s="19"/>
      <c r="OJI23" s="19"/>
      <c r="OJJ23" s="19"/>
      <c r="OJK23" s="19"/>
      <c r="OJL23" s="19"/>
      <c r="OJM23" s="19"/>
      <c r="OJN23" s="19"/>
      <c r="OJO23" s="19"/>
      <c r="OJP23" s="19"/>
      <c r="OJQ23" s="19"/>
      <c r="OJR23" s="19"/>
      <c r="OJS23" s="19"/>
      <c r="OJT23" s="19"/>
      <c r="OJU23" s="19"/>
      <c r="OJV23" s="19"/>
      <c r="OJW23" s="19"/>
      <c r="OJX23" s="19"/>
      <c r="OJY23" s="19"/>
      <c r="OJZ23" s="19"/>
      <c r="OKA23" s="19"/>
      <c r="OKB23" s="19"/>
      <c r="OKC23" s="19"/>
      <c r="OKD23" s="19"/>
      <c r="OKE23" s="19"/>
      <c r="OKF23" s="19"/>
      <c r="OKG23" s="19"/>
      <c r="OKH23" s="19"/>
      <c r="OKI23" s="19"/>
      <c r="OKJ23" s="19"/>
      <c r="OKK23" s="19"/>
      <c r="OKL23" s="19"/>
      <c r="OKM23" s="19"/>
      <c r="OKN23" s="19"/>
      <c r="OKO23" s="19"/>
      <c r="OKP23" s="19"/>
      <c r="OKQ23" s="19"/>
      <c r="OKR23" s="19"/>
      <c r="OKS23" s="19"/>
      <c r="OKT23" s="19"/>
      <c r="OKU23" s="19"/>
      <c r="OKV23" s="19"/>
      <c r="OKW23" s="19"/>
      <c r="OKX23" s="19"/>
      <c r="OKY23" s="19"/>
      <c r="OKZ23" s="19"/>
      <c r="OLA23" s="19"/>
      <c r="OLB23" s="19"/>
      <c r="OLC23" s="19"/>
      <c r="OLD23" s="19"/>
      <c r="OLE23" s="19"/>
      <c r="OLF23" s="19"/>
      <c r="OLG23" s="19"/>
      <c r="OLH23" s="19"/>
      <c r="OLI23" s="19"/>
      <c r="OLJ23" s="19"/>
      <c r="OLK23" s="19"/>
      <c r="OLL23" s="19"/>
      <c r="OLM23" s="19"/>
      <c r="OLN23" s="19"/>
      <c r="OLO23" s="19"/>
      <c r="OLP23" s="19"/>
      <c r="OLQ23" s="19"/>
      <c r="OLR23" s="19"/>
      <c r="OLS23" s="19"/>
      <c r="OLT23" s="19"/>
      <c r="OLU23" s="19"/>
      <c r="OLV23" s="19"/>
      <c r="OLW23" s="19"/>
      <c r="OLX23" s="19"/>
      <c r="OLY23" s="19"/>
      <c r="OLZ23" s="19"/>
      <c r="OMA23" s="19"/>
      <c r="OMB23" s="19"/>
      <c r="OMC23" s="19"/>
      <c r="OMD23" s="19"/>
      <c r="OME23" s="19"/>
      <c r="OMF23" s="19"/>
      <c r="OMG23" s="19"/>
      <c r="OMH23" s="19"/>
      <c r="OMI23" s="19"/>
      <c r="OMJ23" s="19"/>
      <c r="OMK23" s="19"/>
      <c r="OML23" s="19"/>
      <c r="OMM23" s="19"/>
      <c r="OMN23" s="19"/>
      <c r="OMO23" s="19"/>
      <c r="OMP23" s="19"/>
      <c r="OMQ23" s="19"/>
      <c r="OMR23" s="19"/>
      <c r="OMS23" s="19"/>
      <c r="OMT23" s="19"/>
      <c r="OMU23" s="19"/>
      <c r="OMV23" s="19"/>
      <c r="OMW23" s="19"/>
      <c r="OMX23" s="19"/>
      <c r="OMY23" s="19"/>
      <c r="OMZ23" s="19"/>
      <c r="ONA23" s="19"/>
      <c r="ONB23" s="19"/>
      <c r="ONC23" s="19"/>
      <c r="OND23" s="19"/>
      <c r="ONE23" s="19"/>
      <c r="ONF23" s="19"/>
      <c r="ONG23" s="19"/>
      <c r="ONH23" s="19"/>
      <c r="ONI23" s="19"/>
      <c r="ONJ23" s="19"/>
      <c r="ONK23" s="19"/>
      <c r="ONL23" s="19"/>
      <c r="ONM23" s="19"/>
      <c r="ONN23" s="19"/>
      <c r="ONO23" s="19"/>
      <c r="ONP23" s="19"/>
      <c r="ONQ23" s="19"/>
      <c r="ONR23" s="19"/>
      <c r="ONS23" s="19"/>
      <c r="ONT23" s="19"/>
      <c r="ONU23" s="19"/>
      <c r="ONV23" s="19"/>
      <c r="ONW23" s="19"/>
      <c r="ONX23" s="19"/>
      <c r="ONY23" s="19"/>
      <c r="ONZ23" s="19"/>
      <c r="OOA23" s="19"/>
      <c r="OOB23" s="19"/>
      <c r="OOC23" s="19"/>
      <c r="OOD23" s="19"/>
      <c r="OOE23" s="19"/>
      <c r="OOF23" s="19"/>
      <c r="OOG23" s="19"/>
      <c r="OOH23" s="19"/>
      <c r="OOI23" s="19"/>
      <c r="OOJ23" s="19"/>
      <c r="OOK23" s="19"/>
      <c r="OOL23" s="19"/>
      <c r="OOM23" s="19"/>
      <c r="OON23" s="19"/>
      <c r="OOO23" s="19"/>
      <c r="OOP23" s="19"/>
      <c r="OOQ23" s="19"/>
      <c r="OOR23" s="19"/>
      <c r="OOS23" s="19"/>
      <c r="OOT23" s="19"/>
      <c r="OOU23" s="19"/>
      <c r="OOV23" s="19"/>
      <c r="OOW23" s="19"/>
      <c r="OOX23" s="19"/>
      <c r="OOY23" s="19"/>
      <c r="OOZ23" s="19"/>
      <c r="OPA23" s="19"/>
      <c r="OPB23" s="19"/>
      <c r="OPC23" s="19"/>
      <c r="OPD23" s="19"/>
      <c r="OPE23" s="19"/>
      <c r="OPF23" s="19"/>
      <c r="OPG23" s="19"/>
      <c r="OPH23" s="19"/>
      <c r="OPI23" s="19"/>
      <c r="OPJ23" s="19"/>
      <c r="OPK23" s="19"/>
      <c r="OPL23" s="19"/>
      <c r="OPM23" s="19"/>
      <c r="OPN23" s="19"/>
      <c r="OPO23" s="19"/>
      <c r="OPP23" s="19"/>
      <c r="OPQ23" s="19"/>
      <c r="OPR23" s="19"/>
      <c r="OPS23" s="19"/>
      <c r="OPT23" s="19"/>
      <c r="OPU23" s="19"/>
      <c r="OPV23" s="19"/>
      <c r="OPW23" s="19"/>
      <c r="OPX23" s="19"/>
      <c r="OPY23" s="19"/>
      <c r="OPZ23" s="19"/>
      <c r="OQA23" s="19"/>
      <c r="OQB23" s="19"/>
      <c r="OQC23" s="19"/>
      <c r="OQD23" s="19"/>
      <c r="OQE23" s="19"/>
      <c r="OQF23" s="19"/>
      <c r="OQG23" s="19"/>
      <c r="OQH23" s="19"/>
      <c r="OQI23" s="19"/>
      <c r="OQJ23" s="19"/>
      <c r="OQK23" s="19"/>
      <c r="OQL23" s="19"/>
      <c r="OQM23" s="19"/>
      <c r="OQN23" s="19"/>
      <c r="OQO23" s="19"/>
      <c r="OQP23" s="19"/>
      <c r="OQQ23" s="19"/>
      <c r="OQR23" s="19"/>
      <c r="OQS23" s="19"/>
      <c r="OQT23" s="19"/>
      <c r="OQU23" s="19"/>
      <c r="OQV23" s="19"/>
      <c r="OQW23" s="19"/>
      <c r="OQX23" s="19"/>
      <c r="OQY23" s="19"/>
      <c r="OQZ23" s="19"/>
      <c r="ORA23" s="19"/>
      <c r="ORB23" s="19"/>
      <c r="ORC23" s="19"/>
      <c r="ORD23" s="19"/>
      <c r="ORE23" s="19"/>
      <c r="ORF23" s="19"/>
      <c r="ORG23" s="19"/>
      <c r="ORH23" s="19"/>
      <c r="ORI23" s="19"/>
      <c r="ORJ23" s="19"/>
      <c r="ORK23" s="19"/>
      <c r="ORL23" s="19"/>
      <c r="ORM23" s="19"/>
      <c r="ORN23" s="19"/>
      <c r="ORO23" s="19"/>
      <c r="ORP23" s="19"/>
      <c r="ORQ23" s="19"/>
      <c r="ORR23" s="19"/>
      <c r="ORS23" s="19"/>
      <c r="ORT23" s="19"/>
      <c r="ORU23" s="19"/>
      <c r="ORV23" s="19"/>
      <c r="ORW23" s="19"/>
      <c r="ORX23" s="19"/>
      <c r="ORY23" s="19"/>
      <c r="ORZ23" s="19"/>
      <c r="OSA23" s="19"/>
      <c r="OSB23" s="19"/>
      <c r="OSC23" s="19"/>
      <c r="OSD23" s="19"/>
      <c r="OSE23" s="19"/>
      <c r="OSF23" s="19"/>
      <c r="OSG23" s="19"/>
      <c r="OSH23" s="19"/>
      <c r="OSI23" s="19"/>
      <c r="OSJ23" s="19"/>
      <c r="OSK23" s="19"/>
      <c r="OSL23" s="19"/>
      <c r="OSM23" s="19"/>
      <c r="OSN23" s="19"/>
      <c r="OSO23" s="19"/>
      <c r="OSP23" s="19"/>
      <c r="OSQ23" s="19"/>
      <c r="OSR23" s="19"/>
      <c r="OSS23" s="19"/>
      <c r="OST23" s="19"/>
      <c r="OSU23" s="19"/>
      <c r="OSV23" s="19"/>
      <c r="OSW23" s="19"/>
      <c r="OSX23" s="19"/>
      <c r="OSY23" s="19"/>
      <c r="OSZ23" s="19"/>
      <c r="OTA23" s="19"/>
      <c r="OTB23" s="19"/>
      <c r="OTC23" s="19"/>
      <c r="OTD23" s="19"/>
      <c r="OTE23" s="19"/>
      <c r="OTF23" s="19"/>
      <c r="OTG23" s="19"/>
      <c r="OTH23" s="19"/>
      <c r="OTI23" s="19"/>
      <c r="OTJ23" s="19"/>
      <c r="OTK23" s="19"/>
      <c r="OTL23" s="19"/>
      <c r="OTM23" s="19"/>
      <c r="OTN23" s="19"/>
      <c r="OTO23" s="19"/>
      <c r="OTP23" s="19"/>
      <c r="OTQ23" s="19"/>
      <c r="OTR23" s="19"/>
      <c r="OTS23" s="19"/>
      <c r="OTT23" s="19"/>
      <c r="OTU23" s="19"/>
      <c r="OTV23" s="19"/>
      <c r="OTW23" s="19"/>
      <c r="OTX23" s="19"/>
      <c r="OTY23" s="19"/>
      <c r="OTZ23" s="19"/>
      <c r="OUA23" s="19"/>
      <c r="OUB23" s="19"/>
      <c r="OUC23" s="19"/>
      <c r="OUD23" s="19"/>
      <c r="OUE23" s="19"/>
      <c r="OUF23" s="19"/>
      <c r="OUG23" s="19"/>
      <c r="OUH23" s="19"/>
      <c r="OUI23" s="19"/>
      <c r="OUJ23" s="19"/>
      <c r="OUK23" s="19"/>
      <c r="OUL23" s="19"/>
      <c r="OUM23" s="19"/>
      <c r="OUN23" s="19"/>
      <c r="OUO23" s="19"/>
      <c r="OUP23" s="19"/>
      <c r="OUQ23" s="19"/>
      <c r="OUR23" s="19"/>
      <c r="OUS23" s="19"/>
      <c r="OUT23" s="19"/>
      <c r="OUU23" s="19"/>
      <c r="OUV23" s="19"/>
      <c r="OUW23" s="19"/>
      <c r="OUX23" s="19"/>
      <c r="OUY23" s="19"/>
      <c r="OUZ23" s="19"/>
      <c r="OVA23" s="19"/>
      <c r="OVB23" s="19"/>
      <c r="OVC23" s="19"/>
      <c r="OVD23" s="19"/>
      <c r="OVE23" s="19"/>
      <c r="OVF23" s="19"/>
      <c r="OVG23" s="19"/>
      <c r="OVH23" s="19"/>
      <c r="OVI23" s="19"/>
      <c r="OVJ23" s="19"/>
      <c r="OVK23" s="19"/>
      <c r="OVL23" s="19"/>
      <c r="OVM23" s="19"/>
      <c r="OVN23" s="19"/>
      <c r="OVO23" s="19"/>
      <c r="OVP23" s="19"/>
      <c r="OVQ23" s="19"/>
      <c r="OVR23" s="19"/>
      <c r="OVS23" s="19"/>
      <c r="OVT23" s="19"/>
      <c r="OVU23" s="19"/>
      <c r="OVV23" s="19"/>
      <c r="OVW23" s="19"/>
      <c r="OVX23" s="19"/>
      <c r="OVY23" s="19"/>
      <c r="OVZ23" s="19"/>
      <c r="OWA23" s="19"/>
      <c r="OWB23" s="19"/>
      <c r="OWC23" s="19"/>
      <c r="OWD23" s="19"/>
      <c r="OWE23" s="19"/>
      <c r="OWF23" s="19"/>
      <c r="OWG23" s="19"/>
      <c r="OWH23" s="19"/>
      <c r="OWI23" s="19"/>
      <c r="OWJ23" s="19"/>
      <c r="OWK23" s="19"/>
      <c r="OWL23" s="19"/>
      <c r="OWM23" s="19"/>
      <c r="OWN23" s="19"/>
      <c r="OWO23" s="19"/>
      <c r="OWP23" s="19"/>
      <c r="OWQ23" s="19"/>
      <c r="OWR23" s="19"/>
      <c r="OWS23" s="19"/>
      <c r="OWT23" s="19"/>
      <c r="OWU23" s="19"/>
      <c r="OWV23" s="19"/>
      <c r="OWW23" s="19"/>
      <c r="OWX23" s="19"/>
      <c r="OWY23" s="19"/>
      <c r="OWZ23" s="19"/>
      <c r="OXA23" s="19"/>
      <c r="OXB23" s="19"/>
      <c r="OXC23" s="19"/>
      <c r="OXD23" s="19"/>
      <c r="OXE23" s="19"/>
      <c r="OXF23" s="19"/>
      <c r="OXG23" s="19"/>
      <c r="OXH23" s="19"/>
      <c r="OXI23" s="19"/>
      <c r="OXJ23" s="19"/>
      <c r="OXK23" s="19"/>
      <c r="OXL23" s="19"/>
      <c r="OXM23" s="19"/>
      <c r="OXN23" s="19"/>
      <c r="OXO23" s="19"/>
      <c r="OXP23" s="19"/>
      <c r="OXQ23" s="19"/>
      <c r="OXR23" s="19"/>
      <c r="OXS23" s="19"/>
      <c r="OXT23" s="19"/>
      <c r="OXU23" s="19"/>
      <c r="OXV23" s="19"/>
      <c r="OXW23" s="19"/>
      <c r="OXX23" s="19"/>
      <c r="OXY23" s="19"/>
      <c r="OXZ23" s="19"/>
      <c r="OYA23" s="19"/>
      <c r="OYB23" s="19"/>
      <c r="OYC23" s="19"/>
      <c r="OYD23" s="19"/>
      <c r="OYE23" s="19"/>
      <c r="OYF23" s="19"/>
      <c r="OYG23" s="19"/>
      <c r="OYH23" s="19"/>
      <c r="OYI23" s="19"/>
      <c r="OYJ23" s="19"/>
      <c r="OYK23" s="19"/>
      <c r="OYL23" s="19"/>
      <c r="OYM23" s="19"/>
      <c r="OYN23" s="19"/>
      <c r="OYO23" s="19"/>
      <c r="OYP23" s="19"/>
      <c r="OYQ23" s="19"/>
      <c r="OYR23" s="19"/>
      <c r="OYS23" s="19"/>
      <c r="OYT23" s="19"/>
      <c r="OYU23" s="19"/>
      <c r="OYV23" s="19"/>
      <c r="OYW23" s="19"/>
      <c r="OYX23" s="19"/>
      <c r="OYY23" s="19"/>
      <c r="OYZ23" s="19"/>
      <c r="OZA23" s="19"/>
      <c r="OZB23" s="19"/>
      <c r="OZC23" s="19"/>
      <c r="OZD23" s="19"/>
      <c r="OZE23" s="19"/>
      <c r="OZF23" s="19"/>
      <c r="OZG23" s="19"/>
      <c r="OZH23" s="19"/>
      <c r="OZI23" s="19"/>
      <c r="OZJ23" s="19"/>
      <c r="OZK23" s="19"/>
      <c r="OZL23" s="19"/>
      <c r="OZM23" s="19"/>
      <c r="OZN23" s="19"/>
      <c r="OZO23" s="19"/>
      <c r="OZP23" s="19"/>
      <c r="OZQ23" s="19"/>
      <c r="OZR23" s="19"/>
      <c r="OZS23" s="19"/>
      <c r="OZT23" s="19"/>
      <c r="OZU23" s="19"/>
      <c r="OZV23" s="19"/>
      <c r="OZW23" s="19"/>
      <c r="OZX23" s="19"/>
      <c r="OZY23" s="19"/>
      <c r="OZZ23" s="19"/>
      <c r="PAA23" s="19"/>
      <c r="PAB23" s="19"/>
      <c r="PAC23" s="19"/>
      <c r="PAD23" s="19"/>
      <c r="PAE23" s="19"/>
      <c r="PAF23" s="19"/>
      <c r="PAG23" s="19"/>
      <c r="PAH23" s="19"/>
      <c r="PAI23" s="19"/>
      <c r="PAJ23" s="19"/>
      <c r="PAK23" s="19"/>
      <c r="PAL23" s="19"/>
      <c r="PAM23" s="19"/>
      <c r="PAN23" s="19"/>
      <c r="PAO23" s="19"/>
      <c r="PAP23" s="19"/>
      <c r="PAQ23" s="19"/>
      <c r="PAR23" s="19"/>
      <c r="PAS23" s="19"/>
      <c r="PAT23" s="19"/>
      <c r="PAU23" s="19"/>
      <c r="PAV23" s="19"/>
      <c r="PAW23" s="19"/>
      <c r="PAX23" s="19"/>
      <c r="PAY23" s="19"/>
      <c r="PAZ23" s="19"/>
      <c r="PBA23" s="19"/>
      <c r="PBB23" s="19"/>
      <c r="PBC23" s="19"/>
      <c r="PBD23" s="19"/>
      <c r="PBE23" s="19"/>
      <c r="PBF23" s="19"/>
      <c r="PBG23" s="19"/>
      <c r="PBH23" s="19"/>
      <c r="PBI23" s="19"/>
      <c r="PBJ23" s="19"/>
      <c r="PBK23" s="19"/>
      <c r="PBL23" s="19"/>
      <c r="PBM23" s="19"/>
      <c r="PBN23" s="19"/>
      <c r="PBO23" s="19"/>
      <c r="PBP23" s="19"/>
      <c r="PBQ23" s="19"/>
      <c r="PBR23" s="19"/>
      <c r="PBS23" s="19"/>
      <c r="PBT23" s="19"/>
      <c r="PBU23" s="19"/>
      <c r="PBV23" s="19"/>
      <c r="PBW23" s="19"/>
      <c r="PBX23" s="19"/>
      <c r="PBY23" s="19"/>
      <c r="PBZ23" s="19"/>
      <c r="PCA23" s="19"/>
      <c r="PCB23" s="19"/>
      <c r="PCC23" s="19"/>
      <c r="PCD23" s="19"/>
      <c r="PCE23" s="19"/>
      <c r="PCF23" s="19"/>
      <c r="PCG23" s="19"/>
      <c r="PCH23" s="19"/>
      <c r="PCI23" s="19"/>
      <c r="PCJ23" s="19"/>
      <c r="PCK23" s="19"/>
      <c r="PCL23" s="19"/>
      <c r="PCM23" s="19"/>
      <c r="PCN23" s="19"/>
      <c r="PCO23" s="19"/>
      <c r="PCP23" s="19"/>
      <c r="PCQ23" s="19"/>
      <c r="PCR23" s="19"/>
      <c r="PCS23" s="19"/>
      <c r="PCT23" s="19"/>
      <c r="PCU23" s="19"/>
      <c r="PCV23" s="19"/>
      <c r="PCW23" s="19"/>
      <c r="PCX23" s="19"/>
      <c r="PCY23" s="19"/>
      <c r="PCZ23" s="19"/>
      <c r="PDA23" s="19"/>
      <c r="PDB23" s="19"/>
      <c r="PDC23" s="19"/>
      <c r="PDD23" s="19"/>
      <c r="PDE23" s="19"/>
      <c r="PDF23" s="19"/>
      <c r="PDG23" s="19"/>
      <c r="PDH23" s="19"/>
      <c r="PDI23" s="19"/>
      <c r="PDJ23" s="19"/>
      <c r="PDK23" s="19"/>
      <c r="PDL23" s="19"/>
      <c r="PDM23" s="19"/>
      <c r="PDN23" s="19"/>
      <c r="PDO23" s="19"/>
      <c r="PDP23" s="19"/>
      <c r="PDQ23" s="19"/>
      <c r="PDR23" s="19"/>
      <c r="PDS23" s="19"/>
      <c r="PDT23" s="19"/>
      <c r="PDU23" s="19"/>
      <c r="PDV23" s="19"/>
      <c r="PDW23" s="19"/>
      <c r="PDX23" s="19"/>
      <c r="PDY23" s="19"/>
      <c r="PDZ23" s="19"/>
      <c r="PEA23" s="19"/>
      <c r="PEB23" s="19"/>
      <c r="PEC23" s="19"/>
      <c r="PED23" s="19"/>
      <c r="PEE23" s="19"/>
      <c r="PEF23" s="19"/>
      <c r="PEG23" s="19"/>
      <c r="PEH23" s="19"/>
      <c r="PEI23" s="19"/>
      <c r="PEJ23" s="19"/>
      <c r="PEK23" s="19"/>
      <c r="PEL23" s="19"/>
      <c r="PEM23" s="19"/>
      <c r="PEN23" s="19"/>
      <c r="PEO23" s="19"/>
      <c r="PEP23" s="19"/>
      <c r="PEQ23" s="19"/>
      <c r="PER23" s="19"/>
      <c r="PES23" s="19"/>
      <c r="PET23" s="19"/>
      <c r="PEU23" s="19"/>
      <c r="PEV23" s="19"/>
      <c r="PEW23" s="19"/>
      <c r="PEX23" s="19"/>
      <c r="PEY23" s="19"/>
      <c r="PEZ23" s="19"/>
      <c r="PFA23" s="19"/>
      <c r="PFB23" s="19"/>
      <c r="PFC23" s="19"/>
      <c r="PFD23" s="19"/>
      <c r="PFE23" s="19"/>
      <c r="PFF23" s="19"/>
      <c r="PFG23" s="19"/>
      <c r="PFH23" s="19"/>
      <c r="PFI23" s="19"/>
      <c r="PFJ23" s="19"/>
      <c r="PFK23" s="19"/>
      <c r="PFL23" s="19"/>
      <c r="PFM23" s="19"/>
      <c r="PFN23" s="19"/>
      <c r="PFO23" s="19"/>
      <c r="PFP23" s="19"/>
      <c r="PFQ23" s="19"/>
      <c r="PFR23" s="19"/>
      <c r="PFS23" s="19"/>
      <c r="PFT23" s="19"/>
      <c r="PFU23" s="19"/>
      <c r="PFV23" s="19"/>
      <c r="PFW23" s="19"/>
      <c r="PFX23" s="19"/>
      <c r="PFY23" s="19"/>
      <c r="PFZ23" s="19"/>
      <c r="PGA23" s="19"/>
      <c r="PGB23" s="19"/>
      <c r="PGC23" s="19"/>
      <c r="PGD23" s="19"/>
      <c r="PGE23" s="19"/>
      <c r="PGF23" s="19"/>
      <c r="PGG23" s="19"/>
      <c r="PGH23" s="19"/>
      <c r="PGI23" s="19"/>
      <c r="PGJ23" s="19"/>
      <c r="PGK23" s="19"/>
      <c r="PGL23" s="19"/>
      <c r="PGM23" s="19"/>
      <c r="PGN23" s="19"/>
      <c r="PGO23" s="19"/>
      <c r="PGP23" s="19"/>
      <c r="PGQ23" s="19"/>
      <c r="PGR23" s="19"/>
      <c r="PGS23" s="19"/>
      <c r="PGT23" s="19"/>
      <c r="PGU23" s="19"/>
      <c r="PGV23" s="19"/>
      <c r="PGW23" s="19"/>
      <c r="PGX23" s="19"/>
      <c r="PGY23" s="19"/>
      <c r="PGZ23" s="19"/>
      <c r="PHA23" s="19"/>
      <c r="PHB23" s="19"/>
      <c r="PHC23" s="19"/>
      <c r="PHD23" s="19"/>
      <c r="PHE23" s="19"/>
      <c r="PHF23" s="19"/>
      <c r="PHG23" s="19"/>
      <c r="PHH23" s="19"/>
      <c r="PHI23" s="19"/>
      <c r="PHJ23" s="19"/>
      <c r="PHK23" s="19"/>
      <c r="PHL23" s="19"/>
      <c r="PHM23" s="19"/>
      <c r="PHN23" s="19"/>
      <c r="PHO23" s="19"/>
      <c r="PHP23" s="19"/>
      <c r="PHQ23" s="19"/>
      <c r="PHR23" s="19"/>
      <c r="PHS23" s="19"/>
      <c r="PHT23" s="19"/>
      <c r="PHU23" s="19"/>
      <c r="PHV23" s="19"/>
      <c r="PHW23" s="19"/>
      <c r="PHX23" s="19"/>
      <c r="PHY23" s="19"/>
      <c r="PHZ23" s="19"/>
      <c r="PIA23" s="19"/>
      <c r="PIB23" s="19"/>
      <c r="PIC23" s="19"/>
      <c r="PID23" s="19"/>
      <c r="PIE23" s="19"/>
      <c r="PIF23" s="19"/>
      <c r="PIG23" s="19"/>
      <c r="PIH23" s="19"/>
      <c r="PII23" s="19"/>
      <c r="PIJ23" s="19"/>
      <c r="PIK23" s="19"/>
      <c r="PIL23" s="19"/>
      <c r="PIM23" s="19"/>
      <c r="PIN23" s="19"/>
      <c r="PIO23" s="19"/>
      <c r="PIP23" s="19"/>
      <c r="PIQ23" s="19"/>
      <c r="PIR23" s="19"/>
      <c r="PIS23" s="19"/>
      <c r="PIT23" s="19"/>
      <c r="PIU23" s="19"/>
      <c r="PIV23" s="19"/>
      <c r="PIW23" s="19"/>
      <c r="PIX23" s="19"/>
      <c r="PIY23" s="19"/>
      <c r="PIZ23" s="19"/>
      <c r="PJA23" s="19"/>
      <c r="PJB23" s="19"/>
      <c r="PJC23" s="19"/>
      <c r="PJD23" s="19"/>
      <c r="PJE23" s="19"/>
      <c r="PJF23" s="19"/>
      <c r="PJG23" s="19"/>
      <c r="PJH23" s="19"/>
      <c r="PJI23" s="19"/>
      <c r="PJJ23" s="19"/>
      <c r="PJK23" s="19"/>
      <c r="PJL23" s="19"/>
      <c r="PJM23" s="19"/>
      <c r="PJN23" s="19"/>
      <c r="PJO23" s="19"/>
      <c r="PJP23" s="19"/>
      <c r="PJQ23" s="19"/>
      <c r="PJR23" s="19"/>
      <c r="PJS23" s="19"/>
      <c r="PJT23" s="19"/>
      <c r="PJU23" s="19"/>
      <c r="PJV23" s="19"/>
      <c r="PJW23" s="19"/>
      <c r="PJX23" s="19"/>
      <c r="PJY23" s="19"/>
      <c r="PJZ23" s="19"/>
      <c r="PKA23" s="19"/>
      <c r="PKB23" s="19"/>
      <c r="PKC23" s="19"/>
      <c r="PKD23" s="19"/>
      <c r="PKE23" s="19"/>
      <c r="PKF23" s="19"/>
      <c r="PKG23" s="19"/>
      <c r="PKH23" s="19"/>
      <c r="PKI23" s="19"/>
      <c r="PKJ23" s="19"/>
      <c r="PKK23" s="19"/>
      <c r="PKL23" s="19"/>
      <c r="PKM23" s="19"/>
      <c r="PKN23" s="19"/>
      <c r="PKO23" s="19"/>
      <c r="PKP23" s="19"/>
      <c r="PKQ23" s="19"/>
      <c r="PKR23" s="19"/>
      <c r="PKS23" s="19"/>
      <c r="PKT23" s="19"/>
      <c r="PKU23" s="19"/>
      <c r="PKV23" s="19"/>
      <c r="PKW23" s="19"/>
      <c r="PKX23" s="19"/>
      <c r="PKY23" s="19"/>
      <c r="PKZ23" s="19"/>
      <c r="PLA23" s="19"/>
      <c r="PLB23" s="19"/>
      <c r="PLC23" s="19"/>
      <c r="PLD23" s="19"/>
      <c r="PLE23" s="19"/>
      <c r="PLF23" s="19"/>
      <c r="PLG23" s="19"/>
      <c r="PLH23" s="19"/>
      <c r="PLI23" s="19"/>
      <c r="PLJ23" s="19"/>
      <c r="PLK23" s="19"/>
      <c r="PLL23" s="19"/>
      <c r="PLM23" s="19"/>
      <c r="PLN23" s="19"/>
      <c r="PLO23" s="19"/>
      <c r="PLP23" s="19"/>
      <c r="PLQ23" s="19"/>
      <c r="PLR23" s="19"/>
      <c r="PLS23" s="19"/>
      <c r="PLT23" s="19"/>
      <c r="PLU23" s="19"/>
      <c r="PLV23" s="19"/>
      <c r="PLW23" s="19"/>
      <c r="PLX23" s="19"/>
      <c r="PLY23" s="19"/>
      <c r="PLZ23" s="19"/>
      <c r="PMA23" s="19"/>
      <c r="PMB23" s="19"/>
      <c r="PMC23" s="19"/>
      <c r="PMD23" s="19"/>
      <c r="PME23" s="19"/>
      <c r="PMF23" s="19"/>
      <c r="PMG23" s="19"/>
      <c r="PMH23" s="19"/>
      <c r="PMI23" s="19"/>
      <c r="PMJ23" s="19"/>
      <c r="PMK23" s="19"/>
      <c r="PML23" s="19"/>
      <c r="PMM23" s="19"/>
      <c r="PMN23" s="19"/>
      <c r="PMO23" s="19"/>
      <c r="PMP23" s="19"/>
      <c r="PMQ23" s="19"/>
      <c r="PMR23" s="19"/>
      <c r="PMS23" s="19"/>
      <c r="PMT23" s="19"/>
      <c r="PMU23" s="19"/>
      <c r="PMV23" s="19"/>
      <c r="PMW23" s="19"/>
      <c r="PMX23" s="19"/>
      <c r="PMY23" s="19"/>
      <c r="PMZ23" s="19"/>
      <c r="PNA23" s="19"/>
      <c r="PNB23" s="19"/>
      <c r="PNC23" s="19"/>
      <c r="PND23" s="19"/>
      <c r="PNE23" s="19"/>
      <c r="PNF23" s="19"/>
      <c r="PNG23" s="19"/>
      <c r="PNH23" s="19"/>
      <c r="PNI23" s="19"/>
      <c r="PNJ23" s="19"/>
      <c r="PNK23" s="19"/>
      <c r="PNL23" s="19"/>
      <c r="PNM23" s="19"/>
      <c r="PNN23" s="19"/>
      <c r="PNO23" s="19"/>
      <c r="PNP23" s="19"/>
      <c r="PNQ23" s="19"/>
      <c r="PNR23" s="19"/>
      <c r="PNS23" s="19"/>
      <c r="PNT23" s="19"/>
      <c r="PNU23" s="19"/>
      <c r="PNV23" s="19"/>
      <c r="PNW23" s="19"/>
      <c r="PNX23" s="19"/>
      <c r="PNY23" s="19"/>
      <c r="PNZ23" s="19"/>
      <c r="POA23" s="19"/>
      <c r="POB23" s="19"/>
      <c r="POC23" s="19"/>
      <c r="POD23" s="19"/>
      <c r="POE23" s="19"/>
      <c r="POF23" s="19"/>
      <c r="POG23" s="19"/>
      <c r="POH23" s="19"/>
      <c r="POI23" s="19"/>
      <c r="POJ23" s="19"/>
      <c r="POK23" s="19"/>
      <c r="POL23" s="19"/>
      <c r="POM23" s="19"/>
      <c r="PON23" s="19"/>
      <c r="POO23" s="19"/>
      <c r="POP23" s="19"/>
      <c r="POQ23" s="19"/>
      <c r="POR23" s="19"/>
      <c r="POS23" s="19"/>
      <c r="POT23" s="19"/>
      <c r="POU23" s="19"/>
      <c r="POV23" s="19"/>
      <c r="POW23" s="19"/>
      <c r="POX23" s="19"/>
      <c r="POY23" s="19"/>
      <c r="POZ23" s="19"/>
      <c r="PPA23" s="19"/>
      <c r="PPB23" s="19"/>
      <c r="PPC23" s="19"/>
      <c r="PPD23" s="19"/>
      <c r="PPE23" s="19"/>
      <c r="PPF23" s="19"/>
      <c r="PPG23" s="19"/>
      <c r="PPH23" s="19"/>
      <c r="PPI23" s="19"/>
      <c r="PPJ23" s="19"/>
      <c r="PPK23" s="19"/>
      <c r="PPL23" s="19"/>
      <c r="PPM23" s="19"/>
      <c r="PPN23" s="19"/>
      <c r="PPO23" s="19"/>
      <c r="PPP23" s="19"/>
      <c r="PPQ23" s="19"/>
      <c r="PPR23" s="19"/>
      <c r="PPS23" s="19"/>
      <c r="PPT23" s="19"/>
      <c r="PPU23" s="19"/>
      <c r="PPV23" s="19"/>
      <c r="PPW23" s="19"/>
      <c r="PPX23" s="19"/>
      <c r="PPY23" s="19"/>
      <c r="PPZ23" s="19"/>
      <c r="PQA23" s="19"/>
      <c r="PQB23" s="19"/>
      <c r="PQC23" s="19"/>
      <c r="PQD23" s="19"/>
      <c r="PQE23" s="19"/>
      <c r="PQF23" s="19"/>
      <c r="PQG23" s="19"/>
      <c r="PQH23" s="19"/>
      <c r="PQI23" s="19"/>
      <c r="PQJ23" s="19"/>
      <c r="PQK23" s="19"/>
      <c r="PQL23" s="19"/>
      <c r="PQM23" s="19"/>
      <c r="PQN23" s="19"/>
      <c r="PQO23" s="19"/>
      <c r="PQP23" s="19"/>
      <c r="PQQ23" s="19"/>
      <c r="PQR23" s="19"/>
      <c r="PQS23" s="19"/>
      <c r="PQT23" s="19"/>
      <c r="PQU23" s="19"/>
      <c r="PQV23" s="19"/>
      <c r="PQW23" s="19"/>
      <c r="PQX23" s="19"/>
      <c r="PQY23" s="19"/>
      <c r="PQZ23" s="19"/>
      <c r="PRA23" s="19"/>
      <c r="PRB23" s="19"/>
      <c r="PRC23" s="19"/>
      <c r="PRD23" s="19"/>
      <c r="PRE23" s="19"/>
      <c r="PRF23" s="19"/>
      <c r="PRG23" s="19"/>
      <c r="PRH23" s="19"/>
      <c r="PRI23" s="19"/>
      <c r="PRJ23" s="19"/>
      <c r="PRK23" s="19"/>
      <c r="PRL23" s="19"/>
      <c r="PRM23" s="19"/>
      <c r="PRN23" s="19"/>
      <c r="PRO23" s="19"/>
      <c r="PRP23" s="19"/>
      <c r="PRQ23" s="19"/>
      <c r="PRR23" s="19"/>
      <c r="PRS23" s="19"/>
      <c r="PRT23" s="19"/>
      <c r="PRU23" s="19"/>
      <c r="PRV23" s="19"/>
      <c r="PRW23" s="19"/>
      <c r="PRX23" s="19"/>
      <c r="PRY23" s="19"/>
      <c r="PRZ23" s="19"/>
      <c r="PSA23" s="19"/>
      <c r="PSB23" s="19"/>
      <c r="PSC23" s="19"/>
      <c r="PSD23" s="19"/>
      <c r="PSE23" s="19"/>
      <c r="PSF23" s="19"/>
      <c r="PSG23" s="19"/>
      <c r="PSH23" s="19"/>
      <c r="PSI23" s="19"/>
      <c r="PSJ23" s="19"/>
      <c r="PSK23" s="19"/>
      <c r="PSL23" s="19"/>
      <c r="PSM23" s="19"/>
      <c r="PSN23" s="19"/>
      <c r="PSO23" s="19"/>
      <c r="PSP23" s="19"/>
      <c r="PSQ23" s="19"/>
      <c r="PSR23" s="19"/>
      <c r="PSS23" s="19"/>
      <c r="PST23" s="19"/>
      <c r="PSU23" s="19"/>
      <c r="PSV23" s="19"/>
      <c r="PSW23" s="19"/>
      <c r="PSX23" s="19"/>
      <c r="PSY23" s="19"/>
      <c r="PSZ23" s="19"/>
      <c r="PTA23" s="19"/>
      <c r="PTB23" s="19"/>
      <c r="PTC23" s="19"/>
      <c r="PTD23" s="19"/>
      <c r="PTE23" s="19"/>
      <c r="PTF23" s="19"/>
      <c r="PTG23" s="19"/>
      <c r="PTH23" s="19"/>
      <c r="PTI23" s="19"/>
      <c r="PTJ23" s="19"/>
      <c r="PTK23" s="19"/>
      <c r="PTL23" s="19"/>
      <c r="PTM23" s="19"/>
      <c r="PTN23" s="19"/>
      <c r="PTO23" s="19"/>
      <c r="PTP23" s="19"/>
      <c r="PTQ23" s="19"/>
      <c r="PTR23" s="19"/>
      <c r="PTS23" s="19"/>
      <c r="PTT23" s="19"/>
      <c r="PTU23" s="19"/>
      <c r="PTV23" s="19"/>
      <c r="PTW23" s="19"/>
      <c r="PTX23" s="19"/>
      <c r="PTY23" s="19"/>
      <c r="PTZ23" s="19"/>
      <c r="PUA23" s="19"/>
      <c r="PUB23" s="19"/>
      <c r="PUC23" s="19"/>
      <c r="PUD23" s="19"/>
      <c r="PUE23" s="19"/>
      <c r="PUF23" s="19"/>
      <c r="PUG23" s="19"/>
      <c r="PUH23" s="19"/>
      <c r="PUI23" s="19"/>
      <c r="PUJ23" s="19"/>
      <c r="PUK23" s="19"/>
      <c r="PUL23" s="19"/>
      <c r="PUM23" s="19"/>
      <c r="PUN23" s="19"/>
      <c r="PUO23" s="19"/>
      <c r="PUP23" s="19"/>
      <c r="PUQ23" s="19"/>
      <c r="PUR23" s="19"/>
      <c r="PUS23" s="19"/>
      <c r="PUT23" s="19"/>
      <c r="PUU23" s="19"/>
      <c r="PUV23" s="19"/>
      <c r="PUW23" s="19"/>
      <c r="PUX23" s="19"/>
      <c r="PUY23" s="19"/>
      <c r="PUZ23" s="19"/>
      <c r="PVA23" s="19"/>
      <c r="PVB23" s="19"/>
      <c r="PVC23" s="19"/>
      <c r="PVD23" s="19"/>
      <c r="PVE23" s="19"/>
      <c r="PVF23" s="19"/>
      <c r="PVG23" s="19"/>
      <c r="PVH23" s="19"/>
      <c r="PVI23" s="19"/>
      <c r="PVJ23" s="19"/>
      <c r="PVK23" s="19"/>
      <c r="PVL23" s="19"/>
      <c r="PVM23" s="19"/>
      <c r="PVN23" s="19"/>
      <c r="PVO23" s="19"/>
      <c r="PVP23" s="19"/>
      <c r="PVQ23" s="19"/>
      <c r="PVR23" s="19"/>
      <c r="PVS23" s="19"/>
      <c r="PVT23" s="19"/>
      <c r="PVU23" s="19"/>
      <c r="PVV23" s="19"/>
      <c r="PVW23" s="19"/>
      <c r="PVX23" s="19"/>
      <c r="PVY23" s="19"/>
      <c r="PVZ23" s="19"/>
      <c r="PWA23" s="19"/>
      <c r="PWB23" s="19"/>
      <c r="PWC23" s="19"/>
      <c r="PWD23" s="19"/>
      <c r="PWE23" s="19"/>
      <c r="PWF23" s="19"/>
      <c r="PWG23" s="19"/>
      <c r="PWH23" s="19"/>
      <c r="PWI23" s="19"/>
      <c r="PWJ23" s="19"/>
      <c r="PWK23" s="19"/>
      <c r="PWL23" s="19"/>
      <c r="PWM23" s="19"/>
      <c r="PWN23" s="19"/>
      <c r="PWO23" s="19"/>
      <c r="PWP23" s="19"/>
      <c r="PWQ23" s="19"/>
      <c r="PWR23" s="19"/>
      <c r="PWS23" s="19"/>
      <c r="PWT23" s="19"/>
      <c r="PWU23" s="19"/>
      <c r="PWV23" s="19"/>
      <c r="PWW23" s="19"/>
      <c r="PWX23" s="19"/>
      <c r="PWY23" s="19"/>
      <c r="PWZ23" s="19"/>
      <c r="PXA23" s="19"/>
      <c r="PXB23" s="19"/>
      <c r="PXC23" s="19"/>
      <c r="PXD23" s="19"/>
      <c r="PXE23" s="19"/>
      <c r="PXF23" s="19"/>
      <c r="PXG23" s="19"/>
      <c r="PXH23" s="19"/>
      <c r="PXI23" s="19"/>
      <c r="PXJ23" s="19"/>
      <c r="PXK23" s="19"/>
      <c r="PXL23" s="19"/>
      <c r="PXM23" s="19"/>
      <c r="PXN23" s="19"/>
      <c r="PXO23" s="19"/>
      <c r="PXP23" s="19"/>
      <c r="PXQ23" s="19"/>
      <c r="PXR23" s="19"/>
      <c r="PXS23" s="19"/>
      <c r="PXT23" s="19"/>
      <c r="PXU23" s="19"/>
      <c r="PXV23" s="19"/>
      <c r="PXW23" s="19"/>
      <c r="PXX23" s="19"/>
      <c r="PXY23" s="19"/>
      <c r="PXZ23" s="19"/>
      <c r="PYA23" s="19"/>
      <c r="PYB23" s="19"/>
      <c r="PYC23" s="19"/>
      <c r="PYD23" s="19"/>
      <c r="PYE23" s="19"/>
      <c r="PYF23" s="19"/>
      <c r="PYG23" s="19"/>
      <c r="PYH23" s="19"/>
      <c r="PYI23" s="19"/>
      <c r="PYJ23" s="19"/>
      <c r="PYK23" s="19"/>
      <c r="PYL23" s="19"/>
      <c r="PYM23" s="19"/>
      <c r="PYN23" s="19"/>
      <c r="PYO23" s="19"/>
      <c r="PYP23" s="19"/>
      <c r="PYQ23" s="19"/>
      <c r="PYR23" s="19"/>
      <c r="PYS23" s="19"/>
      <c r="PYT23" s="19"/>
      <c r="PYU23" s="19"/>
      <c r="PYV23" s="19"/>
      <c r="PYW23" s="19"/>
      <c r="PYX23" s="19"/>
      <c r="PYY23" s="19"/>
      <c r="PYZ23" s="19"/>
      <c r="PZA23" s="19"/>
      <c r="PZB23" s="19"/>
      <c r="PZC23" s="19"/>
      <c r="PZD23" s="19"/>
      <c r="PZE23" s="19"/>
      <c r="PZF23" s="19"/>
      <c r="PZG23" s="19"/>
      <c r="PZH23" s="19"/>
      <c r="PZI23" s="19"/>
      <c r="PZJ23" s="19"/>
      <c r="PZK23" s="19"/>
      <c r="PZL23" s="19"/>
      <c r="PZM23" s="19"/>
      <c r="PZN23" s="19"/>
      <c r="PZO23" s="19"/>
      <c r="PZP23" s="19"/>
      <c r="PZQ23" s="19"/>
      <c r="PZR23" s="19"/>
      <c r="PZS23" s="19"/>
      <c r="PZT23" s="19"/>
      <c r="PZU23" s="19"/>
      <c r="PZV23" s="19"/>
      <c r="PZW23" s="19"/>
      <c r="PZX23" s="19"/>
      <c r="PZY23" s="19"/>
      <c r="PZZ23" s="19"/>
      <c r="QAA23" s="19"/>
      <c r="QAB23" s="19"/>
      <c r="QAC23" s="19"/>
      <c r="QAD23" s="19"/>
      <c r="QAE23" s="19"/>
      <c r="QAF23" s="19"/>
      <c r="QAG23" s="19"/>
      <c r="QAH23" s="19"/>
      <c r="QAI23" s="19"/>
      <c r="QAJ23" s="19"/>
      <c r="QAK23" s="19"/>
      <c r="QAL23" s="19"/>
      <c r="QAM23" s="19"/>
      <c r="QAN23" s="19"/>
      <c r="QAO23" s="19"/>
      <c r="QAP23" s="19"/>
      <c r="QAQ23" s="19"/>
      <c r="QAR23" s="19"/>
      <c r="QAS23" s="19"/>
      <c r="QAT23" s="19"/>
      <c r="QAU23" s="19"/>
      <c r="QAV23" s="19"/>
      <c r="QAW23" s="19"/>
      <c r="QAX23" s="19"/>
      <c r="QAY23" s="19"/>
      <c r="QAZ23" s="19"/>
      <c r="QBA23" s="19"/>
      <c r="QBB23" s="19"/>
      <c r="QBC23" s="19"/>
      <c r="QBD23" s="19"/>
      <c r="QBE23" s="19"/>
      <c r="QBF23" s="19"/>
      <c r="QBG23" s="19"/>
      <c r="QBH23" s="19"/>
      <c r="QBI23" s="19"/>
      <c r="QBJ23" s="19"/>
      <c r="QBK23" s="19"/>
      <c r="QBL23" s="19"/>
      <c r="QBM23" s="19"/>
      <c r="QBN23" s="19"/>
      <c r="QBO23" s="19"/>
      <c r="QBP23" s="19"/>
      <c r="QBQ23" s="19"/>
      <c r="QBR23" s="19"/>
      <c r="QBS23" s="19"/>
      <c r="QBT23" s="19"/>
      <c r="QBU23" s="19"/>
      <c r="QBV23" s="19"/>
      <c r="QBW23" s="19"/>
      <c r="QBX23" s="19"/>
      <c r="QBY23" s="19"/>
      <c r="QBZ23" s="19"/>
      <c r="QCA23" s="19"/>
      <c r="QCB23" s="19"/>
      <c r="QCC23" s="19"/>
      <c r="QCD23" s="19"/>
      <c r="QCE23" s="19"/>
      <c r="QCF23" s="19"/>
      <c r="QCG23" s="19"/>
      <c r="QCH23" s="19"/>
      <c r="QCI23" s="19"/>
      <c r="QCJ23" s="19"/>
      <c r="QCK23" s="19"/>
      <c r="QCL23" s="19"/>
      <c r="QCM23" s="19"/>
      <c r="QCN23" s="19"/>
      <c r="QCO23" s="19"/>
      <c r="QCP23" s="19"/>
      <c r="QCQ23" s="19"/>
      <c r="QCR23" s="19"/>
      <c r="QCS23" s="19"/>
      <c r="QCT23" s="19"/>
      <c r="QCU23" s="19"/>
      <c r="QCV23" s="19"/>
      <c r="QCW23" s="19"/>
      <c r="QCX23" s="19"/>
      <c r="QCY23" s="19"/>
      <c r="QCZ23" s="19"/>
      <c r="QDA23" s="19"/>
      <c r="QDB23" s="19"/>
      <c r="QDC23" s="19"/>
      <c r="QDD23" s="19"/>
      <c r="QDE23" s="19"/>
      <c r="QDF23" s="19"/>
      <c r="QDG23" s="19"/>
      <c r="QDH23" s="19"/>
      <c r="QDI23" s="19"/>
      <c r="QDJ23" s="19"/>
      <c r="QDK23" s="19"/>
      <c r="QDL23" s="19"/>
      <c r="QDM23" s="19"/>
      <c r="QDN23" s="19"/>
      <c r="QDO23" s="19"/>
      <c r="QDP23" s="19"/>
      <c r="QDQ23" s="19"/>
      <c r="QDR23" s="19"/>
      <c r="QDS23" s="19"/>
      <c r="QDT23" s="19"/>
      <c r="QDU23" s="19"/>
      <c r="QDV23" s="19"/>
      <c r="QDW23" s="19"/>
      <c r="QDX23" s="19"/>
      <c r="QDY23" s="19"/>
      <c r="QDZ23" s="19"/>
      <c r="QEA23" s="19"/>
      <c r="QEB23" s="19"/>
      <c r="QEC23" s="19"/>
      <c r="QED23" s="19"/>
      <c r="QEE23" s="19"/>
      <c r="QEF23" s="19"/>
      <c r="QEG23" s="19"/>
      <c r="QEH23" s="19"/>
      <c r="QEI23" s="19"/>
      <c r="QEJ23" s="19"/>
      <c r="QEK23" s="19"/>
      <c r="QEL23" s="19"/>
      <c r="QEM23" s="19"/>
      <c r="QEN23" s="19"/>
      <c r="QEO23" s="19"/>
      <c r="QEP23" s="19"/>
      <c r="QEQ23" s="19"/>
      <c r="QER23" s="19"/>
      <c r="QES23" s="19"/>
      <c r="QET23" s="19"/>
      <c r="QEU23" s="19"/>
      <c r="QEV23" s="19"/>
      <c r="QEW23" s="19"/>
      <c r="QEX23" s="19"/>
      <c r="QEY23" s="19"/>
      <c r="QEZ23" s="19"/>
      <c r="QFA23" s="19"/>
      <c r="QFB23" s="19"/>
      <c r="QFC23" s="19"/>
      <c r="QFD23" s="19"/>
      <c r="QFE23" s="19"/>
      <c r="QFF23" s="19"/>
      <c r="QFG23" s="19"/>
      <c r="QFH23" s="19"/>
      <c r="QFI23" s="19"/>
      <c r="QFJ23" s="19"/>
      <c r="QFK23" s="19"/>
      <c r="QFL23" s="19"/>
      <c r="QFM23" s="19"/>
      <c r="QFN23" s="19"/>
      <c r="QFO23" s="19"/>
      <c r="QFP23" s="19"/>
      <c r="QFQ23" s="19"/>
      <c r="QFR23" s="19"/>
      <c r="QFS23" s="19"/>
      <c r="QFT23" s="19"/>
      <c r="QFU23" s="19"/>
      <c r="QFV23" s="19"/>
      <c r="QFW23" s="19"/>
      <c r="QFX23" s="19"/>
      <c r="QFY23" s="19"/>
      <c r="QFZ23" s="19"/>
      <c r="QGA23" s="19"/>
      <c r="QGB23" s="19"/>
      <c r="QGC23" s="19"/>
      <c r="QGD23" s="19"/>
      <c r="QGE23" s="19"/>
      <c r="QGF23" s="19"/>
      <c r="QGG23" s="19"/>
      <c r="QGH23" s="19"/>
      <c r="QGI23" s="19"/>
      <c r="QGJ23" s="19"/>
      <c r="QGK23" s="19"/>
      <c r="QGL23" s="19"/>
      <c r="QGM23" s="19"/>
      <c r="QGN23" s="19"/>
      <c r="QGO23" s="19"/>
      <c r="QGP23" s="19"/>
      <c r="QGQ23" s="19"/>
      <c r="QGR23" s="19"/>
      <c r="QGS23" s="19"/>
      <c r="QGT23" s="19"/>
      <c r="QGU23" s="19"/>
      <c r="QGV23" s="19"/>
      <c r="QGW23" s="19"/>
      <c r="QGX23" s="19"/>
      <c r="QGY23" s="19"/>
      <c r="QGZ23" s="19"/>
      <c r="QHA23" s="19"/>
      <c r="QHB23" s="19"/>
      <c r="QHC23" s="19"/>
      <c r="QHD23" s="19"/>
      <c r="QHE23" s="19"/>
      <c r="QHF23" s="19"/>
      <c r="QHG23" s="19"/>
      <c r="QHH23" s="19"/>
      <c r="QHI23" s="19"/>
      <c r="QHJ23" s="19"/>
      <c r="QHK23" s="19"/>
      <c r="QHL23" s="19"/>
      <c r="QHM23" s="19"/>
      <c r="QHN23" s="19"/>
      <c r="QHO23" s="19"/>
      <c r="QHP23" s="19"/>
      <c r="QHQ23" s="19"/>
      <c r="QHR23" s="19"/>
      <c r="QHS23" s="19"/>
      <c r="QHT23" s="19"/>
      <c r="QHU23" s="19"/>
      <c r="QHV23" s="19"/>
      <c r="QHW23" s="19"/>
      <c r="QHX23" s="19"/>
      <c r="QHY23" s="19"/>
      <c r="QHZ23" s="19"/>
      <c r="QIA23" s="19"/>
      <c r="QIB23" s="19"/>
      <c r="QIC23" s="19"/>
      <c r="QID23" s="19"/>
      <c r="QIE23" s="19"/>
      <c r="QIF23" s="19"/>
      <c r="QIG23" s="19"/>
      <c r="QIH23" s="19"/>
      <c r="QII23" s="19"/>
      <c r="QIJ23" s="19"/>
      <c r="QIK23" s="19"/>
      <c r="QIL23" s="19"/>
      <c r="QIM23" s="19"/>
      <c r="QIN23" s="19"/>
      <c r="QIO23" s="19"/>
      <c r="QIP23" s="19"/>
      <c r="QIQ23" s="19"/>
      <c r="QIR23" s="19"/>
      <c r="QIS23" s="19"/>
      <c r="QIT23" s="19"/>
      <c r="QIU23" s="19"/>
      <c r="QIV23" s="19"/>
      <c r="QIW23" s="19"/>
      <c r="QIX23" s="19"/>
      <c r="QIY23" s="19"/>
      <c r="QIZ23" s="19"/>
      <c r="QJA23" s="19"/>
      <c r="QJB23" s="19"/>
      <c r="QJC23" s="19"/>
      <c r="QJD23" s="19"/>
      <c r="QJE23" s="19"/>
      <c r="QJF23" s="19"/>
      <c r="QJG23" s="19"/>
      <c r="QJH23" s="19"/>
      <c r="QJI23" s="19"/>
      <c r="QJJ23" s="19"/>
      <c r="QJK23" s="19"/>
      <c r="QJL23" s="19"/>
      <c r="QJM23" s="19"/>
      <c r="QJN23" s="19"/>
      <c r="QJO23" s="19"/>
      <c r="QJP23" s="19"/>
      <c r="QJQ23" s="19"/>
      <c r="QJR23" s="19"/>
      <c r="QJS23" s="19"/>
      <c r="QJT23" s="19"/>
      <c r="QJU23" s="19"/>
      <c r="QJV23" s="19"/>
      <c r="QJW23" s="19"/>
      <c r="QJX23" s="19"/>
      <c r="QJY23" s="19"/>
      <c r="QJZ23" s="19"/>
      <c r="QKA23" s="19"/>
      <c r="QKB23" s="19"/>
      <c r="QKC23" s="19"/>
      <c r="QKD23" s="19"/>
      <c r="QKE23" s="19"/>
      <c r="QKF23" s="19"/>
      <c r="QKG23" s="19"/>
      <c r="QKH23" s="19"/>
      <c r="QKI23" s="19"/>
      <c r="QKJ23" s="19"/>
      <c r="QKK23" s="19"/>
      <c r="QKL23" s="19"/>
      <c r="QKM23" s="19"/>
      <c r="QKN23" s="19"/>
      <c r="QKO23" s="19"/>
      <c r="QKP23" s="19"/>
      <c r="QKQ23" s="19"/>
      <c r="QKR23" s="19"/>
      <c r="QKS23" s="19"/>
      <c r="QKT23" s="19"/>
      <c r="QKU23" s="19"/>
      <c r="QKV23" s="19"/>
      <c r="QKW23" s="19"/>
      <c r="QKX23" s="19"/>
      <c r="QKY23" s="19"/>
      <c r="QKZ23" s="19"/>
      <c r="QLA23" s="19"/>
      <c r="QLB23" s="19"/>
      <c r="QLC23" s="19"/>
      <c r="QLD23" s="19"/>
      <c r="QLE23" s="19"/>
      <c r="QLF23" s="19"/>
      <c r="QLG23" s="19"/>
      <c r="QLH23" s="19"/>
      <c r="QLI23" s="19"/>
      <c r="QLJ23" s="19"/>
      <c r="QLK23" s="19"/>
      <c r="QLL23" s="19"/>
      <c r="QLM23" s="19"/>
      <c r="QLN23" s="19"/>
      <c r="QLO23" s="19"/>
      <c r="QLP23" s="19"/>
      <c r="QLQ23" s="19"/>
      <c r="QLR23" s="19"/>
      <c r="QLS23" s="19"/>
      <c r="QLT23" s="19"/>
      <c r="QLU23" s="19"/>
      <c r="QLV23" s="19"/>
      <c r="QLW23" s="19"/>
      <c r="QLX23" s="19"/>
      <c r="QLY23" s="19"/>
      <c r="QLZ23" s="19"/>
      <c r="QMA23" s="19"/>
      <c r="QMB23" s="19"/>
      <c r="QMC23" s="19"/>
      <c r="QMD23" s="19"/>
      <c r="QME23" s="19"/>
      <c r="QMF23" s="19"/>
      <c r="QMG23" s="19"/>
      <c r="QMH23" s="19"/>
      <c r="QMI23" s="19"/>
      <c r="QMJ23" s="19"/>
      <c r="QMK23" s="19"/>
      <c r="QML23" s="19"/>
      <c r="QMM23" s="19"/>
      <c r="QMN23" s="19"/>
      <c r="QMO23" s="19"/>
      <c r="QMP23" s="19"/>
      <c r="QMQ23" s="19"/>
      <c r="QMR23" s="19"/>
      <c r="QMS23" s="19"/>
      <c r="QMT23" s="19"/>
      <c r="QMU23" s="19"/>
      <c r="QMV23" s="19"/>
      <c r="QMW23" s="19"/>
      <c r="QMX23" s="19"/>
      <c r="QMY23" s="19"/>
      <c r="QMZ23" s="19"/>
      <c r="QNA23" s="19"/>
      <c r="QNB23" s="19"/>
      <c r="QNC23" s="19"/>
      <c r="QND23" s="19"/>
      <c r="QNE23" s="19"/>
      <c r="QNF23" s="19"/>
      <c r="QNG23" s="19"/>
      <c r="QNH23" s="19"/>
      <c r="QNI23" s="19"/>
      <c r="QNJ23" s="19"/>
      <c r="QNK23" s="19"/>
      <c r="QNL23" s="19"/>
      <c r="QNM23" s="19"/>
      <c r="QNN23" s="19"/>
      <c r="QNO23" s="19"/>
      <c r="QNP23" s="19"/>
      <c r="QNQ23" s="19"/>
      <c r="QNR23" s="19"/>
      <c r="QNS23" s="19"/>
      <c r="QNT23" s="19"/>
      <c r="QNU23" s="19"/>
      <c r="QNV23" s="19"/>
      <c r="QNW23" s="19"/>
      <c r="QNX23" s="19"/>
      <c r="QNY23" s="19"/>
      <c r="QNZ23" s="19"/>
      <c r="QOA23" s="19"/>
      <c r="QOB23" s="19"/>
      <c r="QOC23" s="19"/>
      <c r="QOD23" s="19"/>
      <c r="QOE23" s="19"/>
      <c r="QOF23" s="19"/>
      <c r="QOG23" s="19"/>
      <c r="QOH23" s="19"/>
      <c r="QOI23" s="19"/>
      <c r="QOJ23" s="19"/>
      <c r="QOK23" s="19"/>
      <c r="QOL23" s="19"/>
      <c r="QOM23" s="19"/>
      <c r="QON23" s="19"/>
      <c r="QOO23" s="19"/>
      <c r="QOP23" s="19"/>
      <c r="QOQ23" s="19"/>
      <c r="QOR23" s="19"/>
      <c r="QOS23" s="19"/>
      <c r="QOT23" s="19"/>
      <c r="QOU23" s="19"/>
      <c r="QOV23" s="19"/>
      <c r="QOW23" s="19"/>
      <c r="QOX23" s="19"/>
      <c r="QOY23" s="19"/>
      <c r="QOZ23" s="19"/>
      <c r="QPA23" s="19"/>
      <c r="QPB23" s="19"/>
      <c r="QPC23" s="19"/>
      <c r="QPD23" s="19"/>
      <c r="QPE23" s="19"/>
      <c r="QPF23" s="19"/>
      <c r="QPG23" s="19"/>
      <c r="QPH23" s="19"/>
      <c r="QPI23" s="19"/>
      <c r="QPJ23" s="19"/>
      <c r="QPK23" s="19"/>
      <c r="QPL23" s="19"/>
      <c r="QPM23" s="19"/>
      <c r="QPN23" s="19"/>
      <c r="QPO23" s="19"/>
      <c r="QPP23" s="19"/>
      <c r="QPQ23" s="19"/>
      <c r="QPR23" s="19"/>
      <c r="QPS23" s="19"/>
      <c r="QPT23" s="19"/>
      <c r="QPU23" s="19"/>
      <c r="QPV23" s="19"/>
      <c r="QPW23" s="19"/>
      <c r="QPX23" s="19"/>
      <c r="QPY23" s="19"/>
      <c r="QPZ23" s="19"/>
      <c r="QQA23" s="19"/>
      <c r="QQB23" s="19"/>
      <c r="QQC23" s="19"/>
      <c r="QQD23" s="19"/>
      <c r="QQE23" s="19"/>
      <c r="QQF23" s="19"/>
      <c r="QQG23" s="19"/>
      <c r="QQH23" s="19"/>
      <c r="QQI23" s="19"/>
      <c r="QQJ23" s="19"/>
      <c r="QQK23" s="19"/>
      <c r="QQL23" s="19"/>
      <c r="QQM23" s="19"/>
      <c r="QQN23" s="19"/>
      <c r="QQO23" s="19"/>
      <c r="QQP23" s="19"/>
      <c r="QQQ23" s="19"/>
      <c r="QQR23" s="19"/>
      <c r="QQS23" s="19"/>
      <c r="QQT23" s="19"/>
      <c r="QQU23" s="19"/>
      <c r="QQV23" s="19"/>
      <c r="QQW23" s="19"/>
      <c r="QQX23" s="19"/>
      <c r="QQY23" s="19"/>
      <c r="QQZ23" s="19"/>
      <c r="QRA23" s="19"/>
      <c r="QRB23" s="19"/>
      <c r="QRC23" s="19"/>
      <c r="QRD23" s="19"/>
      <c r="QRE23" s="19"/>
      <c r="QRF23" s="19"/>
      <c r="QRG23" s="19"/>
      <c r="QRH23" s="19"/>
      <c r="QRI23" s="19"/>
      <c r="QRJ23" s="19"/>
      <c r="QRK23" s="19"/>
      <c r="QRL23" s="19"/>
      <c r="QRM23" s="19"/>
      <c r="QRN23" s="19"/>
      <c r="QRO23" s="19"/>
      <c r="QRP23" s="19"/>
      <c r="QRQ23" s="19"/>
      <c r="QRR23" s="19"/>
      <c r="QRS23" s="19"/>
      <c r="QRT23" s="19"/>
      <c r="QRU23" s="19"/>
      <c r="QRV23" s="19"/>
      <c r="QRW23" s="19"/>
      <c r="QRX23" s="19"/>
      <c r="QRY23" s="19"/>
      <c r="QRZ23" s="19"/>
      <c r="QSA23" s="19"/>
      <c r="QSB23" s="19"/>
      <c r="QSC23" s="19"/>
      <c r="QSD23" s="19"/>
      <c r="QSE23" s="19"/>
      <c r="QSF23" s="19"/>
      <c r="QSG23" s="19"/>
      <c r="QSH23" s="19"/>
      <c r="QSI23" s="19"/>
      <c r="QSJ23" s="19"/>
      <c r="QSK23" s="19"/>
      <c r="QSL23" s="19"/>
      <c r="QSM23" s="19"/>
      <c r="QSN23" s="19"/>
      <c r="QSO23" s="19"/>
      <c r="QSP23" s="19"/>
      <c r="QSQ23" s="19"/>
      <c r="QSR23" s="19"/>
      <c r="QSS23" s="19"/>
      <c r="QST23" s="19"/>
      <c r="QSU23" s="19"/>
      <c r="QSV23" s="19"/>
      <c r="QSW23" s="19"/>
      <c r="QSX23" s="19"/>
      <c r="QSY23" s="19"/>
      <c r="QSZ23" s="19"/>
      <c r="QTA23" s="19"/>
      <c r="QTB23" s="19"/>
      <c r="QTC23" s="19"/>
      <c r="QTD23" s="19"/>
      <c r="QTE23" s="19"/>
      <c r="QTF23" s="19"/>
      <c r="QTG23" s="19"/>
      <c r="QTH23" s="19"/>
      <c r="QTI23" s="19"/>
      <c r="QTJ23" s="19"/>
      <c r="QTK23" s="19"/>
      <c r="QTL23" s="19"/>
      <c r="QTM23" s="19"/>
      <c r="QTN23" s="19"/>
      <c r="QTO23" s="19"/>
      <c r="QTP23" s="19"/>
      <c r="QTQ23" s="19"/>
      <c r="QTR23" s="19"/>
      <c r="QTS23" s="19"/>
      <c r="QTT23" s="19"/>
      <c r="QTU23" s="19"/>
      <c r="QTV23" s="19"/>
      <c r="QTW23" s="19"/>
      <c r="QTX23" s="19"/>
      <c r="QTY23" s="19"/>
      <c r="QTZ23" s="19"/>
      <c r="QUA23" s="19"/>
      <c r="QUB23" s="19"/>
      <c r="QUC23" s="19"/>
      <c r="QUD23" s="19"/>
      <c r="QUE23" s="19"/>
      <c r="QUF23" s="19"/>
      <c r="QUG23" s="19"/>
      <c r="QUH23" s="19"/>
      <c r="QUI23" s="19"/>
      <c r="QUJ23" s="19"/>
      <c r="QUK23" s="19"/>
      <c r="QUL23" s="19"/>
      <c r="QUM23" s="19"/>
      <c r="QUN23" s="19"/>
      <c r="QUO23" s="19"/>
      <c r="QUP23" s="19"/>
      <c r="QUQ23" s="19"/>
      <c r="QUR23" s="19"/>
      <c r="QUS23" s="19"/>
      <c r="QUT23" s="19"/>
      <c r="QUU23" s="19"/>
      <c r="QUV23" s="19"/>
      <c r="QUW23" s="19"/>
      <c r="QUX23" s="19"/>
      <c r="QUY23" s="19"/>
      <c r="QUZ23" s="19"/>
      <c r="QVA23" s="19"/>
      <c r="QVB23" s="19"/>
      <c r="QVC23" s="19"/>
      <c r="QVD23" s="19"/>
      <c r="QVE23" s="19"/>
      <c r="QVF23" s="19"/>
      <c r="QVG23" s="19"/>
      <c r="QVH23" s="19"/>
      <c r="QVI23" s="19"/>
      <c r="QVJ23" s="19"/>
      <c r="QVK23" s="19"/>
      <c r="QVL23" s="19"/>
      <c r="QVM23" s="19"/>
      <c r="QVN23" s="19"/>
      <c r="QVO23" s="19"/>
      <c r="QVP23" s="19"/>
      <c r="QVQ23" s="19"/>
      <c r="QVR23" s="19"/>
      <c r="QVS23" s="19"/>
      <c r="QVT23" s="19"/>
      <c r="QVU23" s="19"/>
      <c r="QVV23" s="19"/>
      <c r="QVW23" s="19"/>
      <c r="QVX23" s="19"/>
      <c r="QVY23" s="19"/>
      <c r="QVZ23" s="19"/>
      <c r="QWA23" s="19"/>
      <c r="QWB23" s="19"/>
      <c r="QWC23" s="19"/>
      <c r="QWD23" s="19"/>
      <c r="QWE23" s="19"/>
      <c r="QWF23" s="19"/>
      <c r="QWG23" s="19"/>
      <c r="QWH23" s="19"/>
      <c r="QWI23" s="19"/>
      <c r="QWJ23" s="19"/>
      <c r="QWK23" s="19"/>
      <c r="QWL23" s="19"/>
      <c r="QWM23" s="19"/>
      <c r="QWN23" s="19"/>
      <c r="QWO23" s="19"/>
      <c r="QWP23" s="19"/>
      <c r="QWQ23" s="19"/>
      <c r="QWR23" s="19"/>
      <c r="QWS23" s="19"/>
      <c r="QWT23" s="19"/>
      <c r="QWU23" s="19"/>
      <c r="QWV23" s="19"/>
      <c r="QWW23" s="19"/>
      <c r="QWX23" s="19"/>
      <c r="QWY23" s="19"/>
      <c r="QWZ23" s="19"/>
      <c r="QXA23" s="19"/>
      <c r="QXB23" s="19"/>
      <c r="QXC23" s="19"/>
      <c r="QXD23" s="19"/>
      <c r="QXE23" s="19"/>
      <c r="QXF23" s="19"/>
      <c r="QXG23" s="19"/>
      <c r="QXH23" s="19"/>
      <c r="QXI23" s="19"/>
      <c r="QXJ23" s="19"/>
      <c r="QXK23" s="19"/>
      <c r="QXL23" s="19"/>
      <c r="QXM23" s="19"/>
      <c r="QXN23" s="19"/>
      <c r="QXO23" s="19"/>
      <c r="QXP23" s="19"/>
      <c r="QXQ23" s="19"/>
      <c r="QXR23" s="19"/>
      <c r="QXS23" s="19"/>
      <c r="QXT23" s="19"/>
      <c r="QXU23" s="19"/>
      <c r="QXV23" s="19"/>
      <c r="QXW23" s="19"/>
      <c r="QXX23" s="19"/>
      <c r="QXY23" s="19"/>
      <c r="QXZ23" s="19"/>
      <c r="QYA23" s="19"/>
      <c r="QYB23" s="19"/>
      <c r="QYC23" s="19"/>
      <c r="QYD23" s="19"/>
      <c r="QYE23" s="19"/>
      <c r="QYF23" s="19"/>
      <c r="QYG23" s="19"/>
      <c r="QYH23" s="19"/>
      <c r="QYI23" s="19"/>
      <c r="QYJ23" s="19"/>
      <c r="QYK23" s="19"/>
      <c r="QYL23" s="19"/>
      <c r="QYM23" s="19"/>
      <c r="QYN23" s="19"/>
      <c r="QYO23" s="19"/>
      <c r="QYP23" s="19"/>
      <c r="QYQ23" s="19"/>
      <c r="QYR23" s="19"/>
      <c r="QYS23" s="19"/>
      <c r="QYT23" s="19"/>
      <c r="QYU23" s="19"/>
      <c r="QYV23" s="19"/>
      <c r="QYW23" s="19"/>
      <c r="QYX23" s="19"/>
      <c r="QYY23" s="19"/>
      <c r="QYZ23" s="19"/>
      <c r="QZA23" s="19"/>
      <c r="QZB23" s="19"/>
      <c r="QZC23" s="19"/>
      <c r="QZD23" s="19"/>
      <c r="QZE23" s="19"/>
      <c r="QZF23" s="19"/>
      <c r="QZG23" s="19"/>
      <c r="QZH23" s="19"/>
      <c r="QZI23" s="19"/>
      <c r="QZJ23" s="19"/>
      <c r="QZK23" s="19"/>
      <c r="QZL23" s="19"/>
      <c r="QZM23" s="19"/>
      <c r="QZN23" s="19"/>
      <c r="QZO23" s="19"/>
      <c r="QZP23" s="19"/>
      <c r="QZQ23" s="19"/>
      <c r="QZR23" s="19"/>
      <c r="QZS23" s="19"/>
      <c r="QZT23" s="19"/>
      <c r="QZU23" s="19"/>
      <c r="QZV23" s="19"/>
      <c r="QZW23" s="19"/>
      <c r="QZX23" s="19"/>
      <c r="QZY23" s="19"/>
      <c r="QZZ23" s="19"/>
      <c r="RAA23" s="19"/>
      <c r="RAB23" s="19"/>
      <c r="RAC23" s="19"/>
      <c r="RAD23" s="19"/>
      <c r="RAE23" s="19"/>
      <c r="RAF23" s="19"/>
      <c r="RAG23" s="19"/>
      <c r="RAH23" s="19"/>
      <c r="RAI23" s="19"/>
      <c r="RAJ23" s="19"/>
      <c r="RAK23" s="19"/>
      <c r="RAL23" s="19"/>
      <c r="RAM23" s="19"/>
      <c r="RAN23" s="19"/>
      <c r="RAO23" s="19"/>
      <c r="RAP23" s="19"/>
      <c r="RAQ23" s="19"/>
      <c r="RAR23" s="19"/>
      <c r="RAS23" s="19"/>
      <c r="RAT23" s="19"/>
      <c r="RAU23" s="19"/>
      <c r="RAV23" s="19"/>
      <c r="RAW23" s="19"/>
      <c r="RAX23" s="19"/>
      <c r="RAY23" s="19"/>
      <c r="RAZ23" s="19"/>
      <c r="RBA23" s="19"/>
      <c r="RBB23" s="19"/>
      <c r="RBC23" s="19"/>
      <c r="RBD23" s="19"/>
      <c r="RBE23" s="19"/>
      <c r="RBF23" s="19"/>
      <c r="RBG23" s="19"/>
      <c r="RBH23" s="19"/>
      <c r="RBI23" s="19"/>
      <c r="RBJ23" s="19"/>
      <c r="RBK23" s="19"/>
      <c r="RBL23" s="19"/>
      <c r="RBM23" s="19"/>
      <c r="RBN23" s="19"/>
      <c r="RBO23" s="19"/>
      <c r="RBP23" s="19"/>
      <c r="RBQ23" s="19"/>
      <c r="RBR23" s="19"/>
      <c r="RBS23" s="19"/>
      <c r="RBT23" s="19"/>
      <c r="RBU23" s="19"/>
      <c r="RBV23" s="19"/>
      <c r="RBW23" s="19"/>
      <c r="RBX23" s="19"/>
      <c r="RBY23" s="19"/>
      <c r="RBZ23" s="19"/>
      <c r="RCA23" s="19"/>
      <c r="RCB23" s="19"/>
      <c r="RCC23" s="19"/>
      <c r="RCD23" s="19"/>
      <c r="RCE23" s="19"/>
      <c r="RCF23" s="19"/>
      <c r="RCG23" s="19"/>
      <c r="RCH23" s="19"/>
      <c r="RCI23" s="19"/>
      <c r="RCJ23" s="19"/>
      <c r="RCK23" s="19"/>
      <c r="RCL23" s="19"/>
      <c r="RCM23" s="19"/>
      <c r="RCN23" s="19"/>
      <c r="RCO23" s="19"/>
      <c r="RCP23" s="19"/>
      <c r="RCQ23" s="19"/>
      <c r="RCR23" s="19"/>
      <c r="RCS23" s="19"/>
      <c r="RCT23" s="19"/>
      <c r="RCU23" s="19"/>
      <c r="RCV23" s="19"/>
      <c r="RCW23" s="19"/>
      <c r="RCX23" s="19"/>
      <c r="RCY23" s="19"/>
      <c r="RCZ23" s="19"/>
      <c r="RDA23" s="19"/>
      <c r="RDB23" s="19"/>
      <c r="RDC23" s="19"/>
      <c r="RDD23" s="19"/>
      <c r="RDE23" s="19"/>
      <c r="RDF23" s="19"/>
      <c r="RDG23" s="19"/>
      <c r="RDH23" s="19"/>
      <c r="RDI23" s="19"/>
      <c r="RDJ23" s="19"/>
      <c r="RDK23" s="19"/>
      <c r="RDL23" s="19"/>
      <c r="RDM23" s="19"/>
      <c r="RDN23" s="19"/>
      <c r="RDO23" s="19"/>
      <c r="RDP23" s="19"/>
      <c r="RDQ23" s="19"/>
      <c r="RDR23" s="19"/>
      <c r="RDS23" s="19"/>
      <c r="RDT23" s="19"/>
      <c r="RDU23" s="19"/>
      <c r="RDV23" s="19"/>
      <c r="RDW23" s="19"/>
      <c r="RDX23" s="19"/>
      <c r="RDY23" s="19"/>
      <c r="RDZ23" s="19"/>
      <c r="REA23" s="19"/>
      <c r="REB23" s="19"/>
      <c r="REC23" s="19"/>
      <c r="RED23" s="19"/>
      <c r="REE23" s="19"/>
      <c r="REF23" s="19"/>
      <c r="REG23" s="19"/>
      <c r="REH23" s="19"/>
      <c r="REI23" s="19"/>
      <c r="REJ23" s="19"/>
      <c r="REK23" s="19"/>
      <c r="REL23" s="19"/>
      <c r="REM23" s="19"/>
      <c r="REN23" s="19"/>
      <c r="REO23" s="19"/>
      <c r="REP23" s="19"/>
      <c r="REQ23" s="19"/>
      <c r="RER23" s="19"/>
      <c r="RES23" s="19"/>
      <c r="RET23" s="19"/>
      <c r="REU23" s="19"/>
      <c r="REV23" s="19"/>
      <c r="REW23" s="19"/>
      <c r="REX23" s="19"/>
      <c r="REY23" s="19"/>
      <c r="REZ23" s="19"/>
      <c r="RFA23" s="19"/>
      <c r="RFB23" s="19"/>
      <c r="RFC23" s="19"/>
      <c r="RFD23" s="19"/>
      <c r="RFE23" s="19"/>
      <c r="RFF23" s="19"/>
      <c r="RFG23" s="19"/>
      <c r="RFH23" s="19"/>
      <c r="RFI23" s="19"/>
      <c r="RFJ23" s="19"/>
      <c r="RFK23" s="19"/>
      <c r="RFL23" s="19"/>
      <c r="RFM23" s="19"/>
      <c r="RFN23" s="19"/>
      <c r="RFO23" s="19"/>
      <c r="RFP23" s="19"/>
      <c r="RFQ23" s="19"/>
      <c r="RFR23" s="19"/>
      <c r="RFS23" s="19"/>
      <c r="RFT23" s="19"/>
      <c r="RFU23" s="19"/>
      <c r="RFV23" s="19"/>
      <c r="RFW23" s="19"/>
      <c r="RFX23" s="19"/>
      <c r="RFY23" s="19"/>
      <c r="RFZ23" s="19"/>
      <c r="RGA23" s="19"/>
      <c r="RGB23" s="19"/>
      <c r="RGC23" s="19"/>
      <c r="RGD23" s="19"/>
      <c r="RGE23" s="19"/>
      <c r="RGF23" s="19"/>
      <c r="RGG23" s="19"/>
      <c r="RGH23" s="19"/>
      <c r="RGI23" s="19"/>
      <c r="RGJ23" s="19"/>
      <c r="RGK23" s="19"/>
      <c r="RGL23" s="19"/>
      <c r="RGM23" s="19"/>
      <c r="RGN23" s="19"/>
      <c r="RGO23" s="19"/>
      <c r="RGP23" s="19"/>
      <c r="RGQ23" s="19"/>
      <c r="RGR23" s="19"/>
      <c r="RGS23" s="19"/>
      <c r="RGT23" s="19"/>
      <c r="RGU23" s="19"/>
      <c r="RGV23" s="19"/>
      <c r="RGW23" s="19"/>
      <c r="RGX23" s="19"/>
      <c r="RGY23" s="19"/>
      <c r="RGZ23" s="19"/>
      <c r="RHA23" s="19"/>
      <c r="RHB23" s="19"/>
      <c r="RHC23" s="19"/>
      <c r="RHD23" s="19"/>
      <c r="RHE23" s="19"/>
      <c r="RHF23" s="19"/>
      <c r="RHG23" s="19"/>
      <c r="RHH23" s="19"/>
      <c r="RHI23" s="19"/>
      <c r="RHJ23" s="19"/>
      <c r="RHK23" s="19"/>
      <c r="RHL23" s="19"/>
      <c r="RHM23" s="19"/>
      <c r="RHN23" s="19"/>
      <c r="RHO23" s="19"/>
      <c r="RHP23" s="19"/>
      <c r="RHQ23" s="19"/>
      <c r="RHR23" s="19"/>
      <c r="RHS23" s="19"/>
      <c r="RHT23" s="19"/>
      <c r="RHU23" s="19"/>
      <c r="RHV23" s="19"/>
      <c r="RHW23" s="19"/>
      <c r="RHX23" s="19"/>
      <c r="RHY23" s="19"/>
      <c r="RHZ23" s="19"/>
      <c r="RIA23" s="19"/>
      <c r="RIB23" s="19"/>
      <c r="RIC23" s="19"/>
      <c r="RID23" s="19"/>
      <c r="RIE23" s="19"/>
      <c r="RIF23" s="19"/>
      <c r="RIG23" s="19"/>
      <c r="RIH23" s="19"/>
      <c r="RII23" s="19"/>
      <c r="RIJ23" s="19"/>
      <c r="RIK23" s="19"/>
      <c r="RIL23" s="19"/>
      <c r="RIM23" s="19"/>
      <c r="RIN23" s="19"/>
      <c r="RIO23" s="19"/>
      <c r="RIP23" s="19"/>
      <c r="RIQ23" s="19"/>
      <c r="RIR23" s="19"/>
      <c r="RIS23" s="19"/>
      <c r="RIT23" s="19"/>
      <c r="RIU23" s="19"/>
      <c r="RIV23" s="19"/>
      <c r="RIW23" s="19"/>
      <c r="RIX23" s="19"/>
      <c r="RIY23" s="19"/>
      <c r="RIZ23" s="19"/>
      <c r="RJA23" s="19"/>
      <c r="RJB23" s="19"/>
      <c r="RJC23" s="19"/>
      <c r="RJD23" s="19"/>
      <c r="RJE23" s="19"/>
      <c r="RJF23" s="19"/>
      <c r="RJG23" s="19"/>
      <c r="RJH23" s="19"/>
      <c r="RJI23" s="19"/>
      <c r="RJJ23" s="19"/>
      <c r="RJK23" s="19"/>
      <c r="RJL23" s="19"/>
      <c r="RJM23" s="19"/>
      <c r="RJN23" s="19"/>
      <c r="RJO23" s="19"/>
      <c r="RJP23" s="19"/>
      <c r="RJQ23" s="19"/>
      <c r="RJR23" s="19"/>
      <c r="RJS23" s="19"/>
      <c r="RJT23" s="19"/>
      <c r="RJU23" s="19"/>
      <c r="RJV23" s="19"/>
      <c r="RJW23" s="19"/>
      <c r="RJX23" s="19"/>
      <c r="RJY23" s="19"/>
      <c r="RJZ23" s="19"/>
      <c r="RKA23" s="19"/>
      <c r="RKB23" s="19"/>
      <c r="RKC23" s="19"/>
      <c r="RKD23" s="19"/>
      <c r="RKE23" s="19"/>
      <c r="RKF23" s="19"/>
      <c r="RKG23" s="19"/>
      <c r="RKH23" s="19"/>
      <c r="RKI23" s="19"/>
      <c r="RKJ23" s="19"/>
      <c r="RKK23" s="19"/>
      <c r="RKL23" s="19"/>
      <c r="RKM23" s="19"/>
      <c r="RKN23" s="19"/>
      <c r="RKO23" s="19"/>
      <c r="RKP23" s="19"/>
      <c r="RKQ23" s="19"/>
      <c r="RKR23" s="19"/>
      <c r="RKS23" s="19"/>
      <c r="RKT23" s="19"/>
      <c r="RKU23" s="19"/>
      <c r="RKV23" s="19"/>
      <c r="RKW23" s="19"/>
      <c r="RKX23" s="19"/>
      <c r="RKY23" s="19"/>
      <c r="RKZ23" s="19"/>
      <c r="RLA23" s="19"/>
      <c r="RLB23" s="19"/>
      <c r="RLC23" s="19"/>
      <c r="RLD23" s="19"/>
      <c r="RLE23" s="19"/>
      <c r="RLF23" s="19"/>
      <c r="RLG23" s="19"/>
      <c r="RLH23" s="19"/>
      <c r="RLI23" s="19"/>
      <c r="RLJ23" s="19"/>
      <c r="RLK23" s="19"/>
      <c r="RLL23" s="19"/>
      <c r="RLM23" s="19"/>
      <c r="RLN23" s="19"/>
      <c r="RLO23" s="19"/>
      <c r="RLP23" s="19"/>
      <c r="RLQ23" s="19"/>
      <c r="RLR23" s="19"/>
      <c r="RLS23" s="19"/>
      <c r="RLT23" s="19"/>
      <c r="RLU23" s="19"/>
      <c r="RLV23" s="19"/>
      <c r="RLW23" s="19"/>
      <c r="RLX23" s="19"/>
      <c r="RLY23" s="19"/>
      <c r="RLZ23" s="19"/>
      <c r="RMA23" s="19"/>
      <c r="RMB23" s="19"/>
      <c r="RMC23" s="19"/>
      <c r="RMD23" s="19"/>
      <c r="RME23" s="19"/>
      <c r="RMF23" s="19"/>
      <c r="RMG23" s="19"/>
      <c r="RMH23" s="19"/>
      <c r="RMI23" s="19"/>
      <c r="RMJ23" s="19"/>
      <c r="RMK23" s="19"/>
      <c r="RML23" s="19"/>
      <c r="RMM23" s="19"/>
      <c r="RMN23" s="19"/>
      <c r="RMO23" s="19"/>
      <c r="RMP23" s="19"/>
      <c r="RMQ23" s="19"/>
      <c r="RMR23" s="19"/>
      <c r="RMS23" s="19"/>
      <c r="RMT23" s="19"/>
      <c r="RMU23" s="19"/>
      <c r="RMV23" s="19"/>
      <c r="RMW23" s="19"/>
      <c r="RMX23" s="19"/>
      <c r="RMY23" s="19"/>
      <c r="RMZ23" s="19"/>
      <c r="RNA23" s="19"/>
      <c r="RNB23" s="19"/>
      <c r="RNC23" s="19"/>
      <c r="RND23" s="19"/>
      <c r="RNE23" s="19"/>
      <c r="RNF23" s="19"/>
      <c r="RNG23" s="19"/>
      <c r="RNH23" s="19"/>
      <c r="RNI23" s="19"/>
      <c r="RNJ23" s="19"/>
      <c r="RNK23" s="19"/>
      <c r="RNL23" s="19"/>
      <c r="RNM23" s="19"/>
      <c r="RNN23" s="19"/>
      <c r="RNO23" s="19"/>
      <c r="RNP23" s="19"/>
      <c r="RNQ23" s="19"/>
      <c r="RNR23" s="19"/>
      <c r="RNS23" s="19"/>
      <c r="RNT23" s="19"/>
      <c r="RNU23" s="19"/>
      <c r="RNV23" s="19"/>
      <c r="RNW23" s="19"/>
      <c r="RNX23" s="19"/>
      <c r="RNY23" s="19"/>
      <c r="RNZ23" s="19"/>
      <c r="ROA23" s="19"/>
      <c r="ROB23" s="19"/>
      <c r="ROC23" s="19"/>
      <c r="ROD23" s="19"/>
      <c r="ROE23" s="19"/>
      <c r="ROF23" s="19"/>
      <c r="ROG23" s="19"/>
      <c r="ROH23" s="19"/>
      <c r="ROI23" s="19"/>
      <c r="ROJ23" s="19"/>
      <c r="ROK23" s="19"/>
      <c r="ROL23" s="19"/>
      <c r="ROM23" s="19"/>
      <c r="RON23" s="19"/>
      <c r="ROO23" s="19"/>
      <c r="ROP23" s="19"/>
      <c r="ROQ23" s="19"/>
      <c r="ROR23" s="19"/>
      <c r="ROS23" s="19"/>
      <c r="ROT23" s="19"/>
      <c r="ROU23" s="19"/>
      <c r="ROV23" s="19"/>
      <c r="ROW23" s="19"/>
      <c r="ROX23" s="19"/>
      <c r="ROY23" s="19"/>
      <c r="ROZ23" s="19"/>
      <c r="RPA23" s="19"/>
      <c r="RPB23" s="19"/>
      <c r="RPC23" s="19"/>
      <c r="RPD23" s="19"/>
      <c r="RPE23" s="19"/>
      <c r="RPF23" s="19"/>
      <c r="RPG23" s="19"/>
      <c r="RPH23" s="19"/>
      <c r="RPI23" s="19"/>
      <c r="RPJ23" s="19"/>
      <c r="RPK23" s="19"/>
      <c r="RPL23" s="19"/>
      <c r="RPM23" s="19"/>
      <c r="RPN23" s="19"/>
      <c r="RPO23" s="19"/>
      <c r="RPP23" s="19"/>
      <c r="RPQ23" s="19"/>
      <c r="RPR23" s="19"/>
      <c r="RPS23" s="19"/>
      <c r="RPT23" s="19"/>
      <c r="RPU23" s="19"/>
      <c r="RPV23" s="19"/>
      <c r="RPW23" s="19"/>
      <c r="RPX23" s="19"/>
      <c r="RPY23" s="19"/>
      <c r="RPZ23" s="19"/>
      <c r="RQA23" s="19"/>
      <c r="RQB23" s="19"/>
      <c r="RQC23" s="19"/>
      <c r="RQD23" s="19"/>
      <c r="RQE23" s="19"/>
      <c r="RQF23" s="19"/>
      <c r="RQG23" s="19"/>
      <c r="RQH23" s="19"/>
      <c r="RQI23" s="19"/>
      <c r="RQJ23" s="19"/>
      <c r="RQK23" s="19"/>
      <c r="RQL23" s="19"/>
      <c r="RQM23" s="19"/>
      <c r="RQN23" s="19"/>
      <c r="RQO23" s="19"/>
      <c r="RQP23" s="19"/>
      <c r="RQQ23" s="19"/>
      <c r="RQR23" s="19"/>
      <c r="RQS23" s="19"/>
      <c r="RQT23" s="19"/>
      <c r="RQU23" s="19"/>
      <c r="RQV23" s="19"/>
      <c r="RQW23" s="19"/>
      <c r="RQX23" s="19"/>
      <c r="RQY23" s="19"/>
      <c r="RQZ23" s="19"/>
      <c r="RRA23" s="19"/>
      <c r="RRB23" s="19"/>
      <c r="RRC23" s="19"/>
      <c r="RRD23" s="19"/>
      <c r="RRE23" s="19"/>
      <c r="RRF23" s="19"/>
      <c r="RRG23" s="19"/>
      <c r="RRH23" s="19"/>
      <c r="RRI23" s="19"/>
      <c r="RRJ23" s="19"/>
      <c r="RRK23" s="19"/>
      <c r="RRL23" s="19"/>
      <c r="RRM23" s="19"/>
      <c r="RRN23" s="19"/>
      <c r="RRO23" s="19"/>
      <c r="RRP23" s="19"/>
      <c r="RRQ23" s="19"/>
      <c r="RRR23" s="19"/>
      <c r="RRS23" s="19"/>
      <c r="RRT23" s="19"/>
      <c r="RRU23" s="19"/>
      <c r="RRV23" s="19"/>
      <c r="RRW23" s="19"/>
      <c r="RRX23" s="19"/>
      <c r="RRY23" s="19"/>
      <c r="RRZ23" s="19"/>
      <c r="RSA23" s="19"/>
      <c r="RSB23" s="19"/>
      <c r="RSC23" s="19"/>
      <c r="RSD23" s="19"/>
      <c r="RSE23" s="19"/>
      <c r="RSF23" s="19"/>
      <c r="RSG23" s="19"/>
      <c r="RSH23" s="19"/>
      <c r="RSI23" s="19"/>
      <c r="RSJ23" s="19"/>
      <c r="RSK23" s="19"/>
      <c r="RSL23" s="19"/>
      <c r="RSM23" s="19"/>
      <c r="RSN23" s="19"/>
      <c r="RSO23" s="19"/>
      <c r="RSP23" s="19"/>
      <c r="RSQ23" s="19"/>
      <c r="RSR23" s="19"/>
      <c r="RSS23" s="19"/>
      <c r="RST23" s="19"/>
      <c r="RSU23" s="19"/>
      <c r="RSV23" s="19"/>
      <c r="RSW23" s="19"/>
      <c r="RSX23" s="19"/>
      <c r="RSY23" s="19"/>
      <c r="RSZ23" s="19"/>
      <c r="RTA23" s="19"/>
      <c r="RTB23" s="19"/>
      <c r="RTC23" s="19"/>
      <c r="RTD23" s="19"/>
      <c r="RTE23" s="19"/>
      <c r="RTF23" s="19"/>
      <c r="RTG23" s="19"/>
      <c r="RTH23" s="19"/>
      <c r="RTI23" s="19"/>
      <c r="RTJ23" s="19"/>
      <c r="RTK23" s="19"/>
      <c r="RTL23" s="19"/>
      <c r="RTM23" s="19"/>
      <c r="RTN23" s="19"/>
      <c r="RTO23" s="19"/>
      <c r="RTP23" s="19"/>
      <c r="RTQ23" s="19"/>
      <c r="RTR23" s="19"/>
      <c r="RTS23" s="19"/>
      <c r="RTT23" s="19"/>
      <c r="RTU23" s="19"/>
      <c r="RTV23" s="19"/>
      <c r="RTW23" s="19"/>
      <c r="RTX23" s="19"/>
      <c r="RTY23" s="19"/>
      <c r="RTZ23" s="19"/>
      <c r="RUA23" s="19"/>
      <c r="RUB23" s="19"/>
      <c r="RUC23" s="19"/>
      <c r="RUD23" s="19"/>
      <c r="RUE23" s="19"/>
      <c r="RUF23" s="19"/>
      <c r="RUG23" s="19"/>
      <c r="RUH23" s="19"/>
      <c r="RUI23" s="19"/>
      <c r="RUJ23" s="19"/>
      <c r="RUK23" s="19"/>
      <c r="RUL23" s="19"/>
      <c r="RUM23" s="19"/>
      <c r="RUN23" s="19"/>
      <c r="RUO23" s="19"/>
      <c r="RUP23" s="19"/>
      <c r="RUQ23" s="19"/>
      <c r="RUR23" s="19"/>
      <c r="RUS23" s="19"/>
      <c r="RUT23" s="19"/>
      <c r="RUU23" s="19"/>
      <c r="RUV23" s="19"/>
      <c r="RUW23" s="19"/>
      <c r="RUX23" s="19"/>
      <c r="RUY23" s="19"/>
      <c r="RUZ23" s="19"/>
      <c r="RVA23" s="19"/>
      <c r="RVB23" s="19"/>
      <c r="RVC23" s="19"/>
      <c r="RVD23" s="19"/>
      <c r="RVE23" s="19"/>
      <c r="RVF23" s="19"/>
      <c r="RVG23" s="19"/>
      <c r="RVH23" s="19"/>
      <c r="RVI23" s="19"/>
      <c r="RVJ23" s="19"/>
      <c r="RVK23" s="19"/>
      <c r="RVL23" s="19"/>
      <c r="RVM23" s="19"/>
      <c r="RVN23" s="19"/>
      <c r="RVO23" s="19"/>
      <c r="RVP23" s="19"/>
      <c r="RVQ23" s="19"/>
      <c r="RVR23" s="19"/>
      <c r="RVS23" s="19"/>
      <c r="RVT23" s="19"/>
      <c r="RVU23" s="19"/>
      <c r="RVV23" s="19"/>
      <c r="RVW23" s="19"/>
      <c r="RVX23" s="19"/>
      <c r="RVY23" s="19"/>
      <c r="RVZ23" s="19"/>
      <c r="RWA23" s="19"/>
      <c r="RWB23" s="19"/>
      <c r="RWC23" s="19"/>
      <c r="RWD23" s="19"/>
      <c r="RWE23" s="19"/>
      <c r="RWF23" s="19"/>
      <c r="RWG23" s="19"/>
      <c r="RWH23" s="19"/>
      <c r="RWI23" s="19"/>
      <c r="RWJ23" s="19"/>
      <c r="RWK23" s="19"/>
      <c r="RWL23" s="19"/>
      <c r="RWM23" s="19"/>
      <c r="RWN23" s="19"/>
      <c r="RWO23" s="19"/>
      <c r="RWP23" s="19"/>
      <c r="RWQ23" s="19"/>
      <c r="RWR23" s="19"/>
      <c r="RWS23" s="19"/>
      <c r="RWT23" s="19"/>
      <c r="RWU23" s="19"/>
      <c r="RWV23" s="19"/>
      <c r="RWW23" s="19"/>
      <c r="RWX23" s="19"/>
      <c r="RWY23" s="19"/>
      <c r="RWZ23" s="19"/>
      <c r="RXA23" s="19"/>
      <c r="RXB23" s="19"/>
      <c r="RXC23" s="19"/>
      <c r="RXD23" s="19"/>
      <c r="RXE23" s="19"/>
      <c r="RXF23" s="19"/>
      <c r="RXG23" s="19"/>
      <c r="RXH23" s="19"/>
      <c r="RXI23" s="19"/>
      <c r="RXJ23" s="19"/>
      <c r="RXK23" s="19"/>
      <c r="RXL23" s="19"/>
      <c r="RXM23" s="19"/>
      <c r="RXN23" s="19"/>
      <c r="RXO23" s="19"/>
      <c r="RXP23" s="19"/>
      <c r="RXQ23" s="19"/>
      <c r="RXR23" s="19"/>
      <c r="RXS23" s="19"/>
      <c r="RXT23" s="19"/>
      <c r="RXU23" s="19"/>
      <c r="RXV23" s="19"/>
      <c r="RXW23" s="19"/>
      <c r="RXX23" s="19"/>
      <c r="RXY23" s="19"/>
      <c r="RXZ23" s="19"/>
      <c r="RYA23" s="19"/>
      <c r="RYB23" s="19"/>
      <c r="RYC23" s="19"/>
      <c r="RYD23" s="19"/>
      <c r="RYE23" s="19"/>
      <c r="RYF23" s="19"/>
      <c r="RYG23" s="19"/>
      <c r="RYH23" s="19"/>
      <c r="RYI23" s="19"/>
      <c r="RYJ23" s="19"/>
      <c r="RYK23" s="19"/>
      <c r="RYL23" s="19"/>
      <c r="RYM23" s="19"/>
      <c r="RYN23" s="19"/>
      <c r="RYO23" s="19"/>
      <c r="RYP23" s="19"/>
      <c r="RYQ23" s="19"/>
      <c r="RYR23" s="19"/>
      <c r="RYS23" s="19"/>
      <c r="RYT23" s="19"/>
      <c r="RYU23" s="19"/>
      <c r="RYV23" s="19"/>
      <c r="RYW23" s="19"/>
      <c r="RYX23" s="19"/>
      <c r="RYY23" s="19"/>
      <c r="RYZ23" s="19"/>
      <c r="RZA23" s="19"/>
      <c r="RZB23" s="19"/>
      <c r="RZC23" s="19"/>
      <c r="RZD23" s="19"/>
      <c r="RZE23" s="19"/>
      <c r="RZF23" s="19"/>
      <c r="RZG23" s="19"/>
      <c r="RZH23" s="19"/>
      <c r="RZI23" s="19"/>
      <c r="RZJ23" s="19"/>
      <c r="RZK23" s="19"/>
      <c r="RZL23" s="19"/>
      <c r="RZM23" s="19"/>
      <c r="RZN23" s="19"/>
      <c r="RZO23" s="19"/>
      <c r="RZP23" s="19"/>
      <c r="RZQ23" s="19"/>
      <c r="RZR23" s="19"/>
      <c r="RZS23" s="19"/>
      <c r="RZT23" s="19"/>
      <c r="RZU23" s="19"/>
      <c r="RZV23" s="19"/>
      <c r="RZW23" s="19"/>
      <c r="RZX23" s="19"/>
      <c r="RZY23" s="19"/>
      <c r="RZZ23" s="19"/>
      <c r="SAA23" s="19"/>
      <c r="SAB23" s="19"/>
      <c r="SAC23" s="19"/>
      <c r="SAD23" s="19"/>
      <c r="SAE23" s="19"/>
      <c r="SAF23" s="19"/>
      <c r="SAG23" s="19"/>
      <c r="SAH23" s="19"/>
      <c r="SAI23" s="19"/>
      <c r="SAJ23" s="19"/>
      <c r="SAK23" s="19"/>
      <c r="SAL23" s="19"/>
      <c r="SAM23" s="19"/>
      <c r="SAN23" s="19"/>
      <c r="SAO23" s="19"/>
      <c r="SAP23" s="19"/>
      <c r="SAQ23" s="19"/>
      <c r="SAR23" s="19"/>
      <c r="SAS23" s="19"/>
      <c r="SAT23" s="19"/>
      <c r="SAU23" s="19"/>
      <c r="SAV23" s="19"/>
      <c r="SAW23" s="19"/>
      <c r="SAX23" s="19"/>
      <c r="SAY23" s="19"/>
      <c r="SAZ23" s="19"/>
      <c r="SBA23" s="19"/>
      <c r="SBB23" s="19"/>
      <c r="SBC23" s="19"/>
      <c r="SBD23" s="19"/>
      <c r="SBE23" s="19"/>
      <c r="SBF23" s="19"/>
      <c r="SBG23" s="19"/>
      <c r="SBH23" s="19"/>
      <c r="SBI23" s="19"/>
      <c r="SBJ23" s="19"/>
      <c r="SBK23" s="19"/>
      <c r="SBL23" s="19"/>
      <c r="SBM23" s="19"/>
      <c r="SBN23" s="19"/>
      <c r="SBO23" s="19"/>
      <c r="SBP23" s="19"/>
      <c r="SBQ23" s="19"/>
      <c r="SBR23" s="19"/>
      <c r="SBS23" s="19"/>
      <c r="SBT23" s="19"/>
      <c r="SBU23" s="19"/>
      <c r="SBV23" s="19"/>
      <c r="SBW23" s="19"/>
      <c r="SBX23" s="19"/>
      <c r="SBY23" s="19"/>
      <c r="SBZ23" s="19"/>
      <c r="SCA23" s="19"/>
      <c r="SCB23" s="19"/>
      <c r="SCC23" s="19"/>
      <c r="SCD23" s="19"/>
      <c r="SCE23" s="19"/>
      <c r="SCF23" s="19"/>
      <c r="SCG23" s="19"/>
      <c r="SCH23" s="19"/>
      <c r="SCI23" s="19"/>
      <c r="SCJ23" s="19"/>
      <c r="SCK23" s="19"/>
      <c r="SCL23" s="19"/>
      <c r="SCM23" s="19"/>
      <c r="SCN23" s="19"/>
      <c r="SCO23" s="19"/>
      <c r="SCP23" s="19"/>
      <c r="SCQ23" s="19"/>
      <c r="SCR23" s="19"/>
      <c r="SCS23" s="19"/>
      <c r="SCT23" s="19"/>
      <c r="SCU23" s="19"/>
      <c r="SCV23" s="19"/>
      <c r="SCW23" s="19"/>
      <c r="SCX23" s="19"/>
      <c r="SCY23" s="19"/>
      <c r="SCZ23" s="19"/>
      <c r="SDA23" s="19"/>
      <c r="SDB23" s="19"/>
      <c r="SDC23" s="19"/>
      <c r="SDD23" s="19"/>
      <c r="SDE23" s="19"/>
      <c r="SDF23" s="19"/>
      <c r="SDG23" s="19"/>
      <c r="SDH23" s="19"/>
      <c r="SDI23" s="19"/>
      <c r="SDJ23" s="19"/>
      <c r="SDK23" s="19"/>
      <c r="SDL23" s="19"/>
      <c r="SDM23" s="19"/>
      <c r="SDN23" s="19"/>
      <c r="SDO23" s="19"/>
      <c r="SDP23" s="19"/>
      <c r="SDQ23" s="19"/>
      <c r="SDR23" s="19"/>
      <c r="SDS23" s="19"/>
      <c r="SDT23" s="19"/>
      <c r="SDU23" s="19"/>
      <c r="SDV23" s="19"/>
      <c r="SDW23" s="19"/>
      <c r="SDX23" s="19"/>
      <c r="SDY23" s="19"/>
      <c r="SDZ23" s="19"/>
      <c r="SEA23" s="19"/>
      <c r="SEB23" s="19"/>
      <c r="SEC23" s="19"/>
      <c r="SED23" s="19"/>
      <c r="SEE23" s="19"/>
      <c r="SEF23" s="19"/>
      <c r="SEG23" s="19"/>
      <c r="SEH23" s="19"/>
      <c r="SEI23" s="19"/>
      <c r="SEJ23" s="19"/>
      <c r="SEK23" s="19"/>
      <c r="SEL23" s="19"/>
      <c r="SEM23" s="19"/>
      <c r="SEN23" s="19"/>
      <c r="SEO23" s="19"/>
      <c r="SEP23" s="19"/>
      <c r="SEQ23" s="19"/>
      <c r="SER23" s="19"/>
      <c r="SES23" s="19"/>
      <c r="SET23" s="19"/>
      <c r="SEU23" s="19"/>
      <c r="SEV23" s="19"/>
      <c r="SEW23" s="19"/>
      <c r="SEX23" s="19"/>
      <c r="SEY23" s="19"/>
      <c r="SEZ23" s="19"/>
      <c r="SFA23" s="19"/>
      <c r="SFB23" s="19"/>
      <c r="SFC23" s="19"/>
      <c r="SFD23" s="19"/>
      <c r="SFE23" s="19"/>
      <c r="SFF23" s="19"/>
      <c r="SFG23" s="19"/>
      <c r="SFH23" s="19"/>
      <c r="SFI23" s="19"/>
      <c r="SFJ23" s="19"/>
      <c r="SFK23" s="19"/>
      <c r="SFL23" s="19"/>
      <c r="SFM23" s="19"/>
      <c r="SFN23" s="19"/>
      <c r="SFO23" s="19"/>
      <c r="SFP23" s="19"/>
      <c r="SFQ23" s="19"/>
      <c r="SFR23" s="19"/>
      <c r="SFS23" s="19"/>
      <c r="SFT23" s="19"/>
      <c r="SFU23" s="19"/>
      <c r="SFV23" s="19"/>
      <c r="SFW23" s="19"/>
      <c r="SFX23" s="19"/>
      <c r="SFY23" s="19"/>
      <c r="SFZ23" s="19"/>
      <c r="SGA23" s="19"/>
      <c r="SGB23" s="19"/>
      <c r="SGC23" s="19"/>
      <c r="SGD23" s="19"/>
      <c r="SGE23" s="19"/>
      <c r="SGF23" s="19"/>
      <c r="SGG23" s="19"/>
      <c r="SGH23" s="19"/>
      <c r="SGI23" s="19"/>
      <c r="SGJ23" s="19"/>
      <c r="SGK23" s="19"/>
      <c r="SGL23" s="19"/>
      <c r="SGM23" s="19"/>
      <c r="SGN23" s="19"/>
      <c r="SGO23" s="19"/>
      <c r="SGP23" s="19"/>
      <c r="SGQ23" s="19"/>
      <c r="SGR23" s="19"/>
      <c r="SGS23" s="19"/>
      <c r="SGT23" s="19"/>
      <c r="SGU23" s="19"/>
      <c r="SGV23" s="19"/>
      <c r="SGW23" s="19"/>
      <c r="SGX23" s="19"/>
      <c r="SGY23" s="19"/>
      <c r="SGZ23" s="19"/>
      <c r="SHA23" s="19"/>
      <c r="SHB23" s="19"/>
      <c r="SHC23" s="19"/>
      <c r="SHD23" s="19"/>
      <c r="SHE23" s="19"/>
      <c r="SHF23" s="19"/>
      <c r="SHG23" s="19"/>
      <c r="SHH23" s="19"/>
      <c r="SHI23" s="19"/>
      <c r="SHJ23" s="19"/>
      <c r="SHK23" s="19"/>
      <c r="SHL23" s="19"/>
      <c r="SHM23" s="19"/>
      <c r="SHN23" s="19"/>
      <c r="SHO23" s="19"/>
      <c r="SHP23" s="19"/>
      <c r="SHQ23" s="19"/>
      <c r="SHR23" s="19"/>
      <c r="SHS23" s="19"/>
      <c r="SHT23" s="19"/>
      <c r="SHU23" s="19"/>
      <c r="SHV23" s="19"/>
      <c r="SHW23" s="19"/>
      <c r="SHX23" s="19"/>
      <c r="SHY23" s="19"/>
      <c r="SHZ23" s="19"/>
      <c r="SIA23" s="19"/>
      <c r="SIB23" s="19"/>
      <c r="SIC23" s="19"/>
      <c r="SID23" s="19"/>
      <c r="SIE23" s="19"/>
      <c r="SIF23" s="19"/>
      <c r="SIG23" s="19"/>
      <c r="SIH23" s="19"/>
      <c r="SII23" s="19"/>
      <c r="SIJ23" s="19"/>
      <c r="SIK23" s="19"/>
      <c r="SIL23" s="19"/>
      <c r="SIM23" s="19"/>
      <c r="SIN23" s="19"/>
      <c r="SIO23" s="19"/>
      <c r="SIP23" s="19"/>
      <c r="SIQ23" s="19"/>
      <c r="SIR23" s="19"/>
      <c r="SIS23" s="19"/>
      <c r="SIT23" s="19"/>
      <c r="SIU23" s="19"/>
      <c r="SIV23" s="19"/>
      <c r="SIW23" s="19"/>
      <c r="SIX23" s="19"/>
      <c r="SIY23" s="19"/>
      <c r="SIZ23" s="19"/>
      <c r="SJA23" s="19"/>
      <c r="SJB23" s="19"/>
      <c r="SJC23" s="19"/>
      <c r="SJD23" s="19"/>
      <c r="SJE23" s="19"/>
      <c r="SJF23" s="19"/>
      <c r="SJG23" s="19"/>
      <c r="SJH23" s="19"/>
      <c r="SJI23" s="19"/>
      <c r="SJJ23" s="19"/>
      <c r="SJK23" s="19"/>
      <c r="SJL23" s="19"/>
      <c r="SJM23" s="19"/>
      <c r="SJN23" s="19"/>
      <c r="SJO23" s="19"/>
      <c r="SJP23" s="19"/>
      <c r="SJQ23" s="19"/>
      <c r="SJR23" s="19"/>
      <c r="SJS23" s="19"/>
      <c r="SJT23" s="19"/>
      <c r="SJU23" s="19"/>
      <c r="SJV23" s="19"/>
      <c r="SJW23" s="19"/>
      <c r="SJX23" s="19"/>
      <c r="SJY23" s="19"/>
      <c r="SJZ23" s="19"/>
      <c r="SKA23" s="19"/>
      <c r="SKB23" s="19"/>
      <c r="SKC23" s="19"/>
      <c r="SKD23" s="19"/>
      <c r="SKE23" s="19"/>
      <c r="SKF23" s="19"/>
      <c r="SKG23" s="19"/>
      <c r="SKH23" s="19"/>
      <c r="SKI23" s="19"/>
      <c r="SKJ23" s="19"/>
      <c r="SKK23" s="19"/>
      <c r="SKL23" s="19"/>
      <c r="SKM23" s="19"/>
      <c r="SKN23" s="19"/>
      <c r="SKO23" s="19"/>
      <c r="SKP23" s="19"/>
      <c r="SKQ23" s="19"/>
      <c r="SKR23" s="19"/>
      <c r="SKS23" s="19"/>
      <c r="SKT23" s="19"/>
      <c r="SKU23" s="19"/>
      <c r="SKV23" s="19"/>
      <c r="SKW23" s="19"/>
      <c r="SKX23" s="19"/>
      <c r="SKY23" s="19"/>
      <c r="SKZ23" s="19"/>
      <c r="SLA23" s="19"/>
      <c r="SLB23" s="19"/>
      <c r="SLC23" s="19"/>
      <c r="SLD23" s="19"/>
      <c r="SLE23" s="19"/>
      <c r="SLF23" s="19"/>
      <c r="SLG23" s="19"/>
      <c r="SLH23" s="19"/>
      <c r="SLI23" s="19"/>
      <c r="SLJ23" s="19"/>
      <c r="SLK23" s="19"/>
      <c r="SLL23" s="19"/>
      <c r="SLM23" s="19"/>
      <c r="SLN23" s="19"/>
      <c r="SLO23" s="19"/>
      <c r="SLP23" s="19"/>
      <c r="SLQ23" s="19"/>
      <c r="SLR23" s="19"/>
      <c r="SLS23" s="19"/>
      <c r="SLT23" s="19"/>
      <c r="SLU23" s="19"/>
      <c r="SLV23" s="19"/>
      <c r="SLW23" s="19"/>
      <c r="SLX23" s="19"/>
      <c r="SLY23" s="19"/>
      <c r="SLZ23" s="19"/>
      <c r="SMA23" s="19"/>
      <c r="SMB23" s="19"/>
      <c r="SMC23" s="19"/>
      <c r="SMD23" s="19"/>
      <c r="SME23" s="19"/>
      <c r="SMF23" s="19"/>
      <c r="SMG23" s="19"/>
      <c r="SMH23" s="19"/>
      <c r="SMI23" s="19"/>
      <c r="SMJ23" s="19"/>
      <c r="SMK23" s="19"/>
      <c r="SML23" s="19"/>
      <c r="SMM23" s="19"/>
      <c r="SMN23" s="19"/>
      <c r="SMO23" s="19"/>
      <c r="SMP23" s="19"/>
      <c r="SMQ23" s="19"/>
      <c r="SMR23" s="19"/>
      <c r="SMS23" s="19"/>
      <c r="SMT23" s="19"/>
      <c r="SMU23" s="19"/>
      <c r="SMV23" s="19"/>
      <c r="SMW23" s="19"/>
      <c r="SMX23" s="19"/>
      <c r="SMY23" s="19"/>
      <c r="SMZ23" s="19"/>
      <c r="SNA23" s="19"/>
      <c r="SNB23" s="19"/>
      <c r="SNC23" s="19"/>
      <c r="SND23" s="19"/>
      <c r="SNE23" s="19"/>
      <c r="SNF23" s="19"/>
      <c r="SNG23" s="19"/>
      <c r="SNH23" s="19"/>
      <c r="SNI23" s="19"/>
      <c r="SNJ23" s="19"/>
      <c r="SNK23" s="19"/>
      <c r="SNL23" s="19"/>
      <c r="SNM23" s="19"/>
      <c r="SNN23" s="19"/>
      <c r="SNO23" s="19"/>
      <c r="SNP23" s="19"/>
      <c r="SNQ23" s="19"/>
      <c r="SNR23" s="19"/>
      <c r="SNS23" s="19"/>
      <c r="SNT23" s="19"/>
      <c r="SNU23" s="19"/>
      <c r="SNV23" s="19"/>
      <c r="SNW23" s="19"/>
      <c r="SNX23" s="19"/>
      <c r="SNY23" s="19"/>
      <c r="SNZ23" s="19"/>
      <c r="SOA23" s="19"/>
      <c r="SOB23" s="19"/>
      <c r="SOC23" s="19"/>
      <c r="SOD23" s="19"/>
      <c r="SOE23" s="19"/>
      <c r="SOF23" s="19"/>
      <c r="SOG23" s="19"/>
      <c r="SOH23" s="19"/>
      <c r="SOI23" s="19"/>
      <c r="SOJ23" s="19"/>
      <c r="SOK23" s="19"/>
      <c r="SOL23" s="19"/>
      <c r="SOM23" s="19"/>
      <c r="SON23" s="19"/>
      <c r="SOO23" s="19"/>
      <c r="SOP23" s="19"/>
      <c r="SOQ23" s="19"/>
      <c r="SOR23" s="19"/>
      <c r="SOS23" s="19"/>
      <c r="SOT23" s="19"/>
      <c r="SOU23" s="19"/>
      <c r="SOV23" s="19"/>
      <c r="SOW23" s="19"/>
      <c r="SOX23" s="19"/>
      <c r="SOY23" s="19"/>
      <c r="SOZ23" s="19"/>
      <c r="SPA23" s="19"/>
      <c r="SPB23" s="19"/>
      <c r="SPC23" s="19"/>
      <c r="SPD23" s="19"/>
      <c r="SPE23" s="19"/>
      <c r="SPF23" s="19"/>
      <c r="SPG23" s="19"/>
      <c r="SPH23" s="19"/>
      <c r="SPI23" s="19"/>
      <c r="SPJ23" s="19"/>
      <c r="SPK23" s="19"/>
      <c r="SPL23" s="19"/>
      <c r="SPM23" s="19"/>
      <c r="SPN23" s="19"/>
      <c r="SPO23" s="19"/>
      <c r="SPP23" s="19"/>
      <c r="SPQ23" s="19"/>
      <c r="SPR23" s="19"/>
      <c r="SPS23" s="19"/>
      <c r="SPT23" s="19"/>
      <c r="SPU23" s="19"/>
      <c r="SPV23" s="19"/>
      <c r="SPW23" s="19"/>
      <c r="SPX23" s="19"/>
      <c r="SPY23" s="19"/>
      <c r="SPZ23" s="19"/>
      <c r="SQA23" s="19"/>
      <c r="SQB23" s="19"/>
      <c r="SQC23" s="19"/>
      <c r="SQD23" s="19"/>
      <c r="SQE23" s="19"/>
      <c r="SQF23" s="19"/>
      <c r="SQG23" s="19"/>
      <c r="SQH23" s="19"/>
      <c r="SQI23" s="19"/>
      <c r="SQJ23" s="19"/>
      <c r="SQK23" s="19"/>
      <c r="SQL23" s="19"/>
      <c r="SQM23" s="19"/>
      <c r="SQN23" s="19"/>
      <c r="SQO23" s="19"/>
      <c r="SQP23" s="19"/>
      <c r="SQQ23" s="19"/>
      <c r="SQR23" s="19"/>
      <c r="SQS23" s="19"/>
      <c r="SQT23" s="19"/>
      <c r="SQU23" s="19"/>
      <c r="SQV23" s="19"/>
      <c r="SQW23" s="19"/>
      <c r="SQX23" s="19"/>
      <c r="SQY23" s="19"/>
      <c r="SQZ23" s="19"/>
      <c r="SRA23" s="19"/>
      <c r="SRB23" s="19"/>
      <c r="SRC23" s="19"/>
      <c r="SRD23" s="19"/>
      <c r="SRE23" s="19"/>
      <c r="SRF23" s="19"/>
      <c r="SRG23" s="19"/>
      <c r="SRH23" s="19"/>
      <c r="SRI23" s="19"/>
      <c r="SRJ23" s="19"/>
      <c r="SRK23" s="19"/>
      <c r="SRL23" s="19"/>
      <c r="SRM23" s="19"/>
      <c r="SRN23" s="19"/>
      <c r="SRO23" s="19"/>
      <c r="SRP23" s="19"/>
      <c r="SRQ23" s="19"/>
      <c r="SRR23" s="19"/>
      <c r="SRS23" s="19"/>
      <c r="SRT23" s="19"/>
      <c r="SRU23" s="19"/>
      <c r="SRV23" s="19"/>
      <c r="SRW23" s="19"/>
      <c r="SRX23" s="19"/>
      <c r="SRY23" s="19"/>
      <c r="SRZ23" s="19"/>
      <c r="SSA23" s="19"/>
      <c r="SSB23" s="19"/>
      <c r="SSC23" s="19"/>
      <c r="SSD23" s="19"/>
      <c r="SSE23" s="19"/>
      <c r="SSF23" s="19"/>
      <c r="SSG23" s="19"/>
      <c r="SSH23" s="19"/>
      <c r="SSI23" s="19"/>
      <c r="SSJ23" s="19"/>
      <c r="SSK23" s="19"/>
      <c r="SSL23" s="19"/>
      <c r="SSM23" s="19"/>
      <c r="SSN23" s="19"/>
      <c r="SSO23" s="19"/>
      <c r="SSP23" s="19"/>
      <c r="SSQ23" s="19"/>
      <c r="SSR23" s="19"/>
      <c r="SSS23" s="19"/>
      <c r="SST23" s="19"/>
      <c r="SSU23" s="19"/>
      <c r="SSV23" s="19"/>
      <c r="SSW23" s="19"/>
      <c r="SSX23" s="19"/>
      <c r="SSY23" s="19"/>
      <c r="SSZ23" s="19"/>
      <c r="STA23" s="19"/>
      <c r="STB23" s="19"/>
      <c r="STC23" s="19"/>
      <c r="STD23" s="19"/>
      <c r="STE23" s="19"/>
      <c r="STF23" s="19"/>
      <c r="STG23" s="19"/>
      <c r="STH23" s="19"/>
      <c r="STI23" s="19"/>
      <c r="STJ23" s="19"/>
      <c r="STK23" s="19"/>
      <c r="STL23" s="19"/>
      <c r="STM23" s="19"/>
      <c r="STN23" s="19"/>
      <c r="STO23" s="19"/>
      <c r="STP23" s="19"/>
      <c r="STQ23" s="19"/>
      <c r="STR23" s="19"/>
      <c r="STS23" s="19"/>
      <c r="STT23" s="19"/>
      <c r="STU23" s="19"/>
      <c r="STV23" s="19"/>
      <c r="STW23" s="19"/>
      <c r="STX23" s="19"/>
      <c r="STY23" s="19"/>
      <c r="STZ23" s="19"/>
      <c r="SUA23" s="19"/>
      <c r="SUB23" s="19"/>
      <c r="SUC23" s="19"/>
      <c r="SUD23" s="19"/>
      <c r="SUE23" s="19"/>
      <c r="SUF23" s="19"/>
      <c r="SUG23" s="19"/>
      <c r="SUH23" s="19"/>
      <c r="SUI23" s="19"/>
      <c r="SUJ23" s="19"/>
      <c r="SUK23" s="19"/>
      <c r="SUL23" s="19"/>
      <c r="SUM23" s="19"/>
      <c r="SUN23" s="19"/>
      <c r="SUO23" s="19"/>
      <c r="SUP23" s="19"/>
      <c r="SUQ23" s="19"/>
      <c r="SUR23" s="19"/>
      <c r="SUS23" s="19"/>
      <c r="SUT23" s="19"/>
      <c r="SUU23" s="19"/>
      <c r="SUV23" s="19"/>
      <c r="SUW23" s="19"/>
      <c r="SUX23" s="19"/>
      <c r="SUY23" s="19"/>
      <c r="SUZ23" s="19"/>
      <c r="SVA23" s="19"/>
      <c r="SVB23" s="19"/>
      <c r="SVC23" s="19"/>
      <c r="SVD23" s="19"/>
      <c r="SVE23" s="19"/>
      <c r="SVF23" s="19"/>
      <c r="SVG23" s="19"/>
      <c r="SVH23" s="19"/>
      <c r="SVI23" s="19"/>
      <c r="SVJ23" s="19"/>
      <c r="SVK23" s="19"/>
      <c r="SVL23" s="19"/>
      <c r="SVM23" s="19"/>
      <c r="SVN23" s="19"/>
      <c r="SVO23" s="19"/>
      <c r="SVP23" s="19"/>
      <c r="SVQ23" s="19"/>
      <c r="SVR23" s="19"/>
      <c r="SVS23" s="19"/>
      <c r="SVT23" s="19"/>
      <c r="SVU23" s="19"/>
      <c r="SVV23" s="19"/>
      <c r="SVW23" s="19"/>
      <c r="SVX23" s="19"/>
      <c r="SVY23" s="19"/>
      <c r="SVZ23" s="19"/>
      <c r="SWA23" s="19"/>
      <c r="SWB23" s="19"/>
      <c r="SWC23" s="19"/>
      <c r="SWD23" s="19"/>
      <c r="SWE23" s="19"/>
      <c r="SWF23" s="19"/>
      <c r="SWG23" s="19"/>
      <c r="SWH23" s="19"/>
      <c r="SWI23" s="19"/>
      <c r="SWJ23" s="19"/>
      <c r="SWK23" s="19"/>
      <c r="SWL23" s="19"/>
      <c r="SWM23" s="19"/>
      <c r="SWN23" s="19"/>
      <c r="SWO23" s="19"/>
      <c r="SWP23" s="19"/>
      <c r="SWQ23" s="19"/>
      <c r="SWR23" s="19"/>
      <c r="SWS23" s="19"/>
      <c r="SWT23" s="19"/>
      <c r="SWU23" s="19"/>
      <c r="SWV23" s="19"/>
      <c r="SWW23" s="19"/>
      <c r="SWX23" s="19"/>
      <c r="SWY23" s="19"/>
      <c r="SWZ23" s="19"/>
      <c r="SXA23" s="19"/>
      <c r="SXB23" s="19"/>
      <c r="SXC23" s="19"/>
      <c r="SXD23" s="19"/>
      <c r="SXE23" s="19"/>
      <c r="SXF23" s="19"/>
      <c r="SXG23" s="19"/>
      <c r="SXH23" s="19"/>
      <c r="SXI23" s="19"/>
      <c r="SXJ23" s="19"/>
      <c r="SXK23" s="19"/>
      <c r="SXL23" s="19"/>
      <c r="SXM23" s="19"/>
      <c r="SXN23" s="19"/>
      <c r="SXO23" s="19"/>
      <c r="SXP23" s="19"/>
      <c r="SXQ23" s="19"/>
      <c r="SXR23" s="19"/>
      <c r="SXS23" s="19"/>
      <c r="SXT23" s="19"/>
      <c r="SXU23" s="19"/>
      <c r="SXV23" s="19"/>
      <c r="SXW23" s="19"/>
      <c r="SXX23" s="19"/>
      <c r="SXY23" s="19"/>
      <c r="SXZ23" s="19"/>
      <c r="SYA23" s="19"/>
      <c r="SYB23" s="19"/>
      <c r="SYC23" s="19"/>
      <c r="SYD23" s="19"/>
      <c r="SYE23" s="19"/>
      <c r="SYF23" s="19"/>
      <c r="SYG23" s="19"/>
      <c r="SYH23" s="19"/>
      <c r="SYI23" s="19"/>
      <c r="SYJ23" s="19"/>
      <c r="SYK23" s="19"/>
      <c r="SYL23" s="19"/>
      <c r="SYM23" s="19"/>
      <c r="SYN23" s="19"/>
      <c r="SYO23" s="19"/>
      <c r="SYP23" s="19"/>
      <c r="SYQ23" s="19"/>
      <c r="SYR23" s="19"/>
      <c r="SYS23" s="19"/>
      <c r="SYT23" s="19"/>
      <c r="SYU23" s="19"/>
      <c r="SYV23" s="19"/>
      <c r="SYW23" s="19"/>
      <c r="SYX23" s="19"/>
      <c r="SYY23" s="19"/>
      <c r="SYZ23" s="19"/>
      <c r="SZA23" s="19"/>
      <c r="SZB23" s="19"/>
      <c r="SZC23" s="19"/>
      <c r="SZD23" s="19"/>
      <c r="SZE23" s="19"/>
      <c r="SZF23" s="19"/>
      <c r="SZG23" s="19"/>
      <c r="SZH23" s="19"/>
      <c r="SZI23" s="19"/>
      <c r="SZJ23" s="19"/>
      <c r="SZK23" s="19"/>
      <c r="SZL23" s="19"/>
      <c r="SZM23" s="19"/>
      <c r="SZN23" s="19"/>
      <c r="SZO23" s="19"/>
      <c r="SZP23" s="19"/>
      <c r="SZQ23" s="19"/>
      <c r="SZR23" s="19"/>
      <c r="SZS23" s="19"/>
      <c r="SZT23" s="19"/>
      <c r="SZU23" s="19"/>
      <c r="SZV23" s="19"/>
      <c r="SZW23" s="19"/>
      <c r="SZX23" s="19"/>
      <c r="SZY23" s="19"/>
      <c r="SZZ23" s="19"/>
      <c r="TAA23" s="19"/>
      <c r="TAB23" s="19"/>
      <c r="TAC23" s="19"/>
      <c r="TAD23" s="19"/>
      <c r="TAE23" s="19"/>
      <c r="TAF23" s="19"/>
      <c r="TAG23" s="19"/>
      <c r="TAH23" s="19"/>
      <c r="TAI23" s="19"/>
      <c r="TAJ23" s="19"/>
      <c r="TAK23" s="19"/>
      <c r="TAL23" s="19"/>
      <c r="TAM23" s="19"/>
      <c r="TAN23" s="19"/>
      <c r="TAO23" s="19"/>
      <c r="TAP23" s="19"/>
      <c r="TAQ23" s="19"/>
      <c r="TAR23" s="19"/>
      <c r="TAS23" s="19"/>
      <c r="TAT23" s="19"/>
      <c r="TAU23" s="19"/>
      <c r="TAV23" s="19"/>
      <c r="TAW23" s="19"/>
      <c r="TAX23" s="19"/>
      <c r="TAY23" s="19"/>
      <c r="TAZ23" s="19"/>
      <c r="TBA23" s="19"/>
      <c r="TBB23" s="19"/>
      <c r="TBC23" s="19"/>
      <c r="TBD23" s="19"/>
      <c r="TBE23" s="19"/>
      <c r="TBF23" s="19"/>
      <c r="TBG23" s="19"/>
      <c r="TBH23" s="19"/>
      <c r="TBI23" s="19"/>
      <c r="TBJ23" s="19"/>
      <c r="TBK23" s="19"/>
      <c r="TBL23" s="19"/>
      <c r="TBM23" s="19"/>
      <c r="TBN23" s="19"/>
      <c r="TBO23" s="19"/>
      <c r="TBP23" s="19"/>
      <c r="TBQ23" s="19"/>
      <c r="TBR23" s="19"/>
      <c r="TBS23" s="19"/>
      <c r="TBT23" s="19"/>
      <c r="TBU23" s="19"/>
      <c r="TBV23" s="19"/>
      <c r="TBW23" s="19"/>
      <c r="TBX23" s="19"/>
      <c r="TBY23" s="19"/>
      <c r="TBZ23" s="19"/>
      <c r="TCA23" s="19"/>
      <c r="TCB23" s="19"/>
      <c r="TCC23" s="19"/>
      <c r="TCD23" s="19"/>
      <c r="TCE23" s="19"/>
      <c r="TCF23" s="19"/>
      <c r="TCG23" s="19"/>
      <c r="TCH23" s="19"/>
      <c r="TCI23" s="19"/>
      <c r="TCJ23" s="19"/>
      <c r="TCK23" s="19"/>
      <c r="TCL23" s="19"/>
      <c r="TCM23" s="19"/>
      <c r="TCN23" s="19"/>
      <c r="TCO23" s="19"/>
      <c r="TCP23" s="19"/>
      <c r="TCQ23" s="19"/>
      <c r="TCR23" s="19"/>
      <c r="TCS23" s="19"/>
      <c r="TCT23" s="19"/>
      <c r="TCU23" s="19"/>
      <c r="TCV23" s="19"/>
      <c r="TCW23" s="19"/>
      <c r="TCX23" s="19"/>
      <c r="TCY23" s="19"/>
      <c r="TCZ23" s="19"/>
      <c r="TDA23" s="19"/>
      <c r="TDB23" s="19"/>
      <c r="TDC23" s="19"/>
      <c r="TDD23" s="19"/>
      <c r="TDE23" s="19"/>
      <c r="TDF23" s="19"/>
      <c r="TDG23" s="19"/>
      <c r="TDH23" s="19"/>
      <c r="TDI23" s="19"/>
      <c r="TDJ23" s="19"/>
      <c r="TDK23" s="19"/>
      <c r="TDL23" s="19"/>
      <c r="TDM23" s="19"/>
      <c r="TDN23" s="19"/>
      <c r="TDO23" s="19"/>
      <c r="TDP23" s="19"/>
      <c r="TDQ23" s="19"/>
      <c r="TDR23" s="19"/>
      <c r="TDS23" s="19"/>
      <c r="TDT23" s="19"/>
      <c r="TDU23" s="19"/>
      <c r="TDV23" s="19"/>
      <c r="TDW23" s="19"/>
      <c r="TDX23" s="19"/>
      <c r="TDY23" s="19"/>
      <c r="TDZ23" s="19"/>
      <c r="TEA23" s="19"/>
      <c r="TEB23" s="19"/>
      <c r="TEC23" s="19"/>
      <c r="TED23" s="19"/>
      <c r="TEE23" s="19"/>
      <c r="TEF23" s="19"/>
      <c r="TEG23" s="19"/>
      <c r="TEH23" s="19"/>
      <c r="TEI23" s="19"/>
      <c r="TEJ23" s="19"/>
      <c r="TEK23" s="19"/>
      <c r="TEL23" s="19"/>
      <c r="TEM23" s="19"/>
      <c r="TEN23" s="19"/>
      <c r="TEO23" s="19"/>
      <c r="TEP23" s="19"/>
      <c r="TEQ23" s="19"/>
      <c r="TER23" s="19"/>
      <c r="TES23" s="19"/>
      <c r="TET23" s="19"/>
      <c r="TEU23" s="19"/>
      <c r="TEV23" s="19"/>
      <c r="TEW23" s="19"/>
      <c r="TEX23" s="19"/>
      <c r="TEY23" s="19"/>
      <c r="TEZ23" s="19"/>
      <c r="TFA23" s="19"/>
      <c r="TFB23" s="19"/>
      <c r="TFC23" s="19"/>
      <c r="TFD23" s="19"/>
      <c r="TFE23" s="19"/>
      <c r="TFF23" s="19"/>
      <c r="TFG23" s="19"/>
      <c r="TFH23" s="19"/>
      <c r="TFI23" s="19"/>
      <c r="TFJ23" s="19"/>
      <c r="TFK23" s="19"/>
      <c r="TFL23" s="19"/>
      <c r="TFM23" s="19"/>
      <c r="TFN23" s="19"/>
      <c r="TFO23" s="19"/>
      <c r="TFP23" s="19"/>
      <c r="TFQ23" s="19"/>
      <c r="TFR23" s="19"/>
      <c r="TFS23" s="19"/>
      <c r="TFT23" s="19"/>
      <c r="TFU23" s="19"/>
      <c r="TFV23" s="19"/>
      <c r="TFW23" s="19"/>
      <c r="TFX23" s="19"/>
      <c r="TFY23" s="19"/>
      <c r="TFZ23" s="19"/>
      <c r="TGA23" s="19"/>
      <c r="TGB23" s="19"/>
      <c r="TGC23" s="19"/>
      <c r="TGD23" s="19"/>
      <c r="TGE23" s="19"/>
      <c r="TGF23" s="19"/>
      <c r="TGG23" s="19"/>
      <c r="TGH23" s="19"/>
      <c r="TGI23" s="19"/>
      <c r="TGJ23" s="19"/>
      <c r="TGK23" s="19"/>
      <c r="TGL23" s="19"/>
      <c r="TGM23" s="19"/>
      <c r="TGN23" s="19"/>
      <c r="TGO23" s="19"/>
      <c r="TGP23" s="19"/>
      <c r="TGQ23" s="19"/>
      <c r="TGR23" s="19"/>
      <c r="TGS23" s="19"/>
      <c r="TGT23" s="19"/>
      <c r="TGU23" s="19"/>
      <c r="TGV23" s="19"/>
      <c r="TGW23" s="19"/>
      <c r="TGX23" s="19"/>
      <c r="TGY23" s="19"/>
      <c r="TGZ23" s="19"/>
      <c r="THA23" s="19"/>
      <c r="THB23" s="19"/>
      <c r="THC23" s="19"/>
      <c r="THD23" s="19"/>
      <c r="THE23" s="19"/>
      <c r="THF23" s="19"/>
      <c r="THG23" s="19"/>
      <c r="THH23" s="19"/>
      <c r="THI23" s="19"/>
      <c r="THJ23" s="19"/>
      <c r="THK23" s="19"/>
      <c r="THL23" s="19"/>
      <c r="THM23" s="19"/>
      <c r="THN23" s="19"/>
      <c r="THO23" s="19"/>
      <c r="THP23" s="19"/>
      <c r="THQ23" s="19"/>
      <c r="THR23" s="19"/>
      <c r="THS23" s="19"/>
      <c r="THT23" s="19"/>
      <c r="THU23" s="19"/>
      <c r="THV23" s="19"/>
      <c r="THW23" s="19"/>
      <c r="THX23" s="19"/>
      <c r="THY23" s="19"/>
      <c r="THZ23" s="19"/>
      <c r="TIA23" s="19"/>
      <c r="TIB23" s="19"/>
      <c r="TIC23" s="19"/>
      <c r="TID23" s="19"/>
      <c r="TIE23" s="19"/>
      <c r="TIF23" s="19"/>
      <c r="TIG23" s="19"/>
      <c r="TIH23" s="19"/>
      <c r="TII23" s="19"/>
      <c r="TIJ23" s="19"/>
      <c r="TIK23" s="19"/>
      <c r="TIL23" s="19"/>
      <c r="TIM23" s="19"/>
      <c r="TIN23" s="19"/>
      <c r="TIO23" s="19"/>
      <c r="TIP23" s="19"/>
      <c r="TIQ23" s="19"/>
      <c r="TIR23" s="19"/>
      <c r="TIS23" s="19"/>
      <c r="TIT23" s="19"/>
      <c r="TIU23" s="19"/>
      <c r="TIV23" s="19"/>
      <c r="TIW23" s="19"/>
      <c r="TIX23" s="19"/>
      <c r="TIY23" s="19"/>
      <c r="TIZ23" s="19"/>
      <c r="TJA23" s="19"/>
      <c r="TJB23" s="19"/>
      <c r="TJC23" s="19"/>
      <c r="TJD23" s="19"/>
      <c r="TJE23" s="19"/>
      <c r="TJF23" s="19"/>
      <c r="TJG23" s="19"/>
      <c r="TJH23" s="19"/>
      <c r="TJI23" s="19"/>
      <c r="TJJ23" s="19"/>
      <c r="TJK23" s="19"/>
      <c r="TJL23" s="19"/>
      <c r="TJM23" s="19"/>
      <c r="TJN23" s="19"/>
      <c r="TJO23" s="19"/>
      <c r="TJP23" s="19"/>
      <c r="TJQ23" s="19"/>
      <c r="TJR23" s="19"/>
      <c r="TJS23" s="19"/>
      <c r="TJT23" s="19"/>
      <c r="TJU23" s="19"/>
      <c r="TJV23" s="19"/>
      <c r="TJW23" s="19"/>
      <c r="TJX23" s="19"/>
      <c r="TJY23" s="19"/>
      <c r="TJZ23" s="19"/>
      <c r="TKA23" s="19"/>
      <c r="TKB23" s="19"/>
      <c r="TKC23" s="19"/>
      <c r="TKD23" s="19"/>
      <c r="TKE23" s="19"/>
      <c r="TKF23" s="19"/>
      <c r="TKG23" s="19"/>
      <c r="TKH23" s="19"/>
      <c r="TKI23" s="19"/>
      <c r="TKJ23" s="19"/>
      <c r="TKK23" s="19"/>
      <c r="TKL23" s="19"/>
      <c r="TKM23" s="19"/>
      <c r="TKN23" s="19"/>
      <c r="TKO23" s="19"/>
      <c r="TKP23" s="19"/>
      <c r="TKQ23" s="19"/>
      <c r="TKR23" s="19"/>
      <c r="TKS23" s="19"/>
      <c r="TKT23" s="19"/>
      <c r="TKU23" s="19"/>
      <c r="TKV23" s="19"/>
      <c r="TKW23" s="19"/>
      <c r="TKX23" s="19"/>
      <c r="TKY23" s="19"/>
      <c r="TKZ23" s="19"/>
      <c r="TLA23" s="19"/>
      <c r="TLB23" s="19"/>
      <c r="TLC23" s="19"/>
      <c r="TLD23" s="19"/>
      <c r="TLE23" s="19"/>
      <c r="TLF23" s="19"/>
      <c r="TLG23" s="19"/>
      <c r="TLH23" s="19"/>
      <c r="TLI23" s="19"/>
      <c r="TLJ23" s="19"/>
      <c r="TLK23" s="19"/>
      <c r="TLL23" s="19"/>
      <c r="TLM23" s="19"/>
      <c r="TLN23" s="19"/>
      <c r="TLO23" s="19"/>
      <c r="TLP23" s="19"/>
      <c r="TLQ23" s="19"/>
      <c r="TLR23" s="19"/>
      <c r="TLS23" s="19"/>
      <c r="TLT23" s="19"/>
      <c r="TLU23" s="19"/>
      <c r="TLV23" s="19"/>
      <c r="TLW23" s="19"/>
      <c r="TLX23" s="19"/>
      <c r="TLY23" s="19"/>
      <c r="TLZ23" s="19"/>
      <c r="TMA23" s="19"/>
      <c r="TMB23" s="19"/>
      <c r="TMC23" s="19"/>
      <c r="TMD23" s="19"/>
      <c r="TME23" s="19"/>
      <c r="TMF23" s="19"/>
      <c r="TMG23" s="19"/>
      <c r="TMH23" s="19"/>
      <c r="TMI23" s="19"/>
      <c r="TMJ23" s="19"/>
      <c r="TMK23" s="19"/>
      <c r="TML23" s="19"/>
      <c r="TMM23" s="19"/>
      <c r="TMN23" s="19"/>
      <c r="TMO23" s="19"/>
      <c r="TMP23" s="19"/>
      <c r="TMQ23" s="19"/>
      <c r="TMR23" s="19"/>
      <c r="TMS23" s="19"/>
      <c r="TMT23" s="19"/>
      <c r="TMU23" s="19"/>
      <c r="TMV23" s="19"/>
      <c r="TMW23" s="19"/>
      <c r="TMX23" s="19"/>
      <c r="TMY23" s="19"/>
      <c r="TMZ23" s="19"/>
      <c r="TNA23" s="19"/>
      <c r="TNB23" s="19"/>
      <c r="TNC23" s="19"/>
      <c r="TND23" s="19"/>
      <c r="TNE23" s="19"/>
      <c r="TNF23" s="19"/>
      <c r="TNG23" s="19"/>
      <c r="TNH23" s="19"/>
      <c r="TNI23" s="19"/>
      <c r="TNJ23" s="19"/>
      <c r="TNK23" s="19"/>
      <c r="TNL23" s="19"/>
      <c r="TNM23" s="19"/>
      <c r="TNN23" s="19"/>
      <c r="TNO23" s="19"/>
      <c r="TNP23" s="19"/>
      <c r="TNQ23" s="19"/>
      <c r="TNR23" s="19"/>
      <c r="TNS23" s="19"/>
      <c r="TNT23" s="19"/>
      <c r="TNU23" s="19"/>
      <c r="TNV23" s="19"/>
      <c r="TNW23" s="19"/>
      <c r="TNX23" s="19"/>
      <c r="TNY23" s="19"/>
      <c r="TNZ23" s="19"/>
      <c r="TOA23" s="19"/>
      <c r="TOB23" s="19"/>
      <c r="TOC23" s="19"/>
      <c r="TOD23" s="19"/>
      <c r="TOE23" s="19"/>
      <c r="TOF23" s="19"/>
      <c r="TOG23" s="19"/>
      <c r="TOH23" s="19"/>
      <c r="TOI23" s="19"/>
      <c r="TOJ23" s="19"/>
      <c r="TOK23" s="19"/>
      <c r="TOL23" s="19"/>
      <c r="TOM23" s="19"/>
      <c r="TON23" s="19"/>
      <c r="TOO23" s="19"/>
      <c r="TOP23" s="19"/>
      <c r="TOQ23" s="19"/>
      <c r="TOR23" s="19"/>
      <c r="TOS23" s="19"/>
      <c r="TOT23" s="19"/>
      <c r="TOU23" s="19"/>
      <c r="TOV23" s="19"/>
      <c r="TOW23" s="19"/>
      <c r="TOX23" s="19"/>
      <c r="TOY23" s="19"/>
      <c r="TOZ23" s="19"/>
      <c r="TPA23" s="19"/>
      <c r="TPB23" s="19"/>
      <c r="TPC23" s="19"/>
      <c r="TPD23" s="19"/>
      <c r="TPE23" s="19"/>
      <c r="TPF23" s="19"/>
      <c r="TPG23" s="19"/>
      <c r="TPH23" s="19"/>
      <c r="TPI23" s="19"/>
      <c r="TPJ23" s="19"/>
      <c r="TPK23" s="19"/>
      <c r="TPL23" s="19"/>
      <c r="TPM23" s="19"/>
      <c r="TPN23" s="19"/>
      <c r="TPO23" s="19"/>
      <c r="TPP23" s="19"/>
      <c r="TPQ23" s="19"/>
      <c r="TPR23" s="19"/>
      <c r="TPS23" s="19"/>
      <c r="TPT23" s="19"/>
      <c r="TPU23" s="19"/>
      <c r="TPV23" s="19"/>
      <c r="TPW23" s="19"/>
      <c r="TPX23" s="19"/>
      <c r="TPY23" s="19"/>
      <c r="TPZ23" s="19"/>
      <c r="TQA23" s="19"/>
      <c r="TQB23" s="19"/>
      <c r="TQC23" s="19"/>
      <c r="TQD23" s="19"/>
      <c r="TQE23" s="19"/>
      <c r="TQF23" s="19"/>
      <c r="TQG23" s="19"/>
      <c r="TQH23" s="19"/>
      <c r="TQI23" s="19"/>
      <c r="TQJ23" s="19"/>
      <c r="TQK23" s="19"/>
      <c r="TQL23" s="19"/>
      <c r="TQM23" s="19"/>
      <c r="TQN23" s="19"/>
      <c r="TQO23" s="19"/>
      <c r="TQP23" s="19"/>
      <c r="TQQ23" s="19"/>
      <c r="TQR23" s="19"/>
      <c r="TQS23" s="19"/>
      <c r="TQT23" s="19"/>
      <c r="TQU23" s="19"/>
      <c r="TQV23" s="19"/>
      <c r="TQW23" s="19"/>
      <c r="TQX23" s="19"/>
      <c r="TQY23" s="19"/>
      <c r="TQZ23" s="19"/>
      <c r="TRA23" s="19"/>
      <c r="TRB23" s="19"/>
      <c r="TRC23" s="19"/>
      <c r="TRD23" s="19"/>
      <c r="TRE23" s="19"/>
      <c r="TRF23" s="19"/>
      <c r="TRG23" s="19"/>
      <c r="TRH23" s="19"/>
      <c r="TRI23" s="19"/>
      <c r="TRJ23" s="19"/>
      <c r="TRK23" s="19"/>
      <c r="TRL23" s="19"/>
      <c r="TRM23" s="19"/>
      <c r="TRN23" s="19"/>
      <c r="TRO23" s="19"/>
      <c r="TRP23" s="19"/>
      <c r="TRQ23" s="19"/>
      <c r="TRR23" s="19"/>
      <c r="TRS23" s="19"/>
      <c r="TRT23" s="19"/>
      <c r="TRU23" s="19"/>
      <c r="TRV23" s="19"/>
      <c r="TRW23" s="19"/>
      <c r="TRX23" s="19"/>
      <c r="TRY23" s="19"/>
      <c r="TRZ23" s="19"/>
      <c r="TSA23" s="19"/>
      <c r="TSB23" s="19"/>
      <c r="TSC23" s="19"/>
      <c r="TSD23" s="19"/>
      <c r="TSE23" s="19"/>
      <c r="TSF23" s="19"/>
      <c r="TSG23" s="19"/>
      <c r="TSH23" s="19"/>
      <c r="TSI23" s="19"/>
      <c r="TSJ23" s="19"/>
      <c r="TSK23" s="19"/>
      <c r="TSL23" s="19"/>
      <c r="TSM23" s="19"/>
      <c r="TSN23" s="19"/>
      <c r="TSO23" s="19"/>
      <c r="TSP23" s="19"/>
      <c r="TSQ23" s="19"/>
      <c r="TSR23" s="19"/>
      <c r="TSS23" s="19"/>
      <c r="TST23" s="19"/>
      <c r="TSU23" s="19"/>
      <c r="TSV23" s="19"/>
      <c r="TSW23" s="19"/>
      <c r="TSX23" s="19"/>
      <c r="TSY23" s="19"/>
      <c r="TSZ23" s="19"/>
      <c r="TTA23" s="19"/>
      <c r="TTB23" s="19"/>
      <c r="TTC23" s="19"/>
      <c r="TTD23" s="19"/>
      <c r="TTE23" s="19"/>
      <c r="TTF23" s="19"/>
      <c r="TTG23" s="19"/>
      <c r="TTH23" s="19"/>
      <c r="TTI23" s="19"/>
      <c r="TTJ23" s="19"/>
      <c r="TTK23" s="19"/>
      <c r="TTL23" s="19"/>
      <c r="TTM23" s="19"/>
      <c r="TTN23" s="19"/>
      <c r="TTO23" s="19"/>
      <c r="TTP23" s="19"/>
      <c r="TTQ23" s="19"/>
      <c r="TTR23" s="19"/>
      <c r="TTS23" s="19"/>
      <c r="TTT23" s="19"/>
      <c r="TTU23" s="19"/>
      <c r="TTV23" s="19"/>
      <c r="TTW23" s="19"/>
      <c r="TTX23" s="19"/>
      <c r="TTY23" s="19"/>
      <c r="TTZ23" s="19"/>
      <c r="TUA23" s="19"/>
      <c r="TUB23" s="19"/>
      <c r="TUC23" s="19"/>
      <c r="TUD23" s="19"/>
      <c r="TUE23" s="19"/>
      <c r="TUF23" s="19"/>
      <c r="TUG23" s="19"/>
      <c r="TUH23" s="19"/>
      <c r="TUI23" s="19"/>
      <c r="TUJ23" s="19"/>
      <c r="TUK23" s="19"/>
      <c r="TUL23" s="19"/>
      <c r="TUM23" s="19"/>
      <c r="TUN23" s="19"/>
      <c r="TUO23" s="19"/>
      <c r="TUP23" s="19"/>
      <c r="TUQ23" s="19"/>
      <c r="TUR23" s="19"/>
      <c r="TUS23" s="19"/>
      <c r="TUT23" s="19"/>
      <c r="TUU23" s="19"/>
      <c r="TUV23" s="19"/>
      <c r="TUW23" s="19"/>
      <c r="TUX23" s="19"/>
      <c r="TUY23" s="19"/>
      <c r="TUZ23" s="19"/>
      <c r="TVA23" s="19"/>
      <c r="TVB23" s="19"/>
      <c r="TVC23" s="19"/>
      <c r="TVD23" s="19"/>
      <c r="TVE23" s="19"/>
      <c r="TVF23" s="19"/>
      <c r="TVG23" s="19"/>
      <c r="TVH23" s="19"/>
      <c r="TVI23" s="19"/>
      <c r="TVJ23" s="19"/>
      <c r="TVK23" s="19"/>
      <c r="TVL23" s="19"/>
      <c r="TVM23" s="19"/>
      <c r="TVN23" s="19"/>
      <c r="TVO23" s="19"/>
      <c r="TVP23" s="19"/>
      <c r="TVQ23" s="19"/>
      <c r="TVR23" s="19"/>
      <c r="TVS23" s="19"/>
      <c r="TVT23" s="19"/>
      <c r="TVU23" s="19"/>
      <c r="TVV23" s="19"/>
      <c r="TVW23" s="19"/>
      <c r="TVX23" s="19"/>
      <c r="TVY23" s="19"/>
      <c r="TVZ23" s="19"/>
      <c r="TWA23" s="19"/>
      <c r="TWB23" s="19"/>
      <c r="TWC23" s="19"/>
      <c r="TWD23" s="19"/>
      <c r="TWE23" s="19"/>
      <c r="TWF23" s="19"/>
      <c r="TWG23" s="19"/>
      <c r="TWH23" s="19"/>
      <c r="TWI23" s="19"/>
      <c r="TWJ23" s="19"/>
      <c r="TWK23" s="19"/>
      <c r="TWL23" s="19"/>
      <c r="TWM23" s="19"/>
      <c r="TWN23" s="19"/>
      <c r="TWO23" s="19"/>
      <c r="TWP23" s="19"/>
      <c r="TWQ23" s="19"/>
      <c r="TWR23" s="19"/>
      <c r="TWS23" s="19"/>
      <c r="TWT23" s="19"/>
      <c r="TWU23" s="19"/>
      <c r="TWV23" s="19"/>
      <c r="TWW23" s="19"/>
      <c r="TWX23" s="19"/>
      <c r="TWY23" s="19"/>
      <c r="TWZ23" s="19"/>
      <c r="TXA23" s="19"/>
      <c r="TXB23" s="19"/>
      <c r="TXC23" s="19"/>
      <c r="TXD23" s="19"/>
      <c r="TXE23" s="19"/>
      <c r="TXF23" s="19"/>
      <c r="TXG23" s="19"/>
      <c r="TXH23" s="19"/>
      <c r="TXI23" s="19"/>
      <c r="TXJ23" s="19"/>
      <c r="TXK23" s="19"/>
      <c r="TXL23" s="19"/>
      <c r="TXM23" s="19"/>
      <c r="TXN23" s="19"/>
      <c r="TXO23" s="19"/>
      <c r="TXP23" s="19"/>
      <c r="TXQ23" s="19"/>
      <c r="TXR23" s="19"/>
      <c r="TXS23" s="19"/>
      <c r="TXT23" s="19"/>
      <c r="TXU23" s="19"/>
      <c r="TXV23" s="19"/>
      <c r="TXW23" s="19"/>
      <c r="TXX23" s="19"/>
      <c r="TXY23" s="19"/>
      <c r="TXZ23" s="19"/>
      <c r="TYA23" s="19"/>
      <c r="TYB23" s="19"/>
      <c r="TYC23" s="19"/>
      <c r="TYD23" s="19"/>
      <c r="TYE23" s="19"/>
      <c r="TYF23" s="19"/>
      <c r="TYG23" s="19"/>
      <c r="TYH23" s="19"/>
      <c r="TYI23" s="19"/>
      <c r="TYJ23" s="19"/>
      <c r="TYK23" s="19"/>
      <c r="TYL23" s="19"/>
      <c r="TYM23" s="19"/>
      <c r="TYN23" s="19"/>
      <c r="TYO23" s="19"/>
      <c r="TYP23" s="19"/>
      <c r="TYQ23" s="19"/>
      <c r="TYR23" s="19"/>
      <c r="TYS23" s="19"/>
      <c r="TYT23" s="19"/>
      <c r="TYU23" s="19"/>
      <c r="TYV23" s="19"/>
      <c r="TYW23" s="19"/>
      <c r="TYX23" s="19"/>
      <c r="TYY23" s="19"/>
      <c r="TYZ23" s="19"/>
      <c r="TZA23" s="19"/>
      <c r="TZB23" s="19"/>
      <c r="TZC23" s="19"/>
      <c r="TZD23" s="19"/>
      <c r="TZE23" s="19"/>
      <c r="TZF23" s="19"/>
      <c r="TZG23" s="19"/>
      <c r="TZH23" s="19"/>
      <c r="TZI23" s="19"/>
      <c r="TZJ23" s="19"/>
      <c r="TZK23" s="19"/>
      <c r="TZL23" s="19"/>
      <c r="TZM23" s="19"/>
      <c r="TZN23" s="19"/>
      <c r="TZO23" s="19"/>
      <c r="TZP23" s="19"/>
      <c r="TZQ23" s="19"/>
      <c r="TZR23" s="19"/>
      <c r="TZS23" s="19"/>
      <c r="TZT23" s="19"/>
      <c r="TZU23" s="19"/>
      <c r="TZV23" s="19"/>
      <c r="TZW23" s="19"/>
      <c r="TZX23" s="19"/>
      <c r="TZY23" s="19"/>
      <c r="TZZ23" s="19"/>
      <c r="UAA23" s="19"/>
      <c r="UAB23" s="19"/>
      <c r="UAC23" s="19"/>
      <c r="UAD23" s="19"/>
      <c r="UAE23" s="19"/>
      <c r="UAF23" s="19"/>
      <c r="UAG23" s="19"/>
      <c r="UAH23" s="19"/>
      <c r="UAI23" s="19"/>
      <c r="UAJ23" s="19"/>
      <c r="UAK23" s="19"/>
      <c r="UAL23" s="19"/>
      <c r="UAM23" s="19"/>
      <c r="UAN23" s="19"/>
      <c r="UAO23" s="19"/>
      <c r="UAP23" s="19"/>
      <c r="UAQ23" s="19"/>
      <c r="UAR23" s="19"/>
      <c r="UAS23" s="19"/>
      <c r="UAT23" s="19"/>
      <c r="UAU23" s="19"/>
      <c r="UAV23" s="19"/>
      <c r="UAW23" s="19"/>
      <c r="UAX23" s="19"/>
      <c r="UAY23" s="19"/>
      <c r="UAZ23" s="19"/>
      <c r="UBA23" s="19"/>
      <c r="UBB23" s="19"/>
      <c r="UBC23" s="19"/>
      <c r="UBD23" s="19"/>
      <c r="UBE23" s="19"/>
      <c r="UBF23" s="19"/>
      <c r="UBG23" s="19"/>
      <c r="UBH23" s="19"/>
      <c r="UBI23" s="19"/>
      <c r="UBJ23" s="19"/>
      <c r="UBK23" s="19"/>
      <c r="UBL23" s="19"/>
      <c r="UBM23" s="19"/>
      <c r="UBN23" s="19"/>
      <c r="UBO23" s="19"/>
      <c r="UBP23" s="19"/>
      <c r="UBQ23" s="19"/>
      <c r="UBR23" s="19"/>
      <c r="UBS23" s="19"/>
      <c r="UBT23" s="19"/>
      <c r="UBU23" s="19"/>
      <c r="UBV23" s="19"/>
      <c r="UBW23" s="19"/>
      <c r="UBX23" s="19"/>
      <c r="UBY23" s="19"/>
      <c r="UBZ23" s="19"/>
      <c r="UCA23" s="19"/>
      <c r="UCB23" s="19"/>
      <c r="UCC23" s="19"/>
      <c r="UCD23" s="19"/>
      <c r="UCE23" s="19"/>
      <c r="UCF23" s="19"/>
      <c r="UCG23" s="19"/>
      <c r="UCH23" s="19"/>
      <c r="UCI23" s="19"/>
      <c r="UCJ23" s="19"/>
      <c r="UCK23" s="19"/>
      <c r="UCL23" s="19"/>
      <c r="UCM23" s="19"/>
      <c r="UCN23" s="19"/>
      <c r="UCO23" s="19"/>
      <c r="UCP23" s="19"/>
      <c r="UCQ23" s="19"/>
      <c r="UCR23" s="19"/>
      <c r="UCS23" s="19"/>
      <c r="UCT23" s="19"/>
      <c r="UCU23" s="19"/>
      <c r="UCV23" s="19"/>
      <c r="UCW23" s="19"/>
      <c r="UCX23" s="19"/>
      <c r="UCY23" s="19"/>
      <c r="UCZ23" s="19"/>
      <c r="UDA23" s="19"/>
      <c r="UDB23" s="19"/>
      <c r="UDC23" s="19"/>
      <c r="UDD23" s="19"/>
      <c r="UDE23" s="19"/>
      <c r="UDF23" s="19"/>
      <c r="UDG23" s="19"/>
      <c r="UDH23" s="19"/>
      <c r="UDI23" s="19"/>
      <c r="UDJ23" s="19"/>
      <c r="UDK23" s="19"/>
      <c r="UDL23" s="19"/>
      <c r="UDM23" s="19"/>
      <c r="UDN23" s="19"/>
      <c r="UDO23" s="19"/>
      <c r="UDP23" s="19"/>
      <c r="UDQ23" s="19"/>
      <c r="UDR23" s="19"/>
      <c r="UDS23" s="19"/>
      <c r="UDT23" s="19"/>
      <c r="UDU23" s="19"/>
      <c r="UDV23" s="19"/>
      <c r="UDW23" s="19"/>
      <c r="UDX23" s="19"/>
      <c r="UDY23" s="19"/>
      <c r="UDZ23" s="19"/>
      <c r="UEA23" s="19"/>
      <c r="UEB23" s="19"/>
      <c r="UEC23" s="19"/>
      <c r="UED23" s="19"/>
      <c r="UEE23" s="19"/>
      <c r="UEF23" s="19"/>
      <c r="UEG23" s="19"/>
      <c r="UEH23" s="19"/>
      <c r="UEI23" s="19"/>
      <c r="UEJ23" s="19"/>
      <c r="UEK23" s="19"/>
      <c r="UEL23" s="19"/>
      <c r="UEM23" s="19"/>
      <c r="UEN23" s="19"/>
      <c r="UEO23" s="19"/>
      <c r="UEP23" s="19"/>
      <c r="UEQ23" s="19"/>
      <c r="UER23" s="19"/>
      <c r="UES23" s="19"/>
      <c r="UET23" s="19"/>
      <c r="UEU23" s="19"/>
      <c r="UEV23" s="19"/>
      <c r="UEW23" s="19"/>
      <c r="UEX23" s="19"/>
      <c r="UEY23" s="19"/>
      <c r="UEZ23" s="19"/>
      <c r="UFA23" s="19"/>
      <c r="UFB23" s="19"/>
      <c r="UFC23" s="19"/>
      <c r="UFD23" s="19"/>
      <c r="UFE23" s="19"/>
      <c r="UFF23" s="19"/>
      <c r="UFG23" s="19"/>
      <c r="UFH23" s="19"/>
      <c r="UFI23" s="19"/>
      <c r="UFJ23" s="19"/>
      <c r="UFK23" s="19"/>
      <c r="UFL23" s="19"/>
      <c r="UFM23" s="19"/>
      <c r="UFN23" s="19"/>
      <c r="UFO23" s="19"/>
      <c r="UFP23" s="19"/>
      <c r="UFQ23" s="19"/>
      <c r="UFR23" s="19"/>
      <c r="UFS23" s="19"/>
      <c r="UFT23" s="19"/>
      <c r="UFU23" s="19"/>
      <c r="UFV23" s="19"/>
      <c r="UFW23" s="19"/>
      <c r="UFX23" s="19"/>
      <c r="UFY23" s="19"/>
      <c r="UFZ23" s="19"/>
      <c r="UGA23" s="19"/>
      <c r="UGB23" s="19"/>
      <c r="UGC23" s="19"/>
      <c r="UGD23" s="19"/>
      <c r="UGE23" s="19"/>
      <c r="UGF23" s="19"/>
      <c r="UGG23" s="19"/>
      <c r="UGH23" s="19"/>
      <c r="UGI23" s="19"/>
      <c r="UGJ23" s="19"/>
      <c r="UGK23" s="19"/>
      <c r="UGL23" s="19"/>
      <c r="UGM23" s="19"/>
      <c r="UGN23" s="19"/>
      <c r="UGO23" s="19"/>
      <c r="UGP23" s="19"/>
      <c r="UGQ23" s="19"/>
      <c r="UGR23" s="19"/>
      <c r="UGS23" s="19"/>
      <c r="UGT23" s="19"/>
      <c r="UGU23" s="19"/>
      <c r="UGV23" s="19"/>
      <c r="UGW23" s="19"/>
      <c r="UGX23" s="19"/>
      <c r="UGY23" s="19"/>
      <c r="UGZ23" s="19"/>
      <c r="UHA23" s="19"/>
      <c r="UHB23" s="19"/>
      <c r="UHC23" s="19"/>
      <c r="UHD23" s="19"/>
      <c r="UHE23" s="19"/>
      <c r="UHF23" s="19"/>
      <c r="UHG23" s="19"/>
      <c r="UHH23" s="19"/>
      <c r="UHI23" s="19"/>
      <c r="UHJ23" s="19"/>
      <c r="UHK23" s="19"/>
      <c r="UHL23" s="19"/>
      <c r="UHM23" s="19"/>
      <c r="UHN23" s="19"/>
      <c r="UHO23" s="19"/>
      <c r="UHP23" s="19"/>
      <c r="UHQ23" s="19"/>
      <c r="UHR23" s="19"/>
      <c r="UHS23" s="19"/>
      <c r="UHT23" s="19"/>
      <c r="UHU23" s="19"/>
      <c r="UHV23" s="19"/>
      <c r="UHW23" s="19"/>
      <c r="UHX23" s="19"/>
      <c r="UHY23" s="19"/>
      <c r="UHZ23" s="19"/>
      <c r="UIA23" s="19"/>
      <c r="UIB23" s="19"/>
      <c r="UIC23" s="19"/>
      <c r="UID23" s="19"/>
      <c r="UIE23" s="19"/>
      <c r="UIF23" s="19"/>
      <c r="UIG23" s="19"/>
      <c r="UIH23" s="19"/>
      <c r="UII23" s="19"/>
      <c r="UIJ23" s="19"/>
      <c r="UIK23" s="19"/>
      <c r="UIL23" s="19"/>
      <c r="UIM23" s="19"/>
      <c r="UIN23" s="19"/>
      <c r="UIO23" s="19"/>
      <c r="UIP23" s="19"/>
      <c r="UIQ23" s="19"/>
      <c r="UIR23" s="19"/>
      <c r="UIS23" s="19"/>
      <c r="UIT23" s="19"/>
      <c r="UIU23" s="19"/>
      <c r="UIV23" s="19"/>
      <c r="UIW23" s="19"/>
      <c r="UIX23" s="19"/>
      <c r="UIY23" s="19"/>
      <c r="UIZ23" s="19"/>
      <c r="UJA23" s="19"/>
      <c r="UJB23" s="19"/>
      <c r="UJC23" s="19"/>
      <c r="UJD23" s="19"/>
      <c r="UJE23" s="19"/>
      <c r="UJF23" s="19"/>
      <c r="UJG23" s="19"/>
      <c r="UJH23" s="19"/>
      <c r="UJI23" s="19"/>
      <c r="UJJ23" s="19"/>
      <c r="UJK23" s="19"/>
      <c r="UJL23" s="19"/>
      <c r="UJM23" s="19"/>
      <c r="UJN23" s="19"/>
      <c r="UJO23" s="19"/>
      <c r="UJP23" s="19"/>
      <c r="UJQ23" s="19"/>
      <c r="UJR23" s="19"/>
      <c r="UJS23" s="19"/>
      <c r="UJT23" s="19"/>
      <c r="UJU23" s="19"/>
      <c r="UJV23" s="19"/>
      <c r="UJW23" s="19"/>
      <c r="UJX23" s="19"/>
      <c r="UJY23" s="19"/>
      <c r="UJZ23" s="19"/>
      <c r="UKA23" s="19"/>
      <c r="UKB23" s="19"/>
      <c r="UKC23" s="19"/>
      <c r="UKD23" s="19"/>
      <c r="UKE23" s="19"/>
      <c r="UKF23" s="19"/>
      <c r="UKG23" s="19"/>
      <c r="UKH23" s="19"/>
      <c r="UKI23" s="19"/>
      <c r="UKJ23" s="19"/>
      <c r="UKK23" s="19"/>
      <c r="UKL23" s="19"/>
      <c r="UKM23" s="19"/>
      <c r="UKN23" s="19"/>
      <c r="UKO23" s="19"/>
      <c r="UKP23" s="19"/>
      <c r="UKQ23" s="19"/>
      <c r="UKR23" s="19"/>
      <c r="UKS23" s="19"/>
      <c r="UKT23" s="19"/>
      <c r="UKU23" s="19"/>
      <c r="UKV23" s="19"/>
      <c r="UKW23" s="19"/>
      <c r="UKX23" s="19"/>
      <c r="UKY23" s="19"/>
      <c r="UKZ23" s="19"/>
      <c r="ULA23" s="19"/>
      <c r="ULB23" s="19"/>
      <c r="ULC23" s="19"/>
      <c r="ULD23" s="19"/>
      <c r="ULE23" s="19"/>
      <c r="ULF23" s="19"/>
      <c r="ULG23" s="19"/>
      <c r="ULH23" s="19"/>
      <c r="ULI23" s="19"/>
      <c r="ULJ23" s="19"/>
      <c r="ULK23" s="19"/>
      <c r="ULL23" s="19"/>
      <c r="ULM23" s="19"/>
      <c r="ULN23" s="19"/>
      <c r="ULO23" s="19"/>
      <c r="ULP23" s="19"/>
      <c r="ULQ23" s="19"/>
      <c r="ULR23" s="19"/>
      <c r="ULS23" s="19"/>
      <c r="ULT23" s="19"/>
      <c r="ULU23" s="19"/>
      <c r="ULV23" s="19"/>
      <c r="ULW23" s="19"/>
      <c r="ULX23" s="19"/>
      <c r="ULY23" s="19"/>
      <c r="ULZ23" s="19"/>
      <c r="UMA23" s="19"/>
      <c r="UMB23" s="19"/>
      <c r="UMC23" s="19"/>
      <c r="UMD23" s="19"/>
      <c r="UME23" s="19"/>
      <c r="UMF23" s="19"/>
      <c r="UMG23" s="19"/>
      <c r="UMH23" s="19"/>
      <c r="UMI23" s="19"/>
      <c r="UMJ23" s="19"/>
      <c r="UMK23" s="19"/>
      <c r="UML23" s="19"/>
      <c r="UMM23" s="19"/>
      <c r="UMN23" s="19"/>
      <c r="UMO23" s="19"/>
      <c r="UMP23" s="19"/>
      <c r="UMQ23" s="19"/>
      <c r="UMR23" s="19"/>
      <c r="UMS23" s="19"/>
      <c r="UMT23" s="19"/>
      <c r="UMU23" s="19"/>
      <c r="UMV23" s="19"/>
      <c r="UMW23" s="19"/>
      <c r="UMX23" s="19"/>
      <c r="UMY23" s="19"/>
      <c r="UMZ23" s="19"/>
      <c r="UNA23" s="19"/>
      <c r="UNB23" s="19"/>
      <c r="UNC23" s="19"/>
      <c r="UND23" s="19"/>
      <c r="UNE23" s="19"/>
      <c r="UNF23" s="19"/>
      <c r="UNG23" s="19"/>
      <c r="UNH23" s="19"/>
      <c r="UNI23" s="19"/>
      <c r="UNJ23" s="19"/>
      <c r="UNK23" s="19"/>
      <c r="UNL23" s="19"/>
      <c r="UNM23" s="19"/>
      <c r="UNN23" s="19"/>
      <c r="UNO23" s="19"/>
      <c r="UNP23" s="19"/>
      <c r="UNQ23" s="19"/>
      <c r="UNR23" s="19"/>
      <c r="UNS23" s="19"/>
      <c r="UNT23" s="19"/>
      <c r="UNU23" s="19"/>
      <c r="UNV23" s="19"/>
      <c r="UNW23" s="19"/>
      <c r="UNX23" s="19"/>
      <c r="UNY23" s="19"/>
      <c r="UNZ23" s="19"/>
      <c r="UOA23" s="19"/>
      <c r="UOB23" s="19"/>
      <c r="UOC23" s="19"/>
      <c r="UOD23" s="19"/>
      <c r="UOE23" s="19"/>
      <c r="UOF23" s="19"/>
      <c r="UOG23" s="19"/>
      <c r="UOH23" s="19"/>
      <c r="UOI23" s="19"/>
      <c r="UOJ23" s="19"/>
      <c r="UOK23" s="19"/>
      <c r="UOL23" s="19"/>
      <c r="UOM23" s="19"/>
      <c r="UON23" s="19"/>
      <c r="UOO23" s="19"/>
      <c r="UOP23" s="19"/>
      <c r="UOQ23" s="19"/>
      <c r="UOR23" s="19"/>
      <c r="UOS23" s="19"/>
      <c r="UOT23" s="19"/>
      <c r="UOU23" s="19"/>
      <c r="UOV23" s="19"/>
      <c r="UOW23" s="19"/>
      <c r="UOX23" s="19"/>
      <c r="UOY23" s="19"/>
      <c r="UOZ23" s="19"/>
      <c r="UPA23" s="19"/>
      <c r="UPB23" s="19"/>
      <c r="UPC23" s="19"/>
      <c r="UPD23" s="19"/>
      <c r="UPE23" s="19"/>
      <c r="UPF23" s="19"/>
      <c r="UPG23" s="19"/>
      <c r="UPH23" s="19"/>
      <c r="UPI23" s="19"/>
      <c r="UPJ23" s="19"/>
      <c r="UPK23" s="19"/>
      <c r="UPL23" s="19"/>
      <c r="UPM23" s="19"/>
      <c r="UPN23" s="19"/>
      <c r="UPO23" s="19"/>
      <c r="UPP23" s="19"/>
      <c r="UPQ23" s="19"/>
      <c r="UPR23" s="19"/>
      <c r="UPS23" s="19"/>
      <c r="UPT23" s="19"/>
      <c r="UPU23" s="19"/>
      <c r="UPV23" s="19"/>
      <c r="UPW23" s="19"/>
      <c r="UPX23" s="19"/>
      <c r="UPY23" s="19"/>
      <c r="UPZ23" s="19"/>
      <c r="UQA23" s="19"/>
      <c r="UQB23" s="19"/>
      <c r="UQC23" s="19"/>
      <c r="UQD23" s="19"/>
      <c r="UQE23" s="19"/>
      <c r="UQF23" s="19"/>
      <c r="UQG23" s="19"/>
      <c r="UQH23" s="19"/>
      <c r="UQI23" s="19"/>
      <c r="UQJ23" s="19"/>
      <c r="UQK23" s="19"/>
      <c r="UQL23" s="19"/>
      <c r="UQM23" s="19"/>
      <c r="UQN23" s="19"/>
      <c r="UQO23" s="19"/>
      <c r="UQP23" s="19"/>
      <c r="UQQ23" s="19"/>
      <c r="UQR23" s="19"/>
      <c r="UQS23" s="19"/>
      <c r="UQT23" s="19"/>
      <c r="UQU23" s="19"/>
      <c r="UQV23" s="19"/>
      <c r="UQW23" s="19"/>
      <c r="UQX23" s="19"/>
      <c r="UQY23" s="19"/>
      <c r="UQZ23" s="19"/>
      <c r="URA23" s="19"/>
      <c r="URB23" s="19"/>
      <c r="URC23" s="19"/>
      <c r="URD23" s="19"/>
      <c r="URE23" s="19"/>
      <c r="URF23" s="19"/>
      <c r="URG23" s="19"/>
      <c r="URH23" s="19"/>
      <c r="URI23" s="19"/>
      <c r="URJ23" s="19"/>
      <c r="URK23" s="19"/>
      <c r="URL23" s="19"/>
      <c r="URM23" s="19"/>
      <c r="URN23" s="19"/>
      <c r="URO23" s="19"/>
      <c r="URP23" s="19"/>
      <c r="URQ23" s="19"/>
      <c r="URR23" s="19"/>
      <c r="URS23" s="19"/>
      <c r="URT23" s="19"/>
      <c r="URU23" s="19"/>
      <c r="URV23" s="19"/>
      <c r="URW23" s="19"/>
      <c r="URX23" s="19"/>
      <c r="URY23" s="19"/>
      <c r="URZ23" s="19"/>
      <c r="USA23" s="19"/>
      <c r="USB23" s="19"/>
      <c r="USC23" s="19"/>
      <c r="USD23" s="19"/>
      <c r="USE23" s="19"/>
      <c r="USF23" s="19"/>
      <c r="USG23" s="19"/>
      <c r="USH23" s="19"/>
      <c r="USI23" s="19"/>
      <c r="USJ23" s="19"/>
      <c r="USK23" s="19"/>
      <c r="USL23" s="19"/>
      <c r="USM23" s="19"/>
      <c r="USN23" s="19"/>
      <c r="USO23" s="19"/>
      <c r="USP23" s="19"/>
      <c r="USQ23" s="19"/>
      <c r="USR23" s="19"/>
      <c r="USS23" s="19"/>
      <c r="UST23" s="19"/>
      <c r="USU23" s="19"/>
      <c r="USV23" s="19"/>
      <c r="USW23" s="19"/>
      <c r="USX23" s="19"/>
      <c r="USY23" s="19"/>
      <c r="USZ23" s="19"/>
      <c r="UTA23" s="19"/>
      <c r="UTB23" s="19"/>
      <c r="UTC23" s="19"/>
      <c r="UTD23" s="19"/>
      <c r="UTE23" s="19"/>
      <c r="UTF23" s="19"/>
      <c r="UTG23" s="19"/>
      <c r="UTH23" s="19"/>
      <c r="UTI23" s="19"/>
      <c r="UTJ23" s="19"/>
      <c r="UTK23" s="19"/>
      <c r="UTL23" s="19"/>
      <c r="UTM23" s="19"/>
      <c r="UTN23" s="19"/>
      <c r="UTO23" s="19"/>
      <c r="UTP23" s="19"/>
      <c r="UTQ23" s="19"/>
      <c r="UTR23" s="19"/>
      <c r="UTS23" s="19"/>
      <c r="UTT23" s="19"/>
      <c r="UTU23" s="19"/>
      <c r="UTV23" s="19"/>
      <c r="UTW23" s="19"/>
      <c r="UTX23" s="19"/>
      <c r="UTY23" s="19"/>
      <c r="UTZ23" s="19"/>
      <c r="UUA23" s="19"/>
      <c r="UUB23" s="19"/>
      <c r="UUC23" s="19"/>
      <c r="UUD23" s="19"/>
      <c r="UUE23" s="19"/>
      <c r="UUF23" s="19"/>
      <c r="UUG23" s="19"/>
      <c r="UUH23" s="19"/>
      <c r="UUI23" s="19"/>
      <c r="UUJ23" s="19"/>
      <c r="UUK23" s="19"/>
      <c r="UUL23" s="19"/>
      <c r="UUM23" s="19"/>
      <c r="UUN23" s="19"/>
      <c r="UUO23" s="19"/>
      <c r="UUP23" s="19"/>
      <c r="UUQ23" s="19"/>
      <c r="UUR23" s="19"/>
      <c r="UUS23" s="19"/>
      <c r="UUT23" s="19"/>
      <c r="UUU23" s="19"/>
      <c r="UUV23" s="19"/>
      <c r="UUW23" s="19"/>
      <c r="UUX23" s="19"/>
      <c r="UUY23" s="19"/>
      <c r="UUZ23" s="19"/>
      <c r="UVA23" s="19"/>
      <c r="UVB23" s="19"/>
      <c r="UVC23" s="19"/>
      <c r="UVD23" s="19"/>
      <c r="UVE23" s="19"/>
      <c r="UVF23" s="19"/>
      <c r="UVG23" s="19"/>
      <c r="UVH23" s="19"/>
      <c r="UVI23" s="19"/>
      <c r="UVJ23" s="19"/>
      <c r="UVK23" s="19"/>
      <c r="UVL23" s="19"/>
      <c r="UVM23" s="19"/>
      <c r="UVN23" s="19"/>
      <c r="UVO23" s="19"/>
      <c r="UVP23" s="19"/>
      <c r="UVQ23" s="19"/>
      <c r="UVR23" s="19"/>
      <c r="UVS23" s="19"/>
      <c r="UVT23" s="19"/>
      <c r="UVU23" s="19"/>
      <c r="UVV23" s="19"/>
      <c r="UVW23" s="19"/>
      <c r="UVX23" s="19"/>
      <c r="UVY23" s="19"/>
      <c r="UVZ23" s="19"/>
      <c r="UWA23" s="19"/>
      <c r="UWB23" s="19"/>
      <c r="UWC23" s="19"/>
      <c r="UWD23" s="19"/>
      <c r="UWE23" s="19"/>
      <c r="UWF23" s="19"/>
      <c r="UWG23" s="19"/>
      <c r="UWH23" s="19"/>
      <c r="UWI23" s="19"/>
      <c r="UWJ23" s="19"/>
      <c r="UWK23" s="19"/>
      <c r="UWL23" s="19"/>
      <c r="UWM23" s="19"/>
      <c r="UWN23" s="19"/>
      <c r="UWO23" s="19"/>
      <c r="UWP23" s="19"/>
      <c r="UWQ23" s="19"/>
      <c r="UWR23" s="19"/>
      <c r="UWS23" s="19"/>
      <c r="UWT23" s="19"/>
      <c r="UWU23" s="19"/>
      <c r="UWV23" s="19"/>
      <c r="UWW23" s="19"/>
      <c r="UWX23" s="19"/>
      <c r="UWY23" s="19"/>
      <c r="UWZ23" s="19"/>
      <c r="UXA23" s="19"/>
      <c r="UXB23" s="19"/>
      <c r="UXC23" s="19"/>
      <c r="UXD23" s="19"/>
      <c r="UXE23" s="19"/>
      <c r="UXF23" s="19"/>
      <c r="UXG23" s="19"/>
      <c r="UXH23" s="19"/>
      <c r="UXI23" s="19"/>
      <c r="UXJ23" s="19"/>
      <c r="UXK23" s="19"/>
      <c r="UXL23" s="19"/>
      <c r="UXM23" s="19"/>
      <c r="UXN23" s="19"/>
      <c r="UXO23" s="19"/>
      <c r="UXP23" s="19"/>
      <c r="UXQ23" s="19"/>
      <c r="UXR23" s="19"/>
      <c r="UXS23" s="19"/>
      <c r="UXT23" s="19"/>
      <c r="UXU23" s="19"/>
      <c r="UXV23" s="19"/>
      <c r="UXW23" s="19"/>
      <c r="UXX23" s="19"/>
      <c r="UXY23" s="19"/>
      <c r="UXZ23" s="19"/>
      <c r="UYA23" s="19"/>
      <c r="UYB23" s="19"/>
      <c r="UYC23" s="19"/>
      <c r="UYD23" s="19"/>
      <c r="UYE23" s="19"/>
      <c r="UYF23" s="19"/>
      <c r="UYG23" s="19"/>
      <c r="UYH23" s="19"/>
      <c r="UYI23" s="19"/>
      <c r="UYJ23" s="19"/>
      <c r="UYK23" s="19"/>
      <c r="UYL23" s="19"/>
      <c r="UYM23" s="19"/>
      <c r="UYN23" s="19"/>
      <c r="UYO23" s="19"/>
      <c r="UYP23" s="19"/>
      <c r="UYQ23" s="19"/>
      <c r="UYR23" s="19"/>
      <c r="UYS23" s="19"/>
      <c r="UYT23" s="19"/>
      <c r="UYU23" s="19"/>
      <c r="UYV23" s="19"/>
      <c r="UYW23" s="19"/>
      <c r="UYX23" s="19"/>
      <c r="UYY23" s="19"/>
      <c r="UYZ23" s="19"/>
      <c r="UZA23" s="19"/>
      <c r="UZB23" s="19"/>
      <c r="UZC23" s="19"/>
      <c r="UZD23" s="19"/>
      <c r="UZE23" s="19"/>
      <c r="UZF23" s="19"/>
      <c r="UZG23" s="19"/>
      <c r="UZH23" s="19"/>
      <c r="UZI23" s="19"/>
      <c r="UZJ23" s="19"/>
      <c r="UZK23" s="19"/>
      <c r="UZL23" s="19"/>
      <c r="UZM23" s="19"/>
      <c r="UZN23" s="19"/>
      <c r="UZO23" s="19"/>
      <c r="UZP23" s="19"/>
      <c r="UZQ23" s="19"/>
      <c r="UZR23" s="19"/>
      <c r="UZS23" s="19"/>
      <c r="UZT23" s="19"/>
      <c r="UZU23" s="19"/>
      <c r="UZV23" s="19"/>
      <c r="UZW23" s="19"/>
      <c r="UZX23" s="19"/>
      <c r="UZY23" s="19"/>
      <c r="UZZ23" s="19"/>
      <c r="VAA23" s="19"/>
      <c r="VAB23" s="19"/>
      <c r="VAC23" s="19"/>
      <c r="VAD23" s="19"/>
      <c r="VAE23" s="19"/>
      <c r="VAF23" s="19"/>
      <c r="VAG23" s="19"/>
      <c r="VAH23" s="19"/>
      <c r="VAI23" s="19"/>
      <c r="VAJ23" s="19"/>
      <c r="VAK23" s="19"/>
      <c r="VAL23" s="19"/>
      <c r="VAM23" s="19"/>
      <c r="VAN23" s="19"/>
      <c r="VAO23" s="19"/>
      <c r="VAP23" s="19"/>
      <c r="VAQ23" s="19"/>
      <c r="VAR23" s="19"/>
      <c r="VAS23" s="19"/>
      <c r="VAT23" s="19"/>
      <c r="VAU23" s="19"/>
      <c r="VAV23" s="19"/>
      <c r="VAW23" s="19"/>
      <c r="VAX23" s="19"/>
      <c r="VAY23" s="19"/>
      <c r="VAZ23" s="19"/>
      <c r="VBA23" s="19"/>
      <c r="VBB23" s="19"/>
      <c r="VBC23" s="19"/>
      <c r="VBD23" s="19"/>
      <c r="VBE23" s="19"/>
      <c r="VBF23" s="19"/>
      <c r="VBG23" s="19"/>
      <c r="VBH23" s="19"/>
      <c r="VBI23" s="19"/>
      <c r="VBJ23" s="19"/>
      <c r="VBK23" s="19"/>
      <c r="VBL23" s="19"/>
      <c r="VBM23" s="19"/>
      <c r="VBN23" s="19"/>
      <c r="VBO23" s="19"/>
      <c r="VBP23" s="19"/>
      <c r="VBQ23" s="19"/>
      <c r="VBR23" s="19"/>
      <c r="VBS23" s="19"/>
      <c r="VBT23" s="19"/>
      <c r="VBU23" s="19"/>
      <c r="VBV23" s="19"/>
      <c r="VBW23" s="19"/>
      <c r="VBX23" s="19"/>
      <c r="VBY23" s="19"/>
      <c r="VBZ23" s="19"/>
      <c r="VCA23" s="19"/>
      <c r="VCB23" s="19"/>
      <c r="VCC23" s="19"/>
      <c r="VCD23" s="19"/>
      <c r="VCE23" s="19"/>
      <c r="VCF23" s="19"/>
      <c r="VCG23" s="19"/>
      <c r="VCH23" s="19"/>
      <c r="VCI23" s="19"/>
      <c r="VCJ23" s="19"/>
      <c r="VCK23" s="19"/>
      <c r="VCL23" s="19"/>
      <c r="VCM23" s="19"/>
      <c r="VCN23" s="19"/>
      <c r="VCO23" s="19"/>
      <c r="VCP23" s="19"/>
      <c r="VCQ23" s="19"/>
      <c r="VCR23" s="19"/>
      <c r="VCS23" s="19"/>
      <c r="VCT23" s="19"/>
      <c r="VCU23" s="19"/>
      <c r="VCV23" s="19"/>
      <c r="VCW23" s="19"/>
      <c r="VCX23" s="19"/>
      <c r="VCY23" s="19"/>
      <c r="VCZ23" s="19"/>
      <c r="VDA23" s="19"/>
      <c r="VDB23" s="19"/>
      <c r="VDC23" s="19"/>
      <c r="VDD23" s="19"/>
      <c r="VDE23" s="19"/>
      <c r="VDF23" s="19"/>
      <c r="VDG23" s="19"/>
      <c r="VDH23" s="19"/>
      <c r="VDI23" s="19"/>
      <c r="VDJ23" s="19"/>
      <c r="VDK23" s="19"/>
      <c r="VDL23" s="19"/>
      <c r="VDM23" s="19"/>
      <c r="VDN23" s="19"/>
      <c r="VDO23" s="19"/>
      <c r="VDP23" s="19"/>
      <c r="VDQ23" s="19"/>
      <c r="VDR23" s="19"/>
      <c r="VDS23" s="19"/>
      <c r="VDT23" s="19"/>
      <c r="VDU23" s="19"/>
      <c r="VDV23" s="19"/>
      <c r="VDW23" s="19"/>
      <c r="VDX23" s="19"/>
      <c r="VDY23" s="19"/>
      <c r="VDZ23" s="19"/>
      <c r="VEA23" s="19"/>
      <c r="VEB23" s="19"/>
      <c r="VEC23" s="19"/>
      <c r="VED23" s="19"/>
      <c r="VEE23" s="19"/>
      <c r="VEF23" s="19"/>
      <c r="VEG23" s="19"/>
      <c r="VEH23" s="19"/>
      <c r="VEI23" s="19"/>
      <c r="VEJ23" s="19"/>
      <c r="VEK23" s="19"/>
      <c r="VEL23" s="19"/>
      <c r="VEM23" s="19"/>
      <c r="VEN23" s="19"/>
      <c r="VEO23" s="19"/>
      <c r="VEP23" s="19"/>
      <c r="VEQ23" s="19"/>
      <c r="VER23" s="19"/>
      <c r="VES23" s="19"/>
      <c r="VET23" s="19"/>
      <c r="VEU23" s="19"/>
      <c r="VEV23" s="19"/>
      <c r="VEW23" s="19"/>
      <c r="VEX23" s="19"/>
      <c r="VEY23" s="19"/>
      <c r="VEZ23" s="19"/>
      <c r="VFA23" s="19"/>
      <c r="VFB23" s="19"/>
      <c r="VFC23" s="19"/>
      <c r="VFD23" s="19"/>
      <c r="VFE23" s="19"/>
      <c r="VFF23" s="19"/>
      <c r="VFG23" s="19"/>
      <c r="VFH23" s="19"/>
      <c r="VFI23" s="19"/>
      <c r="VFJ23" s="19"/>
      <c r="VFK23" s="19"/>
      <c r="VFL23" s="19"/>
      <c r="VFM23" s="19"/>
      <c r="VFN23" s="19"/>
      <c r="VFO23" s="19"/>
      <c r="VFP23" s="19"/>
      <c r="VFQ23" s="19"/>
      <c r="VFR23" s="19"/>
      <c r="VFS23" s="19"/>
      <c r="VFT23" s="19"/>
      <c r="VFU23" s="19"/>
      <c r="VFV23" s="19"/>
      <c r="VFW23" s="19"/>
      <c r="VFX23" s="19"/>
      <c r="VFY23" s="19"/>
      <c r="VFZ23" s="19"/>
      <c r="VGA23" s="19"/>
      <c r="VGB23" s="19"/>
      <c r="VGC23" s="19"/>
      <c r="VGD23" s="19"/>
      <c r="VGE23" s="19"/>
      <c r="VGF23" s="19"/>
      <c r="VGG23" s="19"/>
      <c r="VGH23" s="19"/>
      <c r="VGI23" s="19"/>
      <c r="VGJ23" s="19"/>
      <c r="VGK23" s="19"/>
      <c r="VGL23" s="19"/>
      <c r="VGM23" s="19"/>
      <c r="VGN23" s="19"/>
      <c r="VGO23" s="19"/>
      <c r="VGP23" s="19"/>
      <c r="VGQ23" s="19"/>
      <c r="VGR23" s="19"/>
      <c r="VGS23" s="19"/>
      <c r="VGT23" s="19"/>
      <c r="VGU23" s="19"/>
      <c r="VGV23" s="19"/>
      <c r="VGW23" s="19"/>
      <c r="VGX23" s="19"/>
      <c r="VGY23" s="19"/>
      <c r="VGZ23" s="19"/>
      <c r="VHA23" s="19"/>
      <c r="VHB23" s="19"/>
      <c r="VHC23" s="19"/>
      <c r="VHD23" s="19"/>
      <c r="VHE23" s="19"/>
      <c r="VHF23" s="19"/>
      <c r="VHG23" s="19"/>
      <c r="VHH23" s="19"/>
      <c r="VHI23" s="19"/>
      <c r="VHJ23" s="19"/>
      <c r="VHK23" s="19"/>
      <c r="VHL23" s="19"/>
      <c r="VHM23" s="19"/>
      <c r="VHN23" s="19"/>
      <c r="VHO23" s="19"/>
      <c r="VHP23" s="19"/>
      <c r="VHQ23" s="19"/>
      <c r="VHR23" s="19"/>
      <c r="VHS23" s="19"/>
      <c r="VHT23" s="19"/>
      <c r="VHU23" s="19"/>
      <c r="VHV23" s="19"/>
      <c r="VHW23" s="19"/>
      <c r="VHX23" s="19"/>
      <c r="VHY23" s="19"/>
      <c r="VHZ23" s="19"/>
      <c r="VIA23" s="19"/>
      <c r="VIB23" s="19"/>
      <c r="VIC23" s="19"/>
      <c r="VID23" s="19"/>
      <c r="VIE23" s="19"/>
      <c r="VIF23" s="19"/>
      <c r="VIG23" s="19"/>
      <c r="VIH23" s="19"/>
      <c r="VII23" s="19"/>
      <c r="VIJ23" s="19"/>
      <c r="VIK23" s="19"/>
      <c r="VIL23" s="19"/>
      <c r="VIM23" s="19"/>
      <c r="VIN23" s="19"/>
      <c r="VIO23" s="19"/>
      <c r="VIP23" s="19"/>
      <c r="VIQ23" s="19"/>
      <c r="VIR23" s="19"/>
      <c r="VIS23" s="19"/>
      <c r="VIT23" s="19"/>
      <c r="VIU23" s="19"/>
      <c r="VIV23" s="19"/>
      <c r="VIW23" s="19"/>
      <c r="VIX23" s="19"/>
      <c r="VIY23" s="19"/>
      <c r="VIZ23" s="19"/>
      <c r="VJA23" s="19"/>
      <c r="VJB23" s="19"/>
      <c r="VJC23" s="19"/>
      <c r="VJD23" s="19"/>
      <c r="VJE23" s="19"/>
      <c r="VJF23" s="19"/>
      <c r="VJG23" s="19"/>
      <c r="VJH23" s="19"/>
      <c r="VJI23" s="19"/>
      <c r="VJJ23" s="19"/>
      <c r="VJK23" s="19"/>
      <c r="VJL23" s="19"/>
      <c r="VJM23" s="19"/>
      <c r="VJN23" s="19"/>
      <c r="VJO23" s="19"/>
      <c r="VJP23" s="19"/>
      <c r="VJQ23" s="19"/>
      <c r="VJR23" s="19"/>
      <c r="VJS23" s="19"/>
      <c r="VJT23" s="19"/>
      <c r="VJU23" s="19"/>
      <c r="VJV23" s="19"/>
      <c r="VJW23" s="19"/>
      <c r="VJX23" s="19"/>
      <c r="VJY23" s="19"/>
      <c r="VJZ23" s="19"/>
      <c r="VKA23" s="19"/>
      <c r="VKB23" s="19"/>
      <c r="VKC23" s="19"/>
      <c r="VKD23" s="19"/>
      <c r="VKE23" s="19"/>
      <c r="VKF23" s="19"/>
      <c r="VKG23" s="19"/>
      <c r="VKH23" s="19"/>
      <c r="VKI23" s="19"/>
      <c r="VKJ23" s="19"/>
      <c r="VKK23" s="19"/>
      <c r="VKL23" s="19"/>
      <c r="VKM23" s="19"/>
      <c r="VKN23" s="19"/>
      <c r="VKO23" s="19"/>
      <c r="VKP23" s="19"/>
      <c r="VKQ23" s="19"/>
      <c r="VKR23" s="19"/>
      <c r="VKS23" s="19"/>
      <c r="VKT23" s="19"/>
      <c r="VKU23" s="19"/>
      <c r="VKV23" s="19"/>
      <c r="VKW23" s="19"/>
      <c r="VKX23" s="19"/>
      <c r="VKY23" s="19"/>
      <c r="VKZ23" s="19"/>
      <c r="VLA23" s="19"/>
      <c r="VLB23" s="19"/>
      <c r="VLC23" s="19"/>
      <c r="VLD23" s="19"/>
      <c r="VLE23" s="19"/>
      <c r="VLF23" s="19"/>
      <c r="VLG23" s="19"/>
      <c r="VLH23" s="19"/>
      <c r="VLI23" s="19"/>
      <c r="VLJ23" s="19"/>
      <c r="VLK23" s="19"/>
      <c r="VLL23" s="19"/>
      <c r="VLM23" s="19"/>
      <c r="VLN23" s="19"/>
      <c r="VLO23" s="19"/>
      <c r="VLP23" s="19"/>
      <c r="VLQ23" s="19"/>
      <c r="VLR23" s="19"/>
      <c r="VLS23" s="19"/>
      <c r="VLT23" s="19"/>
      <c r="VLU23" s="19"/>
      <c r="VLV23" s="19"/>
      <c r="VLW23" s="19"/>
      <c r="VLX23" s="19"/>
      <c r="VLY23" s="19"/>
      <c r="VLZ23" s="19"/>
      <c r="VMA23" s="19"/>
      <c r="VMB23" s="19"/>
      <c r="VMC23" s="19"/>
      <c r="VMD23" s="19"/>
      <c r="VME23" s="19"/>
      <c r="VMF23" s="19"/>
      <c r="VMG23" s="19"/>
      <c r="VMH23" s="19"/>
      <c r="VMI23" s="19"/>
      <c r="VMJ23" s="19"/>
      <c r="VMK23" s="19"/>
      <c r="VML23" s="19"/>
      <c r="VMM23" s="19"/>
      <c r="VMN23" s="19"/>
      <c r="VMO23" s="19"/>
      <c r="VMP23" s="19"/>
      <c r="VMQ23" s="19"/>
      <c r="VMR23" s="19"/>
      <c r="VMS23" s="19"/>
      <c r="VMT23" s="19"/>
      <c r="VMU23" s="19"/>
      <c r="VMV23" s="19"/>
      <c r="VMW23" s="19"/>
      <c r="VMX23" s="19"/>
      <c r="VMY23" s="19"/>
      <c r="VMZ23" s="19"/>
      <c r="VNA23" s="19"/>
      <c r="VNB23" s="19"/>
      <c r="VNC23" s="19"/>
      <c r="VND23" s="19"/>
      <c r="VNE23" s="19"/>
      <c r="VNF23" s="19"/>
      <c r="VNG23" s="19"/>
      <c r="VNH23" s="19"/>
      <c r="VNI23" s="19"/>
      <c r="VNJ23" s="19"/>
      <c r="VNK23" s="19"/>
      <c r="VNL23" s="19"/>
      <c r="VNM23" s="19"/>
      <c r="VNN23" s="19"/>
      <c r="VNO23" s="19"/>
      <c r="VNP23" s="19"/>
      <c r="VNQ23" s="19"/>
      <c r="VNR23" s="19"/>
      <c r="VNS23" s="19"/>
      <c r="VNT23" s="19"/>
      <c r="VNU23" s="19"/>
      <c r="VNV23" s="19"/>
      <c r="VNW23" s="19"/>
      <c r="VNX23" s="19"/>
      <c r="VNY23" s="19"/>
      <c r="VNZ23" s="19"/>
      <c r="VOA23" s="19"/>
      <c r="VOB23" s="19"/>
      <c r="VOC23" s="19"/>
      <c r="VOD23" s="19"/>
      <c r="VOE23" s="19"/>
      <c r="VOF23" s="19"/>
      <c r="VOG23" s="19"/>
      <c r="VOH23" s="19"/>
      <c r="VOI23" s="19"/>
      <c r="VOJ23" s="19"/>
      <c r="VOK23" s="19"/>
      <c r="VOL23" s="19"/>
      <c r="VOM23" s="19"/>
      <c r="VON23" s="19"/>
      <c r="VOO23" s="19"/>
      <c r="VOP23" s="19"/>
      <c r="VOQ23" s="19"/>
      <c r="VOR23" s="19"/>
      <c r="VOS23" s="19"/>
      <c r="VOT23" s="19"/>
      <c r="VOU23" s="19"/>
      <c r="VOV23" s="19"/>
      <c r="VOW23" s="19"/>
      <c r="VOX23" s="19"/>
      <c r="VOY23" s="19"/>
      <c r="VOZ23" s="19"/>
      <c r="VPA23" s="19"/>
      <c r="VPB23" s="19"/>
      <c r="VPC23" s="19"/>
      <c r="VPD23" s="19"/>
      <c r="VPE23" s="19"/>
      <c r="VPF23" s="19"/>
      <c r="VPG23" s="19"/>
      <c r="VPH23" s="19"/>
      <c r="VPI23" s="19"/>
      <c r="VPJ23" s="19"/>
      <c r="VPK23" s="19"/>
      <c r="VPL23" s="19"/>
      <c r="VPM23" s="19"/>
      <c r="VPN23" s="19"/>
      <c r="VPO23" s="19"/>
      <c r="VPP23" s="19"/>
      <c r="VPQ23" s="19"/>
      <c r="VPR23" s="19"/>
      <c r="VPS23" s="19"/>
      <c r="VPT23" s="19"/>
      <c r="VPU23" s="19"/>
      <c r="VPV23" s="19"/>
      <c r="VPW23" s="19"/>
      <c r="VPX23" s="19"/>
      <c r="VPY23" s="19"/>
      <c r="VPZ23" s="19"/>
      <c r="VQA23" s="19"/>
      <c r="VQB23" s="19"/>
      <c r="VQC23" s="19"/>
      <c r="VQD23" s="19"/>
      <c r="VQE23" s="19"/>
      <c r="VQF23" s="19"/>
      <c r="VQG23" s="19"/>
      <c r="VQH23" s="19"/>
      <c r="VQI23" s="19"/>
      <c r="VQJ23" s="19"/>
      <c r="VQK23" s="19"/>
      <c r="VQL23" s="19"/>
      <c r="VQM23" s="19"/>
      <c r="VQN23" s="19"/>
      <c r="VQO23" s="19"/>
      <c r="VQP23" s="19"/>
      <c r="VQQ23" s="19"/>
      <c r="VQR23" s="19"/>
      <c r="VQS23" s="19"/>
      <c r="VQT23" s="19"/>
      <c r="VQU23" s="19"/>
      <c r="VQV23" s="19"/>
      <c r="VQW23" s="19"/>
      <c r="VQX23" s="19"/>
      <c r="VQY23" s="19"/>
      <c r="VQZ23" s="19"/>
      <c r="VRA23" s="19"/>
      <c r="VRB23" s="19"/>
      <c r="VRC23" s="19"/>
      <c r="VRD23" s="19"/>
      <c r="VRE23" s="19"/>
      <c r="VRF23" s="19"/>
      <c r="VRG23" s="19"/>
      <c r="VRH23" s="19"/>
      <c r="VRI23" s="19"/>
      <c r="VRJ23" s="19"/>
      <c r="VRK23" s="19"/>
      <c r="VRL23" s="19"/>
      <c r="VRM23" s="19"/>
      <c r="VRN23" s="19"/>
      <c r="VRO23" s="19"/>
      <c r="VRP23" s="19"/>
      <c r="VRQ23" s="19"/>
      <c r="VRR23" s="19"/>
      <c r="VRS23" s="19"/>
      <c r="VRT23" s="19"/>
      <c r="VRU23" s="19"/>
      <c r="VRV23" s="19"/>
      <c r="VRW23" s="19"/>
      <c r="VRX23" s="19"/>
      <c r="VRY23" s="19"/>
      <c r="VRZ23" s="19"/>
      <c r="VSA23" s="19"/>
      <c r="VSB23" s="19"/>
      <c r="VSC23" s="19"/>
      <c r="VSD23" s="19"/>
      <c r="VSE23" s="19"/>
      <c r="VSF23" s="19"/>
      <c r="VSG23" s="19"/>
      <c r="VSH23" s="19"/>
      <c r="VSI23" s="19"/>
      <c r="VSJ23" s="19"/>
      <c r="VSK23" s="19"/>
      <c r="VSL23" s="19"/>
      <c r="VSM23" s="19"/>
      <c r="VSN23" s="19"/>
      <c r="VSO23" s="19"/>
      <c r="VSP23" s="19"/>
      <c r="VSQ23" s="19"/>
      <c r="VSR23" s="19"/>
      <c r="VSS23" s="19"/>
      <c r="VST23" s="19"/>
      <c r="VSU23" s="19"/>
      <c r="VSV23" s="19"/>
      <c r="VSW23" s="19"/>
      <c r="VSX23" s="19"/>
      <c r="VSY23" s="19"/>
      <c r="VSZ23" s="19"/>
      <c r="VTA23" s="19"/>
      <c r="VTB23" s="19"/>
      <c r="VTC23" s="19"/>
      <c r="VTD23" s="19"/>
      <c r="VTE23" s="19"/>
      <c r="VTF23" s="19"/>
      <c r="VTG23" s="19"/>
      <c r="VTH23" s="19"/>
      <c r="VTI23" s="19"/>
      <c r="VTJ23" s="19"/>
      <c r="VTK23" s="19"/>
      <c r="VTL23" s="19"/>
      <c r="VTM23" s="19"/>
      <c r="VTN23" s="19"/>
      <c r="VTO23" s="19"/>
      <c r="VTP23" s="19"/>
      <c r="VTQ23" s="19"/>
      <c r="VTR23" s="19"/>
      <c r="VTS23" s="19"/>
      <c r="VTT23" s="19"/>
      <c r="VTU23" s="19"/>
      <c r="VTV23" s="19"/>
      <c r="VTW23" s="19"/>
      <c r="VTX23" s="19"/>
      <c r="VTY23" s="19"/>
      <c r="VTZ23" s="19"/>
      <c r="VUA23" s="19"/>
      <c r="VUB23" s="19"/>
      <c r="VUC23" s="19"/>
      <c r="VUD23" s="19"/>
      <c r="VUE23" s="19"/>
      <c r="VUF23" s="19"/>
      <c r="VUG23" s="19"/>
      <c r="VUH23" s="19"/>
      <c r="VUI23" s="19"/>
      <c r="VUJ23" s="19"/>
      <c r="VUK23" s="19"/>
      <c r="VUL23" s="19"/>
      <c r="VUM23" s="19"/>
      <c r="VUN23" s="19"/>
      <c r="VUO23" s="19"/>
      <c r="VUP23" s="19"/>
      <c r="VUQ23" s="19"/>
      <c r="VUR23" s="19"/>
      <c r="VUS23" s="19"/>
      <c r="VUT23" s="19"/>
      <c r="VUU23" s="19"/>
      <c r="VUV23" s="19"/>
      <c r="VUW23" s="19"/>
      <c r="VUX23" s="19"/>
      <c r="VUY23" s="19"/>
      <c r="VUZ23" s="19"/>
      <c r="VVA23" s="19"/>
      <c r="VVB23" s="19"/>
      <c r="VVC23" s="19"/>
      <c r="VVD23" s="19"/>
      <c r="VVE23" s="19"/>
      <c r="VVF23" s="19"/>
      <c r="VVG23" s="19"/>
      <c r="VVH23" s="19"/>
      <c r="VVI23" s="19"/>
      <c r="VVJ23" s="19"/>
      <c r="VVK23" s="19"/>
      <c r="VVL23" s="19"/>
      <c r="VVM23" s="19"/>
      <c r="VVN23" s="19"/>
      <c r="VVO23" s="19"/>
      <c r="VVP23" s="19"/>
      <c r="VVQ23" s="19"/>
      <c r="VVR23" s="19"/>
      <c r="VVS23" s="19"/>
      <c r="VVT23" s="19"/>
      <c r="VVU23" s="19"/>
      <c r="VVV23" s="19"/>
      <c r="VVW23" s="19"/>
      <c r="VVX23" s="19"/>
      <c r="VVY23" s="19"/>
      <c r="VVZ23" s="19"/>
      <c r="VWA23" s="19"/>
      <c r="VWB23" s="19"/>
      <c r="VWC23" s="19"/>
      <c r="VWD23" s="19"/>
      <c r="VWE23" s="19"/>
      <c r="VWF23" s="19"/>
      <c r="VWG23" s="19"/>
      <c r="VWH23" s="19"/>
      <c r="VWI23" s="19"/>
      <c r="VWJ23" s="19"/>
      <c r="VWK23" s="19"/>
      <c r="VWL23" s="19"/>
      <c r="VWM23" s="19"/>
      <c r="VWN23" s="19"/>
      <c r="VWO23" s="19"/>
      <c r="VWP23" s="19"/>
      <c r="VWQ23" s="19"/>
      <c r="VWR23" s="19"/>
      <c r="VWS23" s="19"/>
      <c r="VWT23" s="19"/>
      <c r="VWU23" s="19"/>
      <c r="VWV23" s="19"/>
      <c r="VWW23" s="19"/>
      <c r="VWX23" s="19"/>
      <c r="VWY23" s="19"/>
      <c r="VWZ23" s="19"/>
      <c r="VXA23" s="19"/>
      <c r="VXB23" s="19"/>
      <c r="VXC23" s="19"/>
      <c r="VXD23" s="19"/>
      <c r="VXE23" s="19"/>
      <c r="VXF23" s="19"/>
      <c r="VXG23" s="19"/>
      <c r="VXH23" s="19"/>
      <c r="VXI23" s="19"/>
      <c r="VXJ23" s="19"/>
      <c r="VXK23" s="19"/>
      <c r="VXL23" s="19"/>
      <c r="VXM23" s="19"/>
      <c r="VXN23" s="19"/>
      <c r="VXO23" s="19"/>
      <c r="VXP23" s="19"/>
      <c r="VXQ23" s="19"/>
      <c r="VXR23" s="19"/>
      <c r="VXS23" s="19"/>
      <c r="VXT23" s="19"/>
      <c r="VXU23" s="19"/>
      <c r="VXV23" s="19"/>
      <c r="VXW23" s="19"/>
      <c r="VXX23" s="19"/>
      <c r="VXY23" s="19"/>
      <c r="VXZ23" s="19"/>
      <c r="VYA23" s="19"/>
      <c r="VYB23" s="19"/>
      <c r="VYC23" s="19"/>
      <c r="VYD23" s="19"/>
      <c r="VYE23" s="19"/>
      <c r="VYF23" s="19"/>
      <c r="VYG23" s="19"/>
      <c r="VYH23" s="19"/>
      <c r="VYI23" s="19"/>
      <c r="VYJ23" s="19"/>
      <c r="VYK23" s="19"/>
      <c r="VYL23" s="19"/>
      <c r="VYM23" s="19"/>
      <c r="VYN23" s="19"/>
      <c r="VYO23" s="19"/>
      <c r="VYP23" s="19"/>
      <c r="VYQ23" s="19"/>
      <c r="VYR23" s="19"/>
      <c r="VYS23" s="19"/>
      <c r="VYT23" s="19"/>
      <c r="VYU23" s="19"/>
      <c r="VYV23" s="19"/>
      <c r="VYW23" s="19"/>
      <c r="VYX23" s="19"/>
      <c r="VYY23" s="19"/>
      <c r="VYZ23" s="19"/>
      <c r="VZA23" s="19"/>
      <c r="VZB23" s="19"/>
      <c r="VZC23" s="19"/>
      <c r="VZD23" s="19"/>
      <c r="VZE23" s="19"/>
      <c r="VZF23" s="19"/>
      <c r="VZG23" s="19"/>
      <c r="VZH23" s="19"/>
      <c r="VZI23" s="19"/>
      <c r="VZJ23" s="19"/>
      <c r="VZK23" s="19"/>
      <c r="VZL23" s="19"/>
      <c r="VZM23" s="19"/>
      <c r="VZN23" s="19"/>
      <c r="VZO23" s="19"/>
      <c r="VZP23" s="19"/>
      <c r="VZQ23" s="19"/>
      <c r="VZR23" s="19"/>
      <c r="VZS23" s="19"/>
      <c r="VZT23" s="19"/>
      <c r="VZU23" s="19"/>
      <c r="VZV23" s="19"/>
      <c r="VZW23" s="19"/>
      <c r="VZX23" s="19"/>
      <c r="VZY23" s="19"/>
      <c r="VZZ23" s="19"/>
      <c r="WAA23" s="19"/>
      <c r="WAB23" s="19"/>
      <c r="WAC23" s="19"/>
      <c r="WAD23" s="19"/>
      <c r="WAE23" s="19"/>
      <c r="WAF23" s="19"/>
      <c r="WAG23" s="19"/>
      <c r="WAH23" s="19"/>
      <c r="WAI23" s="19"/>
      <c r="WAJ23" s="19"/>
      <c r="WAK23" s="19"/>
      <c r="WAL23" s="19"/>
      <c r="WAM23" s="19"/>
      <c r="WAN23" s="19"/>
      <c r="WAO23" s="19"/>
      <c r="WAP23" s="19"/>
      <c r="WAQ23" s="19"/>
      <c r="WAR23" s="19"/>
      <c r="WAS23" s="19"/>
      <c r="WAT23" s="19"/>
      <c r="WAU23" s="19"/>
      <c r="WAV23" s="19"/>
      <c r="WAW23" s="19"/>
      <c r="WAX23" s="19"/>
      <c r="WAY23" s="19"/>
      <c r="WAZ23" s="19"/>
      <c r="WBA23" s="19"/>
      <c r="WBB23" s="19"/>
      <c r="WBC23" s="19"/>
      <c r="WBD23" s="19"/>
      <c r="WBE23" s="19"/>
      <c r="WBF23" s="19"/>
      <c r="WBG23" s="19"/>
      <c r="WBH23" s="19"/>
      <c r="WBI23" s="19"/>
      <c r="WBJ23" s="19"/>
      <c r="WBK23" s="19"/>
      <c r="WBL23" s="19"/>
      <c r="WBM23" s="19"/>
      <c r="WBN23" s="19"/>
      <c r="WBO23" s="19"/>
      <c r="WBP23" s="19"/>
      <c r="WBQ23" s="19"/>
      <c r="WBR23" s="19"/>
      <c r="WBS23" s="19"/>
      <c r="WBT23" s="19"/>
      <c r="WBU23" s="19"/>
      <c r="WBV23" s="19"/>
      <c r="WBW23" s="19"/>
      <c r="WBX23" s="19"/>
      <c r="WBY23" s="19"/>
      <c r="WBZ23" s="19"/>
      <c r="WCA23" s="19"/>
      <c r="WCB23" s="19"/>
      <c r="WCC23" s="19"/>
      <c r="WCD23" s="19"/>
      <c r="WCE23" s="19"/>
      <c r="WCF23" s="19"/>
      <c r="WCG23" s="19"/>
      <c r="WCH23" s="19"/>
      <c r="WCI23" s="19"/>
      <c r="WCJ23" s="19"/>
      <c r="WCK23" s="19"/>
      <c r="WCL23" s="19"/>
      <c r="WCM23" s="19"/>
      <c r="WCN23" s="19"/>
      <c r="WCO23" s="19"/>
      <c r="WCP23" s="19"/>
      <c r="WCQ23" s="19"/>
      <c r="WCR23" s="19"/>
      <c r="WCS23" s="19"/>
      <c r="WCT23" s="19"/>
      <c r="WCU23" s="19"/>
      <c r="WCV23" s="19"/>
      <c r="WCW23" s="19"/>
      <c r="WCX23" s="19"/>
      <c r="WCY23" s="19"/>
      <c r="WCZ23" s="19"/>
      <c r="WDA23" s="19"/>
      <c r="WDB23" s="19"/>
      <c r="WDC23" s="19"/>
      <c r="WDD23" s="19"/>
      <c r="WDE23" s="19"/>
      <c r="WDF23" s="19"/>
      <c r="WDG23" s="19"/>
      <c r="WDH23" s="19"/>
      <c r="WDI23" s="19"/>
      <c r="WDJ23" s="19"/>
      <c r="WDK23" s="19"/>
      <c r="WDL23" s="19"/>
      <c r="WDM23" s="19"/>
      <c r="WDN23" s="19"/>
      <c r="WDO23" s="19"/>
      <c r="WDP23" s="19"/>
      <c r="WDQ23" s="19"/>
      <c r="WDR23" s="19"/>
      <c r="WDS23" s="19"/>
      <c r="WDT23" s="19"/>
      <c r="WDU23" s="19"/>
      <c r="WDV23" s="19"/>
      <c r="WDW23" s="19"/>
      <c r="WDX23" s="19"/>
      <c r="WDY23" s="19"/>
      <c r="WDZ23" s="19"/>
      <c r="WEA23" s="19"/>
      <c r="WEB23" s="19"/>
      <c r="WEC23" s="19"/>
      <c r="WED23" s="19"/>
      <c r="WEE23" s="19"/>
      <c r="WEF23" s="19"/>
      <c r="WEG23" s="19"/>
      <c r="WEH23" s="19"/>
      <c r="WEI23" s="19"/>
      <c r="WEJ23" s="19"/>
      <c r="WEK23" s="19"/>
      <c r="WEL23" s="19"/>
      <c r="WEM23" s="19"/>
      <c r="WEN23" s="19"/>
      <c r="WEO23" s="19"/>
      <c r="WEP23" s="19"/>
      <c r="WEQ23" s="19"/>
      <c r="WER23" s="19"/>
      <c r="WES23" s="19"/>
      <c r="WET23" s="19"/>
      <c r="WEU23" s="19"/>
      <c r="WEV23" s="19"/>
      <c r="WEW23" s="19"/>
      <c r="WEX23" s="19"/>
      <c r="WEY23" s="19"/>
      <c r="WEZ23" s="19"/>
      <c r="WFA23" s="19"/>
      <c r="WFB23" s="19"/>
      <c r="WFC23" s="19"/>
      <c r="WFD23" s="19"/>
      <c r="WFE23" s="19"/>
      <c r="WFF23" s="19"/>
      <c r="WFG23" s="19"/>
      <c r="WFH23" s="19"/>
      <c r="WFI23" s="19"/>
      <c r="WFJ23" s="19"/>
      <c r="WFK23" s="19"/>
      <c r="WFL23" s="19"/>
      <c r="WFM23" s="19"/>
      <c r="WFN23" s="19"/>
      <c r="WFO23" s="19"/>
      <c r="WFP23" s="19"/>
      <c r="WFQ23" s="19"/>
      <c r="WFR23" s="19"/>
      <c r="WFS23" s="19"/>
      <c r="WFT23" s="19"/>
      <c r="WFU23" s="19"/>
      <c r="WFV23" s="19"/>
      <c r="WFW23" s="19"/>
      <c r="WFX23" s="19"/>
      <c r="WFY23" s="19"/>
      <c r="WFZ23" s="19"/>
      <c r="WGA23" s="19"/>
      <c r="WGB23" s="19"/>
      <c r="WGC23" s="19"/>
      <c r="WGD23" s="19"/>
      <c r="WGE23" s="19"/>
      <c r="WGF23" s="19"/>
      <c r="WGG23" s="19"/>
      <c r="WGH23" s="19"/>
      <c r="WGI23" s="19"/>
      <c r="WGJ23" s="19"/>
      <c r="WGK23" s="19"/>
      <c r="WGL23" s="19"/>
      <c r="WGM23" s="19"/>
      <c r="WGN23" s="19"/>
      <c r="WGO23" s="19"/>
      <c r="WGP23" s="19"/>
      <c r="WGQ23" s="19"/>
      <c r="WGR23" s="19"/>
      <c r="WGS23" s="19"/>
      <c r="WGT23" s="19"/>
      <c r="WGU23" s="19"/>
      <c r="WGV23" s="19"/>
      <c r="WGW23" s="19"/>
      <c r="WGX23" s="19"/>
      <c r="WGY23" s="19"/>
      <c r="WGZ23" s="19"/>
      <c r="WHA23" s="19"/>
      <c r="WHB23" s="19"/>
      <c r="WHC23" s="19"/>
      <c r="WHD23" s="19"/>
      <c r="WHE23" s="19"/>
      <c r="WHF23" s="19"/>
      <c r="WHG23" s="19"/>
      <c r="WHH23" s="19"/>
      <c r="WHI23" s="19"/>
      <c r="WHJ23" s="19"/>
      <c r="WHK23" s="19"/>
      <c r="WHL23" s="19"/>
      <c r="WHM23" s="19"/>
      <c r="WHN23" s="19"/>
      <c r="WHO23" s="19"/>
      <c r="WHP23" s="19"/>
      <c r="WHQ23" s="19"/>
      <c r="WHR23" s="19"/>
      <c r="WHS23" s="19"/>
      <c r="WHT23" s="19"/>
      <c r="WHU23" s="19"/>
      <c r="WHV23" s="19"/>
      <c r="WHW23" s="19"/>
      <c r="WHX23" s="19"/>
      <c r="WHY23" s="19"/>
      <c r="WHZ23" s="19"/>
      <c r="WIA23" s="19"/>
      <c r="WIB23" s="19"/>
      <c r="WIC23" s="19"/>
      <c r="WID23" s="19"/>
      <c r="WIE23" s="19"/>
      <c r="WIF23" s="19"/>
      <c r="WIG23" s="19"/>
      <c r="WIH23" s="19"/>
      <c r="WII23" s="19"/>
      <c r="WIJ23" s="19"/>
      <c r="WIK23" s="19"/>
      <c r="WIL23" s="19"/>
      <c r="WIM23" s="19"/>
      <c r="WIN23" s="19"/>
      <c r="WIO23" s="19"/>
      <c r="WIP23" s="19"/>
      <c r="WIQ23" s="19"/>
      <c r="WIR23" s="19"/>
      <c r="WIS23" s="19"/>
      <c r="WIT23" s="19"/>
      <c r="WIU23" s="19"/>
      <c r="WIV23" s="19"/>
      <c r="WIW23" s="19"/>
      <c r="WIX23" s="19"/>
      <c r="WIY23" s="19"/>
      <c r="WIZ23" s="19"/>
      <c r="WJA23" s="19"/>
      <c r="WJB23" s="19"/>
      <c r="WJC23" s="19"/>
      <c r="WJD23" s="19"/>
      <c r="WJE23" s="19"/>
      <c r="WJF23" s="19"/>
      <c r="WJG23" s="19"/>
      <c r="WJH23" s="19"/>
      <c r="WJI23" s="19"/>
      <c r="WJJ23" s="19"/>
      <c r="WJK23" s="19"/>
      <c r="WJL23" s="19"/>
      <c r="WJM23" s="19"/>
      <c r="WJN23" s="19"/>
      <c r="WJO23" s="19"/>
      <c r="WJP23" s="19"/>
      <c r="WJQ23" s="19"/>
      <c r="WJR23" s="19"/>
      <c r="WJS23" s="19"/>
      <c r="WJT23" s="19"/>
      <c r="WJU23" s="19"/>
      <c r="WJV23" s="19"/>
      <c r="WJW23" s="19"/>
      <c r="WJX23" s="19"/>
      <c r="WJY23" s="19"/>
      <c r="WJZ23" s="19"/>
      <c r="WKA23" s="19"/>
      <c r="WKB23" s="19"/>
      <c r="WKC23" s="19"/>
      <c r="WKD23" s="19"/>
      <c r="WKE23" s="19"/>
      <c r="WKF23" s="19"/>
      <c r="WKG23" s="19"/>
      <c r="WKH23" s="19"/>
      <c r="WKI23" s="19"/>
      <c r="WKJ23" s="19"/>
      <c r="WKK23" s="19"/>
      <c r="WKL23" s="19"/>
      <c r="WKM23" s="19"/>
      <c r="WKN23" s="19"/>
      <c r="WKO23" s="19"/>
      <c r="WKP23" s="19"/>
      <c r="WKQ23" s="19"/>
      <c r="WKR23" s="19"/>
      <c r="WKS23" s="19"/>
      <c r="WKT23" s="19"/>
      <c r="WKU23" s="19"/>
      <c r="WKV23" s="19"/>
      <c r="WKW23" s="19"/>
      <c r="WKX23" s="19"/>
      <c r="WKY23" s="19"/>
      <c r="WKZ23" s="19"/>
      <c r="WLA23" s="19"/>
      <c r="WLB23" s="19"/>
      <c r="WLC23" s="19"/>
      <c r="WLD23" s="19"/>
      <c r="WLE23" s="19"/>
      <c r="WLF23" s="19"/>
      <c r="WLG23" s="19"/>
      <c r="WLH23" s="19"/>
      <c r="WLI23" s="19"/>
      <c r="WLJ23" s="19"/>
      <c r="WLK23" s="19"/>
      <c r="WLL23" s="19"/>
      <c r="WLM23" s="19"/>
      <c r="WLN23" s="19"/>
      <c r="WLO23" s="19"/>
      <c r="WLP23" s="19"/>
      <c r="WLQ23" s="19"/>
      <c r="WLR23" s="19"/>
      <c r="WLS23" s="19"/>
      <c r="WLT23" s="19"/>
      <c r="WLU23" s="19"/>
      <c r="WLV23" s="19"/>
      <c r="WLW23" s="19"/>
      <c r="WLX23" s="19"/>
      <c r="WLY23" s="19"/>
      <c r="WLZ23" s="19"/>
      <c r="WMA23" s="19"/>
      <c r="WMB23" s="19"/>
      <c r="WMC23" s="19"/>
      <c r="WMD23" s="19"/>
      <c r="WME23" s="19"/>
      <c r="WMF23" s="19"/>
      <c r="WMG23" s="19"/>
      <c r="WMH23" s="19"/>
      <c r="WMI23" s="19"/>
      <c r="WMJ23" s="19"/>
      <c r="WMK23" s="19"/>
      <c r="WML23" s="19"/>
      <c r="WMM23" s="19"/>
      <c r="WMN23" s="19"/>
      <c r="WMO23" s="19"/>
      <c r="WMP23" s="19"/>
      <c r="WMQ23" s="19"/>
      <c r="WMR23" s="19"/>
      <c r="WMS23" s="19"/>
      <c r="WMT23" s="19"/>
      <c r="WMU23" s="19"/>
      <c r="WMV23" s="19"/>
      <c r="WMW23" s="19"/>
      <c r="WMX23" s="19"/>
      <c r="WMY23" s="19"/>
      <c r="WMZ23" s="19"/>
      <c r="WNA23" s="19"/>
      <c r="WNB23" s="19"/>
      <c r="WNC23" s="19"/>
      <c r="WND23" s="19"/>
      <c r="WNE23" s="19"/>
      <c r="WNF23" s="19"/>
      <c r="WNG23" s="19"/>
      <c r="WNH23" s="19"/>
      <c r="WNI23" s="19"/>
      <c r="WNJ23" s="19"/>
      <c r="WNK23" s="19"/>
      <c r="WNL23" s="19"/>
      <c r="WNM23" s="19"/>
      <c r="WNN23" s="19"/>
      <c r="WNO23" s="19"/>
      <c r="WNP23" s="19"/>
      <c r="WNQ23" s="19"/>
      <c r="WNR23" s="19"/>
      <c r="WNS23" s="19"/>
      <c r="WNT23" s="19"/>
      <c r="WNU23" s="19"/>
      <c r="WNV23" s="19"/>
      <c r="WNW23" s="19"/>
      <c r="WNX23" s="19"/>
      <c r="WNY23" s="19"/>
      <c r="WNZ23" s="19"/>
      <c r="WOA23" s="19"/>
      <c r="WOB23" s="19"/>
      <c r="WOC23" s="19"/>
      <c r="WOD23" s="19"/>
      <c r="WOE23" s="19"/>
      <c r="WOF23" s="19"/>
      <c r="WOG23" s="19"/>
      <c r="WOH23" s="19"/>
      <c r="WOI23" s="19"/>
      <c r="WOJ23" s="19"/>
      <c r="WOK23" s="19"/>
      <c r="WOL23" s="19"/>
      <c r="WOM23" s="19"/>
      <c r="WON23" s="19"/>
      <c r="WOO23" s="19"/>
      <c r="WOP23" s="19"/>
      <c r="WOQ23" s="19"/>
      <c r="WOR23" s="19"/>
      <c r="WOS23" s="19"/>
      <c r="WOT23" s="19"/>
      <c r="WOU23" s="19"/>
      <c r="WOV23" s="19"/>
      <c r="WOW23" s="19"/>
      <c r="WOX23" s="19"/>
      <c r="WOY23" s="19"/>
      <c r="WOZ23" s="19"/>
      <c r="WPA23" s="19"/>
      <c r="WPB23" s="19"/>
      <c r="WPC23" s="19"/>
      <c r="WPD23" s="19"/>
      <c r="WPE23" s="19"/>
      <c r="WPF23" s="19"/>
      <c r="WPG23" s="19"/>
      <c r="WPH23" s="19"/>
      <c r="WPI23" s="19"/>
      <c r="WPJ23" s="19"/>
      <c r="WPK23" s="19"/>
      <c r="WPL23" s="19"/>
      <c r="WPM23" s="19"/>
      <c r="WPN23" s="19"/>
      <c r="WPO23" s="19"/>
      <c r="WPP23" s="19"/>
      <c r="WPQ23" s="19"/>
      <c r="WPR23" s="19"/>
      <c r="WPS23" s="19"/>
      <c r="WPT23" s="19"/>
      <c r="WPU23" s="19"/>
      <c r="WPV23" s="19"/>
      <c r="WPW23" s="19"/>
      <c r="WPX23" s="19"/>
      <c r="WPY23" s="19"/>
      <c r="WPZ23" s="19"/>
      <c r="WQA23" s="19"/>
      <c r="WQB23" s="19"/>
      <c r="WQC23" s="19"/>
      <c r="WQD23" s="19"/>
      <c r="WQE23" s="19"/>
      <c r="WQF23" s="19"/>
      <c r="WQG23" s="19"/>
      <c r="WQH23" s="19"/>
      <c r="WQI23" s="19"/>
      <c r="WQJ23" s="19"/>
      <c r="WQK23" s="19"/>
      <c r="WQL23" s="19"/>
      <c r="WQM23" s="19"/>
      <c r="WQN23" s="19"/>
      <c r="WQO23" s="19"/>
      <c r="WQP23" s="19"/>
      <c r="WQQ23" s="19"/>
      <c r="WQR23" s="19"/>
      <c r="WQS23" s="19"/>
      <c r="WQT23" s="19"/>
      <c r="WQU23" s="19"/>
      <c r="WQV23" s="19"/>
      <c r="WQW23" s="19"/>
      <c r="WQX23" s="19"/>
      <c r="WQY23" s="19"/>
      <c r="WQZ23" s="19"/>
      <c r="WRA23" s="19"/>
      <c r="WRB23" s="19"/>
      <c r="WRC23" s="19"/>
      <c r="WRD23" s="19"/>
      <c r="WRE23" s="19"/>
      <c r="WRF23" s="19"/>
      <c r="WRG23" s="19"/>
      <c r="WRH23" s="19"/>
      <c r="WRI23" s="19"/>
      <c r="WRJ23" s="19"/>
      <c r="WRK23" s="19"/>
      <c r="WRL23" s="19"/>
      <c r="WRM23" s="19"/>
      <c r="WRN23" s="19"/>
      <c r="WRO23" s="19"/>
      <c r="WRP23" s="19"/>
      <c r="WRQ23" s="19"/>
      <c r="WRR23" s="19"/>
      <c r="WRS23" s="19"/>
      <c r="WRT23" s="19"/>
      <c r="WRU23" s="19"/>
      <c r="WRV23" s="19"/>
      <c r="WRW23" s="19"/>
      <c r="WRX23" s="19"/>
      <c r="WRY23" s="19"/>
      <c r="WRZ23" s="19"/>
      <c r="WSA23" s="19"/>
      <c r="WSB23" s="19"/>
      <c r="WSC23" s="19"/>
      <c r="WSD23" s="19"/>
      <c r="WSE23" s="19"/>
      <c r="WSF23" s="19"/>
      <c r="WSG23" s="19"/>
      <c r="WSH23" s="19"/>
      <c r="WSI23" s="19"/>
      <c r="WSJ23" s="19"/>
      <c r="WSK23" s="19"/>
      <c r="WSL23" s="19"/>
      <c r="WSM23" s="19"/>
      <c r="WSN23" s="19"/>
      <c r="WSO23" s="19"/>
      <c r="WSP23" s="19"/>
      <c r="WSQ23" s="19"/>
      <c r="WSR23" s="19"/>
      <c r="WSS23" s="19"/>
      <c r="WST23" s="19"/>
      <c r="WSU23" s="19"/>
      <c r="WSV23" s="19"/>
      <c r="WSW23" s="19"/>
      <c r="WSX23" s="19"/>
      <c r="WSY23" s="19"/>
      <c r="WSZ23" s="19"/>
      <c r="WTA23" s="19"/>
      <c r="WTB23" s="19"/>
      <c r="WTC23" s="19"/>
      <c r="WTD23" s="19"/>
      <c r="WTE23" s="19"/>
      <c r="WTF23" s="19"/>
      <c r="WTG23" s="19"/>
      <c r="WTH23" s="19"/>
      <c r="WTI23" s="19"/>
      <c r="WTJ23" s="19"/>
      <c r="WTK23" s="19"/>
      <c r="WTL23" s="19"/>
      <c r="WTM23" s="19"/>
      <c r="WTN23" s="19"/>
      <c r="WTO23" s="19"/>
      <c r="WTP23" s="19"/>
      <c r="WTQ23" s="19"/>
      <c r="WTR23" s="19"/>
      <c r="WTS23" s="19"/>
      <c r="WTT23" s="19"/>
      <c r="WTU23" s="19"/>
      <c r="WTV23" s="19"/>
      <c r="WTW23" s="19"/>
      <c r="WTX23" s="19"/>
      <c r="WTY23" s="19"/>
      <c r="WTZ23" s="19"/>
      <c r="WUA23" s="19"/>
      <c r="WUB23" s="19"/>
      <c r="WUC23" s="19"/>
      <c r="WUD23" s="19"/>
      <c r="WUE23" s="19"/>
      <c r="WUF23" s="19"/>
      <c r="WUG23" s="19"/>
      <c r="WUH23" s="19"/>
      <c r="WUI23" s="19"/>
      <c r="WUJ23" s="19"/>
      <c r="WUK23" s="19"/>
      <c r="WUL23" s="19"/>
      <c r="WUM23" s="19"/>
      <c r="WUN23" s="19"/>
      <c r="WUO23" s="19"/>
      <c r="WUP23" s="19"/>
      <c r="WUQ23" s="19"/>
      <c r="WUR23" s="19"/>
      <c r="WUS23" s="19"/>
      <c r="WUT23" s="19"/>
      <c r="WUU23" s="19"/>
      <c r="WUV23" s="19"/>
      <c r="WUW23" s="19"/>
      <c r="WUX23" s="19"/>
      <c r="WUY23" s="19"/>
      <c r="WUZ23" s="19"/>
      <c r="WVA23" s="19"/>
      <c r="WVB23" s="19"/>
      <c r="WVC23" s="19"/>
      <c r="WVD23" s="19"/>
      <c r="WVE23" s="19"/>
      <c r="WVF23" s="19"/>
      <c r="WVG23" s="19"/>
      <c r="WVH23" s="19"/>
      <c r="WVI23" s="19"/>
      <c r="WVJ23" s="19"/>
      <c r="WVK23" s="19"/>
      <c r="WVL23" s="19"/>
      <c r="WVM23" s="19"/>
      <c r="WVN23" s="19"/>
      <c r="WVO23" s="19"/>
      <c r="WVP23" s="19"/>
      <c r="WVQ23" s="19"/>
      <c r="WVR23" s="19"/>
      <c r="WVS23" s="19"/>
      <c r="WVT23" s="19"/>
      <c r="WVU23" s="19"/>
      <c r="WVV23" s="19"/>
      <c r="WVW23" s="19"/>
      <c r="WVX23" s="19"/>
      <c r="WVY23" s="19"/>
      <c r="WVZ23" s="19"/>
      <c r="WWA23" s="19"/>
      <c r="WWB23" s="19"/>
      <c r="WWC23" s="19"/>
      <c r="WWD23" s="19"/>
      <c r="WWE23" s="19"/>
      <c r="WWF23" s="19"/>
      <c r="WWG23" s="19"/>
      <c r="WWH23" s="19"/>
      <c r="WWI23" s="19"/>
      <c r="WWJ23" s="19"/>
      <c r="WWK23" s="19"/>
      <c r="WWL23" s="19"/>
      <c r="WWM23" s="19"/>
      <c r="WWN23" s="19"/>
      <c r="WWO23" s="19"/>
      <c r="WWP23" s="19"/>
      <c r="WWQ23" s="19"/>
      <c r="WWR23" s="19"/>
      <c r="WWS23" s="19"/>
      <c r="WWT23" s="19"/>
      <c r="WWU23" s="19"/>
      <c r="WWV23" s="19"/>
      <c r="WWW23" s="19"/>
      <c r="WWX23" s="19"/>
      <c r="WWY23" s="19"/>
      <c r="WWZ23" s="19"/>
      <c r="WXA23" s="19"/>
      <c r="WXB23" s="19"/>
      <c r="WXC23" s="19"/>
      <c r="WXD23" s="19"/>
      <c r="WXE23" s="19"/>
      <c r="WXF23" s="19"/>
      <c r="WXG23" s="19"/>
      <c r="WXH23" s="19"/>
      <c r="WXI23" s="19"/>
      <c r="WXJ23" s="19"/>
      <c r="WXK23" s="19"/>
      <c r="WXL23" s="19"/>
      <c r="WXM23" s="19"/>
      <c r="WXN23" s="19"/>
      <c r="WXO23" s="19"/>
      <c r="WXP23" s="19"/>
      <c r="WXQ23" s="19"/>
      <c r="WXR23" s="19"/>
      <c r="WXS23" s="19"/>
      <c r="WXT23" s="19"/>
      <c r="WXU23" s="19"/>
      <c r="WXV23" s="19"/>
      <c r="WXW23" s="19"/>
      <c r="WXX23" s="19"/>
      <c r="WXY23" s="19"/>
      <c r="WXZ23" s="19"/>
      <c r="WYA23" s="19"/>
      <c r="WYB23" s="19"/>
      <c r="WYC23" s="19"/>
      <c r="WYD23" s="19"/>
      <c r="WYE23" s="19"/>
      <c r="WYF23" s="19"/>
      <c r="WYG23" s="19"/>
      <c r="WYH23" s="19"/>
      <c r="WYI23" s="19"/>
      <c r="WYJ23" s="19"/>
      <c r="WYK23" s="19"/>
      <c r="WYL23" s="19"/>
      <c r="WYM23" s="19"/>
      <c r="WYN23" s="19"/>
      <c r="WYO23" s="19"/>
      <c r="WYP23" s="19"/>
      <c r="WYQ23" s="19"/>
      <c r="WYR23" s="19"/>
      <c r="WYS23" s="19"/>
      <c r="WYT23" s="19"/>
      <c r="WYU23" s="19"/>
      <c r="WYV23" s="19"/>
      <c r="WYW23" s="19"/>
      <c r="WYX23" s="19"/>
      <c r="WYY23" s="19"/>
      <c r="WYZ23" s="19"/>
      <c r="WZA23" s="19"/>
      <c r="WZB23" s="19"/>
      <c r="WZC23" s="19"/>
      <c r="WZD23" s="19"/>
      <c r="WZE23" s="19"/>
      <c r="WZF23" s="19"/>
      <c r="WZG23" s="19"/>
      <c r="WZH23" s="19"/>
      <c r="WZI23" s="19"/>
      <c r="WZJ23" s="19"/>
      <c r="WZK23" s="19"/>
      <c r="WZL23" s="19"/>
      <c r="WZM23" s="19"/>
      <c r="WZN23" s="19"/>
      <c r="WZO23" s="19"/>
      <c r="WZP23" s="19"/>
      <c r="WZQ23" s="19"/>
      <c r="WZR23" s="19"/>
      <c r="WZS23" s="19"/>
      <c r="WZT23" s="19"/>
      <c r="WZU23" s="19"/>
      <c r="WZV23" s="19"/>
      <c r="WZW23" s="19"/>
      <c r="WZX23" s="19"/>
      <c r="WZY23" s="19"/>
      <c r="WZZ23" s="19"/>
      <c r="XAA23" s="19"/>
      <c r="XAB23" s="19"/>
      <c r="XAC23" s="19"/>
      <c r="XAD23" s="19"/>
      <c r="XAE23" s="19"/>
      <c r="XAF23" s="19"/>
      <c r="XAG23" s="19"/>
      <c r="XAH23" s="19"/>
      <c r="XAI23" s="19"/>
      <c r="XAJ23" s="19"/>
      <c r="XAK23" s="19"/>
      <c r="XAL23" s="19"/>
      <c r="XAM23" s="19"/>
      <c r="XAN23" s="19"/>
      <c r="XAO23" s="19"/>
      <c r="XAP23" s="19"/>
      <c r="XAQ23" s="19"/>
      <c r="XAR23" s="19"/>
      <c r="XAS23" s="19"/>
      <c r="XAT23" s="19"/>
      <c r="XAU23" s="19"/>
      <c r="XAV23" s="19"/>
      <c r="XAW23" s="19"/>
      <c r="XAX23" s="19"/>
      <c r="XAY23" s="19"/>
      <c r="XAZ23" s="19"/>
      <c r="XBA23" s="19"/>
      <c r="XBB23" s="19"/>
      <c r="XBC23" s="19"/>
      <c r="XBD23" s="19"/>
      <c r="XBE23" s="19"/>
      <c r="XBF23" s="19"/>
      <c r="XBG23" s="19"/>
      <c r="XBH23" s="19"/>
      <c r="XBI23" s="19"/>
      <c r="XBJ23" s="19"/>
      <c r="XBK23" s="19"/>
      <c r="XBL23" s="19"/>
      <c r="XBM23" s="19"/>
      <c r="XBN23" s="19"/>
      <c r="XBO23" s="19"/>
      <c r="XBP23" s="19"/>
      <c r="XBQ23" s="19"/>
      <c r="XBR23" s="19"/>
      <c r="XBS23" s="19"/>
      <c r="XBT23" s="19"/>
      <c r="XBU23" s="19"/>
      <c r="XBV23" s="19"/>
      <c r="XBW23" s="19"/>
      <c r="XBX23" s="19"/>
      <c r="XBY23" s="19"/>
      <c r="XBZ23" s="19"/>
      <c r="XCA23" s="19"/>
      <c r="XCB23" s="19"/>
      <c r="XCC23" s="19"/>
      <c r="XCD23" s="19"/>
      <c r="XCE23" s="19"/>
      <c r="XCF23" s="19"/>
      <c r="XCG23" s="19"/>
      <c r="XCH23" s="19"/>
      <c r="XCI23" s="19"/>
      <c r="XCJ23" s="19"/>
      <c r="XCK23" s="19"/>
      <c r="XCL23" s="19"/>
      <c r="XCM23" s="19"/>
      <c r="XCN23" s="19"/>
      <c r="XCO23" s="19"/>
      <c r="XCP23" s="19"/>
      <c r="XCQ23" s="19"/>
      <c r="XCR23" s="19"/>
      <c r="XCS23" s="19"/>
      <c r="XCT23" s="19"/>
      <c r="XCU23" s="19"/>
      <c r="XCV23" s="19"/>
      <c r="XCW23" s="19"/>
      <c r="XCX23" s="19"/>
      <c r="XCY23" s="19"/>
      <c r="XCZ23" s="19"/>
      <c r="XDA23" s="19"/>
      <c r="XDB23" s="19"/>
      <c r="XDC23" s="19"/>
      <c r="XDD23" s="19"/>
      <c r="XDE23" s="19"/>
      <c r="XDF23" s="19"/>
      <c r="XDG23" s="19"/>
      <c r="XDH23" s="19"/>
      <c r="XDI23" s="19"/>
      <c r="XDJ23" s="19"/>
      <c r="XDK23" s="19"/>
      <c r="XDL23" s="19"/>
      <c r="XDM23" s="19"/>
      <c r="XDN23" s="19"/>
      <c r="XDO23" s="19"/>
      <c r="XDP23" s="19"/>
      <c r="XDQ23" s="19"/>
      <c r="XDR23" s="19"/>
      <c r="XDS23" s="19"/>
      <c r="XDT23" s="19"/>
      <c r="XDU23" s="19"/>
      <c r="XDV23" s="19"/>
      <c r="XDW23" s="19"/>
      <c r="XDX23" s="19"/>
      <c r="XDY23" s="19"/>
      <c r="XDZ23" s="19"/>
      <c r="XEA23" s="19"/>
      <c r="XEB23" s="19"/>
      <c r="XEC23" s="19"/>
      <c r="XED23" s="19"/>
      <c r="XEE23" s="19"/>
      <c r="XEF23" s="19"/>
      <c r="XEG23" s="19"/>
      <c r="XEH23" s="19"/>
      <c r="XEI23" s="19"/>
      <c r="XEJ23" s="19"/>
      <c r="XEK23" s="19"/>
      <c r="XEL23" s="19"/>
      <c r="XEM23" s="19"/>
      <c r="XEN23" s="19"/>
      <c r="XEO23" s="19"/>
      <c r="XEP23" s="19"/>
      <c r="XEQ23" s="19"/>
      <c r="XER23" s="19"/>
      <c r="XES23" s="19"/>
      <c r="XET23" s="19"/>
      <c r="XEU23" s="19"/>
      <c r="XEV23" s="19"/>
      <c r="XEW23" s="19"/>
      <c r="XEX23" s="19"/>
      <c r="XEY23" s="19"/>
      <c r="XEZ23" s="19"/>
      <c r="XFA23" s="19"/>
      <c r="XFB23" s="19"/>
      <c r="XFC23" s="19"/>
      <c r="XFD23" s="19"/>
    </row>
    <row r="24" spans="1:16384">
      <c r="A24" s="11" t="s">
        <v>449</v>
      </c>
      <c r="B24" s="10" t="s">
        <v>456</v>
      </c>
      <c r="C24" s="32" t="s">
        <v>458</v>
      </c>
      <c r="D24" s="42">
        <v>16379.61</v>
      </c>
      <c r="E24" s="57"/>
      <c r="F24" s="19"/>
    </row>
    <row r="25" spans="1:16384">
      <c r="A25" s="11" t="s">
        <v>497</v>
      </c>
      <c r="B25" s="11" t="s">
        <v>499</v>
      </c>
      <c r="C25" s="11" t="s">
        <v>500</v>
      </c>
      <c r="D25" s="11">
        <v>489816.16</v>
      </c>
      <c r="E25" s="57"/>
      <c r="F25" s="19"/>
    </row>
    <row r="26" spans="1:16384">
      <c r="A26" s="114" t="s">
        <v>572</v>
      </c>
      <c r="B26" s="115">
        <v>44042</v>
      </c>
      <c r="C26" s="11" t="s">
        <v>282</v>
      </c>
      <c r="D26" s="114">
        <v>2242155.75</v>
      </c>
      <c r="E26" s="57"/>
      <c r="F26" s="19"/>
    </row>
    <row r="27" spans="1:16384">
      <c r="A27" s="58"/>
      <c r="B27" s="58"/>
      <c r="C27" s="58"/>
      <c r="D27" s="60">
        <f>SUM(D28:D49)</f>
        <v>262283.18</v>
      </c>
      <c r="E27" s="57" t="s">
        <v>319</v>
      </c>
      <c r="F27" s="19" t="s">
        <v>320</v>
      </c>
      <c r="G27" s="40" t="s">
        <v>1445</v>
      </c>
    </row>
    <row r="28" spans="1:16384">
      <c r="A28" s="8" t="s">
        <v>2</v>
      </c>
      <c r="B28" s="8" t="s">
        <v>1</v>
      </c>
      <c r="C28" s="8" t="s">
        <v>0</v>
      </c>
      <c r="D28" s="9">
        <v>44000</v>
      </c>
      <c r="E28" s="8" t="s">
        <v>571</v>
      </c>
      <c r="F28" s="28"/>
    </row>
    <row r="29" spans="1:16384">
      <c r="A29" s="8" t="s">
        <v>93</v>
      </c>
      <c r="B29" s="7">
        <v>43060</v>
      </c>
      <c r="C29" s="6" t="s">
        <v>94</v>
      </c>
      <c r="D29" s="5">
        <v>38408.33</v>
      </c>
      <c r="E29" s="8" t="s">
        <v>571</v>
      </c>
      <c r="F29" s="28"/>
      <c r="G29" s="40" t="s">
        <v>1464</v>
      </c>
    </row>
    <row r="30" spans="1:16384" s="140" customFormat="1">
      <c r="A30" s="383" t="s">
        <v>235</v>
      </c>
      <c r="B30" s="385">
        <v>43545</v>
      </c>
      <c r="C30" s="384" t="s">
        <v>233</v>
      </c>
      <c r="D30" s="384">
        <v>4520</v>
      </c>
      <c r="E30" s="383" t="s">
        <v>571</v>
      </c>
      <c r="F30" s="384"/>
      <c r="G30" s="140" t="s">
        <v>1446</v>
      </c>
    </row>
    <row r="31" spans="1:16384" s="40" customFormat="1">
      <c r="A31" s="227" t="s">
        <v>683</v>
      </c>
      <c r="B31" s="227" t="s">
        <v>684</v>
      </c>
      <c r="C31" s="355" t="s">
        <v>685</v>
      </c>
      <c r="D31" s="356">
        <v>5600</v>
      </c>
      <c r="E31" s="357" t="s">
        <v>571</v>
      </c>
      <c r="F31" s="227"/>
      <c r="G31" s="40" t="s">
        <v>1447</v>
      </c>
    </row>
    <row r="32" spans="1:16384" s="230" customFormat="1">
      <c r="A32" s="229" t="s">
        <v>552</v>
      </c>
      <c r="B32" s="233">
        <v>43693</v>
      </c>
      <c r="C32" s="236" t="s">
        <v>551</v>
      </c>
      <c r="D32" s="229">
        <v>41763.33</v>
      </c>
      <c r="E32" s="230" t="s">
        <v>580</v>
      </c>
      <c r="G32" s="230" t="s">
        <v>580</v>
      </c>
    </row>
    <row r="33" spans="1:7">
      <c r="A33" s="146" t="s">
        <v>1039</v>
      </c>
      <c r="B33" s="231" t="s">
        <v>1046</v>
      </c>
      <c r="C33" s="171" t="s">
        <v>1048</v>
      </c>
      <c r="D33" s="234">
        <v>55409.52</v>
      </c>
      <c r="E33" s="132"/>
      <c r="F33" s="132"/>
      <c r="G33" s="40" t="s">
        <v>1463</v>
      </c>
    </row>
    <row r="34" spans="1:7">
      <c r="A34" s="146" t="s">
        <v>1079</v>
      </c>
      <c r="B34" s="231" t="s">
        <v>1090</v>
      </c>
      <c r="C34" s="171" t="s">
        <v>1091</v>
      </c>
      <c r="D34" s="234">
        <v>3680</v>
      </c>
      <c r="E34" s="132"/>
      <c r="F34" s="132"/>
      <c r="G34" s="40" t="s">
        <v>1452</v>
      </c>
    </row>
    <row r="35" spans="1:7">
      <c r="A35" s="146" t="s">
        <v>1131</v>
      </c>
      <c r="B35" s="231" t="s">
        <v>1134</v>
      </c>
      <c r="C35" s="171" t="s">
        <v>1139</v>
      </c>
      <c r="D35" s="234">
        <v>5200</v>
      </c>
      <c r="E35" s="132"/>
      <c r="F35" s="132"/>
      <c r="G35" s="40" t="s">
        <v>1450</v>
      </c>
    </row>
    <row r="36" spans="1:7">
      <c r="A36" s="146" t="s">
        <v>1154</v>
      </c>
      <c r="B36" s="33" t="s">
        <v>1160</v>
      </c>
      <c r="C36" s="235" t="s">
        <v>1161</v>
      </c>
      <c r="D36" s="34">
        <v>5200</v>
      </c>
      <c r="E36" s="132"/>
      <c r="F36" s="132"/>
      <c r="G36" s="40" t="s">
        <v>1453</v>
      </c>
    </row>
    <row r="37" spans="1:7" s="40" customFormat="1">
      <c r="A37" s="225" t="s">
        <v>1170</v>
      </c>
      <c r="B37" s="85" t="s">
        <v>1172</v>
      </c>
      <c r="C37" s="85" t="s">
        <v>1173</v>
      </c>
      <c r="D37" s="226">
        <v>3042</v>
      </c>
      <c r="E37" s="133"/>
      <c r="F37" s="133"/>
      <c r="G37" s="40" t="s">
        <v>1454</v>
      </c>
    </row>
    <row r="38" spans="1:7" s="40" customFormat="1">
      <c r="A38" s="225" t="s">
        <v>1197</v>
      </c>
      <c r="B38" s="85" t="s">
        <v>1206</v>
      </c>
      <c r="C38" s="85" t="s">
        <v>1207</v>
      </c>
      <c r="D38" s="226">
        <v>4320</v>
      </c>
      <c r="E38" s="133"/>
      <c r="F38" s="133"/>
      <c r="G38" s="40" t="s">
        <v>1455</v>
      </c>
    </row>
    <row r="39" spans="1:7" s="40" customFormat="1">
      <c r="A39" s="227" t="s">
        <v>1237</v>
      </c>
      <c r="B39" s="85" t="s">
        <v>1244</v>
      </c>
      <c r="C39" s="85" t="s">
        <v>1245</v>
      </c>
      <c r="D39" s="226">
        <v>5200</v>
      </c>
      <c r="E39" s="133"/>
      <c r="F39" s="133"/>
      <c r="G39" s="40" t="s">
        <v>1461</v>
      </c>
    </row>
    <row r="40" spans="1:7" s="40" customFormat="1">
      <c r="A40" s="227" t="s">
        <v>1313</v>
      </c>
      <c r="B40" s="85" t="s">
        <v>1319</v>
      </c>
      <c r="C40" s="85" t="s">
        <v>1320</v>
      </c>
      <c r="D40" s="226">
        <v>4320</v>
      </c>
      <c r="E40" s="133"/>
      <c r="F40" s="133"/>
      <c r="G40" s="40" t="s">
        <v>1456</v>
      </c>
    </row>
    <row r="41" spans="1:7" s="40" customFormat="1">
      <c r="A41" s="227" t="s">
        <v>1328</v>
      </c>
      <c r="B41" s="85" t="s">
        <v>1333</v>
      </c>
      <c r="C41" s="85" t="s">
        <v>1334</v>
      </c>
      <c r="D41" s="226">
        <f>'BOCS - 7467-aud'!G325</f>
        <v>3800</v>
      </c>
      <c r="E41" s="133"/>
      <c r="F41" s="133"/>
      <c r="G41" s="40" t="s">
        <v>1462</v>
      </c>
    </row>
    <row r="42" spans="1:7" s="40" customFormat="1">
      <c r="A42" s="227" t="s">
        <v>1328</v>
      </c>
      <c r="B42" s="85" t="str">
        <f>'BOCS - 7467-aud'!C327</f>
        <v>2022/12/23</v>
      </c>
      <c r="C42" s="85" t="str">
        <f>'BOCS - 7467-aud'!F327</f>
        <v>20221223 HUIQIU YANG 6910/222 MARGARET ST BRISBANE CITY QLD 4000 BOND</v>
      </c>
      <c r="D42" s="226">
        <f>'BOCS - 7467-aud'!G327</f>
        <v>4120</v>
      </c>
      <c r="E42" s="133"/>
      <c r="F42" s="133"/>
      <c r="G42" s="40" t="s">
        <v>1457</v>
      </c>
    </row>
    <row r="43" spans="1:7" s="40" customFormat="1">
      <c r="A43" s="227" t="s">
        <v>1374</v>
      </c>
      <c r="B43" s="85" t="s">
        <v>1379</v>
      </c>
      <c r="C43" s="85" t="s">
        <v>1380</v>
      </c>
      <c r="D43" s="226">
        <v>5000</v>
      </c>
      <c r="E43" s="133"/>
      <c r="F43" s="133"/>
      <c r="G43" s="40" t="s">
        <v>1458</v>
      </c>
    </row>
    <row r="44" spans="1:7" s="40" customFormat="1">
      <c r="A44" s="227" t="s">
        <v>1374</v>
      </c>
      <c r="B44" s="85" t="s">
        <v>1383</v>
      </c>
      <c r="C44" s="85" t="s">
        <v>1384</v>
      </c>
      <c r="D44" s="226">
        <v>5100</v>
      </c>
      <c r="E44" s="133"/>
      <c r="F44" s="133"/>
      <c r="G44" s="40" t="s">
        <v>1460</v>
      </c>
    </row>
    <row r="45" spans="1:7" s="40" customFormat="1">
      <c r="A45" s="227" t="s">
        <v>1465</v>
      </c>
      <c r="B45" s="85" t="s">
        <v>1477</v>
      </c>
      <c r="C45" s="85" t="s">
        <v>1478</v>
      </c>
      <c r="D45" s="226">
        <v>4400</v>
      </c>
      <c r="E45" s="133"/>
      <c r="F45" s="133"/>
      <c r="G45" s="40" t="s">
        <v>1484</v>
      </c>
    </row>
    <row r="46" spans="1:7" s="40" customFormat="1">
      <c r="A46" s="227" t="s">
        <v>1465</v>
      </c>
      <c r="B46" s="85" t="s">
        <v>1480</v>
      </c>
      <c r="C46" s="85" t="s">
        <v>1481</v>
      </c>
      <c r="D46" s="226">
        <v>4800</v>
      </c>
      <c r="E46" s="133"/>
      <c r="F46" s="133"/>
      <c r="G46" s="40" t="s">
        <v>1485</v>
      </c>
    </row>
    <row r="47" spans="1:7" s="40" customFormat="1">
      <c r="A47" s="227" t="s">
        <v>1465</v>
      </c>
      <c r="B47" s="85" t="s">
        <v>1482</v>
      </c>
      <c r="C47" s="85" t="s">
        <v>1483</v>
      </c>
      <c r="D47" s="226">
        <v>3800</v>
      </c>
      <c r="E47" s="133"/>
      <c r="F47" s="133"/>
      <c r="G47" s="40" t="s">
        <v>1486</v>
      </c>
    </row>
    <row r="48" spans="1:7" s="40" customFormat="1">
      <c r="A48" s="227" t="s">
        <v>1733</v>
      </c>
      <c r="B48" s="85" t="s">
        <v>1741</v>
      </c>
      <c r="C48" s="85" t="s">
        <v>1752</v>
      </c>
      <c r="D48" s="226">
        <v>5000</v>
      </c>
      <c r="E48" s="133"/>
      <c r="F48" s="133"/>
      <c r="G48" s="40" t="s">
        <v>1812</v>
      </c>
    </row>
    <row r="49" spans="1:8" s="40" customFormat="1">
      <c r="A49" s="227" t="s">
        <v>1733</v>
      </c>
      <c r="B49" s="85" t="s">
        <v>1776</v>
      </c>
      <c r="C49" s="85" t="s">
        <v>1779</v>
      </c>
      <c r="D49" s="226">
        <v>5600</v>
      </c>
      <c r="E49" s="133"/>
      <c r="F49" s="133"/>
      <c r="G49" s="40" t="s">
        <v>1813</v>
      </c>
    </row>
    <row r="50" spans="1:8" s="40" customFormat="1">
      <c r="A50" s="227" t="s">
        <v>1844</v>
      </c>
      <c r="B50" s="237" t="s">
        <v>1859</v>
      </c>
      <c r="C50" s="237" t="s">
        <v>1861</v>
      </c>
      <c r="D50" s="238">
        <v>4400</v>
      </c>
      <c r="E50" s="239"/>
      <c r="F50" s="239"/>
      <c r="G50" s="40" t="s">
        <v>1627</v>
      </c>
    </row>
    <row r="51" spans="1:8" s="56" customFormat="1">
      <c r="A51" s="376" t="s">
        <v>1925</v>
      </c>
      <c r="B51" s="377" t="s">
        <v>1940</v>
      </c>
      <c r="C51" s="378" t="s">
        <v>1941</v>
      </c>
      <c r="D51" s="379">
        <v>600</v>
      </c>
      <c r="E51" s="378"/>
      <c r="F51" s="378"/>
      <c r="G51" s="56" t="s">
        <v>1449</v>
      </c>
      <c r="H51" s="140" t="s">
        <v>3085</v>
      </c>
    </row>
    <row r="52" spans="1:8">
      <c r="A52" s="227" t="s">
        <v>1992</v>
      </c>
      <c r="B52" s="132" t="s">
        <v>2010</v>
      </c>
      <c r="C52" s="132" t="s">
        <v>2011</v>
      </c>
      <c r="D52" s="132">
        <v>5800</v>
      </c>
      <c r="E52" s="132"/>
      <c r="F52" s="132"/>
      <c r="G52" s="40" t="s">
        <v>2082</v>
      </c>
    </row>
    <row r="53" spans="1:8">
      <c r="A53" s="227" t="s">
        <v>2192</v>
      </c>
      <c r="B53" s="323" t="s">
        <v>2205</v>
      </c>
      <c r="C53" s="323" t="s">
        <v>2221</v>
      </c>
      <c r="D53" s="264">
        <v>3560</v>
      </c>
      <c r="E53" s="242"/>
      <c r="F53" s="242"/>
      <c r="G53" s="40" t="s">
        <v>2267</v>
      </c>
    </row>
    <row r="54" spans="1:8">
      <c r="A54" s="227" t="s">
        <v>2192</v>
      </c>
      <c r="B54" s="171" t="s">
        <v>2205</v>
      </c>
      <c r="C54" s="171" t="s">
        <v>2222</v>
      </c>
      <c r="D54" s="263">
        <v>5200</v>
      </c>
      <c r="E54" s="324"/>
      <c r="F54" s="132"/>
      <c r="G54" s="40" t="s">
        <v>2268</v>
      </c>
    </row>
    <row r="55" spans="1:8">
      <c r="A55" s="227" t="s">
        <v>2277</v>
      </c>
      <c r="B55" s="241" t="s">
        <v>2291</v>
      </c>
      <c r="C55" s="241" t="s">
        <v>2297</v>
      </c>
      <c r="D55" s="325">
        <v>5200</v>
      </c>
      <c r="E55" s="242"/>
      <c r="F55" s="242"/>
      <c r="G55" s="40" t="s">
        <v>1451</v>
      </c>
    </row>
    <row r="56" spans="1:8">
      <c r="A56" s="171" t="s">
        <v>2471</v>
      </c>
      <c r="B56" s="171" t="s">
        <v>2484</v>
      </c>
      <c r="C56" s="132" t="s">
        <v>2543</v>
      </c>
      <c r="D56" s="132">
        <v>520</v>
      </c>
      <c r="E56" s="132"/>
      <c r="F56" s="132"/>
      <c r="G56" s="56" t="s">
        <v>1457</v>
      </c>
    </row>
    <row r="57" spans="1:8">
      <c r="A57" s="171" t="s">
        <v>2471</v>
      </c>
      <c r="B57" s="171" t="s">
        <v>2484</v>
      </c>
      <c r="C57" s="132" t="s">
        <v>2544</v>
      </c>
      <c r="D57" s="132">
        <v>5137.99</v>
      </c>
      <c r="E57" s="132"/>
      <c r="F57" s="132"/>
      <c r="G57" s="40" t="s">
        <v>1463</v>
      </c>
    </row>
    <row r="58" spans="1:8">
      <c r="A58" s="171" t="s">
        <v>2471</v>
      </c>
      <c r="B58" s="171" t="s">
        <v>2489</v>
      </c>
      <c r="C58" s="132" t="s">
        <v>2490</v>
      </c>
      <c r="D58" s="132">
        <v>5200</v>
      </c>
      <c r="E58" s="132"/>
      <c r="F58" s="132"/>
      <c r="G58" s="40" t="s">
        <v>2542</v>
      </c>
    </row>
    <row r="59" spans="1:8">
      <c r="A59" s="171" t="s">
        <v>2688</v>
      </c>
      <c r="B59" s="171" t="s">
        <v>2696</v>
      </c>
      <c r="C59" s="171" t="s">
        <v>2700</v>
      </c>
      <c r="D59" s="263">
        <v>5580</v>
      </c>
      <c r="E59" s="132"/>
      <c r="F59" s="132"/>
      <c r="G59" s="232" t="s">
        <v>1459</v>
      </c>
    </row>
    <row r="60" spans="1:8">
      <c r="A60" s="171" t="s">
        <v>2688</v>
      </c>
      <c r="B60" s="171" t="s">
        <v>2747</v>
      </c>
      <c r="C60" s="171" t="s">
        <v>2703</v>
      </c>
      <c r="D60" s="263">
        <v>5200</v>
      </c>
      <c r="E60" s="132"/>
      <c r="F60" s="132"/>
      <c r="G60" s="40" t="s">
        <v>1448</v>
      </c>
    </row>
    <row r="61" spans="1:8">
      <c r="A61" s="171" t="s">
        <v>2762</v>
      </c>
      <c r="B61" s="171" t="s">
        <v>2773</v>
      </c>
      <c r="C61" s="171" t="s">
        <v>2774</v>
      </c>
      <c r="D61" s="263">
        <v>3768</v>
      </c>
      <c r="E61" s="132"/>
      <c r="F61" s="132"/>
    </row>
    <row r="62" spans="1:8">
      <c r="A62" s="171" t="s">
        <v>2762</v>
      </c>
      <c r="B62" s="171" t="s">
        <v>2776</v>
      </c>
      <c r="C62" s="171" t="s">
        <v>2779</v>
      </c>
      <c r="D62" s="263">
        <v>8000</v>
      </c>
      <c r="E62" s="132"/>
      <c r="F62" s="132"/>
      <c r="G62" s="40" t="s">
        <v>2851</v>
      </c>
      <c r="H62" s="40" t="s">
        <v>2761</v>
      </c>
    </row>
    <row r="63" spans="1:8">
      <c r="A63" s="171" t="s">
        <v>2762</v>
      </c>
      <c r="B63" s="171" t="s">
        <v>2776</v>
      </c>
      <c r="C63" s="171" t="s">
        <v>2780</v>
      </c>
      <c r="D63" s="263">
        <v>4800</v>
      </c>
      <c r="E63" s="132"/>
      <c r="F63" s="132"/>
      <c r="G63" s="40" t="s">
        <v>2852</v>
      </c>
    </row>
  </sheetData>
  <pageMargins left="0.7" right="0.7" top="0.75" bottom="0.75" header="0.3" footer="0.3"/>
  <pageSetup paperSize="14" scale="10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filterMode="1">
    <pageSetUpPr fitToPage="1"/>
  </sheetPr>
  <dimension ref="A1:AE1117"/>
  <sheetViews>
    <sheetView zoomScale="115" zoomScaleNormal="115" workbookViewId="0">
      <pane ySplit="4" topLeftCell="A1100" activePane="bottomLeft" state="frozenSplit"/>
      <selection activeCell="B62" activeCellId="2" sqref="C67 B51 B62"/>
      <selection pane="bottomLeft" activeCell="A1103" sqref="A1103:XFD1103"/>
    </sheetView>
  </sheetViews>
  <sheetFormatPr defaultRowHeight="14.5"/>
  <cols>
    <col min="1" max="1" width="7" bestFit="1" customWidth="1"/>
    <col min="2" max="2" width="4.81640625" bestFit="1" customWidth="1"/>
    <col min="3" max="3" width="10.1796875" customWidth="1"/>
    <col min="4" max="5" width="8.453125" bestFit="1" customWidth="1"/>
    <col min="6" max="6" width="35.1796875" customWidth="1"/>
    <col min="7" max="8" width="14.81640625" bestFit="1" customWidth="1"/>
    <col min="9" max="9" width="13.1796875" bestFit="1" customWidth="1"/>
    <col min="10" max="10" width="11.1796875" bestFit="1" customWidth="1"/>
    <col min="11" max="11" width="12.1796875" bestFit="1" customWidth="1"/>
    <col min="12" max="13" width="8.453125" bestFit="1" customWidth="1"/>
    <col min="14" max="14" width="6.54296875" bestFit="1" customWidth="1"/>
    <col min="15" max="15" width="5.1796875" bestFit="1" customWidth="1"/>
    <col min="16" max="16" width="4.81640625" bestFit="1" customWidth="1"/>
    <col min="17" max="17" width="8.453125" bestFit="1" customWidth="1"/>
    <col min="18" max="18" width="4.81640625" bestFit="1" customWidth="1"/>
    <col min="19" max="20" width="5.81640625" bestFit="1" customWidth="1"/>
    <col min="21" max="21" width="21.1796875" customWidth="1"/>
    <col min="22" max="22" width="25.453125" customWidth="1"/>
    <col min="23" max="27" width="8.453125" bestFit="1" customWidth="1"/>
    <col min="28" max="29" width="7.54296875" bestFit="1" customWidth="1"/>
  </cols>
  <sheetData>
    <row r="1" spans="1:31" ht="19">
      <c r="A1" s="421" t="s">
        <v>56</v>
      </c>
      <c r="B1" s="422"/>
      <c r="C1" s="422"/>
      <c r="D1" s="422"/>
      <c r="E1" s="422"/>
      <c r="F1" s="422"/>
      <c r="G1" s="422"/>
      <c r="H1" s="422"/>
      <c r="I1" s="422"/>
      <c r="J1" s="422"/>
      <c r="K1" s="422"/>
      <c r="L1" s="422"/>
      <c r="M1" s="422"/>
      <c r="N1" s="422"/>
      <c r="O1" s="422"/>
      <c r="P1" s="422"/>
      <c r="Q1" s="422"/>
      <c r="R1" s="422"/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3"/>
    </row>
    <row r="2" spans="1:31">
      <c r="A2" s="424" t="s">
        <v>57</v>
      </c>
      <c r="B2" s="425"/>
      <c r="C2" s="425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425"/>
      <c r="X2" s="425"/>
      <c r="Y2" s="425"/>
      <c r="Z2" s="425"/>
      <c r="AA2" s="425"/>
      <c r="AB2" s="425"/>
      <c r="AC2" s="426"/>
    </row>
    <row r="3" spans="1:31">
      <c r="A3" s="427" t="s">
        <v>58</v>
      </c>
      <c r="B3" s="428"/>
      <c r="C3" s="428"/>
      <c r="D3" s="428"/>
      <c r="E3" s="428"/>
      <c r="F3" s="428"/>
      <c r="G3" s="428"/>
      <c r="H3" s="428"/>
      <c r="I3" s="428"/>
      <c r="J3" s="428"/>
      <c r="K3" s="428"/>
      <c r="L3" s="428"/>
      <c r="M3" s="428"/>
      <c r="N3" s="428"/>
      <c r="O3" s="428"/>
      <c r="P3" s="428"/>
      <c r="Q3" s="428"/>
      <c r="R3" s="428"/>
      <c r="S3" s="428"/>
      <c r="T3" s="428"/>
      <c r="U3" s="428"/>
      <c r="V3" s="428"/>
      <c r="W3" s="428"/>
      <c r="X3" s="428"/>
      <c r="Y3" s="428"/>
      <c r="Z3" s="428"/>
      <c r="AA3" s="428"/>
      <c r="AB3" s="428"/>
      <c r="AC3" s="429"/>
    </row>
    <row r="4" spans="1:31" ht="25">
      <c r="A4" s="1" t="s">
        <v>12</v>
      </c>
      <c r="B4" s="1" t="s">
        <v>13</v>
      </c>
      <c r="C4" s="1" t="s">
        <v>14</v>
      </c>
      <c r="D4" s="1" t="s">
        <v>15</v>
      </c>
      <c r="E4" s="1" t="s">
        <v>16</v>
      </c>
      <c r="F4" s="1" t="s">
        <v>17</v>
      </c>
      <c r="G4" s="1" t="s">
        <v>18</v>
      </c>
      <c r="H4" s="1" t="s">
        <v>19</v>
      </c>
      <c r="I4" s="1" t="s">
        <v>20</v>
      </c>
      <c r="J4" s="1" t="s">
        <v>21</v>
      </c>
      <c r="K4" s="1" t="s">
        <v>22</v>
      </c>
      <c r="L4" s="1" t="s">
        <v>23</v>
      </c>
      <c r="M4" s="1" t="s">
        <v>24</v>
      </c>
      <c r="N4" s="1" t="s">
        <v>25</v>
      </c>
      <c r="O4" s="1" t="s">
        <v>26</v>
      </c>
      <c r="P4" s="1" t="s">
        <v>27</v>
      </c>
      <c r="Q4" s="1" t="s">
        <v>28</v>
      </c>
      <c r="R4" s="1" t="s">
        <v>29</v>
      </c>
      <c r="S4" s="1" t="s">
        <v>30</v>
      </c>
      <c r="T4" s="1" t="s">
        <v>31</v>
      </c>
      <c r="U4" s="1" t="s">
        <v>32</v>
      </c>
      <c r="V4" s="1" t="s">
        <v>33</v>
      </c>
      <c r="W4" s="1" t="s">
        <v>34</v>
      </c>
      <c r="X4" s="1" t="s">
        <v>35</v>
      </c>
      <c r="Y4" s="1" t="s">
        <v>36</v>
      </c>
      <c r="Z4" s="1" t="s">
        <v>37</v>
      </c>
      <c r="AA4" s="1" t="s">
        <v>38</v>
      </c>
      <c r="AB4" s="1" t="s">
        <v>39</v>
      </c>
      <c r="AC4" s="1" t="s">
        <v>40</v>
      </c>
    </row>
    <row r="5" spans="1:31" ht="15" hidden="1" customHeight="1">
      <c r="A5" s="2" t="s">
        <v>93</v>
      </c>
      <c r="B5" s="2" t="s">
        <v>41</v>
      </c>
      <c r="C5" s="2" t="s">
        <v>98</v>
      </c>
      <c r="D5" s="2">
        <v>29102</v>
      </c>
      <c r="E5" s="2" t="s">
        <v>99</v>
      </c>
      <c r="F5" s="2" t="s">
        <v>100</v>
      </c>
      <c r="G5" s="4">
        <v>0</v>
      </c>
      <c r="H5" s="3">
        <v>101800</v>
      </c>
      <c r="I5" s="27">
        <f t="shared" ref="I5:I68" si="0">H5-G5</f>
        <v>101800</v>
      </c>
      <c r="J5" s="2" t="s">
        <v>42</v>
      </c>
      <c r="K5" s="3">
        <v>101800</v>
      </c>
      <c r="L5" s="2" t="s">
        <v>43</v>
      </c>
      <c r="M5" s="2" t="s">
        <v>44</v>
      </c>
      <c r="N5" s="2" t="s">
        <v>59</v>
      </c>
      <c r="O5" s="2" t="s">
        <v>45</v>
      </c>
      <c r="P5" s="2" t="s">
        <v>45</v>
      </c>
      <c r="Q5" s="2" t="s">
        <v>45</v>
      </c>
      <c r="R5" s="2" t="s">
        <v>45</v>
      </c>
      <c r="S5" s="2" t="s">
        <v>45</v>
      </c>
      <c r="T5" s="2" t="s">
        <v>45</v>
      </c>
      <c r="U5" s="2" t="s">
        <v>46</v>
      </c>
      <c r="V5" s="2" t="s">
        <v>47</v>
      </c>
      <c r="W5" s="2" t="s">
        <v>60</v>
      </c>
      <c r="X5" s="2" t="s">
        <v>48</v>
      </c>
      <c r="Y5" s="2" t="s">
        <v>48</v>
      </c>
      <c r="Z5" s="2" t="s">
        <v>48</v>
      </c>
      <c r="AA5" s="2" t="s">
        <v>48</v>
      </c>
      <c r="AB5" s="2" t="s">
        <v>48</v>
      </c>
      <c r="AC5" s="2" t="s">
        <v>48</v>
      </c>
    </row>
    <row r="6" spans="1:31" ht="15" hidden="1" customHeight="1">
      <c r="A6" s="2" t="s">
        <v>102</v>
      </c>
      <c r="B6" s="2" t="s">
        <v>41</v>
      </c>
      <c r="C6" s="2" t="s">
        <v>103</v>
      </c>
      <c r="D6" s="2">
        <v>31674</v>
      </c>
      <c r="E6" s="2" t="s">
        <v>106</v>
      </c>
      <c r="F6" s="2" t="s">
        <v>107</v>
      </c>
      <c r="G6" s="4">
        <v>0</v>
      </c>
      <c r="H6" s="3">
        <v>12725</v>
      </c>
      <c r="I6" s="27">
        <f t="shared" si="0"/>
        <v>12725</v>
      </c>
      <c r="J6" s="2" t="s">
        <v>42</v>
      </c>
      <c r="K6" s="3">
        <v>114525</v>
      </c>
      <c r="L6" s="2" t="s">
        <v>43</v>
      </c>
      <c r="M6" s="2" t="s">
        <v>44</v>
      </c>
      <c r="N6" s="2" t="s">
        <v>59</v>
      </c>
      <c r="O6" s="2" t="s">
        <v>45</v>
      </c>
      <c r="P6" s="2" t="s">
        <v>45</v>
      </c>
      <c r="Q6" s="2" t="s">
        <v>45</v>
      </c>
      <c r="R6" s="2" t="s">
        <v>45</v>
      </c>
      <c r="S6" s="2" t="s">
        <v>45</v>
      </c>
      <c r="T6" s="2" t="s">
        <v>45</v>
      </c>
      <c r="U6" s="2" t="s">
        <v>46</v>
      </c>
      <c r="V6" s="2" t="s">
        <v>47</v>
      </c>
      <c r="W6" s="2" t="s">
        <v>60</v>
      </c>
      <c r="X6" s="2" t="s">
        <v>48</v>
      </c>
      <c r="Y6" s="2" t="s">
        <v>48</v>
      </c>
      <c r="Z6" s="2" t="s">
        <v>48</v>
      </c>
      <c r="AA6" s="2" t="s">
        <v>48</v>
      </c>
      <c r="AB6" s="2" t="s">
        <v>48</v>
      </c>
      <c r="AC6" s="2" t="s">
        <v>48</v>
      </c>
    </row>
    <row r="7" spans="1:31" ht="24" hidden="1" customHeight="1">
      <c r="A7" s="2" t="s">
        <v>102</v>
      </c>
      <c r="B7" s="2" t="s">
        <v>41</v>
      </c>
      <c r="C7" s="2" t="s">
        <v>104</v>
      </c>
      <c r="D7" s="2">
        <v>31964</v>
      </c>
      <c r="E7" s="2" t="s">
        <v>108</v>
      </c>
      <c r="F7" s="2" t="s">
        <v>109</v>
      </c>
      <c r="G7" s="4">
        <v>0</v>
      </c>
      <c r="H7" s="3">
        <v>11330</v>
      </c>
      <c r="I7" s="26">
        <f t="shared" si="0"/>
        <v>11330</v>
      </c>
      <c r="J7" s="2" t="s">
        <v>42</v>
      </c>
      <c r="K7" s="3">
        <v>11330</v>
      </c>
      <c r="L7" s="2" t="s">
        <v>43</v>
      </c>
      <c r="M7" s="2" t="s">
        <v>96</v>
      </c>
      <c r="N7" s="2" t="s">
        <v>59</v>
      </c>
      <c r="O7" s="2" t="s">
        <v>45</v>
      </c>
      <c r="P7" s="2" t="s">
        <v>45</v>
      </c>
      <c r="Q7" s="2" t="s">
        <v>45</v>
      </c>
      <c r="R7" s="2" t="s">
        <v>45</v>
      </c>
      <c r="S7" s="2" t="s">
        <v>45</v>
      </c>
      <c r="T7" s="2" t="s">
        <v>45</v>
      </c>
      <c r="U7" s="2" t="s">
        <v>46</v>
      </c>
      <c r="V7" s="2" t="s">
        <v>97</v>
      </c>
      <c r="W7" s="2" t="s">
        <v>60</v>
      </c>
      <c r="X7" s="2" t="s">
        <v>48</v>
      </c>
      <c r="Y7" s="2" t="s">
        <v>48</v>
      </c>
      <c r="Z7" s="2" t="s">
        <v>48</v>
      </c>
      <c r="AA7" s="2" t="s">
        <v>48</v>
      </c>
      <c r="AB7" s="2" t="s">
        <v>48</v>
      </c>
      <c r="AC7" s="2" t="s">
        <v>48</v>
      </c>
    </row>
    <row r="8" spans="1:31" ht="15" hidden="1" customHeight="1">
      <c r="A8" s="2" t="s">
        <v>111</v>
      </c>
      <c r="B8" s="2" t="s">
        <v>41</v>
      </c>
      <c r="C8" s="2" t="s">
        <v>112</v>
      </c>
      <c r="D8" s="2">
        <v>2092</v>
      </c>
      <c r="E8" s="2" t="s">
        <v>114</v>
      </c>
      <c r="F8" s="2" t="s">
        <v>115</v>
      </c>
      <c r="G8" s="4">
        <v>0</v>
      </c>
      <c r="H8" s="3">
        <v>14000</v>
      </c>
      <c r="I8" s="27">
        <f t="shared" si="0"/>
        <v>14000</v>
      </c>
      <c r="J8" s="2" t="s">
        <v>42</v>
      </c>
      <c r="K8" s="3">
        <v>128525</v>
      </c>
      <c r="L8" s="2" t="s">
        <v>43</v>
      </c>
      <c r="M8" s="2" t="s">
        <v>44</v>
      </c>
      <c r="N8" s="2" t="s">
        <v>59</v>
      </c>
      <c r="O8" s="2" t="s">
        <v>45</v>
      </c>
      <c r="P8" s="2" t="s">
        <v>45</v>
      </c>
      <c r="Q8" s="2" t="s">
        <v>45</v>
      </c>
      <c r="R8" s="2" t="s">
        <v>45</v>
      </c>
      <c r="S8" s="2" t="s">
        <v>45</v>
      </c>
      <c r="T8" s="2" t="s">
        <v>45</v>
      </c>
      <c r="U8" s="2" t="s">
        <v>46</v>
      </c>
      <c r="V8" s="2" t="s">
        <v>47</v>
      </c>
      <c r="W8" s="2" t="s">
        <v>60</v>
      </c>
      <c r="X8" s="2" t="s">
        <v>48</v>
      </c>
      <c r="Y8" s="2" t="s">
        <v>48</v>
      </c>
      <c r="Z8" s="2" t="s">
        <v>48</v>
      </c>
      <c r="AA8" s="2" t="s">
        <v>48</v>
      </c>
      <c r="AB8" s="2" t="s">
        <v>48</v>
      </c>
      <c r="AC8" s="2" t="s">
        <v>48</v>
      </c>
    </row>
    <row r="9" spans="1:31" ht="15" hidden="1" customHeight="1">
      <c r="A9" s="2" t="s">
        <v>111</v>
      </c>
      <c r="B9" s="2" t="s">
        <v>41</v>
      </c>
      <c r="C9" s="2" t="s">
        <v>112</v>
      </c>
      <c r="D9" s="2">
        <v>2095</v>
      </c>
      <c r="E9" s="2" t="s">
        <v>113</v>
      </c>
      <c r="F9" s="2" t="s">
        <v>62</v>
      </c>
      <c r="G9" s="4">
        <v>0</v>
      </c>
      <c r="H9" s="3">
        <v>283333.33</v>
      </c>
      <c r="I9" s="21">
        <f t="shared" si="0"/>
        <v>283333.33</v>
      </c>
      <c r="J9" s="2" t="s">
        <v>42</v>
      </c>
      <c r="K9" s="3">
        <v>3787761.49</v>
      </c>
      <c r="L9" s="2" t="s">
        <v>43</v>
      </c>
      <c r="M9" s="2" t="s">
        <v>49</v>
      </c>
      <c r="N9" s="2" t="s">
        <v>59</v>
      </c>
      <c r="O9" s="2" t="s">
        <v>45</v>
      </c>
      <c r="P9" s="2" t="s">
        <v>45</v>
      </c>
      <c r="Q9" s="2" t="s">
        <v>45</v>
      </c>
      <c r="R9" s="2" t="s">
        <v>45</v>
      </c>
      <c r="S9" s="2" t="s">
        <v>45</v>
      </c>
      <c r="T9" s="2" t="s">
        <v>45</v>
      </c>
      <c r="U9" s="2" t="s">
        <v>46</v>
      </c>
      <c r="V9" s="2" t="s">
        <v>50</v>
      </c>
      <c r="W9" s="2" t="s">
        <v>60</v>
      </c>
      <c r="X9" s="2" t="s">
        <v>48</v>
      </c>
      <c r="Y9" s="2" t="s">
        <v>48</v>
      </c>
      <c r="Z9" s="2" t="s">
        <v>48</v>
      </c>
      <c r="AA9" s="2" t="s">
        <v>48</v>
      </c>
      <c r="AB9" s="2" t="s">
        <v>48</v>
      </c>
      <c r="AC9" s="2" t="s">
        <v>48</v>
      </c>
    </row>
    <row r="10" spans="1:31" ht="15" hidden="1" customHeight="1">
      <c r="A10" s="2" t="s">
        <v>111</v>
      </c>
      <c r="B10" s="2" t="s">
        <v>41</v>
      </c>
      <c r="C10" s="2" t="s">
        <v>112</v>
      </c>
      <c r="D10" s="2">
        <v>2094</v>
      </c>
      <c r="E10" s="2" t="s">
        <v>116</v>
      </c>
      <c r="F10" s="2" t="s">
        <v>92</v>
      </c>
      <c r="G10" s="4">
        <v>0</v>
      </c>
      <c r="H10" s="3">
        <v>27500</v>
      </c>
      <c r="I10" s="29">
        <f t="shared" si="0"/>
        <v>27500</v>
      </c>
      <c r="J10" s="2" t="s">
        <v>42</v>
      </c>
      <c r="K10" s="3">
        <v>313548.40000000002</v>
      </c>
      <c r="L10" s="2" t="s">
        <v>43</v>
      </c>
      <c r="M10" s="2" t="s">
        <v>85</v>
      </c>
      <c r="N10" s="2" t="s">
        <v>59</v>
      </c>
      <c r="O10" s="2" t="s">
        <v>45</v>
      </c>
      <c r="P10" s="2" t="s">
        <v>45</v>
      </c>
      <c r="Q10" s="2" t="s">
        <v>45</v>
      </c>
      <c r="R10" s="2" t="s">
        <v>45</v>
      </c>
      <c r="S10" s="2" t="s">
        <v>45</v>
      </c>
      <c r="T10" s="2" t="s">
        <v>45</v>
      </c>
      <c r="U10" s="2" t="s">
        <v>46</v>
      </c>
      <c r="V10" s="2" t="s">
        <v>86</v>
      </c>
      <c r="W10" s="2" t="s">
        <v>60</v>
      </c>
      <c r="X10" s="2" t="s">
        <v>48</v>
      </c>
      <c r="Y10" s="2" t="s">
        <v>48</v>
      </c>
      <c r="Z10" s="2" t="s">
        <v>48</v>
      </c>
      <c r="AA10" s="2" t="s">
        <v>48</v>
      </c>
      <c r="AB10" s="2" t="s">
        <v>48</v>
      </c>
      <c r="AC10" s="2" t="s">
        <v>48</v>
      </c>
    </row>
    <row r="11" spans="1:31" ht="15" hidden="1" customHeight="1">
      <c r="A11" s="2" t="s">
        <v>117</v>
      </c>
      <c r="B11" s="2" t="s">
        <v>41</v>
      </c>
      <c r="C11" s="2" t="s">
        <v>118</v>
      </c>
      <c r="D11" s="2">
        <v>4218</v>
      </c>
      <c r="E11" s="2" t="s">
        <v>119</v>
      </c>
      <c r="F11" s="2" t="s">
        <v>115</v>
      </c>
      <c r="G11" s="4">
        <v>0</v>
      </c>
      <c r="H11" s="3">
        <v>14000</v>
      </c>
      <c r="I11" s="27">
        <f t="shared" si="0"/>
        <v>14000</v>
      </c>
      <c r="J11" s="2" t="s">
        <v>42</v>
      </c>
      <c r="K11" s="3">
        <v>142525</v>
      </c>
      <c r="L11" s="2" t="s">
        <v>43</v>
      </c>
      <c r="M11" s="2" t="s">
        <v>44</v>
      </c>
      <c r="N11" s="2" t="s">
        <v>59</v>
      </c>
      <c r="O11" s="2" t="s">
        <v>45</v>
      </c>
      <c r="P11" s="2" t="s">
        <v>45</v>
      </c>
      <c r="Q11" s="2" t="s">
        <v>45</v>
      </c>
      <c r="R11" s="2" t="s">
        <v>45</v>
      </c>
      <c r="S11" s="2" t="s">
        <v>45</v>
      </c>
      <c r="T11" s="2" t="s">
        <v>45</v>
      </c>
      <c r="U11" s="2" t="s">
        <v>46</v>
      </c>
      <c r="V11" s="2" t="s">
        <v>47</v>
      </c>
      <c r="W11" s="2" t="s">
        <v>60</v>
      </c>
      <c r="X11" s="2" t="s">
        <v>48</v>
      </c>
      <c r="Y11" s="2" t="s">
        <v>48</v>
      </c>
      <c r="Z11" s="2" t="s">
        <v>48</v>
      </c>
      <c r="AA11" s="2" t="s">
        <v>48</v>
      </c>
      <c r="AB11" s="2" t="s">
        <v>48</v>
      </c>
      <c r="AC11" s="2" t="s">
        <v>48</v>
      </c>
      <c r="AD11" s="2" t="s">
        <v>123</v>
      </c>
      <c r="AE11" s="2" t="s">
        <v>123</v>
      </c>
    </row>
    <row r="12" spans="1:31" ht="15" hidden="1" customHeight="1">
      <c r="A12" s="2" t="s">
        <v>117</v>
      </c>
      <c r="B12" s="2" t="s">
        <v>41</v>
      </c>
      <c r="C12" s="2" t="s">
        <v>118</v>
      </c>
      <c r="D12" s="2">
        <v>4220</v>
      </c>
      <c r="E12" s="2" t="s">
        <v>70</v>
      </c>
      <c r="F12" s="2" t="s">
        <v>62</v>
      </c>
      <c r="G12" s="4">
        <v>0</v>
      </c>
      <c r="H12" s="3">
        <v>283333.33</v>
      </c>
      <c r="I12" s="21">
        <f t="shared" si="0"/>
        <v>283333.33</v>
      </c>
      <c r="J12" s="2" t="s">
        <v>42</v>
      </c>
      <c r="K12" s="3">
        <v>4064459.41</v>
      </c>
      <c r="L12" s="2" t="s">
        <v>43</v>
      </c>
      <c r="M12" s="2" t="s">
        <v>49</v>
      </c>
      <c r="N12" s="2" t="s">
        <v>59</v>
      </c>
      <c r="O12" s="2" t="s">
        <v>45</v>
      </c>
      <c r="P12" s="2" t="s">
        <v>45</v>
      </c>
      <c r="Q12" s="2" t="s">
        <v>45</v>
      </c>
      <c r="R12" s="2" t="s">
        <v>45</v>
      </c>
      <c r="S12" s="2" t="s">
        <v>45</v>
      </c>
      <c r="T12" s="2" t="s">
        <v>45</v>
      </c>
      <c r="U12" s="2" t="s">
        <v>46</v>
      </c>
      <c r="V12" s="2" t="s">
        <v>50</v>
      </c>
      <c r="W12" s="2" t="s">
        <v>60</v>
      </c>
      <c r="X12" s="2" t="s">
        <v>48</v>
      </c>
      <c r="Y12" s="2" t="s">
        <v>48</v>
      </c>
      <c r="Z12" s="2" t="s">
        <v>48</v>
      </c>
      <c r="AA12" s="2" t="s">
        <v>48</v>
      </c>
      <c r="AB12" s="2" t="s">
        <v>48</v>
      </c>
      <c r="AC12" s="2" t="s">
        <v>48</v>
      </c>
      <c r="AD12" s="2" t="s">
        <v>123</v>
      </c>
      <c r="AE12" s="2" t="s">
        <v>123</v>
      </c>
    </row>
    <row r="13" spans="1:31" ht="15" hidden="1" customHeight="1">
      <c r="A13" s="2" t="s">
        <v>117</v>
      </c>
      <c r="B13" s="2" t="s">
        <v>41</v>
      </c>
      <c r="C13" s="2" t="s">
        <v>118</v>
      </c>
      <c r="D13" s="2">
        <v>4221</v>
      </c>
      <c r="E13" s="2" t="s">
        <v>120</v>
      </c>
      <c r="F13" s="2" t="s">
        <v>92</v>
      </c>
      <c r="G13" s="4">
        <v>0</v>
      </c>
      <c r="H13" s="3">
        <v>27500</v>
      </c>
      <c r="I13" s="29">
        <f t="shared" si="0"/>
        <v>27500</v>
      </c>
      <c r="J13" s="2" t="s">
        <v>42</v>
      </c>
      <c r="K13" s="3">
        <v>237208.4</v>
      </c>
      <c r="L13" s="2" t="s">
        <v>43</v>
      </c>
      <c r="M13" s="2" t="s">
        <v>85</v>
      </c>
      <c r="N13" s="2" t="s">
        <v>59</v>
      </c>
      <c r="O13" s="2" t="s">
        <v>45</v>
      </c>
      <c r="P13" s="2" t="s">
        <v>45</v>
      </c>
      <c r="Q13" s="2" t="s">
        <v>45</v>
      </c>
      <c r="R13" s="2" t="s">
        <v>45</v>
      </c>
      <c r="S13" s="2" t="s">
        <v>45</v>
      </c>
      <c r="T13" s="2" t="s">
        <v>45</v>
      </c>
      <c r="U13" s="2" t="s">
        <v>46</v>
      </c>
      <c r="V13" s="2" t="s">
        <v>86</v>
      </c>
      <c r="W13" s="2" t="s">
        <v>60</v>
      </c>
      <c r="X13" s="2" t="s">
        <v>48</v>
      </c>
      <c r="Y13" s="2" t="s">
        <v>48</v>
      </c>
      <c r="Z13" s="2" t="s">
        <v>48</v>
      </c>
      <c r="AA13" s="2" t="s">
        <v>48</v>
      </c>
      <c r="AB13" s="2" t="s">
        <v>48</v>
      </c>
      <c r="AC13" s="2" t="s">
        <v>48</v>
      </c>
      <c r="AD13" s="2" t="s">
        <v>123</v>
      </c>
      <c r="AE13" s="2" t="s">
        <v>123</v>
      </c>
    </row>
    <row r="14" spans="1:31" ht="15" hidden="1" customHeight="1">
      <c r="A14" s="2" t="s">
        <v>122</v>
      </c>
      <c r="B14" s="2" t="s">
        <v>41</v>
      </c>
      <c r="C14" s="2" t="s">
        <v>124</v>
      </c>
      <c r="D14" s="2">
        <v>6873</v>
      </c>
      <c r="E14" s="2" t="s">
        <v>101</v>
      </c>
      <c r="F14" s="2" t="s">
        <v>115</v>
      </c>
      <c r="G14" s="4">
        <v>0</v>
      </c>
      <c r="H14" s="3">
        <v>14000</v>
      </c>
      <c r="I14" s="27">
        <f t="shared" si="0"/>
        <v>14000</v>
      </c>
      <c r="J14" s="2" t="s">
        <v>42</v>
      </c>
      <c r="K14" s="3">
        <v>156525</v>
      </c>
      <c r="L14" s="2" t="s">
        <v>43</v>
      </c>
      <c r="M14" s="2" t="s">
        <v>44</v>
      </c>
      <c r="N14" s="2" t="s">
        <v>59</v>
      </c>
      <c r="O14" s="2" t="s">
        <v>45</v>
      </c>
      <c r="P14" s="2" t="s">
        <v>45</v>
      </c>
      <c r="Q14" s="2" t="s">
        <v>45</v>
      </c>
      <c r="R14" s="2" t="s">
        <v>45</v>
      </c>
      <c r="S14" s="2" t="s">
        <v>45</v>
      </c>
      <c r="T14" s="2" t="s">
        <v>45</v>
      </c>
      <c r="U14" s="2" t="s">
        <v>46</v>
      </c>
      <c r="V14" s="2" t="s">
        <v>47</v>
      </c>
      <c r="W14" s="2" t="s">
        <v>60</v>
      </c>
      <c r="X14" s="2" t="s">
        <v>48</v>
      </c>
      <c r="Y14" s="2" t="s">
        <v>48</v>
      </c>
      <c r="Z14" s="2" t="s">
        <v>48</v>
      </c>
      <c r="AA14" s="2" t="s">
        <v>48</v>
      </c>
      <c r="AB14" s="2" t="s">
        <v>48</v>
      </c>
      <c r="AC14" s="2" t="s">
        <v>48</v>
      </c>
      <c r="AD14" s="2" t="s">
        <v>123</v>
      </c>
      <c r="AE14" s="2" t="s">
        <v>123</v>
      </c>
    </row>
    <row r="15" spans="1:31" ht="15" hidden="1" customHeight="1">
      <c r="A15" s="2" t="s">
        <v>122</v>
      </c>
      <c r="B15" s="2" t="s">
        <v>41</v>
      </c>
      <c r="C15" s="2" t="s">
        <v>124</v>
      </c>
      <c r="D15" s="2">
        <v>6877</v>
      </c>
      <c r="E15" s="2" t="s">
        <v>69</v>
      </c>
      <c r="F15" s="2" t="s">
        <v>62</v>
      </c>
      <c r="G15" s="4">
        <v>0</v>
      </c>
      <c r="H15" s="3">
        <v>283333.33</v>
      </c>
      <c r="I15" s="21">
        <f t="shared" si="0"/>
        <v>283333.33</v>
      </c>
      <c r="J15" s="2" t="s">
        <v>42</v>
      </c>
      <c r="K15" s="3">
        <v>4400891.6500000004</v>
      </c>
      <c r="L15" s="2" t="s">
        <v>43</v>
      </c>
      <c r="M15" s="2" t="s">
        <v>49</v>
      </c>
      <c r="N15" s="2" t="s">
        <v>59</v>
      </c>
      <c r="O15" s="2" t="s">
        <v>45</v>
      </c>
      <c r="P15" s="2" t="s">
        <v>45</v>
      </c>
      <c r="Q15" s="2" t="s">
        <v>45</v>
      </c>
      <c r="R15" s="2" t="s">
        <v>45</v>
      </c>
      <c r="S15" s="2" t="s">
        <v>45</v>
      </c>
      <c r="T15" s="2" t="s">
        <v>45</v>
      </c>
      <c r="U15" s="2" t="s">
        <v>46</v>
      </c>
      <c r="V15" s="2" t="s">
        <v>50</v>
      </c>
      <c r="W15" s="2" t="s">
        <v>60</v>
      </c>
      <c r="X15" s="2" t="s">
        <v>48</v>
      </c>
      <c r="Y15" s="2" t="s">
        <v>48</v>
      </c>
      <c r="Z15" s="2" t="s">
        <v>48</v>
      </c>
      <c r="AA15" s="2" t="s">
        <v>48</v>
      </c>
      <c r="AB15" s="2" t="s">
        <v>48</v>
      </c>
      <c r="AC15" s="2" t="s">
        <v>48</v>
      </c>
      <c r="AD15" s="2" t="s">
        <v>123</v>
      </c>
      <c r="AE15" s="2" t="s">
        <v>123</v>
      </c>
    </row>
    <row r="16" spans="1:31" ht="15" hidden="1" customHeight="1">
      <c r="A16" s="2" t="s">
        <v>122</v>
      </c>
      <c r="B16" s="2" t="s">
        <v>41</v>
      </c>
      <c r="C16" s="2" t="s">
        <v>124</v>
      </c>
      <c r="D16" s="2">
        <v>6876</v>
      </c>
      <c r="E16" s="2" t="s">
        <v>113</v>
      </c>
      <c r="F16" s="2" t="s">
        <v>92</v>
      </c>
      <c r="G16" s="4">
        <v>0</v>
      </c>
      <c r="H16" s="3">
        <v>27500</v>
      </c>
      <c r="I16" s="29">
        <f t="shared" si="0"/>
        <v>27500</v>
      </c>
      <c r="J16" s="2" t="s">
        <v>42</v>
      </c>
      <c r="K16" s="3">
        <v>162313.66</v>
      </c>
      <c r="L16" s="2" t="s">
        <v>43</v>
      </c>
      <c r="M16" s="2" t="s">
        <v>85</v>
      </c>
      <c r="N16" s="2" t="s">
        <v>59</v>
      </c>
      <c r="O16" s="2" t="s">
        <v>45</v>
      </c>
      <c r="P16" s="2" t="s">
        <v>45</v>
      </c>
      <c r="Q16" s="2" t="s">
        <v>45</v>
      </c>
      <c r="R16" s="2" t="s">
        <v>45</v>
      </c>
      <c r="S16" s="2" t="s">
        <v>45</v>
      </c>
      <c r="T16" s="2" t="s">
        <v>45</v>
      </c>
      <c r="U16" s="2" t="s">
        <v>46</v>
      </c>
      <c r="V16" s="2" t="s">
        <v>86</v>
      </c>
      <c r="W16" s="2" t="s">
        <v>60</v>
      </c>
      <c r="X16" s="2" t="s">
        <v>48</v>
      </c>
      <c r="Y16" s="2" t="s">
        <v>48</v>
      </c>
      <c r="Z16" s="2" t="s">
        <v>48</v>
      </c>
      <c r="AA16" s="2" t="s">
        <v>48</v>
      </c>
      <c r="AB16" s="2" t="s">
        <v>48</v>
      </c>
      <c r="AC16" s="2" t="s">
        <v>48</v>
      </c>
      <c r="AD16" s="2" t="s">
        <v>123</v>
      </c>
      <c r="AE16" s="2" t="s">
        <v>123</v>
      </c>
    </row>
    <row r="17" spans="1:31" ht="15" hidden="1" customHeight="1">
      <c r="A17" s="2" t="s">
        <v>128</v>
      </c>
      <c r="B17" s="2" t="s">
        <v>41</v>
      </c>
      <c r="C17" s="2" t="s">
        <v>129</v>
      </c>
      <c r="D17" s="2">
        <v>9883</v>
      </c>
      <c r="E17" s="2" t="s">
        <v>131</v>
      </c>
      <c r="F17" s="2" t="s">
        <v>115</v>
      </c>
      <c r="G17" s="4">
        <v>0</v>
      </c>
      <c r="H17" s="3">
        <v>14000</v>
      </c>
      <c r="I17" s="27">
        <f t="shared" si="0"/>
        <v>14000</v>
      </c>
      <c r="J17" s="2" t="s">
        <v>42</v>
      </c>
      <c r="K17" s="3">
        <v>170525</v>
      </c>
      <c r="L17" s="2" t="s">
        <v>43</v>
      </c>
      <c r="M17" s="2" t="s">
        <v>44</v>
      </c>
      <c r="N17" s="2" t="s">
        <v>59</v>
      </c>
      <c r="O17" s="2" t="s">
        <v>45</v>
      </c>
      <c r="P17" s="2" t="s">
        <v>45</v>
      </c>
      <c r="Q17" s="2" t="s">
        <v>45</v>
      </c>
      <c r="R17" s="2" t="s">
        <v>45</v>
      </c>
      <c r="S17" s="2" t="s">
        <v>45</v>
      </c>
      <c r="T17" s="2" t="s">
        <v>45</v>
      </c>
      <c r="U17" s="2" t="s">
        <v>46</v>
      </c>
      <c r="V17" s="2" t="s">
        <v>47</v>
      </c>
      <c r="W17" s="2" t="s">
        <v>60</v>
      </c>
      <c r="X17" s="2" t="s">
        <v>48</v>
      </c>
      <c r="Y17" s="2" t="s">
        <v>48</v>
      </c>
      <c r="Z17" s="2" t="s">
        <v>48</v>
      </c>
      <c r="AA17" s="2" t="s">
        <v>48</v>
      </c>
      <c r="AB17" s="2" t="s">
        <v>48</v>
      </c>
      <c r="AC17" s="2" t="s">
        <v>48</v>
      </c>
      <c r="AD17" s="2" t="s">
        <v>123</v>
      </c>
      <c r="AE17" s="2" t="s">
        <v>123</v>
      </c>
    </row>
    <row r="18" spans="1:31" ht="15" hidden="1" customHeight="1">
      <c r="A18" s="2" t="s">
        <v>128</v>
      </c>
      <c r="B18" s="2" t="s">
        <v>41</v>
      </c>
      <c r="C18" s="2" t="s">
        <v>129</v>
      </c>
      <c r="D18" s="2">
        <v>9885</v>
      </c>
      <c r="E18" s="2" t="s">
        <v>105</v>
      </c>
      <c r="F18" s="2" t="s">
        <v>62</v>
      </c>
      <c r="G18" s="4">
        <v>0</v>
      </c>
      <c r="H18" s="3">
        <v>283333.33</v>
      </c>
      <c r="I18" s="21">
        <f t="shared" si="0"/>
        <v>283333.33</v>
      </c>
      <c r="J18" s="2" t="s">
        <v>42</v>
      </c>
      <c r="K18" s="3">
        <v>4652623.2300000004</v>
      </c>
      <c r="L18" s="2" t="s">
        <v>43</v>
      </c>
      <c r="M18" s="2" t="s">
        <v>49</v>
      </c>
      <c r="N18" s="2" t="s">
        <v>59</v>
      </c>
      <c r="O18" s="2" t="s">
        <v>45</v>
      </c>
      <c r="P18" s="2" t="s">
        <v>45</v>
      </c>
      <c r="Q18" s="2" t="s">
        <v>45</v>
      </c>
      <c r="R18" s="2" t="s">
        <v>45</v>
      </c>
      <c r="S18" s="2" t="s">
        <v>45</v>
      </c>
      <c r="T18" s="2" t="s">
        <v>45</v>
      </c>
      <c r="U18" s="2" t="s">
        <v>46</v>
      </c>
      <c r="V18" s="2" t="s">
        <v>50</v>
      </c>
      <c r="W18" s="2" t="s">
        <v>60</v>
      </c>
      <c r="X18" s="2" t="s">
        <v>48</v>
      </c>
      <c r="Y18" s="2" t="s">
        <v>48</v>
      </c>
      <c r="Z18" s="2" t="s">
        <v>48</v>
      </c>
      <c r="AA18" s="2" t="s">
        <v>48</v>
      </c>
      <c r="AB18" s="2" t="s">
        <v>48</v>
      </c>
      <c r="AC18" s="2" t="s">
        <v>48</v>
      </c>
      <c r="AD18" s="2" t="s">
        <v>123</v>
      </c>
      <c r="AE18" s="2" t="s">
        <v>123</v>
      </c>
    </row>
    <row r="19" spans="1:31" ht="15" hidden="1" customHeight="1">
      <c r="A19" s="2" t="s">
        <v>128</v>
      </c>
      <c r="B19" s="2" t="s">
        <v>41</v>
      </c>
      <c r="C19" s="2" t="s">
        <v>129</v>
      </c>
      <c r="D19" s="2">
        <v>9884</v>
      </c>
      <c r="E19" s="2" t="s">
        <v>119</v>
      </c>
      <c r="F19" s="2" t="s">
        <v>92</v>
      </c>
      <c r="G19" s="4">
        <v>0</v>
      </c>
      <c r="H19" s="3">
        <v>27500</v>
      </c>
      <c r="I19" s="29">
        <f t="shared" si="0"/>
        <v>27500</v>
      </c>
      <c r="J19" s="2" t="s">
        <v>42</v>
      </c>
      <c r="K19" s="3">
        <v>189813.66</v>
      </c>
      <c r="L19" s="2" t="s">
        <v>43</v>
      </c>
      <c r="M19" s="2" t="s">
        <v>85</v>
      </c>
      <c r="N19" s="2" t="s">
        <v>59</v>
      </c>
      <c r="O19" s="2" t="s">
        <v>45</v>
      </c>
      <c r="P19" s="2" t="s">
        <v>45</v>
      </c>
      <c r="Q19" s="2" t="s">
        <v>45</v>
      </c>
      <c r="R19" s="2" t="s">
        <v>45</v>
      </c>
      <c r="S19" s="2" t="s">
        <v>45</v>
      </c>
      <c r="T19" s="2" t="s">
        <v>45</v>
      </c>
      <c r="U19" s="2" t="s">
        <v>46</v>
      </c>
      <c r="V19" s="2" t="s">
        <v>86</v>
      </c>
      <c r="W19" s="2" t="s">
        <v>60</v>
      </c>
      <c r="X19" s="2" t="s">
        <v>48</v>
      </c>
      <c r="Y19" s="2" t="s">
        <v>48</v>
      </c>
      <c r="Z19" s="2" t="s">
        <v>48</v>
      </c>
      <c r="AA19" s="2" t="s">
        <v>48</v>
      </c>
      <c r="AB19" s="2" t="s">
        <v>48</v>
      </c>
      <c r="AC19" s="2" t="s">
        <v>48</v>
      </c>
      <c r="AD19" s="2" t="s">
        <v>123</v>
      </c>
      <c r="AE19" s="2" t="s">
        <v>123</v>
      </c>
    </row>
    <row r="20" spans="1:31" ht="15" hidden="1" customHeight="1">
      <c r="A20" s="2" t="s">
        <v>132</v>
      </c>
      <c r="B20" s="2" t="s">
        <v>41</v>
      </c>
      <c r="C20" s="2" t="s">
        <v>134</v>
      </c>
      <c r="D20" s="2">
        <v>12791</v>
      </c>
      <c r="E20" s="2" t="s">
        <v>101</v>
      </c>
      <c r="F20" s="2" t="s">
        <v>115</v>
      </c>
      <c r="G20" s="4">
        <v>0</v>
      </c>
      <c r="H20" s="3">
        <v>14000</v>
      </c>
      <c r="I20" s="27">
        <f t="shared" si="0"/>
        <v>14000</v>
      </c>
      <c r="J20" s="2" t="s">
        <v>42</v>
      </c>
      <c r="K20" s="3">
        <v>184525</v>
      </c>
      <c r="L20" s="2" t="s">
        <v>43</v>
      </c>
      <c r="M20" s="2" t="s">
        <v>44</v>
      </c>
      <c r="N20" s="2" t="s">
        <v>59</v>
      </c>
      <c r="O20" s="2" t="s">
        <v>45</v>
      </c>
      <c r="P20" s="2" t="s">
        <v>45</v>
      </c>
      <c r="Q20" s="2" t="s">
        <v>45</v>
      </c>
      <c r="R20" s="2" t="s">
        <v>45</v>
      </c>
      <c r="S20" s="2" t="s">
        <v>45</v>
      </c>
      <c r="T20" s="2" t="s">
        <v>45</v>
      </c>
      <c r="U20" s="2" t="s">
        <v>46</v>
      </c>
      <c r="V20" s="2" t="s">
        <v>47</v>
      </c>
      <c r="W20" s="2" t="s">
        <v>60</v>
      </c>
      <c r="X20" s="2" t="s">
        <v>48</v>
      </c>
      <c r="Y20" s="2" t="s">
        <v>48</v>
      </c>
      <c r="Z20" s="2" t="s">
        <v>48</v>
      </c>
      <c r="AA20" s="2" t="s">
        <v>48</v>
      </c>
      <c r="AB20" s="2" t="s">
        <v>48</v>
      </c>
      <c r="AC20" s="2" t="s">
        <v>48</v>
      </c>
      <c r="AD20" s="2" t="s">
        <v>123</v>
      </c>
      <c r="AE20" s="2" t="s">
        <v>123</v>
      </c>
    </row>
    <row r="21" spans="1:31" ht="15" hidden="1" customHeight="1">
      <c r="A21" s="2" t="s">
        <v>132</v>
      </c>
      <c r="B21" s="2" t="s">
        <v>41</v>
      </c>
      <c r="C21" s="2" t="s">
        <v>134</v>
      </c>
      <c r="D21" s="2">
        <v>12801</v>
      </c>
      <c r="E21" s="2" t="s">
        <v>68</v>
      </c>
      <c r="F21" s="2" t="s">
        <v>135</v>
      </c>
      <c r="G21" s="3">
        <v>49772.51</v>
      </c>
      <c r="H21" s="4">
        <v>0</v>
      </c>
      <c r="I21" s="27">
        <f t="shared" si="0"/>
        <v>-49772.51</v>
      </c>
      <c r="J21" s="2" t="s">
        <v>42</v>
      </c>
      <c r="K21" s="3">
        <v>134752.49</v>
      </c>
      <c r="L21" s="2" t="s">
        <v>43</v>
      </c>
      <c r="M21" s="2" t="s">
        <v>44</v>
      </c>
      <c r="N21" s="2" t="s">
        <v>59</v>
      </c>
      <c r="O21" s="2" t="s">
        <v>45</v>
      </c>
      <c r="P21" s="2" t="s">
        <v>45</v>
      </c>
      <c r="Q21" s="2" t="s">
        <v>45</v>
      </c>
      <c r="R21" s="2" t="s">
        <v>45</v>
      </c>
      <c r="S21" s="2" t="s">
        <v>45</v>
      </c>
      <c r="T21" s="2" t="s">
        <v>45</v>
      </c>
      <c r="U21" s="2" t="s">
        <v>46</v>
      </c>
      <c r="V21" s="2" t="s">
        <v>47</v>
      </c>
      <c r="W21" s="2" t="s">
        <v>60</v>
      </c>
      <c r="X21" s="2" t="s">
        <v>48</v>
      </c>
      <c r="Y21" s="2" t="s">
        <v>48</v>
      </c>
      <c r="Z21" s="2" t="s">
        <v>48</v>
      </c>
      <c r="AA21" s="2" t="s">
        <v>48</v>
      </c>
      <c r="AB21" s="2" t="s">
        <v>48</v>
      </c>
      <c r="AC21" s="2" t="s">
        <v>48</v>
      </c>
      <c r="AD21" s="2" t="s">
        <v>123</v>
      </c>
      <c r="AE21" s="2" t="s">
        <v>123</v>
      </c>
    </row>
    <row r="22" spans="1:31" ht="15" hidden="1" customHeight="1">
      <c r="A22" s="2" t="s">
        <v>132</v>
      </c>
      <c r="B22" s="2" t="s">
        <v>41</v>
      </c>
      <c r="C22" s="2" t="s">
        <v>133</v>
      </c>
      <c r="D22" s="2">
        <v>12613</v>
      </c>
      <c r="E22" s="2" t="s">
        <v>116</v>
      </c>
      <c r="F22" s="2" t="s">
        <v>62</v>
      </c>
      <c r="G22" s="4">
        <v>0</v>
      </c>
      <c r="H22" s="3">
        <v>283333.33</v>
      </c>
      <c r="I22" s="21">
        <f t="shared" si="0"/>
        <v>283333.33</v>
      </c>
      <c r="J22" s="2" t="s">
        <v>42</v>
      </c>
      <c r="K22" s="3">
        <v>4935956.5599999996</v>
      </c>
      <c r="L22" s="2" t="s">
        <v>43</v>
      </c>
      <c r="M22" s="2" t="s">
        <v>49</v>
      </c>
      <c r="N22" s="2" t="s">
        <v>59</v>
      </c>
      <c r="O22" s="2" t="s">
        <v>45</v>
      </c>
      <c r="P22" s="2" t="s">
        <v>45</v>
      </c>
      <c r="Q22" s="2" t="s">
        <v>45</v>
      </c>
      <c r="R22" s="2" t="s">
        <v>45</v>
      </c>
      <c r="S22" s="2" t="s">
        <v>45</v>
      </c>
      <c r="T22" s="2" t="s">
        <v>45</v>
      </c>
      <c r="U22" s="2" t="s">
        <v>46</v>
      </c>
      <c r="V22" s="2" t="s">
        <v>50</v>
      </c>
      <c r="W22" s="2" t="s">
        <v>60</v>
      </c>
      <c r="X22" s="2" t="s">
        <v>48</v>
      </c>
      <c r="Y22" s="2" t="s">
        <v>48</v>
      </c>
      <c r="Z22" s="2" t="s">
        <v>48</v>
      </c>
      <c r="AA22" s="2" t="s">
        <v>48</v>
      </c>
      <c r="AB22" s="2" t="s">
        <v>48</v>
      </c>
      <c r="AC22" s="2" t="s">
        <v>48</v>
      </c>
      <c r="AD22" s="2" t="s">
        <v>123</v>
      </c>
      <c r="AE22" s="2" t="s">
        <v>123</v>
      </c>
    </row>
    <row r="23" spans="1:31" ht="15" hidden="1" customHeight="1">
      <c r="A23" s="2" t="s">
        <v>132</v>
      </c>
      <c r="B23" s="2" t="s">
        <v>41</v>
      </c>
      <c r="C23" s="2" t="s">
        <v>133</v>
      </c>
      <c r="D23" s="2">
        <v>12613</v>
      </c>
      <c r="E23" s="2" t="s">
        <v>116</v>
      </c>
      <c r="F23" s="2" t="s">
        <v>92</v>
      </c>
      <c r="G23" s="4">
        <v>0</v>
      </c>
      <c r="H23" s="3">
        <v>27500</v>
      </c>
      <c r="I23" s="29">
        <f t="shared" si="0"/>
        <v>27500</v>
      </c>
      <c r="J23" s="2" t="s">
        <v>42</v>
      </c>
      <c r="K23" s="3">
        <v>217313.66</v>
      </c>
      <c r="L23" s="2" t="s">
        <v>43</v>
      </c>
      <c r="M23" s="2" t="s">
        <v>85</v>
      </c>
      <c r="N23" s="2" t="s">
        <v>59</v>
      </c>
      <c r="O23" s="2" t="s">
        <v>45</v>
      </c>
      <c r="P23" s="2" t="s">
        <v>45</v>
      </c>
      <c r="Q23" s="2" t="s">
        <v>45</v>
      </c>
      <c r="R23" s="2" t="s">
        <v>45</v>
      </c>
      <c r="S23" s="2" t="s">
        <v>45</v>
      </c>
      <c r="T23" s="2" t="s">
        <v>45</v>
      </c>
      <c r="U23" s="2" t="s">
        <v>46</v>
      </c>
      <c r="V23" s="2" t="s">
        <v>86</v>
      </c>
      <c r="W23" s="2" t="s">
        <v>60</v>
      </c>
      <c r="X23" s="2" t="s">
        <v>48</v>
      </c>
      <c r="Y23" s="2" t="s">
        <v>48</v>
      </c>
      <c r="Z23" s="2" t="s">
        <v>48</v>
      </c>
      <c r="AA23" s="2" t="s">
        <v>48</v>
      </c>
      <c r="AB23" s="2" t="s">
        <v>48</v>
      </c>
      <c r="AC23" s="2" t="s">
        <v>48</v>
      </c>
      <c r="AD23" s="2" t="s">
        <v>123</v>
      </c>
      <c r="AE23" s="2" t="s">
        <v>123</v>
      </c>
    </row>
    <row r="24" spans="1:31" ht="24" hidden="1" customHeight="1">
      <c r="A24" s="2" t="s">
        <v>132</v>
      </c>
      <c r="B24" s="2" t="s">
        <v>41</v>
      </c>
      <c r="C24" s="2" t="s">
        <v>134</v>
      </c>
      <c r="D24" s="2">
        <v>12794</v>
      </c>
      <c r="E24" s="2" t="s">
        <v>114</v>
      </c>
      <c r="F24" s="2" t="s">
        <v>136</v>
      </c>
      <c r="G24" s="4">
        <v>0</v>
      </c>
      <c r="H24" s="3">
        <v>15714.29</v>
      </c>
      <c r="I24" s="30">
        <f t="shared" si="0"/>
        <v>15714.29</v>
      </c>
      <c r="J24" s="2" t="s">
        <v>42</v>
      </c>
      <c r="K24" s="3">
        <v>15714.29</v>
      </c>
      <c r="L24" s="2" t="s">
        <v>43</v>
      </c>
      <c r="M24" s="2" t="s">
        <v>54</v>
      </c>
      <c r="N24" s="2" t="s">
        <v>59</v>
      </c>
      <c r="O24" s="2" t="s">
        <v>45</v>
      </c>
      <c r="P24" s="2" t="s">
        <v>45</v>
      </c>
      <c r="Q24" s="2" t="s">
        <v>45</v>
      </c>
      <c r="R24" s="2" t="s">
        <v>45</v>
      </c>
      <c r="S24" s="2" t="s">
        <v>45</v>
      </c>
      <c r="T24" s="2" t="s">
        <v>45</v>
      </c>
      <c r="U24" s="2" t="s">
        <v>46</v>
      </c>
      <c r="V24" s="2" t="s">
        <v>55</v>
      </c>
      <c r="W24" s="2" t="s">
        <v>60</v>
      </c>
      <c r="X24" s="2" t="s">
        <v>48</v>
      </c>
      <c r="Y24" s="2" t="s">
        <v>48</v>
      </c>
      <c r="Z24" s="2" t="s">
        <v>48</v>
      </c>
      <c r="AA24" s="2" t="s">
        <v>48</v>
      </c>
      <c r="AB24" s="2" t="s">
        <v>48</v>
      </c>
      <c r="AC24" s="2" t="s">
        <v>48</v>
      </c>
      <c r="AD24" s="2" t="s">
        <v>123</v>
      </c>
      <c r="AE24" s="2" t="s">
        <v>123</v>
      </c>
    </row>
    <row r="25" spans="1:31" ht="24" hidden="1" customHeight="1">
      <c r="A25" s="2" t="s">
        <v>132</v>
      </c>
      <c r="B25" s="2" t="s">
        <v>41</v>
      </c>
      <c r="C25" s="2" t="s">
        <v>134</v>
      </c>
      <c r="D25" s="2">
        <v>12794</v>
      </c>
      <c r="E25" s="2" t="s">
        <v>114</v>
      </c>
      <c r="F25" s="2" t="s">
        <v>137</v>
      </c>
      <c r="G25" s="4">
        <v>0</v>
      </c>
      <c r="H25" s="3">
        <v>19250</v>
      </c>
      <c r="I25" s="30">
        <f t="shared" si="0"/>
        <v>19250</v>
      </c>
      <c r="J25" s="2" t="s">
        <v>42</v>
      </c>
      <c r="K25" s="3">
        <v>58535.72</v>
      </c>
      <c r="L25" s="2" t="s">
        <v>43</v>
      </c>
      <c r="M25" s="2" t="s">
        <v>54</v>
      </c>
      <c r="N25" s="2" t="s">
        <v>59</v>
      </c>
      <c r="O25" s="2" t="s">
        <v>45</v>
      </c>
      <c r="P25" s="2" t="s">
        <v>45</v>
      </c>
      <c r="Q25" s="2" t="s">
        <v>45</v>
      </c>
      <c r="R25" s="2" t="s">
        <v>45</v>
      </c>
      <c r="S25" s="2" t="s">
        <v>45</v>
      </c>
      <c r="T25" s="2" t="s">
        <v>45</v>
      </c>
      <c r="U25" s="2" t="s">
        <v>46</v>
      </c>
      <c r="V25" s="2" t="s">
        <v>55</v>
      </c>
      <c r="W25" s="2" t="s">
        <v>60</v>
      </c>
      <c r="X25" s="2" t="s">
        <v>48</v>
      </c>
      <c r="Y25" s="2" t="s">
        <v>48</v>
      </c>
      <c r="Z25" s="2" t="s">
        <v>48</v>
      </c>
      <c r="AA25" s="2" t="s">
        <v>48</v>
      </c>
      <c r="AB25" s="2" t="s">
        <v>48</v>
      </c>
      <c r="AC25" s="2" t="s">
        <v>48</v>
      </c>
      <c r="AD25" s="2" t="s">
        <v>123</v>
      </c>
      <c r="AE25" s="2" t="s">
        <v>123</v>
      </c>
    </row>
    <row r="26" spans="1:31" ht="15" hidden="1" customHeight="1">
      <c r="A26" s="2" t="s">
        <v>141</v>
      </c>
      <c r="B26" s="2" t="s">
        <v>41</v>
      </c>
      <c r="C26" s="2" t="s">
        <v>153</v>
      </c>
      <c r="D26" s="2">
        <v>15288</v>
      </c>
      <c r="E26" s="2" t="s">
        <v>61</v>
      </c>
      <c r="F26" s="2" t="s">
        <v>115</v>
      </c>
      <c r="G26" s="4">
        <v>0</v>
      </c>
      <c r="H26" s="3">
        <v>14000</v>
      </c>
      <c r="I26" s="27">
        <f t="shared" si="0"/>
        <v>14000</v>
      </c>
      <c r="J26" s="2" t="s">
        <v>42</v>
      </c>
      <c r="K26" s="3">
        <v>148752.49</v>
      </c>
      <c r="L26" s="2" t="s">
        <v>43</v>
      </c>
      <c r="M26" s="2" t="s">
        <v>44</v>
      </c>
      <c r="N26" s="2" t="s">
        <v>59</v>
      </c>
      <c r="O26" s="2" t="s">
        <v>45</v>
      </c>
      <c r="P26" s="2" t="s">
        <v>45</v>
      </c>
      <c r="Q26" s="2" t="s">
        <v>45</v>
      </c>
      <c r="R26" s="2" t="s">
        <v>45</v>
      </c>
      <c r="S26" s="2" t="s">
        <v>45</v>
      </c>
      <c r="T26" s="2" t="s">
        <v>45</v>
      </c>
      <c r="U26" s="2" t="s">
        <v>46</v>
      </c>
      <c r="V26" s="2" t="s">
        <v>47</v>
      </c>
      <c r="W26" s="2" t="s">
        <v>60</v>
      </c>
      <c r="X26" s="2" t="s">
        <v>48</v>
      </c>
      <c r="Y26" s="2" t="s">
        <v>48</v>
      </c>
      <c r="Z26" s="2" t="s">
        <v>48</v>
      </c>
      <c r="AA26" s="2" t="s">
        <v>48</v>
      </c>
      <c r="AB26" s="2" t="s">
        <v>48</v>
      </c>
      <c r="AC26" s="2" t="s">
        <v>48</v>
      </c>
      <c r="AD26" s="2" t="s">
        <v>123</v>
      </c>
      <c r="AE26" s="2" t="s">
        <v>123</v>
      </c>
    </row>
    <row r="27" spans="1:31" ht="15" hidden="1" customHeight="1">
      <c r="A27" s="2" t="s">
        <v>141</v>
      </c>
      <c r="B27" s="2" t="s">
        <v>41</v>
      </c>
      <c r="C27" s="2" t="s">
        <v>145</v>
      </c>
      <c r="D27" s="2">
        <v>15499</v>
      </c>
      <c r="E27" s="2" t="s">
        <v>154</v>
      </c>
      <c r="F27" s="2" t="s">
        <v>155</v>
      </c>
      <c r="G27" s="3">
        <v>54748.09</v>
      </c>
      <c r="H27" s="4">
        <v>0</v>
      </c>
      <c r="I27" s="27">
        <f t="shared" si="0"/>
        <v>-54748.09</v>
      </c>
      <c r="J27" s="2" t="s">
        <v>42</v>
      </c>
      <c r="K27" s="3">
        <v>94004.4</v>
      </c>
      <c r="L27" s="2" t="s">
        <v>43</v>
      </c>
      <c r="M27" s="2" t="s">
        <v>44</v>
      </c>
      <c r="N27" s="2" t="s">
        <v>59</v>
      </c>
      <c r="O27" s="2" t="s">
        <v>45</v>
      </c>
      <c r="P27" s="2" t="s">
        <v>45</v>
      </c>
      <c r="Q27" s="2" t="s">
        <v>45</v>
      </c>
      <c r="R27" s="2" t="s">
        <v>45</v>
      </c>
      <c r="S27" s="2" t="s">
        <v>45</v>
      </c>
      <c r="T27" s="2" t="s">
        <v>45</v>
      </c>
      <c r="U27" s="2" t="s">
        <v>46</v>
      </c>
      <c r="V27" s="2" t="s">
        <v>47</v>
      </c>
      <c r="W27" s="2" t="s">
        <v>60</v>
      </c>
      <c r="X27" s="2" t="s">
        <v>48</v>
      </c>
      <c r="Y27" s="2" t="s">
        <v>48</v>
      </c>
      <c r="Z27" s="2" t="s">
        <v>48</v>
      </c>
      <c r="AA27" s="2" t="s">
        <v>48</v>
      </c>
      <c r="AB27" s="2" t="s">
        <v>48</v>
      </c>
      <c r="AC27" s="2" t="s">
        <v>48</v>
      </c>
      <c r="AD27" s="2" t="s">
        <v>123</v>
      </c>
      <c r="AE27" s="2" t="s">
        <v>123</v>
      </c>
    </row>
    <row r="28" spans="1:31" ht="15" hidden="1" customHeight="1">
      <c r="A28" s="2" t="s">
        <v>141</v>
      </c>
      <c r="B28" s="2" t="s">
        <v>41</v>
      </c>
      <c r="C28" s="2" t="s">
        <v>153</v>
      </c>
      <c r="D28" s="2">
        <v>15292</v>
      </c>
      <c r="E28" s="2" t="s">
        <v>156</v>
      </c>
      <c r="F28" s="2" t="s">
        <v>62</v>
      </c>
      <c r="G28" s="4">
        <v>0</v>
      </c>
      <c r="H28" s="3">
        <v>283333.33</v>
      </c>
      <c r="I28" s="21">
        <f t="shared" si="0"/>
        <v>283333.33</v>
      </c>
      <c r="J28" s="2" t="s">
        <v>42</v>
      </c>
      <c r="K28" s="3">
        <v>5159289.8899999997</v>
      </c>
      <c r="L28" s="2" t="s">
        <v>43</v>
      </c>
      <c r="M28" s="2" t="s">
        <v>49</v>
      </c>
      <c r="N28" s="2" t="s">
        <v>59</v>
      </c>
      <c r="O28" s="2" t="s">
        <v>45</v>
      </c>
      <c r="P28" s="2" t="s">
        <v>45</v>
      </c>
      <c r="Q28" s="2" t="s">
        <v>45</v>
      </c>
      <c r="R28" s="2" t="s">
        <v>45</v>
      </c>
      <c r="S28" s="2" t="s">
        <v>45</v>
      </c>
      <c r="T28" s="2" t="s">
        <v>45</v>
      </c>
      <c r="U28" s="2" t="s">
        <v>46</v>
      </c>
      <c r="V28" s="2" t="s">
        <v>50</v>
      </c>
      <c r="W28" s="2" t="s">
        <v>60</v>
      </c>
      <c r="X28" s="2" t="s">
        <v>48</v>
      </c>
      <c r="Y28" s="2" t="s">
        <v>48</v>
      </c>
      <c r="Z28" s="2" t="s">
        <v>48</v>
      </c>
      <c r="AA28" s="2" t="s">
        <v>48</v>
      </c>
      <c r="AB28" s="2" t="s">
        <v>48</v>
      </c>
      <c r="AC28" s="2" t="s">
        <v>48</v>
      </c>
      <c r="AD28" s="2" t="s">
        <v>123</v>
      </c>
      <c r="AE28" s="2" t="s">
        <v>123</v>
      </c>
    </row>
    <row r="29" spans="1:31" ht="15" hidden="1" customHeight="1">
      <c r="A29" s="2" t="s">
        <v>141</v>
      </c>
      <c r="B29" s="2" t="s">
        <v>41</v>
      </c>
      <c r="C29" s="2" t="s">
        <v>153</v>
      </c>
      <c r="D29" s="2">
        <v>15293</v>
      </c>
      <c r="E29" s="2" t="s">
        <v>157</v>
      </c>
      <c r="F29" s="2" t="s">
        <v>92</v>
      </c>
      <c r="G29" s="4">
        <v>0</v>
      </c>
      <c r="H29" s="3">
        <v>27500</v>
      </c>
      <c r="I29" s="29">
        <f t="shared" si="0"/>
        <v>27500</v>
      </c>
      <c r="J29" s="2" t="s">
        <v>42</v>
      </c>
      <c r="K29" s="3">
        <v>244813.66</v>
      </c>
      <c r="L29" s="2" t="s">
        <v>43</v>
      </c>
      <c r="M29" s="2" t="s">
        <v>85</v>
      </c>
      <c r="N29" s="2" t="s">
        <v>59</v>
      </c>
      <c r="O29" s="2" t="s">
        <v>45</v>
      </c>
      <c r="P29" s="2" t="s">
        <v>45</v>
      </c>
      <c r="Q29" s="2" t="s">
        <v>45</v>
      </c>
      <c r="R29" s="2" t="s">
        <v>45</v>
      </c>
      <c r="S29" s="2" t="s">
        <v>45</v>
      </c>
      <c r="T29" s="2" t="s">
        <v>45</v>
      </c>
      <c r="U29" s="2" t="s">
        <v>46</v>
      </c>
      <c r="V29" s="2" t="s">
        <v>86</v>
      </c>
      <c r="W29" s="2" t="s">
        <v>60</v>
      </c>
      <c r="X29" s="2" t="s">
        <v>48</v>
      </c>
      <c r="Y29" s="2" t="s">
        <v>48</v>
      </c>
      <c r="Z29" s="2" t="s">
        <v>48</v>
      </c>
      <c r="AA29" s="2" t="s">
        <v>48</v>
      </c>
      <c r="AB29" s="2" t="s">
        <v>48</v>
      </c>
      <c r="AC29" s="2" t="s">
        <v>48</v>
      </c>
      <c r="AD29" s="2" t="s">
        <v>123</v>
      </c>
      <c r="AE29" s="2" t="s">
        <v>123</v>
      </c>
    </row>
    <row r="30" spans="1:31" ht="24" hidden="1" customHeight="1">
      <c r="A30" s="2" t="s">
        <v>141</v>
      </c>
      <c r="B30" s="2" t="s">
        <v>41</v>
      </c>
      <c r="C30" s="2" t="s">
        <v>153</v>
      </c>
      <c r="D30" s="2">
        <v>15289</v>
      </c>
      <c r="E30" s="2" t="s">
        <v>159</v>
      </c>
      <c r="F30" s="2" t="s">
        <v>136</v>
      </c>
      <c r="G30" s="4">
        <v>0</v>
      </c>
      <c r="H30" s="3">
        <v>15714.29</v>
      </c>
      <c r="I30" s="30">
        <f t="shared" si="0"/>
        <v>15714.29</v>
      </c>
      <c r="J30" s="2" t="s">
        <v>42</v>
      </c>
      <c r="K30" s="3">
        <v>74250.009999999995</v>
      </c>
      <c r="L30" s="2" t="s">
        <v>43</v>
      </c>
      <c r="M30" s="2" t="s">
        <v>54</v>
      </c>
      <c r="N30" s="2" t="s">
        <v>59</v>
      </c>
      <c r="O30" s="2" t="s">
        <v>45</v>
      </c>
      <c r="P30" s="2" t="s">
        <v>45</v>
      </c>
      <c r="Q30" s="2" t="s">
        <v>45</v>
      </c>
      <c r="R30" s="2" t="s">
        <v>45</v>
      </c>
      <c r="S30" s="2" t="s">
        <v>45</v>
      </c>
      <c r="T30" s="2" t="s">
        <v>45</v>
      </c>
      <c r="U30" s="2" t="s">
        <v>46</v>
      </c>
      <c r="V30" s="2" t="s">
        <v>55</v>
      </c>
      <c r="W30" s="2" t="s">
        <v>60</v>
      </c>
      <c r="X30" s="2" t="s">
        <v>48</v>
      </c>
      <c r="Y30" s="2" t="s">
        <v>48</v>
      </c>
      <c r="Z30" s="2" t="s">
        <v>48</v>
      </c>
      <c r="AA30" s="2" t="s">
        <v>48</v>
      </c>
      <c r="AB30" s="2" t="s">
        <v>48</v>
      </c>
      <c r="AC30" s="2" t="s">
        <v>48</v>
      </c>
      <c r="AD30" s="2" t="s">
        <v>123</v>
      </c>
      <c r="AE30" s="2" t="s">
        <v>123</v>
      </c>
    </row>
    <row r="31" spans="1:31" ht="24" hidden="1" customHeight="1">
      <c r="A31" s="2" t="s">
        <v>141</v>
      </c>
      <c r="B31" s="2" t="s">
        <v>41</v>
      </c>
      <c r="C31" s="2" t="s">
        <v>153</v>
      </c>
      <c r="D31" s="2">
        <v>15289</v>
      </c>
      <c r="E31" s="2" t="s">
        <v>159</v>
      </c>
      <c r="F31" s="2" t="s">
        <v>137</v>
      </c>
      <c r="G31" s="4">
        <v>0</v>
      </c>
      <c r="H31" s="3">
        <v>19250</v>
      </c>
      <c r="I31" s="30">
        <f t="shared" si="0"/>
        <v>19250</v>
      </c>
      <c r="J31" s="2" t="s">
        <v>42</v>
      </c>
      <c r="K31" s="3">
        <v>93500.01</v>
      </c>
      <c r="L31" s="2" t="s">
        <v>43</v>
      </c>
      <c r="M31" s="2" t="s">
        <v>54</v>
      </c>
      <c r="N31" s="2" t="s">
        <v>59</v>
      </c>
      <c r="O31" s="2" t="s">
        <v>45</v>
      </c>
      <c r="P31" s="2" t="s">
        <v>45</v>
      </c>
      <c r="Q31" s="2" t="s">
        <v>45</v>
      </c>
      <c r="R31" s="2" t="s">
        <v>45</v>
      </c>
      <c r="S31" s="2" t="s">
        <v>45</v>
      </c>
      <c r="T31" s="2" t="s">
        <v>45</v>
      </c>
      <c r="U31" s="2" t="s">
        <v>46</v>
      </c>
      <c r="V31" s="2" t="s">
        <v>55</v>
      </c>
      <c r="W31" s="2" t="s">
        <v>60</v>
      </c>
      <c r="X31" s="2" t="s">
        <v>48</v>
      </c>
      <c r="Y31" s="2" t="s">
        <v>48</v>
      </c>
      <c r="Z31" s="2" t="s">
        <v>48</v>
      </c>
      <c r="AA31" s="2" t="s">
        <v>48</v>
      </c>
      <c r="AB31" s="2" t="s">
        <v>48</v>
      </c>
      <c r="AC31" s="2" t="s">
        <v>48</v>
      </c>
      <c r="AD31" s="2" t="s">
        <v>123</v>
      </c>
      <c r="AE31" s="2" t="s">
        <v>123</v>
      </c>
    </row>
    <row r="32" spans="1:31" ht="15" hidden="1" customHeight="1">
      <c r="A32" s="2" t="s">
        <v>160</v>
      </c>
      <c r="B32" s="2" t="s">
        <v>41</v>
      </c>
      <c r="C32" s="2" t="s">
        <v>161</v>
      </c>
      <c r="D32" s="2">
        <v>18587</v>
      </c>
      <c r="E32" s="2" t="s">
        <v>127</v>
      </c>
      <c r="F32" s="2" t="s">
        <v>115</v>
      </c>
      <c r="G32" s="4">
        <v>0</v>
      </c>
      <c r="H32" s="3">
        <v>14000</v>
      </c>
      <c r="I32" s="27">
        <f t="shared" si="0"/>
        <v>14000</v>
      </c>
      <c r="J32" s="2" t="s">
        <v>42</v>
      </c>
      <c r="K32" s="3">
        <v>108004.4</v>
      </c>
      <c r="L32" s="2" t="s">
        <v>43</v>
      </c>
      <c r="M32" s="2" t="s">
        <v>44</v>
      </c>
      <c r="N32" s="2" t="s">
        <v>59</v>
      </c>
      <c r="O32" s="2" t="s">
        <v>45</v>
      </c>
      <c r="P32" s="2" t="s">
        <v>45</v>
      </c>
      <c r="Q32" s="2" t="s">
        <v>45</v>
      </c>
      <c r="R32" s="2" t="s">
        <v>45</v>
      </c>
      <c r="S32" s="2" t="s">
        <v>45</v>
      </c>
      <c r="T32" s="2" t="s">
        <v>45</v>
      </c>
      <c r="U32" s="2" t="s">
        <v>46</v>
      </c>
      <c r="V32" s="2" t="s">
        <v>47</v>
      </c>
      <c r="W32" s="2" t="s">
        <v>60</v>
      </c>
      <c r="X32" s="2" t="s">
        <v>48</v>
      </c>
      <c r="Y32" s="2" t="s">
        <v>48</v>
      </c>
      <c r="Z32" s="2" t="s">
        <v>48</v>
      </c>
      <c r="AA32" s="2" t="s">
        <v>48</v>
      </c>
      <c r="AB32" s="2" t="s">
        <v>48</v>
      </c>
      <c r="AC32" s="2" t="s">
        <v>48</v>
      </c>
      <c r="AD32" s="2" t="s">
        <v>123</v>
      </c>
      <c r="AE32" s="2" t="s">
        <v>123</v>
      </c>
    </row>
    <row r="33" spans="1:31" ht="15" hidden="1" customHeight="1">
      <c r="A33" s="2" t="s">
        <v>160</v>
      </c>
      <c r="B33" s="2" t="s">
        <v>41</v>
      </c>
      <c r="C33" s="2" t="s">
        <v>162</v>
      </c>
      <c r="D33" s="2">
        <v>18789</v>
      </c>
      <c r="E33" s="2" t="s">
        <v>159</v>
      </c>
      <c r="F33" s="2" t="s">
        <v>166</v>
      </c>
      <c r="G33" s="3">
        <v>28107.360000000001</v>
      </c>
      <c r="H33" s="4">
        <v>0</v>
      </c>
      <c r="I33" s="27">
        <f t="shared" si="0"/>
        <v>-28107.360000000001</v>
      </c>
      <c r="J33" s="2" t="s">
        <v>42</v>
      </c>
      <c r="K33" s="3">
        <v>79897.039999999994</v>
      </c>
      <c r="L33" s="2" t="s">
        <v>43</v>
      </c>
      <c r="M33" s="2" t="s">
        <v>44</v>
      </c>
      <c r="N33" s="2" t="s">
        <v>59</v>
      </c>
      <c r="O33" s="2" t="s">
        <v>45</v>
      </c>
      <c r="P33" s="2" t="s">
        <v>45</v>
      </c>
      <c r="Q33" s="2" t="s">
        <v>45</v>
      </c>
      <c r="R33" s="2" t="s">
        <v>45</v>
      </c>
      <c r="S33" s="2" t="s">
        <v>45</v>
      </c>
      <c r="T33" s="2" t="s">
        <v>45</v>
      </c>
      <c r="U33" s="2" t="s">
        <v>46</v>
      </c>
      <c r="V33" s="2" t="s">
        <v>47</v>
      </c>
      <c r="W33" s="2" t="s">
        <v>60</v>
      </c>
      <c r="X33" s="2" t="s">
        <v>48</v>
      </c>
      <c r="Y33" s="2" t="s">
        <v>48</v>
      </c>
      <c r="Z33" s="2" t="s">
        <v>48</v>
      </c>
      <c r="AA33" s="2" t="s">
        <v>48</v>
      </c>
      <c r="AB33" s="2" t="s">
        <v>48</v>
      </c>
      <c r="AC33" s="2" t="s">
        <v>48</v>
      </c>
      <c r="AD33" s="2" t="s">
        <v>123</v>
      </c>
      <c r="AE33" s="2" t="s">
        <v>123</v>
      </c>
    </row>
    <row r="34" spans="1:31" ht="15" hidden="1" customHeight="1">
      <c r="A34" s="2" t="s">
        <v>160</v>
      </c>
      <c r="B34" s="2" t="s">
        <v>41</v>
      </c>
      <c r="C34" s="2" t="s">
        <v>161</v>
      </c>
      <c r="D34" s="2">
        <v>18588</v>
      </c>
      <c r="E34" s="2" t="s">
        <v>157</v>
      </c>
      <c r="F34" s="2" t="s">
        <v>62</v>
      </c>
      <c r="G34" s="4">
        <v>0</v>
      </c>
      <c r="H34" s="3">
        <v>283333.33</v>
      </c>
      <c r="I34" s="21">
        <f t="shared" si="0"/>
        <v>283333.33</v>
      </c>
      <c r="J34" s="2" t="s">
        <v>42</v>
      </c>
      <c r="K34" s="3">
        <v>5502623.2199999997</v>
      </c>
      <c r="L34" s="2" t="s">
        <v>43</v>
      </c>
      <c r="M34" s="2" t="s">
        <v>49</v>
      </c>
      <c r="N34" s="2" t="s">
        <v>59</v>
      </c>
      <c r="O34" s="2" t="s">
        <v>45</v>
      </c>
      <c r="P34" s="2" t="s">
        <v>45</v>
      </c>
      <c r="Q34" s="2" t="s">
        <v>45</v>
      </c>
      <c r="R34" s="2" t="s">
        <v>45</v>
      </c>
      <c r="S34" s="2" t="s">
        <v>45</v>
      </c>
      <c r="T34" s="2" t="s">
        <v>45</v>
      </c>
      <c r="U34" s="2" t="s">
        <v>46</v>
      </c>
      <c r="V34" s="2" t="s">
        <v>50</v>
      </c>
      <c r="W34" s="2" t="s">
        <v>60</v>
      </c>
      <c r="X34" s="2" t="s">
        <v>48</v>
      </c>
      <c r="Y34" s="2" t="s">
        <v>48</v>
      </c>
      <c r="Z34" s="2" t="s">
        <v>48</v>
      </c>
      <c r="AA34" s="2" t="s">
        <v>48</v>
      </c>
      <c r="AB34" s="2" t="s">
        <v>48</v>
      </c>
      <c r="AC34" s="2" t="s">
        <v>48</v>
      </c>
      <c r="AD34" s="2" t="s">
        <v>123</v>
      </c>
      <c r="AE34" s="2" t="s">
        <v>123</v>
      </c>
    </row>
    <row r="35" spans="1:31" ht="15" hidden="1" customHeight="1">
      <c r="A35" s="2" t="s">
        <v>160</v>
      </c>
      <c r="B35" s="2" t="s">
        <v>41</v>
      </c>
      <c r="C35" s="2" t="s">
        <v>161</v>
      </c>
      <c r="D35" s="2">
        <v>18588</v>
      </c>
      <c r="E35" s="2" t="s">
        <v>157</v>
      </c>
      <c r="F35" s="2" t="s">
        <v>92</v>
      </c>
      <c r="G35" s="4">
        <v>0</v>
      </c>
      <c r="H35" s="3">
        <v>27500</v>
      </c>
      <c r="I35" s="29">
        <f t="shared" si="0"/>
        <v>27500</v>
      </c>
      <c r="J35" s="2" t="s">
        <v>42</v>
      </c>
      <c r="K35" s="3">
        <v>210228.97</v>
      </c>
      <c r="L35" s="2" t="s">
        <v>43</v>
      </c>
      <c r="M35" s="2" t="s">
        <v>85</v>
      </c>
      <c r="N35" s="2" t="s">
        <v>59</v>
      </c>
      <c r="O35" s="2" t="s">
        <v>45</v>
      </c>
      <c r="P35" s="2" t="s">
        <v>45</v>
      </c>
      <c r="Q35" s="2" t="s">
        <v>45</v>
      </c>
      <c r="R35" s="2" t="s">
        <v>45</v>
      </c>
      <c r="S35" s="2" t="s">
        <v>45</v>
      </c>
      <c r="T35" s="2" t="s">
        <v>45</v>
      </c>
      <c r="U35" s="2" t="s">
        <v>46</v>
      </c>
      <c r="V35" s="2" t="s">
        <v>86</v>
      </c>
      <c r="W35" s="2" t="s">
        <v>60</v>
      </c>
      <c r="X35" s="2" t="s">
        <v>48</v>
      </c>
      <c r="Y35" s="2" t="s">
        <v>48</v>
      </c>
      <c r="Z35" s="2" t="s">
        <v>48</v>
      </c>
      <c r="AA35" s="2" t="s">
        <v>48</v>
      </c>
      <c r="AB35" s="2" t="s">
        <v>48</v>
      </c>
      <c r="AC35" s="2" t="s">
        <v>48</v>
      </c>
      <c r="AD35" s="2" t="s">
        <v>123</v>
      </c>
      <c r="AE35" s="2" t="s">
        <v>123</v>
      </c>
    </row>
    <row r="36" spans="1:31" ht="24" hidden="1" customHeight="1">
      <c r="A36" s="2" t="s">
        <v>160</v>
      </c>
      <c r="B36" s="2" t="s">
        <v>41</v>
      </c>
      <c r="C36" s="2" t="s">
        <v>163</v>
      </c>
      <c r="D36" s="2">
        <v>19023</v>
      </c>
      <c r="E36" s="2" t="s">
        <v>63</v>
      </c>
      <c r="F36" s="2" t="s">
        <v>137</v>
      </c>
      <c r="G36" s="4">
        <v>0</v>
      </c>
      <c r="H36" s="3">
        <v>19250</v>
      </c>
      <c r="I36" s="30">
        <f t="shared" si="0"/>
        <v>19250</v>
      </c>
      <c r="J36" s="2" t="s">
        <v>42</v>
      </c>
      <c r="K36" s="3">
        <v>89178.58</v>
      </c>
      <c r="L36" s="2" t="s">
        <v>43</v>
      </c>
      <c r="M36" s="2" t="s">
        <v>54</v>
      </c>
      <c r="N36" s="2" t="s">
        <v>59</v>
      </c>
      <c r="O36" s="2" t="s">
        <v>45</v>
      </c>
      <c r="P36" s="2" t="s">
        <v>45</v>
      </c>
      <c r="Q36" s="2" t="s">
        <v>45</v>
      </c>
      <c r="R36" s="2" t="s">
        <v>45</v>
      </c>
      <c r="S36" s="2" t="s">
        <v>45</v>
      </c>
      <c r="T36" s="2" t="s">
        <v>45</v>
      </c>
      <c r="U36" s="2" t="s">
        <v>46</v>
      </c>
      <c r="V36" s="2" t="s">
        <v>55</v>
      </c>
      <c r="W36" s="2" t="s">
        <v>60</v>
      </c>
      <c r="X36" s="2" t="s">
        <v>48</v>
      </c>
      <c r="Y36" s="2" t="s">
        <v>48</v>
      </c>
      <c r="Z36" s="2" t="s">
        <v>48</v>
      </c>
      <c r="AA36" s="2" t="s">
        <v>48</v>
      </c>
      <c r="AB36" s="2" t="s">
        <v>48</v>
      </c>
      <c r="AC36" s="2" t="s">
        <v>48</v>
      </c>
      <c r="AD36" s="2" t="s">
        <v>123</v>
      </c>
      <c r="AE36" s="2" t="s">
        <v>123</v>
      </c>
    </row>
    <row r="37" spans="1:31" ht="24" hidden="1" customHeight="1">
      <c r="A37" s="2" t="s">
        <v>160</v>
      </c>
      <c r="B37" s="2" t="s">
        <v>41</v>
      </c>
      <c r="C37" s="2" t="s">
        <v>163</v>
      </c>
      <c r="D37" s="2">
        <v>19023</v>
      </c>
      <c r="E37" s="2" t="s">
        <v>63</v>
      </c>
      <c r="F37" s="2" t="s">
        <v>136</v>
      </c>
      <c r="G37" s="4">
        <v>0</v>
      </c>
      <c r="H37" s="3">
        <v>15714.29</v>
      </c>
      <c r="I37" s="30">
        <f t="shared" si="0"/>
        <v>15714.29</v>
      </c>
      <c r="J37" s="2" t="s">
        <v>42</v>
      </c>
      <c r="K37" s="3">
        <v>104892.87</v>
      </c>
      <c r="L37" s="2" t="s">
        <v>43</v>
      </c>
      <c r="M37" s="2" t="s">
        <v>54</v>
      </c>
      <c r="N37" s="2" t="s">
        <v>59</v>
      </c>
      <c r="O37" s="2" t="s">
        <v>45</v>
      </c>
      <c r="P37" s="2" t="s">
        <v>45</v>
      </c>
      <c r="Q37" s="2" t="s">
        <v>45</v>
      </c>
      <c r="R37" s="2" t="s">
        <v>45</v>
      </c>
      <c r="S37" s="2" t="s">
        <v>45</v>
      </c>
      <c r="T37" s="2" t="s">
        <v>45</v>
      </c>
      <c r="U37" s="2" t="s">
        <v>46</v>
      </c>
      <c r="V37" s="2" t="s">
        <v>55</v>
      </c>
      <c r="W37" s="2" t="s">
        <v>60</v>
      </c>
      <c r="X37" s="2" t="s">
        <v>48</v>
      </c>
      <c r="Y37" s="2" t="s">
        <v>48</v>
      </c>
      <c r="Z37" s="2" t="s">
        <v>48</v>
      </c>
      <c r="AA37" s="2" t="s">
        <v>48</v>
      </c>
      <c r="AB37" s="2" t="s">
        <v>48</v>
      </c>
      <c r="AC37" s="2" t="s">
        <v>48</v>
      </c>
      <c r="AD37" s="33" t="s">
        <v>123</v>
      </c>
      <c r="AE37" s="33" t="s">
        <v>123</v>
      </c>
    </row>
    <row r="38" spans="1:31" ht="15" hidden="1" customHeight="1">
      <c r="A38" s="33" t="s">
        <v>167</v>
      </c>
      <c r="B38" s="33" t="s">
        <v>41</v>
      </c>
      <c r="C38" s="33" t="s">
        <v>169</v>
      </c>
      <c r="D38" s="33">
        <v>21562</v>
      </c>
      <c r="E38" s="33" t="s">
        <v>172</v>
      </c>
      <c r="F38" s="33" t="s">
        <v>173</v>
      </c>
      <c r="G38" s="34">
        <v>1320</v>
      </c>
      <c r="H38" s="35">
        <v>0</v>
      </c>
      <c r="I38" s="27">
        <f t="shared" si="0"/>
        <v>-1320</v>
      </c>
      <c r="J38" s="33" t="s">
        <v>42</v>
      </c>
      <c r="K38" s="34">
        <v>83827.039999999994</v>
      </c>
      <c r="L38" s="33" t="s">
        <v>43</v>
      </c>
      <c r="M38" s="33" t="s">
        <v>44</v>
      </c>
      <c r="N38" s="33" t="s">
        <v>59</v>
      </c>
      <c r="O38" s="33" t="s">
        <v>45</v>
      </c>
      <c r="P38" s="33" t="s">
        <v>45</v>
      </c>
      <c r="Q38" s="33" t="s">
        <v>45</v>
      </c>
      <c r="R38" s="33" t="s">
        <v>45</v>
      </c>
      <c r="S38" s="33" t="s">
        <v>45</v>
      </c>
      <c r="T38" s="33" t="s">
        <v>45</v>
      </c>
      <c r="U38" s="33" t="s">
        <v>46</v>
      </c>
      <c r="V38" s="33" t="s">
        <v>47</v>
      </c>
      <c r="W38" s="33" t="s">
        <v>60</v>
      </c>
      <c r="X38" s="33" t="s">
        <v>48</v>
      </c>
      <c r="Y38" s="33" t="s">
        <v>48</v>
      </c>
      <c r="Z38" s="33" t="s">
        <v>48</v>
      </c>
      <c r="AA38" s="33" t="s">
        <v>48</v>
      </c>
      <c r="AB38" s="33" t="s">
        <v>48</v>
      </c>
      <c r="AC38" s="33" t="s">
        <v>48</v>
      </c>
      <c r="AD38" s="33" t="s">
        <v>123</v>
      </c>
      <c r="AE38" s="33" t="s">
        <v>123</v>
      </c>
    </row>
    <row r="39" spans="1:31" ht="15" hidden="1" customHeight="1">
      <c r="A39" s="33" t="s">
        <v>167</v>
      </c>
      <c r="B39" s="33" t="s">
        <v>41</v>
      </c>
      <c r="C39" s="33" t="s">
        <v>170</v>
      </c>
      <c r="D39" s="33">
        <v>21695</v>
      </c>
      <c r="E39" s="33" t="s">
        <v>105</v>
      </c>
      <c r="F39" s="33" t="s">
        <v>115</v>
      </c>
      <c r="G39" s="35">
        <v>0</v>
      </c>
      <c r="H39" s="34">
        <v>14000</v>
      </c>
      <c r="I39" s="27">
        <f t="shared" si="0"/>
        <v>14000</v>
      </c>
      <c r="J39" s="33" t="s">
        <v>42</v>
      </c>
      <c r="K39" s="34">
        <v>97827.04</v>
      </c>
      <c r="L39" s="33" t="s">
        <v>43</v>
      </c>
      <c r="M39" s="33" t="s">
        <v>44</v>
      </c>
      <c r="N39" s="33" t="s">
        <v>59</v>
      </c>
      <c r="O39" s="33" t="s">
        <v>45</v>
      </c>
      <c r="P39" s="33" t="s">
        <v>45</v>
      </c>
      <c r="Q39" s="33" t="s">
        <v>45</v>
      </c>
      <c r="R39" s="33" t="s">
        <v>45</v>
      </c>
      <c r="S39" s="33" t="s">
        <v>45</v>
      </c>
      <c r="T39" s="33" t="s">
        <v>45</v>
      </c>
      <c r="U39" s="33" t="s">
        <v>46</v>
      </c>
      <c r="V39" s="33" t="s">
        <v>47</v>
      </c>
      <c r="W39" s="33" t="s">
        <v>60</v>
      </c>
      <c r="X39" s="33" t="s">
        <v>48</v>
      </c>
      <c r="Y39" s="33" t="s">
        <v>48</v>
      </c>
      <c r="Z39" s="33" t="s">
        <v>48</v>
      </c>
      <c r="AA39" s="33" t="s">
        <v>48</v>
      </c>
      <c r="AB39" s="33" t="s">
        <v>48</v>
      </c>
      <c r="AC39" s="33" t="s">
        <v>48</v>
      </c>
      <c r="AD39" s="33" t="s">
        <v>123</v>
      </c>
      <c r="AE39" s="33" t="s">
        <v>123</v>
      </c>
    </row>
    <row r="40" spans="1:31" ht="15" hidden="1" customHeight="1">
      <c r="A40" s="33" t="s">
        <v>167</v>
      </c>
      <c r="B40" s="33" t="s">
        <v>41</v>
      </c>
      <c r="C40" s="33" t="s">
        <v>170</v>
      </c>
      <c r="D40" s="33">
        <v>21698</v>
      </c>
      <c r="E40" s="33" t="s">
        <v>154</v>
      </c>
      <c r="F40" s="33" t="s">
        <v>62</v>
      </c>
      <c r="G40" s="35">
        <v>0</v>
      </c>
      <c r="H40" s="34">
        <v>283333.33</v>
      </c>
      <c r="I40" s="21">
        <f t="shared" si="0"/>
        <v>283333.33</v>
      </c>
      <c r="J40" s="33" t="s">
        <v>42</v>
      </c>
      <c r="K40" s="34">
        <v>5725956.5499999998</v>
      </c>
      <c r="L40" s="33" t="s">
        <v>43</v>
      </c>
      <c r="M40" s="33" t="s">
        <v>49</v>
      </c>
      <c r="N40" s="33" t="s">
        <v>59</v>
      </c>
      <c r="O40" s="33" t="s">
        <v>45</v>
      </c>
      <c r="P40" s="33" t="s">
        <v>45</v>
      </c>
      <c r="Q40" s="33" t="s">
        <v>45</v>
      </c>
      <c r="R40" s="33" t="s">
        <v>45</v>
      </c>
      <c r="S40" s="33" t="s">
        <v>45</v>
      </c>
      <c r="T40" s="33" t="s">
        <v>45</v>
      </c>
      <c r="U40" s="33" t="s">
        <v>46</v>
      </c>
      <c r="V40" s="33" t="s">
        <v>50</v>
      </c>
      <c r="W40" s="33" t="s">
        <v>60</v>
      </c>
      <c r="X40" s="33" t="s">
        <v>48</v>
      </c>
      <c r="Y40" s="33" t="s">
        <v>48</v>
      </c>
      <c r="Z40" s="33" t="s">
        <v>48</v>
      </c>
      <c r="AA40" s="33" t="s">
        <v>48</v>
      </c>
      <c r="AB40" s="33" t="s">
        <v>48</v>
      </c>
      <c r="AC40" s="33" t="s">
        <v>48</v>
      </c>
      <c r="AD40" s="33" t="s">
        <v>123</v>
      </c>
      <c r="AE40" s="33" t="s">
        <v>123</v>
      </c>
    </row>
    <row r="41" spans="1:31" ht="15" hidden="1" customHeight="1">
      <c r="A41" s="33" t="s">
        <v>167</v>
      </c>
      <c r="B41" s="33" t="s">
        <v>41</v>
      </c>
      <c r="C41" s="33" t="s">
        <v>170</v>
      </c>
      <c r="D41" s="33">
        <v>21697</v>
      </c>
      <c r="E41" s="33" t="s">
        <v>156</v>
      </c>
      <c r="F41" s="33" t="s">
        <v>92</v>
      </c>
      <c r="G41" s="35">
        <v>0</v>
      </c>
      <c r="H41" s="34">
        <v>27500</v>
      </c>
      <c r="I41" s="29">
        <f t="shared" si="0"/>
        <v>27500</v>
      </c>
      <c r="J41" s="33" t="s">
        <v>42</v>
      </c>
      <c r="K41" s="34">
        <v>237728.97</v>
      </c>
      <c r="L41" s="33" t="s">
        <v>43</v>
      </c>
      <c r="M41" s="33" t="s">
        <v>85</v>
      </c>
      <c r="N41" s="33" t="s">
        <v>59</v>
      </c>
      <c r="O41" s="33" t="s">
        <v>45</v>
      </c>
      <c r="P41" s="33" t="s">
        <v>45</v>
      </c>
      <c r="Q41" s="33" t="s">
        <v>45</v>
      </c>
      <c r="R41" s="33" t="s">
        <v>45</v>
      </c>
      <c r="S41" s="33" t="s">
        <v>45</v>
      </c>
      <c r="T41" s="33" t="s">
        <v>45</v>
      </c>
      <c r="U41" s="33" t="s">
        <v>46</v>
      </c>
      <c r="V41" s="33" t="s">
        <v>86</v>
      </c>
      <c r="W41" s="33" t="s">
        <v>60</v>
      </c>
      <c r="X41" s="33" t="s">
        <v>48</v>
      </c>
      <c r="Y41" s="33" t="s">
        <v>48</v>
      </c>
      <c r="Z41" s="33" t="s">
        <v>48</v>
      </c>
      <c r="AA41" s="33" t="s">
        <v>48</v>
      </c>
      <c r="AB41" s="33" t="s">
        <v>48</v>
      </c>
      <c r="AC41" s="33" t="s">
        <v>48</v>
      </c>
      <c r="AD41" s="33" t="s">
        <v>123</v>
      </c>
      <c r="AE41" s="33" t="s">
        <v>123</v>
      </c>
    </row>
    <row r="42" spans="1:31" ht="22.5" hidden="1" customHeight="1">
      <c r="A42" s="33" t="s">
        <v>167</v>
      </c>
      <c r="B42" s="33" t="s">
        <v>41</v>
      </c>
      <c r="C42" s="33" t="s">
        <v>170</v>
      </c>
      <c r="D42" s="33">
        <v>21694</v>
      </c>
      <c r="E42" s="33" t="s">
        <v>70</v>
      </c>
      <c r="F42" s="33" t="s">
        <v>137</v>
      </c>
      <c r="G42" s="35">
        <v>0</v>
      </c>
      <c r="H42" s="34">
        <v>19250</v>
      </c>
      <c r="I42" s="30">
        <f t="shared" si="0"/>
        <v>19250</v>
      </c>
      <c r="J42" s="33" t="s">
        <v>42</v>
      </c>
      <c r="K42" s="34">
        <v>124142.87</v>
      </c>
      <c r="L42" s="33" t="s">
        <v>43</v>
      </c>
      <c r="M42" s="33" t="s">
        <v>54</v>
      </c>
      <c r="N42" s="33" t="s">
        <v>59</v>
      </c>
      <c r="O42" s="33" t="s">
        <v>45</v>
      </c>
      <c r="P42" s="33" t="s">
        <v>45</v>
      </c>
      <c r="Q42" s="33" t="s">
        <v>45</v>
      </c>
      <c r="R42" s="33" t="s">
        <v>45</v>
      </c>
      <c r="S42" s="33" t="s">
        <v>45</v>
      </c>
      <c r="T42" s="33" t="s">
        <v>45</v>
      </c>
      <c r="U42" s="33" t="s">
        <v>46</v>
      </c>
      <c r="V42" s="33" t="s">
        <v>55</v>
      </c>
      <c r="W42" s="33" t="s">
        <v>60</v>
      </c>
      <c r="X42" s="33" t="s">
        <v>48</v>
      </c>
      <c r="Y42" s="33" t="s">
        <v>48</v>
      </c>
      <c r="Z42" s="33" t="s">
        <v>48</v>
      </c>
      <c r="AA42" s="33" t="s">
        <v>48</v>
      </c>
      <c r="AB42" s="33" t="s">
        <v>48</v>
      </c>
      <c r="AC42" s="33" t="s">
        <v>48</v>
      </c>
      <c r="AD42" s="33" t="s">
        <v>123</v>
      </c>
      <c r="AE42" s="33" t="s">
        <v>123</v>
      </c>
    </row>
    <row r="43" spans="1:31" ht="22.5" hidden="1" customHeight="1">
      <c r="A43" s="33" t="s">
        <v>167</v>
      </c>
      <c r="B43" s="33" t="s">
        <v>41</v>
      </c>
      <c r="C43" s="33" t="s">
        <v>170</v>
      </c>
      <c r="D43" s="33">
        <v>21694</v>
      </c>
      <c r="E43" s="33" t="s">
        <v>70</v>
      </c>
      <c r="F43" s="33" t="s">
        <v>136</v>
      </c>
      <c r="G43" s="35">
        <v>0</v>
      </c>
      <c r="H43" s="34">
        <v>15714.29</v>
      </c>
      <c r="I43" s="30">
        <f t="shared" si="0"/>
        <v>15714.29</v>
      </c>
      <c r="J43" s="33" t="s">
        <v>42</v>
      </c>
      <c r="K43" s="34">
        <v>139857.16</v>
      </c>
      <c r="L43" s="33" t="s">
        <v>43</v>
      </c>
      <c r="M43" s="33" t="s">
        <v>54</v>
      </c>
      <c r="N43" s="33" t="s">
        <v>59</v>
      </c>
      <c r="O43" s="33" t="s">
        <v>45</v>
      </c>
      <c r="P43" s="33" t="s">
        <v>45</v>
      </c>
      <c r="Q43" s="33" t="s">
        <v>45</v>
      </c>
      <c r="R43" s="33" t="s">
        <v>45</v>
      </c>
      <c r="S43" s="33" t="s">
        <v>45</v>
      </c>
      <c r="T43" s="33" t="s">
        <v>45</v>
      </c>
      <c r="U43" s="33" t="s">
        <v>46</v>
      </c>
      <c r="V43" s="33" t="s">
        <v>55</v>
      </c>
      <c r="W43" s="33" t="s">
        <v>60</v>
      </c>
      <c r="X43" s="33" t="s">
        <v>48</v>
      </c>
      <c r="Y43" s="33" t="s">
        <v>48</v>
      </c>
      <c r="Z43" s="33" t="s">
        <v>48</v>
      </c>
      <c r="AA43" s="33" t="s">
        <v>48</v>
      </c>
      <c r="AB43" s="33" t="s">
        <v>48</v>
      </c>
      <c r="AC43" s="33" t="s">
        <v>48</v>
      </c>
      <c r="AD43" s="33" t="s">
        <v>123</v>
      </c>
      <c r="AE43" s="33" t="s">
        <v>123</v>
      </c>
    </row>
    <row r="44" spans="1:31" ht="15" hidden="1" customHeight="1">
      <c r="A44" s="33" t="s">
        <v>174</v>
      </c>
      <c r="B44" s="33" t="s">
        <v>41</v>
      </c>
      <c r="C44" s="33" t="s">
        <v>175</v>
      </c>
      <c r="D44" s="33">
        <v>24639</v>
      </c>
      <c r="E44" s="33" t="s">
        <v>113</v>
      </c>
      <c r="F44" s="33" t="s">
        <v>176</v>
      </c>
      <c r="G44" s="34">
        <v>1365</v>
      </c>
      <c r="H44" s="35">
        <v>0</v>
      </c>
      <c r="I44" s="27">
        <f t="shared" si="0"/>
        <v>-1365</v>
      </c>
      <c r="J44" s="33" t="s">
        <v>42</v>
      </c>
      <c r="K44" s="34">
        <v>97972.58</v>
      </c>
      <c r="L44" s="33" t="s">
        <v>43</v>
      </c>
      <c r="M44" s="33" t="s">
        <v>44</v>
      </c>
      <c r="N44" s="33" t="s">
        <v>59</v>
      </c>
      <c r="O44" s="33" t="s">
        <v>45</v>
      </c>
      <c r="P44" s="33" t="s">
        <v>45</v>
      </c>
      <c r="Q44" s="33" t="s">
        <v>45</v>
      </c>
      <c r="R44" s="33" t="s">
        <v>45</v>
      </c>
      <c r="S44" s="33" t="s">
        <v>45</v>
      </c>
      <c r="T44" s="33" t="s">
        <v>45</v>
      </c>
      <c r="U44" s="33" t="s">
        <v>46</v>
      </c>
      <c r="V44" s="33" t="s">
        <v>47</v>
      </c>
      <c r="W44" s="33" t="s">
        <v>60</v>
      </c>
      <c r="X44" s="33" t="s">
        <v>48</v>
      </c>
      <c r="Y44" s="33" t="s">
        <v>48</v>
      </c>
      <c r="Z44" s="33" t="s">
        <v>48</v>
      </c>
      <c r="AA44" s="33" t="s">
        <v>48</v>
      </c>
      <c r="AB44" s="33" t="s">
        <v>48</v>
      </c>
      <c r="AC44" s="33" t="s">
        <v>48</v>
      </c>
      <c r="AD44" s="33" t="s">
        <v>123</v>
      </c>
      <c r="AE44" s="33" t="s">
        <v>123</v>
      </c>
    </row>
    <row r="45" spans="1:31" ht="15" hidden="1" customHeight="1">
      <c r="A45" s="33" t="s">
        <v>174</v>
      </c>
      <c r="B45" s="33" t="s">
        <v>41</v>
      </c>
      <c r="C45" s="33" t="s">
        <v>175</v>
      </c>
      <c r="D45" s="33">
        <v>24674</v>
      </c>
      <c r="E45" s="33" t="s">
        <v>114</v>
      </c>
      <c r="F45" s="33" t="s">
        <v>115</v>
      </c>
      <c r="G45" s="35">
        <v>0</v>
      </c>
      <c r="H45" s="34">
        <v>14000</v>
      </c>
      <c r="I45" s="27">
        <f t="shared" si="0"/>
        <v>14000</v>
      </c>
      <c r="J45" s="33" t="s">
        <v>42</v>
      </c>
      <c r="K45" s="34">
        <v>111972.58</v>
      </c>
      <c r="L45" s="33" t="s">
        <v>43</v>
      </c>
      <c r="M45" s="33" t="s">
        <v>44</v>
      </c>
      <c r="N45" s="33" t="s">
        <v>59</v>
      </c>
      <c r="O45" s="33" t="s">
        <v>45</v>
      </c>
      <c r="P45" s="33" t="s">
        <v>45</v>
      </c>
      <c r="Q45" s="33" t="s">
        <v>45</v>
      </c>
      <c r="R45" s="33" t="s">
        <v>45</v>
      </c>
      <c r="S45" s="33" t="s">
        <v>45</v>
      </c>
      <c r="T45" s="33" t="s">
        <v>45</v>
      </c>
      <c r="U45" s="33" t="s">
        <v>46</v>
      </c>
      <c r="V45" s="33" t="s">
        <v>47</v>
      </c>
      <c r="W45" s="33" t="s">
        <v>60</v>
      </c>
      <c r="X45" s="33" t="s">
        <v>48</v>
      </c>
      <c r="Y45" s="33" t="s">
        <v>48</v>
      </c>
      <c r="Z45" s="33" t="s">
        <v>48</v>
      </c>
      <c r="AA45" s="33" t="s">
        <v>48</v>
      </c>
      <c r="AB45" s="33" t="s">
        <v>48</v>
      </c>
      <c r="AC45" s="33" t="s">
        <v>48</v>
      </c>
      <c r="AD45" s="33" t="s">
        <v>123</v>
      </c>
      <c r="AE45" s="33" t="s">
        <v>123</v>
      </c>
    </row>
    <row r="46" spans="1:31" ht="15" hidden="1" customHeight="1">
      <c r="A46" s="33" t="s">
        <v>174</v>
      </c>
      <c r="B46" s="33" t="s">
        <v>41</v>
      </c>
      <c r="C46" s="33" t="s">
        <v>175</v>
      </c>
      <c r="D46" s="33">
        <v>24628</v>
      </c>
      <c r="E46" s="33" t="s">
        <v>63</v>
      </c>
      <c r="F46" s="33" t="s">
        <v>62</v>
      </c>
      <c r="G46" s="35">
        <v>0</v>
      </c>
      <c r="H46" s="34">
        <v>283333.33</v>
      </c>
      <c r="I46" s="21">
        <f t="shared" si="0"/>
        <v>283333.33</v>
      </c>
      <c r="J46" s="33" t="s">
        <v>42</v>
      </c>
      <c r="K46" s="34">
        <v>6069289.8799999999</v>
      </c>
      <c r="L46" s="33" t="s">
        <v>43</v>
      </c>
      <c r="M46" s="33" t="s">
        <v>49</v>
      </c>
      <c r="N46" s="33" t="s">
        <v>59</v>
      </c>
      <c r="O46" s="33" t="s">
        <v>45</v>
      </c>
      <c r="P46" s="33" t="s">
        <v>45</v>
      </c>
      <c r="Q46" s="33" t="s">
        <v>45</v>
      </c>
      <c r="R46" s="33" t="s">
        <v>45</v>
      </c>
      <c r="S46" s="33" t="s">
        <v>45</v>
      </c>
      <c r="T46" s="33" t="s">
        <v>45</v>
      </c>
      <c r="U46" s="33" t="s">
        <v>46</v>
      </c>
      <c r="V46" s="33" t="s">
        <v>50</v>
      </c>
      <c r="W46" s="33" t="s">
        <v>60</v>
      </c>
      <c r="X46" s="33" t="s">
        <v>48</v>
      </c>
      <c r="Y46" s="33" t="s">
        <v>48</v>
      </c>
      <c r="Z46" s="33" t="s">
        <v>48</v>
      </c>
      <c r="AA46" s="33" t="s">
        <v>48</v>
      </c>
      <c r="AB46" s="33" t="s">
        <v>48</v>
      </c>
      <c r="AC46" s="33" t="s">
        <v>48</v>
      </c>
      <c r="AD46" s="33" t="s">
        <v>123</v>
      </c>
      <c r="AE46" s="33" t="s">
        <v>123</v>
      </c>
    </row>
    <row r="47" spans="1:31" ht="15" hidden="1" customHeight="1">
      <c r="A47" s="33" t="s">
        <v>174</v>
      </c>
      <c r="B47" s="33" t="s">
        <v>41</v>
      </c>
      <c r="C47" s="33" t="s">
        <v>175</v>
      </c>
      <c r="D47" s="33">
        <v>24627</v>
      </c>
      <c r="E47" s="33" t="s">
        <v>177</v>
      </c>
      <c r="F47" s="33" t="s">
        <v>92</v>
      </c>
      <c r="G47" s="35">
        <v>0</v>
      </c>
      <c r="H47" s="34">
        <v>27500</v>
      </c>
      <c r="I47" s="29">
        <f t="shared" si="0"/>
        <v>27500</v>
      </c>
      <c r="J47" s="33" t="s">
        <v>42</v>
      </c>
      <c r="K47" s="34">
        <v>254453.47</v>
      </c>
      <c r="L47" s="33" t="s">
        <v>43</v>
      </c>
      <c r="M47" s="33" t="s">
        <v>85</v>
      </c>
      <c r="N47" s="33" t="s">
        <v>59</v>
      </c>
      <c r="O47" s="33" t="s">
        <v>45</v>
      </c>
      <c r="P47" s="33" t="s">
        <v>45</v>
      </c>
      <c r="Q47" s="33" t="s">
        <v>45</v>
      </c>
      <c r="R47" s="33" t="s">
        <v>45</v>
      </c>
      <c r="S47" s="33" t="s">
        <v>45</v>
      </c>
      <c r="T47" s="33" t="s">
        <v>45</v>
      </c>
      <c r="U47" s="33" t="s">
        <v>46</v>
      </c>
      <c r="V47" s="33" t="s">
        <v>86</v>
      </c>
      <c r="W47" s="33" t="s">
        <v>60</v>
      </c>
      <c r="X47" s="33" t="s">
        <v>48</v>
      </c>
      <c r="Y47" s="33" t="s">
        <v>48</v>
      </c>
      <c r="Z47" s="33" t="s">
        <v>48</v>
      </c>
      <c r="AA47" s="33" t="s">
        <v>48</v>
      </c>
      <c r="AB47" s="33" t="s">
        <v>48</v>
      </c>
      <c r="AC47" s="33" t="s">
        <v>48</v>
      </c>
      <c r="AD47" s="33" t="s">
        <v>123</v>
      </c>
      <c r="AE47" s="33" t="s">
        <v>123</v>
      </c>
    </row>
    <row r="48" spans="1:31" ht="22.5" hidden="1" customHeight="1">
      <c r="A48" s="33" t="s">
        <v>174</v>
      </c>
      <c r="B48" s="33" t="s">
        <v>41</v>
      </c>
      <c r="C48" s="33" t="s">
        <v>175</v>
      </c>
      <c r="D48" s="33">
        <v>24624</v>
      </c>
      <c r="E48" s="33" t="s">
        <v>99</v>
      </c>
      <c r="F48" s="33" t="s">
        <v>137</v>
      </c>
      <c r="G48" s="35">
        <v>0</v>
      </c>
      <c r="H48" s="34">
        <v>19250</v>
      </c>
      <c r="I48" s="30">
        <f t="shared" si="0"/>
        <v>19250</v>
      </c>
      <c r="J48" s="33" t="s">
        <v>42</v>
      </c>
      <c r="K48" s="34">
        <v>159107.16</v>
      </c>
      <c r="L48" s="33" t="s">
        <v>43</v>
      </c>
      <c r="M48" s="33" t="s">
        <v>54</v>
      </c>
      <c r="N48" s="33" t="s">
        <v>59</v>
      </c>
      <c r="O48" s="33" t="s">
        <v>45</v>
      </c>
      <c r="P48" s="33" t="s">
        <v>45</v>
      </c>
      <c r="Q48" s="33" t="s">
        <v>45</v>
      </c>
      <c r="R48" s="33" t="s">
        <v>45</v>
      </c>
      <c r="S48" s="33" t="s">
        <v>45</v>
      </c>
      <c r="T48" s="33" t="s">
        <v>45</v>
      </c>
      <c r="U48" s="33" t="s">
        <v>46</v>
      </c>
      <c r="V48" s="33" t="s">
        <v>55</v>
      </c>
      <c r="W48" s="33" t="s">
        <v>60</v>
      </c>
      <c r="X48" s="33" t="s">
        <v>48</v>
      </c>
      <c r="Y48" s="33" t="s">
        <v>48</v>
      </c>
      <c r="Z48" s="33" t="s">
        <v>48</v>
      </c>
      <c r="AA48" s="33" t="s">
        <v>48</v>
      </c>
      <c r="AB48" s="33" t="s">
        <v>48</v>
      </c>
      <c r="AC48" s="33" t="s">
        <v>48</v>
      </c>
      <c r="AD48" s="33" t="s">
        <v>123</v>
      </c>
      <c r="AE48" s="33" t="s">
        <v>123</v>
      </c>
    </row>
    <row r="49" spans="1:31" ht="22.5" hidden="1" customHeight="1">
      <c r="A49" s="33" t="s">
        <v>174</v>
      </c>
      <c r="B49" s="33" t="s">
        <v>41</v>
      </c>
      <c r="C49" s="33" t="s">
        <v>175</v>
      </c>
      <c r="D49" s="33">
        <v>24624</v>
      </c>
      <c r="E49" s="33" t="s">
        <v>99</v>
      </c>
      <c r="F49" s="33" t="s">
        <v>136</v>
      </c>
      <c r="G49" s="35">
        <v>0</v>
      </c>
      <c r="H49" s="34">
        <v>15714.29</v>
      </c>
      <c r="I49" s="30">
        <f t="shared" si="0"/>
        <v>15714.29</v>
      </c>
      <c r="J49" s="33" t="s">
        <v>42</v>
      </c>
      <c r="K49" s="34">
        <v>174821.45</v>
      </c>
      <c r="L49" s="33" t="s">
        <v>43</v>
      </c>
      <c r="M49" s="33" t="s">
        <v>54</v>
      </c>
      <c r="N49" s="33" t="s">
        <v>59</v>
      </c>
      <c r="O49" s="33" t="s">
        <v>45</v>
      </c>
      <c r="P49" s="33" t="s">
        <v>45</v>
      </c>
      <c r="Q49" s="33" t="s">
        <v>45</v>
      </c>
      <c r="R49" s="33" t="s">
        <v>45</v>
      </c>
      <c r="S49" s="33" t="s">
        <v>45</v>
      </c>
      <c r="T49" s="33" t="s">
        <v>45</v>
      </c>
      <c r="U49" s="33" t="s">
        <v>46</v>
      </c>
      <c r="V49" s="33" t="s">
        <v>55</v>
      </c>
      <c r="W49" s="33" t="s">
        <v>60</v>
      </c>
      <c r="X49" s="33" t="s">
        <v>48</v>
      </c>
      <c r="Y49" s="33" t="s">
        <v>48</v>
      </c>
      <c r="Z49" s="33" t="s">
        <v>48</v>
      </c>
      <c r="AA49" s="33" t="s">
        <v>48</v>
      </c>
      <c r="AB49" s="33" t="s">
        <v>48</v>
      </c>
      <c r="AC49" s="33" t="s">
        <v>48</v>
      </c>
      <c r="AD49" s="33" t="s">
        <v>123</v>
      </c>
      <c r="AE49" s="33" t="s">
        <v>123</v>
      </c>
    </row>
    <row r="50" spans="1:31" ht="15" hidden="1" customHeight="1">
      <c r="A50" s="33" t="s">
        <v>178</v>
      </c>
      <c r="B50" s="33" t="s">
        <v>41</v>
      </c>
      <c r="C50" s="33" t="s">
        <v>179</v>
      </c>
      <c r="D50" s="33">
        <v>27326</v>
      </c>
      <c r="E50" s="33" t="s">
        <v>157</v>
      </c>
      <c r="F50" s="33" t="s">
        <v>115</v>
      </c>
      <c r="G50" s="35">
        <v>0</v>
      </c>
      <c r="H50" s="34">
        <v>14000</v>
      </c>
      <c r="I50" s="27">
        <f t="shared" si="0"/>
        <v>14000</v>
      </c>
      <c r="J50" s="33" t="s">
        <v>42</v>
      </c>
      <c r="K50" s="34">
        <v>121805.92</v>
      </c>
      <c r="L50" s="33" t="s">
        <v>43</v>
      </c>
      <c r="M50" s="33" t="s">
        <v>44</v>
      </c>
      <c r="N50" s="33" t="s">
        <v>59</v>
      </c>
      <c r="O50" s="33" t="s">
        <v>45</v>
      </c>
      <c r="P50" s="33" t="s">
        <v>45</v>
      </c>
      <c r="Q50" s="33" t="s">
        <v>45</v>
      </c>
      <c r="R50" s="33" t="s">
        <v>45</v>
      </c>
      <c r="S50" s="33" t="s">
        <v>45</v>
      </c>
      <c r="T50" s="33" t="s">
        <v>45</v>
      </c>
      <c r="U50" s="33" t="s">
        <v>46</v>
      </c>
      <c r="V50" s="33" t="s">
        <v>47</v>
      </c>
      <c r="W50" s="33" t="s">
        <v>60</v>
      </c>
      <c r="X50" s="33" t="s">
        <v>48</v>
      </c>
      <c r="Y50" s="33" t="s">
        <v>48</v>
      </c>
      <c r="Z50" s="33" t="s">
        <v>48</v>
      </c>
      <c r="AA50" s="33" t="s">
        <v>48</v>
      </c>
      <c r="AB50" s="33" t="s">
        <v>48</v>
      </c>
      <c r="AC50" s="33" t="s">
        <v>48</v>
      </c>
      <c r="AD50" s="33" t="s">
        <v>123</v>
      </c>
      <c r="AE50" s="33" t="s">
        <v>123</v>
      </c>
    </row>
    <row r="51" spans="1:31" ht="22.5" hidden="1" customHeight="1">
      <c r="A51" s="33" t="s">
        <v>178</v>
      </c>
      <c r="B51" s="33" t="s">
        <v>41</v>
      </c>
      <c r="C51" s="33" t="s">
        <v>179</v>
      </c>
      <c r="D51" s="33">
        <v>27359</v>
      </c>
      <c r="E51" s="33" t="s">
        <v>131</v>
      </c>
      <c r="F51" s="33" t="s">
        <v>180</v>
      </c>
      <c r="G51" s="34">
        <v>2337.5300000000002</v>
      </c>
      <c r="H51" s="35">
        <v>0</v>
      </c>
      <c r="I51" s="42">
        <f t="shared" si="0"/>
        <v>-2337.5300000000002</v>
      </c>
      <c r="J51" s="33" t="s">
        <v>42</v>
      </c>
      <c r="K51" s="34">
        <v>122062.27</v>
      </c>
      <c r="L51" s="33" t="s">
        <v>43</v>
      </c>
      <c r="M51" s="33" t="s">
        <v>44</v>
      </c>
      <c r="N51" s="33" t="s">
        <v>59</v>
      </c>
      <c r="O51" s="33" t="s">
        <v>45</v>
      </c>
      <c r="P51" s="33" t="s">
        <v>45</v>
      </c>
      <c r="Q51" s="33" t="s">
        <v>45</v>
      </c>
      <c r="R51" s="33" t="s">
        <v>45</v>
      </c>
      <c r="S51" s="33" t="s">
        <v>45</v>
      </c>
      <c r="T51" s="33" t="s">
        <v>45</v>
      </c>
      <c r="U51" s="33" t="s">
        <v>46</v>
      </c>
      <c r="V51" s="33" t="s">
        <v>47</v>
      </c>
      <c r="W51" s="33" t="s">
        <v>60</v>
      </c>
      <c r="X51" s="33" t="s">
        <v>48</v>
      </c>
      <c r="Y51" s="33" t="s">
        <v>48</v>
      </c>
      <c r="Z51" s="33" t="s">
        <v>48</v>
      </c>
      <c r="AA51" s="33" t="s">
        <v>48</v>
      </c>
      <c r="AB51" s="33" t="s">
        <v>48</v>
      </c>
      <c r="AC51" s="33" t="s">
        <v>48</v>
      </c>
      <c r="AD51" s="33" t="s">
        <v>123</v>
      </c>
      <c r="AE51" s="33" t="s">
        <v>123</v>
      </c>
    </row>
    <row r="52" spans="1:31" ht="15" hidden="1" customHeight="1">
      <c r="A52" s="33" t="s">
        <v>178</v>
      </c>
      <c r="B52" s="33" t="s">
        <v>41</v>
      </c>
      <c r="C52" s="33" t="s">
        <v>179</v>
      </c>
      <c r="D52" s="33">
        <v>27329</v>
      </c>
      <c r="E52" s="33" t="s">
        <v>181</v>
      </c>
      <c r="F52" s="33" t="s">
        <v>62</v>
      </c>
      <c r="G52" s="35">
        <v>0</v>
      </c>
      <c r="H52" s="34">
        <v>283333.33</v>
      </c>
      <c r="I52" s="21">
        <f t="shared" si="0"/>
        <v>283333.33</v>
      </c>
      <c r="J52" s="33" t="s">
        <v>42</v>
      </c>
      <c r="K52" s="34">
        <v>6292623.21</v>
      </c>
      <c r="L52" s="33" t="s">
        <v>43</v>
      </c>
      <c r="M52" s="33" t="s">
        <v>49</v>
      </c>
      <c r="N52" s="33" t="s">
        <v>59</v>
      </c>
      <c r="O52" s="33" t="s">
        <v>45</v>
      </c>
      <c r="P52" s="33" t="s">
        <v>45</v>
      </c>
      <c r="Q52" s="33" t="s">
        <v>45</v>
      </c>
      <c r="R52" s="33" t="s">
        <v>45</v>
      </c>
      <c r="S52" s="33" t="s">
        <v>45</v>
      </c>
      <c r="T52" s="33" t="s">
        <v>45</v>
      </c>
      <c r="U52" s="33" t="s">
        <v>46</v>
      </c>
      <c r="V52" s="33" t="s">
        <v>50</v>
      </c>
      <c r="W52" s="33" t="s">
        <v>60</v>
      </c>
      <c r="X52" s="33" t="s">
        <v>48</v>
      </c>
      <c r="Y52" s="33" t="s">
        <v>48</v>
      </c>
      <c r="Z52" s="33" t="s">
        <v>48</v>
      </c>
      <c r="AA52" s="33" t="s">
        <v>48</v>
      </c>
      <c r="AB52" s="33" t="s">
        <v>48</v>
      </c>
      <c r="AC52" s="33" t="s">
        <v>48</v>
      </c>
      <c r="AD52" s="33" t="s">
        <v>123</v>
      </c>
      <c r="AE52" s="33" t="s">
        <v>123</v>
      </c>
    </row>
    <row r="53" spans="1:31" ht="15" hidden="1" customHeight="1">
      <c r="A53" s="33" t="s">
        <v>178</v>
      </c>
      <c r="B53" s="33" t="s">
        <v>41</v>
      </c>
      <c r="C53" s="33" t="s">
        <v>179</v>
      </c>
      <c r="D53" s="33">
        <v>27328</v>
      </c>
      <c r="E53" s="33" t="s">
        <v>127</v>
      </c>
      <c r="F53" s="33" t="s">
        <v>92</v>
      </c>
      <c r="G53" s="35">
        <v>0</v>
      </c>
      <c r="H53" s="34">
        <v>27500</v>
      </c>
      <c r="I53" s="29">
        <f t="shared" si="0"/>
        <v>27500</v>
      </c>
      <c r="J53" s="33" t="s">
        <v>42</v>
      </c>
      <c r="K53" s="34">
        <v>281953.46999999997</v>
      </c>
      <c r="L53" s="33" t="s">
        <v>43</v>
      </c>
      <c r="M53" s="33" t="s">
        <v>85</v>
      </c>
      <c r="N53" s="33" t="s">
        <v>59</v>
      </c>
      <c r="O53" s="33" t="s">
        <v>45</v>
      </c>
      <c r="P53" s="33" t="s">
        <v>45</v>
      </c>
      <c r="Q53" s="33" t="s">
        <v>45</v>
      </c>
      <c r="R53" s="33" t="s">
        <v>45</v>
      </c>
      <c r="S53" s="33" t="s">
        <v>45</v>
      </c>
      <c r="T53" s="33" t="s">
        <v>45</v>
      </c>
      <c r="U53" s="33" t="s">
        <v>46</v>
      </c>
      <c r="V53" s="33" t="s">
        <v>86</v>
      </c>
      <c r="W53" s="33" t="s">
        <v>60</v>
      </c>
      <c r="X53" s="33" t="s">
        <v>48</v>
      </c>
      <c r="Y53" s="33" t="s">
        <v>48</v>
      </c>
      <c r="Z53" s="33" t="s">
        <v>48</v>
      </c>
      <c r="AA53" s="33" t="s">
        <v>48</v>
      </c>
      <c r="AB53" s="33" t="s">
        <v>48</v>
      </c>
      <c r="AC53" s="33" t="s">
        <v>48</v>
      </c>
      <c r="AD53" s="33" t="s">
        <v>123</v>
      </c>
      <c r="AE53" s="33" t="s">
        <v>123</v>
      </c>
    </row>
    <row r="54" spans="1:31" ht="22.5" hidden="1" customHeight="1">
      <c r="A54" s="33" t="s">
        <v>178</v>
      </c>
      <c r="B54" s="33" t="s">
        <v>41</v>
      </c>
      <c r="C54" s="33" t="s">
        <v>179</v>
      </c>
      <c r="D54" s="33">
        <v>27325</v>
      </c>
      <c r="E54" s="33" t="s">
        <v>61</v>
      </c>
      <c r="F54" s="33" t="s">
        <v>137</v>
      </c>
      <c r="G54" s="35">
        <v>0</v>
      </c>
      <c r="H54" s="34">
        <v>19250</v>
      </c>
      <c r="I54" s="30">
        <f t="shared" si="0"/>
        <v>19250</v>
      </c>
      <c r="J54" s="33" t="s">
        <v>42</v>
      </c>
      <c r="K54" s="34">
        <v>194071.45</v>
      </c>
      <c r="L54" s="33" t="s">
        <v>43</v>
      </c>
      <c r="M54" s="33" t="s">
        <v>54</v>
      </c>
      <c r="N54" s="33" t="s">
        <v>59</v>
      </c>
      <c r="O54" s="33" t="s">
        <v>45</v>
      </c>
      <c r="P54" s="33" t="s">
        <v>45</v>
      </c>
      <c r="Q54" s="33" t="s">
        <v>45</v>
      </c>
      <c r="R54" s="33" t="s">
        <v>45</v>
      </c>
      <c r="S54" s="33" t="s">
        <v>45</v>
      </c>
      <c r="T54" s="33" t="s">
        <v>45</v>
      </c>
      <c r="U54" s="33" t="s">
        <v>46</v>
      </c>
      <c r="V54" s="33" t="s">
        <v>55</v>
      </c>
      <c r="W54" s="33" t="s">
        <v>60</v>
      </c>
      <c r="X54" s="33" t="s">
        <v>48</v>
      </c>
      <c r="Y54" s="33" t="s">
        <v>48</v>
      </c>
      <c r="Z54" s="33" t="s">
        <v>48</v>
      </c>
      <c r="AA54" s="33" t="s">
        <v>48</v>
      </c>
      <c r="AB54" s="33" t="s">
        <v>48</v>
      </c>
      <c r="AC54" s="33" t="s">
        <v>48</v>
      </c>
      <c r="AD54" s="33" t="s">
        <v>123</v>
      </c>
      <c r="AE54" s="33" t="s">
        <v>123</v>
      </c>
    </row>
    <row r="55" spans="1:31" ht="22.5" hidden="1" customHeight="1">
      <c r="A55" s="33" t="s">
        <v>178</v>
      </c>
      <c r="B55" s="33" t="s">
        <v>41</v>
      </c>
      <c r="C55" s="33" t="s">
        <v>179</v>
      </c>
      <c r="D55" s="33">
        <v>27325</v>
      </c>
      <c r="E55" s="33" t="s">
        <v>61</v>
      </c>
      <c r="F55" s="33" t="s">
        <v>136</v>
      </c>
      <c r="G55" s="35">
        <v>0</v>
      </c>
      <c r="H55" s="34">
        <v>15714.29</v>
      </c>
      <c r="I55" s="30">
        <f t="shared" si="0"/>
        <v>15714.29</v>
      </c>
      <c r="J55" s="33" t="s">
        <v>42</v>
      </c>
      <c r="K55" s="34">
        <v>209785.74</v>
      </c>
      <c r="L55" s="33" t="s">
        <v>43</v>
      </c>
      <c r="M55" s="33" t="s">
        <v>54</v>
      </c>
      <c r="N55" s="33" t="s">
        <v>59</v>
      </c>
      <c r="O55" s="33" t="s">
        <v>45</v>
      </c>
      <c r="P55" s="33" t="s">
        <v>45</v>
      </c>
      <c r="Q55" s="33" t="s">
        <v>45</v>
      </c>
      <c r="R55" s="33" t="s">
        <v>45</v>
      </c>
      <c r="S55" s="33" t="s">
        <v>45</v>
      </c>
      <c r="T55" s="33" t="s">
        <v>45</v>
      </c>
      <c r="U55" s="33" t="s">
        <v>46</v>
      </c>
      <c r="V55" s="33" t="s">
        <v>55</v>
      </c>
      <c r="W55" s="33" t="s">
        <v>60</v>
      </c>
      <c r="X55" s="33" t="s">
        <v>48</v>
      </c>
      <c r="Y55" s="33" t="s">
        <v>48</v>
      </c>
      <c r="Z55" s="33" t="s">
        <v>48</v>
      </c>
      <c r="AA55" s="33" t="s">
        <v>48</v>
      </c>
      <c r="AB55" s="33" t="s">
        <v>48</v>
      </c>
      <c r="AC55" s="33" t="s">
        <v>48</v>
      </c>
      <c r="AD55" s="33" t="s">
        <v>123</v>
      </c>
      <c r="AE55" s="33" t="s">
        <v>123</v>
      </c>
    </row>
    <row r="56" spans="1:31" ht="22.5" hidden="1" customHeight="1">
      <c r="A56" s="33" t="s">
        <v>183</v>
      </c>
      <c r="B56" s="33" t="s">
        <v>41</v>
      </c>
      <c r="C56" s="33" t="s">
        <v>187</v>
      </c>
      <c r="D56" s="33">
        <v>30998</v>
      </c>
      <c r="E56" s="33" t="s">
        <v>154</v>
      </c>
      <c r="F56" s="33" t="s">
        <v>191</v>
      </c>
      <c r="G56" s="34">
        <v>3302.93</v>
      </c>
      <c r="H56" s="35">
        <v>0</v>
      </c>
      <c r="I56" s="42">
        <f t="shared" si="0"/>
        <v>-3302.93</v>
      </c>
      <c r="J56" s="33" t="s">
        <v>192</v>
      </c>
      <c r="K56" s="34">
        <v>118759.34</v>
      </c>
      <c r="L56" s="33" t="s">
        <v>43</v>
      </c>
      <c r="M56" s="33" t="s">
        <v>44</v>
      </c>
      <c r="N56" s="33" t="s">
        <v>59</v>
      </c>
      <c r="O56" s="33" t="s">
        <v>45</v>
      </c>
      <c r="P56" s="33" t="s">
        <v>45</v>
      </c>
      <c r="Q56" s="33" t="s">
        <v>45</v>
      </c>
      <c r="R56" s="33" t="s">
        <v>45</v>
      </c>
      <c r="S56" s="33" t="s">
        <v>45</v>
      </c>
      <c r="T56" s="33" t="s">
        <v>45</v>
      </c>
      <c r="U56" s="33" t="s">
        <v>184</v>
      </c>
      <c r="V56" s="33" t="s">
        <v>185</v>
      </c>
      <c r="W56" s="33" t="s">
        <v>193</v>
      </c>
      <c r="X56" s="33" t="s">
        <v>186</v>
      </c>
      <c r="Y56" s="33" t="s">
        <v>186</v>
      </c>
      <c r="Z56" s="33" t="s">
        <v>186</v>
      </c>
      <c r="AA56" s="33" t="s">
        <v>186</v>
      </c>
      <c r="AB56" s="33" t="s">
        <v>186</v>
      </c>
      <c r="AC56" s="33" t="s">
        <v>186</v>
      </c>
      <c r="AD56" s="33" t="s">
        <v>123</v>
      </c>
      <c r="AE56" s="33" t="s">
        <v>123</v>
      </c>
    </row>
    <row r="57" spans="1:31" ht="22.5" hidden="1" customHeight="1">
      <c r="A57" s="33" t="s">
        <v>183</v>
      </c>
      <c r="B57" s="33" t="s">
        <v>41</v>
      </c>
      <c r="C57" s="33" t="s">
        <v>188</v>
      </c>
      <c r="D57" s="33">
        <v>31189</v>
      </c>
      <c r="E57" s="33" t="s">
        <v>101</v>
      </c>
      <c r="F57" s="33" t="s">
        <v>115</v>
      </c>
      <c r="G57" s="35">
        <v>0</v>
      </c>
      <c r="H57" s="34">
        <v>14000</v>
      </c>
      <c r="I57" s="27">
        <f t="shared" si="0"/>
        <v>14000</v>
      </c>
      <c r="J57" s="33" t="s">
        <v>192</v>
      </c>
      <c r="K57" s="34">
        <v>132759.34</v>
      </c>
      <c r="L57" s="33" t="s">
        <v>43</v>
      </c>
      <c r="M57" s="33" t="s">
        <v>44</v>
      </c>
      <c r="N57" s="33" t="s">
        <v>59</v>
      </c>
      <c r="O57" s="33" t="s">
        <v>45</v>
      </c>
      <c r="P57" s="33" t="s">
        <v>45</v>
      </c>
      <c r="Q57" s="33" t="s">
        <v>45</v>
      </c>
      <c r="R57" s="33" t="s">
        <v>45</v>
      </c>
      <c r="S57" s="33" t="s">
        <v>45</v>
      </c>
      <c r="T57" s="33" t="s">
        <v>45</v>
      </c>
      <c r="U57" s="33" t="s">
        <v>184</v>
      </c>
      <c r="V57" s="33" t="s">
        <v>185</v>
      </c>
      <c r="W57" s="33" t="s">
        <v>193</v>
      </c>
      <c r="X57" s="33" t="s">
        <v>186</v>
      </c>
      <c r="Y57" s="33" t="s">
        <v>186</v>
      </c>
      <c r="Z57" s="33" t="s">
        <v>186</v>
      </c>
      <c r="AA57" s="33" t="s">
        <v>186</v>
      </c>
      <c r="AB57" s="33" t="s">
        <v>186</v>
      </c>
      <c r="AC57" s="33" t="s">
        <v>186</v>
      </c>
      <c r="AD57" s="33" t="s">
        <v>123</v>
      </c>
      <c r="AE57" s="33" t="s">
        <v>123</v>
      </c>
    </row>
    <row r="58" spans="1:31" ht="22.5" hidden="1" customHeight="1">
      <c r="A58" s="33" t="s">
        <v>183</v>
      </c>
      <c r="B58" s="33" t="s">
        <v>41</v>
      </c>
      <c r="C58" s="33" t="s">
        <v>188</v>
      </c>
      <c r="D58" s="33">
        <v>31190</v>
      </c>
      <c r="E58" s="33" t="s">
        <v>116</v>
      </c>
      <c r="F58" s="33" t="s">
        <v>62</v>
      </c>
      <c r="G58" s="35">
        <v>0</v>
      </c>
      <c r="H58" s="34">
        <v>283333.33</v>
      </c>
      <c r="I58" s="21">
        <f t="shared" si="0"/>
        <v>283333.33</v>
      </c>
      <c r="J58" s="33" t="s">
        <v>192</v>
      </c>
      <c r="K58" s="34">
        <v>3175956.58</v>
      </c>
      <c r="L58" s="33" t="s">
        <v>43</v>
      </c>
      <c r="M58" s="33" t="s">
        <v>49</v>
      </c>
      <c r="N58" s="33" t="s">
        <v>59</v>
      </c>
      <c r="O58" s="33" t="s">
        <v>45</v>
      </c>
      <c r="P58" s="33" t="s">
        <v>45</v>
      </c>
      <c r="Q58" s="33" t="s">
        <v>45</v>
      </c>
      <c r="R58" s="33" t="s">
        <v>45</v>
      </c>
      <c r="S58" s="33" t="s">
        <v>45</v>
      </c>
      <c r="T58" s="33" t="s">
        <v>45</v>
      </c>
      <c r="U58" s="33" t="s">
        <v>184</v>
      </c>
      <c r="V58" s="33" t="s">
        <v>189</v>
      </c>
      <c r="W58" s="33" t="s">
        <v>193</v>
      </c>
      <c r="X58" s="33" t="s">
        <v>186</v>
      </c>
      <c r="Y58" s="33" t="s">
        <v>186</v>
      </c>
      <c r="Z58" s="33" t="s">
        <v>186</v>
      </c>
      <c r="AA58" s="33" t="s">
        <v>186</v>
      </c>
      <c r="AB58" s="33" t="s">
        <v>186</v>
      </c>
      <c r="AC58" s="33" t="s">
        <v>186</v>
      </c>
      <c r="AD58" s="33" t="s">
        <v>123</v>
      </c>
      <c r="AE58" s="33" t="s">
        <v>123</v>
      </c>
    </row>
    <row r="59" spans="1:31" ht="22.5" hidden="1" customHeight="1">
      <c r="A59" s="33" t="s">
        <v>183</v>
      </c>
      <c r="B59" s="33" t="s">
        <v>41</v>
      </c>
      <c r="C59" s="33" t="s">
        <v>188</v>
      </c>
      <c r="D59" s="33">
        <v>31189</v>
      </c>
      <c r="E59" s="33" t="s">
        <v>101</v>
      </c>
      <c r="F59" s="33" t="s">
        <v>92</v>
      </c>
      <c r="G59" s="35">
        <v>0</v>
      </c>
      <c r="H59" s="34">
        <v>27500</v>
      </c>
      <c r="I59" s="29">
        <f t="shared" si="0"/>
        <v>27500</v>
      </c>
      <c r="J59" s="33" t="s">
        <v>192</v>
      </c>
      <c r="K59" s="34">
        <v>309453.46999999997</v>
      </c>
      <c r="L59" s="33" t="s">
        <v>43</v>
      </c>
      <c r="M59" s="33" t="s">
        <v>85</v>
      </c>
      <c r="N59" s="33" t="s">
        <v>59</v>
      </c>
      <c r="O59" s="33" t="s">
        <v>45</v>
      </c>
      <c r="P59" s="33" t="s">
        <v>45</v>
      </c>
      <c r="Q59" s="33" t="s">
        <v>45</v>
      </c>
      <c r="R59" s="33" t="s">
        <v>45</v>
      </c>
      <c r="S59" s="33" t="s">
        <v>45</v>
      </c>
      <c r="T59" s="33" t="s">
        <v>45</v>
      </c>
      <c r="U59" s="33" t="s">
        <v>184</v>
      </c>
      <c r="V59" s="33" t="s">
        <v>194</v>
      </c>
      <c r="W59" s="33" t="s">
        <v>193</v>
      </c>
      <c r="X59" s="33" t="s">
        <v>186</v>
      </c>
      <c r="Y59" s="33" t="s">
        <v>186</v>
      </c>
      <c r="Z59" s="33" t="s">
        <v>186</v>
      </c>
      <c r="AA59" s="33" t="s">
        <v>186</v>
      </c>
      <c r="AB59" s="33" t="s">
        <v>186</v>
      </c>
      <c r="AC59" s="33" t="s">
        <v>186</v>
      </c>
      <c r="AD59" s="33" t="s">
        <v>123</v>
      </c>
      <c r="AE59" s="33" t="s">
        <v>123</v>
      </c>
    </row>
    <row r="60" spans="1:31" ht="22.5" hidden="1" customHeight="1">
      <c r="A60" s="33" t="s">
        <v>183</v>
      </c>
      <c r="B60" s="33" t="s">
        <v>41</v>
      </c>
      <c r="C60" s="33" t="s">
        <v>188</v>
      </c>
      <c r="D60" s="33">
        <v>31187</v>
      </c>
      <c r="E60" s="33" t="s">
        <v>177</v>
      </c>
      <c r="F60" s="33" t="s">
        <v>137</v>
      </c>
      <c r="G60" s="35">
        <v>0</v>
      </c>
      <c r="H60" s="34">
        <v>19250</v>
      </c>
      <c r="I60" s="30">
        <f t="shared" si="0"/>
        <v>19250</v>
      </c>
      <c r="J60" s="33" t="s">
        <v>192</v>
      </c>
      <c r="K60" s="34">
        <v>229035.74</v>
      </c>
      <c r="L60" s="33" t="s">
        <v>43</v>
      </c>
      <c r="M60" s="33" t="s">
        <v>54</v>
      </c>
      <c r="N60" s="33" t="s">
        <v>59</v>
      </c>
      <c r="O60" s="33" t="s">
        <v>45</v>
      </c>
      <c r="P60" s="33" t="s">
        <v>45</v>
      </c>
      <c r="Q60" s="33" t="s">
        <v>45</v>
      </c>
      <c r="R60" s="33" t="s">
        <v>45</v>
      </c>
      <c r="S60" s="33" t="s">
        <v>45</v>
      </c>
      <c r="T60" s="33" t="s">
        <v>45</v>
      </c>
      <c r="U60" s="33" t="s">
        <v>184</v>
      </c>
      <c r="V60" s="33" t="s">
        <v>190</v>
      </c>
      <c r="W60" s="33" t="s">
        <v>193</v>
      </c>
      <c r="X60" s="33" t="s">
        <v>186</v>
      </c>
      <c r="Y60" s="33" t="s">
        <v>186</v>
      </c>
      <c r="Z60" s="33" t="s">
        <v>186</v>
      </c>
      <c r="AA60" s="33" t="s">
        <v>186</v>
      </c>
      <c r="AB60" s="33" t="s">
        <v>186</v>
      </c>
      <c r="AC60" s="33" t="s">
        <v>186</v>
      </c>
      <c r="AD60" s="33" t="s">
        <v>123</v>
      </c>
      <c r="AE60" s="33" t="s">
        <v>123</v>
      </c>
    </row>
    <row r="61" spans="1:31" ht="22.5" hidden="1" customHeight="1">
      <c r="A61" s="33" t="s">
        <v>183</v>
      </c>
      <c r="B61" s="33" t="s">
        <v>41</v>
      </c>
      <c r="C61" s="33" t="s">
        <v>188</v>
      </c>
      <c r="D61" s="33">
        <v>31187</v>
      </c>
      <c r="E61" s="33" t="s">
        <v>177</v>
      </c>
      <c r="F61" s="33" t="s">
        <v>136</v>
      </c>
      <c r="G61" s="35">
        <v>0</v>
      </c>
      <c r="H61" s="34">
        <v>15714.29</v>
      </c>
      <c r="I61" s="30">
        <f t="shared" si="0"/>
        <v>15714.29</v>
      </c>
      <c r="J61" s="33" t="s">
        <v>192</v>
      </c>
      <c r="K61" s="34">
        <v>244750.03</v>
      </c>
      <c r="L61" s="33" t="s">
        <v>43</v>
      </c>
      <c r="M61" s="33" t="s">
        <v>54</v>
      </c>
      <c r="N61" s="33" t="s">
        <v>59</v>
      </c>
      <c r="O61" s="33" t="s">
        <v>45</v>
      </c>
      <c r="P61" s="33" t="s">
        <v>45</v>
      </c>
      <c r="Q61" s="33" t="s">
        <v>45</v>
      </c>
      <c r="R61" s="33" t="s">
        <v>45</v>
      </c>
      <c r="S61" s="33" t="s">
        <v>45</v>
      </c>
      <c r="T61" s="33" t="s">
        <v>45</v>
      </c>
      <c r="U61" s="33" t="s">
        <v>184</v>
      </c>
      <c r="V61" s="33" t="s">
        <v>190</v>
      </c>
      <c r="W61" s="33" t="s">
        <v>193</v>
      </c>
      <c r="X61" s="33" t="s">
        <v>186</v>
      </c>
      <c r="Y61" s="33" t="s">
        <v>186</v>
      </c>
      <c r="Z61" s="33" t="s">
        <v>186</v>
      </c>
      <c r="AA61" s="33" t="s">
        <v>186</v>
      </c>
      <c r="AB61" s="33" t="s">
        <v>186</v>
      </c>
      <c r="AC61" s="33" t="s">
        <v>186</v>
      </c>
      <c r="AD61" s="33" t="s">
        <v>123</v>
      </c>
      <c r="AE61" s="33" t="s">
        <v>123</v>
      </c>
    </row>
    <row r="62" spans="1:31" ht="15" hidden="1" customHeight="1">
      <c r="A62" s="33" t="s">
        <v>198</v>
      </c>
      <c r="B62" s="33" t="s">
        <v>41</v>
      </c>
      <c r="C62" s="33" t="s">
        <v>200</v>
      </c>
      <c r="D62" s="33">
        <v>34339</v>
      </c>
      <c r="E62" s="33" t="s">
        <v>68</v>
      </c>
      <c r="F62" s="33" t="s">
        <v>115</v>
      </c>
      <c r="G62" s="35">
        <v>0</v>
      </c>
      <c r="H62" s="34">
        <v>14000</v>
      </c>
      <c r="I62" s="27">
        <f t="shared" si="0"/>
        <v>14000</v>
      </c>
      <c r="J62" s="33" t="s">
        <v>42</v>
      </c>
      <c r="K62" s="34">
        <v>141571.57999999999</v>
      </c>
      <c r="L62" s="33" t="s">
        <v>43</v>
      </c>
      <c r="M62" s="33" t="s">
        <v>44</v>
      </c>
      <c r="N62" s="33" t="s">
        <v>59</v>
      </c>
      <c r="O62" s="33" t="s">
        <v>45</v>
      </c>
      <c r="P62" s="33" t="s">
        <v>45</v>
      </c>
      <c r="Q62" s="33" t="s">
        <v>45</v>
      </c>
      <c r="R62" s="33" t="s">
        <v>45</v>
      </c>
      <c r="S62" s="33" t="s">
        <v>45</v>
      </c>
      <c r="T62" s="33" t="s">
        <v>45</v>
      </c>
      <c r="U62" s="33" t="s">
        <v>46</v>
      </c>
      <c r="V62" s="33" t="s">
        <v>47</v>
      </c>
      <c r="W62" s="33" t="s">
        <v>60</v>
      </c>
      <c r="X62" s="33" t="s">
        <v>48</v>
      </c>
      <c r="Y62" s="33" t="s">
        <v>48</v>
      </c>
      <c r="Z62" s="33" t="s">
        <v>48</v>
      </c>
      <c r="AA62" s="33" t="s">
        <v>48</v>
      </c>
      <c r="AB62" s="33" t="s">
        <v>48</v>
      </c>
      <c r="AC62" s="33" t="s">
        <v>48</v>
      </c>
      <c r="AD62" s="33" t="s">
        <v>123</v>
      </c>
      <c r="AE62" s="33" t="s">
        <v>123</v>
      </c>
    </row>
    <row r="63" spans="1:31" ht="22.5" hidden="1" customHeight="1">
      <c r="A63" s="33" t="s">
        <v>198</v>
      </c>
      <c r="B63" s="33" t="s">
        <v>41</v>
      </c>
      <c r="C63" s="33" t="s">
        <v>199</v>
      </c>
      <c r="D63" s="33">
        <v>34830</v>
      </c>
      <c r="E63" s="33" t="s">
        <v>213</v>
      </c>
      <c r="F63" s="33" t="s">
        <v>214</v>
      </c>
      <c r="G63" s="34">
        <v>1699.78</v>
      </c>
      <c r="H63" s="35">
        <v>0</v>
      </c>
      <c r="I63" s="42">
        <f t="shared" si="0"/>
        <v>-1699.78</v>
      </c>
      <c r="J63" s="33" t="s">
        <v>42</v>
      </c>
      <c r="K63" s="34">
        <v>139871.79999999999</v>
      </c>
      <c r="L63" s="33" t="s">
        <v>43</v>
      </c>
      <c r="M63" s="33" t="s">
        <v>44</v>
      </c>
      <c r="N63" s="33" t="s">
        <v>59</v>
      </c>
      <c r="O63" s="33" t="s">
        <v>45</v>
      </c>
      <c r="P63" s="33" t="s">
        <v>45</v>
      </c>
      <c r="Q63" s="33" t="s">
        <v>45</v>
      </c>
      <c r="R63" s="33" t="s">
        <v>45</v>
      </c>
      <c r="S63" s="33" t="s">
        <v>45</v>
      </c>
      <c r="T63" s="33" t="s">
        <v>45</v>
      </c>
      <c r="U63" s="33" t="s">
        <v>46</v>
      </c>
      <c r="V63" s="33" t="s">
        <v>47</v>
      </c>
      <c r="W63" s="33" t="s">
        <v>60</v>
      </c>
      <c r="X63" s="33" t="s">
        <v>48</v>
      </c>
      <c r="Y63" s="33" t="s">
        <v>48</v>
      </c>
      <c r="Z63" s="33" t="s">
        <v>48</v>
      </c>
      <c r="AA63" s="33" t="s">
        <v>48</v>
      </c>
      <c r="AB63" s="33" t="s">
        <v>48</v>
      </c>
      <c r="AC63" s="33" t="s">
        <v>48</v>
      </c>
      <c r="AD63" s="33" t="s">
        <v>123</v>
      </c>
      <c r="AE63" s="33" t="s">
        <v>123</v>
      </c>
    </row>
    <row r="64" spans="1:31" hidden="1">
      <c r="A64" s="33" t="s">
        <v>198</v>
      </c>
      <c r="B64" s="33" t="s">
        <v>41</v>
      </c>
      <c r="C64" s="33" t="s">
        <v>201</v>
      </c>
      <c r="D64" s="33">
        <v>35237</v>
      </c>
      <c r="E64" s="33" t="s">
        <v>216</v>
      </c>
      <c r="F64" s="33" t="s">
        <v>217</v>
      </c>
      <c r="G64" s="35">
        <v>0</v>
      </c>
      <c r="H64" s="34">
        <v>1601332.81</v>
      </c>
      <c r="I64" s="36">
        <f t="shared" si="0"/>
        <v>1601332.81</v>
      </c>
      <c r="J64" s="33" t="s">
        <v>42</v>
      </c>
      <c r="K64" s="34">
        <v>1590442.86</v>
      </c>
      <c r="L64" s="33" t="s">
        <v>43</v>
      </c>
      <c r="M64" s="33" t="s">
        <v>52</v>
      </c>
      <c r="N64" s="33" t="s">
        <v>59</v>
      </c>
      <c r="O64" s="33" t="s">
        <v>45</v>
      </c>
      <c r="P64" s="33" t="s">
        <v>45</v>
      </c>
      <c r="Q64" s="33" t="s">
        <v>45</v>
      </c>
      <c r="R64" s="33" t="s">
        <v>45</v>
      </c>
      <c r="S64" s="33" t="s">
        <v>45</v>
      </c>
      <c r="T64" s="33" t="s">
        <v>45</v>
      </c>
      <c r="U64" s="33" t="s">
        <v>46</v>
      </c>
      <c r="V64" s="33" t="s">
        <v>53</v>
      </c>
      <c r="W64" s="33" t="s">
        <v>60</v>
      </c>
      <c r="X64" s="33" t="s">
        <v>48</v>
      </c>
      <c r="Y64" s="33" t="s">
        <v>48</v>
      </c>
      <c r="Z64" s="33" t="s">
        <v>48</v>
      </c>
      <c r="AA64" s="33" t="s">
        <v>48</v>
      </c>
      <c r="AB64" s="33" t="s">
        <v>48</v>
      </c>
      <c r="AC64" s="33" t="s">
        <v>48</v>
      </c>
      <c r="AD64" s="33" t="s">
        <v>123</v>
      </c>
      <c r="AE64" s="33" t="s">
        <v>123</v>
      </c>
    </row>
    <row r="65" spans="1:31" ht="15" hidden="1" customHeight="1">
      <c r="A65" s="33" t="s">
        <v>198</v>
      </c>
      <c r="B65" s="33" t="s">
        <v>41</v>
      </c>
      <c r="C65" s="33" t="s">
        <v>200</v>
      </c>
      <c r="D65" s="33">
        <v>34342</v>
      </c>
      <c r="E65" s="33" t="s">
        <v>215</v>
      </c>
      <c r="F65" s="33" t="s">
        <v>62</v>
      </c>
      <c r="G65" s="35">
        <v>0</v>
      </c>
      <c r="H65" s="34">
        <v>283333.33</v>
      </c>
      <c r="I65" s="21">
        <f t="shared" si="0"/>
        <v>283333.33</v>
      </c>
      <c r="J65" s="33" t="s">
        <v>42</v>
      </c>
      <c r="K65" s="34">
        <v>3459289.91</v>
      </c>
      <c r="L65" s="33" t="s">
        <v>43</v>
      </c>
      <c r="M65" s="33" t="s">
        <v>49</v>
      </c>
      <c r="N65" s="33" t="s">
        <v>59</v>
      </c>
      <c r="O65" s="33" t="s">
        <v>45</v>
      </c>
      <c r="P65" s="33" t="s">
        <v>45</v>
      </c>
      <c r="Q65" s="33" t="s">
        <v>45</v>
      </c>
      <c r="R65" s="33" t="s">
        <v>45</v>
      </c>
      <c r="S65" s="33" t="s">
        <v>45</v>
      </c>
      <c r="T65" s="33" t="s">
        <v>45</v>
      </c>
      <c r="U65" s="33" t="s">
        <v>46</v>
      </c>
      <c r="V65" s="33" t="s">
        <v>50</v>
      </c>
      <c r="W65" s="33" t="s">
        <v>60</v>
      </c>
      <c r="X65" s="33" t="s">
        <v>48</v>
      </c>
      <c r="Y65" s="33" t="s">
        <v>48</v>
      </c>
      <c r="Z65" s="33" t="s">
        <v>48</v>
      </c>
      <c r="AA65" s="33" t="s">
        <v>48</v>
      </c>
      <c r="AB65" s="33" t="s">
        <v>48</v>
      </c>
      <c r="AC65" s="33" t="s">
        <v>48</v>
      </c>
      <c r="AD65" s="33" t="s">
        <v>123</v>
      </c>
      <c r="AE65" s="33" t="s">
        <v>123</v>
      </c>
    </row>
    <row r="66" spans="1:31" ht="15" hidden="1" customHeight="1">
      <c r="A66" s="33" t="s">
        <v>198</v>
      </c>
      <c r="B66" s="33" t="s">
        <v>41</v>
      </c>
      <c r="C66" s="33" t="s">
        <v>200</v>
      </c>
      <c r="D66" s="33">
        <v>34348</v>
      </c>
      <c r="E66" s="33" t="s">
        <v>72</v>
      </c>
      <c r="F66" s="33" t="s">
        <v>92</v>
      </c>
      <c r="G66" s="35">
        <v>0</v>
      </c>
      <c r="H66" s="34">
        <v>27500</v>
      </c>
      <c r="I66" s="29">
        <f t="shared" si="0"/>
        <v>27500</v>
      </c>
      <c r="J66" s="33" t="s">
        <v>42</v>
      </c>
      <c r="K66" s="34">
        <v>359613.47</v>
      </c>
      <c r="L66" s="33" t="s">
        <v>43</v>
      </c>
      <c r="M66" s="33" t="s">
        <v>85</v>
      </c>
      <c r="N66" s="33" t="s">
        <v>59</v>
      </c>
      <c r="O66" s="33" t="s">
        <v>45</v>
      </c>
      <c r="P66" s="33" t="s">
        <v>45</v>
      </c>
      <c r="Q66" s="33" t="s">
        <v>45</v>
      </c>
      <c r="R66" s="33" t="s">
        <v>45</v>
      </c>
      <c r="S66" s="33" t="s">
        <v>45</v>
      </c>
      <c r="T66" s="33" t="s">
        <v>45</v>
      </c>
      <c r="U66" s="33" t="s">
        <v>46</v>
      </c>
      <c r="V66" s="33" t="s">
        <v>86</v>
      </c>
      <c r="W66" s="33" t="s">
        <v>60</v>
      </c>
      <c r="X66" s="33" t="s">
        <v>48</v>
      </c>
      <c r="Y66" s="33" t="s">
        <v>48</v>
      </c>
      <c r="Z66" s="33" t="s">
        <v>48</v>
      </c>
      <c r="AA66" s="33" t="s">
        <v>48</v>
      </c>
      <c r="AB66" s="33" t="s">
        <v>48</v>
      </c>
      <c r="AC66" s="33" t="s">
        <v>48</v>
      </c>
      <c r="AD66" s="33" t="s">
        <v>123</v>
      </c>
      <c r="AE66" s="33" t="s">
        <v>123</v>
      </c>
    </row>
    <row r="67" spans="1:31" ht="22.5" hidden="1" customHeight="1">
      <c r="A67" s="33" t="s">
        <v>198</v>
      </c>
      <c r="B67" s="33" t="s">
        <v>41</v>
      </c>
      <c r="C67" s="33" t="s">
        <v>200</v>
      </c>
      <c r="D67" s="33">
        <v>34337</v>
      </c>
      <c r="E67" s="33" t="s">
        <v>158</v>
      </c>
      <c r="F67" s="33" t="s">
        <v>137</v>
      </c>
      <c r="G67" s="35">
        <v>0</v>
      </c>
      <c r="H67" s="34">
        <v>19250</v>
      </c>
      <c r="I67" s="30">
        <f t="shared" si="0"/>
        <v>19250</v>
      </c>
      <c r="J67" s="33" t="s">
        <v>42</v>
      </c>
      <c r="K67" s="34">
        <v>489001.03</v>
      </c>
      <c r="L67" s="33" t="s">
        <v>43</v>
      </c>
      <c r="M67" s="33" t="s">
        <v>54</v>
      </c>
      <c r="N67" s="33" t="s">
        <v>59</v>
      </c>
      <c r="O67" s="33" t="s">
        <v>45</v>
      </c>
      <c r="P67" s="33" t="s">
        <v>45</v>
      </c>
      <c r="Q67" s="33" t="s">
        <v>45</v>
      </c>
      <c r="R67" s="33" t="s">
        <v>45</v>
      </c>
      <c r="S67" s="33" t="s">
        <v>45</v>
      </c>
      <c r="T67" s="33" t="s">
        <v>45</v>
      </c>
      <c r="U67" s="33" t="s">
        <v>46</v>
      </c>
      <c r="V67" s="33" t="s">
        <v>55</v>
      </c>
      <c r="W67" s="33" t="s">
        <v>60</v>
      </c>
      <c r="X67" s="33" t="s">
        <v>48</v>
      </c>
      <c r="Y67" s="33" t="s">
        <v>48</v>
      </c>
      <c r="Z67" s="33" t="s">
        <v>48</v>
      </c>
      <c r="AA67" s="33" t="s">
        <v>48</v>
      </c>
      <c r="AB67" s="33" t="s">
        <v>48</v>
      </c>
      <c r="AC67" s="33" t="s">
        <v>48</v>
      </c>
      <c r="AD67" s="33" t="s">
        <v>123</v>
      </c>
      <c r="AE67" s="33" t="s">
        <v>123</v>
      </c>
    </row>
    <row r="68" spans="1:31" ht="22.5" hidden="1" customHeight="1">
      <c r="A68" s="33" t="s">
        <v>198</v>
      </c>
      <c r="B68" s="33" t="s">
        <v>41</v>
      </c>
      <c r="C68" s="33" t="s">
        <v>200</v>
      </c>
      <c r="D68" s="33">
        <v>34337</v>
      </c>
      <c r="E68" s="33" t="s">
        <v>158</v>
      </c>
      <c r="F68" s="33" t="s">
        <v>136</v>
      </c>
      <c r="G68" s="35">
        <v>0</v>
      </c>
      <c r="H68" s="34">
        <v>15714.29</v>
      </c>
      <c r="I68" s="30">
        <f t="shared" si="0"/>
        <v>15714.29</v>
      </c>
      <c r="J68" s="33" t="s">
        <v>42</v>
      </c>
      <c r="K68" s="34">
        <v>504715.32</v>
      </c>
      <c r="L68" s="33" t="s">
        <v>43</v>
      </c>
      <c r="M68" s="33" t="s">
        <v>54</v>
      </c>
      <c r="N68" s="33" t="s">
        <v>59</v>
      </c>
      <c r="O68" s="33" t="s">
        <v>45</v>
      </c>
      <c r="P68" s="33" t="s">
        <v>45</v>
      </c>
      <c r="Q68" s="33" t="s">
        <v>45</v>
      </c>
      <c r="R68" s="33" t="s">
        <v>45</v>
      </c>
      <c r="S68" s="33" t="s">
        <v>45</v>
      </c>
      <c r="T68" s="33" t="s">
        <v>45</v>
      </c>
      <c r="U68" s="33" t="s">
        <v>46</v>
      </c>
      <c r="V68" s="33" t="s">
        <v>55</v>
      </c>
      <c r="W68" s="33" t="s">
        <v>60</v>
      </c>
      <c r="X68" s="33" t="s">
        <v>48</v>
      </c>
      <c r="Y68" s="33" t="s">
        <v>48</v>
      </c>
      <c r="Z68" s="33" t="s">
        <v>48</v>
      </c>
      <c r="AA68" s="33" t="s">
        <v>48</v>
      </c>
      <c r="AB68" s="33" t="s">
        <v>48</v>
      </c>
      <c r="AC68" s="33" t="s">
        <v>48</v>
      </c>
      <c r="AD68" s="33" t="s">
        <v>123</v>
      </c>
      <c r="AE68" s="33" t="s">
        <v>123</v>
      </c>
    </row>
    <row r="69" spans="1:31" ht="22.5" hidden="1" customHeight="1">
      <c r="A69" s="33" t="s">
        <v>218</v>
      </c>
      <c r="B69" s="33" t="s">
        <v>41</v>
      </c>
      <c r="C69" s="33" t="s">
        <v>219</v>
      </c>
      <c r="D69" s="33">
        <v>2803</v>
      </c>
      <c r="E69" s="33" t="s">
        <v>70</v>
      </c>
      <c r="F69" s="33" t="s">
        <v>223</v>
      </c>
      <c r="G69" s="35">
        <v>919.49</v>
      </c>
      <c r="H69" s="35">
        <v>0</v>
      </c>
      <c r="I69" s="27">
        <f t="shared" ref="I69:I132" si="1">H69-G69</f>
        <v>-919.49</v>
      </c>
      <c r="J69" s="33" t="s">
        <v>42</v>
      </c>
      <c r="K69" s="34">
        <v>138952.31</v>
      </c>
      <c r="L69" s="33" t="s">
        <v>43</v>
      </c>
      <c r="M69" s="33" t="s">
        <v>44</v>
      </c>
      <c r="N69" s="33" t="s">
        <v>59</v>
      </c>
      <c r="O69" s="33" t="s">
        <v>45</v>
      </c>
      <c r="P69" s="33" t="s">
        <v>45</v>
      </c>
      <c r="Q69" s="33" t="s">
        <v>45</v>
      </c>
      <c r="R69" s="33" t="s">
        <v>45</v>
      </c>
      <c r="S69" s="33" t="s">
        <v>45</v>
      </c>
      <c r="T69" s="33" t="s">
        <v>45</v>
      </c>
      <c r="U69" s="33" t="s">
        <v>46</v>
      </c>
      <c r="V69" s="33" t="s">
        <v>47</v>
      </c>
      <c r="W69" s="33" t="s">
        <v>60</v>
      </c>
      <c r="X69" s="33" t="s">
        <v>48</v>
      </c>
      <c r="Y69" s="33" t="s">
        <v>48</v>
      </c>
      <c r="Z69" s="33" t="s">
        <v>48</v>
      </c>
      <c r="AA69" s="33" t="s">
        <v>48</v>
      </c>
      <c r="AB69" s="33" t="s">
        <v>48</v>
      </c>
      <c r="AC69" s="33" t="s">
        <v>48</v>
      </c>
      <c r="AD69" s="33" t="s">
        <v>123</v>
      </c>
      <c r="AE69" s="33" t="s">
        <v>123</v>
      </c>
    </row>
    <row r="70" spans="1:31" ht="15" hidden="1" customHeight="1">
      <c r="A70" s="33" t="s">
        <v>218</v>
      </c>
      <c r="B70" s="33" t="s">
        <v>41</v>
      </c>
      <c r="C70" s="33" t="s">
        <v>220</v>
      </c>
      <c r="D70" s="33">
        <v>3065</v>
      </c>
      <c r="E70" s="33" t="s">
        <v>101</v>
      </c>
      <c r="F70" s="33" t="s">
        <v>115</v>
      </c>
      <c r="G70" s="35">
        <v>0</v>
      </c>
      <c r="H70" s="34">
        <v>15000</v>
      </c>
      <c r="I70" s="27">
        <f t="shared" si="1"/>
        <v>15000</v>
      </c>
      <c r="J70" s="33" t="s">
        <v>42</v>
      </c>
      <c r="K70" s="34">
        <v>153952.31</v>
      </c>
      <c r="L70" s="33" t="s">
        <v>43</v>
      </c>
      <c r="M70" s="33" t="s">
        <v>44</v>
      </c>
      <c r="N70" s="33" t="s">
        <v>59</v>
      </c>
      <c r="O70" s="33" t="s">
        <v>45</v>
      </c>
      <c r="P70" s="33" t="s">
        <v>45</v>
      </c>
      <c r="Q70" s="33" t="s">
        <v>45</v>
      </c>
      <c r="R70" s="33" t="s">
        <v>45</v>
      </c>
      <c r="S70" s="33" t="s">
        <v>45</v>
      </c>
      <c r="T70" s="33" t="s">
        <v>45</v>
      </c>
      <c r="U70" s="33" t="s">
        <v>46</v>
      </c>
      <c r="V70" s="33" t="s">
        <v>47</v>
      </c>
      <c r="W70" s="33" t="s">
        <v>60</v>
      </c>
      <c r="X70" s="33" t="s">
        <v>48</v>
      </c>
      <c r="Y70" s="33" t="s">
        <v>48</v>
      </c>
      <c r="Z70" s="33" t="s">
        <v>48</v>
      </c>
      <c r="AA70" s="33" t="s">
        <v>48</v>
      </c>
      <c r="AB70" s="33" t="s">
        <v>48</v>
      </c>
      <c r="AC70" s="33" t="s">
        <v>48</v>
      </c>
      <c r="AD70" s="33" t="s">
        <v>123</v>
      </c>
      <c r="AE70" s="33" t="s">
        <v>123</v>
      </c>
    </row>
    <row r="71" spans="1:31" hidden="1">
      <c r="A71" s="33" t="s">
        <v>218</v>
      </c>
      <c r="B71" s="33" t="s">
        <v>41</v>
      </c>
      <c r="C71" s="33" t="s">
        <v>220</v>
      </c>
      <c r="D71" s="33">
        <v>3058</v>
      </c>
      <c r="E71" s="33" t="s">
        <v>113</v>
      </c>
      <c r="F71" s="33" t="s">
        <v>11</v>
      </c>
      <c r="G71" s="35">
        <v>0</v>
      </c>
      <c r="H71" s="34">
        <v>131131.72</v>
      </c>
      <c r="I71" s="43">
        <f t="shared" si="1"/>
        <v>131131.72</v>
      </c>
      <c r="J71" s="33" t="s">
        <v>42</v>
      </c>
      <c r="K71" s="34">
        <v>1721574.58</v>
      </c>
      <c r="L71" s="33" t="s">
        <v>43</v>
      </c>
      <c r="M71" s="33" t="s">
        <v>52</v>
      </c>
      <c r="N71" s="33" t="s">
        <v>59</v>
      </c>
      <c r="O71" s="33" t="s">
        <v>45</v>
      </c>
      <c r="P71" s="33" t="s">
        <v>45</v>
      </c>
      <c r="Q71" s="33" t="s">
        <v>45</v>
      </c>
      <c r="R71" s="33" t="s">
        <v>45</v>
      </c>
      <c r="S71" s="33" t="s">
        <v>45</v>
      </c>
      <c r="T71" s="33" t="s">
        <v>45</v>
      </c>
      <c r="U71" s="33" t="s">
        <v>46</v>
      </c>
      <c r="V71" s="33" t="s">
        <v>53</v>
      </c>
      <c r="W71" s="33" t="s">
        <v>60</v>
      </c>
      <c r="X71" s="33" t="s">
        <v>48</v>
      </c>
      <c r="Y71" s="33" t="s">
        <v>48</v>
      </c>
      <c r="Z71" s="33" t="s">
        <v>48</v>
      </c>
      <c r="AA71" s="33" t="s">
        <v>48</v>
      </c>
      <c r="AB71" s="33" t="s">
        <v>48</v>
      </c>
      <c r="AC71" s="33" t="s">
        <v>48</v>
      </c>
      <c r="AD71" s="33" t="s">
        <v>123</v>
      </c>
      <c r="AE71" s="33" t="s">
        <v>123</v>
      </c>
    </row>
    <row r="72" spans="1:31" ht="15" hidden="1" customHeight="1">
      <c r="A72" s="33" t="s">
        <v>218</v>
      </c>
      <c r="B72" s="33" t="s">
        <v>41</v>
      </c>
      <c r="C72" s="33" t="s">
        <v>220</v>
      </c>
      <c r="D72" s="33">
        <v>3058</v>
      </c>
      <c r="E72" s="33" t="s">
        <v>113</v>
      </c>
      <c r="F72" s="33" t="s">
        <v>62</v>
      </c>
      <c r="G72" s="35">
        <v>0</v>
      </c>
      <c r="H72" s="34">
        <v>283333.33</v>
      </c>
      <c r="I72" s="21">
        <f t="shared" si="1"/>
        <v>283333.33</v>
      </c>
      <c r="J72" s="33" t="s">
        <v>42</v>
      </c>
      <c r="K72" s="34">
        <v>3742623.24</v>
      </c>
      <c r="L72" s="33" t="s">
        <v>43</v>
      </c>
      <c r="M72" s="33" t="s">
        <v>49</v>
      </c>
      <c r="N72" s="33" t="s">
        <v>59</v>
      </c>
      <c r="O72" s="33" t="s">
        <v>45</v>
      </c>
      <c r="P72" s="33" t="s">
        <v>45</v>
      </c>
      <c r="Q72" s="33" t="s">
        <v>45</v>
      </c>
      <c r="R72" s="33" t="s">
        <v>45</v>
      </c>
      <c r="S72" s="33" t="s">
        <v>45</v>
      </c>
      <c r="T72" s="33" t="s">
        <v>45</v>
      </c>
      <c r="U72" s="33" t="s">
        <v>46</v>
      </c>
      <c r="V72" s="33" t="s">
        <v>50</v>
      </c>
      <c r="W72" s="33" t="s">
        <v>60</v>
      </c>
      <c r="X72" s="33" t="s">
        <v>48</v>
      </c>
      <c r="Y72" s="33" t="s">
        <v>48</v>
      </c>
      <c r="Z72" s="33" t="s">
        <v>48</v>
      </c>
      <c r="AA72" s="33" t="s">
        <v>48</v>
      </c>
      <c r="AB72" s="33" t="s">
        <v>48</v>
      </c>
      <c r="AC72" s="33" t="s">
        <v>48</v>
      </c>
      <c r="AD72" s="33" t="s">
        <v>123</v>
      </c>
      <c r="AE72" s="33" t="s">
        <v>123</v>
      </c>
    </row>
    <row r="73" spans="1:31" ht="22.5" hidden="1" customHeight="1">
      <c r="A73" s="33" t="s">
        <v>218</v>
      </c>
      <c r="B73" s="33" t="s">
        <v>41</v>
      </c>
      <c r="C73" s="33" t="s">
        <v>220</v>
      </c>
      <c r="D73" s="33">
        <v>3065</v>
      </c>
      <c r="E73" s="33" t="s">
        <v>101</v>
      </c>
      <c r="F73" s="33" t="s">
        <v>224</v>
      </c>
      <c r="G73" s="35">
        <v>0</v>
      </c>
      <c r="H73" s="34">
        <v>7472.48</v>
      </c>
      <c r="I73" s="50">
        <f t="shared" si="1"/>
        <v>7472.48</v>
      </c>
      <c r="J73" s="33" t="s">
        <v>42</v>
      </c>
      <c r="K73" s="34">
        <v>3770512.72</v>
      </c>
      <c r="L73" s="33" t="s">
        <v>43</v>
      </c>
      <c r="M73" s="33" t="s">
        <v>49</v>
      </c>
      <c r="N73" s="33" t="s">
        <v>59</v>
      </c>
      <c r="O73" s="33" t="s">
        <v>45</v>
      </c>
      <c r="P73" s="33" t="s">
        <v>45</v>
      </c>
      <c r="Q73" s="33" t="s">
        <v>45</v>
      </c>
      <c r="R73" s="33" t="s">
        <v>45</v>
      </c>
      <c r="S73" s="33" t="s">
        <v>45</v>
      </c>
      <c r="T73" s="33" t="s">
        <v>45</v>
      </c>
      <c r="U73" s="33" t="s">
        <v>46</v>
      </c>
      <c r="V73" s="33" t="s">
        <v>50</v>
      </c>
      <c r="W73" s="33" t="s">
        <v>60</v>
      </c>
      <c r="X73" s="33" t="s">
        <v>48</v>
      </c>
      <c r="Y73" s="33" t="s">
        <v>48</v>
      </c>
      <c r="Z73" s="33" t="s">
        <v>48</v>
      </c>
      <c r="AA73" s="33" t="s">
        <v>48</v>
      </c>
      <c r="AB73" s="33" t="s">
        <v>48</v>
      </c>
      <c r="AC73" s="33" t="s">
        <v>48</v>
      </c>
      <c r="AD73" s="33" t="s">
        <v>123</v>
      </c>
      <c r="AE73" s="33" t="s">
        <v>123</v>
      </c>
    </row>
    <row r="74" spans="1:31" ht="15" hidden="1" customHeight="1">
      <c r="A74" s="33" t="s">
        <v>218</v>
      </c>
      <c r="B74" s="33" t="s">
        <v>41</v>
      </c>
      <c r="C74" s="33" t="s">
        <v>220</v>
      </c>
      <c r="D74" s="33">
        <v>3065</v>
      </c>
      <c r="E74" s="33" t="s">
        <v>101</v>
      </c>
      <c r="F74" s="33" t="s">
        <v>225</v>
      </c>
      <c r="G74" s="35">
        <v>0</v>
      </c>
      <c r="H74" s="34">
        <v>3333</v>
      </c>
      <c r="I74" s="44">
        <f t="shared" si="1"/>
        <v>3333</v>
      </c>
      <c r="J74" s="33" t="s">
        <v>42</v>
      </c>
      <c r="K74" s="34">
        <v>3773845.72</v>
      </c>
      <c r="L74" s="33" t="s">
        <v>43</v>
      </c>
      <c r="M74" s="33" t="s">
        <v>49</v>
      </c>
      <c r="N74" s="33" t="s">
        <v>59</v>
      </c>
      <c r="O74" s="33" t="s">
        <v>45</v>
      </c>
      <c r="P74" s="33" t="s">
        <v>45</v>
      </c>
      <c r="Q74" s="33" t="s">
        <v>45</v>
      </c>
      <c r="R74" s="33" t="s">
        <v>45</v>
      </c>
      <c r="S74" s="33" t="s">
        <v>45</v>
      </c>
      <c r="T74" s="33" t="s">
        <v>45</v>
      </c>
      <c r="U74" s="33" t="s">
        <v>46</v>
      </c>
      <c r="V74" s="33" t="s">
        <v>50</v>
      </c>
      <c r="W74" s="33" t="s">
        <v>60</v>
      </c>
      <c r="X74" s="33" t="s">
        <v>48</v>
      </c>
      <c r="Y74" s="33" t="s">
        <v>48</v>
      </c>
      <c r="Z74" s="33" t="s">
        <v>48</v>
      </c>
      <c r="AA74" s="33" t="s">
        <v>48</v>
      </c>
      <c r="AB74" s="33" t="s">
        <v>48</v>
      </c>
      <c r="AC74" s="33" t="s">
        <v>48</v>
      </c>
      <c r="AD74" s="33" t="s">
        <v>123</v>
      </c>
      <c r="AE74" s="33" t="s">
        <v>123</v>
      </c>
    </row>
    <row r="75" spans="1:31" ht="15" hidden="1" customHeight="1">
      <c r="A75" s="33" t="s">
        <v>218</v>
      </c>
      <c r="B75" s="33" t="s">
        <v>41</v>
      </c>
      <c r="C75" s="33" t="s">
        <v>220</v>
      </c>
      <c r="D75" s="33">
        <v>3065</v>
      </c>
      <c r="E75" s="33" t="s">
        <v>101</v>
      </c>
      <c r="F75" s="33" t="s">
        <v>92</v>
      </c>
      <c r="G75" s="35">
        <v>0</v>
      </c>
      <c r="H75" s="34">
        <v>27500</v>
      </c>
      <c r="I75" s="29">
        <f t="shared" si="1"/>
        <v>27500</v>
      </c>
      <c r="J75" s="33" t="s">
        <v>42</v>
      </c>
      <c r="K75" s="34">
        <v>387113.47</v>
      </c>
      <c r="L75" s="33" t="s">
        <v>43</v>
      </c>
      <c r="M75" s="33" t="s">
        <v>85</v>
      </c>
      <c r="N75" s="33" t="s">
        <v>59</v>
      </c>
      <c r="O75" s="33" t="s">
        <v>45</v>
      </c>
      <c r="P75" s="33" t="s">
        <v>45</v>
      </c>
      <c r="Q75" s="33" t="s">
        <v>45</v>
      </c>
      <c r="R75" s="33" t="s">
        <v>45</v>
      </c>
      <c r="S75" s="33" t="s">
        <v>45</v>
      </c>
      <c r="T75" s="33" t="s">
        <v>45</v>
      </c>
      <c r="U75" s="33" t="s">
        <v>46</v>
      </c>
      <c r="V75" s="33" t="s">
        <v>86</v>
      </c>
      <c r="W75" s="33" t="s">
        <v>60</v>
      </c>
      <c r="X75" s="33" t="s">
        <v>48</v>
      </c>
      <c r="Y75" s="33" t="s">
        <v>48</v>
      </c>
      <c r="Z75" s="33" t="s">
        <v>48</v>
      </c>
      <c r="AA75" s="33" t="s">
        <v>48</v>
      </c>
      <c r="AB75" s="33" t="s">
        <v>48</v>
      </c>
      <c r="AC75" s="33" t="s">
        <v>48</v>
      </c>
      <c r="AD75" s="33" t="s">
        <v>123</v>
      </c>
      <c r="AE75" s="33" t="s">
        <v>123</v>
      </c>
    </row>
    <row r="76" spans="1:31" ht="22.5" hidden="1" customHeight="1">
      <c r="A76" s="33" t="s">
        <v>218</v>
      </c>
      <c r="B76" s="33" t="s">
        <v>41</v>
      </c>
      <c r="C76" s="33" t="s">
        <v>220</v>
      </c>
      <c r="D76" s="33">
        <v>3057</v>
      </c>
      <c r="E76" s="33" t="s">
        <v>114</v>
      </c>
      <c r="F76" s="33" t="s">
        <v>136</v>
      </c>
      <c r="G76" s="35">
        <v>0</v>
      </c>
      <c r="H76" s="34">
        <v>15714.29</v>
      </c>
      <c r="I76" s="30">
        <f t="shared" si="1"/>
        <v>15714.29</v>
      </c>
      <c r="J76" s="33" t="s">
        <v>42</v>
      </c>
      <c r="K76" s="34">
        <v>488286.61</v>
      </c>
      <c r="L76" s="33" t="s">
        <v>43</v>
      </c>
      <c r="M76" s="33" t="s">
        <v>54</v>
      </c>
      <c r="N76" s="33" t="s">
        <v>59</v>
      </c>
      <c r="O76" s="33" t="s">
        <v>45</v>
      </c>
      <c r="P76" s="33" t="s">
        <v>45</v>
      </c>
      <c r="Q76" s="33" t="s">
        <v>45</v>
      </c>
      <c r="R76" s="33" t="s">
        <v>45</v>
      </c>
      <c r="S76" s="33" t="s">
        <v>45</v>
      </c>
      <c r="T76" s="33" t="s">
        <v>45</v>
      </c>
      <c r="U76" s="33" t="s">
        <v>46</v>
      </c>
      <c r="V76" s="33" t="s">
        <v>55</v>
      </c>
      <c r="W76" s="33" t="s">
        <v>60</v>
      </c>
      <c r="X76" s="33" t="s">
        <v>48</v>
      </c>
      <c r="Y76" s="33" t="s">
        <v>48</v>
      </c>
      <c r="Z76" s="33" t="s">
        <v>48</v>
      </c>
      <c r="AA76" s="33" t="s">
        <v>48</v>
      </c>
      <c r="AB76" s="33" t="s">
        <v>48</v>
      </c>
      <c r="AC76" s="33" t="s">
        <v>48</v>
      </c>
      <c r="AD76" s="33" t="s">
        <v>123</v>
      </c>
      <c r="AE76" s="33" t="s">
        <v>123</v>
      </c>
    </row>
    <row r="77" spans="1:31" ht="22.5" hidden="1" customHeight="1">
      <c r="A77" s="33" t="s">
        <v>218</v>
      </c>
      <c r="B77" s="33" t="s">
        <v>41</v>
      </c>
      <c r="C77" s="33" t="s">
        <v>220</v>
      </c>
      <c r="D77" s="33">
        <v>3057</v>
      </c>
      <c r="E77" s="33" t="s">
        <v>114</v>
      </c>
      <c r="F77" s="33" t="s">
        <v>137</v>
      </c>
      <c r="G77" s="35">
        <v>0</v>
      </c>
      <c r="H77" s="34">
        <v>19250</v>
      </c>
      <c r="I77" s="30">
        <f t="shared" si="1"/>
        <v>19250</v>
      </c>
      <c r="J77" s="33" t="s">
        <v>42</v>
      </c>
      <c r="K77" s="34">
        <v>507536.61</v>
      </c>
      <c r="L77" s="33" t="s">
        <v>43</v>
      </c>
      <c r="M77" s="33" t="s">
        <v>54</v>
      </c>
      <c r="N77" s="33" t="s">
        <v>59</v>
      </c>
      <c r="O77" s="33" t="s">
        <v>45</v>
      </c>
      <c r="P77" s="33" t="s">
        <v>45</v>
      </c>
      <c r="Q77" s="33" t="s">
        <v>45</v>
      </c>
      <c r="R77" s="33" t="s">
        <v>45</v>
      </c>
      <c r="S77" s="33" t="s">
        <v>45</v>
      </c>
      <c r="T77" s="33" t="s">
        <v>45</v>
      </c>
      <c r="U77" s="33" t="s">
        <v>46</v>
      </c>
      <c r="V77" s="33" t="s">
        <v>55</v>
      </c>
      <c r="W77" s="33" t="s">
        <v>60</v>
      </c>
      <c r="X77" s="33" t="s">
        <v>48</v>
      </c>
      <c r="Y77" s="33" t="s">
        <v>48</v>
      </c>
      <c r="Z77" s="33" t="s">
        <v>48</v>
      </c>
      <c r="AA77" s="33" t="s">
        <v>48</v>
      </c>
      <c r="AB77" s="33" t="s">
        <v>48</v>
      </c>
      <c r="AC77" s="33" t="s">
        <v>48</v>
      </c>
      <c r="AD77" s="33" t="s">
        <v>123</v>
      </c>
      <c r="AE77" s="33" t="s">
        <v>123</v>
      </c>
    </row>
    <row r="78" spans="1:31" ht="15" hidden="1" customHeight="1">
      <c r="A78" s="33" t="s">
        <v>226</v>
      </c>
      <c r="B78" s="33" t="s">
        <v>41</v>
      </c>
      <c r="C78" s="33" t="s">
        <v>227</v>
      </c>
      <c r="D78" s="33">
        <v>5441</v>
      </c>
      <c r="E78" s="33" t="s">
        <v>229</v>
      </c>
      <c r="F78" s="33" t="s">
        <v>115</v>
      </c>
      <c r="G78" s="35">
        <v>0</v>
      </c>
      <c r="H78" s="34">
        <v>15000</v>
      </c>
      <c r="I78" s="42">
        <f t="shared" si="1"/>
        <v>15000</v>
      </c>
      <c r="J78" s="33" t="s">
        <v>42</v>
      </c>
      <c r="K78" s="34">
        <v>168952.31</v>
      </c>
      <c r="L78" s="33" t="s">
        <v>43</v>
      </c>
      <c r="M78" s="33" t="s">
        <v>44</v>
      </c>
      <c r="N78" s="33" t="s">
        <v>59</v>
      </c>
      <c r="O78" s="33" t="s">
        <v>45</v>
      </c>
      <c r="P78" s="33" t="s">
        <v>45</v>
      </c>
      <c r="Q78" s="33" t="s">
        <v>45</v>
      </c>
      <c r="R78" s="33" t="s">
        <v>45</v>
      </c>
      <c r="S78" s="33" t="s">
        <v>45</v>
      </c>
      <c r="T78" s="33" t="s">
        <v>45</v>
      </c>
      <c r="U78" s="33" t="s">
        <v>46</v>
      </c>
      <c r="V78" s="33" t="s">
        <v>47</v>
      </c>
      <c r="W78" s="33" t="s">
        <v>60</v>
      </c>
      <c r="X78" s="33" t="s">
        <v>48</v>
      </c>
      <c r="Y78" s="33" t="s">
        <v>48</v>
      </c>
      <c r="Z78" s="33" t="s">
        <v>48</v>
      </c>
      <c r="AA78" s="33" t="s">
        <v>48</v>
      </c>
      <c r="AB78" s="33" t="s">
        <v>48</v>
      </c>
      <c r="AC78" s="33" t="s">
        <v>48</v>
      </c>
      <c r="AD78" s="33" t="s">
        <v>123</v>
      </c>
      <c r="AE78" s="33" t="s">
        <v>123</v>
      </c>
    </row>
    <row r="79" spans="1:31" ht="22.5" hidden="1" customHeight="1">
      <c r="A79" s="33" t="s">
        <v>226</v>
      </c>
      <c r="B79" s="33" t="s">
        <v>41</v>
      </c>
      <c r="C79" s="33" t="s">
        <v>228</v>
      </c>
      <c r="D79" s="33">
        <v>5700</v>
      </c>
      <c r="E79" s="33" t="s">
        <v>158</v>
      </c>
      <c r="F79" s="33" t="s">
        <v>230</v>
      </c>
      <c r="G79" s="34">
        <v>1077.55</v>
      </c>
      <c r="H79" s="35">
        <v>0</v>
      </c>
      <c r="I79" s="27">
        <f t="shared" si="1"/>
        <v>-1077.55</v>
      </c>
      <c r="J79" s="33" t="s">
        <v>42</v>
      </c>
      <c r="K79" s="34">
        <v>167874.76</v>
      </c>
      <c r="L79" s="33" t="s">
        <v>43</v>
      </c>
      <c r="M79" s="33" t="s">
        <v>44</v>
      </c>
      <c r="N79" s="33" t="s">
        <v>59</v>
      </c>
      <c r="O79" s="33" t="s">
        <v>45</v>
      </c>
      <c r="P79" s="33" t="s">
        <v>45</v>
      </c>
      <c r="Q79" s="33" t="s">
        <v>45</v>
      </c>
      <c r="R79" s="33" t="s">
        <v>45</v>
      </c>
      <c r="S79" s="33" t="s">
        <v>45</v>
      </c>
      <c r="T79" s="33" t="s">
        <v>45</v>
      </c>
      <c r="U79" s="33" t="s">
        <v>46</v>
      </c>
      <c r="V79" s="33" t="s">
        <v>47</v>
      </c>
      <c r="W79" s="33" t="s">
        <v>60</v>
      </c>
      <c r="X79" s="33" t="s">
        <v>48</v>
      </c>
      <c r="Y79" s="33" t="s">
        <v>48</v>
      </c>
      <c r="Z79" s="33" t="s">
        <v>48</v>
      </c>
      <c r="AA79" s="33" t="s">
        <v>48</v>
      </c>
      <c r="AB79" s="33" t="s">
        <v>48</v>
      </c>
      <c r="AC79" s="33" t="s">
        <v>48</v>
      </c>
      <c r="AD79" s="33" t="s">
        <v>123</v>
      </c>
      <c r="AE79" s="33" t="s">
        <v>123</v>
      </c>
    </row>
    <row r="80" spans="1:31" hidden="1">
      <c r="A80" s="33" t="s">
        <v>226</v>
      </c>
      <c r="B80" s="33" t="s">
        <v>41</v>
      </c>
      <c r="C80" s="33" t="s">
        <v>227</v>
      </c>
      <c r="D80" s="33">
        <v>5442</v>
      </c>
      <c r="E80" s="33" t="s">
        <v>231</v>
      </c>
      <c r="F80" s="33" t="s">
        <v>11</v>
      </c>
      <c r="G80" s="35">
        <v>0</v>
      </c>
      <c r="H80" s="34">
        <v>131131.72</v>
      </c>
      <c r="I80" s="36">
        <f t="shared" si="1"/>
        <v>131131.72</v>
      </c>
      <c r="J80" s="33" t="s">
        <v>42</v>
      </c>
      <c r="K80" s="34">
        <v>1852706.3</v>
      </c>
      <c r="L80" s="33" t="s">
        <v>43</v>
      </c>
      <c r="M80" s="33" t="s">
        <v>52</v>
      </c>
      <c r="N80" s="33" t="s">
        <v>59</v>
      </c>
      <c r="O80" s="33" t="s">
        <v>45</v>
      </c>
      <c r="P80" s="33" t="s">
        <v>45</v>
      </c>
      <c r="Q80" s="33" t="s">
        <v>45</v>
      </c>
      <c r="R80" s="33" t="s">
        <v>45</v>
      </c>
      <c r="S80" s="33" t="s">
        <v>45</v>
      </c>
      <c r="T80" s="33" t="s">
        <v>45</v>
      </c>
      <c r="U80" s="33" t="s">
        <v>46</v>
      </c>
      <c r="V80" s="33" t="s">
        <v>53</v>
      </c>
      <c r="W80" s="33" t="s">
        <v>60</v>
      </c>
      <c r="X80" s="33" t="s">
        <v>48</v>
      </c>
      <c r="Y80" s="33" t="s">
        <v>48</v>
      </c>
      <c r="Z80" s="33" t="s">
        <v>48</v>
      </c>
      <c r="AA80" s="33" t="s">
        <v>48</v>
      </c>
      <c r="AB80" s="33" t="s">
        <v>48</v>
      </c>
      <c r="AC80" s="33" t="s">
        <v>48</v>
      </c>
      <c r="AD80" s="33" t="s">
        <v>123</v>
      </c>
      <c r="AE80" s="33" t="s">
        <v>123</v>
      </c>
    </row>
    <row r="81" spans="1:31" ht="15" hidden="1" customHeight="1">
      <c r="A81" s="33" t="s">
        <v>226</v>
      </c>
      <c r="B81" s="33" t="s">
        <v>41</v>
      </c>
      <c r="C81" s="33" t="s">
        <v>227</v>
      </c>
      <c r="D81" s="33">
        <v>5441</v>
      </c>
      <c r="E81" s="33" t="s">
        <v>229</v>
      </c>
      <c r="F81" s="33" t="s">
        <v>225</v>
      </c>
      <c r="G81" s="35">
        <v>0</v>
      </c>
      <c r="H81" s="34">
        <v>3333</v>
      </c>
      <c r="I81" s="45">
        <f t="shared" si="1"/>
        <v>3333</v>
      </c>
      <c r="J81" s="33" t="s">
        <v>42</v>
      </c>
      <c r="K81" s="34">
        <v>3789512.72</v>
      </c>
      <c r="L81" s="33" t="s">
        <v>43</v>
      </c>
      <c r="M81" s="33" t="s">
        <v>49</v>
      </c>
      <c r="N81" s="33" t="s">
        <v>59</v>
      </c>
      <c r="O81" s="33" t="s">
        <v>45</v>
      </c>
      <c r="P81" s="33" t="s">
        <v>45</v>
      </c>
      <c r="Q81" s="33" t="s">
        <v>45</v>
      </c>
      <c r="R81" s="33" t="s">
        <v>45</v>
      </c>
      <c r="S81" s="33" t="s">
        <v>45</v>
      </c>
      <c r="T81" s="33" t="s">
        <v>45</v>
      </c>
      <c r="U81" s="33" t="s">
        <v>46</v>
      </c>
      <c r="V81" s="33" t="s">
        <v>50</v>
      </c>
      <c r="W81" s="33" t="s">
        <v>60</v>
      </c>
      <c r="X81" s="33" t="s">
        <v>48</v>
      </c>
      <c r="Y81" s="33" t="s">
        <v>48</v>
      </c>
      <c r="Z81" s="33" t="s">
        <v>48</v>
      </c>
      <c r="AA81" s="33" t="s">
        <v>48</v>
      </c>
      <c r="AB81" s="33" t="s">
        <v>48</v>
      </c>
      <c r="AC81" s="33" t="s">
        <v>48</v>
      </c>
      <c r="AD81" s="33" t="s">
        <v>123</v>
      </c>
      <c r="AE81" s="33" t="s">
        <v>123</v>
      </c>
    </row>
    <row r="82" spans="1:31" ht="22.5" hidden="1" customHeight="1">
      <c r="A82" s="33" t="s">
        <v>226</v>
      </c>
      <c r="B82" s="33" t="s">
        <v>41</v>
      </c>
      <c r="C82" s="33" t="s">
        <v>227</v>
      </c>
      <c r="D82" s="33">
        <v>5441</v>
      </c>
      <c r="E82" s="33" t="s">
        <v>229</v>
      </c>
      <c r="F82" s="33" t="s">
        <v>224</v>
      </c>
      <c r="G82" s="35">
        <v>0</v>
      </c>
      <c r="H82" s="34">
        <v>7472.48</v>
      </c>
      <c r="I82" s="51">
        <f t="shared" si="1"/>
        <v>7472.48</v>
      </c>
      <c r="J82" s="33" t="s">
        <v>42</v>
      </c>
      <c r="K82" s="34">
        <v>3817402.2</v>
      </c>
      <c r="L82" s="33" t="s">
        <v>43</v>
      </c>
      <c r="M82" s="33" t="s">
        <v>49</v>
      </c>
      <c r="N82" s="33" t="s">
        <v>59</v>
      </c>
      <c r="O82" s="33" t="s">
        <v>45</v>
      </c>
      <c r="P82" s="33" t="s">
        <v>45</v>
      </c>
      <c r="Q82" s="33" t="s">
        <v>45</v>
      </c>
      <c r="R82" s="33" t="s">
        <v>45</v>
      </c>
      <c r="S82" s="33" t="s">
        <v>45</v>
      </c>
      <c r="T82" s="33" t="s">
        <v>45</v>
      </c>
      <c r="U82" s="33" t="s">
        <v>46</v>
      </c>
      <c r="V82" s="33" t="s">
        <v>50</v>
      </c>
      <c r="W82" s="33" t="s">
        <v>60</v>
      </c>
      <c r="X82" s="33" t="s">
        <v>48</v>
      </c>
      <c r="Y82" s="33" t="s">
        <v>48</v>
      </c>
      <c r="Z82" s="33" t="s">
        <v>48</v>
      </c>
      <c r="AA82" s="33" t="s">
        <v>48</v>
      </c>
      <c r="AB82" s="33" t="s">
        <v>48</v>
      </c>
      <c r="AC82" s="33" t="s">
        <v>48</v>
      </c>
      <c r="AD82" s="33" t="s">
        <v>123</v>
      </c>
      <c r="AE82" s="33" t="s">
        <v>123</v>
      </c>
    </row>
    <row r="83" spans="1:31" ht="15" hidden="1" customHeight="1">
      <c r="A83" s="33" t="s">
        <v>226</v>
      </c>
      <c r="B83" s="33" t="s">
        <v>41</v>
      </c>
      <c r="C83" s="33" t="s">
        <v>227</v>
      </c>
      <c r="D83" s="33">
        <v>5442</v>
      </c>
      <c r="E83" s="33" t="s">
        <v>231</v>
      </c>
      <c r="F83" s="33" t="s">
        <v>62</v>
      </c>
      <c r="G83" s="35">
        <v>0</v>
      </c>
      <c r="H83" s="34">
        <v>283333.33</v>
      </c>
      <c r="I83" s="21">
        <f t="shared" si="1"/>
        <v>283333.33</v>
      </c>
      <c r="J83" s="33" t="s">
        <v>42</v>
      </c>
      <c r="K83" s="34">
        <v>4100735.53</v>
      </c>
      <c r="L83" s="33" t="s">
        <v>43</v>
      </c>
      <c r="M83" s="33" t="s">
        <v>49</v>
      </c>
      <c r="N83" s="33" t="s">
        <v>59</v>
      </c>
      <c r="O83" s="33" t="s">
        <v>45</v>
      </c>
      <c r="P83" s="33" t="s">
        <v>45</v>
      </c>
      <c r="Q83" s="33" t="s">
        <v>45</v>
      </c>
      <c r="R83" s="33" t="s">
        <v>45</v>
      </c>
      <c r="S83" s="33" t="s">
        <v>45</v>
      </c>
      <c r="T83" s="33" t="s">
        <v>45</v>
      </c>
      <c r="U83" s="33" t="s">
        <v>46</v>
      </c>
      <c r="V83" s="33" t="s">
        <v>50</v>
      </c>
      <c r="W83" s="33" t="s">
        <v>60</v>
      </c>
      <c r="X83" s="33" t="s">
        <v>48</v>
      </c>
      <c r="Y83" s="33" t="s">
        <v>48</v>
      </c>
      <c r="Z83" s="33" t="s">
        <v>48</v>
      </c>
      <c r="AA83" s="33" t="s">
        <v>48</v>
      </c>
      <c r="AB83" s="33" t="s">
        <v>48</v>
      </c>
      <c r="AC83" s="33" t="s">
        <v>48</v>
      </c>
      <c r="AD83" s="33" t="s">
        <v>123</v>
      </c>
      <c r="AE83" s="33" t="s">
        <v>123</v>
      </c>
    </row>
    <row r="84" spans="1:31" ht="15" hidden="1" customHeight="1">
      <c r="A84" s="33" t="s">
        <v>226</v>
      </c>
      <c r="B84" s="33" t="s">
        <v>41</v>
      </c>
      <c r="C84" s="33" t="s">
        <v>227</v>
      </c>
      <c r="D84" s="33">
        <v>5441</v>
      </c>
      <c r="E84" s="33" t="s">
        <v>229</v>
      </c>
      <c r="F84" s="33" t="s">
        <v>92</v>
      </c>
      <c r="G84" s="35">
        <v>0</v>
      </c>
      <c r="H84" s="34">
        <v>27500</v>
      </c>
      <c r="I84" s="29">
        <f t="shared" si="1"/>
        <v>27500</v>
      </c>
      <c r="J84" s="33" t="s">
        <v>42</v>
      </c>
      <c r="K84" s="34">
        <v>414613.47</v>
      </c>
      <c r="L84" s="33" t="s">
        <v>43</v>
      </c>
      <c r="M84" s="33" t="s">
        <v>85</v>
      </c>
      <c r="N84" s="33" t="s">
        <v>59</v>
      </c>
      <c r="O84" s="33" t="s">
        <v>45</v>
      </c>
      <c r="P84" s="33" t="s">
        <v>45</v>
      </c>
      <c r="Q84" s="33" t="s">
        <v>45</v>
      </c>
      <c r="R84" s="33" t="s">
        <v>45</v>
      </c>
      <c r="S84" s="33" t="s">
        <v>45</v>
      </c>
      <c r="T84" s="33" t="s">
        <v>45</v>
      </c>
      <c r="U84" s="33" t="s">
        <v>46</v>
      </c>
      <c r="V84" s="33" t="s">
        <v>86</v>
      </c>
      <c r="W84" s="33" t="s">
        <v>60</v>
      </c>
      <c r="X84" s="33" t="s">
        <v>48</v>
      </c>
      <c r="Y84" s="33" t="s">
        <v>48</v>
      </c>
      <c r="Z84" s="33" t="s">
        <v>48</v>
      </c>
      <c r="AA84" s="33" t="s">
        <v>48</v>
      </c>
      <c r="AB84" s="33" t="s">
        <v>48</v>
      </c>
      <c r="AC84" s="33" t="s">
        <v>48</v>
      </c>
      <c r="AD84" s="33" t="s">
        <v>123</v>
      </c>
      <c r="AE84" s="33" t="s">
        <v>123</v>
      </c>
    </row>
    <row r="85" spans="1:31" ht="22.5" hidden="1" customHeight="1">
      <c r="A85" s="33" t="s">
        <v>226</v>
      </c>
      <c r="B85" s="33" t="s">
        <v>41</v>
      </c>
      <c r="C85" s="33" t="s">
        <v>227</v>
      </c>
      <c r="D85" s="33">
        <v>5443</v>
      </c>
      <c r="E85" s="33" t="s">
        <v>72</v>
      </c>
      <c r="F85" s="33" t="s">
        <v>136</v>
      </c>
      <c r="G85" s="35">
        <v>0</v>
      </c>
      <c r="H85" s="34">
        <v>15714.29</v>
      </c>
      <c r="I85" s="30">
        <f t="shared" si="1"/>
        <v>15714.29</v>
      </c>
      <c r="J85" s="33" t="s">
        <v>42</v>
      </c>
      <c r="K85" s="34">
        <v>491107.9</v>
      </c>
      <c r="L85" s="33" t="s">
        <v>43</v>
      </c>
      <c r="M85" s="33" t="s">
        <v>54</v>
      </c>
      <c r="N85" s="33" t="s">
        <v>59</v>
      </c>
      <c r="O85" s="33" t="s">
        <v>45</v>
      </c>
      <c r="P85" s="33" t="s">
        <v>45</v>
      </c>
      <c r="Q85" s="33" t="s">
        <v>45</v>
      </c>
      <c r="R85" s="33" t="s">
        <v>45</v>
      </c>
      <c r="S85" s="33" t="s">
        <v>45</v>
      </c>
      <c r="T85" s="33" t="s">
        <v>45</v>
      </c>
      <c r="U85" s="33" t="s">
        <v>46</v>
      </c>
      <c r="V85" s="33" t="s">
        <v>55</v>
      </c>
      <c r="W85" s="33" t="s">
        <v>60</v>
      </c>
      <c r="X85" s="33" t="s">
        <v>48</v>
      </c>
      <c r="Y85" s="33" t="s">
        <v>48</v>
      </c>
      <c r="Z85" s="33" t="s">
        <v>48</v>
      </c>
      <c r="AA85" s="33" t="s">
        <v>48</v>
      </c>
      <c r="AB85" s="33" t="s">
        <v>48</v>
      </c>
      <c r="AC85" s="33" t="s">
        <v>48</v>
      </c>
      <c r="AD85" s="33" t="s">
        <v>123</v>
      </c>
      <c r="AE85" s="33" t="s">
        <v>123</v>
      </c>
    </row>
    <row r="86" spans="1:31" ht="22.5" hidden="1" customHeight="1">
      <c r="A86" s="33" t="s">
        <v>226</v>
      </c>
      <c r="B86" s="33" t="s">
        <v>41</v>
      </c>
      <c r="C86" s="33" t="s">
        <v>227</v>
      </c>
      <c r="D86" s="33">
        <v>5443</v>
      </c>
      <c r="E86" s="33" t="s">
        <v>72</v>
      </c>
      <c r="F86" s="33" t="s">
        <v>137</v>
      </c>
      <c r="G86" s="35">
        <v>0</v>
      </c>
      <c r="H86" s="34">
        <v>19250</v>
      </c>
      <c r="I86" s="30">
        <f t="shared" si="1"/>
        <v>19250</v>
      </c>
      <c r="J86" s="33" t="s">
        <v>42</v>
      </c>
      <c r="K86" s="34">
        <v>510357.9</v>
      </c>
      <c r="L86" s="33" t="s">
        <v>43</v>
      </c>
      <c r="M86" s="33" t="s">
        <v>54</v>
      </c>
      <c r="N86" s="33" t="s">
        <v>59</v>
      </c>
      <c r="O86" s="33" t="s">
        <v>45</v>
      </c>
      <c r="P86" s="33" t="s">
        <v>45</v>
      </c>
      <c r="Q86" s="33" t="s">
        <v>45</v>
      </c>
      <c r="R86" s="33" t="s">
        <v>45</v>
      </c>
      <c r="S86" s="33" t="s">
        <v>45</v>
      </c>
      <c r="T86" s="33" t="s">
        <v>45</v>
      </c>
      <c r="U86" s="33" t="s">
        <v>46</v>
      </c>
      <c r="V86" s="33" t="s">
        <v>55</v>
      </c>
      <c r="W86" s="33" t="s">
        <v>60</v>
      </c>
      <c r="X86" s="33" t="s">
        <v>48</v>
      </c>
      <c r="Y86" s="33" t="s">
        <v>48</v>
      </c>
      <c r="Z86" s="33" t="s">
        <v>48</v>
      </c>
      <c r="AA86" s="33" t="s">
        <v>48</v>
      </c>
      <c r="AB86" s="33" t="s">
        <v>48</v>
      </c>
      <c r="AC86" s="33" t="s">
        <v>48</v>
      </c>
      <c r="AD86" s="33" t="s">
        <v>123</v>
      </c>
      <c r="AE86" s="33" t="s">
        <v>123</v>
      </c>
    </row>
    <row r="87" spans="1:31" ht="22.5" hidden="1" customHeight="1">
      <c r="A87" s="37" t="s">
        <v>232</v>
      </c>
      <c r="B87" s="37" t="s">
        <v>41</v>
      </c>
      <c r="C87" s="37" t="s">
        <v>234</v>
      </c>
      <c r="D87" s="37">
        <v>8609</v>
      </c>
      <c r="E87" s="37" t="s">
        <v>154</v>
      </c>
      <c r="F87" s="37" t="s">
        <v>246</v>
      </c>
      <c r="G87" s="38">
        <v>3371.71</v>
      </c>
      <c r="H87" s="39">
        <v>0</v>
      </c>
      <c r="I87" s="41">
        <f t="shared" si="1"/>
        <v>-3371.71</v>
      </c>
      <c r="J87" s="37" t="s">
        <v>42</v>
      </c>
      <c r="K87" s="38">
        <v>164503.04999999999</v>
      </c>
      <c r="L87" s="37" t="s">
        <v>43</v>
      </c>
      <c r="M87" s="37" t="s">
        <v>44</v>
      </c>
      <c r="N87" s="37" t="s">
        <v>59</v>
      </c>
      <c r="O87" s="37" t="s">
        <v>45</v>
      </c>
      <c r="P87" s="37" t="s">
        <v>45</v>
      </c>
      <c r="Q87" s="37" t="s">
        <v>45</v>
      </c>
      <c r="R87" s="37" t="s">
        <v>45</v>
      </c>
      <c r="S87" s="37" t="s">
        <v>45</v>
      </c>
      <c r="T87" s="37" t="s">
        <v>45</v>
      </c>
      <c r="U87" s="37" t="s">
        <v>46</v>
      </c>
      <c r="V87" s="37" t="s">
        <v>47</v>
      </c>
      <c r="W87" s="37" t="s">
        <v>60</v>
      </c>
      <c r="X87" s="37" t="s">
        <v>48</v>
      </c>
      <c r="Y87" s="37" t="s">
        <v>48</v>
      </c>
      <c r="Z87" s="37" t="s">
        <v>48</v>
      </c>
      <c r="AA87" s="37" t="s">
        <v>48</v>
      </c>
      <c r="AB87" s="37" t="s">
        <v>48</v>
      </c>
      <c r="AC87" s="37" t="s">
        <v>48</v>
      </c>
      <c r="AD87" s="37" t="s">
        <v>123</v>
      </c>
      <c r="AE87" s="37" t="s">
        <v>123</v>
      </c>
    </row>
    <row r="88" spans="1:31" ht="15" hidden="1" customHeight="1">
      <c r="A88" s="37" t="s">
        <v>232</v>
      </c>
      <c r="B88" s="37" t="s">
        <v>41</v>
      </c>
      <c r="C88" s="37" t="s">
        <v>234</v>
      </c>
      <c r="D88" s="37">
        <v>8623</v>
      </c>
      <c r="E88" s="37" t="s">
        <v>238</v>
      </c>
      <c r="F88" s="37" t="s">
        <v>115</v>
      </c>
      <c r="G88" s="39">
        <v>0</v>
      </c>
      <c r="H88" s="38">
        <v>15000</v>
      </c>
      <c r="I88" s="41">
        <f t="shared" si="1"/>
        <v>15000</v>
      </c>
      <c r="J88" s="37" t="s">
        <v>42</v>
      </c>
      <c r="K88" s="38">
        <v>179503.05</v>
      </c>
      <c r="L88" s="37" t="s">
        <v>43</v>
      </c>
      <c r="M88" s="37" t="s">
        <v>44</v>
      </c>
      <c r="N88" s="37" t="s">
        <v>59</v>
      </c>
      <c r="O88" s="37" t="s">
        <v>45</v>
      </c>
      <c r="P88" s="37" t="s">
        <v>45</v>
      </c>
      <c r="Q88" s="37" t="s">
        <v>45</v>
      </c>
      <c r="R88" s="37" t="s">
        <v>45</v>
      </c>
      <c r="S88" s="37" t="s">
        <v>45</v>
      </c>
      <c r="T88" s="37" t="s">
        <v>45</v>
      </c>
      <c r="U88" s="37" t="s">
        <v>46</v>
      </c>
      <c r="V88" s="37" t="s">
        <v>47</v>
      </c>
      <c r="W88" s="37" t="s">
        <v>60</v>
      </c>
      <c r="X88" s="37" t="s">
        <v>48</v>
      </c>
      <c r="Y88" s="37" t="s">
        <v>48</v>
      </c>
      <c r="Z88" s="37" t="s">
        <v>48</v>
      </c>
      <c r="AA88" s="37" t="s">
        <v>48</v>
      </c>
      <c r="AB88" s="37" t="s">
        <v>48</v>
      </c>
      <c r="AC88" s="37" t="s">
        <v>48</v>
      </c>
      <c r="AD88" s="37" t="s">
        <v>123</v>
      </c>
      <c r="AE88" s="37" t="s">
        <v>123</v>
      </c>
    </row>
    <row r="89" spans="1:31" hidden="1">
      <c r="A89" s="37" t="s">
        <v>232</v>
      </c>
      <c r="B89" s="37" t="s">
        <v>41</v>
      </c>
      <c r="C89" s="37" t="s">
        <v>234</v>
      </c>
      <c r="D89" s="37">
        <v>8625</v>
      </c>
      <c r="E89" s="37" t="s">
        <v>99</v>
      </c>
      <c r="F89" s="37" t="s">
        <v>11</v>
      </c>
      <c r="G89" s="39">
        <v>0</v>
      </c>
      <c r="H89" s="38">
        <v>131131.72</v>
      </c>
      <c r="I89" s="36">
        <f t="shared" si="1"/>
        <v>131131.72</v>
      </c>
      <c r="J89" s="37" t="s">
        <v>42</v>
      </c>
      <c r="K89" s="38">
        <v>1983838.02</v>
      </c>
      <c r="L89" s="37" t="s">
        <v>43</v>
      </c>
      <c r="M89" s="37" t="s">
        <v>52</v>
      </c>
      <c r="N89" s="37" t="s">
        <v>59</v>
      </c>
      <c r="O89" s="37" t="s">
        <v>45</v>
      </c>
      <c r="P89" s="37" t="s">
        <v>45</v>
      </c>
      <c r="Q89" s="37" t="s">
        <v>45</v>
      </c>
      <c r="R89" s="37" t="s">
        <v>45</v>
      </c>
      <c r="S89" s="37" t="s">
        <v>45</v>
      </c>
      <c r="T89" s="37" t="s">
        <v>45</v>
      </c>
      <c r="U89" s="37" t="s">
        <v>46</v>
      </c>
      <c r="V89" s="37" t="s">
        <v>53</v>
      </c>
      <c r="W89" s="37" t="s">
        <v>60</v>
      </c>
      <c r="X89" s="37" t="s">
        <v>48</v>
      </c>
      <c r="Y89" s="37" t="s">
        <v>48</v>
      </c>
      <c r="Z89" s="37" t="s">
        <v>48</v>
      </c>
      <c r="AA89" s="37" t="s">
        <v>48</v>
      </c>
      <c r="AB89" s="37" t="s">
        <v>48</v>
      </c>
      <c r="AC89" s="37" t="s">
        <v>48</v>
      </c>
      <c r="AD89" s="37" t="s">
        <v>123</v>
      </c>
      <c r="AE89" s="37" t="s">
        <v>123</v>
      </c>
    </row>
    <row r="90" spans="1:31" ht="15" hidden="1" customHeight="1">
      <c r="A90" s="37" t="s">
        <v>232</v>
      </c>
      <c r="B90" s="37" t="s">
        <v>41</v>
      </c>
      <c r="C90" s="37" t="s">
        <v>234</v>
      </c>
      <c r="D90" s="37">
        <v>8623</v>
      </c>
      <c r="E90" s="37" t="s">
        <v>238</v>
      </c>
      <c r="F90" s="37" t="s">
        <v>225</v>
      </c>
      <c r="G90" s="39">
        <v>0</v>
      </c>
      <c r="H90" s="38">
        <v>3333</v>
      </c>
      <c r="I90" s="45">
        <f t="shared" si="1"/>
        <v>3333</v>
      </c>
      <c r="J90" s="37" t="s">
        <v>42</v>
      </c>
      <c r="K90" s="38">
        <v>4050900.53</v>
      </c>
      <c r="L90" s="37" t="s">
        <v>43</v>
      </c>
      <c r="M90" s="37" t="s">
        <v>49</v>
      </c>
      <c r="N90" s="37" t="s">
        <v>59</v>
      </c>
      <c r="O90" s="37" t="s">
        <v>45</v>
      </c>
      <c r="P90" s="37" t="s">
        <v>45</v>
      </c>
      <c r="Q90" s="37" t="s">
        <v>45</v>
      </c>
      <c r="R90" s="37" t="s">
        <v>45</v>
      </c>
      <c r="S90" s="37" t="s">
        <v>45</v>
      </c>
      <c r="T90" s="37" t="s">
        <v>45</v>
      </c>
      <c r="U90" s="37" t="s">
        <v>46</v>
      </c>
      <c r="V90" s="37" t="s">
        <v>50</v>
      </c>
      <c r="W90" s="37" t="s">
        <v>60</v>
      </c>
      <c r="X90" s="37" t="s">
        <v>48</v>
      </c>
      <c r="Y90" s="37" t="s">
        <v>48</v>
      </c>
      <c r="Z90" s="37" t="s">
        <v>48</v>
      </c>
      <c r="AA90" s="37" t="s">
        <v>48</v>
      </c>
      <c r="AB90" s="37" t="s">
        <v>48</v>
      </c>
      <c r="AC90" s="37" t="s">
        <v>48</v>
      </c>
      <c r="AD90" s="37" t="s">
        <v>123</v>
      </c>
      <c r="AE90" s="37" t="s">
        <v>123</v>
      </c>
    </row>
    <row r="91" spans="1:31" ht="22.5" hidden="1" customHeight="1">
      <c r="A91" s="37" t="s">
        <v>232</v>
      </c>
      <c r="B91" s="37" t="s">
        <v>41</v>
      </c>
      <c r="C91" s="37" t="s">
        <v>234</v>
      </c>
      <c r="D91" s="37">
        <v>8623</v>
      </c>
      <c r="E91" s="37" t="s">
        <v>238</v>
      </c>
      <c r="F91" s="37" t="s">
        <v>224</v>
      </c>
      <c r="G91" s="39">
        <v>0</v>
      </c>
      <c r="H91" s="38">
        <v>7472.48</v>
      </c>
      <c r="I91" s="52">
        <f t="shared" si="1"/>
        <v>7472.48</v>
      </c>
      <c r="J91" s="37" t="s">
        <v>42</v>
      </c>
      <c r="K91" s="38">
        <v>4058373.01</v>
      </c>
      <c r="L91" s="37" t="s">
        <v>43</v>
      </c>
      <c r="M91" s="37" t="s">
        <v>49</v>
      </c>
      <c r="N91" s="37" t="s">
        <v>59</v>
      </c>
      <c r="O91" s="37" t="s">
        <v>45</v>
      </c>
      <c r="P91" s="37" t="s">
        <v>45</v>
      </c>
      <c r="Q91" s="37" t="s">
        <v>45</v>
      </c>
      <c r="R91" s="37" t="s">
        <v>45</v>
      </c>
      <c r="S91" s="37" t="s">
        <v>45</v>
      </c>
      <c r="T91" s="37" t="s">
        <v>45</v>
      </c>
      <c r="U91" s="37" t="s">
        <v>46</v>
      </c>
      <c r="V91" s="37" t="s">
        <v>50</v>
      </c>
      <c r="W91" s="37" t="s">
        <v>60</v>
      </c>
      <c r="X91" s="37" t="s">
        <v>48</v>
      </c>
      <c r="Y91" s="37" t="s">
        <v>48</v>
      </c>
      <c r="Z91" s="37" t="s">
        <v>48</v>
      </c>
      <c r="AA91" s="37" t="s">
        <v>48</v>
      </c>
      <c r="AB91" s="37" t="s">
        <v>48</v>
      </c>
      <c r="AC91" s="37" t="s">
        <v>48</v>
      </c>
      <c r="AD91" s="37" t="s">
        <v>123</v>
      </c>
      <c r="AE91" s="37" t="s">
        <v>123</v>
      </c>
    </row>
    <row r="92" spans="1:31" ht="15" hidden="1" customHeight="1">
      <c r="A92" s="37" t="s">
        <v>232</v>
      </c>
      <c r="B92" s="37" t="s">
        <v>41</v>
      </c>
      <c r="C92" s="37" t="s">
        <v>234</v>
      </c>
      <c r="D92" s="37">
        <v>8625</v>
      </c>
      <c r="E92" s="37" t="s">
        <v>99</v>
      </c>
      <c r="F92" s="37" t="s">
        <v>62</v>
      </c>
      <c r="G92" s="39">
        <v>0</v>
      </c>
      <c r="H92" s="38">
        <v>283333.33</v>
      </c>
      <c r="I92" s="21">
        <f t="shared" si="1"/>
        <v>283333.33</v>
      </c>
      <c r="J92" s="37" t="s">
        <v>42</v>
      </c>
      <c r="K92" s="38">
        <v>4341706.34</v>
      </c>
      <c r="L92" s="37" t="s">
        <v>43</v>
      </c>
      <c r="M92" s="37" t="s">
        <v>49</v>
      </c>
      <c r="N92" s="37" t="s">
        <v>59</v>
      </c>
      <c r="O92" s="37" t="s">
        <v>45</v>
      </c>
      <c r="P92" s="37" t="s">
        <v>45</v>
      </c>
      <c r="Q92" s="37" t="s">
        <v>45</v>
      </c>
      <c r="R92" s="37" t="s">
        <v>45</v>
      </c>
      <c r="S92" s="37" t="s">
        <v>45</v>
      </c>
      <c r="T92" s="37" t="s">
        <v>45</v>
      </c>
      <c r="U92" s="37" t="s">
        <v>46</v>
      </c>
      <c r="V92" s="37" t="s">
        <v>50</v>
      </c>
      <c r="W92" s="37" t="s">
        <v>60</v>
      </c>
      <c r="X92" s="37" t="s">
        <v>48</v>
      </c>
      <c r="Y92" s="37" t="s">
        <v>48</v>
      </c>
      <c r="Z92" s="37" t="s">
        <v>48</v>
      </c>
      <c r="AA92" s="37" t="s">
        <v>48</v>
      </c>
      <c r="AB92" s="37" t="s">
        <v>48</v>
      </c>
      <c r="AC92" s="37" t="s">
        <v>48</v>
      </c>
      <c r="AD92" s="37" t="s">
        <v>123</v>
      </c>
      <c r="AE92" s="37" t="s">
        <v>123</v>
      </c>
    </row>
    <row r="93" spans="1:31" ht="15" hidden="1" customHeight="1">
      <c r="A93" s="37" t="s">
        <v>232</v>
      </c>
      <c r="B93" s="37" t="s">
        <v>41</v>
      </c>
      <c r="C93" s="37" t="s">
        <v>247</v>
      </c>
      <c r="D93" s="37">
        <v>6605</v>
      </c>
      <c r="E93" s="37" t="s">
        <v>78</v>
      </c>
      <c r="F93" s="37" t="s">
        <v>248</v>
      </c>
      <c r="G93" s="38">
        <v>224013.87</v>
      </c>
      <c r="H93" s="39">
        <v>0</v>
      </c>
      <c r="I93" s="29">
        <f t="shared" si="1"/>
        <v>-224013.87</v>
      </c>
      <c r="J93" s="37" t="s">
        <v>42</v>
      </c>
      <c r="K93" s="38">
        <v>190599.6</v>
      </c>
      <c r="L93" s="37" t="s">
        <v>43</v>
      </c>
      <c r="M93" s="37" t="s">
        <v>85</v>
      </c>
      <c r="N93" s="37" t="s">
        <v>59</v>
      </c>
      <c r="O93" s="37" t="s">
        <v>45</v>
      </c>
      <c r="P93" s="37" t="s">
        <v>45</v>
      </c>
      <c r="Q93" s="37" t="s">
        <v>45</v>
      </c>
      <c r="R93" s="37" t="s">
        <v>45</v>
      </c>
      <c r="S93" s="37" t="s">
        <v>45</v>
      </c>
      <c r="T93" s="37" t="s">
        <v>45</v>
      </c>
      <c r="U93" s="37" t="s">
        <v>46</v>
      </c>
      <c r="V93" s="37" t="s">
        <v>86</v>
      </c>
      <c r="W93" s="37" t="s">
        <v>60</v>
      </c>
      <c r="X93" s="37" t="s">
        <v>48</v>
      </c>
      <c r="Y93" s="37" t="s">
        <v>48</v>
      </c>
      <c r="Z93" s="37" t="s">
        <v>48</v>
      </c>
      <c r="AA93" s="37" t="s">
        <v>48</v>
      </c>
      <c r="AB93" s="37" t="s">
        <v>48</v>
      </c>
      <c r="AC93" s="37" t="s">
        <v>48</v>
      </c>
      <c r="AD93" s="37" t="s">
        <v>123</v>
      </c>
      <c r="AE93" s="37" t="s">
        <v>123</v>
      </c>
    </row>
    <row r="94" spans="1:31" ht="15" hidden="1" customHeight="1">
      <c r="A94" s="37" t="s">
        <v>232</v>
      </c>
      <c r="B94" s="37" t="s">
        <v>41</v>
      </c>
      <c r="C94" s="37" t="s">
        <v>234</v>
      </c>
      <c r="D94" s="37">
        <v>8623</v>
      </c>
      <c r="E94" s="37" t="s">
        <v>238</v>
      </c>
      <c r="F94" s="37" t="s">
        <v>92</v>
      </c>
      <c r="G94" s="39">
        <v>0</v>
      </c>
      <c r="H94" s="38">
        <v>27500</v>
      </c>
      <c r="I94" s="29">
        <f t="shared" si="1"/>
        <v>27500</v>
      </c>
      <c r="J94" s="37" t="s">
        <v>42</v>
      </c>
      <c r="K94" s="38">
        <v>218099.6</v>
      </c>
      <c r="L94" s="37" t="s">
        <v>43</v>
      </c>
      <c r="M94" s="37" t="s">
        <v>85</v>
      </c>
      <c r="N94" s="37" t="s">
        <v>59</v>
      </c>
      <c r="O94" s="37" t="s">
        <v>45</v>
      </c>
      <c r="P94" s="37" t="s">
        <v>45</v>
      </c>
      <c r="Q94" s="37" t="s">
        <v>45</v>
      </c>
      <c r="R94" s="37" t="s">
        <v>45</v>
      </c>
      <c r="S94" s="37" t="s">
        <v>45</v>
      </c>
      <c r="T94" s="37" t="s">
        <v>45</v>
      </c>
      <c r="U94" s="37" t="s">
        <v>46</v>
      </c>
      <c r="V94" s="37" t="s">
        <v>86</v>
      </c>
      <c r="W94" s="37" t="s">
        <v>60</v>
      </c>
      <c r="X94" s="37" t="s">
        <v>48</v>
      </c>
      <c r="Y94" s="37" t="s">
        <v>48</v>
      </c>
      <c r="Z94" s="37" t="s">
        <v>48</v>
      </c>
      <c r="AA94" s="37" t="s">
        <v>48</v>
      </c>
      <c r="AB94" s="37" t="s">
        <v>48</v>
      </c>
      <c r="AC94" s="37" t="s">
        <v>48</v>
      </c>
      <c r="AD94" s="37" t="s">
        <v>123</v>
      </c>
      <c r="AE94" s="37" t="s">
        <v>123</v>
      </c>
    </row>
    <row r="95" spans="1:31" ht="22.5" hidden="1" customHeight="1">
      <c r="A95" s="37" t="s">
        <v>232</v>
      </c>
      <c r="B95" s="37" t="s">
        <v>41</v>
      </c>
      <c r="C95" s="37" t="s">
        <v>234</v>
      </c>
      <c r="D95" s="37">
        <v>8624</v>
      </c>
      <c r="E95" s="37" t="s">
        <v>63</v>
      </c>
      <c r="F95" s="37" t="s">
        <v>136</v>
      </c>
      <c r="G95" s="39">
        <v>0</v>
      </c>
      <c r="H95" s="38">
        <v>15714.29</v>
      </c>
      <c r="I95" s="30">
        <f t="shared" si="1"/>
        <v>15714.29</v>
      </c>
      <c r="J95" s="37" t="s">
        <v>42</v>
      </c>
      <c r="K95" s="38">
        <v>493929.19</v>
      </c>
      <c r="L95" s="37" t="s">
        <v>43</v>
      </c>
      <c r="M95" s="37" t="s">
        <v>54</v>
      </c>
      <c r="N95" s="37" t="s">
        <v>59</v>
      </c>
      <c r="O95" s="37" t="s">
        <v>45</v>
      </c>
      <c r="P95" s="37" t="s">
        <v>45</v>
      </c>
      <c r="Q95" s="37" t="s">
        <v>45</v>
      </c>
      <c r="R95" s="37" t="s">
        <v>45</v>
      </c>
      <c r="S95" s="37" t="s">
        <v>45</v>
      </c>
      <c r="T95" s="37" t="s">
        <v>45</v>
      </c>
      <c r="U95" s="37" t="s">
        <v>46</v>
      </c>
      <c r="V95" s="37" t="s">
        <v>55</v>
      </c>
      <c r="W95" s="37" t="s">
        <v>60</v>
      </c>
      <c r="X95" s="37" t="s">
        <v>48</v>
      </c>
      <c r="Y95" s="37" t="s">
        <v>48</v>
      </c>
      <c r="Z95" s="37" t="s">
        <v>48</v>
      </c>
      <c r="AA95" s="37" t="s">
        <v>48</v>
      </c>
      <c r="AB95" s="37" t="s">
        <v>48</v>
      </c>
      <c r="AC95" s="37" t="s">
        <v>48</v>
      </c>
      <c r="AD95" s="37" t="s">
        <v>123</v>
      </c>
      <c r="AE95" s="37" t="s">
        <v>123</v>
      </c>
    </row>
    <row r="96" spans="1:31" ht="22.5" hidden="1" customHeight="1">
      <c r="A96" s="37" t="s">
        <v>232</v>
      </c>
      <c r="B96" s="37" t="s">
        <v>41</v>
      </c>
      <c r="C96" s="37" t="s">
        <v>234</v>
      </c>
      <c r="D96" s="37">
        <v>8624</v>
      </c>
      <c r="E96" s="37" t="s">
        <v>63</v>
      </c>
      <c r="F96" s="37" t="s">
        <v>137</v>
      </c>
      <c r="G96" s="39">
        <v>0</v>
      </c>
      <c r="H96" s="38">
        <v>19250</v>
      </c>
      <c r="I96" s="30">
        <f t="shared" si="1"/>
        <v>19250</v>
      </c>
      <c r="J96" s="37" t="s">
        <v>42</v>
      </c>
      <c r="K96" s="38">
        <v>513179.19</v>
      </c>
      <c r="L96" s="37" t="s">
        <v>43</v>
      </c>
      <c r="M96" s="37" t="s">
        <v>54</v>
      </c>
      <c r="N96" s="37" t="s">
        <v>59</v>
      </c>
      <c r="O96" s="37" t="s">
        <v>45</v>
      </c>
      <c r="P96" s="37" t="s">
        <v>45</v>
      </c>
      <c r="Q96" s="37" t="s">
        <v>45</v>
      </c>
      <c r="R96" s="37" t="s">
        <v>45</v>
      </c>
      <c r="S96" s="37" t="s">
        <v>45</v>
      </c>
      <c r="T96" s="37" t="s">
        <v>45</v>
      </c>
      <c r="U96" s="37" t="s">
        <v>46</v>
      </c>
      <c r="V96" s="37" t="s">
        <v>55</v>
      </c>
      <c r="W96" s="37" t="s">
        <v>60</v>
      </c>
      <c r="X96" s="37" t="s">
        <v>48</v>
      </c>
      <c r="Y96" s="37" t="s">
        <v>48</v>
      </c>
      <c r="Z96" s="37" t="s">
        <v>48</v>
      </c>
      <c r="AA96" s="37" t="s">
        <v>48</v>
      </c>
      <c r="AB96" s="37" t="s">
        <v>48</v>
      </c>
      <c r="AC96" s="37" t="s">
        <v>48</v>
      </c>
      <c r="AD96" s="37" t="s">
        <v>123</v>
      </c>
      <c r="AE96" s="37" t="s">
        <v>123</v>
      </c>
    </row>
    <row r="97" spans="1:31" ht="15" hidden="1" customHeight="1">
      <c r="A97" s="37" t="s">
        <v>243</v>
      </c>
      <c r="B97" s="37" t="s">
        <v>41</v>
      </c>
      <c r="C97" s="37" t="s">
        <v>249</v>
      </c>
      <c r="D97" s="37">
        <v>12208</v>
      </c>
      <c r="E97" s="37" t="s">
        <v>250</v>
      </c>
      <c r="F97" s="37" t="s">
        <v>115</v>
      </c>
      <c r="G97" s="39">
        <v>0</v>
      </c>
      <c r="H97" s="38">
        <v>15000</v>
      </c>
      <c r="I97" s="41">
        <f t="shared" si="1"/>
        <v>15000</v>
      </c>
      <c r="J97" s="37" t="s">
        <v>42</v>
      </c>
      <c r="K97" s="38">
        <v>194503.05</v>
      </c>
      <c r="L97" s="37" t="s">
        <v>43</v>
      </c>
      <c r="M97" s="37" t="s">
        <v>44</v>
      </c>
      <c r="N97" s="37" t="s">
        <v>59</v>
      </c>
      <c r="O97" s="37" t="s">
        <v>45</v>
      </c>
      <c r="P97" s="37" t="s">
        <v>45</v>
      </c>
      <c r="Q97" s="37" t="s">
        <v>45</v>
      </c>
      <c r="R97" s="37" t="s">
        <v>45</v>
      </c>
      <c r="S97" s="37" t="s">
        <v>45</v>
      </c>
      <c r="T97" s="37" t="s">
        <v>45</v>
      </c>
      <c r="U97" s="37" t="s">
        <v>46</v>
      </c>
      <c r="V97" s="37" t="s">
        <v>47</v>
      </c>
      <c r="W97" s="37" t="s">
        <v>60</v>
      </c>
      <c r="X97" s="37" t="s">
        <v>48</v>
      </c>
      <c r="Y97" s="37" t="s">
        <v>48</v>
      </c>
      <c r="Z97" s="37" t="s">
        <v>48</v>
      </c>
      <c r="AA97" s="37" t="s">
        <v>48</v>
      </c>
      <c r="AB97" s="37" t="s">
        <v>48</v>
      </c>
      <c r="AC97" s="37" t="s">
        <v>48</v>
      </c>
      <c r="AD97" s="37" t="s">
        <v>123</v>
      </c>
      <c r="AE97" s="37" t="s">
        <v>123</v>
      </c>
    </row>
    <row r="98" spans="1:31" ht="22.5" hidden="1" customHeight="1">
      <c r="A98" s="37" t="s">
        <v>243</v>
      </c>
      <c r="B98" s="37" t="s">
        <v>41</v>
      </c>
      <c r="C98" s="37" t="s">
        <v>249</v>
      </c>
      <c r="D98" s="37">
        <v>12209</v>
      </c>
      <c r="E98" s="37" t="s">
        <v>251</v>
      </c>
      <c r="F98" s="37" t="s">
        <v>252</v>
      </c>
      <c r="G98" s="38">
        <v>4473.62</v>
      </c>
      <c r="H98" s="39">
        <v>0</v>
      </c>
      <c r="I98" s="41">
        <f t="shared" si="1"/>
        <v>-4473.62</v>
      </c>
      <c r="J98" s="37" t="s">
        <v>42</v>
      </c>
      <c r="K98" s="38">
        <v>190029.43</v>
      </c>
      <c r="L98" s="37" t="s">
        <v>43</v>
      </c>
      <c r="M98" s="37" t="s">
        <v>44</v>
      </c>
      <c r="N98" s="37" t="s">
        <v>59</v>
      </c>
      <c r="O98" s="37" t="s">
        <v>45</v>
      </c>
      <c r="P98" s="37" t="s">
        <v>45</v>
      </c>
      <c r="Q98" s="37" t="s">
        <v>45</v>
      </c>
      <c r="R98" s="37" t="s">
        <v>45</v>
      </c>
      <c r="S98" s="37" t="s">
        <v>45</v>
      </c>
      <c r="T98" s="37" t="s">
        <v>45</v>
      </c>
      <c r="U98" s="37" t="s">
        <v>46</v>
      </c>
      <c r="V98" s="37" t="s">
        <v>47</v>
      </c>
      <c r="W98" s="37" t="s">
        <v>60</v>
      </c>
      <c r="X98" s="37" t="s">
        <v>48</v>
      </c>
      <c r="Y98" s="37" t="s">
        <v>48</v>
      </c>
      <c r="Z98" s="37" t="s">
        <v>48</v>
      </c>
      <c r="AA98" s="37" t="s">
        <v>48</v>
      </c>
      <c r="AB98" s="37" t="s">
        <v>48</v>
      </c>
      <c r="AC98" s="37" t="s">
        <v>48</v>
      </c>
      <c r="AD98" s="37" t="s">
        <v>123</v>
      </c>
      <c r="AE98" s="37" t="s">
        <v>123</v>
      </c>
    </row>
    <row r="99" spans="1:31" hidden="1">
      <c r="A99" s="37" t="s">
        <v>243</v>
      </c>
      <c r="B99" s="37" t="s">
        <v>41</v>
      </c>
      <c r="C99" s="37" t="s">
        <v>249</v>
      </c>
      <c r="D99" s="37">
        <v>12210</v>
      </c>
      <c r="E99" s="37" t="s">
        <v>253</v>
      </c>
      <c r="F99" s="37" t="s">
        <v>11</v>
      </c>
      <c r="G99" s="39">
        <v>0</v>
      </c>
      <c r="H99" s="38">
        <v>131131.72</v>
      </c>
      <c r="I99" s="36">
        <f t="shared" si="1"/>
        <v>131131.72</v>
      </c>
      <c r="J99" s="37" t="s">
        <v>42</v>
      </c>
      <c r="K99" s="38">
        <v>2114969.7400000002</v>
      </c>
      <c r="L99" s="37" t="s">
        <v>43</v>
      </c>
      <c r="M99" s="37" t="s">
        <v>52</v>
      </c>
      <c r="N99" s="37" t="s">
        <v>59</v>
      </c>
      <c r="O99" s="37" t="s">
        <v>45</v>
      </c>
      <c r="P99" s="37" t="s">
        <v>45</v>
      </c>
      <c r="Q99" s="37" t="s">
        <v>45</v>
      </c>
      <c r="R99" s="37" t="s">
        <v>45</v>
      </c>
      <c r="S99" s="37" t="s">
        <v>45</v>
      </c>
      <c r="T99" s="37" t="s">
        <v>45</v>
      </c>
      <c r="U99" s="37" t="s">
        <v>46</v>
      </c>
      <c r="V99" s="37" t="s">
        <v>53</v>
      </c>
      <c r="W99" s="37" t="s">
        <v>60</v>
      </c>
      <c r="X99" s="37" t="s">
        <v>48</v>
      </c>
      <c r="Y99" s="37" t="s">
        <v>48</v>
      </c>
      <c r="Z99" s="37" t="s">
        <v>48</v>
      </c>
      <c r="AA99" s="37" t="s">
        <v>48</v>
      </c>
      <c r="AB99" s="37" t="s">
        <v>48</v>
      </c>
      <c r="AC99" s="37" t="s">
        <v>48</v>
      </c>
      <c r="AD99" s="37" t="s">
        <v>123</v>
      </c>
      <c r="AE99" s="37" t="s">
        <v>123</v>
      </c>
    </row>
    <row r="100" spans="1:31" ht="15" hidden="1" customHeight="1">
      <c r="A100" s="37" t="s">
        <v>243</v>
      </c>
      <c r="B100" s="37" t="s">
        <v>41</v>
      </c>
      <c r="C100" s="37" t="s">
        <v>249</v>
      </c>
      <c r="D100" s="37">
        <v>12208</v>
      </c>
      <c r="E100" s="37" t="s">
        <v>250</v>
      </c>
      <c r="F100" s="37" t="s">
        <v>225</v>
      </c>
      <c r="G100" s="39">
        <v>0</v>
      </c>
      <c r="H100" s="38">
        <v>3333</v>
      </c>
      <c r="I100" s="45">
        <f t="shared" si="1"/>
        <v>3333</v>
      </c>
      <c r="J100" s="37" t="s">
        <v>42</v>
      </c>
      <c r="K100" s="38">
        <v>4345039.34</v>
      </c>
      <c r="L100" s="37" t="s">
        <v>43</v>
      </c>
      <c r="M100" s="37" t="s">
        <v>49</v>
      </c>
      <c r="N100" s="37" t="s">
        <v>59</v>
      </c>
      <c r="O100" s="37" t="s">
        <v>45</v>
      </c>
      <c r="P100" s="37" t="s">
        <v>45</v>
      </c>
      <c r="Q100" s="37" t="s">
        <v>45</v>
      </c>
      <c r="R100" s="37" t="s">
        <v>45</v>
      </c>
      <c r="S100" s="37" t="s">
        <v>45</v>
      </c>
      <c r="T100" s="37" t="s">
        <v>45</v>
      </c>
      <c r="U100" s="37" t="s">
        <v>46</v>
      </c>
      <c r="V100" s="37" t="s">
        <v>50</v>
      </c>
      <c r="W100" s="37" t="s">
        <v>60</v>
      </c>
      <c r="X100" s="37" t="s">
        <v>48</v>
      </c>
      <c r="Y100" s="37" t="s">
        <v>48</v>
      </c>
      <c r="Z100" s="37" t="s">
        <v>48</v>
      </c>
      <c r="AA100" s="37" t="s">
        <v>48</v>
      </c>
      <c r="AB100" s="37" t="s">
        <v>48</v>
      </c>
      <c r="AC100" s="37" t="s">
        <v>48</v>
      </c>
      <c r="AD100" s="37" t="s">
        <v>123</v>
      </c>
      <c r="AE100" s="37" t="s">
        <v>123</v>
      </c>
    </row>
    <row r="101" spans="1:31" ht="22.5" hidden="1" customHeight="1">
      <c r="A101" s="37" t="s">
        <v>243</v>
      </c>
      <c r="B101" s="37" t="s">
        <v>41</v>
      </c>
      <c r="C101" s="37" t="s">
        <v>249</v>
      </c>
      <c r="D101" s="37">
        <v>12208</v>
      </c>
      <c r="E101" s="37" t="s">
        <v>250</v>
      </c>
      <c r="F101" s="37" t="s">
        <v>224</v>
      </c>
      <c r="G101" s="39">
        <v>0</v>
      </c>
      <c r="H101" s="38">
        <v>7472.48</v>
      </c>
      <c r="I101" s="52">
        <f t="shared" si="1"/>
        <v>7472.48</v>
      </c>
      <c r="J101" s="37" t="s">
        <v>42</v>
      </c>
      <c r="K101" s="38">
        <v>4352511.82</v>
      </c>
      <c r="L101" s="37" t="s">
        <v>43</v>
      </c>
      <c r="M101" s="37" t="s">
        <v>49</v>
      </c>
      <c r="N101" s="37" t="s">
        <v>59</v>
      </c>
      <c r="O101" s="37" t="s">
        <v>45</v>
      </c>
      <c r="P101" s="37" t="s">
        <v>45</v>
      </c>
      <c r="Q101" s="37" t="s">
        <v>45</v>
      </c>
      <c r="R101" s="37" t="s">
        <v>45</v>
      </c>
      <c r="S101" s="37" t="s">
        <v>45</v>
      </c>
      <c r="T101" s="37" t="s">
        <v>45</v>
      </c>
      <c r="U101" s="37" t="s">
        <v>46</v>
      </c>
      <c r="V101" s="37" t="s">
        <v>50</v>
      </c>
      <c r="W101" s="37" t="s">
        <v>60</v>
      </c>
      <c r="X101" s="37" t="s">
        <v>48</v>
      </c>
      <c r="Y101" s="37" t="s">
        <v>48</v>
      </c>
      <c r="Z101" s="37" t="s">
        <v>48</v>
      </c>
      <c r="AA101" s="37" t="s">
        <v>48</v>
      </c>
      <c r="AB101" s="37" t="s">
        <v>48</v>
      </c>
      <c r="AC101" s="37" t="s">
        <v>48</v>
      </c>
      <c r="AD101" s="37" t="s">
        <v>123</v>
      </c>
      <c r="AE101" s="37" t="s">
        <v>123</v>
      </c>
    </row>
    <row r="102" spans="1:31" ht="15" hidden="1" customHeight="1">
      <c r="A102" s="37" t="s">
        <v>243</v>
      </c>
      <c r="B102" s="37" t="s">
        <v>41</v>
      </c>
      <c r="C102" s="37" t="s">
        <v>249</v>
      </c>
      <c r="D102" s="37">
        <v>12210</v>
      </c>
      <c r="E102" s="37" t="s">
        <v>253</v>
      </c>
      <c r="F102" s="37" t="s">
        <v>62</v>
      </c>
      <c r="G102" s="39">
        <v>0</v>
      </c>
      <c r="H102" s="38">
        <v>283333.33</v>
      </c>
      <c r="I102" s="21">
        <f t="shared" si="1"/>
        <v>283333.33</v>
      </c>
      <c r="J102" s="37" t="s">
        <v>42</v>
      </c>
      <c r="K102" s="38">
        <v>4635845.1500000004</v>
      </c>
      <c r="L102" s="37" t="s">
        <v>43</v>
      </c>
      <c r="M102" s="37" t="s">
        <v>49</v>
      </c>
      <c r="N102" s="37" t="s">
        <v>59</v>
      </c>
      <c r="O102" s="37" t="s">
        <v>45</v>
      </c>
      <c r="P102" s="37" t="s">
        <v>45</v>
      </c>
      <c r="Q102" s="37" t="s">
        <v>45</v>
      </c>
      <c r="R102" s="37" t="s">
        <v>45</v>
      </c>
      <c r="S102" s="37" t="s">
        <v>45</v>
      </c>
      <c r="T102" s="37" t="s">
        <v>45</v>
      </c>
      <c r="U102" s="37" t="s">
        <v>46</v>
      </c>
      <c r="V102" s="37" t="s">
        <v>50</v>
      </c>
      <c r="W102" s="37" t="s">
        <v>60</v>
      </c>
      <c r="X102" s="37" t="s">
        <v>48</v>
      </c>
      <c r="Y102" s="37" t="s">
        <v>48</v>
      </c>
      <c r="Z102" s="37" t="s">
        <v>48</v>
      </c>
      <c r="AA102" s="37" t="s">
        <v>48</v>
      </c>
      <c r="AB102" s="37" t="s">
        <v>48</v>
      </c>
      <c r="AC102" s="37" t="s">
        <v>48</v>
      </c>
      <c r="AD102" s="37" t="s">
        <v>123</v>
      </c>
      <c r="AE102" s="37" t="s">
        <v>123</v>
      </c>
    </row>
    <row r="103" spans="1:31" ht="15" hidden="1" customHeight="1">
      <c r="A103" s="37" t="s">
        <v>243</v>
      </c>
      <c r="B103" s="37" t="s">
        <v>41</v>
      </c>
      <c r="C103" s="37" t="s">
        <v>249</v>
      </c>
      <c r="D103" s="37">
        <v>12208</v>
      </c>
      <c r="E103" s="37" t="s">
        <v>250</v>
      </c>
      <c r="F103" s="37" t="s">
        <v>92</v>
      </c>
      <c r="G103" s="39">
        <v>0</v>
      </c>
      <c r="H103" s="38">
        <v>27500</v>
      </c>
      <c r="I103" s="29">
        <f t="shared" si="1"/>
        <v>27500</v>
      </c>
      <c r="J103" s="37" t="s">
        <v>42</v>
      </c>
      <c r="K103" s="38">
        <v>245599.6</v>
      </c>
      <c r="L103" s="37" t="s">
        <v>43</v>
      </c>
      <c r="M103" s="37" t="s">
        <v>85</v>
      </c>
      <c r="N103" s="37" t="s">
        <v>59</v>
      </c>
      <c r="O103" s="37" t="s">
        <v>45</v>
      </c>
      <c r="P103" s="37" t="s">
        <v>45</v>
      </c>
      <c r="Q103" s="37" t="s">
        <v>45</v>
      </c>
      <c r="R103" s="37" t="s">
        <v>45</v>
      </c>
      <c r="S103" s="37" t="s">
        <v>45</v>
      </c>
      <c r="T103" s="37" t="s">
        <v>45</v>
      </c>
      <c r="U103" s="37" t="s">
        <v>46</v>
      </c>
      <c r="V103" s="37" t="s">
        <v>86</v>
      </c>
      <c r="W103" s="37" t="s">
        <v>60</v>
      </c>
      <c r="X103" s="37" t="s">
        <v>48</v>
      </c>
      <c r="Y103" s="37" t="s">
        <v>48</v>
      </c>
      <c r="Z103" s="37" t="s">
        <v>48</v>
      </c>
      <c r="AA103" s="37" t="s">
        <v>48</v>
      </c>
      <c r="AB103" s="37" t="s">
        <v>48</v>
      </c>
      <c r="AC103" s="37" t="s">
        <v>48</v>
      </c>
      <c r="AD103" s="37" t="s">
        <v>123</v>
      </c>
      <c r="AE103" s="37" t="s">
        <v>123</v>
      </c>
    </row>
    <row r="104" spans="1:31" ht="22.5" hidden="1" customHeight="1">
      <c r="A104" s="37" t="s">
        <v>243</v>
      </c>
      <c r="B104" s="37" t="s">
        <v>41</v>
      </c>
      <c r="C104" s="37" t="s">
        <v>249</v>
      </c>
      <c r="D104" s="37">
        <v>12208</v>
      </c>
      <c r="E104" s="37" t="s">
        <v>250</v>
      </c>
      <c r="F104" s="37" t="s">
        <v>136</v>
      </c>
      <c r="G104" s="39">
        <v>0</v>
      </c>
      <c r="H104" s="38">
        <v>15714.29</v>
      </c>
      <c r="I104" s="30">
        <f t="shared" si="1"/>
        <v>15714.29</v>
      </c>
      <c r="J104" s="37" t="s">
        <v>42</v>
      </c>
      <c r="K104" s="38">
        <v>496750.48</v>
      </c>
      <c r="L104" s="37" t="s">
        <v>43</v>
      </c>
      <c r="M104" s="37" t="s">
        <v>54</v>
      </c>
      <c r="N104" s="37" t="s">
        <v>59</v>
      </c>
      <c r="O104" s="37" t="s">
        <v>45</v>
      </c>
      <c r="P104" s="37" t="s">
        <v>45</v>
      </c>
      <c r="Q104" s="37" t="s">
        <v>45</v>
      </c>
      <c r="R104" s="37" t="s">
        <v>45</v>
      </c>
      <c r="S104" s="37" t="s">
        <v>45</v>
      </c>
      <c r="T104" s="37" t="s">
        <v>45</v>
      </c>
      <c r="U104" s="37" t="s">
        <v>46</v>
      </c>
      <c r="V104" s="37" t="s">
        <v>55</v>
      </c>
      <c r="W104" s="37" t="s">
        <v>60</v>
      </c>
      <c r="X104" s="37" t="s">
        <v>48</v>
      </c>
      <c r="Y104" s="37" t="s">
        <v>48</v>
      </c>
      <c r="Z104" s="37" t="s">
        <v>48</v>
      </c>
      <c r="AA104" s="37" t="s">
        <v>48</v>
      </c>
      <c r="AB104" s="37" t="s">
        <v>48</v>
      </c>
      <c r="AC104" s="37" t="s">
        <v>48</v>
      </c>
      <c r="AD104" s="37" t="s">
        <v>123</v>
      </c>
      <c r="AE104" s="37" t="s">
        <v>123</v>
      </c>
    </row>
    <row r="105" spans="1:31" ht="22.5" hidden="1" customHeight="1">
      <c r="A105" s="37" t="s">
        <v>243</v>
      </c>
      <c r="B105" s="37" t="s">
        <v>41</v>
      </c>
      <c r="C105" s="37" t="s">
        <v>249</v>
      </c>
      <c r="D105" s="37">
        <v>12208</v>
      </c>
      <c r="E105" s="37" t="s">
        <v>250</v>
      </c>
      <c r="F105" s="37" t="s">
        <v>137</v>
      </c>
      <c r="G105" s="39">
        <v>0</v>
      </c>
      <c r="H105" s="38">
        <v>19250</v>
      </c>
      <c r="I105" s="30">
        <f t="shared" si="1"/>
        <v>19250</v>
      </c>
      <c r="J105" s="37" t="s">
        <v>42</v>
      </c>
      <c r="K105" s="38">
        <v>516000.48</v>
      </c>
      <c r="L105" s="37" t="s">
        <v>43</v>
      </c>
      <c r="M105" s="37" t="s">
        <v>54</v>
      </c>
      <c r="N105" s="37" t="s">
        <v>59</v>
      </c>
      <c r="O105" s="37" t="s">
        <v>45</v>
      </c>
      <c r="P105" s="37" t="s">
        <v>45</v>
      </c>
      <c r="Q105" s="37" t="s">
        <v>45</v>
      </c>
      <c r="R105" s="37" t="s">
        <v>45</v>
      </c>
      <c r="S105" s="37" t="s">
        <v>45</v>
      </c>
      <c r="T105" s="37" t="s">
        <v>45</v>
      </c>
      <c r="U105" s="37" t="s">
        <v>46</v>
      </c>
      <c r="V105" s="37" t="s">
        <v>55</v>
      </c>
      <c r="W105" s="37" t="s">
        <v>60</v>
      </c>
      <c r="X105" s="37" t="s">
        <v>48</v>
      </c>
      <c r="Y105" s="37" t="s">
        <v>48</v>
      </c>
      <c r="Z105" s="37" t="s">
        <v>48</v>
      </c>
      <c r="AA105" s="37" t="s">
        <v>48</v>
      </c>
      <c r="AB105" s="37" t="s">
        <v>48</v>
      </c>
      <c r="AC105" s="37" t="s">
        <v>48</v>
      </c>
      <c r="AD105" s="37" t="s">
        <v>123</v>
      </c>
      <c r="AE105" s="37" t="s">
        <v>123</v>
      </c>
    </row>
    <row r="106" spans="1:31" ht="15" hidden="1" customHeight="1">
      <c r="A106" s="37" t="s">
        <v>236</v>
      </c>
      <c r="B106" s="37" t="s">
        <v>41</v>
      </c>
      <c r="C106" s="37" t="s">
        <v>254</v>
      </c>
      <c r="D106" s="37">
        <v>15160</v>
      </c>
      <c r="E106" s="37" t="s">
        <v>72</v>
      </c>
      <c r="F106" s="37" t="s">
        <v>115</v>
      </c>
      <c r="G106" s="39">
        <v>0</v>
      </c>
      <c r="H106" s="38">
        <v>15000</v>
      </c>
      <c r="I106" s="41">
        <f t="shared" si="1"/>
        <v>15000</v>
      </c>
      <c r="J106" s="37" t="s">
        <v>42</v>
      </c>
      <c r="K106" s="38">
        <v>205029.43</v>
      </c>
      <c r="L106" s="37" t="s">
        <v>43</v>
      </c>
      <c r="M106" s="37" t="s">
        <v>44</v>
      </c>
      <c r="N106" s="37" t="s">
        <v>59</v>
      </c>
      <c r="O106" s="37" t="s">
        <v>45</v>
      </c>
      <c r="P106" s="37" t="s">
        <v>45</v>
      </c>
      <c r="Q106" s="37" t="s">
        <v>45</v>
      </c>
      <c r="R106" s="37" t="s">
        <v>45</v>
      </c>
      <c r="S106" s="37" t="s">
        <v>45</v>
      </c>
      <c r="T106" s="37" t="s">
        <v>45</v>
      </c>
      <c r="U106" s="37" t="s">
        <v>46</v>
      </c>
      <c r="V106" s="37" t="s">
        <v>47</v>
      </c>
      <c r="W106" s="37" t="s">
        <v>60</v>
      </c>
      <c r="X106" s="37" t="s">
        <v>48</v>
      </c>
      <c r="Y106" s="37" t="s">
        <v>48</v>
      </c>
      <c r="Z106" s="37" t="s">
        <v>48</v>
      </c>
      <c r="AA106" s="37" t="s">
        <v>48</v>
      </c>
      <c r="AB106" s="37" t="s">
        <v>48</v>
      </c>
      <c r="AC106" s="37" t="s">
        <v>48</v>
      </c>
      <c r="AD106" s="37" t="s">
        <v>123</v>
      </c>
      <c r="AE106" s="37" t="s">
        <v>123</v>
      </c>
    </row>
    <row r="107" spans="1:31" ht="22.5" hidden="1" customHeight="1">
      <c r="A107" s="37" t="s">
        <v>236</v>
      </c>
      <c r="B107" s="37" t="s">
        <v>41</v>
      </c>
      <c r="C107" s="37" t="s">
        <v>254</v>
      </c>
      <c r="D107" s="37">
        <v>15166</v>
      </c>
      <c r="E107" s="37" t="s">
        <v>215</v>
      </c>
      <c r="F107" s="37" t="s">
        <v>255</v>
      </c>
      <c r="G107" s="38">
        <v>92967.63</v>
      </c>
      <c r="H107" s="39">
        <v>0</v>
      </c>
      <c r="I107" s="41">
        <f t="shared" si="1"/>
        <v>-92967.63</v>
      </c>
      <c r="J107" s="37" t="s">
        <v>42</v>
      </c>
      <c r="K107" s="38">
        <v>112061.8</v>
      </c>
      <c r="L107" s="37" t="s">
        <v>43</v>
      </c>
      <c r="M107" s="37" t="s">
        <v>44</v>
      </c>
      <c r="N107" s="37" t="s">
        <v>59</v>
      </c>
      <c r="O107" s="37" t="s">
        <v>45</v>
      </c>
      <c r="P107" s="37" t="s">
        <v>45</v>
      </c>
      <c r="Q107" s="37" t="s">
        <v>45</v>
      </c>
      <c r="R107" s="37" t="s">
        <v>45</v>
      </c>
      <c r="S107" s="37" t="s">
        <v>45</v>
      </c>
      <c r="T107" s="37" t="s">
        <v>45</v>
      </c>
      <c r="U107" s="37" t="s">
        <v>46</v>
      </c>
      <c r="V107" s="37" t="s">
        <v>47</v>
      </c>
      <c r="W107" s="37" t="s">
        <v>60</v>
      </c>
      <c r="X107" s="37" t="s">
        <v>48</v>
      </c>
      <c r="Y107" s="37" t="s">
        <v>48</v>
      </c>
      <c r="Z107" s="37" t="s">
        <v>48</v>
      </c>
      <c r="AA107" s="37" t="s">
        <v>48</v>
      </c>
      <c r="AB107" s="37" t="s">
        <v>48</v>
      </c>
      <c r="AC107" s="37" t="s">
        <v>48</v>
      </c>
      <c r="AD107" s="37" t="s">
        <v>123</v>
      </c>
      <c r="AE107" s="37" t="s">
        <v>123</v>
      </c>
    </row>
    <row r="108" spans="1:31" hidden="1">
      <c r="A108" s="37" t="s">
        <v>236</v>
      </c>
      <c r="B108" s="37" t="s">
        <v>41</v>
      </c>
      <c r="C108" s="37" t="s">
        <v>254</v>
      </c>
      <c r="D108" s="37">
        <v>15161</v>
      </c>
      <c r="E108" s="37" t="s">
        <v>69</v>
      </c>
      <c r="F108" s="37" t="s">
        <v>11</v>
      </c>
      <c r="G108" s="39">
        <v>0</v>
      </c>
      <c r="H108" s="38">
        <v>131131.72</v>
      </c>
      <c r="I108" s="36">
        <f t="shared" si="1"/>
        <v>131131.72</v>
      </c>
      <c r="J108" s="37" t="s">
        <v>42</v>
      </c>
      <c r="K108" s="38">
        <v>2246101.46</v>
      </c>
      <c r="L108" s="37" t="s">
        <v>43</v>
      </c>
      <c r="M108" s="37" t="s">
        <v>52</v>
      </c>
      <c r="N108" s="37" t="s">
        <v>59</v>
      </c>
      <c r="O108" s="37" t="s">
        <v>45</v>
      </c>
      <c r="P108" s="37" t="s">
        <v>45</v>
      </c>
      <c r="Q108" s="37" t="s">
        <v>45</v>
      </c>
      <c r="R108" s="37" t="s">
        <v>45</v>
      </c>
      <c r="S108" s="37" t="s">
        <v>45</v>
      </c>
      <c r="T108" s="37" t="s">
        <v>45</v>
      </c>
      <c r="U108" s="37" t="s">
        <v>46</v>
      </c>
      <c r="V108" s="37" t="s">
        <v>53</v>
      </c>
      <c r="W108" s="37" t="s">
        <v>60</v>
      </c>
      <c r="X108" s="37" t="s">
        <v>48</v>
      </c>
      <c r="Y108" s="37" t="s">
        <v>48</v>
      </c>
      <c r="Z108" s="37" t="s">
        <v>48</v>
      </c>
      <c r="AA108" s="37" t="s">
        <v>48</v>
      </c>
      <c r="AB108" s="37" t="s">
        <v>48</v>
      </c>
      <c r="AC108" s="37" t="s">
        <v>48</v>
      </c>
      <c r="AD108" s="37" t="s">
        <v>123</v>
      </c>
      <c r="AE108" s="37" t="s">
        <v>123</v>
      </c>
    </row>
    <row r="109" spans="1:31" ht="15" hidden="1" customHeight="1">
      <c r="A109" s="37" t="s">
        <v>236</v>
      </c>
      <c r="B109" s="37" t="s">
        <v>41</v>
      </c>
      <c r="C109" s="37" t="s">
        <v>254</v>
      </c>
      <c r="D109" s="37">
        <v>15160</v>
      </c>
      <c r="E109" s="37" t="s">
        <v>72</v>
      </c>
      <c r="F109" s="37" t="s">
        <v>225</v>
      </c>
      <c r="G109" s="39">
        <v>0</v>
      </c>
      <c r="H109" s="38">
        <v>3333</v>
      </c>
      <c r="I109" s="45">
        <f t="shared" si="1"/>
        <v>3333</v>
      </c>
      <c r="J109" s="37" t="s">
        <v>42</v>
      </c>
      <c r="K109" s="38">
        <v>4639178.1500000004</v>
      </c>
      <c r="L109" s="37" t="s">
        <v>43</v>
      </c>
      <c r="M109" s="37" t="s">
        <v>49</v>
      </c>
      <c r="N109" s="37" t="s">
        <v>59</v>
      </c>
      <c r="O109" s="37" t="s">
        <v>45</v>
      </c>
      <c r="P109" s="37" t="s">
        <v>45</v>
      </c>
      <c r="Q109" s="37" t="s">
        <v>45</v>
      </c>
      <c r="R109" s="37" t="s">
        <v>45</v>
      </c>
      <c r="S109" s="37" t="s">
        <v>45</v>
      </c>
      <c r="T109" s="37" t="s">
        <v>45</v>
      </c>
      <c r="U109" s="37" t="s">
        <v>46</v>
      </c>
      <c r="V109" s="37" t="s">
        <v>50</v>
      </c>
      <c r="W109" s="37" t="s">
        <v>60</v>
      </c>
      <c r="X109" s="37" t="s">
        <v>48</v>
      </c>
      <c r="Y109" s="37" t="s">
        <v>48</v>
      </c>
      <c r="Z109" s="37" t="s">
        <v>48</v>
      </c>
      <c r="AA109" s="37" t="s">
        <v>48</v>
      </c>
      <c r="AB109" s="37" t="s">
        <v>48</v>
      </c>
      <c r="AC109" s="37" t="s">
        <v>48</v>
      </c>
      <c r="AD109" s="37" t="s">
        <v>123</v>
      </c>
      <c r="AE109" s="37" t="s">
        <v>123</v>
      </c>
    </row>
    <row r="110" spans="1:31" ht="22.5" hidden="1" customHeight="1">
      <c r="A110" s="37" t="s">
        <v>236</v>
      </c>
      <c r="B110" s="37" t="s">
        <v>41</v>
      </c>
      <c r="C110" s="37" t="s">
        <v>254</v>
      </c>
      <c r="D110" s="37">
        <v>15160</v>
      </c>
      <c r="E110" s="37" t="s">
        <v>72</v>
      </c>
      <c r="F110" s="37" t="s">
        <v>224</v>
      </c>
      <c r="G110" s="39">
        <v>0</v>
      </c>
      <c r="H110" s="38">
        <v>7472.48</v>
      </c>
      <c r="I110" s="52">
        <f t="shared" si="1"/>
        <v>7472.48</v>
      </c>
      <c r="J110" s="37" t="s">
        <v>42</v>
      </c>
      <c r="K110" s="38">
        <v>4646650.63</v>
      </c>
      <c r="L110" s="37" t="s">
        <v>43</v>
      </c>
      <c r="M110" s="37" t="s">
        <v>49</v>
      </c>
      <c r="N110" s="37" t="s">
        <v>59</v>
      </c>
      <c r="O110" s="37" t="s">
        <v>45</v>
      </c>
      <c r="P110" s="37" t="s">
        <v>45</v>
      </c>
      <c r="Q110" s="37" t="s">
        <v>45</v>
      </c>
      <c r="R110" s="37" t="s">
        <v>45</v>
      </c>
      <c r="S110" s="37" t="s">
        <v>45</v>
      </c>
      <c r="T110" s="37" t="s">
        <v>45</v>
      </c>
      <c r="U110" s="37" t="s">
        <v>46</v>
      </c>
      <c r="V110" s="37" t="s">
        <v>50</v>
      </c>
      <c r="W110" s="37" t="s">
        <v>60</v>
      </c>
      <c r="X110" s="37" t="s">
        <v>48</v>
      </c>
      <c r="Y110" s="37" t="s">
        <v>48</v>
      </c>
      <c r="Z110" s="37" t="s">
        <v>48</v>
      </c>
      <c r="AA110" s="37" t="s">
        <v>48</v>
      </c>
      <c r="AB110" s="37" t="s">
        <v>48</v>
      </c>
      <c r="AC110" s="37" t="s">
        <v>48</v>
      </c>
      <c r="AD110" s="37" t="s">
        <v>123</v>
      </c>
      <c r="AE110" s="37" t="s">
        <v>123</v>
      </c>
    </row>
    <row r="111" spans="1:31" ht="15" hidden="1" customHeight="1">
      <c r="A111" s="37" t="s">
        <v>236</v>
      </c>
      <c r="B111" s="37" t="s">
        <v>41</v>
      </c>
      <c r="C111" s="37" t="s">
        <v>254</v>
      </c>
      <c r="D111" s="37">
        <v>15161</v>
      </c>
      <c r="E111" s="37" t="s">
        <v>69</v>
      </c>
      <c r="F111" s="37" t="s">
        <v>62</v>
      </c>
      <c r="G111" s="39">
        <v>0</v>
      </c>
      <c r="H111" s="38">
        <v>283333.33</v>
      </c>
      <c r="I111" s="21">
        <f t="shared" si="1"/>
        <v>283333.33</v>
      </c>
      <c r="J111" s="37" t="s">
        <v>42</v>
      </c>
      <c r="K111" s="38">
        <v>4929983.96</v>
      </c>
      <c r="L111" s="37" t="s">
        <v>43</v>
      </c>
      <c r="M111" s="37" t="s">
        <v>49</v>
      </c>
      <c r="N111" s="37" t="s">
        <v>59</v>
      </c>
      <c r="O111" s="37" t="s">
        <v>45</v>
      </c>
      <c r="P111" s="37" t="s">
        <v>45</v>
      </c>
      <c r="Q111" s="37" t="s">
        <v>45</v>
      </c>
      <c r="R111" s="37" t="s">
        <v>45</v>
      </c>
      <c r="S111" s="37" t="s">
        <v>45</v>
      </c>
      <c r="T111" s="37" t="s">
        <v>45</v>
      </c>
      <c r="U111" s="37" t="s">
        <v>46</v>
      </c>
      <c r="V111" s="37" t="s">
        <v>50</v>
      </c>
      <c r="W111" s="37" t="s">
        <v>60</v>
      </c>
      <c r="X111" s="37" t="s">
        <v>48</v>
      </c>
      <c r="Y111" s="37" t="s">
        <v>48</v>
      </c>
      <c r="Z111" s="37" t="s">
        <v>48</v>
      </c>
      <c r="AA111" s="37" t="s">
        <v>48</v>
      </c>
      <c r="AB111" s="37" t="s">
        <v>48</v>
      </c>
      <c r="AC111" s="37" t="s">
        <v>48</v>
      </c>
      <c r="AD111" s="37" t="s">
        <v>123</v>
      </c>
      <c r="AE111" s="37" t="s">
        <v>123</v>
      </c>
    </row>
    <row r="112" spans="1:31" ht="15" hidden="1" customHeight="1">
      <c r="A112" s="37" t="s">
        <v>236</v>
      </c>
      <c r="B112" s="37" t="s">
        <v>41</v>
      </c>
      <c r="C112" s="37" t="s">
        <v>254</v>
      </c>
      <c r="D112" s="37">
        <v>15160</v>
      </c>
      <c r="E112" s="37" t="s">
        <v>72</v>
      </c>
      <c r="F112" s="37" t="s">
        <v>92</v>
      </c>
      <c r="G112" s="39">
        <v>0</v>
      </c>
      <c r="H112" s="38">
        <v>27500</v>
      </c>
      <c r="I112" s="29">
        <f t="shared" si="1"/>
        <v>27500</v>
      </c>
      <c r="J112" s="37" t="s">
        <v>42</v>
      </c>
      <c r="K112" s="38">
        <v>266146.13</v>
      </c>
      <c r="L112" s="37" t="s">
        <v>43</v>
      </c>
      <c r="M112" s="37" t="s">
        <v>85</v>
      </c>
      <c r="N112" s="37" t="s">
        <v>59</v>
      </c>
      <c r="O112" s="37" t="s">
        <v>45</v>
      </c>
      <c r="P112" s="37" t="s">
        <v>45</v>
      </c>
      <c r="Q112" s="37" t="s">
        <v>45</v>
      </c>
      <c r="R112" s="37" t="s">
        <v>45</v>
      </c>
      <c r="S112" s="37" t="s">
        <v>45</v>
      </c>
      <c r="T112" s="37" t="s">
        <v>45</v>
      </c>
      <c r="U112" s="37" t="s">
        <v>46</v>
      </c>
      <c r="V112" s="37" t="s">
        <v>86</v>
      </c>
      <c r="W112" s="37" t="s">
        <v>60</v>
      </c>
      <c r="X112" s="37" t="s">
        <v>48</v>
      </c>
      <c r="Y112" s="37" t="s">
        <v>48</v>
      </c>
      <c r="Z112" s="37" t="s">
        <v>48</v>
      </c>
      <c r="AA112" s="37" t="s">
        <v>48</v>
      </c>
      <c r="AB112" s="37" t="s">
        <v>48</v>
      </c>
      <c r="AC112" s="37" t="s">
        <v>48</v>
      </c>
      <c r="AD112" s="37" t="s">
        <v>123</v>
      </c>
      <c r="AE112" s="37" t="s">
        <v>123</v>
      </c>
    </row>
    <row r="113" spans="1:31" ht="22.5" hidden="1" customHeight="1">
      <c r="A113" s="37" t="s">
        <v>236</v>
      </c>
      <c r="B113" s="37" t="s">
        <v>41</v>
      </c>
      <c r="C113" s="37" t="s">
        <v>254</v>
      </c>
      <c r="D113" s="37">
        <v>15154</v>
      </c>
      <c r="E113" s="37" t="s">
        <v>229</v>
      </c>
      <c r="F113" s="37" t="s">
        <v>136</v>
      </c>
      <c r="G113" s="39">
        <v>0</v>
      </c>
      <c r="H113" s="38">
        <v>15714.29</v>
      </c>
      <c r="I113" s="30">
        <f t="shared" si="1"/>
        <v>15714.29</v>
      </c>
      <c r="J113" s="37" t="s">
        <v>42</v>
      </c>
      <c r="K113" s="38">
        <v>499571.77</v>
      </c>
      <c r="L113" s="37" t="s">
        <v>43</v>
      </c>
      <c r="M113" s="37" t="s">
        <v>54</v>
      </c>
      <c r="N113" s="37" t="s">
        <v>59</v>
      </c>
      <c r="O113" s="37" t="s">
        <v>45</v>
      </c>
      <c r="P113" s="37" t="s">
        <v>45</v>
      </c>
      <c r="Q113" s="37" t="s">
        <v>45</v>
      </c>
      <c r="R113" s="37" t="s">
        <v>45</v>
      </c>
      <c r="S113" s="37" t="s">
        <v>45</v>
      </c>
      <c r="T113" s="37" t="s">
        <v>45</v>
      </c>
      <c r="U113" s="37" t="s">
        <v>46</v>
      </c>
      <c r="V113" s="37" t="s">
        <v>55</v>
      </c>
      <c r="W113" s="37" t="s">
        <v>60</v>
      </c>
      <c r="X113" s="37" t="s">
        <v>48</v>
      </c>
      <c r="Y113" s="37" t="s">
        <v>48</v>
      </c>
      <c r="Z113" s="37" t="s">
        <v>48</v>
      </c>
      <c r="AA113" s="37" t="s">
        <v>48</v>
      </c>
      <c r="AB113" s="37" t="s">
        <v>48</v>
      </c>
      <c r="AC113" s="37" t="s">
        <v>48</v>
      </c>
      <c r="AD113" s="37" t="s">
        <v>123</v>
      </c>
      <c r="AE113" s="37" t="s">
        <v>123</v>
      </c>
    </row>
    <row r="114" spans="1:31" ht="22.5" hidden="1" customHeight="1">
      <c r="A114" s="37" t="s">
        <v>236</v>
      </c>
      <c r="B114" s="37" t="s">
        <v>41</v>
      </c>
      <c r="C114" s="37" t="s">
        <v>254</v>
      </c>
      <c r="D114" s="37">
        <v>15154</v>
      </c>
      <c r="E114" s="37" t="s">
        <v>229</v>
      </c>
      <c r="F114" s="37" t="s">
        <v>137</v>
      </c>
      <c r="G114" s="39">
        <v>0</v>
      </c>
      <c r="H114" s="38">
        <v>19250</v>
      </c>
      <c r="I114" s="30">
        <f t="shared" si="1"/>
        <v>19250</v>
      </c>
      <c r="J114" s="37" t="s">
        <v>42</v>
      </c>
      <c r="K114" s="38">
        <v>518821.77</v>
      </c>
      <c r="L114" s="37" t="s">
        <v>43</v>
      </c>
      <c r="M114" s="37" t="s">
        <v>54</v>
      </c>
      <c r="N114" s="37" t="s">
        <v>59</v>
      </c>
      <c r="O114" s="37" t="s">
        <v>45</v>
      </c>
      <c r="P114" s="37" t="s">
        <v>45</v>
      </c>
      <c r="Q114" s="37" t="s">
        <v>45</v>
      </c>
      <c r="R114" s="37" t="s">
        <v>45</v>
      </c>
      <c r="S114" s="37" t="s">
        <v>45</v>
      </c>
      <c r="T114" s="37" t="s">
        <v>45</v>
      </c>
      <c r="U114" s="37" t="s">
        <v>46</v>
      </c>
      <c r="V114" s="37" t="s">
        <v>55</v>
      </c>
      <c r="W114" s="37" t="s">
        <v>60</v>
      </c>
      <c r="X114" s="37" t="s">
        <v>48</v>
      </c>
      <c r="Y114" s="37" t="s">
        <v>48</v>
      </c>
      <c r="Z114" s="37" t="s">
        <v>48</v>
      </c>
      <c r="AA114" s="37" t="s">
        <v>48</v>
      </c>
      <c r="AB114" s="37" t="s">
        <v>48</v>
      </c>
      <c r="AC114" s="37" t="s">
        <v>48</v>
      </c>
      <c r="AD114" s="37" t="s">
        <v>123</v>
      </c>
      <c r="AE114" s="37" t="s">
        <v>123</v>
      </c>
    </row>
    <row r="115" spans="1:31" ht="15" hidden="1" customHeight="1">
      <c r="A115" s="33" t="s">
        <v>260</v>
      </c>
      <c r="B115" s="33" t="s">
        <v>41</v>
      </c>
      <c r="C115" s="33" t="s">
        <v>261</v>
      </c>
      <c r="D115" s="33">
        <v>16652</v>
      </c>
      <c r="E115" s="33" t="s">
        <v>268</v>
      </c>
      <c r="F115" s="33" t="s">
        <v>115</v>
      </c>
      <c r="G115" s="35">
        <v>0</v>
      </c>
      <c r="H115" s="34">
        <v>15000</v>
      </c>
      <c r="I115" s="41">
        <f t="shared" si="1"/>
        <v>15000</v>
      </c>
      <c r="J115" s="33" t="s">
        <v>42</v>
      </c>
      <c r="K115" s="34">
        <v>127061.8</v>
      </c>
      <c r="L115" s="33" t="s">
        <v>43</v>
      </c>
      <c r="M115" s="33" t="s">
        <v>44</v>
      </c>
      <c r="N115" s="33" t="s">
        <v>59</v>
      </c>
      <c r="O115" s="33" t="s">
        <v>45</v>
      </c>
      <c r="P115" s="33" t="s">
        <v>45</v>
      </c>
      <c r="Q115" s="33" t="s">
        <v>45</v>
      </c>
      <c r="R115" s="33" t="s">
        <v>45</v>
      </c>
      <c r="S115" s="33" t="s">
        <v>45</v>
      </c>
      <c r="T115" s="33" t="s">
        <v>45</v>
      </c>
      <c r="U115" s="33" t="s">
        <v>46</v>
      </c>
      <c r="V115" s="33" t="s">
        <v>47</v>
      </c>
      <c r="W115" s="33" t="s">
        <v>60</v>
      </c>
      <c r="X115" s="33" t="s">
        <v>48</v>
      </c>
      <c r="Y115" s="33" t="s">
        <v>48</v>
      </c>
      <c r="Z115" s="33" t="s">
        <v>48</v>
      </c>
      <c r="AA115" s="33" t="s">
        <v>48</v>
      </c>
      <c r="AB115" s="33" t="s">
        <v>48</v>
      </c>
      <c r="AC115" s="33" t="s">
        <v>48</v>
      </c>
      <c r="AD115" s="33" t="s">
        <v>123</v>
      </c>
      <c r="AE115" s="33" t="s">
        <v>123</v>
      </c>
    </row>
    <row r="116" spans="1:31" ht="22.5" hidden="1" customHeight="1">
      <c r="A116" s="33" t="s">
        <v>260</v>
      </c>
      <c r="B116" s="33" t="s">
        <v>41</v>
      </c>
      <c r="C116" s="33" t="s">
        <v>265</v>
      </c>
      <c r="D116" s="33">
        <v>18339</v>
      </c>
      <c r="E116" s="33" t="s">
        <v>251</v>
      </c>
      <c r="F116" s="33" t="s">
        <v>269</v>
      </c>
      <c r="G116" s="34">
        <v>32294.68</v>
      </c>
      <c r="H116" s="35">
        <v>0</v>
      </c>
      <c r="I116" s="41">
        <f t="shared" si="1"/>
        <v>-32294.68</v>
      </c>
      <c r="J116" s="33" t="s">
        <v>42</v>
      </c>
      <c r="K116" s="34">
        <v>94767.12</v>
      </c>
      <c r="L116" s="33" t="s">
        <v>43</v>
      </c>
      <c r="M116" s="33" t="s">
        <v>44</v>
      </c>
      <c r="N116" s="33" t="s">
        <v>59</v>
      </c>
      <c r="O116" s="33" t="s">
        <v>45</v>
      </c>
      <c r="P116" s="33" t="s">
        <v>45</v>
      </c>
      <c r="Q116" s="33" t="s">
        <v>45</v>
      </c>
      <c r="R116" s="33" t="s">
        <v>45</v>
      </c>
      <c r="S116" s="33" t="s">
        <v>45</v>
      </c>
      <c r="T116" s="33" t="s">
        <v>45</v>
      </c>
      <c r="U116" s="33" t="s">
        <v>46</v>
      </c>
      <c r="V116" s="33" t="s">
        <v>47</v>
      </c>
      <c r="W116" s="33" t="s">
        <v>60</v>
      </c>
      <c r="X116" s="33" t="s">
        <v>48</v>
      </c>
      <c r="Y116" s="33" t="s">
        <v>48</v>
      </c>
      <c r="Z116" s="33" t="s">
        <v>48</v>
      </c>
      <c r="AA116" s="33" t="s">
        <v>48</v>
      </c>
      <c r="AB116" s="33" t="s">
        <v>48</v>
      </c>
      <c r="AC116" s="33" t="s">
        <v>48</v>
      </c>
      <c r="AD116" s="33" t="s">
        <v>123</v>
      </c>
      <c r="AE116" s="33" t="s">
        <v>123</v>
      </c>
    </row>
    <row r="117" spans="1:31" hidden="1">
      <c r="A117" s="33" t="s">
        <v>260</v>
      </c>
      <c r="B117" s="33" t="s">
        <v>41</v>
      </c>
      <c r="C117" s="33" t="s">
        <v>261</v>
      </c>
      <c r="D117" s="33">
        <v>16653</v>
      </c>
      <c r="E117" s="33" t="s">
        <v>242</v>
      </c>
      <c r="F117" s="33" t="s">
        <v>11</v>
      </c>
      <c r="G117" s="35">
        <v>0</v>
      </c>
      <c r="H117" s="34">
        <v>131131.72</v>
      </c>
      <c r="I117" s="36">
        <f t="shared" si="1"/>
        <v>131131.72</v>
      </c>
      <c r="J117" s="33" t="s">
        <v>42</v>
      </c>
      <c r="K117" s="34">
        <v>2377233.1800000002</v>
      </c>
      <c r="L117" s="33" t="s">
        <v>43</v>
      </c>
      <c r="M117" s="33" t="s">
        <v>52</v>
      </c>
      <c r="N117" s="33" t="s">
        <v>59</v>
      </c>
      <c r="O117" s="33" t="s">
        <v>45</v>
      </c>
      <c r="P117" s="33" t="s">
        <v>45</v>
      </c>
      <c r="Q117" s="33" t="s">
        <v>45</v>
      </c>
      <c r="R117" s="33" t="s">
        <v>45</v>
      </c>
      <c r="S117" s="33" t="s">
        <v>45</v>
      </c>
      <c r="T117" s="33" t="s">
        <v>45</v>
      </c>
      <c r="U117" s="33" t="s">
        <v>46</v>
      </c>
      <c r="V117" s="33" t="s">
        <v>53</v>
      </c>
      <c r="W117" s="33" t="s">
        <v>60</v>
      </c>
      <c r="X117" s="33" t="s">
        <v>48</v>
      </c>
      <c r="Y117" s="33" t="s">
        <v>48</v>
      </c>
      <c r="Z117" s="33" t="s">
        <v>48</v>
      </c>
      <c r="AA117" s="33" t="s">
        <v>48</v>
      </c>
      <c r="AB117" s="33" t="s">
        <v>48</v>
      </c>
      <c r="AC117" s="33" t="s">
        <v>48</v>
      </c>
      <c r="AD117" s="33" t="s">
        <v>123</v>
      </c>
      <c r="AE117" s="33" t="s">
        <v>123</v>
      </c>
    </row>
    <row r="118" spans="1:31" ht="15" hidden="1" customHeight="1">
      <c r="A118" s="33" t="s">
        <v>260</v>
      </c>
      <c r="B118" s="33" t="s">
        <v>41</v>
      </c>
      <c r="C118" s="33" t="s">
        <v>261</v>
      </c>
      <c r="D118" s="33">
        <v>16652</v>
      </c>
      <c r="E118" s="33" t="s">
        <v>268</v>
      </c>
      <c r="F118" s="33" t="s">
        <v>225</v>
      </c>
      <c r="G118" s="35">
        <v>0</v>
      </c>
      <c r="H118" s="34">
        <v>3333</v>
      </c>
      <c r="I118" s="45">
        <f t="shared" si="1"/>
        <v>3333</v>
      </c>
      <c r="J118" s="33" t="s">
        <v>42</v>
      </c>
      <c r="K118" s="34">
        <v>4933316.96</v>
      </c>
      <c r="L118" s="33" t="s">
        <v>43</v>
      </c>
      <c r="M118" s="33" t="s">
        <v>49</v>
      </c>
      <c r="N118" s="33" t="s">
        <v>59</v>
      </c>
      <c r="O118" s="33" t="s">
        <v>45</v>
      </c>
      <c r="P118" s="33" t="s">
        <v>45</v>
      </c>
      <c r="Q118" s="33" t="s">
        <v>45</v>
      </c>
      <c r="R118" s="33" t="s">
        <v>45</v>
      </c>
      <c r="S118" s="33" t="s">
        <v>45</v>
      </c>
      <c r="T118" s="33" t="s">
        <v>45</v>
      </c>
      <c r="U118" s="33" t="s">
        <v>46</v>
      </c>
      <c r="V118" s="33" t="s">
        <v>50</v>
      </c>
      <c r="W118" s="33" t="s">
        <v>60</v>
      </c>
      <c r="X118" s="33" t="s">
        <v>48</v>
      </c>
      <c r="Y118" s="33" t="s">
        <v>48</v>
      </c>
      <c r="Z118" s="33" t="s">
        <v>48</v>
      </c>
      <c r="AA118" s="33" t="s">
        <v>48</v>
      </c>
      <c r="AB118" s="33" t="s">
        <v>48</v>
      </c>
      <c r="AC118" s="33" t="s">
        <v>48</v>
      </c>
      <c r="AD118" s="33" t="s">
        <v>123</v>
      </c>
      <c r="AE118" s="33" t="s">
        <v>123</v>
      </c>
    </row>
    <row r="119" spans="1:31" ht="22.5" hidden="1" customHeight="1">
      <c r="A119" s="33" t="s">
        <v>260</v>
      </c>
      <c r="B119" s="33" t="s">
        <v>41</v>
      </c>
      <c r="C119" s="33" t="s">
        <v>261</v>
      </c>
      <c r="D119" s="33">
        <v>16652</v>
      </c>
      <c r="E119" s="33" t="s">
        <v>268</v>
      </c>
      <c r="F119" s="33" t="s">
        <v>224</v>
      </c>
      <c r="G119" s="35">
        <v>0</v>
      </c>
      <c r="H119" s="34">
        <v>7472.48</v>
      </c>
      <c r="I119" s="51">
        <f t="shared" si="1"/>
        <v>7472.48</v>
      </c>
      <c r="J119" s="33" t="s">
        <v>42</v>
      </c>
      <c r="K119" s="34">
        <v>4940789.4400000004</v>
      </c>
      <c r="L119" s="33" t="s">
        <v>43</v>
      </c>
      <c r="M119" s="33" t="s">
        <v>49</v>
      </c>
      <c r="N119" s="33" t="s">
        <v>59</v>
      </c>
      <c r="O119" s="33" t="s">
        <v>45</v>
      </c>
      <c r="P119" s="33" t="s">
        <v>45</v>
      </c>
      <c r="Q119" s="33" t="s">
        <v>45</v>
      </c>
      <c r="R119" s="33" t="s">
        <v>45</v>
      </c>
      <c r="S119" s="33" t="s">
        <v>45</v>
      </c>
      <c r="T119" s="33" t="s">
        <v>45</v>
      </c>
      <c r="U119" s="33" t="s">
        <v>46</v>
      </c>
      <c r="V119" s="33" t="s">
        <v>50</v>
      </c>
      <c r="W119" s="33" t="s">
        <v>60</v>
      </c>
      <c r="X119" s="33" t="s">
        <v>48</v>
      </c>
      <c r="Y119" s="33" t="s">
        <v>48</v>
      </c>
      <c r="Z119" s="33" t="s">
        <v>48</v>
      </c>
      <c r="AA119" s="33" t="s">
        <v>48</v>
      </c>
      <c r="AB119" s="33" t="s">
        <v>48</v>
      </c>
      <c r="AC119" s="33" t="s">
        <v>48</v>
      </c>
      <c r="AD119" s="33" t="s">
        <v>123</v>
      </c>
      <c r="AE119" s="33" t="s">
        <v>123</v>
      </c>
    </row>
    <row r="120" spans="1:31" ht="15" hidden="1" customHeight="1">
      <c r="A120" s="33" t="s">
        <v>260</v>
      </c>
      <c r="B120" s="33" t="s">
        <v>41</v>
      </c>
      <c r="C120" s="33" t="s">
        <v>261</v>
      </c>
      <c r="D120" s="33">
        <v>16653</v>
      </c>
      <c r="E120" s="33" t="s">
        <v>242</v>
      </c>
      <c r="F120" s="33" t="s">
        <v>62</v>
      </c>
      <c r="G120" s="35">
        <v>0</v>
      </c>
      <c r="H120" s="34">
        <v>283333.33</v>
      </c>
      <c r="I120" s="21">
        <f t="shared" si="1"/>
        <v>283333.33</v>
      </c>
      <c r="J120" s="33" t="s">
        <v>42</v>
      </c>
      <c r="K120" s="34">
        <v>5224122.7699999996</v>
      </c>
      <c r="L120" s="33" t="s">
        <v>43</v>
      </c>
      <c r="M120" s="33" t="s">
        <v>49</v>
      </c>
      <c r="N120" s="33" t="s">
        <v>59</v>
      </c>
      <c r="O120" s="33" t="s">
        <v>45</v>
      </c>
      <c r="P120" s="33" t="s">
        <v>45</v>
      </c>
      <c r="Q120" s="33" t="s">
        <v>45</v>
      </c>
      <c r="R120" s="33" t="s">
        <v>45</v>
      </c>
      <c r="S120" s="33" t="s">
        <v>45</v>
      </c>
      <c r="T120" s="33" t="s">
        <v>45</v>
      </c>
      <c r="U120" s="33" t="s">
        <v>46</v>
      </c>
      <c r="V120" s="33" t="s">
        <v>50</v>
      </c>
      <c r="W120" s="33" t="s">
        <v>60</v>
      </c>
      <c r="X120" s="33" t="s">
        <v>48</v>
      </c>
      <c r="Y120" s="33" t="s">
        <v>48</v>
      </c>
      <c r="Z120" s="33" t="s">
        <v>48</v>
      </c>
      <c r="AA120" s="33" t="s">
        <v>48</v>
      </c>
      <c r="AB120" s="33" t="s">
        <v>48</v>
      </c>
      <c r="AC120" s="33" t="s">
        <v>48</v>
      </c>
      <c r="AD120" s="33" t="s">
        <v>123</v>
      </c>
      <c r="AE120" s="33" t="s">
        <v>123</v>
      </c>
    </row>
    <row r="121" spans="1:31" ht="15" hidden="1" customHeight="1">
      <c r="A121" s="33" t="s">
        <v>260</v>
      </c>
      <c r="B121" s="33" t="s">
        <v>41</v>
      </c>
      <c r="C121" s="33" t="s">
        <v>261</v>
      </c>
      <c r="D121" s="33">
        <v>16652</v>
      </c>
      <c r="E121" s="33" t="s">
        <v>268</v>
      </c>
      <c r="F121" s="33" t="s">
        <v>92</v>
      </c>
      <c r="G121" s="35">
        <v>0</v>
      </c>
      <c r="H121" s="34">
        <v>27500</v>
      </c>
      <c r="I121" s="29">
        <f t="shared" si="1"/>
        <v>27500</v>
      </c>
      <c r="J121" s="33" t="s">
        <v>42</v>
      </c>
      <c r="K121" s="34">
        <v>293646.13</v>
      </c>
      <c r="L121" s="33" t="s">
        <v>43</v>
      </c>
      <c r="M121" s="33" t="s">
        <v>85</v>
      </c>
      <c r="N121" s="33" t="s">
        <v>59</v>
      </c>
      <c r="O121" s="33" t="s">
        <v>45</v>
      </c>
      <c r="P121" s="33" t="s">
        <v>45</v>
      </c>
      <c r="Q121" s="33" t="s">
        <v>45</v>
      </c>
      <c r="R121" s="33" t="s">
        <v>45</v>
      </c>
      <c r="S121" s="33" t="s">
        <v>45</v>
      </c>
      <c r="T121" s="33" t="s">
        <v>45</v>
      </c>
      <c r="U121" s="33" t="s">
        <v>46</v>
      </c>
      <c r="V121" s="33" t="s">
        <v>86</v>
      </c>
      <c r="W121" s="33" t="s">
        <v>60</v>
      </c>
      <c r="X121" s="33" t="s">
        <v>48</v>
      </c>
      <c r="Y121" s="33" t="s">
        <v>48</v>
      </c>
      <c r="Z121" s="33" t="s">
        <v>48</v>
      </c>
      <c r="AA121" s="33" t="s">
        <v>48</v>
      </c>
      <c r="AB121" s="33" t="s">
        <v>48</v>
      </c>
      <c r="AC121" s="33" t="s">
        <v>48</v>
      </c>
      <c r="AD121" s="33" t="s">
        <v>123</v>
      </c>
      <c r="AE121" s="33" t="s">
        <v>123</v>
      </c>
    </row>
    <row r="122" spans="1:31" ht="33.75" hidden="1" customHeight="1">
      <c r="A122" s="33" t="s">
        <v>260</v>
      </c>
      <c r="B122" s="33" t="s">
        <v>41</v>
      </c>
      <c r="C122" s="33" t="s">
        <v>262</v>
      </c>
      <c r="D122" s="33">
        <v>19032</v>
      </c>
      <c r="E122" s="33" t="s">
        <v>270</v>
      </c>
      <c r="F122" s="33" t="s">
        <v>271</v>
      </c>
      <c r="G122" s="34">
        <v>52769.2</v>
      </c>
      <c r="H122" s="35">
        <v>0</v>
      </c>
      <c r="I122" s="29">
        <f t="shared" si="1"/>
        <v>-52769.2</v>
      </c>
      <c r="J122" s="33" t="s">
        <v>42</v>
      </c>
      <c r="K122" s="34">
        <v>218216.93</v>
      </c>
      <c r="L122" s="33" t="s">
        <v>43</v>
      </c>
      <c r="M122" s="33" t="s">
        <v>85</v>
      </c>
      <c r="N122" s="33" t="s">
        <v>59</v>
      </c>
      <c r="O122" s="33" t="s">
        <v>45</v>
      </c>
      <c r="P122" s="33" t="s">
        <v>45</v>
      </c>
      <c r="Q122" s="33" t="s">
        <v>45</v>
      </c>
      <c r="R122" s="33" t="s">
        <v>45</v>
      </c>
      <c r="S122" s="33" t="s">
        <v>45</v>
      </c>
      <c r="T122" s="33" t="s">
        <v>45</v>
      </c>
      <c r="U122" s="33" t="s">
        <v>46</v>
      </c>
      <c r="V122" s="33" t="s">
        <v>86</v>
      </c>
      <c r="W122" s="33" t="s">
        <v>60</v>
      </c>
      <c r="X122" s="33" t="s">
        <v>48</v>
      </c>
      <c r="Y122" s="33" t="s">
        <v>48</v>
      </c>
      <c r="Z122" s="33" t="s">
        <v>48</v>
      </c>
      <c r="AA122" s="33" t="s">
        <v>48</v>
      </c>
      <c r="AB122" s="33" t="s">
        <v>48</v>
      </c>
      <c r="AC122" s="33" t="s">
        <v>48</v>
      </c>
      <c r="AD122" s="33" t="s">
        <v>123</v>
      </c>
      <c r="AE122" s="33" t="s">
        <v>123</v>
      </c>
    </row>
    <row r="123" spans="1:31" ht="22.5" hidden="1" customHeight="1">
      <c r="A123" s="33" t="s">
        <v>260</v>
      </c>
      <c r="B123" s="33" t="s">
        <v>41</v>
      </c>
      <c r="C123" s="33" t="s">
        <v>261</v>
      </c>
      <c r="D123" s="33">
        <v>16648</v>
      </c>
      <c r="E123" s="33" t="s">
        <v>264</v>
      </c>
      <c r="F123" s="33" t="s">
        <v>136</v>
      </c>
      <c r="G123" s="35">
        <v>0</v>
      </c>
      <c r="H123" s="34">
        <v>15714.29</v>
      </c>
      <c r="I123" s="30">
        <f t="shared" si="1"/>
        <v>15714.29</v>
      </c>
      <c r="J123" s="33" t="s">
        <v>42</v>
      </c>
      <c r="K123" s="34">
        <v>502393.06</v>
      </c>
      <c r="L123" s="33" t="s">
        <v>43</v>
      </c>
      <c r="M123" s="33" t="s">
        <v>54</v>
      </c>
      <c r="N123" s="33" t="s">
        <v>59</v>
      </c>
      <c r="O123" s="33" t="s">
        <v>45</v>
      </c>
      <c r="P123" s="33" t="s">
        <v>45</v>
      </c>
      <c r="Q123" s="33" t="s">
        <v>45</v>
      </c>
      <c r="R123" s="33" t="s">
        <v>45</v>
      </c>
      <c r="S123" s="33" t="s">
        <v>45</v>
      </c>
      <c r="T123" s="33" t="s">
        <v>45</v>
      </c>
      <c r="U123" s="33" t="s">
        <v>46</v>
      </c>
      <c r="V123" s="33" t="s">
        <v>55</v>
      </c>
      <c r="W123" s="33" t="s">
        <v>60</v>
      </c>
      <c r="X123" s="33" t="s">
        <v>48</v>
      </c>
      <c r="Y123" s="33" t="s">
        <v>48</v>
      </c>
      <c r="Z123" s="33" t="s">
        <v>48</v>
      </c>
      <c r="AA123" s="33" t="s">
        <v>48</v>
      </c>
      <c r="AB123" s="33" t="s">
        <v>48</v>
      </c>
      <c r="AC123" s="33" t="s">
        <v>48</v>
      </c>
      <c r="AD123" s="33" t="s">
        <v>123</v>
      </c>
      <c r="AE123" s="33" t="s">
        <v>123</v>
      </c>
    </row>
    <row r="124" spans="1:31" ht="22.5" hidden="1" customHeight="1">
      <c r="A124" s="33" t="s">
        <v>260</v>
      </c>
      <c r="B124" s="33" t="s">
        <v>41</v>
      </c>
      <c r="C124" s="33" t="s">
        <v>261</v>
      </c>
      <c r="D124" s="33">
        <v>16648</v>
      </c>
      <c r="E124" s="33" t="s">
        <v>264</v>
      </c>
      <c r="F124" s="33" t="s">
        <v>137</v>
      </c>
      <c r="G124" s="35">
        <v>0</v>
      </c>
      <c r="H124" s="34">
        <v>19250</v>
      </c>
      <c r="I124" s="30">
        <f t="shared" si="1"/>
        <v>19250</v>
      </c>
      <c r="J124" s="33" t="s">
        <v>42</v>
      </c>
      <c r="K124" s="34">
        <v>521643.06</v>
      </c>
      <c r="L124" s="33" t="s">
        <v>43</v>
      </c>
      <c r="M124" s="33" t="s">
        <v>54</v>
      </c>
      <c r="N124" s="33" t="s">
        <v>59</v>
      </c>
      <c r="O124" s="33" t="s">
        <v>45</v>
      </c>
      <c r="P124" s="33" t="s">
        <v>45</v>
      </c>
      <c r="Q124" s="33" t="s">
        <v>45</v>
      </c>
      <c r="R124" s="33" t="s">
        <v>45</v>
      </c>
      <c r="S124" s="33" t="s">
        <v>45</v>
      </c>
      <c r="T124" s="33" t="s">
        <v>45</v>
      </c>
      <c r="U124" s="33" t="s">
        <v>46</v>
      </c>
      <c r="V124" s="33" t="s">
        <v>55</v>
      </c>
      <c r="W124" s="33" t="s">
        <v>60</v>
      </c>
      <c r="X124" s="33" t="s">
        <v>48</v>
      </c>
      <c r="Y124" s="33" t="s">
        <v>48</v>
      </c>
      <c r="Z124" s="33" t="s">
        <v>48</v>
      </c>
      <c r="AA124" s="33" t="s">
        <v>48</v>
      </c>
      <c r="AB124" s="33" t="s">
        <v>48</v>
      </c>
      <c r="AC124" s="33" t="s">
        <v>48</v>
      </c>
      <c r="AD124" s="33" t="s">
        <v>123</v>
      </c>
      <c r="AE124" s="33" t="s">
        <v>123</v>
      </c>
    </row>
    <row r="125" spans="1:31" ht="22.5" hidden="1" customHeight="1">
      <c r="A125" s="47" t="s">
        <v>274</v>
      </c>
      <c r="B125" s="47" t="s">
        <v>41</v>
      </c>
      <c r="C125" s="47" t="s">
        <v>277</v>
      </c>
      <c r="D125" s="47">
        <v>22238</v>
      </c>
      <c r="E125" s="47" t="s">
        <v>284</v>
      </c>
      <c r="F125" s="47" t="s">
        <v>285</v>
      </c>
      <c r="G125" s="49">
        <v>19410.43</v>
      </c>
      <c r="H125" s="48">
        <v>0</v>
      </c>
      <c r="I125" s="41">
        <f t="shared" si="1"/>
        <v>-19410.43</v>
      </c>
      <c r="J125" s="47" t="s">
        <v>42</v>
      </c>
      <c r="K125" s="49">
        <v>75356.69</v>
      </c>
      <c r="L125" s="47" t="s">
        <v>43</v>
      </c>
      <c r="M125" s="47" t="s">
        <v>44</v>
      </c>
      <c r="N125" s="47" t="s">
        <v>59</v>
      </c>
      <c r="O125" s="47" t="s">
        <v>45</v>
      </c>
      <c r="P125" s="47" t="s">
        <v>45</v>
      </c>
      <c r="Q125" s="47" t="s">
        <v>45</v>
      </c>
      <c r="R125" s="47" t="s">
        <v>45</v>
      </c>
      <c r="S125" s="47" t="s">
        <v>45</v>
      </c>
      <c r="T125" s="47" t="s">
        <v>45</v>
      </c>
      <c r="U125" s="47" t="s">
        <v>46</v>
      </c>
      <c r="V125" s="47" t="s">
        <v>47</v>
      </c>
      <c r="W125" s="47" t="s">
        <v>60</v>
      </c>
      <c r="X125" s="47" t="s">
        <v>48</v>
      </c>
      <c r="Y125" s="47" t="s">
        <v>48</v>
      </c>
      <c r="Z125" s="47" t="s">
        <v>48</v>
      </c>
      <c r="AA125" s="47" t="s">
        <v>48</v>
      </c>
      <c r="AB125" s="47" t="s">
        <v>48</v>
      </c>
      <c r="AC125" s="47" t="s">
        <v>48</v>
      </c>
      <c r="AD125" s="47" t="s">
        <v>123</v>
      </c>
      <c r="AE125" s="47" t="s">
        <v>123</v>
      </c>
    </row>
    <row r="126" spans="1:31" ht="15" hidden="1" customHeight="1">
      <c r="A126" s="47" t="s">
        <v>274</v>
      </c>
      <c r="B126" s="47" t="s">
        <v>41</v>
      </c>
      <c r="C126" s="47" t="s">
        <v>277</v>
      </c>
      <c r="D126" s="47">
        <v>22260</v>
      </c>
      <c r="E126" s="47" t="s">
        <v>286</v>
      </c>
      <c r="F126" s="47" t="s">
        <v>115</v>
      </c>
      <c r="G126" s="48">
        <v>0</v>
      </c>
      <c r="H126" s="49">
        <v>15000</v>
      </c>
      <c r="I126" s="41">
        <f t="shared" si="1"/>
        <v>15000</v>
      </c>
      <c r="J126" s="47" t="s">
        <v>42</v>
      </c>
      <c r="K126" s="49">
        <v>90356.69</v>
      </c>
      <c r="L126" s="47" t="s">
        <v>43</v>
      </c>
      <c r="M126" s="47" t="s">
        <v>44</v>
      </c>
      <c r="N126" s="47" t="s">
        <v>59</v>
      </c>
      <c r="O126" s="47" t="s">
        <v>45</v>
      </c>
      <c r="P126" s="47" t="s">
        <v>45</v>
      </c>
      <c r="Q126" s="47" t="s">
        <v>45</v>
      </c>
      <c r="R126" s="47" t="s">
        <v>45</v>
      </c>
      <c r="S126" s="47" t="s">
        <v>45</v>
      </c>
      <c r="T126" s="47" t="s">
        <v>45</v>
      </c>
      <c r="U126" s="47" t="s">
        <v>46</v>
      </c>
      <c r="V126" s="47" t="s">
        <v>47</v>
      </c>
      <c r="W126" s="47" t="s">
        <v>60</v>
      </c>
      <c r="X126" s="47" t="s">
        <v>48</v>
      </c>
      <c r="Y126" s="47" t="s">
        <v>48</v>
      </c>
      <c r="Z126" s="47" t="s">
        <v>48</v>
      </c>
      <c r="AA126" s="47" t="s">
        <v>48</v>
      </c>
      <c r="AB126" s="47" t="s">
        <v>48</v>
      </c>
      <c r="AC126" s="47" t="s">
        <v>48</v>
      </c>
      <c r="AD126" s="47" t="s">
        <v>123</v>
      </c>
      <c r="AE126" s="47" t="s">
        <v>123</v>
      </c>
    </row>
    <row r="127" spans="1:31" ht="15" hidden="1" customHeight="1">
      <c r="A127" s="47" t="s">
        <v>274</v>
      </c>
      <c r="B127" s="47" t="s">
        <v>41</v>
      </c>
      <c r="C127" s="47" t="s">
        <v>281</v>
      </c>
      <c r="D127" s="47">
        <v>22697</v>
      </c>
      <c r="E127" s="47" t="s">
        <v>287</v>
      </c>
      <c r="F127" s="47" t="s">
        <v>288</v>
      </c>
      <c r="G127" s="48">
        <v>0</v>
      </c>
      <c r="H127" s="49">
        <v>7792</v>
      </c>
      <c r="I127" s="49">
        <f t="shared" si="1"/>
        <v>7792</v>
      </c>
      <c r="J127" s="47" t="s">
        <v>42</v>
      </c>
      <c r="K127" s="49">
        <v>98148.69</v>
      </c>
      <c r="L127" s="47" t="s">
        <v>43</v>
      </c>
      <c r="M127" s="47" t="s">
        <v>44</v>
      </c>
      <c r="N127" s="47" t="s">
        <v>59</v>
      </c>
      <c r="O127" s="47" t="s">
        <v>45</v>
      </c>
      <c r="P127" s="47" t="s">
        <v>45</v>
      </c>
      <c r="Q127" s="47" t="s">
        <v>45</v>
      </c>
      <c r="R127" s="47" t="s">
        <v>45</v>
      </c>
      <c r="S127" s="47" t="s">
        <v>45</v>
      </c>
      <c r="T127" s="47" t="s">
        <v>45</v>
      </c>
      <c r="U127" s="47" t="s">
        <v>46</v>
      </c>
      <c r="V127" s="47" t="s">
        <v>47</v>
      </c>
      <c r="W127" s="47" t="s">
        <v>60</v>
      </c>
      <c r="X127" s="47" t="s">
        <v>48</v>
      </c>
      <c r="Y127" s="47" t="s">
        <v>48</v>
      </c>
      <c r="Z127" s="47" t="s">
        <v>48</v>
      </c>
      <c r="AA127" s="47" t="s">
        <v>48</v>
      </c>
      <c r="AB127" s="47" t="s">
        <v>48</v>
      </c>
      <c r="AC127" s="47" t="s">
        <v>48</v>
      </c>
      <c r="AD127" s="47" t="s">
        <v>123</v>
      </c>
      <c r="AE127" s="47" t="s">
        <v>123</v>
      </c>
    </row>
    <row r="128" spans="1:31" ht="15" hidden="1" customHeight="1">
      <c r="A128" s="47" t="s">
        <v>274</v>
      </c>
      <c r="B128" s="47" t="s">
        <v>41</v>
      </c>
      <c r="C128" s="47" t="s">
        <v>281</v>
      </c>
      <c r="D128" s="47">
        <v>22697</v>
      </c>
      <c r="E128" s="47" t="s">
        <v>287</v>
      </c>
      <c r="F128" s="47" t="s">
        <v>289</v>
      </c>
      <c r="G128" s="48">
        <v>0</v>
      </c>
      <c r="H128" s="49">
        <v>5416.67</v>
      </c>
      <c r="I128" s="49">
        <f t="shared" si="1"/>
        <v>5416.67</v>
      </c>
      <c r="J128" s="47" t="s">
        <v>42</v>
      </c>
      <c r="K128" s="49">
        <v>103565.36</v>
      </c>
      <c r="L128" s="47" t="s">
        <v>43</v>
      </c>
      <c r="M128" s="47" t="s">
        <v>44</v>
      </c>
      <c r="N128" s="47" t="s">
        <v>59</v>
      </c>
      <c r="O128" s="47" t="s">
        <v>45</v>
      </c>
      <c r="P128" s="47" t="s">
        <v>45</v>
      </c>
      <c r="Q128" s="47" t="s">
        <v>45</v>
      </c>
      <c r="R128" s="47" t="s">
        <v>45</v>
      </c>
      <c r="S128" s="47" t="s">
        <v>45</v>
      </c>
      <c r="T128" s="47" t="s">
        <v>45</v>
      </c>
      <c r="U128" s="47" t="s">
        <v>46</v>
      </c>
      <c r="V128" s="47" t="s">
        <v>47</v>
      </c>
      <c r="W128" s="47" t="s">
        <v>60</v>
      </c>
      <c r="X128" s="47" t="s">
        <v>48</v>
      </c>
      <c r="Y128" s="47" t="s">
        <v>48</v>
      </c>
      <c r="Z128" s="47" t="s">
        <v>48</v>
      </c>
      <c r="AA128" s="47" t="s">
        <v>48</v>
      </c>
      <c r="AB128" s="47" t="s">
        <v>48</v>
      </c>
      <c r="AC128" s="47" t="s">
        <v>48</v>
      </c>
      <c r="AD128" s="47" t="s">
        <v>123</v>
      </c>
      <c r="AE128" s="47" t="s">
        <v>123</v>
      </c>
    </row>
    <row r="129" spans="1:31" hidden="1">
      <c r="A129" s="47" t="s">
        <v>274</v>
      </c>
      <c r="B129" s="47" t="s">
        <v>41</v>
      </c>
      <c r="C129" s="47" t="s">
        <v>277</v>
      </c>
      <c r="D129" s="47">
        <v>22262</v>
      </c>
      <c r="E129" s="47" t="s">
        <v>290</v>
      </c>
      <c r="F129" s="47" t="s">
        <v>11</v>
      </c>
      <c r="G129" s="48">
        <v>0</v>
      </c>
      <c r="H129" s="49">
        <v>131131.72</v>
      </c>
      <c r="I129" s="36">
        <f t="shared" si="1"/>
        <v>131131.72</v>
      </c>
      <c r="J129" s="47" t="s">
        <v>42</v>
      </c>
      <c r="K129" s="49">
        <v>2508364.9</v>
      </c>
      <c r="L129" s="47" t="s">
        <v>43</v>
      </c>
      <c r="M129" s="47" t="s">
        <v>52</v>
      </c>
      <c r="N129" s="47" t="s">
        <v>59</v>
      </c>
      <c r="O129" s="47" t="s">
        <v>45</v>
      </c>
      <c r="P129" s="47" t="s">
        <v>45</v>
      </c>
      <c r="Q129" s="47" t="s">
        <v>45</v>
      </c>
      <c r="R129" s="47" t="s">
        <v>45</v>
      </c>
      <c r="S129" s="47" t="s">
        <v>45</v>
      </c>
      <c r="T129" s="47" t="s">
        <v>45</v>
      </c>
      <c r="U129" s="47" t="s">
        <v>46</v>
      </c>
      <c r="V129" s="47" t="s">
        <v>53</v>
      </c>
      <c r="W129" s="47" t="s">
        <v>60</v>
      </c>
      <c r="X129" s="47" t="s">
        <v>48</v>
      </c>
      <c r="Y129" s="47" t="s">
        <v>48</v>
      </c>
      <c r="Z129" s="47" t="s">
        <v>48</v>
      </c>
      <c r="AA129" s="47" t="s">
        <v>48</v>
      </c>
      <c r="AB129" s="47" t="s">
        <v>48</v>
      </c>
      <c r="AC129" s="47" t="s">
        <v>48</v>
      </c>
      <c r="AD129" s="47" t="s">
        <v>123</v>
      </c>
      <c r="AE129" s="47" t="s">
        <v>123</v>
      </c>
    </row>
    <row r="130" spans="1:31" ht="15" hidden="1" customHeight="1">
      <c r="A130" s="47" t="s">
        <v>274</v>
      </c>
      <c r="B130" s="47" t="s">
        <v>41</v>
      </c>
      <c r="C130" s="47" t="s">
        <v>277</v>
      </c>
      <c r="D130" s="47">
        <v>22260</v>
      </c>
      <c r="E130" s="47" t="s">
        <v>286</v>
      </c>
      <c r="F130" s="47" t="s">
        <v>225</v>
      </c>
      <c r="G130" s="48">
        <v>0</v>
      </c>
      <c r="H130" s="49">
        <v>3333</v>
      </c>
      <c r="I130" s="45">
        <f t="shared" si="1"/>
        <v>3333</v>
      </c>
      <c r="J130" s="47" t="s">
        <v>42</v>
      </c>
      <c r="K130" s="49">
        <v>5227455.7699999996</v>
      </c>
      <c r="L130" s="47" t="s">
        <v>43</v>
      </c>
      <c r="M130" s="47" t="s">
        <v>49</v>
      </c>
      <c r="N130" s="47" t="s">
        <v>59</v>
      </c>
      <c r="O130" s="47" t="s">
        <v>45</v>
      </c>
      <c r="P130" s="47" t="s">
        <v>45</v>
      </c>
      <c r="Q130" s="47" t="s">
        <v>45</v>
      </c>
      <c r="R130" s="47" t="s">
        <v>45</v>
      </c>
      <c r="S130" s="47" t="s">
        <v>45</v>
      </c>
      <c r="T130" s="47" t="s">
        <v>45</v>
      </c>
      <c r="U130" s="47" t="s">
        <v>46</v>
      </c>
      <c r="V130" s="47" t="s">
        <v>50</v>
      </c>
      <c r="W130" s="47" t="s">
        <v>60</v>
      </c>
      <c r="X130" s="47" t="s">
        <v>48</v>
      </c>
      <c r="Y130" s="47" t="s">
        <v>48</v>
      </c>
      <c r="Z130" s="47" t="s">
        <v>48</v>
      </c>
      <c r="AA130" s="47" t="s">
        <v>48</v>
      </c>
      <c r="AB130" s="47" t="s">
        <v>48</v>
      </c>
      <c r="AC130" s="47" t="s">
        <v>48</v>
      </c>
      <c r="AD130" s="47" t="s">
        <v>123</v>
      </c>
      <c r="AE130" s="47" t="s">
        <v>123</v>
      </c>
    </row>
    <row r="131" spans="1:31" ht="22.5" hidden="1" customHeight="1">
      <c r="A131" s="47" t="s">
        <v>274</v>
      </c>
      <c r="B131" s="47" t="s">
        <v>41</v>
      </c>
      <c r="C131" s="47" t="s">
        <v>277</v>
      </c>
      <c r="D131" s="47">
        <v>22260</v>
      </c>
      <c r="E131" s="47" t="s">
        <v>286</v>
      </c>
      <c r="F131" s="47" t="s">
        <v>224</v>
      </c>
      <c r="G131" s="48">
        <v>0</v>
      </c>
      <c r="H131" s="49">
        <v>7472.48</v>
      </c>
      <c r="I131" s="53">
        <f t="shared" si="1"/>
        <v>7472.48</v>
      </c>
      <c r="J131" s="47" t="s">
        <v>42</v>
      </c>
      <c r="K131" s="49">
        <v>5234928.25</v>
      </c>
      <c r="L131" s="47" t="s">
        <v>43</v>
      </c>
      <c r="M131" s="47" t="s">
        <v>49</v>
      </c>
      <c r="N131" s="47" t="s">
        <v>59</v>
      </c>
      <c r="O131" s="47" t="s">
        <v>45</v>
      </c>
      <c r="P131" s="47" t="s">
        <v>45</v>
      </c>
      <c r="Q131" s="47" t="s">
        <v>45</v>
      </c>
      <c r="R131" s="47" t="s">
        <v>45</v>
      </c>
      <c r="S131" s="47" t="s">
        <v>45</v>
      </c>
      <c r="T131" s="47" t="s">
        <v>45</v>
      </c>
      <c r="U131" s="47" t="s">
        <v>46</v>
      </c>
      <c r="V131" s="47" t="s">
        <v>50</v>
      </c>
      <c r="W131" s="47" t="s">
        <v>60</v>
      </c>
      <c r="X131" s="47" t="s">
        <v>48</v>
      </c>
      <c r="Y131" s="47" t="s">
        <v>48</v>
      </c>
      <c r="Z131" s="47" t="s">
        <v>48</v>
      </c>
      <c r="AA131" s="47" t="s">
        <v>48</v>
      </c>
      <c r="AB131" s="47" t="s">
        <v>48</v>
      </c>
      <c r="AC131" s="47" t="s">
        <v>48</v>
      </c>
      <c r="AD131" s="47" t="s">
        <v>123</v>
      </c>
      <c r="AE131" s="47" t="s">
        <v>123</v>
      </c>
    </row>
    <row r="132" spans="1:31" ht="15" hidden="1" customHeight="1">
      <c r="A132" s="47" t="s">
        <v>274</v>
      </c>
      <c r="B132" s="47" t="s">
        <v>41</v>
      </c>
      <c r="C132" s="47" t="s">
        <v>277</v>
      </c>
      <c r="D132" s="47">
        <v>22262</v>
      </c>
      <c r="E132" s="47" t="s">
        <v>290</v>
      </c>
      <c r="F132" s="47" t="s">
        <v>62</v>
      </c>
      <c r="G132" s="48">
        <v>0</v>
      </c>
      <c r="H132" s="49">
        <v>283333.33</v>
      </c>
      <c r="I132" s="21">
        <f t="shared" si="1"/>
        <v>283333.33</v>
      </c>
      <c r="J132" s="47" t="s">
        <v>42</v>
      </c>
      <c r="K132" s="49">
        <v>5518261.5800000001</v>
      </c>
      <c r="L132" s="47" t="s">
        <v>43</v>
      </c>
      <c r="M132" s="47" t="s">
        <v>49</v>
      </c>
      <c r="N132" s="47" t="s">
        <v>59</v>
      </c>
      <c r="O132" s="47" t="s">
        <v>45</v>
      </c>
      <c r="P132" s="47" t="s">
        <v>45</v>
      </c>
      <c r="Q132" s="47" t="s">
        <v>45</v>
      </c>
      <c r="R132" s="47" t="s">
        <v>45</v>
      </c>
      <c r="S132" s="47" t="s">
        <v>45</v>
      </c>
      <c r="T132" s="47" t="s">
        <v>45</v>
      </c>
      <c r="U132" s="47" t="s">
        <v>46</v>
      </c>
      <c r="V132" s="47" t="s">
        <v>50</v>
      </c>
      <c r="W132" s="47" t="s">
        <v>60</v>
      </c>
      <c r="X132" s="47" t="s">
        <v>48</v>
      </c>
      <c r="Y132" s="47" t="s">
        <v>48</v>
      </c>
      <c r="Z132" s="47" t="s">
        <v>48</v>
      </c>
      <c r="AA132" s="47" t="s">
        <v>48</v>
      </c>
      <c r="AB132" s="47" t="s">
        <v>48</v>
      </c>
      <c r="AC132" s="47" t="s">
        <v>48</v>
      </c>
      <c r="AD132" s="47" t="s">
        <v>123</v>
      </c>
      <c r="AE132" s="47" t="s">
        <v>123</v>
      </c>
    </row>
    <row r="133" spans="1:31" ht="15" hidden="1" customHeight="1">
      <c r="A133" s="47" t="s">
        <v>274</v>
      </c>
      <c r="B133" s="47" t="s">
        <v>41</v>
      </c>
      <c r="C133" s="47" t="s">
        <v>277</v>
      </c>
      <c r="D133" s="47">
        <v>22260</v>
      </c>
      <c r="E133" s="47" t="s">
        <v>286</v>
      </c>
      <c r="F133" s="47" t="s">
        <v>92</v>
      </c>
      <c r="G133" s="48">
        <v>0</v>
      </c>
      <c r="H133" s="49">
        <v>27500</v>
      </c>
      <c r="I133" s="29">
        <f t="shared" ref="I133:I196" si="2">H133-G133</f>
        <v>27500</v>
      </c>
      <c r="J133" s="47" t="s">
        <v>42</v>
      </c>
      <c r="K133" s="49">
        <v>245716.93</v>
      </c>
      <c r="L133" s="47" t="s">
        <v>43</v>
      </c>
      <c r="M133" s="47" t="s">
        <v>85</v>
      </c>
      <c r="N133" s="47" t="s">
        <v>59</v>
      </c>
      <c r="O133" s="47" t="s">
        <v>45</v>
      </c>
      <c r="P133" s="47" t="s">
        <v>45</v>
      </c>
      <c r="Q133" s="47" t="s">
        <v>45</v>
      </c>
      <c r="R133" s="47" t="s">
        <v>45</v>
      </c>
      <c r="S133" s="47" t="s">
        <v>45</v>
      </c>
      <c r="T133" s="47" t="s">
        <v>45</v>
      </c>
      <c r="U133" s="47" t="s">
        <v>46</v>
      </c>
      <c r="V133" s="47" t="s">
        <v>86</v>
      </c>
      <c r="W133" s="47" t="s">
        <v>60</v>
      </c>
      <c r="X133" s="47" t="s">
        <v>48</v>
      </c>
      <c r="Y133" s="47" t="s">
        <v>48</v>
      </c>
      <c r="Z133" s="47" t="s">
        <v>48</v>
      </c>
      <c r="AA133" s="47" t="s">
        <v>48</v>
      </c>
      <c r="AB133" s="47" t="s">
        <v>48</v>
      </c>
      <c r="AC133" s="47" t="s">
        <v>48</v>
      </c>
      <c r="AD133" s="47" t="s">
        <v>123</v>
      </c>
      <c r="AE133" s="47" t="s">
        <v>123</v>
      </c>
    </row>
    <row r="134" spans="1:31" ht="15" hidden="1" customHeight="1">
      <c r="A134" s="47" t="s">
        <v>274</v>
      </c>
      <c r="B134" s="47" t="s">
        <v>41</v>
      </c>
      <c r="C134" s="47" t="s">
        <v>281</v>
      </c>
      <c r="D134" s="47">
        <v>22697</v>
      </c>
      <c r="E134" s="47" t="s">
        <v>287</v>
      </c>
      <c r="F134" s="47" t="s">
        <v>291</v>
      </c>
      <c r="G134" s="48">
        <v>0</v>
      </c>
      <c r="H134" s="49">
        <v>82997.67</v>
      </c>
      <c r="I134" s="49">
        <f t="shared" si="2"/>
        <v>82997.67</v>
      </c>
      <c r="J134" s="47" t="s">
        <v>42</v>
      </c>
      <c r="K134" s="49">
        <v>82997.67</v>
      </c>
      <c r="L134" s="47" t="s">
        <v>43</v>
      </c>
      <c r="M134" s="47" t="s">
        <v>292</v>
      </c>
      <c r="N134" s="47" t="s">
        <v>59</v>
      </c>
      <c r="O134" s="47" t="s">
        <v>45</v>
      </c>
      <c r="P134" s="47" t="s">
        <v>45</v>
      </c>
      <c r="Q134" s="47" t="s">
        <v>45</v>
      </c>
      <c r="R134" s="47" t="s">
        <v>45</v>
      </c>
      <c r="S134" s="47" t="s">
        <v>45</v>
      </c>
      <c r="T134" s="47" t="s">
        <v>45</v>
      </c>
      <c r="U134" s="47" t="s">
        <v>46</v>
      </c>
      <c r="V134" s="47" t="s">
        <v>293</v>
      </c>
      <c r="W134" s="47" t="s">
        <v>60</v>
      </c>
      <c r="X134" s="47" t="s">
        <v>48</v>
      </c>
      <c r="Y134" s="47" t="s">
        <v>48</v>
      </c>
      <c r="Z134" s="47" t="s">
        <v>48</v>
      </c>
      <c r="AA134" s="47" t="s">
        <v>48</v>
      </c>
      <c r="AB134" s="47" t="s">
        <v>48</v>
      </c>
      <c r="AC134" s="47" t="s">
        <v>48</v>
      </c>
      <c r="AD134" s="47" t="s">
        <v>123</v>
      </c>
      <c r="AE134" s="47" t="s">
        <v>123</v>
      </c>
    </row>
    <row r="135" spans="1:31" ht="22.5" hidden="1" customHeight="1">
      <c r="A135" s="47" t="s">
        <v>274</v>
      </c>
      <c r="B135" s="47" t="s">
        <v>41</v>
      </c>
      <c r="C135" s="47" t="s">
        <v>277</v>
      </c>
      <c r="D135" s="47">
        <v>22261</v>
      </c>
      <c r="E135" s="47" t="s">
        <v>294</v>
      </c>
      <c r="F135" s="47" t="s">
        <v>137</v>
      </c>
      <c r="G135" s="48">
        <v>0</v>
      </c>
      <c r="H135" s="49">
        <v>19250</v>
      </c>
      <c r="I135" s="30">
        <f t="shared" si="2"/>
        <v>19250</v>
      </c>
      <c r="J135" s="47" t="s">
        <v>42</v>
      </c>
      <c r="K135" s="49">
        <v>508750.06</v>
      </c>
      <c r="L135" s="47" t="s">
        <v>43</v>
      </c>
      <c r="M135" s="47" t="s">
        <v>54</v>
      </c>
      <c r="N135" s="47" t="s">
        <v>59</v>
      </c>
      <c r="O135" s="47" t="s">
        <v>45</v>
      </c>
      <c r="P135" s="47" t="s">
        <v>45</v>
      </c>
      <c r="Q135" s="47" t="s">
        <v>45</v>
      </c>
      <c r="R135" s="47" t="s">
        <v>45</v>
      </c>
      <c r="S135" s="47" t="s">
        <v>45</v>
      </c>
      <c r="T135" s="47" t="s">
        <v>45</v>
      </c>
      <c r="U135" s="47" t="s">
        <v>46</v>
      </c>
      <c r="V135" s="47" t="s">
        <v>55</v>
      </c>
      <c r="W135" s="47" t="s">
        <v>60</v>
      </c>
      <c r="X135" s="47" t="s">
        <v>48</v>
      </c>
      <c r="Y135" s="47" t="s">
        <v>48</v>
      </c>
      <c r="Z135" s="47" t="s">
        <v>48</v>
      </c>
      <c r="AA135" s="47" t="s">
        <v>48</v>
      </c>
      <c r="AB135" s="47" t="s">
        <v>48</v>
      </c>
      <c r="AC135" s="47" t="s">
        <v>48</v>
      </c>
      <c r="AD135" s="47" t="s">
        <v>123</v>
      </c>
      <c r="AE135" s="47" t="s">
        <v>123</v>
      </c>
    </row>
    <row r="136" spans="1:31" ht="22.5" hidden="1" customHeight="1">
      <c r="A136" s="47" t="s">
        <v>274</v>
      </c>
      <c r="B136" s="47" t="s">
        <v>41</v>
      </c>
      <c r="C136" s="47" t="s">
        <v>277</v>
      </c>
      <c r="D136" s="47">
        <v>22261</v>
      </c>
      <c r="E136" s="47" t="s">
        <v>294</v>
      </c>
      <c r="F136" s="47" t="s">
        <v>136</v>
      </c>
      <c r="G136" s="48">
        <v>0</v>
      </c>
      <c r="H136" s="49">
        <v>15714.29</v>
      </c>
      <c r="I136" s="30">
        <f t="shared" si="2"/>
        <v>15714.29</v>
      </c>
      <c r="J136" s="47" t="s">
        <v>42</v>
      </c>
      <c r="K136" s="49">
        <v>524464.35</v>
      </c>
      <c r="L136" s="47" t="s">
        <v>43</v>
      </c>
      <c r="M136" s="47" t="s">
        <v>54</v>
      </c>
      <c r="N136" s="47" t="s">
        <v>59</v>
      </c>
      <c r="O136" s="47" t="s">
        <v>45</v>
      </c>
      <c r="P136" s="47" t="s">
        <v>45</v>
      </c>
      <c r="Q136" s="47" t="s">
        <v>45</v>
      </c>
      <c r="R136" s="47" t="s">
        <v>45</v>
      </c>
      <c r="S136" s="47" t="s">
        <v>45</v>
      </c>
      <c r="T136" s="47" t="s">
        <v>45</v>
      </c>
      <c r="U136" s="47" t="s">
        <v>46</v>
      </c>
      <c r="V136" s="47" t="s">
        <v>55</v>
      </c>
      <c r="W136" s="47" t="s">
        <v>60</v>
      </c>
      <c r="X136" s="47" t="s">
        <v>48</v>
      </c>
      <c r="Y136" s="47" t="s">
        <v>48</v>
      </c>
      <c r="Z136" s="47" t="s">
        <v>48</v>
      </c>
      <c r="AA136" s="47" t="s">
        <v>48</v>
      </c>
      <c r="AB136" s="47" t="s">
        <v>48</v>
      </c>
      <c r="AC136" s="47" t="s">
        <v>48</v>
      </c>
      <c r="AD136" s="47" t="s">
        <v>123</v>
      </c>
      <c r="AE136" s="47" t="s">
        <v>123</v>
      </c>
    </row>
    <row r="137" spans="1:31" ht="15" hidden="1" customHeight="1">
      <c r="A137" s="47" t="s">
        <v>274</v>
      </c>
      <c r="B137" s="47" t="s">
        <v>41</v>
      </c>
      <c r="C137" s="47" t="s">
        <v>281</v>
      </c>
      <c r="D137" s="47">
        <v>22697</v>
      </c>
      <c r="E137" s="47" t="s">
        <v>287</v>
      </c>
      <c r="F137" s="47" t="s">
        <v>295</v>
      </c>
      <c r="G137" s="48">
        <v>0</v>
      </c>
      <c r="H137" s="49">
        <v>14100</v>
      </c>
      <c r="I137" s="49">
        <f t="shared" si="2"/>
        <v>14100</v>
      </c>
      <c r="J137" s="47" t="s">
        <v>42</v>
      </c>
      <c r="K137" s="49">
        <v>14100</v>
      </c>
      <c r="L137" s="47" t="s">
        <v>43</v>
      </c>
      <c r="M137" s="47" t="s">
        <v>211</v>
      </c>
      <c r="N137" s="47" t="s">
        <v>59</v>
      </c>
      <c r="O137" s="47" t="s">
        <v>45</v>
      </c>
      <c r="P137" s="47" t="s">
        <v>45</v>
      </c>
      <c r="Q137" s="47" t="s">
        <v>45</v>
      </c>
      <c r="R137" s="47" t="s">
        <v>45</v>
      </c>
      <c r="S137" s="47" t="s">
        <v>45</v>
      </c>
      <c r="T137" s="47" t="s">
        <v>45</v>
      </c>
      <c r="U137" s="47" t="s">
        <v>46</v>
      </c>
      <c r="V137" s="47" t="s">
        <v>212</v>
      </c>
      <c r="W137" s="47" t="s">
        <v>60</v>
      </c>
      <c r="X137" s="47" t="s">
        <v>48</v>
      </c>
      <c r="Y137" s="47" t="s">
        <v>48</v>
      </c>
      <c r="Z137" s="47" t="s">
        <v>48</v>
      </c>
      <c r="AA137" s="47" t="s">
        <v>48</v>
      </c>
      <c r="AB137" s="47" t="s">
        <v>48</v>
      </c>
      <c r="AC137" s="47" t="s">
        <v>48</v>
      </c>
      <c r="AD137" s="47" t="s">
        <v>123</v>
      </c>
      <c r="AE137" s="47" t="s">
        <v>123</v>
      </c>
    </row>
    <row r="138" spans="1:31" ht="15" hidden="1" customHeight="1">
      <c r="A138" s="47" t="s">
        <v>274</v>
      </c>
      <c r="B138" s="47" t="s">
        <v>41</v>
      </c>
      <c r="C138" s="47" t="s">
        <v>281</v>
      </c>
      <c r="D138" s="47">
        <v>22697</v>
      </c>
      <c r="E138" s="47" t="s">
        <v>287</v>
      </c>
      <c r="F138" s="47" t="s">
        <v>296</v>
      </c>
      <c r="G138" s="48">
        <v>0</v>
      </c>
      <c r="H138" s="49">
        <v>8500</v>
      </c>
      <c r="I138" s="49">
        <f t="shared" si="2"/>
        <v>8500</v>
      </c>
      <c r="J138" s="47" t="s">
        <v>42</v>
      </c>
      <c r="K138" s="49">
        <v>22600</v>
      </c>
      <c r="L138" s="47" t="s">
        <v>43</v>
      </c>
      <c r="M138" s="47" t="s">
        <v>211</v>
      </c>
      <c r="N138" s="47" t="s">
        <v>59</v>
      </c>
      <c r="O138" s="47" t="s">
        <v>45</v>
      </c>
      <c r="P138" s="47" t="s">
        <v>45</v>
      </c>
      <c r="Q138" s="47" t="s">
        <v>45</v>
      </c>
      <c r="R138" s="47" t="s">
        <v>45</v>
      </c>
      <c r="S138" s="47" t="s">
        <v>45</v>
      </c>
      <c r="T138" s="47" t="s">
        <v>45</v>
      </c>
      <c r="U138" s="47" t="s">
        <v>46</v>
      </c>
      <c r="V138" s="47" t="s">
        <v>212</v>
      </c>
      <c r="W138" s="47" t="s">
        <v>60</v>
      </c>
      <c r="X138" s="47" t="s">
        <v>48</v>
      </c>
      <c r="Y138" s="47" t="s">
        <v>48</v>
      </c>
      <c r="Z138" s="47" t="s">
        <v>48</v>
      </c>
      <c r="AA138" s="47" t="s">
        <v>48</v>
      </c>
      <c r="AB138" s="47" t="s">
        <v>48</v>
      </c>
      <c r="AC138" s="47" t="s">
        <v>48</v>
      </c>
      <c r="AD138" s="47" t="s">
        <v>123</v>
      </c>
      <c r="AE138" s="47" t="s">
        <v>123</v>
      </c>
    </row>
    <row r="139" spans="1:31" ht="22.5" hidden="1" customHeight="1">
      <c r="A139" s="33" t="s">
        <v>302</v>
      </c>
      <c r="B139" s="33" t="s">
        <v>41</v>
      </c>
      <c r="C139" s="33" t="s">
        <v>303</v>
      </c>
      <c r="D139" s="33">
        <v>25237</v>
      </c>
      <c r="E139" s="33" t="s">
        <v>114</v>
      </c>
      <c r="F139" s="33" t="s">
        <v>311</v>
      </c>
      <c r="G139" s="34">
        <v>2155.9299999999998</v>
      </c>
      <c r="H139" s="35">
        <v>0</v>
      </c>
      <c r="I139" s="41">
        <f t="shared" si="2"/>
        <v>-2155.9299999999998</v>
      </c>
      <c r="J139" s="33" t="s">
        <v>42</v>
      </c>
      <c r="K139" s="34">
        <v>101409.43</v>
      </c>
      <c r="L139" s="33" t="s">
        <v>43</v>
      </c>
      <c r="M139" s="33" t="s">
        <v>44</v>
      </c>
      <c r="N139" s="33" t="s">
        <v>59</v>
      </c>
      <c r="O139" s="33" t="s">
        <v>45</v>
      </c>
      <c r="P139" s="33" t="s">
        <v>45</v>
      </c>
      <c r="Q139" s="33" t="s">
        <v>45</v>
      </c>
      <c r="R139" s="33" t="s">
        <v>45</v>
      </c>
      <c r="S139" s="33" t="s">
        <v>45</v>
      </c>
      <c r="T139" s="33" t="s">
        <v>45</v>
      </c>
      <c r="U139" s="33" t="s">
        <v>46</v>
      </c>
      <c r="V139" s="33" t="s">
        <v>47</v>
      </c>
      <c r="W139" s="33" t="s">
        <v>60</v>
      </c>
      <c r="X139" s="33" t="s">
        <v>48</v>
      </c>
      <c r="Y139" s="33" t="s">
        <v>48</v>
      </c>
      <c r="Z139" s="33" t="s">
        <v>48</v>
      </c>
      <c r="AA139" s="33" t="s">
        <v>48</v>
      </c>
      <c r="AB139" s="33" t="s">
        <v>48</v>
      </c>
      <c r="AC139" s="33" t="s">
        <v>48</v>
      </c>
      <c r="AD139" s="33" t="s">
        <v>123</v>
      </c>
      <c r="AE139" s="33" t="s">
        <v>123</v>
      </c>
    </row>
    <row r="140" spans="1:31" ht="15" hidden="1" customHeight="1">
      <c r="A140" s="33" t="s">
        <v>302</v>
      </c>
      <c r="B140" s="33" t="s">
        <v>41</v>
      </c>
      <c r="C140" s="33" t="s">
        <v>306</v>
      </c>
      <c r="D140" s="33">
        <v>25491</v>
      </c>
      <c r="E140" s="33" t="s">
        <v>312</v>
      </c>
      <c r="F140" s="33" t="s">
        <v>115</v>
      </c>
      <c r="G140" s="35">
        <v>0</v>
      </c>
      <c r="H140" s="34">
        <v>15000</v>
      </c>
      <c r="I140" s="41">
        <f t="shared" si="2"/>
        <v>15000</v>
      </c>
      <c r="J140" s="33" t="s">
        <v>42</v>
      </c>
      <c r="K140" s="34">
        <v>116409.43</v>
      </c>
      <c r="L140" s="33" t="s">
        <v>43</v>
      </c>
      <c r="M140" s="33" t="s">
        <v>44</v>
      </c>
      <c r="N140" s="33" t="s">
        <v>59</v>
      </c>
      <c r="O140" s="33" t="s">
        <v>45</v>
      </c>
      <c r="P140" s="33" t="s">
        <v>45</v>
      </c>
      <c r="Q140" s="33" t="s">
        <v>45</v>
      </c>
      <c r="R140" s="33" t="s">
        <v>45</v>
      </c>
      <c r="S140" s="33" t="s">
        <v>45</v>
      </c>
      <c r="T140" s="33" t="s">
        <v>45</v>
      </c>
      <c r="U140" s="33" t="s">
        <v>46</v>
      </c>
      <c r="V140" s="33" t="s">
        <v>47</v>
      </c>
      <c r="W140" s="33" t="s">
        <v>60</v>
      </c>
      <c r="X140" s="33" t="s">
        <v>48</v>
      </c>
      <c r="Y140" s="33" t="s">
        <v>48</v>
      </c>
      <c r="Z140" s="33" t="s">
        <v>48</v>
      </c>
      <c r="AA140" s="33" t="s">
        <v>48</v>
      </c>
      <c r="AB140" s="33" t="s">
        <v>48</v>
      </c>
      <c r="AC140" s="33" t="s">
        <v>48</v>
      </c>
      <c r="AD140" s="33" t="s">
        <v>123</v>
      </c>
      <c r="AE140" s="33" t="s">
        <v>123</v>
      </c>
    </row>
    <row r="141" spans="1:31" ht="15" hidden="1" customHeight="1">
      <c r="A141" s="33" t="s">
        <v>302</v>
      </c>
      <c r="B141" s="33" t="s">
        <v>41</v>
      </c>
      <c r="C141" s="33" t="s">
        <v>306</v>
      </c>
      <c r="D141" s="33">
        <v>25530</v>
      </c>
      <c r="E141" s="33" t="s">
        <v>313</v>
      </c>
      <c r="F141" s="33" t="s">
        <v>289</v>
      </c>
      <c r="G141" s="35">
        <v>0</v>
      </c>
      <c r="H141" s="34">
        <v>5416.67</v>
      </c>
      <c r="I141" s="49">
        <f t="shared" si="2"/>
        <v>5416.67</v>
      </c>
      <c r="J141" s="33" t="s">
        <v>42</v>
      </c>
      <c r="K141" s="34">
        <v>121826.1</v>
      </c>
      <c r="L141" s="33" t="s">
        <v>43</v>
      </c>
      <c r="M141" s="33" t="s">
        <v>44</v>
      </c>
      <c r="N141" s="33" t="s">
        <v>59</v>
      </c>
      <c r="O141" s="33" t="s">
        <v>45</v>
      </c>
      <c r="P141" s="33" t="s">
        <v>45</v>
      </c>
      <c r="Q141" s="33" t="s">
        <v>45</v>
      </c>
      <c r="R141" s="33" t="s">
        <v>45</v>
      </c>
      <c r="S141" s="33" t="s">
        <v>45</v>
      </c>
      <c r="T141" s="33" t="s">
        <v>45</v>
      </c>
      <c r="U141" s="33" t="s">
        <v>46</v>
      </c>
      <c r="V141" s="33" t="s">
        <v>47</v>
      </c>
      <c r="W141" s="33" t="s">
        <v>60</v>
      </c>
      <c r="X141" s="33" t="s">
        <v>48</v>
      </c>
      <c r="Y141" s="33" t="s">
        <v>48</v>
      </c>
      <c r="Z141" s="33" t="s">
        <v>48</v>
      </c>
      <c r="AA141" s="33" t="s">
        <v>48</v>
      </c>
      <c r="AB141" s="33" t="s">
        <v>48</v>
      </c>
      <c r="AC141" s="33" t="s">
        <v>48</v>
      </c>
      <c r="AD141" s="33" t="s">
        <v>123</v>
      </c>
      <c r="AE141" s="33" t="s">
        <v>123</v>
      </c>
    </row>
    <row r="142" spans="1:31" ht="15" hidden="1" customHeight="1">
      <c r="A142" s="33" t="s">
        <v>302</v>
      </c>
      <c r="B142" s="33" t="s">
        <v>41</v>
      </c>
      <c r="C142" s="33" t="s">
        <v>306</v>
      </c>
      <c r="D142" s="33">
        <v>25530</v>
      </c>
      <c r="E142" s="33" t="s">
        <v>313</v>
      </c>
      <c r="F142" s="33" t="s">
        <v>288</v>
      </c>
      <c r="G142" s="35">
        <v>0</v>
      </c>
      <c r="H142" s="34">
        <v>7792</v>
      </c>
      <c r="I142" s="49">
        <f t="shared" si="2"/>
        <v>7792</v>
      </c>
      <c r="J142" s="33" t="s">
        <v>42</v>
      </c>
      <c r="K142" s="34">
        <v>129618.1</v>
      </c>
      <c r="L142" s="33" t="s">
        <v>43</v>
      </c>
      <c r="M142" s="33" t="s">
        <v>44</v>
      </c>
      <c r="N142" s="33" t="s">
        <v>59</v>
      </c>
      <c r="O142" s="33" t="s">
        <v>45</v>
      </c>
      <c r="P142" s="33" t="s">
        <v>45</v>
      </c>
      <c r="Q142" s="33" t="s">
        <v>45</v>
      </c>
      <c r="R142" s="33" t="s">
        <v>45</v>
      </c>
      <c r="S142" s="33" t="s">
        <v>45</v>
      </c>
      <c r="T142" s="33" t="s">
        <v>45</v>
      </c>
      <c r="U142" s="33" t="s">
        <v>46</v>
      </c>
      <c r="V142" s="33" t="s">
        <v>47</v>
      </c>
      <c r="W142" s="33" t="s">
        <v>60</v>
      </c>
      <c r="X142" s="33" t="s">
        <v>48</v>
      </c>
      <c r="Y142" s="33" t="s">
        <v>48</v>
      </c>
      <c r="Z142" s="33" t="s">
        <v>48</v>
      </c>
      <c r="AA142" s="33" t="s">
        <v>48</v>
      </c>
      <c r="AB142" s="33" t="s">
        <v>48</v>
      </c>
      <c r="AC142" s="33" t="s">
        <v>48</v>
      </c>
      <c r="AD142" s="33" t="s">
        <v>123</v>
      </c>
      <c r="AE142" s="33" t="s">
        <v>123</v>
      </c>
    </row>
    <row r="143" spans="1:31" hidden="1">
      <c r="A143" s="33" t="s">
        <v>302</v>
      </c>
      <c r="B143" s="33" t="s">
        <v>41</v>
      </c>
      <c r="C143" s="33" t="s">
        <v>306</v>
      </c>
      <c r="D143" s="33">
        <v>25526</v>
      </c>
      <c r="E143" s="33" t="s">
        <v>253</v>
      </c>
      <c r="F143" s="33" t="s">
        <v>11</v>
      </c>
      <c r="G143" s="35">
        <v>0</v>
      </c>
      <c r="H143" s="34">
        <v>131131.72</v>
      </c>
      <c r="I143" s="36">
        <f t="shared" si="2"/>
        <v>131131.72</v>
      </c>
      <c r="J143" s="33" t="s">
        <v>42</v>
      </c>
      <c r="K143" s="34">
        <v>2639496.62</v>
      </c>
      <c r="L143" s="33" t="s">
        <v>43</v>
      </c>
      <c r="M143" s="33" t="s">
        <v>52</v>
      </c>
      <c r="N143" s="33" t="s">
        <v>59</v>
      </c>
      <c r="O143" s="33" t="s">
        <v>45</v>
      </c>
      <c r="P143" s="33" t="s">
        <v>45</v>
      </c>
      <c r="Q143" s="33" t="s">
        <v>45</v>
      </c>
      <c r="R143" s="33" t="s">
        <v>45</v>
      </c>
      <c r="S143" s="33" t="s">
        <v>45</v>
      </c>
      <c r="T143" s="33" t="s">
        <v>45</v>
      </c>
      <c r="U143" s="33" t="s">
        <v>46</v>
      </c>
      <c r="V143" s="33" t="s">
        <v>53</v>
      </c>
      <c r="W143" s="33" t="s">
        <v>60</v>
      </c>
      <c r="X143" s="33" t="s">
        <v>48</v>
      </c>
      <c r="Y143" s="33" t="s">
        <v>48</v>
      </c>
      <c r="Z143" s="33" t="s">
        <v>48</v>
      </c>
      <c r="AA143" s="33" t="s">
        <v>48</v>
      </c>
      <c r="AB143" s="33" t="s">
        <v>48</v>
      </c>
      <c r="AC143" s="33" t="s">
        <v>48</v>
      </c>
      <c r="AD143" s="33" t="s">
        <v>123</v>
      </c>
      <c r="AE143" s="33" t="s">
        <v>123</v>
      </c>
    </row>
    <row r="144" spans="1:31" ht="15" hidden="1" customHeight="1">
      <c r="A144" s="33" t="s">
        <v>302</v>
      </c>
      <c r="B144" s="33" t="s">
        <v>41</v>
      </c>
      <c r="C144" s="33" t="s">
        <v>306</v>
      </c>
      <c r="D144" s="33">
        <v>25491</v>
      </c>
      <c r="E144" s="33" t="s">
        <v>312</v>
      </c>
      <c r="F144" s="33" t="s">
        <v>225</v>
      </c>
      <c r="G144" s="35">
        <v>0</v>
      </c>
      <c r="H144" s="34">
        <v>3333</v>
      </c>
      <c r="I144" s="45">
        <f t="shared" si="2"/>
        <v>3333</v>
      </c>
      <c r="J144" s="33" t="s">
        <v>42</v>
      </c>
      <c r="K144" s="34">
        <v>5521594.5800000001</v>
      </c>
      <c r="L144" s="33" t="s">
        <v>43</v>
      </c>
      <c r="M144" s="33" t="s">
        <v>49</v>
      </c>
      <c r="N144" s="33" t="s">
        <v>59</v>
      </c>
      <c r="O144" s="33" t="s">
        <v>45</v>
      </c>
      <c r="P144" s="33" t="s">
        <v>45</v>
      </c>
      <c r="Q144" s="33" t="s">
        <v>45</v>
      </c>
      <c r="R144" s="33" t="s">
        <v>45</v>
      </c>
      <c r="S144" s="33" t="s">
        <v>45</v>
      </c>
      <c r="T144" s="33" t="s">
        <v>45</v>
      </c>
      <c r="U144" s="33" t="s">
        <v>46</v>
      </c>
      <c r="V144" s="33" t="s">
        <v>50</v>
      </c>
      <c r="W144" s="33" t="s">
        <v>60</v>
      </c>
      <c r="X144" s="33" t="s">
        <v>48</v>
      </c>
      <c r="Y144" s="33" t="s">
        <v>48</v>
      </c>
      <c r="Z144" s="33" t="s">
        <v>48</v>
      </c>
      <c r="AA144" s="33" t="s">
        <v>48</v>
      </c>
      <c r="AB144" s="33" t="s">
        <v>48</v>
      </c>
      <c r="AC144" s="33" t="s">
        <v>48</v>
      </c>
      <c r="AD144" s="33" t="s">
        <v>123</v>
      </c>
      <c r="AE144" s="33" t="s">
        <v>123</v>
      </c>
    </row>
    <row r="145" spans="1:31" ht="22.5" hidden="1" customHeight="1">
      <c r="A145" s="33" t="s">
        <v>302</v>
      </c>
      <c r="B145" s="33" t="s">
        <v>41</v>
      </c>
      <c r="C145" s="33" t="s">
        <v>306</v>
      </c>
      <c r="D145" s="33">
        <v>25491</v>
      </c>
      <c r="E145" s="33" t="s">
        <v>312</v>
      </c>
      <c r="F145" s="33" t="s">
        <v>224</v>
      </c>
      <c r="G145" s="35">
        <v>0</v>
      </c>
      <c r="H145" s="34">
        <v>7472.48</v>
      </c>
      <c r="I145" s="53">
        <f t="shared" si="2"/>
        <v>7472.48</v>
      </c>
      <c r="J145" s="33" t="s">
        <v>42</v>
      </c>
      <c r="K145" s="34">
        <v>5529067.0599999996</v>
      </c>
      <c r="L145" s="33" t="s">
        <v>43</v>
      </c>
      <c r="M145" s="33" t="s">
        <v>49</v>
      </c>
      <c r="N145" s="33" t="s">
        <v>59</v>
      </c>
      <c r="O145" s="33" t="s">
        <v>45</v>
      </c>
      <c r="P145" s="33" t="s">
        <v>45</v>
      </c>
      <c r="Q145" s="33" t="s">
        <v>45</v>
      </c>
      <c r="R145" s="33" t="s">
        <v>45</v>
      </c>
      <c r="S145" s="33" t="s">
        <v>45</v>
      </c>
      <c r="T145" s="33" t="s">
        <v>45</v>
      </c>
      <c r="U145" s="33" t="s">
        <v>46</v>
      </c>
      <c r="V145" s="33" t="s">
        <v>50</v>
      </c>
      <c r="W145" s="33" t="s">
        <v>60</v>
      </c>
      <c r="X145" s="33" t="s">
        <v>48</v>
      </c>
      <c r="Y145" s="33" t="s">
        <v>48</v>
      </c>
      <c r="Z145" s="33" t="s">
        <v>48</v>
      </c>
      <c r="AA145" s="33" t="s">
        <v>48</v>
      </c>
      <c r="AB145" s="33" t="s">
        <v>48</v>
      </c>
      <c r="AC145" s="33" t="s">
        <v>48</v>
      </c>
      <c r="AD145" s="33" t="s">
        <v>123</v>
      </c>
      <c r="AE145" s="33" t="s">
        <v>123</v>
      </c>
    </row>
    <row r="146" spans="1:31" ht="15" hidden="1" customHeight="1">
      <c r="A146" s="33" t="s">
        <v>302</v>
      </c>
      <c r="B146" s="33" t="s">
        <v>41</v>
      </c>
      <c r="C146" s="33" t="s">
        <v>306</v>
      </c>
      <c r="D146" s="33">
        <v>25526</v>
      </c>
      <c r="E146" s="33" t="s">
        <v>253</v>
      </c>
      <c r="F146" s="33" t="s">
        <v>62</v>
      </c>
      <c r="G146" s="35">
        <v>0</v>
      </c>
      <c r="H146" s="34">
        <v>283333.33</v>
      </c>
      <c r="I146" s="21">
        <f t="shared" si="2"/>
        <v>283333.33</v>
      </c>
      <c r="J146" s="33" t="s">
        <v>42</v>
      </c>
      <c r="K146" s="34">
        <v>5812400.3899999997</v>
      </c>
      <c r="L146" s="33" t="s">
        <v>43</v>
      </c>
      <c r="M146" s="33" t="s">
        <v>49</v>
      </c>
      <c r="N146" s="33" t="s">
        <v>59</v>
      </c>
      <c r="O146" s="33" t="s">
        <v>45</v>
      </c>
      <c r="P146" s="33" t="s">
        <v>45</v>
      </c>
      <c r="Q146" s="33" t="s">
        <v>45</v>
      </c>
      <c r="R146" s="33" t="s">
        <v>45</v>
      </c>
      <c r="S146" s="33" t="s">
        <v>45</v>
      </c>
      <c r="T146" s="33" t="s">
        <v>45</v>
      </c>
      <c r="U146" s="33" t="s">
        <v>46</v>
      </c>
      <c r="V146" s="33" t="s">
        <v>50</v>
      </c>
      <c r="W146" s="33" t="s">
        <v>60</v>
      </c>
      <c r="X146" s="33" t="s">
        <v>48</v>
      </c>
      <c r="Y146" s="33" t="s">
        <v>48</v>
      </c>
      <c r="Z146" s="33" t="s">
        <v>48</v>
      </c>
      <c r="AA146" s="33" t="s">
        <v>48</v>
      </c>
      <c r="AB146" s="33" t="s">
        <v>48</v>
      </c>
      <c r="AC146" s="33" t="s">
        <v>48</v>
      </c>
      <c r="AD146" s="33" t="s">
        <v>123</v>
      </c>
      <c r="AE146" s="33" t="s">
        <v>123</v>
      </c>
    </row>
    <row r="147" spans="1:31" ht="33.75" hidden="1" customHeight="1">
      <c r="A147" s="33" t="s">
        <v>302</v>
      </c>
      <c r="B147" s="33" t="s">
        <v>41</v>
      </c>
      <c r="C147" s="33" t="s">
        <v>309</v>
      </c>
      <c r="D147" s="33">
        <v>24717</v>
      </c>
      <c r="E147" s="33" t="s">
        <v>314</v>
      </c>
      <c r="F147" s="33" t="s">
        <v>315</v>
      </c>
      <c r="G147" s="34">
        <v>11000</v>
      </c>
      <c r="H147" s="35">
        <v>0</v>
      </c>
      <c r="I147" s="29">
        <f t="shared" si="2"/>
        <v>-11000</v>
      </c>
      <c r="J147" s="33" t="s">
        <v>42</v>
      </c>
      <c r="K147" s="34">
        <v>234716.93</v>
      </c>
      <c r="L147" s="33" t="s">
        <v>43</v>
      </c>
      <c r="M147" s="33" t="s">
        <v>85</v>
      </c>
      <c r="N147" s="33" t="s">
        <v>59</v>
      </c>
      <c r="O147" s="33" t="s">
        <v>45</v>
      </c>
      <c r="P147" s="33" t="s">
        <v>45</v>
      </c>
      <c r="Q147" s="33" t="s">
        <v>45</v>
      </c>
      <c r="R147" s="33" t="s">
        <v>45</v>
      </c>
      <c r="S147" s="33" t="s">
        <v>45</v>
      </c>
      <c r="T147" s="33" t="s">
        <v>45</v>
      </c>
      <c r="U147" s="33" t="s">
        <v>46</v>
      </c>
      <c r="V147" s="33" t="s">
        <v>86</v>
      </c>
      <c r="W147" s="33" t="s">
        <v>60</v>
      </c>
      <c r="X147" s="33" t="s">
        <v>48</v>
      </c>
      <c r="Y147" s="33" t="s">
        <v>48</v>
      </c>
      <c r="Z147" s="33" t="s">
        <v>48</v>
      </c>
      <c r="AA147" s="33" t="s">
        <v>48</v>
      </c>
      <c r="AB147" s="33" t="s">
        <v>48</v>
      </c>
      <c r="AC147" s="33" t="s">
        <v>48</v>
      </c>
      <c r="AD147" s="33" t="s">
        <v>123</v>
      </c>
      <c r="AE147" s="33" t="s">
        <v>123</v>
      </c>
    </row>
    <row r="148" spans="1:31" ht="15" hidden="1" customHeight="1">
      <c r="A148" s="33" t="s">
        <v>302</v>
      </c>
      <c r="B148" s="33" t="s">
        <v>41</v>
      </c>
      <c r="C148" s="33" t="s">
        <v>306</v>
      </c>
      <c r="D148" s="33">
        <v>25491</v>
      </c>
      <c r="E148" s="33" t="s">
        <v>312</v>
      </c>
      <c r="F148" s="33" t="s">
        <v>92</v>
      </c>
      <c r="G148" s="35">
        <v>0</v>
      </c>
      <c r="H148" s="34">
        <v>27500</v>
      </c>
      <c r="I148" s="29">
        <f t="shared" si="2"/>
        <v>27500</v>
      </c>
      <c r="J148" s="33" t="s">
        <v>42</v>
      </c>
      <c r="K148" s="34">
        <v>262216.93</v>
      </c>
      <c r="L148" s="33" t="s">
        <v>43</v>
      </c>
      <c r="M148" s="33" t="s">
        <v>85</v>
      </c>
      <c r="N148" s="33" t="s">
        <v>59</v>
      </c>
      <c r="O148" s="33" t="s">
        <v>45</v>
      </c>
      <c r="P148" s="33" t="s">
        <v>45</v>
      </c>
      <c r="Q148" s="33" t="s">
        <v>45</v>
      </c>
      <c r="R148" s="33" t="s">
        <v>45</v>
      </c>
      <c r="S148" s="33" t="s">
        <v>45</v>
      </c>
      <c r="T148" s="33" t="s">
        <v>45</v>
      </c>
      <c r="U148" s="33" t="s">
        <v>46</v>
      </c>
      <c r="V148" s="33" t="s">
        <v>86</v>
      </c>
      <c r="W148" s="33" t="s">
        <v>60</v>
      </c>
      <c r="X148" s="33" t="s">
        <v>48</v>
      </c>
      <c r="Y148" s="33" t="s">
        <v>48</v>
      </c>
      <c r="Z148" s="33" t="s">
        <v>48</v>
      </c>
      <c r="AA148" s="33" t="s">
        <v>48</v>
      </c>
      <c r="AB148" s="33" t="s">
        <v>48</v>
      </c>
      <c r="AC148" s="33" t="s">
        <v>48</v>
      </c>
      <c r="AD148" s="33" t="s">
        <v>123</v>
      </c>
      <c r="AE148" s="33" t="s">
        <v>123</v>
      </c>
    </row>
    <row r="149" spans="1:31" ht="15" hidden="1" customHeight="1">
      <c r="A149" s="33" t="s">
        <v>302</v>
      </c>
      <c r="B149" s="33" t="s">
        <v>41</v>
      </c>
      <c r="C149" s="33" t="s">
        <v>306</v>
      </c>
      <c r="D149" s="33">
        <v>25530</v>
      </c>
      <c r="E149" s="33" t="s">
        <v>313</v>
      </c>
      <c r="F149" s="33" t="s">
        <v>291</v>
      </c>
      <c r="G149" s="35">
        <v>0</v>
      </c>
      <c r="H149" s="34">
        <v>82997.67</v>
      </c>
      <c r="I149" s="49">
        <f t="shared" si="2"/>
        <v>82997.67</v>
      </c>
      <c r="J149" s="33" t="s">
        <v>42</v>
      </c>
      <c r="K149" s="34">
        <v>165995.34</v>
      </c>
      <c r="L149" s="33" t="s">
        <v>43</v>
      </c>
      <c r="M149" s="33" t="s">
        <v>292</v>
      </c>
      <c r="N149" s="33" t="s">
        <v>59</v>
      </c>
      <c r="O149" s="33" t="s">
        <v>45</v>
      </c>
      <c r="P149" s="33" t="s">
        <v>45</v>
      </c>
      <c r="Q149" s="33" t="s">
        <v>45</v>
      </c>
      <c r="R149" s="33" t="s">
        <v>45</v>
      </c>
      <c r="S149" s="33" t="s">
        <v>45</v>
      </c>
      <c r="T149" s="33" t="s">
        <v>45</v>
      </c>
      <c r="U149" s="33" t="s">
        <v>46</v>
      </c>
      <c r="V149" s="33" t="s">
        <v>293</v>
      </c>
      <c r="W149" s="33" t="s">
        <v>60</v>
      </c>
      <c r="X149" s="33" t="s">
        <v>48</v>
      </c>
      <c r="Y149" s="33" t="s">
        <v>48</v>
      </c>
      <c r="Z149" s="33" t="s">
        <v>48</v>
      </c>
      <c r="AA149" s="33" t="s">
        <v>48</v>
      </c>
      <c r="AB149" s="33" t="s">
        <v>48</v>
      </c>
      <c r="AC149" s="33" t="s">
        <v>48</v>
      </c>
      <c r="AD149" s="33" t="s">
        <v>123</v>
      </c>
      <c r="AE149" s="33" t="s">
        <v>123</v>
      </c>
    </row>
    <row r="150" spans="1:31" ht="22.5" hidden="1" customHeight="1">
      <c r="A150" s="33" t="s">
        <v>302</v>
      </c>
      <c r="B150" s="33" t="s">
        <v>41</v>
      </c>
      <c r="C150" s="33" t="s">
        <v>306</v>
      </c>
      <c r="D150" s="33">
        <v>25492</v>
      </c>
      <c r="E150" s="33" t="s">
        <v>250</v>
      </c>
      <c r="F150" s="33" t="s">
        <v>137</v>
      </c>
      <c r="G150" s="35">
        <v>0</v>
      </c>
      <c r="H150" s="34">
        <v>19250</v>
      </c>
      <c r="I150" s="30">
        <f t="shared" si="2"/>
        <v>19250</v>
      </c>
      <c r="J150" s="33" t="s">
        <v>42</v>
      </c>
      <c r="K150" s="34">
        <v>543714.35</v>
      </c>
      <c r="L150" s="33" t="s">
        <v>43</v>
      </c>
      <c r="M150" s="33" t="s">
        <v>54</v>
      </c>
      <c r="N150" s="33" t="s">
        <v>59</v>
      </c>
      <c r="O150" s="33" t="s">
        <v>45</v>
      </c>
      <c r="P150" s="33" t="s">
        <v>45</v>
      </c>
      <c r="Q150" s="33" t="s">
        <v>45</v>
      </c>
      <c r="R150" s="33" t="s">
        <v>45</v>
      </c>
      <c r="S150" s="33" t="s">
        <v>45</v>
      </c>
      <c r="T150" s="33" t="s">
        <v>45</v>
      </c>
      <c r="U150" s="33" t="s">
        <v>46</v>
      </c>
      <c r="V150" s="33" t="s">
        <v>55</v>
      </c>
      <c r="W150" s="33" t="s">
        <v>60</v>
      </c>
      <c r="X150" s="33" t="s">
        <v>48</v>
      </c>
      <c r="Y150" s="33" t="s">
        <v>48</v>
      </c>
      <c r="Z150" s="33" t="s">
        <v>48</v>
      </c>
      <c r="AA150" s="33" t="s">
        <v>48</v>
      </c>
      <c r="AB150" s="33" t="s">
        <v>48</v>
      </c>
      <c r="AC150" s="33" t="s">
        <v>48</v>
      </c>
      <c r="AD150" s="33" t="s">
        <v>123</v>
      </c>
      <c r="AE150" s="33" t="s">
        <v>123</v>
      </c>
    </row>
    <row r="151" spans="1:31" ht="22.5" hidden="1" customHeight="1">
      <c r="A151" s="33" t="s">
        <v>302</v>
      </c>
      <c r="B151" s="33" t="s">
        <v>41</v>
      </c>
      <c r="C151" s="33" t="s">
        <v>306</v>
      </c>
      <c r="D151" s="33">
        <v>25492</v>
      </c>
      <c r="E151" s="33" t="s">
        <v>250</v>
      </c>
      <c r="F151" s="33" t="s">
        <v>136</v>
      </c>
      <c r="G151" s="35">
        <v>0</v>
      </c>
      <c r="H151" s="34">
        <v>15714.29</v>
      </c>
      <c r="I151" s="30">
        <f t="shared" si="2"/>
        <v>15714.29</v>
      </c>
      <c r="J151" s="33" t="s">
        <v>42</v>
      </c>
      <c r="K151" s="34">
        <v>559428.64</v>
      </c>
      <c r="L151" s="33" t="s">
        <v>43</v>
      </c>
      <c r="M151" s="33" t="s">
        <v>54</v>
      </c>
      <c r="N151" s="33" t="s">
        <v>59</v>
      </c>
      <c r="O151" s="33" t="s">
        <v>45</v>
      </c>
      <c r="P151" s="33" t="s">
        <v>45</v>
      </c>
      <c r="Q151" s="33" t="s">
        <v>45</v>
      </c>
      <c r="R151" s="33" t="s">
        <v>45</v>
      </c>
      <c r="S151" s="33" t="s">
        <v>45</v>
      </c>
      <c r="T151" s="33" t="s">
        <v>45</v>
      </c>
      <c r="U151" s="33" t="s">
        <v>46</v>
      </c>
      <c r="V151" s="33" t="s">
        <v>55</v>
      </c>
      <c r="W151" s="33" t="s">
        <v>60</v>
      </c>
      <c r="X151" s="33" t="s">
        <v>48</v>
      </c>
      <c r="Y151" s="33" t="s">
        <v>48</v>
      </c>
      <c r="Z151" s="33" t="s">
        <v>48</v>
      </c>
      <c r="AA151" s="33" t="s">
        <v>48</v>
      </c>
      <c r="AB151" s="33" t="s">
        <v>48</v>
      </c>
      <c r="AC151" s="33" t="s">
        <v>48</v>
      </c>
      <c r="AD151" s="33" t="s">
        <v>123</v>
      </c>
      <c r="AE151" s="33" t="s">
        <v>123</v>
      </c>
    </row>
    <row r="152" spans="1:31" ht="15" hidden="1" customHeight="1">
      <c r="A152" s="33" t="s">
        <v>302</v>
      </c>
      <c r="B152" s="33" t="s">
        <v>41</v>
      </c>
      <c r="C152" s="33" t="s">
        <v>306</v>
      </c>
      <c r="D152" s="33">
        <v>25530</v>
      </c>
      <c r="E152" s="33" t="s">
        <v>313</v>
      </c>
      <c r="F152" s="33" t="s">
        <v>295</v>
      </c>
      <c r="G152" s="35">
        <v>0</v>
      </c>
      <c r="H152" s="34">
        <v>14100</v>
      </c>
      <c r="I152" s="49">
        <f t="shared" si="2"/>
        <v>14100</v>
      </c>
      <c r="J152" s="33" t="s">
        <v>42</v>
      </c>
      <c r="K152" s="34">
        <v>36700</v>
      </c>
      <c r="L152" s="33" t="s">
        <v>43</v>
      </c>
      <c r="M152" s="33" t="s">
        <v>211</v>
      </c>
      <c r="N152" s="33" t="s">
        <v>59</v>
      </c>
      <c r="O152" s="33" t="s">
        <v>45</v>
      </c>
      <c r="P152" s="33" t="s">
        <v>45</v>
      </c>
      <c r="Q152" s="33" t="s">
        <v>45</v>
      </c>
      <c r="R152" s="33" t="s">
        <v>45</v>
      </c>
      <c r="S152" s="33" t="s">
        <v>45</v>
      </c>
      <c r="T152" s="33" t="s">
        <v>45</v>
      </c>
      <c r="U152" s="33" t="s">
        <v>46</v>
      </c>
      <c r="V152" s="33" t="s">
        <v>212</v>
      </c>
      <c r="W152" s="33" t="s">
        <v>60</v>
      </c>
      <c r="X152" s="33" t="s">
        <v>48</v>
      </c>
      <c r="Y152" s="33" t="s">
        <v>48</v>
      </c>
      <c r="Z152" s="33" t="s">
        <v>48</v>
      </c>
      <c r="AA152" s="33" t="s">
        <v>48</v>
      </c>
      <c r="AB152" s="33" t="s">
        <v>48</v>
      </c>
      <c r="AC152" s="33" t="s">
        <v>48</v>
      </c>
      <c r="AD152" s="33" t="s">
        <v>123</v>
      </c>
      <c r="AE152" s="33" t="s">
        <v>123</v>
      </c>
    </row>
    <row r="153" spans="1:31" ht="15" hidden="1" customHeight="1">
      <c r="A153" s="33" t="s">
        <v>302</v>
      </c>
      <c r="B153" s="33" t="s">
        <v>41</v>
      </c>
      <c r="C153" s="33" t="s">
        <v>306</v>
      </c>
      <c r="D153" s="33">
        <v>25530</v>
      </c>
      <c r="E153" s="33" t="s">
        <v>313</v>
      </c>
      <c r="F153" s="33" t="s">
        <v>296</v>
      </c>
      <c r="G153" s="35">
        <v>0</v>
      </c>
      <c r="H153" s="34">
        <v>8500</v>
      </c>
      <c r="I153" s="49">
        <f t="shared" si="2"/>
        <v>8500</v>
      </c>
      <c r="J153" s="33" t="s">
        <v>42</v>
      </c>
      <c r="K153" s="34">
        <v>45200</v>
      </c>
      <c r="L153" s="33" t="s">
        <v>43</v>
      </c>
      <c r="M153" s="33" t="s">
        <v>211</v>
      </c>
      <c r="N153" s="33" t="s">
        <v>59</v>
      </c>
      <c r="O153" s="33" t="s">
        <v>45</v>
      </c>
      <c r="P153" s="33" t="s">
        <v>45</v>
      </c>
      <c r="Q153" s="33" t="s">
        <v>45</v>
      </c>
      <c r="R153" s="33" t="s">
        <v>45</v>
      </c>
      <c r="S153" s="33" t="s">
        <v>45</v>
      </c>
      <c r="T153" s="33" t="s">
        <v>45</v>
      </c>
      <c r="U153" s="33" t="s">
        <v>46</v>
      </c>
      <c r="V153" s="33" t="s">
        <v>212</v>
      </c>
      <c r="W153" s="33" t="s">
        <v>60</v>
      </c>
      <c r="X153" s="33" t="s">
        <v>48</v>
      </c>
      <c r="Y153" s="33" t="s">
        <v>48</v>
      </c>
      <c r="Z153" s="33" t="s">
        <v>48</v>
      </c>
      <c r="AA153" s="33" t="s">
        <v>48</v>
      </c>
      <c r="AB153" s="33" t="s">
        <v>48</v>
      </c>
      <c r="AC153" s="33" t="s">
        <v>48</v>
      </c>
      <c r="AD153" s="33" t="s">
        <v>123</v>
      </c>
      <c r="AE153" s="33" t="s">
        <v>123</v>
      </c>
    </row>
    <row r="154" spans="1:31" ht="22.5" hidden="1" customHeight="1">
      <c r="A154" s="33" t="s">
        <v>302</v>
      </c>
      <c r="B154" s="33" t="s">
        <v>41</v>
      </c>
      <c r="C154" s="33" t="s">
        <v>306</v>
      </c>
      <c r="D154" s="33">
        <v>25530</v>
      </c>
      <c r="E154" s="33" t="s">
        <v>316</v>
      </c>
      <c r="F154" s="33" t="s">
        <v>317</v>
      </c>
      <c r="G154" s="35">
        <v>0</v>
      </c>
      <c r="H154" s="34">
        <v>25772.61</v>
      </c>
      <c r="I154" s="49">
        <f t="shared" si="2"/>
        <v>25772.61</v>
      </c>
      <c r="J154" s="33" t="s">
        <v>42</v>
      </c>
      <c r="K154" s="34">
        <v>25772.61</v>
      </c>
      <c r="L154" s="33" t="s">
        <v>148</v>
      </c>
      <c r="M154" s="33" t="s">
        <v>148</v>
      </c>
      <c r="N154" s="33" t="s">
        <v>59</v>
      </c>
      <c r="O154" s="33" t="s">
        <v>45</v>
      </c>
      <c r="P154" s="33" t="s">
        <v>45</v>
      </c>
      <c r="Q154" s="33" t="s">
        <v>45</v>
      </c>
      <c r="R154" s="33" t="s">
        <v>45</v>
      </c>
      <c r="S154" s="33" t="s">
        <v>45</v>
      </c>
      <c r="T154" s="33" t="s">
        <v>45</v>
      </c>
      <c r="U154" s="33" t="s">
        <v>204</v>
      </c>
      <c r="V154" s="33" t="s">
        <v>204</v>
      </c>
      <c r="W154" s="33" t="s">
        <v>60</v>
      </c>
      <c r="X154" s="33" t="s">
        <v>48</v>
      </c>
      <c r="Y154" s="33" t="s">
        <v>48</v>
      </c>
      <c r="Z154" s="33" t="s">
        <v>48</v>
      </c>
      <c r="AA154" s="33" t="s">
        <v>48</v>
      </c>
      <c r="AB154" s="33" t="s">
        <v>48</v>
      </c>
      <c r="AC154" s="33" t="s">
        <v>48</v>
      </c>
      <c r="AD154" s="33" t="s">
        <v>123</v>
      </c>
      <c r="AE154" s="33" t="s">
        <v>123</v>
      </c>
    </row>
    <row r="155" spans="1:31" s="72" customFormat="1" ht="45" hidden="1" customHeight="1">
      <c r="A155" s="69" t="s">
        <v>321</v>
      </c>
      <c r="B155" s="69" t="s">
        <v>41</v>
      </c>
      <c r="C155" s="69" t="s">
        <v>328</v>
      </c>
      <c r="D155" s="69">
        <v>27321</v>
      </c>
      <c r="E155" s="69" t="s">
        <v>329</v>
      </c>
      <c r="F155" s="69" t="s">
        <v>330</v>
      </c>
      <c r="G155" s="70">
        <v>15584</v>
      </c>
      <c r="H155" s="71">
        <v>0</v>
      </c>
      <c r="I155" s="70">
        <f t="shared" si="2"/>
        <v>-15584</v>
      </c>
      <c r="J155" s="69" t="s">
        <v>42</v>
      </c>
      <c r="K155" s="70">
        <v>114034.1</v>
      </c>
      <c r="L155" s="69" t="s">
        <v>43</v>
      </c>
      <c r="M155" s="69" t="s">
        <v>44</v>
      </c>
      <c r="N155" s="69" t="s">
        <v>59</v>
      </c>
      <c r="O155" s="69" t="s">
        <v>45</v>
      </c>
      <c r="P155" s="69" t="s">
        <v>45</v>
      </c>
      <c r="Q155" s="69" t="s">
        <v>45</v>
      </c>
      <c r="R155" s="69" t="s">
        <v>45</v>
      </c>
      <c r="S155" s="69" t="s">
        <v>45</v>
      </c>
      <c r="T155" s="69" t="s">
        <v>45</v>
      </c>
      <c r="U155" s="69" t="s">
        <v>46</v>
      </c>
      <c r="V155" s="69" t="s">
        <v>47</v>
      </c>
      <c r="W155" s="69" t="s">
        <v>60</v>
      </c>
      <c r="X155" s="69" t="s">
        <v>48</v>
      </c>
      <c r="Y155" s="69" t="s">
        <v>48</v>
      </c>
      <c r="Z155" s="69" t="s">
        <v>48</v>
      </c>
      <c r="AA155" s="69" t="s">
        <v>48</v>
      </c>
      <c r="AB155" s="69" t="s">
        <v>48</v>
      </c>
      <c r="AC155" s="69" t="s">
        <v>48</v>
      </c>
      <c r="AD155" s="69" t="s">
        <v>123</v>
      </c>
      <c r="AE155" s="69" t="s">
        <v>123</v>
      </c>
    </row>
    <row r="156" spans="1:31" ht="22.5" hidden="1" customHeight="1">
      <c r="A156" s="33" t="s">
        <v>321</v>
      </c>
      <c r="B156" s="33" t="s">
        <v>41</v>
      </c>
      <c r="C156" s="33" t="s">
        <v>331</v>
      </c>
      <c r="D156" s="33">
        <v>28153</v>
      </c>
      <c r="E156" s="33" t="s">
        <v>177</v>
      </c>
      <c r="F156" s="33" t="s">
        <v>332</v>
      </c>
      <c r="G156" s="35">
        <v>83.3</v>
      </c>
      <c r="H156" s="35">
        <v>0</v>
      </c>
      <c r="I156" s="73">
        <f t="shared" si="2"/>
        <v>-83.3</v>
      </c>
      <c r="J156" s="33" t="s">
        <v>42</v>
      </c>
      <c r="K156" s="34">
        <v>113950.8</v>
      </c>
      <c r="L156" s="33" t="s">
        <v>43</v>
      </c>
      <c r="M156" s="33" t="s">
        <v>44</v>
      </c>
      <c r="N156" s="33" t="s">
        <v>59</v>
      </c>
      <c r="O156" s="33" t="s">
        <v>45</v>
      </c>
      <c r="P156" s="33" t="s">
        <v>45</v>
      </c>
      <c r="Q156" s="33" t="s">
        <v>45</v>
      </c>
      <c r="R156" s="33" t="s">
        <v>45</v>
      </c>
      <c r="S156" s="33" t="s">
        <v>45</v>
      </c>
      <c r="T156" s="33" t="s">
        <v>45</v>
      </c>
      <c r="U156" s="33" t="s">
        <v>46</v>
      </c>
      <c r="V156" s="33" t="s">
        <v>47</v>
      </c>
      <c r="W156" s="33" t="s">
        <v>60</v>
      </c>
      <c r="X156" s="33" t="s">
        <v>48</v>
      </c>
      <c r="Y156" s="33" t="s">
        <v>48</v>
      </c>
      <c r="Z156" s="33" t="s">
        <v>48</v>
      </c>
      <c r="AA156" s="33" t="s">
        <v>48</v>
      </c>
      <c r="AB156" s="33" t="s">
        <v>48</v>
      </c>
      <c r="AC156" s="33" t="s">
        <v>48</v>
      </c>
      <c r="AD156" s="33" t="s">
        <v>123</v>
      </c>
      <c r="AE156" s="33" t="s">
        <v>123</v>
      </c>
    </row>
    <row r="157" spans="1:31" ht="15" hidden="1" customHeight="1">
      <c r="A157" s="33" t="s">
        <v>321</v>
      </c>
      <c r="B157" s="33" t="s">
        <v>41</v>
      </c>
      <c r="C157" s="33" t="s">
        <v>324</v>
      </c>
      <c r="D157" s="33">
        <v>28857</v>
      </c>
      <c r="E157" s="33" t="s">
        <v>106</v>
      </c>
      <c r="F157" s="33" t="s">
        <v>289</v>
      </c>
      <c r="G157" s="35">
        <v>0</v>
      </c>
      <c r="H157" s="34">
        <v>5416.67</v>
      </c>
      <c r="I157" s="49">
        <f t="shared" si="2"/>
        <v>5416.67</v>
      </c>
      <c r="J157" s="33" t="s">
        <v>42</v>
      </c>
      <c r="K157" s="34">
        <v>119367.47</v>
      </c>
      <c r="L157" s="33" t="s">
        <v>43</v>
      </c>
      <c r="M157" s="33" t="s">
        <v>44</v>
      </c>
      <c r="N157" s="33" t="s">
        <v>59</v>
      </c>
      <c r="O157" s="33" t="s">
        <v>45</v>
      </c>
      <c r="P157" s="33" t="s">
        <v>45</v>
      </c>
      <c r="Q157" s="33" t="s">
        <v>45</v>
      </c>
      <c r="R157" s="33" t="s">
        <v>45</v>
      </c>
      <c r="S157" s="33" t="s">
        <v>45</v>
      </c>
      <c r="T157" s="33" t="s">
        <v>45</v>
      </c>
      <c r="U157" s="33" t="s">
        <v>46</v>
      </c>
      <c r="V157" s="33" t="s">
        <v>47</v>
      </c>
      <c r="W157" s="33" t="s">
        <v>60</v>
      </c>
      <c r="X157" s="33" t="s">
        <v>48</v>
      </c>
      <c r="Y157" s="33" t="s">
        <v>48</v>
      </c>
      <c r="Z157" s="33" t="s">
        <v>48</v>
      </c>
      <c r="AA157" s="33" t="s">
        <v>48</v>
      </c>
      <c r="AB157" s="33" t="s">
        <v>48</v>
      </c>
      <c r="AC157" s="33" t="s">
        <v>48</v>
      </c>
      <c r="AD157" s="33" t="s">
        <v>123</v>
      </c>
      <c r="AE157" s="33" t="s">
        <v>123</v>
      </c>
    </row>
    <row r="158" spans="1:31" ht="15" hidden="1" customHeight="1">
      <c r="A158" s="33" t="s">
        <v>321</v>
      </c>
      <c r="B158" s="33" t="s">
        <v>41</v>
      </c>
      <c r="C158" s="33" t="s">
        <v>324</v>
      </c>
      <c r="D158" s="33">
        <v>28857</v>
      </c>
      <c r="E158" s="33" t="s">
        <v>106</v>
      </c>
      <c r="F158" s="33" t="s">
        <v>115</v>
      </c>
      <c r="G158" s="35">
        <v>0</v>
      </c>
      <c r="H158" s="34">
        <v>15000</v>
      </c>
      <c r="I158" s="73">
        <f t="shared" si="2"/>
        <v>15000</v>
      </c>
      <c r="J158" s="33" t="s">
        <v>42</v>
      </c>
      <c r="K158" s="34">
        <v>134367.47</v>
      </c>
      <c r="L158" s="33" t="s">
        <v>43</v>
      </c>
      <c r="M158" s="33" t="s">
        <v>44</v>
      </c>
      <c r="N158" s="33" t="s">
        <v>59</v>
      </c>
      <c r="O158" s="33" t="s">
        <v>45</v>
      </c>
      <c r="P158" s="33" t="s">
        <v>45</v>
      </c>
      <c r="Q158" s="33" t="s">
        <v>45</v>
      </c>
      <c r="R158" s="33" t="s">
        <v>45</v>
      </c>
      <c r="S158" s="33" t="s">
        <v>45</v>
      </c>
      <c r="T158" s="33" t="s">
        <v>45</v>
      </c>
      <c r="U158" s="33" t="s">
        <v>46</v>
      </c>
      <c r="V158" s="33" t="s">
        <v>47</v>
      </c>
      <c r="W158" s="33" t="s">
        <v>60</v>
      </c>
      <c r="X158" s="33" t="s">
        <v>48</v>
      </c>
      <c r="Y158" s="33" t="s">
        <v>48</v>
      </c>
      <c r="Z158" s="33" t="s">
        <v>48</v>
      </c>
      <c r="AA158" s="33" t="s">
        <v>48</v>
      </c>
      <c r="AB158" s="33" t="s">
        <v>48</v>
      </c>
      <c r="AC158" s="33" t="s">
        <v>48</v>
      </c>
      <c r="AD158" s="33" t="s">
        <v>123</v>
      </c>
      <c r="AE158" s="33" t="s">
        <v>123</v>
      </c>
    </row>
    <row r="159" spans="1:31" hidden="1">
      <c r="A159" s="33" t="s">
        <v>321</v>
      </c>
      <c r="B159" s="33" t="s">
        <v>41</v>
      </c>
      <c r="C159" s="33" t="s">
        <v>333</v>
      </c>
      <c r="D159" s="33">
        <v>27067</v>
      </c>
      <c r="E159" s="33" t="s">
        <v>264</v>
      </c>
      <c r="F159" s="33" t="s">
        <v>334</v>
      </c>
      <c r="G159" s="34">
        <v>1601332.81</v>
      </c>
      <c r="H159" s="35">
        <v>0</v>
      </c>
      <c r="I159" s="49">
        <f t="shared" si="2"/>
        <v>-1601332.81</v>
      </c>
      <c r="J159" s="33" t="s">
        <v>42</v>
      </c>
      <c r="K159" s="34">
        <v>1038163.81</v>
      </c>
      <c r="L159" s="33" t="s">
        <v>43</v>
      </c>
      <c r="M159" s="33" t="s">
        <v>52</v>
      </c>
      <c r="N159" s="33" t="s">
        <v>59</v>
      </c>
      <c r="O159" s="33" t="s">
        <v>45</v>
      </c>
      <c r="P159" s="33" t="s">
        <v>45</v>
      </c>
      <c r="Q159" s="33" t="s">
        <v>45</v>
      </c>
      <c r="R159" s="33" t="s">
        <v>45</v>
      </c>
      <c r="S159" s="33" t="s">
        <v>45</v>
      </c>
      <c r="T159" s="33" t="s">
        <v>45</v>
      </c>
      <c r="U159" s="33" t="s">
        <v>46</v>
      </c>
      <c r="V159" s="33" t="s">
        <v>53</v>
      </c>
      <c r="W159" s="33" t="s">
        <v>60</v>
      </c>
      <c r="X159" s="33" t="s">
        <v>48</v>
      </c>
      <c r="Y159" s="33" t="s">
        <v>48</v>
      </c>
      <c r="Z159" s="33" t="s">
        <v>48</v>
      </c>
      <c r="AA159" s="33" t="s">
        <v>48</v>
      </c>
      <c r="AB159" s="33" t="s">
        <v>48</v>
      </c>
      <c r="AC159" s="33" t="s">
        <v>48</v>
      </c>
      <c r="AD159" s="33" t="s">
        <v>123</v>
      </c>
      <c r="AE159" s="33" t="s">
        <v>123</v>
      </c>
    </row>
    <row r="160" spans="1:31" hidden="1">
      <c r="A160" s="33" t="s">
        <v>321</v>
      </c>
      <c r="B160" s="33" t="s">
        <v>41</v>
      </c>
      <c r="C160" s="33" t="s">
        <v>324</v>
      </c>
      <c r="D160" s="33">
        <v>28855</v>
      </c>
      <c r="E160" s="33" t="s">
        <v>335</v>
      </c>
      <c r="F160" s="33" t="s">
        <v>11</v>
      </c>
      <c r="G160" s="35">
        <v>0</v>
      </c>
      <c r="H160" s="34">
        <v>131131.72</v>
      </c>
      <c r="I160" s="36">
        <f t="shared" si="2"/>
        <v>131131.72</v>
      </c>
      <c r="J160" s="33" t="s">
        <v>42</v>
      </c>
      <c r="K160" s="34">
        <v>1169295.53</v>
      </c>
      <c r="L160" s="33" t="s">
        <v>43</v>
      </c>
      <c r="M160" s="33" t="s">
        <v>52</v>
      </c>
      <c r="N160" s="33" t="s">
        <v>59</v>
      </c>
      <c r="O160" s="33" t="s">
        <v>45</v>
      </c>
      <c r="P160" s="33" t="s">
        <v>45</v>
      </c>
      <c r="Q160" s="33" t="s">
        <v>45</v>
      </c>
      <c r="R160" s="33" t="s">
        <v>45</v>
      </c>
      <c r="S160" s="33" t="s">
        <v>45</v>
      </c>
      <c r="T160" s="33" t="s">
        <v>45</v>
      </c>
      <c r="U160" s="33" t="s">
        <v>46</v>
      </c>
      <c r="V160" s="33" t="s">
        <v>53</v>
      </c>
      <c r="W160" s="33" t="s">
        <v>60</v>
      </c>
      <c r="X160" s="33" t="s">
        <v>48</v>
      </c>
      <c r="Y160" s="33" t="s">
        <v>48</v>
      </c>
      <c r="Z160" s="33" t="s">
        <v>48</v>
      </c>
      <c r="AA160" s="33" t="s">
        <v>48</v>
      </c>
      <c r="AB160" s="33" t="s">
        <v>48</v>
      </c>
      <c r="AC160" s="33" t="s">
        <v>48</v>
      </c>
      <c r="AD160" s="33" t="s">
        <v>123</v>
      </c>
      <c r="AE160" s="33" t="s">
        <v>123</v>
      </c>
    </row>
    <row r="161" spans="1:31" ht="15" hidden="1" customHeight="1">
      <c r="A161" s="33" t="s">
        <v>321</v>
      </c>
      <c r="B161" s="33" t="s">
        <v>41</v>
      </c>
      <c r="C161" s="33" t="s">
        <v>324</v>
      </c>
      <c r="D161" s="33">
        <v>28855</v>
      </c>
      <c r="E161" s="33" t="s">
        <v>335</v>
      </c>
      <c r="F161" s="33" t="s">
        <v>62</v>
      </c>
      <c r="G161" s="35">
        <v>0</v>
      </c>
      <c r="H161" s="34">
        <v>283333.33</v>
      </c>
      <c r="I161" s="21">
        <f t="shared" si="2"/>
        <v>283333.33</v>
      </c>
      <c r="J161" s="33" t="s">
        <v>42</v>
      </c>
      <c r="K161" s="34">
        <v>6095733.7199999997</v>
      </c>
      <c r="L161" s="33" t="s">
        <v>43</v>
      </c>
      <c r="M161" s="33" t="s">
        <v>49</v>
      </c>
      <c r="N161" s="33" t="s">
        <v>59</v>
      </c>
      <c r="O161" s="33" t="s">
        <v>45</v>
      </c>
      <c r="P161" s="33" t="s">
        <v>45</v>
      </c>
      <c r="Q161" s="33" t="s">
        <v>45</v>
      </c>
      <c r="R161" s="33" t="s">
        <v>45</v>
      </c>
      <c r="S161" s="33" t="s">
        <v>45</v>
      </c>
      <c r="T161" s="33" t="s">
        <v>45</v>
      </c>
      <c r="U161" s="33" t="s">
        <v>46</v>
      </c>
      <c r="V161" s="33" t="s">
        <v>50</v>
      </c>
      <c r="W161" s="33" t="s">
        <v>60</v>
      </c>
      <c r="X161" s="33" t="s">
        <v>48</v>
      </c>
      <c r="Y161" s="33" t="s">
        <v>48</v>
      </c>
      <c r="Z161" s="33" t="s">
        <v>48</v>
      </c>
      <c r="AA161" s="33" t="s">
        <v>48</v>
      </c>
      <c r="AB161" s="33" t="s">
        <v>48</v>
      </c>
      <c r="AC161" s="33" t="s">
        <v>48</v>
      </c>
      <c r="AD161" s="33" t="s">
        <v>123</v>
      </c>
      <c r="AE161" s="33" t="s">
        <v>123</v>
      </c>
    </row>
    <row r="162" spans="1:31" ht="22.5" hidden="1" customHeight="1">
      <c r="A162" s="33" t="s">
        <v>321</v>
      </c>
      <c r="B162" s="33" t="s">
        <v>41</v>
      </c>
      <c r="C162" s="33" t="s">
        <v>324</v>
      </c>
      <c r="D162" s="33">
        <v>28857</v>
      </c>
      <c r="E162" s="33" t="s">
        <v>106</v>
      </c>
      <c r="F162" s="33" t="s">
        <v>224</v>
      </c>
      <c r="G162" s="35">
        <v>0</v>
      </c>
      <c r="H162" s="34">
        <v>7472.48</v>
      </c>
      <c r="I162" s="53">
        <f t="shared" si="2"/>
        <v>7472.48</v>
      </c>
      <c r="J162" s="33" t="s">
        <v>42</v>
      </c>
      <c r="K162" s="34">
        <v>6103206.2000000002</v>
      </c>
      <c r="L162" s="33" t="s">
        <v>43</v>
      </c>
      <c r="M162" s="33" t="s">
        <v>49</v>
      </c>
      <c r="N162" s="33" t="s">
        <v>59</v>
      </c>
      <c r="O162" s="33" t="s">
        <v>45</v>
      </c>
      <c r="P162" s="33" t="s">
        <v>45</v>
      </c>
      <c r="Q162" s="33" t="s">
        <v>45</v>
      </c>
      <c r="R162" s="33" t="s">
        <v>45</v>
      </c>
      <c r="S162" s="33" t="s">
        <v>45</v>
      </c>
      <c r="T162" s="33" t="s">
        <v>45</v>
      </c>
      <c r="U162" s="33" t="s">
        <v>46</v>
      </c>
      <c r="V162" s="33" t="s">
        <v>50</v>
      </c>
      <c r="W162" s="33" t="s">
        <v>60</v>
      </c>
      <c r="X162" s="33" t="s">
        <v>48</v>
      </c>
      <c r="Y162" s="33" t="s">
        <v>48</v>
      </c>
      <c r="Z162" s="33" t="s">
        <v>48</v>
      </c>
      <c r="AA162" s="33" t="s">
        <v>48</v>
      </c>
      <c r="AB162" s="33" t="s">
        <v>48</v>
      </c>
      <c r="AC162" s="33" t="s">
        <v>48</v>
      </c>
      <c r="AD162" s="33" t="s">
        <v>123</v>
      </c>
      <c r="AE162" s="33" t="s">
        <v>123</v>
      </c>
    </row>
    <row r="163" spans="1:31" ht="15" hidden="1" customHeight="1">
      <c r="A163" s="33" t="s">
        <v>321</v>
      </c>
      <c r="B163" s="33" t="s">
        <v>41</v>
      </c>
      <c r="C163" s="33" t="s">
        <v>324</v>
      </c>
      <c r="D163" s="33">
        <v>28857</v>
      </c>
      <c r="E163" s="33" t="s">
        <v>106</v>
      </c>
      <c r="F163" s="33" t="s">
        <v>225</v>
      </c>
      <c r="G163" s="35">
        <v>0</v>
      </c>
      <c r="H163" s="34">
        <v>3333</v>
      </c>
      <c r="I163" s="45">
        <f t="shared" si="2"/>
        <v>3333</v>
      </c>
      <c r="J163" s="33" t="s">
        <v>42</v>
      </c>
      <c r="K163" s="34">
        <v>6106539.2000000002</v>
      </c>
      <c r="L163" s="33" t="s">
        <v>43</v>
      </c>
      <c r="M163" s="33" t="s">
        <v>49</v>
      </c>
      <c r="N163" s="33" t="s">
        <v>59</v>
      </c>
      <c r="O163" s="33" t="s">
        <v>45</v>
      </c>
      <c r="P163" s="33" t="s">
        <v>45</v>
      </c>
      <c r="Q163" s="33" t="s">
        <v>45</v>
      </c>
      <c r="R163" s="33" t="s">
        <v>45</v>
      </c>
      <c r="S163" s="33" t="s">
        <v>45</v>
      </c>
      <c r="T163" s="33" t="s">
        <v>45</v>
      </c>
      <c r="U163" s="33" t="s">
        <v>46</v>
      </c>
      <c r="V163" s="33" t="s">
        <v>50</v>
      </c>
      <c r="W163" s="33" t="s">
        <v>60</v>
      </c>
      <c r="X163" s="33" t="s">
        <v>48</v>
      </c>
      <c r="Y163" s="33" t="s">
        <v>48</v>
      </c>
      <c r="Z163" s="33" t="s">
        <v>48</v>
      </c>
      <c r="AA163" s="33" t="s">
        <v>48</v>
      </c>
      <c r="AB163" s="33" t="s">
        <v>48</v>
      </c>
      <c r="AC163" s="33" t="s">
        <v>48</v>
      </c>
      <c r="AD163" s="33" t="s">
        <v>123</v>
      </c>
      <c r="AE163" s="33" t="s">
        <v>123</v>
      </c>
    </row>
    <row r="164" spans="1:31" ht="15" hidden="1" customHeight="1">
      <c r="A164" s="33" t="s">
        <v>321</v>
      </c>
      <c r="B164" s="33" t="s">
        <v>41</v>
      </c>
      <c r="C164" s="33" t="s">
        <v>336</v>
      </c>
      <c r="D164" s="33">
        <v>27152</v>
      </c>
      <c r="E164" s="33" t="s">
        <v>268</v>
      </c>
      <c r="F164" s="33" t="s">
        <v>337</v>
      </c>
      <c r="G164" s="34">
        <v>42216.93</v>
      </c>
      <c r="H164" s="35">
        <v>0</v>
      </c>
      <c r="I164" s="49">
        <f t="shared" si="2"/>
        <v>-42216.93</v>
      </c>
      <c r="J164" s="33" t="s">
        <v>42</v>
      </c>
      <c r="K164" s="34">
        <v>220000</v>
      </c>
      <c r="L164" s="33" t="s">
        <v>43</v>
      </c>
      <c r="M164" s="33" t="s">
        <v>85</v>
      </c>
      <c r="N164" s="33" t="s">
        <v>59</v>
      </c>
      <c r="O164" s="33" t="s">
        <v>45</v>
      </c>
      <c r="P164" s="33" t="s">
        <v>45</v>
      </c>
      <c r="Q164" s="33" t="s">
        <v>45</v>
      </c>
      <c r="R164" s="33" t="s">
        <v>45</v>
      </c>
      <c r="S164" s="33" t="s">
        <v>45</v>
      </c>
      <c r="T164" s="33" t="s">
        <v>45</v>
      </c>
      <c r="U164" s="33" t="s">
        <v>46</v>
      </c>
      <c r="V164" s="33" t="s">
        <v>86</v>
      </c>
      <c r="W164" s="33" t="s">
        <v>60</v>
      </c>
      <c r="X164" s="33" t="s">
        <v>48</v>
      </c>
      <c r="Y164" s="33" t="s">
        <v>48</v>
      </c>
      <c r="Z164" s="33" t="s">
        <v>48</v>
      </c>
      <c r="AA164" s="33" t="s">
        <v>48</v>
      </c>
      <c r="AB164" s="33" t="s">
        <v>48</v>
      </c>
      <c r="AC164" s="33" t="s">
        <v>48</v>
      </c>
      <c r="AD164" s="33" t="s">
        <v>123</v>
      </c>
      <c r="AE164" s="33" t="s">
        <v>123</v>
      </c>
    </row>
    <row r="165" spans="1:31" ht="15" hidden="1" customHeight="1">
      <c r="A165" s="33" t="s">
        <v>321</v>
      </c>
      <c r="B165" s="33" t="s">
        <v>41</v>
      </c>
      <c r="C165" s="33" t="s">
        <v>324</v>
      </c>
      <c r="D165" s="33">
        <v>28857</v>
      </c>
      <c r="E165" s="33" t="s">
        <v>106</v>
      </c>
      <c r="F165" s="33" t="s">
        <v>92</v>
      </c>
      <c r="G165" s="35">
        <v>0</v>
      </c>
      <c r="H165" s="34">
        <v>27500</v>
      </c>
      <c r="I165" s="29">
        <f t="shared" si="2"/>
        <v>27500</v>
      </c>
      <c r="J165" s="33" t="s">
        <v>42</v>
      </c>
      <c r="K165" s="34">
        <v>247500</v>
      </c>
      <c r="L165" s="33" t="s">
        <v>43</v>
      </c>
      <c r="M165" s="33" t="s">
        <v>85</v>
      </c>
      <c r="N165" s="33" t="s">
        <v>59</v>
      </c>
      <c r="O165" s="33" t="s">
        <v>45</v>
      </c>
      <c r="P165" s="33" t="s">
        <v>45</v>
      </c>
      <c r="Q165" s="33" t="s">
        <v>45</v>
      </c>
      <c r="R165" s="33" t="s">
        <v>45</v>
      </c>
      <c r="S165" s="33" t="s">
        <v>45</v>
      </c>
      <c r="T165" s="33" t="s">
        <v>45</v>
      </c>
      <c r="U165" s="33" t="s">
        <v>46</v>
      </c>
      <c r="V165" s="33" t="s">
        <v>86</v>
      </c>
      <c r="W165" s="33" t="s">
        <v>60</v>
      </c>
      <c r="X165" s="33" t="s">
        <v>48</v>
      </c>
      <c r="Y165" s="33" t="s">
        <v>48</v>
      </c>
      <c r="Z165" s="33" t="s">
        <v>48</v>
      </c>
      <c r="AA165" s="33" t="s">
        <v>48</v>
      </c>
      <c r="AB165" s="33" t="s">
        <v>48</v>
      </c>
      <c r="AC165" s="33" t="s">
        <v>48</v>
      </c>
      <c r="AD165" s="33" t="s">
        <v>123</v>
      </c>
      <c r="AE165" s="33" t="s">
        <v>123</v>
      </c>
    </row>
    <row r="166" spans="1:31" ht="15" hidden="1" customHeight="1">
      <c r="A166" s="33" t="s">
        <v>321</v>
      </c>
      <c r="B166" s="33" t="s">
        <v>41</v>
      </c>
      <c r="C166" s="33" t="s">
        <v>324</v>
      </c>
      <c r="D166" s="33">
        <v>28857</v>
      </c>
      <c r="E166" s="33" t="s">
        <v>106</v>
      </c>
      <c r="F166" s="33" t="s">
        <v>291</v>
      </c>
      <c r="G166" s="35">
        <v>0</v>
      </c>
      <c r="H166" s="34">
        <v>82997.67</v>
      </c>
      <c r="I166" s="49">
        <f t="shared" si="2"/>
        <v>82997.67</v>
      </c>
      <c r="J166" s="33" t="s">
        <v>42</v>
      </c>
      <c r="K166" s="34">
        <v>248993.01</v>
      </c>
      <c r="L166" s="33" t="s">
        <v>43</v>
      </c>
      <c r="M166" s="33" t="s">
        <v>292</v>
      </c>
      <c r="N166" s="33" t="s">
        <v>59</v>
      </c>
      <c r="O166" s="33" t="s">
        <v>45</v>
      </c>
      <c r="P166" s="33" t="s">
        <v>45</v>
      </c>
      <c r="Q166" s="33" t="s">
        <v>45</v>
      </c>
      <c r="R166" s="33" t="s">
        <v>45</v>
      </c>
      <c r="S166" s="33" t="s">
        <v>45</v>
      </c>
      <c r="T166" s="33" t="s">
        <v>45</v>
      </c>
      <c r="U166" s="33" t="s">
        <v>46</v>
      </c>
      <c r="V166" s="33" t="s">
        <v>293</v>
      </c>
      <c r="W166" s="33" t="s">
        <v>60</v>
      </c>
      <c r="X166" s="33" t="s">
        <v>48</v>
      </c>
      <c r="Y166" s="33" t="s">
        <v>48</v>
      </c>
      <c r="Z166" s="33" t="s">
        <v>48</v>
      </c>
      <c r="AA166" s="33" t="s">
        <v>48</v>
      </c>
      <c r="AB166" s="33" t="s">
        <v>48</v>
      </c>
      <c r="AC166" s="33" t="s">
        <v>48</v>
      </c>
      <c r="AD166" s="33" t="s">
        <v>123</v>
      </c>
      <c r="AE166" s="33" t="s">
        <v>123</v>
      </c>
    </row>
    <row r="167" spans="1:31" ht="22.5" hidden="1" customHeight="1">
      <c r="A167" s="33" t="s">
        <v>321</v>
      </c>
      <c r="B167" s="33" t="s">
        <v>41</v>
      </c>
      <c r="C167" s="33" t="s">
        <v>336</v>
      </c>
      <c r="D167" s="33">
        <v>27155</v>
      </c>
      <c r="E167" s="33" t="s">
        <v>242</v>
      </c>
      <c r="F167" s="33" t="s">
        <v>338</v>
      </c>
      <c r="G167" s="34">
        <v>38500</v>
      </c>
      <c r="H167" s="35">
        <v>0</v>
      </c>
      <c r="I167" s="30">
        <f t="shared" si="2"/>
        <v>-38500</v>
      </c>
      <c r="J167" s="33" t="s">
        <v>42</v>
      </c>
      <c r="K167" s="34">
        <v>520928.64</v>
      </c>
      <c r="L167" s="33" t="s">
        <v>43</v>
      </c>
      <c r="M167" s="33" t="s">
        <v>54</v>
      </c>
      <c r="N167" s="33" t="s">
        <v>59</v>
      </c>
      <c r="O167" s="33" t="s">
        <v>45</v>
      </c>
      <c r="P167" s="33" t="s">
        <v>45</v>
      </c>
      <c r="Q167" s="33" t="s">
        <v>45</v>
      </c>
      <c r="R167" s="33" t="s">
        <v>45</v>
      </c>
      <c r="S167" s="33" t="s">
        <v>45</v>
      </c>
      <c r="T167" s="33" t="s">
        <v>45</v>
      </c>
      <c r="U167" s="33" t="s">
        <v>46</v>
      </c>
      <c r="V167" s="33" t="s">
        <v>55</v>
      </c>
      <c r="W167" s="33" t="s">
        <v>60</v>
      </c>
      <c r="X167" s="33" t="s">
        <v>48</v>
      </c>
      <c r="Y167" s="33" t="s">
        <v>48</v>
      </c>
      <c r="Z167" s="33" t="s">
        <v>48</v>
      </c>
      <c r="AA167" s="33" t="s">
        <v>48</v>
      </c>
      <c r="AB167" s="33" t="s">
        <v>48</v>
      </c>
      <c r="AC167" s="33" t="s">
        <v>48</v>
      </c>
      <c r="AD167" s="33" t="s">
        <v>123</v>
      </c>
      <c r="AE167" s="33" t="s">
        <v>123</v>
      </c>
    </row>
    <row r="168" spans="1:31" ht="22.5" hidden="1" customHeight="1">
      <c r="A168" s="33" t="s">
        <v>321</v>
      </c>
      <c r="B168" s="33" t="s">
        <v>41</v>
      </c>
      <c r="C168" s="33" t="s">
        <v>336</v>
      </c>
      <c r="D168" s="33">
        <v>27155</v>
      </c>
      <c r="E168" s="33" t="s">
        <v>242</v>
      </c>
      <c r="F168" s="33" t="s">
        <v>339</v>
      </c>
      <c r="G168" s="34">
        <v>31428.58</v>
      </c>
      <c r="H168" s="35">
        <v>0</v>
      </c>
      <c r="I168" s="30">
        <f t="shared" si="2"/>
        <v>-31428.58</v>
      </c>
      <c r="J168" s="33" t="s">
        <v>42</v>
      </c>
      <c r="K168" s="34">
        <v>489500.06</v>
      </c>
      <c r="L168" s="33" t="s">
        <v>43</v>
      </c>
      <c r="M168" s="33" t="s">
        <v>54</v>
      </c>
      <c r="N168" s="33" t="s">
        <v>59</v>
      </c>
      <c r="O168" s="33" t="s">
        <v>45</v>
      </c>
      <c r="P168" s="33" t="s">
        <v>45</v>
      </c>
      <c r="Q168" s="33" t="s">
        <v>45</v>
      </c>
      <c r="R168" s="33" t="s">
        <v>45</v>
      </c>
      <c r="S168" s="33" t="s">
        <v>45</v>
      </c>
      <c r="T168" s="33" t="s">
        <v>45</v>
      </c>
      <c r="U168" s="33" t="s">
        <v>46</v>
      </c>
      <c r="V168" s="33" t="s">
        <v>55</v>
      </c>
      <c r="W168" s="33" t="s">
        <v>60</v>
      </c>
      <c r="X168" s="33" t="s">
        <v>48</v>
      </c>
      <c r="Y168" s="33" t="s">
        <v>48</v>
      </c>
      <c r="Z168" s="33" t="s">
        <v>48</v>
      </c>
      <c r="AA168" s="33" t="s">
        <v>48</v>
      </c>
      <c r="AB168" s="33" t="s">
        <v>48</v>
      </c>
      <c r="AC168" s="33" t="s">
        <v>48</v>
      </c>
      <c r="AD168" s="33" t="s">
        <v>123</v>
      </c>
      <c r="AE168" s="33" t="s">
        <v>123</v>
      </c>
    </row>
    <row r="169" spans="1:31" ht="33.75" hidden="1" customHeight="1">
      <c r="A169" s="33" t="s">
        <v>321</v>
      </c>
      <c r="B169" s="33" t="s">
        <v>41</v>
      </c>
      <c r="C169" s="33" t="s">
        <v>325</v>
      </c>
      <c r="D169" s="33">
        <v>26921</v>
      </c>
      <c r="E169" s="33" t="s">
        <v>316</v>
      </c>
      <c r="F169" s="33" t="s">
        <v>340</v>
      </c>
      <c r="G169" s="34">
        <v>17000</v>
      </c>
      <c r="H169" s="35">
        <v>0</v>
      </c>
      <c r="I169" s="30">
        <f t="shared" si="2"/>
        <v>-17000</v>
      </c>
      <c r="J169" s="33" t="s">
        <v>42</v>
      </c>
      <c r="K169" s="34">
        <v>28200</v>
      </c>
      <c r="L169" s="33" t="s">
        <v>43</v>
      </c>
      <c r="M169" s="33" t="s">
        <v>211</v>
      </c>
      <c r="N169" s="33" t="s">
        <v>59</v>
      </c>
      <c r="O169" s="33" t="s">
        <v>45</v>
      </c>
      <c r="P169" s="33" t="s">
        <v>45</v>
      </c>
      <c r="Q169" s="33" t="s">
        <v>45</v>
      </c>
      <c r="R169" s="33" t="s">
        <v>45</v>
      </c>
      <c r="S169" s="33" t="s">
        <v>45</v>
      </c>
      <c r="T169" s="33" t="s">
        <v>45</v>
      </c>
      <c r="U169" s="33" t="s">
        <v>46</v>
      </c>
      <c r="V169" s="33" t="s">
        <v>212</v>
      </c>
      <c r="W169" s="33" t="s">
        <v>60</v>
      </c>
      <c r="X169" s="33" t="s">
        <v>48</v>
      </c>
      <c r="Y169" s="33" t="s">
        <v>48</v>
      </c>
      <c r="Z169" s="33" t="s">
        <v>48</v>
      </c>
      <c r="AA169" s="33" t="s">
        <v>48</v>
      </c>
      <c r="AB169" s="33" t="s">
        <v>48</v>
      </c>
      <c r="AC169" s="33" t="s">
        <v>48</v>
      </c>
      <c r="AD169" s="33" t="s">
        <v>123</v>
      </c>
      <c r="AE169" s="33" t="s">
        <v>123</v>
      </c>
    </row>
    <row r="170" spans="1:31" ht="15" hidden="1" customHeight="1">
      <c r="A170" s="33" t="s">
        <v>321</v>
      </c>
      <c r="B170" s="33" t="s">
        <v>41</v>
      </c>
      <c r="C170" s="33" t="s">
        <v>324</v>
      </c>
      <c r="D170" s="33">
        <v>28857</v>
      </c>
      <c r="E170" s="33" t="s">
        <v>106</v>
      </c>
      <c r="F170" s="33" t="s">
        <v>295</v>
      </c>
      <c r="G170" s="35">
        <v>0</v>
      </c>
      <c r="H170" s="34">
        <v>14100</v>
      </c>
      <c r="I170" s="30">
        <f t="shared" si="2"/>
        <v>14100</v>
      </c>
      <c r="J170" s="33" t="s">
        <v>42</v>
      </c>
      <c r="K170" s="34">
        <v>42300</v>
      </c>
      <c r="L170" s="33" t="s">
        <v>43</v>
      </c>
      <c r="M170" s="33" t="s">
        <v>211</v>
      </c>
      <c r="N170" s="33" t="s">
        <v>59</v>
      </c>
      <c r="O170" s="33" t="s">
        <v>45</v>
      </c>
      <c r="P170" s="33" t="s">
        <v>45</v>
      </c>
      <c r="Q170" s="33" t="s">
        <v>45</v>
      </c>
      <c r="R170" s="33" t="s">
        <v>45</v>
      </c>
      <c r="S170" s="33" t="s">
        <v>45</v>
      </c>
      <c r="T170" s="33" t="s">
        <v>45</v>
      </c>
      <c r="U170" s="33" t="s">
        <v>46</v>
      </c>
      <c r="V170" s="33" t="s">
        <v>212</v>
      </c>
      <c r="W170" s="33" t="s">
        <v>60</v>
      </c>
      <c r="X170" s="33" t="s">
        <v>48</v>
      </c>
      <c r="Y170" s="33" t="s">
        <v>48</v>
      </c>
      <c r="Z170" s="33" t="s">
        <v>48</v>
      </c>
      <c r="AA170" s="33" t="s">
        <v>48</v>
      </c>
      <c r="AB170" s="33" t="s">
        <v>48</v>
      </c>
      <c r="AC170" s="33" t="s">
        <v>48</v>
      </c>
      <c r="AD170" s="33" t="s">
        <v>123</v>
      </c>
      <c r="AE170" s="33" t="s">
        <v>123</v>
      </c>
    </row>
    <row r="171" spans="1:31" ht="22.5" hidden="1" customHeight="1">
      <c r="A171" s="33" t="s">
        <v>321</v>
      </c>
      <c r="B171" s="33" t="s">
        <v>41</v>
      </c>
      <c r="C171" s="33" t="s">
        <v>324</v>
      </c>
      <c r="D171" s="33">
        <v>28898</v>
      </c>
      <c r="E171" s="33" t="s">
        <v>110</v>
      </c>
      <c r="F171" s="33" t="s">
        <v>326</v>
      </c>
      <c r="G171" s="35">
        <v>0</v>
      </c>
      <c r="H171" s="34">
        <v>106412.31</v>
      </c>
      <c r="I171" s="30">
        <f t="shared" si="2"/>
        <v>106412.31</v>
      </c>
      <c r="J171" s="33" t="s">
        <v>42</v>
      </c>
      <c r="K171" s="34">
        <v>5116360.75</v>
      </c>
      <c r="L171" s="33" t="s">
        <v>64</v>
      </c>
      <c r="M171" s="33" t="s">
        <v>65</v>
      </c>
      <c r="N171" s="33" t="s">
        <v>59</v>
      </c>
      <c r="O171" s="33" t="s">
        <v>45</v>
      </c>
      <c r="P171" s="33" t="s">
        <v>45</v>
      </c>
      <c r="Q171" s="33" t="s">
        <v>45</v>
      </c>
      <c r="R171" s="33" t="s">
        <v>45</v>
      </c>
      <c r="S171" s="33" t="s">
        <v>45</v>
      </c>
      <c r="T171" s="33" t="s">
        <v>45</v>
      </c>
      <c r="U171" s="33" t="s">
        <v>66</v>
      </c>
      <c r="V171" s="33" t="s">
        <v>67</v>
      </c>
      <c r="W171" s="33" t="s">
        <v>60</v>
      </c>
      <c r="X171" s="33" t="s">
        <v>48</v>
      </c>
      <c r="Y171" s="33" t="s">
        <v>48</v>
      </c>
      <c r="Z171" s="33" t="s">
        <v>48</v>
      </c>
      <c r="AA171" s="33" t="s">
        <v>48</v>
      </c>
      <c r="AB171" s="33" t="s">
        <v>48</v>
      </c>
      <c r="AC171" s="33" t="s">
        <v>48</v>
      </c>
      <c r="AD171" s="33" t="s">
        <v>123</v>
      </c>
      <c r="AE171" s="33" t="s">
        <v>123</v>
      </c>
    </row>
    <row r="172" spans="1:31" ht="22.5" hidden="1" customHeight="1">
      <c r="A172" s="33" t="s">
        <v>321</v>
      </c>
      <c r="B172" s="33" t="s">
        <v>41</v>
      </c>
      <c r="C172" s="33" t="s">
        <v>324</v>
      </c>
      <c r="D172" s="33">
        <v>28947</v>
      </c>
      <c r="E172" s="33" t="s">
        <v>78</v>
      </c>
      <c r="F172" s="33" t="s">
        <v>327</v>
      </c>
      <c r="G172" s="35">
        <v>0</v>
      </c>
      <c r="H172" s="34">
        <v>2818250.57</v>
      </c>
      <c r="I172" s="30">
        <f t="shared" si="2"/>
        <v>2818250.57</v>
      </c>
      <c r="J172" s="33" t="s">
        <v>42</v>
      </c>
      <c r="K172" s="34">
        <v>7934611.3200000003</v>
      </c>
      <c r="L172" s="33" t="s">
        <v>64</v>
      </c>
      <c r="M172" s="33" t="s">
        <v>65</v>
      </c>
      <c r="N172" s="33" t="s">
        <v>59</v>
      </c>
      <c r="O172" s="33" t="s">
        <v>45</v>
      </c>
      <c r="P172" s="33" t="s">
        <v>45</v>
      </c>
      <c r="Q172" s="33" t="s">
        <v>45</v>
      </c>
      <c r="R172" s="33" t="s">
        <v>45</v>
      </c>
      <c r="S172" s="33" t="s">
        <v>45</v>
      </c>
      <c r="T172" s="33" t="s">
        <v>45</v>
      </c>
      <c r="U172" s="33" t="s">
        <v>66</v>
      </c>
      <c r="V172" s="33" t="s">
        <v>67</v>
      </c>
      <c r="W172" s="33" t="s">
        <v>60</v>
      </c>
      <c r="X172" s="33" t="s">
        <v>48</v>
      </c>
      <c r="Y172" s="33" t="s">
        <v>48</v>
      </c>
      <c r="Z172" s="33" t="s">
        <v>48</v>
      </c>
      <c r="AA172" s="33" t="s">
        <v>48</v>
      </c>
      <c r="AB172" s="33" t="s">
        <v>48</v>
      </c>
      <c r="AC172" s="33" t="s">
        <v>48</v>
      </c>
      <c r="AD172" s="33" t="s">
        <v>123</v>
      </c>
      <c r="AE172" s="33" t="s">
        <v>123</v>
      </c>
    </row>
    <row r="173" spans="1:31" ht="22.5" hidden="1" customHeight="1">
      <c r="A173" s="33" t="s">
        <v>321</v>
      </c>
      <c r="B173" s="33" t="s">
        <v>41</v>
      </c>
      <c r="C173" s="33" t="s">
        <v>336</v>
      </c>
      <c r="D173" s="33">
        <v>27152</v>
      </c>
      <c r="E173" s="33" t="s">
        <v>121</v>
      </c>
      <c r="F173" s="33" t="s">
        <v>341</v>
      </c>
      <c r="G173" s="34">
        <v>37245.96</v>
      </c>
      <c r="H173" s="35">
        <v>0</v>
      </c>
      <c r="I173" s="30">
        <f t="shared" si="2"/>
        <v>-37245.96</v>
      </c>
      <c r="J173" s="33" t="s">
        <v>51</v>
      </c>
      <c r="K173" s="34">
        <v>54892.160000000003</v>
      </c>
      <c r="L173" s="33" t="s">
        <v>64</v>
      </c>
      <c r="M173" s="33" t="s">
        <v>88</v>
      </c>
      <c r="N173" s="33" t="s">
        <v>59</v>
      </c>
      <c r="O173" s="33" t="s">
        <v>45</v>
      </c>
      <c r="P173" s="33" t="s">
        <v>45</v>
      </c>
      <c r="Q173" s="33" t="s">
        <v>45</v>
      </c>
      <c r="R173" s="33" t="s">
        <v>45</v>
      </c>
      <c r="S173" s="33" t="s">
        <v>45</v>
      </c>
      <c r="T173" s="33" t="s">
        <v>45</v>
      </c>
      <c r="U173" s="33" t="s">
        <v>66</v>
      </c>
      <c r="V173" s="33" t="s">
        <v>90</v>
      </c>
      <c r="W173" s="33" t="s">
        <v>60</v>
      </c>
      <c r="X173" s="33" t="s">
        <v>48</v>
      </c>
      <c r="Y173" s="33" t="s">
        <v>48</v>
      </c>
      <c r="Z173" s="33" t="s">
        <v>48</v>
      </c>
      <c r="AA173" s="33" t="s">
        <v>48</v>
      </c>
      <c r="AB173" s="33" t="s">
        <v>48</v>
      </c>
      <c r="AC173" s="33" t="s">
        <v>48</v>
      </c>
      <c r="AD173" s="33" t="s">
        <v>123</v>
      </c>
      <c r="AE173" s="33" t="s">
        <v>123</v>
      </c>
    </row>
    <row r="174" spans="1:31" ht="22.5" hidden="1" customHeight="1">
      <c r="A174" s="33" t="s">
        <v>321</v>
      </c>
      <c r="B174" s="33" t="s">
        <v>41</v>
      </c>
      <c r="C174" s="33" t="s">
        <v>324</v>
      </c>
      <c r="D174" s="33">
        <v>28857</v>
      </c>
      <c r="E174" s="33" t="s">
        <v>71</v>
      </c>
      <c r="F174" s="33" t="s">
        <v>87</v>
      </c>
      <c r="G174" s="35">
        <v>0</v>
      </c>
      <c r="H174" s="34">
        <v>18333.330000000002</v>
      </c>
      <c r="I174" s="30">
        <f t="shared" si="2"/>
        <v>18333.330000000002</v>
      </c>
      <c r="J174" s="33" t="s">
        <v>42</v>
      </c>
      <c r="K174" s="34">
        <v>219892.13</v>
      </c>
      <c r="L174" s="33" t="s">
        <v>64</v>
      </c>
      <c r="M174" s="33" t="s">
        <v>88</v>
      </c>
      <c r="N174" s="33" t="s">
        <v>59</v>
      </c>
      <c r="O174" s="33" t="s">
        <v>89</v>
      </c>
      <c r="P174" s="33" t="s">
        <v>45</v>
      </c>
      <c r="Q174" s="33" t="s">
        <v>45</v>
      </c>
      <c r="R174" s="33" t="s">
        <v>45</v>
      </c>
      <c r="S174" s="33" t="s">
        <v>45</v>
      </c>
      <c r="T174" s="33" t="s">
        <v>45</v>
      </c>
      <c r="U174" s="33" t="s">
        <v>66</v>
      </c>
      <c r="V174" s="33" t="s">
        <v>90</v>
      </c>
      <c r="W174" s="33" t="s">
        <v>60</v>
      </c>
      <c r="X174" s="33" t="s">
        <v>91</v>
      </c>
      <c r="Y174" s="33" t="s">
        <v>48</v>
      </c>
      <c r="Z174" s="33" t="s">
        <v>48</v>
      </c>
      <c r="AA174" s="33" t="s">
        <v>48</v>
      </c>
      <c r="AB174" s="33" t="s">
        <v>48</v>
      </c>
      <c r="AC174" s="33" t="s">
        <v>48</v>
      </c>
      <c r="AD174" s="33" t="s">
        <v>123</v>
      </c>
      <c r="AE174" s="33" t="s">
        <v>123</v>
      </c>
    </row>
    <row r="175" spans="1:31" ht="22.5" hidden="1" customHeight="1">
      <c r="A175" s="33" t="s">
        <v>321</v>
      </c>
      <c r="B175" s="33" t="s">
        <v>41</v>
      </c>
      <c r="C175" s="33" t="s">
        <v>324</v>
      </c>
      <c r="D175" s="33">
        <v>28857</v>
      </c>
      <c r="E175" s="33" t="s">
        <v>71</v>
      </c>
      <c r="F175" s="33" t="s">
        <v>299</v>
      </c>
      <c r="G175" s="35">
        <v>0</v>
      </c>
      <c r="H175" s="34">
        <v>10279.75</v>
      </c>
      <c r="I175" s="30">
        <f t="shared" si="2"/>
        <v>10279.75</v>
      </c>
      <c r="J175" s="33" t="s">
        <v>42</v>
      </c>
      <c r="K175" s="34">
        <v>46158.239999999998</v>
      </c>
      <c r="L175" s="33" t="s">
        <v>64</v>
      </c>
      <c r="M175" s="33" t="s">
        <v>300</v>
      </c>
      <c r="N175" s="33" t="s">
        <v>59</v>
      </c>
      <c r="O175" s="33" t="s">
        <v>45</v>
      </c>
      <c r="P175" s="33" t="s">
        <v>45</v>
      </c>
      <c r="Q175" s="33" t="s">
        <v>45</v>
      </c>
      <c r="R175" s="33" t="s">
        <v>45</v>
      </c>
      <c r="S175" s="33" t="s">
        <v>45</v>
      </c>
      <c r="T175" s="33" t="s">
        <v>45</v>
      </c>
      <c r="U175" s="33" t="s">
        <v>66</v>
      </c>
      <c r="V175" s="33" t="s">
        <v>301</v>
      </c>
      <c r="W175" s="33" t="s">
        <v>60</v>
      </c>
      <c r="X175" s="33" t="s">
        <v>48</v>
      </c>
      <c r="Y175" s="33" t="s">
        <v>48</v>
      </c>
      <c r="Z175" s="33" t="s">
        <v>48</v>
      </c>
      <c r="AA175" s="33" t="s">
        <v>48</v>
      </c>
      <c r="AB175" s="33" t="s">
        <v>48</v>
      </c>
      <c r="AC175" s="33" t="s">
        <v>48</v>
      </c>
      <c r="AD175" s="33" t="s">
        <v>123</v>
      </c>
      <c r="AE175" s="33" t="s">
        <v>123</v>
      </c>
    </row>
    <row r="176" spans="1:31" ht="22.5" hidden="1" customHeight="1">
      <c r="A176" s="33" t="s">
        <v>321</v>
      </c>
      <c r="B176" s="33" t="s">
        <v>41</v>
      </c>
      <c r="C176" s="33" t="s">
        <v>324</v>
      </c>
      <c r="D176" s="33">
        <v>28865</v>
      </c>
      <c r="E176" s="33" t="s">
        <v>342</v>
      </c>
      <c r="F176" s="33" t="s">
        <v>343</v>
      </c>
      <c r="G176" s="34">
        <v>25772.61</v>
      </c>
      <c r="H176" s="35">
        <v>0</v>
      </c>
      <c r="I176" s="30">
        <f t="shared" si="2"/>
        <v>-25772.61</v>
      </c>
      <c r="J176" s="33" t="s">
        <v>51</v>
      </c>
      <c r="K176" s="35">
        <v>0</v>
      </c>
      <c r="L176" s="33" t="s">
        <v>148</v>
      </c>
      <c r="M176" s="33" t="s">
        <v>148</v>
      </c>
      <c r="N176" s="33" t="s">
        <v>59</v>
      </c>
      <c r="O176" s="33" t="s">
        <v>45</v>
      </c>
      <c r="P176" s="33" t="s">
        <v>45</v>
      </c>
      <c r="Q176" s="33" t="s">
        <v>45</v>
      </c>
      <c r="R176" s="33" t="s">
        <v>45</v>
      </c>
      <c r="S176" s="33" t="s">
        <v>45</v>
      </c>
      <c r="T176" s="33" t="s">
        <v>45</v>
      </c>
      <c r="U176" s="33" t="s">
        <v>204</v>
      </c>
      <c r="V176" s="33" t="s">
        <v>204</v>
      </c>
      <c r="W176" s="33" t="s">
        <v>60</v>
      </c>
      <c r="X176" s="33" t="s">
        <v>48</v>
      </c>
      <c r="Y176" s="33" t="s">
        <v>48</v>
      </c>
      <c r="Z176" s="33" t="s">
        <v>48</v>
      </c>
      <c r="AA176" s="33" t="s">
        <v>48</v>
      </c>
      <c r="AB176" s="33" t="s">
        <v>48</v>
      </c>
      <c r="AC176" s="33" t="s">
        <v>48</v>
      </c>
      <c r="AD176" s="33" t="s">
        <v>123</v>
      </c>
      <c r="AE176" s="33" t="s">
        <v>123</v>
      </c>
    </row>
    <row r="177" spans="1:31" ht="22.5" hidden="1" customHeight="1">
      <c r="A177" s="33" t="s">
        <v>321</v>
      </c>
      <c r="B177" s="33" t="s">
        <v>41</v>
      </c>
      <c r="C177" s="33" t="s">
        <v>331</v>
      </c>
      <c r="D177" s="33">
        <v>28152</v>
      </c>
      <c r="E177" s="33" t="s">
        <v>241</v>
      </c>
      <c r="F177" s="33" t="s">
        <v>344</v>
      </c>
      <c r="G177" s="35">
        <v>0</v>
      </c>
      <c r="H177" s="34">
        <v>7134.41</v>
      </c>
      <c r="I177" s="30">
        <f t="shared" si="2"/>
        <v>7134.41</v>
      </c>
      <c r="J177" s="33" t="s">
        <v>42</v>
      </c>
      <c r="K177" s="34">
        <v>7134.41</v>
      </c>
      <c r="L177" s="33" t="s">
        <v>164</v>
      </c>
      <c r="M177" s="33" t="s">
        <v>164</v>
      </c>
      <c r="N177" s="33" t="s">
        <v>59</v>
      </c>
      <c r="O177" s="33" t="s">
        <v>45</v>
      </c>
      <c r="P177" s="33" t="s">
        <v>45</v>
      </c>
      <c r="Q177" s="33" t="s">
        <v>45</v>
      </c>
      <c r="R177" s="33" t="s">
        <v>45</v>
      </c>
      <c r="S177" s="33" t="s">
        <v>45</v>
      </c>
      <c r="T177" s="33" t="s">
        <v>45</v>
      </c>
      <c r="U177" s="33" t="s">
        <v>209</v>
      </c>
      <c r="V177" s="33" t="s">
        <v>209</v>
      </c>
      <c r="W177" s="33" t="s">
        <v>60</v>
      </c>
      <c r="X177" s="33" t="s">
        <v>48</v>
      </c>
      <c r="Y177" s="33" t="s">
        <v>48</v>
      </c>
      <c r="Z177" s="33" t="s">
        <v>48</v>
      </c>
      <c r="AA177" s="33" t="s">
        <v>48</v>
      </c>
      <c r="AB177" s="33" t="s">
        <v>48</v>
      </c>
      <c r="AC177" s="33" t="s">
        <v>48</v>
      </c>
      <c r="AD177" s="33" t="s">
        <v>123</v>
      </c>
      <c r="AE177" s="33" t="s">
        <v>123</v>
      </c>
    </row>
    <row r="178" spans="1:31" ht="22.5" hidden="1" customHeight="1">
      <c r="A178" s="33" t="s">
        <v>321</v>
      </c>
      <c r="B178" s="33" t="s">
        <v>41</v>
      </c>
      <c r="C178" s="33" t="s">
        <v>324</v>
      </c>
      <c r="D178" s="33">
        <v>28865</v>
      </c>
      <c r="E178" s="33" t="s">
        <v>342</v>
      </c>
      <c r="F178" s="33" t="s">
        <v>345</v>
      </c>
      <c r="G178" s="34">
        <v>7134.41</v>
      </c>
      <c r="H178" s="35">
        <v>0</v>
      </c>
      <c r="I178" s="30">
        <f t="shared" si="2"/>
        <v>-7134.41</v>
      </c>
      <c r="J178" s="33" t="s">
        <v>51</v>
      </c>
      <c r="K178" s="35">
        <v>0</v>
      </c>
      <c r="L178" s="33" t="s">
        <v>164</v>
      </c>
      <c r="M178" s="33" t="s">
        <v>164</v>
      </c>
      <c r="N178" s="33" t="s">
        <v>59</v>
      </c>
      <c r="O178" s="33" t="s">
        <v>45</v>
      </c>
      <c r="P178" s="33" t="s">
        <v>45</v>
      </c>
      <c r="Q178" s="33" t="s">
        <v>45</v>
      </c>
      <c r="R178" s="33" t="s">
        <v>45</v>
      </c>
      <c r="S178" s="33" t="s">
        <v>45</v>
      </c>
      <c r="T178" s="33" t="s">
        <v>45</v>
      </c>
      <c r="U178" s="33" t="s">
        <v>209</v>
      </c>
      <c r="V178" s="33" t="s">
        <v>209</v>
      </c>
      <c r="W178" s="33" t="s">
        <v>60</v>
      </c>
      <c r="X178" s="33" t="s">
        <v>48</v>
      </c>
      <c r="Y178" s="33" t="s">
        <v>48</v>
      </c>
      <c r="Z178" s="33" t="s">
        <v>48</v>
      </c>
      <c r="AA178" s="33" t="s">
        <v>48</v>
      </c>
      <c r="AB178" s="33" t="s">
        <v>48</v>
      </c>
      <c r="AC178" s="33" t="s">
        <v>48</v>
      </c>
      <c r="AD178" s="67"/>
      <c r="AE178" s="68"/>
    </row>
    <row r="179" spans="1:31" ht="24" hidden="1">
      <c r="A179" s="33" t="s">
        <v>346</v>
      </c>
      <c r="B179" s="33" t="s">
        <v>41</v>
      </c>
      <c r="C179" s="33" t="s">
        <v>357</v>
      </c>
      <c r="D179" s="33">
        <v>32126</v>
      </c>
      <c r="E179" s="33" t="s">
        <v>358</v>
      </c>
      <c r="F179" s="33" t="s">
        <v>359</v>
      </c>
      <c r="G179" s="34">
        <v>16250.01</v>
      </c>
      <c r="H179" s="35">
        <v>0</v>
      </c>
      <c r="I179" s="30">
        <f t="shared" si="2"/>
        <v>-16250.01</v>
      </c>
      <c r="J179" s="33" t="s">
        <v>42</v>
      </c>
      <c r="K179" s="34">
        <v>118117.46</v>
      </c>
      <c r="L179" s="33" t="s">
        <v>43</v>
      </c>
      <c r="M179" s="33" t="s">
        <v>44</v>
      </c>
      <c r="N179" s="33" t="s">
        <v>59</v>
      </c>
      <c r="O179" s="33" t="s">
        <v>45</v>
      </c>
      <c r="P179" s="33" t="s">
        <v>45</v>
      </c>
      <c r="Q179" s="33" t="s">
        <v>45</v>
      </c>
      <c r="R179" s="33" t="s">
        <v>45</v>
      </c>
      <c r="S179" s="33" t="s">
        <v>45</v>
      </c>
      <c r="T179" s="33" t="s">
        <v>45</v>
      </c>
      <c r="U179" s="33" t="s">
        <v>46</v>
      </c>
      <c r="V179" s="33" t="s">
        <v>47</v>
      </c>
      <c r="W179" s="33" t="s">
        <v>60</v>
      </c>
      <c r="X179" s="33" t="s">
        <v>48</v>
      </c>
      <c r="Y179" s="33" t="s">
        <v>48</v>
      </c>
      <c r="Z179" s="33" t="s">
        <v>48</v>
      </c>
      <c r="AA179" s="33" t="s">
        <v>48</v>
      </c>
      <c r="AB179" s="33" t="s">
        <v>48</v>
      </c>
      <c r="AC179" s="33" t="s">
        <v>48</v>
      </c>
      <c r="AD179" s="33" t="s">
        <v>123</v>
      </c>
      <c r="AE179" s="33" t="s">
        <v>123</v>
      </c>
    </row>
    <row r="180" spans="1:31" s="56" customFormat="1" hidden="1">
      <c r="A180" s="55" t="s">
        <v>346</v>
      </c>
      <c r="B180" s="55" t="s">
        <v>41</v>
      </c>
      <c r="C180" s="55" t="s">
        <v>357</v>
      </c>
      <c r="D180" s="55">
        <v>32134</v>
      </c>
      <c r="E180" s="55" t="s">
        <v>360</v>
      </c>
      <c r="F180" s="55" t="s">
        <v>361</v>
      </c>
      <c r="G180" s="74">
        <v>6576.09</v>
      </c>
      <c r="H180" s="77">
        <v>0</v>
      </c>
      <c r="I180" s="30">
        <f t="shared" si="2"/>
        <v>-6576.09</v>
      </c>
      <c r="J180" s="55" t="s">
        <v>42</v>
      </c>
      <c r="K180" s="74">
        <v>111541.37</v>
      </c>
      <c r="L180" s="55" t="s">
        <v>43</v>
      </c>
      <c r="M180" s="55" t="s">
        <v>44</v>
      </c>
      <c r="N180" s="55" t="s">
        <v>59</v>
      </c>
      <c r="O180" s="55" t="s">
        <v>45</v>
      </c>
      <c r="P180" s="55" t="s">
        <v>45</v>
      </c>
      <c r="Q180" s="55" t="s">
        <v>45</v>
      </c>
      <c r="R180" s="55" t="s">
        <v>45</v>
      </c>
      <c r="S180" s="55" t="s">
        <v>45</v>
      </c>
      <c r="T180" s="55" t="s">
        <v>45</v>
      </c>
      <c r="U180" s="55" t="s">
        <v>46</v>
      </c>
      <c r="V180" s="55" t="s">
        <v>47</v>
      </c>
      <c r="W180" s="55" t="s">
        <v>60</v>
      </c>
      <c r="X180" s="55" t="s">
        <v>48</v>
      </c>
      <c r="Y180" s="55" t="s">
        <v>48</v>
      </c>
      <c r="Z180" s="55" t="s">
        <v>48</v>
      </c>
      <c r="AA180" s="55" t="s">
        <v>48</v>
      </c>
      <c r="AB180" s="55" t="s">
        <v>48</v>
      </c>
      <c r="AC180" s="55" t="s">
        <v>48</v>
      </c>
      <c r="AD180" s="55" t="s">
        <v>123</v>
      </c>
      <c r="AE180" s="55" t="s">
        <v>123</v>
      </c>
    </row>
    <row r="181" spans="1:31" hidden="1">
      <c r="A181" s="33" t="s">
        <v>346</v>
      </c>
      <c r="B181" s="33" t="s">
        <v>41</v>
      </c>
      <c r="C181" s="33" t="s">
        <v>362</v>
      </c>
      <c r="D181" s="33">
        <v>32390</v>
      </c>
      <c r="E181" s="33" t="s">
        <v>363</v>
      </c>
      <c r="F181" s="33" t="s">
        <v>115</v>
      </c>
      <c r="G181" s="35">
        <v>0</v>
      </c>
      <c r="H181" s="34">
        <v>15000</v>
      </c>
      <c r="I181" s="73">
        <f t="shared" si="2"/>
        <v>15000</v>
      </c>
      <c r="J181" s="33" t="s">
        <v>42</v>
      </c>
      <c r="K181" s="34">
        <v>126541.37</v>
      </c>
      <c r="L181" s="33" t="s">
        <v>43</v>
      </c>
      <c r="M181" s="33" t="s">
        <v>44</v>
      </c>
      <c r="N181" s="33" t="s">
        <v>59</v>
      </c>
      <c r="O181" s="33" t="s">
        <v>45</v>
      </c>
      <c r="P181" s="33" t="s">
        <v>45</v>
      </c>
      <c r="Q181" s="33" t="s">
        <v>45</v>
      </c>
      <c r="R181" s="33" t="s">
        <v>45</v>
      </c>
      <c r="S181" s="33" t="s">
        <v>45</v>
      </c>
      <c r="T181" s="33" t="s">
        <v>45</v>
      </c>
      <c r="U181" s="33" t="s">
        <v>46</v>
      </c>
      <c r="V181" s="33" t="s">
        <v>47</v>
      </c>
      <c r="W181" s="33" t="s">
        <v>60</v>
      </c>
      <c r="X181" s="33" t="s">
        <v>48</v>
      </c>
      <c r="Y181" s="33" t="s">
        <v>48</v>
      </c>
      <c r="Z181" s="33" t="s">
        <v>48</v>
      </c>
      <c r="AA181" s="33" t="s">
        <v>48</v>
      </c>
      <c r="AB181" s="33" t="s">
        <v>48</v>
      </c>
      <c r="AC181" s="33" t="s">
        <v>48</v>
      </c>
      <c r="AD181" s="33" t="s">
        <v>123</v>
      </c>
      <c r="AE181" s="33" t="s">
        <v>123</v>
      </c>
    </row>
    <row r="182" spans="1:31" hidden="1">
      <c r="A182" s="33" t="s">
        <v>346</v>
      </c>
      <c r="B182" s="33" t="s">
        <v>41</v>
      </c>
      <c r="C182" s="33" t="s">
        <v>362</v>
      </c>
      <c r="D182" s="33">
        <v>32391</v>
      </c>
      <c r="E182" s="33" t="s">
        <v>364</v>
      </c>
      <c r="F182" s="33" t="s">
        <v>11</v>
      </c>
      <c r="G182" s="35">
        <v>0</v>
      </c>
      <c r="H182" s="34">
        <v>131131.72</v>
      </c>
      <c r="I182" s="36">
        <f t="shared" si="2"/>
        <v>131131.72</v>
      </c>
      <c r="J182" s="33" t="s">
        <v>42</v>
      </c>
      <c r="K182" s="34">
        <v>1300427.25</v>
      </c>
      <c r="L182" s="33" t="s">
        <v>43</v>
      </c>
      <c r="M182" s="33" t="s">
        <v>52</v>
      </c>
      <c r="N182" s="33" t="s">
        <v>59</v>
      </c>
      <c r="O182" s="33" t="s">
        <v>45</v>
      </c>
      <c r="P182" s="33" t="s">
        <v>45</v>
      </c>
      <c r="Q182" s="33" t="s">
        <v>45</v>
      </c>
      <c r="R182" s="33" t="s">
        <v>45</v>
      </c>
      <c r="S182" s="33" t="s">
        <v>45</v>
      </c>
      <c r="T182" s="33" t="s">
        <v>45</v>
      </c>
      <c r="U182" s="33" t="s">
        <v>46</v>
      </c>
      <c r="V182" s="33" t="s">
        <v>53</v>
      </c>
      <c r="W182" s="33" t="s">
        <v>60</v>
      </c>
      <c r="X182" s="33" t="s">
        <v>48</v>
      </c>
      <c r="Y182" s="33" t="s">
        <v>48</v>
      </c>
      <c r="Z182" s="33" t="s">
        <v>48</v>
      </c>
      <c r="AA182" s="33" t="s">
        <v>48</v>
      </c>
      <c r="AB182" s="33" t="s">
        <v>48</v>
      </c>
      <c r="AC182" s="33" t="s">
        <v>48</v>
      </c>
      <c r="AD182" s="33" t="s">
        <v>123</v>
      </c>
      <c r="AE182" s="33" t="s">
        <v>123</v>
      </c>
    </row>
    <row r="183" spans="1:31" hidden="1">
      <c r="A183" s="33" t="s">
        <v>346</v>
      </c>
      <c r="B183" s="33" t="s">
        <v>41</v>
      </c>
      <c r="C183" s="33" t="s">
        <v>356</v>
      </c>
      <c r="D183" s="33">
        <v>31034</v>
      </c>
      <c r="E183" s="33" t="s">
        <v>63</v>
      </c>
      <c r="F183" s="33" t="s">
        <v>365</v>
      </c>
      <c r="G183" s="34">
        <v>3399999.96</v>
      </c>
      <c r="H183" s="35">
        <v>0</v>
      </c>
      <c r="I183" s="30">
        <f t="shared" si="2"/>
        <v>-3399999.96</v>
      </c>
      <c r="J183" s="33" t="s">
        <v>42</v>
      </c>
      <c r="K183" s="34">
        <v>2706539.24</v>
      </c>
      <c r="L183" s="33" t="s">
        <v>43</v>
      </c>
      <c r="M183" s="33" t="s">
        <v>49</v>
      </c>
      <c r="N183" s="33" t="s">
        <v>59</v>
      </c>
      <c r="O183" s="33" t="s">
        <v>45</v>
      </c>
      <c r="P183" s="33" t="s">
        <v>45</v>
      </c>
      <c r="Q183" s="33" t="s">
        <v>45</v>
      </c>
      <c r="R183" s="33" t="s">
        <v>45</v>
      </c>
      <c r="S183" s="33" t="s">
        <v>45</v>
      </c>
      <c r="T183" s="33" t="s">
        <v>45</v>
      </c>
      <c r="U183" s="33" t="s">
        <v>46</v>
      </c>
      <c r="V183" s="33" t="s">
        <v>50</v>
      </c>
      <c r="W183" s="33" t="s">
        <v>60</v>
      </c>
      <c r="X183" s="33" t="s">
        <v>48</v>
      </c>
      <c r="Y183" s="33" t="s">
        <v>48</v>
      </c>
      <c r="Z183" s="33" t="s">
        <v>48</v>
      </c>
      <c r="AA183" s="33" t="s">
        <v>48</v>
      </c>
      <c r="AB183" s="33" t="s">
        <v>48</v>
      </c>
      <c r="AC183" s="33" t="s">
        <v>48</v>
      </c>
      <c r="AD183" s="33" t="s">
        <v>123</v>
      </c>
      <c r="AE183" s="33" t="s">
        <v>123</v>
      </c>
    </row>
    <row r="184" spans="1:31" hidden="1">
      <c r="A184" s="33" t="s">
        <v>346</v>
      </c>
      <c r="B184" s="33" t="s">
        <v>41</v>
      </c>
      <c r="C184" s="33" t="s">
        <v>362</v>
      </c>
      <c r="D184" s="33">
        <v>32390</v>
      </c>
      <c r="E184" s="33" t="s">
        <v>363</v>
      </c>
      <c r="F184" s="33" t="s">
        <v>225</v>
      </c>
      <c r="G184" s="35">
        <v>0</v>
      </c>
      <c r="H184" s="34">
        <v>3333</v>
      </c>
      <c r="I184" s="45">
        <f t="shared" si="2"/>
        <v>3333</v>
      </c>
      <c r="J184" s="33" t="s">
        <v>42</v>
      </c>
      <c r="K184" s="34">
        <v>2709872.24</v>
      </c>
      <c r="L184" s="33" t="s">
        <v>43</v>
      </c>
      <c r="M184" s="33" t="s">
        <v>49</v>
      </c>
      <c r="N184" s="33" t="s">
        <v>59</v>
      </c>
      <c r="O184" s="33" t="s">
        <v>45</v>
      </c>
      <c r="P184" s="33" t="s">
        <v>45</v>
      </c>
      <c r="Q184" s="33" t="s">
        <v>45</v>
      </c>
      <c r="R184" s="33" t="s">
        <v>45</v>
      </c>
      <c r="S184" s="33" t="s">
        <v>45</v>
      </c>
      <c r="T184" s="33" t="s">
        <v>45</v>
      </c>
      <c r="U184" s="33" t="s">
        <v>46</v>
      </c>
      <c r="V184" s="33" t="s">
        <v>50</v>
      </c>
      <c r="W184" s="33" t="s">
        <v>60</v>
      </c>
      <c r="X184" s="33" t="s">
        <v>48</v>
      </c>
      <c r="Y184" s="33" t="s">
        <v>48</v>
      </c>
      <c r="Z184" s="33" t="s">
        <v>48</v>
      </c>
      <c r="AA184" s="33" t="s">
        <v>48</v>
      </c>
      <c r="AB184" s="33" t="s">
        <v>48</v>
      </c>
      <c r="AC184" s="33" t="s">
        <v>48</v>
      </c>
      <c r="AD184" s="33" t="s">
        <v>123</v>
      </c>
      <c r="AE184" s="33" t="s">
        <v>123</v>
      </c>
    </row>
    <row r="185" spans="1:31" hidden="1">
      <c r="A185" s="33" t="s">
        <v>346</v>
      </c>
      <c r="B185" s="33" t="s">
        <v>41</v>
      </c>
      <c r="C185" s="33" t="s">
        <v>362</v>
      </c>
      <c r="D185" s="33">
        <v>32391</v>
      </c>
      <c r="E185" s="33" t="s">
        <v>364</v>
      </c>
      <c r="F185" s="33" t="s">
        <v>62</v>
      </c>
      <c r="G185" s="35">
        <v>0</v>
      </c>
      <c r="H185" s="34">
        <v>283333.33</v>
      </c>
      <c r="I185" s="45">
        <f t="shared" si="2"/>
        <v>283333.33</v>
      </c>
      <c r="J185" s="33" t="s">
        <v>42</v>
      </c>
      <c r="K185" s="34">
        <v>2993205.57</v>
      </c>
      <c r="L185" s="33" t="s">
        <v>43</v>
      </c>
      <c r="M185" s="33" t="s">
        <v>49</v>
      </c>
      <c r="N185" s="33" t="s">
        <v>59</v>
      </c>
      <c r="O185" s="33" t="s">
        <v>45</v>
      </c>
      <c r="P185" s="33" t="s">
        <v>45</v>
      </c>
      <c r="Q185" s="33" t="s">
        <v>45</v>
      </c>
      <c r="R185" s="33" t="s">
        <v>45</v>
      </c>
      <c r="S185" s="33" t="s">
        <v>45</v>
      </c>
      <c r="T185" s="33" t="s">
        <v>45</v>
      </c>
      <c r="U185" s="33" t="s">
        <v>46</v>
      </c>
      <c r="V185" s="33" t="s">
        <v>50</v>
      </c>
      <c r="W185" s="33" t="s">
        <v>60</v>
      </c>
      <c r="X185" s="33" t="s">
        <v>48</v>
      </c>
      <c r="Y185" s="33" t="s">
        <v>48</v>
      </c>
      <c r="Z185" s="33" t="s">
        <v>48</v>
      </c>
      <c r="AA185" s="33" t="s">
        <v>48</v>
      </c>
      <c r="AB185" s="33" t="s">
        <v>48</v>
      </c>
      <c r="AC185" s="33" t="s">
        <v>48</v>
      </c>
      <c r="AD185" s="33" t="s">
        <v>123</v>
      </c>
      <c r="AE185" s="33" t="s">
        <v>123</v>
      </c>
    </row>
    <row r="186" spans="1:31" ht="24" hidden="1">
      <c r="A186" s="33" t="s">
        <v>346</v>
      </c>
      <c r="B186" s="33" t="s">
        <v>41</v>
      </c>
      <c r="C186" s="33" t="s">
        <v>362</v>
      </c>
      <c r="D186" s="33">
        <v>32417</v>
      </c>
      <c r="E186" s="33" t="s">
        <v>284</v>
      </c>
      <c r="F186" s="33" t="s">
        <v>366</v>
      </c>
      <c r="G186" s="34">
        <v>67252.320000000007</v>
      </c>
      <c r="H186" s="35">
        <v>0</v>
      </c>
      <c r="I186" s="45">
        <f t="shared" si="2"/>
        <v>-67252.320000000007</v>
      </c>
      <c r="J186" s="33" t="s">
        <v>42</v>
      </c>
      <c r="K186" s="34">
        <v>2925953.25</v>
      </c>
      <c r="L186" s="33" t="s">
        <v>43</v>
      </c>
      <c r="M186" s="33" t="s">
        <v>49</v>
      </c>
      <c r="N186" s="33" t="s">
        <v>59</v>
      </c>
      <c r="O186" s="33" t="s">
        <v>45</v>
      </c>
      <c r="P186" s="33" t="s">
        <v>45</v>
      </c>
      <c r="Q186" s="33" t="s">
        <v>45</v>
      </c>
      <c r="R186" s="33" t="s">
        <v>45</v>
      </c>
      <c r="S186" s="33" t="s">
        <v>45</v>
      </c>
      <c r="T186" s="33" t="s">
        <v>45</v>
      </c>
      <c r="U186" s="33" t="s">
        <v>46</v>
      </c>
      <c r="V186" s="33" t="s">
        <v>50</v>
      </c>
      <c r="W186" s="33" t="s">
        <v>60</v>
      </c>
      <c r="X186" s="33" t="s">
        <v>48</v>
      </c>
      <c r="Y186" s="33" t="s">
        <v>48</v>
      </c>
      <c r="Z186" s="33" t="s">
        <v>48</v>
      </c>
      <c r="AA186" s="33" t="s">
        <v>48</v>
      </c>
      <c r="AB186" s="33" t="s">
        <v>48</v>
      </c>
      <c r="AC186" s="33" t="s">
        <v>48</v>
      </c>
      <c r="AD186" s="33" t="s">
        <v>123</v>
      </c>
      <c r="AE186" s="33" t="s">
        <v>123</v>
      </c>
    </row>
    <row r="187" spans="1:31" hidden="1">
      <c r="A187" s="33" t="s">
        <v>346</v>
      </c>
      <c r="B187" s="33" t="s">
        <v>41</v>
      </c>
      <c r="C187" s="33" t="s">
        <v>362</v>
      </c>
      <c r="D187" s="33">
        <v>32390</v>
      </c>
      <c r="E187" s="33" t="s">
        <v>363</v>
      </c>
      <c r="F187" s="33" t="s">
        <v>92</v>
      </c>
      <c r="G187" s="35">
        <v>0</v>
      </c>
      <c r="H187" s="34">
        <v>27500</v>
      </c>
      <c r="I187" s="45">
        <f t="shared" si="2"/>
        <v>27500</v>
      </c>
      <c r="J187" s="33" t="s">
        <v>42</v>
      </c>
      <c r="K187" s="34">
        <v>275000</v>
      </c>
      <c r="L187" s="33" t="s">
        <v>43</v>
      </c>
      <c r="M187" s="33" t="s">
        <v>85</v>
      </c>
      <c r="N187" s="33" t="s">
        <v>59</v>
      </c>
      <c r="O187" s="33" t="s">
        <v>45</v>
      </c>
      <c r="P187" s="33" t="s">
        <v>45</v>
      </c>
      <c r="Q187" s="33" t="s">
        <v>45</v>
      </c>
      <c r="R187" s="33" t="s">
        <v>45</v>
      </c>
      <c r="S187" s="33" t="s">
        <v>45</v>
      </c>
      <c r="T187" s="33" t="s">
        <v>45</v>
      </c>
      <c r="U187" s="33" t="s">
        <v>46</v>
      </c>
      <c r="V187" s="33" t="s">
        <v>86</v>
      </c>
      <c r="W187" s="33" t="s">
        <v>60</v>
      </c>
      <c r="X187" s="33" t="s">
        <v>48</v>
      </c>
      <c r="Y187" s="33" t="s">
        <v>48</v>
      </c>
      <c r="Z187" s="33" t="s">
        <v>48</v>
      </c>
      <c r="AA187" s="33" t="s">
        <v>48</v>
      </c>
      <c r="AB187" s="33" t="s">
        <v>48</v>
      </c>
      <c r="AC187" s="33" t="s">
        <v>48</v>
      </c>
      <c r="AD187" s="33" t="s">
        <v>123</v>
      </c>
      <c r="AE187" s="33" t="s">
        <v>123</v>
      </c>
    </row>
    <row r="188" spans="1:31" hidden="1">
      <c r="A188" s="33" t="s">
        <v>346</v>
      </c>
      <c r="B188" s="33" t="s">
        <v>41</v>
      </c>
      <c r="C188" s="33" t="s">
        <v>362</v>
      </c>
      <c r="D188" s="33">
        <v>32392</v>
      </c>
      <c r="E188" s="33" t="s">
        <v>367</v>
      </c>
      <c r="F188" s="33" t="s">
        <v>291</v>
      </c>
      <c r="G188" s="35">
        <v>0</v>
      </c>
      <c r="H188" s="34">
        <v>82997.67</v>
      </c>
      <c r="I188" s="45">
        <f t="shared" si="2"/>
        <v>82997.67</v>
      </c>
      <c r="J188" s="33" t="s">
        <v>42</v>
      </c>
      <c r="K188" s="34">
        <v>331990.68</v>
      </c>
      <c r="L188" s="33" t="s">
        <v>43</v>
      </c>
      <c r="M188" s="33" t="s">
        <v>292</v>
      </c>
      <c r="N188" s="33" t="s">
        <v>59</v>
      </c>
      <c r="O188" s="33" t="s">
        <v>45</v>
      </c>
      <c r="P188" s="33" t="s">
        <v>45</v>
      </c>
      <c r="Q188" s="33" t="s">
        <v>45</v>
      </c>
      <c r="R188" s="33" t="s">
        <v>45</v>
      </c>
      <c r="S188" s="33" t="s">
        <v>45</v>
      </c>
      <c r="T188" s="33" t="s">
        <v>45</v>
      </c>
      <c r="U188" s="33" t="s">
        <v>46</v>
      </c>
      <c r="V188" s="33" t="s">
        <v>293</v>
      </c>
      <c r="W188" s="33" t="s">
        <v>60</v>
      </c>
      <c r="X188" s="33" t="s">
        <v>48</v>
      </c>
      <c r="Y188" s="33" t="s">
        <v>48</v>
      </c>
      <c r="Z188" s="33" t="s">
        <v>48</v>
      </c>
      <c r="AA188" s="33" t="s">
        <v>48</v>
      </c>
      <c r="AB188" s="33" t="s">
        <v>48</v>
      </c>
      <c r="AC188" s="33" t="s">
        <v>48</v>
      </c>
      <c r="AD188" s="33" t="s">
        <v>123</v>
      </c>
      <c r="AE188" s="33" t="s">
        <v>123</v>
      </c>
    </row>
    <row r="189" spans="1:31" hidden="1">
      <c r="A189" s="33" t="s">
        <v>346</v>
      </c>
      <c r="B189" s="33" t="s">
        <v>41</v>
      </c>
      <c r="C189" s="33" t="s">
        <v>362</v>
      </c>
      <c r="D189" s="33">
        <v>32392</v>
      </c>
      <c r="E189" s="33" t="s">
        <v>367</v>
      </c>
      <c r="F189" s="33" t="s">
        <v>295</v>
      </c>
      <c r="G189" s="35">
        <v>0</v>
      </c>
      <c r="H189" s="34">
        <v>14100</v>
      </c>
      <c r="I189" s="45">
        <f t="shared" si="2"/>
        <v>14100</v>
      </c>
      <c r="J189" s="33" t="s">
        <v>42</v>
      </c>
      <c r="K189" s="34">
        <v>56400</v>
      </c>
      <c r="L189" s="33" t="s">
        <v>43</v>
      </c>
      <c r="M189" s="33" t="s">
        <v>211</v>
      </c>
      <c r="N189" s="33" t="s">
        <v>59</v>
      </c>
      <c r="O189" s="33" t="s">
        <v>45</v>
      </c>
      <c r="P189" s="33" t="s">
        <v>45</v>
      </c>
      <c r="Q189" s="33" t="s">
        <v>45</v>
      </c>
      <c r="R189" s="33" t="s">
        <v>45</v>
      </c>
      <c r="S189" s="33" t="s">
        <v>45</v>
      </c>
      <c r="T189" s="33" t="s">
        <v>45</v>
      </c>
      <c r="U189" s="33" t="s">
        <v>46</v>
      </c>
      <c r="V189" s="33" t="s">
        <v>212</v>
      </c>
      <c r="W189" s="33" t="s">
        <v>60</v>
      </c>
      <c r="X189" s="33" t="s">
        <v>48</v>
      </c>
      <c r="Y189" s="33" t="s">
        <v>48</v>
      </c>
      <c r="Z189" s="33" t="s">
        <v>48</v>
      </c>
      <c r="AA189" s="33" t="s">
        <v>48</v>
      </c>
      <c r="AB189" s="33" t="s">
        <v>48</v>
      </c>
      <c r="AC189" s="33" t="s">
        <v>48</v>
      </c>
      <c r="AD189" s="33" t="s">
        <v>123</v>
      </c>
      <c r="AE189" s="33" t="s">
        <v>123</v>
      </c>
    </row>
    <row r="190" spans="1:31" s="82" customFormat="1" hidden="1">
      <c r="A190" s="59" t="s">
        <v>368</v>
      </c>
      <c r="B190" s="59" t="s">
        <v>41</v>
      </c>
      <c r="C190" s="59" t="s">
        <v>379</v>
      </c>
      <c r="D190" s="59">
        <v>35135</v>
      </c>
      <c r="E190" s="59" t="s">
        <v>231</v>
      </c>
      <c r="F190" s="59" t="s">
        <v>380</v>
      </c>
      <c r="G190" s="80">
        <v>431.19</v>
      </c>
      <c r="H190" s="80">
        <v>0</v>
      </c>
      <c r="I190" s="45">
        <f t="shared" si="2"/>
        <v>-431.19</v>
      </c>
      <c r="J190" s="59" t="s">
        <v>42</v>
      </c>
      <c r="K190" s="81">
        <v>126110.18</v>
      </c>
      <c r="L190" s="59" t="s">
        <v>43</v>
      </c>
      <c r="M190" s="59" t="s">
        <v>44</v>
      </c>
      <c r="N190" s="59" t="s">
        <v>59</v>
      </c>
      <c r="O190" s="59" t="s">
        <v>45</v>
      </c>
      <c r="P190" s="59" t="s">
        <v>45</v>
      </c>
      <c r="Q190" s="59" t="s">
        <v>45</v>
      </c>
      <c r="R190" s="59" t="s">
        <v>45</v>
      </c>
      <c r="S190" s="59" t="s">
        <v>45</v>
      </c>
      <c r="T190" s="59" t="s">
        <v>45</v>
      </c>
      <c r="U190" s="59" t="s">
        <v>46</v>
      </c>
      <c r="V190" s="59" t="s">
        <v>47</v>
      </c>
      <c r="W190" s="59" t="s">
        <v>60</v>
      </c>
      <c r="X190" s="59" t="s">
        <v>48</v>
      </c>
      <c r="Y190" s="59" t="s">
        <v>48</v>
      </c>
      <c r="Z190" s="59" t="s">
        <v>48</v>
      </c>
      <c r="AA190" s="59" t="s">
        <v>48</v>
      </c>
      <c r="AB190" s="59" t="s">
        <v>48</v>
      </c>
      <c r="AC190" s="59" t="s">
        <v>48</v>
      </c>
      <c r="AD190" s="59" t="s">
        <v>123</v>
      </c>
      <c r="AE190" s="59" t="s">
        <v>123</v>
      </c>
    </row>
    <row r="191" spans="1:31" hidden="1">
      <c r="A191" s="33" t="s">
        <v>368</v>
      </c>
      <c r="B191" s="33" t="s">
        <v>41</v>
      </c>
      <c r="C191" s="33" t="s">
        <v>371</v>
      </c>
      <c r="D191" s="33">
        <v>35725</v>
      </c>
      <c r="E191" s="33" t="s">
        <v>381</v>
      </c>
      <c r="F191" s="33" t="s">
        <v>115</v>
      </c>
      <c r="G191" s="35">
        <v>0</v>
      </c>
      <c r="H191" s="34">
        <v>15000</v>
      </c>
      <c r="I191" s="45">
        <f t="shared" si="2"/>
        <v>15000</v>
      </c>
      <c r="J191" s="33" t="s">
        <v>42</v>
      </c>
      <c r="K191" s="34">
        <v>141110.18</v>
      </c>
      <c r="L191" s="33" t="s">
        <v>43</v>
      </c>
      <c r="M191" s="33" t="s">
        <v>44</v>
      </c>
      <c r="N191" s="33" t="s">
        <v>59</v>
      </c>
      <c r="O191" s="33" t="s">
        <v>45</v>
      </c>
      <c r="P191" s="33" t="s">
        <v>45</v>
      </c>
      <c r="Q191" s="33" t="s">
        <v>45</v>
      </c>
      <c r="R191" s="33" t="s">
        <v>45</v>
      </c>
      <c r="S191" s="33" t="s">
        <v>45</v>
      </c>
      <c r="T191" s="33" t="s">
        <v>45</v>
      </c>
      <c r="U191" s="33" t="s">
        <v>46</v>
      </c>
      <c r="V191" s="33" t="s">
        <v>47</v>
      </c>
      <c r="W191" s="33" t="s">
        <v>60</v>
      </c>
      <c r="X191" s="33" t="s">
        <v>48</v>
      </c>
      <c r="Y191" s="33" t="s">
        <v>48</v>
      </c>
      <c r="Z191" s="33" t="s">
        <v>48</v>
      </c>
      <c r="AA191" s="33" t="s">
        <v>48</v>
      </c>
      <c r="AB191" s="33" t="s">
        <v>48</v>
      </c>
      <c r="AC191" s="33" t="s">
        <v>48</v>
      </c>
      <c r="AD191" s="33" t="s">
        <v>123</v>
      </c>
      <c r="AE191" s="33" t="s">
        <v>123</v>
      </c>
    </row>
    <row r="192" spans="1:31" hidden="1">
      <c r="A192" s="33" t="s">
        <v>368</v>
      </c>
      <c r="B192" s="33" t="s">
        <v>41</v>
      </c>
      <c r="C192" s="33" t="s">
        <v>371</v>
      </c>
      <c r="D192" s="33">
        <v>35760</v>
      </c>
      <c r="E192" s="33" t="s">
        <v>360</v>
      </c>
      <c r="F192" s="33" t="s">
        <v>382</v>
      </c>
      <c r="G192" s="35">
        <v>0</v>
      </c>
      <c r="H192" s="34">
        <v>106179.34</v>
      </c>
      <c r="I192" s="45">
        <f t="shared" si="2"/>
        <v>106179.34</v>
      </c>
      <c r="J192" s="33" t="s">
        <v>42</v>
      </c>
      <c r="K192" s="34">
        <v>247289.52</v>
      </c>
      <c r="L192" s="33" t="s">
        <v>43</v>
      </c>
      <c r="M192" s="33" t="s">
        <v>44</v>
      </c>
      <c r="N192" s="33" t="s">
        <v>59</v>
      </c>
      <c r="O192" s="33" t="s">
        <v>45</v>
      </c>
      <c r="P192" s="33" t="s">
        <v>45</v>
      </c>
      <c r="Q192" s="33" t="s">
        <v>45</v>
      </c>
      <c r="R192" s="33" t="s">
        <v>45</v>
      </c>
      <c r="S192" s="33" t="s">
        <v>45</v>
      </c>
      <c r="T192" s="33" t="s">
        <v>45</v>
      </c>
      <c r="U192" s="33" t="s">
        <v>46</v>
      </c>
      <c r="V192" s="33" t="s">
        <v>47</v>
      </c>
      <c r="W192" s="33" t="s">
        <v>60</v>
      </c>
      <c r="X192" s="33" t="s">
        <v>48</v>
      </c>
      <c r="Y192" s="33" t="s">
        <v>48</v>
      </c>
      <c r="Z192" s="33" t="s">
        <v>48</v>
      </c>
      <c r="AA192" s="33" t="s">
        <v>48</v>
      </c>
      <c r="AB192" s="33" t="s">
        <v>48</v>
      </c>
      <c r="AC192" s="33" t="s">
        <v>48</v>
      </c>
      <c r="AD192" s="33" t="s">
        <v>123</v>
      </c>
      <c r="AE192" s="33" t="s">
        <v>123</v>
      </c>
    </row>
    <row r="193" spans="1:31" hidden="1">
      <c r="A193" s="33" t="s">
        <v>368</v>
      </c>
      <c r="B193" s="33" t="s">
        <v>41</v>
      </c>
      <c r="C193" s="33" t="s">
        <v>371</v>
      </c>
      <c r="D193" s="33">
        <v>35727</v>
      </c>
      <c r="E193" s="33" t="s">
        <v>313</v>
      </c>
      <c r="F193" s="33" t="s">
        <v>11</v>
      </c>
      <c r="G193" s="35">
        <v>0</v>
      </c>
      <c r="H193" s="34">
        <v>131131.72</v>
      </c>
      <c r="I193" s="45">
        <f t="shared" si="2"/>
        <v>131131.72</v>
      </c>
      <c r="J193" s="33" t="s">
        <v>42</v>
      </c>
      <c r="K193" s="34">
        <v>1431558.97</v>
      </c>
      <c r="L193" s="33" t="s">
        <v>43</v>
      </c>
      <c r="M193" s="33" t="s">
        <v>52</v>
      </c>
      <c r="N193" s="33" t="s">
        <v>59</v>
      </c>
      <c r="O193" s="33" t="s">
        <v>45</v>
      </c>
      <c r="P193" s="33" t="s">
        <v>45</v>
      </c>
      <c r="Q193" s="33" t="s">
        <v>45</v>
      </c>
      <c r="R193" s="33" t="s">
        <v>45</v>
      </c>
      <c r="S193" s="33" t="s">
        <v>45</v>
      </c>
      <c r="T193" s="33" t="s">
        <v>45</v>
      </c>
      <c r="U193" s="33" t="s">
        <v>46</v>
      </c>
      <c r="V193" s="33" t="s">
        <v>53</v>
      </c>
      <c r="W193" s="33" t="s">
        <v>60</v>
      </c>
      <c r="X193" s="33" t="s">
        <v>48</v>
      </c>
      <c r="Y193" s="33" t="s">
        <v>48</v>
      </c>
      <c r="Z193" s="33" t="s">
        <v>48</v>
      </c>
      <c r="AA193" s="33" t="s">
        <v>48</v>
      </c>
      <c r="AB193" s="33" t="s">
        <v>48</v>
      </c>
      <c r="AC193" s="33" t="s">
        <v>48</v>
      </c>
      <c r="AD193" s="33" t="s">
        <v>123</v>
      </c>
      <c r="AE193" s="33" t="s">
        <v>123</v>
      </c>
    </row>
    <row r="194" spans="1:31" hidden="1">
      <c r="A194" s="33" t="s">
        <v>368</v>
      </c>
      <c r="B194" s="33" t="s">
        <v>41</v>
      </c>
      <c r="C194" s="33" t="s">
        <v>371</v>
      </c>
      <c r="D194" s="33">
        <v>35725</v>
      </c>
      <c r="E194" s="33" t="s">
        <v>381</v>
      </c>
      <c r="F194" s="33" t="s">
        <v>225</v>
      </c>
      <c r="G194" s="35">
        <v>0</v>
      </c>
      <c r="H194" s="34">
        <v>3333</v>
      </c>
      <c r="I194" s="45">
        <f t="shared" si="2"/>
        <v>3333</v>
      </c>
      <c r="J194" s="33" t="s">
        <v>42</v>
      </c>
      <c r="K194" s="34">
        <v>2929286.25</v>
      </c>
      <c r="L194" s="33" t="s">
        <v>43</v>
      </c>
      <c r="M194" s="33" t="s">
        <v>49</v>
      </c>
      <c r="N194" s="33" t="s">
        <v>59</v>
      </c>
      <c r="O194" s="33" t="s">
        <v>45</v>
      </c>
      <c r="P194" s="33" t="s">
        <v>45</v>
      </c>
      <c r="Q194" s="33" t="s">
        <v>45</v>
      </c>
      <c r="R194" s="33" t="s">
        <v>45</v>
      </c>
      <c r="S194" s="33" t="s">
        <v>45</v>
      </c>
      <c r="T194" s="33" t="s">
        <v>45</v>
      </c>
      <c r="U194" s="33" t="s">
        <v>46</v>
      </c>
      <c r="V194" s="33" t="s">
        <v>50</v>
      </c>
      <c r="W194" s="33" t="s">
        <v>60</v>
      </c>
      <c r="X194" s="33" t="s">
        <v>48</v>
      </c>
      <c r="Y194" s="33" t="s">
        <v>48</v>
      </c>
      <c r="Z194" s="33" t="s">
        <v>48</v>
      </c>
      <c r="AA194" s="33" t="s">
        <v>48</v>
      </c>
      <c r="AB194" s="33" t="s">
        <v>48</v>
      </c>
      <c r="AC194" s="33" t="s">
        <v>48</v>
      </c>
      <c r="AD194" s="33" t="s">
        <v>123</v>
      </c>
      <c r="AE194" s="33" t="s">
        <v>123</v>
      </c>
    </row>
    <row r="195" spans="1:31" hidden="1">
      <c r="A195" s="33" t="s">
        <v>368</v>
      </c>
      <c r="B195" s="33" t="s">
        <v>41</v>
      </c>
      <c r="C195" s="33" t="s">
        <v>371</v>
      </c>
      <c r="D195" s="33">
        <v>35727</v>
      </c>
      <c r="E195" s="33" t="s">
        <v>313</v>
      </c>
      <c r="F195" s="33" t="s">
        <v>62</v>
      </c>
      <c r="G195" s="35">
        <v>0</v>
      </c>
      <c r="H195" s="34">
        <v>283333.33</v>
      </c>
      <c r="I195" s="45">
        <f t="shared" si="2"/>
        <v>283333.33</v>
      </c>
      <c r="J195" s="33" t="s">
        <v>42</v>
      </c>
      <c r="K195" s="34">
        <v>3212619.58</v>
      </c>
      <c r="L195" s="33" t="s">
        <v>43</v>
      </c>
      <c r="M195" s="33" t="s">
        <v>49</v>
      </c>
      <c r="N195" s="33" t="s">
        <v>59</v>
      </c>
      <c r="O195" s="33" t="s">
        <v>45</v>
      </c>
      <c r="P195" s="33" t="s">
        <v>45</v>
      </c>
      <c r="Q195" s="33" t="s">
        <v>45</v>
      </c>
      <c r="R195" s="33" t="s">
        <v>45</v>
      </c>
      <c r="S195" s="33" t="s">
        <v>45</v>
      </c>
      <c r="T195" s="33" t="s">
        <v>45</v>
      </c>
      <c r="U195" s="33" t="s">
        <v>46</v>
      </c>
      <c r="V195" s="33" t="s">
        <v>50</v>
      </c>
      <c r="W195" s="33" t="s">
        <v>60</v>
      </c>
      <c r="X195" s="33" t="s">
        <v>48</v>
      </c>
      <c r="Y195" s="33" t="s">
        <v>48</v>
      </c>
      <c r="Z195" s="33" t="s">
        <v>48</v>
      </c>
      <c r="AA195" s="33" t="s">
        <v>48</v>
      </c>
      <c r="AB195" s="33" t="s">
        <v>48</v>
      </c>
      <c r="AC195" s="33" t="s">
        <v>48</v>
      </c>
      <c r="AD195" s="33" t="s">
        <v>123</v>
      </c>
      <c r="AE195" s="33" t="s">
        <v>123</v>
      </c>
    </row>
    <row r="196" spans="1:31" hidden="1">
      <c r="A196" s="33" t="s">
        <v>368</v>
      </c>
      <c r="B196" s="33" t="s">
        <v>41</v>
      </c>
      <c r="C196" s="33" t="s">
        <v>371</v>
      </c>
      <c r="D196" s="33">
        <v>35725</v>
      </c>
      <c r="E196" s="33" t="s">
        <v>381</v>
      </c>
      <c r="F196" s="33" t="s">
        <v>92</v>
      </c>
      <c r="G196" s="35">
        <v>0</v>
      </c>
      <c r="H196" s="34">
        <v>27500</v>
      </c>
      <c r="I196" s="45">
        <f t="shared" si="2"/>
        <v>27500</v>
      </c>
      <c r="J196" s="33" t="s">
        <v>42</v>
      </c>
      <c r="K196" s="34">
        <v>302500</v>
      </c>
      <c r="L196" s="33" t="s">
        <v>43</v>
      </c>
      <c r="M196" s="33" t="s">
        <v>85</v>
      </c>
      <c r="N196" s="33" t="s">
        <v>59</v>
      </c>
      <c r="O196" s="33" t="s">
        <v>45</v>
      </c>
      <c r="P196" s="33" t="s">
        <v>45</v>
      </c>
      <c r="Q196" s="33" t="s">
        <v>45</v>
      </c>
      <c r="R196" s="33" t="s">
        <v>45</v>
      </c>
      <c r="S196" s="33" t="s">
        <v>45</v>
      </c>
      <c r="T196" s="33" t="s">
        <v>45</v>
      </c>
      <c r="U196" s="33" t="s">
        <v>46</v>
      </c>
      <c r="V196" s="33" t="s">
        <v>86</v>
      </c>
      <c r="W196" s="33" t="s">
        <v>60</v>
      </c>
      <c r="X196" s="33" t="s">
        <v>48</v>
      </c>
      <c r="Y196" s="33" t="s">
        <v>48</v>
      </c>
      <c r="Z196" s="33" t="s">
        <v>48</v>
      </c>
      <c r="AA196" s="33" t="s">
        <v>48</v>
      </c>
      <c r="AB196" s="33" t="s">
        <v>48</v>
      </c>
      <c r="AC196" s="33" t="s">
        <v>48</v>
      </c>
      <c r="AD196" s="33" t="s">
        <v>123</v>
      </c>
      <c r="AE196" s="33" t="s">
        <v>123</v>
      </c>
    </row>
    <row r="197" spans="1:31" hidden="1">
      <c r="A197" s="33" t="s">
        <v>368</v>
      </c>
      <c r="B197" s="33" t="s">
        <v>41</v>
      </c>
      <c r="C197" s="33" t="s">
        <v>369</v>
      </c>
      <c r="D197" s="33">
        <v>33194</v>
      </c>
      <c r="E197" s="33" t="s">
        <v>355</v>
      </c>
      <c r="F197" s="33" t="s">
        <v>383</v>
      </c>
      <c r="G197" s="34">
        <v>331990.68</v>
      </c>
      <c r="H197" s="35">
        <v>0</v>
      </c>
      <c r="I197" s="45">
        <f t="shared" ref="I197:I260" si="3">H197-G197</f>
        <v>-331990.68</v>
      </c>
      <c r="J197" s="33" t="s">
        <v>51</v>
      </c>
      <c r="K197" s="35">
        <v>0</v>
      </c>
      <c r="L197" s="33" t="s">
        <v>43</v>
      </c>
      <c r="M197" s="33" t="s">
        <v>292</v>
      </c>
      <c r="N197" s="33" t="s">
        <v>59</v>
      </c>
      <c r="O197" s="33" t="s">
        <v>45</v>
      </c>
      <c r="P197" s="33" t="s">
        <v>45</v>
      </c>
      <c r="Q197" s="33" t="s">
        <v>45</v>
      </c>
      <c r="R197" s="33" t="s">
        <v>45</v>
      </c>
      <c r="S197" s="33" t="s">
        <v>45</v>
      </c>
      <c r="T197" s="33" t="s">
        <v>45</v>
      </c>
      <c r="U197" s="33" t="s">
        <v>46</v>
      </c>
      <c r="V197" s="33" t="s">
        <v>293</v>
      </c>
      <c r="W197" s="33" t="s">
        <v>60</v>
      </c>
      <c r="X197" s="33" t="s">
        <v>48</v>
      </c>
      <c r="Y197" s="33" t="s">
        <v>48</v>
      </c>
      <c r="Z197" s="33" t="s">
        <v>48</v>
      </c>
      <c r="AA197" s="33" t="s">
        <v>48</v>
      </c>
      <c r="AB197" s="33" t="s">
        <v>48</v>
      </c>
      <c r="AC197" s="33" t="s">
        <v>48</v>
      </c>
      <c r="AD197" s="33" t="s">
        <v>123</v>
      </c>
      <c r="AE197" s="33" t="s">
        <v>123</v>
      </c>
    </row>
    <row r="198" spans="1:31" hidden="1">
      <c r="A198" s="33" t="s">
        <v>368</v>
      </c>
      <c r="B198" s="33" t="s">
        <v>41</v>
      </c>
      <c r="C198" s="33" t="s">
        <v>371</v>
      </c>
      <c r="D198" s="33">
        <v>35726</v>
      </c>
      <c r="E198" s="33" t="s">
        <v>253</v>
      </c>
      <c r="F198" s="33" t="s">
        <v>295</v>
      </c>
      <c r="G198" s="35">
        <v>0</v>
      </c>
      <c r="H198" s="34">
        <v>14100</v>
      </c>
      <c r="I198" s="45">
        <f t="shared" si="3"/>
        <v>14100</v>
      </c>
      <c r="J198" s="33" t="s">
        <v>42</v>
      </c>
      <c r="K198" s="34">
        <v>70500</v>
      </c>
      <c r="L198" s="33" t="s">
        <v>43</v>
      </c>
      <c r="M198" s="33" t="s">
        <v>211</v>
      </c>
      <c r="N198" s="33" t="s">
        <v>59</v>
      </c>
      <c r="O198" s="33" t="s">
        <v>45</v>
      </c>
      <c r="P198" s="33" t="s">
        <v>45</v>
      </c>
      <c r="Q198" s="33" t="s">
        <v>45</v>
      </c>
      <c r="R198" s="33" t="s">
        <v>45</v>
      </c>
      <c r="S198" s="33" t="s">
        <v>45</v>
      </c>
      <c r="T198" s="33" t="s">
        <v>45</v>
      </c>
      <c r="U198" s="33" t="s">
        <v>46</v>
      </c>
      <c r="V198" s="33" t="s">
        <v>212</v>
      </c>
      <c r="W198" s="33" t="s">
        <v>60</v>
      </c>
      <c r="X198" s="33" t="s">
        <v>48</v>
      </c>
      <c r="Y198" s="33" t="s">
        <v>48</v>
      </c>
      <c r="Z198" s="33" t="s">
        <v>48</v>
      </c>
      <c r="AA198" s="33" t="s">
        <v>48</v>
      </c>
      <c r="AB198" s="33" t="s">
        <v>48</v>
      </c>
      <c r="AC198" s="33" t="s">
        <v>48</v>
      </c>
      <c r="AD198" s="33" t="s">
        <v>123</v>
      </c>
      <c r="AE198" s="33" t="s">
        <v>123</v>
      </c>
    </row>
    <row r="199" spans="1:31" ht="24" hidden="1">
      <c r="A199" s="33" t="s">
        <v>368</v>
      </c>
      <c r="B199" s="33" t="s">
        <v>41</v>
      </c>
      <c r="C199" s="33" t="s">
        <v>378</v>
      </c>
      <c r="D199" s="33">
        <v>35430</v>
      </c>
      <c r="E199" s="33" t="s">
        <v>354</v>
      </c>
      <c r="F199" s="33" t="s">
        <v>385</v>
      </c>
      <c r="G199" s="35">
        <v>0</v>
      </c>
      <c r="H199" s="34">
        <v>25778.14</v>
      </c>
      <c r="I199" s="45">
        <f t="shared" si="3"/>
        <v>25778.14</v>
      </c>
      <c r="J199" s="33" t="s">
        <v>42</v>
      </c>
      <c r="K199" s="34">
        <v>25778.14</v>
      </c>
      <c r="L199" s="33" t="s">
        <v>266</v>
      </c>
      <c r="M199" s="33" t="s">
        <v>266</v>
      </c>
      <c r="N199" s="33" t="s">
        <v>59</v>
      </c>
      <c r="O199" s="33" t="s">
        <v>45</v>
      </c>
      <c r="P199" s="33" t="s">
        <v>45</v>
      </c>
      <c r="Q199" s="33" t="s">
        <v>45</v>
      </c>
      <c r="R199" s="33" t="s">
        <v>45</v>
      </c>
      <c r="S199" s="33" t="s">
        <v>45</v>
      </c>
      <c r="T199" s="33" t="s">
        <v>45</v>
      </c>
      <c r="U199" s="33" t="s">
        <v>267</v>
      </c>
      <c r="V199" s="33" t="s">
        <v>267</v>
      </c>
      <c r="W199" s="33" t="s">
        <v>60</v>
      </c>
      <c r="X199" s="33" t="s">
        <v>48</v>
      </c>
      <c r="Y199" s="33" t="s">
        <v>48</v>
      </c>
      <c r="Z199" s="33" t="s">
        <v>48</v>
      </c>
      <c r="AA199" s="33" t="s">
        <v>48</v>
      </c>
      <c r="AB199" s="33" t="s">
        <v>48</v>
      </c>
      <c r="AC199" s="33" t="s">
        <v>48</v>
      </c>
      <c r="AD199" s="33" t="s">
        <v>123</v>
      </c>
      <c r="AE199" s="33" t="s">
        <v>123</v>
      </c>
    </row>
    <row r="200" spans="1:31" ht="24" hidden="1">
      <c r="A200" s="33" t="s">
        <v>368</v>
      </c>
      <c r="B200" s="33" t="s">
        <v>41</v>
      </c>
      <c r="C200" s="33" t="s">
        <v>378</v>
      </c>
      <c r="D200" s="33">
        <v>35430</v>
      </c>
      <c r="E200" s="33" t="s">
        <v>354</v>
      </c>
      <c r="F200" s="33" t="s">
        <v>385</v>
      </c>
      <c r="G200" s="35">
        <v>0</v>
      </c>
      <c r="H200" s="34">
        <v>7562.5</v>
      </c>
      <c r="I200" s="45">
        <f t="shared" si="3"/>
        <v>7562.5</v>
      </c>
      <c r="J200" s="33" t="s">
        <v>42</v>
      </c>
      <c r="K200" s="34">
        <v>33340.639999999999</v>
      </c>
      <c r="L200" s="33" t="s">
        <v>266</v>
      </c>
      <c r="M200" s="33" t="s">
        <v>266</v>
      </c>
      <c r="N200" s="33" t="s">
        <v>59</v>
      </c>
      <c r="O200" s="33" t="s">
        <v>45</v>
      </c>
      <c r="P200" s="33" t="s">
        <v>45</v>
      </c>
      <c r="Q200" s="33" t="s">
        <v>45</v>
      </c>
      <c r="R200" s="33" t="s">
        <v>45</v>
      </c>
      <c r="S200" s="33" t="s">
        <v>45</v>
      </c>
      <c r="T200" s="33" t="s">
        <v>45</v>
      </c>
      <c r="U200" s="33" t="s">
        <v>267</v>
      </c>
      <c r="V200" s="33" t="s">
        <v>267</v>
      </c>
      <c r="W200" s="33" t="s">
        <v>60</v>
      </c>
      <c r="X200" s="33" t="s">
        <v>48</v>
      </c>
      <c r="Y200" s="33" t="s">
        <v>48</v>
      </c>
      <c r="Z200" s="33" t="s">
        <v>48</v>
      </c>
      <c r="AA200" s="33" t="s">
        <v>48</v>
      </c>
      <c r="AB200" s="33" t="s">
        <v>48</v>
      </c>
      <c r="AC200" s="33" t="s">
        <v>48</v>
      </c>
      <c r="AD200" s="33" t="s">
        <v>123</v>
      </c>
      <c r="AE200" s="33" t="s">
        <v>123</v>
      </c>
    </row>
    <row r="201" spans="1:31" hidden="1">
      <c r="A201" s="33" t="s">
        <v>386</v>
      </c>
      <c r="B201" s="33" t="s">
        <v>41</v>
      </c>
      <c r="C201" s="33" t="s">
        <v>397</v>
      </c>
      <c r="D201" s="33">
        <v>36765</v>
      </c>
      <c r="E201" s="33" t="s">
        <v>342</v>
      </c>
      <c r="F201" s="33" t="s">
        <v>115</v>
      </c>
      <c r="G201" s="35">
        <v>0</v>
      </c>
      <c r="H201" s="34">
        <v>15000</v>
      </c>
      <c r="I201" s="45">
        <f t="shared" si="3"/>
        <v>15000</v>
      </c>
      <c r="J201" s="33" t="s">
        <v>42</v>
      </c>
      <c r="K201" s="34">
        <v>262289.52</v>
      </c>
      <c r="L201" s="33" t="s">
        <v>43</v>
      </c>
      <c r="M201" s="33" t="s">
        <v>44</v>
      </c>
      <c r="N201" s="33" t="s">
        <v>59</v>
      </c>
      <c r="O201" s="33" t="s">
        <v>45</v>
      </c>
      <c r="P201" s="33" t="s">
        <v>45</v>
      </c>
      <c r="Q201" s="33" t="s">
        <v>45</v>
      </c>
      <c r="R201" s="33" t="s">
        <v>45</v>
      </c>
      <c r="S201" s="33" t="s">
        <v>45</v>
      </c>
      <c r="T201" s="33" t="s">
        <v>45</v>
      </c>
      <c r="U201" s="33" t="s">
        <v>46</v>
      </c>
      <c r="V201" s="33" t="s">
        <v>47</v>
      </c>
      <c r="W201" s="33" t="s">
        <v>60</v>
      </c>
      <c r="X201" s="33" t="s">
        <v>48</v>
      </c>
      <c r="Y201" s="33" t="s">
        <v>48</v>
      </c>
      <c r="Z201" s="33" t="s">
        <v>48</v>
      </c>
      <c r="AA201" s="33" t="s">
        <v>48</v>
      </c>
      <c r="AB201" s="33" t="s">
        <v>48</v>
      </c>
      <c r="AC201" s="33" t="s">
        <v>48</v>
      </c>
      <c r="AD201" s="33" t="s">
        <v>123</v>
      </c>
      <c r="AE201" s="33" t="s">
        <v>123</v>
      </c>
    </row>
    <row r="202" spans="1:31" ht="24" hidden="1">
      <c r="A202" s="33" t="s">
        <v>386</v>
      </c>
      <c r="B202" s="33" t="s">
        <v>41</v>
      </c>
      <c r="C202" s="33" t="s">
        <v>389</v>
      </c>
      <c r="D202" s="33">
        <v>38385</v>
      </c>
      <c r="E202" s="33" t="s">
        <v>123</v>
      </c>
      <c r="F202" s="33" t="s">
        <v>398</v>
      </c>
      <c r="G202" s="34">
        <v>106179.34</v>
      </c>
      <c r="H202" s="35">
        <v>0</v>
      </c>
      <c r="I202" s="45">
        <f t="shared" si="3"/>
        <v>-106179.34</v>
      </c>
      <c r="J202" s="33" t="s">
        <v>42</v>
      </c>
      <c r="K202" s="34">
        <v>156110.18</v>
      </c>
      <c r="L202" s="33" t="s">
        <v>43</v>
      </c>
      <c r="M202" s="33" t="s">
        <v>44</v>
      </c>
      <c r="N202" s="33" t="s">
        <v>59</v>
      </c>
      <c r="O202" s="33" t="s">
        <v>45</v>
      </c>
      <c r="P202" s="33" t="s">
        <v>45</v>
      </c>
      <c r="Q202" s="33" t="s">
        <v>45</v>
      </c>
      <c r="R202" s="33" t="s">
        <v>45</v>
      </c>
      <c r="S202" s="33" t="s">
        <v>45</v>
      </c>
      <c r="T202" s="33" t="s">
        <v>45</v>
      </c>
      <c r="U202" s="33" t="s">
        <v>46</v>
      </c>
      <c r="V202" s="33" t="s">
        <v>47</v>
      </c>
      <c r="W202" s="33" t="s">
        <v>60</v>
      </c>
      <c r="X202" s="33" t="s">
        <v>48</v>
      </c>
      <c r="Y202" s="33" t="s">
        <v>48</v>
      </c>
      <c r="Z202" s="33" t="s">
        <v>48</v>
      </c>
      <c r="AA202" s="33" t="s">
        <v>48</v>
      </c>
      <c r="AB202" s="33" t="s">
        <v>48</v>
      </c>
      <c r="AC202" s="33" t="s">
        <v>48</v>
      </c>
      <c r="AD202" s="33" t="s">
        <v>123</v>
      </c>
      <c r="AE202" s="33" t="s">
        <v>123</v>
      </c>
    </row>
    <row r="203" spans="1:31" hidden="1">
      <c r="A203" s="33" t="s">
        <v>386</v>
      </c>
      <c r="B203" s="33" t="s">
        <v>41</v>
      </c>
      <c r="C203" s="33" t="s">
        <v>391</v>
      </c>
      <c r="D203" s="33">
        <v>39671</v>
      </c>
      <c r="E203" s="33" t="s">
        <v>290</v>
      </c>
      <c r="F203" s="33" t="s">
        <v>399</v>
      </c>
      <c r="G203" s="34">
        <v>2818.97</v>
      </c>
      <c r="H203" s="35">
        <v>0</v>
      </c>
      <c r="I203" s="45">
        <f t="shared" si="3"/>
        <v>-2818.97</v>
      </c>
      <c r="J203" s="33" t="s">
        <v>42</v>
      </c>
      <c r="K203" s="34">
        <v>153291.21</v>
      </c>
      <c r="L203" s="33" t="s">
        <v>43</v>
      </c>
      <c r="M203" s="33" t="s">
        <v>44</v>
      </c>
      <c r="N203" s="33" t="s">
        <v>59</v>
      </c>
      <c r="O203" s="33" t="s">
        <v>45</v>
      </c>
      <c r="P203" s="33" t="s">
        <v>45</v>
      </c>
      <c r="Q203" s="33" t="s">
        <v>45</v>
      </c>
      <c r="R203" s="33" t="s">
        <v>45</v>
      </c>
      <c r="S203" s="33" t="s">
        <v>45</v>
      </c>
      <c r="T203" s="33" t="s">
        <v>45</v>
      </c>
      <c r="U203" s="33" t="s">
        <v>46</v>
      </c>
      <c r="V203" s="33" t="s">
        <v>47</v>
      </c>
      <c r="W203" s="33" t="s">
        <v>60</v>
      </c>
      <c r="X203" s="33" t="s">
        <v>48</v>
      </c>
      <c r="Y203" s="33" t="s">
        <v>48</v>
      </c>
      <c r="Z203" s="33" t="s">
        <v>48</v>
      </c>
      <c r="AA203" s="33" t="s">
        <v>48</v>
      </c>
      <c r="AB203" s="33" t="s">
        <v>48</v>
      </c>
      <c r="AC203" s="33" t="s">
        <v>48</v>
      </c>
      <c r="AD203" s="33" t="s">
        <v>123</v>
      </c>
      <c r="AE203" s="33" t="s">
        <v>123</v>
      </c>
    </row>
    <row r="204" spans="1:31" hidden="1">
      <c r="A204" s="33" t="s">
        <v>386</v>
      </c>
      <c r="B204" s="33" t="s">
        <v>41</v>
      </c>
      <c r="C204" s="33" t="s">
        <v>390</v>
      </c>
      <c r="D204" s="33">
        <v>40798</v>
      </c>
      <c r="E204" s="33" t="s">
        <v>400</v>
      </c>
      <c r="F204" s="33" t="s">
        <v>401</v>
      </c>
      <c r="G204" s="35">
        <v>0</v>
      </c>
      <c r="H204" s="34">
        <v>103050.98</v>
      </c>
      <c r="I204" s="45">
        <f t="shared" si="3"/>
        <v>103050.98</v>
      </c>
      <c r="J204" s="33" t="s">
        <v>42</v>
      </c>
      <c r="K204" s="34">
        <v>256342.19</v>
      </c>
      <c r="L204" s="33" t="s">
        <v>43</v>
      </c>
      <c r="M204" s="33" t="s">
        <v>44</v>
      </c>
      <c r="N204" s="33" t="s">
        <v>59</v>
      </c>
      <c r="O204" s="33" t="s">
        <v>45</v>
      </c>
      <c r="P204" s="33" t="s">
        <v>45</v>
      </c>
      <c r="Q204" s="33" t="s">
        <v>45</v>
      </c>
      <c r="R204" s="33" t="s">
        <v>45</v>
      </c>
      <c r="S204" s="33" t="s">
        <v>45</v>
      </c>
      <c r="T204" s="33" t="s">
        <v>45</v>
      </c>
      <c r="U204" s="33" t="s">
        <v>46</v>
      </c>
      <c r="V204" s="33" t="s">
        <v>47</v>
      </c>
      <c r="W204" s="33" t="s">
        <v>60</v>
      </c>
      <c r="X204" s="33" t="s">
        <v>48</v>
      </c>
      <c r="Y204" s="33" t="s">
        <v>48</v>
      </c>
      <c r="Z204" s="33" t="s">
        <v>48</v>
      </c>
      <c r="AA204" s="33" t="s">
        <v>48</v>
      </c>
      <c r="AB204" s="33" t="s">
        <v>48</v>
      </c>
      <c r="AC204" s="33" t="s">
        <v>48</v>
      </c>
      <c r="AD204" s="33" t="s">
        <v>123</v>
      </c>
      <c r="AE204" s="33" t="s">
        <v>123</v>
      </c>
    </row>
    <row r="205" spans="1:31" hidden="1">
      <c r="A205" s="33" t="s">
        <v>386</v>
      </c>
      <c r="B205" s="33" t="s">
        <v>41</v>
      </c>
      <c r="C205" s="33" t="s">
        <v>397</v>
      </c>
      <c r="D205" s="33">
        <v>36762</v>
      </c>
      <c r="E205" s="33" t="s">
        <v>123</v>
      </c>
      <c r="F205" s="33" t="s">
        <v>11</v>
      </c>
      <c r="G205" s="35">
        <v>0</v>
      </c>
      <c r="H205" s="34">
        <v>131131.72</v>
      </c>
      <c r="I205" s="45">
        <f t="shared" si="3"/>
        <v>131131.72</v>
      </c>
      <c r="J205" s="33" t="s">
        <v>42</v>
      </c>
      <c r="K205" s="34">
        <v>1562690.69</v>
      </c>
      <c r="L205" s="33" t="s">
        <v>43</v>
      </c>
      <c r="M205" s="33" t="s">
        <v>52</v>
      </c>
      <c r="N205" s="33" t="s">
        <v>59</v>
      </c>
      <c r="O205" s="33" t="s">
        <v>45</v>
      </c>
      <c r="P205" s="33" t="s">
        <v>45</v>
      </c>
      <c r="Q205" s="33" t="s">
        <v>45</v>
      </c>
      <c r="R205" s="33" t="s">
        <v>45</v>
      </c>
      <c r="S205" s="33" t="s">
        <v>45</v>
      </c>
      <c r="T205" s="33" t="s">
        <v>45</v>
      </c>
      <c r="U205" s="33" t="s">
        <v>46</v>
      </c>
      <c r="V205" s="33" t="s">
        <v>53</v>
      </c>
      <c r="W205" s="33" t="s">
        <v>60</v>
      </c>
      <c r="X205" s="33" t="s">
        <v>48</v>
      </c>
      <c r="Y205" s="33" t="s">
        <v>48</v>
      </c>
      <c r="Z205" s="33" t="s">
        <v>48</v>
      </c>
      <c r="AA205" s="33" t="s">
        <v>48</v>
      </c>
      <c r="AB205" s="33" t="s">
        <v>48</v>
      </c>
      <c r="AC205" s="33" t="s">
        <v>48</v>
      </c>
      <c r="AD205" s="33" t="s">
        <v>123</v>
      </c>
      <c r="AE205" s="33" t="s">
        <v>123</v>
      </c>
    </row>
    <row r="206" spans="1:31" s="56" customFormat="1" ht="24" hidden="1">
      <c r="A206" s="55" t="s">
        <v>386</v>
      </c>
      <c r="B206" s="55" t="s">
        <v>41</v>
      </c>
      <c r="C206" s="55" t="s">
        <v>389</v>
      </c>
      <c r="D206" s="55">
        <v>38419</v>
      </c>
      <c r="E206" s="55" t="s">
        <v>381</v>
      </c>
      <c r="F206" s="55" t="s">
        <v>402</v>
      </c>
      <c r="G206" s="77">
        <v>0</v>
      </c>
      <c r="H206" s="74">
        <v>579388.69999999995</v>
      </c>
      <c r="I206" s="74">
        <f t="shared" si="3"/>
        <v>579388.69999999995</v>
      </c>
      <c r="J206" s="55" t="s">
        <v>42</v>
      </c>
      <c r="K206" s="74">
        <v>2142079.39</v>
      </c>
      <c r="L206" s="55" t="s">
        <v>43</v>
      </c>
      <c r="M206" s="55" t="s">
        <v>52</v>
      </c>
      <c r="N206" s="55" t="s">
        <v>59</v>
      </c>
      <c r="O206" s="55" t="s">
        <v>45</v>
      </c>
      <c r="P206" s="55" t="s">
        <v>45</v>
      </c>
      <c r="Q206" s="55" t="s">
        <v>45</v>
      </c>
      <c r="R206" s="55" t="s">
        <v>45</v>
      </c>
      <c r="S206" s="55" t="s">
        <v>45</v>
      </c>
      <c r="T206" s="55" t="s">
        <v>45</v>
      </c>
      <c r="U206" s="55" t="s">
        <v>46</v>
      </c>
      <c r="V206" s="55" t="s">
        <v>53</v>
      </c>
      <c r="W206" s="55" t="s">
        <v>60</v>
      </c>
      <c r="X206" s="55" t="s">
        <v>48</v>
      </c>
      <c r="Y206" s="55" t="s">
        <v>48</v>
      </c>
      <c r="Z206" s="55" t="s">
        <v>48</v>
      </c>
      <c r="AA206" s="55" t="s">
        <v>48</v>
      </c>
      <c r="AB206" s="55" t="s">
        <v>48</v>
      </c>
      <c r="AC206" s="55" t="s">
        <v>48</v>
      </c>
      <c r="AD206" s="55" t="s">
        <v>123</v>
      </c>
      <c r="AE206" s="55" t="s">
        <v>123</v>
      </c>
    </row>
    <row r="207" spans="1:31" hidden="1">
      <c r="A207" s="33" t="s">
        <v>386</v>
      </c>
      <c r="B207" s="33" t="s">
        <v>41</v>
      </c>
      <c r="C207" s="33" t="s">
        <v>390</v>
      </c>
      <c r="D207" s="33">
        <v>40778</v>
      </c>
      <c r="E207" s="33" t="s">
        <v>287</v>
      </c>
      <c r="F207" s="33" t="s">
        <v>403</v>
      </c>
      <c r="G207" s="34">
        <v>833181.48</v>
      </c>
      <c r="H207" s="35">
        <v>0</v>
      </c>
      <c r="I207" s="45">
        <f t="shared" si="3"/>
        <v>-833181.48</v>
      </c>
      <c r="J207" s="33" t="s">
        <v>42</v>
      </c>
      <c r="K207" s="34">
        <v>1308897.9099999999</v>
      </c>
      <c r="L207" s="33" t="s">
        <v>43</v>
      </c>
      <c r="M207" s="33" t="s">
        <v>52</v>
      </c>
      <c r="N207" s="33" t="s">
        <v>59</v>
      </c>
      <c r="O207" s="33" t="s">
        <v>45</v>
      </c>
      <c r="P207" s="33" t="s">
        <v>45</v>
      </c>
      <c r="Q207" s="33" t="s">
        <v>45</v>
      </c>
      <c r="R207" s="33" t="s">
        <v>45</v>
      </c>
      <c r="S207" s="33" t="s">
        <v>45</v>
      </c>
      <c r="T207" s="33" t="s">
        <v>45</v>
      </c>
      <c r="U207" s="33" t="s">
        <v>46</v>
      </c>
      <c r="V207" s="33" t="s">
        <v>53</v>
      </c>
      <c r="W207" s="33" t="s">
        <v>60</v>
      </c>
      <c r="X207" s="33" t="s">
        <v>48</v>
      </c>
      <c r="Y207" s="33" t="s">
        <v>48</v>
      </c>
      <c r="Z207" s="33" t="s">
        <v>48</v>
      </c>
      <c r="AA207" s="33" t="s">
        <v>48</v>
      </c>
      <c r="AB207" s="33" t="s">
        <v>48</v>
      </c>
      <c r="AC207" s="33" t="s">
        <v>48</v>
      </c>
      <c r="AD207" s="33" t="s">
        <v>123</v>
      </c>
      <c r="AE207" s="33" t="s">
        <v>123</v>
      </c>
    </row>
    <row r="208" spans="1:31" hidden="1">
      <c r="A208" s="33" t="s">
        <v>386</v>
      </c>
      <c r="B208" s="33" t="s">
        <v>41</v>
      </c>
      <c r="C208" s="33" t="s">
        <v>395</v>
      </c>
      <c r="D208" s="33">
        <v>41120</v>
      </c>
      <c r="E208" s="33" t="s">
        <v>404</v>
      </c>
      <c r="F208" s="33" t="s">
        <v>403</v>
      </c>
      <c r="G208" s="34">
        <v>58052.01</v>
      </c>
      <c r="H208" s="35">
        <v>0</v>
      </c>
      <c r="I208" s="45">
        <f t="shared" si="3"/>
        <v>-58052.01</v>
      </c>
      <c r="J208" s="33" t="s">
        <v>42</v>
      </c>
      <c r="K208" s="34">
        <v>1250845.8999999999</v>
      </c>
      <c r="L208" s="33" t="s">
        <v>43</v>
      </c>
      <c r="M208" s="33" t="s">
        <v>52</v>
      </c>
      <c r="N208" s="33" t="s">
        <v>59</v>
      </c>
      <c r="O208" s="33" t="s">
        <v>45</v>
      </c>
      <c r="P208" s="33" t="s">
        <v>45</v>
      </c>
      <c r="Q208" s="33" t="s">
        <v>45</v>
      </c>
      <c r="R208" s="33" t="s">
        <v>45</v>
      </c>
      <c r="S208" s="33" t="s">
        <v>45</v>
      </c>
      <c r="T208" s="33" t="s">
        <v>45</v>
      </c>
      <c r="U208" s="33" t="s">
        <v>46</v>
      </c>
      <c r="V208" s="33" t="s">
        <v>53</v>
      </c>
      <c r="W208" s="33" t="s">
        <v>60</v>
      </c>
      <c r="X208" s="33" t="s">
        <v>48</v>
      </c>
      <c r="Y208" s="33" t="s">
        <v>48</v>
      </c>
      <c r="Z208" s="33" t="s">
        <v>48</v>
      </c>
      <c r="AA208" s="33" t="s">
        <v>48</v>
      </c>
      <c r="AB208" s="33" t="s">
        <v>48</v>
      </c>
      <c r="AC208" s="33" t="s">
        <v>48</v>
      </c>
      <c r="AD208" s="33" t="s">
        <v>123</v>
      </c>
      <c r="AE208" s="33" t="s">
        <v>123</v>
      </c>
    </row>
    <row r="209" spans="1:31" hidden="1">
      <c r="A209" s="33" t="s">
        <v>386</v>
      </c>
      <c r="B209" s="33" t="s">
        <v>41</v>
      </c>
      <c r="C209" s="33" t="s">
        <v>397</v>
      </c>
      <c r="D209" s="33">
        <v>36762</v>
      </c>
      <c r="E209" s="33" t="s">
        <v>123</v>
      </c>
      <c r="F209" s="33" t="s">
        <v>62</v>
      </c>
      <c r="G209" s="35">
        <v>0</v>
      </c>
      <c r="H209" s="34">
        <v>283333.33</v>
      </c>
      <c r="I209" s="45">
        <f t="shared" si="3"/>
        <v>283333.33</v>
      </c>
      <c r="J209" s="33" t="s">
        <v>42</v>
      </c>
      <c r="K209" s="34">
        <v>3495952.91</v>
      </c>
      <c r="L209" s="33" t="s">
        <v>43</v>
      </c>
      <c r="M209" s="33" t="s">
        <v>49</v>
      </c>
      <c r="N209" s="33" t="s">
        <v>59</v>
      </c>
      <c r="O209" s="33" t="s">
        <v>45</v>
      </c>
      <c r="P209" s="33" t="s">
        <v>45</v>
      </c>
      <c r="Q209" s="33" t="s">
        <v>45</v>
      </c>
      <c r="R209" s="33" t="s">
        <v>45</v>
      </c>
      <c r="S209" s="33" t="s">
        <v>45</v>
      </c>
      <c r="T209" s="33" t="s">
        <v>45</v>
      </c>
      <c r="U209" s="33" t="s">
        <v>46</v>
      </c>
      <c r="V209" s="33" t="s">
        <v>50</v>
      </c>
      <c r="W209" s="33" t="s">
        <v>60</v>
      </c>
      <c r="X209" s="33" t="s">
        <v>48</v>
      </c>
      <c r="Y209" s="33" t="s">
        <v>48</v>
      </c>
      <c r="Z209" s="33" t="s">
        <v>48</v>
      </c>
      <c r="AA209" s="33" t="s">
        <v>48</v>
      </c>
      <c r="AB209" s="33" t="s">
        <v>48</v>
      </c>
      <c r="AC209" s="33" t="s">
        <v>48</v>
      </c>
      <c r="AD209" s="33" t="s">
        <v>123</v>
      </c>
      <c r="AE209" s="33" t="s">
        <v>123</v>
      </c>
    </row>
    <row r="210" spans="1:31" hidden="1">
      <c r="A210" s="33" t="s">
        <v>386</v>
      </c>
      <c r="B210" s="33" t="s">
        <v>41</v>
      </c>
      <c r="C210" s="33" t="s">
        <v>397</v>
      </c>
      <c r="D210" s="33">
        <v>36765</v>
      </c>
      <c r="E210" s="33" t="s">
        <v>342</v>
      </c>
      <c r="F210" s="33" t="s">
        <v>225</v>
      </c>
      <c r="G210" s="35">
        <v>0</v>
      </c>
      <c r="H210" s="34">
        <v>3333</v>
      </c>
      <c r="I210" s="45">
        <f t="shared" si="3"/>
        <v>3333</v>
      </c>
      <c r="J210" s="33" t="s">
        <v>42</v>
      </c>
      <c r="K210" s="34">
        <v>3499285.91</v>
      </c>
      <c r="L210" s="33" t="s">
        <v>43</v>
      </c>
      <c r="M210" s="33" t="s">
        <v>49</v>
      </c>
      <c r="N210" s="33" t="s">
        <v>59</v>
      </c>
      <c r="O210" s="33" t="s">
        <v>45</v>
      </c>
      <c r="P210" s="33" t="s">
        <v>45</v>
      </c>
      <c r="Q210" s="33" t="s">
        <v>45</v>
      </c>
      <c r="R210" s="33" t="s">
        <v>45</v>
      </c>
      <c r="S210" s="33" t="s">
        <v>45</v>
      </c>
      <c r="T210" s="33" t="s">
        <v>45</v>
      </c>
      <c r="U210" s="33" t="s">
        <v>46</v>
      </c>
      <c r="V210" s="33" t="s">
        <v>50</v>
      </c>
      <c r="W210" s="33" t="s">
        <v>60</v>
      </c>
      <c r="X210" s="33" t="s">
        <v>48</v>
      </c>
      <c r="Y210" s="33" t="s">
        <v>48</v>
      </c>
      <c r="Z210" s="33" t="s">
        <v>48</v>
      </c>
      <c r="AA210" s="33" t="s">
        <v>48</v>
      </c>
      <c r="AB210" s="33" t="s">
        <v>48</v>
      </c>
      <c r="AC210" s="33" t="s">
        <v>48</v>
      </c>
      <c r="AD210" s="33" t="s">
        <v>123</v>
      </c>
      <c r="AE210" s="33" t="s">
        <v>123</v>
      </c>
    </row>
    <row r="211" spans="1:31" s="56" customFormat="1" hidden="1">
      <c r="A211" s="55" t="s">
        <v>386</v>
      </c>
      <c r="B211" s="55" t="s">
        <v>41</v>
      </c>
      <c r="C211" s="55" t="s">
        <v>391</v>
      </c>
      <c r="D211" s="55">
        <v>39733</v>
      </c>
      <c r="E211" s="55" t="s">
        <v>405</v>
      </c>
      <c r="F211" s="55" t="s">
        <v>406</v>
      </c>
      <c r="G211" s="77">
        <v>0</v>
      </c>
      <c r="H211" s="74">
        <v>203000</v>
      </c>
      <c r="I211" s="26">
        <f t="shared" si="3"/>
        <v>203000</v>
      </c>
      <c r="J211" s="55" t="s">
        <v>42</v>
      </c>
      <c r="K211" s="74">
        <v>3702285.91</v>
      </c>
      <c r="L211" s="55" t="s">
        <v>43</v>
      </c>
      <c r="M211" s="55" t="s">
        <v>49</v>
      </c>
      <c r="N211" s="55" t="s">
        <v>59</v>
      </c>
      <c r="O211" s="55" t="s">
        <v>45</v>
      </c>
      <c r="P211" s="55" t="s">
        <v>45</v>
      </c>
      <c r="Q211" s="55" t="s">
        <v>45</v>
      </c>
      <c r="R211" s="55" t="s">
        <v>45</v>
      </c>
      <c r="S211" s="55" t="s">
        <v>45</v>
      </c>
      <c r="T211" s="55" t="s">
        <v>45</v>
      </c>
      <c r="U211" s="55" t="s">
        <v>46</v>
      </c>
      <c r="V211" s="55" t="s">
        <v>50</v>
      </c>
      <c r="W211" s="55" t="s">
        <v>60</v>
      </c>
      <c r="X211" s="55" t="s">
        <v>48</v>
      </c>
      <c r="Y211" s="55" t="s">
        <v>48</v>
      </c>
      <c r="Z211" s="55" t="s">
        <v>48</v>
      </c>
      <c r="AA211" s="55" t="s">
        <v>48</v>
      </c>
      <c r="AB211" s="55" t="s">
        <v>48</v>
      </c>
      <c r="AC211" s="55" t="s">
        <v>48</v>
      </c>
      <c r="AD211" s="55" t="s">
        <v>123</v>
      </c>
      <c r="AE211" s="55" t="s">
        <v>123</v>
      </c>
    </row>
    <row r="212" spans="1:31" hidden="1">
      <c r="A212" s="33" t="s">
        <v>386</v>
      </c>
      <c r="B212" s="33" t="s">
        <v>41</v>
      </c>
      <c r="C212" s="33" t="s">
        <v>397</v>
      </c>
      <c r="D212" s="33">
        <v>36765</v>
      </c>
      <c r="E212" s="33" t="s">
        <v>342</v>
      </c>
      <c r="F212" s="33" t="s">
        <v>92</v>
      </c>
      <c r="G212" s="35">
        <v>0</v>
      </c>
      <c r="H212" s="34">
        <v>27500</v>
      </c>
      <c r="I212" s="29">
        <f t="shared" si="3"/>
        <v>27500</v>
      </c>
      <c r="J212" s="33" t="s">
        <v>42</v>
      </c>
      <c r="K212" s="34">
        <v>330000</v>
      </c>
      <c r="L212" s="33" t="s">
        <v>43</v>
      </c>
      <c r="M212" s="33" t="s">
        <v>85</v>
      </c>
      <c r="N212" s="33" t="s">
        <v>59</v>
      </c>
      <c r="O212" s="33" t="s">
        <v>45</v>
      </c>
      <c r="P212" s="33" t="s">
        <v>45</v>
      </c>
      <c r="Q212" s="33" t="s">
        <v>45</v>
      </c>
      <c r="R212" s="33" t="s">
        <v>45</v>
      </c>
      <c r="S212" s="33" t="s">
        <v>45</v>
      </c>
      <c r="T212" s="33" t="s">
        <v>45</v>
      </c>
      <c r="U212" s="33" t="s">
        <v>46</v>
      </c>
      <c r="V212" s="33" t="s">
        <v>86</v>
      </c>
      <c r="W212" s="33" t="s">
        <v>60</v>
      </c>
      <c r="X212" s="33" t="s">
        <v>48</v>
      </c>
      <c r="Y212" s="33" t="s">
        <v>48</v>
      </c>
      <c r="Z212" s="33" t="s">
        <v>48</v>
      </c>
      <c r="AA212" s="33" t="s">
        <v>48</v>
      </c>
      <c r="AB212" s="33" t="s">
        <v>48</v>
      </c>
      <c r="AC212" s="33" t="s">
        <v>48</v>
      </c>
      <c r="AD212" s="33" t="s">
        <v>123</v>
      </c>
      <c r="AE212" s="33" t="s">
        <v>123</v>
      </c>
    </row>
    <row r="213" spans="1:31" hidden="1">
      <c r="A213" s="33" t="s">
        <v>386</v>
      </c>
      <c r="B213" s="33" t="s">
        <v>41</v>
      </c>
      <c r="C213" s="33" t="s">
        <v>387</v>
      </c>
      <c r="D213" s="33">
        <v>37268</v>
      </c>
      <c r="E213" s="33" t="s">
        <v>119</v>
      </c>
      <c r="F213" s="33" t="s">
        <v>407</v>
      </c>
      <c r="G213" s="34">
        <v>38437.08</v>
      </c>
      <c r="H213" s="35">
        <v>0</v>
      </c>
      <c r="I213" s="30">
        <f t="shared" si="3"/>
        <v>-38437.08</v>
      </c>
      <c r="J213" s="33" t="s">
        <v>42</v>
      </c>
      <c r="K213" s="34">
        <v>291562.92</v>
      </c>
      <c r="L213" s="33" t="s">
        <v>43</v>
      </c>
      <c r="M213" s="33" t="s">
        <v>85</v>
      </c>
      <c r="N213" s="33" t="s">
        <v>59</v>
      </c>
      <c r="O213" s="33" t="s">
        <v>45</v>
      </c>
      <c r="P213" s="33" t="s">
        <v>45</v>
      </c>
      <c r="Q213" s="33" t="s">
        <v>45</v>
      </c>
      <c r="R213" s="33" t="s">
        <v>45</v>
      </c>
      <c r="S213" s="33" t="s">
        <v>45</v>
      </c>
      <c r="T213" s="33" t="s">
        <v>45</v>
      </c>
      <c r="U213" s="33" t="s">
        <v>46</v>
      </c>
      <c r="V213" s="33" t="s">
        <v>86</v>
      </c>
      <c r="W213" s="33" t="s">
        <v>60</v>
      </c>
      <c r="X213" s="33" t="s">
        <v>48</v>
      </c>
      <c r="Y213" s="33" t="s">
        <v>48</v>
      </c>
      <c r="Z213" s="33" t="s">
        <v>48</v>
      </c>
      <c r="AA213" s="33" t="s">
        <v>48</v>
      </c>
      <c r="AB213" s="33" t="s">
        <v>48</v>
      </c>
      <c r="AC213" s="33" t="s">
        <v>48</v>
      </c>
      <c r="AD213" s="33" t="s">
        <v>123</v>
      </c>
      <c r="AE213" s="33" t="s">
        <v>123</v>
      </c>
    </row>
    <row r="214" spans="1:31" ht="24" hidden="1">
      <c r="A214" s="33" t="s">
        <v>386</v>
      </c>
      <c r="B214" s="33" t="s">
        <v>41</v>
      </c>
      <c r="C214" s="33" t="s">
        <v>387</v>
      </c>
      <c r="D214" s="33">
        <v>37268</v>
      </c>
      <c r="E214" s="33" t="s">
        <v>119</v>
      </c>
      <c r="F214" s="33" t="s">
        <v>109</v>
      </c>
      <c r="G214" s="34">
        <v>11330</v>
      </c>
      <c r="H214" s="35">
        <v>0</v>
      </c>
      <c r="I214" s="26">
        <f t="shared" si="3"/>
        <v>-11330</v>
      </c>
      <c r="J214" s="33" t="s">
        <v>51</v>
      </c>
      <c r="K214" s="35">
        <v>0</v>
      </c>
      <c r="L214" s="33" t="s">
        <v>43</v>
      </c>
      <c r="M214" s="33" t="s">
        <v>96</v>
      </c>
      <c r="N214" s="33" t="s">
        <v>59</v>
      </c>
      <c r="O214" s="33" t="s">
        <v>45</v>
      </c>
      <c r="P214" s="33" t="s">
        <v>45</v>
      </c>
      <c r="Q214" s="33" t="s">
        <v>45</v>
      </c>
      <c r="R214" s="33" t="s">
        <v>45</v>
      </c>
      <c r="S214" s="33" t="s">
        <v>45</v>
      </c>
      <c r="T214" s="33" t="s">
        <v>45</v>
      </c>
      <c r="U214" s="33" t="s">
        <v>46</v>
      </c>
      <c r="V214" s="33" t="s">
        <v>97</v>
      </c>
      <c r="W214" s="33" t="s">
        <v>60</v>
      </c>
      <c r="X214" s="33" t="s">
        <v>48</v>
      </c>
      <c r="Y214" s="33" t="s">
        <v>48</v>
      </c>
      <c r="Z214" s="33" t="s">
        <v>48</v>
      </c>
      <c r="AA214" s="33" t="s">
        <v>48</v>
      </c>
      <c r="AB214" s="33" t="s">
        <v>48</v>
      </c>
      <c r="AC214" s="33" t="s">
        <v>48</v>
      </c>
      <c r="AD214" s="33" t="s">
        <v>123</v>
      </c>
      <c r="AE214" s="33" t="s">
        <v>123</v>
      </c>
    </row>
    <row r="215" spans="1:31" s="56" customFormat="1" hidden="1">
      <c r="A215" s="55" t="s">
        <v>386</v>
      </c>
      <c r="B215" s="55" t="s">
        <v>41</v>
      </c>
      <c r="C215" s="55" t="s">
        <v>396</v>
      </c>
      <c r="D215" s="55">
        <v>39329</v>
      </c>
      <c r="E215" s="55" t="s">
        <v>363</v>
      </c>
      <c r="F215" s="55" t="s">
        <v>408</v>
      </c>
      <c r="G215" s="77">
        <v>0</v>
      </c>
      <c r="H215" s="74">
        <v>47500</v>
      </c>
      <c r="I215" s="26">
        <f t="shared" si="3"/>
        <v>47500</v>
      </c>
      <c r="J215" s="55" t="s">
        <v>42</v>
      </c>
      <c r="K215" s="74">
        <v>47500</v>
      </c>
      <c r="L215" s="55" t="s">
        <v>43</v>
      </c>
      <c r="M215" s="55" t="s">
        <v>96</v>
      </c>
      <c r="N215" s="55" t="s">
        <v>59</v>
      </c>
      <c r="O215" s="55" t="s">
        <v>45</v>
      </c>
      <c r="P215" s="55" t="s">
        <v>45</v>
      </c>
      <c r="Q215" s="55" t="s">
        <v>45</v>
      </c>
      <c r="R215" s="55" t="s">
        <v>45</v>
      </c>
      <c r="S215" s="55" t="s">
        <v>45</v>
      </c>
      <c r="T215" s="55" t="s">
        <v>45</v>
      </c>
      <c r="U215" s="55" t="s">
        <v>46</v>
      </c>
      <c r="V215" s="55" t="s">
        <v>97</v>
      </c>
      <c r="W215" s="55" t="s">
        <v>60</v>
      </c>
      <c r="X215" s="55" t="s">
        <v>48</v>
      </c>
      <c r="Y215" s="55" t="s">
        <v>48</v>
      </c>
      <c r="Z215" s="55" t="s">
        <v>48</v>
      </c>
      <c r="AA215" s="55" t="s">
        <v>48</v>
      </c>
      <c r="AB215" s="55" t="s">
        <v>48</v>
      </c>
      <c r="AC215" s="55" t="s">
        <v>48</v>
      </c>
      <c r="AD215" s="55" t="s">
        <v>123</v>
      </c>
      <c r="AE215" s="55" t="s">
        <v>123</v>
      </c>
    </row>
    <row r="216" spans="1:31" s="56" customFormat="1" ht="24" hidden="1">
      <c r="A216" s="55" t="s">
        <v>386</v>
      </c>
      <c r="B216" s="55" t="s">
        <v>41</v>
      </c>
      <c r="C216" s="55" t="s">
        <v>396</v>
      </c>
      <c r="D216" s="55">
        <v>39329</v>
      </c>
      <c r="E216" s="55" t="s">
        <v>363</v>
      </c>
      <c r="F216" s="55" t="s">
        <v>409</v>
      </c>
      <c r="G216" s="77">
        <v>0</v>
      </c>
      <c r="H216" s="74">
        <v>18000</v>
      </c>
      <c r="I216" s="26">
        <f t="shared" si="3"/>
        <v>18000</v>
      </c>
      <c r="J216" s="55" t="s">
        <v>42</v>
      </c>
      <c r="K216" s="74">
        <v>65500</v>
      </c>
      <c r="L216" s="55" t="s">
        <v>43</v>
      </c>
      <c r="M216" s="55" t="s">
        <v>96</v>
      </c>
      <c r="N216" s="55" t="s">
        <v>59</v>
      </c>
      <c r="O216" s="55" t="s">
        <v>45</v>
      </c>
      <c r="P216" s="55" t="s">
        <v>45</v>
      </c>
      <c r="Q216" s="55" t="s">
        <v>45</v>
      </c>
      <c r="R216" s="55" t="s">
        <v>45</v>
      </c>
      <c r="S216" s="55" t="s">
        <v>45</v>
      </c>
      <c r="T216" s="55" t="s">
        <v>45</v>
      </c>
      <c r="U216" s="55" t="s">
        <v>46</v>
      </c>
      <c r="V216" s="55" t="s">
        <v>97</v>
      </c>
      <c r="W216" s="55" t="s">
        <v>60</v>
      </c>
      <c r="X216" s="55" t="s">
        <v>48</v>
      </c>
      <c r="Y216" s="55" t="s">
        <v>48</v>
      </c>
      <c r="Z216" s="55" t="s">
        <v>48</v>
      </c>
      <c r="AA216" s="55" t="s">
        <v>48</v>
      </c>
      <c r="AB216" s="55" t="s">
        <v>48</v>
      </c>
      <c r="AC216" s="55" t="s">
        <v>48</v>
      </c>
      <c r="AD216" s="55" t="s">
        <v>123</v>
      </c>
      <c r="AE216" s="55" t="s">
        <v>123</v>
      </c>
    </row>
    <row r="217" spans="1:31" hidden="1">
      <c r="A217" s="33" t="s">
        <v>386</v>
      </c>
      <c r="B217" s="33" t="s">
        <v>41</v>
      </c>
      <c r="C217" s="33" t="s">
        <v>397</v>
      </c>
      <c r="D217" s="33">
        <v>36764</v>
      </c>
      <c r="E217" s="33" t="s">
        <v>410</v>
      </c>
      <c r="F217" s="33" t="s">
        <v>295</v>
      </c>
      <c r="G217" s="35">
        <v>0</v>
      </c>
      <c r="H217" s="34">
        <v>14100</v>
      </c>
      <c r="I217" s="45">
        <f t="shared" si="3"/>
        <v>14100</v>
      </c>
      <c r="J217" s="33" t="s">
        <v>42</v>
      </c>
      <c r="K217" s="34">
        <v>84600</v>
      </c>
      <c r="L217" s="33" t="s">
        <v>43</v>
      </c>
      <c r="M217" s="33" t="s">
        <v>211</v>
      </c>
      <c r="N217" s="33" t="s">
        <v>59</v>
      </c>
      <c r="O217" s="33" t="s">
        <v>45</v>
      </c>
      <c r="P217" s="33" t="s">
        <v>45</v>
      </c>
      <c r="Q217" s="33" t="s">
        <v>45</v>
      </c>
      <c r="R217" s="33" t="s">
        <v>45</v>
      </c>
      <c r="S217" s="33" t="s">
        <v>45</v>
      </c>
      <c r="T217" s="33" t="s">
        <v>45</v>
      </c>
      <c r="U217" s="33" t="s">
        <v>46</v>
      </c>
      <c r="V217" s="33" t="s">
        <v>212</v>
      </c>
      <c r="W217" s="33" t="s">
        <v>60</v>
      </c>
      <c r="X217" s="33" t="s">
        <v>48</v>
      </c>
      <c r="Y217" s="33" t="s">
        <v>48</v>
      </c>
      <c r="Z217" s="33" t="s">
        <v>48</v>
      </c>
      <c r="AA217" s="33" t="s">
        <v>48</v>
      </c>
      <c r="AB217" s="33" t="s">
        <v>48</v>
      </c>
      <c r="AC217" s="33" t="s">
        <v>48</v>
      </c>
      <c r="AD217" s="33" t="s">
        <v>123</v>
      </c>
      <c r="AE217" s="33" t="s">
        <v>123</v>
      </c>
    </row>
    <row r="218" spans="1:31" s="56" customFormat="1" hidden="1">
      <c r="A218" s="55" t="s">
        <v>386</v>
      </c>
      <c r="B218" s="55" t="s">
        <v>41</v>
      </c>
      <c r="C218" s="55" t="s">
        <v>395</v>
      </c>
      <c r="D218" s="55">
        <v>41119</v>
      </c>
      <c r="E218" s="55" t="s">
        <v>411</v>
      </c>
      <c r="F218" s="55" t="s">
        <v>412</v>
      </c>
      <c r="G218" s="77">
        <v>0</v>
      </c>
      <c r="H218" s="74">
        <v>53000</v>
      </c>
      <c r="I218" s="74">
        <f t="shared" si="3"/>
        <v>53000</v>
      </c>
      <c r="J218" s="55" t="s">
        <v>42</v>
      </c>
      <c r="K218" s="74">
        <v>53000</v>
      </c>
      <c r="L218" s="55" t="s">
        <v>43</v>
      </c>
      <c r="M218" s="55" t="s">
        <v>147</v>
      </c>
      <c r="N218" s="55" t="s">
        <v>59</v>
      </c>
      <c r="O218" s="55" t="s">
        <v>45</v>
      </c>
      <c r="P218" s="55" t="s">
        <v>45</v>
      </c>
      <c r="Q218" s="55" t="s">
        <v>45</v>
      </c>
      <c r="R218" s="55" t="s">
        <v>45</v>
      </c>
      <c r="S218" s="55" t="s">
        <v>45</v>
      </c>
      <c r="T218" s="55" t="s">
        <v>45</v>
      </c>
      <c r="U218" s="55" t="s">
        <v>46</v>
      </c>
      <c r="V218" s="55" t="s">
        <v>203</v>
      </c>
      <c r="W218" s="55" t="s">
        <v>60</v>
      </c>
      <c r="X218" s="55" t="s">
        <v>48</v>
      </c>
      <c r="Y218" s="55" t="s">
        <v>48</v>
      </c>
      <c r="Z218" s="55" t="s">
        <v>48</v>
      </c>
      <c r="AA218" s="55" t="s">
        <v>48</v>
      </c>
      <c r="AB218" s="55" t="s">
        <v>48</v>
      </c>
      <c r="AC218" s="55" t="s">
        <v>48</v>
      </c>
      <c r="AD218" s="55" t="s">
        <v>123</v>
      </c>
      <c r="AE218" s="55" t="s">
        <v>123</v>
      </c>
    </row>
    <row r="219" spans="1:31" ht="24" hidden="1">
      <c r="A219" s="33" t="s">
        <v>386</v>
      </c>
      <c r="B219" s="33" t="s">
        <v>41</v>
      </c>
      <c r="C219" s="33" t="s">
        <v>392</v>
      </c>
      <c r="D219" s="33">
        <v>40337</v>
      </c>
      <c r="E219" s="33" t="s">
        <v>110</v>
      </c>
      <c r="F219" s="33" t="s">
        <v>393</v>
      </c>
      <c r="G219" s="34">
        <v>265081.73</v>
      </c>
      <c r="H219" s="35">
        <v>0</v>
      </c>
      <c r="I219" s="30">
        <f t="shared" si="3"/>
        <v>-265081.73</v>
      </c>
      <c r="J219" s="33" t="s">
        <v>42</v>
      </c>
      <c r="K219" s="34">
        <v>3032814.17</v>
      </c>
      <c r="L219" s="33" t="s">
        <v>64</v>
      </c>
      <c r="M219" s="33" t="s">
        <v>65</v>
      </c>
      <c r="N219" s="33" t="s">
        <v>59</v>
      </c>
      <c r="O219" s="33" t="s">
        <v>45</v>
      </c>
      <c r="P219" s="33" t="s">
        <v>45</v>
      </c>
      <c r="Q219" s="33" t="s">
        <v>45</v>
      </c>
      <c r="R219" s="33" t="s">
        <v>45</v>
      </c>
      <c r="S219" s="33" t="s">
        <v>45</v>
      </c>
      <c r="T219" s="33" t="s">
        <v>45</v>
      </c>
      <c r="U219" s="33" t="s">
        <v>66</v>
      </c>
      <c r="V219" s="33" t="s">
        <v>67</v>
      </c>
      <c r="W219" s="33" t="s">
        <v>60</v>
      </c>
      <c r="X219" s="33" t="s">
        <v>48</v>
      </c>
      <c r="Y219" s="33" t="s">
        <v>48</v>
      </c>
      <c r="Z219" s="33" t="s">
        <v>48</v>
      </c>
      <c r="AA219" s="33" t="s">
        <v>48</v>
      </c>
      <c r="AB219" s="33" t="s">
        <v>48</v>
      </c>
      <c r="AC219" s="33" t="s">
        <v>48</v>
      </c>
      <c r="AD219" s="33" t="s">
        <v>123</v>
      </c>
      <c r="AE219" s="33" t="s">
        <v>123</v>
      </c>
    </row>
    <row r="220" spans="1:31" ht="24" hidden="1">
      <c r="A220" s="33" t="s">
        <v>386</v>
      </c>
      <c r="B220" s="33" t="s">
        <v>41</v>
      </c>
      <c r="C220" s="33" t="s">
        <v>392</v>
      </c>
      <c r="D220" s="33">
        <v>40366</v>
      </c>
      <c r="E220" s="33" t="s">
        <v>298</v>
      </c>
      <c r="F220" s="33" t="s">
        <v>394</v>
      </c>
      <c r="G220" s="35">
        <v>0</v>
      </c>
      <c r="H220" s="34">
        <v>2315394.92</v>
      </c>
      <c r="I220" s="30">
        <f t="shared" si="3"/>
        <v>2315394.92</v>
      </c>
      <c r="J220" s="33" t="s">
        <v>42</v>
      </c>
      <c r="K220" s="34">
        <v>5348209.09</v>
      </c>
      <c r="L220" s="33" t="s">
        <v>64</v>
      </c>
      <c r="M220" s="33" t="s">
        <v>65</v>
      </c>
      <c r="N220" s="33" t="s">
        <v>59</v>
      </c>
      <c r="O220" s="33" t="s">
        <v>45</v>
      </c>
      <c r="P220" s="33" t="s">
        <v>45</v>
      </c>
      <c r="Q220" s="33" t="s">
        <v>45</v>
      </c>
      <c r="R220" s="33" t="s">
        <v>45</v>
      </c>
      <c r="S220" s="33" t="s">
        <v>45</v>
      </c>
      <c r="T220" s="33" t="s">
        <v>45</v>
      </c>
      <c r="U220" s="33" t="s">
        <v>66</v>
      </c>
      <c r="V220" s="33" t="s">
        <v>67</v>
      </c>
      <c r="W220" s="33" t="s">
        <v>60</v>
      </c>
      <c r="X220" s="33" t="s">
        <v>48</v>
      </c>
      <c r="Y220" s="33" t="s">
        <v>48</v>
      </c>
      <c r="Z220" s="33" t="s">
        <v>48</v>
      </c>
      <c r="AA220" s="33" t="s">
        <v>48</v>
      </c>
      <c r="AB220" s="33" t="s">
        <v>48</v>
      </c>
      <c r="AC220" s="33" t="s">
        <v>48</v>
      </c>
      <c r="AD220" s="33" t="s">
        <v>123</v>
      </c>
      <c r="AE220" s="33" t="s">
        <v>123</v>
      </c>
    </row>
    <row r="221" spans="1:31" ht="24" hidden="1">
      <c r="A221" s="33" t="s">
        <v>386</v>
      </c>
      <c r="B221" s="33" t="s">
        <v>41</v>
      </c>
      <c r="C221" s="33" t="s">
        <v>397</v>
      </c>
      <c r="D221" s="33">
        <v>36765</v>
      </c>
      <c r="E221" s="33" t="s">
        <v>353</v>
      </c>
      <c r="F221" s="33" t="s">
        <v>87</v>
      </c>
      <c r="G221" s="35">
        <v>0</v>
      </c>
      <c r="H221" s="34">
        <v>18333.330000000002</v>
      </c>
      <c r="I221" s="30">
        <f t="shared" si="3"/>
        <v>18333.330000000002</v>
      </c>
      <c r="J221" s="33" t="s">
        <v>42</v>
      </c>
      <c r="K221" s="34">
        <v>274892.12</v>
      </c>
      <c r="L221" s="33" t="s">
        <v>64</v>
      </c>
      <c r="M221" s="33" t="s">
        <v>88</v>
      </c>
      <c r="N221" s="33" t="s">
        <v>59</v>
      </c>
      <c r="O221" s="33" t="s">
        <v>89</v>
      </c>
      <c r="P221" s="33" t="s">
        <v>45</v>
      </c>
      <c r="Q221" s="33" t="s">
        <v>45</v>
      </c>
      <c r="R221" s="33" t="s">
        <v>45</v>
      </c>
      <c r="S221" s="33" t="s">
        <v>45</v>
      </c>
      <c r="T221" s="33" t="s">
        <v>45</v>
      </c>
      <c r="U221" s="33" t="s">
        <v>66</v>
      </c>
      <c r="V221" s="33" t="s">
        <v>90</v>
      </c>
      <c r="W221" s="33" t="s">
        <v>60</v>
      </c>
      <c r="X221" s="33" t="s">
        <v>91</v>
      </c>
      <c r="Y221" s="33" t="s">
        <v>48</v>
      </c>
      <c r="Z221" s="33" t="s">
        <v>48</v>
      </c>
      <c r="AA221" s="33" t="s">
        <v>48</v>
      </c>
      <c r="AB221" s="33" t="s">
        <v>48</v>
      </c>
      <c r="AC221" s="33" t="s">
        <v>48</v>
      </c>
      <c r="AD221" s="33" t="s">
        <v>123</v>
      </c>
      <c r="AE221" s="33" t="s">
        <v>123</v>
      </c>
    </row>
    <row r="222" spans="1:31" ht="24" hidden="1">
      <c r="A222" s="33" t="s">
        <v>386</v>
      </c>
      <c r="B222" s="33" t="s">
        <v>41</v>
      </c>
      <c r="C222" s="33" t="s">
        <v>387</v>
      </c>
      <c r="D222" s="33">
        <v>37268</v>
      </c>
      <c r="E222" s="33" t="s">
        <v>121</v>
      </c>
      <c r="F222" s="33" t="s">
        <v>413</v>
      </c>
      <c r="G222" s="34">
        <v>33590.879999999997</v>
      </c>
      <c r="H222" s="35">
        <v>0</v>
      </c>
      <c r="I222" s="30">
        <f t="shared" si="3"/>
        <v>-33590.879999999997</v>
      </c>
      <c r="J222" s="33" t="s">
        <v>42</v>
      </c>
      <c r="K222" s="34">
        <v>241301.24</v>
      </c>
      <c r="L222" s="33" t="s">
        <v>64</v>
      </c>
      <c r="M222" s="33" t="s">
        <v>88</v>
      </c>
      <c r="N222" s="33" t="s">
        <v>59</v>
      </c>
      <c r="O222" s="33" t="s">
        <v>89</v>
      </c>
      <c r="P222" s="33" t="s">
        <v>45</v>
      </c>
      <c r="Q222" s="33" t="s">
        <v>45</v>
      </c>
      <c r="R222" s="33" t="s">
        <v>45</v>
      </c>
      <c r="S222" s="33" t="s">
        <v>45</v>
      </c>
      <c r="T222" s="33" t="s">
        <v>45</v>
      </c>
      <c r="U222" s="33" t="s">
        <v>66</v>
      </c>
      <c r="V222" s="33" t="s">
        <v>90</v>
      </c>
      <c r="W222" s="33" t="s">
        <v>60</v>
      </c>
      <c r="X222" s="33" t="s">
        <v>91</v>
      </c>
      <c r="Y222" s="33" t="s">
        <v>48</v>
      </c>
      <c r="Z222" s="33" t="s">
        <v>48</v>
      </c>
      <c r="AA222" s="33" t="s">
        <v>48</v>
      </c>
      <c r="AB222" s="33" t="s">
        <v>48</v>
      </c>
      <c r="AC222" s="33" t="s">
        <v>48</v>
      </c>
      <c r="AD222" s="33" t="s">
        <v>123</v>
      </c>
      <c r="AE222" s="33" t="s">
        <v>123</v>
      </c>
    </row>
    <row r="223" spans="1:31" s="78" customFormat="1" ht="24" hidden="1">
      <c r="A223" s="91" t="s">
        <v>386</v>
      </c>
      <c r="B223" s="91" t="s">
        <v>41</v>
      </c>
      <c r="C223" s="91" t="s">
        <v>392</v>
      </c>
      <c r="D223" s="91">
        <v>40339</v>
      </c>
      <c r="E223" s="91" t="s">
        <v>78</v>
      </c>
      <c r="F223" s="91" t="s">
        <v>414</v>
      </c>
      <c r="G223" s="92">
        <v>63242.92</v>
      </c>
      <c r="H223" s="93">
        <v>0</v>
      </c>
      <c r="I223" s="30">
        <f t="shared" si="3"/>
        <v>-63242.92</v>
      </c>
      <c r="J223" s="91" t="s">
        <v>51</v>
      </c>
      <c r="K223" s="93">
        <v>0</v>
      </c>
      <c r="L223" s="91" t="s">
        <v>64</v>
      </c>
      <c r="M223" s="91" t="s">
        <v>415</v>
      </c>
      <c r="N223" s="91" t="s">
        <v>59</v>
      </c>
      <c r="O223" s="91" t="s">
        <v>45</v>
      </c>
      <c r="P223" s="91" t="s">
        <v>45</v>
      </c>
      <c r="Q223" s="91" t="s">
        <v>45</v>
      </c>
      <c r="R223" s="91" t="s">
        <v>45</v>
      </c>
      <c r="S223" s="91" t="s">
        <v>45</v>
      </c>
      <c r="T223" s="91" t="s">
        <v>45</v>
      </c>
      <c r="U223" s="91" t="s">
        <v>66</v>
      </c>
      <c r="V223" s="91" t="s">
        <v>416</v>
      </c>
      <c r="W223" s="91" t="s">
        <v>60</v>
      </c>
      <c r="X223" s="91" t="s">
        <v>48</v>
      </c>
      <c r="Y223" s="91" t="s">
        <v>48</v>
      </c>
      <c r="Z223" s="91" t="s">
        <v>48</v>
      </c>
      <c r="AA223" s="91" t="s">
        <v>48</v>
      </c>
      <c r="AB223" s="91" t="s">
        <v>48</v>
      </c>
      <c r="AC223" s="91" t="s">
        <v>48</v>
      </c>
      <c r="AD223" s="91" t="s">
        <v>123</v>
      </c>
      <c r="AE223" s="91" t="s">
        <v>123</v>
      </c>
    </row>
    <row r="224" spans="1:31" ht="24" hidden="1">
      <c r="A224" s="33" t="s">
        <v>386</v>
      </c>
      <c r="B224" s="33" t="s">
        <v>41</v>
      </c>
      <c r="C224" s="33" t="s">
        <v>388</v>
      </c>
      <c r="D224" s="33">
        <v>37896</v>
      </c>
      <c r="E224" s="33" t="s">
        <v>417</v>
      </c>
      <c r="F224" s="33" t="s">
        <v>418</v>
      </c>
      <c r="G224" s="34">
        <v>25778.14</v>
      </c>
      <c r="H224" s="35">
        <v>0</v>
      </c>
      <c r="I224" s="30">
        <f t="shared" si="3"/>
        <v>-25778.14</v>
      </c>
      <c r="J224" s="33" t="s">
        <v>42</v>
      </c>
      <c r="K224" s="34">
        <v>7562.5</v>
      </c>
      <c r="L224" s="33" t="s">
        <v>266</v>
      </c>
      <c r="M224" s="33" t="s">
        <v>266</v>
      </c>
      <c r="N224" s="33" t="s">
        <v>59</v>
      </c>
      <c r="O224" s="33" t="s">
        <v>45</v>
      </c>
      <c r="P224" s="33" t="s">
        <v>45</v>
      </c>
      <c r="Q224" s="33" t="s">
        <v>45</v>
      </c>
      <c r="R224" s="33" t="s">
        <v>45</v>
      </c>
      <c r="S224" s="33" t="s">
        <v>45</v>
      </c>
      <c r="T224" s="33" t="s">
        <v>45</v>
      </c>
      <c r="U224" s="33" t="s">
        <v>267</v>
      </c>
      <c r="V224" s="33" t="s">
        <v>267</v>
      </c>
      <c r="W224" s="33" t="s">
        <v>60</v>
      </c>
      <c r="X224" s="33" t="s">
        <v>48</v>
      </c>
      <c r="Y224" s="33" t="s">
        <v>48</v>
      </c>
      <c r="Z224" s="33" t="s">
        <v>48</v>
      </c>
      <c r="AA224" s="33" t="s">
        <v>48</v>
      </c>
      <c r="AB224" s="33" t="s">
        <v>48</v>
      </c>
      <c r="AC224" s="33" t="s">
        <v>48</v>
      </c>
      <c r="AD224" s="33" t="s">
        <v>123</v>
      </c>
      <c r="AE224" s="33" t="s">
        <v>123</v>
      </c>
    </row>
    <row r="225" spans="1:31" ht="24" hidden="1">
      <c r="A225" s="33" t="s">
        <v>386</v>
      </c>
      <c r="B225" s="33" t="s">
        <v>41</v>
      </c>
      <c r="C225" s="33" t="s">
        <v>388</v>
      </c>
      <c r="D225" s="33">
        <v>37896</v>
      </c>
      <c r="E225" s="33" t="s">
        <v>417</v>
      </c>
      <c r="F225" s="33" t="s">
        <v>418</v>
      </c>
      <c r="G225" s="34">
        <v>7562.5</v>
      </c>
      <c r="H225" s="35">
        <v>0</v>
      </c>
      <c r="I225" s="30">
        <f t="shared" si="3"/>
        <v>-7562.5</v>
      </c>
      <c r="J225" s="33" t="s">
        <v>51</v>
      </c>
      <c r="K225" s="35">
        <v>0</v>
      </c>
      <c r="L225" s="33" t="s">
        <v>266</v>
      </c>
      <c r="M225" s="33" t="s">
        <v>266</v>
      </c>
      <c r="N225" s="33" t="s">
        <v>59</v>
      </c>
      <c r="O225" s="33" t="s">
        <v>45</v>
      </c>
      <c r="P225" s="33" t="s">
        <v>45</v>
      </c>
      <c r="Q225" s="33" t="s">
        <v>45</v>
      </c>
      <c r="R225" s="33" t="s">
        <v>45</v>
      </c>
      <c r="S225" s="33" t="s">
        <v>45</v>
      </c>
      <c r="T225" s="33" t="s">
        <v>45</v>
      </c>
      <c r="U225" s="33" t="s">
        <v>267</v>
      </c>
      <c r="V225" s="33" t="s">
        <v>267</v>
      </c>
      <c r="W225" s="33" t="s">
        <v>60</v>
      </c>
      <c r="X225" s="33" t="s">
        <v>48</v>
      </c>
      <c r="Y225" s="33" t="s">
        <v>48</v>
      </c>
      <c r="Z225" s="33" t="s">
        <v>48</v>
      </c>
      <c r="AA225" s="33" t="s">
        <v>48</v>
      </c>
      <c r="AB225" s="33" t="s">
        <v>48</v>
      </c>
      <c r="AC225" s="33" t="s">
        <v>48</v>
      </c>
      <c r="AD225" s="33" t="s">
        <v>123</v>
      </c>
      <c r="AE225" s="33" t="s">
        <v>123</v>
      </c>
    </row>
    <row r="226" spans="1:31" ht="24" hidden="1">
      <c r="A226" s="33" t="s">
        <v>386</v>
      </c>
      <c r="B226" s="33" t="s">
        <v>41</v>
      </c>
      <c r="C226" s="33" t="s">
        <v>391</v>
      </c>
      <c r="D226" s="33">
        <v>39663</v>
      </c>
      <c r="E226" s="33" t="s">
        <v>242</v>
      </c>
      <c r="F226" s="33" t="s">
        <v>419</v>
      </c>
      <c r="G226" s="35">
        <v>0</v>
      </c>
      <c r="H226" s="34">
        <v>25772.61</v>
      </c>
      <c r="I226" s="30">
        <f t="shared" si="3"/>
        <v>25772.61</v>
      </c>
      <c r="J226" s="33" t="s">
        <v>42</v>
      </c>
      <c r="K226" s="34">
        <v>25772.61</v>
      </c>
      <c r="L226" s="33" t="s">
        <v>148</v>
      </c>
      <c r="M226" s="33" t="s">
        <v>148</v>
      </c>
      <c r="N226" s="33" t="s">
        <v>59</v>
      </c>
      <c r="O226" s="33" t="s">
        <v>45</v>
      </c>
      <c r="P226" s="33" t="s">
        <v>45</v>
      </c>
      <c r="Q226" s="33" t="s">
        <v>45</v>
      </c>
      <c r="R226" s="33" t="s">
        <v>45</v>
      </c>
      <c r="S226" s="33" t="s">
        <v>45</v>
      </c>
      <c r="T226" s="33" t="s">
        <v>45</v>
      </c>
      <c r="U226" s="33" t="s">
        <v>204</v>
      </c>
      <c r="V226" s="33" t="s">
        <v>204</v>
      </c>
      <c r="W226" s="33" t="s">
        <v>60</v>
      </c>
      <c r="X226" s="33" t="s">
        <v>48</v>
      </c>
      <c r="Y226" s="33" t="s">
        <v>48</v>
      </c>
      <c r="Z226" s="33" t="s">
        <v>48</v>
      </c>
      <c r="AA226" s="33" t="s">
        <v>48</v>
      </c>
      <c r="AB226" s="33" t="s">
        <v>48</v>
      </c>
      <c r="AC226" s="33" t="s">
        <v>48</v>
      </c>
      <c r="AD226" s="33" t="s">
        <v>123</v>
      </c>
      <c r="AE226" s="33" t="s">
        <v>123</v>
      </c>
    </row>
    <row r="227" spans="1:31" ht="24" hidden="1">
      <c r="A227" s="33" t="s">
        <v>386</v>
      </c>
      <c r="B227" s="33" t="s">
        <v>41</v>
      </c>
      <c r="C227" s="33" t="s">
        <v>391</v>
      </c>
      <c r="D227" s="33">
        <v>39663</v>
      </c>
      <c r="E227" s="33" t="s">
        <v>242</v>
      </c>
      <c r="F227" s="33" t="s">
        <v>420</v>
      </c>
      <c r="G227" s="35">
        <v>0</v>
      </c>
      <c r="H227" s="34">
        <v>8158.27</v>
      </c>
      <c r="I227" s="30">
        <f t="shared" si="3"/>
        <v>8158.27</v>
      </c>
      <c r="J227" s="33" t="s">
        <v>42</v>
      </c>
      <c r="K227" s="34">
        <v>33930.879999999997</v>
      </c>
      <c r="L227" s="33" t="s">
        <v>148</v>
      </c>
      <c r="M227" s="33" t="s">
        <v>148</v>
      </c>
      <c r="N227" s="33" t="s">
        <v>59</v>
      </c>
      <c r="O227" s="33" t="s">
        <v>45</v>
      </c>
      <c r="P227" s="33" t="s">
        <v>45</v>
      </c>
      <c r="Q227" s="33" t="s">
        <v>45</v>
      </c>
      <c r="R227" s="33" t="s">
        <v>45</v>
      </c>
      <c r="S227" s="33" t="s">
        <v>45</v>
      </c>
      <c r="T227" s="33" t="s">
        <v>45</v>
      </c>
      <c r="U227" s="33" t="s">
        <v>204</v>
      </c>
      <c r="V227" s="33" t="s">
        <v>204</v>
      </c>
      <c r="W227" s="33" t="s">
        <v>60</v>
      </c>
      <c r="X227" s="33" t="s">
        <v>48</v>
      </c>
      <c r="Y227" s="33" t="s">
        <v>48</v>
      </c>
      <c r="Z227" s="33" t="s">
        <v>48</v>
      </c>
      <c r="AA227" s="33" t="s">
        <v>48</v>
      </c>
      <c r="AB227" s="33" t="s">
        <v>48</v>
      </c>
      <c r="AC227" s="33" t="s">
        <v>48</v>
      </c>
      <c r="AD227" s="33" t="s">
        <v>123</v>
      </c>
      <c r="AE227" s="33" t="s">
        <v>123</v>
      </c>
    </row>
    <row r="228" spans="1:31" ht="24" hidden="1">
      <c r="A228" s="33" t="s">
        <v>386</v>
      </c>
      <c r="B228" s="33" t="s">
        <v>41</v>
      </c>
      <c r="C228" s="33" t="s">
        <v>391</v>
      </c>
      <c r="D228" s="33">
        <v>39663</v>
      </c>
      <c r="E228" s="33" t="s">
        <v>410</v>
      </c>
      <c r="F228" s="33" t="s">
        <v>421</v>
      </c>
      <c r="G228" s="35">
        <v>0</v>
      </c>
      <c r="H228" s="34">
        <v>6485.83</v>
      </c>
      <c r="I228" s="30">
        <f t="shared" si="3"/>
        <v>6485.83</v>
      </c>
      <c r="J228" s="33" t="s">
        <v>42</v>
      </c>
      <c r="K228" s="34">
        <v>6485.83</v>
      </c>
      <c r="L228" s="33" t="s">
        <v>164</v>
      </c>
      <c r="M228" s="33" t="s">
        <v>164</v>
      </c>
      <c r="N228" s="33" t="s">
        <v>59</v>
      </c>
      <c r="O228" s="33" t="s">
        <v>45</v>
      </c>
      <c r="P228" s="33" t="s">
        <v>45</v>
      </c>
      <c r="Q228" s="33" t="s">
        <v>45</v>
      </c>
      <c r="R228" s="33" t="s">
        <v>45</v>
      </c>
      <c r="S228" s="33" t="s">
        <v>45</v>
      </c>
      <c r="T228" s="33" t="s">
        <v>45</v>
      </c>
      <c r="U228" s="33" t="s">
        <v>209</v>
      </c>
      <c r="V228" s="33" t="s">
        <v>209</v>
      </c>
      <c r="W228" s="33" t="s">
        <v>60</v>
      </c>
      <c r="X228" s="33" t="s">
        <v>48</v>
      </c>
      <c r="Y228" s="33" t="s">
        <v>48</v>
      </c>
      <c r="Z228" s="33" t="s">
        <v>48</v>
      </c>
      <c r="AA228" s="33" t="s">
        <v>48</v>
      </c>
      <c r="AB228" s="33" t="s">
        <v>48</v>
      </c>
      <c r="AC228" s="33" t="s">
        <v>48</v>
      </c>
      <c r="AD228" s="33" t="s">
        <v>123</v>
      </c>
      <c r="AE228" s="33" t="s">
        <v>123</v>
      </c>
    </row>
    <row r="229" spans="1:31" s="102" customFormat="1" ht="24" hidden="1">
      <c r="A229" s="99" t="s">
        <v>424</v>
      </c>
      <c r="B229" s="99" t="s">
        <v>41</v>
      </c>
      <c r="C229" s="99" t="s">
        <v>432</v>
      </c>
      <c r="D229" s="99">
        <v>1576</v>
      </c>
      <c r="E229" s="99" t="s">
        <v>119</v>
      </c>
      <c r="F229" s="99" t="s">
        <v>433</v>
      </c>
      <c r="G229" s="100">
        <v>0</v>
      </c>
      <c r="H229" s="101">
        <v>2916.67</v>
      </c>
      <c r="I229" s="101">
        <f t="shared" si="3"/>
        <v>2916.67</v>
      </c>
      <c r="J229" s="99" t="s">
        <v>42</v>
      </c>
      <c r="K229" s="101">
        <v>259258.86</v>
      </c>
      <c r="L229" s="99" t="s">
        <v>43</v>
      </c>
      <c r="M229" s="99" t="s">
        <v>44</v>
      </c>
      <c r="N229" s="99" t="s">
        <v>59</v>
      </c>
      <c r="O229" s="99" t="s">
        <v>45</v>
      </c>
      <c r="P229" s="99" t="s">
        <v>45</v>
      </c>
      <c r="Q229" s="99" t="s">
        <v>45</v>
      </c>
      <c r="R229" s="99" t="s">
        <v>45</v>
      </c>
      <c r="S229" s="99" t="s">
        <v>45</v>
      </c>
      <c r="T229" s="99" t="s">
        <v>45</v>
      </c>
      <c r="U229" s="99" t="s">
        <v>46</v>
      </c>
      <c r="V229" s="99" t="s">
        <v>47</v>
      </c>
      <c r="W229" s="99" t="s">
        <v>60</v>
      </c>
      <c r="X229" s="99" t="s">
        <v>48</v>
      </c>
      <c r="Y229" s="99" t="s">
        <v>48</v>
      </c>
      <c r="Z229" s="99" t="s">
        <v>48</v>
      </c>
      <c r="AA229" s="99" t="s">
        <v>48</v>
      </c>
      <c r="AB229" s="99" t="s">
        <v>48</v>
      </c>
      <c r="AC229" s="99" t="s">
        <v>48</v>
      </c>
      <c r="AD229" s="99" t="s">
        <v>123</v>
      </c>
      <c r="AE229" s="99" t="s">
        <v>123</v>
      </c>
    </row>
    <row r="230" spans="1:31" hidden="1">
      <c r="A230" s="33" t="s">
        <v>424</v>
      </c>
      <c r="B230" s="33" t="s">
        <v>41</v>
      </c>
      <c r="C230" s="33" t="s">
        <v>432</v>
      </c>
      <c r="D230" s="33">
        <v>1576</v>
      </c>
      <c r="E230" s="33" t="s">
        <v>119</v>
      </c>
      <c r="F230" s="33" t="s">
        <v>115</v>
      </c>
      <c r="G230" s="77">
        <v>0</v>
      </c>
      <c r="H230" s="74">
        <v>18000</v>
      </c>
      <c r="I230" s="45">
        <f t="shared" si="3"/>
        <v>18000</v>
      </c>
      <c r="J230" s="33" t="s">
        <v>42</v>
      </c>
      <c r="K230" s="34">
        <v>277258.86</v>
      </c>
      <c r="L230" s="33" t="s">
        <v>43</v>
      </c>
      <c r="M230" s="33" t="s">
        <v>44</v>
      </c>
      <c r="N230" s="33" t="s">
        <v>59</v>
      </c>
      <c r="O230" s="33" t="s">
        <v>45</v>
      </c>
      <c r="P230" s="33" t="s">
        <v>45</v>
      </c>
      <c r="Q230" s="33" t="s">
        <v>45</v>
      </c>
      <c r="R230" s="33" t="s">
        <v>45</v>
      </c>
      <c r="S230" s="33" t="s">
        <v>45</v>
      </c>
      <c r="T230" s="33" t="s">
        <v>45</v>
      </c>
      <c r="U230" s="33" t="s">
        <v>46</v>
      </c>
      <c r="V230" s="33" t="s">
        <v>47</v>
      </c>
      <c r="W230" s="33" t="s">
        <v>60</v>
      </c>
      <c r="X230" s="33" t="s">
        <v>48</v>
      </c>
      <c r="Y230" s="33" t="s">
        <v>48</v>
      </c>
      <c r="Z230" s="33" t="s">
        <v>48</v>
      </c>
      <c r="AA230" s="33" t="s">
        <v>48</v>
      </c>
      <c r="AB230" s="33" t="s">
        <v>48</v>
      </c>
      <c r="AC230" s="33" t="s">
        <v>48</v>
      </c>
      <c r="AD230" s="33" t="s">
        <v>123</v>
      </c>
      <c r="AE230" s="33" t="s">
        <v>123</v>
      </c>
    </row>
    <row r="231" spans="1:31" ht="24" hidden="1">
      <c r="A231" s="33" t="s">
        <v>424</v>
      </c>
      <c r="B231" s="33" t="s">
        <v>41</v>
      </c>
      <c r="C231" s="33" t="s">
        <v>430</v>
      </c>
      <c r="D231" s="33">
        <v>2935</v>
      </c>
      <c r="E231" s="33" t="s">
        <v>434</v>
      </c>
      <c r="F231" s="33" t="s">
        <v>435</v>
      </c>
      <c r="G231" s="74">
        <v>103050.98</v>
      </c>
      <c r="H231" s="77">
        <v>0</v>
      </c>
      <c r="I231" s="45">
        <f t="shared" si="3"/>
        <v>-103050.98</v>
      </c>
      <c r="J231" s="33" t="s">
        <v>42</v>
      </c>
      <c r="K231" s="34">
        <v>174207.88</v>
      </c>
      <c r="L231" s="33" t="s">
        <v>43</v>
      </c>
      <c r="M231" s="33" t="s">
        <v>44</v>
      </c>
      <c r="N231" s="33" t="s">
        <v>59</v>
      </c>
      <c r="O231" s="33" t="s">
        <v>45</v>
      </c>
      <c r="P231" s="33" t="s">
        <v>45</v>
      </c>
      <c r="Q231" s="33" t="s">
        <v>45</v>
      </c>
      <c r="R231" s="33" t="s">
        <v>45</v>
      </c>
      <c r="S231" s="33" t="s">
        <v>45</v>
      </c>
      <c r="T231" s="33" t="s">
        <v>45</v>
      </c>
      <c r="U231" s="33" t="s">
        <v>46</v>
      </c>
      <c r="V231" s="33" t="s">
        <v>47</v>
      </c>
      <c r="W231" s="33" t="s">
        <v>60</v>
      </c>
      <c r="X231" s="33" t="s">
        <v>48</v>
      </c>
      <c r="Y231" s="33" t="s">
        <v>48</v>
      </c>
      <c r="Z231" s="33" t="s">
        <v>48</v>
      </c>
      <c r="AA231" s="33" t="s">
        <v>48</v>
      </c>
      <c r="AB231" s="33" t="s">
        <v>48</v>
      </c>
      <c r="AC231" s="33" t="s">
        <v>48</v>
      </c>
      <c r="AD231" s="33" t="s">
        <v>123</v>
      </c>
      <c r="AE231" s="33" t="s">
        <v>123</v>
      </c>
    </row>
    <row r="232" spans="1:31" hidden="1">
      <c r="A232" s="33" t="s">
        <v>424</v>
      </c>
      <c r="B232" s="33" t="s">
        <v>41</v>
      </c>
      <c r="C232" s="33" t="s">
        <v>430</v>
      </c>
      <c r="D232" s="33">
        <v>2953</v>
      </c>
      <c r="E232" s="33" t="s">
        <v>436</v>
      </c>
      <c r="F232" s="33" t="s">
        <v>437</v>
      </c>
      <c r="G232" s="77">
        <v>0</v>
      </c>
      <c r="H232" s="74">
        <v>110778.73</v>
      </c>
      <c r="I232" s="45">
        <f t="shared" si="3"/>
        <v>110778.73</v>
      </c>
      <c r="J232" s="33" t="s">
        <v>42</v>
      </c>
      <c r="K232" s="34">
        <v>284986.61</v>
      </c>
      <c r="L232" s="33" t="s">
        <v>43</v>
      </c>
      <c r="M232" s="33" t="s">
        <v>44</v>
      </c>
      <c r="N232" s="33" t="s">
        <v>59</v>
      </c>
      <c r="O232" s="33" t="s">
        <v>45</v>
      </c>
      <c r="P232" s="33" t="s">
        <v>45</v>
      </c>
      <c r="Q232" s="33" t="s">
        <v>45</v>
      </c>
      <c r="R232" s="33" t="s">
        <v>45</v>
      </c>
      <c r="S232" s="33" t="s">
        <v>45</v>
      </c>
      <c r="T232" s="33" t="s">
        <v>45</v>
      </c>
      <c r="U232" s="33" t="s">
        <v>46</v>
      </c>
      <c r="V232" s="33" t="s">
        <v>47</v>
      </c>
      <c r="W232" s="33" t="s">
        <v>60</v>
      </c>
      <c r="X232" s="33" t="s">
        <v>48</v>
      </c>
      <c r="Y232" s="33" t="s">
        <v>48</v>
      </c>
      <c r="Z232" s="33" t="s">
        <v>48</v>
      </c>
      <c r="AA232" s="33" t="s">
        <v>48</v>
      </c>
      <c r="AB232" s="33" t="s">
        <v>48</v>
      </c>
      <c r="AC232" s="33" t="s">
        <v>48</v>
      </c>
      <c r="AD232" s="33" t="s">
        <v>123</v>
      </c>
      <c r="AE232" s="33" t="s">
        <v>123</v>
      </c>
    </row>
    <row r="233" spans="1:31" hidden="1">
      <c r="A233" s="33" t="s">
        <v>424</v>
      </c>
      <c r="B233" s="33" t="s">
        <v>41</v>
      </c>
      <c r="C233" s="33" t="s">
        <v>427</v>
      </c>
      <c r="D233" s="33">
        <v>288</v>
      </c>
      <c r="E233" s="33" t="s">
        <v>298</v>
      </c>
      <c r="F233" s="33" t="s">
        <v>438</v>
      </c>
      <c r="G233" s="77">
        <v>0</v>
      </c>
      <c r="H233" s="74">
        <v>46520.07</v>
      </c>
      <c r="I233" s="45">
        <f t="shared" si="3"/>
        <v>46520.07</v>
      </c>
      <c r="J233" s="33" t="s">
        <v>42</v>
      </c>
      <c r="K233" s="34">
        <v>1297365.97</v>
      </c>
      <c r="L233" s="33" t="s">
        <v>43</v>
      </c>
      <c r="M233" s="33" t="s">
        <v>52</v>
      </c>
      <c r="N233" s="33" t="s">
        <v>59</v>
      </c>
      <c r="O233" s="33" t="s">
        <v>45</v>
      </c>
      <c r="P233" s="33" t="s">
        <v>45</v>
      </c>
      <c r="Q233" s="33" t="s">
        <v>45</v>
      </c>
      <c r="R233" s="33" t="s">
        <v>45</v>
      </c>
      <c r="S233" s="33" t="s">
        <v>45</v>
      </c>
      <c r="T233" s="33" t="s">
        <v>45</v>
      </c>
      <c r="U233" s="33" t="s">
        <v>46</v>
      </c>
      <c r="V233" s="33" t="s">
        <v>53</v>
      </c>
      <c r="W233" s="33" t="s">
        <v>60</v>
      </c>
      <c r="X233" s="33" t="s">
        <v>48</v>
      </c>
      <c r="Y233" s="33" t="s">
        <v>48</v>
      </c>
      <c r="Z233" s="33" t="s">
        <v>48</v>
      </c>
      <c r="AA233" s="33" t="s">
        <v>48</v>
      </c>
      <c r="AB233" s="33" t="s">
        <v>48</v>
      </c>
      <c r="AC233" s="33" t="s">
        <v>48</v>
      </c>
      <c r="AD233" s="33" t="s">
        <v>123</v>
      </c>
      <c r="AE233" s="33" t="s">
        <v>123</v>
      </c>
    </row>
    <row r="234" spans="1:31" hidden="1">
      <c r="A234" s="33" t="s">
        <v>424</v>
      </c>
      <c r="B234" s="33" t="s">
        <v>41</v>
      </c>
      <c r="C234" s="33" t="s">
        <v>427</v>
      </c>
      <c r="D234" s="33">
        <v>290</v>
      </c>
      <c r="E234" s="33" t="s">
        <v>110</v>
      </c>
      <c r="F234" s="33" t="s">
        <v>439</v>
      </c>
      <c r="G234" s="35">
        <v>0</v>
      </c>
      <c r="H234" s="74">
        <v>10889.95</v>
      </c>
      <c r="I234" s="45">
        <f t="shared" si="3"/>
        <v>10889.95</v>
      </c>
      <c r="J234" s="33" t="s">
        <v>42</v>
      </c>
      <c r="K234" s="34">
        <v>1308255.92</v>
      </c>
      <c r="L234" s="33" t="s">
        <v>43</v>
      </c>
      <c r="M234" s="33" t="s">
        <v>52</v>
      </c>
      <c r="N234" s="33" t="s">
        <v>59</v>
      </c>
      <c r="O234" s="33" t="s">
        <v>45</v>
      </c>
      <c r="P234" s="33" t="s">
        <v>45</v>
      </c>
      <c r="Q234" s="33" t="s">
        <v>45</v>
      </c>
      <c r="R234" s="33" t="s">
        <v>45</v>
      </c>
      <c r="S234" s="33" t="s">
        <v>45</v>
      </c>
      <c r="T234" s="33" t="s">
        <v>45</v>
      </c>
      <c r="U234" s="33" t="s">
        <v>46</v>
      </c>
      <c r="V234" s="33" t="s">
        <v>53</v>
      </c>
      <c r="W234" s="33" t="s">
        <v>60</v>
      </c>
      <c r="X234" s="33" t="s">
        <v>48</v>
      </c>
      <c r="Y234" s="33" t="s">
        <v>48</v>
      </c>
      <c r="Z234" s="33" t="s">
        <v>48</v>
      </c>
      <c r="AA234" s="33" t="s">
        <v>48</v>
      </c>
      <c r="AB234" s="33" t="s">
        <v>48</v>
      </c>
      <c r="AC234" s="33" t="s">
        <v>48</v>
      </c>
      <c r="AD234" s="33" t="s">
        <v>123</v>
      </c>
      <c r="AE234" s="33" t="s">
        <v>123</v>
      </c>
    </row>
    <row r="235" spans="1:31" hidden="1">
      <c r="A235" s="33" t="s">
        <v>424</v>
      </c>
      <c r="B235" s="33" t="s">
        <v>41</v>
      </c>
      <c r="C235" s="33" t="s">
        <v>432</v>
      </c>
      <c r="D235" s="33">
        <v>1576</v>
      </c>
      <c r="E235" s="33" t="s">
        <v>119</v>
      </c>
      <c r="F235" s="33" t="s">
        <v>440</v>
      </c>
      <c r="G235" s="35">
        <v>0</v>
      </c>
      <c r="H235" s="34">
        <v>112396.12</v>
      </c>
      <c r="I235" s="45">
        <f t="shared" si="3"/>
        <v>112396.12</v>
      </c>
      <c r="J235" s="33" t="s">
        <v>42</v>
      </c>
      <c r="K235" s="34">
        <v>1420652.04</v>
      </c>
      <c r="L235" s="33" t="s">
        <v>43</v>
      </c>
      <c r="M235" s="33" t="s">
        <v>52</v>
      </c>
      <c r="N235" s="33" t="s">
        <v>59</v>
      </c>
      <c r="O235" s="33" t="s">
        <v>45</v>
      </c>
      <c r="P235" s="33" t="s">
        <v>45</v>
      </c>
      <c r="Q235" s="33" t="s">
        <v>45</v>
      </c>
      <c r="R235" s="33" t="s">
        <v>45</v>
      </c>
      <c r="S235" s="33" t="s">
        <v>45</v>
      </c>
      <c r="T235" s="33" t="s">
        <v>45</v>
      </c>
      <c r="U235" s="33" t="s">
        <v>46</v>
      </c>
      <c r="V235" s="33" t="s">
        <v>53</v>
      </c>
      <c r="W235" s="33" t="s">
        <v>60</v>
      </c>
      <c r="X235" s="33" t="s">
        <v>48</v>
      </c>
      <c r="Y235" s="33" t="s">
        <v>48</v>
      </c>
      <c r="Z235" s="33" t="s">
        <v>48</v>
      </c>
      <c r="AA235" s="33" t="s">
        <v>48</v>
      </c>
      <c r="AB235" s="33" t="s">
        <v>48</v>
      </c>
      <c r="AC235" s="33" t="s">
        <v>48</v>
      </c>
      <c r="AD235" s="33" t="s">
        <v>123</v>
      </c>
      <c r="AE235" s="33" t="s">
        <v>123</v>
      </c>
    </row>
    <row r="236" spans="1:31" hidden="1">
      <c r="A236" s="33" t="s">
        <v>424</v>
      </c>
      <c r="B236" s="33" t="s">
        <v>41</v>
      </c>
      <c r="C236" s="33" t="s">
        <v>427</v>
      </c>
      <c r="D236" s="33">
        <v>290</v>
      </c>
      <c r="E236" s="33" t="s">
        <v>110</v>
      </c>
      <c r="F236" s="33" t="s">
        <v>441</v>
      </c>
      <c r="G236" s="74">
        <v>10889.95</v>
      </c>
      <c r="H236" s="35">
        <v>0</v>
      </c>
      <c r="I236" s="45">
        <f t="shared" si="3"/>
        <v>-10889.95</v>
      </c>
      <c r="J236" s="33" t="s">
        <v>42</v>
      </c>
      <c r="K236" s="34">
        <v>3691395.96</v>
      </c>
      <c r="L236" s="33" t="s">
        <v>43</v>
      </c>
      <c r="M236" s="33" t="s">
        <v>49</v>
      </c>
      <c r="N236" s="33" t="s">
        <v>59</v>
      </c>
      <c r="O236" s="33" t="s">
        <v>45</v>
      </c>
      <c r="P236" s="33" t="s">
        <v>45</v>
      </c>
      <c r="Q236" s="33" t="s">
        <v>45</v>
      </c>
      <c r="R236" s="33" t="s">
        <v>45</v>
      </c>
      <c r="S236" s="33" t="s">
        <v>45</v>
      </c>
      <c r="T236" s="33" t="s">
        <v>45</v>
      </c>
      <c r="U236" s="33" t="s">
        <v>46</v>
      </c>
      <c r="V236" s="33" t="s">
        <v>50</v>
      </c>
      <c r="W236" s="33" t="s">
        <v>60</v>
      </c>
      <c r="X236" s="33" t="s">
        <v>48</v>
      </c>
      <c r="Y236" s="33" t="s">
        <v>48</v>
      </c>
      <c r="Z236" s="33" t="s">
        <v>48</v>
      </c>
      <c r="AA236" s="33" t="s">
        <v>48</v>
      </c>
      <c r="AB236" s="33" t="s">
        <v>48</v>
      </c>
      <c r="AC236" s="33" t="s">
        <v>48</v>
      </c>
      <c r="AD236" s="33" t="s">
        <v>123</v>
      </c>
      <c r="AE236" s="33" t="s">
        <v>123</v>
      </c>
    </row>
    <row r="237" spans="1:31" ht="24" hidden="1">
      <c r="A237" s="33" t="s">
        <v>424</v>
      </c>
      <c r="B237" s="33" t="s">
        <v>41</v>
      </c>
      <c r="C237" s="33" t="s">
        <v>432</v>
      </c>
      <c r="D237" s="33">
        <v>1576</v>
      </c>
      <c r="E237" s="33" t="s">
        <v>119</v>
      </c>
      <c r="F237" s="33" t="s">
        <v>442</v>
      </c>
      <c r="G237" s="35">
        <v>0</v>
      </c>
      <c r="H237" s="74">
        <v>45833.33</v>
      </c>
      <c r="I237" s="45">
        <f t="shared" si="3"/>
        <v>45833.33</v>
      </c>
      <c r="J237" s="33" t="s">
        <v>42</v>
      </c>
      <c r="K237" s="34">
        <v>3737229.29</v>
      </c>
      <c r="L237" s="33" t="s">
        <v>43</v>
      </c>
      <c r="M237" s="33" t="s">
        <v>49</v>
      </c>
      <c r="N237" s="33" t="s">
        <v>59</v>
      </c>
      <c r="O237" s="33" t="s">
        <v>45</v>
      </c>
      <c r="P237" s="33" t="s">
        <v>45</v>
      </c>
      <c r="Q237" s="33" t="s">
        <v>45</v>
      </c>
      <c r="R237" s="33" t="s">
        <v>45</v>
      </c>
      <c r="S237" s="33" t="s">
        <v>45</v>
      </c>
      <c r="T237" s="33" t="s">
        <v>45</v>
      </c>
      <c r="U237" s="33" t="s">
        <v>46</v>
      </c>
      <c r="V237" s="33" t="s">
        <v>50</v>
      </c>
      <c r="W237" s="33" t="s">
        <v>60</v>
      </c>
      <c r="X237" s="33" t="s">
        <v>48</v>
      </c>
      <c r="Y237" s="33" t="s">
        <v>48</v>
      </c>
      <c r="Z237" s="33" t="s">
        <v>48</v>
      </c>
      <c r="AA237" s="33" t="s">
        <v>48</v>
      </c>
      <c r="AB237" s="33" t="s">
        <v>48</v>
      </c>
      <c r="AC237" s="33" t="s">
        <v>48</v>
      </c>
      <c r="AD237" s="33" t="s">
        <v>123</v>
      </c>
      <c r="AE237" s="33" t="s">
        <v>123</v>
      </c>
    </row>
    <row r="238" spans="1:31" hidden="1">
      <c r="A238" s="33" t="s">
        <v>424</v>
      </c>
      <c r="B238" s="33" t="s">
        <v>41</v>
      </c>
      <c r="C238" s="33" t="s">
        <v>432</v>
      </c>
      <c r="D238" s="33">
        <v>1576</v>
      </c>
      <c r="E238" s="33" t="s">
        <v>119</v>
      </c>
      <c r="F238" s="33" t="s">
        <v>443</v>
      </c>
      <c r="G238" s="35">
        <v>0</v>
      </c>
      <c r="H238" s="74">
        <v>22500</v>
      </c>
      <c r="I238" s="45">
        <f t="shared" si="3"/>
        <v>22500</v>
      </c>
      <c r="J238" s="33" t="s">
        <v>42</v>
      </c>
      <c r="K238" s="34">
        <v>3759729.29</v>
      </c>
      <c r="L238" s="33" t="s">
        <v>43</v>
      </c>
      <c r="M238" s="33" t="s">
        <v>49</v>
      </c>
      <c r="N238" s="33" t="s">
        <v>59</v>
      </c>
      <c r="O238" s="33" t="s">
        <v>45</v>
      </c>
      <c r="P238" s="33" t="s">
        <v>45</v>
      </c>
      <c r="Q238" s="33" t="s">
        <v>45</v>
      </c>
      <c r="R238" s="33" t="s">
        <v>45</v>
      </c>
      <c r="S238" s="33" t="s">
        <v>45</v>
      </c>
      <c r="T238" s="33" t="s">
        <v>45</v>
      </c>
      <c r="U238" s="33" t="s">
        <v>46</v>
      </c>
      <c r="V238" s="33" t="s">
        <v>50</v>
      </c>
      <c r="W238" s="33" t="s">
        <v>60</v>
      </c>
      <c r="X238" s="33" t="s">
        <v>48</v>
      </c>
      <c r="Y238" s="33" t="s">
        <v>48</v>
      </c>
      <c r="Z238" s="33" t="s">
        <v>48</v>
      </c>
      <c r="AA238" s="33" t="s">
        <v>48</v>
      </c>
      <c r="AB238" s="33" t="s">
        <v>48</v>
      </c>
      <c r="AC238" s="33" t="s">
        <v>48</v>
      </c>
      <c r="AD238" s="33" t="s">
        <v>123</v>
      </c>
      <c r="AE238" s="33" t="s">
        <v>123</v>
      </c>
    </row>
    <row r="239" spans="1:31" hidden="1">
      <c r="A239" s="33" t="s">
        <v>424</v>
      </c>
      <c r="B239" s="33" t="s">
        <v>41</v>
      </c>
      <c r="C239" s="33" t="s">
        <v>432</v>
      </c>
      <c r="D239" s="33">
        <v>1576</v>
      </c>
      <c r="E239" s="33" t="s">
        <v>119</v>
      </c>
      <c r="F239" s="33" t="s">
        <v>444</v>
      </c>
      <c r="G239" s="35">
        <v>0</v>
      </c>
      <c r="H239" s="74">
        <v>333333.33</v>
      </c>
      <c r="I239" s="45">
        <f t="shared" si="3"/>
        <v>333333.33</v>
      </c>
      <c r="J239" s="33" t="s">
        <v>42</v>
      </c>
      <c r="K239" s="34">
        <v>4093062.62</v>
      </c>
      <c r="L239" s="33" t="s">
        <v>43</v>
      </c>
      <c r="M239" s="33" t="s">
        <v>49</v>
      </c>
      <c r="N239" s="33" t="s">
        <v>59</v>
      </c>
      <c r="O239" s="33" t="s">
        <v>45</v>
      </c>
      <c r="P239" s="33" t="s">
        <v>45</v>
      </c>
      <c r="Q239" s="33" t="s">
        <v>45</v>
      </c>
      <c r="R239" s="33" t="s">
        <v>45</v>
      </c>
      <c r="S239" s="33" t="s">
        <v>45</v>
      </c>
      <c r="T239" s="33" t="s">
        <v>45</v>
      </c>
      <c r="U239" s="33" t="s">
        <v>46</v>
      </c>
      <c r="V239" s="33" t="s">
        <v>50</v>
      </c>
      <c r="W239" s="33" t="s">
        <v>60</v>
      </c>
      <c r="X239" s="33" t="s">
        <v>48</v>
      </c>
      <c r="Y239" s="33" t="s">
        <v>48</v>
      </c>
      <c r="Z239" s="33" t="s">
        <v>48</v>
      </c>
      <c r="AA239" s="33" t="s">
        <v>48</v>
      </c>
      <c r="AB239" s="33" t="s">
        <v>48</v>
      </c>
      <c r="AC239" s="33" t="s">
        <v>48</v>
      </c>
      <c r="AD239" s="33" t="s">
        <v>123</v>
      </c>
      <c r="AE239" s="33" t="s">
        <v>123</v>
      </c>
    </row>
    <row r="240" spans="1:31" hidden="1">
      <c r="A240" s="33" t="s">
        <v>424</v>
      </c>
      <c r="B240" s="33" t="s">
        <v>41</v>
      </c>
      <c r="C240" s="33" t="s">
        <v>432</v>
      </c>
      <c r="D240" s="33">
        <v>1577</v>
      </c>
      <c r="E240" s="33" t="s">
        <v>131</v>
      </c>
      <c r="F240" s="33" t="s">
        <v>445</v>
      </c>
      <c r="G240" s="74">
        <v>39996</v>
      </c>
      <c r="H240" s="35">
        <v>0</v>
      </c>
      <c r="I240" s="45">
        <f t="shared" si="3"/>
        <v>-39996</v>
      </c>
      <c r="J240" s="33" t="s">
        <v>42</v>
      </c>
      <c r="K240" s="34">
        <v>4053066.62</v>
      </c>
      <c r="L240" s="33" t="s">
        <v>43</v>
      </c>
      <c r="M240" s="33" t="s">
        <v>49</v>
      </c>
      <c r="N240" s="33" t="s">
        <v>59</v>
      </c>
      <c r="O240" s="33" t="s">
        <v>45</v>
      </c>
      <c r="P240" s="33" t="s">
        <v>45</v>
      </c>
      <c r="Q240" s="33" t="s">
        <v>45</v>
      </c>
      <c r="R240" s="33" t="s">
        <v>45</v>
      </c>
      <c r="S240" s="33" t="s">
        <v>45</v>
      </c>
      <c r="T240" s="33" t="s">
        <v>45</v>
      </c>
      <c r="U240" s="33" t="s">
        <v>46</v>
      </c>
      <c r="V240" s="33" t="s">
        <v>50</v>
      </c>
      <c r="W240" s="33" t="s">
        <v>60</v>
      </c>
      <c r="X240" s="33" t="s">
        <v>48</v>
      </c>
      <c r="Y240" s="33" t="s">
        <v>48</v>
      </c>
      <c r="Z240" s="33" t="s">
        <v>48</v>
      </c>
      <c r="AA240" s="33" t="s">
        <v>48</v>
      </c>
      <c r="AB240" s="33" t="s">
        <v>48</v>
      </c>
      <c r="AC240" s="33" t="s">
        <v>48</v>
      </c>
      <c r="AD240" s="33" t="s">
        <v>123</v>
      </c>
      <c r="AE240" s="33" t="s">
        <v>123</v>
      </c>
    </row>
    <row r="241" spans="1:31" s="40" customFormat="1" hidden="1">
      <c r="A241" s="85" t="s">
        <v>424</v>
      </c>
      <c r="B241" s="85" t="s">
        <v>41</v>
      </c>
      <c r="C241" s="85" t="s">
        <v>430</v>
      </c>
      <c r="D241" s="85">
        <v>2951</v>
      </c>
      <c r="E241" s="85" t="s">
        <v>216</v>
      </c>
      <c r="F241" s="85" t="s">
        <v>406</v>
      </c>
      <c r="G241" s="86">
        <v>0</v>
      </c>
      <c r="H241" s="87">
        <v>203000</v>
      </c>
      <c r="I241" s="87">
        <f t="shared" si="3"/>
        <v>203000</v>
      </c>
      <c r="J241" s="85" t="s">
        <v>42</v>
      </c>
      <c r="K241" s="87">
        <v>4256066.62</v>
      </c>
      <c r="L241" s="85" t="s">
        <v>43</v>
      </c>
      <c r="M241" s="85" t="s">
        <v>49</v>
      </c>
      <c r="N241" s="85" t="s">
        <v>59</v>
      </c>
      <c r="O241" s="85" t="s">
        <v>45</v>
      </c>
      <c r="P241" s="85" t="s">
        <v>45</v>
      </c>
      <c r="Q241" s="85" t="s">
        <v>45</v>
      </c>
      <c r="R241" s="85" t="s">
        <v>45</v>
      </c>
      <c r="S241" s="85" t="s">
        <v>45</v>
      </c>
      <c r="T241" s="85" t="s">
        <v>45</v>
      </c>
      <c r="U241" s="85" t="s">
        <v>46</v>
      </c>
      <c r="V241" s="85" t="s">
        <v>50</v>
      </c>
      <c r="W241" s="85" t="s">
        <v>60</v>
      </c>
      <c r="X241" s="85" t="s">
        <v>48</v>
      </c>
      <c r="Y241" s="85" t="s">
        <v>48</v>
      </c>
      <c r="Z241" s="85" t="s">
        <v>48</v>
      </c>
      <c r="AA241" s="85" t="s">
        <v>48</v>
      </c>
      <c r="AB241" s="85" t="s">
        <v>48</v>
      </c>
      <c r="AC241" s="85" t="s">
        <v>48</v>
      </c>
      <c r="AD241" s="85" t="s">
        <v>123</v>
      </c>
      <c r="AE241" s="85" t="s">
        <v>123</v>
      </c>
    </row>
    <row r="242" spans="1:31" hidden="1">
      <c r="A242" s="33" t="s">
        <v>424</v>
      </c>
      <c r="B242" s="33" t="s">
        <v>41</v>
      </c>
      <c r="C242" s="33" t="s">
        <v>432</v>
      </c>
      <c r="D242" s="33">
        <v>1576</v>
      </c>
      <c r="E242" s="33" t="s">
        <v>119</v>
      </c>
      <c r="F242" s="33" t="s">
        <v>92</v>
      </c>
      <c r="G242" s="35">
        <v>0</v>
      </c>
      <c r="H242" s="74">
        <v>25000</v>
      </c>
      <c r="I242" s="45">
        <f t="shared" si="3"/>
        <v>25000</v>
      </c>
      <c r="J242" s="33" t="s">
        <v>42</v>
      </c>
      <c r="K242" s="34">
        <v>316562.92</v>
      </c>
      <c r="L242" s="33" t="s">
        <v>43</v>
      </c>
      <c r="M242" s="33" t="s">
        <v>85</v>
      </c>
      <c r="N242" s="33" t="s">
        <v>59</v>
      </c>
      <c r="O242" s="33" t="s">
        <v>45</v>
      </c>
      <c r="P242" s="33" t="s">
        <v>45</v>
      </c>
      <c r="Q242" s="33" t="s">
        <v>45</v>
      </c>
      <c r="R242" s="33" t="s">
        <v>45</v>
      </c>
      <c r="S242" s="33" t="s">
        <v>45</v>
      </c>
      <c r="T242" s="33" t="s">
        <v>45</v>
      </c>
      <c r="U242" s="33" t="s">
        <v>46</v>
      </c>
      <c r="V242" s="33" t="s">
        <v>86</v>
      </c>
      <c r="W242" s="33" t="s">
        <v>60</v>
      </c>
      <c r="X242" s="33" t="s">
        <v>48</v>
      </c>
      <c r="Y242" s="33" t="s">
        <v>48</v>
      </c>
      <c r="Z242" s="33" t="s">
        <v>48</v>
      </c>
      <c r="AA242" s="33" t="s">
        <v>48</v>
      </c>
      <c r="AB242" s="33" t="s">
        <v>48</v>
      </c>
      <c r="AC242" s="33" t="s">
        <v>48</v>
      </c>
      <c r="AD242" s="33" t="s">
        <v>123</v>
      </c>
      <c r="AE242" s="33" t="s">
        <v>123</v>
      </c>
    </row>
    <row r="243" spans="1:31" s="40" customFormat="1" hidden="1">
      <c r="A243" s="85" t="s">
        <v>424</v>
      </c>
      <c r="B243" s="85" t="s">
        <v>41</v>
      </c>
      <c r="C243" s="85" t="s">
        <v>430</v>
      </c>
      <c r="D243" s="85">
        <v>2950</v>
      </c>
      <c r="E243" s="85" t="s">
        <v>446</v>
      </c>
      <c r="F243" s="85" t="s">
        <v>408</v>
      </c>
      <c r="G243" s="86">
        <v>0</v>
      </c>
      <c r="H243" s="87">
        <v>47500</v>
      </c>
      <c r="I243" s="87">
        <f t="shared" si="3"/>
        <v>47500</v>
      </c>
      <c r="J243" s="85" t="s">
        <v>42</v>
      </c>
      <c r="K243" s="87">
        <v>113000</v>
      </c>
      <c r="L243" s="85" t="s">
        <v>43</v>
      </c>
      <c r="M243" s="85" t="s">
        <v>96</v>
      </c>
      <c r="N243" s="85" t="s">
        <v>59</v>
      </c>
      <c r="O243" s="85" t="s">
        <v>45</v>
      </c>
      <c r="P243" s="85" t="s">
        <v>45</v>
      </c>
      <c r="Q243" s="85" t="s">
        <v>45</v>
      </c>
      <c r="R243" s="85" t="s">
        <v>45</v>
      </c>
      <c r="S243" s="85" t="s">
        <v>45</v>
      </c>
      <c r="T243" s="85" t="s">
        <v>45</v>
      </c>
      <c r="U243" s="85" t="s">
        <v>46</v>
      </c>
      <c r="V243" s="85" t="s">
        <v>97</v>
      </c>
      <c r="W243" s="85" t="s">
        <v>60</v>
      </c>
      <c r="X243" s="85" t="s">
        <v>48</v>
      </c>
      <c r="Y243" s="85" t="s">
        <v>48</v>
      </c>
      <c r="Z243" s="85" t="s">
        <v>48</v>
      </c>
      <c r="AA243" s="85" t="s">
        <v>48</v>
      </c>
      <c r="AB243" s="85" t="s">
        <v>48</v>
      </c>
      <c r="AC243" s="85" t="s">
        <v>48</v>
      </c>
      <c r="AD243" s="85" t="s">
        <v>123</v>
      </c>
      <c r="AE243" s="85" t="s">
        <v>123</v>
      </c>
    </row>
    <row r="244" spans="1:31" s="40" customFormat="1" ht="24" hidden="1">
      <c r="A244" s="85" t="s">
        <v>424</v>
      </c>
      <c r="B244" s="85" t="s">
        <v>41</v>
      </c>
      <c r="C244" s="85" t="s">
        <v>430</v>
      </c>
      <c r="D244" s="85">
        <v>2950</v>
      </c>
      <c r="E244" s="85" t="s">
        <v>446</v>
      </c>
      <c r="F244" s="85" t="s">
        <v>409</v>
      </c>
      <c r="G244" s="86">
        <v>0</v>
      </c>
      <c r="H244" s="87">
        <v>18000</v>
      </c>
      <c r="I244" s="87">
        <f t="shared" si="3"/>
        <v>18000</v>
      </c>
      <c r="J244" s="85" t="s">
        <v>42</v>
      </c>
      <c r="K244" s="87">
        <v>131000</v>
      </c>
      <c r="L244" s="85" t="s">
        <v>43</v>
      </c>
      <c r="M244" s="85" t="s">
        <v>96</v>
      </c>
      <c r="N244" s="85" t="s">
        <v>59</v>
      </c>
      <c r="O244" s="85" t="s">
        <v>45</v>
      </c>
      <c r="P244" s="85" t="s">
        <v>45</v>
      </c>
      <c r="Q244" s="85" t="s">
        <v>45</v>
      </c>
      <c r="R244" s="85" t="s">
        <v>45</v>
      </c>
      <c r="S244" s="85" t="s">
        <v>45</v>
      </c>
      <c r="T244" s="85" t="s">
        <v>45</v>
      </c>
      <c r="U244" s="85" t="s">
        <v>46</v>
      </c>
      <c r="V244" s="85" t="s">
        <v>97</v>
      </c>
      <c r="W244" s="85" t="s">
        <v>60</v>
      </c>
      <c r="X244" s="85" t="s">
        <v>48</v>
      </c>
      <c r="Y244" s="85" t="s">
        <v>48</v>
      </c>
      <c r="Z244" s="85" t="s">
        <v>48</v>
      </c>
      <c r="AA244" s="85" t="s">
        <v>48</v>
      </c>
      <c r="AB244" s="85" t="s">
        <v>48</v>
      </c>
      <c r="AC244" s="85" t="s">
        <v>48</v>
      </c>
      <c r="AD244" s="85" t="s">
        <v>123</v>
      </c>
      <c r="AE244" s="85" t="s">
        <v>123</v>
      </c>
    </row>
    <row r="245" spans="1:31" hidden="1">
      <c r="A245" s="33" t="s">
        <v>424</v>
      </c>
      <c r="B245" s="33" t="s">
        <v>41</v>
      </c>
      <c r="C245" s="33" t="s">
        <v>430</v>
      </c>
      <c r="D245" s="33">
        <v>2949</v>
      </c>
      <c r="E245" s="33" t="s">
        <v>447</v>
      </c>
      <c r="F245" s="33" t="s">
        <v>295</v>
      </c>
      <c r="G245" s="35">
        <v>0</v>
      </c>
      <c r="H245" s="74">
        <v>14100</v>
      </c>
      <c r="I245" s="45">
        <f t="shared" si="3"/>
        <v>14100</v>
      </c>
      <c r="J245" s="33" t="s">
        <v>42</v>
      </c>
      <c r="K245" s="34">
        <v>98700</v>
      </c>
      <c r="L245" s="33" t="s">
        <v>43</v>
      </c>
      <c r="M245" s="33" t="s">
        <v>211</v>
      </c>
      <c r="N245" s="33" t="s">
        <v>59</v>
      </c>
      <c r="O245" s="33" t="s">
        <v>45</v>
      </c>
      <c r="P245" s="33" t="s">
        <v>45</v>
      </c>
      <c r="Q245" s="33" t="s">
        <v>45</v>
      </c>
      <c r="R245" s="33" t="s">
        <v>45</v>
      </c>
      <c r="S245" s="33" t="s">
        <v>45</v>
      </c>
      <c r="T245" s="33" t="s">
        <v>45</v>
      </c>
      <c r="U245" s="33" t="s">
        <v>46</v>
      </c>
      <c r="V245" s="33" t="s">
        <v>212</v>
      </c>
      <c r="W245" s="33" t="s">
        <v>60</v>
      </c>
      <c r="X245" s="33" t="s">
        <v>48</v>
      </c>
      <c r="Y245" s="33" t="s">
        <v>48</v>
      </c>
      <c r="Z245" s="33" t="s">
        <v>48</v>
      </c>
      <c r="AA245" s="33" t="s">
        <v>48</v>
      </c>
      <c r="AB245" s="33" t="s">
        <v>48</v>
      </c>
      <c r="AC245" s="33" t="s">
        <v>48</v>
      </c>
      <c r="AD245" s="33" t="s">
        <v>123</v>
      </c>
      <c r="AE245" s="33" t="s">
        <v>123</v>
      </c>
    </row>
    <row r="246" spans="1:31" s="40" customFormat="1" hidden="1">
      <c r="A246" s="85" t="s">
        <v>424</v>
      </c>
      <c r="B246" s="85" t="s">
        <v>41</v>
      </c>
      <c r="C246" s="85" t="s">
        <v>430</v>
      </c>
      <c r="D246" s="85">
        <v>2951</v>
      </c>
      <c r="E246" s="85" t="s">
        <v>216</v>
      </c>
      <c r="F246" s="85" t="s">
        <v>412</v>
      </c>
      <c r="G246" s="86">
        <v>0</v>
      </c>
      <c r="H246" s="87">
        <v>53000</v>
      </c>
      <c r="I246" s="87">
        <f t="shared" si="3"/>
        <v>53000</v>
      </c>
      <c r="J246" s="85" t="s">
        <v>42</v>
      </c>
      <c r="K246" s="87">
        <v>106000</v>
      </c>
      <c r="L246" s="85" t="s">
        <v>43</v>
      </c>
      <c r="M246" s="85" t="s">
        <v>147</v>
      </c>
      <c r="N246" s="85" t="s">
        <v>59</v>
      </c>
      <c r="O246" s="85" t="s">
        <v>45</v>
      </c>
      <c r="P246" s="85" t="s">
        <v>45</v>
      </c>
      <c r="Q246" s="85" t="s">
        <v>45</v>
      </c>
      <c r="R246" s="85" t="s">
        <v>45</v>
      </c>
      <c r="S246" s="85" t="s">
        <v>45</v>
      </c>
      <c r="T246" s="85" t="s">
        <v>45</v>
      </c>
      <c r="U246" s="85" t="s">
        <v>46</v>
      </c>
      <c r="V246" s="85" t="s">
        <v>203</v>
      </c>
      <c r="W246" s="85" t="s">
        <v>60</v>
      </c>
      <c r="X246" s="85" t="s">
        <v>48</v>
      </c>
      <c r="Y246" s="85" t="s">
        <v>48</v>
      </c>
      <c r="Z246" s="85" t="s">
        <v>48</v>
      </c>
      <c r="AA246" s="85" t="s">
        <v>48</v>
      </c>
      <c r="AB246" s="85" t="s">
        <v>48</v>
      </c>
      <c r="AC246" s="85" t="s">
        <v>48</v>
      </c>
      <c r="AD246" s="85" t="s">
        <v>123</v>
      </c>
      <c r="AE246" s="85" t="s">
        <v>123</v>
      </c>
    </row>
    <row r="247" spans="1:31" ht="24" hidden="1">
      <c r="A247" s="33" t="s">
        <v>424</v>
      </c>
      <c r="B247" s="33" t="s">
        <v>41</v>
      </c>
      <c r="C247" s="33" t="s">
        <v>428</v>
      </c>
      <c r="D247" s="33">
        <v>8</v>
      </c>
      <c r="E247" s="33" t="s">
        <v>353</v>
      </c>
      <c r="F247" s="33" t="s">
        <v>429</v>
      </c>
      <c r="G247" s="74">
        <v>2315394.92</v>
      </c>
      <c r="H247" s="35">
        <v>0</v>
      </c>
      <c r="I247" s="45">
        <f t="shared" si="3"/>
        <v>-2315394.92</v>
      </c>
      <c r="J247" s="33" t="s">
        <v>42</v>
      </c>
      <c r="K247" s="34">
        <v>3032814.17</v>
      </c>
      <c r="L247" s="33" t="s">
        <v>64</v>
      </c>
      <c r="M247" s="33" t="s">
        <v>65</v>
      </c>
      <c r="N247" s="33" t="s">
        <v>59</v>
      </c>
      <c r="O247" s="33" t="s">
        <v>45</v>
      </c>
      <c r="P247" s="33" t="s">
        <v>45</v>
      </c>
      <c r="Q247" s="33" t="s">
        <v>45</v>
      </c>
      <c r="R247" s="33" t="s">
        <v>45</v>
      </c>
      <c r="S247" s="33" t="s">
        <v>45</v>
      </c>
      <c r="T247" s="33" t="s">
        <v>45</v>
      </c>
      <c r="U247" s="33" t="s">
        <v>66</v>
      </c>
      <c r="V247" s="33" t="s">
        <v>67</v>
      </c>
      <c r="W247" s="33" t="s">
        <v>60</v>
      </c>
      <c r="X247" s="33" t="s">
        <v>48</v>
      </c>
      <c r="Y247" s="33" t="s">
        <v>48</v>
      </c>
      <c r="Z247" s="33" t="s">
        <v>48</v>
      </c>
      <c r="AA247" s="33" t="s">
        <v>48</v>
      </c>
      <c r="AB247" s="33" t="s">
        <v>48</v>
      </c>
      <c r="AC247" s="33" t="s">
        <v>48</v>
      </c>
      <c r="AD247" s="33" t="s">
        <v>123</v>
      </c>
      <c r="AE247" s="33" t="s">
        <v>123</v>
      </c>
    </row>
    <row r="248" spans="1:31" ht="24" hidden="1">
      <c r="A248" s="33" t="s">
        <v>424</v>
      </c>
      <c r="B248" s="33" t="s">
        <v>41</v>
      </c>
      <c r="C248" s="33" t="s">
        <v>428</v>
      </c>
      <c r="D248" s="33">
        <v>18</v>
      </c>
      <c r="E248" s="33" t="s">
        <v>121</v>
      </c>
      <c r="F248" s="33" t="s">
        <v>429</v>
      </c>
      <c r="G248" s="35">
        <v>0</v>
      </c>
      <c r="H248" s="74">
        <v>2315394.92</v>
      </c>
      <c r="I248" s="45">
        <f t="shared" si="3"/>
        <v>2315394.92</v>
      </c>
      <c r="J248" s="33" t="s">
        <v>42</v>
      </c>
      <c r="K248" s="34">
        <v>5348209.09</v>
      </c>
      <c r="L248" s="33" t="s">
        <v>64</v>
      </c>
      <c r="M248" s="33" t="s">
        <v>65</v>
      </c>
      <c r="N248" s="33" t="s">
        <v>59</v>
      </c>
      <c r="O248" s="33" t="s">
        <v>45</v>
      </c>
      <c r="P248" s="33" t="s">
        <v>45</v>
      </c>
      <c r="Q248" s="33" t="s">
        <v>45</v>
      </c>
      <c r="R248" s="33" t="s">
        <v>45</v>
      </c>
      <c r="S248" s="33" t="s">
        <v>45</v>
      </c>
      <c r="T248" s="33" t="s">
        <v>45</v>
      </c>
      <c r="U248" s="33" t="s">
        <v>66</v>
      </c>
      <c r="V248" s="33" t="s">
        <v>67</v>
      </c>
      <c r="W248" s="33" t="s">
        <v>60</v>
      </c>
      <c r="X248" s="33" t="s">
        <v>48</v>
      </c>
      <c r="Y248" s="33" t="s">
        <v>48</v>
      </c>
      <c r="Z248" s="33" t="s">
        <v>48</v>
      </c>
      <c r="AA248" s="33" t="s">
        <v>48</v>
      </c>
      <c r="AB248" s="33" t="s">
        <v>48</v>
      </c>
      <c r="AC248" s="33" t="s">
        <v>48</v>
      </c>
      <c r="AD248" s="33" t="s">
        <v>123</v>
      </c>
      <c r="AE248" s="33" t="s">
        <v>123</v>
      </c>
    </row>
    <row r="249" spans="1:31" ht="24" hidden="1">
      <c r="A249" s="33" t="s">
        <v>424</v>
      </c>
      <c r="B249" s="33" t="s">
        <v>41</v>
      </c>
      <c r="C249" s="33" t="s">
        <v>430</v>
      </c>
      <c r="D249" s="33">
        <v>2983</v>
      </c>
      <c r="E249" s="33" t="s">
        <v>110</v>
      </c>
      <c r="F249" s="33" t="s">
        <v>431</v>
      </c>
      <c r="G249" s="35">
        <v>0</v>
      </c>
      <c r="H249" s="34">
        <v>2092330.92</v>
      </c>
      <c r="I249" s="45">
        <f t="shared" si="3"/>
        <v>2092330.92</v>
      </c>
      <c r="J249" s="33" t="s">
        <v>42</v>
      </c>
      <c r="K249" s="34">
        <v>7440540.0099999998</v>
      </c>
      <c r="L249" s="33" t="s">
        <v>64</v>
      </c>
      <c r="M249" s="33" t="s">
        <v>65</v>
      </c>
      <c r="N249" s="33" t="s">
        <v>59</v>
      </c>
      <c r="O249" s="33" t="s">
        <v>45</v>
      </c>
      <c r="P249" s="33" t="s">
        <v>45</v>
      </c>
      <c r="Q249" s="33" t="s">
        <v>45</v>
      </c>
      <c r="R249" s="33" t="s">
        <v>45</v>
      </c>
      <c r="S249" s="33" t="s">
        <v>45</v>
      </c>
      <c r="T249" s="33" t="s">
        <v>45</v>
      </c>
      <c r="U249" s="33" t="s">
        <v>66</v>
      </c>
      <c r="V249" s="33" t="s">
        <v>67</v>
      </c>
      <c r="W249" s="33" t="s">
        <v>60</v>
      </c>
      <c r="X249" s="33" t="s">
        <v>48</v>
      </c>
      <c r="Y249" s="33" t="s">
        <v>48</v>
      </c>
      <c r="Z249" s="33" t="s">
        <v>48</v>
      </c>
      <c r="AA249" s="33" t="s">
        <v>48</v>
      </c>
      <c r="AB249" s="33" t="s">
        <v>48</v>
      </c>
      <c r="AC249" s="33" t="s">
        <v>48</v>
      </c>
      <c r="AD249" s="33" t="s">
        <v>123</v>
      </c>
      <c r="AE249" s="33" t="s">
        <v>123</v>
      </c>
    </row>
    <row r="250" spans="1:31" ht="24" hidden="1">
      <c r="A250" s="33" t="s">
        <v>424</v>
      </c>
      <c r="B250" s="33" t="s">
        <v>41</v>
      </c>
      <c r="C250" s="33" t="s">
        <v>432</v>
      </c>
      <c r="D250" s="33">
        <v>1576</v>
      </c>
      <c r="E250" s="33" t="s">
        <v>84</v>
      </c>
      <c r="F250" s="33" t="s">
        <v>87</v>
      </c>
      <c r="G250" s="35">
        <v>0</v>
      </c>
      <c r="H250" s="34">
        <v>16666.669999999998</v>
      </c>
      <c r="I250" s="45">
        <f t="shared" si="3"/>
        <v>16666.669999999998</v>
      </c>
      <c r="J250" s="33" t="s">
        <v>42</v>
      </c>
      <c r="K250" s="34">
        <v>257967.91</v>
      </c>
      <c r="L250" s="33" t="s">
        <v>64</v>
      </c>
      <c r="M250" s="33" t="s">
        <v>88</v>
      </c>
      <c r="N250" s="33" t="s">
        <v>59</v>
      </c>
      <c r="O250" s="33" t="s">
        <v>89</v>
      </c>
      <c r="P250" s="33" t="s">
        <v>45</v>
      </c>
      <c r="Q250" s="33" t="s">
        <v>45</v>
      </c>
      <c r="R250" s="33" t="s">
        <v>45</v>
      </c>
      <c r="S250" s="33" t="s">
        <v>45</v>
      </c>
      <c r="T250" s="33" t="s">
        <v>45</v>
      </c>
      <c r="U250" s="33" t="s">
        <v>66</v>
      </c>
      <c r="V250" s="33" t="s">
        <v>90</v>
      </c>
      <c r="W250" s="33" t="s">
        <v>60</v>
      </c>
      <c r="X250" s="33" t="s">
        <v>91</v>
      </c>
      <c r="Y250" s="33" t="s">
        <v>48</v>
      </c>
      <c r="Z250" s="33" t="s">
        <v>48</v>
      </c>
      <c r="AA250" s="33" t="s">
        <v>48</v>
      </c>
      <c r="AB250" s="33" t="s">
        <v>48</v>
      </c>
      <c r="AC250" s="33" t="s">
        <v>48</v>
      </c>
      <c r="AD250" s="33" t="s">
        <v>123</v>
      </c>
      <c r="AE250" s="33" t="s">
        <v>123</v>
      </c>
    </row>
    <row r="251" spans="1:31" ht="24" hidden="1">
      <c r="A251" s="33" t="s">
        <v>424</v>
      </c>
      <c r="B251" s="33" t="s">
        <v>41</v>
      </c>
      <c r="C251" s="33" t="s">
        <v>426</v>
      </c>
      <c r="D251" s="33">
        <v>2282</v>
      </c>
      <c r="E251" s="33" t="s">
        <v>264</v>
      </c>
      <c r="F251" s="33" t="s">
        <v>419</v>
      </c>
      <c r="G251" s="74">
        <v>25772.61</v>
      </c>
      <c r="H251" s="35">
        <v>0</v>
      </c>
      <c r="I251" s="45">
        <f t="shared" si="3"/>
        <v>-25772.61</v>
      </c>
      <c r="J251" s="33" t="s">
        <v>42</v>
      </c>
      <c r="K251" s="34">
        <v>8158.27</v>
      </c>
      <c r="L251" s="33" t="s">
        <v>148</v>
      </c>
      <c r="M251" s="33" t="s">
        <v>148</v>
      </c>
      <c r="N251" s="33" t="s">
        <v>59</v>
      </c>
      <c r="O251" s="33" t="s">
        <v>45</v>
      </c>
      <c r="P251" s="33" t="s">
        <v>45</v>
      </c>
      <c r="Q251" s="33" t="s">
        <v>45</v>
      </c>
      <c r="R251" s="33" t="s">
        <v>45</v>
      </c>
      <c r="S251" s="33" t="s">
        <v>45</v>
      </c>
      <c r="T251" s="33" t="s">
        <v>45</v>
      </c>
      <c r="U251" s="33" t="s">
        <v>204</v>
      </c>
      <c r="V251" s="33" t="s">
        <v>204</v>
      </c>
      <c r="W251" s="33" t="s">
        <v>60</v>
      </c>
      <c r="X251" s="33" t="s">
        <v>48</v>
      </c>
      <c r="Y251" s="33" t="s">
        <v>48</v>
      </c>
      <c r="Z251" s="33" t="s">
        <v>48</v>
      </c>
      <c r="AA251" s="33" t="s">
        <v>48</v>
      </c>
      <c r="AB251" s="33" t="s">
        <v>48</v>
      </c>
      <c r="AC251" s="33" t="s">
        <v>48</v>
      </c>
      <c r="AD251" s="33" t="s">
        <v>123</v>
      </c>
      <c r="AE251" s="33" t="s">
        <v>123</v>
      </c>
    </row>
    <row r="252" spans="1:31" ht="24" hidden="1">
      <c r="A252" s="33" t="s">
        <v>424</v>
      </c>
      <c r="B252" s="33" t="s">
        <v>41</v>
      </c>
      <c r="C252" s="33" t="s">
        <v>426</v>
      </c>
      <c r="D252" s="33">
        <v>2282</v>
      </c>
      <c r="E252" s="33" t="s">
        <v>264</v>
      </c>
      <c r="F252" s="33" t="s">
        <v>420</v>
      </c>
      <c r="G252" s="74">
        <v>8158.27</v>
      </c>
      <c r="H252" s="35">
        <v>0</v>
      </c>
      <c r="I252" s="45">
        <f t="shared" si="3"/>
        <v>-8158.27</v>
      </c>
      <c r="J252" s="33" t="s">
        <v>51</v>
      </c>
      <c r="K252" s="35">
        <v>0</v>
      </c>
      <c r="L252" s="33" t="s">
        <v>148</v>
      </c>
      <c r="M252" s="33" t="s">
        <v>148</v>
      </c>
      <c r="N252" s="33" t="s">
        <v>59</v>
      </c>
      <c r="O252" s="33" t="s">
        <v>45</v>
      </c>
      <c r="P252" s="33" t="s">
        <v>45</v>
      </c>
      <c r="Q252" s="33" t="s">
        <v>45</v>
      </c>
      <c r="R252" s="33" t="s">
        <v>45</v>
      </c>
      <c r="S252" s="33" t="s">
        <v>45</v>
      </c>
      <c r="T252" s="33" t="s">
        <v>45</v>
      </c>
      <c r="U252" s="33" t="s">
        <v>204</v>
      </c>
      <c r="V252" s="33" t="s">
        <v>204</v>
      </c>
      <c r="W252" s="33" t="s">
        <v>60</v>
      </c>
      <c r="X252" s="33" t="s">
        <v>48</v>
      </c>
      <c r="Y252" s="33" t="s">
        <v>48</v>
      </c>
      <c r="Z252" s="33" t="s">
        <v>48</v>
      </c>
      <c r="AA252" s="33" t="s">
        <v>48</v>
      </c>
      <c r="AB252" s="33" t="s">
        <v>48</v>
      </c>
      <c r="AC252" s="33" t="s">
        <v>48</v>
      </c>
      <c r="AD252" s="33" t="s">
        <v>123</v>
      </c>
      <c r="AE252" s="33" t="s">
        <v>123</v>
      </c>
    </row>
    <row r="253" spans="1:31" ht="24" hidden="1">
      <c r="A253" s="33" t="s">
        <v>424</v>
      </c>
      <c r="B253" s="33" t="s">
        <v>41</v>
      </c>
      <c r="C253" s="33" t="s">
        <v>448</v>
      </c>
      <c r="D253" s="33">
        <v>496</v>
      </c>
      <c r="E253" s="33" t="s">
        <v>78</v>
      </c>
      <c r="F253" s="33" t="s">
        <v>421</v>
      </c>
      <c r="G253" s="74">
        <v>6485.83</v>
      </c>
      <c r="H253" s="35">
        <v>0</v>
      </c>
      <c r="I253" s="45">
        <f t="shared" si="3"/>
        <v>-6485.83</v>
      </c>
      <c r="J253" s="33" t="s">
        <v>51</v>
      </c>
      <c r="K253" s="35">
        <v>0</v>
      </c>
      <c r="L253" s="33" t="s">
        <v>164</v>
      </c>
      <c r="M253" s="33" t="s">
        <v>164</v>
      </c>
      <c r="N253" s="33" t="s">
        <v>59</v>
      </c>
      <c r="O253" s="33" t="s">
        <v>45</v>
      </c>
      <c r="P253" s="33" t="s">
        <v>45</v>
      </c>
      <c r="Q253" s="33" t="s">
        <v>45</v>
      </c>
      <c r="R253" s="33" t="s">
        <v>45</v>
      </c>
      <c r="S253" s="33" t="s">
        <v>45</v>
      </c>
      <c r="T253" s="33" t="s">
        <v>45</v>
      </c>
      <c r="U253" s="33" t="s">
        <v>209</v>
      </c>
      <c r="V253" s="33" t="s">
        <v>209</v>
      </c>
      <c r="W253" s="33" t="s">
        <v>60</v>
      </c>
      <c r="X253" s="33" t="s">
        <v>48</v>
      </c>
      <c r="Y253" s="33" t="s">
        <v>48</v>
      </c>
      <c r="Z253" s="33" t="s">
        <v>48</v>
      </c>
      <c r="AA253" s="33" t="s">
        <v>48</v>
      </c>
      <c r="AB253" s="33" t="s">
        <v>48</v>
      </c>
      <c r="AC253" s="33" t="s">
        <v>48</v>
      </c>
      <c r="AD253" s="67"/>
      <c r="AE253" s="68"/>
    </row>
    <row r="254" spans="1:31" s="102" customFormat="1" hidden="1">
      <c r="A254" s="99" t="s">
        <v>449</v>
      </c>
      <c r="B254" s="99" t="s">
        <v>41</v>
      </c>
      <c r="C254" s="99" t="s">
        <v>450</v>
      </c>
      <c r="D254" s="99">
        <v>5724</v>
      </c>
      <c r="E254" s="99" t="s">
        <v>452</v>
      </c>
      <c r="F254" s="99" t="s">
        <v>453</v>
      </c>
      <c r="G254" s="100">
        <v>866.15</v>
      </c>
      <c r="H254" s="100">
        <v>0</v>
      </c>
      <c r="I254" s="101">
        <f t="shared" si="3"/>
        <v>-866.15</v>
      </c>
      <c r="J254" s="99" t="s">
        <v>42</v>
      </c>
      <c r="K254" s="101">
        <v>284120.46000000002</v>
      </c>
      <c r="L254" s="99" t="s">
        <v>43</v>
      </c>
      <c r="M254" s="99" t="s">
        <v>44</v>
      </c>
      <c r="N254" s="99" t="s">
        <v>59</v>
      </c>
      <c r="O254" s="99" t="s">
        <v>45</v>
      </c>
      <c r="P254" s="99" t="s">
        <v>45</v>
      </c>
      <c r="Q254" s="99" t="s">
        <v>45</v>
      </c>
      <c r="R254" s="99" t="s">
        <v>45</v>
      </c>
      <c r="S254" s="99" t="s">
        <v>45</v>
      </c>
      <c r="T254" s="99" t="s">
        <v>45</v>
      </c>
      <c r="U254" s="99" t="s">
        <v>46</v>
      </c>
      <c r="V254" s="99" t="s">
        <v>47</v>
      </c>
      <c r="W254" s="99" t="s">
        <v>60</v>
      </c>
      <c r="X254" s="99" t="s">
        <v>48</v>
      </c>
      <c r="Y254" s="99" t="s">
        <v>48</v>
      </c>
      <c r="Z254" s="99" t="s">
        <v>48</v>
      </c>
      <c r="AA254" s="99" t="s">
        <v>48</v>
      </c>
      <c r="AB254" s="99" t="s">
        <v>48</v>
      </c>
      <c r="AC254" s="99" t="s">
        <v>48</v>
      </c>
    </row>
    <row r="255" spans="1:31" s="102" customFormat="1" hidden="1">
      <c r="A255" s="99" t="s">
        <v>449</v>
      </c>
      <c r="B255" s="99" t="s">
        <v>41</v>
      </c>
      <c r="C255" s="99" t="s">
        <v>454</v>
      </c>
      <c r="D255" s="99">
        <v>6093</v>
      </c>
      <c r="E255" s="99" t="s">
        <v>158</v>
      </c>
      <c r="F255" s="99" t="s">
        <v>455</v>
      </c>
      <c r="G255" s="100">
        <v>0</v>
      </c>
      <c r="H255" s="101">
        <v>103667.67</v>
      </c>
      <c r="I255" s="101">
        <f t="shared" si="3"/>
        <v>103667.67</v>
      </c>
      <c r="J255" s="99" t="s">
        <v>42</v>
      </c>
      <c r="K255" s="101">
        <v>387788.13</v>
      </c>
      <c r="L255" s="99" t="s">
        <v>43</v>
      </c>
      <c r="M255" s="99" t="s">
        <v>44</v>
      </c>
      <c r="N255" s="99" t="s">
        <v>59</v>
      </c>
      <c r="O255" s="99" t="s">
        <v>45</v>
      </c>
      <c r="P255" s="99" t="s">
        <v>45</v>
      </c>
      <c r="Q255" s="99" t="s">
        <v>45</v>
      </c>
      <c r="R255" s="99" t="s">
        <v>45</v>
      </c>
      <c r="S255" s="99" t="s">
        <v>45</v>
      </c>
      <c r="T255" s="99" t="s">
        <v>45</v>
      </c>
      <c r="U255" s="99" t="s">
        <v>46</v>
      </c>
      <c r="V255" s="99" t="s">
        <v>47</v>
      </c>
      <c r="W255" s="99" t="s">
        <v>60</v>
      </c>
      <c r="X255" s="99" t="s">
        <v>48</v>
      </c>
      <c r="Y255" s="99" t="s">
        <v>48</v>
      </c>
      <c r="Z255" s="99" t="s">
        <v>48</v>
      </c>
      <c r="AA255" s="99" t="s">
        <v>48</v>
      </c>
      <c r="AB255" s="99" t="s">
        <v>48</v>
      </c>
      <c r="AC255" s="99" t="s">
        <v>48</v>
      </c>
    </row>
    <row r="256" spans="1:31" s="102" customFormat="1" hidden="1">
      <c r="A256" s="99" t="s">
        <v>449</v>
      </c>
      <c r="B256" s="99" t="s">
        <v>41</v>
      </c>
      <c r="C256" s="99" t="s">
        <v>454</v>
      </c>
      <c r="D256" s="99">
        <v>6095</v>
      </c>
      <c r="E256" s="99" t="s">
        <v>335</v>
      </c>
      <c r="F256" s="99" t="s">
        <v>437</v>
      </c>
      <c r="G256" s="101">
        <v>110778.73</v>
      </c>
      <c r="H256" s="100">
        <v>0</v>
      </c>
      <c r="I256" s="101">
        <f t="shared" si="3"/>
        <v>-110778.73</v>
      </c>
      <c r="J256" s="99" t="s">
        <v>42</v>
      </c>
      <c r="K256" s="101">
        <v>277009.40000000002</v>
      </c>
      <c r="L256" s="99" t="s">
        <v>43</v>
      </c>
      <c r="M256" s="99" t="s">
        <v>44</v>
      </c>
      <c r="N256" s="99" t="s">
        <v>59</v>
      </c>
      <c r="O256" s="99" t="s">
        <v>45</v>
      </c>
      <c r="P256" s="99" t="s">
        <v>45</v>
      </c>
      <c r="Q256" s="99" t="s">
        <v>45</v>
      </c>
      <c r="R256" s="99" t="s">
        <v>45</v>
      </c>
      <c r="S256" s="99" t="s">
        <v>45</v>
      </c>
      <c r="T256" s="99" t="s">
        <v>45</v>
      </c>
      <c r="U256" s="99" t="s">
        <v>46</v>
      </c>
      <c r="V256" s="99" t="s">
        <v>47</v>
      </c>
      <c r="W256" s="99" t="s">
        <v>60</v>
      </c>
      <c r="X256" s="99" t="s">
        <v>48</v>
      </c>
      <c r="Y256" s="99" t="s">
        <v>48</v>
      </c>
      <c r="Z256" s="99" t="s">
        <v>48</v>
      </c>
      <c r="AA256" s="99" t="s">
        <v>48</v>
      </c>
      <c r="AB256" s="99" t="s">
        <v>48</v>
      </c>
      <c r="AC256" s="99" t="s">
        <v>48</v>
      </c>
    </row>
    <row r="257" spans="1:29" s="102" customFormat="1" hidden="1">
      <c r="A257" s="99" t="s">
        <v>449</v>
      </c>
      <c r="B257" s="99" t="s">
        <v>41</v>
      </c>
      <c r="C257" s="99" t="s">
        <v>454</v>
      </c>
      <c r="D257" s="99">
        <v>6100</v>
      </c>
      <c r="E257" s="99" t="s">
        <v>72</v>
      </c>
      <c r="F257" s="99" t="s">
        <v>115</v>
      </c>
      <c r="G257" s="100">
        <v>0</v>
      </c>
      <c r="H257" s="101">
        <v>18000</v>
      </c>
      <c r="I257" s="101">
        <f t="shared" si="3"/>
        <v>18000</v>
      </c>
      <c r="J257" s="99" t="s">
        <v>42</v>
      </c>
      <c r="K257" s="101">
        <v>295009.40000000002</v>
      </c>
      <c r="L257" s="99" t="s">
        <v>43</v>
      </c>
      <c r="M257" s="99" t="s">
        <v>44</v>
      </c>
      <c r="N257" s="99" t="s">
        <v>59</v>
      </c>
      <c r="O257" s="99" t="s">
        <v>45</v>
      </c>
      <c r="P257" s="99" t="s">
        <v>45</v>
      </c>
      <c r="Q257" s="99" t="s">
        <v>45</v>
      </c>
      <c r="R257" s="99" t="s">
        <v>45</v>
      </c>
      <c r="S257" s="99" t="s">
        <v>45</v>
      </c>
      <c r="T257" s="99" t="s">
        <v>45</v>
      </c>
      <c r="U257" s="99" t="s">
        <v>46</v>
      </c>
      <c r="V257" s="99" t="s">
        <v>47</v>
      </c>
      <c r="W257" s="99" t="s">
        <v>60</v>
      </c>
      <c r="X257" s="99" t="s">
        <v>48</v>
      </c>
      <c r="Y257" s="99" t="s">
        <v>48</v>
      </c>
      <c r="Z257" s="99" t="s">
        <v>48</v>
      </c>
      <c r="AA257" s="99" t="s">
        <v>48</v>
      </c>
      <c r="AB257" s="99" t="s">
        <v>48</v>
      </c>
      <c r="AC257" s="99" t="s">
        <v>48</v>
      </c>
    </row>
    <row r="258" spans="1:29" s="102" customFormat="1" ht="24" hidden="1">
      <c r="A258" s="99" t="s">
        <v>449</v>
      </c>
      <c r="B258" s="99" t="s">
        <v>41</v>
      </c>
      <c r="C258" s="99" t="s">
        <v>454</v>
      </c>
      <c r="D258" s="99">
        <v>6100</v>
      </c>
      <c r="E258" s="99" t="s">
        <v>72</v>
      </c>
      <c r="F258" s="99" t="s">
        <v>433</v>
      </c>
      <c r="G258" s="100">
        <v>0</v>
      </c>
      <c r="H258" s="101">
        <v>2916.67</v>
      </c>
      <c r="I258" s="101">
        <f t="shared" si="3"/>
        <v>2916.67</v>
      </c>
      <c r="J258" s="99" t="s">
        <v>42</v>
      </c>
      <c r="K258" s="101">
        <v>297926.07</v>
      </c>
      <c r="L258" s="99" t="s">
        <v>43</v>
      </c>
      <c r="M258" s="99" t="s">
        <v>44</v>
      </c>
      <c r="N258" s="99" t="s">
        <v>59</v>
      </c>
      <c r="O258" s="99" t="s">
        <v>45</v>
      </c>
      <c r="P258" s="99" t="s">
        <v>45</v>
      </c>
      <c r="Q258" s="99" t="s">
        <v>45</v>
      </c>
      <c r="R258" s="99" t="s">
        <v>45</v>
      </c>
      <c r="S258" s="99" t="s">
        <v>45</v>
      </c>
      <c r="T258" s="99" t="s">
        <v>45</v>
      </c>
      <c r="U258" s="99" t="s">
        <v>46</v>
      </c>
      <c r="V258" s="99" t="s">
        <v>47</v>
      </c>
      <c r="W258" s="99" t="s">
        <v>60</v>
      </c>
      <c r="X258" s="99" t="s">
        <v>48</v>
      </c>
      <c r="Y258" s="99" t="s">
        <v>48</v>
      </c>
      <c r="Z258" s="99" t="s">
        <v>48</v>
      </c>
      <c r="AA258" s="99" t="s">
        <v>48</v>
      </c>
      <c r="AB258" s="99" t="s">
        <v>48</v>
      </c>
      <c r="AC258" s="99" t="s">
        <v>48</v>
      </c>
    </row>
    <row r="259" spans="1:29" s="102" customFormat="1" hidden="1">
      <c r="A259" s="99" t="s">
        <v>449</v>
      </c>
      <c r="B259" s="99" t="s">
        <v>41</v>
      </c>
      <c r="C259" s="99" t="s">
        <v>454</v>
      </c>
      <c r="D259" s="99">
        <v>6100</v>
      </c>
      <c r="E259" s="99" t="s">
        <v>72</v>
      </c>
      <c r="F259" s="99" t="s">
        <v>440</v>
      </c>
      <c r="G259" s="100">
        <v>0</v>
      </c>
      <c r="H259" s="101">
        <v>112396.12</v>
      </c>
      <c r="I259" s="101">
        <f t="shared" si="3"/>
        <v>112396.12</v>
      </c>
      <c r="J259" s="99" t="s">
        <v>42</v>
      </c>
      <c r="K259" s="101">
        <v>1533048.16</v>
      </c>
      <c r="L259" s="99" t="s">
        <v>43</v>
      </c>
      <c r="M259" s="99" t="s">
        <v>52</v>
      </c>
      <c r="N259" s="99" t="s">
        <v>59</v>
      </c>
      <c r="O259" s="99" t="s">
        <v>45</v>
      </c>
      <c r="P259" s="99" t="s">
        <v>45</v>
      </c>
      <c r="Q259" s="99" t="s">
        <v>45</v>
      </c>
      <c r="R259" s="99" t="s">
        <v>45</v>
      </c>
      <c r="S259" s="99" t="s">
        <v>45</v>
      </c>
      <c r="T259" s="99" t="s">
        <v>45</v>
      </c>
      <c r="U259" s="99" t="s">
        <v>46</v>
      </c>
      <c r="V259" s="99" t="s">
        <v>53</v>
      </c>
      <c r="W259" s="99" t="s">
        <v>60</v>
      </c>
      <c r="X259" s="99" t="s">
        <v>48</v>
      </c>
      <c r="Y259" s="99" t="s">
        <v>48</v>
      </c>
      <c r="Z259" s="99" t="s">
        <v>48</v>
      </c>
      <c r="AA259" s="99" t="s">
        <v>48</v>
      </c>
      <c r="AB259" s="99" t="s">
        <v>48</v>
      </c>
      <c r="AC259" s="99" t="s">
        <v>48</v>
      </c>
    </row>
    <row r="260" spans="1:29" s="102" customFormat="1" hidden="1">
      <c r="A260" s="99" t="s">
        <v>449</v>
      </c>
      <c r="B260" s="99" t="s">
        <v>41</v>
      </c>
      <c r="C260" s="99" t="s">
        <v>454</v>
      </c>
      <c r="D260" s="99">
        <v>6100</v>
      </c>
      <c r="E260" s="99" t="s">
        <v>72</v>
      </c>
      <c r="F260" s="99" t="s">
        <v>438</v>
      </c>
      <c r="G260" s="100">
        <v>0</v>
      </c>
      <c r="H260" s="101">
        <v>46520.07</v>
      </c>
      <c r="I260" s="101">
        <f t="shared" si="3"/>
        <v>46520.07</v>
      </c>
      <c r="J260" s="99" t="s">
        <v>42</v>
      </c>
      <c r="K260" s="101">
        <v>1579568.23</v>
      </c>
      <c r="L260" s="99" t="s">
        <v>43</v>
      </c>
      <c r="M260" s="99" t="s">
        <v>52</v>
      </c>
      <c r="N260" s="99" t="s">
        <v>59</v>
      </c>
      <c r="O260" s="99" t="s">
        <v>45</v>
      </c>
      <c r="P260" s="99" t="s">
        <v>45</v>
      </c>
      <c r="Q260" s="99" t="s">
        <v>45</v>
      </c>
      <c r="R260" s="99" t="s">
        <v>45</v>
      </c>
      <c r="S260" s="99" t="s">
        <v>45</v>
      </c>
      <c r="T260" s="99" t="s">
        <v>45</v>
      </c>
      <c r="U260" s="99" t="s">
        <v>46</v>
      </c>
      <c r="V260" s="99" t="s">
        <v>53</v>
      </c>
      <c r="W260" s="99" t="s">
        <v>60</v>
      </c>
      <c r="X260" s="99" t="s">
        <v>48</v>
      </c>
      <c r="Y260" s="99" t="s">
        <v>48</v>
      </c>
      <c r="Z260" s="99" t="s">
        <v>48</v>
      </c>
      <c r="AA260" s="99" t="s">
        <v>48</v>
      </c>
      <c r="AB260" s="99" t="s">
        <v>48</v>
      </c>
      <c r="AC260" s="99" t="s">
        <v>48</v>
      </c>
    </row>
    <row r="261" spans="1:29" s="102" customFormat="1" hidden="1">
      <c r="A261" s="99" t="s">
        <v>449</v>
      </c>
      <c r="B261" s="99" t="s">
        <v>41</v>
      </c>
      <c r="C261" s="99" t="s">
        <v>460</v>
      </c>
      <c r="D261" s="99">
        <v>3793</v>
      </c>
      <c r="E261" s="99" t="s">
        <v>461</v>
      </c>
      <c r="F261" s="99" t="s">
        <v>462</v>
      </c>
      <c r="G261" s="101">
        <v>203000</v>
      </c>
      <c r="H261" s="100">
        <v>0</v>
      </c>
      <c r="I261" s="101">
        <f t="shared" ref="I261:I295" si="4">H261-G261</f>
        <v>-203000</v>
      </c>
      <c r="J261" s="99" t="s">
        <v>42</v>
      </c>
      <c r="K261" s="101">
        <v>4053066.62</v>
      </c>
      <c r="L261" s="99" t="s">
        <v>43</v>
      </c>
      <c r="M261" s="99" t="s">
        <v>49</v>
      </c>
      <c r="N261" s="99" t="s">
        <v>59</v>
      </c>
      <c r="O261" s="99" t="s">
        <v>45</v>
      </c>
      <c r="P261" s="99" t="s">
        <v>45</v>
      </c>
      <c r="Q261" s="99" t="s">
        <v>45</v>
      </c>
      <c r="R261" s="99" t="s">
        <v>45</v>
      </c>
      <c r="S261" s="99" t="s">
        <v>45</v>
      </c>
      <c r="T261" s="99" t="s">
        <v>45</v>
      </c>
      <c r="U261" s="99" t="s">
        <v>46</v>
      </c>
      <c r="V261" s="99" t="s">
        <v>50</v>
      </c>
      <c r="W261" s="99" t="s">
        <v>60</v>
      </c>
      <c r="X261" s="99" t="s">
        <v>48</v>
      </c>
      <c r="Y261" s="99" t="s">
        <v>48</v>
      </c>
      <c r="Z261" s="99" t="s">
        <v>48</v>
      </c>
      <c r="AA261" s="99" t="s">
        <v>48</v>
      </c>
      <c r="AB261" s="99" t="s">
        <v>48</v>
      </c>
      <c r="AC261" s="99" t="s">
        <v>48</v>
      </c>
    </row>
    <row r="262" spans="1:29" s="102" customFormat="1" ht="24" hidden="1">
      <c r="A262" s="99" t="s">
        <v>449</v>
      </c>
      <c r="B262" s="99" t="s">
        <v>41</v>
      </c>
      <c r="C262" s="99" t="s">
        <v>463</v>
      </c>
      <c r="D262" s="99">
        <v>5550</v>
      </c>
      <c r="E262" s="99" t="s">
        <v>63</v>
      </c>
      <c r="F262" s="99" t="s">
        <v>464</v>
      </c>
      <c r="G262" s="101">
        <v>22500</v>
      </c>
      <c r="H262" s="100">
        <v>0</v>
      </c>
      <c r="I262" s="101">
        <f t="shared" si="4"/>
        <v>-22500</v>
      </c>
      <c r="J262" s="99" t="s">
        <v>42</v>
      </c>
      <c r="K262" s="101">
        <v>4030566.62</v>
      </c>
      <c r="L262" s="99" t="s">
        <v>43</v>
      </c>
      <c r="M262" s="99" t="s">
        <v>49</v>
      </c>
      <c r="N262" s="99" t="s">
        <v>59</v>
      </c>
      <c r="O262" s="99" t="s">
        <v>45</v>
      </c>
      <c r="P262" s="99" t="s">
        <v>45</v>
      </c>
      <c r="Q262" s="99" t="s">
        <v>45</v>
      </c>
      <c r="R262" s="99" t="s">
        <v>45</v>
      </c>
      <c r="S262" s="99" t="s">
        <v>45</v>
      </c>
      <c r="T262" s="99" t="s">
        <v>45</v>
      </c>
      <c r="U262" s="99" t="s">
        <v>46</v>
      </c>
      <c r="V262" s="99" t="s">
        <v>50</v>
      </c>
      <c r="W262" s="99" t="s">
        <v>60</v>
      </c>
      <c r="X262" s="99" t="s">
        <v>48</v>
      </c>
      <c r="Y262" s="99" t="s">
        <v>48</v>
      </c>
      <c r="Z262" s="99" t="s">
        <v>48</v>
      </c>
      <c r="AA262" s="99" t="s">
        <v>48</v>
      </c>
      <c r="AB262" s="99" t="s">
        <v>48</v>
      </c>
      <c r="AC262" s="99" t="s">
        <v>48</v>
      </c>
    </row>
    <row r="263" spans="1:29" s="102" customFormat="1" hidden="1">
      <c r="A263" s="99" t="s">
        <v>449</v>
      </c>
      <c r="B263" s="99" t="s">
        <v>41</v>
      </c>
      <c r="C263" s="99" t="s">
        <v>454</v>
      </c>
      <c r="D263" s="99">
        <v>6091</v>
      </c>
      <c r="E263" s="99" t="s">
        <v>425</v>
      </c>
      <c r="F263" s="99" t="s">
        <v>465</v>
      </c>
      <c r="G263" s="101">
        <v>153982.39999999999</v>
      </c>
      <c r="H263" s="100">
        <v>0</v>
      </c>
      <c r="I263" s="101">
        <f t="shared" si="4"/>
        <v>-153982.39999999999</v>
      </c>
      <c r="J263" s="99" t="s">
        <v>42</v>
      </c>
      <c r="K263" s="101">
        <v>3876584.22</v>
      </c>
      <c r="L263" s="99" t="s">
        <v>43</v>
      </c>
      <c r="M263" s="99" t="s">
        <v>49</v>
      </c>
      <c r="N263" s="99" t="s">
        <v>59</v>
      </c>
      <c r="O263" s="99" t="s">
        <v>45</v>
      </c>
      <c r="P263" s="99" t="s">
        <v>45</v>
      </c>
      <c r="Q263" s="99" t="s">
        <v>45</v>
      </c>
      <c r="R263" s="99" t="s">
        <v>45</v>
      </c>
      <c r="S263" s="99" t="s">
        <v>45</v>
      </c>
      <c r="T263" s="99" t="s">
        <v>45</v>
      </c>
      <c r="U263" s="99" t="s">
        <v>46</v>
      </c>
      <c r="V263" s="99" t="s">
        <v>50</v>
      </c>
      <c r="W263" s="99" t="s">
        <v>60</v>
      </c>
      <c r="X263" s="99" t="s">
        <v>48</v>
      </c>
      <c r="Y263" s="99" t="s">
        <v>48</v>
      </c>
      <c r="Z263" s="99" t="s">
        <v>48</v>
      </c>
      <c r="AA263" s="99" t="s">
        <v>48</v>
      </c>
      <c r="AB263" s="99" t="s">
        <v>48</v>
      </c>
      <c r="AC263" s="99" t="s">
        <v>48</v>
      </c>
    </row>
    <row r="264" spans="1:29" s="102" customFormat="1" hidden="1">
      <c r="A264" s="99" t="s">
        <v>449</v>
      </c>
      <c r="B264" s="99" t="s">
        <v>41</v>
      </c>
      <c r="C264" s="99" t="s">
        <v>454</v>
      </c>
      <c r="D264" s="99">
        <v>6100</v>
      </c>
      <c r="E264" s="99" t="s">
        <v>72</v>
      </c>
      <c r="F264" s="99" t="s">
        <v>444</v>
      </c>
      <c r="G264" s="100">
        <v>0</v>
      </c>
      <c r="H264" s="101">
        <v>333333.33</v>
      </c>
      <c r="I264" s="101">
        <f t="shared" si="4"/>
        <v>333333.33</v>
      </c>
      <c r="J264" s="99" t="s">
        <v>42</v>
      </c>
      <c r="K264" s="101">
        <v>4209917.55</v>
      </c>
      <c r="L264" s="99" t="s">
        <v>43</v>
      </c>
      <c r="M264" s="99" t="s">
        <v>49</v>
      </c>
      <c r="N264" s="99" t="s">
        <v>59</v>
      </c>
      <c r="O264" s="99" t="s">
        <v>45</v>
      </c>
      <c r="P264" s="99" t="s">
        <v>45</v>
      </c>
      <c r="Q264" s="99" t="s">
        <v>45</v>
      </c>
      <c r="R264" s="99" t="s">
        <v>45</v>
      </c>
      <c r="S264" s="99" t="s">
        <v>45</v>
      </c>
      <c r="T264" s="99" t="s">
        <v>45</v>
      </c>
      <c r="U264" s="99" t="s">
        <v>46</v>
      </c>
      <c r="V264" s="99" t="s">
        <v>50</v>
      </c>
      <c r="W264" s="99" t="s">
        <v>60</v>
      </c>
      <c r="X264" s="99" t="s">
        <v>48</v>
      </c>
      <c r="Y264" s="99" t="s">
        <v>48</v>
      </c>
      <c r="Z264" s="99" t="s">
        <v>48</v>
      </c>
      <c r="AA264" s="99" t="s">
        <v>48</v>
      </c>
      <c r="AB264" s="99" t="s">
        <v>48</v>
      </c>
      <c r="AC264" s="99" t="s">
        <v>48</v>
      </c>
    </row>
    <row r="265" spans="1:29" s="102" customFormat="1" ht="24" hidden="1">
      <c r="A265" s="99" t="s">
        <v>449</v>
      </c>
      <c r="B265" s="99" t="s">
        <v>41</v>
      </c>
      <c r="C265" s="99" t="s">
        <v>454</v>
      </c>
      <c r="D265" s="99">
        <v>6100</v>
      </c>
      <c r="E265" s="99" t="s">
        <v>72</v>
      </c>
      <c r="F265" s="99" t="s">
        <v>442</v>
      </c>
      <c r="G265" s="100">
        <v>0</v>
      </c>
      <c r="H265" s="101">
        <v>45833.33</v>
      </c>
      <c r="I265" s="101">
        <f t="shared" si="4"/>
        <v>45833.33</v>
      </c>
      <c r="J265" s="99" t="s">
        <v>42</v>
      </c>
      <c r="K265" s="101">
        <v>4255750.88</v>
      </c>
      <c r="L265" s="99" t="s">
        <v>43</v>
      </c>
      <c r="M265" s="99" t="s">
        <v>49</v>
      </c>
      <c r="N265" s="99" t="s">
        <v>59</v>
      </c>
      <c r="O265" s="99" t="s">
        <v>45</v>
      </c>
      <c r="P265" s="99" t="s">
        <v>45</v>
      </c>
      <c r="Q265" s="99" t="s">
        <v>45</v>
      </c>
      <c r="R265" s="99" t="s">
        <v>45</v>
      </c>
      <c r="S265" s="99" t="s">
        <v>45</v>
      </c>
      <c r="T265" s="99" t="s">
        <v>45</v>
      </c>
      <c r="U265" s="99" t="s">
        <v>46</v>
      </c>
      <c r="V265" s="99" t="s">
        <v>50</v>
      </c>
      <c r="W265" s="99" t="s">
        <v>60</v>
      </c>
      <c r="X265" s="99" t="s">
        <v>48</v>
      </c>
      <c r="Y265" s="99" t="s">
        <v>48</v>
      </c>
      <c r="Z265" s="99" t="s">
        <v>48</v>
      </c>
      <c r="AA265" s="99" t="s">
        <v>48</v>
      </c>
      <c r="AB265" s="99" t="s">
        <v>48</v>
      </c>
      <c r="AC265" s="99" t="s">
        <v>48</v>
      </c>
    </row>
    <row r="266" spans="1:29" s="102" customFormat="1" ht="24" hidden="1">
      <c r="A266" s="99" t="s">
        <v>449</v>
      </c>
      <c r="B266" s="99" t="s">
        <v>41</v>
      </c>
      <c r="C266" s="99" t="s">
        <v>466</v>
      </c>
      <c r="D266" s="99">
        <v>3254</v>
      </c>
      <c r="E266" s="99" t="s">
        <v>297</v>
      </c>
      <c r="F266" s="99" t="s">
        <v>467</v>
      </c>
      <c r="G266" s="101">
        <v>113186.85</v>
      </c>
      <c r="H266" s="100">
        <v>0</v>
      </c>
      <c r="I266" s="101">
        <f t="shared" si="4"/>
        <v>-113186.85</v>
      </c>
      <c r="J266" s="99" t="s">
        <v>42</v>
      </c>
      <c r="K266" s="101">
        <v>203376.07</v>
      </c>
      <c r="L266" s="99" t="s">
        <v>43</v>
      </c>
      <c r="M266" s="99" t="s">
        <v>85</v>
      </c>
      <c r="N266" s="99" t="s">
        <v>59</v>
      </c>
      <c r="O266" s="99" t="s">
        <v>45</v>
      </c>
      <c r="P266" s="99" t="s">
        <v>45</v>
      </c>
      <c r="Q266" s="99" t="s">
        <v>45</v>
      </c>
      <c r="R266" s="99" t="s">
        <v>45</v>
      </c>
      <c r="S266" s="99" t="s">
        <v>45</v>
      </c>
      <c r="T266" s="99" t="s">
        <v>45</v>
      </c>
      <c r="U266" s="99" t="s">
        <v>46</v>
      </c>
      <c r="V266" s="99" t="s">
        <v>86</v>
      </c>
      <c r="W266" s="99" t="s">
        <v>60</v>
      </c>
      <c r="X266" s="99" t="s">
        <v>48</v>
      </c>
      <c r="Y266" s="99" t="s">
        <v>48</v>
      </c>
      <c r="Z266" s="99" t="s">
        <v>48</v>
      </c>
      <c r="AA266" s="99" t="s">
        <v>48</v>
      </c>
      <c r="AB266" s="99" t="s">
        <v>48</v>
      </c>
      <c r="AC266" s="99" t="s">
        <v>48</v>
      </c>
    </row>
    <row r="267" spans="1:29" s="102" customFormat="1" ht="36" hidden="1">
      <c r="A267" s="99" t="s">
        <v>449</v>
      </c>
      <c r="B267" s="99" t="s">
        <v>41</v>
      </c>
      <c r="C267" s="99" t="s">
        <v>454</v>
      </c>
      <c r="D267" s="99">
        <v>6096</v>
      </c>
      <c r="E267" s="99" t="s">
        <v>250</v>
      </c>
      <c r="F267" s="99" t="s">
        <v>468</v>
      </c>
      <c r="G267" s="101">
        <v>117750.6</v>
      </c>
      <c r="H267" s="100">
        <v>0</v>
      </c>
      <c r="I267" s="101">
        <f t="shared" si="4"/>
        <v>-117750.6</v>
      </c>
      <c r="J267" s="99" t="s">
        <v>42</v>
      </c>
      <c r="K267" s="101">
        <v>85625.47</v>
      </c>
      <c r="L267" s="99" t="s">
        <v>43</v>
      </c>
      <c r="M267" s="99" t="s">
        <v>85</v>
      </c>
      <c r="N267" s="99" t="s">
        <v>59</v>
      </c>
      <c r="O267" s="99" t="s">
        <v>45</v>
      </c>
      <c r="P267" s="99" t="s">
        <v>45</v>
      </c>
      <c r="Q267" s="99" t="s">
        <v>45</v>
      </c>
      <c r="R267" s="99" t="s">
        <v>45</v>
      </c>
      <c r="S267" s="99" t="s">
        <v>45</v>
      </c>
      <c r="T267" s="99" t="s">
        <v>45</v>
      </c>
      <c r="U267" s="99" t="s">
        <v>46</v>
      </c>
      <c r="V267" s="99" t="s">
        <v>86</v>
      </c>
      <c r="W267" s="99" t="s">
        <v>60</v>
      </c>
      <c r="X267" s="99" t="s">
        <v>48</v>
      </c>
      <c r="Y267" s="99" t="s">
        <v>48</v>
      </c>
      <c r="Z267" s="99" t="s">
        <v>48</v>
      </c>
      <c r="AA267" s="99" t="s">
        <v>48</v>
      </c>
      <c r="AB267" s="99" t="s">
        <v>48</v>
      </c>
      <c r="AC267" s="99" t="s">
        <v>48</v>
      </c>
    </row>
    <row r="268" spans="1:29" s="102" customFormat="1" hidden="1">
      <c r="A268" s="99" t="s">
        <v>449</v>
      </c>
      <c r="B268" s="99" t="s">
        <v>41</v>
      </c>
      <c r="C268" s="99" t="s">
        <v>454</v>
      </c>
      <c r="D268" s="99">
        <v>6100</v>
      </c>
      <c r="E268" s="99" t="s">
        <v>72</v>
      </c>
      <c r="F268" s="99" t="s">
        <v>92</v>
      </c>
      <c r="G268" s="100">
        <v>0</v>
      </c>
      <c r="H268" s="101">
        <v>25000</v>
      </c>
      <c r="I268" s="101">
        <f t="shared" si="4"/>
        <v>25000</v>
      </c>
      <c r="J268" s="99" t="s">
        <v>42</v>
      </c>
      <c r="K268" s="101">
        <v>110625.47</v>
      </c>
      <c r="L268" s="99" t="s">
        <v>43</v>
      </c>
      <c r="M268" s="99" t="s">
        <v>85</v>
      </c>
      <c r="N268" s="99" t="s">
        <v>59</v>
      </c>
      <c r="O268" s="99" t="s">
        <v>45</v>
      </c>
      <c r="P268" s="99" t="s">
        <v>45</v>
      </c>
      <c r="Q268" s="99" t="s">
        <v>45</v>
      </c>
      <c r="R268" s="99" t="s">
        <v>45</v>
      </c>
      <c r="S268" s="99" t="s">
        <v>45</v>
      </c>
      <c r="T268" s="99" t="s">
        <v>45</v>
      </c>
      <c r="U268" s="99" t="s">
        <v>46</v>
      </c>
      <c r="V268" s="99" t="s">
        <v>86</v>
      </c>
      <c r="W268" s="99" t="s">
        <v>60</v>
      </c>
      <c r="X268" s="99" t="s">
        <v>48</v>
      </c>
      <c r="Y268" s="99" t="s">
        <v>48</v>
      </c>
      <c r="Z268" s="99" t="s">
        <v>48</v>
      </c>
      <c r="AA268" s="99" t="s">
        <v>48</v>
      </c>
      <c r="AB268" s="99" t="s">
        <v>48</v>
      </c>
      <c r="AC268" s="99" t="s">
        <v>48</v>
      </c>
    </row>
    <row r="269" spans="1:29" s="102" customFormat="1" ht="24" hidden="1">
      <c r="A269" s="99" t="s">
        <v>449</v>
      </c>
      <c r="B269" s="99" t="s">
        <v>41</v>
      </c>
      <c r="C269" s="99" t="s">
        <v>466</v>
      </c>
      <c r="D269" s="99">
        <v>3254</v>
      </c>
      <c r="E269" s="99" t="s">
        <v>297</v>
      </c>
      <c r="F269" s="99" t="s">
        <v>469</v>
      </c>
      <c r="G269" s="101">
        <v>77000</v>
      </c>
      <c r="H269" s="100">
        <v>0</v>
      </c>
      <c r="I269" s="101">
        <f t="shared" si="4"/>
        <v>-77000</v>
      </c>
      <c r="J269" s="99" t="s">
        <v>51</v>
      </c>
      <c r="K269" s="101">
        <v>77000</v>
      </c>
      <c r="L269" s="99" t="s">
        <v>43</v>
      </c>
      <c r="M269" s="99" t="s">
        <v>85</v>
      </c>
      <c r="N269" s="99" t="s">
        <v>59</v>
      </c>
      <c r="O269" s="99" t="s">
        <v>89</v>
      </c>
      <c r="P269" s="99" t="s">
        <v>45</v>
      </c>
      <c r="Q269" s="99" t="s">
        <v>45</v>
      </c>
      <c r="R269" s="99" t="s">
        <v>45</v>
      </c>
      <c r="S269" s="99" t="s">
        <v>45</v>
      </c>
      <c r="T269" s="99" t="s">
        <v>45</v>
      </c>
      <c r="U269" s="99" t="s">
        <v>46</v>
      </c>
      <c r="V269" s="99" t="s">
        <v>86</v>
      </c>
      <c r="W269" s="99" t="s">
        <v>60</v>
      </c>
      <c r="X269" s="99" t="s">
        <v>91</v>
      </c>
      <c r="Y269" s="99" t="s">
        <v>48</v>
      </c>
      <c r="Z269" s="99" t="s">
        <v>48</v>
      </c>
      <c r="AA269" s="99" t="s">
        <v>48</v>
      </c>
      <c r="AB269" s="99" t="s">
        <v>48</v>
      </c>
      <c r="AC269" s="99" t="s">
        <v>48</v>
      </c>
    </row>
    <row r="270" spans="1:29" s="102" customFormat="1" hidden="1">
      <c r="A270" s="99" t="s">
        <v>449</v>
      </c>
      <c r="B270" s="99" t="s">
        <v>41</v>
      </c>
      <c r="C270" s="99" t="s">
        <v>460</v>
      </c>
      <c r="D270" s="99">
        <v>3793</v>
      </c>
      <c r="E270" s="99" t="s">
        <v>461</v>
      </c>
      <c r="F270" s="99" t="s">
        <v>470</v>
      </c>
      <c r="G270" s="101">
        <v>47500</v>
      </c>
      <c r="H270" s="100">
        <v>0</v>
      </c>
      <c r="I270" s="101">
        <f t="shared" si="4"/>
        <v>-47500</v>
      </c>
      <c r="J270" s="99" t="s">
        <v>42</v>
      </c>
      <c r="K270" s="101">
        <v>83500</v>
      </c>
      <c r="L270" s="99" t="s">
        <v>43</v>
      </c>
      <c r="M270" s="99" t="s">
        <v>96</v>
      </c>
      <c r="N270" s="99" t="s">
        <v>59</v>
      </c>
      <c r="O270" s="99" t="s">
        <v>45</v>
      </c>
      <c r="P270" s="99" t="s">
        <v>45</v>
      </c>
      <c r="Q270" s="99" t="s">
        <v>45</v>
      </c>
      <c r="R270" s="99" t="s">
        <v>45</v>
      </c>
      <c r="S270" s="99" t="s">
        <v>45</v>
      </c>
      <c r="T270" s="99" t="s">
        <v>45</v>
      </c>
      <c r="U270" s="99" t="s">
        <v>46</v>
      </c>
      <c r="V270" s="99" t="s">
        <v>97</v>
      </c>
      <c r="W270" s="99" t="s">
        <v>60</v>
      </c>
      <c r="X270" s="99" t="s">
        <v>48</v>
      </c>
      <c r="Y270" s="99" t="s">
        <v>48</v>
      </c>
      <c r="Z270" s="99" t="s">
        <v>48</v>
      </c>
      <c r="AA270" s="99" t="s">
        <v>48</v>
      </c>
      <c r="AB270" s="99" t="s">
        <v>48</v>
      </c>
      <c r="AC270" s="99" t="s">
        <v>48</v>
      </c>
    </row>
    <row r="271" spans="1:29" s="102" customFormat="1" ht="24" hidden="1">
      <c r="A271" s="99" t="s">
        <v>449</v>
      </c>
      <c r="B271" s="99" t="s">
        <v>41</v>
      </c>
      <c r="C271" s="99" t="s">
        <v>460</v>
      </c>
      <c r="D271" s="99">
        <v>3793</v>
      </c>
      <c r="E271" s="99" t="s">
        <v>461</v>
      </c>
      <c r="F271" s="99" t="s">
        <v>409</v>
      </c>
      <c r="G271" s="101">
        <v>18000</v>
      </c>
      <c r="H271" s="100">
        <v>0</v>
      </c>
      <c r="I271" s="101">
        <f t="shared" si="4"/>
        <v>-18000</v>
      </c>
      <c r="J271" s="99" t="s">
        <v>42</v>
      </c>
      <c r="K271" s="101">
        <v>65500</v>
      </c>
      <c r="L271" s="99" t="s">
        <v>43</v>
      </c>
      <c r="M271" s="99" t="s">
        <v>96</v>
      </c>
      <c r="N271" s="99" t="s">
        <v>59</v>
      </c>
      <c r="O271" s="99" t="s">
        <v>45</v>
      </c>
      <c r="P271" s="99" t="s">
        <v>45</v>
      </c>
      <c r="Q271" s="99" t="s">
        <v>45</v>
      </c>
      <c r="R271" s="99" t="s">
        <v>45</v>
      </c>
      <c r="S271" s="99" t="s">
        <v>45</v>
      </c>
      <c r="T271" s="99" t="s">
        <v>45</v>
      </c>
      <c r="U271" s="99" t="s">
        <v>46</v>
      </c>
      <c r="V271" s="99" t="s">
        <v>97</v>
      </c>
      <c r="W271" s="99" t="s">
        <v>60</v>
      </c>
      <c r="X271" s="99" t="s">
        <v>48</v>
      </c>
      <c r="Y271" s="99" t="s">
        <v>48</v>
      </c>
      <c r="Z271" s="99" t="s">
        <v>48</v>
      </c>
      <c r="AA271" s="99" t="s">
        <v>48</v>
      </c>
      <c r="AB271" s="99" t="s">
        <v>48</v>
      </c>
      <c r="AC271" s="99" t="s">
        <v>48</v>
      </c>
    </row>
    <row r="272" spans="1:29" s="102" customFormat="1" hidden="1">
      <c r="A272" s="99" t="s">
        <v>449</v>
      </c>
      <c r="B272" s="99" t="s">
        <v>41</v>
      </c>
      <c r="C272" s="99" t="s">
        <v>454</v>
      </c>
      <c r="D272" s="99">
        <v>6100</v>
      </c>
      <c r="E272" s="99" t="s">
        <v>72</v>
      </c>
      <c r="F272" s="99" t="s">
        <v>295</v>
      </c>
      <c r="G272" s="100">
        <v>0</v>
      </c>
      <c r="H272" s="101">
        <v>14100</v>
      </c>
      <c r="I272" s="101">
        <f t="shared" si="4"/>
        <v>14100</v>
      </c>
      <c r="J272" s="99" t="s">
        <v>42</v>
      </c>
      <c r="K272" s="101">
        <v>112800</v>
      </c>
      <c r="L272" s="99" t="s">
        <v>43</v>
      </c>
      <c r="M272" s="99" t="s">
        <v>211</v>
      </c>
      <c r="N272" s="99" t="s">
        <v>59</v>
      </c>
      <c r="O272" s="99" t="s">
        <v>45</v>
      </c>
      <c r="P272" s="99" t="s">
        <v>45</v>
      </c>
      <c r="Q272" s="99" t="s">
        <v>45</v>
      </c>
      <c r="R272" s="99" t="s">
        <v>45</v>
      </c>
      <c r="S272" s="99" t="s">
        <v>45</v>
      </c>
      <c r="T272" s="99" t="s">
        <v>45</v>
      </c>
      <c r="U272" s="99" t="s">
        <v>46</v>
      </c>
      <c r="V272" s="99" t="s">
        <v>212</v>
      </c>
      <c r="W272" s="99" t="s">
        <v>60</v>
      </c>
      <c r="X272" s="99" t="s">
        <v>48</v>
      </c>
      <c r="Y272" s="99" t="s">
        <v>48</v>
      </c>
      <c r="Z272" s="99" t="s">
        <v>48</v>
      </c>
      <c r="AA272" s="99" t="s">
        <v>48</v>
      </c>
      <c r="AB272" s="99" t="s">
        <v>48</v>
      </c>
      <c r="AC272" s="99" t="s">
        <v>48</v>
      </c>
    </row>
    <row r="273" spans="1:29" s="102" customFormat="1" hidden="1">
      <c r="A273" s="99" t="s">
        <v>449</v>
      </c>
      <c r="B273" s="99" t="s">
        <v>41</v>
      </c>
      <c r="C273" s="99" t="s">
        <v>460</v>
      </c>
      <c r="D273" s="99">
        <v>3793</v>
      </c>
      <c r="E273" s="99" t="s">
        <v>461</v>
      </c>
      <c r="F273" s="99" t="s">
        <v>471</v>
      </c>
      <c r="G273" s="101">
        <v>53000</v>
      </c>
      <c r="H273" s="100">
        <v>0</v>
      </c>
      <c r="I273" s="101">
        <f t="shared" si="4"/>
        <v>-53000</v>
      </c>
      <c r="J273" s="99" t="s">
        <v>42</v>
      </c>
      <c r="K273" s="101">
        <v>53000</v>
      </c>
      <c r="L273" s="99" t="s">
        <v>43</v>
      </c>
      <c r="M273" s="99" t="s">
        <v>147</v>
      </c>
      <c r="N273" s="99" t="s">
        <v>59</v>
      </c>
      <c r="O273" s="99" t="s">
        <v>45</v>
      </c>
      <c r="P273" s="99" t="s">
        <v>45</v>
      </c>
      <c r="Q273" s="99" t="s">
        <v>45</v>
      </c>
      <c r="R273" s="99" t="s">
        <v>45</v>
      </c>
      <c r="S273" s="99" t="s">
        <v>45</v>
      </c>
      <c r="T273" s="99" t="s">
        <v>45</v>
      </c>
      <c r="U273" s="99" t="s">
        <v>46</v>
      </c>
      <c r="V273" s="99" t="s">
        <v>203</v>
      </c>
      <c r="W273" s="99" t="s">
        <v>60</v>
      </c>
      <c r="X273" s="99" t="s">
        <v>48</v>
      </c>
      <c r="Y273" s="99" t="s">
        <v>48</v>
      </c>
      <c r="Z273" s="99" t="s">
        <v>48</v>
      </c>
      <c r="AA273" s="99" t="s">
        <v>48</v>
      </c>
      <c r="AB273" s="99" t="s">
        <v>48</v>
      </c>
      <c r="AC273" s="99" t="s">
        <v>48</v>
      </c>
    </row>
    <row r="274" spans="1:29" s="102" customFormat="1" hidden="1">
      <c r="B274" s="99" t="s">
        <v>41</v>
      </c>
      <c r="C274" s="99" t="s">
        <v>477</v>
      </c>
      <c r="D274" s="99">
        <v>8710</v>
      </c>
      <c r="E274" s="99" t="s">
        <v>490</v>
      </c>
      <c r="F274" s="99" t="s">
        <v>115</v>
      </c>
      <c r="G274" s="100">
        <v>0</v>
      </c>
      <c r="H274" s="101">
        <v>18000</v>
      </c>
      <c r="I274" s="101">
        <f t="shared" si="4"/>
        <v>18000</v>
      </c>
      <c r="J274" s="99" t="s">
        <v>42</v>
      </c>
      <c r="K274" s="101">
        <v>315926.07</v>
      </c>
      <c r="L274" s="99" t="s">
        <v>43</v>
      </c>
      <c r="M274" s="99" t="s">
        <v>44</v>
      </c>
      <c r="N274" s="99" t="s">
        <v>59</v>
      </c>
      <c r="O274" s="99" t="s">
        <v>45</v>
      </c>
      <c r="P274" s="99" t="s">
        <v>45</v>
      </c>
      <c r="Q274" s="99" t="s">
        <v>45</v>
      </c>
      <c r="R274" s="99" t="s">
        <v>45</v>
      </c>
      <c r="S274" s="99" t="s">
        <v>45</v>
      </c>
      <c r="T274" s="99" t="s">
        <v>45</v>
      </c>
      <c r="U274" s="99" t="s">
        <v>46</v>
      </c>
      <c r="V274" s="99" t="s">
        <v>47</v>
      </c>
      <c r="W274" s="99" t="s">
        <v>60</v>
      </c>
      <c r="X274" s="99" t="s">
        <v>48</v>
      </c>
      <c r="Y274" s="99" t="s">
        <v>48</v>
      </c>
      <c r="Z274" s="99" t="s">
        <v>48</v>
      </c>
      <c r="AA274" s="99" t="s">
        <v>48</v>
      </c>
      <c r="AB274" s="99" t="s">
        <v>48</v>
      </c>
      <c r="AC274" s="99" t="s">
        <v>48</v>
      </c>
    </row>
    <row r="275" spans="1:29" s="102" customFormat="1" ht="24" hidden="1">
      <c r="B275" s="99" t="s">
        <v>41</v>
      </c>
      <c r="C275" s="99" t="s">
        <v>477</v>
      </c>
      <c r="D275" s="99">
        <v>8710</v>
      </c>
      <c r="E275" s="99" t="s">
        <v>490</v>
      </c>
      <c r="F275" s="99" t="s">
        <v>433</v>
      </c>
      <c r="G275" s="100">
        <v>0</v>
      </c>
      <c r="H275" s="101">
        <v>2916.67</v>
      </c>
      <c r="I275" s="101">
        <f t="shared" si="4"/>
        <v>2916.67</v>
      </c>
      <c r="J275" s="99" t="s">
        <v>42</v>
      </c>
      <c r="K275" s="101">
        <v>318842.74</v>
      </c>
      <c r="L275" s="99" t="s">
        <v>43</v>
      </c>
      <c r="M275" s="99" t="s">
        <v>44</v>
      </c>
      <c r="N275" s="99" t="s">
        <v>59</v>
      </c>
      <c r="O275" s="99" t="s">
        <v>45</v>
      </c>
      <c r="P275" s="99" t="s">
        <v>45</v>
      </c>
      <c r="Q275" s="99" t="s">
        <v>45</v>
      </c>
      <c r="R275" s="99" t="s">
        <v>45</v>
      </c>
      <c r="S275" s="99" t="s">
        <v>45</v>
      </c>
      <c r="T275" s="99" t="s">
        <v>45</v>
      </c>
      <c r="U275" s="99" t="s">
        <v>46</v>
      </c>
      <c r="V275" s="99" t="s">
        <v>47</v>
      </c>
      <c r="W275" s="99" t="s">
        <v>60</v>
      </c>
      <c r="X275" s="99" t="s">
        <v>48</v>
      </c>
      <c r="Y275" s="99" t="s">
        <v>48</v>
      </c>
      <c r="Z275" s="99" t="s">
        <v>48</v>
      </c>
      <c r="AA275" s="99" t="s">
        <v>48</v>
      </c>
      <c r="AB275" s="99" t="s">
        <v>48</v>
      </c>
      <c r="AC275" s="99" t="s">
        <v>48</v>
      </c>
    </row>
    <row r="276" spans="1:29" s="102" customFormat="1" hidden="1">
      <c r="B276" s="99" t="s">
        <v>41</v>
      </c>
      <c r="C276" s="99" t="s">
        <v>475</v>
      </c>
      <c r="D276" s="99">
        <v>9039</v>
      </c>
      <c r="E276" s="99" t="s">
        <v>491</v>
      </c>
      <c r="F276" s="99" t="s">
        <v>492</v>
      </c>
      <c r="G276" s="101">
        <v>2225.6</v>
      </c>
      <c r="H276" s="100">
        <v>0</v>
      </c>
      <c r="I276" s="101">
        <f t="shared" si="4"/>
        <v>-2225.6</v>
      </c>
      <c r="J276" s="99" t="s">
        <v>42</v>
      </c>
      <c r="K276" s="101">
        <v>316617.14</v>
      </c>
      <c r="L276" s="99" t="s">
        <v>43</v>
      </c>
      <c r="M276" s="99" t="s">
        <v>44</v>
      </c>
      <c r="N276" s="99" t="s">
        <v>59</v>
      </c>
      <c r="O276" s="99" t="s">
        <v>45</v>
      </c>
      <c r="P276" s="99" t="s">
        <v>45</v>
      </c>
      <c r="Q276" s="99" t="s">
        <v>45</v>
      </c>
      <c r="R276" s="99" t="s">
        <v>45</v>
      </c>
      <c r="S276" s="99" t="s">
        <v>45</v>
      </c>
      <c r="T276" s="99" t="s">
        <v>45</v>
      </c>
      <c r="U276" s="99" t="s">
        <v>46</v>
      </c>
      <c r="V276" s="99" t="s">
        <v>47</v>
      </c>
      <c r="W276" s="99" t="s">
        <v>60</v>
      </c>
      <c r="X276" s="99" t="s">
        <v>48</v>
      </c>
      <c r="Y276" s="99" t="s">
        <v>48</v>
      </c>
      <c r="Z276" s="99" t="s">
        <v>48</v>
      </c>
      <c r="AA276" s="99" t="s">
        <v>48</v>
      </c>
      <c r="AB276" s="99" t="s">
        <v>48</v>
      </c>
      <c r="AC276" s="99" t="s">
        <v>48</v>
      </c>
    </row>
    <row r="277" spans="1:29" s="102" customFormat="1" hidden="1">
      <c r="B277" s="99" t="s">
        <v>41</v>
      </c>
      <c r="C277" s="99" t="s">
        <v>479</v>
      </c>
      <c r="D277" s="99">
        <v>9202</v>
      </c>
      <c r="E277" s="99" t="s">
        <v>457</v>
      </c>
      <c r="F277" s="99" t="s">
        <v>493</v>
      </c>
      <c r="G277" s="100">
        <v>0</v>
      </c>
      <c r="H277" s="101">
        <v>103667.67</v>
      </c>
      <c r="I277" s="101">
        <f t="shared" si="4"/>
        <v>103667.67</v>
      </c>
      <c r="J277" s="99" t="s">
        <v>42</v>
      </c>
      <c r="K277" s="101">
        <v>420284.81</v>
      </c>
      <c r="L277" s="99" t="s">
        <v>43</v>
      </c>
      <c r="M277" s="99" t="s">
        <v>44</v>
      </c>
      <c r="N277" s="99" t="s">
        <v>59</v>
      </c>
      <c r="O277" s="99" t="s">
        <v>45</v>
      </c>
      <c r="P277" s="99" t="s">
        <v>45</v>
      </c>
      <c r="Q277" s="99" t="s">
        <v>45</v>
      </c>
      <c r="R277" s="99" t="s">
        <v>45</v>
      </c>
      <c r="S277" s="99" t="s">
        <v>45</v>
      </c>
      <c r="T277" s="99" t="s">
        <v>45</v>
      </c>
      <c r="U277" s="99" t="s">
        <v>46</v>
      </c>
      <c r="V277" s="99" t="s">
        <v>47</v>
      </c>
      <c r="W277" s="99" t="s">
        <v>60</v>
      </c>
      <c r="X277" s="99" t="s">
        <v>48</v>
      </c>
      <c r="Y277" s="99" t="s">
        <v>48</v>
      </c>
      <c r="Z277" s="99" t="s">
        <v>48</v>
      </c>
      <c r="AA277" s="99" t="s">
        <v>48</v>
      </c>
      <c r="AB277" s="99" t="s">
        <v>48</v>
      </c>
      <c r="AC277" s="99" t="s">
        <v>48</v>
      </c>
    </row>
    <row r="278" spans="1:29" s="102" customFormat="1" hidden="1">
      <c r="B278" s="99" t="s">
        <v>41</v>
      </c>
      <c r="C278" s="99" t="s">
        <v>478</v>
      </c>
      <c r="D278" s="99">
        <v>9432</v>
      </c>
      <c r="E278" s="99" t="s">
        <v>270</v>
      </c>
      <c r="F278" s="99" t="s">
        <v>455</v>
      </c>
      <c r="G278" s="101">
        <v>103667.67</v>
      </c>
      <c r="H278" s="100">
        <v>0</v>
      </c>
      <c r="I278" s="101">
        <f t="shared" si="4"/>
        <v>-103667.67</v>
      </c>
      <c r="J278" s="99" t="s">
        <v>42</v>
      </c>
      <c r="K278" s="101">
        <v>316617.14</v>
      </c>
      <c r="L278" s="99" t="s">
        <v>43</v>
      </c>
      <c r="M278" s="99" t="s">
        <v>44</v>
      </c>
      <c r="N278" s="99" t="s">
        <v>59</v>
      </c>
      <c r="O278" s="99" t="s">
        <v>45</v>
      </c>
      <c r="P278" s="99" t="s">
        <v>45</v>
      </c>
      <c r="Q278" s="99" t="s">
        <v>45</v>
      </c>
      <c r="R278" s="99" t="s">
        <v>45</v>
      </c>
      <c r="S278" s="99" t="s">
        <v>45</v>
      </c>
      <c r="T278" s="99" t="s">
        <v>45</v>
      </c>
      <c r="U278" s="99" t="s">
        <v>46</v>
      </c>
      <c r="V278" s="99" t="s">
        <v>47</v>
      </c>
      <c r="W278" s="99" t="s">
        <v>60</v>
      </c>
      <c r="X278" s="99" t="s">
        <v>48</v>
      </c>
      <c r="Y278" s="99" t="s">
        <v>48</v>
      </c>
      <c r="Z278" s="99" t="s">
        <v>48</v>
      </c>
      <c r="AA278" s="99" t="s">
        <v>48</v>
      </c>
      <c r="AB278" s="99" t="s">
        <v>48</v>
      </c>
      <c r="AC278" s="99" t="s">
        <v>48</v>
      </c>
    </row>
    <row r="279" spans="1:29" s="102" customFormat="1" hidden="1">
      <c r="B279" s="99" t="s">
        <v>41</v>
      </c>
      <c r="C279" s="99" t="s">
        <v>477</v>
      </c>
      <c r="D279" s="99">
        <v>8710</v>
      </c>
      <c r="E279" s="99" t="s">
        <v>490</v>
      </c>
      <c r="F279" s="99" t="s">
        <v>440</v>
      </c>
      <c r="G279" s="100">
        <v>0</v>
      </c>
      <c r="H279" s="101">
        <v>112396.12</v>
      </c>
      <c r="I279" s="101">
        <f t="shared" si="4"/>
        <v>112396.12</v>
      </c>
      <c r="J279" s="99" t="s">
        <v>42</v>
      </c>
      <c r="K279" s="101">
        <v>1691964.35</v>
      </c>
      <c r="L279" s="99" t="s">
        <v>43</v>
      </c>
      <c r="M279" s="99" t="s">
        <v>52</v>
      </c>
      <c r="N279" s="99" t="s">
        <v>59</v>
      </c>
      <c r="O279" s="99" t="s">
        <v>45</v>
      </c>
      <c r="P279" s="99" t="s">
        <v>45</v>
      </c>
      <c r="Q279" s="99" t="s">
        <v>45</v>
      </c>
      <c r="R279" s="99" t="s">
        <v>45</v>
      </c>
      <c r="S279" s="99" t="s">
        <v>45</v>
      </c>
      <c r="T279" s="99" t="s">
        <v>45</v>
      </c>
      <c r="U279" s="99" t="s">
        <v>46</v>
      </c>
      <c r="V279" s="99" t="s">
        <v>53</v>
      </c>
      <c r="W279" s="99" t="s">
        <v>60</v>
      </c>
      <c r="X279" s="99" t="s">
        <v>48</v>
      </c>
      <c r="Y279" s="99" t="s">
        <v>48</v>
      </c>
      <c r="Z279" s="99" t="s">
        <v>48</v>
      </c>
      <c r="AA279" s="99" t="s">
        <v>48</v>
      </c>
      <c r="AB279" s="99" t="s">
        <v>48</v>
      </c>
      <c r="AC279" s="99" t="s">
        <v>48</v>
      </c>
    </row>
    <row r="280" spans="1:29" s="102" customFormat="1" hidden="1">
      <c r="B280" s="99" t="s">
        <v>41</v>
      </c>
      <c r="C280" s="99" t="s">
        <v>477</v>
      </c>
      <c r="D280" s="99">
        <v>8710</v>
      </c>
      <c r="E280" s="99" t="s">
        <v>490</v>
      </c>
      <c r="F280" s="99" t="s">
        <v>438</v>
      </c>
      <c r="G280" s="100">
        <v>0</v>
      </c>
      <c r="H280" s="101">
        <v>46520.07</v>
      </c>
      <c r="I280" s="101">
        <f t="shared" si="4"/>
        <v>46520.07</v>
      </c>
      <c r="J280" s="99" t="s">
        <v>42</v>
      </c>
      <c r="K280" s="101">
        <v>1738484.42</v>
      </c>
      <c r="L280" s="99" t="s">
        <v>43</v>
      </c>
      <c r="M280" s="99" t="s">
        <v>52</v>
      </c>
      <c r="N280" s="99" t="s">
        <v>59</v>
      </c>
      <c r="O280" s="99" t="s">
        <v>45</v>
      </c>
      <c r="P280" s="99" t="s">
        <v>45</v>
      </c>
      <c r="Q280" s="99" t="s">
        <v>45</v>
      </c>
      <c r="R280" s="99" t="s">
        <v>45</v>
      </c>
      <c r="S280" s="99" t="s">
        <v>45</v>
      </c>
      <c r="T280" s="99" t="s">
        <v>45</v>
      </c>
      <c r="U280" s="99" t="s">
        <v>46</v>
      </c>
      <c r="V280" s="99" t="s">
        <v>53</v>
      </c>
      <c r="W280" s="99" t="s">
        <v>60</v>
      </c>
      <c r="X280" s="99" t="s">
        <v>48</v>
      </c>
      <c r="Y280" s="99" t="s">
        <v>48</v>
      </c>
      <c r="Z280" s="99" t="s">
        <v>48</v>
      </c>
      <c r="AA280" s="99" t="s">
        <v>48</v>
      </c>
      <c r="AB280" s="99" t="s">
        <v>48</v>
      </c>
      <c r="AC280" s="99" t="s">
        <v>48</v>
      </c>
    </row>
    <row r="281" spans="1:29" s="102" customFormat="1" hidden="1">
      <c r="B281" s="99" t="s">
        <v>41</v>
      </c>
      <c r="C281" s="99" t="s">
        <v>477</v>
      </c>
      <c r="D281" s="99">
        <v>8710</v>
      </c>
      <c r="E281" s="99" t="s">
        <v>490</v>
      </c>
      <c r="F281" s="99" t="s">
        <v>444</v>
      </c>
      <c r="G281" s="100">
        <v>0</v>
      </c>
      <c r="H281" s="101">
        <v>333333.33</v>
      </c>
      <c r="I281" s="101">
        <f t="shared" si="4"/>
        <v>333333.33</v>
      </c>
      <c r="J281" s="99" t="s">
        <v>42</v>
      </c>
      <c r="K281" s="101">
        <v>4589084.21</v>
      </c>
      <c r="L281" s="99" t="s">
        <v>43</v>
      </c>
      <c r="M281" s="99" t="s">
        <v>49</v>
      </c>
      <c r="N281" s="99" t="s">
        <v>59</v>
      </c>
      <c r="O281" s="99" t="s">
        <v>45</v>
      </c>
      <c r="P281" s="99" t="s">
        <v>45</v>
      </c>
      <c r="Q281" s="99" t="s">
        <v>45</v>
      </c>
      <c r="R281" s="99" t="s">
        <v>45</v>
      </c>
      <c r="S281" s="99" t="s">
        <v>45</v>
      </c>
      <c r="T281" s="99" t="s">
        <v>45</v>
      </c>
      <c r="U281" s="99" t="s">
        <v>46</v>
      </c>
      <c r="V281" s="99" t="s">
        <v>50</v>
      </c>
      <c r="W281" s="99" t="s">
        <v>60</v>
      </c>
      <c r="X281" s="99" t="s">
        <v>48</v>
      </c>
      <c r="Y281" s="99" t="s">
        <v>48</v>
      </c>
      <c r="Z281" s="99" t="s">
        <v>48</v>
      </c>
      <c r="AA281" s="99" t="s">
        <v>48</v>
      </c>
      <c r="AB281" s="99" t="s">
        <v>48</v>
      </c>
      <c r="AC281" s="99" t="s">
        <v>48</v>
      </c>
    </row>
    <row r="282" spans="1:29" s="102" customFormat="1" ht="24" hidden="1">
      <c r="B282" s="99" t="s">
        <v>41</v>
      </c>
      <c r="C282" s="99" t="s">
        <v>477</v>
      </c>
      <c r="D282" s="99">
        <v>8710</v>
      </c>
      <c r="E282" s="99" t="s">
        <v>490</v>
      </c>
      <c r="F282" s="99" t="s">
        <v>442</v>
      </c>
      <c r="G282" s="100">
        <v>0</v>
      </c>
      <c r="H282" s="101">
        <v>45833.33</v>
      </c>
      <c r="I282" s="101">
        <f t="shared" si="4"/>
        <v>45833.33</v>
      </c>
      <c r="J282" s="99" t="s">
        <v>42</v>
      </c>
      <c r="K282" s="101">
        <v>4634917.54</v>
      </c>
      <c r="L282" s="99" t="s">
        <v>43</v>
      </c>
      <c r="M282" s="99" t="s">
        <v>49</v>
      </c>
      <c r="N282" s="99" t="s">
        <v>59</v>
      </c>
      <c r="O282" s="99" t="s">
        <v>45</v>
      </c>
      <c r="P282" s="99" t="s">
        <v>45</v>
      </c>
      <c r="Q282" s="99" t="s">
        <v>45</v>
      </c>
      <c r="R282" s="99" t="s">
        <v>45</v>
      </c>
      <c r="S282" s="99" t="s">
        <v>45</v>
      </c>
      <c r="T282" s="99" t="s">
        <v>45</v>
      </c>
      <c r="U282" s="99" t="s">
        <v>46</v>
      </c>
      <c r="V282" s="99" t="s">
        <v>50</v>
      </c>
      <c r="W282" s="99" t="s">
        <v>60</v>
      </c>
      <c r="X282" s="99" t="s">
        <v>48</v>
      </c>
      <c r="Y282" s="99" t="s">
        <v>48</v>
      </c>
      <c r="Z282" s="99" t="s">
        <v>48</v>
      </c>
      <c r="AA282" s="99" t="s">
        <v>48</v>
      </c>
      <c r="AB282" s="99" t="s">
        <v>48</v>
      </c>
      <c r="AC282" s="99" t="s">
        <v>48</v>
      </c>
    </row>
    <row r="283" spans="1:29" s="102" customFormat="1" hidden="1">
      <c r="B283" s="99" t="s">
        <v>41</v>
      </c>
      <c r="C283" s="99" t="s">
        <v>477</v>
      </c>
      <c r="D283" s="99">
        <v>8710</v>
      </c>
      <c r="E283" s="99" t="s">
        <v>490</v>
      </c>
      <c r="F283" s="99" t="s">
        <v>92</v>
      </c>
      <c r="G283" s="100">
        <v>0</v>
      </c>
      <c r="H283" s="101">
        <v>25000</v>
      </c>
      <c r="I283" s="101">
        <f t="shared" si="4"/>
        <v>25000</v>
      </c>
      <c r="J283" s="99" t="s">
        <v>42</v>
      </c>
      <c r="K283" s="101">
        <v>135625.47</v>
      </c>
      <c r="L283" s="99" t="s">
        <v>43</v>
      </c>
      <c r="M283" s="99" t="s">
        <v>85</v>
      </c>
      <c r="N283" s="99" t="s">
        <v>59</v>
      </c>
      <c r="O283" s="99" t="s">
        <v>45</v>
      </c>
      <c r="P283" s="99" t="s">
        <v>45</v>
      </c>
      <c r="Q283" s="99" t="s">
        <v>45</v>
      </c>
      <c r="R283" s="99" t="s">
        <v>45</v>
      </c>
      <c r="S283" s="99" t="s">
        <v>45</v>
      </c>
      <c r="T283" s="99" t="s">
        <v>45</v>
      </c>
      <c r="U283" s="99" t="s">
        <v>46</v>
      </c>
      <c r="V283" s="99" t="s">
        <v>86</v>
      </c>
      <c r="W283" s="99" t="s">
        <v>60</v>
      </c>
      <c r="X283" s="99" t="s">
        <v>48</v>
      </c>
      <c r="Y283" s="99" t="s">
        <v>48</v>
      </c>
      <c r="Z283" s="99" t="s">
        <v>48</v>
      </c>
      <c r="AA283" s="99" t="s">
        <v>48</v>
      </c>
      <c r="AB283" s="99" t="s">
        <v>48</v>
      </c>
      <c r="AC283" s="99" t="s">
        <v>48</v>
      </c>
    </row>
    <row r="284" spans="1:29" s="102" customFormat="1" ht="36" hidden="1">
      <c r="B284" s="99" t="s">
        <v>41</v>
      </c>
      <c r="C284" s="99" t="s">
        <v>486</v>
      </c>
      <c r="D284" s="99">
        <v>6715</v>
      </c>
      <c r="E284" s="99" t="s">
        <v>138</v>
      </c>
      <c r="F284" s="99" t="s">
        <v>494</v>
      </c>
      <c r="G284" s="100">
        <v>0</v>
      </c>
      <c r="H284" s="101">
        <v>77000</v>
      </c>
      <c r="I284" s="101">
        <f t="shared" si="4"/>
        <v>77000</v>
      </c>
      <c r="J284" s="99" t="s">
        <v>51</v>
      </c>
      <c r="K284" s="100">
        <v>0</v>
      </c>
      <c r="L284" s="99" t="s">
        <v>43</v>
      </c>
      <c r="M284" s="99" t="s">
        <v>85</v>
      </c>
      <c r="N284" s="99" t="s">
        <v>59</v>
      </c>
      <c r="O284" s="99" t="s">
        <v>89</v>
      </c>
      <c r="P284" s="99" t="s">
        <v>45</v>
      </c>
      <c r="Q284" s="99" t="s">
        <v>45</v>
      </c>
      <c r="R284" s="99" t="s">
        <v>45</v>
      </c>
      <c r="S284" s="99" t="s">
        <v>45</v>
      </c>
      <c r="T284" s="99" t="s">
        <v>45</v>
      </c>
      <c r="U284" s="99" t="s">
        <v>46</v>
      </c>
      <c r="V284" s="99" t="s">
        <v>86</v>
      </c>
      <c r="W284" s="99" t="s">
        <v>60</v>
      </c>
      <c r="X284" s="99" t="s">
        <v>91</v>
      </c>
      <c r="Y284" s="99" t="s">
        <v>48</v>
      </c>
      <c r="Z284" s="99" t="s">
        <v>48</v>
      </c>
      <c r="AA284" s="99" t="s">
        <v>48</v>
      </c>
      <c r="AB284" s="99" t="s">
        <v>48</v>
      </c>
      <c r="AC284" s="99" t="s">
        <v>48</v>
      </c>
    </row>
    <row r="285" spans="1:29" s="102" customFormat="1" hidden="1">
      <c r="B285" s="99" t="s">
        <v>41</v>
      </c>
      <c r="C285" s="99" t="s">
        <v>477</v>
      </c>
      <c r="D285" s="99">
        <v>8710</v>
      </c>
      <c r="E285" s="99" t="s">
        <v>490</v>
      </c>
      <c r="F285" s="99" t="s">
        <v>295</v>
      </c>
      <c r="G285" s="100">
        <v>0</v>
      </c>
      <c r="H285" s="101">
        <v>14100</v>
      </c>
      <c r="I285" s="101">
        <f t="shared" si="4"/>
        <v>14100</v>
      </c>
      <c r="J285" s="99" t="s">
        <v>42</v>
      </c>
      <c r="K285" s="101">
        <v>126900</v>
      </c>
      <c r="L285" s="99" t="s">
        <v>43</v>
      </c>
      <c r="M285" s="99" t="s">
        <v>211</v>
      </c>
      <c r="N285" s="99" t="s">
        <v>59</v>
      </c>
      <c r="O285" s="99" t="s">
        <v>45</v>
      </c>
      <c r="P285" s="99" t="s">
        <v>45</v>
      </c>
      <c r="Q285" s="99" t="s">
        <v>45</v>
      </c>
      <c r="R285" s="99" t="s">
        <v>45</v>
      </c>
      <c r="S285" s="99" t="s">
        <v>45</v>
      </c>
      <c r="T285" s="99" t="s">
        <v>45</v>
      </c>
      <c r="U285" s="99" t="s">
        <v>46</v>
      </c>
      <c r="V285" s="99" t="s">
        <v>212</v>
      </c>
      <c r="W285" s="99" t="s">
        <v>60</v>
      </c>
      <c r="X285" s="99" t="s">
        <v>48</v>
      </c>
      <c r="Y285" s="99" t="s">
        <v>48</v>
      </c>
      <c r="Z285" s="99" t="s">
        <v>48</v>
      </c>
      <c r="AA285" s="99" t="s">
        <v>48</v>
      </c>
      <c r="AB285" s="99" t="s">
        <v>48</v>
      </c>
      <c r="AC285" s="99" t="s">
        <v>48</v>
      </c>
    </row>
    <row r="286" spans="1:29" s="102" customFormat="1" hidden="1">
      <c r="B286" s="99" t="s">
        <v>41</v>
      </c>
      <c r="C286" s="99" t="s">
        <v>476</v>
      </c>
      <c r="D286" s="99">
        <v>7509</v>
      </c>
      <c r="E286" s="99" t="s">
        <v>487</v>
      </c>
      <c r="F286" s="99" t="s">
        <v>495</v>
      </c>
      <c r="G286" s="101">
        <v>53000</v>
      </c>
      <c r="H286" s="100">
        <v>0</v>
      </c>
      <c r="I286" s="101">
        <f t="shared" si="4"/>
        <v>-53000</v>
      </c>
      <c r="J286" s="99" t="s">
        <v>51</v>
      </c>
      <c r="K286" s="100">
        <v>0</v>
      </c>
      <c r="L286" s="99" t="s">
        <v>43</v>
      </c>
      <c r="M286" s="99" t="s">
        <v>147</v>
      </c>
      <c r="N286" s="99" t="s">
        <v>59</v>
      </c>
      <c r="O286" s="99" t="s">
        <v>45</v>
      </c>
      <c r="P286" s="99" t="s">
        <v>45</v>
      </c>
      <c r="Q286" s="99" t="s">
        <v>45</v>
      </c>
      <c r="R286" s="99" t="s">
        <v>45</v>
      </c>
      <c r="S286" s="99" t="s">
        <v>45</v>
      </c>
      <c r="T286" s="99" t="s">
        <v>45</v>
      </c>
      <c r="U286" s="99" t="s">
        <v>46</v>
      </c>
      <c r="V286" s="99" t="s">
        <v>203</v>
      </c>
      <c r="W286" s="99" t="s">
        <v>60</v>
      </c>
      <c r="X286" s="99" t="s">
        <v>48</v>
      </c>
      <c r="Y286" s="99" t="s">
        <v>48</v>
      </c>
      <c r="Z286" s="99" t="s">
        <v>48</v>
      </c>
      <c r="AA286" s="99" t="s">
        <v>48</v>
      </c>
      <c r="AB286" s="99" t="s">
        <v>48</v>
      </c>
      <c r="AC286" s="99" t="s">
        <v>48</v>
      </c>
    </row>
    <row r="287" spans="1:29" s="102" customFormat="1" ht="24" hidden="1">
      <c r="B287" s="99" t="s">
        <v>41</v>
      </c>
      <c r="C287" s="99" t="s">
        <v>479</v>
      </c>
      <c r="D287" s="99">
        <v>9206</v>
      </c>
      <c r="E287" s="99" t="s">
        <v>78</v>
      </c>
      <c r="F287" s="99" t="s">
        <v>480</v>
      </c>
      <c r="G287" s="101">
        <v>16379.61</v>
      </c>
      <c r="H287" s="100">
        <v>0</v>
      </c>
      <c r="I287" s="101">
        <f t="shared" si="4"/>
        <v>-16379.61</v>
      </c>
      <c r="J287" s="99" t="s">
        <v>42</v>
      </c>
      <c r="K287" s="101">
        <v>9555967.2599999998</v>
      </c>
      <c r="L287" s="99" t="s">
        <v>64</v>
      </c>
      <c r="M287" s="99" t="s">
        <v>65</v>
      </c>
      <c r="N287" s="99" t="s">
        <v>59</v>
      </c>
      <c r="O287" s="99" t="s">
        <v>45</v>
      </c>
      <c r="P287" s="99" t="s">
        <v>45</v>
      </c>
      <c r="Q287" s="99" t="s">
        <v>45</v>
      </c>
      <c r="R287" s="99" t="s">
        <v>45</v>
      </c>
      <c r="S287" s="99" t="s">
        <v>45</v>
      </c>
      <c r="T287" s="99" t="s">
        <v>45</v>
      </c>
      <c r="U287" s="99" t="s">
        <v>66</v>
      </c>
      <c r="V287" s="99" t="s">
        <v>67</v>
      </c>
      <c r="W287" s="99" t="s">
        <v>60</v>
      </c>
      <c r="X287" s="99" t="s">
        <v>48</v>
      </c>
      <c r="Y287" s="99" t="s">
        <v>48</v>
      </c>
      <c r="Z287" s="99" t="s">
        <v>48</v>
      </c>
      <c r="AA287" s="99" t="s">
        <v>48</v>
      </c>
      <c r="AB287" s="99" t="s">
        <v>48</v>
      </c>
      <c r="AC287" s="99" t="s">
        <v>48</v>
      </c>
    </row>
    <row r="288" spans="1:29" s="102" customFormat="1" ht="24" hidden="1">
      <c r="B288" s="99" t="s">
        <v>41</v>
      </c>
      <c r="C288" s="99" t="s">
        <v>479</v>
      </c>
      <c r="D288" s="99">
        <v>9206</v>
      </c>
      <c r="E288" s="99" t="s">
        <v>78</v>
      </c>
      <c r="F288" s="99" t="s">
        <v>481</v>
      </c>
      <c r="G288" s="101">
        <v>2115427.25</v>
      </c>
      <c r="H288" s="100">
        <v>0</v>
      </c>
      <c r="I288" s="101">
        <f t="shared" si="4"/>
        <v>-2115427.25</v>
      </c>
      <c r="J288" s="99" t="s">
        <v>42</v>
      </c>
      <c r="K288" s="101">
        <v>7440540.0099999998</v>
      </c>
      <c r="L288" s="99" t="s">
        <v>64</v>
      </c>
      <c r="M288" s="99" t="s">
        <v>65</v>
      </c>
      <c r="N288" s="99" t="s">
        <v>59</v>
      </c>
      <c r="O288" s="99" t="s">
        <v>45</v>
      </c>
      <c r="P288" s="99" t="s">
        <v>45</v>
      </c>
      <c r="Q288" s="99" t="s">
        <v>45</v>
      </c>
      <c r="R288" s="99" t="s">
        <v>45</v>
      </c>
      <c r="S288" s="99" t="s">
        <v>45</v>
      </c>
      <c r="T288" s="99" t="s">
        <v>45</v>
      </c>
      <c r="U288" s="99" t="s">
        <v>66</v>
      </c>
      <c r="V288" s="99" t="s">
        <v>67</v>
      </c>
      <c r="W288" s="99" t="s">
        <v>60</v>
      </c>
      <c r="X288" s="99" t="s">
        <v>48</v>
      </c>
      <c r="Y288" s="99" t="s">
        <v>48</v>
      </c>
      <c r="Z288" s="99" t="s">
        <v>48</v>
      </c>
      <c r="AA288" s="99" t="s">
        <v>48</v>
      </c>
      <c r="AB288" s="99" t="s">
        <v>48</v>
      </c>
      <c r="AC288" s="99" t="s">
        <v>48</v>
      </c>
    </row>
    <row r="289" spans="2:29" s="102" customFormat="1" ht="24" hidden="1">
      <c r="B289" s="99" t="s">
        <v>41</v>
      </c>
      <c r="C289" s="99" t="s">
        <v>479</v>
      </c>
      <c r="D289" s="99">
        <v>9206</v>
      </c>
      <c r="E289" s="99" t="s">
        <v>78</v>
      </c>
      <c r="F289" s="99" t="s">
        <v>482</v>
      </c>
      <c r="G289" s="101">
        <v>2092330.92</v>
      </c>
      <c r="H289" s="100">
        <v>0</v>
      </c>
      <c r="I289" s="101">
        <f t="shared" si="4"/>
        <v>-2092330.92</v>
      </c>
      <c r="J289" s="99" t="s">
        <v>42</v>
      </c>
      <c r="K289" s="101">
        <v>5348209.09</v>
      </c>
      <c r="L289" s="99" t="s">
        <v>64</v>
      </c>
      <c r="M289" s="99" t="s">
        <v>65</v>
      </c>
      <c r="N289" s="99" t="s">
        <v>59</v>
      </c>
      <c r="O289" s="99" t="s">
        <v>45</v>
      </c>
      <c r="P289" s="99" t="s">
        <v>45</v>
      </c>
      <c r="Q289" s="99" t="s">
        <v>45</v>
      </c>
      <c r="R289" s="99" t="s">
        <v>45</v>
      </c>
      <c r="S289" s="99" t="s">
        <v>45</v>
      </c>
      <c r="T289" s="99" t="s">
        <v>45</v>
      </c>
      <c r="U289" s="99" t="s">
        <v>66</v>
      </c>
      <c r="V289" s="99" t="s">
        <v>67</v>
      </c>
      <c r="W289" s="99" t="s">
        <v>60</v>
      </c>
      <c r="X289" s="99" t="s">
        <v>48</v>
      </c>
      <c r="Y289" s="99" t="s">
        <v>48</v>
      </c>
      <c r="Z289" s="99" t="s">
        <v>48</v>
      </c>
      <c r="AA289" s="99" t="s">
        <v>48</v>
      </c>
      <c r="AB289" s="99" t="s">
        <v>48</v>
      </c>
      <c r="AC289" s="99" t="s">
        <v>48</v>
      </c>
    </row>
    <row r="290" spans="2:29" s="102" customFormat="1" ht="24" hidden="1">
      <c r="B290" s="99" t="s">
        <v>41</v>
      </c>
      <c r="C290" s="99" t="s">
        <v>478</v>
      </c>
      <c r="D290" s="99">
        <v>9435</v>
      </c>
      <c r="E290" s="99" t="s">
        <v>182</v>
      </c>
      <c r="F290" s="99" t="s">
        <v>483</v>
      </c>
      <c r="G290" s="100">
        <v>0</v>
      </c>
      <c r="H290" s="101">
        <v>2125150.62</v>
      </c>
      <c r="I290" s="101">
        <f t="shared" si="4"/>
        <v>2125150.62</v>
      </c>
      <c r="J290" s="99" t="s">
        <v>42</v>
      </c>
      <c r="K290" s="101">
        <v>7473359.71</v>
      </c>
      <c r="L290" s="99" t="s">
        <v>64</v>
      </c>
      <c r="M290" s="99" t="s">
        <v>65</v>
      </c>
      <c r="N290" s="99" t="s">
        <v>59</v>
      </c>
      <c r="O290" s="99" t="s">
        <v>45</v>
      </c>
      <c r="P290" s="99" t="s">
        <v>45</v>
      </c>
      <c r="Q290" s="99" t="s">
        <v>45</v>
      </c>
      <c r="R290" s="99" t="s">
        <v>45</v>
      </c>
      <c r="S290" s="99" t="s">
        <v>45</v>
      </c>
      <c r="T290" s="99" t="s">
        <v>45</v>
      </c>
      <c r="U290" s="99" t="s">
        <v>66</v>
      </c>
      <c r="V290" s="99" t="s">
        <v>67</v>
      </c>
      <c r="W290" s="99" t="s">
        <v>60</v>
      </c>
      <c r="X290" s="99" t="s">
        <v>48</v>
      </c>
      <c r="Y290" s="99" t="s">
        <v>48</v>
      </c>
      <c r="Z290" s="99" t="s">
        <v>48</v>
      </c>
      <c r="AA290" s="99" t="s">
        <v>48</v>
      </c>
      <c r="AB290" s="99" t="s">
        <v>48</v>
      </c>
      <c r="AC290" s="99" t="s">
        <v>48</v>
      </c>
    </row>
    <row r="291" spans="2:29" s="102" customFormat="1" ht="24" hidden="1">
      <c r="B291" s="99" t="s">
        <v>41</v>
      </c>
      <c r="C291" s="99" t="s">
        <v>478</v>
      </c>
      <c r="D291" s="99">
        <v>9436</v>
      </c>
      <c r="E291" s="99" t="s">
        <v>298</v>
      </c>
      <c r="F291" s="99" t="s">
        <v>484</v>
      </c>
      <c r="G291" s="100">
        <v>0</v>
      </c>
      <c r="H291" s="101">
        <v>2149698.2000000002</v>
      </c>
      <c r="I291" s="101">
        <f t="shared" si="4"/>
        <v>2149698.2000000002</v>
      </c>
      <c r="J291" s="99" t="s">
        <v>42</v>
      </c>
      <c r="K291" s="101">
        <v>9623057.9100000001</v>
      </c>
      <c r="L291" s="99" t="s">
        <v>64</v>
      </c>
      <c r="M291" s="99" t="s">
        <v>65</v>
      </c>
      <c r="N291" s="99" t="s">
        <v>59</v>
      </c>
      <c r="O291" s="99" t="s">
        <v>45</v>
      </c>
      <c r="P291" s="99" t="s">
        <v>45</v>
      </c>
      <c r="Q291" s="99" t="s">
        <v>45</v>
      </c>
      <c r="R291" s="99" t="s">
        <v>45</v>
      </c>
      <c r="S291" s="99" t="s">
        <v>45</v>
      </c>
      <c r="T291" s="99" t="s">
        <v>45</v>
      </c>
      <c r="U291" s="99" t="s">
        <v>66</v>
      </c>
      <c r="V291" s="99" t="s">
        <v>67</v>
      </c>
      <c r="W291" s="99" t="s">
        <v>60</v>
      </c>
      <c r="X291" s="99" t="s">
        <v>48</v>
      </c>
      <c r="Y291" s="99" t="s">
        <v>48</v>
      </c>
      <c r="Z291" s="99" t="s">
        <v>48</v>
      </c>
      <c r="AA291" s="99" t="s">
        <v>48</v>
      </c>
      <c r="AB291" s="99" t="s">
        <v>48</v>
      </c>
      <c r="AC291" s="99" t="s">
        <v>48</v>
      </c>
    </row>
    <row r="292" spans="2:29" s="102" customFormat="1" ht="24" hidden="1">
      <c r="B292" s="99" t="s">
        <v>41</v>
      </c>
      <c r="C292" s="99" t="s">
        <v>478</v>
      </c>
      <c r="D292" s="99">
        <v>9457</v>
      </c>
      <c r="E292" s="99" t="s">
        <v>130</v>
      </c>
      <c r="F292" s="99" t="s">
        <v>485</v>
      </c>
      <c r="G292" s="100">
        <v>0</v>
      </c>
      <c r="H292" s="101">
        <v>2067462.63</v>
      </c>
      <c r="I292" s="101">
        <f t="shared" si="4"/>
        <v>2067462.63</v>
      </c>
      <c r="J292" s="99" t="s">
        <v>42</v>
      </c>
      <c r="K292" s="101">
        <v>11690520.539999999</v>
      </c>
      <c r="L292" s="99" t="s">
        <v>64</v>
      </c>
      <c r="M292" s="99" t="s">
        <v>65</v>
      </c>
      <c r="N292" s="99" t="s">
        <v>59</v>
      </c>
      <c r="O292" s="99" t="s">
        <v>45</v>
      </c>
      <c r="P292" s="99" t="s">
        <v>45</v>
      </c>
      <c r="Q292" s="99" t="s">
        <v>45</v>
      </c>
      <c r="R292" s="99" t="s">
        <v>45</v>
      </c>
      <c r="S292" s="99" t="s">
        <v>45</v>
      </c>
      <c r="T292" s="99" t="s">
        <v>45</v>
      </c>
      <c r="U292" s="99" t="s">
        <v>66</v>
      </c>
      <c r="V292" s="99" t="s">
        <v>67</v>
      </c>
      <c r="W292" s="99" t="s">
        <v>60</v>
      </c>
      <c r="X292" s="99" t="s">
        <v>48</v>
      </c>
      <c r="Y292" s="99" t="s">
        <v>48</v>
      </c>
      <c r="Z292" s="99" t="s">
        <v>48</v>
      </c>
      <c r="AA292" s="99" t="s">
        <v>48</v>
      </c>
      <c r="AB292" s="99" t="s">
        <v>48</v>
      </c>
      <c r="AC292" s="99" t="s">
        <v>48</v>
      </c>
    </row>
    <row r="293" spans="2:29" s="102" customFormat="1" ht="36" hidden="1">
      <c r="B293" s="99" t="s">
        <v>41</v>
      </c>
      <c r="C293" s="99" t="s">
        <v>486</v>
      </c>
      <c r="D293" s="99">
        <v>6715</v>
      </c>
      <c r="E293" s="99" t="s">
        <v>297</v>
      </c>
      <c r="F293" s="99" t="s">
        <v>494</v>
      </c>
      <c r="G293" s="101">
        <v>77000</v>
      </c>
      <c r="H293" s="100">
        <v>0</v>
      </c>
      <c r="I293" s="101">
        <f t="shared" si="4"/>
        <v>-77000</v>
      </c>
      <c r="J293" s="99" t="s">
        <v>42</v>
      </c>
      <c r="K293" s="101">
        <v>125507.58</v>
      </c>
      <c r="L293" s="99" t="s">
        <v>64</v>
      </c>
      <c r="M293" s="99" t="s">
        <v>88</v>
      </c>
      <c r="N293" s="99" t="s">
        <v>59</v>
      </c>
      <c r="O293" s="99" t="s">
        <v>89</v>
      </c>
      <c r="P293" s="99" t="s">
        <v>45</v>
      </c>
      <c r="Q293" s="99" t="s">
        <v>45</v>
      </c>
      <c r="R293" s="99" t="s">
        <v>45</v>
      </c>
      <c r="S293" s="99" t="s">
        <v>45</v>
      </c>
      <c r="T293" s="99" t="s">
        <v>45</v>
      </c>
      <c r="U293" s="99" t="s">
        <v>66</v>
      </c>
      <c r="V293" s="99" t="s">
        <v>90</v>
      </c>
      <c r="W293" s="99" t="s">
        <v>60</v>
      </c>
      <c r="X293" s="99" t="s">
        <v>91</v>
      </c>
      <c r="Y293" s="99" t="s">
        <v>48</v>
      </c>
      <c r="Z293" s="99" t="s">
        <v>48</v>
      </c>
      <c r="AA293" s="99" t="s">
        <v>48</v>
      </c>
      <c r="AB293" s="99" t="s">
        <v>48</v>
      </c>
      <c r="AC293" s="99" t="s">
        <v>48</v>
      </c>
    </row>
    <row r="294" spans="2:29" s="102" customFormat="1" ht="24" hidden="1">
      <c r="B294" s="99" t="s">
        <v>41</v>
      </c>
      <c r="C294" s="99" t="s">
        <v>477</v>
      </c>
      <c r="D294" s="99">
        <v>8710</v>
      </c>
      <c r="E294" s="99" t="s">
        <v>71</v>
      </c>
      <c r="F294" s="99" t="s">
        <v>87</v>
      </c>
      <c r="G294" s="100">
        <v>0</v>
      </c>
      <c r="H294" s="101">
        <v>16666.669999999998</v>
      </c>
      <c r="I294" s="101">
        <f t="shared" si="4"/>
        <v>16666.669999999998</v>
      </c>
      <c r="J294" s="99" t="s">
        <v>42</v>
      </c>
      <c r="K294" s="101">
        <v>142174.25</v>
      </c>
      <c r="L294" s="99" t="s">
        <v>64</v>
      </c>
      <c r="M294" s="99" t="s">
        <v>88</v>
      </c>
      <c r="N294" s="99" t="s">
        <v>59</v>
      </c>
      <c r="O294" s="99" t="s">
        <v>89</v>
      </c>
      <c r="P294" s="99" t="s">
        <v>45</v>
      </c>
      <c r="Q294" s="99" t="s">
        <v>45</v>
      </c>
      <c r="R294" s="99" t="s">
        <v>45</v>
      </c>
      <c r="S294" s="99" t="s">
        <v>45</v>
      </c>
      <c r="T294" s="99" t="s">
        <v>45</v>
      </c>
      <c r="U294" s="99" t="s">
        <v>66</v>
      </c>
      <c r="V294" s="99" t="s">
        <v>90</v>
      </c>
      <c r="W294" s="99" t="s">
        <v>60</v>
      </c>
      <c r="X294" s="99" t="s">
        <v>91</v>
      </c>
      <c r="Y294" s="99" t="s">
        <v>48</v>
      </c>
      <c r="Z294" s="99" t="s">
        <v>48</v>
      </c>
      <c r="AA294" s="99" t="s">
        <v>48</v>
      </c>
      <c r="AB294" s="99" t="s">
        <v>48</v>
      </c>
      <c r="AC294" s="99" t="s">
        <v>48</v>
      </c>
    </row>
    <row r="295" spans="2:29" s="102" customFormat="1" ht="24" hidden="1">
      <c r="B295" s="99" t="s">
        <v>41</v>
      </c>
      <c r="C295" s="99" t="s">
        <v>478</v>
      </c>
      <c r="D295" s="99">
        <v>9477</v>
      </c>
      <c r="E295" s="99" t="s">
        <v>264</v>
      </c>
      <c r="F295" s="99" t="s">
        <v>496</v>
      </c>
      <c r="G295" s="100">
        <v>0</v>
      </c>
      <c r="H295" s="101">
        <v>3291.75</v>
      </c>
      <c r="I295" s="101">
        <f t="shared" si="4"/>
        <v>3291.75</v>
      </c>
      <c r="J295" s="99" t="s">
        <v>42</v>
      </c>
      <c r="K295" s="101">
        <v>3291.75</v>
      </c>
      <c r="L295" s="99" t="s">
        <v>488</v>
      </c>
      <c r="M295" s="99" t="s">
        <v>488</v>
      </c>
      <c r="N295" s="99" t="s">
        <v>59</v>
      </c>
      <c r="O295" s="99" t="s">
        <v>45</v>
      </c>
      <c r="P295" s="99" t="s">
        <v>45</v>
      </c>
      <c r="Q295" s="99" t="s">
        <v>45</v>
      </c>
      <c r="R295" s="99" t="s">
        <v>45</v>
      </c>
      <c r="S295" s="99" t="s">
        <v>45</v>
      </c>
      <c r="T295" s="99" t="s">
        <v>45</v>
      </c>
      <c r="U295" s="99" t="s">
        <v>489</v>
      </c>
      <c r="V295" s="99" t="s">
        <v>489</v>
      </c>
      <c r="W295" s="99" t="s">
        <v>60</v>
      </c>
      <c r="X295" s="99" t="s">
        <v>48</v>
      </c>
      <c r="Y295" s="99" t="s">
        <v>48</v>
      </c>
      <c r="Z295" s="99" t="s">
        <v>48</v>
      </c>
      <c r="AA295" s="99" t="s">
        <v>48</v>
      </c>
      <c r="AB295" s="99" t="s">
        <v>48</v>
      </c>
      <c r="AC295" s="99" t="s">
        <v>48</v>
      </c>
    </row>
    <row r="296" spans="2:29" s="102" customFormat="1" hidden="1">
      <c r="B296" s="99" t="s">
        <v>41</v>
      </c>
      <c r="C296" s="99" t="s">
        <v>499</v>
      </c>
      <c r="D296" s="99">
        <v>11717</v>
      </c>
      <c r="E296" s="99" t="s">
        <v>69</v>
      </c>
      <c r="F296" s="99" t="s">
        <v>508</v>
      </c>
      <c r="G296" s="101">
        <v>14460.82</v>
      </c>
      <c r="H296" s="100">
        <v>0</v>
      </c>
      <c r="I296" s="101">
        <f t="shared" ref="I296:I359" si="5">H296-G296</f>
        <v>-14460.82</v>
      </c>
      <c r="J296" s="99" t="s">
        <v>42</v>
      </c>
      <c r="K296" s="101">
        <v>302156.32</v>
      </c>
      <c r="L296" s="99" t="s">
        <v>43</v>
      </c>
      <c r="M296" s="99" t="s">
        <v>44</v>
      </c>
      <c r="N296" s="99" t="s">
        <v>59</v>
      </c>
      <c r="O296" s="99" t="s">
        <v>45</v>
      </c>
      <c r="P296" s="99" t="s">
        <v>45</v>
      </c>
      <c r="Q296" s="99" t="s">
        <v>45</v>
      </c>
      <c r="R296" s="99" t="s">
        <v>45</v>
      </c>
      <c r="S296" s="99" t="s">
        <v>45</v>
      </c>
      <c r="T296" s="99" t="s">
        <v>45</v>
      </c>
      <c r="U296" s="99" t="s">
        <v>46</v>
      </c>
      <c r="V296" s="99" t="s">
        <v>47</v>
      </c>
      <c r="W296" s="99" t="s">
        <v>60</v>
      </c>
      <c r="X296" s="99" t="s">
        <v>48</v>
      </c>
      <c r="Y296" s="99" t="s">
        <v>48</v>
      </c>
      <c r="Z296" s="99" t="s">
        <v>48</v>
      </c>
      <c r="AA296" s="99" t="s">
        <v>48</v>
      </c>
      <c r="AB296" s="99" t="s">
        <v>48</v>
      </c>
      <c r="AC296" s="99" t="s">
        <v>48</v>
      </c>
    </row>
    <row r="297" spans="2:29" s="102" customFormat="1" ht="24" hidden="1">
      <c r="B297" s="99" t="s">
        <v>41</v>
      </c>
      <c r="C297" s="99" t="s">
        <v>499</v>
      </c>
      <c r="D297" s="99">
        <v>11724</v>
      </c>
      <c r="E297" s="99" t="s">
        <v>114</v>
      </c>
      <c r="F297" s="99" t="s">
        <v>509</v>
      </c>
      <c r="G297" s="100">
        <v>0</v>
      </c>
      <c r="H297" s="101">
        <v>153832.93</v>
      </c>
      <c r="I297" s="101">
        <f t="shared" si="5"/>
        <v>153832.93</v>
      </c>
      <c r="J297" s="99" t="s">
        <v>42</v>
      </c>
      <c r="K297" s="101">
        <v>455989.25</v>
      </c>
      <c r="L297" s="99" t="s">
        <v>43</v>
      </c>
      <c r="M297" s="99" t="s">
        <v>44</v>
      </c>
      <c r="N297" s="99" t="s">
        <v>59</v>
      </c>
      <c r="O297" s="99" t="s">
        <v>45</v>
      </c>
      <c r="P297" s="99" t="s">
        <v>45</v>
      </c>
      <c r="Q297" s="99" t="s">
        <v>45</v>
      </c>
      <c r="R297" s="99" t="s">
        <v>45</v>
      </c>
      <c r="S297" s="99" t="s">
        <v>45</v>
      </c>
      <c r="T297" s="99" t="s">
        <v>45</v>
      </c>
      <c r="U297" s="99" t="s">
        <v>46</v>
      </c>
      <c r="V297" s="99" t="s">
        <v>47</v>
      </c>
      <c r="W297" s="99" t="s">
        <v>60</v>
      </c>
      <c r="X297" s="99" t="s">
        <v>48</v>
      </c>
      <c r="Y297" s="99" t="s">
        <v>48</v>
      </c>
      <c r="Z297" s="99" t="s">
        <v>48</v>
      </c>
      <c r="AA297" s="99" t="s">
        <v>48</v>
      </c>
      <c r="AB297" s="99" t="s">
        <v>48</v>
      </c>
      <c r="AC297" s="99" t="s">
        <v>48</v>
      </c>
    </row>
    <row r="298" spans="2:29" s="102" customFormat="1" hidden="1">
      <c r="B298" s="99" t="s">
        <v>41</v>
      </c>
      <c r="C298" s="99" t="s">
        <v>499</v>
      </c>
      <c r="D298" s="99">
        <v>11724</v>
      </c>
      <c r="E298" s="99" t="s">
        <v>114</v>
      </c>
      <c r="F298" s="99" t="s">
        <v>510</v>
      </c>
      <c r="G298" s="101">
        <v>103667.67</v>
      </c>
      <c r="H298" s="100">
        <v>0</v>
      </c>
      <c r="I298" s="101">
        <f t="shared" si="5"/>
        <v>-103667.67</v>
      </c>
      <c r="J298" s="99" t="s">
        <v>42</v>
      </c>
      <c r="K298" s="101">
        <v>352321.58</v>
      </c>
      <c r="L298" s="99" t="s">
        <v>43</v>
      </c>
      <c r="M298" s="99" t="s">
        <v>44</v>
      </c>
      <c r="N298" s="99" t="s">
        <v>59</v>
      </c>
      <c r="O298" s="99" t="s">
        <v>45</v>
      </c>
      <c r="P298" s="99" t="s">
        <v>45</v>
      </c>
      <c r="Q298" s="99" t="s">
        <v>45</v>
      </c>
      <c r="R298" s="99" t="s">
        <v>45</v>
      </c>
      <c r="S298" s="99" t="s">
        <v>45</v>
      </c>
      <c r="T298" s="99" t="s">
        <v>45</v>
      </c>
      <c r="U298" s="99" t="s">
        <v>46</v>
      </c>
      <c r="V298" s="99" t="s">
        <v>47</v>
      </c>
      <c r="W298" s="99" t="s">
        <v>60</v>
      </c>
      <c r="X298" s="99" t="s">
        <v>48</v>
      </c>
      <c r="Y298" s="99" t="s">
        <v>48</v>
      </c>
      <c r="Z298" s="99" t="s">
        <v>48</v>
      </c>
      <c r="AA298" s="99" t="s">
        <v>48</v>
      </c>
      <c r="AB298" s="99" t="s">
        <v>48</v>
      </c>
      <c r="AC298" s="99" t="s">
        <v>48</v>
      </c>
    </row>
    <row r="299" spans="2:29" s="102" customFormat="1" hidden="1">
      <c r="B299" s="99" t="s">
        <v>41</v>
      </c>
      <c r="C299" s="99" t="s">
        <v>499</v>
      </c>
      <c r="D299" s="99">
        <v>11730</v>
      </c>
      <c r="E299" s="99" t="s">
        <v>158</v>
      </c>
      <c r="F299" s="99" t="s">
        <v>115</v>
      </c>
      <c r="G299" s="100">
        <v>0</v>
      </c>
      <c r="H299" s="101">
        <v>18000</v>
      </c>
      <c r="I299" s="101">
        <f t="shared" si="5"/>
        <v>18000</v>
      </c>
      <c r="J299" s="99" t="s">
        <v>42</v>
      </c>
      <c r="K299" s="101">
        <v>370321.58</v>
      </c>
      <c r="L299" s="99" t="s">
        <v>43</v>
      </c>
      <c r="M299" s="99" t="s">
        <v>44</v>
      </c>
      <c r="N299" s="99" t="s">
        <v>59</v>
      </c>
      <c r="O299" s="99" t="s">
        <v>45</v>
      </c>
      <c r="P299" s="99" t="s">
        <v>45</v>
      </c>
      <c r="Q299" s="99" t="s">
        <v>45</v>
      </c>
      <c r="R299" s="99" t="s">
        <v>45</v>
      </c>
      <c r="S299" s="99" t="s">
        <v>45</v>
      </c>
      <c r="T299" s="99" t="s">
        <v>45</v>
      </c>
      <c r="U299" s="99" t="s">
        <v>46</v>
      </c>
      <c r="V299" s="99" t="s">
        <v>47</v>
      </c>
      <c r="W299" s="99" t="s">
        <v>60</v>
      </c>
      <c r="X299" s="99" t="s">
        <v>48</v>
      </c>
      <c r="Y299" s="99" t="s">
        <v>48</v>
      </c>
      <c r="Z299" s="99" t="s">
        <v>48</v>
      </c>
      <c r="AA299" s="99" t="s">
        <v>48</v>
      </c>
      <c r="AB299" s="99" t="s">
        <v>48</v>
      </c>
      <c r="AC299" s="99" t="s">
        <v>48</v>
      </c>
    </row>
    <row r="300" spans="2:29" s="102" customFormat="1" ht="24" hidden="1">
      <c r="B300" s="99" t="s">
        <v>41</v>
      </c>
      <c r="C300" s="99" t="s">
        <v>499</v>
      </c>
      <c r="D300" s="99">
        <v>11730</v>
      </c>
      <c r="E300" s="99" t="s">
        <v>158</v>
      </c>
      <c r="F300" s="99" t="s">
        <v>433</v>
      </c>
      <c r="G300" s="100">
        <v>0</v>
      </c>
      <c r="H300" s="101">
        <v>2916.67</v>
      </c>
      <c r="I300" s="101">
        <f t="shared" si="5"/>
        <v>2916.67</v>
      </c>
      <c r="J300" s="99" t="s">
        <v>42</v>
      </c>
      <c r="K300" s="101">
        <v>373238.25</v>
      </c>
      <c r="L300" s="99" t="s">
        <v>43</v>
      </c>
      <c r="M300" s="99" t="s">
        <v>44</v>
      </c>
      <c r="N300" s="99" t="s">
        <v>59</v>
      </c>
      <c r="O300" s="99" t="s">
        <v>45</v>
      </c>
      <c r="P300" s="99" t="s">
        <v>45</v>
      </c>
      <c r="Q300" s="99" t="s">
        <v>45</v>
      </c>
      <c r="R300" s="99" t="s">
        <v>45</v>
      </c>
      <c r="S300" s="99" t="s">
        <v>45</v>
      </c>
      <c r="T300" s="99" t="s">
        <v>45</v>
      </c>
      <c r="U300" s="99" t="s">
        <v>46</v>
      </c>
      <c r="V300" s="99" t="s">
        <v>47</v>
      </c>
      <c r="W300" s="99" t="s">
        <v>60</v>
      </c>
      <c r="X300" s="99" t="s">
        <v>48</v>
      </c>
      <c r="Y300" s="99" t="s">
        <v>48</v>
      </c>
      <c r="Z300" s="99" t="s">
        <v>48</v>
      </c>
      <c r="AA300" s="99" t="s">
        <v>48</v>
      </c>
      <c r="AB300" s="99" t="s">
        <v>48</v>
      </c>
      <c r="AC300" s="99" t="s">
        <v>48</v>
      </c>
    </row>
    <row r="301" spans="2:29" s="102" customFormat="1" hidden="1">
      <c r="B301" s="99" t="s">
        <v>41</v>
      </c>
      <c r="C301" s="99" t="s">
        <v>511</v>
      </c>
      <c r="D301" s="99">
        <v>11052</v>
      </c>
      <c r="E301" s="99" t="s">
        <v>61</v>
      </c>
      <c r="F301" s="99" t="s">
        <v>512</v>
      </c>
      <c r="G301" s="101">
        <v>682347.15</v>
      </c>
      <c r="H301" s="100">
        <v>0</v>
      </c>
      <c r="I301" s="101">
        <f t="shared" si="5"/>
        <v>-682347.15</v>
      </c>
      <c r="J301" s="99" t="s">
        <v>42</v>
      </c>
      <c r="K301" s="101">
        <v>1056137.27</v>
      </c>
      <c r="L301" s="99" t="s">
        <v>43</v>
      </c>
      <c r="M301" s="99" t="s">
        <v>52</v>
      </c>
      <c r="N301" s="99" t="s">
        <v>59</v>
      </c>
      <c r="O301" s="99" t="s">
        <v>45</v>
      </c>
      <c r="P301" s="99" t="s">
        <v>45</v>
      </c>
      <c r="Q301" s="99" t="s">
        <v>45</v>
      </c>
      <c r="R301" s="99" t="s">
        <v>45</v>
      </c>
      <c r="S301" s="99" t="s">
        <v>45</v>
      </c>
      <c r="T301" s="99" t="s">
        <v>45</v>
      </c>
      <c r="U301" s="99" t="s">
        <v>46</v>
      </c>
      <c r="V301" s="99" t="s">
        <v>53</v>
      </c>
      <c r="W301" s="99" t="s">
        <v>60</v>
      </c>
      <c r="X301" s="99" t="s">
        <v>48</v>
      </c>
      <c r="Y301" s="99" t="s">
        <v>48</v>
      </c>
      <c r="Z301" s="99" t="s">
        <v>48</v>
      </c>
      <c r="AA301" s="99" t="s">
        <v>48</v>
      </c>
      <c r="AB301" s="99" t="s">
        <v>48</v>
      </c>
      <c r="AC301" s="99" t="s">
        <v>48</v>
      </c>
    </row>
    <row r="302" spans="2:29" s="102" customFormat="1" hidden="1">
      <c r="B302" s="99" t="s">
        <v>41</v>
      </c>
      <c r="C302" s="99" t="s">
        <v>499</v>
      </c>
      <c r="D302" s="99">
        <v>11730</v>
      </c>
      <c r="E302" s="99" t="s">
        <v>158</v>
      </c>
      <c r="F302" s="99" t="s">
        <v>438</v>
      </c>
      <c r="G302" s="100">
        <v>0</v>
      </c>
      <c r="H302" s="101">
        <v>46520.07</v>
      </c>
      <c r="I302" s="101">
        <f t="shared" si="5"/>
        <v>46520.07</v>
      </c>
      <c r="J302" s="99" t="s">
        <v>42</v>
      </c>
      <c r="K302" s="101">
        <v>1102657.3400000001</v>
      </c>
      <c r="L302" s="99" t="s">
        <v>43</v>
      </c>
      <c r="M302" s="99" t="s">
        <v>52</v>
      </c>
      <c r="N302" s="99" t="s">
        <v>59</v>
      </c>
      <c r="O302" s="99" t="s">
        <v>45</v>
      </c>
      <c r="P302" s="99" t="s">
        <v>45</v>
      </c>
      <c r="Q302" s="99" t="s">
        <v>45</v>
      </c>
      <c r="R302" s="99" t="s">
        <v>45</v>
      </c>
      <c r="S302" s="99" t="s">
        <v>45</v>
      </c>
      <c r="T302" s="99" t="s">
        <v>45</v>
      </c>
      <c r="U302" s="99" t="s">
        <v>46</v>
      </c>
      <c r="V302" s="99" t="s">
        <v>53</v>
      </c>
      <c r="W302" s="99" t="s">
        <v>60</v>
      </c>
      <c r="X302" s="99" t="s">
        <v>48</v>
      </c>
      <c r="Y302" s="99" t="s">
        <v>48</v>
      </c>
      <c r="Z302" s="99" t="s">
        <v>48</v>
      </c>
      <c r="AA302" s="99" t="s">
        <v>48</v>
      </c>
      <c r="AB302" s="99" t="s">
        <v>48</v>
      </c>
      <c r="AC302" s="99" t="s">
        <v>48</v>
      </c>
    </row>
    <row r="303" spans="2:29" s="102" customFormat="1" hidden="1">
      <c r="B303" s="99" t="s">
        <v>41</v>
      </c>
      <c r="C303" s="99" t="s">
        <v>499</v>
      </c>
      <c r="D303" s="99">
        <v>11730</v>
      </c>
      <c r="E303" s="99" t="s">
        <v>158</v>
      </c>
      <c r="F303" s="99" t="s">
        <v>440</v>
      </c>
      <c r="G303" s="100">
        <v>0</v>
      </c>
      <c r="H303" s="101">
        <v>112396.12</v>
      </c>
      <c r="I303" s="101">
        <f t="shared" si="5"/>
        <v>112396.12</v>
      </c>
      <c r="J303" s="99" t="s">
        <v>42</v>
      </c>
      <c r="K303" s="101">
        <v>1215053.46</v>
      </c>
      <c r="L303" s="99" t="s">
        <v>43</v>
      </c>
      <c r="M303" s="99" t="s">
        <v>52</v>
      </c>
      <c r="N303" s="99" t="s">
        <v>59</v>
      </c>
      <c r="O303" s="99" t="s">
        <v>45</v>
      </c>
      <c r="P303" s="99" t="s">
        <v>45</v>
      </c>
      <c r="Q303" s="99" t="s">
        <v>45</v>
      </c>
      <c r="R303" s="99" t="s">
        <v>45</v>
      </c>
      <c r="S303" s="99" t="s">
        <v>45</v>
      </c>
      <c r="T303" s="99" t="s">
        <v>45</v>
      </c>
      <c r="U303" s="99" t="s">
        <v>46</v>
      </c>
      <c r="V303" s="99" t="s">
        <v>53</v>
      </c>
      <c r="W303" s="99" t="s">
        <v>60</v>
      </c>
      <c r="X303" s="99" t="s">
        <v>48</v>
      </c>
      <c r="Y303" s="99" t="s">
        <v>48</v>
      </c>
      <c r="Z303" s="99" t="s">
        <v>48</v>
      </c>
      <c r="AA303" s="99" t="s">
        <v>48</v>
      </c>
      <c r="AB303" s="99" t="s">
        <v>48</v>
      </c>
      <c r="AC303" s="99" t="s">
        <v>48</v>
      </c>
    </row>
    <row r="304" spans="2:29" s="102" customFormat="1" hidden="1">
      <c r="B304" s="99" t="s">
        <v>41</v>
      </c>
      <c r="C304" s="99" t="s">
        <v>499</v>
      </c>
      <c r="D304" s="99">
        <v>11730</v>
      </c>
      <c r="E304" s="99" t="s">
        <v>158</v>
      </c>
      <c r="F304" s="99" t="s">
        <v>444</v>
      </c>
      <c r="G304" s="100">
        <v>0</v>
      </c>
      <c r="H304" s="101">
        <v>333333.33</v>
      </c>
      <c r="I304" s="101">
        <f t="shared" si="5"/>
        <v>333333.33</v>
      </c>
      <c r="J304" s="99" t="s">
        <v>42</v>
      </c>
      <c r="K304" s="101">
        <v>4968250.87</v>
      </c>
      <c r="L304" s="99" t="s">
        <v>43</v>
      </c>
      <c r="M304" s="99" t="s">
        <v>49</v>
      </c>
      <c r="N304" s="99" t="s">
        <v>59</v>
      </c>
      <c r="O304" s="99" t="s">
        <v>45</v>
      </c>
      <c r="P304" s="99" t="s">
        <v>45</v>
      </c>
      <c r="Q304" s="99" t="s">
        <v>45</v>
      </c>
      <c r="R304" s="99" t="s">
        <v>45</v>
      </c>
      <c r="S304" s="99" t="s">
        <v>45</v>
      </c>
      <c r="T304" s="99" t="s">
        <v>45</v>
      </c>
      <c r="U304" s="99" t="s">
        <v>46</v>
      </c>
      <c r="V304" s="99" t="s">
        <v>50</v>
      </c>
      <c r="W304" s="99" t="s">
        <v>60</v>
      </c>
      <c r="X304" s="99" t="s">
        <v>48</v>
      </c>
      <c r="Y304" s="99" t="s">
        <v>48</v>
      </c>
      <c r="Z304" s="99" t="s">
        <v>48</v>
      </c>
      <c r="AA304" s="99" t="s">
        <v>48</v>
      </c>
      <c r="AB304" s="99" t="s">
        <v>48</v>
      </c>
      <c r="AC304" s="99" t="s">
        <v>48</v>
      </c>
    </row>
    <row r="305" spans="2:29" s="102" customFormat="1" ht="24" hidden="1">
      <c r="B305" s="99" t="s">
        <v>41</v>
      </c>
      <c r="C305" s="99" t="s">
        <v>499</v>
      </c>
      <c r="D305" s="99">
        <v>11730</v>
      </c>
      <c r="E305" s="99" t="s">
        <v>158</v>
      </c>
      <c r="F305" s="99" t="s">
        <v>442</v>
      </c>
      <c r="G305" s="100">
        <v>0</v>
      </c>
      <c r="H305" s="101">
        <v>45833.33</v>
      </c>
      <c r="I305" s="101">
        <f t="shared" si="5"/>
        <v>45833.33</v>
      </c>
      <c r="J305" s="99" t="s">
        <v>42</v>
      </c>
      <c r="K305" s="101">
        <v>5014084.2</v>
      </c>
      <c r="L305" s="99" t="s">
        <v>43</v>
      </c>
      <c r="M305" s="99" t="s">
        <v>49</v>
      </c>
      <c r="N305" s="99" t="s">
        <v>59</v>
      </c>
      <c r="O305" s="99" t="s">
        <v>45</v>
      </c>
      <c r="P305" s="99" t="s">
        <v>45</v>
      </c>
      <c r="Q305" s="99" t="s">
        <v>45</v>
      </c>
      <c r="R305" s="99" t="s">
        <v>45</v>
      </c>
      <c r="S305" s="99" t="s">
        <v>45</v>
      </c>
      <c r="T305" s="99" t="s">
        <v>45</v>
      </c>
      <c r="U305" s="99" t="s">
        <v>46</v>
      </c>
      <c r="V305" s="99" t="s">
        <v>50</v>
      </c>
      <c r="W305" s="99" t="s">
        <v>60</v>
      </c>
      <c r="X305" s="99" t="s">
        <v>48</v>
      </c>
      <c r="Y305" s="99" t="s">
        <v>48</v>
      </c>
      <c r="Z305" s="99" t="s">
        <v>48</v>
      </c>
      <c r="AA305" s="99" t="s">
        <v>48</v>
      </c>
      <c r="AB305" s="99" t="s">
        <v>48</v>
      </c>
      <c r="AC305" s="99" t="s">
        <v>48</v>
      </c>
    </row>
    <row r="306" spans="2:29" s="102" customFormat="1" hidden="1">
      <c r="B306" s="99" t="s">
        <v>41</v>
      </c>
      <c r="C306" s="99" t="s">
        <v>499</v>
      </c>
      <c r="D306" s="99">
        <v>11730</v>
      </c>
      <c r="E306" s="99" t="s">
        <v>158</v>
      </c>
      <c r="F306" s="99" t="s">
        <v>92</v>
      </c>
      <c r="G306" s="100">
        <v>0</v>
      </c>
      <c r="H306" s="101">
        <v>25000</v>
      </c>
      <c r="I306" s="101">
        <f t="shared" si="5"/>
        <v>25000</v>
      </c>
      <c r="J306" s="99" t="s">
        <v>42</v>
      </c>
      <c r="K306" s="101">
        <v>160625.47</v>
      </c>
      <c r="L306" s="99" t="s">
        <v>43</v>
      </c>
      <c r="M306" s="99" t="s">
        <v>85</v>
      </c>
      <c r="N306" s="99" t="s">
        <v>59</v>
      </c>
      <c r="O306" s="99" t="s">
        <v>45</v>
      </c>
      <c r="P306" s="99" t="s">
        <v>45</v>
      </c>
      <c r="Q306" s="99" t="s">
        <v>45</v>
      </c>
      <c r="R306" s="99" t="s">
        <v>45</v>
      </c>
      <c r="S306" s="99" t="s">
        <v>45</v>
      </c>
      <c r="T306" s="99" t="s">
        <v>45</v>
      </c>
      <c r="U306" s="99" t="s">
        <v>46</v>
      </c>
      <c r="V306" s="99" t="s">
        <v>86</v>
      </c>
      <c r="W306" s="99" t="s">
        <v>60</v>
      </c>
      <c r="X306" s="99" t="s">
        <v>48</v>
      </c>
      <c r="Y306" s="99" t="s">
        <v>48</v>
      </c>
      <c r="Z306" s="99" t="s">
        <v>48</v>
      </c>
      <c r="AA306" s="99" t="s">
        <v>48</v>
      </c>
      <c r="AB306" s="99" t="s">
        <v>48</v>
      </c>
      <c r="AC306" s="99" t="s">
        <v>48</v>
      </c>
    </row>
    <row r="307" spans="2:29" s="102" customFormat="1" hidden="1">
      <c r="B307" s="99" t="s">
        <v>41</v>
      </c>
      <c r="C307" s="99" t="s">
        <v>506</v>
      </c>
      <c r="D307" s="99">
        <v>9986</v>
      </c>
      <c r="E307" s="99" t="s">
        <v>182</v>
      </c>
      <c r="F307" s="99" t="s">
        <v>513</v>
      </c>
      <c r="G307" s="100">
        <v>0</v>
      </c>
      <c r="H307" s="101">
        <v>7546.87</v>
      </c>
      <c r="I307" s="101">
        <f t="shared" si="5"/>
        <v>7546.87</v>
      </c>
      <c r="J307" s="99" t="s">
        <v>42</v>
      </c>
      <c r="K307" s="101">
        <v>134446.87</v>
      </c>
      <c r="L307" s="99" t="s">
        <v>43</v>
      </c>
      <c r="M307" s="99" t="s">
        <v>211</v>
      </c>
      <c r="N307" s="99" t="s">
        <v>59</v>
      </c>
      <c r="O307" s="99" t="s">
        <v>45</v>
      </c>
      <c r="P307" s="99" t="s">
        <v>45</v>
      </c>
      <c r="Q307" s="99" t="s">
        <v>45</v>
      </c>
      <c r="R307" s="99" t="s">
        <v>45</v>
      </c>
      <c r="S307" s="99" t="s">
        <v>45</v>
      </c>
      <c r="T307" s="99" t="s">
        <v>45</v>
      </c>
      <c r="U307" s="99" t="s">
        <v>46</v>
      </c>
      <c r="V307" s="99" t="s">
        <v>212</v>
      </c>
      <c r="W307" s="99" t="s">
        <v>60</v>
      </c>
      <c r="X307" s="99" t="s">
        <v>48</v>
      </c>
      <c r="Y307" s="99" t="s">
        <v>48</v>
      </c>
      <c r="Z307" s="99" t="s">
        <v>48</v>
      </c>
      <c r="AA307" s="99" t="s">
        <v>48</v>
      </c>
      <c r="AB307" s="99" t="s">
        <v>48</v>
      </c>
      <c r="AC307" s="99" t="s">
        <v>48</v>
      </c>
    </row>
    <row r="308" spans="2:29" s="102" customFormat="1" hidden="1">
      <c r="B308" s="99" t="s">
        <v>41</v>
      </c>
      <c r="C308" s="99" t="s">
        <v>506</v>
      </c>
      <c r="D308" s="99">
        <v>9986</v>
      </c>
      <c r="E308" s="99" t="s">
        <v>182</v>
      </c>
      <c r="F308" s="99" t="s">
        <v>514</v>
      </c>
      <c r="G308" s="100">
        <v>0</v>
      </c>
      <c r="H308" s="101">
        <v>11896.14</v>
      </c>
      <c r="I308" s="101">
        <f t="shared" si="5"/>
        <v>11896.14</v>
      </c>
      <c r="J308" s="99" t="s">
        <v>42</v>
      </c>
      <c r="K308" s="101">
        <v>146343.01</v>
      </c>
      <c r="L308" s="99" t="s">
        <v>43</v>
      </c>
      <c r="M308" s="99" t="s">
        <v>211</v>
      </c>
      <c r="N308" s="99" t="s">
        <v>59</v>
      </c>
      <c r="O308" s="99" t="s">
        <v>45</v>
      </c>
      <c r="P308" s="99" t="s">
        <v>45</v>
      </c>
      <c r="Q308" s="99" t="s">
        <v>45</v>
      </c>
      <c r="R308" s="99" t="s">
        <v>45</v>
      </c>
      <c r="S308" s="99" t="s">
        <v>45</v>
      </c>
      <c r="T308" s="99" t="s">
        <v>45</v>
      </c>
      <c r="U308" s="99" t="s">
        <v>46</v>
      </c>
      <c r="V308" s="99" t="s">
        <v>212</v>
      </c>
      <c r="W308" s="99" t="s">
        <v>60</v>
      </c>
      <c r="X308" s="99" t="s">
        <v>48</v>
      </c>
      <c r="Y308" s="99" t="s">
        <v>48</v>
      </c>
      <c r="Z308" s="99" t="s">
        <v>48</v>
      </c>
      <c r="AA308" s="99" t="s">
        <v>48</v>
      </c>
      <c r="AB308" s="99" t="s">
        <v>48</v>
      </c>
      <c r="AC308" s="99" t="s">
        <v>48</v>
      </c>
    </row>
    <row r="309" spans="2:29" s="102" customFormat="1" hidden="1">
      <c r="B309" s="99" t="s">
        <v>41</v>
      </c>
      <c r="C309" s="99" t="s">
        <v>506</v>
      </c>
      <c r="D309" s="99">
        <v>9986</v>
      </c>
      <c r="E309" s="99" t="s">
        <v>182</v>
      </c>
      <c r="F309" s="99" t="s">
        <v>515</v>
      </c>
      <c r="G309" s="100">
        <v>0</v>
      </c>
      <c r="H309" s="101">
        <v>244247.64</v>
      </c>
      <c r="I309" s="101">
        <f t="shared" si="5"/>
        <v>244247.64</v>
      </c>
      <c r="J309" s="99" t="s">
        <v>42</v>
      </c>
      <c r="K309" s="101">
        <v>390590.65</v>
      </c>
      <c r="L309" s="99" t="s">
        <v>43</v>
      </c>
      <c r="M309" s="99" t="s">
        <v>211</v>
      </c>
      <c r="N309" s="99" t="s">
        <v>59</v>
      </c>
      <c r="O309" s="99" t="s">
        <v>45</v>
      </c>
      <c r="P309" s="99" t="s">
        <v>45</v>
      </c>
      <c r="Q309" s="99" t="s">
        <v>45</v>
      </c>
      <c r="R309" s="99" t="s">
        <v>45</v>
      </c>
      <c r="S309" s="99" t="s">
        <v>45</v>
      </c>
      <c r="T309" s="99" t="s">
        <v>45</v>
      </c>
      <c r="U309" s="99" t="s">
        <v>46</v>
      </c>
      <c r="V309" s="99" t="s">
        <v>212</v>
      </c>
      <c r="W309" s="99" t="s">
        <v>60</v>
      </c>
      <c r="X309" s="99" t="s">
        <v>48</v>
      </c>
      <c r="Y309" s="99" t="s">
        <v>48</v>
      </c>
      <c r="Z309" s="99" t="s">
        <v>48</v>
      </c>
      <c r="AA309" s="99" t="s">
        <v>48</v>
      </c>
      <c r="AB309" s="99" t="s">
        <v>48</v>
      </c>
      <c r="AC309" s="99" t="s">
        <v>48</v>
      </c>
    </row>
    <row r="310" spans="2:29" s="102" customFormat="1" hidden="1">
      <c r="B310" s="99" t="s">
        <v>41</v>
      </c>
      <c r="C310" s="99" t="s">
        <v>499</v>
      </c>
      <c r="D310" s="99">
        <v>11730</v>
      </c>
      <c r="E310" s="99" t="s">
        <v>158</v>
      </c>
      <c r="F310" s="99" t="s">
        <v>295</v>
      </c>
      <c r="G310" s="100">
        <v>0</v>
      </c>
      <c r="H310" s="101">
        <v>14100</v>
      </c>
      <c r="I310" s="101">
        <f t="shared" si="5"/>
        <v>14100</v>
      </c>
      <c r="J310" s="99" t="s">
        <v>42</v>
      </c>
      <c r="K310" s="101">
        <v>404690.65</v>
      </c>
      <c r="L310" s="99" t="s">
        <v>43</v>
      </c>
      <c r="M310" s="99" t="s">
        <v>211</v>
      </c>
      <c r="N310" s="99" t="s">
        <v>59</v>
      </c>
      <c r="O310" s="99" t="s">
        <v>45</v>
      </c>
      <c r="P310" s="99" t="s">
        <v>45</v>
      </c>
      <c r="Q310" s="99" t="s">
        <v>45</v>
      </c>
      <c r="R310" s="99" t="s">
        <v>45</v>
      </c>
      <c r="S310" s="99" t="s">
        <v>45</v>
      </c>
      <c r="T310" s="99" t="s">
        <v>45</v>
      </c>
      <c r="U310" s="99" t="s">
        <v>46</v>
      </c>
      <c r="V310" s="99" t="s">
        <v>212</v>
      </c>
      <c r="W310" s="99" t="s">
        <v>60</v>
      </c>
      <c r="X310" s="99" t="s">
        <v>48</v>
      </c>
      <c r="Y310" s="99" t="s">
        <v>48</v>
      </c>
      <c r="Z310" s="99" t="s">
        <v>48</v>
      </c>
      <c r="AA310" s="99" t="s">
        <v>48</v>
      </c>
      <c r="AB310" s="99" t="s">
        <v>48</v>
      </c>
      <c r="AC310" s="99" t="s">
        <v>48</v>
      </c>
    </row>
    <row r="311" spans="2:29" s="102" customFormat="1" ht="24" hidden="1">
      <c r="B311" s="99" t="s">
        <v>41</v>
      </c>
      <c r="C311" s="99" t="s">
        <v>499</v>
      </c>
      <c r="D311" s="99">
        <v>11704</v>
      </c>
      <c r="E311" s="99" t="s">
        <v>297</v>
      </c>
      <c r="F311" s="99" t="s">
        <v>516</v>
      </c>
      <c r="G311" s="100">
        <v>0</v>
      </c>
      <c r="H311" s="101">
        <v>919260</v>
      </c>
      <c r="I311" s="101">
        <f t="shared" si="5"/>
        <v>919260</v>
      </c>
      <c r="J311" s="99" t="s">
        <v>42</v>
      </c>
      <c r="K311" s="101">
        <v>12609780.539999999</v>
      </c>
      <c r="L311" s="99" t="s">
        <v>64</v>
      </c>
      <c r="M311" s="99" t="s">
        <v>65</v>
      </c>
      <c r="N311" s="99" t="s">
        <v>59</v>
      </c>
      <c r="O311" s="99" t="s">
        <v>45</v>
      </c>
      <c r="P311" s="99" t="s">
        <v>45</v>
      </c>
      <c r="Q311" s="99" t="s">
        <v>45</v>
      </c>
      <c r="R311" s="99" t="s">
        <v>45</v>
      </c>
      <c r="S311" s="99" t="s">
        <v>45</v>
      </c>
      <c r="T311" s="99" t="s">
        <v>45</v>
      </c>
      <c r="U311" s="99" t="s">
        <v>66</v>
      </c>
      <c r="V311" s="99" t="s">
        <v>67</v>
      </c>
      <c r="W311" s="99" t="s">
        <v>60</v>
      </c>
      <c r="X311" s="99" t="s">
        <v>48</v>
      </c>
      <c r="Y311" s="99" t="s">
        <v>48</v>
      </c>
      <c r="Z311" s="99" t="s">
        <v>48</v>
      </c>
      <c r="AA311" s="99" t="s">
        <v>48</v>
      </c>
      <c r="AB311" s="99" t="s">
        <v>48</v>
      </c>
      <c r="AC311" s="99" t="s">
        <v>48</v>
      </c>
    </row>
    <row r="312" spans="2:29" s="102" customFormat="1" ht="24" hidden="1">
      <c r="B312" s="99" t="s">
        <v>41</v>
      </c>
      <c r="C312" s="99" t="s">
        <v>499</v>
      </c>
      <c r="D312" s="99">
        <v>11704</v>
      </c>
      <c r="E312" s="99" t="s">
        <v>297</v>
      </c>
      <c r="F312" s="99" t="s">
        <v>516</v>
      </c>
      <c r="G312" s="101">
        <v>429443.84000000003</v>
      </c>
      <c r="H312" s="100">
        <v>0</v>
      </c>
      <c r="I312" s="101">
        <f t="shared" si="5"/>
        <v>-429443.84000000003</v>
      </c>
      <c r="J312" s="99" t="s">
        <v>42</v>
      </c>
      <c r="K312" s="101">
        <v>12180336.699999999</v>
      </c>
      <c r="L312" s="99" t="s">
        <v>64</v>
      </c>
      <c r="M312" s="99" t="s">
        <v>65</v>
      </c>
      <c r="N312" s="99" t="s">
        <v>59</v>
      </c>
      <c r="O312" s="99" t="s">
        <v>45</v>
      </c>
      <c r="P312" s="99" t="s">
        <v>45</v>
      </c>
      <c r="Q312" s="99" t="s">
        <v>45</v>
      </c>
      <c r="R312" s="99" t="s">
        <v>45</v>
      </c>
      <c r="S312" s="99" t="s">
        <v>45</v>
      </c>
      <c r="T312" s="99" t="s">
        <v>45</v>
      </c>
      <c r="U312" s="99" t="s">
        <v>66</v>
      </c>
      <c r="V312" s="99" t="s">
        <v>67</v>
      </c>
      <c r="W312" s="99" t="s">
        <v>60</v>
      </c>
      <c r="X312" s="99" t="s">
        <v>48</v>
      </c>
      <c r="Y312" s="99" t="s">
        <v>48</v>
      </c>
      <c r="Z312" s="99" t="s">
        <v>48</v>
      </c>
      <c r="AA312" s="99" t="s">
        <v>48</v>
      </c>
      <c r="AB312" s="99" t="s">
        <v>48</v>
      </c>
      <c r="AC312" s="99" t="s">
        <v>48</v>
      </c>
    </row>
    <row r="313" spans="2:29" s="102" customFormat="1" ht="24" hidden="1">
      <c r="B313" s="99" t="s">
        <v>41</v>
      </c>
      <c r="C313" s="99" t="s">
        <v>499</v>
      </c>
      <c r="D313" s="99">
        <v>11739</v>
      </c>
      <c r="E313" s="99" t="s">
        <v>71</v>
      </c>
      <c r="F313" s="99" t="s">
        <v>485</v>
      </c>
      <c r="G313" s="101">
        <v>2067462.63</v>
      </c>
      <c r="H313" s="100">
        <v>0</v>
      </c>
      <c r="I313" s="101">
        <f t="shared" si="5"/>
        <v>-2067462.63</v>
      </c>
      <c r="J313" s="99" t="s">
        <v>42</v>
      </c>
      <c r="K313" s="101">
        <v>10112874.07</v>
      </c>
      <c r="L313" s="99" t="s">
        <v>64</v>
      </c>
      <c r="M313" s="99" t="s">
        <v>65</v>
      </c>
      <c r="N313" s="99" t="s">
        <v>59</v>
      </c>
      <c r="O313" s="99" t="s">
        <v>45</v>
      </c>
      <c r="P313" s="99" t="s">
        <v>45</v>
      </c>
      <c r="Q313" s="99" t="s">
        <v>45</v>
      </c>
      <c r="R313" s="99" t="s">
        <v>45</v>
      </c>
      <c r="S313" s="99" t="s">
        <v>45</v>
      </c>
      <c r="T313" s="99" t="s">
        <v>45</v>
      </c>
      <c r="U313" s="99" t="s">
        <v>66</v>
      </c>
      <c r="V313" s="99" t="s">
        <v>67</v>
      </c>
      <c r="W313" s="99" t="s">
        <v>60</v>
      </c>
      <c r="X313" s="99" t="s">
        <v>48</v>
      </c>
      <c r="Y313" s="99" t="s">
        <v>48</v>
      </c>
      <c r="Z313" s="99" t="s">
        <v>48</v>
      </c>
      <c r="AA313" s="99" t="s">
        <v>48</v>
      </c>
      <c r="AB313" s="99" t="s">
        <v>48</v>
      </c>
      <c r="AC313" s="99" t="s">
        <v>48</v>
      </c>
    </row>
    <row r="314" spans="2:29" s="102" customFormat="1" ht="24" hidden="1">
      <c r="B314" s="99" t="s">
        <v>41</v>
      </c>
      <c r="C314" s="99" t="s">
        <v>499</v>
      </c>
      <c r="D314" s="99">
        <v>11740</v>
      </c>
      <c r="E314" s="99" t="s">
        <v>110</v>
      </c>
      <c r="F314" s="99" t="s">
        <v>484</v>
      </c>
      <c r="G314" s="101">
        <v>2149698.2000000002</v>
      </c>
      <c r="H314" s="100">
        <v>0</v>
      </c>
      <c r="I314" s="101">
        <f t="shared" si="5"/>
        <v>-2149698.2000000002</v>
      </c>
      <c r="J314" s="99" t="s">
        <v>42</v>
      </c>
      <c r="K314" s="101">
        <v>7963175.8700000001</v>
      </c>
      <c r="L314" s="99" t="s">
        <v>64</v>
      </c>
      <c r="M314" s="99" t="s">
        <v>65</v>
      </c>
      <c r="N314" s="99" t="s">
        <v>59</v>
      </c>
      <c r="O314" s="99" t="s">
        <v>45</v>
      </c>
      <c r="P314" s="99" t="s">
        <v>45</v>
      </c>
      <c r="Q314" s="99" t="s">
        <v>45</v>
      </c>
      <c r="R314" s="99" t="s">
        <v>45</v>
      </c>
      <c r="S314" s="99" t="s">
        <v>45</v>
      </c>
      <c r="T314" s="99" t="s">
        <v>45</v>
      </c>
      <c r="U314" s="99" t="s">
        <v>66</v>
      </c>
      <c r="V314" s="99" t="s">
        <v>67</v>
      </c>
      <c r="W314" s="99" t="s">
        <v>60</v>
      </c>
      <c r="X314" s="99" t="s">
        <v>48</v>
      </c>
      <c r="Y314" s="99" t="s">
        <v>48</v>
      </c>
      <c r="Z314" s="99" t="s">
        <v>48</v>
      </c>
      <c r="AA314" s="99" t="s">
        <v>48</v>
      </c>
      <c r="AB314" s="99" t="s">
        <v>48</v>
      </c>
      <c r="AC314" s="99" t="s">
        <v>48</v>
      </c>
    </row>
    <row r="315" spans="2:29" s="102" customFormat="1" ht="24" hidden="1">
      <c r="B315" s="99" t="s">
        <v>41</v>
      </c>
      <c r="C315" s="99" t="s">
        <v>499</v>
      </c>
      <c r="D315" s="99">
        <v>11741</v>
      </c>
      <c r="E315" s="99" t="s">
        <v>95</v>
      </c>
      <c r="F315" s="99" t="s">
        <v>483</v>
      </c>
      <c r="G315" s="101">
        <v>2125150.62</v>
      </c>
      <c r="H315" s="100">
        <v>0</v>
      </c>
      <c r="I315" s="101">
        <f t="shared" si="5"/>
        <v>-2125150.62</v>
      </c>
      <c r="J315" s="99" t="s">
        <v>42</v>
      </c>
      <c r="K315" s="101">
        <v>5838025.25</v>
      </c>
      <c r="L315" s="99" t="s">
        <v>64</v>
      </c>
      <c r="M315" s="99" t="s">
        <v>65</v>
      </c>
      <c r="N315" s="99" t="s">
        <v>59</v>
      </c>
      <c r="O315" s="99" t="s">
        <v>45</v>
      </c>
      <c r="P315" s="99" t="s">
        <v>45</v>
      </c>
      <c r="Q315" s="99" t="s">
        <v>45</v>
      </c>
      <c r="R315" s="99" t="s">
        <v>45</v>
      </c>
      <c r="S315" s="99" t="s">
        <v>45</v>
      </c>
      <c r="T315" s="99" t="s">
        <v>45</v>
      </c>
      <c r="U315" s="99" t="s">
        <v>66</v>
      </c>
      <c r="V315" s="99" t="s">
        <v>67</v>
      </c>
      <c r="W315" s="99" t="s">
        <v>60</v>
      </c>
      <c r="X315" s="99" t="s">
        <v>48</v>
      </c>
      <c r="Y315" s="99" t="s">
        <v>48</v>
      </c>
      <c r="Z315" s="99" t="s">
        <v>48</v>
      </c>
      <c r="AA315" s="99" t="s">
        <v>48</v>
      </c>
      <c r="AB315" s="99" t="s">
        <v>48</v>
      </c>
      <c r="AC315" s="99" t="s">
        <v>48</v>
      </c>
    </row>
    <row r="316" spans="2:29" s="102" customFormat="1" ht="24" hidden="1">
      <c r="B316" s="99" t="s">
        <v>41</v>
      </c>
      <c r="C316" s="99" t="s">
        <v>499</v>
      </c>
      <c r="D316" s="99">
        <v>11747</v>
      </c>
      <c r="E316" s="99" t="s">
        <v>78</v>
      </c>
      <c r="F316" s="99" t="s">
        <v>501</v>
      </c>
      <c r="G316" s="100">
        <v>0</v>
      </c>
      <c r="H316" s="101">
        <v>2183233.96</v>
      </c>
      <c r="I316" s="101">
        <f t="shared" si="5"/>
        <v>2183233.96</v>
      </c>
      <c r="J316" s="99" t="s">
        <v>42</v>
      </c>
      <c r="K316" s="101">
        <v>8021259.21</v>
      </c>
      <c r="L316" s="99" t="s">
        <v>64</v>
      </c>
      <c r="M316" s="99" t="s">
        <v>65</v>
      </c>
      <c r="N316" s="99" t="s">
        <v>59</v>
      </c>
      <c r="O316" s="99" t="s">
        <v>45</v>
      </c>
      <c r="P316" s="99" t="s">
        <v>45</v>
      </c>
      <c r="Q316" s="99" t="s">
        <v>45</v>
      </c>
      <c r="R316" s="99" t="s">
        <v>45</v>
      </c>
      <c r="S316" s="99" t="s">
        <v>45</v>
      </c>
      <c r="T316" s="99" t="s">
        <v>45</v>
      </c>
      <c r="U316" s="99" t="s">
        <v>66</v>
      </c>
      <c r="V316" s="99" t="s">
        <v>67</v>
      </c>
      <c r="W316" s="99" t="s">
        <v>60</v>
      </c>
      <c r="X316" s="99" t="s">
        <v>48</v>
      </c>
      <c r="Y316" s="99" t="s">
        <v>48</v>
      </c>
      <c r="Z316" s="99" t="s">
        <v>48</v>
      </c>
      <c r="AA316" s="99" t="s">
        <v>48</v>
      </c>
      <c r="AB316" s="99" t="s">
        <v>48</v>
      </c>
      <c r="AC316" s="99" t="s">
        <v>48</v>
      </c>
    </row>
    <row r="317" spans="2:29" s="102" customFormat="1" ht="24" hidden="1">
      <c r="B317" s="99" t="s">
        <v>41</v>
      </c>
      <c r="C317" s="99" t="s">
        <v>499</v>
      </c>
      <c r="D317" s="99">
        <v>11750</v>
      </c>
      <c r="E317" s="99" t="s">
        <v>298</v>
      </c>
      <c r="F317" s="99" t="s">
        <v>502</v>
      </c>
      <c r="G317" s="100">
        <v>0</v>
      </c>
      <c r="H317" s="101">
        <v>2205421.16</v>
      </c>
      <c r="I317" s="101">
        <f t="shared" si="5"/>
        <v>2205421.16</v>
      </c>
      <c r="J317" s="99" t="s">
        <v>42</v>
      </c>
      <c r="K317" s="101">
        <v>10226680.369999999</v>
      </c>
      <c r="L317" s="99" t="s">
        <v>64</v>
      </c>
      <c r="M317" s="99" t="s">
        <v>65</v>
      </c>
      <c r="N317" s="99" t="s">
        <v>59</v>
      </c>
      <c r="O317" s="99" t="s">
        <v>45</v>
      </c>
      <c r="P317" s="99" t="s">
        <v>45</v>
      </c>
      <c r="Q317" s="99" t="s">
        <v>45</v>
      </c>
      <c r="R317" s="99" t="s">
        <v>45</v>
      </c>
      <c r="S317" s="99" t="s">
        <v>45</v>
      </c>
      <c r="T317" s="99" t="s">
        <v>45</v>
      </c>
      <c r="U317" s="99" t="s">
        <v>66</v>
      </c>
      <c r="V317" s="99" t="s">
        <v>67</v>
      </c>
      <c r="W317" s="99" t="s">
        <v>60</v>
      </c>
      <c r="X317" s="99" t="s">
        <v>48</v>
      </c>
      <c r="Y317" s="99" t="s">
        <v>48</v>
      </c>
      <c r="Z317" s="99" t="s">
        <v>48</v>
      </c>
      <c r="AA317" s="99" t="s">
        <v>48</v>
      </c>
      <c r="AB317" s="99" t="s">
        <v>48</v>
      </c>
      <c r="AC317" s="99" t="s">
        <v>48</v>
      </c>
    </row>
    <row r="318" spans="2:29" s="102" customFormat="1" ht="24" hidden="1">
      <c r="B318" s="99" t="s">
        <v>41</v>
      </c>
      <c r="C318" s="99" t="s">
        <v>499</v>
      </c>
      <c r="D318" s="99">
        <v>11750</v>
      </c>
      <c r="E318" s="99" t="s">
        <v>298</v>
      </c>
      <c r="F318" s="99" t="s">
        <v>503</v>
      </c>
      <c r="G318" s="100">
        <v>0</v>
      </c>
      <c r="H318" s="101">
        <v>2120706.5299999998</v>
      </c>
      <c r="I318" s="101">
        <f t="shared" si="5"/>
        <v>2120706.5299999998</v>
      </c>
      <c r="J318" s="99" t="s">
        <v>42</v>
      </c>
      <c r="K318" s="101">
        <v>12347386.9</v>
      </c>
      <c r="L318" s="99" t="s">
        <v>64</v>
      </c>
      <c r="M318" s="99" t="s">
        <v>65</v>
      </c>
      <c r="N318" s="99" t="s">
        <v>59</v>
      </c>
      <c r="O318" s="99" t="s">
        <v>45</v>
      </c>
      <c r="P318" s="99" t="s">
        <v>45</v>
      </c>
      <c r="Q318" s="99" t="s">
        <v>45</v>
      </c>
      <c r="R318" s="99" t="s">
        <v>45</v>
      </c>
      <c r="S318" s="99" t="s">
        <v>45</v>
      </c>
      <c r="T318" s="99" t="s">
        <v>45</v>
      </c>
      <c r="U318" s="99" t="s">
        <v>66</v>
      </c>
      <c r="V318" s="99" t="s">
        <v>67</v>
      </c>
      <c r="W318" s="99" t="s">
        <v>60</v>
      </c>
      <c r="X318" s="99" t="s">
        <v>48</v>
      </c>
      <c r="Y318" s="99" t="s">
        <v>48</v>
      </c>
      <c r="Z318" s="99" t="s">
        <v>48</v>
      </c>
      <c r="AA318" s="99" t="s">
        <v>48</v>
      </c>
      <c r="AB318" s="99" t="s">
        <v>48</v>
      </c>
      <c r="AC318" s="99" t="s">
        <v>48</v>
      </c>
    </row>
    <row r="319" spans="2:29" s="102" customFormat="1" ht="24" hidden="1">
      <c r="B319" s="99" t="s">
        <v>41</v>
      </c>
      <c r="C319" s="99" t="s">
        <v>504</v>
      </c>
      <c r="D319" s="99">
        <v>12186</v>
      </c>
      <c r="E319" s="99" t="s">
        <v>182</v>
      </c>
      <c r="F319" s="99" t="s">
        <v>505</v>
      </c>
      <c r="G319" s="100">
        <v>0</v>
      </c>
      <c r="H319" s="101">
        <v>1313234.6000000001</v>
      </c>
      <c r="I319" s="101">
        <f t="shared" si="5"/>
        <v>1313234.6000000001</v>
      </c>
      <c r="J319" s="99" t="s">
        <v>42</v>
      </c>
      <c r="K319" s="101">
        <v>13660621.5</v>
      </c>
      <c r="L319" s="99" t="s">
        <v>64</v>
      </c>
      <c r="M319" s="99" t="s">
        <v>65</v>
      </c>
      <c r="N319" s="99" t="s">
        <v>59</v>
      </c>
      <c r="O319" s="99" t="s">
        <v>45</v>
      </c>
      <c r="P319" s="99" t="s">
        <v>45</v>
      </c>
      <c r="Q319" s="99" t="s">
        <v>45</v>
      </c>
      <c r="R319" s="99" t="s">
        <v>45</v>
      </c>
      <c r="S319" s="99" t="s">
        <v>45</v>
      </c>
      <c r="T319" s="99" t="s">
        <v>45</v>
      </c>
      <c r="U319" s="99" t="s">
        <v>66</v>
      </c>
      <c r="V319" s="99" t="s">
        <v>67</v>
      </c>
      <c r="W319" s="99" t="s">
        <v>60</v>
      </c>
      <c r="X319" s="99" t="s">
        <v>48</v>
      </c>
      <c r="Y319" s="99" t="s">
        <v>48</v>
      </c>
      <c r="Z319" s="99" t="s">
        <v>48</v>
      </c>
      <c r="AA319" s="99" t="s">
        <v>48</v>
      </c>
      <c r="AB319" s="99" t="s">
        <v>48</v>
      </c>
      <c r="AC319" s="99" t="s">
        <v>48</v>
      </c>
    </row>
    <row r="320" spans="2:29" s="102" customFormat="1" ht="24" hidden="1">
      <c r="B320" s="99" t="s">
        <v>41</v>
      </c>
      <c r="C320" s="99" t="s">
        <v>499</v>
      </c>
      <c r="D320" s="99">
        <v>11730</v>
      </c>
      <c r="E320" s="99" t="s">
        <v>84</v>
      </c>
      <c r="F320" s="99" t="s">
        <v>87</v>
      </c>
      <c r="G320" s="100">
        <v>0</v>
      </c>
      <c r="H320" s="101">
        <v>16666.669999999998</v>
      </c>
      <c r="I320" s="101">
        <f t="shared" si="5"/>
        <v>16666.669999999998</v>
      </c>
      <c r="J320" s="99" t="s">
        <v>42</v>
      </c>
      <c r="K320" s="101">
        <v>158840.92000000001</v>
      </c>
      <c r="L320" s="99" t="s">
        <v>64</v>
      </c>
      <c r="M320" s="99" t="s">
        <v>88</v>
      </c>
      <c r="N320" s="99" t="s">
        <v>59</v>
      </c>
      <c r="O320" s="99" t="s">
        <v>89</v>
      </c>
      <c r="P320" s="99" t="s">
        <v>45</v>
      </c>
      <c r="Q320" s="99" t="s">
        <v>45</v>
      </c>
      <c r="R320" s="99" t="s">
        <v>45</v>
      </c>
      <c r="S320" s="99" t="s">
        <v>45</v>
      </c>
      <c r="T320" s="99" t="s">
        <v>45</v>
      </c>
      <c r="U320" s="99" t="s">
        <v>66</v>
      </c>
      <c r="V320" s="99" t="s">
        <v>90</v>
      </c>
      <c r="W320" s="99" t="s">
        <v>60</v>
      </c>
      <c r="X320" s="99" t="s">
        <v>91</v>
      </c>
      <c r="Y320" s="99" t="s">
        <v>48</v>
      </c>
      <c r="Z320" s="99" t="s">
        <v>48</v>
      </c>
      <c r="AA320" s="99" t="s">
        <v>48</v>
      </c>
      <c r="AB320" s="99" t="s">
        <v>48</v>
      </c>
      <c r="AC320" s="99" t="s">
        <v>48</v>
      </c>
    </row>
    <row r="321" spans="1:31" s="102" customFormat="1" ht="24" hidden="1">
      <c r="B321" s="99" t="s">
        <v>41</v>
      </c>
      <c r="C321" s="99" t="s">
        <v>517</v>
      </c>
      <c r="D321" s="99">
        <v>10606</v>
      </c>
      <c r="E321" s="99" t="s">
        <v>84</v>
      </c>
      <c r="F321" s="99" t="s">
        <v>518</v>
      </c>
      <c r="G321" s="101">
        <v>3291.75</v>
      </c>
      <c r="H321" s="100">
        <v>0</v>
      </c>
      <c r="I321" s="101">
        <f t="shared" si="5"/>
        <v>-3291.75</v>
      </c>
      <c r="J321" s="99" t="s">
        <v>51</v>
      </c>
      <c r="K321" s="100">
        <v>0</v>
      </c>
      <c r="L321" s="99" t="s">
        <v>488</v>
      </c>
      <c r="M321" s="99" t="s">
        <v>488</v>
      </c>
      <c r="N321" s="99" t="s">
        <v>59</v>
      </c>
      <c r="O321" s="99" t="s">
        <v>45</v>
      </c>
      <c r="P321" s="99" t="s">
        <v>45</v>
      </c>
      <c r="Q321" s="99" t="s">
        <v>45</v>
      </c>
      <c r="R321" s="99" t="s">
        <v>45</v>
      </c>
      <c r="S321" s="99" t="s">
        <v>45</v>
      </c>
      <c r="T321" s="99" t="s">
        <v>45</v>
      </c>
      <c r="U321" s="99" t="s">
        <v>489</v>
      </c>
      <c r="V321" s="99" t="s">
        <v>489</v>
      </c>
      <c r="W321" s="99" t="s">
        <v>60</v>
      </c>
      <c r="X321" s="99" t="s">
        <v>48</v>
      </c>
      <c r="Y321" s="99" t="s">
        <v>48</v>
      </c>
      <c r="Z321" s="99" t="s">
        <v>48</v>
      </c>
      <c r="AA321" s="99" t="s">
        <v>48</v>
      </c>
      <c r="AB321" s="99" t="s">
        <v>48</v>
      </c>
      <c r="AC321" s="99" t="s">
        <v>48</v>
      </c>
    </row>
    <row r="322" spans="1:31" s="102" customFormat="1" ht="24" hidden="1">
      <c r="B322" s="99" t="s">
        <v>41</v>
      </c>
      <c r="C322" s="99" t="s">
        <v>499</v>
      </c>
      <c r="D322" s="99">
        <v>11743</v>
      </c>
      <c r="E322" s="99" t="s">
        <v>355</v>
      </c>
      <c r="F322" s="99" t="s">
        <v>519</v>
      </c>
      <c r="G322" s="100">
        <v>0</v>
      </c>
      <c r="H322" s="101">
        <v>16790.77</v>
      </c>
      <c r="I322" s="101">
        <f t="shared" si="5"/>
        <v>16790.77</v>
      </c>
      <c r="J322" s="99" t="s">
        <v>42</v>
      </c>
      <c r="K322" s="101">
        <v>16790.77</v>
      </c>
      <c r="L322" s="99" t="s">
        <v>488</v>
      </c>
      <c r="M322" s="99" t="s">
        <v>488</v>
      </c>
      <c r="N322" s="99" t="s">
        <v>59</v>
      </c>
      <c r="O322" s="99" t="s">
        <v>45</v>
      </c>
      <c r="P322" s="99" t="s">
        <v>45</v>
      </c>
      <c r="Q322" s="99" t="s">
        <v>45</v>
      </c>
      <c r="R322" s="99" t="s">
        <v>45</v>
      </c>
      <c r="S322" s="99" t="s">
        <v>45</v>
      </c>
      <c r="T322" s="99" t="s">
        <v>45</v>
      </c>
      <c r="U322" s="99" t="s">
        <v>489</v>
      </c>
      <c r="V322" s="99" t="s">
        <v>489</v>
      </c>
      <c r="W322" s="99" t="s">
        <v>60</v>
      </c>
      <c r="X322" s="99" t="s">
        <v>48</v>
      </c>
      <c r="Y322" s="99" t="s">
        <v>48</v>
      </c>
      <c r="Z322" s="99" t="s">
        <v>48</v>
      </c>
      <c r="AA322" s="99" t="s">
        <v>48</v>
      </c>
      <c r="AB322" s="99" t="s">
        <v>48</v>
      </c>
      <c r="AC322" s="99" t="s">
        <v>48</v>
      </c>
    </row>
    <row r="323" spans="1:31" s="102" customFormat="1" ht="24" hidden="1">
      <c r="B323" s="99" t="s">
        <v>41</v>
      </c>
      <c r="C323" s="99" t="s">
        <v>499</v>
      </c>
      <c r="D323" s="99">
        <v>11743</v>
      </c>
      <c r="E323" s="99" t="s">
        <v>417</v>
      </c>
      <c r="F323" s="99" t="s">
        <v>520</v>
      </c>
      <c r="G323" s="100">
        <v>0</v>
      </c>
      <c r="H323" s="101">
        <v>26845.18</v>
      </c>
      <c r="I323" s="101">
        <f t="shared" si="5"/>
        <v>26845.18</v>
      </c>
      <c r="J323" s="99" t="s">
        <v>42</v>
      </c>
      <c r="K323" s="101">
        <v>26845.18</v>
      </c>
      <c r="L323" s="99" t="s">
        <v>148</v>
      </c>
      <c r="M323" s="99" t="s">
        <v>148</v>
      </c>
      <c r="N323" s="99" t="s">
        <v>59</v>
      </c>
      <c r="O323" s="99" t="s">
        <v>45</v>
      </c>
      <c r="P323" s="99" t="s">
        <v>45</v>
      </c>
      <c r="Q323" s="99" t="s">
        <v>45</v>
      </c>
      <c r="R323" s="99" t="s">
        <v>45</v>
      </c>
      <c r="S323" s="99" t="s">
        <v>45</v>
      </c>
      <c r="T323" s="99" t="s">
        <v>45</v>
      </c>
      <c r="U323" s="99" t="s">
        <v>204</v>
      </c>
      <c r="V323" s="99" t="s">
        <v>204</v>
      </c>
      <c r="W323" s="99" t="s">
        <v>60</v>
      </c>
      <c r="X323" s="99" t="s">
        <v>48</v>
      </c>
      <c r="Y323" s="99" t="s">
        <v>48</v>
      </c>
      <c r="Z323" s="99" t="s">
        <v>48</v>
      </c>
      <c r="AA323" s="99" t="s">
        <v>48</v>
      </c>
      <c r="AB323" s="99" t="s">
        <v>48</v>
      </c>
      <c r="AC323" s="99" t="s">
        <v>48</v>
      </c>
    </row>
    <row r="324" spans="1:31" s="102" customFormat="1" ht="24" hidden="1">
      <c r="B324" s="99" t="s">
        <v>41</v>
      </c>
      <c r="C324" s="99" t="s">
        <v>499</v>
      </c>
      <c r="D324" s="99">
        <v>11743</v>
      </c>
      <c r="E324" s="99" t="s">
        <v>417</v>
      </c>
      <c r="F324" s="99" t="s">
        <v>520</v>
      </c>
      <c r="G324" s="100">
        <v>0</v>
      </c>
      <c r="H324" s="101">
        <v>8616.01</v>
      </c>
      <c r="I324" s="101">
        <f t="shared" si="5"/>
        <v>8616.01</v>
      </c>
      <c r="J324" s="99" t="s">
        <v>42</v>
      </c>
      <c r="K324" s="101">
        <v>35461.19</v>
      </c>
      <c r="L324" s="99" t="s">
        <v>148</v>
      </c>
      <c r="M324" s="99" t="s">
        <v>148</v>
      </c>
      <c r="N324" s="99" t="s">
        <v>59</v>
      </c>
      <c r="O324" s="99" t="s">
        <v>45</v>
      </c>
      <c r="P324" s="99" t="s">
        <v>45</v>
      </c>
      <c r="Q324" s="99" t="s">
        <v>45</v>
      </c>
      <c r="R324" s="99" t="s">
        <v>45</v>
      </c>
      <c r="S324" s="99" t="s">
        <v>45</v>
      </c>
      <c r="T324" s="99" t="s">
        <v>45</v>
      </c>
      <c r="U324" s="99" t="s">
        <v>204</v>
      </c>
      <c r="V324" s="99" t="s">
        <v>204</v>
      </c>
      <c r="W324" s="99" t="s">
        <v>60</v>
      </c>
      <c r="X324" s="99" t="s">
        <v>48</v>
      </c>
      <c r="Y324" s="99" t="s">
        <v>48</v>
      </c>
      <c r="Z324" s="99" t="s">
        <v>48</v>
      </c>
      <c r="AA324" s="99" t="s">
        <v>48</v>
      </c>
      <c r="AB324" s="99" t="s">
        <v>48</v>
      </c>
      <c r="AC324" s="99" t="s">
        <v>48</v>
      </c>
    </row>
    <row r="325" spans="1:31" s="102" customFormat="1" ht="24" hidden="1">
      <c r="B325" s="99" t="s">
        <v>41</v>
      </c>
      <c r="C325" s="99" t="s">
        <v>499</v>
      </c>
      <c r="D325" s="99">
        <v>11743</v>
      </c>
      <c r="E325" s="99" t="s">
        <v>461</v>
      </c>
      <c r="F325" s="99" t="s">
        <v>521</v>
      </c>
      <c r="G325" s="100">
        <v>0</v>
      </c>
      <c r="H325" s="101">
        <v>46410.86</v>
      </c>
      <c r="I325" s="101">
        <f t="shared" si="5"/>
        <v>46410.86</v>
      </c>
      <c r="J325" s="99" t="s">
        <v>42</v>
      </c>
      <c r="K325" s="101">
        <v>46410.86</v>
      </c>
      <c r="L325" s="99" t="s">
        <v>149</v>
      </c>
      <c r="M325" s="99" t="s">
        <v>150</v>
      </c>
      <c r="N325" s="99" t="s">
        <v>59</v>
      </c>
      <c r="O325" s="99" t="s">
        <v>45</v>
      </c>
      <c r="P325" s="99" t="s">
        <v>45</v>
      </c>
      <c r="Q325" s="99" t="s">
        <v>45</v>
      </c>
      <c r="R325" s="99" t="s">
        <v>45</v>
      </c>
      <c r="S325" s="99" t="s">
        <v>45</v>
      </c>
      <c r="T325" s="99" t="s">
        <v>45</v>
      </c>
      <c r="U325" s="99" t="s">
        <v>205</v>
      </c>
      <c r="V325" s="99" t="s">
        <v>206</v>
      </c>
      <c r="W325" s="99" t="s">
        <v>60</v>
      </c>
      <c r="X325" s="99" t="s">
        <v>48</v>
      </c>
      <c r="Y325" s="99" t="s">
        <v>48</v>
      </c>
      <c r="Z325" s="99" t="s">
        <v>48</v>
      </c>
      <c r="AA325" s="99" t="s">
        <v>48</v>
      </c>
      <c r="AB325" s="99" t="s">
        <v>48</v>
      </c>
      <c r="AC325" s="99" t="s">
        <v>48</v>
      </c>
    </row>
    <row r="326" spans="1:31" ht="24" hidden="1">
      <c r="A326" s="102"/>
      <c r="B326" s="99" t="s">
        <v>41</v>
      </c>
      <c r="C326" s="99" t="s">
        <v>532</v>
      </c>
      <c r="D326" s="99">
        <v>13126</v>
      </c>
      <c r="E326" s="99" t="s">
        <v>531</v>
      </c>
      <c r="F326" s="99" t="s">
        <v>533</v>
      </c>
      <c r="G326" s="101">
        <v>153832.93</v>
      </c>
      <c r="H326" s="100">
        <v>0</v>
      </c>
      <c r="I326" s="101">
        <f t="shared" si="5"/>
        <v>-153832.93</v>
      </c>
      <c r="J326" s="99" t="s">
        <v>42</v>
      </c>
      <c r="K326" s="101">
        <v>219405.32</v>
      </c>
      <c r="L326" s="99" t="s">
        <v>43</v>
      </c>
      <c r="M326" s="99" t="s">
        <v>44</v>
      </c>
      <c r="N326" s="99" t="s">
        <v>59</v>
      </c>
      <c r="O326" s="99" t="s">
        <v>45</v>
      </c>
      <c r="P326" s="99" t="s">
        <v>45</v>
      </c>
      <c r="Q326" s="99" t="s">
        <v>45</v>
      </c>
      <c r="R326" s="99" t="s">
        <v>45</v>
      </c>
      <c r="S326" s="99" t="s">
        <v>45</v>
      </c>
      <c r="T326" s="99" t="s">
        <v>45</v>
      </c>
      <c r="U326" s="99" t="s">
        <v>46</v>
      </c>
      <c r="V326" s="99" t="s">
        <v>47</v>
      </c>
      <c r="W326" s="99" t="s">
        <v>60</v>
      </c>
      <c r="X326" s="99" t="s">
        <v>48</v>
      </c>
      <c r="Y326" s="99" t="s">
        <v>48</v>
      </c>
      <c r="Z326" s="99" t="s">
        <v>48</v>
      </c>
      <c r="AA326" s="99" t="s">
        <v>48</v>
      </c>
      <c r="AB326" s="99" t="s">
        <v>48</v>
      </c>
      <c r="AC326" s="99" t="s">
        <v>48</v>
      </c>
      <c r="AD326" s="33" t="s">
        <v>123</v>
      </c>
      <c r="AE326" s="33" t="s">
        <v>123</v>
      </c>
    </row>
    <row r="327" spans="1:31" hidden="1">
      <c r="A327" s="102"/>
      <c r="B327" s="99" t="s">
        <v>41</v>
      </c>
      <c r="C327" s="99" t="s">
        <v>534</v>
      </c>
      <c r="D327" s="99">
        <v>14302</v>
      </c>
      <c r="E327" s="99" t="s">
        <v>72</v>
      </c>
      <c r="F327" s="99" t="s">
        <v>115</v>
      </c>
      <c r="G327" s="100">
        <v>0</v>
      </c>
      <c r="H327" s="101">
        <v>18000</v>
      </c>
      <c r="I327" s="101">
        <f t="shared" si="5"/>
        <v>18000</v>
      </c>
      <c r="J327" s="99" t="s">
        <v>42</v>
      </c>
      <c r="K327" s="101">
        <v>237405.32</v>
      </c>
      <c r="L327" s="99" t="s">
        <v>43</v>
      </c>
      <c r="M327" s="99" t="s">
        <v>44</v>
      </c>
      <c r="N327" s="99" t="s">
        <v>59</v>
      </c>
      <c r="O327" s="99" t="s">
        <v>45</v>
      </c>
      <c r="P327" s="99" t="s">
        <v>45</v>
      </c>
      <c r="Q327" s="99" t="s">
        <v>45</v>
      </c>
      <c r="R327" s="99" t="s">
        <v>45</v>
      </c>
      <c r="S327" s="99" t="s">
        <v>45</v>
      </c>
      <c r="T327" s="99" t="s">
        <v>45</v>
      </c>
      <c r="U327" s="99" t="s">
        <v>46</v>
      </c>
      <c r="V327" s="99" t="s">
        <v>47</v>
      </c>
      <c r="W327" s="99" t="s">
        <v>60</v>
      </c>
      <c r="X327" s="99" t="s">
        <v>48</v>
      </c>
      <c r="Y327" s="99" t="s">
        <v>48</v>
      </c>
      <c r="Z327" s="99" t="s">
        <v>48</v>
      </c>
      <c r="AA327" s="99" t="s">
        <v>48</v>
      </c>
      <c r="AB327" s="99" t="s">
        <v>48</v>
      </c>
      <c r="AC327" s="99" t="s">
        <v>48</v>
      </c>
      <c r="AD327" s="33" t="s">
        <v>123</v>
      </c>
      <c r="AE327" s="33" t="s">
        <v>123</v>
      </c>
    </row>
    <row r="328" spans="1:31" ht="24" hidden="1">
      <c r="A328" s="102"/>
      <c r="B328" s="99" t="s">
        <v>41</v>
      </c>
      <c r="C328" s="99" t="s">
        <v>534</v>
      </c>
      <c r="D328" s="99">
        <v>14302</v>
      </c>
      <c r="E328" s="99" t="s">
        <v>72</v>
      </c>
      <c r="F328" s="99" t="s">
        <v>433</v>
      </c>
      <c r="G328" s="100">
        <v>0</v>
      </c>
      <c r="H328" s="101">
        <v>2916.67</v>
      </c>
      <c r="I328" s="101">
        <f t="shared" si="5"/>
        <v>2916.67</v>
      </c>
      <c r="J328" s="99" t="s">
        <v>42</v>
      </c>
      <c r="K328" s="101">
        <v>240321.99</v>
      </c>
      <c r="L328" s="99" t="s">
        <v>43</v>
      </c>
      <c r="M328" s="99" t="s">
        <v>44</v>
      </c>
      <c r="N328" s="99" t="s">
        <v>59</v>
      </c>
      <c r="O328" s="99" t="s">
        <v>45</v>
      </c>
      <c r="P328" s="99" t="s">
        <v>45</v>
      </c>
      <c r="Q328" s="99" t="s">
        <v>45</v>
      </c>
      <c r="R328" s="99" t="s">
        <v>45</v>
      </c>
      <c r="S328" s="99" t="s">
        <v>45</v>
      </c>
      <c r="T328" s="99" t="s">
        <v>45</v>
      </c>
      <c r="U328" s="99" t="s">
        <v>46</v>
      </c>
      <c r="V328" s="99" t="s">
        <v>47</v>
      </c>
      <c r="W328" s="99" t="s">
        <v>60</v>
      </c>
      <c r="X328" s="99" t="s">
        <v>48</v>
      </c>
      <c r="Y328" s="99" t="s">
        <v>48</v>
      </c>
      <c r="Z328" s="99" t="s">
        <v>48</v>
      </c>
      <c r="AA328" s="99" t="s">
        <v>48</v>
      </c>
      <c r="AB328" s="99" t="s">
        <v>48</v>
      </c>
      <c r="AC328" s="99" t="s">
        <v>48</v>
      </c>
      <c r="AD328" s="33" t="s">
        <v>123</v>
      </c>
      <c r="AE328" s="33" t="s">
        <v>123</v>
      </c>
    </row>
    <row r="329" spans="1:31" hidden="1">
      <c r="A329" s="102"/>
      <c r="B329" s="99" t="s">
        <v>41</v>
      </c>
      <c r="C329" s="99" t="s">
        <v>534</v>
      </c>
      <c r="D329" s="99">
        <v>14340</v>
      </c>
      <c r="E329" s="99" t="s">
        <v>250</v>
      </c>
      <c r="F329" s="99" t="s">
        <v>535</v>
      </c>
      <c r="G329" s="101">
        <v>79708.72</v>
      </c>
      <c r="H329" s="100">
        <v>0</v>
      </c>
      <c r="I329" s="101">
        <f t="shared" si="5"/>
        <v>-79708.72</v>
      </c>
      <c r="J329" s="99" t="s">
        <v>42</v>
      </c>
      <c r="K329" s="101">
        <v>160613.26999999999</v>
      </c>
      <c r="L329" s="99" t="s">
        <v>43</v>
      </c>
      <c r="M329" s="99" t="s">
        <v>44</v>
      </c>
      <c r="N329" s="99" t="s">
        <v>59</v>
      </c>
      <c r="O329" s="99" t="s">
        <v>45</v>
      </c>
      <c r="P329" s="99" t="s">
        <v>45</v>
      </c>
      <c r="Q329" s="99" t="s">
        <v>45</v>
      </c>
      <c r="R329" s="99" t="s">
        <v>45</v>
      </c>
      <c r="S329" s="99" t="s">
        <v>45</v>
      </c>
      <c r="T329" s="99" t="s">
        <v>45</v>
      </c>
      <c r="U329" s="99" t="s">
        <v>46</v>
      </c>
      <c r="V329" s="99" t="s">
        <v>47</v>
      </c>
      <c r="W329" s="99" t="s">
        <v>60</v>
      </c>
      <c r="X329" s="99" t="s">
        <v>48</v>
      </c>
      <c r="Y329" s="99" t="s">
        <v>48</v>
      </c>
      <c r="Z329" s="99" t="s">
        <v>48</v>
      </c>
      <c r="AA329" s="99" t="s">
        <v>48</v>
      </c>
      <c r="AB329" s="99" t="s">
        <v>48</v>
      </c>
      <c r="AC329" s="99" t="s">
        <v>48</v>
      </c>
      <c r="AD329" s="33" t="s">
        <v>123</v>
      </c>
      <c r="AE329" s="33" t="s">
        <v>123</v>
      </c>
    </row>
    <row r="330" spans="1:31" hidden="1">
      <c r="A330" s="102"/>
      <c r="B330" s="99" t="s">
        <v>41</v>
      </c>
      <c r="C330" s="99" t="s">
        <v>523</v>
      </c>
      <c r="D330" s="99">
        <v>14624</v>
      </c>
      <c r="E330" s="99" t="s">
        <v>381</v>
      </c>
      <c r="F330" s="99" t="s">
        <v>536</v>
      </c>
      <c r="G330" s="100">
        <v>0</v>
      </c>
      <c r="H330" s="101">
        <v>147564.85</v>
      </c>
      <c r="I330" s="101">
        <f t="shared" si="5"/>
        <v>147564.85</v>
      </c>
      <c r="J330" s="99" t="s">
        <v>42</v>
      </c>
      <c r="K330" s="101">
        <v>308178.12</v>
      </c>
      <c r="L330" s="99" t="s">
        <v>43</v>
      </c>
      <c r="M330" s="99" t="s">
        <v>44</v>
      </c>
      <c r="N330" s="99" t="s">
        <v>59</v>
      </c>
      <c r="O330" s="99" t="s">
        <v>45</v>
      </c>
      <c r="P330" s="99" t="s">
        <v>45</v>
      </c>
      <c r="Q330" s="99" t="s">
        <v>45</v>
      </c>
      <c r="R330" s="99" t="s">
        <v>45</v>
      </c>
      <c r="S330" s="99" t="s">
        <v>45</v>
      </c>
      <c r="T330" s="99" t="s">
        <v>45</v>
      </c>
      <c r="U330" s="99" t="s">
        <v>46</v>
      </c>
      <c r="V330" s="99" t="s">
        <v>47</v>
      </c>
      <c r="W330" s="99" t="s">
        <v>60</v>
      </c>
      <c r="X330" s="99" t="s">
        <v>48</v>
      </c>
      <c r="Y330" s="99" t="s">
        <v>48</v>
      </c>
      <c r="Z330" s="99" t="s">
        <v>48</v>
      </c>
      <c r="AA330" s="99" t="s">
        <v>48</v>
      </c>
      <c r="AB330" s="99" t="s">
        <v>48</v>
      </c>
      <c r="AC330" s="99" t="s">
        <v>48</v>
      </c>
      <c r="AD330" s="33" t="s">
        <v>123</v>
      </c>
      <c r="AE330" s="33" t="s">
        <v>123</v>
      </c>
    </row>
    <row r="331" spans="1:31" hidden="1">
      <c r="A331" s="102"/>
      <c r="B331" s="99" t="s">
        <v>41</v>
      </c>
      <c r="C331" s="99" t="s">
        <v>534</v>
      </c>
      <c r="D331" s="99">
        <v>14302</v>
      </c>
      <c r="E331" s="99" t="s">
        <v>72</v>
      </c>
      <c r="F331" s="99" t="s">
        <v>440</v>
      </c>
      <c r="G331" s="100">
        <v>0</v>
      </c>
      <c r="H331" s="101">
        <v>112396.12</v>
      </c>
      <c r="I331" s="101">
        <f t="shared" si="5"/>
        <v>112396.12</v>
      </c>
      <c r="J331" s="99" t="s">
        <v>42</v>
      </c>
      <c r="K331" s="101">
        <v>1327449.58</v>
      </c>
      <c r="L331" s="99" t="s">
        <v>43</v>
      </c>
      <c r="M331" s="99" t="s">
        <v>52</v>
      </c>
      <c r="N331" s="99" t="s">
        <v>59</v>
      </c>
      <c r="O331" s="99" t="s">
        <v>45</v>
      </c>
      <c r="P331" s="99" t="s">
        <v>45</v>
      </c>
      <c r="Q331" s="99" t="s">
        <v>45</v>
      </c>
      <c r="R331" s="99" t="s">
        <v>45</v>
      </c>
      <c r="S331" s="99" t="s">
        <v>45</v>
      </c>
      <c r="T331" s="99" t="s">
        <v>45</v>
      </c>
      <c r="U331" s="99" t="s">
        <v>46</v>
      </c>
      <c r="V331" s="99" t="s">
        <v>53</v>
      </c>
      <c r="W331" s="99" t="s">
        <v>60</v>
      </c>
      <c r="X331" s="99" t="s">
        <v>48</v>
      </c>
      <c r="Y331" s="99" t="s">
        <v>48</v>
      </c>
      <c r="Z331" s="99" t="s">
        <v>48</v>
      </c>
      <c r="AA331" s="99" t="s">
        <v>48</v>
      </c>
      <c r="AB331" s="99" t="s">
        <v>48</v>
      </c>
      <c r="AC331" s="99" t="s">
        <v>48</v>
      </c>
      <c r="AD331" s="33" t="s">
        <v>123</v>
      </c>
      <c r="AE331" s="33" t="s">
        <v>123</v>
      </c>
    </row>
    <row r="332" spans="1:31" hidden="1">
      <c r="A332" s="102"/>
      <c r="B332" s="99" t="s">
        <v>41</v>
      </c>
      <c r="C332" s="99" t="s">
        <v>534</v>
      </c>
      <c r="D332" s="99">
        <v>14302</v>
      </c>
      <c r="E332" s="99" t="s">
        <v>72</v>
      </c>
      <c r="F332" s="99" t="s">
        <v>438</v>
      </c>
      <c r="G332" s="100">
        <v>0</v>
      </c>
      <c r="H332" s="101">
        <v>46520.07</v>
      </c>
      <c r="I332" s="101">
        <f t="shared" si="5"/>
        <v>46520.07</v>
      </c>
      <c r="J332" s="99" t="s">
        <v>42</v>
      </c>
      <c r="K332" s="101">
        <v>1373969.65</v>
      </c>
      <c r="L332" s="99" t="s">
        <v>43</v>
      </c>
      <c r="M332" s="99" t="s">
        <v>52</v>
      </c>
      <c r="N332" s="99" t="s">
        <v>59</v>
      </c>
      <c r="O332" s="99" t="s">
        <v>45</v>
      </c>
      <c r="P332" s="99" t="s">
        <v>45</v>
      </c>
      <c r="Q332" s="99" t="s">
        <v>45</v>
      </c>
      <c r="R332" s="99" t="s">
        <v>45</v>
      </c>
      <c r="S332" s="99" t="s">
        <v>45</v>
      </c>
      <c r="T332" s="99" t="s">
        <v>45</v>
      </c>
      <c r="U332" s="99" t="s">
        <v>46</v>
      </c>
      <c r="V332" s="99" t="s">
        <v>53</v>
      </c>
      <c r="W332" s="99" t="s">
        <v>60</v>
      </c>
      <c r="X332" s="99" t="s">
        <v>48</v>
      </c>
      <c r="Y332" s="99" t="s">
        <v>48</v>
      </c>
      <c r="Z332" s="99" t="s">
        <v>48</v>
      </c>
      <c r="AA332" s="99" t="s">
        <v>48</v>
      </c>
      <c r="AB332" s="99" t="s">
        <v>48</v>
      </c>
      <c r="AC332" s="99" t="s">
        <v>48</v>
      </c>
      <c r="AD332" s="33" t="s">
        <v>123</v>
      </c>
      <c r="AE332" s="33" t="s">
        <v>123</v>
      </c>
    </row>
    <row r="333" spans="1:31" hidden="1">
      <c r="A333" s="102"/>
      <c r="B333" s="99" t="s">
        <v>41</v>
      </c>
      <c r="C333" s="99" t="s">
        <v>534</v>
      </c>
      <c r="D333" s="99">
        <v>14302</v>
      </c>
      <c r="E333" s="99" t="s">
        <v>72</v>
      </c>
      <c r="F333" s="99" t="s">
        <v>444</v>
      </c>
      <c r="G333" s="100">
        <v>0</v>
      </c>
      <c r="H333" s="101">
        <v>333333.33</v>
      </c>
      <c r="I333" s="101">
        <f t="shared" si="5"/>
        <v>333333.33</v>
      </c>
      <c r="J333" s="99" t="s">
        <v>42</v>
      </c>
      <c r="K333" s="101">
        <v>5347417.53</v>
      </c>
      <c r="L333" s="99" t="s">
        <v>43</v>
      </c>
      <c r="M333" s="99" t="s">
        <v>49</v>
      </c>
      <c r="N333" s="99" t="s">
        <v>59</v>
      </c>
      <c r="O333" s="99" t="s">
        <v>45</v>
      </c>
      <c r="P333" s="99" t="s">
        <v>45</v>
      </c>
      <c r="Q333" s="99" t="s">
        <v>45</v>
      </c>
      <c r="R333" s="99" t="s">
        <v>45</v>
      </c>
      <c r="S333" s="99" t="s">
        <v>45</v>
      </c>
      <c r="T333" s="99" t="s">
        <v>45</v>
      </c>
      <c r="U333" s="99" t="s">
        <v>46</v>
      </c>
      <c r="V333" s="99" t="s">
        <v>50</v>
      </c>
      <c r="W333" s="99" t="s">
        <v>60</v>
      </c>
      <c r="X333" s="99" t="s">
        <v>48</v>
      </c>
      <c r="Y333" s="99" t="s">
        <v>48</v>
      </c>
      <c r="Z333" s="99" t="s">
        <v>48</v>
      </c>
      <c r="AA333" s="99" t="s">
        <v>48</v>
      </c>
      <c r="AB333" s="99" t="s">
        <v>48</v>
      </c>
      <c r="AC333" s="99" t="s">
        <v>48</v>
      </c>
      <c r="AD333" s="33" t="s">
        <v>123</v>
      </c>
      <c r="AE333" s="33" t="s">
        <v>123</v>
      </c>
    </row>
    <row r="334" spans="1:31" ht="24" hidden="1">
      <c r="A334" s="102"/>
      <c r="B334" s="99" t="s">
        <v>41</v>
      </c>
      <c r="C334" s="99" t="s">
        <v>534</v>
      </c>
      <c r="D334" s="99">
        <v>14302</v>
      </c>
      <c r="E334" s="99" t="s">
        <v>72</v>
      </c>
      <c r="F334" s="99" t="s">
        <v>442</v>
      </c>
      <c r="G334" s="100">
        <v>0</v>
      </c>
      <c r="H334" s="101">
        <v>45833.33</v>
      </c>
      <c r="I334" s="101">
        <f t="shared" si="5"/>
        <v>45833.33</v>
      </c>
      <c r="J334" s="99" t="s">
        <v>42</v>
      </c>
      <c r="K334" s="101">
        <v>5393250.8600000003</v>
      </c>
      <c r="L334" s="99" t="s">
        <v>43</v>
      </c>
      <c r="M334" s="99" t="s">
        <v>49</v>
      </c>
      <c r="N334" s="99" t="s">
        <v>59</v>
      </c>
      <c r="O334" s="99" t="s">
        <v>45</v>
      </c>
      <c r="P334" s="99" t="s">
        <v>45</v>
      </c>
      <c r="Q334" s="99" t="s">
        <v>45</v>
      </c>
      <c r="R334" s="99" t="s">
        <v>45</v>
      </c>
      <c r="S334" s="99" t="s">
        <v>45</v>
      </c>
      <c r="T334" s="99" t="s">
        <v>45</v>
      </c>
      <c r="U334" s="99" t="s">
        <v>46</v>
      </c>
      <c r="V334" s="99" t="s">
        <v>50</v>
      </c>
      <c r="W334" s="99" t="s">
        <v>60</v>
      </c>
      <c r="X334" s="99" t="s">
        <v>48</v>
      </c>
      <c r="Y334" s="99" t="s">
        <v>48</v>
      </c>
      <c r="Z334" s="99" t="s">
        <v>48</v>
      </c>
      <c r="AA334" s="99" t="s">
        <v>48</v>
      </c>
      <c r="AB334" s="99" t="s">
        <v>48</v>
      </c>
      <c r="AC334" s="99" t="s">
        <v>48</v>
      </c>
      <c r="AD334" s="33" t="s">
        <v>123</v>
      </c>
      <c r="AE334" s="33" t="s">
        <v>123</v>
      </c>
    </row>
    <row r="335" spans="1:31" hidden="1">
      <c r="A335" s="102"/>
      <c r="B335" s="99" t="s">
        <v>41</v>
      </c>
      <c r="C335" s="99" t="s">
        <v>534</v>
      </c>
      <c r="D335" s="99">
        <v>14302</v>
      </c>
      <c r="E335" s="99" t="s">
        <v>72</v>
      </c>
      <c r="F335" s="99" t="s">
        <v>92</v>
      </c>
      <c r="G335" s="100">
        <v>0</v>
      </c>
      <c r="H335" s="101">
        <v>25000</v>
      </c>
      <c r="I335" s="101">
        <f t="shared" si="5"/>
        <v>25000</v>
      </c>
      <c r="J335" s="99" t="s">
        <v>42</v>
      </c>
      <c r="K335" s="101">
        <v>185625.47</v>
      </c>
      <c r="L335" s="99" t="s">
        <v>43</v>
      </c>
      <c r="M335" s="99" t="s">
        <v>85</v>
      </c>
      <c r="N335" s="99" t="s">
        <v>59</v>
      </c>
      <c r="O335" s="99" t="s">
        <v>45</v>
      </c>
      <c r="P335" s="99" t="s">
        <v>45</v>
      </c>
      <c r="Q335" s="99" t="s">
        <v>45</v>
      </c>
      <c r="R335" s="99" t="s">
        <v>45</v>
      </c>
      <c r="S335" s="99" t="s">
        <v>45</v>
      </c>
      <c r="T335" s="99" t="s">
        <v>45</v>
      </c>
      <c r="U335" s="99" t="s">
        <v>46</v>
      </c>
      <c r="V335" s="99" t="s">
        <v>86</v>
      </c>
      <c r="W335" s="99" t="s">
        <v>60</v>
      </c>
      <c r="X335" s="99" t="s">
        <v>48</v>
      </c>
      <c r="Y335" s="99" t="s">
        <v>48</v>
      </c>
      <c r="Z335" s="99" t="s">
        <v>48</v>
      </c>
      <c r="AA335" s="99" t="s">
        <v>48</v>
      </c>
      <c r="AB335" s="99" t="s">
        <v>48</v>
      </c>
      <c r="AC335" s="99" t="s">
        <v>48</v>
      </c>
      <c r="AD335" s="33" t="s">
        <v>123</v>
      </c>
      <c r="AE335" s="33" t="s">
        <v>123</v>
      </c>
    </row>
    <row r="336" spans="1:31" hidden="1">
      <c r="A336" s="102"/>
      <c r="B336" s="99" t="s">
        <v>41</v>
      </c>
      <c r="C336" s="99" t="s">
        <v>537</v>
      </c>
      <c r="D336" s="99">
        <v>12468</v>
      </c>
      <c r="E336" s="99" t="s">
        <v>182</v>
      </c>
      <c r="F336" s="99" t="s">
        <v>538</v>
      </c>
      <c r="G336" s="100">
        <v>0</v>
      </c>
      <c r="H336" s="101">
        <v>12300.75</v>
      </c>
      <c r="I336" s="101">
        <f t="shared" si="5"/>
        <v>12300.75</v>
      </c>
      <c r="J336" s="99" t="s">
        <v>42</v>
      </c>
      <c r="K336" s="101">
        <v>416991.4</v>
      </c>
      <c r="L336" s="99" t="s">
        <v>43</v>
      </c>
      <c r="M336" s="99" t="s">
        <v>211</v>
      </c>
      <c r="N336" s="99" t="s">
        <v>59</v>
      </c>
      <c r="O336" s="99" t="s">
        <v>45</v>
      </c>
      <c r="P336" s="99" t="s">
        <v>45</v>
      </c>
      <c r="Q336" s="99" t="s">
        <v>45</v>
      </c>
      <c r="R336" s="99" t="s">
        <v>45</v>
      </c>
      <c r="S336" s="99" t="s">
        <v>45</v>
      </c>
      <c r="T336" s="99" t="s">
        <v>45</v>
      </c>
      <c r="U336" s="99" t="s">
        <v>46</v>
      </c>
      <c r="V336" s="99" t="s">
        <v>212</v>
      </c>
      <c r="W336" s="99" t="s">
        <v>60</v>
      </c>
      <c r="X336" s="99" t="s">
        <v>48</v>
      </c>
      <c r="Y336" s="99" t="s">
        <v>48</v>
      </c>
      <c r="Z336" s="99" t="s">
        <v>48</v>
      </c>
      <c r="AA336" s="99" t="s">
        <v>48</v>
      </c>
      <c r="AB336" s="99" t="s">
        <v>48</v>
      </c>
      <c r="AC336" s="99" t="s">
        <v>48</v>
      </c>
      <c r="AD336" s="33" t="s">
        <v>123</v>
      </c>
      <c r="AE336" s="33" t="s">
        <v>123</v>
      </c>
    </row>
    <row r="337" spans="1:31" hidden="1">
      <c r="A337" s="102"/>
      <c r="B337" s="99" t="s">
        <v>41</v>
      </c>
      <c r="C337" s="99" t="s">
        <v>537</v>
      </c>
      <c r="D337" s="99">
        <v>12468</v>
      </c>
      <c r="E337" s="99" t="s">
        <v>182</v>
      </c>
      <c r="F337" s="99" t="s">
        <v>539</v>
      </c>
      <c r="G337" s="100">
        <v>0</v>
      </c>
      <c r="H337" s="101">
        <v>13639.4</v>
      </c>
      <c r="I337" s="101">
        <f t="shared" si="5"/>
        <v>13639.4</v>
      </c>
      <c r="J337" s="99" t="s">
        <v>42</v>
      </c>
      <c r="K337" s="101">
        <v>430630.8</v>
      </c>
      <c r="L337" s="99" t="s">
        <v>43</v>
      </c>
      <c r="M337" s="99" t="s">
        <v>211</v>
      </c>
      <c r="N337" s="99" t="s">
        <v>59</v>
      </c>
      <c r="O337" s="99" t="s">
        <v>45</v>
      </c>
      <c r="P337" s="99" t="s">
        <v>45</v>
      </c>
      <c r="Q337" s="99" t="s">
        <v>45</v>
      </c>
      <c r="R337" s="99" t="s">
        <v>45</v>
      </c>
      <c r="S337" s="99" t="s">
        <v>45</v>
      </c>
      <c r="T337" s="99" t="s">
        <v>45</v>
      </c>
      <c r="U337" s="99" t="s">
        <v>46</v>
      </c>
      <c r="V337" s="99" t="s">
        <v>212</v>
      </c>
      <c r="W337" s="99" t="s">
        <v>60</v>
      </c>
      <c r="X337" s="99" t="s">
        <v>48</v>
      </c>
      <c r="Y337" s="99" t="s">
        <v>48</v>
      </c>
      <c r="Z337" s="99" t="s">
        <v>48</v>
      </c>
      <c r="AA337" s="99" t="s">
        <v>48</v>
      </c>
      <c r="AB337" s="99" t="s">
        <v>48</v>
      </c>
      <c r="AC337" s="99" t="s">
        <v>48</v>
      </c>
      <c r="AD337" s="33" t="s">
        <v>123</v>
      </c>
      <c r="AE337" s="33" t="s">
        <v>123</v>
      </c>
    </row>
    <row r="338" spans="1:31" hidden="1">
      <c r="A338" s="102"/>
      <c r="B338" s="99" t="s">
        <v>41</v>
      </c>
      <c r="C338" s="99" t="s">
        <v>537</v>
      </c>
      <c r="D338" s="99">
        <v>12468</v>
      </c>
      <c r="E338" s="99" t="s">
        <v>182</v>
      </c>
      <c r="F338" s="99" t="s">
        <v>540</v>
      </c>
      <c r="G338" s="100">
        <v>0</v>
      </c>
      <c r="H338" s="101">
        <v>353739.66</v>
      </c>
      <c r="I338" s="101">
        <f t="shared" si="5"/>
        <v>353739.66</v>
      </c>
      <c r="J338" s="99" t="s">
        <v>42</v>
      </c>
      <c r="K338" s="101">
        <v>784370.46</v>
      </c>
      <c r="L338" s="99" t="s">
        <v>43</v>
      </c>
      <c r="M338" s="99" t="s">
        <v>211</v>
      </c>
      <c r="N338" s="99" t="s">
        <v>59</v>
      </c>
      <c r="O338" s="99" t="s">
        <v>45</v>
      </c>
      <c r="P338" s="99" t="s">
        <v>45</v>
      </c>
      <c r="Q338" s="99" t="s">
        <v>45</v>
      </c>
      <c r="R338" s="99" t="s">
        <v>45</v>
      </c>
      <c r="S338" s="99" t="s">
        <v>45</v>
      </c>
      <c r="T338" s="99" t="s">
        <v>45</v>
      </c>
      <c r="U338" s="99" t="s">
        <v>46</v>
      </c>
      <c r="V338" s="99" t="s">
        <v>212</v>
      </c>
      <c r="W338" s="99" t="s">
        <v>60</v>
      </c>
      <c r="X338" s="99" t="s">
        <v>48</v>
      </c>
      <c r="Y338" s="99" t="s">
        <v>48</v>
      </c>
      <c r="Z338" s="99" t="s">
        <v>48</v>
      </c>
      <c r="AA338" s="99" t="s">
        <v>48</v>
      </c>
      <c r="AB338" s="99" t="s">
        <v>48</v>
      </c>
      <c r="AC338" s="99" t="s">
        <v>48</v>
      </c>
      <c r="AD338" s="33" t="s">
        <v>123</v>
      </c>
      <c r="AE338" s="33" t="s">
        <v>123</v>
      </c>
    </row>
    <row r="339" spans="1:31" hidden="1">
      <c r="A339" s="102"/>
      <c r="B339" s="99" t="s">
        <v>41</v>
      </c>
      <c r="C339" s="99" t="s">
        <v>534</v>
      </c>
      <c r="D339" s="99">
        <v>14302</v>
      </c>
      <c r="E339" s="99" t="s">
        <v>72</v>
      </c>
      <c r="F339" s="99" t="s">
        <v>295</v>
      </c>
      <c r="G339" s="100">
        <v>0</v>
      </c>
      <c r="H339" s="101">
        <v>14100</v>
      </c>
      <c r="I339" s="101">
        <f t="shared" si="5"/>
        <v>14100</v>
      </c>
      <c r="J339" s="99" t="s">
        <v>42</v>
      </c>
      <c r="K339" s="101">
        <v>798470.46</v>
      </c>
      <c r="L339" s="99" t="s">
        <v>43</v>
      </c>
      <c r="M339" s="99" t="s">
        <v>211</v>
      </c>
      <c r="N339" s="99" t="s">
        <v>59</v>
      </c>
      <c r="O339" s="99" t="s">
        <v>45</v>
      </c>
      <c r="P339" s="99" t="s">
        <v>45</v>
      </c>
      <c r="Q339" s="99" t="s">
        <v>45</v>
      </c>
      <c r="R339" s="99" t="s">
        <v>45</v>
      </c>
      <c r="S339" s="99" t="s">
        <v>45</v>
      </c>
      <c r="T339" s="99" t="s">
        <v>45</v>
      </c>
      <c r="U339" s="99" t="s">
        <v>46</v>
      </c>
      <c r="V339" s="99" t="s">
        <v>212</v>
      </c>
      <c r="W339" s="99" t="s">
        <v>60</v>
      </c>
      <c r="X339" s="99" t="s">
        <v>48</v>
      </c>
      <c r="Y339" s="99" t="s">
        <v>48</v>
      </c>
      <c r="Z339" s="99" t="s">
        <v>48</v>
      </c>
      <c r="AA339" s="99" t="s">
        <v>48</v>
      </c>
      <c r="AB339" s="99" t="s">
        <v>48</v>
      </c>
      <c r="AC339" s="99" t="s">
        <v>48</v>
      </c>
      <c r="AD339" s="33" t="s">
        <v>123</v>
      </c>
      <c r="AE339" s="33" t="s">
        <v>123</v>
      </c>
    </row>
    <row r="340" spans="1:31" ht="24" hidden="1">
      <c r="A340" s="102"/>
      <c r="B340" s="99" t="s">
        <v>41</v>
      </c>
      <c r="C340" s="99" t="s">
        <v>541</v>
      </c>
      <c r="D340" s="99">
        <v>12828</v>
      </c>
      <c r="E340" s="99" t="s">
        <v>71</v>
      </c>
      <c r="F340" s="99" t="s">
        <v>542</v>
      </c>
      <c r="G340" s="101">
        <v>16790.77</v>
      </c>
      <c r="H340" s="100">
        <v>0</v>
      </c>
      <c r="I340" s="101">
        <f t="shared" si="5"/>
        <v>-16790.77</v>
      </c>
      <c r="J340" s="99" t="s">
        <v>51</v>
      </c>
      <c r="K340" s="100">
        <v>0</v>
      </c>
      <c r="L340" s="99" t="s">
        <v>488</v>
      </c>
      <c r="M340" s="99" t="s">
        <v>488</v>
      </c>
      <c r="N340" s="99" t="s">
        <v>59</v>
      </c>
      <c r="O340" s="99" t="s">
        <v>45</v>
      </c>
      <c r="P340" s="99" t="s">
        <v>45</v>
      </c>
      <c r="Q340" s="99" t="s">
        <v>45</v>
      </c>
      <c r="R340" s="99" t="s">
        <v>45</v>
      </c>
      <c r="S340" s="99" t="s">
        <v>45</v>
      </c>
      <c r="T340" s="99" t="s">
        <v>45</v>
      </c>
      <c r="U340" s="99" t="s">
        <v>489</v>
      </c>
      <c r="V340" s="99" t="s">
        <v>489</v>
      </c>
      <c r="W340" s="99" t="s">
        <v>60</v>
      </c>
      <c r="X340" s="99" t="s">
        <v>48</v>
      </c>
      <c r="Y340" s="99" t="s">
        <v>48</v>
      </c>
      <c r="Z340" s="99" t="s">
        <v>48</v>
      </c>
      <c r="AA340" s="99" t="s">
        <v>48</v>
      </c>
      <c r="AB340" s="99" t="s">
        <v>48</v>
      </c>
      <c r="AC340" s="99" t="s">
        <v>48</v>
      </c>
      <c r="AD340" s="33" t="s">
        <v>123</v>
      </c>
      <c r="AE340" s="33" t="s">
        <v>123</v>
      </c>
    </row>
    <row r="341" spans="1:31" ht="24" hidden="1">
      <c r="A341" s="102"/>
      <c r="B341" s="99" t="s">
        <v>41</v>
      </c>
      <c r="C341" s="99" t="s">
        <v>541</v>
      </c>
      <c r="D341" s="99">
        <v>12828</v>
      </c>
      <c r="E341" s="99" t="s">
        <v>78</v>
      </c>
      <c r="F341" s="99" t="s">
        <v>543</v>
      </c>
      <c r="G341" s="101">
        <v>26845.18</v>
      </c>
      <c r="H341" s="100">
        <v>0</v>
      </c>
      <c r="I341" s="101">
        <f t="shared" si="5"/>
        <v>-26845.18</v>
      </c>
      <c r="J341" s="99" t="s">
        <v>42</v>
      </c>
      <c r="K341" s="101">
        <v>8616.01</v>
      </c>
      <c r="L341" s="99" t="s">
        <v>148</v>
      </c>
      <c r="M341" s="99" t="s">
        <v>148</v>
      </c>
      <c r="N341" s="99" t="s">
        <v>59</v>
      </c>
      <c r="O341" s="99" t="s">
        <v>45</v>
      </c>
      <c r="P341" s="99" t="s">
        <v>45</v>
      </c>
      <c r="Q341" s="99" t="s">
        <v>45</v>
      </c>
      <c r="R341" s="99" t="s">
        <v>45</v>
      </c>
      <c r="S341" s="99" t="s">
        <v>45</v>
      </c>
      <c r="T341" s="99" t="s">
        <v>45</v>
      </c>
      <c r="U341" s="99" t="s">
        <v>204</v>
      </c>
      <c r="V341" s="99" t="s">
        <v>204</v>
      </c>
      <c r="W341" s="99" t="s">
        <v>60</v>
      </c>
      <c r="X341" s="99" t="s">
        <v>48</v>
      </c>
      <c r="Y341" s="99" t="s">
        <v>48</v>
      </c>
      <c r="Z341" s="99" t="s">
        <v>48</v>
      </c>
      <c r="AA341" s="99" t="s">
        <v>48</v>
      </c>
      <c r="AB341" s="99" t="s">
        <v>48</v>
      </c>
      <c r="AC341" s="99" t="s">
        <v>48</v>
      </c>
      <c r="AD341" s="33" t="s">
        <v>123</v>
      </c>
      <c r="AE341" s="33" t="s">
        <v>123</v>
      </c>
    </row>
    <row r="342" spans="1:31" ht="24" hidden="1">
      <c r="A342" s="102"/>
      <c r="B342" s="99" t="s">
        <v>41</v>
      </c>
      <c r="C342" s="99" t="s">
        <v>541</v>
      </c>
      <c r="D342" s="99">
        <v>12828</v>
      </c>
      <c r="E342" s="99" t="s">
        <v>78</v>
      </c>
      <c r="F342" s="99" t="s">
        <v>543</v>
      </c>
      <c r="G342" s="101">
        <v>8616.01</v>
      </c>
      <c r="H342" s="100">
        <v>0</v>
      </c>
      <c r="I342" s="101">
        <f t="shared" si="5"/>
        <v>-8616.01</v>
      </c>
      <c r="J342" s="99" t="s">
        <v>51</v>
      </c>
      <c r="K342" s="100">
        <v>0</v>
      </c>
      <c r="L342" s="99" t="s">
        <v>148</v>
      </c>
      <c r="M342" s="99" t="s">
        <v>148</v>
      </c>
      <c r="N342" s="99" t="s">
        <v>59</v>
      </c>
      <c r="O342" s="99" t="s">
        <v>45</v>
      </c>
      <c r="P342" s="99" t="s">
        <v>45</v>
      </c>
      <c r="Q342" s="99" t="s">
        <v>45</v>
      </c>
      <c r="R342" s="99" t="s">
        <v>45</v>
      </c>
      <c r="S342" s="99" t="s">
        <v>45</v>
      </c>
      <c r="T342" s="99" t="s">
        <v>45</v>
      </c>
      <c r="U342" s="99" t="s">
        <v>204</v>
      </c>
      <c r="V342" s="99" t="s">
        <v>204</v>
      </c>
      <c r="W342" s="99" t="s">
        <v>60</v>
      </c>
      <c r="X342" s="99" t="s">
        <v>48</v>
      </c>
      <c r="Y342" s="99" t="s">
        <v>48</v>
      </c>
      <c r="Z342" s="99" t="s">
        <v>48</v>
      </c>
      <c r="AA342" s="99" t="s">
        <v>48</v>
      </c>
      <c r="AB342" s="99" t="s">
        <v>48</v>
      </c>
      <c r="AC342" s="99" t="s">
        <v>48</v>
      </c>
      <c r="AD342" s="33" t="s">
        <v>123</v>
      </c>
      <c r="AE342" s="33" t="s">
        <v>123</v>
      </c>
    </row>
    <row r="343" spans="1:31" ht="24" hidden="1">
      <c r="A343" s="102"/>
      <c r="B343" s="99" t="s">
        <v>41</v>
      </c>
      <c r="C343" s="99" t="s">
        <v>524</v>
      </c>
      <c r="D343" s="99">
        <v>13363</v>
      </c>
      <c r="E343" s="99" t="s">
        <v>507</v>
      </c>
      <c r="F343" s="99" t="s">
        <v>544</v>
      </c>
      <c r="G343" s="101">
        <v>46410.86</v>
      </c>
      <c r="H343" s="100">
        <v>0</v>
      </c>
      <c r="I343" s="101">
        <f t="shared" si="5"/>
        <v>-46410.86</v>
      </c>
      <c r="J343" s="99" t="s">
        <v>51</v>
      </c>
      <c r="K343" s="100">
        <v>0</v>
      </c>
      <c r="L343" s="99" t="s">
        <v>149</v>
      </c>
      <c r="M343" s="99" t="s">
        <v>150</v>
      </c>
      <c r="N343" s="99" t="s">
        <v>59</v>
      </c>
      <c r="O343" s="99" t="s">
        <v>45</v>
      </c>
      <c r="P343" s="99" t="s">
        <v>45</v>
      </c>
      <c r="Q343" s="99" t="s">
        <v>45</v>
      </c>
      <c r="R343" s="99" t="s">
        <v>45</v>
      </c>
      <c r="S343" s="99" t="s">
        <v>45</v>
      </c>
      <c r="T343" s="99" t="s">
        <v>45</v>
      </c>
      <c r="U343" s="99" t="s">
        <v>205</v>
      </c>
      <c r="V343" s="99" t="s">
        <v>206</v>
      </c>
      <c r="W343" s="99" t="s">
        <v>60</v>
      </c>
      <c r="X343" s="99" t="s">
        <v>48</v>
      </c>
      <c r="Y343" s="99" t="s">
        <v>48</v>
      </c>
      <c r="Z343" s="99" t="s">
        <v>48</v>
      </c>
      <c r="AA343" s="99" t="s">
        <v>48</v>
      </c>
      <c r="AB343" s="99" t="s">
        <v>48</v>
      </c>
      <c r="AC343" s="99" t="s">
        <v>48</v>
      </c>
      <c r="AD343" s="33" t="s">
        <v>123</v>
      </c>
      <c r="AE343" s="33" t="s">
        <v>123</v>
      </c>
    </row>
    <row r="344" spans="1:31" s="102" customFormat="1" hidden="1">
      <c r="B344" s="99" t="s">
        <v>41</v>
      </c>
      <c r="C344" s="99" t="s">
        <v>553</v>
      </c>
      <c r="D344" s="99">
        <v>16967</v>
      </c>
      <c r="E344" s="99" t="s">
        <v>105</v>
      </c>
      <c r="F344" s="99" t="s">
        <v>554</v>
      </c>
      <c r="G344" s="100">
        <v>0</v>
      </c>
      <c r="H344" s="101">
        <v>63311.9</v>
      </c>
      <c r="I344" s="101">
        <f t="shared" si="5"/>
        <v>63311.9</v>
      </c>
      <c r="J344" s="99" t="s">
        <v>42</v>
      </c>
      <c r="K344" s="101">
        <v>371490.02</v>
      </c>
      <c r="L344" s="99" t="s">
        <v>43</v>
      </c>
      <c r="M344" s="99" t="s">
        <v>44</v>
      </c>
      <c r="N344" s="99" t="s">
        <v>59</v>
      </c>
      <c r="O344" s="99" t="s">
        <v>45</v>
      </c>
      <c r="P344" s="99" t="s">
        <v>45</v>
      </c>
      <c r="Q344" s="99" t="s">
        <v>45</v>
      </c>
      <c r="R344" s="99" t="s">
        <v>45</v>
      </c>
      <c r="S344" s="99" t="s">
        <v>45</v>
      </c>
      <c r="T344" s="99" t="s">
        <v>45</v>
      </c>
      <c r="U344" s="99" t="s">
        <v>46</v>
      </c>
      <c r="V344" s="99" t="s">
        <v>47</v>
      </c>
      <c r="W344" s="99" t="s">
        <v>60</v>
      </c>
      <c r="X344" s="99" t="s">
        <v>48</v>
      </c>
      <c r="Y344" s="99" t="s">
        <v>48</v>
      </c>
      <c r="Z344" s="99" t="s">
        <v>48</v>
      </c>
      <c r="AA344" s="99" t="s">
        <v>48</v>
      </c>
      <c r="AB344" s="99" t="s">
        <v>48</v>
      </c>
      <c r="AC344" s="99" t="s">
        <v>48</v>
      </c>
      <c r="AD344" s="99" t="s">
        <v>123</v>
      </c>
      <c r="AE344" s="99" t="s">
        <v>123</v>
      </c>
    </row>
    <row r="345" spans="1:31" s="102" customFormat="1" hidden="1">
      <c r="B345" s="99" t="s">
        <v>41</v>
      </c>
      <c r="C345" s="99" t="s">
        <v>553</v>
      </c>
      <c r="D345" s="99">
        <v>16967</v>
      </c>
      <c r="E345" s="99" t="s">
        <v>105</v>
      </c>
      <c r="F345" s="99" t="s">
        <v>555</v>
      </c>
      <c r="G345" s="100">
        <v>0</v>
      </c>
      <c r="H345" s="101">
        <v>53263</v>
      </c>
      <c r="I345" s="101">
        <f t="shared" si="5"/>
        <v>53263</v>
      </c>
      <c r="J345" s="99" t="s">
        <v>42</v>
      </c>
      <c r="K345" s="101">
        <v>424753.02</v>
      </c>
      <c r="L345" s="99" t="s">
        <v>43</v>
      </c>
      <c r="M345" s="99" t="s">
        <v>44</v>
      </c>
      <c r="N345" s="99" t="s">
        <v>59</v>
      </c>
      <c r="O345" s="99" t="s">
        <v>45</v>
      </c>
      <c r="P345" s="99" t="s">
        <v>45</v>
      </c>
      <c r="Q345" s="99" t="s">
        <v>45</v>
      </c>
      <c r="R345" s="99" t="s">
        <v>45</v>
      </c>
      <c r="S345" s="99" t="s">
        <v>45</v>
      </c>
      <c r="T345" s="99" t="s">
        <v>45</v>
      </c>
      <c r="U345" s="99" t="s">
        <v>46</v>
      </c>
      <c r="V345" s="99" t="s">
        <v>47</v>
      </c>
      <c r="W345" s="99" t="s">
        <v>60</v>
      </c>
      <c r="X345" s="99" t="s">
        <v>48</v>
      </c>
      <c r="Y345" s="99" t="s">
        <v>48</v>
      </c>
      <c r="Z345" s="99" t="s">
        <v>48</v>
      </c>
      <c r="AA345" s="99" t="s">
        <v>48</v>
      </c>
      <c r="AB345" s="99" t="s">
        <v>48</v>
      </c>
      <c r="AC345" s="99" t="s">
        <v>48</v>
      </c>
      <c r="AD345" s="99" t="s">
        <v>123</v>
      </c>
      <c r="AE345" s="99" t="s">
        <v>123</v>
      </c>
    </row>
    <row r="346" spans="1:31" s="102" customFormat="1" ht="24" hidden="1">
      <c r="B346" s="99" t="s">
        <v>41</v>
      </c>
      <c r="C346" s="99" t="s">
        <v>545</v>
      </c>
      <c r="D346" s="99">
        <v>17323</v>
      </c>
      <c r="E346" s="99" t="s">
        <v>177</v>
      </c>
      <c r="F346" s="99" t="s">
        <v>433</v>
      </c>
      <c r="G346" s="100">
        <v>0</v>
      </c>
      <c r="H346" s="101">
        <v>2916.67</v>
      </c>
      <c r="I346" s="101">
        <f t="shared" si="5"/>
        <v>2916.67</v>
      </c>
      <c r="J346" s="99" t="s">
        <v>42</v>
      </c>
      <c r="K346" s="101">
        <v>427669.69</v>
      </c>
      <c r="L346" s="99" t="s">
        <v>43</v>
      </c>
      <c r="M346" s="99" t="s">
        <v>44</v>
      </c>
      <c r="N346" s="99" t="s">
        <v>59</v>
      </c>
      <c r="O346" s="99" t="s">
        <v>45</v>
      </c>
      <c r="P346" s="99" t="s">
        <v>45</v>
      </c>
      <c r="Q346" s="99" t="s">
        <v>45</v>
      </c>
      <c r="R346" s="99" t="s">
        <v>45</v>
      </c>
      <c r="S346" s="99" t="s">
        <v>45</v>
      </c>
      <c r="T346" s="99" t="s">
        <v>45</v>
      </c>
      <c r="U346" s="99" t="s">
        <v>46</v>
      </c>
      <c r="V346" s="99" t="s">
        <v>47</v>
      </c>
      <c r="W346" s="99" t="s">
        <v>60</v>
      </c>
      <c r="X346" s="99" t="s">
        <v>48</v>
      </c>
      <c r="Y346" s="99" t="s">
        <v>48</v>
      </c>
      <c r="Z346" s="99" t="s">
        <v>48</v>
      </c>
      <c r="AA346" s="99" t="s">
        <v>48</v>
      </c>
      <c r="AB346" s="99" t="s">
        <v>48</v>
      </c>
      <c r="AC346" s="99" t="s">
        <v>48</v>
      </c>
      <c r="AD346" s="99" t="s">
        <v>123</v>
      </c>
      <c r="AE346" s="99" t="s">
        <v>123</v>
      </c>
    </row>
    <row r="347" spans="1:31" s="102" customFormat="1" hidden="1">
      <c r="B347" s="99" t="s">
        <v>41</v>
      </c>
      <c r="C347" s="99" t="s">
        <v>545</v>
      </c>
      <c r="D347" s="99">
        <v>17323</v>
      </c>
      <c r="E347" s="99" t="s">
        <v>177</v>
      </c>
      <c r="F347" s="99" t="s">
        <v>115</v>
      </c>
      <c r="G347" s="100">
        <v>0</v>
      </c>
      <c r="H347" s="101">
        <v>18000</v>
      </c>
      <c r="I347" s="101">
        <f t="shared" si="5"/>
        <v>18000</v>
      </c>
      <c r="J347" s="99" t="s">
        <v>42</v>
      </c>
      <c r="K347" s="101">
        <v>445669.69</v>
      </c>
      <c r="L347" s="99" t="s">
        <v>43</v>
      </c>
      <c r="M347" s="99" t="s">
        <v>44</v>
      </c>
      <c r="N347" s="99" t="s">
        <v>59</v>
      </c>
      <c r="O347" s="99" t="s">
        <v>45</v>
      </c>
      <c r="P347" s="99" t="s">
        <v>45</v>
      </c>
      <c r="Q347" s="99" t="s">
        <v>45</v>
      </c>
      <c r="R347" s="99" t="s">
        <v>45</v>
      </c>
      <c r="S347" s="99" t="s">
        <v>45</v>
      </c>
      <c r="T347" s="99" t="s">
        <v>45</v>
      </c>
      <c r="U347" s="99" t="s">
        <v>46</v>
      </c>
      <c r="V347" s="99" t="s">
        <v>47</v>
      </c>
      <c r="W347" s="99" t="s">
        <v>60</v>
      </c>
      <c r="X347" s="99" t="s">
        <v>48</v>
      </c>
      <c r="Y347" s="99" t="s">
        <v>48</v>
      </c>
      <c r="Z347" s="99" t="s">
        <v>48</v>
      </c>
      <c r="AA347" s="99" t="s">
        <v>48</v>
      </c>
      <c r="AB347" s="99" t="s">
        <v>48</v>
      </c>
      <c r="AC347" s="99" t="s">
        <v>48</v>
      </c>
      <c r="AD347" s="99" t="s">
        <v>123</v>
      </c>
      <c r="AE347" s="99" t="s">
        <v>123</v>
      </c>
    </row>
    <row r="348" spans="1:31" s="102" customFormat="1" hidden="1">
      <c r="B348" s="99" t="s">
        <v>41</v>
      </c>
      <c r="C348" s="99" t="s">
        <v>545</v>
      </c>
      <c r="D348" s="99">
        <v>17330</v>
      </c>
      <c r="E348" s="99" t="s">
        <v>116</v>
      </c>
      <c r="F348" s="99" t="s">
        <v>546</v>
      </c>
      <c r="G348" s="101">
        <v>100021.07</v>
      </c>
      <c r="H348" s="100">
        <v>0</v>
      </c>
      <c r="I348" s="101">
        <f t="shared" si="5"/>
        <v>-100021.07</v>
      </c>
      <c r="J348" s="99" t="s">
        <v>42</v>
      </c>
      <c r="K348" s="101">
        <v>345648.62</v>
      </c>
      <c r="L348" s="99" t="s">
        <v>43</v>
      </c>
      <c r="M348" s="99" t="s">
        <v>44</v>
      </c>
      <c r="N348" s="99" t="s">
        <v>59</v>
      </c>
      <c r="O348" s="99" t="s">
        <v>45</v>
      </c>
      <c r="P348" s="99" t="s">
        <v>45</v>
      </c>
      <c r="Q348" s="99" t="s">
        <v>45</v>
      </c>
      <c r="R348" s="99" t="s">
        <v>45</v>
      </c>
      <c r="S348" s="99" t="s">
        <v>45</v>
      </c>
      <c r="T348" s="99" t="s">
        <v>45</v>
      </c>
      <c r="U348" s="99" t="s">
        <v>46</v>
      </c>
      <c r="V348" s="99" t="s">
        <v>47</v>
      </c>
      <c r="W348" s="99" t="s">
        <v>60</v>
      </c>
      <c r="X348" s="99" t="s">
        <v>48</v>
      </c>
      <c r="Y348" s="99" t="s">
        <v>48</v>
      </c>
      <c r="Z348" s="99" t="s">
        <v>48</v>
      </c>
      <c r="AA348" s="99" t="s">
        <v>48</v>
      </c>
      <c r="AB348" s="99" t="s">
        <v>48</v>
      </c>
      <c r="AC348" s="99" t="s">
        <v>48</v>
      </c>
      <c r="AD348" s="99" t="s">
        <v>123</v>
      </c>
      <c r="AE348" s="99" t="s">
        <v>123</v>
      </c>
    </row>
    <row r="349" spans="1:31" s="102" customFormat="1" hidden="1">
      <c r="B349" s="99" t="s">
        <v>41</v>
      </c>
      <c r="C349" s="99" t="s">
        <v>545</v>
      </c>
      <c r="D349" s="99">
        <v>17376</v>
      </c>
      <c r="E349" s="99" t="s">
        <v>452</v>
      </c>
      <c r="F349" s="99" t="s">
        <v>556</v>
      </c>
      <c r="G349" s="101">
        <v>73512.759999999995</v>
      </c>
      <c r="H349" s="100">
        <v>0</v>
      </c>
      <c r="I349" s="101">
        <f t="shared" si="5"/>
        <v>-73512.759999999995</v>
      </c>
      <c r="J349" s="99" t="s">
        <v>42</v>
      </c>
      <c r="K349" s="101">
        <v>272135.86</v>
      </c>
      <c r="L349" s="99" t="s">
        <v>43</v>
      </c>
      <c r="M349" s="99" t="s">
        <v>44</v>
      </c>
      <c r="N349" s="99" t="s">
        <v>59</v>
      </c>
      <c r="O349" s="99" t="s">
        <v>45</v>
      </c>
      <c r="P349" s="99" t="s">
        <v>45</v>
      </c>
      <c r="Q349" s="99" t="s">
        <v>45</v>
      </c>
      <c r="R349" s="99" t="s">
        <v>45</v>
      </c>
      <c r="S349" s="99" t="s">
        <v>45</v>
      </c>
      <c r="T349" s="99" t="s">
        <v>45</v>
      </c>
      <c r="U349" s="99" t="s">
        <v>46</v>
      </c>
      <c r="V349" s="99" t="s">
        <v>47</v>
      </c>
      <c r="W349" s="99" t="s">
        <v>60</v>
      </c>
      <c r="X349" s="99" t="s">
        <v>48</v>
      </c>
      <c r="Y349" s="99" t="s">
        <v>48</v>
      </c>
      <c r="Z349" s="99" t="s">
        <v>48</v>
      </c>
      <c r="AA349" s="99" t="s">
        <v>48</v>
      </c>
      <c r="AB349" s="99" t="s">
        <v>48</v>
      </c>
      <c r="AC349" s="99" t="s">
        <v>48</v>
      </c>
      <c r="AD349" s="99" t="s">
        <v>123</v>
      </c>
      <c r="AE349" s="99" t="s">
        <v>123</v>
      </c>
    </row>
    <row r="350" spans="1:31" s="102" customFormat="1" ht="24" hidden="1">
      <c r="B350" s="99" t="s">
        <v>41</v>
      </c>
      <c r="C350" s="99" t="s">
        <v>548</v>
      </c>
      <c r="D350" s="99">
        <v>15256</v>
      </c>
      <c r="E350" s="99" t="s">
        <v>507</v>
      </c>
      <c r="F350" s="99" t="s">
        <v>557</v>
      </c>
      <c r="G350" s="101">
        <v>579388.69999999995</v>
      </c>
      <c r="H350" s="100">
        <v>0</v>
      </c>
      <c r="I350" s="101">
        <f t="shared" si="5"/>
        <v>-579388.69999999995</v>
      </c>
      <c r="J350" s="99" t="s">
        <v>42</v>
      </c>
      <c r="K350" s="101">
        <v>794580.95</v>
      </c>
      <c r="L350" s="99" t="s">
        <v>43</v>
      </c>
      <c r="M350" s="99" t="s">
        <v>52</v>
      </c>
      <c r="N350" s="99" t="s">
        <v>59</v>
      </c>
      <c r="O350" s="99" t="s">
        <v>45</v>
      </c>
      <c r="P350" s="99" t="s">
        <v>45</v>
      </c>
      <c r="Q350" s="99" t="s">
        <v>45</v>
      </c>
      <c r="R350" s="99" t="s">
        <v>45</v>
      </c>
      <c r="S350" s="99" t="s">
        <v>45</v>
      </c>
      <c r="T350" s="99" t="s">
        <v>45</v>
      </c>
      <c r="U350" s="99" t="s">
        <v>46</v>
      </c>
      <c r="V350" s="99" t="s">
        <v>53</v>
      </c>
      <c r="W350" s="99" t="s">
        <v>60</v>
      </c>
      <c r="X350" s="99" t="s">
        <v>48</v>
      </c>
      <c r="Y350" s="99" t="s">
        <v>48</v>
      </c>
      <c r="Z350" s="99" t="s">
        <v>48</v>
      </c>
      <c r="AA350" s="99" t="s">
        <v>48</v>
      </c>
      <c r="AB350" s="99" t="s">
        <v>48</v>
      </c>
      <c r="AC350" s="99" t="s">
        <v>48</v>
      </c>
      <c r="AD350" s="99" t="s">
        <v>123</v>
      </c>
      <c r="AE350" s="99" t="s">
        <v>123</v>
      </c>
    </row>
    <row r="351" spans="1:31" s="102" customFormat="1" hidden="1">
      <c r="B351" s="99" t="s">
        <v>41</v>
      </c>
      <c r="C351" s="99" t="s">
        <v>545</v>
      </c>
      <c r="D351" s="99">
        <v>17323</v>
      </c>
      <c r="E351" s="99" t="s">
        <v>177</v>
      </c>
      <c r="F351" s="99" t="s">
        <v>440</v>
      </c>
      <c r="G351" s="100">
        <v>0</v>
      </c>
      <c r="H351" s="101">
        <v>112396.12</v>
      </c>
      <c r="I351" s="101">
        <f t="shared" si="5"/>
        <v>112396.12</v>
      </c>
      <c r="J351" s="99" t="s">
        <v>42</v>
      </c>
      <c r="K351" s="101">
        <v>906977.07</v>
      </c>
      <c r="L351" s="99" t="s">
        <v>43</v>
      </c>
      <c r="M351" s="99" t="s">
        <v>52</v>
      </c>
      <c r="N351" s="99" t="s">
        <v>59</v>
      </c>
      <c r="O351" s="99" t="s">
        <v>45</v>
      </c>
      <c r="P351" s="99" t="s">
        <v>45</v>
      </c>
      <c r="Q351" s="99" t="s">
        <v>45</v>
      </c>
      <c r="R351" s="99" t="s">
        <v>45</v>
      </c>
      <c r="S351" s="99" t="s">
        <v>45</v>
      </c>
      <c r="T351" s="99" t="s">
        <v>45</v>
      </c>
      <c r="U351" s="99" t="s">
        <v>46</v>
      </c>
      <c r="V351" s="99" t="s">
        <v>53</v>
      </c>
      <c r="W351" s="99" t="s">
        <v>60</v>
      </c>
      <c r="X351" s="99" t="s">
        <v>48</v>
      </c>
      <c r="Y351" s="99" t="s">
        <v>48</v>
      </c>
      <c r="Z351" s="99" t="s">
        <v>48</v>
      </c>
      <c r="AA351" s="99" t="s">
        <v>48</v>
      </c>
      <c r="AB351" s="99" t="s">
        <v>48</v>
      </c>
      <c r="AC351" s="99" t="s">
        <v>48</v>
      </c>
      <c r="AD351" s="99" t="s">
        <v>123</v>
      </c>
      <c r="AE351" s="99" t="s">
        <v>123</v>
      </c>
    </row>
    <row r="352" spans="1:31" s="102" customFormat="1" hidden="1">
      <c r="B352" s="99" t="s">
        <v>41</v>
      </c>
      <c r="C352" s="99" t="s">
        <v>545</v>
      </c>
      <c r="D352" s="99">
        <v>17323</v>
      </c>
      <c r="E352" s="99" t="s">
        <v>177</v>
      </c>
      <c r="F352" s="99" t="s">
        <v>438</v>
      </c>
      <c r="G352" s="100">
        <v>0</v>
      </c>
      <c r="H352" s="101">
        <v>46520.07</v>
      </c>
      <c r="I352" s="101">
        <f t="shared" si="5"/>
        <v>46520.07</v>
      </c>
      <c r="J352" s="99" t="s">
        <v>42</v>
      </c>
      <c r="K352" s="101">
        <v>953497.14</v>
      </c>
      <c r="L352" s="99" t="s">
        <v>43</v>
      </c>
      <c r="M352" s="99" t="s">
        <v>52</v>
      </c>
      <c r="N352" s="99" t="s">
        <v>59</v>
      </c>
      <c r="O352" s="99" t="s">
        <v>45</v>
      </c>
      <c r="P352" s="99" t="s">
        <v>45</v>
      </c>
      <c r="Q352" s="99" t="s">
        <v>45</v>
      </c>
      <c r="R352" s="99" t="s">
        <v>45</v>
      </c>
      <c r="S352" s="99" t="s">
        <v>45</v>
      </c>
      <c r="T352" s="99" t="s">
        <v>45</v>
      </c>
      <c r="U352" s="99" t="s">
        <v>46</v>
      </c>
      <c r="V352" s="99" t="s">
        <v>53</v>
      </c>
      <c r="W352" s="99" t="s">
        <v>60</v>
      </c>
      <c r="X352" s="99" t="s">
        <v>48</v>
      </c>
      <c r="Y352" s="99" t="s">
        <v>48</v>
      </c>
      <c r="Z352" s="99" t="s">
        <v>48</v>
      </c>
      <c r="AA352" s="99" t="s">
        <v>48</v>
      </c>
      <c r="AB352" s="99" t="s">
        <v>48</v>
      </c>
      <c r="AC352" s="99" t="s">
        <v>48</v>
      </c>
      <c r="AD352" s="99" t="s">
        <v>123</v>
      </c>
      <c r="AE352" s="99" t="s">
        <v>123</v>
      </c>
    </row>
    <row r="353" spans="1:31" s="102" customFormat="1" ht="24" hidden="1">
      <c r="B353" s="99" t="s">
        <v>41</v>
      </c>
      <c r="C353" s="99" t="s">
        <v>548</v>
      </c>
      <c r="D353" s="99">
        <v>15232</v>
      </c>
      <c r="E353" s="99" t="s">
        <v>110</v>
      </c>
      <c r="F353" s="99" t="s">
        <v>558</v>
      </c>
      <c r="G353" s="101">
        <v>229166.65</v>
      </c>
      <c r="H353" s="100">
        <v>0</v>
      </c>
      <c r="I353" s="101">
        <f t="shared" si="5"/>
        <v>-229166.65</v>
      </c>
      <c r="J353" s="99" t="s">
        <v>42</v>
      </c>
      <c r="K353" s="101">
        <v>5164084.21</v>
      </c>
      <c r="L353" s="99" t="s">
        <v>43</v>
      </c>
      <c r="M353" s="99" t="s">
        <v>49</v>
      </c>
      <c r="N353" s="99" t="s">
        <v>59</v>
      </c>
      <c r="O353" s="99" t="s">
        <v>45</v>
      </c>
      <c r="P353" s="99" t="s">
        <v>45</v>
      </c>
      <c r="Q353" s="99" t="s">
        <v>45</v>
      </c>
      <c r="R353" s="99" t="s">
        <v>45</v>
      </c>
      <c r="S353" s="99" t="s">
        <v>45</v>
      </c>
      <c r="T353" s="99" t="s">
        <v>45</v>
      </c>
      <c r="U353" s="99" t="s">
        <v>46</v>
      </c>
      <c r="V353" s="99" t="s">
        <v>50</v>
      </c>
      <c r="W353" s="99" t="s">
        <v>60</v>
      </c>
      <c r="X353" s="99" t="s">
        <v>48</v>
      </c>
      <c r="Y353" s="99" t="s">
        <v>48</v>
      </c>
      <c r="Z353" s="99" t="s">
        <v>48</v>
      </c>
      <c r="AA353" s="99" t="s">
        <v>48</v>
      </c>
      <c r="AB353" s="99" t="s">
        <v>48</v>
      </c>
      <c r="AC353" s="99" t="s">
        <v>48</v>
      </c>
      <c r="AD353" s="99" t="s">
        <v>123</v>
      </c>
      <c r="AE353" s="99" t="s">
        <v>123</v>
      </c>
    </row>
    <row r="354" spans="1:31" s="102" customFormat="1" ht="24" hidden="1">
      <c r="B354" s="99" t="s">
        <v>41</v>
      </c>
      <c r="C354" s="99" t="s">
        <v>559</v>
      </c>
      <c r="D354" s="99">
        <v>16210</v>
      </c>
      <c r="E354" s="99" t="s">
        <v>560</v>
      </c>
      <c r="F354" s="99" t="s">
        <v>561</v>
      </c>
      <c r="G354" s="101">
        <v>49017.599999999999</v>
      </c>
      <c r="H354" s="100">
        <v>0</v>
      </c>
      <c r="I354" s="101">
        <f t="shared" si="5"/>
        <v>-49017.599999999999</v>
      </c>
      <c r="J354" s="99" t="s">
        <v>42</v>
      </c>
      <c r="K354" s="101">
        <v>5115066.6100000003</v>
      </c>
      <c r="L354" s="99" t="s">
        <v>43</v>
      </c>
      <c r="M354" s="99" t="s">
        <v>49</v>
      </c>
      <c r="N354" s="99" t="s">
        <v>59</v>
      </c>
      <c r="O354" s="99" t="s">
        <v>45</v>
      </c>
      <c r="P354" s="99" t="s">
        <v>45</v>
      </c>
      <c r="Q354" s="99" t="s">
        <v>45</v>
      </c>
      <c r="R354" s="99" t="s">
        <v>45</v>
      </c>
      <c r="S354" s="99" t="s">
        <v>45</v>
      </c>
      <c r="T354" s="99" t="s">
        <v>45</v>
      </c>
      <c r="U354" s="99" t="s">
        <v>46</v>
      </c>
      <c r="V354" s="99" t="s">
        <v>50</v>
      </c>
      <c r="W354" s="99" t="s">
        <v>60</v>
      </c>
      <c r="X354" s="99" t="s">
        <v>48</v>
      </c>
      <c r="Y354" s="99" t="s">
        <v>48</v>
      </c>
      <c r="Z354" s="99" t="s">
        <v>48</v>
      </c>
      <c r="AA354" s="99" t="s">
        <v>48</v>
      </c>
      <c r="AB354" s="99" t="s">
        <v>48</v>
      </c>
      <c r="AC354" s="99" t="s">
        <v>48</v>
      </c>
      <c r="AD354" s="99" t="s">
        <v>123</v>
      </c>
      <c r="AE354" s="99" t="s">
        <v>123</v>
      </c>
    </row>
    <row r="355" spans="1:31" s="102" customFormat="1" hidden="1">
      <c r="B355" s="99" t="s">
        <v>41</v>
      </c>
      <c r="C355" s="99" t="s">
        <v>545</v>
      </c>
      <c r="D355" s="99">
        <v>17323</v>
      </c>
      <c r="E355" s="99" t="s">
        <v>177</v>
      </c>
      <c r="F355" s="99" t="s">
        <v>444</v>
      </c>
      <c r="G355" s="100">
        <v>0</v>
      </c>
      <c r="H355" s="101">
        <v>333333.33</v>
      </c>
      <c r="I355" s="101">
        <f t="shared" si="5"/>
        <v>333333.33</v>
      </c>
      <c r="J355" s="99" t="s">
        <v>42</v>
      </c>
      <c r="K355" s="101">
        <v>5448399.9400000004</v>
      </c>
      <c r="L355" s="99" t="s">
        <v>43</v>
      </c>
      <c r="M355" s="99" t="s">
        <v>49</v>
      </c>
      <c r="N355" s="99" t="s">
        <v>59</v>
      </c>
      <c r="O355" s="99" t="s">
        <v>45</v>
      </c>
      <c r="P355" s="99" t="s">
        <v>45</v>
      </c>
      <c r="Q355" s="99" t="s">
        <v>45</v>
      </c>
      <c r="R355" s="99" t="s">
        <v>45</v>
      </c>
      <c r="S355" s="99" t="s">
        <v>45</v>
      </c>
      <c r="T355" s="99" t="s">
        <v>45</v>
      </c>
      <c r="U355" s="99" t="s">
        <v>46</v>
      </c>
      <c r="V355" s="99" t="s">
        <v>50</v>
      </c>
      <c r="W355" s="99" t="s">
        <v>60</v>
      </c>
      <c r="X355" s="99" t="s">
        <v>48</v>
      </c>
      <c r="Y355" s="99" t="s">
        <v>48</v>
      </c>
      <c r="Z355" s="99" t="s">
        <v>48</v>
      </c>
      <c r="AA355" s="99" t="s">
        <v>48</v>
      </c>
      <c r="AB355" s="99" t="s">
        <v>48</v>
      </c>
      <c r="AC355" s="99" t="s">
        <v>48</v>
      </c>
      <c r="AD355" s="99" t="s">
        <v>123</v>
      </c>
      <c r="AE355" s="99" t="s">
        <v>123</v>
      </c>
    </row>
    <row r="356" spans="1:31" s="102" customFormat="1" ht="36" hidden="1">
      <c r="B356" s="99" t="s">
        <v>41</v>
      </c>
      <c r="C356" s="99" t="s">
        <v>550</v>
      </c>
      <c r="D356" s="99">
        <v>15122</v>
      </c>
      <c r="E356" s="99" t="s">
        <v>297</v>
      </c>
      <c r="F356" s="99" t="s">
        <v>562</v>
      </c>
      <c r="G356" s="101">
        <v>50612.1</v>
      </c>
      <c r="H356" s="100">
        <v>0</v>
      </c>
      <c r="I356" s="101">
        <f t="shared" si="5"/>
        <v>-50612.1</v>
      </c>
      <c r="J356" s="99" t="s">
        <v>42</v>
      </c>
      <c r="K356" s="101">
        <v>135013.37</v>
      </c>
      <c r="L356" s="99" t="s">
        <v>43</v>
      </c>
      <c r="M356" s="99" t="s">
        <v>85</v>
      </c>
      <c r="N356" s="99" t="s">
        <v>59</v>
      </c>
      <c r="O356" s="99" t="s">
        <v>45</v>
      </c>
      <c r="P356" s="99" t="s">
        <v>45</v>
      </c>
      <c r="Q356" s="99" t="s">
        <v>45</v>
      </c>
      <c r="R356" s="99" t="s">
        <v>45</v>
      </c>
      <c r="S356" s="99" t="s">
        <v>45</v>
      </c>
      <c r="T356" s="99" t="s">
        <v>45</v>
      </c>
      <c r="U356" s="99" t="s">
        <v>46</v>
      </c>
      <c r="V356" s="99" t="s">
        <v>86</v>
      </c>
      <c r="W356" s="99" t="s">
        <v>60</v>
      </c>
      <c r="X356" s="99" t="s">
        <v>48</v>
      </c>
      <c r="Y356" s="99" t="s">
        <v>48</v>
      </c>
      <c r="Z356" s="99" t="s">
        <v>48</v>
      </c>
      <c r="AA356" s="99" t="s">
        <v>48</v>
      </c>
      <c r="AB356" s="99" t="s">
        <v>48</v>
      </c>
      <c r="AC356" s="99" t="s">
        <v>48</v>
      </c>
      <c r="AD356" s="99" t="s">
        <v>123</v>
      </c>
      <c r="AE356" s="99" t="s">
        <v>123</v>
      </c>
    </row>
    <row r="357" spans="1:31" s="102" customFormat="1" hidden="1">
      <c r="B357" s="99" t="s">
        <v>41</v>
      </c>
      <c r="C357" s="99" t="s">
        <v>545</v>
      </c>
      <c r="D357" s="99">
        <v>17323</v>
      </c>
      <c r="E357" s="99" t="s">
        <v>177</v>
      </c>
      <c r="F357" s="99" t="s">
        <v>92</v>
      </c>
      <c r="G357" s="100">
        <v>0</v>
      </c>
      <c r="H357" s="101">
        <v>25000</v>
      </c>
      <c r="I357" s="101">
        <f t="shared" si="5"/>
        <v>25000</v>
      </c>
      <c r="J357" s="99" t="s">
        <v>42</v>
      </c>
      <c r="K357" s="101">
        <v>160013.37</v>
      </c>
      <c r="L357" s="99" t="s">
        <v>43</v>
      </c>
      <c r="M357" s="99" t="s">
        <v>85</v>
      </c>
      <c r="N357" s="99" t="s">
        <v>59</v>
      </c>
      <c r="O357" s="99" t="s">
        <v>45</v>
      </c>
      <c r="P357" s="99" t="s">
        <v>45</v>
      </c>
      <c r="Q357" s="99" t="s">
        <v>45</v>
      </c>
      <c r="R357" s="99" t="s">
        <v>45</v>
      </c>
      <c r="S357" s="99" t="s">
        <v>45</v>
      </c>
      <c r="T357" s="99" t="s">
        <v>45</v>
      </c>
      <c r="U357" s="99" t="s">
        <v>46</v>
      </c>
      <c r="V357" s="99" t="s">
        <v>86</v>
      </c>
      <c r="W357" s="99" t="s">
        <v>60</v>
      </c>
      <c r="X357" s="99" t="s">
        <v>48</v>
      </c>
      <c r="Y357" s="99" t="s">
        <v>48</v>
      </c>
      <c r="Z357" s="99" t="s">
        <v>48</v>
      </c>
      <c r="AA357" s="99" t="s">
        <v>48</v>
      </c>
      <c r="AB357" s="99" t="s">
        <v>48</v>
      </c>
      <c r="AC357" s="99" t="s">
        <v>48</v>
      </c>
      <c r="AD357" s="99" t="s">
        <v>123</v>
      </c>
      <c r="AE357" s="99" t="s">
        <v>123</v>
      </c>
    </row>
    <row r="358" spans="1:31" s="102" customFormat="1" ht="24" hidden="1">
      <c r="B358" s="99" t="s">
        <v>41</v>
      </c>
      <c r="C358" s="99" t="s">
        <v>545</v>
      </c>
      <c r="D358" s="99">
        <v>17329</v>
      </c>
      <c r="E358" s="99" t="s">
        <v>120</v>
      </c>
      <c r="F358" s="99" t="s">
        <v>409</v>
      </c>
      <c r="G358" s="101">
        <v>18000</v>
      </c>
      <c r="H358" s="100">
        <v>0</v>
      </c>
      <c r="I358" s="101">
        <f t="shared" si="5"/>
        <v>-18000</v>
      </c>
      <c r="J358" s="99" t="s">
        <v>42</v>
      </c>
      <c r="K358" s="101">
        <v>47500</v>
      </c>
      <c r="L358" s="99" t="s">
        <v>43</v>
      </c>
      <c r="M358" s="99" t="s">
        <v>96</v>
      </c>
      <c r="N358" s="99" t="s">
        <v>59</v>
      </c>
      <c r="O358" s="99" t="s">
        <v>45</v>
      </c>
      <c r="P358" s="99" t="s">
        <v>45</v>
      </c>
      <c r="Q358" s="99" t="s">
        <v>45</v>
      </c>
      <c r="R358" s="99" t="s">
        <v>45</v>
      </c>
      <c r="S358" s="99" t="s">
        <v>45</v>
      </c>
      <c r="T358" s="99" t="s">
        <v>45</v>
      </c>
      <c r="U358" s="99" t="s">
        <v>46</v>
      </c>
      <c r="V358" s="99" t="s">
        <v>97</v>
      </c>
      <c r="W358" s="99" t="s">
        <v>60</v>
      </c>
      <c r="X358" s="99" t="s">
        <v>48</v>
      </c>
      <c r="Y358" s="99" t="s">
        <v>48</v>
      </c>
      <c r="Z358" s="99" t="s">
        <v>48</v>
      </c>
      <c r="AA358" s="99" t="s">
        <v>48</v>
      </c>
      <c r="AB358" s="99" t="s">
        <v>48</v>
      </c>
      <c r="AC358" s="99" t="s">
        <v>48</v>
      </c>
      <c r="AD358" s="99" t="s">
        <v>123</v>
      </c>
      <c r="AE358" s="99" t="s">
        <v>123</v>
      </c>
    </row>
    <row r="359" spans="1:31" s="102" customFormat="1" hidden="1">
      <c r="B359" s="99" t="s">
        <v>41</v>
      </c>
      <c r="C359" s="99" t="s">
        <v>563</v>
      </c>
      <c r="D359" s="99">
        <v>15357</v>
      </c>
      <c r="E359" s="99" t="s">
        <v>241</v>
      </c>
      <c r="F359" s="99" t="s">
        <v>564</v>
      </c>
      <c r="G359" s="101">
        <v>13639.4</v>
      </c>
      <c r="H359" s="100">
        <v>0</v>
      </c>
      <c r="I359" s="101">
        <f t="shared" si="5"/>
        <v>-13639.4</v>
      </c>
      <c r="J359" s="99" t="s">
        <v>42</v>
      </c>
      <c r="K359" s="101">
        <v>784831.06</v>
      </c>
      <c r="L359" s="99" t="s">
        <v>43</v>
      </c>
      <c r="M359" s="99" t="s">
        <v>211</v>
      </c>
      <c r="N359" s="99" t="s">
        <v>59</v>
      </c>
      <c r="O359" s="99" t="s">
        <v>45</v>
      </c>
      <c r="P359" s="99" t="s">
        <v>45</v>
      </c>
      <c r="Q359" s="99" t="s">
        <v>45</v>
      </c>
      <c r="R359" s="99" t="s">
        <v>45</v>
      </c>
      <c r="S359" s="99" t="s">
        <v>45</v>
      </c>
      <c r="T359" s="99" t="s">
        <v>45</v>
      </c>
      <c r="U359" s="99" t="s">
        <v>46</v>
      </c>
      <c r="V359" s="99" t="s">
        <v>212</v>
      </c>
      <c r="W359" s="99" t="s">
        <v>60</v>
      </c>
      <c r="X359" s="99" t="s">
        <v>48</v>
      </c>
      <c r="Y359" s="99" t="s">
        <v>48</v>
      </c>
      <c r="Z359" s="99" t="s">
        <v>48</v>
      </c>
      <c r="AA359" s="99" t="s">
        <v>48</v>
      </c>
      <c r="AB359" s="99" t="s">
        <v>48</v>
      </c>
      <c r="AC359" s="99" t="s">
        <v>48</v>
      </c>
      <c r="AD359" s="99" t="s">
        <v>123</v>
      </c>
      <c r="AE359" s="99" t="s">
        <v>123</v>
      </c>
    </row>
    <row r="360" spans="1:31" s="102" customFormat="1" hidden="1">
      <c r="B360" s="99" t="s">
        <v>41</v>
      </c>
      <c r="C360" s="99" t="s">
        <v>563</v>
      </c>
      <c r="D360" s="99">
        <v>15357</v>
      </c>
      <c r="E360" s="99" t="s">
        <v>241</v>
      </c>
      <c r="F360" s="99" t="s">
        <v>565</v>
      </c>
      <c r="G360" s="101">
        <v>7546.87</v>
      </c>
      <c r="H360" s="100">
        <v>0</v>
      </c>
      <c r="I360" s="101">
        <f t="shared" ref="I360:I423" si="6">H360-G360</f>
        <v>-7546.87</v>
      </c>
      <c r="J360" s="99" t="s">
        <v>42</v>
      </c>
      <c r="K360" s="101">
        <v>777284.19</v>
      </c>
      <c r="L360" s="99" t="s">
        <v>43</v>
      </c>
      <c r="M360" s="99" t="s">
        <v>211</v>
      </c>
      <c r="N360" s="99" t="s">
        <v>59</v>
      </c>
      <c r="O360" s="99" t="s">
        <v>45</v>
      </c>
      <c r="P360" s="99" t="s">
        <v>45</v>
      </c>
      <c r="Q360" s="99" t="s">
        <v>45</v>
      </c>
      <c r="R360" s="99" t="s">
        <v>45</v>
      </c>
      <c r="S360" s="99" t="s">
        <v>45</v>
      </c>
      <c r="T360" s="99" t="s">
        <v>45</v>
      </c>
      <c r="U360" s="99" t="s">
        <v>46</v>
      </c>
      <c r="V360" s="99" t="s">
        <v>212</v>
      </c>
      <c r="W360" s="99" t="s">
        <v>60</v>
      </c>
      <c r="X360" s="99" t="s">
        <v>48</v>
      </c>
      <c r="Y360" s="99" t="s">
        <v>48</v>
      </c>
      <c r="Z360" s="99" t="s">
        <v>48</v>
      </c>
      <c r="AA360" s="99" t="s">
        <v>48</v>
      </c>
      <c r="AB360" s="99" t="s">
        <v>48</v>
      </c>
      <c r="AC360" s="99" t="s">
        <v>48</v>
      </c>
      <c r="AD360" s="99" t="s">
        <v>123</v>
      </c>
      <c r="AE360" s="99" t="s">
        <v>123</v>
      </c>
    </row>
    <row r="361" spans="1:31" s="102" customFormat="1" hidden="1">
      <c r="B361" s="99" t="s">
        <v>41</v>
      </c>
      <c r="C361" s="99" t="s">
        <v>563</v>
      </c>
      <c r="D361" s="99">
        <v>15357</v>
      </c>
      <c r="E361" s="99" t="s">
        <v>241</v>
      </c>
      <c r="F361" s="99" t="s">
        <v>566</v>
      </c>
      <c r="G361" s="100">
        <v>0</v>
      </c>
      <c r="H361" s="101">
        <v>845083.32</v>
      </c>
      <c r="I361" s="101">
        <f t="shared" si="6"/>
        <v>845083.32</v>
      </c>
      <c r="J361" s="99" t="s">
        <v>42</v>
      </c>
      <c r="K361" s="101">
        <v>1622367.51</v>
      </c>
      <c r="L361" s="99" t="s">
        <v>43</v>
      </c>
      <c r="M361" s="99" t="s">
        <v>211</v>
      </c>
      <c r="N361" s="99" t="s">
        <v>59</v>
      </c>
      <c r="O361" s="99" t="s">
        <v>45</v>
      </c>
      <c r="P361" s="99" t="s">
        <v>45</v>
      </c>
      <c r="Q361" s="99" t="s">
        <v>45</v>
      </c>
      <c r="R361" s="99" t="s">
        <v>45</v>
      </c>
      <c r="S361" s="99" t="s">
        <v>45</v>
      </c>
      <c r="T361" s="99" t="s">
        <v>45</v>
      </c>
      <c r="U361" s="99" t="s">
        <v>46</v>
      </c>
      <c r="V361" s="99" t="s">
        <v>212</v>
      </c>
      <c r="W361" s="99" t="s">
        <v>60</v>
      </c>
      <c r="X361" s="99" t="s">
        <v>48</v>
      </c>
      <c r="Y361" s="99" t="s">
        <v>48</v>
      </c>
      <c r="Z361" s="99" t="s">
        <v>48</v>
      </c>
      <c r="AA361" s="99" t="s">
        <v>48</v>
      </c>
      <c r="AB361" s="99" t="s">
        <v>48</v>
      </c>
      <c r="AC361" s="99" t="s">
        <v>48</v>
      </c>
      <c r="AD361" s="99" t="s">
        <v>123</v>
      </c>
      <c r="AE361" s="99" t="s">
        <v>123</v>
      </c>
    </row>
    <row r="362" spans="1:31" s="102" customFormat="1" hidden="1">
      <c r="B362" s="99" t="s">
        <v>41</v>
      </c>
      <c r="C362" s="99" t="s">
        <v>563</v>
      </c>
      <c r="D362" s="99">
        <v>15357</v>
      </c>
      <c r="E362" s="99" t="s">
        <v>241</v>
      </c>
      <c r="F362" s="99" t="s">
        <v>567</v>
      </c>
      <c r="G362" s="100">
        <v>0</v>
      </c>
      <c r="H362" s="101">
        <v>51288.68</v>
      </c>
      <c r="I362" s="101">
        <f t="shared" si="6"/>
        <v>51288.68</v>
      </c>
      <c r="J362" s="99" t="s">
        <v>42</v>
      </c>
      <c r="K362" s="101">
        <v>1673656.19</v>
      </c>
      <c r="L362" s="99" t="s">
        <v>43</v>
      </c>
      <c r="M362" s="99" t="s">
        <v>211</v>
      </c>
      <c r="N362" s="99" t="s">
        <v>59</v>
      </c>
      <c r="O362" s="99" t="s">
        <v>45</v>
      </c>
      <c r="P362" s="99" t="s">
        <v>45</v>
      </c>
      <c r="Q362" s="99" t="s">
        <v>45</v>
      </c>
      <c r="R362" s="99" t="s">
        <v>45</v>
      </c>
      <c r="S362" s="99" t="s">
        <v>45</v>
      </c>
      <c r="T362" s="99" t="s">
        <v>45</v>
      </c>
      <c r="U362" s="99" t="s">
        <v>46</v>
      </c>
      <c r="V362" s="99" t="s">
        <v>212</v>
      </c>
      <c r="W362" s="99" t="s">
        <v>60</v>
      </c>
      <c r="X362" s="99" t="s">
        <v>48</v>
      </c>
      <c r="Y362" s="99" t="s">
        <v>48</v>
      </c>
      <c r="Z362" s="99" t="s">
        <v>48</v>
      </c>
      <c r="AA362" s="99" t="s">
        <v>48</v>
      </c>
      <c r="AB362" s="99" t="s">
        <v>48</v>
      </c>
      <c r="AC362" s="99" t="s">
        <v>48</v>
      </c>
      <c r="AD362" s="99" t="s">
        <v>123</v>
      </c>
      <c r="AE362" s="99" t="s">
        <v>123</v>
      </c>
    </row>
    <row r="363" spans="1:31" s="102" customFormat="1" hidden="1">
      <c r="B363" s="99" t="s">
        <v>41</v>
      </c>
      <c r="C363" s="99" t="s">
        <v>545</v>
      </c>
      <c r="D363" s="99">
        <v>17323</v>
      </c>
      <c r="E363" s="99" t="s">
        <v>177</v>
      </c>
      <c r="F363" s="99" t="s">
        <v>295</v>
      </c>
      <c r="G363" s="100">
        <v>0</v>
      </c>
      <c r="H363" s="101">
        <v>14100</v>
      </c>
      <c r="I363" s="101">
        <f t="shared" si="6"/>
        <v>14100</v>
      </c>
      <c r="J363" s="99" t="s">
        <v>42</v>
      </c>
      <c r="K363" s="101">
        <v>1687756.19</v>
      </c>
      <c r="L363" s="99" t="s">
        <v>43</v>
      </c>
      <c r="M363" s="99" t="s">
        <v>211</v>
      </c>
      <c r="N363" s="99" t="s">
        <v>59</v>
      </c>
      <c r="O363" s="99" t="s">
        <v>45</v>
      </c>
      <c r="P363" s="99" t="s">
        <v>45</v>
      </c>
      <c r="Q363" s="99" t="s">
        <v>45</v>
      </c>
      <c r="R363" s="99" t="s">
        <v>45</v>
      </c>
      <c r="S363" s="99" t="s">
        <v>45</v>
      </c>
      <c r="T363" s="99" t="s">
        <v>45</v>
      </c>
      <c r="U363" s="99" t="s">
        <v>46</v>
      </c>
      <c r="V363" s="99" t="s">
        <v>212</v>
      </c>
      <c r="W363" s="99" t="s">
        <v>60</v>
      </c>
      <c r="X363" s="99" t="s">
        <v>48</v>
      </c>
      <c r="Y363" s="99" t="s">
        <v>48</v>
      </c>
      <c r="Z363" s="99" t="s">
        <v>48</v>
      </c>
      <c r="AA363" s="99" t="s">
        <v>48</v>
      </c>
      <c r="AB363" s="99" t="s">
        <v>48</v>
      </c>
      <c r="AC363" s="99" t="s">
        <v>48</v>
      </c>
      <c r="AD363" s="99" t="s">
        <v>123</v>
      </c>
      <c r="AE363" s="99" t="s">
        <v>123</v>
      </c>
    </row>
    <row r="364" spans="1:31" s="102" customFormat="1" ht="24" hidden="1">
      <c r="B364" s="99" t="s">
        <v>41</v>
      </c>
      <c r="C364" s="99" t="s">
        <v>545</v>
      </c>
      <c r="D364" s="99">
        <v>17399</v>
      </c>
      <c r="E364" s="99" t="s">
        <v>283</v>
      </c>
      <c r="F364" s="99" t="s">
        <v>569</v>
      </c>
      <c r="G364" s="100">
        <v>0</v>
      </c>
      <c r="H364" s="101">
        <v>16790.77</v>
      </c>
      <c r="I364" s="101">
        <f t="shared" si="6"/>
        <v>16790.77</v>
      </c>
      <c r="J364" s="99" t="s">
        <v>42</v>
      </c>
      <c r="K364" s="101">
        <v>16790.77</v>
      </c>
      <c r="L364" s="99" t="s">
        <v>488</v>
      </c>
      <c r="M364" s="99" t="s">
        <v>488</v>
      </c>
      <c r="N364" s="99" t="s">
        <v>59</v>
      </c>
      <c r="O364" s="99" t="s">
        <v>45</v>
      </c>
      <c r="P364" s="99" t="s">
        <v>45</v>
      </c>
      <c r="Q364" s="99" t="s">
        <v>45</v>
      </c>
      <c r="R364" s="99" t="s">
        <v>45</v>
      </c>
      <c r="S364" s="99" t="s">
        <v>45</v>
      </c>
      <c r="T364" s="99" t="s">
        <v>45</v>
      </c>
      <c r="U364" s="99" t="s">
        <v>489</v>
      </c>
      <c r="V364" s="99" t="s">
        <v>489</v>
      </c>
      <c r="W364" s="99" t="s">
        <v>60</v>
      </c>
      <c r="X364" s="99" t="s">
        <v>48</v>
      </c>
      <c r="Y364" s="99" t="s">
        <v>48</v>
      </c>
      <c r="Z364" s="99" t="s">
        <v>48</v>
      </c>
      <c r="AA364" s="99" t="s">
        <v>48</v>
      </c>
      <c r="AB364" s="99" t="s">
        <v>48</v>
      </c>
      <c r="AC364" s="99" t="s">
        <v>48</v>
      </c>
      <c r="AD364" s="99" t="s">
        <v>123</v>
      </c>
      <c r="AE364" s="99" t="s">
        <v>123</v>
      </c>
    </row>
    <row r="365" spans="1:31" s="102" customFormat="1" ht="24" hidden="1">
      <c r="B365" s="99" t="s">
        <v>41</v>
      </c>
      <c r="C365" s="99" t="s">
        <v>545</v>
      </c>
      <c r="D365" s="99">
        <v>17399</v>
      </c>
      <c r="E365" s="99" t="s">
        <v>283</v>
      </c>
      <c r="F365" s="99" t="s">
        <v>569</v>
      </c>
      <c r="G365" s="100">
        <v>0</v>
      </c>
      <c r="H365" s="101">
        <v>3439.88</v>
      </c>
      <c r="I365" s="101">
        <f t="shared" si="6"/>
        <v>3439.88</v>
      </c>
      <c r="J365" s="99" t="s">
        <v>42</v>
      </c>
      <c r="K365" s="101">
        <v>20230.650000000001</v>
      </c>
      <c r="L365" s="99" t="s">
        <v>488</v>
      </c>
      <c r="M365" s="99" t="s">
        <v>488</v>
      </c>
      <c r="N365" s="99" t="s">
        <v>59</v>
      </c>
      <c r="O365" s="99" t="s">
        <v>45</v>
      </c>
      <c r="P365" s="99" t="s">
        <v>45</v>
      </c>
      <c r="Q365" s="99" t="s">
        <v>45</v>
      </c>
      <c r="R365" s="99" t="s">
        <v>45</v>
      </c>
      <c r="S365" s="99" t="s">
        <v>45</v>
      </c>
      <c r="T365" s="99" t="s">
        <v>45</v>
      </c>
      <c r="U365" s="99" t="s">
        <v>489</v>
      </c>
      <c r="V365" s="99" t="s">
        <v>489</v>
      </c>
      <c r="W365" s="99" t="s">
        <v>60</v>
      </c>
      <c r="X365" s="99" t="s">
        <v>48</v>
      </c>
      <c r="Y365" s="99" t="s">
        <v>48</v>
      </c>
      <c r="Z365" s="99" t="s">
        <v>48</v>
      </c>
      <c r="AA365" s="99" t="s">
        <v>48</v>
      </c>
      <c r="AB365" s="99" t="s">
        <v>48</v>
      </c>
      <c r="AC365" s="99" t="s">
        <v>48</v>
      </c>
      <c r="AD365" s="99" t="s">
        <v>123</v>
      </c>
      <c r="AE365" s="99" t="s">
        <v>123</v>
      </c>
    </row>
    <row r="366" spans="1:31" s="102" customFormat="1" ht="36" hidden="1">
      <c r="B366" s="99" t="s">
        <v>41</v>
      </c>
      <c r="C366" s="99" t="s">
        <v>548</v>
      </c>
      <c r="D366" s="99">
        <v>15261</v>
      </c>
      <c r="E366" s="99" t="s">
        <v>297</v>
      </c>
      <c r="F366" s="99" t="s">
        <v>570</v>
      </c>
      <c r="G366" s="100">
        <v>0</v>
      </c>
      <c r="H366" s="101">
        <v>90877.71</v>
      </c>
      <c r="I366" s="101">
        <f t="shared" si="6"/>
        <v>90877.71</v>
      </c>
      <c r="J366" s="99" t="s">
        <v>42</v>
      </c>
      <c r="K366" s="101">
        <v>90877.71</v>
      </c>
      <c r="L366" s="99" t="s">
        <v>151</v>
      </c>
      <c r="M366" s="99" t="s">
        <v>152</v>
      </c>
      <c r="N366" s="99" t="s">
        <v>59</v>
      </c>
      <c r="O366" s="99" t="s">
        <v>45</v>
      </c>
      <c r="P366" s="99" t="s">
        <v>45</v>
      </c>
      <c r="Q366" s="99" t="s">
        <v>45</v>
      </c>
      <c r="R366" s="99" t="s">
        <v>45</v>
      </c>
      <c r="S366" s="99" t="s">
        <v>45</v>
      </c>
      <c r="T366" s="99" t="s">
        <v>45</v>
      </c>
      <c r="U366" s="99" t="s">
        <v>207</v>
      </c>
      <c r="V366" s="99" t="s">
        <v>208</v>
      </c>
      <c r="W366" s="99" t="s">
        <v>60</v>
      </c>
      <c r="X366" s="99" t="s">
        <v>48</v>
      </c>
      <c r="Y366" s="99" t="s">
        <v>48</v>
      </c>
      <c r="Z366" s="99" t="s">
        <v>48</v>
      </c>
      <c r="AA366" s="99" t="s">
        <v>48</v>
      </c>
      <c r="AB366" s="99" t="s">
        <v>48</v>
      </c>
      <c r="AC366" s="99" t="s">
        <v>48</v>
      </c>
      <c r="AD366" s="99" t="s">
        <v>123</v>
      </c>
      <c r="AE366" s="99" t="s">
        <v>123</v>
      </c>
    </row>
    <row r="367" spans="1:31" s="102" customFormat="1" ht="24" hidden="1">
      <c r="A367" s="99" t="s">
        <v>572</v>
      </c>
      <c r="B367" s="99" t="s">
        <v>41</v>
      </c>
      <c r="C367" s="99" t="s">
        <v>573</v>
      </c>
      <c r="D367" s="99">
        <v>19377</v>
      </c>
      <c r="E367" s="99" t="s">
        <v>181</v>
      </c>
      <c r="F367" s="99" t="s">
        <v>581</v>
      </c>
      <c r="G367" s="101">
        <v>47543.78</v>
      </c>
      <c r="H367" s="100">
        <v>0</v>
      </c>
      <c r="I367" s="101">
        <f t="shared" si="6"/>
        <v>-47543.78</v>
      </c>
      <c r="J367" s="99" t="s">
        <v>42</v>
      </c>
      <c r="K367" s="101">
        <v>224592.08</v>
      </c>
      <c r="L367" s="99" t="s">
        <v>43</v>
      </c>
      <c r="M367" s="99" t="s">
        <v>44</v>
      </c>
      <c r="N367" s="99" t="s">
        <v>59</v>
      </c>
      <c r="O367" s="99" t="s">
        <v>45</v>
      </c>
      <c r="P367" s="99" t="s">
        <v>45</v>
      </c>
      <c r="Q367" s="99" t="s">
        <v>45</v>
      </c>
      <c r="R367" s="99" t="s">
        <v>45</v>
      </c>
      <c r="S367" s="99" t="s">
        <v>45</v>
      </c>
      <c r="T367" s="99" t="s">
        <v>45</v>
      </c>
      <c r="U367" s="99" t="s">
        <v>46</v>
      </c>
      <c r="V367" s="99" t="s">
        <v>47</v>
      </c>
      <c r="W367" s="99" t="s">
        <v>60</v>
      </c>
      <c r="X367" s="99" t="s">
        <v>48</v>
      </c>
      <c r="Y367" s="99" t="s">
        <v>48</v>
      </c>
      <c r="Z367" s="99" t="s">
        <v>48</v>
      </c>
      <c r="AA367" s="99" t="s">
        <v>48</v>
      </c>
      <c r="AB367" s="99" t="s">
        <v>48</v>
      </c>
      <c r="AC367" s="99" t="s">
        <v>48</v>
      </c>
      <c r="AD367" s="99" t="s">
        <v>123</v>
      </c>
      <c r="AE367" s="99" t="s">
        <v>123</v>
      </c>
    </row>
    <row r="368" spans="1:31" s="102" customFormat="1" ht="24" hidden="1">
      <c r="A368" s="99" t="s">
        <v>572</v>
      </c>
      <c r="B368" s="99" t="s">
        <v>41</v>
      </c>
      <c r="C368" s="99" t="s">
        <v>573</v>
      </c>
      <c r="D368" s="99">
        <v>19377</v>
      </c>
      <c r="E368" s="99" t="s">
        <v>181</v>
      </c>
      <c r="F368" s="99" t="s">
        <v>582</v>
      </c>
      <c r="G368" s="101">
        <v>53263</v>
      </c>
      <c r="H368" s="100">
        <v>0</v>
      </c>
      <c r="I368" s="101">
        <f t="shared" si="6"/>
        <v>-53263</v>
      </c>
      <c r="J368" s="99" t="s">
        <v>42</v>
      </c>
      <c r="K368" s="101">
        <v>171329.08</v>
      </c>
      <c r="L368" s="99" t="s">
        <v>43</v>
      </c>
      <c r="M368" s="99" t="s">
        <v>44</v>
      </c>
      <c r="N368" s="99" t="s">
        <v>59</v>
      </c>
      <c r="O368" s="99" t="s">
        <v>45</v>
      </c>
      <c r="P368" s="99" t="s">
        <v>45</v>
      </c>
      <c r="Q368" s="99" t="s">
        <v>45</v>
      </c>
      <c r="R368" s="99" t="s">
        <v>45</v>
      </c>
      <c r="S368" s="99" t="s">
        <v>45</v>
      </c>
      <c r="T368" s="99" t="s">
        <v>45</v>
      </c>
      <c r="U368" s="99" t="s">
        <v>46</v>
      </c>
      <c r="V368" s="99" t="s">
        <v>47</v>
      </c>
      <c r="W368" s="99" t="s">
        <v>60</v>
      </c>
      <c r="X368" s="99" t="s">
        <v>48</v>
      </c>
      <c r="Y368" s="99" t="s">
        <v>48</v>
      </c>
      <c r="Z368" s="99" t="s">
        <v>48</v>
      </c>
      <c r="AA368" s="99" t="s">
        <v>48</v>
      </c>
      <c r="AB368" s="99" t="s">
        <v>48</v>
      </c>
      <c r="AC368" s="99" t="s">
        <v>48</v>
      </c>
      <c r="AD368" s="99" t="s">
        <v>123</v>
      </c>
      <c r="AE368" s="99" t="s">
        <v>123</v>
      </c>
    </row>
    <row r="369" spans="1:31" s="102" customFormat="1" hidden="1">
      <c r="A369" s="99" t="s">
        <v>572</v>
      </c>
      <c r="B369" s="99" t="s">
        <v>41</v>
      </c>
      <c r="C369" s="99" t="s">
        <v>576</v>
      </c>
      <c r="D369" s="99">
        <v>20324</v>
      </c>
      <c r="E369" s="99" t="s">
        <v>335</v>
      </c>
      <c r="F369" s="99" t="s">
        <v>583</v>
      </c>
      <c r="G369" s="100">
        <v>0</v>
      </c>
      <c r="H369" s="101">
        <v>55630.57</v>
      </c>
      <c r="I369" s="101">
        <f t="shared" si="6"/>
        <v>55630.57</v>
      </c>
      <c r="J369" s="99" t="s">
        <v>42</v>
      </c>
      <c r="K369" s="101">
        <v>226959.65</v>
      </c>
      <c r="L369" s="99" t="s">
        <v>43</v>
      </c>
      <c r="M369" s="99" t="s">
        <v>44</v>
      </c>
      <c r="N369" s="99" t="s">
        <v>59</v>
      </c>
      <c r="O369" s="99" t="s">
        <v>45</v>
      </c>
      <c r="P369" s="99" t="s">
        <v>45</v>
      </c>
      <c r="Q369" s="99" t="s">
        <v>45</v>
      </c>
      <c r="R369" s="99" t="s">
        <v>45</v>
      </c>
      <c r="S369" s="99" t="s">
        <v>45</v>
      </c>
      <c r="T369" s="99" t="s">
        <v>45</v>
      </c>
      <c r="U369" s="99" t="s">
        <v>46</v>
      </c>
      <c r="V369" s="99" t="s">
        <v>47</v>
      </c>
      <c r="W369" s="99" t="s">
        <v>60</v>
      </c>
      <c r="X369" s="99" t="s">
        <v>48</v>
      </c>
      <c r="Y369" s="99" t="s">
        <v>48</v>
      </c>
      <c r="Z369" s="99" t="s">
        <v>48</v>
      </c>
      <c r="AA369" s="99" t="s">
        <v>48</v>
      </c>
      <c r="AB369" s="99" t="s">
        <v>48</v>
      </c>
      <c r="AC369" s="99" t="s">
        <v>48</v>
      </c>
      <c r="AD369" s="99" t="s">
        <v>123</v>
      </c>
      <c r="AE369" s="99" t="s">
        <v>123</v>
      </c>
    </row>
    <row r="370" spans="1:31" s="102" customFormat="1" hidden="1">
      <c r="A370" s="99" t="s">
        <v>572</v>
      </c>
      <c r="B370" s="99" t="s">
        <v>41</v>
      </c>
      <c r="C370" s="99" t="s">
        <v>574</v>
      </c>
      <c r="D370" s="99">
        <v>20500</v>
      </c>
      <c r="E370" s="99" t="s">
        <v>253</v>
      </c>
      <c r="F370" s="99" t="s">
        <v>584</v>
      </c>
      <c r="G370" s="101">
        <v>34567.03</v>
      </c>
      <c r="H370" s="100">
        <v>0</v>
      </c>
      <c r="I370" s="101">
        <f t="shared" si="6"/>
        <v>-34567.03</v>
      </c>
      <c r="J370" s="99" t="s">
        <v>42</v>
      </c>
      <c r="K370" s="101">
        <v>192392.62</v>
      </c>
      <c r="L370" s="99" t="s">
        <v>43</v>
      </c>
      <c r="M370" s="99" t="s">
        <v>44</v>
      </c>
      <c r="N370" s="99" t="s">
        <v>59</v>
      </c>
      <c r="O370" s="99" t="s">
        <v>45</v>
      </c>
      <c r="P370" s="99" t="s">
        <v>45</v>
      </c>
      <c r="Q370" s="99" t="s">
        <v>45</v>
      </c>
      <c r="R370" s="99" t="s">
        <v>45</v>
      </c>
      <c r="S370" s="99" t="s">
        <v>45</v>
      </c>
      <c r="T370" s="99" t="s">
        <v>45</v>
      </c>
      <c r="U370" s="99" t="s">
        <v>46</v>
      </c>
      <c r="V370" s="99" t="s">
        <v>47</v>
      </c>
      <c r="W370" s="99" t="s">
        <v>60</v>
      </c>
      <c r="X370" s="99" t="s">
        <v>48</v>
      </c>
      <c r="Y370" s="99" t="s">
        <v>48</v>
      </c>
      <c r="Z370" s="99" t="s">
        <v>48</v>
      </c>
      <c r="AA370" s="99" t="s">
        <v>48</v>
      </c>
      <c r="AB370" s="99" t="s">
        <v>48</v>
      </c>
      <c r="AC370" s="99" t="s">
        <v>48</v>
      </c>
      <c r="AD370" s="99" t="s">
        <v>123</v>
      </c>
      <c r="AE370" s="99" t="s">
        <v>123</v>
      </c>
    </row>
    <row r="371" spans="1:31" s="102" customFormat="1" hidden="1">
      <c r="A371" s="99" t="s">
        <v>572</v>
      </c>
      <c r="B371" s="99" t="s">
        <v>41</v>
      </c>
      <c r="C371" s="99" t="s">
        <v>574</v>
      </c>
      <c r="D371" s="99">
        <v>20511</v>
      </c>
      <c r="E371" s="99" t="s">
        <v>313</v>
      </c>
      <c r="F371" s="99" t="s">
        <v>115</v>
      </c>
      <c r="G371" s="100">
        <v>0</v>
      </c>
      <c r="H371" s="101">
        <v>18000</v>
      </c>
      <c r="I371" s="101">
        <f t="shared" si="6"/>
        <v>18000</v>
      </c>
      <c r="J371" s="99" t="s">
        <v>42</v>
      </c>
      <c r="K371" s="101">
        <v>210392.62</v>
      </c>
      <c r="L371" s="99" t="s">
        <v>43</v>
      </c>
      <c r="M371" s="99" t="s">
        <v>44</v>
      </c>
      <c r="N371" s="99" t="s">
        <v>59</v>
      </c>
      <c r="O371" s="99" t="s">
        <v>45</v>
      </c>
      <c r="P371" s="99" t="s">
        <v>45</v>
      </c>
      <c r="Q371" s="99" t="s">
        <v>45</v>
      </c>
      <c r="R371" s="99" t="s">
        <v>45</v>
      </c>
      <c r="S371" s="99" t="s">
        <v>45</v>
      </c>
      <c r="T371" s="99" t="s">
        <v>45</v>
      </c>
      <c r="U371" s="99" t="s">
        <v>46</v>
      </c>
      <c r="V371" s="99" t="s">
        <v>47</v>
      </c>
      <c r="W371" s="99" t="s">
        <v>60</v>
      </c>
      <c r="X371" s="99" t="s">
        <v>48</v>
      </c>
      <c r="Y371" s="99" t="s">
        <v>48</v>
      </c>
      <c r="Z371" s="99" t="s">
        <v>48</v>
      </c>
      <c r="AA371" s="99" t="s">
        <v>48</v>
      </c>
      <c r="AB371" s="99" t="s">
        <v>48</v>
      </c>
      <c r="AC371" s="99" t="s">
        <v>48</v>
      </c>
      <c r="AD371" s="99" t="s">
        <v>123</v>
      </c>
      <c r="AE371" s="99" t="s">
        <v>123</v>
      </c>
    </row>
    <row r="372" spans="1:31" s="102" customFormat="1" ht="24" hidden="1">
      <c r="A372" s="99" t="s">
        <v>572</v>
      </c>
      <c r="B372" s="99" t="s">
        <v>41</v>
      </c>
      <c r="C372" s="99" t="s">
        <v>574</v>
      </c>
      <c r="D372" s="99">
        <v>20511</v>
      </c>
      <c r="E372" s="99" t="s">
        <v>313</v>
      </c>
      <c r="F372" s="99" t="s">
        <v>433</v>
      </c>
      <c r="G372" s="100">
        <v>0</v>
      </c>
      <c r="H372" s="101">
        <v>2916.67</v>
      </c>
      <c r="I372" s="101">
        <f t="shared" si="6"/>
        <v>2916.67</v>
      </c>
      <c r="J372" s="99" t="s">
        <v>42</v>
      </c>
      <c r="K372" s="101">
        <v>213309.29</v>
      </c>
      <c r="L372" s="99" t="s">
        <v>43</v>
      </c>
      <c r="M372" s="99" t="s">
        <v>44</v>
      </c>
      <c r="N372" s="99" t="s">
        <v>59</v>
      </c>
      <c r="O372" s="99" t="s">
        <v>45</v>
      </c>
      <c r="P372" s="99" t="s">
        <v>45</v>
      </c>
      <c r="Q372" s="99" t="s">
        <v>45</v>
      </c>
      <c r="R372" s="99" t="s">
        <v>45</v>
      </c>
      <c r="S372" s="99" t="s">
        <v>45</v>
      </c>
      <c r="T372" s="99" t="s">
        <v>45</v>
      </c>
      <c r="U372" s="99" t="s">
        <v>46</v>
      </c>
      <c r="V372" s="99" t="s">
        <v>47</v>
      </c>
      <c r="W372" s="99" t="s">
        <v>60</v>
      </c>
      <c r="X372" s="99" t="s">
        <v>48</v>
      </c>
      <c r="Y372" s="99" t="s">
        <v>48</v>
      </c>
      <c r="Z372" s="99" t="s">
        <v>48</v>
      </c>
      <c r="AA372" s="99" t="s">
        <v>48</v>
      </c>
      <c r="AB372" s="99" t="s">
        <v>48</v>
      </c>
      <c r="AC372" s="99" t="s">
        <v>48</v>
      </c>
      <c r="AD372" s="99" t="s">
        <v>123</v>
      </c>
      <c r="AE372" s="99" t="s">
        <v>123</v>
      </c>
    </row>
    <row r="373" spans="1:31" s="102" customFormat="1" hidden="1">
      <c r="A373" s="99" t="s">
        <v>572</v>
      </c>
      <c r="B373" s="99" t="s">
        <v>41</v>
      </c>
      <c r="C373" s="99" t="s">
        <v>577</v>
      </c>
      <c r="D373" s="99">
        <v>20771</v>
      </c>
      <c r="E373" s="99" t="s">
        <v>457</v>
      </c>
      <c r="F373" s="99" t="s">
        <v>585</v>
      </c>
      <c r="G373" s="100">
        <v>0</v>
      </c>
      <c r="H373" s="101">
        <v>65492.79</v>
      </c>
      <c r="I373" s="101">
        <f t="shared" si="6"/>
        <v>65492.79</v>
      </c>
      <c r="J373" s="99" t="s">
        <v>42</v>
      </c>
      <c r="K373" s="101">
        <v>278802.08</v>
      </c>
      <c r="L373" s="99" t="s">
        <v>43</v>
      </c>
      <c r="M373" s="99" t="s">
        <v>44</v>
      </c>
      <c r="N373" s="99" t="s">
        <v>59</v>
      </c>
      <c r="O373" s="99" t="s">
        <v>45</v>
      </c>
      <c r="P373" s="99" t="s">
        <v>45</v>
      </c>
      <c r="Q373" s="99" t="s">
        <v>45</v>
      </c>
      <c r="R373" s="99" t="s">
        <v>45</v>
      </c>
      <c r="S373" s="99" t="s">
        <v>45</v>
      </c>
      <c r="T373" s="99" t="s">
        <v>45</v>
      </c>
      <c r="U373" s="99" t="s">
        <v>46</v>
      </c>
      <c r="V373" s="99" t="s">
        <v>47</v>
      </c>
      <c r="W373" s="99" t="s">
        <v>60</v>
      </c>
      <c r="X373" s="99" t="s">
        <v>48</v>
      </c>
      <c r="Y373" s="99" t="s">
        <v>48</v>
      </c>
      <c r="Z373" s="99" t="s">
        <v>48</v>
      </c>
      <c r="AA373" s="99" t="s">
        <v>48</v>
      </c>
      <c r="AB373" s="99" t="s">
        <v>48</v>
      </c>
      <c r="AC373" s="99" t="s">
        <v>48</v>
      </c>
      <c r="AD373" s="99" t="s">
        <v>123</v>
      </c>
      <c r="AE373" s="99" t="s">
        <v>123</v>
      </c>
    </row>
    <row r="374" spans="1:31" s="102" customFormat="1" hidden="1">
      <c r="A374" s="99" t="s">
        <v>572</v>
      </c>
      <c r="B374" s="99" t="s">
        <v>41</v>
      </c>
      <c r="C374" s="99" t="s">
        <v>574</v>
      </c>
      <c r="D374" s="99">
        <v>20511</v>
      </c>
      <c r="E374" s="99" t="s">
        <v>313</v>
      </c>
      <c r="F374" s="99" t="s">
        <v>440</v>
      </c>
      <c r="G374" s="100">
        <v>0</v>
      </c>
      <c r="H374" s="101">
        <v>112396.12</v>
      </c>
      <c r="I374" s="101">
        <f t="shared" si="6"/>
        <v>112396.12</v>
      </c>
      <c r="J374" s="99" t="s">
        <v>42</v>
      </c>
      <c r="K374" s="101">
        <v>1065893.26</v>
      </c>
      <c r="L374" s="99" t="s">
        <v>43</v>
      </c>
      <c r="M374" s="99" t="s">
        <v>52</v>
      </c>
      <c r="N374" s="99" t="s">
        <v>59</v>
      </c>
      <c r="O374" s="99" t="s">
        <v>45</v>
      </c>
      <c r="P374" s="99" t="s">
        <v>45</v>
      </c>
      <c r="Q374" s="99" t="s">
        <v>45</v>
      </c>
      <c r="R374" s="99" t="s">
        <v>45</v>
      </c>
      <c r="S374" s="99" t="s">
        <v>45</v>
      </c>
      <c r="T374" s="99" t="s">
        <v>45</v>
      </c>
      <c r="U374" s="99" t="s">
        <v>46</v>
      </c>
      <c r="V374" s="99" t="s">
        <v>53</v>
      </c>
      <c r="W374" s="99" t="s">
        <v>60</v>
      </c>
      <c r="X374" s="99" t="s">
        <v>48</v>
      </c>
      <c r="Y374" s="99" t="s">
        <v>48</v>
      </c>
      <c r="Z374" s="99" t="s">
        <v>48</v>
      </c>
      <c r="AA374" s="99" t="s">
        <v>48</v>
      </c>
      <c r="AB374" s="99" t="s">
        <v>48</v>
      </c>
      <c r="AC374" s="99" t="s">
        <v>48</v>
      </c>
      <c r="AD374" s="99" t="s">
        <v>123</v>
      </c>
      <c r="AE374" s="99" t="s">
        <v>123</v>
      </c>
    </row>
    <row r="375" spans="1:31" s="102" customFormat="1" hidden="1">
      <c r="A375" s="99" t="s">
        <v>572</v>
      </c>
      <c r="B375" s="99" t="s">
        <v>41</v>
      </c>
      <c r="C375" s="99" t="s">
        <v>574</v>
      </c>
      <c r="D375" s="99">
        <v>20511</v>
      </c>
      <c r="E375" s="99" t="s">
        <v>313</v>
      </c>
      <c r="F375" s="99" t="s">
        <v>438</v>
      </c>
      <c r="G375" s="100">
        <v>0</v>
      </c>
      <c r="H375" s="101">
        <v>46520.07</v>
      </c>
      <c r="I375" s="101">
        <f t="shared" si="6"/>
        <v>46520.07</v>
      </c>
      <c r="J375" s="99" t="s">
        <v>42</v>
      </c>
      <c r="K375" s="101">
        <v>1112413.33</v>
      </c>
      <c r="L375" s="99" t="s">
        <v>43</v>
      </c>
      <c r="M375" s="99" t="s">
        <v>52</v>
      </c>
      <c r="N375" s="99" t="s">
        <v>59</v>
      </c>
      <c r="O375" s="99" t="s">
        <v>45</v>
      </c>
      <c r="P375" s="99" t="s">
        <v>45</v>
      </c>
      <c r="Q375" s="99" t="s">
        <v>45</v>
      </c>
      <c r="R375" s="99" t="s">
        <v>45</v>
      </c>
      <c r="S375" s="99" t="s">
        <v>45</v>
      </c>
      <c r="T375" s="99" t="s">
        <v>45</v>
      </c>
      <c r="U375" s="99" t="s">
        <v>46</v>
      </c>
      <c r="V375" s="99" t="s">
        <v>53</v>
      </c>
      <c r="W375" s="99" t="s">
        <v>60</v>
      </c>
      <c r="X375" s="99" t="s">
        <v>48</v>
      </c>
      <c r="Y375" s="99" t="s">
        <v>48</v>
      </c>
      <c r="Z375" s="99" t="s">
        <v>48</v>
      </c>
      <c r="AA375" s="99" t="s">
        <v>48</v>
      </c>
      <c r="AB375" s="99" t="s">
        <v>48</v>
      </c>
      <c r="AC375" s="99" t="s">
        <v>48</v>
      </c>
      <c r="AD375" s="99" t="s">
        <v>123</v>
      </c>
      <c r="AE375" s="99" t="s">
        <v>123</v>
      </c>
    </row>
    <row r="376" spans="1:31" s="102" customFormat="1" hidden="1">
      <c r="A376" s="99" t="s">
        <v>572</v>
      </c>
      <c r="B376" s="99" t="s">
        <v>41</v>
      </c>
      <c r="C376" s="99" t="s">
        <v>574</v>
      </c>
      <c r="D376" s="99">
        <v>20511</v>
      </c>
      <c r="E376" s="99" t="s">
        <v>313</v>
      </c>
      <c r="F376" s="99" t="s">
        <v>444</v>
      </c>
      <c r="G376" s="100">
        <v>0</v>
      </c>
      <c r="H376" s="101">
        <v>333333.33</v>
      </c>
      <c r="I376" s="101">
        <f t="shared" si="6"/>
        <v>333333.33</v>
      </c>
      <c r="J376" s="99" t="s">
        <v>42</v>
      </c>
      <c r="K376" s="101">
        <v>5781733.2699999996</v>
      </c>
      <c r="L376" s="99" t="s">
        <v>43</v>
      </c>
      <c r="M376" s="99" t="s">
        <v>49</v>
      </c>
      <c r="N376" s="99" t="s">
        <v>59</v>
      </c>
      <c r="O376" s="99" t="s">
        <v>45</v>
      </c>
      <c r="P376" s="99" t="s">
        <v>45</v>
      </c>
      <c r="Q376" s="99" t="s">
        <v>45</v>
      </c>
      <c r="R376" s="99" t="s">
        <v>45</v>
      </c>
      <c r="S376" s="99" t="s">
        <v>45</v>
      </c>
      <c r="T376" s="99" t="s">
        <v>45</v>
      </c>
      <c r="U376" s="99" t="s">
        <v>46</v>
      </c>
      <c r="V376" s="99" t="s">
        <v>50</v>
      </c>
      <c r="W376" s="99" t="s">
        <v>60</v>
      </c>
      <c r="X376" s="99" t="s">
        <v>48</v>
      </c>
      <c r="Y376" s="99" t="s">
        <v>48</v>
      </c>
      <c r="Z376" s="99" t="s">
        <v>48</v>
      </c>
      <c r="AA376" s="99" t="s">
        <v>48</v>
      </c>
      <c r="AB376" s="99" t="s">
        <v>48</v>
      </c>
      <c r="AC376" s="99" t="s">
        <v>48</v>
      </c>
      <c r="AD376" s="99" t="s">
        <v>123</v>
      </c>
      <c r="AE376" s="99" t="s">
        <v>123</v>
      </c>
    </row>
    <row r="377" spans="1:31" s="102" customFormat="1" hidden="1">
      <c r="A377" s="99" t="s">
        <v>572</v>
      </c>
      <c r="B377" s="99" t="s">
        <v>41</v>
      </c>
      <c r="C377" s="99" t="s">
        <v>574</v>
      </c>
      <c r="D377" s="99">
        <v>20511</v>
      </c>
      <c r="E377" s="99" t="s">
        <v>313</v>
      </c>
      <c r="F377" s="99" t="s">
        <v>92</v>
      </c>
      <c r="G377" s="100">
        <v>0</v>
      </c>
      <c r="H377" s="101">
        <v>25000</v>
      </c>
      <c r="I377" s="101">
        <f t="shared" si="6"/>
        <v>25000</v>
      </c>
      <c r="J377" s="99" t="s">
        <v>42</v>
      </c>
      <c r="K377" s="101">
        <v>185013.37</v>
      </c>
      <c r="L377" s="99" t="s">
        <v>43</v>
      </c>
      <c r="M377" s="99" t="s">
        <v>85</v>
      </c>
      <c r="N377" s="99" t="s">
        <v>59</v>
      </c>
      <c r="O377" s="99" t="s">
        <v>45</v>
      </c>
      <c r="P377" s="99" t="s">
        <v>45</v>
      </c>
      <c r="Q377" s="99" t="s">
        <v>45</v>
      </c>
      <c r="R377" s="99" t="s">
        <v>45</v>
      </c>
      <c r="S377" s="99" t="s">
        <v>45</v>
      </c>
      <c r="T377" s="99" t="s">
        <v>45</v>
      </c>
      <c r="U377" s="99" t="s">
        <v>46</v>
      </c>
      <c r="V377" s="99" t="s">
        <v>86</v>
      </c>
      <c r="W377" s="99" t="s">
        <v>60</v>
      </c>
      <c r="X377" s="99" t="s">
        <v>48</v>
      </c>
      <c r="Y377" s="99" t="s">
        <v>48</v>
      </c>
      <c r="Z377" s="99" t="s">
        <v>48</v>
      </c>
      <c r="AA377" s="99" t="s">
        <v>48</v>
      </c>
      <c r="AB377" s="99" t="s">
        <v>48</v>
      </c>
      <c r="AC377" s="99" t="s">
        <v>48</v>
      </c>
      <c r="AD377" s="99" t="s">
        <v>123</v>
      </c>
      <c r="AE377" s="99" t="s">
        <v>123</v>
      </c>
    </row>
    <row r="378" spans="1:31" s="102" customFormat="1" hidden="1">
      <c r="A378" s="99" t="s">
        <v>572</v>
      </c>
      <c r="B378" s="99" t="s">
        <v>41</v>
      </c>
      <c r="C378" s="99" t="s">
        <v>575</v>
      </c>
      <c r="D378" s="99">
        <v>19612</v>
      </c>
      <c r="E378" s="99" t="s">
        <v>154</v>
      </c>
      <c r="F378" s="99" t="s">
        <v>586</v>
      </c>
      <c r="G378" s="100">
        <v>0</v>
      </c>
      <c r="H378" s="101">
        <v>8596.2099999999991</v>
      </c>
      <c r="I378" s="101">
        <f t="shared" si="6"/>
        <v>8596.2099999999991</v>
      </c>
      <c r="J378" s="99" t="s">
        <v>42</v>
      </c>
      <c r="K378" s="101">
        <v>1696352.4</v>
      </c>
      <c r="L378" s="99" t="s">
        <v>43</v>
      </c>
      <c r="M378" s="99" t="s">
        <v>211</v>
      </c>
      <c r="N378" s="99" t="s">
        <v>59</v>
      </c>
      <c r="O378" s="99" t="s">
        <v>45</v>
      </c>
      <c r="P378" s="99" t="s">
        <v>45</v>
      </c>
      <c r="Q378" s="99" t="s">
        <v>45</v>
      </c>
      <c r="R378" s="99" t="s">
        <v>45</v>
      </c>
      <c r="S378" s="99" t="s">
        <v>45</v>
      </c>
      <c r="T378" s="99" t="s">
        <v>45</v>
      </c>
      <c r="U378" s="99" t="s">
        <v>46</v>
      </c>
      <c r="V378" s="99" t="s">
        <v>212</v>
      </c>
      <c r="W378" s="99" t="s">
        <v>60</v>
      </c>
      <c r="X378" s="99" t="s">
        <v>48</v>
      </c>
      <c r="Y378" s="99" t="s">
        <v>48</v>
      </c>
      <c r="Z378" s="99" t="s">
        <v>48</v>
      </c>
      <c r="AA378" s="99" t="s">
        <v>48</v>
      </c>
      <c r="AB378" s="99" t="s">
        <v>48</v>
      </c>
      <c r="AC378" s="99" t="s">
        <v>48</v>
      </c>
      <c r="AD378" s="99" t="s">
        <v>123</v>
      </c>
      <c r="AE378" s="99" t="s">
        <v>123</v>
      </c>
    </row>
    <row r="379" spans="1:31" s="102" customFormat="1" hidden="1">
      <c r="A379" s="99" t="s">
        <v>572</v>
      </c>
      <c r="B379" s="99" t="s">
        <v>41</v>
      </c>
      <c r="C379" s="99" t="s">
        <v>575</v>
      </c>
      <c r="D379" s="99">
        <v>19612</v>
      </c>
      <c r="E379" s="99" t="s">
        <v>154</v>
      </c>
      <c r="F379" s="99" t="s">
        <v>587</v>
      </c>
      <c r="G379" s="100">
        <v>0</v>
      </c>
      <c r="H379" s="101">
        <v>290059.71000000002</v>
      </c>
      <c r="I379" s="101">
        <f t="shared" si="6"/>
        <v>290059.71000000002</v>
      </c>
      <c r="J379" s="99" t="s">
        <v>42</v>
      </c>
      <c r="K379" s="101">
        <v>1986412.11</v>
      </c>
      <c r="L379" s="99" t="s">
        <v>43</v>
      </c>
      <c r="M379" s="99" t="s">
        <v>211</v>
      </c>
      <c r="N379" s="99" t="s">
        <v>59</v>
      </c>
      <c r="O379" s="99" t="s">
        <v>45</v>
      </c>
      <c r="P379" s="99" t="s">
        <v>45</v>
      </c>
      <c r="Q379" s="99" t="s">
        <v>45</v>
      </c>
      <c r="R379" s="99" t="s">
        <v>45</v>
      </c>
      <c r="S379" s="99" t="s">
        <v>45</v>
      </c>
      <c r="T379" s="99" t="s">
        <v>45</v>
      </c>
      <c r="U379" s="99" t="s">
        <v>46</v>
      </c>
      <c r="V379" s="99" t="s">
        <v>212</v>
      </c>
      <c r="W379" s="99" t="s">
        <v>60</v>
      </c>
      <c r="X379" s="99" t="s">
        <v>48</v>
      </c>
      <c r="Y379" s="99" t="s">
        <v>48</v>
      </c>
      <c r="Z379" s="99" t="s">
        <v>48</v>
      </c>
      <c r="AA379" s="99" t="s">
        <v>48</v>
      </c>
      <c r="AB379" s="99" t="s">
        <v>48</v>
      </c>
      <c r="AC379" s="99" t="s">
        <v>48</v>
      </c>
      <c r="AD379" s="99" t="s">
        <v>123</v>
      </c>
      <c r="AE379" s="99" t="s">
        <v>123</v>
      </c>
    </row>
    <row r="380" spans="1:31" s="102" customFormat="1" hidden="1">
      <c r="A380" s="99" t="s">
        <v>572</v>
      </c>
      <c r="B380" s="99" t="s">
        <v>41</v>
      </c>
      <c r="C380" s="99" t="s">
        <v>575</v>
      </c>
      <c r="D380" s="99">
        <v>19612</v>
      </c>
      <c r="E380" s="99" t="s">
        <v>154</v>
      </c>
      <c r="F380" s="99" t="s">
        <v>588</v>
      </c>
      <c r="G380" s="100">
        <v>0</v>
      </c>
      <c r="H380" s="101">
        <v>21226.78</v>
      </c>
      <c r="I380" s="101">
        <f t="shared" si="6"/>
        <v>21226.78</v>
      </c>
      <c r="J380" s="99" t="s">
        <v>42</v>
      </c>
      <c r="K380" s="101">
        <v>2007638.89</v>
      </c>
      <c r="L380" s="99" t="s">
        <v>43</v>
      </c>
      <c r="M380" s="99" t="s">
        <v>211</v>
      </c>
      <c r="N380" s="99" t="s">
        <v>59</v>
      </c>
      <c r="O380" s="99" t="s">
        <v>45</v>
      </c>
      <c r="P380" s="99" t="s">
        <v>45</v>
      </c>
      <c r="Q380" s="99" t="s">
        <v>45</v>
      </c>
      <c r="R380" s="99" t="s">
        <v>45</v>
      </c>
      <c r="S380" s="99" t="s">
        <v>45</v>
      </c>
      <c r="T380" s="99" t="s">
        <v>45</v>
      </c>
      <c r="U380" s="99" t="s">
        <v>46</v>
      </c>
      <c r="V380" s="99" t="s">
        <v>212</v>
      </c>
      <c r="W380" s="99" t="s">
        <v>60</v>
      </c>
      <c r="X380" s="99" t="s">
        <v>48</v>
      </c>
      <c r="Y380" s="99" t="s">
        <v>48</v>
      </c>
      <c r="Z380" s="99" t="s">
        <v>48</v>
      </c>
      <c r="AA380" s="99" t="s">
        <v>48</v>
      </c>
      <c r="AB380" s="99" t="s">
        <v>48</v>
      </c>
      <c r="AC380" s="99" t="s">
        <v>48</v>
      </c>
      <c r="AD380" s="99" t="s">
        <v>123</v>
      </c>
      <c r="AE380" s="99" t="s">
        <v>123</v>
      </c>
    </row>
    <row r="381" spans="1:31" s="102" customFormat="1" hidden="1">
      <c r="A381" s="99" t="s">
        <v>572</v>
      </c>
      <c r="B381" s="99" t="s">
        <v>41</v>
      </c>
      <c r="C381" s="99" t="s">
        <v>574</v>
      </c>
      <c r="D381" s="99">
        <v>20511</v>
      </c>
      <c r="E381" s="99" t="s">
        <v>313</v>
      </c>
      <c r="F381" s="99" t="s">
        <v>295</v>
      </c>
      <c r="G381" s="100">
        <v>0</v>
      </c>
      <c r="H381" s="101">
        <v>14100</v>
      </c>
      <c r="I381" s="101">
        <f t="shared" si="6"/>
        <v>14100</v>
      </c>
      <c r="J381" s="99" t="s">
        <v>42</v>
      </c>
      <c r="K381" s="101">
        <v>2021738.89</v>
      </c>
      <c r="L381" s="99" t="s">
        <v>43</v>
      </c>
      <c r="M381" s="99" t="s">
        <v>211</v>
      </c>
      <c r="N381" s="99" t="s">
        <v>59</v>
      </c>
      <c r="O381" s="99" t="s">
        <v>45</v>
      </c>
      <c r="P381" s="99" t="s">
        <v>45</v>
      </c>
      <c r="Q381" s="99" t="s">
        <v>45</v>
      </c>
      <c r="R381" s="99" t="s">
        <v>45</v>
      </c>
      <c r="S381" s="99" t="s">
        <v>45</v>
      </c>
      <c r="T381" s="99" t="s">
        <v>45</v>
      </c>
      <c r="U381" s="99" t="s">
        <v>46</v>
      </c>
      <c r="V381" s="99" t="s">
        <v>212</v>
      </c>
      <c r="W381" s="99" t="s">
        <v>60</v>
      </c>
      <c r="X381" s="99" t="s">
        <v>48</v>
      </c>
      <c r="Y381" s="99" t="s">
        <v>48</v>
      </c>
      <c r="Z381" s="99" t="s">
        <v>48</v>
      </c>
      <c r="AA381" s="99" t="s">
        <v>48</v>
      </c>
      <c r="AB381" s="99" t="s">
        <v>48</v>
      </c>
      <c r="AC381" s="99" t="s">
        <v>48</v>
      </c>
      <c r="AD381" s="99" t="s">
        <v>123</v>
      </c>
      <c r="AE381" s="99" t="s">
        <v>123</v>
      </c>
    </row>
    <row r="382" spans="1:31" s="102" customFormat="1" ht="24" hidden="1">
      <c r="A382" s="99" t="s">
        <v>572</v>
      </c>
      <c r="B382" s="99" t="s">
        <v>41</v>
      </c>
      <c r="C382" s="99" t="s">
        <v>589</v>
      </c>
      <c r="D382" s="99">
        <v>18470</v>
      </c>
      <c r="E382" s="99" t="s">
        <v>110</v>
      </c>
      <c r="F382" s="99" t="s">
        <v>590</v>
      </c>
      <c r="G382" s="101">
        <v>16790.77</v>
      </c>
      <c r="H382" s="100">
        <v>0</v>
      </c>
      <c r="I382" s="101">
        <f t="shared" si="6"/>
        <v>-16790.77</v>
      </c>
      <c r="J382" s="99" t="s">
        <v>42</v>
      </c>
      <c r="K382" s="101">
        <v>3439.88</v>
      </c>
      <c r="L382" s="99" t="s">
        <v>488</v>
      </c>
      <c r="M382" s="99" t="s">
        <v>488</v>
      </c>
      <c r="N382" s="99" t="s">
        <v>59</v>
      </c>
      <c r="O382" s="99" t="s">
        <v>45</v>
      </c>
      <c r="P382" s="99" t="s">
        <v>45</v>
      </c>
      <c r="Q382" s="99" t="s">
        <v>45</v>
      </c>
      <c r="R382" s="99" t="s">
        <v>45</v>
      </c>
      <c r="S382" s="99" t="s">
        <v>45</v>
      </c>
      <c r="T382" s="99" t="s">
        <v>45</v>
      </c>
      <c r="U382" s="99" t="s">
        <v>489</v>
      </c>
      <c r="V382" s="99" t="s">
        <v>489</v>
      </c>
      <c r="W382" s="99" t="s">
        <v>60</v>
      </c>
      <c r="X382" s="99" t="s">
        <v>48</v>
      </c>
      <c r="Y382" s="99" t="s">
        <v>48</v>
      </c>
      <c r="Z382" s="99" t="s">
        <v>48</v>
      </c>
      <c r="AA382" s="99" t="s">
        <v>48</v>
      </c>
      <c r="AB382" s="99" t="s">
        <v>48</v>
      </c>
      <c r="AC382" s="99" t="s">
        <v>48</v>
      </c>
      <c r="AD382" s="99" t="s">
        <v>123</v>
      </c>
      <c r="AE382" s="99" t="s">
        <v>123</v>
      </c>
    </row>
    <row r="383" spans="1:31" s="102" customFormat="1" ht="24" hidden="1">
      <c r="A383" s="99" t="s">
        <v>572</v>
      </c>
      <c r="B383" s="99" t="s">
        <v>41</v>
      </c>
      <c r="C383" s="99" t="s">
        <v>589</v>
      </c>
      <c r="D383" s="99">
        <v>18470</v>
      </c>
      <c r="E383" s="99" t="s">
        <v>110</v>
      </c>
      <c r="F383" s="99" t="s">
        <v>590</v>
      </c>
      <c r="G383" s="101">
        <v>3439.88</v>
      </c>
      <c r="H383" s="100">
        <v>0</v>
      </c>
      <c r="I383" s="101">
        <f t="shared" si="6"/>
        <v>-3439.88</v>
      </c>
      <c r="J383" s="99" t="s">
        <v>51</v>
      </c>
      <c r="K383" s="100">
        <v>0</v>
      </c>
      <c r="L383" s="99" t="s">
        <v>488</v>
      </c>
      <c r="M383" s="99" t="s">
        <v>488</v>
      </c>
      <c r="N383" s="99" t="s">
        <v>59</v>
      </c>
      <c r="O383" s="99" t="s">
        <v>45</v>
      </c>
      <c r="P383" s="99" t="s">
        <v>45</v>
      </c>
      <c r="Q383" s="99" t="s">
        <v>45</v>
      </c>
      <c r="R383" s="99" t="s">
        <v>45</v>
      </c>
      <c r="S383" s="99" t="s">
        <v>45</v>
      </c>
      <c r="T383" s="99" t="s">
        <v>45</v>
      </c>
      <c r="U383" s="99" t="s">
        <v>489</v>
      </c>
      <c r="V383" s="99" t="s">
        <v>489</v>
      </c>
      <c r="W383" s="99" t="s">
        <v>60</v>
      </c>
      <c r="X383" s="99" t="s">
        <v>48</v>
      </c>
      <c r="Y383" s="99" t="s">
        <v>48</v>
      </c>
      <c r="Z383" s="99" t="s">
        <v>48</v>
      </c>
      <c r="AA383" s="99" t="s">
        <v>48</v>
      </c>
      <c r="AB383" s="99" t="s">
        <v>48</v>
      </c>
      <c r="AC383" s="99" t="s">
        <v>48</v>
      </c>
      <c r="AD383" s="99" t="s">
        <v>123</v>
      </c>
      <c r="AE383" s="99" t="s">
        <v>123</v>
      </c>
    </row>
    <row r="384" spans="1:31" s="102" customFormat="1" ht="24" hidden="1">
      <c r="A384" s="99" t="s">
        <v>591</v>
      </c>
      <c r="B384" s="99" t="s">
        <v>41</v>
      </c>
      <c r="C384" s="99" t="s">
        <v>599</v>
      </c>
      <c r="D384" s="99">
        <v>21838</v>
      </c>
      <c r="E384" s="99" t="s">
        <v>600</v>
      </c>
      <c r="F384" s="99" t="s">
        <v>601</v>
      </c>
      <c r="G384" s="101">
        <v>63311.9</v>
      </c>
      <c r="H384" s="100">
        <v>0</v>
      </c>
      <c r="I384" s="101">
        <f t="shared" si="6"/>
        <v>-63311.9</v>
      </c>
      <c r="J384" s="99" t="s">
        <v>42</v>
      </c>
      <c r="K384" s="101">
        <v>215490.18</v>
      </c>
      <c r="L384" s="99" t="s">
        <v>43</v>
      </c>
      <c r="M384" s="99" t="s">
        <v>44</v>
      </c>
      <c r="N384" s="99" t="s">
        <v>59</v>
      </c>
      <c r="O384" s="99" t="s">
        <v>45</v>
      </c>
      <c r="P384" s="99" t="s">
        <v>45</v>
      </c>
      <c r="Q384" s="99" t="s">
        <v>45</v>
      </c>
      <c r="R384" s="99" t="s">
        <v>45</v>
      </c>
      <c r="S384" s="99" t="s">
        <v>45</v>
      </c>
      <c r="T384" s="99" t="s">
        <v>45</v>
      </c>
      <c r="U384" s="99" t="s">
        <v>46</v>
      </c>
      <c r="V384" s="99" t="s">
        <v>47</v>
      </c>
      <c r="W384" s="99" t="s">
        <v>60</v>
      </c>
      <c r="X384" s="99" t="s">
        <v>48</v>
      </c>
      <c r="Y384" s="99" t="s">
        <v>48</v>
      </c>
      <c r="Z384" s="99" t="s">
        <v>48</v>
      </c>
      <c r="AA384" s="99" t="s">
        <v>48</v>
      </c>
      <c r="AB384" s="99" t="s">
        <v>48</v>
      </c>
      <c r="AC384" s="99" t="s">
        <v>48</v>
      </c>
      <c r="AD384" s="99" t="s">
        <v>123</v>
      </c>
      <c r="AE384" s="99" t="s">
        <v>123</v>
      </c>
    </row>
    <row r="385" spans="1:31" s="102" customFormat="1" ht="24" hidden="1">
      <c r="A385" s="99" t="s">
        <v>591</v>
      </c>
      <c r="B385" s="99" t="s">
        <v>41</v>
      </c>
      <c r="C385" s="99" t="s">
        <v>599</v>
      </c>
      <c r="D385" s="99">
        <v>21838</v>
      </c>
      <c r="E385" s="99" t="s">
        <v>600</v>
      </c>
      <c r="F385" s="99" t="s">
        <v>602</v>
      </c>
      <c r="G385" s="101">
        <v>55630.57</v>
      </c>
      <c r="H385" s="100">
        <v>0</v>
      </c>
      <c r="I385" s="101">
        <f t="shared" si="6"/>
        <v>-55630.57</v>
      </c>
      <c r="J385" s="99" t="s">
        <v>42</v>
      </c>
      <c r="K385" s="101">
        <v>159859.60999999999</v>
      </c>
      <c r="L385" s="99" t="s">
        <v>43</v>
      </c>
      <c r="M385" s="99" t="s">
        <v>44</v>
      </c>
      <c r="N385" s="99" t="s">
        <v>59</v>
      </c>
      <c r="O385" s="99" t="s">
        <v>45</v>
      </c>
      <c r="P385" s="99" t="s">
        <v>45</v>
      </c>
      <c r="Q385" s="99" t="s">
        <v>45</v>
      </c>
      <c r="R385" s="99" t="s">
        <v>45</v>
      </c>
      <c r="S385" s="99" t="s">
        <v>45</v>
      </c>
      <c r="T385" s="99" t="s">
        <v>45</v>
      </c>
      <c r="U385" s="99" t="s">
        <v>46</v>
      </c>
      <c r="V385" s="99" t="s">
        <v>47</v>
      </c>
      <c r="W385" s="99" t="s">
        <v>60</v>
      </c>
      <c r="X385" s="99" t="s">
        <v>48</v>
      </c>
      <c r="Y385" s="99" t="s">
        <v>48</v>
      </c>
      <c r="Z385" s="99" t="s">
        <v>48</v>
      </c>
      <c r="AA385" s="99" t="s">
        <v>48</v>
      </c>
      <c r="AB385" s="99" t="s">
        <v>48</v>
      </c>
      <c r="AC385" s="99" t="s">
        <v>48</v>
      </c>
      <c r="AD385" s="99" t="s">
        <v>123</v>
      </c>
      <c r="AE385" s="99" t="s">
        <v>123</v>
      </c>
    </row>
    <row r="386" spans="1:31" s="102" customFormat="1" hidden="1">
      <c r="A386" s="99" t="s">
        <v>591</v>
      </c>
      <c r="B386" s="99" t="s">
        <v>41</v>
      </c>
      <c r="C386" s="99" t="s">
        <v>603</v>
      </c>
      <c r="D386" s="99">
        <v>22318</v>
      </c>
      <c r="E386" s="99" t="s">
        <v>242</v>
      </c>
      <c r="F386" s="99" t="s">
        <v>585</v>
      </c>
      <c r="G386" s="101">
        <v>65492.79</v>
      </c>
      <c r="H386" s="100">
        <v>0</v>
      </c>
      <c r="I386" s="101">
        <f t="shared" si="6"/>
        <v>-65492.79</v>
      </c>
      <c r="J386" s="99" t="s">
        <v>42</v>
      </c>
      <c r="K386" s="101">
        <v>94366.82</v>
      </c>
      <c r="L386" s="99" t="s">
        <v>43</v>
      </c>
      <c r="M386" s="99" t="s">
        <v>44</v>
      </c>
      <c r="N386" s="99" t="s">
        <v>59</v>
      </c>
      <c r="O386" s="99" t="s">
        <v>45</v>
      </c>
      <c r="P386" s="99" t="s">
        <v>45</v>
      </c>
      <c r="Q386" s="99" t="s">
        <v>45</v>
      </c>
      <c r="R386" s="99" t="s">
        <v>45</v>
      </c>
      <c r="S386" s="99" t="s">
        <v>45</v>
      </c>
      <c r="T386" s="99" t="s">
        <v>45</v>
      </c>
      <c r="U386" s="99" t="s">
        <v>46</v>
      </c>
      <c r="V386" s="99" t="s">
        <v>47</v>
      </c>
      <c r="W386" s="99" t="s">
        <v>60</v>
      </c>
      <c r="X386" s="99" t="s">
        <v>48</v>
      </c>
      <c r="Y386" s="99" t="s">
        <v>48</v>
      </c>
      <c r="Z386" s="99" t="s">
        <v>48</v>
      </c>
      <c r="AA386" s="99" t="s">
        <v>48</v>
      </c>
      <c r="AB386" s="99" t="s">
        <v>48</v>
      </c>
      <c r="AC386" s="99" t="s">
        <v>48</v>
      </c>
      <c r="AD386" s="99" t="s">
        <v>123</v>
      </c>
      <c r="AE386" s="99" t="s">
        <v>123</v>
      </c>
    </row>
    <row r="387" spans="1:31" s="102" customFormat="1" hidden="1">
      <c r="A387" s="99" t="s">
        <v>591</v>
      </c>
      <c r="B387" s="99" t="s">
        <v>41</v>
      </c>
      <c r="C387" s="99" t="s">
        <v>592</v>
      </c>
      <c r="D387" s="99">
        <v>22542</v>
      </c>
      <c r="E387" s="99" t="s">
        <v>604</v>
      </c>
      <c r="F387" s="99" t="s">
        <v>605</v>
      </c>
      <c r="G387" s="101">
        <v>4373.12</v>
      </c>
      <c r="H387" s="100">
        <v>0</v>
      </c>
      <c r="I387" s="101">
        <f t="shared" si="6"/>
        <v>-4373.12</v>
      </c>
      <c r="J387" s="99" t="s">
        <v>42</v>
      </c>
      <c r="K387" s="101">
        <v>89993.7</v>
      </c>
      <c r="L387" s="99" t="s">
        <v>43</v>
      </c>
      <c r="M387" s="99" t="s">
        <v>44</v>
      </c>
      <c r="N387" s="99" t="s">
        <v>59</v>
      </c>
      <c r="O387" s="99" t="s">
        <v>45</v>
      </c>
      <c r="P387" s="99" t="s">
        <v>45</v>
      </c>
      <c r="Q387" s="99" t="s">
        <v>45</v>
      </c>
      <c r="R387" s="99" t="s">
        <v>45</v>
      </c>
      <c r="S387" s="99" t="s">
        <v>45</v>
      </c>
      <c r="T387" s="99" t="s">
        <v>45</v>
      </c>
      <c r="U387" s="99" t="s">
        <v>46</v>
      </c>
      <c r="V387" s="99" t="s">
        <v>47</v>
      </c>
      <c r="W387" s="99" t="s">
        <v>60</v>
      </c>
      <c r="X387" s="99" t="s">
        <v>48</v>
      </c>
      <c r="Y387" s="99" t="s">
        <v>48</v>
      </c>
      <c r="Z387" s="99" t="s">
        <v>48</v>
      </c>
      <c r="AA387" s="99" t="s">
        <v>48</v>
      </c>
      <c r="AB387" s="99" t="s">
        <v>48</v>
      </c>
      <c r="AC387" s="99" t="s">
        <v>48</v>
      </c>
      <c r="AD387" s="99" t="s">
        <v>123</v>
      </c>
      <c r="AE387" s="99" t="s">
        <v>123</v>
      </c>
    </row>
    <row r="388" spans="1:31" s="102" customFormat="1" ht="24" hidden="1">
      <c r="A388" s="99" t="s">
        <v>591</v>
      </c>
      <c r="B388" s="99" t="s">
        <v>41</v>
      </c>
      <c r="C388" s="99" t="s">
        <v>606</v>
      </c>
      <c r="D388" s="99">
        <v>23114</v>
      </c>
      <c r="E388" s="99" t="s">
        <v>156</v>
      </c>
      <c r="F388" s="99" t="s">
        <v>433</v>
      </c>
      <c r="G388" s="100">
        <v>0</v>
      </c>
      <c r="H388" s="101">
        <v>2916.67</v>
      </c>
      <c r="I388" s="101">
        <f t="shared" si="6"/>
        <v>2916.67</v>
      </c>
      <c r="J388" s="99" t="s">
        <v>42</v>
      </c>
      <c r="K388" s="101">
        <v>92910.37</v>
      </c>
      <c r="L388" s="99" t="s">
        <v>43</v>
      </c>
      <c r="M388" s="99" t="s">
        <v>44</v>
      </c>
      <c r="N388" s="99" t="s">
        <v>59</v>
      </c>
      <c r="O388" s="99" t="s">
        <v>45</v>
      </c>
      <c r="P388" s="99" t="s">
        <v>45</v>
      </c>
      <c r="Q388" s="99" t="s">
        <v>45</v>
      </c>
      <c r="R388" s="99" t="s">
        <v>45</v>
      </c>
      <c r="S388" s="99" t="s">
        <v>45</v>
      </c>
      <c r="T388" s="99" t="s">
        <v>45</v>
      </c>
      <c r="U388" s="99" t="s">
        <v>46</v>
      </c>
      <c r="V388" s="99" t="s">
        <v>47</v>
      </c>
      <c r="W388" s="99" t="s">
        <v>60</v>
      </c>
      <c r="X388" s="99" t="s">
        <v>48</v>
      </c>
      <c r="Y388" s="99" t="s">
        <v>48</v>
      </c>
      <c r="Z388" s="99" t="s">
        <v>48</v>
      </c>
      <c r="AA388" s="99" t="s">
        <v>48</v>
      </c>
      <c r="AB388" s="99" t="s">
        <v>48</v>
      </c>
      <c r="AC388" s="99" t="s">
        <v>48</v>
      </c>
      <c r="AD388" s="99" t="s">
        <v>123</v>
      </c>
      <c r="AE388" s="99" t="s">
        <v>123</v>
      </c>
    </row>
    <row r="389" spans="1:31" s="102" customFormat="1" hidden="1">
      <c r="A389" s="99" t="s">
        <v>591</v>
      </c>
      <c r="B389" s="99" t="s">
        <v>41</v>
      </c>
      <c r="C389" s="99" t="s">
        <v>606</v>
      </c>
      <c r="D389" s="99">
        <v>23114</v>
      </c>
      <c r="E389" s="99" t="s">
        <v>156</v>
      </c>
      <c r="F389" s="99" t="s">
        <v>115</v>
      </c>
      <c r="G389" s="100">
        <v>0</v>
      </c>
      <c r="H389" s="101">
        <v>18000</v>
      </c>
      <c r="I389" s="101">
        <f t="shared" si="6"/>
        <v>18000</v>
      </c>
      <c r="J389" s="99" t="s">
        <v>42</v>
      </c>
      <c r="K389" s="101">
        <v>110910.37</v>
      </c>
      <c r="L389" s="99" t="s">
        <v>43</v>
      </c>
      <c r="M389" s="99" t="s">
        <v>44</v>
      </c>
      <c r="N389" s="99" t="s">
        <v>59</v>
      </c>
      <c r="O389" s="99" t="s">
        <v>45</v>
      </c>
      <c r="P389" s="99" t="s">
        <v>45</v>
      </c>
      <c r="Q389" s="99" t="s">
        <v>45</v>
      </c>
      <c r="R389" s="99" t="s">
        <v>45</v>
      </c>
      <c r="S389" s="99" t="s">
        <v>45</v>
      </c>
      <c r="T389" s="99" t="s">
        <v>45</v>
      </c>
      <c r="U389" s="99" t="s">
        <v>46</v>
      </c>
      <c r="V389" s="99" t="s">
        <v>47</v>
      </c>
      <c r="W389" s="99" t="s">
        <v>60</v>
      </c>
      <c r="X389" s="99" t="s">
        <v>48</v>
      </c>
      <c r="Y389" s="99" t="s">
        <v>48</v>
      </c>
      <c r="Z389" s="99" t="s">
        <v>48</v>
      </c>
      <c r="AA389" s="99" t="s">
        <v>48</v>
      </c>
      <c r="AB389" s="99" t="s">
        <v>48</v>
      </c>
      <c r="AC389" s="99" t="s">
        <v>48</v>
      </c>
      <c r="AD389" s="99" t="s">
        <v>123</v>
      </c>
      <c r="AE389" s="99" t="s">
        <v>123</v>
      </c>
    </row>
    <row r="390" spans="1:31" s="140" customFormat="1" hidden="1">
      <c r="A390" s="147" t="s">
        <v>591</v>
      </c>
      <c r="B390" s="147" t="s">
        <v>41</v>
      </c>
      <c r="C390" s="147" t="s">
        <v>594</v>
      </c>
      <c r="D390" s="147">
        <v>23358</v>
      </c>
      <c r="E390" s="147" t="s">
        <v>177</v>
      </c>
      <c r="F390" s="147" t="s">
        <v>607</v>
      </c>
      <c r="G390" s="148">
        <v>0</v>
      </c>
      <c r="H390" s="42">
        <v>48649.57</v>
      </c>
      <c r="I390" s="42">
        <f t="shared" si="6"/>
        <v>48649.57</v>
      </c>
      <c r="J390" s="147" t="s">
        <v>42</v>
      </c>
      <c r="K390" s="42">
        <v>159559.94</v>
      </c>
      <c r="L390" s="147" t="s">
        <v>43</v>
      </c>
      <c r="M390" s="147" t="s">
        <v>44</v>
      </c>
      <c r="N390" s="147" t="s">
        <v>59</v>
      </c>
      <c r="O390" s="147" t="s">
        <v>45</v>
      </c>
      <c r="P390" s="147" t="s">
        <v>45</v>
      </c>
      <c r="Q390" s="147" t="s">
        <v>45</v>
      </c>
      <c r="R390" s="147" t="s">
        <v>45</v>
      </c>
      <c r="S390" s="147" t="s">
        <v>45</v>
      </c>
      <c r="T390" s="147" t="s">
        <v>45</v>
      </c>
      <c r="U390" s="147" t="s">
        <v>46</v>
      </c>
      <c r="V390" s="147" t="s">
        <v>47</v>
      </c>
      <c r="W390" s="147" t="s">
        <v>60</v>
      </c>
      <c r="X390" s="147" t="s">
        <v>48</v>
      </c>
      <c r="Y390" s="147" t="s">
        <v>48</v>
      </c>
      <c r="Z390" s="147" t="s">
        <v>48</v>
      </c>
      <c r="AA390" s="147" t="s">
        <v>48</v>
      </c>
      <c r="AB390" s="147" t="s">
        <v>48</v>
      </c>
      <c r="AC390" s="147" t="s">
        <v>48</v>
      </c>
      <c r="AD390" s="147" t="s">
        <v>123</v>
      </c>
      <c r="AE390" s="147" t="s">
        <v>123</v>
      </c>
    </row>
    <row r="391" spans="1:31" s="102" customFormat="1" hidden="1">
      <c r="A391" s="99" t="s">
        <v>591</v>
      </c>
      <c r="B391" s="99" t="s">
        <v>41</v>
      </c>
      <c r="C391" s="99" t="s">
        <v>606</v>
      </c>
      <c r="D391" s="99">
        <v>23114</v>
      </c>
      <c r="E391" s="99" t="s">
        <v>156</v>
      </c>
      <c r="F391" s="99" t="s">
        <v>440</v>
      </c>
      <c r="G391" s="100">
        <v>0</v>
      </c>
      <c r="H391" s="101">
        <v>112396.12</v>
      </c>
      <c r="I391" s="101">
        <f t="shared" si="6"/>
        <v>112396.12</v>
      </c>
      <c r="J391" s="99" t="s">
        <v>42</v>
      </c>
      <c r="K391" s="101">
        <v>1224809.45</v>
      </c>
      <c r="L391" s="99" t="s">
        <v>43</v>
      </c>
      <c r="M391" s="99" t="s">
        <v>52</v>
      </c>
      <c r="N391" s="99" t="s">
        <v>59</v>
      </c>
      <c r="O391" s="99" t="s">
        <v>45</v>
      </c>
      <c r="P391" s="99" t="s">
        <v>45</v>
      </c>
      <c r="Q391" s="99" t="s">
        <v>45</v>
      </c>
      <c r="R391" s="99" t="s">
        <v>45</v>
      </c>
      <c r="S391" s="99" t="s">
        <v>45</v>
      </c>
      <c r="T391" s="99" t="s">
        <v>45</v>
      </c>
      <c r="U391" s="99" t="s">
        <v>46</v>
      </c>
      <c r="V391" s="99" t="s">
        <v>53</v>
      </c>
      <c r="W391" s="99" t="s">
        <v>60</v>
      </c>
      <c r="X391" s="99" t="s">
        <v>48</v>
      </c>
      <c r="Y391" s="99" t="s">
        <v>48</v>
      </c>
      <c r="Z391" s="99" t="s">
        <v>48</v>
      </c>
      <c r="AA391" s="99" t="s">
        <v>48</v>
      </c>
      <c r="AB391" s="99" t="s">
        <v>48</v>
      </c>
      <c r="AC391" s="99" t="s">
        <v>48</v>
      </c>
      <c r="AD391" s="99" t="s">
        <v>123</v>
      </c>
      <c r="AE391" s="99" t="s">
        <v>123</v>
      </c>
    </row>
    <row r="392" spans="1:31" s="102" customFormat="1" hidden="1">
      <c r="A392" s="99" t="s">
        <v>591</v>
      </c>
      <c r="B392" s="99" t="s">
        <v>41</v>
      </c>
      <c r="C392" s="99" t="s">
        <v>606</v>
      </c>
      <c r="D392" s="99">
        <v>23114</v>
      </c>
      <c r="E392" s="99" t="s">
        <v>156</v>
      </c>
      <c r="F392" s="99" t="s">
        <v>438</v>
      </c>
      <c r="G392" s="100">
        <v>0</v>
      </c>
      <c r="H392" s="101">
        <v>46520.07</v>
      </c>
      <c r="I392" s="101">
        <f t="shared" si="6"/>
        <v>46520.07</v>
      </c>
      <c r="J392" s="99" t="s">
        <v>42</v>
      </c>
      <c r="K392" s="101">
        <v>1271329.52</v>
      </c>
      <c r="L392" s="99" t="s">
        <v>43</v>
      </c>
      <c r="M392" s="99" t="s">
        <v>52</v>
      </c>
      <c r="N392" s="99" t="s">
        <v>59</v>
      </c>
      <c r="O392" s="99" t="s">
        <v>45</v>
      </c>
      <c r="P392" s="99" t="s">
        <v>45</v>
      </c>
      <c r="Q392" s="99" t="s">
        <v>45</v>
      </c>
      <c r="R392" s="99" t="s">
        <v>45</v>
      </c>
      <c r="S392" s="99" t="s">
        <v>45</v>
      </c>
      <c r="T392" s="99" t="s">
        <v>45</v>
      </c>
      <c r="U392" s="99" t="s">
        <v>46</v>
      </c>
      <c r="V392" s="99" t="s">
        <v>53</v>
      </c>
      <c r="W392" s="99" t="s">
        <v>60</v>
      </c>
      <c r="X392" s="99" t="s">
        <v>48</v>
      </c>
      <c r="Y392" s="99" t="s">
        <v>48</v>
      </c>
      <c r="Z392" s="99" t="s">
        <v>48</v>
      </c>
      <c r="AA392" s="99" t="s">
        <v>48</v>
      </c>
      <c r="AB392" s="99" t="s">
        <v>48</v>
      </c>
      <c r="AC392" s="99" t="s">
        <v>48</v>
      </c>
      <c r="AD392" s="99" t="s">
        <v>123</v>
      </c>
      <c r="AE392" s="99" t="s">
        <v>123</v>
      </c>
    </row>
    <row r="393" spans="1:31" s="102" customFormat="1" ht="24" hidden="1">
      <c r="A393" s="99" t="s">
        <v>591</v>
      </c>
      <c r="B393" s="99" t="s">
        <v>41</v>
      </c>
      <c r="C393" s="99" t="s">
        <v>606</v>
      </c>
      <c r="D393" s="99">
        <v>23085</v>
      </c>
      <c r="E393" s="99" t="s">
        <v>157</v>
      </c>
      <c r="F393" s="99" t="s">
        <v>608</v>
      </c>
      <c r="G393" s="100">
        <v>0</v>
      </c>
      <c r="H393" s="101">
        <v>11320.88</v>
      </c>
      <c r="I393" s="101">
        <f t="shared" si="6"/>
        <v>11320.88</v>
      </c>
      <c r="J393" s="99" t="s">
        <v>42</v>
      </c>
      <c r="K393" s="101">
        <v>11320.88</v>
      </c>
      <c r="L393" s="99" t="s">
        <v>43</v>
      </c>
      <c r="M393" s="99" t="s">
        <v>52</v>
      </c>
      <c r="N393" s="99" t="s">
        <v>59</v>
      </c>
      <c r="O393" s="99" t="s">
        <v>609</v>
      </c>
      <c r="P393" s="99" t="s">
        <v>45</v>
      </c>
      <c r="Q393" s="99" t="s">
        <v>45</v>
      </c>
      <c r="R393" s="99" t="s">
        <v>45</v>
      </c>
      <c r="S393" s="99" t="s">
        <v>45</v>
      </c>
      <c r="T393" s="99" t="s">
        <v>45</v>
      </c>
      <c r="U393" s="99" t="s">
        <v>46</v>
      </c>
      <c r="V393" s="99" t="s">
        <v>53</v>
      </c>
      <c r="W393" s="99" t="s">
        <v>60</v>
      </c>
      <c r="X393" s="99" t="s">
        <v>610</v>
      </c>
      <c r="Y393" s="99" t="s">
        <v>48</v>
      </c>
      <c r="Z393" s="99" t="s">
        <v>48</v>
      </c>
      <c r="AA393" s="99" t="s">
        <v>48</v>
      </c>
      <c r="AB393" s="99" t="s">
        <v>48</v>
      </c>
      <c r="AC393" s="99" t="s">
        <v>48</v>
      </c>
      <c r="AD393" s="99" t="s">
        <v>123</v>
      </c>
      <c r="AE393" s="99" t="s">
        <v>123</v>
      </c>
    </row>
    <row r="394" spans="1:31" s="102" customFormat="1" hidden="1">
      <c r="A394" s="99" t="s">
        <v>591</v>
      </c>
      <c r="B394" s="99" t="s">
        <v>41</v>
      </c>
      <c r="C394" s="99" t="s">
        <v>606</v>
      </c>
      <c r="D394" s="99">
        <v>23114</v>
      </c>
      <c r="E394" s="99" t="s">
        <v>156</v>
      </c>
      <c r="F394" s="99" t="s">
        <v>444</v>
      </c>
      <c r="G394" s="100">
        <v>0</v>
      </c>
      <c r="H394" s="101">
        <v>333333.33</v>
      </c>
      <c r="I394" s="101">
        <f t="shared" si="6"/>
        <v>333333.33</v>
      </c>
      <c r="J394" s="99" t="s">
        <v>42</v>
      </c>
      <c r="K394" s="101">
        <v>6115066.5999999996</v>
      </c>
      <c r="L394" s="99" t="s">
        <v>43</v>
      </c>
      <c r="M394" s="99" t="s">
        <v>49</v>
      </c>
      <c r="N394" s="99" t="s">
        <v>59</v>
      </c>
      <c r="O394" s="99" t="s">
        <v>45</v>
      </c>
      <c r="P394" s="99" t="s">
        <v>45</v>
      </c>
      <c r="Q394" s="99" t="s">
        <v>45</v>
      </c>
      <c r="R394" s="99" t="s">
        <v>45</v>
      </c>
      <c r="S394" s="99" t="s">
        <v>45</v>
      </c>
      <c r="T394" s="99" t="s">
        <v>45</v>
      </c>
      <c r="U394" s="99" t="s">
        <v>46</v>
      </c>
      <c r="V394" s="99" t="s">
        <v>50</v>
      </c>
      <c r="W394" s="99" t="s">
        <v>60</v>
      </c>
      <c r="X394" s="99" t="s">
        <v>48</v>
      </c>
      <c r="Y394" s="99" t="s">
        <v>48</v>
      </c>
      <c r="Z394" s="99" t="s">
        <v>48</v>
      </c>
      <c r="AA394" s="99" t="s">
        <v>48</v>
      </c>
      <c r="AB394" s="99" t="s">
        <v>48</v>
      </c>
      <c r="AC394" s="99" t="s">
        <v>48</v>
      </c>
      <c r="AD394" s="99" t="s">
        <v>123</v>
      </c>
      <c r="AE394" s="99" t="s">
        <v>123</v>
      </c>
    </row>
    <row r="395" spans="1:31" s="102" customFormat="1" hidden="1">
      <c r="A395" s="99" t="s">
        <v>591</v>
      </c>
      <c r="B395" s="99" t="s">
        <v>41</v>
      </c>
      <c r="C395" s="99" t="s">
        <v>606</v>
      </c>
      <c r="D395" s="99">
        <v>23114</v>
      </c>
      <c r="E395" s="99" t="s">
        <v>156</v>
      </c>
      <c r="F395" s="99" t="s">
        <v>92</v>
      </c>
      <c r="G395" s="100">
        <v>0</v>
      </c>
      <c r="H395" s="101">
        <v>25000</v>
      </c>
      <c r="I395" s="101">
        <f t="shared" si="6"/>
        <v>25000</v>
      </c>
      <c r="J395" s="99" t="s">
        <v>42</v>
      </c>
      <c r="K395" s="101">
        <v>210013.37</v>
      </c>
      <c r="L395" s="99" t="s">
        <v>43</v>
      </c>
      <c r="M395" s="99" t="s">
        <v>85</v>
      </c>
      <c r="N395" s="99" t="s">
        <v>59</v>
      </c>
      <c r="O395" s="99" t="s">
        <v>45</v>
      </c>
      <c r="P395" s="99" t="s">
        <v>45</v>
      </c>
      <c r="Q395" s="99" t="s">
        <v>45</v>
      </c>
      <c r="R395" s="99" t="s">
        <v>45</v>
      </c>
      <c r="S395" s="99" t="s">
        <v>45</v>
      </c>
      <c r="T395" s="99" t="s">
        <v>45</v>
      </c>
      <c r="U395" s="99" t="s">
        <v>46</v>
      </c>
      <c r="V395" s="99" t="s">
        <v>86</v>
      </c>
      <c r="W395" s="99" t="s">
        <v>60</v>
      </c>
      <c r="X395" s="99" t="s">
        <v>48</v>
      </c>
      <c r="Y395" s="99" t="s">
        <v>48</v>
      </c>
      <c r="Z395" s="99" t="s">
        <v>48</v>
      </c>
      <c r="AA395" s="99" t="s">
        <v>48</v>
      </c>
      <c r="AB395" s="99" t="s">
        <v>48</v>
      </c>
      <c r="AC395" s="99" t="s">
        <v>48</v>
      </c>
      <c r="AD395" s="99" t="s">
        <v>123</v>
      </c>
      <c r="AE395" s="99" t="s">
        <v>123</v>
      </c>
    </row>
    <row r="396" spans="1:31" s="102" customFormat="1" hidden="1">
      <c r="A396" s="99" t="s">
        <v>591</v>
      </c>
      <c r="B396" s="99" t="s">
        <v>41</v>
      </c>
      <c r="C396" s="99" t="s">
        <v>599</v>
      </c>
      <c r="D396" s="99">
        <v>21838</v>
      </c>
      <c r="E396" s="99" t="s">
        <v>600</v>
      </c>
      <c r="F396" s="99" t="s">
        <v>291</v>
      </c>
      <c r="G396" s="100">
        <v>0</v>
      </c>
      <c r="H396" s="101">
        <v>66194.41</v>
      </c>
      <c r="I396" s="101">
        <f t="shared" si="6"/>
        <v>66194.41</v>
      </c>
      <c r="J396" s="99" t="s">
        <v>42</v>
      </c>
      <c r="K396" s="101">
        <v>66194.41</v>
      </c>
      <c r="L396" s="99" t="s">
        <v>43</v>
      </c>
      <c r="M396" s="99" t="s">
        <v>292</v>
      </c>
      <c r="N396" s="99" t="s">
        <v>59</v>
      </c>
      <c r="O396" s="99" t="s">
        <v>45</v>
      </c>
      <c r="P396" s="99" t="s">
        <v>45</v>
      </c>
      <c r="Q396" s="99" t="s">
        <v>45</v>
      </c>
      <c r="R396" s="99" t="s">
        <v>45</v>
      </c>
      <c r="S396" s="99" t="s">
        <v>45</v>
      </c>
      <c r="T396" s="99" t="s">
        <v>45</v>
      </c>
      <c r="U396" s="99" t="s">
        <v>46</v>
      </c>
      <c r="V396" s="99" t="s">
        <v>293</v>
      </c>
      <c r="W396" s="99" t="s">
        <v>60</v>
      </c>
      <c r="X396" s="99" t="s">
        <v>48</v>
      </c>
      <c r="Y396" s="99" t="s">
        <v>48</v>
      </c>
      <c r="Z396" s="99" t="s">
        <v>48</v>
      </c>
      <c r="AA396" s="99" t="s">
        <v>48</v>
      </c>
      <c r="AB396" s="99" t="s">
        <v>48</v>
      </c>
      <c r="AC396" s="99" t="s">
        <v>48</v>
      </c>
      <c r="AD396" s="99" t="s">
        <v>123</v>
      </c>
      <c r="AE396" s="99" t="s">
        <v>123</v>
      </c>
    </row>
    <row r="397" spans="1:31" s="102" customFormat="1" hidden="1">
      <c r="A397" s="99" t="s">
        <v>591</v>
      </c>
      <c r="B397" s="99" t="s">
        <v>41</v>
      </c>
      <c r="C397" s="99" t="s">
        <v>606</v>
      </c>
      <c r="D397" s="99">
        <v>23114</v>
      </c>
      <c r="E397" s="99" t="s">
        <v>156</v>
      </c>
      <c r="F397" s="99" t="s">
        <v>291</v>
      </c>
      <c r="G397" s="100">
        <v>0</v>
      </c>
      <c r="H397" s="101">
        <v>66194.41</v>
      </c>
      <c r="I397" s="101">
        <f t="shared" si="6"/>
        <v>66194.41</v>
      </c>
      <c r="J397" s="99" t="s">
        <v>42</v>
      </c>
      <c r="K397" s="101">
        <v>132388.82</v>
      </c>
      <c r="L397" s="99" t="s">
        <v>43</v>
      </c>
      <c r="M397" s="99" t="s">
        <v>292</v>
      </c>
      <c r="N397" s="99" t="s">
        <v>59</v>
      </c>
      <c r="O397" s="99" t="s">
        <v>45</v>
      </c>
      <c r="P397" s="99" t="s">
        <v>45</v>
      </c>
      <c r="Q397" s="99" t="s">
        <v>45</v>
      </c>
      <c r="R397" s="99" t="s">
        <v>45</v>
      </c>
      <c r="S397" s="99" t="s">
        <v>45</v>
      </c>
      <c r="T397" s="99" t="s">
        <v>45</v>
      </c>
      <c r="U397" s="99" t="s">
        <v>46</v>
      </c>
      <c r="V397" s="99" t="s">
        <v>293</v>
      </c>
      <c r="W397" s="99" t="s">
        <v>60</v>
      </c>
      <c r="X397" s="99" t="s">
        <v>48</v>
      </c>
      <c r="Y397" s="99" t="s">
        <v>48</v>
      </c>
      <c r="Z397" s="99" t="s">
        <v>48</v>
      </c>
      <c r="AA397" s="99" t="s">
        <v>48</v>
      </c>
      <c r="AB397" s="99" t="s">
        <v>48</v>
      </c>
      <c r="AC397" s="99" t="s">
        <v>48</v>
      </c>
      <c r="AD397" s="99" t="s">
        <v>123</v>
      </c>
      <c r="AE397" s="99" t="s">
        <v>123</v>
      </c>
    </row>
    <row r="398" spans="1:31" s="102" customFormat="1" hidden="1">
      <c r="A398" s="99" t="s">
        <v>591</v>
      </c>
      <c r="B398" s="99" t="s">
        <v>41</v>
      </c>
      <c r="C398" s="99" t="s">
        <v>611</v>
      </c>
      <c r="D398" s="99">
        <v>21185</v>
      </c>
      <c r="E398" s="99" t="s">
        <v>95</v>
      </c>
      <c r="F398" s="99" t="s">
        <v>470</v>
      </c>
      <c r="G398" s="101">
        <v>47500</v>
      </c>
      <c r="H398" s="100">
        <v>0</v>
      </c>
      <c r="I398" s="101">
        <f t="shared" si="6"/>
        <v>-47500</v>
      </c>
      <c r="J398" s="99" t="s">
        <v>51</v>
      </c>
      <c r="K398" s="100">
        <v>0</v>
      </c>
      <c r="L398" s="99" t="s">
        <v>43</v>
      </c>
      <c r="M398" s="99" t="s">
        <v>96</v>
      </c>
      <c r="N398" s="99" t="s">
        <v>59</v>
      </c>
      <c r="O398" s="99" t="s">
        <v>45</v>
      </c>
      <c r="P398" s="99" t="s">
        <v>45</v>
      </c>
      <c r="Q398" s="99" t="s">
        <v>45</v>
      </c>
      <c r="R398" s="99" t="s">
        <v>45</v>
      </c>
      <c r="S398" s="99" t="s">
        <v>45</v>
      </c>
      <c r="T398" s="99" t="s">
        <v>45</v>
      </c>
      <c r="U398" s="99" t="s">
        <v>46</v>
      </c>
      <c r="V398" s="99" t="s">
        <v>97</v>
      </c>
      <c r="W398" s="99" t="s">
        <v>60</v>
      </c>
      <c r="X398" s="99" t="s">
        <v>48</v>
      </c>
      <c r="Y398" s="99" t="s">
        <v>48</v>
      </c>
      <c r="Z398" s="99" t="s">
        <v>48</v>
      </c>
      <c r="AA398" s="99" t="s">
        <v>48</v>
      </c>
      <c r="AB398" s="99" t="s">
        <v>48</v>
      </c>
      <c r="AC398" s="99" t="s">
        <v>48</v>
      </c>
      <c r="AD398" s="99" t="s">
        <v>123</v>
      </c>
      <c r="AE398" s="99" t="s">
        <v>123</v>
      </c>
    </row>
    <row r="399" spans="1:31" s="102" customFormat="1" hidden="1">
      <c r="A399" s="99" t="s">
        <v>591</v>
      </c>
      <c r="B399" s="99" t="s">
        <v>41</v>
      </c>
      <c r="C399" s="99" t="s">
        <v>593</v>
      </c>
      <c r="D399" s="99">
        <v>21400</v>
      </c>
      <c r="E399" s="99" t="s">
        <v>298</v>
      </c>
      <c r="F399" s="99" t="s">
        <v>612</v>
      </c>
      <c r="G399" s="100">
        <v>0</v>
      </c>
      <c r="H399" s="101">
        <v>24549.18</v>
      </c>
      <c r="I399" s="101">
        <f t="shared" si="6"/>
        <v>24549.18</v>
      </c>
      <c r="J399" s="99" t="s">
        <v>42</v>
      </c>
      <c r="K399" s="101">
        <v>2046288.07</v>
      </c>
      <c r="L399" s="99" t="s">
        <v>43</v>
      </c>
      <c r="M399" s="99" t="s">
        <v>211</v>
      </c>
      <c r="N399" s="99" t="s">
        <v>59</v>
      </c>
      <c r="O399" s="99" t="s">
        <v>45</v>
      </c>
      <c r="P399" s="99" t="s">
        <v>45</v>
      </c>
      <c r="Q399" s="99" t="s">
        <v>45</v>
      </c>
      <c r="R399" s="99" t="s">
        <v>45</v>
      </c>
      <c r="S399" s="99" t="s">
        <v>45</v>
      </c>
      <c r="T399" s="99" t="s">
        <v>45</v>
      </c>
      <c r="U399" s="99" t="s">
        <v>46</v>
      </c>
      <c r="V399" s="99" t="s">
        <v>212</v>
      </c>
      <c r="W399" s="99" t="s">
        <v>60</v>
      </c>
      <c r="X399" s="99" t="s">
        <v>48</v>
      </c>
      <c r="Y399" s="99" t="s">
        <v>48</v>
      </c>
      <c r="Z399" s="99" t="s">
        <v>48</v>
      </c>
      <c r="AA399" s="99" t="s">
        <v>48</v>
      </c>
      <c r="AB399" s="99" t="s">
        <v>48</v>
      </c>
      <c r="AC399" s="99" t="s">
        <v>48</v>
      </c>
      <c r="AD399" s="99" t="s">
        <v>123</v>
      </c>
      <c r="AE399" s="99" t="s">
        <v>123</v>
      </c>
    </row>
    <row r="400" spans="1:31" s="102" customFormat="1" hidden="1">
      <c r="A400" s="99" t="s">
        <v>591</v>
      </c>
      <c r="B400" s="99" t="s">
        <v>41</v>
      </c>
      <c r="C400" s="99" t="s">
        <v>593</v>
      </c>
      <c r="D400" s="99">
        <v>21400</v>
      </c>
      <c r="E400" s="99" t="s">
        <v>298</v>
      </c>
      <c r="F400" s="99" t="s">
        <v>613</v>
      </c>
      <c r="G400" s="100">
        <v>0</v>
      </c>
      <c r="H400" s="101">
        <v>33316.199999999997</v>
      </c>
      <c r="I400" s="101">
        <f t="shared" si="6"/>
        <v>33316.199999999997</v>
      </c>
      <c r="J400" s="99" t="s">
        <v>42</v>
      </c>
      <c r="K400" s="101">
        <v>2079604.27</v>
      </c>
      <c r="L400" s="99" t="s">
        <v>43</v>
      </c>
      <c r="M400" s="99" t="s">
        <v>211</v>
      </c>
      <c r="N400" s="99" t="s">
        <v>59</v>
      </c>
      <c r="O400" s="99" t="s">
        <v>45</v>
      </c>
      <c r="P400" s="99" t="s">
        <v>45</v>
      </c>
      <c r="Q400" s="99" t="s">
        <v>45</v>
      </c>
      <c r="R400" s="99" t="s">
        <v>45</v>
      </c>
      <c r="S400" s="99" t="s">
        <v>45</v>
      </c>
      <c r="T400" s="99" t="s">
        <v>45</v>
      </c>
      <c r="U400" s="99" t="s">
        <v>46</v>
      </c>
      <c r="V400" s="99" t="s">
        <v>212</v>
      </c>
      <c r="W400" s="99" t="s">
        <v>60</v>
      </c>
      <c r="X400" s="99" t="s">
        <v>48</v>
      </c>
      <c r="Y400" s="99" t="s">
        <v>48</v>
      </c>
      <c r="Z400" s="99" t="s">
        <v>48</v>
      </c>
      <c r="AA400" s="99" t="s">
        <v>48</v>
      </c>
      <c r="AB400" s="99" t="s">
        <v>48</v>
      </c>
      <c r="AC400" s="99" t="s">
        <v>48</v>
      </c>
      <c r="AD400" s="99" t="s">
        <v>123</v>
      </c>
      <c r="AE400" s="99" t="s">
        <v>123</v>
      </c>
    </row>
    <row r="401" spans="1:31" s="102" customFormat="1" hidden="1">
      <c r="A401" s="99" t="s">
        <v>591</v>
      </c>
      <c r="B401" s="99" t="s">
        <v>41</v>
      </c>
      <c r="C401" s="99" t="s">
        <v>593</v>
      </c>
      <c r="D401" s="99">
        <v>21400</v>
      </c>
      <c r="E401" s="99" t="s">
        <v>298</v>
      </c>
      <c r="F401" s="99" t="s">
        <v>614</v>
      </c>
      <c r="G401" s="100">
        <v>0</v>
      </c>
      <c r="H401" s="101">
        <v>354058.92</v>
      </c>
      <c r="I401" s="101">
        <f t="shared" si="6"/>
        <v>354058.92</v>
      </c>
      <c r="J401" s="99" t="s">
        <v>42</v>
      </c>
      <c r="K401" s="101">
        <v>2433663.19</v>
      </c>
      <c r="L401" s="99" t="s">
        <v>43</v>
      </c>
      <c r="M401" s="99" t="s">
        <v>211</v>
      </c>
      <c r="N401" s="99" t="s">
        <v>59</v>
      </c>
      <c r="O401" s="99" t="s">
        <v>45</v>
      </c>
      <c r="P401" s="99" t="s">
        <v>45</v>
      </c>
      <c r="Q401" s="99" t="s">
        <v>45</v>
      </c>
      <c r="R401" s="99" t="s">
        <v>45</v>
      </c>
      <c r="S401" s="99" t="s">
        <v>45</v>
      </c>
      <c r="T401" s="99" t="s">
        <v>45</v>
      </c>
      <c r="U401" s="99" t="s">
        <v>46</v>
      </c>
      <c r="V401" s="99" t="s">
        <v>212</v>
      </c>
      <c r="W401" s="99" t="s">
        <v>60</v>
      </c>
      <c r="X401" s="99" t="s">
        <v>48</v>
      </c>
      <c r="Y401" s="99" t="s">
        <v>48</v>
      </c>
      <c r="Z401" s="99" t="s">
        <v>48</v>
      </c>
      <c r="AA401" s="99" t="s">
        <v>48</v>
      </c>
      <c r="AB401" s="99" t="s">
        <v>48</v>
      </c>
      <c r="AC401" s="99" t="s">
        <v>48</v>
      </c>
      <c r="AD401" s="99" t="s">
        <v>123</v>
      </c>
      <c r="AE401" s="99" t="s">
        <v>123</v>
      </c>
    </row>
    <row r="402" spans="1:31" s="102" customFormat="1" hidden="1">
      <c r="A402" s="99" t="s">
        <v>591</v>
      </c>
      <c r="B402" s="99" t="s">
        <v>41</v>
      </c>
      <c r="C402" s="99" t="s">
        <v>599</v>
      </c>
      <c r="D402" s="99">
        <v>21838</v>
      </c>
      <c r="E402" s="99" t="s">
        <v>600</v>
      </c>
      <c r="F402" s="99" t="s">
        <v>615</v>
      </c>
      <c r="G402" s="101">
        <v>8596.2099999999991</v>
      </c>
      <c r="H402" s="100">
        <v>0</v>
      </c>
      <c r="I402" s="101">
        <f t="shared" si="6"/>
        <v>-8596.2099999999991</v>
      </c>
      <c r="J402" s="99" t="s">
        <v>42</v>
      </c>
      <c r="K402" s="101">
        <v>2425066.98</v>
      </c>
      <c r="L402" s="99" t="s">
        <v>43</v>
      </c>
      <c r="M402" s="99" t="s">
        <v>211</v>
      </c>
      <c r="N402" s="99" t="s">
        <v>59</v>
      </c>
      <c r="O402" s="99" t="s">
        <v>45</v>
      </c>
      <c r="P402" s="99" t="s">
        <v>45</v>
      </c>
      <c r="Q402" s="99" t="s">
        <v>45</v>
      </c>
      <c r="R402" s="99" t="s">
        <v>45</v>
      </c>
      <c r="S402" s="99" t="s">
        <v>45</v>
      </c>
      <c r="T402" s="99" t="s">
        <v>45</v>
      </c>
      <c r="U402" s="99" t="s">
        <v>46</v>
      </c>
      <c r="V402" s="99" t="s">
        <v>212</v>
      </c>
      <c r="W402" s="99" t="s">
        <v>60</v>
      </c>
      <c r="X402" s="99" t="s">
        <v>48</v>
      </c>
      <c r="Y402" s="99" t="s">
        <v>48</v>
      </c>
      <c r="Z402" s="99" t="s">
        <v>48</v>
      </c>
      <c r="AA402" s="99" t="s">
        <v>48</v>
      </c>
      <c r="AB402" s="99" t="s">
        <v>48</v>
      </c>
      <c r="AC402" s="99" t="s">
        <v>48</v>
      </c>
      <c r="AD402" s="99" t="s">
        <v>123</v>
      </c>
      <c r="AE402" s="99" t="s">
        <v>123</v>
      </c>
    </row>
    <row r="403" spans="1:31" s="102" customFormat="1" hidden="1">
      <c r="A403" s="99" t="s">
        <v>591</v>
      </c>
      <c r="B403" s="99" t="s">
        <v>41</v>
      </c>
      <c r="C403" s="99" t="s">
        <v>606</v>
      </c>
      <c r="D403" s="99">
        <v>23114</v>
      </c>
      <c r="E403" s="99" t="s">
        <v>156</v>
      </c>
      <c r="F403" s="99" t="s">
        <v>295</v>
      </c>
      <c r="G403" s="100">
        <v>0</v>
      </c>
      <c r="H403" s="101">
        <v>14100</v>
      </c>
      <c r="I403" s="101">
        <f t="shared" si="6"/>
        <v>14100</v>
      </c>
      <c r="J403" s="99" t="s">
        <v>42</v>
      </c>
      <c r="K403" s="101">
        <v>2439166.98</v>
      </c>
      <c r="L403" s="99" t="s">
        <v>43</v>
      </c>
      <c r="M403" s="99" t="s">
        <v>211</v>
      </c>
      <c r="N403" s="99" t="s">
        <v>59</v>
      </c>
      <c r="O403" s="99" t="s">
        <v>45</v>
      </c>
      <c r="P403" s="99" t="s">
        <v>45</v>
      </c>
      <c r="Q403" s="99" t="s">
        <v>45</v>
      </c>
      <c r="R403" s="99" t="s">
        <v>45</v>
      </c>
      <c r="S403" s="99" t="s">
        <v>45</v>
      </c>
      <c r="T403" s="99" t="s">
        <v>45</v>
      </c>
      <c r="U403" s="99" t="s">
        <v>46</v>
      </c>
      <c r="V403" s="99" t="s">
        <v>212</v>
      </c>
      <c r="W403" s="99" t="s">
        <v>60</v>
      </c>
      <c r="X403" s="99" t="s">
        <v>48</v>
      </c>
      <c r="Y403" s="99" t="s">
        <v>48</v>
      </c>
      <c r="Z403" s="99" t="s">
        <v>48</v>
      </c>
      <c r="AA403" s="99" t="s">
        <v>48</v>
      </c>
      <c r="AB403" s="99" t="s">
        <v>48</v>
      </c>
      <c r="AC403" s="99" t="s">
        <v>48</v>
      </c>
      <c r="AD403" s="99" t="s">
        <v>123</v>
      </c>
      <c r="AE403" s="99" t="s">
        <v>123</v>
      </c>
    </row>
    <row r="404" spans="1:31" s="102" customFormat="1" ht="24" hidden="1">
      <c r="A404" s="99" t="s">
        <v>591</v>
      </c>
      <c r="B404" s="99" t="s">
        <v>41</v>
      </c>
      <c r="C404" s="99" t="s">
        <v>606</v>
      </c>
      <c r="D404" s="99">
        <v>23085</v>
      </c>
      <c r="E404" s="99" t="s">
        <v>71</v>
      </c>
      <c r="F404" s="99" t="s">
        <v>616</v>
      </c>
      <c r="G404" s="100">
        <v>0</v>
      </c>
      <c r="H404" s="101">
        <v>40200</v>
      </c>
      <c r="I404" s="101">
        <f t="shared" si="6"/>
        <v>40200</v>
      </c>
      <c r="J404" s="99" t="s">
        <v>42</v>
      </c>
      <c r="K404" s="101">
        <v>40200</v>
      </c>
      <c r="L404" s="99" t="s">
        <v>617</v>
      </c>
      <c r="M404" s="99" t="s">
        <v>617</v>
      </c>
      <c r="N404" s="99" t="s">
        <v>59</v>
      </c>
      <c r="O404" s="99" t="s">
        <v>609</v>
      </c>
      <c r="P404" s="99" t="s">
        <v>45</v>
      </c>
      <c r="Q404" s="99" t="s">
        <v>45</v>
      </c>
      <c r="R404" s="99" t="s">
        <v>45</v>
      </c>
      <c r="S404" s="99" t="s">
        <v>45</v>
      </c>
      <c r="T404" s="99" t="s">
        <v>45</v>
      </c>
      <c r="U404" s="99" t="s">
        <v>618</v>
      </c>
      <c r="V404" s="99" t="s">
        <v>618</v>
      </c>
      <c r="W404" s="99" t="s">
        <v>60</v>
      </c>
      <c r="X404" s="99" t="s">
        <v>610</v>
      </c>
      <c r="Y404" s="99" t="s">
        <v>48</v>
      </c>
      <c r="Z404" s="99" t="s">
        <v>48</v>
      </c>
      <c r="AA404" s="99" t="s">
        <v>48</v>
      </c>
      <c r="AB404" s="99" t="s">
        <v>48</v>
      </c>
      <c r="AC404" s="99" t="s">
        <v>48</v>
      </c>
      <c r="AD404" s="99" t="s">
        <v>123</v>
      </c>
      <c r="AE404" s="99" t="s">
        <v>123</v>
      </c>
    </row>
    <row r="405" spans="1:31" s="102" customFormat="1" hidden="1">
      <c r="A405" s="99" t="s">
        <v>619</v>
      </c>
      <c r="B405" s="99" t="s">
        <v>41</v>
      </c>
      <c r="C405" s="99" t="s">
        <v>626</v>
      </c>
      <c r="D405" s="99">
        <v>25670</v>
      </c>
      <c r="E405" s="99" t="s">
        <v>531</v>
      </c>
      <c r="F405" s="99" t="s">
        <v>627</v>
      </c>
      <c r="G405" s="100">
        <v>816.12</v>
      </c>
      <c r="H405" s="100">
        <v>0</v>
      </c>
      <c r="I405" s="101">
        <f t="shared" si="6"/>
        <v>-816.12</v>
      </c>
      <c r="J405" s="99" t="s">
        <v>42</v>
      </c>
      <c r="K405" s="101">
        <v>158743.82</v>
      </c>
      <c r="L405" s="99" t="s">
        <v>43</v>
      </c>
      <c r="M405" s="99" t="s">
        <v>44</v>
      </c>
      <c r="N405" s="99" t="s">
        <v>59</v>
      </c>
      <c r="O405" s="99" t="s">
        <v>45</v>
      </c>
      <c r="P405" s="99" t="s">
        <v>45</v>
      </c>
      <c r="Q405" s="99" t="s">
        <v>45</v>
      </c>
      <c r="R405" s="99" t="s">
        <v>45</v>
      </c>
      <c r="S405" s="99" t="s">
        <v>45</v>
      </c>
      <c r="T405" s="99" t="s">
        <v>45</v>
      </c>
      <c r="U405" s="99" t="s">
        <v>46</v>
      </c>
      <c r="V405" s="99" t="s">
        <v>47</v>
      </c>
      <c r="W405" s="99" t="s">
        <v>60</v>
      </c>
      <c r="X405" s="99" t="s">
        <v>48</v>
      </c>
      <c r="Y405" s="99" t="s">
        <v>48</v>
      </c>
      <c r="Z405" s="99" t="s">
        <v>48</v>
      </c>
      <c r="AA405" s="99" t="s">
        <v>48</v>
      </c>
      <c r="AB405" s="99" t="s">
        <v>48</v>
      </c>
      <c r="AC405" s="99" t="s">
        <v>48</v>
      </c>
      <c r="AD405" s="99" t="s">
        <v>123</v>
      </c>
      <c r="AE405" s="99" t="s">
        <v>123</v>
      </c>
    </row>
    <row r="406" spans="1:31" s="102" customFormat="1" hidden="1">
      <c r="A406" s="99" t="s">
        <v>619</v>
      </c>
      <c r="B406" s="99" t="s">
        <v>41</v>
      </c>
      <c r="C406" s="99" t="s">
        <v>626</v>
      </c>
      <c r="D406" s="99">
        <v>25722</v>
      </c>
      <c r="E406" s="99" t="s">
        <v>628</v>
      </c>
      <c r="F406" s="99" t="s">
        <v>629</v>
      </c>
      <c r="G406" s="100">
        <v>0</v>
      </c>
      <c r="H406" s="101">
        <v>108115.29</v>
      </c>
      <c r="I406" s="101">
        <f t="shared" si="6"/>
        <v>108115.29</v>
      </c>
      <c r="J406" s="99" t="s">
        <v>42</v>
      </c>
      <c r="K406" s="101">
        <v>266859.11</v>
      </c>
      <c r="L406" s="99" t="s">
        <v>43</v>
      </c>
      <c r="M406" s="99" t="s">
        <v>44</v>
      </c>
      <c r="N406" s="99" t="s">
        <v>59</v>
      </c>
      <c r="O406" s="99" t="s">
        <v>45</v>
      </c>
      <c r="P406" s="99" t="s">
        <v>45</v>
      </c>
      <c r="Q406" s="99" t="s">
        <v>45</v>
      </c>
      <c r="R406" s="99" t="s">
        <v>45</v>
      </c>
      <c r="S406" s="99" t="s">
        <v>45</v>
      </c>
      <c r="T406" s="99" t="s">
        <v>45</v>
      </c>
      <c r="U406" s="99" t="s">
        <v>46</v>
      </c>
      <c r="V406" s="99" t="s">
        <v>47</v>
      </c>
      <c r="W406" s="99" t="s">
        <v>60</v>
      </c>
      <c r="X406" s="99" t="s">
        <v>48</v>
      </c>
      <c r="Y406" s="99" t="s">
        <v>48</v>
      </c>
      <c r="Z406" s="99" t="s">
        <v>48</v>
      </c>
      <c r="AA406" s="99" t="s">
        <v>48</v>
      </c>
      <c r="AB406" s="99" t="s">
        <v>48</v>
      </c>
      <c r="AC406" s="99" t="s">
        <v>48</v>
      </c>
      <c r="AD406" s="99" t="s">
        <v>123</v>
      </c>
      <c r="AE406" s="99" t="s">
        <v>123</v>
      </c>
    </row>
    <row r="407" spans="1:31" s="102" customFormat="1" hidden="1">
      <c r="A407" s="99" t="s">
        <v>619</v>
      </c>
      <c r="B407" s="99" t="s">
        <v>41</v>
      </c>
      <c r="C407" s="99" t="s">
        <v>630</v>
      </c>
      <c r="D407" s="99">
        <v>25966</v>
      </c>
      <c r="E407" s="99" t="s">
        <v>61</v>
      </c>
      <c r="F407" s="99" t="s">
        <v>115</v>
      </c>
      <c r="G407" s="100">
        <v>0</v>
      </c>
      <c r="H407" s="101">
        <v>18000</v>
      </c>
      <c r="I407" s="101">
        <f t="shared" si="6"/>
        <v>18000</v>
      </c>
      <c r="J407" s="99" t="s">
        <v>42</v>
      </c>
      <c r="K407" s="101">
        <v>284859.11</v>
      </c>
      <c r="L407" s="99" t="s">
        <v>43</v>
      </c>
      <c r="M407" s="99" t="s">
        <v>44</v>
      </c>
      <c r="N407" s="99" t="s">
        <v>59</v>
      </c>
      <c r="O407" s="99" t="s">
        <v>45</v>
      </c>
      <c r="P407" s="99" t="s">
        <v>45</v>
      </c>
      <c r="Q407" s="99" t="s">
        <v>45</v>
      </c>
      <c r="R407" s="99" t="s">
        <v>45</v>
      </c>
      <c r="S407" s="99" t="s">
        <v>45</v>
      </c>
      <c r="T407" s="99" t="s">
        <v>45</v>
      </c>
      <c r="U407" s="99" t="s">
        <v>46</v>
      </c>
      <c r="V407" s="99" t="s">
        <v>47</v>
      </c>
      <c r="W407" s="99" t="s">
        <v>60</v>
      </c>
      <c r="X407" s="99" t="s">
        <v>48</v>
      </c>
      <c r="Y407" s="99" t="s">
        <v>48</v>
      </c>
      <c r="Z407" s="99" t="s">
        <v>48</v>
      </c>
      <c r="AA407" s="99" t="s">
        <v>48</v>
      </c>
      <c r="AB407" s="99" t="s">
        <v>48</v>
      </c>
      <c r="AC407" s="99" t="s">
        <v>48</v>
      </c>
      <c r="AD407" s="99" t="s">
        <v>123</v>
      </c>
      <c r="AE407" s="99" t="s">
        <v>123</v>
      </c>
    </row>
    <row r="408" spans="1:31" s="102" customFormat="1" ht="24" hidden="1">
      <c r="A408" s="99" t="s">
        <v>619</v>
      </c>
      <c r="B408" s="99" t="s">
        <v>41</v>
      </c>
      <c r="C408" s="99" t="s">
        <v>630</v>
      </c>
      <c r="D408" s="99">
        <v>25966</v>
      </c>
      <c r="E408" s="99" t="s">
        <v>61</v>
      </c>
      <c r="F408" s="99" t="s">
        <v>433</v>
      </c>
      <c r="G408" s="100">
        <v>0</v>
      </c>
      <c r="H408" s="101">
        <v>2916.67</v>
      </c>
      <c r="I408" s="101">
        <f t="shared" si="6"/>
        <v>2916.67</v>
      </c>
      <c r="J408" s="99" t="s">
        <v>42</v>
      </c>
      <c r="K408" s="101">
        <v>287775.78000000003</v>
      </c>
      <c r="L408" s="99" t="s">
        <v>43</v>
      </c>
      <c r="M408" s="99" t="s">
        <v>44</v>
      </c>
      <c r="N408" s="99" t="s">
        <v>59</v>
      </c>
      <c r="O408" s="99" t="s">
        <v>45</v>
      </c>
      <c r="P408" s="99" t="s">
        <v>45</v>
      </c>
      <c r="Q408" s="99" t="s">
        <v>45</v>
      </c>
      <c r="R408" s="99" t="s">
        <v>45</v>
      </c>
      <c r="S408" s="99" t="s">
        <v>45</v>
      </c>
      <c r="T408" s="99" t="s">
        <v>45</v>
      </c>
      <c r="U408" s="99" t="s">
        <v>46</v>
      </c>
      <c r="V408" s="99" t="s">
        <v>47</v>
      </c>
      <c r="W408" s="99" t="s">
        <v>60</v>
      </c>
      <c r="X408" s="99" t="s">
        <v>48</v>
      </c>
      <c r="Y408" s="99" t="s">
        <v>48</v>
      </c>
      <c r="Z408" s="99" t="s">
        <v>48</v>
      </c>
      <c r="AA408" s="99" t="s">
        <v>48</v>
      </c>
      <c r="AB408" s="99" t="s">
        <v>48</v>
      </c>
      <c r="AC408" s="99" t="s">
        <v>48</v>
      </c>
      <c r="AD408" s="99" t="s">
        <v>123</v>
      </c>
      <c r="AE408" s="99" t="s">
        <v>123</v>
      </c>
    </row>
    <row r="409" spans="1:31" s="102" customFormat="1" hidden="1">
      <c r="A409" s="99" t="s">
        <v>619</v>
      </c>
      <c r="B409" s="99" t="s">
        <v>41</v>
      </c>
      <c r="C409" s="99" t="s">
        <v>630</v>
      </c>
      <c r="D409" s="99">
        <v>25966</v>
      </c>
      <c r="E409" s="99" t="s">
        <v>61</v>
      </c>
      <c r="F409" s="99" t="s">
        <v>440</v>
      </c>
      <c r="G409" s="100">
        <v>0</v>
      </c>
      <c r="H409" s="101">
        <v>112396.12</v>
      </c>
      <c r="I409" s="101">
        <f t="shared" si="6"/>
        <v>112396.12</v>
      </c>
      <c r="J409" s="99" t="s">
        <v>42</v>
      </c>
      <c r="K409" s="101">
        <v>1383725.64</v>
      </c>
      <c r="L409" s="99" t="s">
        <v>43</v>
      </c>
      <c r="M409" s="99" t="s">
        <v>52</v>
      </c>
      <c r="N409" s="99" t="s">
        <v>59</v>
      </c>
      <c r="O409" s="99" t="s">
        <v>45</v>
      </c>
      <c r="P409" s="99" t="s">
        <v>45</v>
      </c>
      <c r="Q409" s="99" t="s">
        <v>45</v>
      </c>
      <c r="R409" s="99" t="s">
        <v>45</v>
      </c>
      <c r="S409" s="99" t="s">
        <v>45</v>
      </c>
      <c r="T409" s="99" t="s">
        <v>45</v>
      </c>
      <c r="U409" s="99" t="s">
        <v>46</v>
      </c>
      <c r="V409" s="99" t="s">
        <v>53</v>
      </c>
      <c r="W409" s="99" t="s">
        <v>60</v>
      </c>
      <c r="X409" s="99" t="s">
        <v>48</v>
      </c>
      <c r="Y409" s="99" t="s">
        <v>48</v>
      </c>
      <c r="Z409" s="99" t="s">
        <v>48</v>
      </c>
      <c r="AA409" s="99" t="s">
        <v>48</v>
      </c>
      <c r="AB409" s="99" t="s">
        <v>48</v>
      </c>
      <c r="AC409" s="99" t="s">
        <v>48</v>
      </c>
      <c r="AD409" s="99" t="s">
        <v>123</v>
      </c>
      <c r="AE409" s="99" t="s">
        <v>123</v>
      </c>
    </row>
    <row r="410" spans="1:31" s="102" customFormat="1" hidden="1">
      <c r="A410" s="99" t="s">
        <v>619</v>
      </c>
      <c r="B410" s="99" t="s">
        <v>41</v>
      </c>
      <c r="C410" s="99" t="s">
        <v>630</v>
      </c>
      <c r="D410" s="99">
        <v>25966</v>
      </c>
      <c r="E410" s="99" t="s">
        <v>61</v>
      </c>
      <c r="F410" s="99" t="s">
        <v>438</v>
      </c>
      <c r="G410" s="100">
        <v>0</v>
      </c>
      <c r="H410" s="101">
        <v>46520.07</v>
      </c>
      <c r="I410" s="101">
        <f t="shared" si="6"/>
        <v>46520.07</v>
      </c>
      <c r="J410" s="99" t="s">
        <v>42</v>
      </c>
      <c r="K410" s="101">
        <v>1430245.71</v>
      </c>
      <c r="L410" s="99" t="s">
        <v>43</v>
      </c>
      <c r="M410" s="99" t="s">
        <v>52</v>
      </c>
      <c r="N410" s="99" t="s">
        <v>59</v>
      </c>
      <c r="O410" s="99" t="s">
        <v>45</v>
      </c>
      <c r="P410" s="99" t="s">
        <v>45</v>
      </c>
      <c r="Q410" s="99" t="s">
        <v>45</v>
      </c>
      <c r="R410" s="99" t="s">
        <v>45</v>
      </c>
      <c r="S410" s="99" t="s">
        <v>45</v>
      </c>
      <c r="T410" s="99" t="s">
        <v>45</v>
      </c>
      <c r="U410" s="99" t="s">
        <v>46</v>
      </c>
      <c r="V410" s="99" t="s">
        <v>53</v>
      </c>
      <c r="W410" s="99" t="s">
        <v>60</v>
      </c>
      <c r="X410" s="99" t="s">
        <v>48</v>
      </c>
      <c r="Y410" s="99" t="s">
        <v>48</v>
      </c>
      <c r="Z410" s="99" t="s">
        <v>48</v>
      </c>
      <c r="AA410" s="99" t="s">
        <v>48</v>
      </c>
      <c r="AB410" s="99" t="s">
        <v>48</v>
      </c>
      <c r="AC410" s="99" t="s">
        <v>48</v>
      </c>
      <c r="AD410" s="99" t="s">
        <v>123</v>
      </c>
      <c r="AE410" s="99" t="s">
        <v>123</v>
      </c>
    </row>
    <row r="411" spans="1:31" s="102" customFormat="1" ht="24" hidden="1">
      <c r="A411" s="99" t="s">
        <v>619</v>
      </c>
      <c r="B411" s="99" t="s">
        <v>41</v>
      </c>
      <c r="C411" s="99" t="s">
        <v>631</v>
      </c>
      <c r="D411" s="99">
        <v>23771</v>
      </c>
      <c r="E411" s="99" t="s">
        <v>297</v>
      </c>
      <c r="F411" s="99" t="s">
        <v>632</v>
      </c>
      <c r="G411" s="101">
        <v>11320.88</v>
      </c>
      <c r="H411" s="100">
        <v>0</v>
      </c>
      <c r="I411" s="101">
        <f t="shared" si="6"/>
        <v>-11320.88</v>
      </c>
      <c r="J411" s="99" t="s">
        <v>51</v>
      </c>
      <c r="K411" s="100">
        <v>0</v>
      </c>
      <c r="L411" s="99" t="s">
        <v>43</v>
      </c>
      <c r="M411" s="99" t="s">
        <v>52</v>
      </c>
      <c r="N411" s="99" t="s">
        <v>59</v>
      </c>
      <c r="O411" s="99" t="s">
        <v>609</v>
      </c>
      <c r="P411" s="99" t="s">
        <v>45</v>
      </c>
      <c r="Q411" s="99" t="s">
        <v>45</v>
      </c>
      <c r="R411" s="99" t="s">
        <v>45</v>
      </c>
      <c r="S411" s="99" t="s">
        <v>45</v>
      </c>
      <c r="T411" s="99" t="s">
        <v>45</v>
      </c>
      <c r="U411" s="99" t="s">
        <v>46</v>
      </c>
      <c r="V411" s="99" t="s">
        <v>53</v>
      </c>
      <c r="W411" s="99" t="s">
        <v>60</v>
      </c>
      <c r="X411" s="99" t="s">
        <v>610</v>
      </c>
      <c r="Y411" s="99" t="s">
        <v>48</v>
      </c>
      <c r="Z411" s="99" t="s">
        <v>48</v>
      </c>
      <c r="AA411" s="99" t="s">
        <v>48</v>
      </c>
      <c r="AB411" s="99" t="s">
        <v>48</v>
      </c>
      <c r="AC411" s="99" t="s">
        <v>48</v>
      </c>
      <c r="AD411" s="99" t="s">
        <v>123</v>
      </c>
      <c r="AE411" s="99" t="s">
        <v>123</v>
      </c>
    </row>
    <row r="412" spans="1:31" s="102" customFormat="1" hidden="1">
      <c r="A412" s="99" t="s">
        <v>619</v>
      </c>
      <c r="B412" s="99" t="s">
        <v>41</v>
      </c>
      <c r="C412" s="99" t="s">
        <v>630</v>
      </c>
      <c r="D412" s="99">
        <v>25966</v>
      </c>
      <c r="E412" s="99" t="s">
        <v>61</v>
      </c>
      <c r="F412" s="99" t="s">
        <v>444</v>
      </c>
      <c r="G412" s="100">
        <v>0</v>
      </c>
      <c r="H412" s="101">
        <v>333333.33</v>
      </c>
      <c r="I412" s="101">
        <f t="shared" si="6"/>
        <v>333333.33</v>
      </c>
      <c r="J412" s="99" t="s">
        <v>42</v>
      </c>
      <c r="K412" s="101">
        <v>6448399.9299999997</v>
      </c>
      <c r="L412" s="99" t="s">
        <v>43</v>
      </c>
      <c r="M412" s="99" t="s">
        <v>49</v>
      </c>
      <c r="N412" s="99" t="s">
        <v>59</v>
      </c>
      <c r="O412" s="99" t="s">
        <v>45</v>
      </c>
      <c r="P412" s="99" t="s">
        <v>45</v>
      </c>
      <c r="Q412" s="99" t="s">
        <v>45</v>
      </c>
      <c r="R412" s="99" t="s">
        <v>45</v>
      </c>
      <c r="S412" s="99" t="s">
        <v>45</v>
      </c>
      <c r="T412" s="99" t="s">
        <v>45</v>
      </c>
      <c r="U412" s="99" t="s">
        <v>46</v>
      </c>
      <c r="V412" s="99" t="s">
        <v>50</v>
      </c>
      <c r="W412" s="99" t="s">
        <v>60</v>
      </c>
      <c r="X412" s="99" t="s">
        <v>48</v>
      </c>
      <c r="Y412" s="99" t="s">
        <v>48</v>
      </c>
      <c r="Z412" s="99" t="s">
        <v>48</v>
      </c>
      <c r="AA412" s="99" t="s">
        <v>48</v>
      </c>
      <c r="AB412" s="99" t="s">
        <v>48</v>
      </c>
      <c r="AC412" s="99" t="s">
        <v>48</v>
      </c>
      <c r="AD412" s="99" t="s">
        <v>123</v>
      </c>
      <c r="AE412" s="99" t="s">
        <v>123</v>
      </c>
    </row>
    <row r="413" spans="1:31" s="102" customFormat="1" ht="24" hidden="1">
      <c r="A413" s="99" t="s">
        <v>619</v>
      </c>
      <c r="B413" s="99" t="s">
        <v>41</v>
      </c>
      <c r="C413" s="99" t="s">
        <v>620</v>
      </c>
      <c r="D413" s="99">
        <v>24095</v>
      </c>
      <c r="E413" s="99" t="s">
        <v>110</v>
      </c>
      <c r="F413" s="99" t="s">
        <v>633</v>
      </c>
      <c r="G413" s="101">
        <v>10013.370000000001</v>
      </c>
      <c r="H413" s="100">
        <v>0</v>
      </c>
      <c r="I413" s="101">
        <f t="shared" si="6"/>
        <v>-10013.370000000001</v>
      </c>
      <c r="J413" s="99" t="s">
        <v>42</v>
      </c>
      <c r="K413" s="101">
        <v>200000</v>
      </c>
      <c r="L413" s="99" t="s">
        <v>43</v>
      </c>
      <c r="M413" s="99" t="s">
        <v>85</v>
      </c>
      <c r="N413" s="99" t="s">
        <v>59</v>
      </c>
      <c r="O413" s="99" t="s">
        <v>45</v>
      </c>
      <c r="P413" s="99" t="s">
        <v>45</v>
      </c>
      <c r="Q413" s="99" t="s">
        <v>45</v>
      </c>
      <c r="R413" s="99" t="s">
        <v>45</v>
      </c>
      <c r="S413" s="99" t="s">
        <v>45</v>
      </c>
      <c r="T413" s="99" t="s">
        <v>45</v>
      </c>
      <c r="U413" s="99" t="s">
        <v>46</v>
      </c>
      <c r="V413" s="99" t="s">
        <v>86</v>
      </c>
      <c r="W413" s="99" t="s">
        <v>60</v>
      </c>
      <c r="X413" s="99" t="s">
        <v>48</v>
      </c>
      <c r="Y413" s="99" t="s">
        <v>48</v>
      </c>
      <c r="Z413" s="99" t="s">
        <v>48</v>
      </c>
      <c r="AA413" s="99" t="s">
        <v>48</v>
      </c>
      <c r="AB413" s="99" t="s">
        <v>48</v>
      </c>
      <c r="AC413" s="99" t="s">
        <v>48</v>
      </c>
      <c r="AD413" s="99" t="s">
        <v>123</v>
      </c>
      <c r="AE413" s="99" t="s">
        <v>123</v>
      </c>
    </row>
    <row r="414" spans="1:31" s="102" customFormat="1" hidden="1">
      <c r="A414" s="99" t="s">
        <v>619</v>
      </c>
      <c r="B414" s="99" t="s">
        <v>41</v>
      </c>
      <c r="C414" s="99" t="s">
        <v>630</v>
      </c>
      <c r="D414" s="99">
        <v>25966</v>
      </c>
      <c r="E414" s="99" t="s">
        <v>61</v>
      </c>
      <c r="F414" s="99" t="s">
        <v>92</v>
      </c>
      <c r="G414" s="100">
        <v>0</v>
      </c>
      <c r="H414" s="101">
        <v>25000</v>
      </c>
      <c r="I414" s="101">
        <f t="shared" si="6"/>
        <v>25000</v>
      </c>
      <c r="J414" s="99" t="s">
        <v>42</v>
      </c>
      <c r="K414" s="101">
        <v>225000</v>
      </c>
      <c r="L414" s="99" t="s">
        <v>43</v>
      </c>
      <c r="M414" s="99" t="s">
        <v>85</v>
      </c>
      <c r="N414" s="99" t="s">
        <v>59</v>
      </c>
      <c r="O414" s="99" t="s">
        <v>45</v>
      </c>
      <c r="P414" s="99" t="s">
        <v>45</v>
      </c>
      <c r="Q414" s="99" t="s">
        <v>45</v>
      </c>
      <c r="R414" s="99" t="s">
        <v>45</v>
      </c>
      <c r="S414" s="99" t="s">
        <v>45</v>
      </c>
      <c r="T414" s="99" t="s">
        <v>45</v>
      </c>
      <c r="U414" s="99" t="s">
        <v>46</v>
      </c>
      <c r="V414" s="99" t="s">
        <v>86</v>
      </c>
      <c r="W414" s="99" t="s">
        <v>60</v>
      </c>
      <c r="X414" s="99" t="s">
        <v>48</v>
      </c>
      <c r="Y414" s="99" t="s">
        <v>48</v>
      </c>
      <c r="Z414" s="99" t="s">
        <v>48</v>
      </c>
      <c r="AA414" s="99" t="s">
        <v>48</v>
      </c>
      <c r="AB414" s="99" t="s">
        <v>48</v>
      </c>
      <c r="AC414" s="99" t="s">
        <v>48</v>
      </c>
      <c r="AD414" s="99" t="s">
        <v>123</v>
      </c>
      <c r="AE414" s="99" t="s">
        <v>123</v>
      </c>
    </row>
    <row r="415" spans="1:31" s="102" customFormat="1" hidden="1">
      <c r="A415" s="99" t="s">
        <v>619</v>
      </c>
      <c r="B415" s="99" t="s">
        <v>41</v>
      </c>
      <c r="C415" s="99" t="s">
        <v>630</v>
      </c>
      <c r="D415" s="99">
        <v>25966</v>
      </c>
      <c r="E415" s="99" t="s">
        <v>61</v>
      </c>
      <c r="F415" s="99" t="s">
        <v>291</v>
      </c>
      <c r="G415" s="100">
        <v>0</v>
      </c>
      <c r="H415" s="101">
        <v>66194.41</v>
      </c>
      <c r="I415" s="101">
        <f t="shared" si="6"/>
        <v>66194.41</v>
      </c>
      <c r="J415" s="99" t="s">
        <v>42</v>
      </c>
      <c r="K415" s="101">
        <v>198583.23</v>
      </c>
      <c r="L415" s="99" t="s">
        <v>43</v>
      </c>
      <c r="M415" s="99" t="s">
        <v>292</v>
      </c>
      <c r="N415" s="99" t="s">
        <v>59</v>
      </c>
      <c r="O415" s="99" t="s">
        <v>45</v>
      </c>
      <c r="P415" s="99" t="s">
        <v>45</v>
      </c>
      <c r="Q415" s="99" t="s">
        <v>45</v>
      </c>
      <c r="R415" s="99" t="s">
        <v>45</v>
      </c>
      <c r="S415" s="99" t="s">
        <v>45</v>
      </c>
      <c r="T415" s="99" t="s">
        <v>45</v>
      </c>
      <c r="U415" s="99" t="s">
        <v>46</v>
      </c>
      <c r="V415" s="99" t="s">
        <v>293</v>
      </c>
      <c r="W415" s="99" t="s">
        <v>60</v>
      </c>
      <c r="X415" s="99" t="s">
        <v>48</v>
      </c>
      <c r="Y415" s="99" t="s">
        <v>48</v>
      </c>
      <c r="Z415" s="99" t="s">
        <v>48</v>
      </c>
      <c r="AA415" s="99" t="s">
        <v>48</v>
      </c>
      <c r="AB415" s="99" t="s">
        <v>48</v>
      </c>
      <c r="AC415" s="99" t="s">
        <v>48</v>
      </c>
      <c r="AD415" s="99" t="s">
        <v>123</v>
      </c>
      <c r="AE415" s="99" t="s">
        <v>123</v>
      </c>
    </row>
    <row r="416" spans="1:31" s="102" customFormat="1" ht="24" hidden="1">
      <c r="A416" s="99" t="s">
        <v>619</v>
      </c>
      <c r="B416" s="99" t="s">
        <v>41</v>
      </c>
      <c r="C416" s="99" t="s">
        <v>621</v>
      </c>
      <c r="D416" s="99">
        <v>26215</v>
      </c>
      <c r="E416" s="99" t="s">
        <v>70</v>
      </c>
      <c r="F416" s="99" t="s">
        <v>634</v>
      </c>
      <c r="G416" s="101">
        <v>489500.06</v>
      </c>
      <c r="H416" s="100">
        <v>0</v>
      </c>
      <c r="I416" s="101">
        <f t="shared" si="6"/>
        <v>-489500.06</v>
      </c>
      <c r="J416" s="99" t="s">
        <v>51</v>
      </c>
      <c r="K416" s="100">
        <v>0</v>
      </c>
      <c r="L416" s="99" t="s">
        <v>43</v>
      </c>
      <c r="M416" s="99" t="s">
        <v>54</v>
      </c>
      <c r="N416" s="99" t="s">
        <v>59</v>
      </c>
      <c r="O416" s="99" t="s">
        <v>45</v>
      </c>
      <c r="P416" s="99" t="s">
        <v>45</v>
      </c>
      <c r="Q416" s="99" t="s">
        <v>45</v>
      </c>
      <c r="R416" s="99" t="s">
        <v>45</v>
      </c>
      <c r="S416" s="99" t="s">
        <v>45</v>
      </c>
      <c r="T416" s="99" t="s">
        <v>45</v>
      </c>
      <c r="U416" s="99" t="s">
        <v>46</v>
      </c>
      <c r="V416" s="99" t="s">
        <v>55</v>
      </c>
      <c r="W416" s="99" t="s">
        <v>60</v>
      </c>
      <c r="X416" s="99" t="s">
        <v>48</v>
      </c>
      <c r="Y416" s="99" t="s">
        <v>48</v>
      </c>
      <c r="Z416" s="99" t="s">
        <v>48</v>
      </c>
      <c r="AA416" s="99" t="s">
        <v>48</v>
      </c>
      <c r="AB416" s="99" t="s">
        <v>48</v>
      </c>
      <c r="AC416" s="99" t="s">
        <v>48</v>
      </c>
      <c r="AD416" s="99" t="s">
        <v>123</v>
      </c>
      <c r="AE416" s="99" t="s">
        <v>123</v>
      </c>
    </row>
    <row r="417" spans="1:31" s="102" customFormat="1" hidden="1">
      <c r="A417" s="99" t="s">
        <v>619</v>
      </c>
      <c r="B417" s="99" t="s">
        <v>41</v>
      </c>
      <c r="C417" s="99" t="s">
        <v>620</v>
      </c>
      <c r="D417" s="99">
        <v>24095</v>
      </c>
      <c r="E417" s="99" t="s">
        <v>110</v>
      </c>
      <c r="F417" s="99" t="s">
        <v>635</v>
      </c>
      <c r="G417" s="100">
        <v>0</v>
      </c>
      <c r="H417" s="101">
        <v>13417.42</v>
      </c>
      <c r="I417" s="101">
        <f t="shared" si="6"/>
        <v>13417.42</v>
      </c>
      <c r="J417" s="99" t="s">
        <v>42</v>
      </c>
      <c r="K417" s="101">
        <v>2452584.4</v>
      </c>
      <c r="L417" s="99" t="s">
        <v>43</v>
      </c>
      <c r="M417" s="99" t="s">
        <v>211</v>
      </c>
      <c r="N417" s="99" t="s">
        <v>59</v>
      </c>
      <c r="O417" s="99" t="s">
        <v>45</v>
      </c>
      <c r="P417" s="99" t="s">
        <v>45</v>
      </c>
      <c r="Q417" s="99" t="s">
        <v>45</v>
      </c>
      <c r="R417" s="99" t="s">
        <v>45</v>
      </c>
      <c r="S417" s="99" t="s">
        <v>45</v>
      </c>
      <c r="T417" s="99" t="s">
        <v>45</v>
      </c>
      <c r="U417" s="99" t="s">
        <v>46</v>
      </c>
      <c r="V417" s="99" t="s">
        <v>212</v>
      </c>
      <c r="W417" s="99" t="s">
        <v>60</v>
      </c>
      <c r="X417" s="99" t="s">
        <v>48</v>
      </c>
      <c r="Y417" s="99" t="s">
        <v>48</v>
      </c>
      <c r="Z417" s="99" t="s">
        <v>48</v>
      </c>
      <c r="AA417" s="99" t="s">
        <v>48</v>
      </c>
      <c r="AB417" s="99" t="s">
        <v>48</v>
      </c>
      <c r="AC417" s="99" t="s">
        <v>48</v>
      </c>
      <c r="AD417" s="99" t="s">
        <v>123</v>
      </c>
      <c r="AE417" s="99" t="s">
        <v>123</v>
      </c>
    </row>
    <row r="418" spans="1:31" s="102" customFormat="1" hidden="1">
      <c r="A418" s="99" t="s">
        <v>619</v>
      </c>
      <c r="B418" s="99" t="s">
        <v>41</v>
      </c>
      <c r="C418" s="99" t="s">
        <v>620</v>
      </c>
      <c r="D418" s="99">
        <v>24095</v>
      </c>
      <c r="E418" s="99" t="s">
        <v>110</v>
      </c>
      <c r="F418" s="99" t="s">
        <v>636</v>
      </c>
      <c r="G418" s="100">
        <v>0</v>
      </c>
      <c r="H418" s="101">
        <v>280309.52</v>
      </c>
      <c r="I418" s="101">
        <f t="shared" si="6"/>
        <v>280309.52</v>
      </c>
      <c r="J418" s="99" t="s">
        <v>42</v>
      </c>
      <c r="K418" s="101">
        <v>2732893.92</v>
      </c>
      <c r="L418" s="99" t="s">
        <v>43</v>
      </c>
      <c r="M418" s="99" t="s">
        <v>211</v>
      </c>
      <c r="N418" s="99" t="s">
        <v>59</v>
      </c>
      <c r="O418" s="99" t="s">
        <v>45</v>
      </c>
      <c r="P418" s="99" t="s">
        <v>45</v>
      </c>
      <c r="Q418" s="99" t="s">
        <v>45</v>
      </c>
      <c r="R418" s="99" t="s">
        <v>45</v>
      </c>
      <c r="S418" s="99" t="s">
        <v>45</v>
      </c>
      <c r="T418" s="99" t="s">
        <v>45</v>
      </c>
      <c r="U418" s="99" t="s">
        <v>46</v>
      </c>
      <c r="V418" s="99" t="s">
        <v>212</v>
      </c>
      <c r="W418" s="99" t="s">
        <v>60</v>
      </c>
      <c r="X418" s="99" t="s">
        <v>48</v>
      </c>
      <c r="Y418" s="99" t="s">
        <v>48</v>
      </c>
      <c r="Z418" s="99" t="s">
        <v>48</v>
      </c>
      <c r="AA418" s="99" t="s">
        <v>48</v>
      </c>
      <c r="AB418" s="99" t="s">
        <v>48</v>
      </c>
      <c r="AC418" s="99" t="s">
        <v>48</v>
      </c>
      <c r="AD418" s="99" t="s">
        <v>123</v>
      </c>
      <c r="AE418" s="99" t="s">
        <v>123</v>
      </c>
    </row>
    <row r="419" spans="1:31" s="102" customFormat="1" hidden="1">
      <c r="A419" s="99" t="s">
        <v>619</v>
      </c>
      <c r="B419" s="99" t="s">
        <v>41</v>
      </c>
      <c r="C419" s="99" t="s">
        <v>620</v>
      </c>
      <c r="D419" s="99">
        <v>24095</v>
      </c>
      <c r="E419" s="99" t="s">
        <v>110</v>
      </c>
      <c r="F419" s="99" t="s">
        <v>637</v>
      </c>
      <c r="G419" s="100">
        <v>0</v>
      </c>
      <c r="H419" s="101">
        <v>32689.33</v>
      </c>
      <c r="I419" s="101">
        <f t="shared" si="6"/>
        <v>32689.33</v>
      </c>
      <c r="J419" s="99" t="s">
        <v>42</v>
      </c>
      <c r="K419" s="101">
        <v>2765583.25</v>
      </c>
      <c r="L419" s="99" t="s">
        <v>43</v>
      </c>
      <c r="M419" s="99" t="s">
        <v>211</v>
      </c>
      <c r="N419" s="99" t="s">
        <v>59</v>
      </c>
      <c r="O419" s="99" t="s">
        <v>45</v>
      </c>
      <c r="P419" s="99" t="s">
        <v>45</v>
      </c>
      <c r="Q419" s="99" t="s">
        <v>45</v>
      </c>
      <c r="R419" s="99" t="s">
        <v>45</v>
      </c>
      <c r="S419" s="99" t="s">
        <v>45</v>
      </c>
      <c r="T419" s="99" t="s">
        <v>45</v>
      </c>
      <c r="U419" s="99" t="s">
        <v>46</v>
      </c>
      <c r="V419" s="99" t="s">
        <v>212</v>
      </c>
      <c r="W419" s="99" t="s">
        <v>60</v>
      </c>
      <c r="X419" s="99" t="s">
        <v>48</v>
      </c>
      <c r="Y419" s="99" t="s">
        <v>48</v>
      </c>
      <c r="Z419" s="99" t="s">
        <v>48</v>
      </c>
      <c r="AA419" s="99" t="s">
        <v>48</v>
      </c>
      <c r="AB419" s="99" t="s">
        <v>48</v>
      </c>
      <c r="AC419" s="99" t="s">
        <v>48</v>
      </c>
      <c r="AD419" s="99" t="s">
        <v>123</v>
      </c>
      <c r="AE419" s="99" t="s">
        <v>123</v>
      </c>
    </row>
    <row r="420" spans="1:31" s="102" customFormat="1" hidden="1">
      <c r="A420" s="99" t="s">
        <v>619</v>
      </c>
      <c r="B420" s="99" t="s">
        <v>41</v>
      </c>
      <c r="C420" s="99" t="s">
        <v>630</v>
      </c>
      <c r="D420" s="99">
        <v>25966</v>
      </c>
      <c r="E420" s="99" t="s">
        <v>61</v>
      </c>
      <c r="F420" s="99" t="s">
        <v>295</v>
      </c>
      <c r="G420" s="100">
        <v>0</v>
      </c>
      <c r="H420" s="101">
        <v>14100</v>
      </c>
      <c r="I420" s="101">
        <f t="shared" si="6"/>
        <v>14100</v>
      </c>
      <c r="J420" s="99" t="s">
        <v>42</v>
      </c>
      <c r="K420" s="101">
        <v>2779683.25</v>
      </c>
      <c r="L420" s="99" t="s">
        <v>43</v>
      </c>
      <c r="M420" s="99" t="s">
        <v>211</v>
      </c>
      <c r="N420" s="99" t="s">
        <v>59</v>
      </c>
      <c r="O420" s="99" t="s">
        <v>45</v>
      </c>
      <c r="P420" s="99" t="s">
        <v>45</v>
      </c>
      <c r="Q420" s="99" t="s">
        <v>45</v>
      </c>
      <c r="R420" s="99" t="s">
        <v>45</v>
      </c>
      <c r="S420" s="99" t="s">
        <v>45</v>
      </c>
      <c r="T420" s="99" t="s">
        <v>45</v>
      </c>
      <c r="U420" s="99" t="s">
        <v>46</v>
      </c>
      <c r="V420" s="99" t="s">
        <v>212</v>
      </c>
      <c r="W420" s="99" t="s">
        <v>60</v>
      </c>
      <c r="X420" s="99" t="s">
        <v>48</v>
      </c>
      <c r="Y420" s="99" t="s">
        <v>48</v>
      </c>
      <c r="Z420" s="99" t="s">
        <v>48</v>
      </c>
      <c r="AA420" s="99" t="s">
        <v>48</v>
      </c>
      <c r="AB420" s="99" t="s">
        <v>48</v>
      </c>
      <c r="AC420" s="99" t="s">
        <v>48</v>
      </c>
      <c r="AD420" s="99" t="s">
        <v>123</v>
      </c>
      <c r="AE420" s="99" t="s">
        <v>123</v>
      </c>
    </row>
    <row r="421" spans="1:31" s="102" customFormat="1" ht="24" hidden="1">
      <c r="A421" s="99" t="s">
        <v>619</v>
      </c>
      <c r="B421" s="99" t="s">
        <v>41</v>
      </c>
      <c r="C421" s="99" t="s">
        <v>631</v>
      </c>
      <c r="D421" s="99">
        <v>23771</v>
      </c>
      <c r="E421" s="99" t="s">
        <v>353</v>
      </c>
      <c r="F421" s="99" t="s">
        <v>639</v>
      </c>
      <c r="G421" s="101">
        <v>40200</v>
      </c>
      <c r="H421" s="100">
        <v>0</v>
      </c>
      <c r="I421" s="101">
        <f t="shared" si="6"/>
        <v>-40200</v>
      </c>
      <c r="J421" s="99" t="s">
        <v>51</v>
      </c>
      <c r="K421" s="100">
        <v>0</v>
      </c>
      <c r="L421" s="99" t="s">
        <v>617</v>
      </c>
      <c r="M421" s="99" t="s">
        <v>617</v>
      </c>
      <c r="N421" s="99" t="s">
        <v>59</v>
      </c>
      <c r="O421" s="99" t="s">
        <v>609</v>
      </c>
      <c r="P421" s="99" t="s">
        <v>45</v>
      </c>
      <c r="Q421" s="99" t="s">
        <v>45</v>
      </c>
      <c r="R421" s="99" t="s">
        <v>45</v>
      </c>
      <c r="S421" s="99" t="s">
        <v>45</v>
      </c>
      <c r="T421" s="99" t="s">
        <v>45</v>
      </c>
      <c r="U421" s="99" t="s">
        <v>618</v>
      </c>
      <c r="V421" s="99" t="s">
        <v>618</v>
      </c>
      <c r="W421" s="99" t="s">
        <v>60</v>
      </c>
      <c r="X421" s="99" t="s">
        <v>610</v>
      </c>
      <c r="Y421" s="99" t="s">
        <v>48</v>
      </c>
      <c r="Z421" s="99" t="s">
        <v>48</v>
      </c>
      <c r="AA421" s="99" t="s">
        <v>48</v>
      </c>
      <c r="AB421" s="99" t="s">
        <v>48</v>
      </c>
      <c r="AC421" s="99" t="s">
        <v>48</v>
      </c>
      <c r="AD421" s="99" t="s">
        <v>123</v>
      </c>
      <c r="AE421" s="99" t="s">
        <v>123</v>
      </c>
    </row>
    <row r="422" spans="1:31" s="102" customFormat="1" ht="24" hidden="1">
      <c r="A422" s="99" t="s">
        <v>640</v>
      </c>
      <c r="B422" s="99" t="s">
        <v>41</v>
      </c>
      <c r="C422" s="99" t="s">
        <v>646</v>
      </c>
      <c r="D422" s="99">
        <v>27934</v>
      </c>
      <c r="E422" s="99" t="s">
        <v>417</v>
      </c>
      <c r="F422" s="99" t="s">
        <v>647</v>
      </c>
      <c r="G422" s="101">
        <v>108115.29</v>
      </c>
      <c r="H422" s="100">
        <v>0</v>
      </c>
      <c r="I422" s="101">
        <f t="shared" si="6"/>
        <v>-108115.29</v>
      </c>
      <c r="J422" s="99" t="s">
        <v>42</v>
      </c>
      <c r="K422" s="101">
        <v>179660.49</v>
      </c>
      <c r="L422" s="99" t="s">
        <v>43</v>
      </c>
      <c r="M422" s="99" t="s">
        <v>44</v>
      </c>
      <c r="N422" s="99" t="s">
        <v>59</v>
      </c>
      <c r="O422" s="99" t="s">
        <v>45</v>
      </c>
      <c r="P422" s="99" t="s">
        <v>45</v>
      </c>
      <c r="Q422" s="99" t="s">
        <v>45</v>
      </c>
      <c r="R422" s="99" t="s">
        <v>45</v>
      </c>
      <c r="S422" s="99" t="s">
        <v>45</v>
      </c>
      <c r="T422" s="99" t="s">
        <v>45</v>
      </c>
      <c r="U422" s="99" t="s">
        <v>46</v>
      </c>
      <c r="V422" s="99" t="s">
        <v>47</v>
      </c>
      <c r="W422" s="99" t="s">
        <v>60</v>
      </c>
      <c r="X422" s="99" t="s">
        <v>48</v>
      </c>
      <c r="Y422" s="99" t="s">
        <v>48</v>
      </c>
      <c r="Z422" s="99" t="s">
        <v>48</v>
      </c>
      <c r="AA422" s="99" t="s">
        <v>48</v>
      </c>
      <c r="AB422" s="99" t="s">
        <v>48</v>
      </c>
      <c r="AC422" s="99" t="s">
        <v>48</v>
      </c>
      <c r="AD422" s="99" t="s">
        <v>123</v>
      </c>
      <c r="AE422" s="99" t="s">
        <v>123</v>
      </c>
    </row>
    <row r="423" spans="1:31" s="102" customFormat="1" hidden="1">
      <c r="A423" s="99" t="s">
        <v>640</v>
      </c>
      <c r="B423" s="99" t="s">
        <v>41</v>
      </c>
      <c r="C423" s="99" t="s">
        <v>641</v>
      </c>
      <c r="D423" s="99">
        <v>28753</v>
      </c>
      <c r="E423" s="99" t="s">
        <v>127</v>
      </c>
      <c r="F423" s="99" t="s">
        <v>648</v>
      </c>
      <c r="G423" s="101">
        <v>1455.26</v>
      </c>
      <c r="H423" s="100">
        <v>0</v>
      </c>
      <c r="I423" s="101">
        <f t="shared" si="6"/>
        <v>-1455.26</v>
      </c>
      <c r="J423" s="99" t="s">
        <v>42</v>
      </c>
      <c r="K423" s="101">
        <v>178205.23</v>
      </c>
      <c r="L423" s="99" t="s">
        <v>43</v>
      </c>
      <c r="M423" s="99" t="s">
        <v>44</v>
      </c>
      <c r="N423" s="99" t="s">
        <v>59</v>
      </c>
      <c r="O423" s="99" t="s">
        <v>45</v>
      </c>
      <c r="P423" s="99" t="s">
        <v>45</v>
      </c>
      <c r="Q423" s="99" t="s">
        <v>45</v>
      </c>
      <c r="R423" s="99" t="s">
        <v>45</v>
      </c>
      <c r="S423" s="99" t="s">
        <v>45</v>
      </c>
      <c r="T423" s="99" t="s">
        <v>45</v>
      </c>
      <c r="U423" s="99" t="s">
        <v>46</v>
      </c>
      <c r="V423" s="99" t="s">
        <v>47</v>
      </c>
      <c r="W423" s="99" t="s">
        <v>60</v>
      </c>
      <c r="X423" s="99" t="s">
        <v>48</v>
      </c>
      <c r="Y423" s="99" t="s">
        <v>48</v>
      </c>
      <c r="Z423" s="99" t="s">
        <v>48</v>
      </c>
      <c r="AA423" s="99" t="s">
        <v>48</v>
      </c>
      <c r="AB423" s="99" t="s">
        <v>48</v>
      </c>
      <c r="AC423" s="99" t="s">
        <v>48</v>
      </c>
      <c r="AD423" s="99" t="s">
        <v>123</v>
      </c>
      <c r="AE423" s="99" t="s">
        <v>123</v>
      </c>
    </row>
    <row r="424" spans="1:31" s="102" customFormat="1" ht="24" hidden="1">
      <c r="A424" s="99" t="s">
        <v>640</v>
      </c>
      <c r="B424" s="99" t="s">
        <v>41</v>
      </c>
      <c r="C424" s="99" t="s">
        <v>645</v>
      </c>
      <c r="D424" s="99">
        <v>28921</v>
      </c>
      <c r="E424" s="99" t="s">
        <v>119</v>
      </c>
      <c r="F424" s="99" t="s">
        <v>433</v>
      </c>
      <c r="G424" s="100">
        <v>0</v>
      </c>
      <c r="H424" s="101">
        <v>2916.67</v>
      </c>
      <c r="I424" s="101">
        <f t="shared" ref="I424:I487" si="7">H424-G424</f>
        <v>2916.67</v>
      </c>
      <c r="J424" s="99" t="s">
        <v>42</v>
      </c>
      <c r="K424" s="101">
        <v>181121.9</v>
      </c>
      <c r="L424" s="99" t="s">
        <v>43</v>
      </c>
      <c r="M424" s="99" t="s">
        <v>44</v>
      </c>
      <c r="N424" s="99" t="s">
        <v>59</v>
      </c>
      <c r="O424" s="99" t="s">
        <v>45</v>
      </c>
      <c r="P424" s="99" t="s">
        <v>45</v>
      </c>
      <c r="Q424" s="99" t="s">
        <v>45</v>
      </c>
      <c r="R424" s="99" t="s">
        <v>45</v>
      </c>
      <c r="S424" s="99" t="s">
        <v>45</v>
      </c>
      <c r="T424" s="99" t="s">
        <v>45</v>
      </c>
      <c r="U424" s="99" t="s">
        <v>46</v>
      </c>
      <c r="V424" s="99" t="s">
        <v>47</v>
      </c>
      <c r="W424" s="99" t="s">
        <v>60</v>
      </c>
      <c r="X424" s="99" t="s">
        <v>48</v>
      </c>
      <c r="Y424" s="99" t="s">
        <v>48</v>
      </c>
      <c r="Z424" s="99" t="s">
        <v>48</v>
      </c>
      <c r="AA424" s="99" t="s">
        <v>48</v>
      </c>
      <c r="AB424" s="99" t="s">
        <v>48</v>
      </c>
      <c r="AC424" s="99" t="s">
        <v>48</v>
      </c>
      <c r="AD424" s="99" t="s">
        <v>123</v>
      </c>
      <c r="AE424" s="99" t="s">
        <v>123</v>
      </c>
    </row>
    <row r="425" spans="1:31" s="102" customFormat="1" hidden="1">
      <c r="A425" s="99" t="s">
        <v>640</v>
      </c>
      <c r="B425" s="99" t="s">
        <v>41</v>
      </c>
      <c r="C425" s="99" t="s">
        <v>645</v>
      </c>
      <c r="D425" s="99">
        <v>28921</v>
      </c>
      <c r="E425" s="99" t="s">
        <v>119</v>
      </c>
      <c r="F425" s="99" t="s">
        <v>115</v>
      </c>
      <c r="G425" s="100">
        <v>0</v>
      </c>
      <c r="H425" s="101">
        <v>18000</v>
      </c>
      <c r="I425" s="101">
        <f t="shared" si="7"/>
        <v>18000</v>
      </c>
      <c r="J425" s="99" t="s">
        <v>42</v>
      </c>
      <c r="K425" s="101">
        <v>199121.9</v>
      </c>
      <c r="L425" s="99" t="s">
        <v>43</v>
      </c>
      <c r="M425" s="99" t="s">
        <v>44</v>
      </c>
      <c r="N425" s="99" t="s">
        <v>59</v>
      </c>
      <c r="O425" s="99" t="s">
        <v>45</v>
      </c>
      <c r="P425" s="99" t="s">
        <v>45</v>
      </c>
      <c r="Q425" s="99" t="s">
        <v>45</v>
      </c>
      <c r="R425" s="99" t="s">
        <v>45</v>
      </c>
      <c r="S425" s="99" t="s">
        <v>45</v>
      </c>
      <c r="T425" s="99" t="s">
        <v>45</v>
      </c>
      <c r="U425" s="99" t="s">
        <v>46</v>
      </c>
      <c r="V425" s="99" t="s">
        <v>47</v>
      </c>
      <c r="W425" s="99" t="s">
        <v>60</v>
      </c>
      <c r="X425" s="99" t="s">
        <v>48</v>
      </c>
      <c r="Y425" s="99" t="s">
        <v>48</v>
      </c>
      <c r="Z425" s="99" t="s">
        <v>48</v>
      </c>
      <c r="AA425" s="99" t="s">
        <v>48</v>
      </c>
      <c r="AB425" s="99" t="s">
        <v>48</v>
      </c>
      <c r="AC425" s="99" t="s">
        <v>48</v>
      </c>
      <c r="AD425" s="99" t="s">
        <v>123</v>
      </c>
      <c r="AE425" s="99" t="s">
        <v>123</v>
      </c>
    </row>
    <row r="426" spans="1:31" s="102" customFormat="1" ht="24" hidden="1">
      <c r="A426" s="99" t="s">
        <v>640</v>
      </c>
      <c r="B426" s="99" t="s">
        <v>41</v>
      </c>
      <c r="C426" s="99" t="s">
        <v>642</v>
      </c>
      <c r="D426" s="99">
        <v>29097</v>
      </c>
      <c r="E426" s="99" t="s">
        <v>131</v>
      </c>
      <c r="F426" s="99" t="s">
        <v>649</v>
      </c>
      <c r="G426" s="100">
        <v>0</v>
      </c>
      <c r="H426" s="101">
        <v>147412.66</v>
      </c>
      <c r="I426" s="101">
        <f t="shared" si="7"/>
        <v>147412.66</v>
      </c>
      <c r="J426" s="99" t="s">
        <v>42</v>
      </c>
      <c r="K426" s="101">
        <v>346534.56</v>
      </c>
      <c r="L426" s="99" t="s">
        <v>43</v>
      </c>
      <c r="M426" s="99" t="s">
        <v>44</v>
      </c>
      <c r="N426" s="99" t="s">
        <v>59</v>
      </c>
      <c r="O426" s="99" t="s">
        <v>45</v>
      </c>
      <c r="P426" s="99" t="s">
        <v>45</v>
      </c>
      <c r="Q426" s="99" t="s">
        <v>45</v>
      </c>
      <c r="R426" s="99" t="s">
        <v>45</v>
      </c>
      <c r="S426" s="99" t="s">
        <v>45</v>
      </c>
      <c r="T426" s="99" t="s">
        <v>45</v>
      </c>
      <c r="U426" s="99" t="s">
        <v>46</v>
      </c>
      <c r="V426" s="99" t="s">
        <v>47</v>
      </c>
      <c r="W426" s="99" t="s">
        <v>60</v>
      </c>
      <c r="X426" s="99" t="s">
        <v>48</v>
      </c>
      <c r="Y426" s="99" t="s">
        <v>48</v>
      </c>
      <c r="Z426" s="99" t="s">
        <v>48</v>
      </c>
      <c r="AA426" s="99" t="s">
        <v>48</v>
      </c>
      <c r="AB426" s="99" t="s">
        <v>48</v>
      </c>
      <c r="AC426" s="99" t="s">
        <v>48</v>
      </c>
      <c r="AD426" s="99" t="s">
        <v>123</v>
      </c>
      <c r="AE426" s="99" t="s">
        <v>123</v>
      </c>
    </row>
    <row r="427" spans="1:31" s="102" customFormat="1" hidden="1">
      <c r="A427" s="99" t="s">
        <v>640</v>
      </c>
      <c r="B427" s="99" t="s">
        <v>41</v>
      </c>
      <c r="C427" s="99" t="s">
        <v>650</v>
      </c>
      <c r="D427" s="99">
        <v>27503</v>
      </c>
      <c r="E427" s="99" t="s">
        <v>507</v>
      </c>
      <c r="F427" s="99" t="s">
        <v>651</v>
      </c>
      <c r="G427" s="101">
        <v>418680.63</v>
      </c>
      <c r="H427" s="100">
        <v>0</v>
      </c>
      <c r="I427" s="101">
        <f t="shared" si="7"/>
        <v>-418680.63</v>
      </c>
      <c r="J427" s="99" t="s">
        <v>42</v>
      </c>
      <c r="K427" s="101">
        <v>1011565.08</v>
      </c>
      <c r="L427" s="99" t="s">
        <v>43</v>
      </c>
      <c r="M427" s="99" t="s">
        <v>52</v>
      </c>
      <c r="N427" s="99" t="s">
        <v>59</v>
      </c>
      <c r="O427" s="99" t="s">
        <v>45</v>
      </c>
      <c r="P427" s="99" t="s">
        <v>45</v>
      </c>
      <c r="Q427" s="99" t="s">
        <v>45</v>
      </c>
      <c r="R427" s="99" t="s">
        <v>45</v>
      </c>
      <c r="S427" s="99" t="s">
        <v>45</v>
      </c>
      <c r="T427" s="99" t="s">
        <v>45</v>
      </c>
      <c r="U427" s="99" t="s">
        <v>46</v>
      </c>
      <c r="V427" s="99" t="s">
        <v>53</v>
      </c>
      <c r="W427" s="99" t="s">
        <v>60</v>
      </c>
      <c r="X427" s="99" t="s">
        <v>48</v>
      </c>
      <c r="Y427" s="99" t="s">
        <v>48</v>
      </c>
      <c r="Z427" s="99" t="s">
        <v>48</v>
      </c>
      <c r="AA427" s="99" t="s">
        <v>48</v>
      </c>
      <c r="AB427" s="99" t="s">
        <v>48</v>
      </c>
      <c r="AC427" s="99" t="s">
        <v>48</v>
      </c>
      <c r="AD427" s="99" t="s">
        <v>123</v>
      </c>
      <c r="AE427" s="99" t="s">
        <v>123</v>
      </c>
    </row>
    <row r="428" spans="1:31" s="102" customFormat="1" hidden="1">
      <c r="A428" s="99" t="s">
        <v>640</v>
      </c>
      <c r="B428" s="99" t="s">
        <v>41</v>
      </c>
      <c r="C428" s="99" t="s">
        <v>645</v>
      </c>
      <c r="D428" s="99">
        <v>28921</v>
      </c>
      <c r="E428" s="99" t="s">
        <v>119</v>
      </c>
      <c r="F428" s="99" t="s">
        <v>440</v>
      </c>
      <c r="G428" s="100">
        <v>0</v>
      </c>
      <c r="H428" s="101">
        <v>112396.12</v>
      </c>
      <c r="I428" s="101">
        <f t="shared" si="7"/>
        <v>112396.12</v>
      </c>
      <c r="J428" s="99" t="s">
        <v>42</v>
      </c>
      <c r="K428" s="101">
        <v>1123961.2</v>
      </c>
      <c r="L428" s="99" t="s">
        <v>43</v>
      </c>
      <c r="M428" s="99" t="s">
        <v>52</v>
      </c>
      <c r="N428" s="99" t="s">
        <v>59</v>
      </c>
      <c r="O428" s="99" t="s">
        <v>45</v>
      </c>
      <c r="P428" s="99" t="s">
        <v>45</v>
      </c>
      <c r="Q428" s="99" t="s">
        <v>45</v>
      </c>
      <c r="R428" s="99" t="s">
        <v>45</v>
      </c>
      <c r="S428" s="99" t="s">
        <v>45</v>
      </c>
      <c r="T428" s="99" t="s">
        <v>45</v>
      </c>
      <c r="U428" s="99" t="s">
        <v>46</v>
      </c>
      <c r="V428" s="99" t="s">
        <v>53</v>
      </c>
      <c r="W428" s="99" t="s">
        <v>60</v>
      </c>
      <c r="X428" s="99" t="s">
        <v>48</v>
      </c>
      <c r="Y428" s="99" t="s">
        <v>48</v>
      </c>
      <c r="Z428" s="99" t="s">
        <v>48</v>
      </c>
      <c r="AA428" s="99" t="s">
        <v>48</v>
      </c>
      <c r="AB428" s="99" t="s">
        <v>48</v>
      </c>
      <c r="AC428" s="99" t="s">
        <v>48</v>
      </c>
      <c r="AD428" s="99" t="s">
        <v>123</v>
      </c>
      <c r="AE428" s="99" t="s">
        <v>123</v>
      </c>
    </row>
    <row r="429" spans="1:31" ht="24" hidden="1">
      <c r="A429" s="33" t="s">
        <v>640</v>
      </c>
      <c r="B429" s="33" t="s">
        <v>41</v>
      </c>
      <c r="C429" s="33" t="s">
        <v>652</v>
      </c>
      <c r="D429" s="33">
        <v>27590</v>
      </c>
      <c r="E429" s="33" t="s">
        <v>461</v>
      </c>
      <c r="F429" s="33" t="s">
        <v>653</v>
      </c>
      <c r="G429" s="35">
        <v>0</v>
      </c>
      <c r="H429" s="34">
        <v>45181.5</v>
      </c>
      <c r="I429" s="101">
        <f t="shared" si="7"/>
        <v>45181.5</v>
      </c>
      <c r="J429" s="33" t="s">
        <v>42</v>
      </c>
      <c r="K429" s="34">
        <v>6493581.4299999997</v>
      </c>
      <c r="L429" s="33" t="s">
        <v>43</v>
      </c>
      <c r="M429" s="33" t="s">
        <v>49</v>
      </c>
      <c r="N429" s="33" t="s">
        <v>59</v>
      </c>
      <c r="O429" s="33" t="s">
        <v>45</v>
      </c>
      <c r="P429" s="33" t="s">
        <v>45</v>
      </c>
      <c r="Q429" s="33" t="s">
        <v>45</v>
      </c>
      <c r="R429" s="33" t="s">
        <v>45</v>
      </c>
      <c r="S429" s="33" t="s">
        <v>45</v>
      </c>
      <c r="T429" s="33" t="s">
        <v>45</v>
      </c>
      <c r="U429" s="33" t="s">
        <v>46</v>
      </c>
      <c r="V429" s="33" t="s">
        <v>50</v>
      </c>
      <c r="W429" s="33" t="s">
        <v>60</v>
      </c>
      <c r="X429" s="33" t="s">
        <v>48</v>
      </c>
      <c r="Y429" s="33" t="s">
        <v>48</v>
      </c>
      <c r="Z429" s="33" t="s">
        <v>48</v>
      </c>
      <c r="AA429" s="33" t="s">
        <v>48</v>
      </c>
      <c r="AB429" s="33" t="s">
        <v>48</v>
      </c>
      <c r="AC429" s="33" t="s">
        <v>48</v>
      </c>
      <c r="AD429" s="33" t="s">
        <v>123</v>
      </c>
      <c r="AE429" s="33" t="s">
        <v>123</v>
      </c>
    </row>
    <row r="430" spans="1:31" s="102" customFormat="1" hidden="1">
      <c r="A430" s="99" t="s">
        <v>640</v>
      </c>
      <c r="B430" s="99" t="s">
        <v>41</v>
      </c>
      <c r="C430" s="99" t="s">
        <v>641</v>
      </c>
      <c r="D430" s="99">
        <v>28756</v>
      </c>
      <c r="E430" s="99" t="s">
        <v>157</v>
      </c>
      <c r="F430" s="99" t="s">
        <v>654</v>
      </c>
      <c r="G430" s="101">
        <v>3399999.96</v>
      </c>
      <c r="H430" s="100">
        <v>0</v>
      </c>
      <c r="I430" s="101">
        <f t="shared" si="7"/>
        <v>-3399999.96</v>
      </c>
      <c r="J430" s="99" t="s">
        <v>42</v>
      </c>
      <c r="K430" s="101">
        <v>3093581.47</v>
      </c>
      <c r="L430" s="99" t="s">
        <v>43</v>
      </c>
      <c r="M430" s="99" t="s">
        <v>49</v>
      </c>
      <c r="N430" s="99" t="s">
        <v>59</v>
      </c>
      <c r="O430" s="99" t="s">
        <v>45</v>
      </c>
      <c r="P430" s="99" t="s">
        <v>45</v>
      </c>
      <c r="Q430" s="99" t="s">
        <v>45</v>
      </c>
      <c r="R430" s="99" t="s">
        <v>45</v>
      </c>
      <c r="S430" s="99" t="s">
        <v>45</v>
      </c>
      <c r="T430" s="99" t="s">
        <v>45</v>
      </c>
      <c r="U430" s="99" t="s">
        <v>46</v>
      </c>
      <c r="V430" s="99" t="s">
        <v>50</v>
      </c>
      <c r="W430" s="99" t="s">
        <v>60</v>
      </c>
      <c r="X430" s="99" t="s">
        <v>48</v>
      </c>
      <c r="Y430" s="99" t="s">
        <v>48</v>
      </c>
      <c r="Z430" s="99" t="s">
        <v>48</v>
      </c>
      <c r="AA430" s="99" t="s">
        <v>48</v>
      </c>
      <c r="AB430" s="99" t="s">
        <v>48</v>
      </c>
      <c r="AC430" s="99" t="s">
        <v>48</v>
      </c>
      <c r="AD430" s="99" t="s">
        <v>123</v>
      </c>
      <c r="AE430" s="99" t="s">
        <v>123</v>
      </c>
    </row>
    <row r="431" spans="1:31" hidden="1">
      <c r="A431" s="33" t="s">
        <v>640</v>
      </c>
      <c r="B431" s="33" t="s">
        <v>41</v>
      </c>
      <c r="C431" s="33" t="s">
        <v>645</v>
      </c>
      <c r="D431" s="33">
        <v>28921</v>
      </c>
      <c r="E431" s="33" t="s">
        <v>119</v>
      </c>
      <c r="F431" s="33" t="s">
        <v>655</v>
      </c>
      <c r="G431" s="35">
        <v>0</v>
      </c>
      <c r="H431" s="34">
        <v>15060.5</v>
      </c>
      <c r="I431" s="101">
        <f t="shared" si="7"/>
        <v>15060.5</v>
      </c>
      <c r="J431" s="33" t="s">
        <v>42</v>
      </c>
      <c r="K431" s="34">
        <v>3108641.97</v>
      </c>
      <c r="L431" s="33" t="s">
        <v>43</v>
      </c>
      <c r="M431" s="33" t="s">
        <v>49</v>
      </c>
      <c r="N431" s="33" t="s">
        <v>59</v>
      </c>
      <c r="O431" s="33" t="s">
        <v>45</v>
      </c>
      <c r="P431" s="33" t="s">
        <v>45</v>
      </c>
      <c r="Q431" s="33" t="s">
        <v>45</v>
      </c>
      <c r="R431" s="33" t="s">
        <v>45</v>
      </c>
      <c r="S431" s="33" t="s">
        <v>45</v>
      </c>
      <c r="T431" s="33" t="s">
        <v>45</v>
      </c>
      <c r="U431" s="33" t="s">
        <v>46</v>
      </c>
      <c r="V431" s="33" t="s">
        <v>50</v>
      </c>
      <c r="W431" s="33" t="s">
        <v>60</v>
      </c>
      <c r="X431" s="33" t="s">
        <v>48</v>
      </c>
      <c r="Y431" s="33" t="s">
        <v>48</v>
      </c>
      <c r="Z431" s="33" t="s">
        <v>48</v>
      </c>
      <c r="AA431" s="33" t="s">
        <v>48</v>
      </c>
      <c r="AB431" s="33" t="s">
        <v>48</v>
      </c>
      <c r="AC431" s="33" t="s">
        <v>48</v>
      </c>
      <c r="AD431" s="33" t="s">
        <v>123</v>
      </c>
      <c r="AE431" s="33" t="s">
        <v>123</v>
      </c>
    </row>
    <row r="432" spans="1:31" s="102" customFormat="1" hidden="1">
      <c r="A432" s="99" t="s">
        <v>640</v>
      </c>
      <c r="B432" s="99" t="s">
        <v>41</v>
      </c>
      <c r="C432" s="99" t="s">
        <v>645</v>
      </c>
      <c r="D432" s="99">
        <v>28921</v>
      </c>
      <c r="E432" s="99" t="s">
        <v>119</v>
      </c>
      <c r="F432" s="99" t="s">
        <v>444</v>
      </c>
      <c r="G432" s="100">
        <v>0</v>
      </c>
      <c r="H432" s="101">
        <v>333333.33</v>
      </c>
      <c r="I432" s="101">
        <f t="shared" si="7"/>
        <v>333333.33</v>
      </c>
      <c r="J432" s="99" t="s">
        <v>42</v>
      </c>
      <c r="K432" s="101">
        <v>3441975.3</v>
      </c>
      <c r="L432" s="99" t="s">
        <v>43</v>
      </c>
      <c r="M432" s="99" t="s">
        <v>49</v>
      </c>
      <c r="N432" s="99" t="s">
        <v>59</v>
      </c>
      <c r="O432" s="99" t="s">
        <v>45</v>
      </c>
      <c r="P432" s="99" t="s">
        <v>45</v>
      </c>
      <c r="Q432" s="99" t="s">
        <v>45</v>
      </c>
      <c r="R432" s="99" t="s">
        <v>45</v>
      </c>
      <c r="S432" s="99" t="s">
        <v>45</v>
      </c>
      <c r="T432" s="99" t="s">
        <v>45</v>
      </c>
      <c r="U432" s="99" t="s">
        <v>46</v>
      </c>
      <c r="V432" s="99" t="s">
        <v>50</v>
      </c>
      <c r="W432" s="99" t="s">
        <v>60</v>
      </c>
      <c r="X432" s="99" t="s">
        <v>48</v>
      </c>
      <c r="Y432" s="99" t="s">
        <v>48</v>
      </c>
      <c r="Z432" s="99" t="s">
        <v>48</v>
      </c>
      <c r="AA432" s="99" t="s">
        <v>48</v>
      </c>
      <c r="AB432" s="99" t="s">
        <v>48</v>
      </c>
      <c r="AC432" s="99" t="s">
        <v>48</v>
      </c>
      <c r="AD432" s="99" t="s">
        <v>123</v>
      </c>
      <c r="AE432" s="99" t="s">
        <v>123</v>
      </c>
    </row>
    <row r="433" spans="1:31" s="102" customFormat="1" hidden="1">
      <c r="A433" s="99" t="s">
        <v>640</v>
      </c>
      <c r="B433" s="99" t="s">
        <v>41</v>
      </c>
      <c r="C433" s="99" t="s">
        <v>645</v>
      </c>
      <c r="D433" s="99">
        <v>28921</v>
      </c>
      <c r="E433" s="99" t="s">
        <v>119</v>
      </c>
      <c r="F433" s="99" t="s">
        <v>92</v>
      </c>
      <c r="G433" s="100">
        <v>0</v>
      </c>
      <c r="H433" s="101">
        <v>25000</v>
      </c>
      <c r="I433" s="101">
        <f t="shared" si="7"/>
        <v>25000</v>
      </c>
      <c r="J433" s="99" t="s">
        <v>42</v>
      </c>
      <c r="K433" s="101">
        <v>250000</v>
      </c>
      <c r="L433" s="99" t="s">
        <v>43</v>
      </c>
      <c r="M433" s="99" t="s">
        <v>85</v>
      </c>
      <c r="N433" s="99" t="s">
        <v>59</v>
      </c>
      <c r="O433" s="99" t="s">
        <v>45</v>
      </c>
      <c r="P433" s="99" t="s">
        <v>45</v>
      </c>
      <c r="Q433" s="99" t="s">
        <v>45</v>
      </c>
      <c r="R433" s="99" t="s">
        <v>45</v>
      </c>
      <c r="S433" s="99" t="s">
        <v>45</v>
      </c>
      <c r="T433" s="99" t="s">
        <v>45</v>
      </c>
      <c r="U433" s="99" t="s">
        <v>46</v>
      </c>
      <c r="V433" s="99" t="s">
        <v>86</v>
      </c>
      <c r="W433" s="99" t="s">
        <v>60</v>
      </c>
      <c r="X433" s="99" t="s">
        <v>48</v>
      </c>
      <c r="Y433" s="99" t="s">
        <v>48</v>
      </c>
      <c r="Z433" s="99" t="s">
        <v>48</v>
      </c>
      <c r="AA433" s="99" t="s">
        <v>48</v>
      </c>
      <c r="AB433" s="99" t="s">
        <v>48</v>
      </c>
      <c r="AC433" s="99" t="s">
        <v>48</v>
      </c>
      <c r="AD433" s="99" t="s">
        <v>123</v>
      </c>
      <c r="AE433" s="99" t="s">
        <v>123</v>
      </c>
    </row>
    <row r="434" spans="1:31" s="102" customFormat="1" hidden="1">
      <c r="A434" s="99" t="s">
        <v>640</v>
      </c>
      <c r="B434" s="99" t="s">
        <v>41</v>
      </c>
      <c r="C434" s="99" t="s">
        <v>645</v>
      </c>
      <c r="D434" s="99">
        <v>28921</v>
      </c>
      <c r="E434" s="99" t="s">
        <v>119</v>
      </c>
      <c r="F434" s="99" t="s">
        <v>291</v>
      </c>
      <c r="G434" s="100">
        <v>0</v>
      </c>
      <c r="H434" s="101">
        <v>66194.41</v>
      </c>
      <c r="I434" s="101">
        <f t="shared" si="7"/>
        <v>66194.41</v>
      </c>
      <c r="J434" s="99" t="s">
        <v>42</v>
      </c>
      <c r="K434" s="101">
        <v>264777.64</v>
      </c>
      <c r="L434" s="99" t="s">
        <v>43</v>
      </c>
      <c r="M434" s="99" t="s">
        <v>292</v>
      </c>
      <c r="N434" s="99" t="s">
        <v>59</v>
      </c>
      <c r="O434" s="99" t="s">
        <v>45</v>
      </c>
      <c r="P434" s="99" t="s">
        <v>45</v>
      </c>
      <c r="Q434" s="99" t="s">
        <v>45</v>
      </c>
      <c r="R434" s="99" t="s">
        <v>45</v>
      </c>
      <c r="S434" s="99" t="s">
        <v>45</v>
      </c>
      <c r="T434" s="99" t="s">
        <v>45</v>
      </c>
      <c r="U434" s="99" t="s">
        <v>46</v>
      </c>
      <c r="V434" s="99" t="s">
        <v>293</v>
      </c>
      <c r="W434" s="99" t="s">
        <v>60</v>
      </c>
      <c r="X434" s="99" t="s">
        <v>48</v>
      </c>
      <c r="Y434" s="99" t="s">
        <v>48</v>
      </c>
      <c r="Z434" s="99" t="s">
        <v>48</v>
      </c>
      <c r="AA434" s="99" t="s">
        <v>48</v>
      </c>
      <c r="AB434" s="99" t="s">
        <v>48</v>
      </c>
      <c r="AC434" s="99" t="s">
        <v>48</v>
      </c>
      <c r="AD434" s="99" t="s">
        <v>123</v>
      </c>
      <c r="AE434" s="99" t="s">
        <v>123</v>
      </c>
    </row>
    <row r="435" spans="1:31" s="102" customFormat="1" hidden="1">
      <c r="A435" s="99" t="s">
        <v>640</v>
      </c>
      <c r="B435" s="99" t="s">
        <v>41</v>
      </c>
      <c r="C435" s="99" t="s">
        <v>656</v>
      </c>
      <c r="D435" s="99">
        <v>26852</v>
      </c>
      <c r="E435" s="99" t="s">
        <v>121</v>
      </c>
      <c r="F435" s="99" t="s">
        <v>657</v>
      </c>
      <c r="G435" s="100">
        <v>0</v>
      </c>
      <c r="H435" s="101">
        <v>33728.5</v>
      </c>
      <c r="I435" s="101">
        <f t="shared" si="7"/>
        <v>33728.5</v>
      </c>
      <c r="J435" s="99" t="s">
        <v>42</v>
      </c>
      <c r="K435" s="101">
        <v>2813411.75</v>
      </c>
      <c r="L435" s="99" t="s">
        <v>43</v>
      </c>
      <c r="M435" s="99" t="s">
        <v>211</v>
      </c>
      <c r="N435" s="99" t="s">
        <v>59</v>
      </c>
      <c r="O435" s="99" t="s">
        <v>45</v>
      </c>
      <c r="P435" s="99" t="s">
        <v>45</v>
      </c>
      <c r="Q435" s="99" t="s">
        <v>45</v>
      </c>
      <c r="R435" s="99" t="s">
        <v>45</v>
      </c>
      <c r="S435" s="99" t="s">
        <v>45</v>
      </c>
      <c r="T435" s="99" t="s">
        <v>45</v>
      </c>
      <c r="U435" s="99" t="s">
        <v>46</v>
      </c>
      <c r="V435" s="99" t="s">
        <v>212</v>
      </c>
      <c r="W435" s="99" t="s">
        <v>60</v>
      </c>
      <c r="X435" s="99" t="s">
        <v>48</v>
      </c>
      <c r="Y435" s="99" t="s">
        <v>48</v>
      </c>
      <c r="Z435" s="99" t="s">
        <v>48</v>
      </c>
      <c r="AA435" s="99" t="s">
        <v>48</v>
      </c>
      <c r="AB435" s="99" t="s">
        <v>48</v>
      </c>
      <c r="AC435" s="99" t="s">
        <v>48</v>
      </c>
      <c r="AD435" s="99" t="s">
        <v>123</v>
      </c>
      <c r="AE435" s="99" t="s">
        <v>123</v>
      </c>
    </row>
    <row r="436" spans="1:31" s="102" customFormat="1" hidden="1">
      <c r="A436" s="99" t="s">
        <v>640</v>
      </c>
      <c r="B436" s="99" t="s">
        <v>41</v>
      </c>
      <c r="C436" s="99" t="s">
        <v>656</v>
      </c>
      <c r="D436" s="99">
        <v>26852</v>
      </c>
      <c r="E436" s="99" t="s">
        <v>121</v>
      </c>
      <c r="F436" s="99" t="s">
        <v>658</v>
      </c>
      <c r="G436" s="100">
        <v>0</v>
      </c>
      <c r="H436" s="101">
        <v>13954.55</v>
      </c>
      <c r="I436" s="101">
        <f t="shared" si="7"/>
        <v>13954.55</v>
      </c>
      <c r="J436" s="99" t="s">
        <v>42</v>
      </c>
      <c r="K436" s="101">
        <v>2827366.3</v>
      </c>
      <c r="L436" s="99" t="s">
        <v>43</v>
      </c>
      <c r="M436" s="99" t="s">
        <v>211</v>
      </c>
      <c r="N436" s="99" t="s">
        <v>59</v>
      </c>
      <c r="O436" s="99" t="s">
        <v>45</v>
      </c>
      <c r="P436" s="99" t="s">
        <v>45</v>
      </c>
      <c r="Q436" s="99" t="s">
        <v>45</v>
      </c>
      <c r="R436" s="99" t="s">
        <v>45</v>
      </c>
      <c r="S436" s="99" t="s">
        <v>45</v>
      </c>
      <c r="T436" s="99" t="s">
        <v>45</v>
      </c>
      <c r="U436" s="99" t="s">
        <v>46</v>
      </c>
      <c r="V436" s="99" t="s">
        <v>212</v>
      </c>
      <c r="W436" s="99" t="s">
        <v>60</v>
      </c>
      <c r="X436" s="99" t="s">
        <v>48</v>
      </c>
      <c r="Y436" s="99" t="s">
        <v>48</v>
      </c>
      <c r="Z436" s="99" t="s">
        <v>48</v>
      </c>
      <c r="AA436" s="99" t="s">
        <v>48</v>
      </c>
      <c r="AB436" s="99" t="s">
        <v>48</v>
      </c>
      <c r="AC436" s="99" t="s">
        <v>48</v>
      </c>
      <c r="AD436" s="99" t="s">
        <v>123</v>
      </c>
      <c r="AE436" s="99" t="s">
        <v>123</v>
      </c>
    </row>
    <row r="437" spans="1:31" s="102" customFormat="1" hidden="1">
      <c r="A437" s="99" t="s">
        <v>640</v>
      </c>
      <c r="B437" s="99" t="s">
        <v>41</v>
      </c>
      <c r="C437" s="99" t="s">
        <v>656</v>
      </c>
      <c r="D437" s="99">
        <v>26852</v>
      </c>
      <c r="E437" s="99" t="s">
        <v>121</v>
      </c>
      <c r="F437" s="99" t="s">
        <v>659</v>
      </c>
      <c r="G437" s="100">
        <v>0</v>
      </c>
      <c r="H437" s="101">
        <v>268220.17</v>
      </c>
      <c r="I437" s="101">
        <f t="shared" si="7"/>
        <v>268220.17</v>
      </c>
      <c r="J437" s="99" t="s">
        <v>42</v>
      </c>
      <c r="K437" s="101">
        <v>3095586.47</v>
      </c>
      <c r="L437" s="99" t="s">
        <v>43</v>
      </c>
      <c r="M437" s="99" t="s">
        <v>211</v>
      </c>
      <c r="N437" s="99" t="s">
        <v>59</v>
      </c>
      <c r="O437" s="99" t="s">
        <v>45</v>
      </c>
      <c r="P437" s="99" t="s">
        <v>45</v>
      </c>
      <c r="Q437" s="99" t="s">
        <v>45</v>
      </c>
      <c r="R437" s="99" t="s">
        <v>45</v>
      </c>
      <c r="S437" s="99" t="s">
        <v>45</v>
      </c>
      <c r="T437" s="99" t="s">
        <v>45</v>
      </c>
      <c r="U437" s="99" t="s">
        <v>46</v>
      </c>
      <c r="V437" s="99" t="s">
        <v>212</v>
      </c>
      <c r="W437" s="99" t="s">
        <v>60</v>
      </c>
      <c r="X437" s="99" t="s">
        <v>48</v>
      </c>
      <c r="Y437" s="99" t="s">
        <v>48</v>
      </c>
      <c r="Z437" s="99" t="s">
        <v>48</v>
      </c>
      <c r="AA437" s="99" t="s">
        <v>48</v>
      </c>
      <c r="AB437" s="99" t="s">
        <v>48</v>
      </c>
      <c r="AC437" s="99" t="s">
        <v>48</v>
      </c>
      <c r="AD437" s="99" t="s">
        <v>123</v>
      </c>
      <c r="AE437" s="99" t="s">
        <v>123</v>
      </c>
    </row>
    <row r="438" spans="1:31" s="102" customFormat="1" ht="24" hidden="1">
      <c r="A438" s="99" t="s">
        <v>640</v>
      </c>
      <c r="B438" s="99" t="s">
        <v>41</v>
      </c>
      <c r="C438" s="99" t="s">
        <v>652</v>
      </c>
      <c r="D438" s="99">
        <v>27590</v>
      </c>
      <c r="E438" s="99" t="s">
        <v>461</v>
      </c>
      <c r="F438" s="99" t="s">
        <v>660</v>
      </c>
      <c r="G438" s="101">
        <v>211500</v>
      </c>
      <c r="H438" s="100">
        <v>0</v>
      </c>
      <c r="I438" s="101">
        <f t="shared" si="7"/>
        <v>-211500</v>
      </c>
      <c r="J438" s="99" t="s">
        <v>42</v>
      </c>
      <c r="K438" s="101">
        <v>2884086.47</v>
      </c>
      <c r="L438" s="99" t="s">
        <v>43</v>
      </c>
      <c r="M438" s="99" t="s">
        <v>211</v>
      </c>
      <c r="N438" s="99" t="s">
        <v>59</v>
      </c>
      <c r="O438" s="99" t="s">
        <v>45</v>
      </c>
      <c r="P438" s="99" t="s">
        <v>45</v>
      </c>
      <c r="Q438" s="99" t="s">
        <v>45</v>
      </c>
      <c r="R438" s="99" t="s">
        <v>45</v>
      </c>
      <c r="S438" s="99" t="s">
        <v>45</v>
      </c>
      <c r="T438" s="99" t="s">
        <v>45</v>
      </c>
      <c r="U438" s="99" t="s">
        <v>46</v>
      </c>
      <c r="V438" s="99" t="s">
        <v>212</v>
      </c>
      <c r="W438" s="99" t="s">
        <v>60</v>
      </c>
      <c r="X438" s="99" t="s">
        <v>48</v>
      </c>
      <c r="Y438" s="99" t="s">
        <v>48</v>
      </c>
      <c r="Z438" s="99" t="s">
        <v>48</v>
      </c>
      <c r="AA438" s="99" t="s">
        <v>48</v>
      </c>
      <c r="AB438" s="99" t="s">
        <v>48</v>
      </c>
      <c r="AC438" s="99" t="s">
        <v>48</v>
      </c>
      <c r="AD438" s="99" t="s">
        <v>123</v>
      </c>
      <c r="AE438" s="99" t="s">
        <v>123</v>
      </c>
    </row>
    <row r="439" spans="1:31" s="102" customFormat="1" hidden="1">
      <c r="A439" s="99" t="s">
        <v>640</v>
      </c>
      <c r="B439" s="99" t="s">
        <v>41</v>
      </c>
      <c r="C439" s="99" t="s">
        <v>645</v>
      </c>
      <c r="D439" s="99">
        <v>28918</v>
      </c>
      <c r="E439" s="99" t="s">
        <v>105</v>
      </c>
      <c r="F439" s="99" t="s">
        <v>540</v>
      </c>
      <c r="G439" s="101">
        <v>353739.66</v>
      </c>
      <c r="H439" s="100">
        <v>0</v>
      </c>
      <c r="I439" s="101">
        <f t="shared" si="7"/>
        <v>-353739.66</v>
      </c>
      <c r="J439" s="99" t="s">
        <v>42</v>
      </c>
      <c r="K439" s="101">
        <v>2530346.81</v>
      </c>
      <c r="L439" s="99" t="s">
        <v>43</v>
      </c>
      <c r="M439" s="99" t="s">
        <v>211</v>
      </c>
      <c r="N439" s="99" t="s">
        <v>59</v>
      </c>
      <c r="O439" s="99" t="s">
        <v>45</v>
      </c>
      <c r="P439" s="99" t="s">
        <v>45</v>
      </c>
      <c r="Q439" s="99" t="s">
        <v>45</v>
      </c>
      <c r="R439" s="99" t="s">
        <v>45</v>
      </c>
      <c r="S439" s="99" t="s">
        <v>45</v>
      </c>
      <c r="T439" s="99" t="s">
        <v>45</v>
      </c>
      <c r="U439" s="99" t="s">
        <v>46</v>
      </c>
      <c r="V439" s="99" t="s">
        <v>212</v>
      </c>
      <c r="W439" s="99" t="s">
        <v>60</v>
      </c>
      <c r="X439" s="99" t="s">
        <v>48</v>
      </c>
      <c r="Y439" s="99" t="s">
        <v>48</v>
      </c>
      <c r="Z439" s="99" t="s">
        <v>48</v>
      </c>
      <c r="AA439" s="99" t="s">
        <v>48</v>
      </c>
      <c r="AB439" s="99" t="s">
        <v>48</v>
      </c>
      <c r="AC439" s="99" t="s">
        <v>48</v>
      </c>
      <c r="AD439" s="99" t="s">
        <v>123</v>
      </c>
      <c r="AE439" s="99" t="s">
        <v>123</v>
      </c>
    </row>
    <row r="440" spans="1:31" s="102" customFormat="1" hidden="1">
      <c r="A440" s="99" t="s">
        <v>640</v>
      </c>
      <c r="B440" s="99" t="s">
        <v>41</v>
      </c>
      <c r="C440" s="99" t="s">
        <v>645</v>
      </c>
      <c r="D440" s="99">
        <v>28918</v>
      </c>
      <c r="E440" s="99" t="s">
        <v>105</v>
      </c>
      <c r="F440" s="99" t="s">
        <v>566</v>
      </c>
      <c r="G440" s="101">
        <v>845083.32</v>
      </c>
      <c r="H440" s="100">
        <v>0</v>
      </c>
      <c r="I440" s="101">
        <f t="shared" si="7"/>
        <v>-845083.32</v>
      </c>
      <c r="J440" s="99" t="s">
        <v>42</v>
      </c>
      <c r="K440" s="101">
        <v>1685263.49</v>
      </c>
      <c r="L440" s="99" t="s">
        <v>43</v>
      </c>
      <c r="M440" s="99" t="s">
        <v>211</v>
      </c>
      <c r="N440" s="99" t="s">
        <v>59</v>
      </c>
      <c r="O440" s="99" t="s">
        <v>45</v>
      </c>
      <c r="P440" s="99" t="s">
        <v>45</v>
      </c>
      <c r="Q440" s="99" t="s">
        <v>45</v>
      </c>
      <c r="R440" s="99" t="s">
        <v>45</v>
      </c>
      <c r="S440" s="99" t="s">
        <v>45</v>
      </c>
      <c r="T440" s="99" t="s">
        <v>45</v>
      </c>
      <c r="U440" s="99" t="s">
        <v>46</v>
      </c>
      <c r="V440" s="99" t="s">
        <v>212</v>
      </c>
      <c r="W440" s="99" t="s">
        <v>60</v>
      </c>
      <c r="X440" s="99" t="s">
        <v>48</v>
      </c>
      <c r="Y440" s="99" t="s">
        <v>48</v>
      </c>
      <c r="Z440" s="99" t="s">
        <v>48</v>
      </c>
      <c r="AA440" s="99" t="s">
        <v>48</v>
      </c>
      <c r="AB440" s="99" t="s">
        <v>48</v>
      </c>
      <c r="AC440" s="99" t="s">
        <v>48</v>
      </c>
      <c r="AD440" s="99" t="s">
        <v>123</v>
      </c>
      <c r="AE440" s="99" t="s">
        <v>123</v>
      </c>
    </row>
    <row r="441" spans="1:31" s="102" customFormat="1" hidden="1">
      <c r="A441" s="99" t="s">
        <v>640</v>
      </c>
      <c r="B441" s="99" t="s">
        <v>41</v>
      </c>
      <c r="C441" s="99" t="s">
        <v>645</v>
      </c>
      <c r="D441" s="99">
        <v>28918</v>
      </c>
      <c r="E441" s="99" t="s">
        <v>105</v>
      </c>
      <c r="F441" s="99" t="s">
        <v>587</v>
      </c>
      <c r="G441" s="101">
        <v>290059.71000000002</v>
      </c>
      <c r="H441" s="100">
        <v>0</v>
      </c>
      <c r="I441" s="101">
        <f t="shared" si="7"/>
        <v>-290059.71000000002</v>
      </c>
      <c r="J441" s="99" t="s">
        <v>42</v>
      </c>
      <c r="K441" s="101">
        <v>1395203.78</v>
      </c>
      <c r="L441" s="99" t="s">
        <v>43</v>
      </c>
      <c r="M441" s="99" t="s">
        <v>211</v>
      </c>
      <c r="N441" s="99" t="s">
        <v>59</v>
      </c>
      <c r="O441" s="99" t="s">
        <v>45</v>
      </c>
      <c r="P441" s="99" t="s">
        <v>45</v>
      </c>
      <c r="Q441" s="99" t="s">
        <v>45</v>
      </c>
      <c r="R441" s="99" t="s">
        <v>45</v>
      </c>
      <c r="S441" s="99" t="s">
        <v>45</v>
      </c>
      <c r="T441" s="99" t="s">
        <v>45</v>
      </c>
      <c r="U441" s="99" t="s">
        <v>46</v>
      </c>
      <c r="V441" s="99" t="s">
        <v>212</v>
      </c>
      <c r="W441" s="99" t="s">
        <v>60</v>
      </c>
      <c r="X441" s="99" t="s">
        <v>48</v>
      </c>
      <c r="Y441" s="99" t="s">
        <v>48</v>
      </c>
      <c r="Z441" s="99" t="s">
        <v>48</v>
      </c>
      <c r="AA441" s="99" t="s">
        <v>48</v>
      </c>
      <c r="AB441" s="99" t="s">
        <v>48</v>
      </c>
      <c r="AC441" s="99" t="s">
        <v>48</v>
      </c>
      <c r="AD441" s="99" t="s">
        <v>123</v>
      </c>
      <c r="AE441" s="99" t="s">
        <v>123</v>
      </c>
    </row>
    <row r="442" spans="1:31" s="102" customFormat="1" hidden="1">
      <c r="A442" s="99" t="s">
        <v>640</v>
      </c>
      <c r="B442" s="99" t="s">
        <v>41</v>
      </c>
      <c r="C442" s="99" t="s">
        <v>645</v>
      </c>
      <c r="D442" s="99">
        <v>28918</v>
      </c>
      <c r="E442" s="99" t="s">
        <v>105</v>
      </c>
      <c r="F442" s="99" t="s">
        <v>636</v>
      </c>
      <c r="G442" s="101">
        <v>280309.52</v>
      </c>
      <c r="H442" s="100">
        <v>0</v>
      </c>
      <c r="I442" s="101">
        <f t="shared" si="7"/>
        <v>-280309.52</v>
      </c>
      <c r="J442" s="99" t="s">
        <v>42</v>
      </c>
      <c r="K442" s="101">
        <v>1114894.26</v>
      </c>
      <c r="L442" s="99" t="s">
        <v>43</v>
      </c>
      <c r="M442" s="99" t="s">
        <v>211</v>
      </c>
      <c r="N442" s="99" t="s">
        <v>59</v>
      </c>
      <c r="O442" s="99" t="s">
        <v>45</v>
      </c>
      <c r="P442" s="99" t="s">
        <v>45</v>
      </c>
      <c r="Q442" s="99" t="s">
        <v>45</v>
      </c>
      <c r="R442" s="99" t="s">
        <v>45</v>
      </c>
      <c r="S442" s="99" t="s">
        <v>45</v>
      </c>
      <c r="T442" s="99" t="s">
        <v>45</v>
      </c>
      <c r="U442" s="99" t="s">
        <v>46</v>
      </c>
      <c r="V442" s="99" t="s">
        <v>212</v>
      </c>
      <c r="W442" s="99" t="s">
        <v>60</v>
      </c>
      <c r="X442" s="99" t="s">
        <v>48</v>
      </c>
      <c r="Y442" s="99" t="s">
        <v>48</v>
      </c>
      <c r="Z442" s="99" t="s">
        <v>48</v>
      </c>
      <c r="AA442" s="99" t="s">
        <v>48</v>
      </c>
      <c r="AB442" s="99" t="s">
        <v>48</v>
      </c>
      <c r="AC442" s="99" t="s">
        <v>48</v>
      </c>
      <c r="AD442" s="99" t="s">
        <v>123</v>
      </c>
      <c r="AE442" s="99" t="s">
        <v>123</v>
      </c>
    </row>
    <row r="443" spans="1:31" s="102" customFormat="1" hidden="1">
      <c r="A443" s="99" t="s">
        <v>640</v>
      </c>
      <c r="B443" s="99" t="s">
        <v>41</v>
      </c>
      <c r="C443" s="99" t="s">
        <v>645</v>
      </c>
      <c r="D443" s="99">
        <v>28918</v>
      </c>
      <c r="E443" s="99" t="s">
        <v>105</v>
      </c>
      <c r="F443" s="99" t="s">
        <v>659</v>
      </c>
      <c r="G443" s="101">
        <v>268220.17</v>
      </c>
      <c r="H443" s="100">
        <v>0</v>
      </c>
      <c r="I443" s="101">
        <f t="shared" si="7"/>
        <v>-268220.17</v>
      </c>
      <c r="J443" s="99" t="s">
        <v>42</v>
      </c>
      <c r="K443" s="101">
        <v>846674.09</v>
      </c>
      <c r="L443" s="99" t="s">
        <v>43</v>
      </c>
      <c r="M443" s="99" t="s">
        <v>211</v>
      </c>
      <c r="N443" s="99" t="s">
        <v>59</v>
      </c>
      <c r="O443" s="99" t="s">
        <v>45</v>
      </c>
      <c r="P443" s="99" t="s">
        <v>45</v>
      </c>
      <c r="Q443" s="99" t="s">
        <v>45</v>
      </c>
      <c r="R443" s="99" t="s">
        <v>45</v>
      </c>
      <c r="S443" s="99" t="s">
        <v>45</v>
      </c>
      <c r="T443" s="99" t="s">
        <v>45</v>
      </c>
      <c r="U443" s="99" t="s">
        <v>46</v>
      </c>
      <c r="V443" s="99" t="s">
        <v>212</v>
      </c>
      <c r="W443" s="99" t="s">
        <v>60</v>
      </c>
      <c r="X443" s="99" t="s">
        <v>48</v>
      </c>
      <c r="Y443" s="99" t="s">
        <v>48</v>
      </c>
      <c r="Z443" s="99" t="s">
        <v>48</v>
      </c>
      <c r="AA443" s="99" t="s">
        <v>48</v>
      </c>
      <c r="AB443" s="99" t="s">
        <v>48</v>
      </c>
      <c r="AC443" s="99" t="s">
        <v>48</v>
      </c>
      <c r="AD443" s="99" t="s">
        <v>123</v>
      </c>
      <c r="AE443" s="99" t="s">
        <v>123</v>
      </c>
    </row>
    <row r="444" spans="1:31" s="102" customFormat="1" hidden="1">
      <c r="A444" s="99" t="s">
        <v>640</v>
      </c>
      <c r="B444" s="99" t="s">
        <v>41</v>
      </c>
      <c r="C444" s="99" t="s">
        <v>645</v>
      </c>
      <c r="D444" s="99">
        <v>28918</v>
      </c>
      <c r="E444" s="99" t="s">
        <v>105</v>
      </c>
      <c r="F444" s="99" t="s">
        <v>515</v>
      </c>
      <c r="G444" s="101">
        <v>244247.64</v>
      </c>
      <c r="H444" s="100">
        <v>0</v>
      </c>
      <c r="I444" s="101">
        <f t="shared" si="7"/>
        <v>-244247.64</v>
      </c>
      <c r="J444" s="99" t="s">
        <v>42</v>
      </c>
      <c r="K444" s="101">
        <v>602426.44999999995</v>
      </c>
      <c r="L444" s="99" t="s">
        <v>43</v>
      </c>
      <c r="M444" s="99" t="s">
        <v>211</v>
      </c>
      <c r="N444" s="99" t="s">
        <v>59</v>
      </c>
      <c r="O444" s="99" t="s">
        <v>45</v>
      </c>
      <c r="P444" s="99" t="s">
        <v>45</v>
      </c>
      <c r="Q444" s="99" t="s">
        <v>45</v>
      </c>
      <c r="R444" s="99" t="s">
        <v>45</v>
      </c>
      <c r="S444" s="99" t="s">
        <v>45</v>
      </c>
      <c r="T444" s="99" t="s">
        <v>45</v>
      </c>
      <c r="U444" s="99" t="s">
        <v>46</v>
      </c>
      <c r="V444" s="99" t="s">
        <v>212</v>
      </c>
      <c r="W444" s="99" t="s">
        <v>60</v>
      </c>
      <c r="X444" s="99" t="s">
        <v>48</v>
      </c>
      <c r="Y444" s="99" t="s">
        <v>48</v>
      </c>
      <c r="Z444" s="99" t="s">
        <v>48</v>
      </c>
      <c r="AA444" s="99" t="s">
        <v>48</v>
      </c>
      <c r="AB444" s="99" t="s">
        <v>48</v>
      </c>
      <c r="AC444" s="99" t="s">
        <v>48</v>
      </c>
      <c r="AD444" s="99" t="s">
        <v>123</v>
      </c>
      <c r="AE444" s="99" t="s">
        <v>123</v>
      </c>
    </row>
    <row r="445" spans="1:31" s="102" customFormat="1" hidden="1">
      <c r="A445" s="99" t="s">
        <v>640</v>
      </c>
      <c r="B445" s="99" t="s">
        <v>41</v>
      </c>
      <c r="C445" s="99" t="s">
        <v>645</v>
      </c>
      <c r="D445" s="99">
        <v>28918</v>
      </c>
      <c r="E445" s="99" t="s">
        <v>105</v>
      </c>
      <c r="F445" s="99" t="s">
        <v>614</v>
      </c>
      <c r="G445" s="101">
        <v>354058.92</v>
      </c>
      <c r="H445" s="100">
        <v>0</v>
      </c>
      <c r="I445" s="101">
        <f t="shared" si="7"/>
        <v>-354058.92</v>
      </c>
      <c r="J445" s="99" t="s">
        <v>42</v>
      </c>
      <c r="K445" s="101">
        <v>248367.53</v>
      </c>
      <c r="L445" s="99" t="s">
        <v>43</v>
      </c>
      <c r="M445" s="99" t="s">
        <v>211</v>
      </c>
      <c r="N445" s="99" t="s">
        <v>59</v>
      </c>
      <c r="O445" s="99" t="s">
        <v>45</v>
      </c>
      <c r="P445" s="99" t="s">
        <v>45</v>
      </c>
      <c r="Q445" s="99" t="s">
        <v>45</v>
      </c>
      <c r="R445" s="99" t="s">
        <v>45</v>
      </c>
      <c r="S445" s="99" t="s">
        <v>45</v>
      </c>
      <c r="T445" s="99" t="s">
        <v>45</v>
      </c>
      <c r="U445" s="99" t="s">
        <v>46</v>
      </c>
      <c r="V445" s="99" t="s">
        <v>212</v>
      </c>
      <c r="W445" s="99" t="s">
        <v>60</v>
      </c>
      <c r="X445" s="99" t="s">
        <v>48</v>
      </c>
      <c r="Y445" s="99" t="s">
        <v>48</v>
      </c>
      <c r="Z445" s="99" t="s">
        <v>48</v>
      </c>
      <c r="AA445" s="99" t="s">
        <v>48</v>
      </c>
      <c r="AB445" s="99" t="s">
        <v>48</v>
      </c>
      <c r="AC445" s="99" t="s">
        <v>48</v>
      </c>
      <c r="AD445" s="99" t="s">
        <v>123</v>
      </c>
      <c r="AE445" s="99" t="s">
        <v>123</v>
      </c>
    </row>
    <row r="446" spans="1:31" s="102" customFormat="1" ht="24" hidden="1">
      <c r="A446" s="99" t="s">
        <v>640</v>
      </c>
      <c r="B446" s="99" t="s">
        <v>41</v>
      </c>
      <c r="C446" s="99" t="s">
        <v>642</v>
      </c>
      <c r="D446" s="99">
        <v>29098</v>
      </c>
      <c r="E446" s="99" t="s">
        <v>316</v>
      </c>
      <c r="F446" s="99" t="s">
        <v>661</v>
      </c>
      <c r="G446" s="100">
        <v>0</v>
      </c>
      <c r="H446" s="101">
        <v>8616.01</v>
      </c>
      <c r="I446" s="101">
        <f t="shared" si="7"/>
        <v>8616.01</v>
      </c>
      <c r="J446" s="99" t="s">
        <v>42</v>
      </c>
      <c r="K446" s="101">
        <v>8616.01</v>
      </c>
      <c r="L446" s="99" t="s">
        <v>148</v>
      </c>
      <c r="M446" s="99" t="s">
        <v>148</v>
      </c>
      <c r="N446" s="99" t="s">
        <v>59</v>
      </c>
      <c r="O446" s="99" t="s">
        <v>45</v>
      </c>
      <c r="P446" s="99" t="s">
        <v>45</v>
      </c>
      <c r="Q446" s="99" t="s">
        <v>45</v>
      </c>
      <c r="R446" s="99" t="s">
        <v>45</v>
      </c>
      <c r="S446" s="99" t="s">
        <v>45</v>
      </c>
      <c r="T446" s="99" t="s">
        <v>45</v>
      </c>
      <c r="U446" s="99" t="s">
        <v>204</v>
      </c>
      <c r="V446" s="99" t="s">
        <v>204</v>
      </c>
      <c r="W446" s="99" t="s">
        <v>60</v>
      </c>
      <c r="X446" s="99" t="s">
        <v>48</v>
      </c>
      <c r="Y446" s="99" t="s">
        <v>48</v>
      </c>
      <c r="Z446" s="99" t="s">
        <v>48</v>
      </c>
      <c r="AA446" s="99" t="s">
        <v>48</v>
      </c>
      <c r="AB446" s="99" t="s">
        <v>48</v>
      </c>
      <c r="AC446" s="99" t="s">
        <v>48</v>
      </c>
      <c r="AD446" s="99" t="s">
        <v>123</v>
      </c>
      <c r="AE446" s="99" t="s">
        <v>123</v>
      </c>
    </row>
    <row r="447" spans="1:31" s="102" customFormat="1" ht="24" hidden="1">
      <c r="A447" s="99" t="s">
        <v>640</v>
      </c>
      <c r="B447" s="99" t="s">
        <v>41</v>
      </c>
      <c r="C447" s="99" t="s">
        <v>642</v>
      </c>
      <c r="D447" s="99">
        <v>29098</v>
      </c>
      <c r="E447" s="99" t="s">
        <v>316</v>
      </c>
      <c r="F447" s="99" t="s">
        <v>662</v>
      </c>
      <c r="G447" s="100">
        <v>0</v>
      </c>
      <c r="H447" s="101">
        <v>8616.01</v>
      </c>
      <c r="I447" s="101">
        <f t="shared" si="7"/>
        <v>8616.01</v>
      </c>
      <c r="J447" s="99" t="s">
        <v>42</v>
      </c>
      <c r="K447" s="101">
        <v>17232.02</v>
      </c>
      <c r="L447" s="99" t="s">
        <v>148</v>
      </c>
      <c r="M447" s="99" t="s">
        <v>148</v>
      </c>
      <c r="N447" s="99" t="s">
        <v>59</v>
      </c>
      <c r="O447" s="99" t="s">
        <v>45</v>
      </c>
      <c r="P447" s="99" t="s">
        <v>45</v>
      </c>
      <c r="Q447" s="99" t="s">
        <v>45</v>
      </c>
      <c r="R447" s="99" t="s">
        <v>45</v>
      </c>
      <c r="S447" s="99" t="s">
        <v>45</v>
      </c>
      <c r="T447" s="99" t="s">
        <v>45</v>
      </c>
      <c r="U447" s="99" t="s">
        <v>204</v>
      </c>
      <c r="V447" s="99" t="s">
        <v>204</v>
      </c>
      <c r="W447" s="99" t="s">
        <v>60</v>
      </c>
      <c r="X447" s="99" t="s">
        <v>48</v>
      </c>
      <c r="Y447" s="99" t="s">
        <v>48</v>
      </c>
      <c r="Z447" s="99" t="s">
        <v>48</v>
      </c>
      <c r="AA447" s="99" t="s">
        <v>48</v>
      </c>
      <c r="AB447" s="99" t="s">
        <v>48</v>
      </c>
      <c r="AC447" s="99" t="s">
        <v>48</v>
      </c>
      <c r="AD447" s="99" t="s">
        <v>123</v>
      </c>
      <c r="AE447" s="99" t="s">
        <v>123</v>
      </c>
    </row>
    <row r="448" spans="1:31" s="102" customFormat="1" ht="24" hidden="1">
      <c r="A448" s="99" t="s">
        <v>640</v>
      </c>
      <c r="B448" s="99" t="s">
        <v>41</v>
      </c>
      <c r="C448" s="99" t="s">
        <v>642</v>
      </c>
      <c r="D448" s="99">
        <v>29098</v>
      </c>
      <c r="E448" s="99" t="s">
        <v>316</v>
      </c>
      <c r="F448" s="99" t="s">
        <v>663</v>
      </c>
      <c r="G448" s="100">
        <v>0</v>
      </c>
      <c r="H448" s="101">
        <v>26845.18</v>
      </c>
      <c r="I448" s="101">
        <f t="shared" si="7"/>
        <v>26845.18</v>
      </c>
      <c r="J448" s="99" t="s">
        <v>42</v>
      </c>
      <c r="K448" s="101">
        <v>44077.2</v>
      </c>
      <c r="L448" s="99" t="s">
        <v>148</v>
      </c>
      <c r="M448" s="99" t="s">
        <v>148</v>
      </c>
      <c r="N448" s="99" t="s">
        <v>59</v>
      </c>
      <c r="O448" s="99" t="s">
        <v>45</v>
      </c>
      <c r="P448" s="99" t="s">
        <v>45</v>
      </c>
      <c r="Q448" s="99" t="s">
        <v>45</v>
      </c>
      <c r="R448" s="99" t="s">
        <v>45</v>
      </c>
      <c r="S448" s="99" t="s">
        <v>45</v>
      </c>
      <c r="T448" s="99" t="s">
        <v>45</v>
      </c>
      <c r="U448" s="99" t="s">
        <v>204</v>
      </c>
      <c r="V448" s="99" t="s">
        <v>204</v>
      </c>
      <c r="W448" s="99" t="s">
        <v>60</v>
      </c>
      <c r="X448" s="99" t="s">
        <v>48</v>
      </c>
      <c r="Y448" s="99" t="s">
        <v>48</v>
      </c>
      <c r="Z448" s="99" t="s">
        <v>48</v>
      </c>
      <c r="AA448" s="99" t="s">
        <v>48</v>
      </c>
      <c r="AB448" s="99" t="s">
        <v>48</v>
      </c>
      <c r="AC448" s="99" t="s">
        <v>48</v>
      </c>
      <c r="AD448" s="99" t="s">
        <v>123</v>
      </c>
      <c r="AE448" s="99" t="s">
        <v>123</v>
      </c>
    </row>
    <row r="449" spans="1:31" s="102" customFormat="1" ht="24" hidden="1">
      <c r="A449" s="99" t="s">
        <v>640</v>
      </c>
      <c r="B449" s="99" t="s">
        <v>41</v>
      </c>
      <c r="C449" s="99" t="s">
        <v>642</v>
      </c>
      <c r="D449" s="99">
        <v>29098</v>
      </c>
      <c r="E449" s="99" t="s">
        <v>316</v>
      </c>
      <c r="F449" s="99" t="s">
        <v>661</v>
      </c>
      <c r="G449" s="100">
        <v>0</v>
      </c>
      <c r="H449" s="101">
        <v>26845.18</v>
      </c>
      <c r="I449" s="101">
        <f t="shared" si="7"/>
        <v>26845.18</v>
      </c>
      <c r="J449" s="99" t="s">
        <v>42</v>
      </c>
      <c r="K449" s="101">
        <v>70922.38</v>
      </c>
      <c r="L449" s="99" t="s">
        <v>148</v>
      </c>
      <c r="M449" s="99" t="s">
        <v>148</v>
      </c>
      <c r="N449" s="99" t="s">
        <v>59</v>
      </c>
      <c r="O449" s="99" t="s">
        <v>45</v>
      </c>
      <c r="P449" s="99" t="s">
        <v>45</v>
      </c>
      <c r="Q449" s="99" t="s">
        <v>45</v>
      </c>
      <c r="R449" s="99" t="s">
        <v>45</v>
      </c>
      <c r="S449" s="99" t="s">
        <v>45</v>
      </c>
      <c r="T449" s="99" t="s">
        <v>45</v>
      </c>
      <c r="U449" s="99" t="s">
        <v>204</v>
      </c>
      <c r="V449" s="99" t="s">
        <v>204</v>
      </c>
      <c r="W449" s="99" t="s">
        <v>60</v>
      </c>
      <c r="X449" s="99" t="s">
        <v>48</v>
      </c>
      <c r="Y449" s="99" t="s">
        <v>48</v>
      </c>
      <c r="Z449" s="99" t="s">
        <v>48</v>
      </c>
      <c r="AA449" s="99" t="s">
        <v>48</v>
      </c>
      <c r="AB449" s="99" t="s">
        <v>48</v>
      </c>
      <c r="AC449" s="99" t="s">
        <v>48</v>
      </c>
      <c r="AD449" s="99" t="s">
        <v>123</v>
      </c>
      <c r="AE449" s="99" t="s">
        <v>123</v>
      </c>
    </row>
    <row r="450" spans="1:31" s="102" customFormat="1" ht="24" hidden="1">
      <c r="A450" s="99" t="s">
        <v>640</v>
      </c>
      <c r="B450" s="99" t="s">
        <v>41</v>
      </c>
      <c r="C450" s="99" t="s">
        <v>642</v>
      </c>
      <c r="D450" s="99">
        <v>29098</v>
      </c>
      <c r="E450" s="99" t="s">
        <v>316</v>
      </c>
      <c r="F450" s="99" t="s">
        <v>662</v>
      </c>
      <c r="G450" s="100">
        <v>0</v>
      </c>
      <c r="H450" s="101">
        <v>26845.18</v>
      </c>
      <c r="I450" s="101">
        <f t="shared" si="7"/>
        <v>26845.18</v>
      </c>
      <c r="J450" s="99" t="s">
        <v>42</v>
      </c>
      <c r="K450" s="101">
        <v>97767.56</v>
      </c>
      <c r="L450" s="99" t="s">
        <v>148</v>
      </c>
      <c r="M450" s="99" t="s">
        <v>148</v>
      </c>
      <c r="N450" s="99" t="s">
        <v>59</v>
      </c>
      <c r="O450" s="99" t="s">
        <v>45</v>
      </c>
      <c r="P450" s="99" t="s">
        <v>45</v>
      </c>
      <c r="Q450" s="99" t="s">
        <v>45</v>
      </c>
      <c r="R450" s="99" t="s">
        <v>45</v>
      </c>
      <c r="S450" s="99" t="s">
        <v>45</v>
      </c>
      <c r="T450" s="99" t="s">
        <v>45</v>
      </c>
      <c r="U450" s="99" t="s">
        <v>204</v>
      </c>
      <c r="V450" s="99" t="s">
        <v>204</v>
      </c>
      <c r="W450" s="99" t="s">
        <v>60</v>
      </c>
      <c r="X450" s="99" t="s">
        <v>48</v>
      </c>
      <c r="Y450" s="99" t="s">
        <v>48</v>
      </c>
      <c r="Z450" s="99" t="s">
        <v>48</v>
      </c>
      <c r="AA450" s="99" t="s">
        <v>48</v>
      </c>
      <c r="AB450" s="99" t="s">
        <v>48</v>
      </c>
      <c r="AC450" s="99" t="s">
        <v>48</v>
      </c>
      <c r="AD450" s="99" t="s">
        <v>123</v>
      </c>
      <c r="AE450" s="99" t="s">
        <v>123</v>
      </c>
    </row>
    <row r="451" spans="1:31" s="102" customFormat="1" ht="24" hidden="1">
      <c r="A451" s="99" t="s">
        <v>640</v>
      </c>
      <c r="B451" s="99" t="s">
        <v>41</v>
      </c>
      <c r="C451" s="99" t="s">
        <v>642</v>
      </c>
      <c r="D451" s="99">
        <v>29098</v>
      </c>
      <c r="E451" s="99" t="s">
        <v>316</v>
      </c>
      <c r="F451" s="99" t="s">
        <v>663</v>
      </c>
      <c r="G451" s="100">
        <v>0</v>
      </c>
      <c r="H451" s="101">
        <v>8616.01</v>
      </c>
      <c r="I451" s="101">
        <f t="shared" si="7"/>
        <v>8616.01</v>
      </c>
      <c r="J451" s="99" t="s">
        <v>42</v>
      </c>
      <c r="K451" s="101">
        <v>106383.57</v>
      </c>
      <c r="L451" s="99" t="s">
        <v>148</v>
      </c>
      <c r="M451" s="99" t="s">
        <v>148</v>
      </c>
      <c r="N451" s="99" t="s">
        <v>59</v>
      </c>
      <c r="O451" s="99" t="s">
        <v>45</v>
      </c>
      <c r="P451" s="99" t="s">
        <v>45</v>
      </c>
      <c r="Q451" s="99" t="s">
        <v>45</v>
      </c>
      <c r="R451" s="99" t="s">
        <v>45</v>
      </c>
      <c r="S451" s="99" t="s">
        <v>45</v>
      </c>
      <c r="T451" s="99" t="s">
        <v>45</v>
      </c>
      <c r="U451" s="99" t="s">
        <v>204</v>
      </c>
      <c r="V451" s="99" t="s">
        <v>204</v>
      </c>
      <c r="W451" s="99" t="s">
        <v>60</v>
      </c>
      <c r="X451" s="99" t="s">
        <v>48</v>
      </c>
      <c r="Y451" s="99" t="s">
        <v>48</v>
      </c>
      <c r="Z451" s="99" t="s">
        <v>48</v>
      </c>
      <c r="AA451" s="99" t="s">
        <v>48</v>
      </c>
      <c r="AB451" s="99" t="s">
        <v>48</v>
      </c>
      <c r="AC451" s="99" t="s">
        <v>48</v>
      </c>
      <c r="AD451" s="99" t="s">
        <v>123</v>
      </c>
      <c r="AE451" s="99" t="s">
        <v>123</v>
      </c>
    </row>
    <row r="452" spans="1:31" s="102" customFormat="1" ht="36" hidden="1">
      <c r="A452" s="99" t="s">
        <v>640</v>
      </c>
      <c r="B452" s="99" t="s">
        <v>41</v>
      </c>
      <c r="C452" s="99" t="s">
        <v>664</v>
      </c>
      <c r="D452" s="99">
        <v>27058</v>
      </c>
      <c r="E452" s="99" t="s">
        <v>297</v>
      </c>
      <c r="F452" s="99" t="s">
        <v>665</v>
      </c>
      <c r="G452" s="101">
        <v>90877.71</v>
      </c>
      <c r="H452" s="100">
        <v>0</v>
      </c>
      <c r="I452" s="101">
        <f t="shared" si="7"/>
        <v>-90877.71</v>
      </c>
      <c r="J452" s="99" t="s">
        <v>51</v>
      </c>
      <c r="K452" s="100">
        <v>0</v>
      </c>
      <c r="L452" s="99" t="s">
        <v>151</v>
      </c>
      <c r="M452" s="99" t="s">
        <v>152</v>
      </c>
      <c r="N452" s="99" t="s">
        <v>59</v>
      </c>
      <c r="O452" s="99" t="s">
        <v>45</v>
      </c>
      <c r="P452" s="99" t="s">
        <v>45</v>
      </c>
      <c r="Q452" s="99" t="s">
        <v>45</v>
      </c>
      <c r="R452" s="99" t="s">
        <v>45</v>
      </c>
      <c r="S452" s="99" t="s">
        <v>45</v>
      </c>
      <c r="T452" s="99" t="s">
        <v>45</v>
      </c>
      <c r="U452" s="99" t="s">
        <v>207</v>
      </c>
      <c r="V452" s="99" t="s">
        <v>208</v>
      </c>
      <c r="W452" s="99" t="s">
        <v>60</v>
      </c>
      <c r="X452" s="99" t="s">
        <v>48</v>
      </c>
      <c r="Y452" s="99" t="s">
        <v>48</v>
      </c>
      <c r="Z452" s="99" t="s">
        <v>48</v>
      </c>
      <c r="AA452" s="99" t="s">
        <v>48</v>
      </c>
      <c r="AB452" s="99" t="s">
        <v>48</v>
      </c>
      <c r="AC452" s="99" t="s">
        <v>48</v>
      </c>
      <c r="AD452" s="99" t="s">
        <v>123</v>
      </c>
      <c r="AE452" s="99" t="s">
        <v>123</v>
      </c>
    </row>
    <row r="453" spans="1:31" s="102" customFormat="1" ht="24" hidden="1">
      <c r="A453" s="99" t="s">
        <v>666</v>
      </c>
      <c r="B453" s="99" t="s">
        <v>41</v>
      </c>
      <c r="C453" s="99" t="s">
        <v>673</v>
      </c>
      <c r="D453" s="99">
        <v>31483</v>
      </c>
      <c r="E453" s="99" t="s">
        <v>156</v>
      </c>
      <c r="F453" s="99" t="s">
        <v>674</v>
      </c>
      <c r="G453" s="100">
        <v>0</v>
      </c>
      <c r="H453" s="101">
        <v>53964.92</v>
      </c>
      <c r="I453" s="101">
        <f t="shared" si="7"/>
        <v>53964.92</v>
      </c>
      <c r="J453" s="99" t="s">
        <v>42</v>
      </c>
      <c r="K453" s="101">
        <v>400499.48</v>
      </c>
      <c r="L453" s="99" t="s">
        <v>43</v>
      </c>
      <c r="M453" s="99" t="s">
        <v>44</v>
      </c>
      <c r="N453" s="99" t="s">
        <v>59</v>
      </c>
      <c r="O453" s="99" t="s">
        <v>45</v>
      </c>
      <c r="P453" s="99" t="s">
        <v>45</v>
      </c>
      <c r="Q453" s="99" t="s">
        <v>45</v>
      </c>
      <c r="R453" s="99" t="s">
        <v>45</v>
      </c>
      <c r="S453" s="99" t="s">
        <v>45</v>
      </c>
      <c r="T453" s="99" t="s">
        <v>45</v>
      </c>
      <c r="U453" s="99" t="s">
        <v>46</v>
      </c>
      <c r="V453" s="99" t="s">
        <v>47</v>
      </c>
      <c r="W453" s="99" t="s">
        <v>60</v>
      </c>
      <c r="X453" s="99" t="s">
        <v>48</v>
      </c>
      <c r="Y453" s="99" t="s">
        <v>48</v>
      </c>
      <c r="Z453" s="99" t="s">
        <v>48</v>
      </c>
      <c r="AA453" s="99" t="s">
        <v>48</v>
      </c>
      <c r="AB453" s="99" t="s">
        <v>48</v>
      </c>
      <c r="AC453" s="99" t="s">
        <v>48</v>
      </c>
      <c r="AD453" s="99" t="s">
        <v>123</v>
      </c>
      <c r="AE453" s="99" t="s">
        <v>123</v>
      </c>
    </row>
    <row r="454" spans="1:31" s="102" customFormat="1" ht="24" hidden="1">
      <c r="A454" s="99" t="s">
        <v>666</v>
      </c>
      <c r="B454" s="99" t="s">
        <v>41</v>
      </c>
      <c r="C454" s="99" t="s">
        <v>673</v>
      </c>
      <c r="D454" s="99">
        <v>31483</v>
      </c>
      <c r="E454" s="99" t="s">
        <v>156</v>
      </c>
      <c r="F454" s="99" t="s">
        <v>675</v>
      </c>
      <c r="G454" s="100">
        <v>0</v>
      </c>
      <c r="H454" s="101">
        <v>55585.09</v>
      </c>
      <c r="I454" s="101">
        <f t="shared" si="7"/>
        <v>55585.09</v>
      </c>
      <c r="J454" s="99" t="s">
        <v>42</v>
      </c>
      <c r="K454" s="101">
        <v>456084.57</v>
      </c>
      <c r="L454" s="99" t="s">
        <v>43</v>
      </c>
      <c r="M454" s="99" t="s">
        <v>44</v>
      </c>
      <c r="N454" s="99" t="s">
        <v>59</v>
      </c>
      <c r="O454" s="99" t="s">
        <v>45</v>
      </c>
      <c r="P454" s="99" t="s">
        <v>45</v>
      </c>
      <c r="Q454" s="99" t="s">
        <v>45</v>
      </c>
      <c r="R454" s="99" t="s">
        <v>45</v>
      </c>
      <c r="S454" s="99" t="s">
        <v>45</v>
      </c>
      <c r="T454" s="99" t="s">
        <v>45</v>
      </c>
      <c r="U454" s="99" t="s">
        <v>46</v>
      </c>
      <c r="V454" s="99" t="s">
        <v>47</v>
      </c>
      <c r="W454" s="99" t="s">
        <v>60</v>
      </c>
      <c r="X454" s="99" t="s">
        <v>48</v>
      </c>
      <c r="Y454" s="99" t="s">
        <v>48</v>
      </c>
      <c r="Z454" s="99" t="s">
        <v>48</v>
      </c>
      <c r="AA454" s="99" t="s">
        <v>48</v>
      </c>
      <c r="AB454" s="99" t="s">
        <v>48</v>
      </c>
      <c r="AC454" s="99" t="s">
        <v>48</v>
      </c>
      <c r="AD454" s="99" t="s">
        <v>123</v>
      </c>
      <c r="AE454" s="99" t="s">
        <v>123</v>
      </c>
    </row>
    <row r="455" spans="1:31" s="102" customFormat="1" hidden="1">
      <c r="A455" s="99" t="s">
        <v>666</v>
      </c>
      <c r="B455" s="99" t="s">
        <v>41</v>
      </c>
      <c r="C455" s="99" t="s">
        <v>668</v>
      </c>
      <c r="D455" s="99">
        <v>31684</v>
      </c>
      <c r="E455" s="99" t="s">
        <v>105</v>
      </c>
      <c r="F455" s="99" t="s">
        <v>115</v>
      </c>
      <c r="G455" s="100">
        <v>0</v>
      </c>
      <c r="H455" s="101">
        <v>18000</v>
      </c>
      <c r="I455" s="101">
        <f t="shared" si="7"/>
        <v>18000</v>
      </c>
      <c r="J455" s="99" t="s">
        <v>42</v>
      </c>
      <c r="K455" s="101">
        <v>474084.57</v>
      </c>
      <c r="L455" s="99" t="s">
        <v>43</v>
      </c>
      <c r="M455" s="99" t="s">
        <v>44</v>
      </c>
      <c r="N455" s="99" t="s">
        <v>59</v>
      </c>
      <c r="O455" s="99" t="s">
        <v>45</v>
      </c>
      <c r="P455" s="99" t="s">
        <v>45</v>
      </c>
      <c r="Q455" s="99" t="s">
        <v>45</v>
      </c>
      <c r="R455" s="99" t="s">
        <v>45</v>
      </c>
      <c r="S455" s="99" t="s">
        <v>45</v>
      </c>
      <c r="T455" s="99" t="s">
        <v>45</v>
      </c>
      <c r="U455" s="99" t="s">
        <v>46</v>
      </c>
      <c r="V455" s="99" t="s">
        <v>47</v>
      </c>
      <c r="W455" s="99" t="s">
        <v>60</v>
      </c>
      <c r="X455" s="99" t="s">
        <v>48</v>
      </c>
      <c r="Y455" s="99" t="s">
        <v>48</v>
      </c>
      <c r="Z455" s="99" t="s">
        <v>48</v>
      </c>
      <c r="AA455" s="99" t="s">
        <v>48</v>
      </c>
      <c r="AB455" s="99" t="s">
        <v>48</v>
      </c>
      <c r="AC455" s="99" t="s">
        <v>48</v>
      </c>
      <c r="AD455" s="99" t="s">
        <v>123</v>
      </c>
      <c r="AE455" s="99" t="s">
        <v>123</v>
      </c>
    </row>
    <row r="456" spans="1:31" s="102" customFormat="1" ht="24" hidden="1">
      <c r="A456" s="99" t="s">
        <v>666</v>
      </c>
      <c r="B456" s="99" t="s">
        <v>41</v>
      </c>
      <c r="C456" s="99" t="s">
        <v>668</v>
      </c>
      <c r="D456" s="99">
        <v>31684</v>
      </c>
      <c r="E456" s="99" t="s">
        <v>105</v>
      </c>
      <c r="F456" s="99" t="s">
        <v>433</v>
      </c>
      <c r="G456" s="100">
        <v>0</v>
      </c>
      <c r="H456" s="101">
        <v>2916.67</v>
      </c>
      <c r="I456" s="101">
        <f t="shared" si="7"/>
        <v>2916.67</v>
      </c>
      <c r="J456" s="99" t="s">
        <v>42</v>
      </c>
      <c r="K456" s="101">
        <v>477001.24</v>
      </c>
      <c r="L456" s="99" t="s">
        <v>43</v>
      </c>
      <c r="M456" s="99" t="s">
        <v>44</v>
      </c>
      <c r="N456" s="99" t="s">
        <v>59</v>
      </c>
      <c r="O456" s="99" t="s">
        <v>45</v>
      </c>
      <c r="P456" s="99" t="s">
        <v>45</v>
      </c>
      <c r="Q456" s="99" t="s">
        <v>45</v>
      </c>
      <c r="R456" s="99" t="s">
        <v>45</v>
      </c>
      <c r="S456" s="99" t="s">
        <v>45</v>
      </c>
      <c r="T456" s="99" t="s">
        <v>45</v>
      </c>
      <c r="U456" s="99" t="s">
        <v>46</v>
      </c>
      <c r="V456" s="99" t="s">
        <v>47</v>
      </c>
      <c r="W456" s="99" t="s">
        <v>60</v>
      </c>
      <c r="X456" s="99" t="s">
        <v>48</v>
      </c>
      <c r="Y456" s="99" t="s">
        <v>48</v>
      </c>
      <c r="Z456" s="99" t="s">
        <v>48</v>
      </c>
      <c r="AA456" s="99" t="s">
        <v>48</v>
      </c>
      <c r="AB456" s="99" t="s">
        <v>48</v>
      </c>
      <c r="AC456" s="99" t="s">
        <v>48</v>
      </c>
      <c r="AD456" s="99" t="s">
        <v>123</v>
      </c>
      <c r="AE456" s="99" t="s">
        <v>123</v>
      </c>
    </row>
    <row r="457" spans="1:31" s="102" customFormat="1" hidden="1">
      <c r="A457" s="99" t="s">
        <v>666</v>
      </c>
      <c r="B457" s="99" t="s">
        <v>41</v>
      </c>
      <c r="C457" s="99" t="s">
        <v>668</v>
      </c>
      <c r="D457" s="99">
        <v>31694</v>
      </c>
      <c r="E457" s="99" t="s">
        <v>131</v>
      </c>
      <c r="F457" s="99" t="s">
        <v>676</v>
      </c>
      <c r="G457" s="101">
        <v>2293.13</v>
      </c>
      <c r="H457" s="100">
        <v>0</v>
      </c>
      <c r="I457" s="101">
        <f t="shared" si="7"/>
        <v>-2293.13</v>
      </c>
      <c r="J457" s="99" t="s">
        <v>42</v>
      </c>
      <c r="K457" s="101">
        <v>474708.11</v>
      </c>
      <c r="L457" s="99" t="s">
        <v>43</v>
      </c>
      <c r="M457" s="99" t="s">
        <v>44</v>
      </c>
      <c r="N457" s="99" t="s">
        <v>59</v>
      </c>
      <c r="O457" s="99" t="s">
        <v>45</v>
      </c>
      <c r="P457" s="99" t="s">
        <v>45</v>
      </c>
      <c r="Q457" s="99" t="s">
        <v>45</v>
      </c>
      <c r="R457" s="99" t="s">
        <v>45</v>
      </c>
      <c r="S457" s="99" t="s">
        <v>45</v>
      </c>
      <c r="T457" s="99" t="s">
        <v>45</v>
      </c>
      <c r="U457" s="99" t="s">
        <v>46</v>
      </c>
      <c r="V457" s="99" t="s">
        <v>47</v>
      </c>
      <c r="W457" s="99" t="s">
        <v>60</v>
      </c>
      <c r="X457" s="99" t="s">
        <v>48</v>
      </c>
      <c r="Y457" s="99" t="s">
        <v>48</v>
      </c>
      <c r="Z457" s="99" t="s">
        <v>48</v>
      </c>
      <c r="AA457" s="99" t="s">
        <v>48</v>
      </c>
      <c r="AB457" s="99" t="s">
        <v>48</v>
      </c>
      <c r="AC457" s="99" t="s">
        <v>48</v>
      </c>
      <c r="AD457" s="99" t="s">
        <v>123</v>
      </c>
      <c r="AE457" s="99" t="s">
        <v>123</v>
      </c>
    </row>
    <row r="458" spans="1:31" s="102" customFormat="1" hidden="1">
      <c r="A458" s="99" t="s">
        <v>666</v>
      </c>
      <c r="B458" s="99" t="s">
        <v>41</v>
      </c>
      <c r="C458" s="99" t="s">
        <v>668</v>
      </c>
      <c r="D458" s="99">
        <v>31684</v>
      </c>
      <c r="E458" s="99" t="s">
        <v>105</v>
      </c>
      <c r="F458" s="99" t="s">
        <v>440</v>
      </c>
      <c r="G458" s="100">
        <v>0</v>
      </c>
      <c r="H458" s="101">
        <v>112396.12</v>
      </c>
      <c r="I458" s="101">
        <f t="shared" si="7"/>
        <v>112396.12</v>
      </c>
      <c r="J458" s="99" t="s">
        <v>42</v>
      </c>
      <c r="K458" s="101">
        <v>1236357.32</v>
      </c>
      <c r="L458" s="99" t="s">
        <v>43</v>
      </c>
      <c r="M458" s="99" t="s">
        <v>52</v>
      </c>
      <c r="N458" s="99" t="s">
        <v>59</v>
      </c>
      <c r="O458" s="99" t="s">
        <v>45</v>
      </c>
      <c r="P458" s="99" t="s">
        <v>45</v>
      </c>
      <c r="Q458" s="99" t="s">
        <v>45</v>
      </c>
      <c r="R458" s="99" t="s">
        <v>45</v>
      </c>
      <c r="S458" s="99" t="s">
        <v>45</v>
      </c>
      <c r="T458" s="99" t="s">
        <v>45</v>
      </c>
      <c r="U458" s="99" t="s">
        <v>46</v>
      </c>
      <c r="V458" s="99" t="s">
        <v>53</v>
      </c>
      <c r="W458" s="99" t="s">
        <v>60</v>
      </c>
      <c r="X458" s="99" t="s">
        <v>48</v>
      </c>
      <c r="Y458" s="99" t="s">
        <v>48</v>
      </c>
      <c r="Z458" s="99" t="s">
        <v>48</v>
      </c>
      <c r="AA458" s="99" t="s">
        <v>48</v>
      </c>
      <c r="AB458" s="99" t="s">
        <v>48</v>
      </c>
      <c r="AC458" s="99" t="s">
        <v>48</v>
      </c>
      <c r="AD458" s="99" t="s">
        <v>123</v>
      </c>
      <c r="AE458" s="99" t="s">
        <v>123</v>
      </c>
    </row>
    <row r="459" spans="1:31" s="102" customFormat="1" hidden="1">
      <c r="A459" s="99" t="s">
        <v>666</v>
      </c>
      <c r="B459" s="99" t="s">
        <v>41</v>
      </c>
      <c r="C459" s="99" t="s">
        <v>668</v>
      </c>
      <c r="D459" s="99">
        <v>31684</v>
      </c>
      <c r="E459" s="99" t="s">
        <v>105</v>
      </c>
      <c r="F459" s="99" t="s">
        <v>444</v>
      </c>
      <c r="G459" s="100">
        <v>0</v>
      </c>
      <c r="H459" s="101">
        <v>333333.33</v>
      </c>
      <c r="I459" s="101">
        <f t="shared" si="7"/>
        <v>333333.33</v>
      </c>
      <c r="J459" s="99" t="s">
        <v>42</v>
      </c>
      <c r="K459" s="101">
        <v>3775308.63</v>
      </c>
      <c r="L459" s="99" t="s">
        <v>43</v>
      </c>
      <c r="M459" s="99" t="s">
        <v>49</v>
      </c>
      <c r="N459" s="99" t="s">
        <v>59</v>
      </c>
      <c r="O459" s="99" t="s">
        <v>45</v>
      </c>
      <c r="P459" s="99" t="s">
        <v>45</v>
      </c>
      <c r="Q459" s="99" t="s">
        <v>45</v>
      </c>
      <c r="R459" s="99" t="s">
        <v>45</v>
      </c>
      <c r="S459" s="99" t="s">
        <v>45</v>
      </c>
      <c r="T459" s="99" t="s">
        <v>45</v>
      </c>
      <c r="U459" s="99" t="s">
        <v>46</v>
      </c>
      <c r="V459" s="99" t="s">
        <v>50</v>
      </c>
      <c r="W459" s="99" t="s">
        <v>60</v>
      </c>
      <c r="X459" s="99" t="s">
        <v>48</v>
      </c>
      <c r="Y459" s="99" t="s">
        <v>48</v>
      </c>
      <c r="Z459" s="99" t="s">
        <v>48</v>
      </c>
      <c r="AA459" s="99" t="s">
        <v>48</v>
      </c>
      <c r="AB459" s="99" t="s">
        <v>48</v>
      </c>
      <c r="AC459" s="99" t="s">
        <v>48</v>
      </c>
      <c r="AD459" s="99" t="s">
        <v>123</v>
      </c>
      <c r="AE459" s="99" t="s">
        <v>123</v>
      </c>
    </row>
    <row r="460" spans="1:31" s="102" customFormat="1" hidden="1">
      <c r="A460" s="99" t="s">
        <v>666</v>
      </c>
      <c r="B460" s="99" t="s">
        <v>41</v>
      </c>
      <c r="C460" s="99" t="s">
        <v>668</v>
      </c>
      <c r="D460" s="99">
        <v>31684</v>
      </c>
      <c r="E460" s="99" t="s">
        <v>105</v>
      </c>
      <c r="F460" s="99" t="s">
        <v>655</v>
      </c>
      <c r="G460" s="100">
        <v>0</v>
      </c>
      <c r="H460" s="101">
        <v>15060.5</v>
      </c>
      <c r="I460" s="101">
        <f t="shared" si="7"/>
        <v>15060.5</v>
      </c>
      <c r="J460" s="99" t="s">
        <v>42</v>
      </c>
      <c r="K460" s="101">
        <v>3790369.13</v>
      </c>
      <c r="L460" s="99" t="s">
        <v>43</v>
      </c>
      <c r="M460" s="99" t="s">
        <v>49</v>
      </c>
      <c r="N460" s="99" t="s">
        <v>59</v>
      </c>
      <c r="O460" s="99" t="s">
        <v>45</v>
      </c>
      <c r="P460" s="99" t="s">
        <v>45</v>
      </c>
      <c r="Q460" s="99" t="s">
        <v>45</v>
      </c>
      <c r="R460" s="99" t="s">
        <v>45</v>
      </c>
      <c r="S460" s="99" t="s">
        <v>45</v>
      </c>
      <c r="T460" s="99" t="s">
        <v>45</v>
      </c>
      <c r="U460" s="99" t="s">
        <v>46</v>
      </c>
      <c r="V460" s="99" t="s">
        <v>50</v>
      </c>
      <c r="W460" s="99" t="s">
        <v>60</v>
      </c>
      <c r="X460" s="99" t="s">
        <v>48</v>
      </c>
      <c r="Y460" s="99" t="s">
        <v>48</v>
      </c>
      <c r="Z460" s="99" t="s">
        <v>48</v>
      </c>
      <c r="AA460" s="99" t="s">
        <v>48</v>
      </c>
      <c r="AB460" s="99" t="s">
        <v>48</v>
      </c>
      <c r="AC460" s="99" t="s">
        <v>48</v>
      </c>
      <c r="AD460" s="99" t="s">
        <v>123</v>
      </c>
      <c r="AE460" s="99" t="s">
        <v>123</v>
      </c>
    </row>
    <row r="461" spans="1:31" s="102" customFormat="1" hidden="1">
      <c r="A461" s="99" t="s">
        <v>666</v>
      </c>
      <c r="B461" s="99" t="s">
        <v>41</v>
      </c>
      <c r="C461" s="99" t="s">
        <v>668</v>
      </c>
      <c r="D461" s="99">
        <v>31684</v>
      </c>
      <c r="E461" s="99" t="s">
        <v>105</v>
      </c>
      <c r="F461" s="99" t="s">
        <v>92</v>
      </c>
      <c r="G461" s="100">
        <v>0</v>
      </c>
      <c r="H461" s="101">
        <v>25000</v>
      </c>
      <c r="I461" s="101">
        <f t="shared" si="7"/>
        <v>25000</v>
      </c>
      <c r="J461" s="99" t="s">
        <v>42</v>
      </c>
      <c r="K461" s="101">
        <v>275000</v>
      </c>
      <c r="L461" s="99" t="s">
        <v>43</v>
      </c>
      <c r="M461" s="99" t="s">
        <v>85</v>
      </c>
      <c r="N461" s="99" t="s">
        <v>59</v>
      </c>
      <c r="O461" s="99" t="s">
        <v>45</v>
      </c>
      <c r="P461" s="99" t="s">
        <v>45</v>
      </c>
      <c r="Q461" s="99" t="s">
        <v>45</v>
      </c>
      <c r="R461" s="99" t="s">
        <v>45</v>
      </c>
      <c r="S461" s="99" t="s">
        <v>45</v>
      </c>
      <c r="T461" s="99" t="s">
        <v>45</v>
      </c>
      <c r="U461" s="99" t="s">
        <v>46</v>
      </c>
      <c r="V461" s="99" t="s">
        <v>86</v>
      </c>
      <c r="W461" s="99" t="s">
        <v>60</v>
      </c>
      <c r="X461" s="99" t="s">
        <v>48</v>
      </c>
      <c r="Y461" s="99" t="s">
        <v>48</v>
      </c>
      <c r="Z461" s="99" t="s">
        <v>48</v>
      </c>
      <c r="AA461" s="99" t="s">
        <v>48</v>
      </c>
      <c r="AB461" s="99" t="s">
        <v>48</v>
      </c>
      <c r="AC461" s="99" t="s">
        <v>48</v>
      </c>
      <c r="AD461" s="99" t="s">
        <v>123</v>
      </c>
      <c r="AE461" s="99" t="s">
        <v>123</v>
      </c>
    </row>
    <row r="462" spans="1:31" s="102" customFormat="1" hidden="1">
      <c r="A462" s="99" t="s">
        <v>666</v>
      </c>
      <c r="B462" s="99" t="s">
        <v>41</v>
      </c>
      <c r="C462" s="99" t="s">
        <v>668</v>
      </c>
      <c r="D462" s="99">
        <v>31684</v>
      </c>
      <c r="E462" s="99" t="s">
        <v>105</v>
      </c>
      <c r="F462" s="99" t="s">
        <v>291</v>
      </c>
      <c r="G462" s="100">
        <v>0</v>
      </c>
      <c r="H462" s="101">
        <v>66194.41</v>
      </c>
      <c r="I462" s="101">
        <f t="shared" si="7"/>
        <v>66194.41</v>
      </c>
      <c r="J462" s="99" t="s">
        <v>42</v>
      </c>
      <c r="K462" s="101">
        <v>330972.05</v>
      </c>
      <c r="L462" s="99" t="s">
        <v>43</v>
      </c>
      <c r="M462" s="99" t="s">
        <v>292</v>
      </c>
      <c r="N462" s="99" t="s">
        <v>59</v>
      </c>
      <c r="O462" s="99" t="s">
        <v>45</v>
      </c>
      <c r="P462" s="99" t="s">
        <v>45</v>
      </c>
      <c r="Q462" s="99" t="s">
        <v>45</v>
      </c>
      <c r="R462" s="99" t="s">
        <v>45</v>
      </c>
      <c r="S462" s="99" t="s">
        <v>45</v>
      </c>
      <c r="T462" s="99" t="s">
        <v>45</v>
      </c>
      <c r="U462" s="99" t="s">
        <v>46</v>
      </c>
      <c r="V462" s="99" t="s">
        <v>293</v>
      </c>
      <c r="W462" s="99" t="s">
        <v>60</v>
      </c>
      <c r="X462" s="99" t="s">
        <v>48</v>
      </c>
      <c r="Y462" s="99" t="s">
        <v>48</v>
      </c>
      <c r="Z462" s="99" t="s">
        <v>48</v>
      </c>
      <c r="AA462" s="99" t="s">
        <v>48</v>
      </c>
      <c r="AB462" s="99" t="s">
        <v>48</v>
      </c>
      <c r="AC462" s="99" t="s">
        <v>48</v>
      </c>
      <c r="AD462" s="99" t="s">
        <v>123</v>
      </c>
      <c r="AE462" s="99" t="s">
        <v>123</v>
      </c>
    </row>
    <row r="463" spans="1:31" s="102" customFormat="1" hidden="1">
      <c r="A463" s="99" t="s">
        <v>666</v>
      </c>
      <c r="B463" s="99" t="s">
        <v>41</v>
      </c>
      <c r="C463" s="99" t="s">
        <v>667</v>
      </c>
      <c r="D463" s="99">
        <v>29739</v>
      </c>
      <c r="E463" s="99" t="s">
        <v>78</v>
      </c>
      <c r="F463" s="99" t="s">
        <v>677</v>
      </c>
      <c r="G463" s="100">
        <v>0</v>
      </c>
      <c r="H463" s="101">
        <v>41660.769999999997</v>
      </c>
      <c r="I463" s="101">
        <f t="shared" si="7"/>
        <v>41660.769999999997</v>
      </c>
      <c r="J463" s="99" t="s">
        <v>42</v>
      </c>
      <c r="K463" s="101">
        <v>290028.3</v>
      </c>
      <c r="L463" s="99" t="s">
        <v>43</v>
      </c>
      <c r="M463" s="99" t="s">
        <v>211</v>
      </c>
      <c r="N463" s="99" t="s">
        <v>59</v>
      </c>
      <c r="O463" s="99" t="s">
        <v>45</v>
      </c>
      <c r="P463" s="99" t="s">
        <v>45</v>
      </c>
      <c r="Q463" s="99" t="s">
        <v>45</v>
      </c>
      <c r="R463" s="99" t="s">
        <v>45</v>
      </c>
      <c r="S463" s="99" t="s">
        <v>45</v>
      </c>
      <c r="T463" s="99" t="s">
        <v>45</v>
      </c>
      <c r="U463" s="99" t="s">
        <v>46</v>
      </c>
      <c r="V463" s="99" t="s">
        <v>212</v>
      </c>
      <c r="W463" s="99" t="s">
        <v>60</v>
      </c>
      <c r="X463" s="99" t="s">
        <v>48</v>
      </c>
      <c r="Y463" s="99" t="s">
        <v>48</v>
      </c>
      <c r="Z463" s="99" t="s">
        <v>48</v>
      </c>
      <c r="AA463" s="99" t="s">
        <v>48</v>
      </c>
      <c r="AB463" s="99" t="s">
        <v>48</v>
      </c>
      <c r="AC463" s="99" t="s">
        <v>48</v>
      </c>
      <c r="AD463" s="99" t="s">
        <v>123</v>
      </c>
      <c r="AE463" s="99" t="s">
        <v>123</v>
      </c>
    </row>
    <row r="464" spans="1:31" s="102" customFormat="1" hidden="1">
      <c r="A464" s="99" t="s">
        <v>666</v>
      </c>
      <c r="B464" s="99" t="s">
        <v>41</v>
      </c>
      <c r="C464" s="99" t="s">
        <v>667</v>
      </c>
      <c r="D464" s="99">
        <v>29739</v>
      </c>
      <c r="E464" s="99" t="s">
        <v>78</v>
      </c>
      <c r="F464" s="99" t="s">
        <v>678</v>
      </c>
      <c r="G464" s="100">
        <v>0</v>
      </c>
      <c r="H464" s="101">
        <v>16027.16</v>
      </c>
      <c r="I464" s="101">
        <f t="shared" si="7"/>
        <v>16027.16</v>
      </c>
      <c r="J464" s="99" t="s">
        <v>42</v>
      </c>
      <c r="K464" s="101">
        <v>306055.46000000002</v>
      </c>
      <c r="L464" s="99" t="s">
        <v>43</v>
      </c>
      <c r="M464" s="99" t="s">
        <v>211</v>
      </c>
      <c r="N464" s="99" t="s">
        <v>59</v>
      </c>
      <c r="O464" s="99" t="s">
        <v>45</v>
      </c>
      <c r="P464" s="99" t="s">
        <v>45</v>
      </c>
      <c r="Q464" s="99" t="s">
        <v>45</v>
      </c>
      <c r="R464" s="99" t="s">
        <v>45</v>
      </c>
      <c r="S464" s="99" t="s">
        <v>45</v>
      </c>
      <c r="T464" s="99" t="s">
        <v>45</v>
      </c>
      <c r="U464" s="99" t="s">
        <v>46</v>
      </c>
      <c r="V464" s="99" t="s">
        <v>212</v>
      </c>
      <c r="W464" s="99" t="s">
        <v>60</v>
      </c>
      <c r="X464" s="99" t="s">
        <v>48</v>
      </c>
      <c r="Y464" s="99" t="s">
        <v>48</v>
      </c>
      <c r="Z464" s="99" t="s">
        <v>48</v>
      </c>
      <c r="AA464" s="99" t="s">
        <v>48</v>
      </c>
      <c r="AB464" s="99" t="s">
        <v>48</v>
      </c>
      <c r="AC464" s="99" t="s">
        <v>48</v>
      </c>
      <c r="AD464" s="99" t="s">
        <v>123</v>
      </c>
      <c r="AE464" s="99" t="s">
        <v>123</v>
      </c>
    </row>
    <row r="465" spans="1:31" s="102" customFormat="1" ht="24" hidden="1">
      <c r="A465" s="99" t="s">
        <v>666</v>
      </c>
      <c r="B465" s="99" t="s">
        <v>41</v>
      </c>
      <c r="C465" s="99" t="s">
        <v>679</v>
      </c>
      <c r="D465" s="99">
        <v>30444</v>
      </c>
      <c r="E465" s="99" t="s">
        <v>78</v>
      </c>
      <c r="F465" s="99" t="s">
        <v>680</v>
      </c>
      <c r="G465" s="101">
        <v>8616.01</v>
      </c>
      <c r="H465" s="100">
        <v>0</v>
      </c>
      <c r="I465" s="101">
        <f t="shared" si="7"/>
        <v>-8616.01</v>
      </c>
      <c r="J465" s="99" t="s">
        <v>42</v>
      </c>
      <c r="K465" s="101">
        <v>97767.56</v>
      </c>
      <c r="L465" s="99" t="s">
        <v>148</v>
      </c>
      <c r="M465" s="99" t="s">
        <v>148</v>
      </c>
      <c r="N465" s="99" t="s">
        <v>59</v>
      </c>
      <c r="O465" s="99" t="s">
        <v>45</v>
      </c>
      <c r="P465" s="99" t="s">
        <v>45</v>
      </c>
      <c r="Q465" s="99" t="s">
        <v>45</v>
      </c>
      <c r="R465" s="99" t="s">
        <v>45</v>
      </c>
      <c r="S465" s="99" t="s">
        <v>45</v>
      </c>
      <c r="T465" s="99" t="s">
        <v>45</v>
      </c>
      <c r="U465" s="99" t="s">
        <v>204</v>
      </c>
      <c r="V465" s="99" t="s">
        <v>204</v>
      </c>
      <c r="W465" s="99" t="s">
        <v>60</v>
      </c>
      <c r="X465" s="99" t="s">
        <v>48</v>
      </c>
      <c r="Y465" s="99" t="s">
        <v>48</v>
      </c>
      <c r="Z465" s="99" t="s">
        <v>48</v>
      </c>
      <c r="AA465" s="99" t="s">
        <v>48</v>
      </c>
      <c r="AB465" s="99" t="s">
        <v>48</v>
      </c>
      <c r="AC465" s="99" t="s">
        <v>48</v>
      </c>
      <c r="AD465" s="99" t="s">
        <v>123</v>
      </c>
      <c r="AE465" s="99" t="s">
        <v>123</v>
      </c>
    </row>
    <row r="466" spans="1:31" s="102" customFormat="1" ht="24" hidden="1">
      <c r="A466" s="99" t="s">
        <v>666</v>
      </c>
      <c r="B466" s="99" t="s">
        <v>41</v>
      </c>
      <c r="C466" s="99" t="s">
        <v>679</v>
      </c>
      <c r="D466" s="99">
        <v>30444</v>
      </c>
      <c r="E466" s="99" t="s">
        <v>78</v>
      </c>
      <c r="F466" s="99" t="s">
        <v>681</v>
      </c>
      <c r="G466" s="101">
        <v>8616.01</v>
      </c>
      <c r="H466" s="100">
        <v>0</v>
      </c>
      <c r="I466" s="101">
        <f t="shared" si="7"/>
        <v>-8616.01</v>
      </c>
      <c r="J466" s="99" t="s">
        <v>42</v>
      </c>
      <c r="K466" s="101">
        <v>89151.55</v>
      </c>
      <c r="L466" s="99" t="s">
        <v>148</v>
      </c>
      <c r="M466" s="99" t="s">
        <v>148</v>
      </c>
      <c r="N466" s="99" t="s">
        <v>59</v>
      </c>
      <c r="O466" s="99" t="s">
        <v>45</v>
      </c>
      <c r="P466" s="99" t="s">
        <v>45</v>
      </c>
      <c r="Q466" s="99" t="s">
        <v>45</v>
      </c>
      <c r="R466" s="99" t="s">
        <v>45</v>
      </c>
      <c r="S466" s="99" t="s">
        <v>45</v>
      </c>
      <c r="T466" s="99" t="s">
        <v>45</v>
      </c>
      <c r="U466" s="99" t="s">
        <v>204</v>
      </c>
      <c r="V466" s="99" t="s">
        <v>204</v>
      </c>
      <c r="W466" s="99" t="s">
        <v>60</v>
      </c>
      <c r="X466" s="99" t="s">
        <v>48</v>
      </c>
      <c r="Y466" s="99" t="s">
        <v>48</v>
      </c>
      <c r="Z466" s="99" t="s">
        <v>48</v>
      </c>
      <c r="AA466" s="99" t="s">
        <v>48</v>
      </c>
      <c r="AB466" s="99" t="s">
        <v>48</v>
      </c>
      <c r="AC466" s="99" t="s">
        <v>48</v>
      </c>
      <c r="AD466" s="99" t="s">
        <v>123</v>
      </c>
      <c r="AE466" s="99" t="s">
        <v>123</v>
      </c>
    </row>
    <row r="467" spans="1:31" s="102" customFormat="1" ht="24" hidden="1">
      <c r="A467" s="99" t="s">
        <v>666</v>
      </c>
      <c r="B467" s="99" t="s">
        <v>41</v>
      </c>
      <c r="C467" s="99" t="s">
        <v>679</v>
      </c>
      <c r="D467" s="99">
        <v>30444</v>
      </c>
      <c r="E467" s="99" t="s">
        <v>78</v>
      </c>
      <c r="F467" s="99" t="s">
        <v>681</v>
      </c>
      <c r="G467" s="101">
        <v>26845.18</v>
      </c>
      <c r="H467" s="100">
        <v>0</v>
      </c>
      <c r="I467" s="101">
        <f t="shared" si="7"/>
        <v>-26845.18</v>
      </c>
      <c r="J467" s="99" t="s">
        <v>42</v>
      </c>
      <c r="K467" s="101">
        <v>62306.37</v>
      </c>
      <c r="L467" s="99" t="s">
        <v>148</v>
      </c>
      <c r="M467" s="99" t="s">
        <v>148</v>
      </c>
      <c r="N467" s="99" t="s">
        <v>59</v>
      </c>
      <c r="O467" s="99" t="s">
        <v>45</v>
      </c>
      <c r="P467" s="99" t="s">
        <v>45</v>
      </c>
      <c r="Q467" s="99" t="s">
        <v>45</v>
      </c>
      <c r="R467" s="99" t="s">
        <v>45</v>
      </c>
      <c r="S467" s="99" t="s">
        <v>45</v>
      </c>
      <c r="T467" s="99" t="s">
        <v>45</v>
      </c>
      <c r="U467" s="99" t="s">
        <v>204</v>
      </c>
      <c r="V467" s="99" t="s">
        <v>204</v>
      </c>
      <c r="W467" s="99" t="s">
        <v>60</v>
      </c>
      <c r="X467" s="99" t="s">
        <v>48</v>
      </c>
      <c r="Y467" s="99" t="s">
        <v>48</v>
      </c>
      <c r="Z467" s="99" t="s">
        <v>48</v>
      </c>
      <c r="AA467" s="99" t="s">
        <v>48</v>
      </c>
      <c r="AB467" s="99" t="s">
        <v>48</v>
      </c>
      <c r="AC467" s="99" t="s">
        <v>48</v>
      </c>
      <c r="AD467" s="99" t="s">
        <v>123</v>
      </c>
      <c r="AE467" s="99" t="s">
        <v>123</v>
      </c>
    </row>
    <row r="468" spans="1:31" s="102" customFormat="1" ht="24" hidden="1">
      <c r="A468" s="99" t="s">
        <v>666</v>
      </c>
      <c r="B468" s="99" t="s">
        <v>41</v>
      </c>
      <c r="C468" s="99" t="s">
        <v>679</v>
      </c>
      <c r="D468" s="99">
        <v>30444</v>
      </c>
      <c r="E468" s="99" t="s">
        <v>78</v>
      </c>
      <c r="F468" s="99" t="s">
        <v>680</v>
      </c>
      <c r="G468" s="101">
        <v>26845.18</v>
      </c>
      <c r="H468" s="100">
        <v>0</v>
      </c>
      <c r="I468" s="101">
        <f t="shared" si="7"/>
        <v>-26845.18</v>
      </c>
      <c r="J468" s="99" t="s">
        <v>42</v>
      </c>
      <c r="K468" s="101">
        <v>35461.19</v>
      </c>
      <c r="L468" s="99" t="s">
        <v>148</v>
      </c>
      <c r="M468" s="99" t="s">
        <v>148</v>
      </c>
      <c r="N468" s="99" t="s">
        <v>59</v>
      </c>
      <c r="O468" s="99" t="s">
        <v>45</v>
      </c>
      <c r="P468" s="99" t="s">
        <v>45</v>
      </c>
      <c r="Q468" s="99" t="s">
        <v>45</v>
      </c>
      <c r="R468" s="99" t="s">
        <v>45</v>
      </c>
      <c r="S468" s="99" t="s">
        <v>45</v>
      </c>
      <c r="T468" s="99" t="s">
        <v>45</v>
      </c>
      <c r="U468" s="99" t="s">
        <v>204</v>
      </c>
      <c r="V468" s="99" t="s">
        <v>204</v>
      </c>
      <c r="W468" s="99" t="s">
        <v>60</v>
      </c>
      <c r="X468" s="99" t="s">
        <v>48</v>
      </c>
      <c r="Y468" s="99" t="s">
        <v>48</v>
      </c>
      <c r="Z468" s="99" t="s">
        <v>48</v>
      </c>
      <c r="AA468" s="99" t="s">
        <v>48</v>
      </c>
      <c r="AB468" s="99" t="s">
        <v>48</v>
      </c>
      <c r="AC468" s="99" t="s">
        <v>48</v>
      </c>
      <c r="AD468" s="99" t="s">
        <v>123</v>
      </c>
      <c r="AE468" s="99" t="s">
        <v>123</v>
      </c>
    </row>
    <row r="469" spans="1:31" s="102" customFormat="1" ht="24" hidden="1">
      <c r="A469" s="99" t="s">
        <v>666</v>
      </c>
      <c r="B469" s="99" t="s">
        <v>41</v>
      </c>
      <c r="C469" s="99" t="s">
        <v>679</v>
      </c>
      <c r="D469" s="99">
        <v>30444</v>
      </c>
      <c r="E469" s="99" t="s">
        <v>78</v>
      </c>
      <c r="F469" s="99" t="s">
        <v>682</v>
      </c>
      <c r="G469" s="101">
        <v>26845.18</v>
      </c>
      <c r="H469" s="100">
        <v>0</v>
      </c>
      <c r="I469" s="101">
        <f t="shared" si="7"/>
        <v>-26845.18</v>
      </c>
      <c r="J469" s="99" t="s">
        <v>42</v>
      </c>
      <c r="K469" s="101">
        <v>8616.01</v>
      </c>
      <c r="L469" s="99" t="s">
        <v>148</v>
      </c>
      <c r="M469" s="99" t="s">
        <v>148</v>
      </c>
      <c r="N469" s="99" t="s">
        <v>59</v>
      </c>
      <c r="O469" s="99" t="s">
        <v>45</v>
      </c>
      <c r="P469" s="99" t="s">
        <v>45</v>
      </c>
      <c r="Q469" s="99" t="s">
        <v>45</v>
      </c>
      <c r="R469" s="99" t="s">
        <v>45</v>
      </c>
      <c r="S469" s="99" t="s">
        <v>45</v>
      </c>
      <c r="T469" s="99" t="s">
        <v>45</v>
      </c>
      <c r="U469" s="99" t="s">
        <v>204</v>
      </c>
      <c r="V469" s="99" t="s">
        <v>204</v>
      </c>
      <c r="W469" s="99" t="s">
        <v>60</v>
      </c>
      <c r="X469" s="99" t="s">
        <v>48</v>
      </c>
      <c r="Y469" s="99" t="s">
        <v>48</v>
      </c>
      <c r="Z469" s="99" t="s">
        <v>48</v>
      </c>
      <c r="AA469" s="99" t="s">
        <v>48</v>
      </c>
      <c r="AB469" s="99" t="s">
        <v>48</v>
      </c>
      <c r="AC469" s="99" t="s">
        <v>48</v>
      </c>
      <c r="AD469" s="99" t="s">
        <v>123</v>
      </c>
      <c r="AE469" s="99" t="s">
        <v>123</v>
      </c>
    </row>
    <row r="470" spans="1:31" s="102" customFormat="1" ht="24" hidden="1">
      <c r="A470" s="99" t="s">
        <v>666</v>
      </c>
      <c r="B470" s="99" t="s">
        <v>41</v>
      </c>
      <c r="C470" s="99" t="s">
        <v>679</v>
      </c>
      <c r="D470" s="99">
        <v>30444</v>
      </c>
      <c r="E470" s="99" t="s">
        <v>78</v>
      </c>
      <c r="F470" s="99" t="s">
        <v>682</v>
      </c>
      <c r="G470" s="101">
        <v>8616.01</v>
      </c>
      <c r="H470" s="100">
        <v>0</v>
      </c>
      <c r="I470" s="101">
        <f t="shared" si="7"/>
        <v>-8616.01</v>
      </c>
      <c r="J470" s="99" t="s">
        <v>51</v>
      </c>
      <c r="K470" s="100">
        <v>0</v>
      </c>
      <c r="L470" s="99" t="s">
        <v>148</v>
      </c>
      <c r="M470" s="99" t="s">
        <v>148</v>
      </c>
      <c r="N470" s="99" t="s">
        <v>59</v>
      </c>
      <c r="O470" s="99" t="s">
        <v>45</v>
      </c>
      <c r="P470" s="99" t="s">
        <v>45</v>
      </c>
      <c r="Q470" s="99" t="s">
        <v>45</v>
      </c>
      <c r="R470" s="99" t="s">
        <v>45</v>
      </c>
      <c r="S470" s="99" t="s">
        <v>45</v>
      </c>
      <c r="T470" s="99" t="s">
        <v>45</v>
      </c>
      <c r="U470" s="99" t="s">
        <v>204</v>
      </c>
      <c r="V470" s="99" t="s">
        <v>204</v>
      </c>
      <c r="W470" s="99" t="s">
        <v>60</v>
      </c>
      <c r="X470" s="99" t="s">
        <v>48</v>
      </c>
      <c r="Y470" s="99" t="s">
        <v>48</v>
      </c>
      <c r="Z470" s="99" t="s">
        <v>48</v>
      </c>
      <c r="AA470" s="99" t="s">
        <v>48</v>
      </c>
      <c r="AB470" s="99" t="s">
        <v>48</v>
      </c>
      <c r="AC470" s="99" t="s">
        <v>48</v>
      </c>
      <c r="AD470" s="99" t="s">
        <v>123</v>
      </c>
      <c r="AE470" s="99" t="s">
        <v>123</v>
      </c>
    </row>
    <row r="471" spans="1:31" s="102" customFormat="1" ht="24" hidden="1">
      <c r="A471" s="99" t="s">
        <v>683</v>
      </c>
      <c r="B471" s="99" t="s">
        <v>41</v>
      </c>
      <c r="C471" s="99" t="s">
        <v>686</v>
      </c>
      <c r="D471" s="99">
        <v>34921</v>
      </c>
      <c r="E471" s="99" t="s">
        <v>70</v>
      </c>
      <c r="F471" s="99" t="s">
        <v>433</v>
      </c>
      <c r="G471" s="100">
        <v>0</v>
      </c>
      <c r="H471" s="101">
        <v>2916.67</v>
      </c>
      <c r="I471" s="101">
        <f t="shared" si="7"/>
        <v>2916.67</v>
      </c>
      <c r="J471" s="99" t="s">
        <v>42</v>
      </c>
      <c r="K471" s="101">
        <v>477624.78</v>
      </c>
      <c r="L471" s="99" t="s">
        <v>43</v>
      </c>
      <c r="M471" s="99" t="s">
        <v>44</v>
      </c>
      <c r="N471" s="99" t="s">
        <v>59</v>
      </c>
      <c r="O471" s="99" t="s">
        <v>45</v>
      </c>
      <c r="P471" s="99" t="s">
        <v>45</v>
      </c>
      <c r="Q471" s="99" t="s">
        <v>45</v>
      </c>
      <c r="R471" s="99" t="s">
        <v>45</v>
      </c>
      <c r="S471" s="99" t="s">
        <v>45</v>
      </c>
      <c r="T471" s="99" t="s">
        <v>45</v>
      </c>
      <c r="U471" s="99" t="s">
        <v>46</v>
      </c>
      <c r="V471" s="99" t="s">
        <v>47</v>
      </c>
      <c r="W471" s="99" t="s">
        <v>60</v>
      </c>
      <c r="X471" s="99" t="s">
        <v>48</v>
      </c>
      <c r="Y471" s="99" t="s">
        <v>48</v>
      </c>
      <c r="Z471" s="99" t="s">
        <v>48</v>
      </c>
      <c r="AA471" s="99" t="s">
        <v>48</v>
      </c>
      <c r="AB471" s="99" t="s">
        <v>48</v>
      </c>
      <c r="AC471" s="99" t="s">
        <v>48</v>
      </c>
      <c r="AD471" s="99" t="s">
        <v>123</v>
      </c>
      <c r="AE471" s="99" t="s">
        <v>123</v>
      </c>
    </row>
    <row r="472" spans="1:31" s="102" customFormat="1" hidden="1">
      <c r="A472" s="99" t="s">
        <v>683</v>
      </c>
      <c r="B472" s="99" t="s">
        <v>41</v>
      </c>
      <c r="C472" s="99" t="s">
        <v>686</v>
      </c>
      <c r="D472" s="99">
        <v>34921</v>
      </c>
      <c r="E472" s="99" t="s">
        <v>70</v>
      </c>
      <c r="F472" s="99" t="s">
        <v>115</v>
      </c>
      <c r="G472" s="100">
        <v>0</v>
      </c>
      <c r="H472" s="101">
        <v>18000</v>
      </c>
      <c r="I472" s="101">
        <f t="shared" si="7"/>
        <v>18000</v>
      </c>
      <c r="J472" s="99" t="s">
        <v>42</v>
      </c>
      <c r="K472" s="101">
        <v>495624.78</v>
      </c>
      <c r="L472" s="99" t="s">
        <v>43</v>
      </c>
      <c r="M472" s="99" t="s">
        <v>44</v>
      </c>
      <c r="N472" s="99" t="s">
        <v>59</v>
      </c>
      <c r="O472" s="99" t="s">
        <v>45</v>
      </c>
      <c r="P472" s="99" t="s">
        <v>45</v>
      </c>
      <c r="Q472" s="99" t="s">
        <v>45</v>
      </c>
      <c r="R472" s="99" t="s">
        <v>45</v>
      </c>
      <c r="S472" s="99" t="s">
        <v>45</v>
      </c>
      <c r="T472" s="99" t="s">
        <v>45</v>
      </c>
      <c r="U472" s="99" t="s">
        <v>46</v>
      </c>
      <c r="V472" s="99" t="s">
        <v>47</v>
      </c>
      <c r="W472" s="99" t="s">
        <v>60</v>
      </c>
      <c r="X472" s="99" t="s">
        <v>48</v>
      </c>
      <c r="Y472" s="99" t="s">
        <v>48</v>
      </c>
      <c r="Z472" s="99" t="s">
        <v>48</v>
      </c>
      <c r="AA472" s="99" t="s">
        <v>48</v>
      </c>
      <c r="AB472" s="99" t="s">
        <v>48</v>
      </c>
      <c r="AC472" s="99" t="s">
        <v>48</v>
      </c>
      <c r="AD472" s="99" t="s">
        <v>123</v>
      </c>
      <c r="AE472" s="99" t="s">
        <v>123</v>
      </c>
    </row>
    <row r="473" spans="1:31" s="102" customFormat="1" hidden="1">
      <c r="A473" s="99" t="s">
        <v>683</v>
      </c>
      <c r="B473" s="99" t="s">
        <v>41</v>
      </c>
      <c r="C473" s="99" t="s">
        <v>687</v>
      </c>
      <c r="D473" s="99">
        <v>36253</v>
      </c>
      <c r="E473" s="99" t="s">
        <v>490</v>
      </c>
      <c r="F473" s="99" t="s">
        <v>692</v>
      </c>
      <c r="G473" s="101">
        <v>8369.0300000000007</v>
      </c>
      <c r="H473" s="100">
        <v>0</v>
      </c>
      <c r="I473" s="101">
        <f t="shared" si="7"/>
        <v>-8369.0300000000007</v>
      </c>
      <c r="J473" s="99" t="s">
        <v>42</v>
      </c>
      <c r="K473" s="101">
        <v>487255.75</v>
      </c>
      <c r="L473" s="99" t="s">
        <v>43</v>
      </c>
      <c r="M473" s="99" t="s">
        <v>44</v>
      </c>
      <c r="N473" s="99" t="s">
        <v>59</v>
      </c>
      <c r="O473" s="99" t="s">
        <v>45</v>
      </c>
      <c r="P473" s="99" t="s">
        <v>45</v>
      </c>
      <c r="Q473" s="99" t="s">
        <v>45</v>
      </c>
      <c r="R473" s="99" t="s">
        <v>45</v>
      </c>
      <c r="S473" s="99" t="s">
        <v>45</v>
      </c>
      <c r="T473" s="99" t="s">
        <v>45</v>
      </c>
      <c r="U473" s="99" t="s">
        <v>46</v>
      </c>
      <c r="V473" s="99" t="s">
        <v>47</v>
      </c>
      <c r="W473" s="99" t="s">
        <v>60</v>
      </c>
      <c r="X473" s="99" t="s">
        <v>48</v>
      </c>
      <c r="Y473" s="99" t="s">
        <v>48</v>
      </c>
      <c r="Z473" s="99" t="s">
        <v>48</v>
      </c>
      <c r="AA473" s="99" t="s">
        <v>48</v>
      </c>
      <c r="AB473" s="99" t="s">
        <v>48</v>
      </c>
      <c r="AC473" s="99" t="s">
        <v>48</v>
      </c>
      <c r="AD473" s="99" t="s">
        <v>123</v>
      </c>
      <c r="AE473" s="99" t="s">
        <v>123</v>
      </c>
    </row>
    <row r="474" spans="1:31" s="102" customFormat="1" ht="24" hidden="1">
      <c r="A474" s="99" t="s">
        <v>683</v>
      </c>
      <c r="B474" s="99" t="s">
        <v>41</v>
      </c>
      <c r="C474" s="99" t="s">
        <v>687</v>
      </c>
      <c r="D474" s="99">
        <v>36282</v>
      </c>
      <c r="E474" s="99" t="s">
        <v>68</v>
      </c>
      <c r="F474" s="99" t="s">
        <v>693</v>
      </c>
      <c r="G474" s="100">
        <v>0</v>
      </c>
      <c r="H474" s="101">
        <v>49692.25</v>
      </c>
      <c r="I474" s="101">
        <f t="shared" si="7"/>
        <v>49692.25</v>
      </c>
      <c r="J474" s="99" t="s">
        <v>42</v>
      </c>
      <c r="K474" s="101">
        <v>536948</v>
      </c>
      <c r="L474" s="99" t="s">
        <v>43</v>
      </c>
      <c r="M474" s="99" t="s">
        <v>44</v>
      </c>
      <c r="N474" s="99" t="s">
        <v>59</v>
      </c>
      <c r="O474" s="99" t="s">
        <v>45</v>
      </c>
      <c r="P474" s="99" t="s">
        <v>45</v>
      </c>
      <c r="Q474" s="99" t="s">
        <v>45</v>
      </c>
      <c r="R474" s="99" t="s">
        <v>45</v>
      </c>
      <c r="S474" s="99" t="s">
        <v>45</v>
      </c>
      <c r="T474" s="99" t="s">
        <v>45</v>
      </c>
      <c r="U474" s="99" t="s">
        <v>46</v>
      </c>
      <c r="V474" s="99" t="s">
        <v>47</v>
      </c>
      <c r="W474" s="99" t="s">
        <v>60</v>
      </c>
      <c r="X474" s="99" t="s">
        <v>48</v>
      </c>
      <c r="Y474" s="99" t="s">
        <v>48</v>
      </c>
      <c r="Z474" s="99" t="s">
        <v>48</v>
      </c>
      <c r="AA474" s="99" t="s">
        <v>48</v>
      </c>
      <c r="AB474" s="99" t="s">
        <v>48</v>
      </c>
      <c r="AC474" s="99" t="s">
        <v>48</v>
      </c>
      <c r="AD474" s="99" t="s">
        <v>123</v>
      </c>
      <c r="AE474" s="99" t="s">
        <v>123</v>
      </c>
    </row>
    <row r="475" spans="1:31" s="102" customFormat="1" hidden="1">
      <c r="A475" s="99" t="s">
        <v>683</v>
      </c>
      <c r="B475" s="99" t="s">
        <v>41</v>
      </c>
      <c r="C475" s="99" t="s">
        <v>686</v>
      </c>
      <c r="D475" s="99">
        <v>34921</v>
      </c>
      <c r="E475" s="99" t="s">
        <v>70</v>
      </c>
      <c r="F475" s="99" t="s">
        <v>440</v>
      </c>
      <c r="G475" s="100">
        <v>0</v>
      </c>
      <c r="H475" s="101">
        <v>112396.12</v>
      </c>
      <c r="I475" s="101">
        <f t="shared" si="7"/>
        <v>112396.12</v>
      </c>
      <c r="J475" s="99" t="s">
        <v>42</v>
      </c>
      <c r="K475" s="101">
        <v>1348753.44</v>
      </c>
      <c r="L475" s="99" t="s">
        <v>43</v>
      </c>
      <c r="M475" s="99" t="s">
        <v>52</v>
      </c>
      <c r="N475" s="99" t="s">
        <v>59</v>
      </c>
      <c r="O475" s="99" t="s">
        <v>45</v>
      </c>
      <c r="P475" s="99" t="s">
        <v>45</v>
      </c>
      <c r="Q475" s="99" t="s">
        <v>45</v>
      </c>
      <c r="R475" s="99" t="s">
        <v>45</v>
      </c>
      <c r="S475" s="99" t="s">
        <v>45</v>
      </c>
      <c r="T475" s="99" t="s">
        <v>45</v>
      </c>
      <c r="U475" s="99" t="s">
        <v>46</v>
      </c>
      <c r="V475" s="99" t="s">
        <v>53</v>
      </c>
      <c r="W475" s="99" t="s">
        <v>60</v>
      </c>
      <c r="X475" s="99" t="s">
        <v>48</v>
      </c>
      <c r="Y475" s="99" t="s">
        <v>48</v>
      </c>
      <c r="Z475" s="99" t="s">
        <v>48</v>
      </c>
      <c r="AA475" s="99" t="s">
        <v>48</v>
      </c>
      <c r="AB475" s="99" t="s">
        <v>48</v>
      </c>
      <c r="AC475" s="99" t="s">
        <v>48</v>
      </c>
      <c r="AD475" s="99" t="s">
        <v>123</v>
      </c>
      <c r="AE475" s="99" t="s">
        <v>123</v>
      </c>
    </row>
    <row r="476" spans="1:31" s="102" customFormat="1" hidden="1">
      <c r="A476" s="99" t="s">
        <v>683</v>
      </c>
      <c r="B476" s="99" t="s">
        <v>41</v>
      </c>
      <c r="C476" s="99" t="s">
        <v>686</v>
      </c>
      <c r="D476" s="99">
        <v>34921</v>
      </c>
      <c r="E476" s="99" t="s">
        <v>70</v>
      </c>
      <c r="F476" s="99" t="s">
        <v>694</v>
      </c>
      <c r="G476" s="100">
        <v>0</v>
      </c>
      <c r="H476" s="101">
        <v>90000</v>
      </c>
      <c r="I476" s="101">
        <f t="shared" si="7"/>
        <v>90000</v>
      </c>
      <c r="J476" s="99" t="s">
        <v>42</v>
      </c>
      <c r="K476" s="101">
        <v>3880369.13</v>
      </c>
      <c r="L476" s="99" t="s">
        <v>43</v>
      </c>
      <c r="M476" s="99" t="s">
        <v>49</v>
      </c>
      <c r="N476" s="99" t="s">
        <v>59</v>
      </c>
      <c r="O476" s="99" t="s">
        <v>45</v>
      </c>
      <c r="P476" s="99" t="s">
        <v>45</v>
      </c>
      <c r="Q476" s="99" t="s">
        <v>45</v>
      </c>
      <c r="R476" s="99" t="s">
        <v>45</v>
      </c>
      <c r="S476" s="99" t="s">
        <v>45</v>
      </c>
      <c r="T476" s="99" t="s">
        <v>45</v>
      </c>
      <c r="U476" s="99" t="s">
        <v>46</v>
      </c>
      <c r="V476" s="99" t="s">
        <v>50</v>
      </c>
      <c r="W476" s="99" t="s">
        <v>60</v>
      </c>
      <c r="X476" s="99" t="s">
        <v>48</v>
      </c>
      <c r="Y476" s="99" t="s">
        <v>48</v>
      </c>
      <c r="Z476" s="99" t="s">
        <v>48</v>
      </c>
      <c r="AA476" s="99" t="s">
        <v>48</v>
      </c>
      <c r="AB476" s="99" t="s">
        <v>48</v>
      </c>
      <c r="AC476" s="99" t="s">
        <v>48</v>
      </c>
      <c r="AD476" s="99" t="s">
        <v>123</v>
      </c>
      <c r="AE476" s="99" t="s">
        <v>123</v>
      </c>
    </row>
    <row r="477" spans="1:31" s="102" customFormat="1" hidden="1">
      <c r="A477" s="99" t="s">
        <v>683</v>
      </c>
      <c r="B477" s="99" t="s">
        <v>41</v>
      </c>
      <c r="C477" s="99" t="s">
        <v>686</v>
      </c>
      <c r="D477" s="99">
        <v>34921</v>
      </c>
      <c r="E477" s="99" t="s">
        <v>70</v>
      </c>
      <c r="F477" s="99" t="s">
        <v>695</v>
      </c>
      <c r="G477" s="100">
        <v>0</v>
      </c>
      <c r="H477" s="101">
        <v>35000</v>
      </c>
      <c r="I477" s="101">
        <f t="shared" si="7"/>
        <v>35000</v>
      </c>
      <c r="J477" s="99" t="s">
        <v>42</v>
      </c>
      <c r="K477" s="101">
        <v>3915369.13</v>
      </c>
      <c r="L477" s="99" t="s">
        <v>43</v>
      </c>
      <c r="M477" s="99" t="s">
        <v>49</v>
      </c>
      <c r="N477" s="99" t="s">
        <v>59</v>
      </c>
      <c r="O477" s="99" t="s">
        <v>45</v>
      </c>
      <c r="P477" s="99" t="s">
        <v>45</v>
      </c>
      <c r="Q477" s="99" t="s">
        <v>45</v>
      </c>
      <c r="R477" s="99" t="s">
        <v>45</v>
      </c>
      <c r="S477" s="99" t="s">
        <v>45</v>
      </c>
      <c r="T477" s="99" t="s">
        <v>45</v>
      </c>
      <c r="U477" s="99" t="s">
        <v>46</v>
      </c>
      <c r="V477" s="99" t="s">
        <v>50</v>
      </c>
      <c r="W477" s="99" t="s">
        <v>60</v>
      </c>
      <c r="X477" s="99" t="s">
        <v>48</v>
      </c>
      <c r="Y477" s="99" t="s">
        <v>48</v>
      </c>
      <c r="Z477" s="99" t="s">
        <v>48</v>
      </c>
      <c r="AA477" s="99" t="s">
        <v>48</v>
      </c>
      <c r="AB477" s="99" t="s">
        <v>48</v>
      </c>
      <c r="AC477" s="99" t="s">
        <v>48</v>
      </c>
      <c r="AD477" s="99" t="s">
        <v>123</v>
      </c>
      <c r="AE477" s="99" t="s">
        <v>123</v>
      </c>
    </row>
    <row r="478" spans="1:31" s="102" customFormat="1" hidden="1">
      <c r="A478" s="99" t="s">
        <v>683</v>
      </c>
      <c r="B478" s="99" t="s">
        <v>41</v>
      </c>
      <c r="C478" s="99" t="s">
        <v>686</v>
      </c>
      <c r="D478" s="99">
        <v>34921</v>
      </c>
      <c r="E478" s="99" t="s">
        <v>70</v>
      </c>
      <c r="F478" s="99" t="s">
        <v>655</v>
      </c>
      <c r="G478" s="100">
        <v>0</v>
      </c>
      <c r="H478" s="101">
        <v>15060.5</v>
      </c>
      <c r="I478" s="101">
        <f t="shared" si="7"/>
        <v>15060.5</v>
      </c>
      <c r="J478" s="99" t="s">
        <v>42</v>
      </c>
      <c r="K478" s="101">
        <v>3930429.63</v>
      </c>
      <c r="L478" s="99" t="s">
        <v>43</v>
      </c>
      <c r="M478" s="99" t="s">
        <v>49</v>
      </c>
      <c r="N478" s="99" t="s">
        <v>59</v>
      </c>
      <c r="O478" s="99" t="s">
        <v>45</v>
      </c>
      <c r="P478" s="99" t="s">
        <v>45</v>
      </c>
      <c r="Q478" s="99" t="s">
        <v>45</v>
      </c>
      <c r="R478" s="99" t="s">
        <v>45</v>
      </c>
      <c r="S478" s="99" t="s">
        <v>45</v>
      </c>
      <c r="T478" s="99" t="s">
        <v>45</v>
      </c>
      <c r="U478" s="99" t="s">
        <v>46</v>
      </c>
      <c r="V478" s="99" t="s">
        <v>50</v>
      </c>
      <c r="W478" s="99" t="s">
        <v>60</v>
      </c>
      <c r="X478" s="99" t="s">
        <v>48</v>
      </c>
      <c r="Y478" s="99" t="s">
        <v>48</v>
      </c>
      <c r="Z478" s="99" t="s">
        <v>48</v>
      </c>
      <c r="AA478" s="99" t="s">
        <v>48</v>
      </c>
      <c r="AB478" s="99" t="s">
        <v>48</v>
      </c>
      <c r="AC478" s="99" t="s">
        <v>48</v>
      </c>
      <c r="AD478" s="99" t="s">
        <v>123</v>
      </c>
      <c r="AE478" s="99" t="s">
        <v>123</v>
      </c>
    </row>
    <row r="479" spans="1:31" s="102" customFormat="1" hidden="1">
      <c r="A479" s="99" t="s">
        <v>683</v>
      </c>
      <c r="B479" s="99" t="s">
        <v>41</v>
      </c>
      <c r="C479" s="99" t="s">
        <v>686</v>
      </c>
      <c r="D479" s="99">
        <v>34921</v>
      </c>
      <c r="E479" s="99" t="s">
        <v>70</v>
      </c>
      <c r="F479" s="99" t="s">
        <v>444</v>
      </c>
      <c r="G479" s="100">
        <v>0</v>
      </c>
      <c r="H479" s="101">
        <v>333333.33</v>
      </c>
      <c r="I479" s="101">
        <f t="shared" si="7"/>
        <v>333333.33</v>
      </c>
      <c r="J479" s="99" t="s">
        <v>42</v>
      </c>
      <c r="K479" s="101">
        <v>4263762.96</v>
      </c>
      <c r="L479" s="99" t="s">
        <v>43</v>
      </c>
      <c r="M479" s="99" t="s">
        <v>49</v>
      </c>
      <c r="N479" s="99" t="s">
        <v>59</v>
      </c>
      <c r="O479" s="99" t="s">
        <v>45</v>
      </c>
      <c r="P479" s="99" t="s">
        <v>45</v>
      </c>
      <c r="Q479" s="99" t="s">
        <v>45</v>
      </c>
      <c r="R479" s="99" t="s">
        <v>45</v>
      </c>
      <c r="S479" s="99" t="s">
        <v>45</v>
      </c>
      <c r="T479" s="99" t="s">
        <v>45</v>
      </c>
      <c r="U479" s="99" t="s">
        <v>46</v>
      </c>
      <c r="V479" s="99" t="s">
        <v>50</v>
      </c>
      <c r="W479" s="99" t="s">
        <v>60</v>
      </c>
      <c r="X479" s="99" t="s">
        <v>48</v>
      </c>
      <c r="Y479" s="99" t="s">
        <v>48</v>
      </c>
      <c r="Z479" s="99" t="s">
        <v>48</v>
      </c>
      <c r="AA479" s="99" t="s">
        <v>48</v>
      </c>
      <c r="AB479" s="99" t="s">
        <v>48</v>
      </c>
      <c r="AC479" s="99" t="s">
        <v>48</v>
      </c>
      <c r="AD479" s="99" t="s">
        <v>123</v>
      </c>
      <c r="AE479" s="99" t="s">
        <v>123</v>
      </c>
    </row>
    <row r="480" spans="1:31" s="102" customFormat="1" hidden="1">
      <c r="A480" s="99" t="s">
        <v>683</v>
      </c>
      <c r="B480" s="99" t="s">
        <v>41</v>
      </c>
      <c r="C480" s="99" t="s">
        <v>687</v>
      </c>
      <c r="D480" s="99">
        <v>36309</v>
      </c>
      <c r="E480" s="99" t="s">
        <v>158</v>
      </c>
      <c r="F480" s="99" t="s">
        <v>696</v>
      </c>
      <c r="G480" s="100">
        <v>0</v>
      </c>
      <c r="H480" s="101">
        <v>80000</v>
      </c>
      <c r="I480" s="101">
        <f t="shared" si="7"/>
        <v>80000</v>
      </c>
      <c r="J480" s="99" t="s">
        <v>42</v>
      </c>
      <c r="K480" s="101">
        <v>4343762.96</v>
      </c>
      <c r="L480" s="99" t="s">
        <v>43</v>
      </c>
      <c r="M480" s="99" t="s">
        <v>49</v>
      </c>
      <c r="N480" s="99" t="s">
        <v>59</v>
      </c>
      <c r="O480" s="99" t="s">
        <v>45</v>
      </c>
      <c r="P480" s="99" t="s">
        <v>45</v>
      </c>
      <c r="Q480" s="99" t="s">
        <v>45</v>
      </c>
      <c r="R480" s="99" t="s">
        <v>45</v>
      </c>
      <c r="S480" s="99" t="s">
        <v>45</v>
      </c>
      <c r="T480" s="99" t="s">
        <v>45</v>
      </c>
      <c r="U480" s="99" t="s">
        <v>46</v>
      </c>
      <c r="V480" s="99" t="s">
        <v>50</v>
      </c>
      <c r="W480" s="99" t="s">
        <v>60</v>
      </c>
      <c r="X480" s="99" t="s">
        <v>48</v>
      </c>
      <c r="Y480" s="99" t="s">
        <v>48</v>
      </c>
      <c r="Z480" s="99" t="s">
        <v>48</v>
      </c>
      <c r="AA480" s="99" t="s">
        <v>48</v>
      </c>
      <c r="AB480" s="99" t="s">
        <v>48</v>
      </c>
      <c r="AC480" s="99" t="s">
        <v>48</v>
      </c>
      <c r="AD480" s="99" t="s">
        <v>123</v>
      </c>
      <c r="AE480" s="99" t="s">
        <v>123</v>
      </c>
    </row>
    <row r="481" spans="1:31" s="102" customFormat="1" hidden="1">
      <c r="A481" s="99" t="s">
        <v>683</v>
      </c>
      <c r="B481" s="99" t="s">
        <v>41</v>
      </c>
      <c r="C481" s="99" t="s">
        <v>687</v>
      </c>
      <c r="D481" s="99">
        <v>36309</v>
      </c>
      <c r="E481" s="99" t="s">
        <v>158</v>
      </c>
      <c r="F481" s="99" t="s">
        <v>697</v>
      </c>
      <c r="G481" s="100">
        <v>0</v>
      </c>
      <c r="H481" s="101">
        <v>70000</v>
      </c>
      <c r="I481" s="101">
        <f t="shared" si="7"/>
        <v>70000</v>
      </c>
      <c r="J481" s="99" t="s">
        <v>42</v>
      </c>
      <c r="K481" s="101">
        <v>4413762.96</v>
      </c>
      <c r="L481" s="99" t="s">
        <v>43</v>
      </c>
      <c r="M481" s="99" t="s">
        <v>49</v>
      </c>
      <c r="N481" s="99" t="s">
        <v>59</v>
      </c>
      <c r="O481" s="99" t="s">
        <v>45</v>
      </c>
      <c r="P481" s="99" t="s">
        <v>45</v>
      </c>
      <c r="Q481" s="99" t="s">
        <v>45</v>
      </c>
      <c r="R481" s="99" t="s">
        <v>45</v>
      </c>
      <c r="S481" s="99" t="s">
        <v>45</v>
      </c>
      <c r="T481" s="99" t="s">
        <v>45</v>
      </c>
      <c r="U481" s="99" t="s">
        <v>46</v>
      </c>
      <c r="V481" s="99" t="s">
        <v>50</v>
      </c>
      <c r="W481" s="99" t="s">
        <v>60</v>
      </c>
      <c r="X481" s="99" t="s">
        <v>48</v>
      </c>
      <c r="Y481" s="99" t="s">
        <v>48</v>
      </c>
      <c r="Z481" s="99" t="s">
        <v>48</v>
      </c>
      <c r="AA481" s="99" t="s">
        <v>48</v>
      </c>
      <c r="AB481" s="99" t="s">
        <v>48</v>
      </c>
      <c r="AC481" s="99" t="s">
        <v>48</v>
      </c>
      <c r="AD481" s="99" t="s">
        <v>123</v>
      </c>
      <c r="AE481" s="99" t="s">
        <v>123</v>
      </c>
    </row>
    <row r="482" spans="1:31" s="102" customFormat="1" hidden="1">
      <c r="A482" s="99" t="s">
        <v>683</v>
      </c>
      <c r="B482" s="99" t="s">
        <v>41</v>
      </c>
      <c r="C482" s="99" t="s">
        <v>687</v>
      </c>
      <c r="D482" s="99">
        <v>36309</v>
      </c>
      <c r="E482" s="99" t="s">
        <v>158</v>
      </c>
      <c r="F482" s="99" t="s">
        <v>698</v>
      </c>
      <c r="G482" s="100">
        <v>0</v>
      </c>
      <c r="H482" s="101">
        <v>50000</v>
      </c>
      <c r="I482" s="101">
        <f t="shared" si="7"/>
        <v>50000</v>
      </c>
      <c r="J482" s="99" t="s">
        <v>42</v>
      </c>
      <c r="K482" s="101">
        <v>4463762.96</v>
      </c>
      <c r="L482" s="99" t="s">
        <v>43</v>
      </c>
      <c r="M482" s="99" t="s">
        <v>49</v>
      </c>
      <c r="N482" s="99" t="s">
        <v>59</v>
      </c>
      <c r="O482" s="99" t="s">
        <v>45</v>
      </c>
      <c r="P482" s="99" t="s">
        <v>45</v>
      </c>
      <c r="Q482" s="99" t="s">
        <v>45</v>
      </c>
      <c r="R482" s="99" t="s">
        <v>45</v>
      </c>
      <c r="S482" s="99" t="s">
        <v>45</v>
      </c>
      <c r="T482" s="99" t="s">
        <v>45</v>
      </c>
      <c r="U482" s="99" t="s">
        <v>46</v>
      </c>
      <c r="V482" s="99" t="s">
        <v>50</v>
      </c>
      <c r="W482" s="99" t="s">
        <v>60</v>
      </c>
      <c r="X482" s="99" t="s">
        <v>48</v>
      </c>
      <c r="Y482" s="99" t="s">
        <v>48</v>
      </c>
      <c r="Z482" s="99" t="s">
        <v>48</v>
      </c>
      <c r="AA482" s="99" t="s">
        <v>48</v>
      </c>
      <c r="AB482" s="99" t="s">
        <v>48</v>
      </c>
      <c r="AC482" s="99" t="s">
        <v>48</v>
      </c>
      <c r="AD482" s="99" t="s">
        <v>123</v>
      </c>
      <c r="AE482" s="99" t="s">
        <v>123</v>
      </c>
    </row>
    <row r="483" spans="1:31" s="102" customFormat="1">
      <c r="A483" s="99" t="s">
        <v>683</v>
      </c>
      <c r="B483" s="99" t="s">
        <v>41</v>
      </c>
      <c r="C483" s="99" t="s">
        <v>687</v>
      </c>
      <c r="D483" s="99">
        <v>36309</v>
      </c>
      <c r="E483" s="99" t="s">
        <v>158</v>
      </c>
      <c r="F483" s="99" t="s">
        <v>699</v>
      </c>
      <c r="G483" s="100">
        <v>0</v>
      </c>
      <c r="H483" s="101">
        <v>88000</v>
      </c>
      <c r="I483" s="101">
        <f t="shared" si="7"/>
        <v>88000</v>
      </c>
      <c r="J483" s="99" t="s">
        <v>42</v>
      </c>
      <c r="K483" s="101">
        <v>4551762.96</v>
      </c>
      <c r="L483" s="99" t="s">
        <v>43</v>
      </c>
      <c r="M483" s="99" t="s">
        <v>49</v>
      </c>
      <c r="N483" s="99" t="s">
        <v>59</v>
      </c>
      <c r="O483" s="99" t="s">
        <v>45</v>
      </c>
      <c r="P483" s="99" t="s">
        <v>45</v>
      </c>
      <c r="Q483" s="99" t="s">
        <v>45</v>
      </c>
      <c r="R483" s="99" t="s">
        <v>45</v>
      </c>
      <c r="S483" s="99" t="s">
        <v>45</v>
      </c>
      <c r="T483" s="99" t="s">
        <v>45</v>
      </c>
      <c r="U483" s="99" t="s">
        <v>46</v>
      </c>
      <c r="V483" s="99" t="s">
        <v>50</v>
      </c>
      <c r="W483" s="99" t="s">
        <v>60</v>
      </c>
      <c r="X483" s="99" t="s">
        <v>48</v>
      </c>
      <c r="Y483" s="99" t="s">
        <v>48</v>
      </c>
      <c r="Z483" s="99" t="s">
        <v>48</v>
      </c>
      <c r="AA483" s="99" t="s">
        <v>48</v>
      </c>
      <c r="AB483" s="99" t="s">
        <v>48</v>
      </c>
      <c r="AC483" s="99" t="s">
        <v>48</v>
      </c>
      <c r="AD483" s="99" t="s">
        <v>123</v>
      </c>
      <c r="AE483" s="99" t="s">
        <v>123</v>
      </c>
    </row>
    <row r="484" spans="1:31" s="102" customFormat="1" hidden="1">
      <c r="A484" s="99" t="s">
        <v>683</v>
      </c>
      <c r="B484" s="99" t="s">
        <v>41</v>
      </c>
      <c r="C484" s="99" t="s">
        <v>686</v>
      </c>
      <c r="D484" s="99">
        <v>34921</v>
      </c>
      <c r="E484" s="99" t="s">
        <v>70</v>
      </c>
      <c r="F484" s="99" t="s">
        <v>92</v>
      </c>
      <c r="G484" s="100">
        <v>0</v>
      </c>
      <c r="H484" s="101">
        <v>25000</v>
      </c>
      <c r="I484" s="101">
        <f t="shared" si="7"/>
        <v>25000</v>
      </c>
      <c r="J484" s="99" t="s">
        <v>42</v>
      </c>
      <c r="K484" s="101">
        <v>300000</v>
      </c>
      <c r="L484" s="99" t="s">
        <v>43</v>
      </c>
      <c r="M484" s="99" t="s">
        <v>85</v>
      </c>
      <c r="N484" s="99" t="s">
        <v>59</v>
      </c>
      <c r="O484" s="99" t="s">
        <v>45</v>
      </c>
      <c r="P484" s="99" t="s">
        <v>45</v>
      </c>
      <c r="Q484" s="99" t="s">
        <v>45</v>
      </c>
      <c r="R484" s="99" t="s">
        <v>45</v>
      </c>
      <c r="S484" s="99" t="s">
        <v>45</v>
      </c>
      <c r="T484" s="99" t="s">
        <v>45</v>
      </c>
      <c r="U484" s="99" t="s">
        <v>46</v>
      </c>
      <c r="V484" s="99" t="s">
        <v>86</v>
      </c>
      <c r="W484" s="99" t="s">
        <v>60</v>
      </c>
      <c r="X484" s="99" t="s">
        <v>48</v>
      </c>
      <c r="Y484" s="99" t="s">
        <v>48</v>
      </c>
      <c r="Z484" s="99" t="s">
        <v>48</v>
      </c>
      <c r="AA484" s="99" t="s">
        <v>48</v>
      </c>
      <c r="AB484" s="99" t="s">
        <v>48</v>
      </c>
      <c r="AC484" s="99" t="s">
        <v>48</v>
      </c>
      <c r="AD484" s="99" t="s">
        <v>123</v>
      </c>
      <c r="AE484" s="99" t="s">
        <v>123</v>
      </c>
    </row>
    <row r="485" spans="1:31" s="102" customFormat="1" hidden="1">
      <c r="A485" s="99" t="s">
        <v>683</v>
      </c>
      <c r="B485" s="99" t="s">
        <v>41</v>
      </c>
      <c r="C485" s="99" t="s">
        <v>686</v>
      </c>
      <c r="D485" s="99">
        <v>34921</v>
      </c>
      <c r="E485" s="99" t="s">
        <v>70</v>
      </c>
      <c r="F485" s="99" t="s">
        <v>700</v>
      </c>
      <c r="G485" s="100">
        <v>0</v>
      </c>
      <c r="H485" s="101">
        <v>2562</v>
      </c>
      <c r="I485" s="101">
        <f t="shared" si="7"/>
        <v>2562</v>
      </c>
      <c r="J485" s="99" t="s">
        <v>42</v>
      </c>
      <c r="K485" s="101">
        <v>302562</v>
      </c>
      <c r="L485" s="99" t="s">
        <v>43</v>
      </c>
      <c r="M485" s="99" t="s">
        <v>85</v>
      </c>
      <c r="N485" s="99" t="s">
        <v>59</v>
      </c>
      <c r="O485" s="99" t="s">
        <v>45</v>
      </c>
      <c r="P485" s="99" t="s">
        <v>45</v>
      </c>
      <c r="Q485" s="99" t="s">
        <v>45</v>
      </c>
      <c r="R485" s="99" t="s">
        <v>45</v>
      </c>
      <c r="S485" s="99" t="s">
        <v>45</v>
      </c>
      <c r="T485" s="99" t="s">
        <v>45</v>
      </c>
      <c r="U485" s="99" t="s">
        <v>46</v>
      </c>
      <c r="V485" s="99" t="s">
        <v>86</v>
      </c>
      <c r="W485" s="99" t="s">
        <v>60</v>
      </c>
      <c r="X485" s="99" t="s">
        <v>48</v>
      </c>
      <c r="Y485" s="99" t="s">
        <v>48</v>
      </c>
      <c r="Z485" s="99" t="s">
        <v>48</v>
      </c>
      <c r="AA485" s="99" t="s">
        <v>48</v>
      </c>
      <c r="AB485" s="99" t="s">
        <v>48</v>
      </c>
      <c r="AC485" s="99" t="s">
        <v>48</v>
      </c>
      <c r="AD485" s="99" t="s">
        <v>123</v>
      </c>
      <c r="AE485" s="99" t="s">
        <v>123</v>
      </c>
    </row>
    <row r="486" spans="1:31" s="102" customFormat="1" hidden="1">
      <c r="A486" s="99" t="s">
        <v>683</v>
      </c>
      <c r="B486" s="99" t="s">
        <v>41</v>
      </c>
      <c r="C486" s="99" t="s">
        <v>686</v>
      </c>
      <c r="D486" s="99">
        <v>34921</v>
      </c>
      <c r="E486" s="99" t="s">
        <v>70</v>
      </c>
      <c r="F486" s="99" t="s">
        <v>291</v>
      </c>
      <c r="G486" s="100">
        <v>0</v>
      </c>
      <c r="H486" s="101">
        <v>66194.41</v>
      </c>
      <c r="I486" s="101">
        <f t="shared" si="7"/>
        <v>66194.41</v>
      </c>
      <c r="J486" s="99" t="s">
        <v>42</v>
      </c>
      <c r="K486" s="101">
        <v>397166.46</v>
      </c>
      <c r="L486" s="99" t="s">
        <v>43</v>
      </c>
      <c r="M486" s="99" t="s">
        <v>292</v>
      </c>
      <c r="N486" s="99" t="s">
        <v>59</v>
      </c>
      <c r="O486" s="99" t="s">
        <v>45</v>
      </c>
      <c r="P486" s="99" t="s">
        <v>45</v>
      </c>
      <c r="Q486" s="99" t="s">
        <v>45</v>
      </c>
      <c r="R486" s="99" t="s">
        <v>45</v>
      </c>
      <c r="S486" s="99" t="s">
        <v>45</v>
      </c>
      <c r="T486" s="99" t="s">
        <v>45</v>
      </c>
      <c r="U486" s="99" t="s">
        <v>46</v>
      </c>
      <c r="V486" s="99" t="s">
        <v>293</v>
      </c>
      <c r="W486" s="99" t="s">
        <v>60</v>
      </c>
      <c r="X486" s="99" t="s">
        <v>48</v>
      </c>
      <c r="Y486" s="99" t="s">
        <v>48</v>
      </c>
      <c r="Z486" s="99" t="s">
        <v>48</v>
      </c>
      <c r="AA486" s="99" t="s">
        <v>48</v>
      </c>
      <c r="AB486" s="99" t="s">
        <v>48</v>
      </c>
      <c r="AC486" s="99" t="s">
        <v>48</v>
      </c>
      <c r="AD486" s="99" t="s">
        <v>123</v>
      </c>
      <c r="AE486" s="99" t="s">
        <v>123</v>
      </c>
    </row>
    <row r="487" spans="1:31" s="102" customFormat="1" hidden="1">
      <c r="A487" s="99" t="s">
        <v>683</v>
      </c>
      <c r="B487" s="99" t="s">
        <v>41</v>
      </c>
      <c r="C487" s="99" t="s">
        <v>686</v>
      </c>
      <c r="D487" s="99">
        <v>34921</v>
      </c>
      <c r="E487" s="99" t="s">
        <v>70</v>
      </c>
      <c r="F487" s="99" t="s">
        <v>701</v>
      </c>
      <c r="G487" s="100">
        <v>0</v>
      </c>
      <c r="H487" s="101">
        <v>123750</v>
      </c>
      <c r="I487" s="101">
        <f t="shared" si="7"/>
        <v>123750</v>
      </c>
      <c r="J487" s="99" t="s">
        <v>42</v>
      </c>
      <c r="K487" s="101">
        <v>123750</v>
      </c>
      <c r="L487" s="99" t="s">
        <v>43</v>
      </c>
      <c r="M487" s="99" t="s">
        <v>96</v>
      </c>
      <c r="N487" s="99" t="s">
        <v>59</v>
      </c>
      <c r="O487" s="99" t="s">
        <v>45</v>
      </c>
      <c r="P487" s="99" t="s">
        <v>45</v>
      </c>
      <c r="Q487" s="99" t="s">
        <v>45</v>
      </c>
      <c r="R487" s="99" t="s">
        <v>45</v>
      </c>
      <c r="S487" s="99" t="s">
        <v>45</v>
      </c>
      <c r="T487" s="99" t="s">
        <v>45</v>
      </c>
      <c r="U487" s="99" t="s">
        <v>46</v>
      </c>
      <c r="V487" s="99" t="s">
        <v>97</v>
      </c>
      <c r="W487" s="99" t="s">
        <v>60</v>
      </c>
      <c r="X487" s="99" t="s">
        <v>48</v>
      </c>
      <c r="Y487" s="99" t="s">
        <v>48</v>
      </c>
      <c r="Z487" s="99" t="s">
        <v>48</v>
      </c>
      <c r="AA487" s="99" t="s">
        <v>48</v>
      </c>
      <c r="AB487" s="99" t="s">
        <v>48</v>
      </c>
      <c r="AC487" s="99" t="s">
        <v>48</v>
      </c>
      <c r="AD487" s="99" t="s">
        <v>123</v>
      </c>
      <c r="AE487" s="99" t="s">
        <v>123</v>
      </c>
    </row>
    <row r="488" spans="1:31" s="102" customFormat="1" hidden="1">
      <c r="A488" s="99" t="s">
        <v>683</v>
      </c>
      <c r="B488" s="99" t="s">
        <v>41</v>
      </c>
      <c r="C488" s="99" t="s">
        <v>686</v>
      </c>
      <c r="D488" s="99">
        <v>34921</v>
      </c>
      <c r="E488" s="99" t="s">
        <v>70</v>
      </c>
      <c r="F488" s="99" t="s">
        <v>702</v>
      </c>
      <c r="G488" s="100">
        <v>0</v>
      </c>
      <c r="H488" s="101">
        <v>41250</v>
      </c>
      <c r="I488" s="101">
        <f t="shared" ref="I488:I551" si="8">H488-G488</f>
        <v>41250</v>
      </c>
      <c r="J488" s="99" t="s">
        <v>42</v>
      </c>
      <c r="K488" s="101">
        <v>165000</v>
      </c>
      <c r="L488" s="99" t="s">
        <v>43</v>
      </c>
      <c r="M488" s="99" t="s">
        <v>96</v>
      </c>
      <c r="N488" s="99" t="s">
        <v>59</v>
      </c>
      <c r="O488" s="99" t="s">
        <v>45</v>
      </c>
      <c r="P488" s="99" t="s">
        <v>45</v>
      </c>
      <c r="Q488" s="99" t="s">
        <v>45</v>
      </c>
      <c r="R488" s="99" t="s">
        <v>45</v>
      </c>
      <c r="S488" s="99" t="s">
        <v>45</v>
      </c>
      <c r="T488" s="99" t="s">
        <v>45</v>
      </c>
      <c r="U488" s="99" t="s">
        <v>46</v>
      </c>
      <c r="V488" s="99" t="s">
        <v>97</v>
      </c>
      <c r="W488" s="99" t="s">
        <v>60</v>
      </c>
      <c r="X488" s="99" t="s">
        <v>48</v>
      </c>
      <c r="Y488" s="99" t="s">
        <v>48</v>
      </c>
      <c r="Z488" s="99" t="s">
        <v>48</v>
      </c>
      <c r="AA488" s="99" t="s">
        <v>48</v>
      </c>
      <c r="AB488" s="99" t="s">
        <v>48</v>
      </c>
      <c r="AC488" s="99" t="s">
        <v>48</v>
      </c>
      <c r="AD488" s="99" t="s">
        <v>123</v>
      </c>
      <c r="AE488" s="99" t="s">
        <v>123</v>
      </c>
    </row>
    <row r="489" spans="1:31" s="102" customFormat="1" hidden="1">
      <c r="A489" s="99" t="s">
        <v>683</v>
      </c>
      <c r="B489" s="99" t="s">
        <v>41</v>
      </c>
      <c r="C489" s="99" t="s">
        <v>703</v>
      </c>
      <c r="D489" s="99">
        <v>32689</v>
      </c>
      <c r="E489" s="99" t="s">
        <v>95</v>
      </c>
      <c r="F489" s="99" t="s">
        <v>704</v>
      </c>
      <c r="G489" s="100">
        <v>0</v>
      </c>
      <c r="H489" s="101">
        <v>33728.879999999997</v>
      </c>
      <c r="I489" s="101">
        <f t="shared" si="8"/>
        <v>33728.879999999997</v>
      </c>
      <c r="J489" s="99" t="s">
        <v>42</v>
      </c>
      <c r="K489" s="101">
        <v>339784.34</v>
      </c>
      <c r="L489" s="99" t="s">
        <v>43</v>
      </c>
      <c r="M489" s="99" t="s">
        <v>211</v>
      </c>
      <c r="N489" s="99" t="s">
        <v>59</v>
      </c>
      <c r="O489" s="99" t="s">
        <v>45</v>
      </c>
      <c r="P489" s="99" t="s">
        <v>45</v>
      </c>
      <c r="Q489" s="99" t="s">
        <v>45</v>
      </c>
      <c r="R489" s="99" t="s">
        <v>45</v>
      </c>
      <c r="S489" s="99" t="s">
        <v>45</v>
      </c>
      <c r="T489" s="99" t="s">
        <v>45</v>
      </c>
      <c r="U489" s="99" t="s">
        <v>46</v>
      </c>
      <c r="V489" s="99" t="s">
        <v>212</v>
      </c>
      <c r="W489" s="99" t="s">
        <v>60</v>
      </c>
      <c r="X489" s="99" t="s">
        <v>48</v>
      </c>
      <c r="Y489" s="99" t="s">
        <v>48</v>
      </c>
      <c r="Z489" s="99" t="s">
        <v>48</v>
      </c>
      <c r="AA489" s="99" t="s">
        <v>48</v>
      </c>
      <c r="AB489" s="99" t="s">
        <v>48</v>
      </c>
      <c r="AC489" s="99" t="s">
        <v>48</v>
      </c>
      <c r="AD489" s="99" t="s">
        <v>123</v>
      </c>
      <c r="AE489" s="99" t="s">
        <v>123</v>
      </c>
    </row>
    <row r="490" spans="1:31" s="102" customFormat="1" hidden="1">
      <c r="A490" s="99" t="s">
        <v>683</v>
      </c>
      <c r="B490" s="99" t="s">
        <v>41</v>
      </c>
      <c r="C490" s="99" t="s">
        <v>703</v>
      </c>
      <c r="D490" s="99">
        <v>32689</v>
      </c>
      <c r="E490" s="99" t="s">
        <v>95</v>
      </c>
      <c r="F490" s="99" t="s">
        <v>705</v>
      </c>
      <c r="G490" s="100">
        <v>0</v>
      </c>
      <c r="H490" s="101">
        <v>15529.68</v>
      </c>
      <c r="I490" s="101">
        <f t="shared" si="8"/>
        <v>15529.68</v>
      </c>
      <c r="J490" s="99" t="s">
        <v>42</v>
      </c>
      <c r="K490" s="101">
        <v>355314.02</v>
      </c>
      <c r="L490" s="99" t="s">
        <v>43</v>
      </c>
      <c r="M490" s="99" t="s">
        <v>211</v>
      </c>
      <c r="N490" s="99" t="s">
        <v>59</v>
      </c>
      <c r="O490" s="99" t="s">
        <v>45</v>
      </c>
      <c r="P490" s="99" t="s">
        <v>45</v>
      </c>
      <c r="Q490" s="99" t="s">
        <v>45</v>
      </c>
      <c r="R490" s="99" t="s">
        <v>45</v>
      </c>
      <c r="S490" s="99" t="s">
        <v>45</v>
      </c>
      <c r="T490" s="99" t="s">
        <v>45</v>
      </c>
      <c r="U490" s="99" t="s">
        <v>46</v>
      </c>
      <c r="V490" s="99" t="s">
        <v>212</v>
      </c>
      <c r="W490" s="99" t="s">
        <v>60</v>
      </c>
      <c r="X490" s="99" t="s">
        <v>48</v>
      </c>
      <c r="Y490" s="99" t="s">
        <v>48</v>
      </c>
      <c r="Z490" s="99" t="s">
        <v>48</v>
      </c>
      <c r="AA490" s="99" t="s">
        <v>48</v>
      </c>
      <c r="AB490" s="99" t="s">
        <v>48</v>
      </c>
      <c r="AC490" s="99" t="s">
        <v>48</v>
      </c>
      <c r="AD490" s="99" t="s">
        <v>123</v>
      </c>
      <c r="AE490" s="99" t="s">
        <v>123</v>
      </c>
    </row>
    <row r="491" spans="1:31" s="102" customFormat="1" ht="24" hidden="1">
      <c r="A491" s="99" t="s">
        <v>707</v>
      </c>
      <c r="B491" s="99" t="s">
        <v>41</v>
      </c>
      <c r="C491" s="99" t="s">
        <v>716</v>
      </c>
      <c r="D491" s="99">
        <v>1477</v>
      </c>
      <c r="E491" s="99" t="s">
        <v>717</v>
      </c>
      <c r="F491" s="99" t="s">
        <v>718</v>
      </c>
      <c r="G491" s="101">
        <v>49692.25</v>
      </c>
      <c r="H491" s="100">
        <v>0</v>
      </c>
      <c r="I491" s="101">
        <f t="shared" si="8"/>
        <v>-49692.25</v>
      </c>
      <c r="J491" s="99" t="s">
        <v>42</v>
      </c>
      <c r="K491" s="101">
        <v>487255.75</v>
      </c>
      <c r="L491" s="99" t="s">
        <v>43</v>
      </c>
      <c r="M491" s="99" t="s">
        <v>44</v>
      </c>
      <c r="N491" s="99" t="s">
        <v>59</v>
      </c>
      <c r="O491" s="99" t="s">
        <v>45</v>
      </c>
      <c r="P491" s="99" t="s">
        <v>45</v>
      </c>
      <c r="Q491" s="99" t="s">
        <v>45</v>
      </c>
      <c r="R491" s="99" t="s">
        <v>45</v>
      </c>
      <c r="S491" s="99" t="s">
        <v>45</v>
      </c>
      <c r="T491" s="99" t="s">
        <v>45</v>
      </c>
      <c r="U491" s="99" t="s">
        <v>46</v>
      </c>
      <c r="V491" s="99" t="s">
        <v>47</v>
      </c>
      <c r="W491" s="99" t="s">
        <v>60</v>
      </c>
      <c r="X491" s="99" t="s">
        <v>48</v>
      </c>
      <c r="Y491" s="99" t="s">
        <v>48</v>
      </c>
      <c r="Z491" s="99" t="s">
        <v>48</v>
      </c>
      <c r="AA491" s="99" t="s">
        <v>48</v>
      </c>
      <c r="AB491" s="99" t="s">
        <v>48</v>
      </c>
      <c r="AC491" s="99" t="s">
        <v>48</v>
      </c>
      <c r="AD491" s="99" t="s">
        <v>123</v>
      </c>
      <c r="AE491" s="99" t="s">
        <v>123</v>
      </c>
    </row>
    <row r="492" spans="1:31" s="102" customFormat="1" ht="24" hidden="1">
      <c r="A492" s="99" t="s">
        <v>707</v>
      </c>
      <c r="B492" s="99" t="s">
        <v>41</v>
      </c>
      <c r="C492" s="99" t="s">
        <v>709</v>
      </c>
      <c r="D492" s="99">
        <v>2170</v>
      </c>
      <c r="E492" s="99" t="s">
        <v>172</v>
      </c>
      <c r="F492" s="99" t="s">
        <v>719</v>
      </c>
      <c r="G492" s="100">
        <v>0</v>
      </c>
      <c r="H492" s="101">
        <v>140947.13</v>
      </c>
      <c r="I492" s="101">
        <f t="shared" si="8"/>
        <v>140947.13</v>
      </c>
      <c r="J492" s="99" t="s">
        <v>42</v>
      </c>
      <c r="K492" s="101">
        <v>628202.88</v>
      </c>
      <c r="L492" s="99" t="s">
        <v>43</v>
      </c>
      <c r="M492" s="99" t="s">
        <v>44</v>
      </c>
      <c r="N492" s="99" t="s">
        <v>59</v>
      </c>
      <c r="O492" s="99" t="s">
        <v>45</v>
      </c>
      <c r="P492" s="99" t="s">
        <v>45</v>
      </c>
      <c r="Q492" s="99" t="s">
        <v>45</v>
      </c>
      <c r="R492" s="99" t="s">
        <v>45</v>
      </c>
      <c r="S492" s="99" t="s">
        <v>45</v>
      </c>
      <c r="T492" s="99" t="s">
        <v>45</v>
      </c>
      <c r="U492" s="99" t="s">
        <v>46</v>
      </c>
      <c r="V492" s="99" t="s">
        <v>47</v>
      </c>
      <c r="W492" s="99" t="s">
        <v>60</v>
      </c>
      <c r="X492" s="99" t="s">
        <v>48</v>
      </c>
      <c r="Y492" s="99" t="s">
        <v>48</v>
      </c>
      <c r="Z492" s="99" t="s">
        <v>48</v>
      </c>
      <c r="AA492" s="99" t="s">
        <v>48</v>
      </c>
      <c r="AB492" s="99" t="s">
        <v>48</v>
      </c>
      <c r="AC492" s="99" t="s">
        <v>48</v>
      </c>
      <c r="AD492" s="99" t="s">
        <v>123</v>
      </c>
      <c r="AE492" s="99" t="s">
        <v>123</v>
      </c>
    </row>
    <row r="493" spans="1:31" s="102" customFormat="1" hidden="1">
      <c r="A493" s="99" t="s">
        <v>707</v>
      </c>
      <c r="B493" s="99" t="s">
        <v>41</v>
      </c>
      <c r="C493" s="99" t="s">
        <v>715</v>
      </c>
      <c r="D493" s="99">
        <v>2396</v>
      </c>
      <c r="E493" s="99" t="s">
        <v>628</v>
      </c>
      <c r="F493" s="99" t="s">
        <v>720</v>
      </c>
      <c r="G493" s="100">
        <v>0</v>
      </c>
      <c r="H493" s="101">
        <v>31924.58</v>
      </c>
      <c r="I493" s="101">
        <f t="shared" si="8"/>
        <v>31924.58</v>
      </c>
      <c r="J493" s="99" t="s">
        <v>42</v>
      </c>
      <c r="K493" s="101">
        <v>1380678.02</v>
      </c>
      <c r="L493" s="99" t="s">
        <v>43</v>
      </c>
      <c r="M493" s="99" t="s">
        <v>52</v>
      </c>
      <c r="N493" s="99" t="s">
        <v>59</v>
      </c>
      <c r="O493" s="99" t="s">
        <v>45</v>
      </c>
      <c r="P493" s="99" t="s">
        <v>45</v>
      </c>
      <c r="Q493" s="99" t="s">
        <v>45</v>
      </c>
      <c r="R493" s="99" t="s">
        <v>45</v>
      </c>
      <c r="S493" s="99" t="s">
        <v>45</v>
      </c>
      <c r="T493" s="99" t="s">
        <v>45</v>
      </c>
      <c r="U493" s="99" t="s">
        <v>46</v>
      </c>
      <c r="V493" s="99" t="s">
        <v>53</v>
      </c>
      <c r="W493" s="99" t="s">
        <v>60</v>
      </c>
      <c r="X493" s="99" t="s">
        <v>48</v>
      </c>
      <c r="Y493" s="99" t="s">
        <v>48</v>
      </c>
      <c r="Z493" s="99" t="s">
        <v>48</v>
      </c>
      <c r="AA493" s="99" t="s">
        <v>48</v>
      </c>
      <c r="AB493" s="99" t="s">
        <v>48</v>
      </c>
      <c r="AC493" s="99" t="s">
        <v>48</v>
      </c>
      <c r="AD493" s="99" t="s">
        <v>123</v>
      </c>
      <c r="AE493" s="99" t="s">
        <v>123</v>
      </c>
    </row>
    <row r="494" spans="1:31" s="102" customFormat="1" hidden="1">
      <c r="A494" s="99" t="s">
        <v>707</v>
      </c>
      <c r="B494" s="99" t="s">
        <v>41</v>
      </c>
      <c r="C494" s="99" t="s">
        <v>715</v>
      </c>
      <c r="D494" s="99">
        <v>2396</v>
      </c>
      <c r="E494" s="99" t="s">
        <v>628</v>
      </c>
      <c r="F494" s="99" t="s">
        <v>721</v>
      </c>
      <c r="G494" s="100">
        <v>0</v>
      </c>
      <c r="H494" s="101">
        <v>15042.67</v>
      </c>
      <c r="I494" s="101">
        <f t="shared" si="8"/>
        <v>15042.67</v>
      </c>
      <c r="J494" s="99" t="s">
        <v>42</v>
      </c>
      <c r="K494" s="101">
        <v>1395720.69</v>
      </c>
      <c r="L494" s="99" t="s">
        <v>43</v>
      </c>
      <c r="M494" s="99" t="s">
        <v>52</v>
      </c>
      <c r="N494" s="99" t="s">
        <v>59</v>
      </c>
      <c r="O494" s="99" t="s">
        <v>45</v>
      </c>
      <c r="P494" s="99" t="s">
        <v>45</v>
      </c>
      <c r="Q494" s="99" t="s">
        <v>45</v>
      </c>
      <c r="R494" s="99" t="s">
        <v>45</v>
      </c>
      <c r="S494" s="99" t="s">
        <v>45</v>
      </c>
      <c r="T494" s="99" t="s">
        <v>45</v>
      </c>
      <c r="U494" s="99" t="s">
        <v>46</v>
      </c>
      <c r="V494" s="99" t="s">
        <v>53</v>
      </c>
      <c r="W494" s="99" t="s">
        <v>60</v>
      </c>
      <c r="X494" s="99" t="s">
        <v>48</v>
      </c>
      <c r="Y494" s="99" t="s">
        <v>48</v>
      </c>
      <c r="Z494" s="99" t="s">
        <v>48</v>
      </c>
      <c r="AA494" s="99" t="s">
        <v>48</v>
      </c>
      <c r="AB494" s="99" t="s">
        <v>48</v>
      </c>
      <c r="AC494" s="99" t="s">
        <v>48</v>
      </c>
      <c r="AD494" s="99" t="s">
        <v>123</v>
      </c>
      <c r="AE494" s="99" t="s">
        <v>123</v>
      </c>
    </row>
    <row r="495" spans="1:31" s="102" customFormat="1" hidden="1">
      <c r="A495" s="99" t="s">
        <v>707</v>
      </c>
      <c r="B495" s="99" t="s">
        <v>41</v>
      </c>
      <c r="C495" s="99" t="s">
        <v>722</v>
      </c>
      <c r="D495" s="99">
        <v>778</v>
      </c>
      <c r="E495" s="99" t="s">
        <v>624</v>
      </c>
      <c r="F495" s="99" t="s">
        <v>723</v>
      </c>
      <c r="G495" s="101">
        <v>90363</v>
      </c>
      <c r="H495" s="100">
        <v>0</v>
      </c>
      <c r="I495" s="101">
        <f t="shared" si="8"/>
        <v>-90363</v>
      </c>
      <c r="J495" s="99" t="s">
        <v>42</v>
      </c>
      <c r="K495" s="101">
        <v>4461399.96</v>
      </c>
      <c r="L495" s="99" t="s">
        <v>43</v>
      </c>
      <c r="M495" s="99" t="s">
        <v>49</v>
      </c>
      <c r="N495" s="99" t="s">
        <v>59</v>
      </c>
      <c r="O495" s="99" t="s">
        <v>45</v>
      </c>
      <c r="P495" s="99" t="s">
        <v>45</v>
      </c>
      <c r="Q495" s="99" t="s">
        <v>45</v>
      </c>
      <c r="R495" s="99" t="s">
        <v>45</v>
      </c>
      <c r="S495" s="99" t="s">
        <v>45</v>
      </c>
      <c r="T495" s="99" t="s">
        <v>45</v>
      </c>
      <c r="U495" s="99" t="s">
        <v>46</v>
      </c>
      <c r="V495" s="99" t="s">
        <v>50</v>
      </c>
      <c r="W495" s="99" t="s">
        <v>60</v>
      </c>
      <c r="X495" s="99" t="s">
        <v>48</v>
      </c>
      <c r="Y495" s="99" t="s">
        <v>48</v>
      </c>
      <c r="Z495" s="99" t="s">
        <v>48</v>
      </c>
      <c r="AA495" s="99" t="s">
        <v>48</v>
      </c>
      <c r="AB495" s="99" t="s">
        <v>48</v>
      </c>
      <c r="AC495" s="99" t="s">
        <v>48</v>
      </c>
      <c r="AD495" s="99" t="s">
        <v>123</v>
      </c>
      <c r="AE495" s="99" t="s">
        <v>123</v>
      </c>
    </row>
    <row r="496" spans="1:31" s="102" customFormat="1" hidden="1">
      <c r="A496" s="99" t="s">
        <v>707</v>
      </c>
      <c r="B496" s="99" t="s">
        <v>41</v>
      </c>
      <c r="C496" s="99" t="s">
        <v>715</v>
      </c>
      <c r="D496" s="99">
        <v>2396</v>
      </c>
      <c r="E496" s="99" t="s">
        <v>628</v>
      </c>
      <c r="F496" s="99" t="s">
        <v>444</v>
      </c>
      <c r="G496" s="100">
        <v>0</v>
      </c>
      <c r="H496" s="101">
        <v>310000</v>
      </c>
      <c r="I496" s="101">
        <f t="shared" si="8"/>
        <v>310000</v>
      </c>
      <c r="J496" s="99" t="s">
        <v>42</v>
      </c>
      <c r="K496" s="101">
        <v>4771399.96</v>
      </c>
      <c r="L496" s="99" t="s">
        <v>43</v>
      </c>
      <c r="M496" s="99" t="s">
        <v>49</v>
      </c>
      <c r="N496" s="99" t="s">
        <v>59</v>
      </c>
      <c r="O496" s="99" t="s">
        <v>45</v>
      </c>
      <c r="P496" s="99" t="s">
        <v>45</v>
      </c>
      <c r="Q496" s="99" t="s">
        <v>45</v>
      </c>
      <c r="R496" s="99" t="s">
        <v>45</v>
      </c>
      <c r="S496" s="99" t="s">
        <v>45</v>
      </c>
      <c r="T496" s="99" t="s">
        <v>45</v>
      </c>
      <c r="U496" s="99" t="s">
        <v>46</v>
      </c>
      <c r="V496" s="99" t="s">
        <v>50</v>
      </c>
      <c r="W496" s="99" t="s">
        <v>60</v>
      </c>
      <c r="X496" s="99" t="s">
        <v>48</v>
      </c>
      <c r="Y496" s="99" t="s">
        <v>48</v>
      </c>
      <c r="Z496" s="99" t="s">
        <v>48</v>
      </c>
      <c r="AA496" s="99" t="s">
        <v>48</v>
      </c>
      <c r="AB496" s="99" t="s">
        <v>48</v>
      </c>
      <c r="AC496" s="99" t="s">
        <v>48</v>
      </c>
      <c r="AD496" s="99" t="s">
        <v>123</v>
      </c>
      <c r="AE496" s="99" t="s">
        <v>123</v>
      </c>
    </row>
    <row r="497" spans="1:31" s="102" customFormat="1" hidden="1">
      <c r="A497" s="99" t="s">
        <v>707</v>
      </c>
      <c r="B497" s="99" t="s">
        <v>41</v>
      </c>
      <c r="C497" s="99" t="s">
        <v>715</v>
      </c>
      <c r="D497" s="99">
        <v>2396</v>
      </c>
      <c r="E497" s="99" t="s">
        <v>628</v>
      </c>
      <c r="F497" s="99" t="s">
        <v>443</v>
      </c>
      <c r="G497" s="100">
        <v>0</v>
      </c>
      <c r="H497" s="101">
        <v>22500</v>
      </c>
      <c r="I497" s="101">
        <f t="shared" si="8"/>
        <v>22500</v>
      </c>
      <c r="J497" s="99" t="s">
        <v>42</v>
      </c>
      <c r="K497" s="101">
        <v>4793899.96</v>
      </c>
      <c r="L497" s="99" t="s">
        <v>43</v>
      </c>
      <c r="M497" s="99" t="s">
        <v>49</v>
      </c>
      <c r="N497" s="99" t="s">
        <v>59</v>
      </c>
      <c r="O497" s="99" t="s">
        <v>45</v>
      </c>
      <c r="P497" s="99" t="s">
        <v>45</v>
      </c>
      <c r="Q497" s="99" t="s">
        <v>45</v>
      </c>
      <c r="R497" s="99" t="s">
        <v>45</v>
      </c>
      <c r="S497" s="99" t="s">
        <v>45</v>
      </c>
      <c r="T497" s="99" t="s">
        <v>45</v>
      </c>
      <c r="U497" s="99" t="s">
        <v>46</v>
      </c>
      <c r="V497" s="99" t="s">
        <v>50</v>
      </c>
      <c r="W497" s="99" t="s">
        <v>60</v>
      </c>
      <c r="X497" s="99" t="s">
        <v>48</v>
      </c>
      <c r="Y497" s="99" t="s">
        <v>48</v>
      </c>
      <c r="Z497" s="99" t="s">
        <v>48</v>
      </c>
      <c r="AA497" s="99" t="s">
        <v>48</v>
      </c>
      <c r="AB497" s="99" t="s">
        <v>48</v>
      </c>
      <c r="AC497" s="99" t="s">
        <v>48</v>
      </c>
      <c r="AD497" s="99" t="s">
        <v>123</v>
      </c>
      <c r="AE497" s="99" t="s">
        <v>123</v>
      </c>
    </row>
    <row r="498" spans="1:31" s="102" customFormat="1" ht="24" hidden="1">
      <c r="A498" s="99" t="s">
        <v>707</v>
      </c>
      <c r="B498" s="99" t="s">
        <v>41</v>
      </c>
      <c r="C498" s="99" t="s">
        <v>715</v>
      </c>
      <c r="D498" s="99">
        <v>2396</v>
      </c>
      <c r="E498" s="99" t="s">
        <v>628</v>
      </c>
      <c r="F498" s="99" t="s">
        <v>442</v>
      </c>
      <c r="G498" s="100">
        <v>0</v>
      </c>
      <c r="H498" s="101">
        <v>45833.33</v>
      </c>
      <c r="I498" s="101">
        <f t="shared" si="8"/>
        <v>45833.33</v>
      </c>
      <c r="J498" s="99" t="s">
        <v>42</v>
      </c>
      <c r="K498" s="101">
        <v>4839733.29</v>
      </c>
      <c r="L498" s="99" t="s">
        <v>43</v>
      </c>
      <c r="M498" s="99" t="s">
        <v>49</v>
      </c>
      <c r="N498" s="99" t="s">
        <v>59</v>
      </c>
      <c r="O498" s="99" t="s">
        <v>45</v>
      </c>
      <c r="P498" s="99" t="s">
        <v>45</v>
      </c>
      <c r="Q498" s="99" t="s">
        <v>45</v>
      </c>
      <c r="R498" s="99" t="s">
        <v>45</v>
      </c>
      <c r="S498" s="99" t="s">
        <v>45</v>
      </c>
      <c r="T498" s="99" t="s">
        <v>45</v>
      </c>
      <c r="U498" s="99" t="s">
        <v>46</v>
      </c>
      <c r="V498" s="99" t="s">
        <v>50</v>
      </c>
      <c r="W498" s="99" t="s">
        <v>60</v>
      </c>
      <c r="X498" s="99" t="s">
        <v>48</v>
      </c>
      <c r="Y498" s="99" t="s">
        <v>48</v>
      </c>
      <c r="Z498" s="99" t="s">
        <v>48</v>
      </c>
      <c r="AA498" s="99" t="s">
        <v>48</v>
      </c>
      <c r="AB498" s="99" t="s">
        <v>48</v>
      </c>
      <c r="AC498" s="99" t="s">
        <v>48</v>
      </c>
      <c r="AD498" s="99" t="s">
        <v>123</v>
      </c>
      <c r="AE498" s="99" t="s">
        <v>123</v>
      </c>
    </row>
    <row r="499" spans="1:31" s="102" customFormat="1" hidden="1">
      <c r="A499" s="99" t="s">
        <v>707</v>
      </c>
      <c r="B499" s="99" t="s">
        <v>41</v>
      </c>
      <c r="C499" s="99" t="s">
        <v>724</v>
      </c>
      <c r="D499" s="99">
        <v>669</v>
      </c>
      <c r="E499" s="99" t="s">
        <v>182</v>
      </c>
      <c r="F499" s="99" t="s">
        <v>725</v>
      </c>
      <c r="G499" s="101">
        <v>115500</v>
      </c>
      <c r="H499" s="100">
        <v>0</v>
      </c>
      <c r="I499" s="101">
        <f t="shared" si="8"/>
        <v>-115500</v>
      </c>
      <c r="J499" s="99" t="s">
        <v>42</v>
      </c>
      <c r="K499" s="101">
        <v>187062</v>
      </c>
      <c r="L499" s="99" t="s">
        <v>43</v>
      </c>
      <c r="M499" s="99" t="s">
        <v>85</v>
      </c>
      <c r="N499" s="99" t="s">
        <v>59</v>
      </c>
      <c r="O499" s="99" t="s">
        <v>45</v>
      </c>
      <c r="P499" s="99" t="s">
        <v>45</v>
      </c>
      <c r="Q499" s="99" t="s">
        <v>45</v>
      </c>
      <c r="R499" s="99" t="s">
        <v>45</v>
      </c>
      <c r="S499" s="99" t="s">
        <v>45</v>
      </c>
      <c r="T499" s="99" t="s">
        <v>45</v>
      </c>
      <c r="U499" s="99" t="s">
        <v>46</v>
      </c>
      <c r="V499" s="99" t="s">
        <v>86</v>
      </c>
      <c r="W499" s="99" t="s">
        <v>60</v>
      </c>
      <c r="X499" s="99" t="s">
        <v>48</v>
      </c>
      <c r="Y499" s="99" t="s">
        <v>48</v>
      </c>
      <c r="Z499" s="99" t="s">
        <v>48</v>
      </c>
      <c r="AA499" s="99" t="s">
        <v>48</v>
      </c>
      <c r="AB499" s="99" t="s">
        <v>48</v>
      </c>
      <c r="AC499" s="99" t="s">
        <v>48</v>
      </c>
      <c r="AD499" s="99" t="s">
        <v>123</v>
      </c>
      <c r="AE499" s="99" t="s">
        <v>123</v>
      </c>
    </row>
    <row r="500" spans="1:31" s="102" customFormat="1" hidden="1">
      <c r="A500" s="99" t="s">
        <v>707</v>
      </c>
      <c r="B500" s="99" t="s">
        <v>41</v>
      </c>
      <c r="C500" s="99" t="s">
        <v>715</v>
      </c>
      <c r="D500" s="99">
        <v>2396</v>
      </c>
      <c r="E500" s="99" t="s">
        <v>628</v>
      </c>
      <c r="F500" s="99" t="s">
        <v>92</v>
      </c>
      <c r="G500" s="100">
        <v>0</v>
      </c>
      <c r="H500" s="101">
        <v>27500</v>
      </c>
      <c r="I500" s="101">
        <f t="shared" si="8"/>
        <v>27500</v>
      </c>
      <c r="J500" s="99" t="s">
        <v>42</v>
      </c>
      <c r="K500" s="101">
        <v>214562</v>
      </c>
      <c r="L500" s="99" t="s">
        <v>43</v>
      </c>
      <c r="M500" s="99" t="s">
        <v>85</v>
      </c>
      <c r="N500" s="99" t="s">
        <v>59</v>
      </c>
      <c r="O500" s="99" t="s">
        <v>45</v>
      </c>
      <c r="P500" s="99" t="s">
        <v>45</v>
      </c>
      <c r="Q500" s="99" t="s">
        <v>45</v>
      </c>
      <c r="R500" s="99" t="s">
        <v>45</v>
      </c>
      <c r="S500" s="99" t="s">
        <v>45</v>
      </c>
      <c r="T500" s="99" t="s">
        <v>45</v>
      </c>
      <c r="U500" s="99" t="s">
        <v>46</v>
      </c>
      <c r="V500" s="99" t="s">
        <v>86</v>
      </c>
      <c r="W500" s="99" t="s">
        <v>60</v>
      </c>
      <c r="X500" s="99" t="s">
        <v>48</v>
      </c>
      <c r="Y500" s="99" t="s">
        <v>48</v>
      </c>
      <c r="Z500" s="99" t="s">
        <v>48</v>
      </c>
      <c r="AA500" s="99" t="s">
        <v>48</v>
      </c>
      <c r="AB500" s="99" t="s">
        <v>48</v>
      </c>
      <c r="AC500" s="99" t="s">
        <v>48</v>
      </c>
      <c r="AD500" s="99" t="s">
        <v>123</v>
      </c>
      <c r="AE500" s="99" t="s">
        <v>123</v>
      </c>
    </row>
    <row r="501" spans="1:31" s="102" customFormat="1" hidden="1">
      <c r="A501" s="99" t="s">
        <v>707</v>
      </c>
      <c r="B501" s="99" t="s">
        <v>41</v>
      </c>
      <c r="C501" s="99" t="s">
        <v>710</v>
      </c>
      <c r="D501" s="99">
        <v>2613</v>
      </c>
      <c r="E501" s="99" t="s">
        <v>157</v>
      </c>
      <c r="F501" s="99" t="s">
        <v>291</v>
      </c>
      <c r="G501" s="100">
        <v>0</v>
      </c>
      <c r="H501" s="101">
        <v>66194.41</v>
      </c>
      <c r="I501" s="101">
        <f t="shared" si="8"/>
        <v>66194.41</v>
      </c>
      <c r="J501" s="99" t="s">
        <v>42</v>
      </c>
      <c r="K501" s="101">
        <v>463360.87</v>
      </c>
      <c r="L501" s="99" t="s">
        <v>43</v>
      </c>
      <c r="M501" s="99" t="s">
        <v>292</v>
      </c>
      <c r="N501" s="99" t="s">
        <v>59</v>
      </c>
      <c r="O501" s="99" t="s">
        <v>45</v>
      </c>
      <c r="P501" s="99" t="s">
        <v>45</v>
      </c>
      <c r="Q501" s="99" t="s">
        <v>45</v>
      </c>
      <c r="R501" s="99" t="s">
        <v>45</v>
      </c>
      <c r="S501" s="99" t="s">
        <v>45</v>
      </c>
      <c r="T501" s="99" t="s">
        <v>45</v>
      </c>
      <c r="U501" s="99" t="s">
        <v>46</v>
      </c>
      <c r="V501" s="99" t="s">
        <v>293</v>
      </c>
      <c r="W501" s="99" t="s">
        <v>60</v>
      </c>
      <c r="X501" s="99" t="s">
        <v>48</v>
      </c>
      <c r="Y501" s="99" t="s">
        <v>48</v>
      </c>
      <c r="Z501" s="99" t="s">
        <v>48</v>
      </c>
      <c r="AA501" s="99" t="s">
        <v>48</v>
      </c>
      <c r="AB501" s="99" t="s">
        <v>48</v>
      </c>
      <c r="AC501" s="99" t="s">
        <v>48</v>
      </c>
      <c r="AD501" s="99" t="s">
        <v>123</v>
      </c>
      <c r="AE501" s="99" t="s">
        <v>123</v>
      </c>
    </row>
    <row r="502" spans="1:31" s="102" customFormat="1" hidden="1">
      <c r="A502" s="99" t="s">
        <v>707</v>
      </c>
      <c r="B502" s="99" t="s">
        <v>41</v>
      </c>
      <c r="C502" s="99" t="s">
        <v>722</v>
      </c>
      <c r="D502" s="99">
        <v>778</v>
      </c>
      <c r="E502" s="99" t="s">
        <v>624</v>
      </c>
      <c r="F502" s="99" t="s">
        <v>726</v>
      </c>
      <c r="G502" s="101">
        <v>110000</v>
      </c>
      <c r="H502" s="100">
        <v>0</v>
      </c>
      <c r="I502" s="101">
        <f t="shared" si="8"/>
        <v>-110000</v>
      </c>
      <c r="J502" s="99" t="s">
        <v>42</v>
      </c>
      <c r="K502" s="101">
        <v>55000</v>
      </c>
      <c r="L502" s="99" t="s">
        <v>43</v>
      </c>
      <c r="M502" s="99" t="s">
        <v>96</v>
      </c>
      <c r="N502" s="99" t="s">
        <v>59</v>
      </c>
      <c r="O502" s="99" t="s">
        <v>45</v>
      </c>
      <c r="P502" s="99" t="s">
        <v>45</v>
      </c>
      <c r="Q502" s="99" t="s">
        <v>45</v>
      </c>
      <c r="R502" s="99" t="s">
        <v>45</v>
      </c>
      <c r="S502" s="99" t="s">
        <v>45</v>
      </c>
      <c r="T502" s="99" t="s">
        <v>45</v>
      </c>
      <c r="U502" s="99" t="s">
        <v>46</v>
      </c>
      <c r="V502" s="99" t="s">
        <v>97</v>
      </c>
      <c r="W502" s="99" t="s">
        <v>60</v>
      </c>
      <c r="X502" s="99" t="s">
        <v>48</v>
      </c>
      <c r="Y502" s="99" t="s">
        <v>48</v>
      </c>
      <c r="Z502" s="99" t="s">
        <v>48</v>
      </c>
      <c r="AA502" s="99" t="s">
        <v>48</v>
      </c>
      <c r="AB502" s="99" t="s">
        <v>48</v>
      </c>
      <c r="AC502" s="99" t="s">
        <v>48</v>
      </c>
      <c r="AD502" s="99" t="s">
        <v>123</v>
      </c>
      <c r="AE502" s="99" t="s">
        <v>123</v>
      </c>
    </row>
    <row r="503" spans="1:31" s="102" customFormat="1" hidden="1">
      <c r="A503" s="99" t="s">
        <v>707</v>
      </c>
      <c r="B503" s="99" t="s">
        <v>41</v>
      </c>
      <c r="C503" s="99" t="s">
        <v>712</v>
      </c>
      <c r="D503" s="99">
        <v>1757</v>
      </c>
      <c r="E503" s="99" t="s">
        <v>242</v>
      </c>
      <c r="F503" s="99" t="s">
        <v>727</v>
      </c>
      <c r="G503" s="101">
        <v>41250</v>
      </c>
      <c r="H503" s="100">
        <v>0</v>
      </c>
      <c r="I503" s="101">
        <f t="shared" si="8"/>
        <v>-41250</v>
      </c>
      <c r="J503" s="99" t="s">
        <v>42</v>
      </c>
      <c r="K503" s="101">
        <v>13750</v>
      </c>
      <c r="L503" s="99" t="s">
        <v>43</v>
      </c>
      <c r="M503" s="99" t="s">
        <v>96</v>
      </c>
      <c r="N503" s="99" t="s">
        <v>59</v>
      </c>
      <c r="O503" s="99" t="s">
        <v>45</v>
      </c>
      <c r="P503" s="99" t="s">
        <v>45</v>
      </c>
      <c r="Q503" s="99" t="s">
        <v>45</v>
      </c>
      <c r="R503" s="99" t="s">
        <v>45</v>
      </c>
      <c r="S503" s="99" t="s">
        <v>45</v>
      </c>
      <c r="T503" s="99" t="s">
        <v>45</v>
      </c>
      <c r="U503" s="99" t="s">
        <v>46</v>
      </c>
      <c r="V503" s="99" t="s">
        <v>97</v>
      </c>
      <c r="W503" s="99" t="s">
        <v>60</v>
      </c>
      <c r="X503" s="99" t="s">
        <v>48</v>
      </c>
      <c r="Y503" s="99" t="s">
        <v>48</v>
      </c>
      <c r="Z503" s="99" t="s">
        <v>48</v>
      </c>
      <c r="AA503" s="99" t="s">
        <v>48</v>
      </c>
      <c r="AB503" s="99" t="s">
        <v>48</v>
      </c>
      <c r="AC503" s="99" t="s">
        <v>48</v>
      </c>
      <c r="AD503" s="99" t="s">
        <v>123</v>
      </c>
      <c r="AE503" s="99" t="s">
        <v>123</v>
      </c>
    </row>
    <row r="504" spans="1:31" s="102" customFormat="1" hidden="1">
      <c r="A504" s="99" t="s">
        <v>707</v>
      </c>
      <c r="B504" s="99" t="s">
        <v>41</v>
      </c>
      <c r="C504" s="99" t="s">
        <v>714</v>
      </c>
      <c r="D504" s="99">
        <v>165</v>
      </c>
      <c r="E504" s="99" t="s">
        <v>297</v>
      </c>
      <c r="F504" s="99" t="s">
        <v>728</v>
      </c>
      <c r="G504" s="100">
        <v>0</v>
      </c>
      <c r="H504" s="101">
        <v>15896.63</v>
      </c>
      <c r="I504" s="101">
        <f t="shared" si="8"/>
        <v>15896.63</v>
      </c>
      <c r="J504" s="99" t="s">
        <v>42</v>
      </c>
      <c r="K504" s="101">
        <v>371210.65</v>
      </c>
      <c r="L504" s="99" t="s">
        <v>43</v>
      </c>
      <c r="M504" s="99" t="s">
        <v>211</v>
      </c>
      <c r="N504" s="99" t="s">
        <v>59</v>
      </c>
      <c r="O504" s="99" t="s">
        <v>45</v>
      </c>
      <c r="P504" s="99" t="s">
        <v>45</v>
      </c>
      <c r="Q504" s="99" t="s">
        <v>45</v>
      </c>
      <c r="R504" s="99" t="s">
        <v>45</v>
      </c>
      <c r="S504" s="99" t="s">
        <v>45</v>
      </c>
      <c r="T504" s="99" t="s">
        <v>45</v>
      </c>
      <c r="U504" s="99" t="s">
        <v>46</v>
      </c>
      <c r="V504" s="99" t="s">
        <v>212</v>
      </c>
      <c r="W504" s="99" t="s">
        <v>60</v>
      </c>
      <c r="X504" s="99" t="s">
        <v>48</v>
      </c>
      <c r="Y504" s="99" t="s">
        <v>48</v>
      </c>
      <c r="Z504" s="99" t="s">
        <v>48</v>
      </c>
      <c r="AA504" s="99" t="s">
        <v>48</v>
      </c>
      <c r="AB504" s="99" t="s">
        <v>48</v>
      </c>
      <c r="AC504" s="99" t="s">
        <v>48</v>
      </c>
      <c r="AD504" s="99" t="s">
        <v>123</v>
      </c>
      <c r="AE504" s="99" t="s">
        <v>123</v>
      </c>
    </row>
    <row r="505" spans="1:31" s="102" customFormat="1" hidden="1">
      <c r="A505" s="99" t="s">
        <v>707</v>
      </c>
      <c r="B505" s="99" t="s">
        <v>41</v>
      </c>
      <c r="C505" s="99" t="s">
        <v>714</v>
      </c>
      <c r="D505" s="99">
        <v>165</v>
      </c>
      <c r="E505" s="99" t="s">
        <v>297</v>
      </c>
      <c r="F505" s="99" t="s">
        <v>729</v>
      </c>
      <c r="G505" s="100">
        <v>0</v>
      </c>
      <c r="H505" s="101">
        <v>35266.33</v>
      </c>
      <c r="I505" s="101">
        <f t="shared" si="8"/>
        <v>35266.33</v>
      </c>
      <c r="J505" s="99" t="s">
        <v>42</v>
      </c>
      <c r="K505" s="101">
        <v>406476.98</v>
      </c>
      <c r="L505" s="99" t="s">
        <v>43</v>
      </c>
      <c r="M505" s="99" t="s">
        <v>211</v>
      </c>
      <c r="N505" s="99" t="s">
        <v>59</v>
      </c>
      <c r="O505" s="99" t="s">
        <v>45</v>
      </c>
      <c r="P505" s="99" t="s">
        <v>45</v>
      </c>
      <c r="Q505" s="99" t="s">
        <v>45</v>
      </c>
      <c r="R505" s="99" t="s">
        <v>45</v>
      </c>
      <c r="S505" s="99" t="s">
        <v>45</v>
      </c>
      <c r="T505" s="99" t="s">
        <v>45</v>
      </c>
      <c r="U505" s="99" t="s">
        <v>46</v>
      </c>
      <c r="V505" s="99" t="s">
        <v>212</v>
      </c>
      <c r="W505" s="99" t="s">
        <v>60</v>
      </c>
      <c r="X505" s="99" t="s">
        <v>48</v>
      </c>
      <c r="Y505" s="99" t="s">
        <v>48</v>
      </c>
      <c r="Z505" s="99" t="s">
        <v>48</v>
      </c>
      <c r="AA505" s="99" t="s">
        <v>48</v>
      </c>
      <c r="AB505" s="99" t="s">
        <v>48</v>
      </c>
      <c r="AC505" s="99" t="s">
        <v>48</v>
      </c>
      <c r="AD505" s="99" t="s">
        <v>123</v>
      </c>
      <c r="AE505" s="99" t="s">
        <v>123</v>
      </c>
    </row>
    <row r="506" spans="1:31" s="102" customFormat="1" hidden="1">
      <c r="A506" s="99" t="s">
        <v>707</v>
      </c>
      <c r="B506" s="99" t="s">
        <v>41</v>
      </c>
      <c r="C506" s="99" t="s">
        <v>713</v>
      </c>
      <c r="D506" s="99">
        <v>582</v>
      </c>
      <c r="E506" s="99" t="s">
        <v>110</v>
      </c>
      <c r="F506" s="99" t="s">
        <v>730</v>
      </c>
      <c r="G506" s="101">
        <v>13417.42</v>
      </c>
      <c r="H506" s="100">
        <v>0</v>
      </c>
      <c r="I506" s="101">
        <f t="shared" si="8"/>
        <v>-13417.42</v>
      </c>
      <c r="J506" s="99" t="s">
        <v>42</v>
      </c>
      <c r="K506" s="101">
        <v>393059.56</v>
      </c>
      <c r="L506" s="99" t="s">
        <v>43</v>
      </c>
      <c r="M506" s="99" t="s">
        <v>211</v>
      </c>
      <c r="N506" s="99" t="s">
        <v>59</v>
      </c>
      <c r="O506" s="99" t="s">
        <v>45</v>
      </c>
      <c r="P506" s="99" t="s">
        <v>45</v>
      </c>
      <c r="Q506" s="99" t="s">
        <v>45</v>
      </c>
      <c r="R506" s="99" t="s">
        <v>45</v>
      </c>
      <c r="S506" s="99" t="s">
        <v>45</v>
      </c>
      <c r="T506" s="99" t="s">
        <v>45</v>
      </c>
      <c r="U506" s="99" t="s">
        <v>46</v>
      </c>
      <c r="V506" s="99" t="s">
        <v>212</v>
      </c>
      <c r="W506" s="99" t="s">
        <v>60</v>
      </c>
      <c r="X506" s="99" t="s">
        <v>48</v>
      </c>
      <c r="Y506" s="99" t="s">
        <v>48</v>
      </c>
      <c r="Z506" s="99" t="s">
        <v>48</v>
      </c>
      <c r="AA506" s="99" t="s">
        <v>48</v>
      </c>
      <c r="AB506" s="99" t="s">
        <v>48</v>
      </c>
      <c r="AC506" s="99" t="s">
        <v>48</v>
      </c>
      <c r="AD506" s="99" t="s">
        <v>123</v>
      </c>
      <c r="AE506" s="99" t="s">
        <v>123</v>
      </c>
    </row>
    <row r="507" spans="1:31" s="102" customFormat="1" hidden="1">
      <c r="A507" s="99" t="s">
        <v>707</v>
      </c>
      <c r="B507" s="99" t="s">
        <v>41</v>
      </c>
      <c r="C507" s="99" t="s">
        <v>713</v>
      </c>
      <c r="D507" s="99">
        <v>582</v>
      </c>
      <c r="E507" s="99" t="s">
        <v>110</v>
      </c>
      <c r="F507" s="99" t="s">
        <v>731</v>
      </c>
      <c r="G507" s="101">
        <v>13954.55</v>
      </c>
      <c r="H507" s="100">
        <v>0</v>
      </c>
      <c r="I507" s="101">
        <f t="shared" si="8"/>
        <v>-13954.55</v>
      </c>
      <c r="J507" s="99" t="s">
        <v>42</v>
      </c>
      <c r="K507" s="101">
        <v>379105.01</v>
      </c>
      <c r="L507" s="99" t="s">
        <v>43</v>
      </c>
      <c r="M507" s="99" t="s">
        <v>211</v>
      </c>
      <c r="N507" s="99" t="s">
        <v>59</v>
      </c>
      <c r="O507" s="99" t="s">
        <v>45</v>
      </c>
      <c r="P507" s="99" t="s">
        <v>45</v>
      </c>
      <c r="Q507" s="99" t="s">
        <v>45</v>
      </c>
      <c r="R507" s="99" t="s">
        <v>45</v>
      </c>
      <c r="S507" s="99" t="s">
        <v>45</v>
      </c>
      <c r="T507" s="99" t="s">
        <v>45</v>
      </c>
      <c r="U507" s="99" t="s">
        <v>46</v>
      </c>
      <c r="V507" s="99" t="s">
        <v>212</v>
      </c>
      <c r="W507" s="99" t="s">
        <v>60</v>
      </c>
      <c r="X507" s="99" t="s">
        <v>48</v>
      </c>
      <c r="Y507" s="99" t="s">
        <v>48</v>
      </c>
      <c r="Z507" s="99" t="s">
        <v>48</v>
      </c>
      <c r="AA507" s="99" t="s">
        <v>48</v>
      </c>
      <c r="AB507" s="99" t="s">
        <v>48</v>
      </c>
      <c r="AC507" s="99" t="s">
        <v>48</v>
      </c>
      <c r="AD507" s="99" t="s">
        <v>123</v>
      </c>
      <c r="AE507" s="99" t="s">
        <v>123</v>
      </c>
    </row>
    <row r="508" spans="1:31" s="102" customFormat="1" hidden="1">
      <c r="A508" s="99" t="s">
        <v>707</v>
      </c>
      <c r="B508" s="99" t="s">
        <v>41</v>
      </c>
      <c r="C508" s="99" t="s">
        <v>713</v>
      </c>
      <c r="D508" s="99">
        <v>582</v>
      </c>
      <c r="E508" s="99" t="s">
        <v>110</v>
      </c>
      <c r="F508" s="99" t="s">
        <v>732</v>
      </c>
      <c r="G508" s="101">
        <v>51288.68</v>
      </c>
      <c r="H508" s="100">
        <v>0</v>
      </c>
      <c r="I508" s="101">
        <f t="shared" si="8"/>
        <v>-51288.68</v>
      </c>
      <c r="J508" s="99" t="s">
        <v>42</v>
      </c>
      <c r="K508" s="101">
        <v>327816.33</v>
      </c>
      <c r="L508" s="99" t="s">
        <v>43</v>
      </c>
      <c r="M508" s="99" t="s">
        <v>211</v>
      </c>
      <c r="N508" s="99" t="s">
        <v>59</v>
      </c>
      <c r="O508" s="99" t="s">
        <v>45</v>
      </c>
      <c r="P508" s="99" t="s">
        <v>45</v>
      </c>
      <c r="Q508" s="99" t="s">
        <v>45</v>
      </c>
      <c r="R508" s="99" t="s">
        <v>45</v>
      </c>
      <c r="S508" s="99" t="s">
        <v>45</v>
      </c>
      <c r="T508" s="99" t="s">
        <v>45</v>
      </c>
      <c r="U508" s="99" t="s">
        <v>46</v>
      </c>
      <c r="V508" s="99" t="s">
        <v>212</v>
      </c>
      <c r="W508" s="99" t="s">
        <v>60</v>
      </c>
      <c r="X508" s="99" t="s">
        <v>48</v>
      </c>
      <c r="Y508" s="99" t="s">
        <v>48</v>
      </c>
      <c r="Z508" s="99" t="s">
        <v>48</v>
      </c>
      <c r="AA508" s="99" t="s">
        <v>48</v>
      </c>
      <c r="AB508" s="99" t="s">
        <v>48</v>
      </c>
      <c r="AC508" s="99" t="s">
        <v>48</v>
      </c>
      <c r="AD508" s="99" t="s">
        <v>123</v>
      </c>
      <c r="AE508" s="99" t="s">
        <v>123</v>
      </c>
    </row>
    <row r="509" spans="1:31" s="102" customFormat="1" hidden="1">
      <c r="A509" s="99" t="s">
        <v>707</v>
      </c>
      <c r="B509" s="99" t="s">
        <v>41</v>
      </c>
      <c r="C509" s="99" t="s">
        <v>713</v>
      </c>
      <c r="D509" s="99">
        <v>582</v>
      </c>
      <c r="E509" s="99" t="s">
        <v>110</v>
      </c>
      <c r="F509" s="99" t="s">
        <v>733</v>
      </c>
      <c r="G509" s="101">
        <v>15896.63</v>
      </c>
      <c r="H509" s="100">
        <v>0</v>
      </c>
      <c r="I509" s="101">
        <f t="shared" si="8"/>
        <v>-15896.63</v>
      </c>
      <c r="J509" s="99" t="s">
        <v>42</v>
      </c>
      <c r="K509" s="101">
        <v>311919.7</v>
      </c>
      <c r="L509" s="99" t="s">
        <v>43</v>
      </c>
      <c r="M509" s="99" t="s">
        <v>211</v>
      </c>
      <c r="N509" s="99" t="s">
        <v>59</v>
      </c>
      <c r="O509" s="99" t="s">
        <v>45</v>
      </c>
      <c r="P509" s="99" t="s">
        <v>45</v>
      </c>
      <c r="Q509" s="99" t="s">
        <v>45</v>
      </c>
      <c r="R509" s="99" t="s">
        <v>45</v>
      </c>
      <c r="S509" s="99" t="s">
        <v>45</v>
      </c>
      <c r="T509" s="99" t="s">
        <v>45</v>
      </c>
      <c r="U509" s="99" t="s">
        <v>46</v>
      </c>
      <c r="V509" s="99" t="s">
        <v>212</v>
      </c>
      <c r="W509" s="99" t="s">
        <v>60</v>
      </c>
      <c r="X509" s="99" t="s">
        <v>48</v>
      </c>
      <c r="Y509" s="99" t="s">
        <v>48</v>
      </c>
      <c r="Z509" s="99" t="s">
        <v>48</v>
      </c>
      <c r="AA509" s="99" t="s">
        <v>48</v>
      </c>
      <c r="AB509" s="99" t="s">
        <v>48</v>
      </c>
      <c r="AC509" s="99" t="s">
        <v>48</v>
      </c>
      <c r="AD509" s="99" t="s">
        <v>123</v>
      </c>
      <c r="AE509" s="99" t="s">
        <v>123</v>
      </c>
    </row>
    <row r="510" spans="1:31" s="102" customFormat="1" hidden="1">
      <c r="A510" s="99" t="s">
        <v>707</v>
      </c>
      <c r="B510" s="99" t="s">
        <v>41</v>
      </c>
      <c r="C510" s="99" t="s">
        <v>713</v>
      </c>
      <c r="D510" s="99">
        <v>582</v>
      </c>
      <c r="E510" s="99" t="s">
        <v>110</v>
      </c>
      <c r="F510" s="99" t="s">
        <v>734</v>
      </c>
      <c r="G510" s="101">
        <v>16027.16</v>
      </c>
      <c r="H510" s="100">
        <v>0</v>
      </c>
      <c r="I510" s="101">
        <f t="shared" si="8"/>
        <v>-16027.16</v>
      </c>
      <c r="J510" s="99" t="s">
        <v>42</v>
      </c>
      <c r="K510" s="101">
        <v>295892.53999999998</v>
      </c>
      <c r="L510" s="99" t="s">
        <v>43</v>
      </c>
      <c r="M510" s="99" t="s">
        <v>211</v>
      </c>
      <c r="N510" s="99" t="s">
        <v>59</v>
      </c>
      <c r="O510" s="99" t="s">
        <v>45</v>
      </c>
      <c r="P510" s="99" t="s">
        <v>45</v>
      </c>
      <c r="Q510" s="99" t="s">
        <v>45</v>
      </c>
      <c r="R510" s="99" t="s">
        <v>45</v>
      </c>
      <c r="S510" s="99" t="s">
        <v>45</v>
      </c>
      <c r="T510" s="99" t="s">
        <v>45</v>
      </c>
      <c r="U510" s="99" t="s">
        <v>46</v>
      </c>
      <c r="V510" s="99" t="s">
        <v>212</v>
      </c>
      <c r="W510" s="99" t="s">
        <v>60</v>
      </c>
      <c r="X510" s="99" t="s">
        <v>48</v>
      </c>
      <c r="Y510" s="99" t="s">
        <v>48</v>
      </c>
      <c r="Z510" s="99" t="s">
        <v>48</v>
      </c>
      <c r="AA510" s="99" t="s">
        <v>48</v>
      </c>
      <c r="AB510" s="99" t="s">
        <v>48</v>
      </c>
      <c r="AC510" s="99" t="s">
        <v>48</v>
      </c>
      <c r="AD510" s="99" t="s">
        <v>123</v>
      </c>
      <c r="AE510" s="99" t="s">
        <v>123</v>
      </c>
    </row>
    <row r="511" spans="1:31" s="102" customFormat="1" hidden="1">
      <c r="A511" s="99" t="s">
        <v>707</v>
      </c>
      <c r="B511" s="99" t="s">
        <v>41</v>
      </c>
      <c r="C511" s="99" t="s">
        <v>713</v>
      </c>
      <c r="D511" s="99">
        <v>582</v>
      </c>
      <c r="E511" s="99" t="s">
        <v>110</v>
      </c>
      <c r="F511" s="99" t="s">
        <v>735</v>
      </c>
      <c r="G511" s="101">
        <v>21226.78</v>
      </c>
      <c r="H511" s="100">
        <v>0</v>
      </c>
      <c r="I511" s="101">
        <f t="shared" si="8"/>
        <v>-21226.78</v>
      </c>
      <c r="J511" s="99" t="s">
        <v>42</v>
      </c>
      <c r="K511" s="101">
        <v>274665.76</v>
      </c>
      <c r="L511" s="99" t="s">
        <v>43</v>
      </c>
      <c r="M511" s="99" t="s">
        <v>211</v>
      </c>
      <c r="N511" s="99" t="s">
        <v>59</v>
      </c>
      <c r="O511" s="99" t="s">
        <v>45</v>
      </c>
      <c r="P511" s="99" t="s">
        <v>45</v>
      </c>
      <c r="Q511" s="99" t="s">
        <v>45</v>
      </c>
      <c r="R511" s="99" t="s">
        <v>45</v>
      </c>
      <c r="S511" s="99" t="s">
        <v>45</v>
      </c>
      <c r="T511" s="99" t="s">
        <v>45</v>
      </c>
      <c r="U511" s="99" t="s">
        <v>46</v>
      </c>
      <c r="V511" s="99" t="s">
        <v>212</v>
      </c>
      <c r="W511" s="99" t="s">
        <v>60</v>
      </c>
      <c r="X511" s="99" t="s">
        <v>48</v>
      </c>
      <c r="Y511" s="99" t="s">
        <v>48</v>
      </c>
      <c r="Z511" s="99" t="s">
        <v>48</v>
      </c>
      <c r="AA511" s="99" t="s">
        <v>48</v>
      </c>
      <c r="AB511" s="99" t="s">
        <v>48</v>
      </c>
      <c r="AC511" s="99" t="s">
        <v>48</v>
      </c>
      <c r="AD511" s="99" t="s">
        <v>123</v>
      </c>
      <c r="AE511" s="99" t="s">
        <v>123</v>
      </c>
    </row>
    <row r="512" spans="1:31" s="102" customFormat="1" hidden="1">
      <c r="A512" s="99" t="s">
        <v>707</v>
      </c>
      <c r="B512" s="99" t="s">
        <v>41</v>
      </c>
      <c r="C512" s="99" t="s">
        <v>713</v>
      </c>
      <c r="D512" s="99">
        <v>582</v>
      </c>
      <c r="E512" s="99" t="s">
        <v>110</v>
      </c>
      <c r="F512" s="99" t="s">
        <v>736</v>
      </c>
      <c r="G512" s="101">
        <v>24549.18</v>
      </c>
      <c r="H512" s="100">
        <v>0</v>
      </c>
      <c r="I512" s="101">
        <f t="shared" si="8"/>
        <v>-24549.18</v>
      </c>
      <c r="J512" s="99" t="s">
        <v>42</v>
      </c>
      <c r="K512" s="101">
        <v>250116.58</v>
      </c>
      <c r="L512" s="99" t="s">
        <v>43</v>
      </c>
      <c r="M512" s="99" t="s">
        <v>211</v>
      </c>
      <c r="N512" s="99" t="s">
        <v>59</v>
      </c>
      <c r="O512" s="99" t="s">
        <v>45</v>
      </c>
      <c r="P512" s="99" t="s">
        <v>45</v>
      </c>
      <c r="Q512" s="99" t="s">
        <v>45</v>
      </c>
      <c r="R512" s="99" t="s">
        <v>45</v>
      </c>
      <c r="S512" s="99" t="s">
        <v>45</v>
      </c>
      <c r="T512" s="99" t="s">
        <v>45</v>
      </c>
      <c r="U512" s="99" t="s">
        <v>46</v>
      </c>
      <c r="V512" s="99" t="s">
        <v>212</v>
      </c>
      <c r="W512" s="99" t="s">
        <v>60</v>
      </c>
      <c r="X512" s="99" t="s">
        <v>48</v>
      </c>
      <c r="Y512" s="99" t="s">
        <v>48</v>
      </c>
      <c r="Z512" s="99" t="s">
        <v>48</v>
      </c>
      <c r="AA512" s="99" t="s">
        <v>48</v>
      </c>
      <c r="AB512" s="99" t="s">
        <v>48</v>
      </c>
      <c r="AC512" s="99" t="s">
        <v>48</v>
      </c>
      <c r="AD512" s="99" t="s">
        <v>123</v>
      </c>
      <c r="AE512" s="99" t="s">
        <v>123</v>
      </c>
    </row>
    <row r="513" spans="1:31" s="102" customFormat="1" hidden="1">
      <c r="A513" s="99" t="s">
        <v>707</v>
      </c>
      <c r="B513" s="99" t="s">
        <v>41</v>
      </c>
      <c r="C513" s="99" t="s">
        <v>713</v>
      </c>
      <c r="D513" s="99">
        <v>582</v>
      </c>
      <c r="E513" s="99" t="s">
        <v>110</v>
      </c>
      <c r="F513" s="99" t="s">
        <v>737</v>
      </c>
      <c r="G513" s="101">
        <v>32689.33</v>
      </c>
      <c r="H513" s="100">
        <v>0</v>
      </c>
      <c r="I513" s="101">
        <f t="shared" si="8"/>
        <v>-32689.33</v>
      </c>
      <c r="J513" s="99" t="s">
        <v>42</v>
      </c>
      <c r="K513" s="101">
        <v>217427.25</v>
      </c>
      <c r="L513" s="99" t="s">
        <v>43</v>
      </c>
      <c r="M513" s="99" t="s">
        <v>211</v>
      </c>
      <c r="N513" s="99" t="s">
        <v>59</v>
      </c>
      <c r="O513" s="99" t="s">
        <v>45</v>
      </c>
      <c r="P513" s="99" t="s">
        <v>45</v>
      </c>
      <c r="Q513" s="99" t="s">
        <v>45</v>
      </c>
      <c r="R513" s="99" t="s">
        <v>45</v>
      </c>
      <c r="S513" s="99" t="s">
        <v>45</v>
      </c>
      <c r="T513" s="99" t="s">
        <v>45</v>
      </c>
      <c r="U513" s="99" t="s">
        <v>46</v>
      </c>
      <c r="V513" s="99" t="s">
        <v>212</v>
      </c>
      <c r="W513" s="99" t="s">
        <v>60</v>
      </c>
      <c r="X513" s="99" t="s">
        <v>48</v>
      </c>
      <c r="Y513" s="99" t="s">
        <v>48</v>
      </c>
      <c r="Z513" s="99" t="s">
        <v>48</v>
      </c>
      <c r="AA513" s="99" t="s">
        <v>48</v>
      </c>
      <c r="AB513" s="99" t="s">
        <v>48</v>
      </c>
      <c r="AC513" s="99" t="s">
        <v>48</v>
      </c>
      <c r="AD513" s="99" t="s">
        <v>123</v>
      </c>
      <c r="AE513" s="99" t="s">
        <v>123</v>
      </c>
    </row>
    <row r="514" spans="1:31" s="102" customFormat="1" hidden="1">
      <c r="A514" s="99" t="s">
        <v>707</v>
      </c>
      <c r="B514" s="99" t="s">
        <v>41</v>
      </c>
      <c r="C514" s="99" t="s">
        <v>713</v>
      </c>
      <c r="D514" s="99">
        <v>582</v>
      </c>
      <c r="E514" s="99" t="s">
        <v>110</v>
      </c>
      <c r="F514" s="99" t="s">
        <v>738</v>
      </c>
      <c r="G514" s="101">
        <v>33316.199999999997</v>
      </c>
      <c r="H514" s="100">
        <v>0</v>
      </c>
      <c r="I514" s="101">
        <f t="shared" si="8"/>
        <v>-33316.199999999997</v>
      </c>
      <c r="J514" s="99" t="s">
        <v>42</v>
      </c>
      <c r="K514" s="101">
        <v>184111.05</v>
      </c>
      <c r="L514" s="99" t="s">
        <v>43</v>
      </c>
      <c r="M514" s="99" t="s">
        <v>211</v>
      </c>
      <c r="N514" s="99" t="s">
        <v>59</v>
      </c>
      <c r="O514" s="99" t="s">
        <v>45</v>
      </c>
      <c r="P514" s="99" t="s">
        <v>45</v>
      </c>
      <c r="Q514" s="99" t="s">
        <v>45</v>
      </c>
      <c r="R514" s="99" t="s">
        <v>45</v>
      </c>
      <c r="S514" s="99" t="s">
        <v>45</v>
      </c>
      <c r="T514" s="99" t="s">
        <v>45</v>
      </c>
      <c r="U514" s="99" t="s">
        <v>46</v>
      </c>
      <c r="V514" s="99" t="s">
        <v>212</v>
      </c>
      <c r="W514" s="99" t="s">
        <v>60</v>
      </c>
      <c r="X514" s="99" t="s">
        <v>48</v>
      </c>
      <c r="Y514" s="99" t="s">
        <v>48</v>
      </c>
      <c r="Z514" s="99" t="s">
        <v>48</v>
      </c>
      <c r="AA514" s="99" t="s">
        <v>48</v>
      </c>
      <c r="AB514" s="99" t="s">
        <v>48</v>
      </c>
      <c r="AC514" s="99" t="s">
        <v>48</v>
      </c>
      <c r="AD514" s="99" t="s">
        <v>123</v>
      </c>
      <c r="AE514" s="99" t="s">
        <v>123</v>
      </c>
    </row>
    <row r="515" spans="1:31" s="102" customFormat="1" hidden="1">
      <c r="A515" s="99" t="s">
        <v>707</v>
      </c>
      <c r="B515" s="99" t="s">
        <v>41</v>
      </c>
      <c r="C515" s="99" t="s">
        <v>713</v>
      </c>
      <c r="D515" s="99">
        <v>582</v>
      </c>
      <c r="E515" s="99" t="s">
        <v>110</v>
      </c>
      <c r="F515" s="99" t="s">
        <v>739</v>
      </c>
      <c r="G515" s="101">
        <v>12300.75</v>
      </c>
      <c r="H515" s="100">
        <v>0</v>
      </c>
      <c r="I515" s="101">
        <f t="shared" si="8"/>
        <v>-12300.75</v>
      </c>
      <c r="J515" s="99" t="s">
        <v>42</v>
      </c>
      <c r="K515" s="101">
        <v>171810.3</v>
      </c>
      <c r="L515" s="99" t="s">
        <v>43</v>
      </c>
      <c r="M515" s="99" t="s">
        <v>211</v>
      </c>
      <c r="N515" s="99" t="s">
        <v>59</v>
      </c>
      <c r="O515" s="99" t="s">
        <v>45</v>
      </c>
      <c r="P515" s="99" t="s">
        <v>45</v>
      </c>
      <c r="Q515" s="99" t="s">
        <v>45</v>
      </c>
      <c r="R515" s="99" t="s">
        <v>45</v>
      </c>
      <c r="S515" s="99" t="s">
        <v>45</v>
      </c>
      <c r="T515" s="99" t="s">
        <v>45</v>
      </c>
      <c r="U515" s="99" t="s">
        <v>46</v>
      </c>
      <c r="V515" s="99" t="s">
        <v>212</v>
      </c>
      <c r="W515" s="99" t="s">
        <v>60</v>
      </c>
      <c r="X515" s="99" t="s">
        <v>48</v>
      </c>
      <c r="Y515" s="99" t="s">
        <v>48</v>
      </c>
      <c r="Z515" s="99" t="s">
        <v>48</v>
      </c>
      <c r="AA515" s="99" t="s">
        <v>48</v>
      </c>
      <c r="AB515" s="99" t="s">
        <v>48</v>
      </c>
      <c r="AC515" s="99" t="s">
        <v>48</v>
      </c>
      <c r="AD515" s="99" t="s">
        <v>123</v>
      </c>
      <c r="AE515" s="99" t="s">
        <v>123</v>
      </c>
    </row>
    <row r="516" spans="1:31" s="102" customFormat="1" hidden="1">
      <c r="A516" s="99" t="s">
        <v>707</v>
      </c>
      <c r="B516" s="99" t="s">
        <v>41</v>
      </c>
      <c r="C516" s="99" t="s">
        <v>713</v>
      </c>
      <c r="D516" s="99">
        <v>582</v>
      </c>
      <c r="E516" s="99" t="s">
        <v>110</v>
      </c>
      <c r="F516" s="99" t="s">
        <v>740</v>
      </c>
      <c r="G516" s="101">
        <v>11896.14</v>
      </c>
      <c r="H516" s="100">
        <v>0</v>
      </c>
      <c r="I516" s="101">
        <f t="shared" si="8"/>
        <v>-11896.14</v>
      </c>
      <c r="J516" s="99" t="s">
        <v>42</v>
      </c>
      <c r="K516" s="101">
        <v>159914.16</v>
      </c>
      <c r="L516" s="99" t="s">
        <v>43</v>
      </c>
      <c r="M516" s="99" t="s">
        <v>211</v>
      </c>
      <c r="N516" s="99" t="s">
        <v>59</v>
      </c>
      <c r="O516" s="99" t="s">
        <v>45</v>
      </c>
      <c r="P516" s="99" t="s">
        <v>45</v>
      </c>
      <c r="Q516" s="99" t="s">
        <v>45</v>
      </c>
      <c r="R516" s="99" t="s">
        <v>45</v>
      </c>
      <c r="S516" s="99" t="s">
        <v>45</v>
      </c>
      <c r="T516" s="99" t="s">
        <v>45</v>
      </c>
      <c r="U516" s="99" t="s">
        <v>46</v>
      </c>
      <c r="V516" s="99" t="s">
        <v>212</v>
      </c>
      <c r="W516" s="99" t="s">
        <v>60</v>
      </c>
      <c r="X516" s="99" t="s">
        <v>48</v>
      </c>
      <c r="Y516" s="99" t="s">
        <v>48</v>
      </c>
      <c r="Z516" s="99" t="s">
        <v>48</v>
      </c>
      <c r="AA516" s="99" t="s">
        <v>48</v>
      </c>
      <c r="AB516" s="99" t="s">
        <v>48</v>
      </c>
      <c r="AC516" s="99" t="s">
        <v>48</v>
      </c>
      <c r="AD516" s="99" t="s">
        <v>123</v>
      </c>
      <c r="AE516" s="99" t="s">
        <v>123</v>
      </c>
    </row>
    <row r="517" spans="1:31" s="102" customFormat="1" hidden="1">
      <c r="A517" s="99" t="s">
        <v>707</v>
      </c>
      <c r="B517" s="99" t="s">
        <v>41</v>
      </c>
      <c r="C517" s="99" t="s">
        <v>713</v>
      </c>
      <c r="D517" s="99">
        <v>582</v>
      </c>
      <c r="E517" s="99" t="s">
        <v>110</v>
      </c>
      <c r="F517" s="99" t="s">
        <v>741</v>
      </c>
      <c r="G517" s="101">
        <v>15529.68</v>
      </c>
      <c r="H517" s="100">
        <v>0</v>
      </c>
      <c r="I517" s="101">
        <f t="shared" si="8"/>
        <v>-15529.68</v>
      </c>
      <c r="J517" s="99" t="s">
        <v>42</v>
      </c>
      <c r="K517" s="101">
        <v>144384.48000000001</v>
      </c>
      <c r="L517" s="99" t="s">
        <v>43</v>
      </c>
      <c r="M517" s="99" t="s">
        <v>211</v>
      </c>
      <c r="N517" s="99" t="s">
        <v>59</v>
      </c>
      <c r="O517" s="99" t="s">
        <v>45</v>
      </c>
      <c r="P517" s="99" t="s">
        <v>45</v>
      </c>
      <c r="Q517" s="99" t="s">
        <v>45</v>
      </c>
      <c r="R517" s="99" t="s">
        <v>45</v>
      </c>
      <c r="S517" s="99" t="s">
        <v>45</v>
      </c>
      <c r="T517" s="99" t="s">
        <v>45</v>
      </c>
      <c r="U517" s="99" t="s">
        <v>46</v>
      </c>
      <c r="V517" s="99" t="s">
        <v>212</v>
      </c>
      <c r="W517" s="99" t="s">
        <v>60</v>
      </c>
      <c r="X517" s="99" t="s">
        <v>48</v>
      </c>
      <c r="Y517" s="99" t="s">
        <v>48</v>
      </c>
      <c r="Z517" s="99" t="s">
        <v>48</v>
      </c>
      <c r="AA517" s="99" t="s">
        <v>48</v>
      </c>
      <c r="AB517" s="99" t="s">
        <v>48</v>
      </c>
      <c r="AC517" s="99" t="s">
        <v>48</v>
      </c>
      <c r="AD517" s="99" t="s">
        <v>123</v>
      </c>
      <c r="AE517" s="99" t="s">
        <v>123</v>
      </c>
    </row>
    <row r="518" spans="1:31" s="102" customFormat="1" hidden="1">
      <c r="A518" s="99" t="s">
        <v>746</v>
      </c>
      <c r="B518" s="99" t="s">
        <v>41</v>
      </c>
      <c r="C518" s="99" t="s">
        <v>755</v>
      </c>
      <c r="D518" s="99">
        <v>4604</v>
      </c>
      <c r="E518" s="99" t="s">
        <v>172</v>
      </c>
      <c r="F518" s="99" t="s">
        <v>768</v>
      </c>
      <c r="G518" s="101">
        <v>3023.96</v>
      </c>
      <c r="H518" s="100">
        <v>0</v>
      </c>
      <c r="I518" s="101">
        <f t="shared" si="8"/>
        <v>-3023.96</v>
      </c>
      <c r="J518" s="99" t="s">
        <v>42</v>
      </c>
      <c r="K518" s="101">
        <v>625178.92000000004</v>
      </c>
      <c r="L518" s="99" t="s">
        <v>43</v>
      </c>
      <c r="M518" s="99" t="s">
        <v>44</v>
      </c>
      <c r="N518" s="99" t="s">
        <v>59</v>
      </c>
      <c r="O518" s="99" t="s">
        <v>45</v>
      </c>
      <c r="P518" s="99" t="s">
        <v>45</v>
      </c>
      <c r="Q518" s="99" t="s">
        <v>45</v>
      </c>
      <c r="R518" s="99" t="s">
        <v>45</v>
      </c>
      <c r="S518" s="99" t="s">
        <v>45</v>
      </c>
      <c r="T518" s="99" t="s">
        <v>45</v>
      </c>
      <c r="U518" s="99" t="s">
        <v>46</v>
      </c>
      <c r="V518" s="99" t="s">
        <v>47</v>
      </c>
      <c r="W518" s="99" t="s">
        <v>60</v>
      </c>
      <c r="X518" s="99" t="s">
        <v>48</v>
      </c>
      <c r="Y518" s="99" t="s">
        <v>48</v>
      </c>
      <c r="Z518" s="99" t="s">
        <v>48</v>
      </c>
      <c r="AA518" s="99" t="s">
        <v>48</v>
      </c>
      <c r="AB518" s="99" t="s">
        <v>48</v>
      </c>
      <c r="AC518" s="99" t="s">
        <v>48</v>
      </c>
      <c r="AD518" s="99" t="s">
        <v>123</v>
      </c>
      <c r="AE518" s="99" t="s">
        <v>123</v>
      </c>
    </row>
    <row r="519" spans="1:31" s="102" customFormat="1" hidden="1">
      <c r="A519" s="99" t="s">
        <v>746</v>
      </c>
      <c r="B519" s="99" t="s">
        <v>41</v>
      </c>
      <c r="C519" s="99" t="s">
        <v>755</v>
      </c>
      <c r="D519" s="99">
        <v>4631</v>
      </c>
      <c r="E519" s="99" t="s">
        <v>628</v>
      </c>
      <c r="F519" s="99" t="s">
        <v>720</v>
      </c>
      <c r="G519" s="100">
        <v>0</v>
      </c>
      <c r="H519" s="101">
        <v>31924.58</v>
      </c>
      <c r="I519" s="101">
        <f t="shared" si="8"/>
        <v>31924.58</v>
      </c>
      <c r="J519" s="99" t="s">
        <v>42</v>
      </c>
      <c r="K519" s="101">
        <v>1427645.27</v>
      </c>
      <c r="L519" s="99" t="s">
        <v>43</v>
      </c>
      <c r="M519" s="99" t="s">
        <v>52</v>
      </c>
      <c r="N519" s="99" t="s">
        <v>59</v>
      </c>
      <c r="O519" s="99" t="s">
        <v>45</v>
      </c>
      <c r="P519" s="99" t="s">
        <v>45</v>
      </c>
      <c r="Q519" s="99" t="s">
        <v>45</v>
      </c>
      <c r="R519" s="99" t="s">
        <v>45</v>
      </c>
      <c r="S519" s="99" t="s">
        <v>45</v>
      </c>
      <c r="T519" s="99" t="s">
        <v>45</v>
      </c>
      <c r="U519" s="99" t="s">
        <v>46</v>
      </c>
      <c r="V519" s="99" t="s">
        <v>53</v>
      </c>
      <c r="W519" s="99" t="s">
        <v>60</v>
      </c>
      <c r="X519" s="99" t="s">
        <v>48</v>
      </c>
      <c r="Y519" s="99" t="s">
        <v>48</v>
      </c>
      <c r="Z519" s="99" t="s">
        <v>48</v>
      </c>
      <c r="AA519" s="99" t="s">
        <v>48</v>
      </c>
      <c r="AB519" s="99" t="s">
        <v>48</v>
      </c>
      <c r="AC519" s="99" t="s">
        <v>48</v>
      </c>
      <c r="AD519" s="99" t="s">
        <v>123</v>
      </c>
      <c r="AE519" s="99" t="s">
        <v>123</v>
      </c>
    </row>
    <row r="520" spans="1:31" s="102" customFormat="1" hidden="1">
      <c r="A520" s="99" t="s">
        <v>746</v>
      </c>
      <c r="B520" s="99" t="s">
        <v>41</v>
      </c>
      <c r="C520" s="99" t="s">
        <v>755</v>
      </c>
      <c r="D520" s="99">
        <v>4631</v>
      </c>
      <c r="E520" s="99" t="s">
        <v>628</v>
      </c>
      <c r="F520" s="99" t="s">
        <v>721</v>
      </c>
      <c r="G520" s="100">
        <v>0</v>
      </c>
      <c r="H520" s="101">
        <v>15042.67</v>
      </c>
      <c r="I520" s="101">
        <f t="shared" si="8"/>
        <v>15042.67</v>
      </c>
      <c r="J520" s="99" t="s">
        <v>42</v>
      </c>
      <c r="K520" s="101">
        <v>1442687.94</v>
      </c>
      <c r="L520" s="99" t="s">
        <v>43</v>
      </c>
      <c r="M520" s="99" t="s">
        <v>52</v>
      </c>
      <c r="N520" s="99" t="s">
        <v>59</v>
      </c>
      <c r="O520" s="99" t="s">
        <v>45</v>
      </c>
      <c r="P520" s="99" t="s">
        <v>45</v>
      </c>
      <c r="Q520" s="99" t="s">
        <v>45</v>
      </c>
      <c r="R520" s="99" t="s">
        <v>45</v>
      </c>
      <c r="S520" s="99" t="s">
        <v>45</v>
      </c>
      <c r="T520" s="99" t="s">
        <v>45</v>
      </c>
      <c r="U520" s="99" t="s">
        <v>46</v>
      </c>
      <c r="V520" s="99" t="s">
        <v>53</v>
      </c>
      <c r="W520" s="99" t="s">
        <v>60</v>
      </c>
      <c r="X520" s="99" t="s">
        <v>48</v>
      </c>
      <c r="Y520" s="99" t="s">
        <v>48</v>
      </c>
      <c r="Z520" s="99" t="s">
        <v>48</v>
      </c>
      <c r="AA520" s="99" t="s">
        <v>48</v>
      </c>
      <c r="AB520" s="99" t="s">
        <v>48</v>
      </c>
      <c r="AC520" s="99" t="s">
        <v>48</v>
      </c>
      <c r="AD520" s="99" t="s">
        <v>123</v>
      </c>
      <c r="AE520" s="99" t="s">
        <v>123</v>
      </c>
    </row>
    <row r="521" spans="1:31" s="102" customFormat="1" hidden="1">
      <c r="A521" s="99" t="s">
        <v>746</v>
      </c>
      <c r="B521" s="99" t="s">
        <v>41</v>
      </c>
      <c r="C521" s="99" t="s">
        <v>769</v>
      </c>
      <c r="D521" s="99">
        <v>3996</v>
      </c>
      <c r="E521" s="99" t="s">
        <v>264</v>
      </c>
      <c r="F521" s="99" t="s">
        <v>770</v>
      </c>
      <c r="G521" s="101">
        <v>88000</v>
      </c>
      <c r="H521" s="100">
        <v>0</v>
      </c>
      <c r="I521" s="101">
        <f t="shared" si="8"/>
        <v>-88000</v>
      </c>
      <c r="J521" s="99" t="s">
        <v>42</v>
      </c>
      <c r="K521" s="101">
        <v>4751733.29</v>
      </c>
      <c r="L521" s="99" t="s">
        <v>43</v>
      </c>
      <c r="M521" s="99" t="s">
        <v>49</v>
      </c>
      <c r="N521" s="99" t="s">
        <v>59</v>
      </c>
      <c r="O521" s="99" t="s">
        <v>45</v>
      </c>
      <c r="P521" s="99" t="s">
        <v>45</v>
      </c>
      <c r="Q521" s="99" t="s">
        <v>45</v>
      </c>
      <c r="R521" s="99" t="s">
        <v>45</v>
      </c>
      <c r="S521" s="99" t="s">
        <v>45</v>
      </c>
      <c r="T521" s="99" t="s">
        <v>45</v>
      </c>
      <c r="U521" s="99" t="s">
        <v>46</v>
      </c>
      <c r="V521" s="99" t="s">
        <v>50</v>
      </c>
      <c r="W521" s="99" t="s">
        <v>60</v>
      </c>
      <c r="X521" s="99" t="s">
        <v>48</v>
      </c>
      <c r="Y521" s="99" t="s">
        <v>48</v>
      </c>
      <c r="Z521" s="99" t="s">
        <v>48</v>
      </c>
      <c r="AA521" s="99" t="s">
        <v>48</v>
      </c>
      <c r="AB521" s="99" t="s">
        <v>48</v>
      </c>
      <c r="AC521" s="99" t="s">
        <v>48</v>
      </c>
      <c r="AD521" s="99" t="s">
        <v>123</v>
      </c>
      <c r="AE521" s="99" t="s">
        <v>123</v>
      </c>
    </row>
    <row r="522" spans="1:31" s="102" customFormat="1" hidden="1">
      <c r="A522" s="99" t="s">
        <v>746</v>
      </c>
      <c r="B522" s="99" t="s">
        <v>41</v>
      </c>
      <c r="C522" s="99" t="s">
        <v>769</v>
      </c>
      <c r="D522" s="99">
        <v>3996</v>
      </c>
      <c r="E522" s="99" t="s">
        <v>264</v>
      </c>
      <c r="F522" s="99" t="s">
        <v>771</v>
      </c>
      <c r="G522" s="101">
        <v>35000</v>
      </c>
      <c r="H522" s="100">
        <v>0</v>
      </c>
      <c r="I522" s="101">
        <f t="shared" si="8"/>
        <v>-35000</v>
      </c>
      <c r="J522" s="99" t="s">
        <v>42</v>
      </c>
      <c r="K522" s="101">
        <v>4716733.29</v>
      </c>
      <c r="L522" s="99" t="s">
        <v>43</v>
      </c>
      <c r="M522" s="99" t="s">
        <v>49</v>
      </c>
      <c r="N522" s="99" t="s">
        <v>59</v>
      </c>
      <c r="O522" s="99" t="s">
        <v>45</v>
      </c>
      <c r="P522" s="99" t="s">
        <v>45</v>
      </c>
      <c r="Q522" s="99" t="s">
        <v>45</v>
      </c>
      <c r="R522" s="99" t="s">
        <v>45</v>
      </c>
      <c r="S522" s="99" t="s">
        <v>45</v>
      </c>
      <c r="T522" s="99" t="s">
        <v>45</v>
      </c>
      <c r="U522" s="99" t="s">
        <v>46</v>
      </c>
      <c r="V522" s="99" t="s">
        <v>50</v>
      </c>
      <c r="W522" s="99" t="s">
        <v>60</v>
      </c>
      <c r="X522" s="99" t="s">
        <v>48</v>
      </c>
      <c r="Y522" s="99" t="s">
        <v>48</v>
      </c>
      <c r="Z522" s="99" t="s">
        <v>48</v>
      </c>
      <c r="AA522" s="99" t="s">
        <v>48</v>
      </c>
      <c r="AB522" s="99" t="s">
        <v>48</v>
      </c>
      <c r="AC522" s="99" t="s">
        <v>48</v>
      </c>
      <c r="AD522" s="99" t="s">
        <v>123</v>
      </c>
      <c r="AE522" s="99" t="s">
        <v>123</v>
      </c>
    </row>
    <row r="523" spans="1:31" s="102" customFormat="1" ht="24" hidden="1">
      <c r="A523" s="99" t="s">
        <v>746</v>
      </c>
      <c r="B523" s="99" t="s">
        <v>41</v>
      </c>
      <c r="C523" s="99" t="s">
        <v>755</v>
      </c>
      <c r="D523" s="99">
        <v>4631</v>
      </c>
      <c r="E523" s="99" t="s">
        <v>628</v>
      </c>
      <c r="F523" s="99" t="s">
        <v>442</v>
      </c>
      <c r="G523" s="100">
        <v>0</v>
      </c>
      <c r="H523" s="101">
        <v>45833.33</v>
      </c>
      <c r="I523" s="101">
        <f t="shared" si="8"/>
        <v>45833.33</v>
      </c>
      <c r="J523" s="99" t="s">
        <v>42</v>
      </c>
      <c r="K523" s="101">
        <v>4762566.62</v>
      </c>
      <c r="L523" s="99" t="s">
        <v>43</v>
      </c>
      <c r="M523" s="99" t="s">
        <v>49</v>
      </c>
      <c r="N523" s="99" t="s">
        <v>59</v>
      </c>
      <c r="O523" s="99" t="s">
        <v>45</v>
      </c>
      <c r="P523" s="99" t="s">
        <v>45</v>
      </c>
      <c r="Q523" s="99" t="s">
        <v>45</v>
      </c>
      <c r="R523" s="99" t="s">
        <v>45</v>
      </c>
      <c r="S523" s="99" t="s">
        <v>45</v>
      </c>
      <c r="T523" s="99" t="s">
        <v>45</v>
      </c>
      <c r="U523" s="99" t="s">
        <v>46</v>
      </c>
      <c r="V523" s="99" t="s">
        <v>50</v>
      </c>
      <c r="W523" s="99" t="s">
        <v>60</v>
      </c>
      <c r="X523" s="99" t="s">
        <v>48</v>
      </c>
      <c r="Y523" s="99" t="s">
        <v>48</v>
      </c>
      <c r="Z523" s="99" t="s">
        <v>48</v>
      </c>
      <c r="AA523" s="99" t="s">
        <v>48</v>
      </c>
      <c r="AB523" s="99" t="s">
        <v>48</v>
      </c>
      <c r="AC523" s="99" t="s">
        <v>48</v>
      </c>
      <c r="AD523" s="99" t="s">
        <v>123</v>
      </c>
      <c r="AE523" s="99" t="s">
        <v>123</v>
      </c>
    </row>
    <row r="524" spans="1:31" s="102" customFormat="1" hidden="1">
      <c r="A524" s="99" t="s">
        <v>746</v>
      </c>
      <c r="B524" s="99" t="s">
        <v>41</v>
      </c>
      <c r="C524" s="99" t="s">
        <v>755</v>
      </c>
      <c r="D524" s="99">
        <v>4631</v>
      </c>
      <c r="E524" s="99" t="s">
        <v>628</v>
      </c>
      <c r="F524" s="99" t="s">
        <v>444</v>
      </c>
      <c r="G524" s="100">
        <v>0</v>
      </c>
      <c r="H524" s="101">
        <v>310000</v>
      </c>
      <c r="I524" s="101">
        <f t="shared" si="8"/>
        <v>310000</v>
      </c>
      <c r="J524" s="99" t="s">
        <v>42</v>
      </c>
      <c r="K524" s="101">
        <v>5072566.62</v>
      </c>
      <c r="L524" s="99" t="s">
        <v>43</v>
      </c>
      <c r="M524" s="99" t="s">
        <v>49</v>
      </c>
      <c r="N524" s="99" t="s">
        <v>59</v>
      </c>
      <c r="O524" s="99" t="s">
        <v>45</v>
      </c>
      <c r="P524" s="99" t="s">
        <v>45</v>
      </c>
      <c r="Q524" s="99" t="s">
        <v>45</v>
      </c>
      <c r="R524" s="99" t="s">
        <v>45</v>
      </c>
      <c r="S524" s="99" t="s">
        <v>45</v>
      </c>
      <c r="T524" s="99" t="s">
        <v>45</v>
      </c>
      <c r="U524" s="99" t="s">
        <v>46</v>
      </c>
      <c r="V524" s="99" t="s">
        <v>50</v>
      </c>
      <c r="W524" s="99" t="s">
        <v>60</v>
      </c>
      <c r="X524" s="99" t="s">
        <v>48</v>
      </c>
      <c r="Y524" s="99" t="s">
        <v>48</v>
      </c>
      <c r="Z524" s="99" t="s">
        <v>48</v>
      </c>
      <c r="AA524" s="99" t="s">
        <v>48</v>
      </c>
      <c r="AB524" s="99" t="s">
        <v>48</v>
      </c>
      <c r="AC524" s="99" t="s">
        <v>48</v>
      </c>
      <c r="AD524" s="99" t="s">
        <v>123</v>
      </c>
      <c r="AE524" s="99" t="s">
        <v>123</v>
      </c>
    </row>
    <row r="525" spans="1:31" s="102" customFormat="1" hidden="1">
      <c r="A525" s="99" t="s">
        <v>746</v>
      </c>
      <c r="B525" s="99" t="s">
        <v>41</v>
      </c>
      <c r="C525" s="99" t="s">
        <v>755</v>
      </c>
      <c r="D525" s="99">
        <v>4631</v>
      </c>
      <c r="E525" s="99" t="s">
        <v>628</v>
      </c>
      <c r="F525" s="99" t="s">
        <v>443</v>
      </c>
      <c r="G525" s="100">
        <v>0</v>
      </c>
      <c r="H525" s="101">
        <v>22500</v>
      </c>
      <c r="I525" s="101">
        <f t="shared" si="8"/>
        <v>22500</v>
      </c>
      <c r="J525" s="99" t="s">
        <v>42</v>
      </c>
      <c r="K525" s="101">
        <v>5095066.62</v>
      </c>
      <c r="L525" s="99" t="s">
        <v>43</v>
      </c>
      <c r="M525" s="99" t="s">
        <v>49</v>
      </c>
      <c r="N525" s="99" t="s">
        <v>59</v>
      </c>
      <c r="O525" s="99" t="s">
        <v>45</v>
      </c>
      <c r="P525" s="99" t="s">
        <v>45</v>
      </c>
      <c r="Q525" s="99" t="s">
        <v>45</v>
      </c>
      <c r="R525" s="99" t="s">
        <v>45</v>
      </c>
      <c r="S525" s="99" t="s">
        <v>45</v>
      </c>
      <c r="T525" s="99" t="s">
        <v>45</v>
      </c>
      <c r="U525" s="99" t="s">
        <v>46</v>
      </c>
      <c r="V525" s="99" t="s">
        <v>50</v>
      </c>
      <c r="W525" s="99" t="s">
        <v>60</v>
      </c>
      <c r="X525" s="99" t="s">
        <v>48</v>
      </c>
      <c r="Y525" s="99" t="s">
        <v>48</v>
      </c>
      <c r="Z525" s="99" t="s">
        <v>48</v>
      </c>
      <c r="AA525" s="99" t="s">
        <v>48</v>
      </c>
      <c r="AB525" s="99" t="s">
        <v>48</v>
      </c>
      <c r="AC525" s="99" t="s">
        <v>48</v>
      </c>
      <c r="AD525" s="99" t="s">
        <v>123</v>
      </c>
      <c r="AE525" s="99" t="s">
        <v>123</v>
      </c>
    </row>
    <row r="526" spans="1:31" s="102" customFormat="1" hidden="1">
      <c r="A526" s="99" t="s">
        <v>746</v>
      </c>
      <c r="B526" s="99" t="s">
        <v>41</v>
      </c>
      <c r="C526" s="99" t="s">
        <v>755</v>
      </c>
      <c r="D526" s="99">
        <v>4631</v>
      </c>
      <c r="E526" s="99" t="s">
        <v>628</v>
      </c>
      <c r="F526" s="99" t="s">
        <v>92</v>
      </c>
      <c r="G526" s="100">
        <v>0</v>
      </c>
      <c r="H526" s="101">
        <v>27500</v>
      </c>
      <c r="I526" s="101">
        <f>H526-G526</f>
        <v>27500</v>
      </c>
      <c r="J526" s="99" t="s">
        <v>42</v>
      </c>
      <c r="K526" s="101">
        <v>242062</v>
      </c>
      <c r="L526" s="99" t="s">
        <v>43</v>
      </c>
      <c r="M526" s="99" t="s">
        <v>85</v>
      </c>
      <c r="N526" s="99" t="s">
        <v>59</v>
      </c>
      <c r="O526" s="99" t="s">
        <v>45</v>
      </c>
      <c r="P526" s="99" t="s">
        <v>45</v>
      </c>
      <c r="Q526" s="99" t="s">
        <v>45</v>
      </c>
      <c r="R526" s="99" t="s">
        <v>45</v>
      </c>
      <c r="S526" s="99" t="s">
        <v>45</v>
      </c>
      <c r="T526" s="99" t="s">
        <v>45</v>
      </c>
      <c r="U526" s="99" t="s">
        <v>46</v>
      </c>
      <c r="V526" s="99" t="s">
        <v>86</v>
      </c>
      <c r="W526" s="99" t="s">
        <v>60</v>
      </c>
      <c r="X526" s="99" t="s">
        <v>48</v>
      </c>
      <c r="Y526" s="99" t="s">
        <v>48</v>
      </c>
      <c r="Z526" s="99" t="s">
        <v>48</v>
      </c>
      <c r="AA526" s="99" t="s">
        <v>48</v>
      </c>
      <c r="AB526" s="99" t="s">
        <v>48</v>
      </c>
      <c r="AC526" s="99" t="s">
        <v>48</v>
      </c>
      <c r="AD526" s="99" t="s">
        <v>123</v>
      </c>
      <c r="AE526" s="99" t="s">
        <v>123</v>
      </c>
    </row>
    <row r="527" spans="1:31" s="102" customFormat="1" hidden="1">
      <c r="A527" s="99" t="s">
        <v>746</v>
      </c>
      <c r="B527" s="99" t="s">
        <v>41</v>
      </c>
      <c r="C527" s="99" t="s">
        <v>755</v>
      </c>
      <c r="D527" s="99">
        <v>4631</v>
      </c>
      <c r="E527" s="99" t="s">
        <v>628</v>
      </c>
      <c r="F527" s="99" t="s">
        <v>291</v>
      </c>
      <c r="G527" s="100">
        <v>0</v>
      </c>
      <c r="H527" s="101">
        <v>66194.41</v>
      </c>
      <c r="I527" s="101">
        <f t="shared" si="8"/>
        <v>66194.41</v>
      </c>
      <c r="J527" s="99" t="s">
        <v>42</v>
      </c>
      <c r="K527" s="101">
        <v>529555.28</v>
      </c>
      <c r="L527" s="99" t="s">
        <v>43</v>
      </c>
      <c r="M527" s="99" t="s">
        <v>292</v>
      </c>
      <c r="N527" s="99" t="s">
        <v>59</v>
      </c>
      <c r="O527" s="99" t="s">
        <v>45</v>
      </c>
      <c r="P527" s="99" t="s">
        <v>45</v>
      </c>
      <c r="Q527" s="99" t="s">
        <v>45</v>
      </c>
      <c r="R527" s="99" t="s">
        <v>45</v>
      </c>
      <c r="S527" s="99" t="s">
        <v>45</v>
      </c>
      <c r="T527" s="99" t="s">
        <v>45</v>
      </c>
      <c r="U527" s="99" t="s">
        <v>46</v>
      </c>
      <c r="V527" s="99" t="s">
        <v>293</v>
      </c>
      <c r="W527" s="99" t="s">
        <v>60</v>
      </c>
      <c r="X527" s="99" t="s">
        <v>48</v>
      </c>
      <c r="Y527" s="99" t="s">
        <v>48</v>
      </c>
      <c r="Z527" s="99" t="s">
        <v>48</v>
      </c>
      <c r="AA527" s="99" t="s">
        <v>48</v>
      </c>
      <c r="AB527" s="99" t="s">
        <v>48</v>
      </c>
      <c r="AC527" s="99" t="s">
        <v>48</v>
      </c>
      <c r="AD527" s="99" t="s">
        <v>123</v>
      </c>
      <c r="AE527" s="99" t="s">
        <v>123</v>
      </c>
    </row>
    <row r="528" spans="1:31" s="102" customFormat="1" hidden="1">
      <c r="A528" s="99" t="s">
        <v>746</v>
      </c>
      <c r="B528" s="99" t="s">
        <v>41</v>
      </c>
      <c r="C528" s="99" t="s">
        <v>772</v>
      </c>
      <c r="D528" s="99">
        <v>3029</v>
      </c>
      <c r="E528" s="99" t="s">
        <v>71</v>
      </c>
      <c r="F528" s="99" t="s">
        <v>773</v>
      </c>
      <c r="G528" s="100">
        <v>0</v>
      </c>
      <c r="H528" s="101">
        <v>35265.949999999997</v>
      </c>
      <c r="I528" s="101">
        <f t="shared" si="8"/>
        <v>35265.949999999997</v>
      </c>
      <c r="J528" s="99" t="s">
        <v>42</v>
      </c>
      <c r="K528" s="101">
        <v>179650.43</v>
      </c>
      <c r="L528" s="99" t="s">
        <v>43</v>
      </c>
      <c r="M528" s="99" t="s">
        <v>211</v>
      </c>
      <c r="N528" s="99" t="s">
        <v>59</v>
      </c>
      <c r="O528" s="99" t="s">
        <v>45</v>
      </c>
      <c r="P528" s="99" t="s">
        <v>45</v>
      </c>
      <c r="Q528" s="99" t="s">
        <v>45</v>
      </c>
      <c r="R528" s="99" t="s">
        <v>45</v>
      </c>
      <c r="S528" s="99" t="s">
        <v>45</v>
      </c>
      <c r="T528" s="99" t="s">
        <v>45</v>
      </c>
      <c r="U528" s="99" t="s">
        <v>46</v>
      </c>
      <c r="V528" s="99" t="s">
        <v>212</v>
      </c>
      <c r="W528" s="99" t="s">
        <v>60</v>
      </c>
      <c r="X528" s="99" t="s">
        <v>48</v>
      </c>
      <c r="Y528" s="99" t="s">
        <v>48</v>
      </c>
      <c r="Z528" s="99" t="s">
        <v>48</v>
      </c>
      <c r="AA528" s="99" t="s">
        <v>48</v>
      </c>
      <c r="AB528" s="99" t="s">
        <v>48</v>
      </c>
      <c r="AC528" s="99" t="s">
        <v>48</v>
      </c>
      <c r="AD528" s="99" t="s">
        <v>123</v>
      </c>
      <c r="AE528" s="99" t="s">
        <v>123</v>
      </c>
    </row>
    <row r="529" spans="1:31" s="102" customFormat="1" ht="24" hidden="1">
      <c r="A529" s="99" t="s">
        <v>774</v>
      </c>
      <c r="B529" s="99" t="s">
        <v>41</v>
      </c>
      <c r="C529" s="99" t="s">
        <v>776</v>
      </c>
      <c r="D529" s="99">
        <v>7331</v>
      </c>
      <c r="E529" s="99" t="s">
        <v>156</v>
      </c>
      <c r="F529" s="99" t="s">
        <v>804</v>
      </c>
      <c r="G529" s="101">
        <v>140947.13</v>
      </c>
      <c r="H529" s="100">
        <v>0</v>
      </c>
      <c r="I529" s="101">
        <f t="shared" si="8"/>
        <v>-140947.13</v>
      </c>
      <c r="J529" s="99" t="s">
        <v>42</v>
      </c>
      <c r="K529" s="101">
        <v>484231.79</v>
      </c>
      <c r="L529" s="99" t="s">
        <v>43</v>
      </c>
      <c r="M529" s="99" t="s">
        <v>44</v>
      </c>
      <c r="N529" s="99" t="s">
        <v>59</v>
      </c>
      <c r="O529" s="99" t="s">
        <v>45</v>
      </c>
      <c r="P529" s="99" t="s">
        <v>45</v>
      </c>
      <c r="Q529" s="99" t="s">
        <v>45</v>
      </c>
      <c r="R529" s="99" t="s">
        <v>45</v>
      </c>
      <c r="S529" s="99" t="s">
        <v>45</v>
      </c>
      <c r="T529" s="99" t="s">
        <v>45</v>
      </c>
      <c r="U529" s="99" t="s">
        <v>46</v>
      </c>
      <c r="V529" s="99" t="s">
        <v>47</v>
      </c>
      <c r="W529" s="99" t="s">
        <v>60</v>
      </c>
      <c r="X529" s="99" t="s">
        <v>48</v>
      </c>
      <c r="Y529" s="99" t="s">
        <v>48</v>
      </c>
      <c r="Z529" s="99" t="s">
        <v>48</v>
      </c>
      <c r="AA529" s="99" t="s">
        <v>48</v>
      </c>
      <c r="AB529" s="99" t="s">
        <v>48</v>
      </c>
      <c r="AC529" s="99" t="s">
        <v>48</v>
      </c>
      <c r="AD529" s="99" t="s">
        <v>123</v>
      </c>
      <c r="AE529" s="99" t="s">
        <v>123</v>
      </c>
    </row>
    <row r="530" spans="1:31" s="102" customFormat="1" hidden="1">
      <c r="A530" s="99" t="s">
        <v>774</v>
      </c>
      <c r="B530" s="99" t="s">
        <v>41</v>
      </c>
      <c r="C530" s="99" t="s">
        <v>805</v>
      </c>
      <c r="D530" s="99">
        <v>7518</v>
      </c>
      <c r="E530" s="99" t="s">
        <v>105</v>
      </c>
      <c r="F530" s="99" t="s">
        <v>806</v>
      </c>
      <c r="G530" s="101">
        <v>12571.48</v>
      </c>
      <c r="H530" s="100">
        <v>0</v>
      </c>
      <c r="I530" s="101">
        <f t="shared" si="8"/>
        <v>-12571.48</v>
      </c>
      <c r="J530" s="99" t="s">
        <v>42</v>
      </c>
      <c r="K530" s="101">
        <v>471660.31</v>
      </c>
      <c r="L530" s="99" t="s">
        <v>43</v>
      </c>
      <c r="M530" s="99" t="s">
        <v>44</v>
      </c>
      <c r="N530" s="99" t="s">
        <v>59</v>
      </c>
      <c r="O530" s="99" t="s">
        <v>45</v>
      </c>
      <c r="P530" s="99" t="s">
        <v>45</v>
      </c>
      <c r="Q530" s="99" t="s">
        <v>45</v>
      </c>
      <c r="R530" s="99" t="s">
        <v>45</v>
      </c>
      <c r="S530" s="99" t="s">
        <v>45</v>
      </c>
      <c r="T530" s="99" t="s">
        <v>45</v>
      </c>
      <c r="U530" s="99" t="s">
        <v>46</v>
      </c>
      <c r="V530" s="99" t="s">
        <v>47</v>
      </c>
      <c r="W530" s="99" t="s">
        <v>60</v>
      </c>
      <c r="X530" s="99" t="s">
        <v>48</v>
      </c>
      <c r="Y530" s="99" t="s">
        <v>48</v>
      </c>
      <c r="Z530" s="99" t="s">
        <v>48</v>
      </c>
      <c r="AA530" s="99" t="s">
        <v>48</v>
      </c>
      <c r="AB530" s="99" t="s">
        <v>48</v>
      </c>
      <c r="AC530" s="99" t="s">
        <v>48</v>
      </c>
      <c r="AD530" s="99" t="s">
        <v>123</v>
      </c>
      <c r="AE530" s="99" t="s">
        <v>123</v>
      </c>
    </row>
    <row r="531" spans="1:31" s="102" customFormat="1" hidden="1">
      <c r="A531" s="99" t="s">
        <v>774</v>
      </c>
      <c r="B531" s="99" t="s">
        <v>41</v>
      </c>
      <c r="C531" s="99" t="s">
        <v>805</v>
      </c>
      <c r="D531" s="99">
        <v>7520</v>
      </c>
      <c r="E531" s="99" t="s">
        <v>70</v>
      </c>
      <c r="F531" s="99" t="s">
        <v>720</v>
      </c>
      <c r="G531" s="100">
        <v>0</v>
      </c>
      <c r="H531" s="101">
        <v>31924.58</v>
      </c>
      <c r="I531" s="101">
        <f t="shared" si="8"/>
        <v>31924.58</v>
      </c>
      <c r="J531" s="99" t="s">
        <v>42</v>
      </c>
      <c r="K531" s="101">
        <v>1474612.52</v>
      </c>
      <c r="L531" s="99" t="s">
        <v>43</v>
      </c>
      <c r="M531" s="99" t="s">
        <v>52</v>
      </c>
      <c r="N531" s="99" t="s">
        <v>59</v>
      </c>
      <c r="O531" s="99" t="s">
        <v>45</v>
      </c>
      <c r="P531" s="99" t="s">
        <v>45</v>
      </c>
      <c r="Q531" s="99" t="s">
        <v>45</v>
      </c>
      <c r="R531" s="99" t="s">
        <v>45</v>
      </c>
      <c r="S531" s="99" t="s">
        <v>45</v>
      </c>
      <c r="T531" s="99" t="s">
        <v>45</v>
      </c>
      <c r="U531" s="99" t="s">
        <v>46</v>
      </c>
      <c r="V531" s="99" t="s">
        <v>53</v>
      </c>
      <c r="W531" s="99" t="s">
        <v>60</v>
      </c>
      <c r="X531" s="99" t="s">
        <v>48</v>
      </c>
      <c r="Y531" s="99" t="s">
        <v>48</v>
      </c>
      <c r="Z531" s="99" t="s">
        <v>48</v>
      </c>
      <c r="AA531" s="99" t="s">
        <v>48</v>
      </c>
      <c r="AB531" s="99" t="s">
        <v>48</v>
      </c>
      <c r="AC531" s="99" t="s">
        <v>48</v>
      </c>
      <c r="AD531" s="99" t="s">
        <v>123</v>
      </c>
      <c r="AE531" s="99" t="s">
        <v>123</v>
      </c>
    </row>
    <row r="532" spans="1:31" s="102" customFormat="1" hidden="1">
      <c r="A532" s="99" t="s">
        <v>774</v>
      </c>
      <c r="B532" s="99" t="s">
        <v>41</v>
      </c>
      <c r="C532" s="99" t="s">
        <v>805</v>
      </c>
      <c r="D532" s="99">
        <v>7520</v>
      </c>
      <c r="E532" s="99" t="s">
        <v>70</v>
      </c>
      <c r="F532" s="99" t="s">
        <v>721</v>
      </c>
      <c r="G532" s="100">
        <v>0</v>
      </c>
      <c r="H532" s="101">
        <v>15042.67</v>
      </c>
      <c r="I532" s="101">
        <f t="shared" si="8"/>
        <v>15042.67</v>
      </c>
      <c r="J532" s="99" t="s">
        <v>42</v>
      </c>
      <c r="K532" s="101">
        <v>1489655.19</v>
      </c>
      <c r="L532" s="99" t="s">
        <v>43</v>
      </c>
      <c r="M532" s="99" t="s">
        <v>52</v>
      </c>
      <c r="N532" s="99" t="s">
        <v>59</v>
      </c>
      <c r="O532" s="99" t="s">
        <v>45</v>
      </c>
      <c r="P532" s="99" t="s">
        <v>45</v>
      </c>
      <c r="Q532" s="99" t="s">
        <v>45</v>
      </c>
      <c r="R532" s="99" t="s">
        <v>45</v>
      </c>
      <c r="S532" s="99" t="s">
        <v>45</v>
      </c>
      <c r="T532" s="99" t="s">
        <v>45</v>
      </c>
      <c r="U532" s="99" t="s">
        <v>46</v>
      </c>
      <c r="V532" s="99" t="s">
        <v>53</v>
      </c>
      <c r="W532" s="99" t="s">
        <v>60</v>
      </c>
      <c r="X532" s="99" t="s">
        <v>48</v>
      </c>
      <c r="Y532" s="99" t="s">
        <v>48</v>
      </c>
      <c r="Z532" s="99" t="s">
        <v>48</v>
      </c>
      <c r="AA532" s="99" t="s">
        <v>48</v>
      </c>
      <c r="AB532" s="99" t="s">
        <v>48</v>
      </c>
      <c r="AC532" s="99" t="s">
        <v>48</v>
      </c>
      <c r="AD532" s="99" t="s">
        <v>123</v>
      </c>
      <c r="AE532" s="99" t="s">
        <v>123</v>
      </c>
    </row>
    <row r="533" spans="1:31" s="102" customFormat="1" hidden="1">
      <c r="A533" s="99" t="s">
        <v>774</v>
      </c>
      <c r="B533" s="99" t="s">
        <v>41</v>
      </c>
      <c r="C533" s="99" t="s">
        <v>805</v>
      </c>
      <c r="D533" s="99">
        <v>7520</v>
      </c>
      <c r="E533" s="99" t="s">
        <v>70</v>
      </c>
      <c r="F533" s="99" t="s">
        <v>443</v>
      </c>
      <c r="G533" s="100">
        <v>0</v>
      </c>
      <c r="H533" s="101">
        <v>22500</v>
      </c>
      <c r="I533" s="101">
        <f t="shared" si="8"/>
        <v>22500</v>
      </c>
      <c r="J533" s="99" t="s">
        <v>42</v>
      </c>
      <c r="K533" s="101">
        <v>5117566.62</v>
      </c>
      <c r="L533" s="99" t="s">
        <v>43</v>
      </c>
      <c r="M533" s="99" t="s">
        <v>49</v>
      </c>
      <c r="N533" s="99" t="s">
        <v>59</v>
      </c>
      <c r="O533" s="99" t="s">
        <v>45</v>
      </c>
      <c r="P533" s="99" t="s">
        <v>45</v>
      </c>
      <c r="Q533" s="99" t="s">
        <v>45</v>
      </c>
      <c r="R533" s="99" t="s">
        <v>45</v>
      </c>
      <c r="S533" s="99" t="s">
        <v>45</v>
      </c>
      <c r="T533" s="99" t="s">
        <v>45</v>
      </c>
      <c r="U533" s="99" t="s">
        <v>46</v>
      </c>
      <c r="V533" s="99" t="s">
        <v>50</v>
      </c>
      <c r="W533" s="99" t="s">
        <v>60</v>
      </c>
      <c r="X533" s="99" t="s">
        <v>48</v>
      </c>
      <c r="Y533" s="99" t="s">
        <v>48</v>
      </c>
      <c r="Z533" s="99" t="s">
        <v>48</v>
      </c>
      <c r="AA533" s="99" t="s">
        <v>48</v>
      </c>
      <c r="AB533" s="99" t="s">
        <v>48</v>
      </c>
      <c r="AC533" s="99" t="s">
        <v>48</v>
      </c>
      <c r="AD533" s="99" t="s">
        <v>123</v>
      </c>
      <c r="AE533" s="99" t="s">
        <v>123</v>
      </c>
    </row>
    <row r="534" spans="1:31" s="102" customFormat="1" hidden="1">
      <c r="A534" s="99" t="s">
        <v>774</v>
      </c>
      <c r="B534" s="99" t="s">
        <v>41</v>
      </c>
      <c r="C534" s="99" t="s">
        <v>805</v>
      </c>
      <c r="D534" s="99">
        <v>7520</v>
      </c>
      <c r="E534" s="99" t="s">
        <v>70</v>
      </c>
      <c r="F534" s="99" t="s">
        <v>444</v>
      </c>
      <c r="G534" s="100">
        <v>0</v>
      </c>
      <c r="H534" s="101">
        <v>310000</v>
      </c>
      <c r="I534" s="101">
        <f t="shared" si="8"/>
        <v>310000</v>
      </c>
      <c r="J534" s="99" t="s">
        <v>42</v>
      </c>
      <c r="K534" s="101">
        <v>5427566.6200000001</v>
      </c>
      <c r="L534" s="99" t="s">
        <v>43</v>
      </c>
      <c r="M534" s="99" t="s">
        <v>49</v>
      </c>
      <c r="N534" s="99" t="s">
        <v>59</v>
      </c>
      <c r="O534" s="99" t="s">
        <v>45</v>
      </c>
      <c r="P534" s="99" t="s">
        <v>45</v>
      </c>
      <c r="Q534" s="99" t="s">
        <v>45</v>
      </c>
      <c r="R534" s="99" t="s">
        <v>45</v>
      </c>
      <c r="S534" s="99" t="s">
        <v>45</v>
      </c>
      <c r="T534" s="99" t="s">
        <v>45</v>
      </c>
      <c r="U534" s="99" t="s">
        <v>46</v>
      </c>
      <c r="V534" s="99" t="s">
        <v>50</v>
      </c>
      <c r="W534" s="99" t="s">
        <v>60</v>
      </c>
      <c r="X534" s="99" t="s">
        <v>48</v>
      </c>
      <c r="Y534" s="99" t="s">
        <v>48</v>
      </c>
      <c r="Z534" s="99" t="s">
        <v>48</v>
      </c>
      <c r="AA534" s="99" t="s">
        <v>48</v>
      </c>
      <c r="AB534" s="99" t="s">
        <v>48</v>
      </c>
      <c r="AC534" s="99" t="s">
        <v>48</v>
      </c>
      <c r="AD534" s="99" t="s">
        <v>123</v>
      </c>
      <c r="AE534" s="99" t="s">
        <v>123</v>
      </c>
    </row>
    <row r="535" spans="1:31" s="102" customFormat="1" ht="24" hidden="1">
      <c r="A535" s="99" t="s">
        <v>774</v>
      </c>
      <c r="B535" s="99" t="s">
        <v>41</v>
      </c>
      <c r="C535" s="99" t="s">
        <v>805</v>
      </c>
      <c r="D535" s="99">
        <v>7520</v>
      </c>
      <c r="E535" s="99" t="s">
        <v>70</v>
      </c>
      <c r="F535" s="99" t="s">
        <v>442</v>
      </c>
      <c r="G535" s="100">
        <v>0</v>
      </c>
      <c r="H535" s="101">
        <v>45833.33</v>
      </c>
      <c r="I535" s="101">
        <f t="shared" si="8"/>
        <v>45833.33</v>
      </c>
      <c r="J535" s="99" t="s">
        <v>42</v>
      </c>
      <c r="K535" s="101">
        <v>5473399.9500000002</v>
      </c>
      <c r="L535" s="99" t="s">
        <v>43</v>
      </c>
      <c r="M535" s="99" t="s">
        <v>49</v>
      </c>
      <c r="N535" s="99" t="s">
        <v>59</v>
      </c>
      <c r="O535" s="99" t="s">
        <v>45</v>
      </c>
      <c r="P535" s="99" t="s">
        <v>45</v>
      </c>
      <c r="Q535" s="99" t="s">
        <v>45</v>
      </c>
      <c r="R535" s="99" t="s">
        <v>45</v>
      </c>
      <c r="S535" s="99" t="s">
        <v>45</v>
      </c>
      <c r="T535" s="99" t="s">
        <v>45</v>
      </c>
      <c r="U535" s="99" t="s">
        <v>46</v>
      </c>
      <c r="V535" s="99" t="s">
        <v>50</v>
      </c>
      <c r="W535" s="99" t="s">
        <v>60</v>
      </c>
      <c r="X535" s="99" t="s">
        <v>48</v>
      </c>
      <c r="Y535" s="99" t="s">
        <v>48</v>
      </c>
      <c r="Z535" s="99" t="s">
        <v>48</v>
      </c>
      <c r="AA535" s="99" t="s">
        <v>48</v>
      </c>
      <c r="AB535" s="99" t="s">
        <v>48</v>
      </c>
      <c r="AC535" s="99" t="s">
        <v>48</v>
      </c>
      <c r="AD535" s="99" t="s">
        <v>123</v>
      </c>
      <c r="AE535" s="99" t="s">
        <v>123</v>
      </c>
    </row>
    <row r="536" spans="1:31" s="102" customFormat="1" hidden="1">
      <c r="A536" s="99" t="s">
        <v>774</v>
      </c>
      <c r="B536" s="99" t="s">
        <v>41</v>
      </c>
      <c r="C536" s="99" t="s">
        <v>807</v>
      </c>
      <c r="D536" s="99">
        <v>6994</v>
      </c>
      <c r="E536" s="99" t="s">
        <v>560</v>
      </c>
      <c r="F536" s="99" t="s">
        <v>725</v>
      </c>
      <c r="G536" s="101">
        <v>117750.6</v>
      </c>
      <c r="H536" s="100">
        <v>0</v>
      </c>
      <c r="I536" s="101">
        <f t="shared" si="8"/>
        <v>-117750.6</v>
      </c>
      <c r="J536" s="99" t="s">
        <v>42</v>
      </c>
      <c r="K536" s="101">
        <v>124311.4</v>
      </c>
      <c r="L536" s="99" t="s">
        <v>43</v>
      </c>
      <c r="M536" s="99" t="s">
        <v>85</v>
      </c>
      <c r="N536" s="99" t="s">
        <v>59</v>
      </c>
      <c r="O536" s="99" t="s">
        <v>45</v>
      </c>
      <c r="P536" s="99" t="s">
        <v>45</v>
      </c>
      <c r="Q536" s="99" t="s">
        <v>45</v>
      </c>
      <c r="R536" s="99" t="s">
        <v>45</v>
      </c>
      <c r="S536" s="99" t="s">
        <v>45</v>
      </c>
      <c r="T536" s="99" t="s">
        <v>45</v>
      </c>
      <c r="U536" s="99" t="s">
        <v>46</v>
      </c>
      <c r="V536" s="99" t="s">
        <v>86</v>
      </c>
      <c r="W536" s="99" t="s">
        <v>60</v>
      </c>
      <c r="X536" s="99" t="s">
        <v>48</v>
      </c>
      <c r="Y536" s="99" t="s">
        <v>48</v>
      </c>
      <c r="Z536" s="99" t="s">
        <v>48</v>
      </c>
      <c r="AA536" s="99" t="s">
        <v>48</v>
      </c>
      <c r="AB536" s="99" t="s">
        <v>48</v>
      </c>
      <c r="AC536" s="99" t="s">
        <v>48</v>
      </c>
      <c r="AD536" s="99" t="s">
        <v>123</v>
      </c>
      <c r="AE536" s="99" t="s">
        <v>123</v>
      </c>
    </row>
    <row r="537" spans="1:31" s="102" customFormat="1" hidden="1">
      <c r="A537" s="99" t="s">
        <v>774</v>
      </c>
      <c r="B537" s="99" t="s">
        <v>41</v>
      </c>
      <c r="C537" s="99" t="s">
        <v>805</v>
      </c>
      <c r="D537" s="99">
        <v>7520</v>
      </c>
      <c r="E537" s="99" t="s">
        <v>70</v>
      </c>
      <c r="F537" s="99" t="s">
        <v>92</v>
      </c>
      <c r="G537" s="100">
        <v>0</v>
      </c>
      <c r="H537" s="101">
        <v>27500</v>
      </c>
      <c r="I537" s="101">
        <f t="shared" si="8"/>
        <v>27500</v>
      </c>
      <c r="J537" s="99" t="s">
        <v>42</v>
      </c>
      <c r="K537" s="101">
        <v>151811.4</v>
      </c>
      <c r="L537" s="99" t="s">
        <v>43</v>
      </c>
      <c r="M537" s="99" t="s">
        <v>85</v>
      </c>
      <c r="N537" s="99" t="s">
        <v>59</v>
      </c>
      <c r="O537" s="99" t="s">
        <v>45</v>
      </c>
      <c r="P537" s="99" t="s">
        <v>45</v>
      </c>
      <c r="Q537" s="99" t="s">
        <v>45</v>
      </c>
      <c r="R537" s="99" t="s">
        <v>45</v>
      </c>
      <c r="S537" s="99" t="s">
        <v>45</v>
      </c>
      <c r="T537" s="99" t="s">
        <v>45</v>
      </c>
      <c r="U537" s="99" t="s">
        <v>46</v>
      </c>
      <c r="V537" s="99" t="s">
        <v>86</v>
      </c>
      <c r="W537" s="99" t="s">
        <v>60</v>
      </c>
      <c r="X537" s="99" t="s">
        <v>48</v>
      </c>
      <c r="Y537" s="99" t="s">
        <v>48</v>
      </c>
      <c r="Z537" s="99" t="s">
        <v>48</v>
      </c>
      <c r="AA537" s="99" t="s">
        <v>48</v>
      </c>
      <c r="AB537" s="99" t="s">
        <v>48</v>
      </c>
      <c r="AC537" s="99" t="s">
        <v>48</v>
      </c>
      <c r="AD537" s="99" t="s">
        <v>123</v>
      </c>
      <c r="AE537" s="99" t="s">
        <v>123</v>
      </c>
    </row>
    <row r="538" spans="1:31" s="102" customFormat="1" hidden="1">
      <c r="A538" s="99" t="s">
        <v>774</v>
      </c>
      <c r="B538" s="99" t="s">
        <v>41</v>
      </c>
      <c r="C538" s="99" t="s">
        <v>805</v>
      </c>
      <c r="D538" s="99">
        <v>7520</v>
      </c>
      <c r="E538" s="99" t="s">
        <v>70</v>
      </c>
      <c r="F538" s="99" t="s">
        <v>291</v>
      </c>
      <c r="G538" s="100">
        <v>0</v>
      </c>
      <c r="H538" s="101">
        <v>66194.41</v>
      </c>
      <c r="I538" s="101">
        <f t="shared" si="8"/>
        <v>66194.41</v>
      </c>
      <c r="J538" s="99" t="s">
        <v>42</v>
      </c>
      <c r="K538" s="101">
        <v>595749.68999999994</v>
      </c>
      <c r="L538" s="99" t="s">
        <v>43</v>
      </c>
      <c r="M538" s="99" t="s">
        <v>292</v>
      </c>
      <c r="N538" s="99" t="s">
        <v>59</v>
      </c>
      <c r="O538" s="99" t="s">
        <v>45</v>
      </c>
      <c r="P538" s="99" t="s">
        <v>45</v>
      </c>
      <c r="Q538" s="99" t="s">
        <v>45</v>
      </c>
      <c r="R538" s="99" t="s">
        <v>45</v>
      </c>
      <c r="S538" s="99" t="s">
        <v>45</v>
      </c>
      <c r="T538" s="99" t="s">
        <v>45</v>
      </c>
      <c r="U538" s="99" t="s">
        <v>46</v>
      </c>
      <c r="V538" s="99" t="s">
        <v>293</v>
      </c>
      <c r="W538" s="99" t="s">
        <v>60</v>
      </c>
      <c r="X538" s="99" t="s">
        <v>48</v>
      </c>
      <c r="Y538" s="99" t="s">
        <v>48</v>
      </c>
      <c r="Z538" s="99" t="s">
        <v>48</v>
      </c>
      <c r="AA538" s="99" t="s">
        <v>48</v>
      </c>
      <c r="AB538" s="99" t="s">
        <v>48</v>
      </c>
      <c r="AC538" s="99" t="s">
        <v>48</v>
      </c>
      <c r="AD538" s="99" t="s">
        <v>123</v>
      </c>
      <c r="AE538" s="99" t="s">
        <v>123</v>
      </c>
    </row>
    <row r="539" spans="1:31" s="102" customFormat="1" hidden="1">
      <c r="A539" s="99" t="s">
        <v>774</v>
      </c>
      <c r="B539" s="99" t="s">
        <v>41</v>
      </c>
      <c r="C539" s="99" t="s">
        <v>775</v>
      </c>
      <c r="D539" s="99">
        <v>5653</v>
      </c>
      <c r="E539" s="99" t="s">
        <v>95</v>
      </c>
      <c r="F539" s="99" t="s">
        <v>808</v>
      </c>
      <c r="G539" s="100">
        <v>0</v>
      </c>
      <c r="H539" s="101">
        <v>35189.22</v>
      </c>
      <c r="I539" s="101">
        <f t="shared" si="8"/>
        <v>35189.22</v>
      </c>
      <c r="J539" s="99" t="s">
        <v>42</v>
      </c>
      <c r="K539" s="101">
        <v>214839.65</v>
      </c>
      <c r="L539" s="99" t="s">
        <v>43</v>
      </c>
      <c r="M539" s="99" t="s">
        <v>211</v>
      </c>
      <c r="N539" s="99" t="s">
        <v>59</v>
      </c>
      <c r="O539" s="99" t="s">
        <v>45</v>
      </c>
      <c r="P539" s="99" t="s">
        <v>45</v>
      </c>
      <c r="Q539" s="99" t="s">
        <v>45</v>
      </c>
      <c r="R539" s="99" t="s">
        <v>45</v>
      </c>
      <c r="S539" s="99" t="s">
        <v>45</v>
      </c>
      <c r="T539" s="99" t="s">
        <v>45</v>
      </c>
      <c r="U539" s="99" t="s">
        <v>46</v>
      </c>
      <c r="V539" s="99" t="s">
        <v>212</v>
      </c>
      <c r="W539" s="99" t="s">
        <v>60</v>
      </c>
      <c r="X539" s="99" t="s">
        <v>48</v>
      </c>
      <c r="Y539" s="99" t="s">
        <v>48</v>
      </c>
      <c r="Z539" s="99" t="s">
        <v>48</v>
      </c>
      <c r="AA539" s="99" t="s">
        <v>48</v>
      </c>
      <c r="AB539" s="99" t="s">
        <v>48</v>
      </c>
      <c r="AC539" s="99" t="s">
        <v>48</v>
      </c>
      <c r="AD539" s="99" t="s">
        <v>123</v>
      </c>
      <c r="AE539" s="99" t="s">
        <v>123</v>
      </c>
    </row>
    <row r="540" spans="1:31" s="102" customFormat="1" ht="24" hidden="1">
      <c r="A540" s="99" t="s">
        <v>813</v>
      </c>
      <c r="B540" s="99" t="s">
        <v>41</v>
      </c>
      <c r="C540" s="99" t="s">
        <v>873</v>
      </c>
      <c r="D540" s="99">
        <v>8729</v>
      </c>
      <c r="E540" s="99" t="s">
        <v>95</v>
      </c>
      <c r="F540" s="99" t="s">
        <v>874</v>
      </c>
      <c r="G540" s="101">
        <v>53964.92</v>
      </c>
      <c r="H540" s="100">
        <v>0</v>
      </c>
      <c r="I540" s="101">
        <f t="shared" si="8"/>
        <v>-53964.92</v>
      </c>
      <c r="J540" s="99" t="s">
        <v>42</v>
      </c>
      <c r="K540" s="101">
        <v>417695.39</v>
      </c>
      <c r="L540" s="99" t="s">
        <v>43</v>
      </c>
      <c r="M540" s="99" t="s">
        <v>44</v>
      </c>
      <c r="N540" s="99" t="s">
        <v>59</v>
      </c>
      <c r="O540" s="99" t="s">
        <v>45</v>
      </c>
      <c r="P540" s="99" t="s">
        <v>45</v>
      </c>
      <c r="Q540" s="99" t="s">
        <v>45</v>
      </c>
      <c r="R540" s="99" t="s">
        <v>45</v>
      </c>
      <c r="S540" s="99" t="s">
        <v>45</v>
      </c>
      <c r="T540" s="99" t="s">
        <v>45</v>
      </c>
      <c r="U540" s="99" t="s">
        <v>46</v>
      </c>
      <c r="V540" s="99" t="s">
        <v>47</v>
      </c>
      <c r="W540" s="99" t="s">
        <v>60</v>
      </c>
      <c r="X540" s="99" t="s">
        <v>48</v>
      </c>
      <c r="Y540" s="99" t="s">
        <v>48</v>
      </c>
      <c r="Z540" s="99" t="s">
        <v>48</v>
      </c>
      <c r="AA540" s="99" t="s">
        <v>48</v>
      </c>
      <c r="AB540" s="99" t="s">
        <v>48</v>
      </c>
      <c r="AC540" s="99" t="s">
        <v>48</v>
      </c>
      <c r="AD540" s="99" t="s">
        <v>123</v>
      </c>
      <c r="AE540" s="99" t="s">
        <v>123</v>
      </c>
    </row>
    <row r="541" spans="1:31" s="102" customFormat="1" ht="24" hidden="1">
      <c r="A541" s="99" t="s">
        <v>813</v>
      </c>
      <c r="B541" s="99" t="s">
        <v>41</v>
      </c>
      <c r="C541" s="99" t="s">
        <v>873</v>
      </c>
      <c r="D541" s="99">
        <v>8729</v>
      </c>
      <c r="E541" s="99" t="s">
        <v>95</v>
      </c>
      <c r="F541" s="99" t="s">
        <v>875</v>
      </c>
      <c r="G541" s="101">
        <v>147412.66</v>
      </c>
      <c r="H541" s="100">
        <v>0</v>
      </c>
      <c r="I541" s="101">
        <f t="shared" si="8"/>
        <v>-147412.66</v>
      </c>
      <c r="J541" s="99" t="s">
        <v>42</v>
      </c>
      <c r="K541" s="101">
        <v>270282.73</v>
      </c>
      <c r="L541" s="99" t="s">
        <v>43</v>
      </c>
      <c r="M541" s="99" t="s">
        <v>44</v>
      </c>
      <c r="N541" s="99" t="s">
        <v>59</v>
      </c>
      <c r="O541" s="99" t="s">
        <v>45</v>
      </c>
      <c r="P541" s="99" t="s">
        <v>45</v>
      </c>
      <c r="Q541" s="99" t="s">
        <v>45</v>
      </c>
      <c r="R541" s="99" t="s">
        <v>45</v>
      </c>
      <c r="S541" s="99" t="s">
        <v>45</v>
      </c>
      <c r="T541" s="99" t="s">
        <v>45</v>
      </c>
      <c r="U541" s="99" t="s">
        <v>46</v>
      </c>
      <c r="V541" s="99" t="s">
        <v>47</v>
      </c>
      <c r="W541" s="99" t="s">
        <v>60</v>
      </c>
      <c r="X541" s="99" t="s">
        <v>48</v>
      </c>
      <c r="Y541" s="99" t="s">
        <v>48</v>
      </c>
      <c r="Z541" s="99" t="s">
        <v>48</v>
      </c>
      <c r="AA541" s="99" t="s">
        <v>48</v>
      </c>
      <c r="AB541" s="99" t="s">
        <v>48</v>
      </c>
      <c r="AC541" s="99" t="s">
        <v>48</v>
      </c>
      <c r="AD541" s="99" t="s">
        <v>123</v>
      </c>
      <c r="AE541" s="99" t="s">
        <v>123</v>
      </c>
    </row>
    <row r="542" spans="1:31" s="102" customFormat="1" ht="24" hidden="1">
      <c r="A542" s="99" t="s">
        <v>813</v>
      </c>
      <c r="B542" s="99" t="s">
        <v>41</v>
      </c>
      <c r="C542" s="99" t="s">
        <v>873</v>
      </c>
      <c r="D542" s="99">
        <v>8729</v>
      </c>
      <c r="E542" s="99" t="s">
        <v>95</v>
      </c>
      <c r="F542" s="99" t="s">
        <v>876</v>
      </c>
      <c r="G542" s="101">
        <v>55585.09</v>
      </c>
      <c r="H542" s="100">
        <v>0</v>
      </c>
      <c r="I542" s="101">
        <f t="shared" si="8"/>
        <v>-55585.09</v>
      </c>
      <c r="J542" s="99" t="s">
        <v>42</v>
      </c>
      <c r="K542" s="101">
        <v>214697.64</v>
      </c>
      <c r="L542" s="99" t="s">
        <v>43</v>
      </c>
      <c r="M542" s="99" t="s">
        <v>44</v>
      </c>
      <c r="N542" s="99" t="s">
        <v>59</v>
      </c>
      <c r="O542" s="99" t="s">
        <v>45</v>
      </c>
      <c r="P542" s="99" t="s">
        <v>45</v>
      </c>
      <c r="Q542" s="99" t="s">
        <v>45</v>
      </c>
      <c r="R542" s="99" t="s">
        <v>45</v>
      </c>
      <c r="S542" s="99" t="s">
        <v>45</v>
      </c>
      <c r="T542" s="99" t="s">
        <v>45</v>
      </c>
      <c r="U542" s="99" t="s">
        <v>46</v>
      </c>
      <c r="V542" s="99" t="s">
        <v>47</v>
      </c>
      <c r="W542" s="99" t="s">
        <v>60</v>
      </c>
      <c r="X542" s="99" t="s">
        <v>48</v>
      </c>
      <c r="Y542" s="99" t="s">
        <v>48</v>
      </c>
      <c r="Z542" s="99" t="s">
        <v>48</v>
      </c>
      <c r="AA542" s="99" t="s">
        <v>48</v>
      </c>
      <c r="AB542" s="99" t="s">
        <v>48</v>
      </c>
      <c r="AC542" s="99" t="s">
        <v>48</v>
      </c>
      <c r="AD542" s="99" t="s">
        <v>123</v>
      </c>
      <c r="AE542" s="99" t="s">
        <v>123</v>
      </c>
    </row>
    <row r="543" spans="1:31" s="102" customFormat="1" hidden="1">
      <c r="A543" s="99" t="s">
        <v>813</v>
      </c>
      <c r="B543" s="99" t="s">
        <v>41</v>
      </c>
      <c r="C543" s="99" t="s">
        <v>832</v>
      </c>
      <c r="D543" s="99">
        <v>11006</v>
      </c>
      <c r="E543" s="99" t="s">
        <v>560</v>
      </c>
      <c r="F543" s="99" t="s">
        <v>877</v>
      </c>
      <c r="G543" s="101">
        <v>19644.95</v>
      </c>
      <c r="H543" s="100">
        <v>0</v>
      </c>
      <c r="I543" s="101">
        <f t="shared" si="8"/>
        <v>-19644.95</v>
      </c>
      <c r="J543" s="99" t="s">
        <v>42</v>
      </c>
      <c r="K543" s="101">
        <v>195052.69</v>
      </c>
      <c r="L543" s="99" t="s">
        <v>43</v>
      </c>
      <c r="M543" s="99" t="s">
        <v>44</v>
      </c>
      <c r="N543" s="99" t="s">
        <v>59</v>
      </c>
      <c r="O543" s="99" t="s">
        <v>45</v>
      </c>
      <c r="P543" s="99" t="s">
        <v>45</v>
      </c>
      <c r="Q543" s="99" t="s">
        <v>45</v>
      </c>
      <c r="R543" s="99" t="s">
        <v>45</v>
      </c>
      <c r="S543" s="99" t="s">
        <v>45</v>
      </c>
      <c r="T543" s="99" t="s">
        <v>45</v>
      </c>
      <c r="U543" s="99" t="s">
        <v>46</v>
      </c>
      <c r="V543" s="99" t="s">
        <v>47</v>
      </c>
      <c r="W543" s="99" t="s">
        <v>60</v>
      </c>
      <c r="X543" s="99" t="s">
        <v>48</v>
      </c>
      <c r="Y543" s="99" t="s">
        <v>48</v>
      </c>
      <c r="Z543" s="99" t="s">
        <v>48</v>
      </c>
      <c r="AA543" s="99" t="s">
        <v>48</v>
      </c>
      <c r="AB543" s="99" t="s">
        <v>48</v>
      </c>
      <c r="AC543" s="99" t="s">
        <v>48</v>
      </c>
      <c r="AD543" s="99" t="s">
        <v>123</v>
      </c>
      <c r="AE543" s="99" t="s">
        <v>123</v>
      </c>
    </row>
    <row r="544" spans="1:31" s="102" customFormat="1" hidden="1">
      <c r="A544" s="99" t="s">
        <v>813</v>
      </c>
      <c r="B544" s="99" t="s">
        <v>41</v>
      </c>
      <c r="C544" s="99" t="s">
        <v>820</v>
      </c>
      <c r="D544" s="99">
        <v>10848</v>
      </c>
      <c r="E544" s="99" t="s">
        <v>329</v>
      </c>
      <c r="F544" s="99" t="s">
        <v>878</v>
      </c>
      <c r="G544" s="101">
        <v>1348753.44</v>
      </c>
      <c r="H544" s="100">
        <v>0</v>
      </c>
      <c r="I544" s="101">
        <f t="shared" si="8"/>
        <v>-1348753.44</v>
      </c>
      <c r="J544" s="99" t="s">
        <v>42</v>
      </c>
      <c r="K544" s="101">
        <v>140901.75</v>
      </c>
      <c r="L544" s="99" t="s">
        <v>43</v>
      </c>
      <c r="M544" s="99" t="s">
        <v>52</v>
      </c>
      <c r="N544" s="99" t="s">
        <v>59</v>
      </c>
      <c r="O544" s="99" t="s">
        <v>45</v>
      </c>
      <c r="P544" s="99" t="s">
        <v>45</v>
      </c>
      <c r="Q544" s="99" t="s">
        <v>45</v>
      </c>
      <c r="R544" s="99" t="s">
        <v>45</v>
      </c>
      <c r="S544" s="99" t="s">
        <v>45</v>
      </c>
      <c r="T544" s="99" t="s">
        <v>45</v>
      </c>
      <c r="U544" s="99" t="s">
        <v>46</v>
      </c>
      <c r="V544" s="99" t="s">
        <v>53</v>
      </c>
      <c r="W544" s="99" t="s">
        <v>60</v>
      </c>
      <c r="X544" s="99" t="s">
        <v>48</v>
      </c>
      <c r="Y544" s="99" t="s">
        <v>48</v>
      </c>
      <c r="Z544" s="99" t="s">
        <v>48</v>
      </c>
      <c r="AA544" s="99" t="s">
        <v>48</v>
      </c>
      <c r="AB544" s="99" t="s">
        <v>48</v>
      </c>
      <c r="AC544" s="99" t="s">
        <v>48</v>
      </c>
      <c r="AD544" s="99" t="s">
        <v>123</v>
      </c>
      <c r="AE544" s="99" t="s">
        <v>123</v>
      </c>
    </row>
    <row r="545" spans="1:31" s="102" customFormat="1" hidden="1">
      <c r="A545" s="99" t="s">
        <v>813</v>
      </c>
      <c r="B545" s="99" t="s">
        <v>41</v>
      </c>
      <c r="C545" s="99" t="s">
        <v>820</v>
      </c>
      <c r="D545" s="99">
        <v>10848</v>
      </c>
      <c r="E545" s="99" t="s">
        <v>329</v>
      </c>
      <c r="F545" s="99" t="s">
        <v>879</v>
      </c>
      <c r="G545" s="100">
        <v>0</v>
      </c>
      <c r="H545" s="101">
        <v>371045.58</v>
      </c>
      <c r="I545" s="101">
        <f t="shared" si="8"/>
        <v>371045.58</v>
      </c>
      <c r="J545" s="99" t="s">
        <v>42</v>
      </c>
      <c r="K545" s="101">
        <v>511947.33</v>
      </c>
      <c r="L545" s="99" t="s">
        <v>43</v>
      </c>
      <c r="M545" s="99" t="s">
        <v>52</v>
      </c>
      <c r="N545" s="99" t="s">
        <v>59</v>
      </c>
      <c r="O545" s="99" t="s">
        <v>45</v>
      </c>
      <c r="P545" s="99" t="s">
        <v>45</v>
      </c>
      <c r="Q545" s="99" t="s">
        <v>45</v>
      </c>
      <c r="R545" s="99" t="s">
        <v>45</v>
      </c>
      <c r="S545" s="99" t="s">
        <v>45</v>
      </c>
      <c r="T545" s="99" t="s">
        <v>45</v>
      </c>
      <c r="U545" s="99" t="s">
        <v>46</v>
      </c>
      <c r="V545" s="99" t="s">
        <v>53</v>
      </c>
      <c r="W545" s="99" t="s">
        <v>60</v>
      </c>
      <c r="X545" s="99" t="s">
        <v>48</v>
      </c>
      <c r="Y545" s="99" t="s">
        <v>48</v>
      </c>
      <c r="Z545" s="99" t="s">
        <v>48</v>
      </c>
      <c r="AA545" s="99" t="s">
        <v>48</v>
      </c>
      <c r="AB545" s="99" t="s">
        <v>48</v>
      </c>
      <c r="AC545" s="99" t="s">
        <v>48</v>
      </c>
      <c r="AD545" s="99" t="s">
        <v>123</v>
      </c>
      <c r="AE545" s="99" t="s">
        <v>123</v>
      </c>
    </row>
    <row r="546" spans="1:31" s="102" customFormat="1" hidden="1">
      <c r="A546" s="99" t="s">
        <v>813</v>
      </c>
      <c r="B546" s="99" t="s">
        <v>41</v>
      </c>
      <c r="C546" s="99" t="s">
        <v>820</v>
      </c>
      <c r="D546" s="99">
        <v>10870</v>
      </c>
      <c r="E546" s="99" t="s">
        <v>123</v>
      </c>
      <c r="F546" s="99" t="s">
        <v>721</v>
      </c>
      <c r="G546" s="100">
        <v>0</v>
      </c>
      <c r="H546" s="101">
        <v>15042.67</v>
      </c>
      <c r="I546" s="101">
        <f t="shared" si="8"/>
        <v>15042.67</v>
      </c>
      <c r="J546" s="99" t="s">
        <v>42</v>
      </c>
      <c r="K546" s="101">
        <v>526990</v>
      </c>
      <c r="L546" s="99" t="s">
        <v>43</v>
      </c>
      <c r="M546" s="99" t="s">
        <v>52</v>
      </c>
      <c r="N546" s="99" t="s">
        <v>59</v>
      </c>
      <c r="O546" s="99" t="s">
        <v>45</v>
      </c>
      <c r="P546" s="99" t="s">
        <v>45</v>
      </c>
      <c r="Q546" s="99" t="s">
        <v>45</v>
      </c>
      <c r="R546" s="99" t="s">
        <v>45</v>
      </c>
      <c r="S546" s="99" t="s">
        <v>45</v>
      </c>
      <c r="T546" s="99" t="s">
        <v>45</v>
      </c>
      <c r="U546" s="99" t="s">
        <v>46</v>
      </c>
      <c r="V546" s="99" t="s">
        <v>53</v>
      </c>
      <c r="W546" s="99" t="s">
        <v>60</v>
      </c>
      <c r="X546" s="99" t="s">
        <v>48</v>
      </c>
      <c r="Y546" s="99" t="s">
        <v>48</v>
      </c>
      <c r="Z546" s="99" t="s">
        <v>48</v>
      </c>
      <c r="AA546" s="99" t="s">
        <v>48</v>
      </c>
      <c r="AB546" s="99" t="s">
        <v>48</v>
      </c>
      <c r="AC546" s="99" t="s">
        <v>48</v>
      </c>
      <c r="AD546" s="99" t="s">
        <v>123</v>
      </c>
      <c r="AE546" s="99" t="s">
        <v>123</v>
      </c>
    </row>
    <row r="547" spans="1:31" s="102" customFormat="1" hidden="1">
      <c r="A547" s="99" t="s">
        <v>813</v>
      </c>
      <c r="B547" s="99" t="s">
        <v>41</v>
      </c>
      <c r="C547" s="99" t="s">
        <v>820</v>
      </c>
      <c r="D547" s="99">
        <v>10870</v>
      </c>
      <c r="E547" s="99" t="s">
        <v>123</v>
      </c>
      <c r="F547" s="99" t="s">
        <v>720</v>
      </c>
      <c r="G547" s="100">
        <v>0</v>
      </c>
      <c r="H547" s="101">
        <v>31924.58</v>
      </c>
      <c r="I547" s="101">
        <f t="shared" si="8"/>
        <v>31924.58</v>
      </c>
      <c r="J547" s="99" t="s">
        <v>42</v>
      </c>
      <c r="K547" s="101">
        <v>558914.57999999996</v>
      </c>
      <c r="L547" s="99" t="s">
        <v>43</v>
      </c>
      <c r="M547" s="99" t="s">
        <v>52</v>
      </c>
      <c r="N547" s="99" t="s">
        <v>59</v>
      </c>
      <c r="O547" s="99" t="s">
        <v>45</v>
      </c>
      <c r="P547" s="99" t="s">
        <v>45</v>
      </c>
      <c r="Q547" s="99" t="s">
        <v>45</v>
      </c>
      <c r="R547" s="99" t="s">
        <v>45</v>
      </c>
      <c r="S547" s="99" t="s">
        <v>45</v>
      </c>
      <c r="T547" s="99" t="s">
        <v>45</v>
      </c>
      <c r="U547" s="99" t="s">
        <v>46</v>
      </c>
      <c r="V547" s="99" t="s">
        <v>53</v>
      </c>
      <c r="W547" s="99" t="s">
        <v>60</v>
      </c>
      <c r="X547" s="99" t="s">
        <v>48</v>
      </c>
      <c r="Y547" s="99" t="s">
        <v>48</v>
      </c>
      <c r="Z547" s="99" t="s">
        <v>48</v>
      </c>
      <c r="AA547" s="99" t="s">
        <v>48</v>
      </c>
      <c r="AB547" s="99" t="s">
        <v>48</v>
      </c>
      <c r="AC547" s="99" t="s">
        <v>48</v>
      </c>
      <c r="AD547" s="99" t="s">
        <v>123</v>
      </c>
      <c r="AE547" s="99" t="s">
        <v>123</v>
      </c>
    </row>
    <row r="548" spans="1:31" s="102" customFormat="1" ht="36" hidden="1">
      <c r="A548" s="99" t="s">
        <v>813</v>
      </c>
      <c r="B548" s="99" t="s">
        <v>41</v>
      </c>
      <c r="C548" s="99" t="s">
        <v>857</v>
      </c>
      <c r="D548" s="99">
        <v>10638</v>
      </c>
      <c r="E548" s="99" t="s">
        <v>268</v>
      </c>
      <c r="F548" s="99" t="s">
        <v>880</v>
      </c>
      <c r="G548" s="101">
        <v>137499.99</v>
      </c>
      <c r="H548" s="100">
        <v>0</v>
      </c>
      <c r="I548" s="101">
        <f t="shared" si="8"/>
        <v>-137499.99</v>
      </c>
      <c r="J548" s="99" t="s">
        <v>42</v>
      </c>
      <c r="K548" s="101">
        <v>5335899.96</v>
      </c>
      <c r="L548" s="99" t="s">
        <v>43</v>
      </c>
      <c r="M548" s="99" t="s">
        <v>49</v>
      </c>
      <c r="N548" s="99" t="s">
        <v>59</v>
      </c>
      <c r="O548" s="99" t="s">
        <v>45</v>
      </c>
      <c r="P548" s="99" t="s">
        <v>45</v>
      </c>
      <c r="Q548" s="99" t="s">
        <v>45</v>
      </c>
      <c r="R548" s="99" t="s">
        <v>45</v>
      </c>
      <c r="S548" s="99" t="s">
        <v>45</v>
      </c>
      <c r="T548" s="99" t="s">
        <v>45</v>
      </c>
      <c r="U548" s="99" t="s">
        <v>46</v>
      </c>
      <c r="V548" s="99" t="s">
        <v>50</v>
      </c>
      <c r="W548" s="99" t="s">
        <v>60</v>
      </c>
      <c r="X548" s="99" t="s">
        <v>48</v>
      </c>
      <c r="Y548" s="99" t="s">
        <v>48</v>
      </c>
      <c r="Z548" s="99" t="s">
        <v>48</v>
      </c>
      <c r="AA548" s="99" t="s">
        <v>48</v>
      </c>
      <c r="AB548" s="99" t="s">
        <v>48</v>
      </c>
      <c r="AC548" s="99" t="s">
        <v>48</v>
      </c>
      <c r="AD548" s="99" t="s">
        <v>123</v>
      </c>
      <c r="AE548" s="99" t="s">
        <v>123</v>
      </c>
    </row>
    <row r="549" spans="1:31" s="102" customFormat="1" hidden="1">
      <c r="A549" s="99" t="s">
        <v>813</v>
      </c>
      <c r="B549" s="99" t="s">
        <v>41</v>
      </c>
      <c r="C549" s="99" t="s">
        <v>857</v>
      </c>
      <c r="D549" s="99">
        <v>10642</v>
      </c>
      <c r="E549" s="99" t="s">
        <v>242</v>
      </c>
      <c r="F549" s="99" t="s">
        <v>881</v>
      </c>
      <c r="G549" s="101">
        <v>67500</v>
      </c>
      <c r="H549" s="100">
        <v>0</v>
      </c>
      <c r="I549" s="101">
        <f t="shared" si="8"/>
        <v>-67500</v>
      </c>
      <c r="J549" s="99" t="s">
        <v>42</v>
      </c>
      <c r="K549" s="101">
        <v>5268399.96</v>
      </c>
      <c r="L549" s="99" t="s">
        <v>43</v>
      </c>
      <c r="M549" s="99" t="s">
        <v>49</v>
      </c>
      <c r="N549" s="99" t="s">
        <v>59</v>
      </c>
      <c r="O549" s="99" t="s">
        <v>45</v>
      </c>
      <c r="P549" s="99" t="s">
        <v>45</v>
      </c>
      <c r="Q549" s="99" t="s">
        <v>45</v>
      </c>
      <c r="R549" s="99" t="s">
        <v>45</v>
      </c>
      <c r="S549" s="99" t="s">
        <v>45</v>
      </c>
      <c r="T549" s="99" t="s">
        <v>45</v>
      </c>
      <c r="U549" s="99" t="s">
        <v>46</v>
      </c>
      <c r="V549" s="99" t="s">
        <v>50</v>
      </c>
      <c r="W549" s="99" t="s">
        <v>60</v>
      </c>
      <c r="X549" s="99" t="s">
        <v>48</v>
      </c>
      <c r="Y549" s="99" t="s">
        <v>48</v>
      </c>
      <c r="Z549" s="99" t="s">
        <v>48</v>
      </c>
      <c r="AA549" s="99" t="s">
        <v>48</v>
      </c>
      <c r="AB549" s="99" t="s">
        <v>48</v>
      </c>
      <c r="AC549" s="99" t="s">
        <v>48</v>
      </c>
      <c r="AD549" s="99" t="s">
        <v>123</v>
      </c>
      <c r="AE549" s="99" t="s">
        <v>123</v>
      </c>
    </row>
    <row r="550" spans="1:31" s="102" customFormat="1" hidden="1">
      <c r="A550" s="99" t="s">
        <v>813</v>
      </c>
      <c r="B550" s="99" t="s">
        <v>41</v>
      </c>
      <c r="C550" s="99" t="s">
        <v>820</v>
      </c>
      <c r="D550" s="99">
        <v>10870</v>
      </c>
      <c r="E550" s="99" t="s">
        <v>123</v>
      </c>
      <c r="F550" s="99" t="s">
        <v>444</v>
      </c>
      <c r="G550" s="100">
        <v>0</v>
      </c>
      <c r="H550" s="101">
        <v>310000</v>
      </c>
      <c r="I550" s="101">
        <f t="shared" si="8"/>
        <v>310000</v>
      </c>
      <c r="J550" s="99" t="s">
        <v>42</v>
      </c>
      <c r="K550" s="101">
        <v>5578399.96</v>
      </c>
      <c r="L550" s="99" t="s">
        <v>43</v>
      </c>
      <c r="M550" s="99" t="s">
        <v>49</v>
      </c>
      <c r="N550" s="99" t="s">
        <v>59</v>
      </c>
      <c r="O550" s="99" t="s">
        <v>45</v>
      </c>
      <c r="P550" s="99" t="s">
        <v>45</v>
      </c>
      <c r="Q550" s="99" t="s">
        <v>45</v>
      </c>
      <c r="R550" s="99" t="s">
        <v>45</v>
      </c>
      <c r="S550" s="99" t="s">
        <v>45</v>
      </c>
      <c r="T550" s="99" t="s">
        <v>45</v>
      </c>
      <c r="U550" s="99" t="s">
        <v>46</v>
      </c>
      <c r="V550" s="99" t="s">
        <v>50</v>
      </c>
      <c r="W550" s="99" t="s">
        <v>60</v>
      </c>
      <c r="X550" s="99" t="s">
        <v>48</v>
      </c>
      <c r="Y550" s="99" t="s">
        <v>48</v>
      </c>
      <c r="Z550" s="99" t="s">
        <v>48</v>
      </c>
      <c r="AA550" s="99" t="s">
        <v>48</v>
      </c>
      <c r="AB550" s="99" t="s">
        <v>48</v>
      </c>
      <c r="AC550" s="99" t="s">
        <v>48</v>
      </c>
      <c r="AD550" s="99" t="s">
        <v>123</v>
      </c>
      <c r="AE550" s="99" t="s">
        <v>123</v>
      </c>
    </row>
    <row r="551" spans="1:31" s="102" customFormat="1" hidden="1">
      <c r="A551" s="99" t="s">
        <v>813</v>
      </c>
      <c r="B551" s="99" t="s">
        <v>41</v>
      </c>
      <c r="C551" s="99" t="s">
        <v>820</v>
      </c>
      <c r="D551" s="99">
        <v>10870</v>
      </c>
      <c r="E551" s="99" t="s">
        <v>123</v>
      </c>
      <c r="F551" s="99" t="s">
        <v>92</v>
      </c>
      <c r="G551" s="100">
        <v>0</v>
      </c>
      <c r="H551" s="101">
        <v>27500</v>
      </c>
      <c r="I551" s="101">
        <f t="shared" si="8"/>
        <v>27500</v>
      </c>
      <c r="J551" s="99" t="s">
        <v>42</v>
      </c>
      <c r="K551" s="101">
        <v>179311.4</v>
      </c>
      <c r="L551" s="99" t="s">
        <v>43</v>
      </c>
      <c r="M551" s="99" t="s">
        <v>85</v>
      </c>
      <c r="N551" s="99" t="s">
        <v>59</v>
      </c>
      <c r="O551" s="99" t="s">
        <v>45</v>
      </c>
      <c r="P551" s="99" t="s">
        <v>45</v>
      </c>
      <c r="Q551" s="99" t="s">
        <v>45</v>
      </c>
      <c r="R551" s="99" t="s">
        <v>45</v>
      </c>
      <c r="S551" s="99" t="s">
        <v>45</v>
      </c>
      <c r="T551" s="99" t="s">
        <v>45</v>
      </c>
      <c r="U551" s="99" t="s">
        <v>46</v>
      </c>
      <c r="V551" s="99" t="s">
        <v>86</v>
      </c>
      <c r="W551" s="99" t="s">
        <v>60</v>
      </c>
      <c r="X551" s="99" t="s">
        <v>48</v>
      </c>
      <c r="Y551" s="99" t="s">
        <v>48</v>
      </c>
      <c r="Z551" s="99" t="s">
        <v>48</v>
      </c>
      <c r="AA551" s="99" t="s">
        <v>48</v>
      </c>
      <c r="AB551" s="99" t="s">
        <v>48</v>
      </c>
      <c r="AC551" s="99" t="s">
        <v>48</v>
      </c>
      <c r="AD551" s="99" t="s">
        <v>123</v>
      </c>
      <c r="AE551" s="99" t="s">
        <v>123</v>
      </c>
    </row>
    <row r="552" spans="1:31" s="102" customFormat="1" hidden="1">
      <c r="A552" s="99" t="s">
        <v>813</v>
      </c>
      <c r="B552" s="99" t="s">
        <v>41</v>
      </c>
      <c r="C552" s="99" t="s">
        <v>820</v>
      </c>
      <c r="D552" s="99">
        <v>10870</v>
      </c>
      <c r="E552" s="99" t="s">
        <v>123</v>
      </c>
      <c r="F552" s="99" t="s">
        <v>291</v>
      </c>
      <c r="G552" s="100">
        <v>0</v>
      </c>
      <c r="H552" s="101">
        <v>66194.41</v>
      </c>
      <c r="I552" s="101">
        <f t="shared" ref="I552:I554" si="9">H552-G552</f>
        <v>66194.41</v>
      </c>
      <c r="J552" s="99" t="s">
        <v>42</v>
      </c>
      <c r="K552" s="101">
        <v>661944.1</v>
      </c>
      <c r="L552" s="99" t="s">
        <v>43</v>
      </c>
      <c r="M552" s="99" t="s">
        <v>292</v>
      </c>
      <c r="N552" s="99" t="s">
        <v>59</v>
      </c>
      <c r="O552" s="99" t="s">
        <v>45</v>
      </c>
      <c r="P552" s="99" t="s">
        <v>45</v>
      </c>
      <c r="Q552" s="99" t="s">
        <v>45</v>
      </c>
      <c r="R552" s="99" t="s">
        <v>45</v>
      </c>
      <c r="S552" s="99" t="s">
        <v>45</v>
      </c>
      <c r="T552" s="99" t="s">
        <v>45</v>
      </c>
      <c r="U552" s="99" t="s">
        <v>46</v>
      </c>
      <c r="V552" s="99" t="s">
        <v>293</v>
      </c>
      <c r="W552" s="99" t="s">
        <v>60</v>
      </c>
      <c r="X552" s="99" t="s">
        <v>48</v>
      </c>
      <c r="Y552" s="99" t="s">
        <v>48</v>
      </c>
      <c r="Z552" s="99" t="s">
        <v>48</v>
      </c>
      <c r="AA552" s="99" t="s">
        <v>48</v>
      </c>
      <c r="AB552" s="99" t="s">
        <v>48</v>
      </c>
      <c r="AC552" s="99" t="s">
        <v>48</v>
      </c>
      <c r="AD552" s="99" t="s">
        <v>123</v>
      </c>
      <c r="AE552" s="99" t="s">
        <v>123</v>
      </c>
    </row>
    <row r="553" spans="1:31" s="102" customFormat="1" hidden="1">
      <c r="A553" s="99" t="s">
        <v>813</v>
      </c>
      <c r="B553" s="99" t="s">
        <v>41</v>
      </c>
      <c r="C553" s="99" t="s">
        <v>873</v>
      </c>
      <c r="D553" s="99">
        <v>8733</v>
      </c>
      <c r="E553" s="99" t="s">
        <v>138</v>
      </c>
      <c r="F553" s="99" t="s">
        <v>882</v>
      </c>
      <c r="G553" s="100">
        <v>0</v>
      </c>
      <c r="H553" s="101">
        <v>34019.93</v>
      </c>
      <c r="I553" s="101">
        <f t="shared" si="9"/>
        <v>34019.93</v>
      </c>
      <c r="J553" s="99" t="s">
        <v>42</v>
      </c>
      <c r="K553" s="101">
        <v>248859.58</v>
      </c>
      <c r="L553" s="99" t="s">
        <v>43</v>
      </c>
      <c r="M553" s="99" t="s">
        <v>211</v>
      </c>
      <c r="N553" s="99" t="s">
        <v>59</v>
      </c>
      <c r="O553" s="99" t="s">
        <v>45</v>
      </c>
      <c r="P553" s="99" t="s">
        <v>45</v>
      </c>
      <c r="Q553" s="99" t="s">
        <v>45</v>
      </c>
      <c r="R553" s="99" t="s">
        <v>45</v>
      </c>
      <c r="S553" s="99" t="s">
        <v>45</v>
      </c>
      <c r="T553" s="99" t="s">
        <v>45</v>
      </c>
      <c r="U553" s="99" t="s">
        <v>46</v>
      </c>
      <c r="V553" s="99" t="s">
        <v>212</v>
      </c>
      <c r="W553" s="99" t="s">
        <v>60</v>
      </c>
      <c r="X553" s="99" t="s">
        <v>48</v>
      </c>
      <c r="Y553" s="99" t="s">
        <v>48</v>
      </c>
      <c r="Z553" s="99" t="s">
        <v>48</v>
      </c>
      <c r="AA553" s="99" t="s">
        <v>48</v>
      </c>
      <c r="AB553" s="99" t="s">
        <v>48</v>
      </c>
      <c r="AC553" s="99" t="s">
        <v>48</v>
      </c>
      <c r="AD553" s="99" t="s">
        <v>123</v>
      </c>
      <c r="AE553" s="99" t="s">
        <v>123</v>
      </c>
    </row>
    <row r="554" spans="1:31" s="131" customFormat="1" ht="24" hidden="1">
      <c r="A554" s="128" t="s">
        <v>813</v>
      </c>
      <c r="B554" s="128" t="s">
        <v>41</v>
      </c>
      <c r="C554" s="128" t="s">
        <v>857</v>
      </c>
      <c r="D554" s="128">
        <v>10642</v>
      </c>
      <c r="E554" s="128" t="s">
        <v>283</v>
      </c>
      <c r="F554" s="128" t="s">
        <v>887</v>
      </c>
      <c r="G554" s="129">
        <v>0</v>
      </c>
      <c r="H554" s="130">
        <v>15432.21</v>
      </c>
      <c r="I554" s="130">
        <f t="shared" si="9"/>
        <v>15432.21</v>
      </c>
      <c r="J554" s="128" t="s">
        <v>42</v>
      </c>
      <c r="K554" s="130">
        <v>15432.21</v>
      </c>
      <c r="L554" s="128" t="s">
        <v>151</v>
      </c>
      <c r="M554" s="128" t="s">
        <v>152</v>
      </c>
      <c r="N554" s="128" t="s">
        <v>59</v>
      </c>
      <c r="O554" s="128" t="s">
        <v>45</v>
      </c>
      <c r="P554" s="128" t="s">
        <v>45</v>
      </c>
      <c r="Q554" s="128" t="s">
        <v>45</v>
      </c>
      <c r="R554" s="128" t="s">
        <v>45</v>
      </c>
      <c r="S554" s="128" t="s">
        <v>45</v>
      </c>
      <c r="T554" s="128" t="s">
        <v>45</v>
      </c>
      <c r="U554" s="128" t="s">
        <v>207</v>
      </c>
      <c r="V554" s="128" t="s">
        <v>208</v>
      </c>
      <c r="W554" s="128" t="s">
        <v>60</v>
      </c>
      <c r="X554" s="128" t="s">
        <v>48</v>
      </c>
      <c r="Y554" s="128" t="s">
        <v>48</v>
      </c>
      <c r="Z554" s="128" t="s">
        <v>48</v>
      </c>
      <c r="AA554" s="128" t="s">
        <v>48</v>
      </c>
      <c r="AB554" s="128" t="s">
        <v>48</v>
      </c>
      <c r="AC554" s="128" t="s">
        <v>48</v>
      </c>
      <c r="AD554" s="128" t="s">
        <v>123</v>
      </c>
      <c r="AE554" s="128" t="s">
        <v>123</v>
      </c>
    </row>
    <row r="555" spans="1:31" s="56" customFormat="1" ht="36" hidden="1">
      <c r="A555" s="55" t="s">
        <v>889</v>
      </c>
      <c r="B555" s="55" t="s">
        <v>41</v>
      </c>
      <c r="C555" s="55" t="s">
        <v>918</v>
      </c>
      <c r="D555" s="55">
        <v>11915</v>
      </c>
      <c r="E555" s="55" t="s">
        <v>507</v>
      </c>
      <c r="F555" s="55" t="s">
        <v>919</v>
      </c>
      <c r="G555" s="77">
        <v>0</v>
      </c>
      <c r="H555" s="74">
        <v>118999</v>
      </c>
      <c r="I555" s="55" t="s">
        <v>42</v>
      </c>
      <c r="J555" s="74">
        <v>314051.69</v>
      </c>
      <c r="K555" s="55" t="s">
        <v>43</v>
      </c>
      <c r="L555" s="55" t="s">
        <v>44</v>
      </c>
      <c r="M555" s="55" t="s">
        <v>59</v>
      </c>
      <c r="N555" s="55" t="s">
        <v>45</v>
      </c>
      <c r="O555" s="55" t="s">
        <v>45</v>
      </c>
      <c r="P555" s="55" t="s">
        <v>45</v>
      </c>
      <c r="Q555" s="55" t="s">
        <v>45</v>
      </c>
      <c r="R555" s="55" t="s">
        <v>45</v>
      </c>
      <c r="S555" s="55" t="s">
        <v>45</v>
      </c>
      <c r="T555" s="55" t="s">
        <v>46</v>
      </c>
      <c r="U555" s="55" t="s">
        <v>47</v>
      </c>
      <c r="V555" s="55" t="s">
        <v>60</v>
      </c>
      <c r="W555" s="55" t="s">
        <v>48</v>
      </c>
      <c r="X555" s="55" t="s">
        <v>48</v>
      </c>
      <c r="Y555" s="55" t="s">
        <v>48</v>
      </c>
      <c r="Z555" s="55" t="s">
        <v>48</v>
      </c>
      <c r="AA555" s="55" t="s">
        <v>48</v>
      </c>
      <c r="AB555" s="55" t="s">
        <v>48</v>
      </c>
      <c r="AC555" s="55" t="s">
        <v>123</v>
      </c>
      <c r="AD555" s="55" t="s">
        <v>123</v>
      </c>
    </row>
    <row r="556" spans="1:31" s="56" customFormat="1" ht="36" hidden="1">
      <c r="A556" s="55" t="s">
        <v>889</v>
      </c>
      <c r="B556" s="55" t="s">
        <v>41</v>
      </c>
      <c r="C556" s="55" t="s">
        <v>918</v>
      </c>
      <c r="D556" s="55">
        <v>11915</v>
      </c>
      <c r="E556" s="55" t="s">
        <v>507</v>
      </c>
      <c r="F556" s="55" t="s">
        <v>920</v>
      </c>
      <c r="G556" s="77">
        <v>0</v>
      </c>
      <c r="H556" s="74">
        <v>128082.34</v>
      </c>
      <c r="I556" s="55" t="s">
        <v>42</v>
      </c>
      <c r="J556" s="74">
        <v>442134.03</v>
      </c>
      <c r="K556" s="55" t="s">
        <v>43</v>
      </c>
      <c r="L556" s="55" t="s">
        <v>44</v>
      </c>
      <c r="M556" s="55" t="s">
        <v>59</v>
      </c>
      <c r="N556" s="55" t="s">
        <v>45</v>
      </c>
      <c r="O556" s="55" t="s">
        <v>45</v>
      </c>
      <c r="P556" s="55" t="s">
        <v>45</v>
      </c>
      <c r="Q556" s="55" t="s">
        <v>45</v>
      </c>
      <c r="R556" s="55" t="s">
        <v>45</v>
      </c>
      <c r="S556" s="55" t="s">
        <v>45</v>
      </c>
      <c r="T556" s="55" t="s">
        <v>46</v>
      </c>
      <c r="U556" s="55" t="s">
        <v>47</v>
      </c>
      <c r="V556" s="55" t="s">
        <v>60</v>
      </c>
      <c r="W556" s="55" t="s">
        <v>48</v>
      </c>
      <c r="X556" s="55" t="s">
        <v>48</v>
      </c>
      <c r="Y556" s="55" t="s">
        <v>48</v>
      </c>
      <c r="Z556" s="55" t="s">
        <v>48</v>
      </c>
      <c r="AA556" s="55" t="s">
        <v>48</v>
      </c>
      <c r="AB556" s="55" t="s">
        <v>48</v>
      </c>
      <c r="AC556" s="55" t="s">
        <v>123</v>
      </c>
      <c r="AD556" s="55" t="s">
        <v>123</v>
      </c>
    </row>
    <row r="557" spans="1:31" s="56" customFormat="1" ht="36" hidden="1">
      <c r="A557" s="55" t="s">
        <v>889</v>
      </c>
      <c r="B557" s="55" t="s">
        <v>41</v>
      </c>
      <c r="C557" s="55" t="s">
        <v>921</v>
      </c>
      <c r="D557" s="55">
        <v>12963</v>
      </c>
      <c r="E557" s="55" t="s">
        <v>172</v>
      </c>
      <c r="F557" s="55" t="s">
        <v>922</v>
      </c>
      <c r="G557" s="74">
        <v>128082.34</v>
      </c>
      <c r="H557" s="77">
        <v>0</v>
      </c>
      <c r="I557" s="55" t="s">
        <v>42</v>
      </c>
      <c r="J557" s="74">
        <v>314051.69</v>
      </c>
      <c r="K557" s="55" t="s">
        <v>43</v>
      </c>
      <c r="L557" s="55" t="s">
        <v>44</v>
      </c>
      <c r="M557" s="55" t="s">
        <v>59</v>
      </c>
      <c r="N557" s="55" t="s">
        <v>45</v>
      </c>
      <c r="O557" s="55" t="s">
        <v>45</v>
      </c>
      <c r="P557" s="55" t="s">
        <v>45</v>
      </c>
      <c r="Q557" s="55" t="s">
        <v>45</v>
      </c>
      <c r="R557" s="55" t="s">
        <v>45</v>
      </c>
      <c r="S557" s="55" t="s">
        <v>45</v>
      </c>
      <c r="T557" s="55" t="s">
        <v>46</v>
      </c>
      <c r="U557" s="55" t="s">
        <v>47</v>
      </c>
      <c r="V557" s="55" t="s">
        <v>60</v>
      </c>
      <c r="W557" s="55" t="s">
        <v>48</v>
      </c>
      <c r="X557" s="55" t="s">
        <v>48</v>
      </c>
      <c r="Y557" s="55" t="s">
        <v>48</v>
      </c>
      <c r="Z557" s="55" t="s">
        <v>48</v>
      </c>
      <c r="AA557" s="55" t="s">
        <v>48</v>
      </c>
      <c r="AB557" s="55" t="s">
        <v>48</v>
      </c>
      <c r="AC557" s="55" t="s">
        <v>123</v>
      </c>
      <c r="AD557" s="55" t="s">
        <v>123</v>
      </c>
    </row>
    <row r="558" spans="1:31" s="56" customFormat="1" ht="36" hidden="1">
      <c r="A558" s="55" t="s">
        <v>889</v>
      </c>
      <c r="B558" s="55" t="s">
        <v>41</v>
      </c>
      <c r="C558" s="55" t="s">
        <v>915</v>
      </c>
      <c r="D558" s="55">
        <v>14040</v>
      </c>
      <c r="E558" s="55" t="s">
        <v>72</v>
      </c>
      <c r="F558" s="55" t="s">
        <v>923</v>
      </c>
      <c r="G558" s="74">
        <v>103491.63</v>
      </c>
      <c r="H558" s="77">
        <v>0</v>
      </c>
      <c r="I558" s="55" t="s">
        <v>42</v>
      </c>
      <c r="J558" s="74">
        <v>210560.06</v>
      </c>
      <c r="K558" s="55" t="s">
        <v>43</v>
      </c>
      <c r="L558" s="55" t="s">
        <v>44</v>
      </c>
      <c r="M558" s="55" t="s">
        <v>59</v>
      </c>
      <c r="N558" s="55" t="s">
        <v>45</v>
      </c>
      <c r="O558" s="55" t="s">
        <v>45</v>
      </c>
      <c r="P558" s="55" t="s">
        <v>45</v>
      </c>
      <c r="Q558" s="55" t="s">
        <v>45</v>
      </c>
      <c r="R558" s="55" t="s">
        <v>45</v>
      </c>
      <c r="S558" s="55" t="s">
        <v>45</v>
      </c>
      <c r="T558" s="55" t="s">
        <v>46</v>
      </c>
      <c r="U558" s="55" t="s">
        <v>47</v>
      </c>
      <c r="V558" s="55" t="s">
        <v>60</v>
      </c>
      <c r="W558" s="55" t="s">
        <v>48</v>
      </c>
      <c r="X558" s="55" t="s">
        <v>48</v>
      </c>
      <c r="Y558" s="55" t="s">
        <v>48</v>
      </c>
      <c r="Z558" s="55" t="s">
        <v>48</v>
      </c>
      <c r="AA558" s="55" t="s">
        <v>48</v>
      </c>
      <c r="AB558" s="55" t="s">
        <v>48</v>
      </c>
      <c r="AC558" s="55" t="s">
        <v>123</v>
      </c>
      <c r="AD558" s="55" t="s">
        <v>123</v>
      </c>
    </row>
    <row r="559" spans="1:31" ht="36" hidden="1">
      <c r="A559" s="33" t="s">
        <v>889</v>
      </c>
      <c r="B559" s="33" t="s">
        <v>41</v>
      </c>
      <c r="C559" s="33" t="s">
        <v>911</v>
      </c>
      <c r="D559" s="33">
        <v>13250</v>
      </c>
      <c r="E559" s="33" t="s">
        <v>156</v>
      </c>
      <c r="F559" s="33" t="s">
        <v>720</v>
      </c>
      <c r="G559" s="35">
        <v>0</v>
      </c>
      <c r="H559" s="34">
        <v>31924.58</v>
      </c>
      <c r="I559" s="33" t="s">
        <v>42</v>
      </c>
      <c r="J559" s="34">
        <v>590839.16</v>
      </c>
      <c r="K559" s="33" t="s">
        <v>43</v>
      </c>
      <c r="L559" s="33" t="s">
        <v>52</v>
      </c>
      <c r="M559" s="33" t="s">
        <v>59</v>
      </c>
      <c r="N559" s="33" t="s">
        <v>45</v>
      </c>
      <c r="O559" s="33" t="s">
        <v>45</v>
      </c>
      <c r="P559" s="33" t="s">
        <v>45</v>
      </c>
      <c r="Q559" s="33" t="s">
        <v>45</v>
      </c>
      <c r="R559" s="33" t="s">
        <v>45</v>
      </c>
      <c r="S559" s="33" t="s">
        <v>45</v>
      </c>
      <c r="T559" s="33" t="s">
        <v>46</v>
      </c>
      <c r="U559" s="33" t="s">
        <v>53</v>
      </c>
      <c r="V559" s="33" t="s">
        <v>60</v>
      </c>
      <c r="W559" s="33" t="s">
        <v>48</v>
      </c>
      <c r="X559" s="33" t="s">
        <v>48</v>
      </c>
      <c r="Y559" s="33" t="s">
        <v>48</v>
      </c>
      <c r="Z559" s="33" t="s">
        <v>48</v>
      </c>
      <c r="AA559" s="33" t="s">
        <v>48</v>
      </c>
      <c r="AB559" s="33" t="s">
        <v>48</v>
      </c>
      <c r="AC559" s="33" t="s">
        <v>123</v>
      </c>
      <c r="AD559" s="33" t="s">
        <v>123</v>
      </c>
    </row>
    <row r="560" spans="1:31" ht="36" hidden="1">
      <c r="A560" s="33" t="s">
        <v>889</v>
      </c>
      <c r="B560" s="33" t="s">
        <v>41</v>
      </c>
      <c r="C560" s="33" t="s">
        <v>911</v>
      </c>
      <c r="D560" s="33">
        <v>13250</v>
      </c>
      <c r="E560" s="33" t="s">
        <v>156</v>
      </c>
      <c r="F560" s="33" t="s">
        <v>721</v>
      </c>
      <c r="G560" s="35">
        <v>0</v>
      </c>
      <c r="H560" s="34">
        <v>15042.67</v>
      </c>
      <c r="I560" s="33" t="s">
        <v>42</v>
      </c>
      <c r="J560" s="34">
        <v>605881.82999999996</v>
      </c>
      <c r="K560" s="33" t="s">
        <v>43</v>
      </c>
      <c r="L560" s="33" t="s">
        <v>52</v>
      </c>
      <c r="M560" s="33" t="s">
        <v>59</v>
      </c>
      <c r="N560" s="33" t="s">
        <v>45</v>
      </c>
      <c r="O560" s="33" t="s">
        <v>45</v>
      </c>
      <c r="P560" s="33" t="s">
        <v>45</v>
      </c>
      <c r="Q560" s="33" t="s">
        <v>45</v>
      </c>
      <c r="R560" s="33" t="s">
        <v>45</v>
      </c>
      <c r="S560" s="33" t="s">
        <v>45</v>
      </c>
      <c r="T560" s="33" t="s">
        <v>46</v>
      </c>
      <c r="U560" s="33" t="s">
        <v>53</v>
      </c>
      <c r="V560" s="33" t="s">
        <v>60</v>
      </c>
      <c r="W560" s="33" t="s">
        <v>48</v>
      </c>
      <c r="X560" s="33" t="s">
        <v>48</v>
      </c>
      <c r="Y560" s="33" t="s">
        <v>48</v>
      </c>
      <c r="Z560" s="33" t="s">
        <v>48</v>
      </c>
      <c r="AA560" s="33" t="s">
        <v>48</v>
      </c>
      <c r="AB560" s="33" t="s">
        <v>48</v>
      </c>
      <c r="AC560" s="33" t="s">
        <v>123</v>
      </c>
      <c r="AD560" s="33" t="s">
        <v>123</v>
      </c>
    </row>
    <row r="561" spans="1:30" ht="36" hidden="1">
      <c r="A561" s="33" t="s">
        <v>889</v>
      </c>
      <c r="B561" s="33" t="s">
        <v>41</v>
      </c>
      <c r="C561" s="33" t="s">
        <v>911</v>
      </c>
      <c r="D561" s="33">
        <v>13250</v>
      </c>
      <c r="E561" s="33" t="s">
        <v>156</v>
      </c>
      <c r="F561" s="33" t="s">
        <v>444</v>
      </c>
      <c r="G561" s="35">
        <v>0</v>
      </c>
      <c r="H561" s="34">
        <v>310000</v>
      </c>
      <c r="I561" s="33" t="s">
        <v>42</v>
      </c>
      <c r="J561" s="34">
        <v>5888399.96</v>
      </c>
      <c r="K561" s="33" t="s">
        <v>43</v>
      </c>
      <c r="L561" s="33" t="s">
        <v>49</v>
      </c>
      <c r="M561" s="33" t="s">
        <v>59</v>
      </c>
      <c r="N561" s="33" t="s">
        <v>45</v>
      </c>
      <c r="O561" s="33" t="s">
        <v>45</v>
      </c>
      <c r="P561" s="33" t="s">
        <v>45</v>
      </c>
      <c r="Q561" s="33" t="s">
        <v>45</v>
      </c>
      <c r="R561" s="33" t="s">
        <v>45</v>
      </c>
      <c r="S561" s="33" t="s">
        <v>45</v>
      </c>
      <c r="T561" s="33" t="s">
        <v>46</v>
      </c>
      <c r="U561" s="33" t="s">
        <v>50</v>
      </c>
      <c r="V561" s="33" t="s">
        <v>60</v>
      </c>
      <c r="W561" s="33" t="s">
        <v>48</v>
      </c>
      <c r="X561" s="33" t="s">
        <v>48</v>
      </c>
      <c r="Y561" s="33" t="s">
        <v>48</v>
      </c>
      <c r="Z561" s="33" t="s">
        <v>48</v>
      </c>
      <c r="AA561" s="33" t="s">
        <v>48</v>
      </c>
      <c r="AB561" s="33" t="s">
        <v>48</v>
      </c>
      <c r="AC561" s="33" t="s">
        <v>123</v>
      </c>
      <c r="AD561" s="33" t="s">
        <v>123</v>
      </c>
    </row>
    <row r="562" spans="1:30" ht="36" hidden="1">
      <c r="A562" s="33" t="s">
        <v>889</v>
      </c>
      <c r="B562" s="33" t="s">
        <v>41</v>
      </c>
      <c r="C562" s="33" t="s">
        <v>911</v>
      </c>
      <c r="D562" s="33">
        <v>13250</v>
      </c>
      <c r="E562" s="33" t="s">
        <v>156</v>
      </c>
      <c r="F562" s="33" t="s">
        <v>92</v>
      </c>
      <c r="G562" s="35">
        <v>0</v>
      </c>
      <c r="H562" s="34">
        <v>27500</v>
      </c>
      <c r="I562" s="33" t="s">
        <v>42</v>
      </c>
      <c r="J562" s="34">
        <v>206811.4</v>
      </c>
      <c r="K562" s="33" t="s">
        <v>43</v>
      </c>
      <c r="L562" s="33" t="s">
        <v>85</v>
      </c>
      <c r="M562" s="33" t="s">
        <v>59</v>
      </c>
      <c r="N562" s="33" t="s">
        <v>45</v>
      </c>
      <c r="O562" s="33" t="s">
        <v>45</v>
      </c>
      <c r="P562" s="33" t="s">
        <v>45</v>
      </c>
      <c r="Q562" s="33" t="s">
        <v>45</v>
      </c>
      <c r="R562" s="33" t="s">
        <v>45</v>
      </c>
      <c r="S562" s="33" t="s">
        <v>45</v>
      </c>
      <c r="T562" s="33" t="s">
        <v>46</v>
      </c>
      <c r="U562" s="33" t="s">
        <v>86</v>
      </c>
      <c r="V562" s="33" t="s">
        <v>60</v>
      </c>
      <c r="W562" s="33" t="s">
        <v>48</v>
      </c>
      <c r="X562" s="33" t="s">
        <v>48</v>
      </c>
      <c r="Y562" s="33" t="s">
        <v>48</v>
      </c>
      <c r="Z562" s="33" t="s">
        <v>48</v>
      </c>
      <c r="AA562" s="33" t="s">
        <v>48</v>
      </c>
      <c r="AB562" s="33" t="s">
        <v>48</v>
      </c>
      <c r="AC562" s="33" t="s">
        <v>123</v>
      </c>
      <c r="AD562" s="33" t="s">
        <v>123</v>
      </c>
    </row>
    <row r="563" spans="1:30" ht="36" hidden="1">
      <c r="A563" s="33" t="s">
        <v>889</v>
      </c>
      <c r="B563" s="33" t="s">
        <v>41</v>
      </c>
      <c r="C563" s="33" t="s">
        <v>916</v>
      </c>
      <c r="D563" s="33">
        <v>12598</v>
      </c>
      <c r="E563" s="33" t="s">
        <v>264</v>
      </c>
      <c r="F563" s="33" t="s">
        <v>924</v>
      </c>
      <c r="G563" s="34">
        <v>661944.1</v>
      </c>
      <c r="H563" s="35">
        <v>0</v>
      </c>
      <c r="I563" s="33" t="s">
        <v>51</v>
      </c>
      <c r="J563" s="35">
        <v>0</v>
      </c>
      <c r="K563" s="33" t="s">
        <v>43</v>
      </c>
      <c r="L563" s="33" t="s">
        <v>292</v>
      </c>
      <c r="M563" s="33" t="s">
        <v>59</v>
      </c>
      <c r="N563" s="33" t="s">
        <v>45</v>
      </c>
      <c r="O563" s="33" t="s">
        <v>45</v>
      </c>
      <c r="P563" s="33" t="s">
        <v>45</v>
      </c>
      <c r="Q563" s="33" t="s">
        <v>45</v>
      </c>
      <c r="R563" s="33" t="s">
        <v>45</v>
      </c>
      <c r="S563" s="33" t="s">
        <v>45</v>
      </c>
      <c r="T563" s="33" t="s">
        <v>46</v>
      </c>
      <c r="U563" s="33" t="s">
        <v>293</v>
      </c>
      <c r="V563" s="33" t="s">
        <v>60</v>
      </c>
      <c r="W563" s="33" t="s">
        <v>48</v>
      </c>
      <c r="X563" s="33" t="s">
        <v>48</v>
      </c>
      <c r="Y563" s="33" t="s">
        <v>48</v>
      </c>
      <c r="Z563" s="33" t="s">
        <v>48</v>
      </c>
      <c r="AA563" s="33" t="s">
        <v>48</v>
      </c>
      <c r="AB563" s="33" t="s">
        <v>48</v>
      </c>
      <c r="AC563" s="33" t="s">
        <v>123</v>
      </c>
      <c r="AD563" s="33" t="s">
        <v>123</v>
      </c>
    </row>
    <row r="564" spans="1:30" ht="36" hidden="1">
      <c r="A564" s="33" t="s">
        <v>889</v>
      </c>
      <c r="B564" s="33" t="s">
        <v>41</v>
      </c>
      <c r="C564" s="33" t="s">
        <v>925</v>
      </c>
      <c r="D564" s="33">
        <v>11463</v>
      </c>
      <c r="E564" s="33" t="s">
        <v>95</v>
      </c>
      <c r="F564" s="33" t="s">
        <v>926</v>
      </c>
      <c r="G564" s="35">
        <v>0</v>
      </c>
      <c r="H564" s="34">
        <v>34751.800000000003</v>
      </c>
      <c r="I564" s="33" t="s">
        <v>42</v>
      </c>
      <c r="J564" s="34">
        <v>283611.38</v>
      </c>
      <c r="K564" s="33" t="s">
        <v>43</v>
      </c>
      <c r="L564" s="33" t="s">
        <v>211</v>
      </c>
      <c r="M564" s="33" t="s">
        <v>59</v>
      </c>
      <c r="N564" s="33" t="s">
        <v>45</v>
      </c>
      <c r="O564" s="33" t="s">
        <v>45</v>
      </c>
      <c r="P564" s="33" t="s">
        <v>45</v>
      </c>
      <c r="Q564" s="33" t="s">
        <v>45</v>
      </c>
      <c r="R564" s="33" t="s">
        <v>45</v>
      </c>
      <c r="S564" s="33" t="s">
        <v>45</v>
      </c>
      <c r="T564" s="33" t="s">
        <v>46</v>
      </c>
      <c r="U564" s="33" t="s">
        <v>212</v>
      </c>
      <c r="V564" s="33" t="s">
        <v>60</v>
      </c>
      <c r="W564" s="33" t="s">
        <v>48</v>
      </c>
      <c r="X564" s="33" t="s">
        <v>48</v>
      </c>
      <c r="Y564" s="33" t="s">
        <v>48</v>
      </c>
      <c r="Z564" s="33" t="s">
        <v>48</v>
      </c>
      <c r="AA564" s="33" t="s">
        <v>48</v>
      </c>
      <c r="AB564" s="33" t="s">
        <v>48</v>
      </c>
      <c r="AC564" s="33" t="s">
        <v>123</v>
      </c>
      <c r="AD564" s="33" t="s">
        <v>123</v>
      </c>
    </row>
    <row r="565" spans="1:30" s="56" customFormat="1" ht="36" hidden="1">
      <c r="A565" s="55" t="s">
        <v>959</v>
      </c>
      <c r="B565" s="55" t="s">
        <v>41</v>
      </c>
      <c r="C565" s="55" t="s">
        <v>980</v>
      </c>
      <c r="D565" s="55">
        <v>14706</v>
      </c>
      <c r="E565" s="55" t="s">
        <v>123</v>
      </c>
      <c r="F565" s="55" t="s">
        <v>982</v>
      </c>
      <c r="G565" s="77">
        <v>0</v>
      </c>
      <c r="H565" s="74">
        <v>120860.78</v>
      </c>
      <c r="I565" s="55" t="s">
        <v>42</v>
      </c>
      <c r="J565" s="74">
        <v>331420.84000000003</v>
      </c>
      <c r="K565" s="55" t="s">
        <v>43</v>
      </c>
      <c r="L565" s="55" t="s">
        <v>44</v>
      </c>
      <c r="M565" s="55" t="s">
        <v>59</v>
      </c>
      <c r="N565" s="55" t="s">
        <v>45</v>
      </c>
      <c r="O565" s="55" t="s">
        <v>45</v>
      </c>
      <c r="P565" s="55" t="s">
        <v>45</v>
      </c>
      <c r="Q565" s="55" t="s">
        <v>45</v>
      </c>
      <c r="R565" s="55" t="s">
        <v>45</v>
      </c>
      <c r="S565" s="55" t="s">
        <v>45</v>
      </c>
      <c r="T565" s="55" t="s">
        <v>46</v>
      </c>
      <c r="U565" s="55" t="s">
        <v>47</v>
      </c>
      <c r="V565" s="55" t="s">
        <v>60</v>
      </c>
      <c r="W565" s="55" t="s">
        <v>48</v>
      </c>
      <c r="X565" s="55" t="s">
        <v>48</v>
      </c>
      <c r="Y565" s="55" t="s">
        <v>48</v>
      </c>
      <c r="Z565" s="55" t="s">
        <v>48</v>
      </c>
      <c r="AA565" s="55" t="s">
        <v>48</v>
      </c>
      <c r="AB565" s="55" t="s">
        <v>48</v>
      </c>
      <c r="AC565" s="55" t="s">
        <v>123</v>
      </c>
      <c r="AD565" s="55" t="s">
        <v>123</v>
      </c>
    </row>
    <row r="566" spans="1:30" s="125" customFormat="1" ht="36" hidden="1">
      <c r="A566" s="126" t="s">
        <v>959</v>
      </c>
      <c r="B566" s="126" t="s">
        <v>41</v>
      </c>
      <c r="C566" s="126" t="s">
        <v>983</v>
      </c>
      <c r="D566" s="126">
        <v>14970</v>
      </c>
      <c r="E566" s="126" t="s">
        <v>316</v>
      </c>
      <c r="F566" s="126" t="s">
        <v>984</v>
      </c>
      <c r="G566" s="124">
        <v>35000.04</v>
      </c>
      <c r="H566" s="127">
        <v>0</v>
      </c>
      <c r="I566" s="126" t="s">
        <v>42</v>
      </c>
      <c r="J566" s="124">
        <v>296420.8</v>
      </c>
      <c r="K566" s="126" t="s">
        <v>43</v>
      </c>
      <c r="L566" s="126" t="s">
        <v>44</v>
      </c>
      <c r="M566" s="126" t="s">
        <v>59</v>
      </c>
      <c r="N566" s="126" t="s">
        <v>45</v>
      </c>
      <c r="O566" s="126" t="s">
        <v>45</v>
      </c>
      <c r="P566" s="126" t="s">
        <v>45</v>
      </c>
      <c r="Q566" s="126" t="s">
        <v>45</v>
      </c>
      <c r="R566" s="126" t="s">
        <v>45</v>
      </c>
      <c r="S566" s="126" t="s">
        <v>45</v>
      </c>
      <c r="T566" s="126" t="s">
        <v>46</v>
      </c>
      <c r="U566" s="126" t="s">
        <v>47</v>
      </c>
      <c r="V566" s="126" t="s">
        <v>60</v>
      </c>
      <c r="W566" s="126" t="s">
        <v>48</v>
      </c>
      <c r="X566" s="126" t="s">
        <v>48</v>
      </c>
      <c r="Y566" s="126" t="s">
        <v>48</v>
      </c>
      <c r="Z566" s="126" t="s">
        <v>48</v>
      </c>
      <c r="AA566" s="126" t="s">
        <v>48</v>
      </c>
      <c r="AB566" s="126" t="s">
        <v>48</v>
      </c>
      <c r="AC566" s="126" t="s">
        <v>123</v>
      </c>
      <c r="AD566" s="126" t="s">
        <v>123</v>
      </c>
    </row>
    <row r="567" spans="1:30" s="125" customFormat="1" ht="36" hidden="1">
      <c r="A567" s="126" t="s">
        <v>959</v>
      </c>
      <c r="B567" s="126" t="s">
        <v>41</v>
      </c>
      <c r="C567" s="126" t="s">
        <v>960</v>
      </c>
      <c r="D567" s="126">
        <v>15887</v>
      </c>
      <c r="E567" s="126" t="s">
        <v>628</v>
      </c>
      <c r="F567" s="126" t="s">
        <v>985</v>
      </c>
      <c r="G567" s="124">
        <v>118999</v>
      </c>
      <c r="H567" s="127">
        <v>0</v>
      </c>
      <c r="I567" s="126" t="s">
        <v>42</v>
      </c>
      <c r="J567" s="124">
        <v>177421.8</v>
      </c>
      <c r="K567" s="126" t="s">
        <v>43</v>
      </c>
      <c r="L567" s="126" t="s">
        <v>44</v>
      </c>
      <c r="M567" s="126" t="s">
        <v>59</v>
      </c>
      <c r="N567" s="126" t="s">
        <v>45</v>
      </c>
      <c r="O567" s="126" t="s">
        <v>45</v>
      </c>
      <c r="P567" s="126" t="s">
        <v>45</v>
      </c>
      <c r="Q567" s="126" t="s">
        <v>45</v>
      </c>
      <c r="R567" s="126" t="s">
        <v>45</v>
      </c>
      <c r="S567" s="126" t="s">
        <v>45</v>
      </c>
      <c r="T567" s="126" t="s">
        <v>46</v>
      </c>
      <c r="U567" s="126" t="s">
        <v>47</v>
      </c>
      <c r="V567" s="126" t="s">
        <v>60</v>
      </c>
      <c r="W567" s="126" t="s">
        <v>48</v>
      </c>
      <c r="X567" s="126" t="s">
        <v>48</v>
      </c>
      <c r="Y567" s="126" t="s">
        <v>48</v>
      </c>
      <c r="Z567" s="126" t="s">
        <v>48</v>
      </c>
      <c r="AA567" s="126" t="s">
        <v>48</v>
      </c>
      <c r="AB567" s="126" t="s">
        <v>48</v>
      </c>
      <c r="AC567" s="126" t="s">
        <v>123</v>
      </c>
      <c r="AD567" s="126" t="s">
        <v>123</v>
      </c>
    </row>
    <row r="568" spans="1:30" s="56" customFormat="1" ht="36" hidden="1">
      <c r="A568" s="55" t="s">
        <v>959</v>
      </c>
      <c r="B568" s="55" t="s">
        <v>41</v>
      </c>
      <c r="C568" s="55" t="s">
        <v>960</v>
      </c>
      <c r="D568" s="55">
        <v>15887</v>
      </c>
      <c r="E568" s="55" t="s">
        <v>628</v>
      </c>
      <c r="F568" s="55" t="s">
        <v>986</v>
      </c>
      <c r="G568" s="74">
        <v>120860.78</v>
      </c>
      <c r="H568" s="77">
        <v>0</v>
      </c>
      <c r="I568" s="55" t="s">
        <v>42</v>
      </c>
      <c r="J568" s="74">
        <v>56561.02</v>
      </c>
      <c r="K568" s="55" t="s">
        <v>43</v>
      </c>
      <c r="L568" s="55" t="s">
        <v>44</v>
      </c>
      <c r="M568" s="55" t="s">
        <v>59</v>
      </c>
      <c r="N568" s="55" t="s">
        <v>45</v>
      </c>
      <c r="O568" s="55" t="s">
        <v>45</v>
      </c>
      <c r="P568" s="55" t="s">
        <v>45</v>
      </c>
      <c r="Q568" s="55" t="s">
        <v>45</v>
      </c>
      <c r="R568" s="55" t="s">
        <v>45</v>
      </c>
      <c r="S568" s="55" t="s">
        <v>45</v>
      </c>
      <c r="T568" s="55" t="s">
        <v>46</v>
      </c>
      <c r="U568" s="55" t="s">
        <v>47</v>
      </c>
      <c r="V568" s="55" t="s">
        <v>60</v>
      </c>
      <c r="W568" s="55" t="s">
        <v>48</v>
      </c>
      <c r="X568" s="55" t="s">
        <v>48</v>
      </c>
      <c r="Y568" s="55" t="s">
        <v>48</v>
      </c>
      <c r="Z568" s="55" t="s">
        <v>48</v>
      </c>
      <c r="AA568" s="55" t="s">
        <v>48</v>
      </c>
      <c r="AB568" s="55" t="s">
        <v>48</v>
      </c>
      <c r="AC568" s="55" t="s">
        <v>123</v>
      </c>
      <c r="AD568" s="55" t="s">
        <v>123</v>
      </c>
    </row>
    <row r="569" spans="1:30" s="56" customFormat="1" ht="36" hidden="1">
      <c r="A569" s="55" t="s">
        <v>959</v>
      </c>
      <c r="B569" s="55" t="s">
        <v>41</v>
      </c>
      <c r="C569" s="55" t="s">
        <v>969</v>
      </c>
      <c r="D569" s="55">
        <v>16618</v>
      </c>
      <c r="E569" s="55" t="s">
        <v>99</v>
      </c>
      <c r="F569" s="55" t="s">
        <v>720</v>
      </c>
      <c r="G569" s="77">
        <v>0</v>
      </c>
      <c r="H569" s="74">
        <v>31924.58</v>
      </c>
      <c r="I569" s="55" t="s">
        <v>42</v>
      </c>
      <c r="J569" s="74">
        <v>637806.41</v>
      </c>
      <c r="K569" s="55" t="s">
        <v>43</v>
      </c>
      <c r="L569" s="55" t="s">
        <v>52</v>
      </c>
      <c r="M569" s="55" t="s">
        <v>59</v>
      </c>
      <c r="N569" s="55" t="s">
        <v>45</v>
      </c>
      <c r="O569" s="55" t="s">
        <v>45</v>
      </c>
      <c r="P569" s="55" t="s">
        <v>45</v>
      </c>
      <c r="Q569" s="55" t="s">
        <v>45</v>
      </c>
      <c r="R569" s="55" t="s">
        <v>45</v>
      </c>
      <c r="S569" s="55" t="s">
        <v>45</v>
      </c>
      <c r="T569" s="55" t="s">
        <v>46</v>
      </c>
      <c r="U569" s="55" t="s">
        <v>53</v>
      </c>
      <c r="V569" s="55" t="s">
        <v>60</v>
      </c>
      <c r="W569" s="55" t="s">
        <v>48</v>
      </c>
      <c r="X569" s="55" t="s">
        <v>48</v>
      </c>
      <c r="Y569" s="55" t="s">
        <v>48</v>
      </c>
      <c r="Z569" s="55" t="s">
        <v>48</v>
      </c>
      <c r="AA569" s="55" t="s">
        <v>48</v>
      </c>
      <c r="AB569" s="55" t="s">
        <v>48</v>
      </c>
      <c r="AC569" s="55" t="s">
        <v>123</v>
      </c>
      <c r="AD569" s="55" t="s">
        <v>123</v>
      </c>
    </row>
    <row r="570" spans="1:30" s="56" customFormat="1" ht="36" hidden="1">
      <c r="A570" s="55" t="s">
        <v>959</v>
      </c>
      <c r="B570" s="55" t="s">
        <v>41</v>
      </c>
      <c r="C570" s="55" t="s">
        <v>969</v>
      </c>
      <c r="D570" s="55">
        <v>16618</v>
      </c>
      <c r="E570" s="55" t="s">
        <v>99</v>
      </c>
      <c r="F570" s="55" t="s">
        <v>721</v>
      </c>
      <c r="G570" s="77">
        <v>0</v>
      </c>
      <c r="H570" s="74">
        <v>15042.67</v>
      </c>
      <c r="I570" s="55" t="s">
        <v>42</v>
      </c>
      <c r="J570" s="74">
        <v>652849.07999999996</v>
      </c>
      <c r="K570" s="55" t="s">
        <v>43</v>
      </c>
      <c r="L570" s="55" t="s">
        <v>52</v>
      </c>
      <c r="M570" s="55" t="s">
        <v>59</v>
      </c>
      <c r="N570" s="55" t="s">
        <v>45</v>
      </c>
      <c r="O570" s="55" t="s">
        <v>45</v>
      </c>
      <c r="P570" s="55" t="s">
        <v>45</v>
      </c>
      <c r="Q570" s="55" t="s">
        <v>45</v>
      </c>
      <c r="R570" s="55" t="s">
        <v>45</v>
      </c>
      <c r="S570" s="55" t="s">
        <v>45</v>
      </c>
      <c r="T570" s="55" t="s">
        <v>46</v>
      </c>
      <c r="U570" s="55" t="s">
        <v>53</v>
      </c>
      <c r="V570" s="55" t="s">
        <v>60</v>
      </c>
      <c r="W570" s="55" t="s">
        <v>48</v>
      </c>
      <c r="X570" s="55" t="s">
        <v>48</v>
      </c>
      <c r="Y570" s="55" t="s">
        <v>48</v>
      </c>
      <c r="Z570" s="55" t="s">
        <v>48</v>
      </c>
      <c r="AA570" s="55" t="s">
        <v>48</v>
      </c>
      <c r="AB570" s="55" t="s">
        <v>48</v>
      </c>
      <c r="AC570" s="55" t="s">
        <v>123</v>
      </c>
      <c r="AD570" s="55" t="s">
        <v>123</v>
      </c>
    </row>
    <row r="571" spans="1:30" s="56" customFormat="1" ht="36" hidden="1">
      <c r="A571" s="55" t="s">
        <v>959</v>
      </c>
      <c r="B571" s="55" t="s">
        <v>41</v>
      </c>
      <c r="C571" s="55" t="s">
        <v>969</v>
      </c>
      <c r="D571" s="55">
        <v>16618</v>
      </c>
      <c r="E571" s="55" t="s">
        <v>99</v>
      </c>
      <c r="F571" s="55" t="s">
        <v>444</v>
      </c>
      <c r="G571" s="77">
        <v>0</v>
      </c>
      <c r="H571" s="74">
        <v>310000</v>
      </c>
      <c r="I571" s="55" t="s">
        <v>42</v>
      </c>
      <c r="J571" s="74">
        <v>6198399.96</v>
      </c>
      <c r="K571" s="55" t="s">
        <v>43</v>
      </c>
      <c r="L571" s="55" t="s">
        <v>49</v>
      </c>
      <c r="M571" s="55" t="s">
        <v>59</v>
      </c>
      <c r="N571" s="55" t="s">
        <v>45</v>
      </c>
      <c r="O571" s="55" t="s">
        <v>45</v>
      </c>
      <c r="P571" s="55" t="s">
        <v>45</v>
      </c>
      <c r="Q571" s="55" t="s">
        <v>45</v>
      </c>
      <c r="R571" s="55" t="s">
        <v>45</v>
      </c>
      <c r="S571" s="55" t="s">
        <v>45</v>
      </c>
      <c r="T571" s="55" t="s">
        <v>46</v>
      </c>
      <c r="U571" s="55" t="s">
        <v>50</v>
      </c>
      <c r="V571" s="55" t="s">
        <v>60</v>
      </c>
      <c r="W571" s="55" t="s">
        <v>48</v>
      </c>
      <c r="X571" s="55" t="s">
        <v>48</v>
      </c>
      <c r="Y571" s="55" t="s">
        <v>48</v>
      </c>
      <c r="Z571" s="55" t="s">
        <v>48</v>
      </c>
      <c r="AA571" s="55" t="s">
        <v>48</v>
      </c>
      <c r="AB571" s="55" t="s">
        <v>48</v>
      </c>
      <c r="AC571" s="55" t="s">
        <v>123</v>
      </c>
      <c r="AD571" s="55" t="s">
        <v>123</v>
      </c>
    </row>
    <row r="572" spans="1:30" s="56" customFormat="1" ht="36" hidden="1">
      <c r="A572" s="55" t="s">
        <v>959</v>
      </c>
      <c r="B572" s="55" t="s">
        <v>41</v>
      </c>
      <c r="C572" s="55" t="s">
        <v>969</v>
      </c>
      <c r="D572" s="55">
        <v>16618</v>
      </c>
      <c r="E572" s="55" t="s">
        <v>99</v>
      </c>
      <c r="F572" s="55" t="s">
        <v>92</v>
      </c>
      <c r="G572" s="77">
        <v>0</v>
      </c>
      <c r="H572" s="74">
        <v>27500</v>
      </c>
      <c r="I572" s="55" t="s">
        <v>42</v>
      </c>
      <c r="J572" s="74">
        <v>234311.4</v>
      </c>
      <c r="K572" s="55" t="s">
        <v>43</v>
      </c>
      <c r="L572" s="55" t="s">
        <v>85</v>
      </c>
      <c r="M572" s="55" t="s">
        <v>59</v>
      </c>
      <c r="N572" s="55" t="s">
        <v>45</v>
      </c>
      <c r="O572" s="55" t="s">
        <v>45</v>
      </c>
      <c r="P572" s="55" t="s">
        <v>45</v>
      </c>
      <c r="Q572" s="55" t="s">
        <v>45</v>
      </c>
      <c r="R572" s="55" t="s">
        <v>45</v>
      </c>
      <c r="S572" s="55" t="s">
        <v>45</v>
      </c>
      <c r="T572" s="55" t="s">
        <v>46</v>
      </c>
      <c r="U572" s="55" t="s">
        <v>86</v>
      </c>
      <c r="V572" s="55" t="s">
        <v>60</v>
      </c>
      <c r="W572" s="55" t="s">
        <v>48</v>
      </c>
      <c r="X572" s="55" t="s">
        <v>48</v>
      </c>
      <c r="Y572" s="55" t="s">
        <v>48</v>
      </c>
      <c r="Z572" s="55" t="s">
        <v>48</v>
      </c>
      <c r="AA572" s="55" t="s">
        <v>48</v>
      </c>
      <c r="AB572" s="55" t="s">
        <v>48</v>
      </c>
      <c r="AC572" s="55" t="s">
        <v>123</v>
      </c>
      <c r="AD572" s="55" t="s">
        <v>123</v>
      </c>
    </row>
    <row r="573" spans="1:30" s="56" customFormat="1" ht="36" hidden="1">
      <c r="A573" s="55" t="s">
        <v>959</v>
      </c>
      <c r="B573" s="55" t="s">
        <v>41</v>
      </c>
      <c r="C573" s="55" t="s">
        <v>962</v>
      </c>
      <c r="D573" s="55">
        <v>14409</v>
      </c>
      <c r="E573" s="55" t="s">
        <v>71</v>
      </c>
      <c r="F573" s="55" t="s">
        <v>987</v>
      </c>
      <c r="G573" s="77">
        <v>0</v>
      </c>
      <c r="H573" s="74">
        <v>71727.28</v>
      </c>
      <c r="I573" s="55" t="s">
        <v>42</v>
      </c>
      <c r="J573" s="74">
        <v>355338.66</v>
      </c>
      <c r="K573" s="55" t="s">
        <v>43</v>
      </c>
      <c r="L573" s="55" t="s">
        <v>211</v>
      </c>
      <c r="M573" s="55" t="s">
        <v>59</v>
      </c>
      <c r="N573" s="55" t="s">
        <v>45</v>
      </c>
      <c r="O573" s="55" t="s">
        <v>45</v>
      </c>
      <c r="P573" s="55" t="s">
        <v>45</v>
      </c>
      <c r="Q573" s="55" t="s">
        <v>45</v>
      </c>
      <c r="R573" s="55" t="s">
        <v>45</v>
      </c>
      <c r="S573" s="55" t="s">
        <v>45</v>
      </c>
      <c r="T573" s="55" t="s">
        <v>46</v>
      </c>
      <c r="U573" s="55" t="s">
        <v>212</v>
      </c>
      <c r="V573" s="55" t="s">
        <v>60</v>
      </c>
      <c r="W573" s="55" t="s">
        <v>48</v>
      </c>
      <c r="X573" s="55" t="s">
        <v>48</v>
      </c>
      <c r="Y573" s="55" t="s">
        <v>48</v>
      </c>
      <c r="Z573" s="55" t="s">
        <v>48</v>
      </c>
      <c r="AA573" s="55" t="s">
        <v>48</v>
      </c>
      <c r="AB573" s="55" t="s">
        <v>48</v>
      </c>
      <c r="AC573" s="55" t="s">
        <v>123</v>
      </c>
      <c r="AD573" s="55" t="s">
        <v>123</v>
      </c>
    </row>
    <row r="574" spans="1:30" s="125" customFormat="1" ht="60" hidden="1">
      <c r="A574" s="126" t="s">
        <v>959</v>
      </c>
      <c r="B574" s="126" t="s">
        <v>41</v>
      </c>
      <c r="C574" s="126" t="s">
        <v>988</v>
      </c>
      <c r="D574" s="126">
        <v>14312</v>
      </c>
      <c r="E574" s="126" t="s">
        <v>297</v>
      </c>
      <c r="F574" s="126" t="s">
        <v>989</v>
      </c>
      <c r="G574" s="124">
        <v>15432.21</v>
      </c>
      <c r="H574" s="127">
        <v>0</v>
      </c>
      <c r="I574" s="126" t="s">
        <v>51</v>
      </c>
      <c r="J574" s="127">
        <v>0</v>
      </c>
      <c r="K574" s="126" t="s">
        <v>151</v>
      </c>
      <c r="L574" s="126" t="s">
        <v>152</v>
      </c>
      <c r="M574" s="126" t="s">
        <v>59</v>
      </c>
      <c r="N574" s="126" t="s">
        <v>45</v>
      </c>
      <c r="O574" s="126" t="s">
        <v>45</v>
      </c>
      <c r="P574" s="126" t="s">
        <v>45</v>
      </c>
      <c r="Q574" s="126" t="s">
        <v>45</v>
      </c>
      <c r="R574" s="126" t="s">
        <v>45</v>
      </c>
      <c r="S574" s="126" t="s">
        <v>45</v>
      </c>
      <c r="T574" s="126" t="s">
        <v>207</v>
      </c>
      <c r="U574" s="126" t="s">
        <v>208</v>
      </c>
      <c r="V574" s="126" t="s">
        <v>60</v>
      </c>
      <c r="W574" s="126" t="s">
        <v>48</v>
      </c>
      <c r="X574" s="126" t="s">
        <v>48</v>
      </c>
      <c r="Y574" s="126" t="s">
        <v>48</v>
      </c>
      <c r="Z574" s="126" t="s">
        <v>48</v>
      </c>
      <c r="AA574" s="126" t="s">
        <v>48</v>
      </c>
      <c r="AB574" s="126" t="s">
        <v>48</v>
      </c>
      <c r="AC574" s="126" t="s">
        <v>123</v>
      </c>
      <c r="AD574" s="126" t="s">
        <v>123</v>
      </c>
    </row>
    <row r="575" spans="1:30" s="140" customFormat="1" ht="36" hidden="1">
      <c r="A575" s="147" t="s">
        <v>990</v>
      </c>
      <c r="B575" s="147" t="s">
        <v>41</v>
      </c>
      <c r="C575" s="147" t="s">
        <v>1001</v>
      </c>
      <c r="D575" s="147">
        <v>18483</v>
      </c>
      <c r="E575" s="147" t="s">
        <v>487</v>
      </c>
      <c r="F575" s="147" t="s">
        <v>1002</v>
      </c>
      <c r="G575" s="148">
        <v>0</v>
      </c>
      <c r="H575" s="42">
        <v>125547.59</v>
      </c>
      <c r="I575" s="147" t="s">
        <v>42</v>
      </c>
      <c r="J575" s="42">
        <v>182108.61</v>
      </c>
      <c r="K575" s="147" t="s">
        <v>43</v>
      </c>
      <c r="L575" s="147" t="s">
        <v>44</v>
      </c>
      <c r="M575" s="147" t="s">
        <v>59</v>
      </c>
      <c r="N575" s="147" t="s">
        <v>45</v>
      </c>
      <c r="O575" s="147" t="s">
        <v>45</v>
      </c>
      <c r="P575" s="147" t="s">
        <v>45</v>
      </c>
      <c r="Q575" s="147" t="s">
        <v>45</v>
      </c>
      <c r="R575" s="147" t="s">
        <v>45</v>
      </c>
      <c r="S575" s="147" t="s">
        <v>45</v>
      </c>
      <c r="T575" s="147" t="s">
        <v>46</v>
      </c>
      <c r="U575" s="147" t="s">
        <v>47</v>
      </c>
      <c r="V575" s="147" t="s">
        <v>60</v>
      </c>
      <c r="W575" s="147" t="s">
        <v>48</v>
      </c>
      <c r="X575" s="147" t="s">
        <v>48</v>
      </c>
      <c r="Y575" s="147" t="s">
        <v>48</v>
      </c>
      <c r="Z575" s="147" t="s">
        <v>48</v>
      </c>
      <c r="AA575" s="147" t="s">
        <v>48</v>
      </c>
      <c r="AB575" s="147" t="s">
        <v>48</v>
      </c>
      <c r="AC575" s="147" t="s">
        <v>123</v>
      </c>
      <c r="AD575" s="147" t="s">
        <v>123</v>
      </c>
    </row>
    <row r="576" spans="1:30" ht="36" hidden="1">
      <c r="A576" s="33" t="s">
        <v>990</v>
      </c>
      <c r="B576" s="33" t="s">
        <v>41</v>
      </c>
      <c r="C576" s="33" t="s">
        <v>991</v>
      </c>
      <c r="D576" s="33">
        <v>17465</v>
      </c>
      <c r="E576" s="33" t="s">
        <v>95</v>
      </c>
      <c r="F576" s="33" t="s">
        <v>1003</v>
      </c>
      <c r="G576" s="34">
        <v>371045.58</v>
      </c>
      <c r="H576" s="35">
        <v>0</v>
      </c>
      <c r="I576" s="33" t="s">
        <v>42</v>
      </c>
      <c r="J576" s="34">
        <v>281803.5</v>
      </c>
      <c r="K576" s="33" t="s">
        <v>43</v>
      </c>
      <c r="L576" s="33" t="s">
        <v>52</v>
      </c>
      <c r="M576" s="33" t="s">
        <v>59</v>
      </c>
      <c r="N576" s="33" t="s">
        <v>45</v>
      </c>
      <c r="O576" s="33" t="s">
        <v>45</v>
      </c>
      <c r="P576" s="33" t="s">
        <v>45</v>
      </c>
      <c r="Q576" s="33" t="s">
        <v>45</v>
      </c>
      <c r="R576" s="33" t="s">
        <v>45</v>
      </c>
      <c r="S576" s="33" t="s">
        <v>45</v>
      </c>
      <c r="T576" s="33" t="s">
        <v>46</v>
      </c>
      <c r="U576" s="33" t="s">
        <v>53</v>
      </c>
      <c r="V576" s="33" t="s">
        <v>60</v>
      </c>
      <c r="W576" s="33" t="s">
        <v>48</v>
      </c>
      <c r="X576" s="33" t="s">
        <v>48</v>
      </c>
      <c r="Y576" s="33" t="s">
        <v>48</v>
      </c>
      <c r="Z576" s="33" t="s">
        <v>48</v>
      </c>
      <c r="AA576" s="33" t="s">
        <v>48</v>
      </c>
      <c r="AB576" s="33" t="s">
        <v>48</v>
      </c>
      <c r="AC576" s="33" t="s">
        <v>123</v>
      </c>
      <c r="AD576" s="33" t="s">
        <v>123</v>
      </c>
    </row>
    <row r="577" spans="1:30" ht="36" hidden="1">
      <c r="A577" s="33" t="s">
        <v>990</v>
      </c>
      <c r="B577" s="33" t="s">
        <v>41</v>
      </c>
      <c r="C577" s="33" t="s">
        <v>993</v>
      </c>
      <c r="D577" s="33">
        <v>19162</v>
      </c>
      <c r="E577" s="33" t="s">
        <v>159</v>
      </c>
      <c r="F577" s="33" t="s">
        <v>721</v>
      </c>
      <c r="G577" s="35">
        <v>0</v>
      </c>
      <c r="H577" s="34">
        <v>15042.67</v>
      </c>
      <c r="I577" s="33" t="s">
        <v>42</v>
      </c>
      <c r="J577" s="34">
        <v>296846.17</v>
      </c>
      <c r="K577" s="33" t="s">
        <v>43</v>
      </c>
      <c r="L577" s="33" t="s">
        <v>52</v>
      </c>
      <c r="M577" s="33" t="s">
        <v>59</v>
      </c>
      <c r="N577" s="33" t="s">
        <v>45</v>
      </c>
      <c r="O577" s="33" t="s">
        <v>45</v>
      </c>
      <c r="P577" s="33" t="s">
        <v>45</v>
      </c>
      <c r="Q577" s="33" t="s">
        <v>45</v>
      </c>
      <c r="R577" s="33" t="s">
        <v>45</v>
      </c>
      <c r="S577" s="33" t="s">
        <v>45</v>
      </c>
      <c r="T577" s="33" t="s">
        <v>46</v>
      </c>
      <c r="U577" s="33" t="s">
        <v>53</v>
      </c>
      <c r="V577" s="33" t="s">
        <v>60</v>
      </c>
      <c r="W577" s="33" t="s">
        <v>48</v>
      </c>
      <c r="X577" s="33" t="s">
        <v>48</v>
      </c>
      <c r="Y577" s="33" t="s">
        <v>48</v>
      </c>
      <c r="Z577" s="33" t="s">
        <v>48</v>
      </c>
      <c r="AA577" s="33" t="s">
        <v>48</v>
      </c>
      <c r="AB577" s="33" t="s">
        <v>48</v>
      </c>
      <c r="AC577" s="33" t="s">
        <v>123</v>
      </c>
      <c r="AD577" s="33" t="s">
        <v>123</v>
      </c>
    </row>
    <row r="578" spans="1:30" ht="36" hidden="1">
      <c r="A578" s="33" t="s">
        <v>990</v>
      </c>
      <c r="B578" s="33" t="s">
        <v>41</v>
      </c>
      <c r="C578" s="33" t="s">
        <v>993</v>
      </c>
      <c r="D578" s="33">
        <v>19162</v>
      </c>
      <c r="E578" s="33" t="s">
        <v>159</v>
      </c>
      <c r="F578" s="33" t="s">
        <v>720</v>
      </c>
      <c r="G578" s="35">
        <v>0</v>
      </c>
      <c r="H578" s="34">
        <v>31924.58</v>
      </c>
      <c r="I578" s="33" t="s">
        <v>42</v>
      </c>
      <c r="J578" s="34">
        <v>328770.75</v>
      </c>
      <c r="K578" s="33" t="s">
        <v>43</v>
      </c>
      <c r="L578" s="33" t="s">
        <v>52</v>
      </c>
      <c r="M578" s="33" t="s">
        <v>59</v>
      </c>
      <c r="N578" s="33" t="s">
        <v>45</v>
      </c>
      <c r="O578" s="33" t="s">
        <v>45</v>
      </c>
      <c r="P578" s="33" t="s">
        <v>45</v>
      </c>
      <c r="Q578" s="33" t="s">
        <v>45</v>
      </c>
      <c r="R578" s="33" t="s">
        <v>45</v>
      </c>
      <c r="S578" s="33" t="s">
        <v>45</v>
      </c>
      <c r="T578" s="33" t="s">
        <v>46</v>
      </c>
      <c r="U578" s="33" t="s">
        <v>53</v>
      </c>
      <c r="V578" s="33" t="s">
        <v>60</v>
      </c>
      <c r="W578" s="33" t="s">
        <v>48</v>
      </c>
      <c r="X578" s="33" t="s">
        <v>48</v>
      </c>
      <c r="Y578" s="33" t="s">
        <v>48</v>
      </c>
      <c r="Z578" s="33" t="s">
        <v>48</v>
      </c>
      <c r="AA578" s="33" t="s">
        <v>48</v>
      </c>
      <c r="AB578" s="33" t="s">
        <v>48</v>
      </c>
      <c r="AC578" s="33" t="s">
        <v>123</v>
      </c>
      <c r="AD578" s="33" t="s">
        <v>123</v>
      </c>
    </row>
    <row r="579" spans="1:30" ht="36" hidden="1">
      <c r="A579" s="33" t="s">
        <v>990</v>
      </c>
      <c r="B579" s="33" t="s">
        <v>41</v>
      </c>
      <c r="C579" s="33" t="s">
        <v>996</v>
      </c>
      <c r="D579" s="33">
        <v>18008</v>
      </c>
      <c r="E579" s="33" t="s">
        <v>600</v>
      </c>
      <c r="F579" s="33" t="s">
        <v>1004</v>
      </c>
      <c r="G579" s="35">
        <v>0</v>
      </c>
      <c r="H579" s="34">
        <v>200000</v>
      </c>
      <c r="I579" s="33" t="s">
        <v>42</v>
      </c>
      <c r="J579" s="34">
        <v>6398399.96</v>
      </c>
      <c r="K579" s="33" t="s">
        <v>43</v>
      </c>
      <c r="L579" s="33" t="s">
        <v>49</v>
      </c>
      <c r="M579" s="33" t="s">
        <v>59</v>
      </c>
      <c r="N579" s="33" t="s">
        <v>45</v>
      </c>
      <c r="O579" s="33" t="s">
        <v>45</v>
      </c>
      <c r="P579" s="33" t="s">
        <v>45</v>
      </c>
      <c r="Q579" s="33" t="s">
        <v>45</v>
      </c>
      <c r="R579" s="33" t="s">
        <v>45</v>
      </c>
      <c r="S579" s="33" t="s">
        <v>45</v>
      </c>
      <c r="T579" s="33" t="s">
        <v>46</v>
      </c>
      <c r="U579" s="33" t="s">
        <v>50</v>
      </c>
      <c r="V579" s="33" t="s">
        <v>60</v>
      </c>
      <c r="W579" s="33" t="s">
        <v>48</v>
      </c>
      <c r="X579" s="33" t="s">
        <v>48</v>
      </c>
      <c r="Y579" s="33" t="s">
        <v>48</v>
      </c>
      <c r="Z579" s="33" t="s">
        <v>48</v>
      </c>
      <c r="AA579" s="33" t="s">
        <v>48</v>
      </c>
      <c r="AB579" s="33" t="s">
        <v>48</v>
      </c>
      <c r="AC579" s="33" t="s">
        <v>123</v>
      </c>
      <c r="AD579" s="33" t="s">
        <v>123</v>
      </c>
    </row>
    <row r="580" spans="1:30" ht="36" hidden="1">
      <c r="A580" s="33" t="s">
        <v>990</v>
      </c>
      <c r="B580" s="33" t="s">
        <v>41</v>
      </c>
      <c r="C580" s="33" t="s">
        <v>993</v>
      </c>
      <c r="D580" s="33">
        <v>19162</v>
      </c>
      <c r="E580" s="33" t="s">
        <v>159</v>
      </c>
      <c r="F580" s="33" t="s">
        <v>655</v>
      </c>
      <c r="G580" s="35">
        <v>0</v>
      </c>
      <c r="H580" s="34">
        <v>15060.5</v>
      </c>
      <c r="I580" s="33" t="s">
        <v>42</v>
      </c>
      <c r="J580" s="34">
        <v>6413460.46</v>
      </c>
      <c r="K580" s="33" t="s">
        <v>43</v>
      </c>
      <c r="L580" s="33" t="s">
        <v>49</v>
      </c>
      <c r="M580" s="33" t="s">
        <v>59</v>
      </c>
      <c r="N580" s="33" t="s">
        <v>45</v>
      </c>
      <c r="O580" s="33" t="s">
        <v>45</v>
      </c>
      <c r="P580" s="33" t="s">
        <v>45</v>
      </c>
      <c r="Q580" s="33" t="s">
        <v>45</v>
      </c>
      <c r="R580" s="33" t="s">
        <v>45</v>
      </c>
      <c r="S580" s="33" t="s">
        <v>45</v>
      </c>
      <c r="T580" s="33" t="s">
        <v>46</v>
      </c>
      <c r="U580" s="33" t="s">
        <v>50</v>
      </c>
      <c r="V580" s="33" t="s">
        <v>60</v>
      </c>
      <c r="W580" s="33" t="s">
        <v>48</v>
      </c>
      <c r="X580" s="33" t="s">
        <v>48</v>
      </c>
      <c r="Y580" s="33" t="s">
        <v>48</v>
      </c>
      <c r="Z580" s="33" t="s">
        <v>48</v>
      </c>
      <c r="AA580" s="33" t="s">
        <v>48</v>
      </c>
      <c r="AB580" s="33" t="s">
        <v>48</v>
      </c>
      <c r="AC580" s="33" t="s">
        <v>123</v>
      </c>
      <c r="AD580" s="33" t="s">
        <v>123</v>
      </c>
    </row>
    <row r="581" spans="1:30" ht="36" hidden="1">
      <c r="A581" s="33" t="s">
        <v>990</v>
      </c>
      <c r="B581" s="33" t="s">
        <v>41</v>
      </c>
      <c r="C581" s="33" t="s">
        <v>993</v>
      </c>
      <c r="D581" s="33">
        <v>19162</v>
      </c>
      <c r="E581" s="33" t="s">
        <v>159</v>
      </c>
      <c r="F581" s="33" t="s">
        <v>444</v>
      </c>
      <c r="G581" s="35">
        <v>0</v>
      </c>
      <c r="H581" s="34">
        <v>310000</v>
      </c>
      <c r="I581" s="33" t="s">
        <v>42</v>
      </c>
      <c r="J581" s="34">
        <v>6723460.46</v>
      </c>
      <c r="K581" s="33" t="s">
        <v>43</v>
      </c>
      <c r="L581" s="33" t="s">
        <v>49</v>
      </c>
      <c r="M581" s="33" t="s">
        <v>59</v>
      </c>
      <c r="N581" s="33" t="s">
        <v>45</v>
      </c>
      <c r="O581" s="33" t="s">
        <v>45</v>
      </c>
      <c r="P581" s="33" t="s">
        <v>45</v>
      </c>
      <c r="Q581" s="33" t="s">
        <v>45</v>
      </c>
      <c r="R581" s="33" t="s">
        <v>45</v>
      </c>
      <c r="S581" s="33" t="s">
        <v>45</v>
      </c>
      <c r="T581" s="33" t="s">
        <v>46</v>
      </c>
      <c r="U581" s="33" t="s">
        <v>50</v>
      </c>
      <c r="V581" s="33" t="s">
        <v>60</v>
      </c>
      <c r="W581" s="33" t="s">
        <v>48</v>
      </c>
      <c r="X581" s="33" t="s">
        <v>48</v>
      </c>
      <c r="Y581" s="33" t="s">
        <v>48</v>
      </c>
      <c r="Z581" s="33" t="s">
        <v>48</v>
      </c>
      <c r="AA581" s="33" t="s">
        <v>48</v>
      </c>
      <c r="AB581" s="33" t="s">
        <v>48</v>
      </c>
      <c r="AC581" s="33" t="s">
        <v>123</v>
      </c>
      <c r="AD581" s="33" t="s">
        <v>123</v>
      </c>
    </row>
    <row r="582" spans="1:30" ht="36" hidden="1">
      <c r="A582" s="33" t="s">
        <v>990</v>
      </c>
      <c r="B582" s="33" t="s">
        <v>41</v>
      </c>
      <c r="C582" s="33" t="s">
        <v>1008</v>
      </c>
      <c r="D582" s="33">
        <v>20018</v>
      </c>
      <c r="E582" s="33" t="s">
        <v>490</v>
      </c>
      <c r="F582" s="33" t="s">
        <v>1004</v>
      </c>
      <c r="G582" s="34">
        <v>200000</v>
      </c>
      <c r="H582" s="35">
        <v>0</v>
      </c>
      <c r="I582" s="33" t="s">
        <v>42</v>
      </c>
      <c r="J582" s="34">
        <v>6523460.46</v>
      </c>
      <c r="K582" s="33" t="s">
        <v>43</v>
      </c>
      <c r="L582" s="33" t="s">
        <v>49</v>
      </c>
      <c r="M582" s="33" t="s">
        <v>59</v>
      </c>
      <c r="N582" s="33" t="s">
        <v>45</v>
      </c>
      <c r="O582" s="33" t="s">
        <v>45</v>
      </c>
      <c r="P582" s="33" t="s">
        <v>45</v>
      </c>
      <c r="Q582" s="33" t="s">
        <v>45</v>
      </c>
      <c r="R582" s="33" t="s">
        <v>45</v>
      </c>
      <c r="S582" s="33" t="s">
        <v>45</v>
      </c>
      <c r="T582" s="33" t="s">
        <v>46</v>
      </c>
      <c r="U582" s="33" t="s">
        <v>50</v>
      </c>
      <c r="V582" s="33" t="s">
        <v>60</v>
      </c>
      <c r="W582" s="33" t="s">
        <v>48</v>
      </c>
      <c r="X582" s="33" t="s">
        <v>48</v>
      </c>
      <c r="Y582" s="33" t="s">
        <v>48</v>
      </c>
      <c r="Z582" s="33" t="s">
        <v>48</v>
      </c>
      <c r="AA582" s="33" t="s">
        <v>48</v>
      </c>
      <c r="AB582" s="33" t="s">
        <v>48</v>
      </c>
      <c r="AC582" s="33" t="s">
        <v>123</v>
      </c>
      <c r="AD582" s="33" t="s">
        <v>123</v>
      </c>
    </row>
    <row r="583" spans="1:30" ht="36" hidden="1">
      <c r="A583" s="33" t="s">
        <v>990</v>
      </c>
      <c r="B583" s="33" t="s">
        <v>41</v>
      </c>
      <c r="C583" s="33" t="s">
        <v>1008</v>
      </c>
      <c r="D583" s="33">
        <v>20018</v>
      </c>
      <c r="E583" s="33" t="s">
        <v>490</v>
      </c>
      <c r="F583" s="33" t="s">
        <v>1004</v>
      </c>
      <c r="G583" s="34">
        <v>200000</v>
      </c>
      <c r="H583" s="35">
        <v>0</v>
      </c>
      <c r="I583" s="33" t="s">
        <v>42</v>
      </c>
      <c r="J583" s="34">
        <v>6323460.46</v>
      </c>
      <c r="K583" s="33" t="s">
        <v>43</v>
      </c>
      <c r="L583" s="33" t="s">
        <v>49</v>
      </c>
      <c r="M583" s="33" t="s">
        <v>59</v>
      </c>
      <c r="N583" s="33" t="s">
        <v>45</v>
      </c>
      <c r="O583" s="33" t="s">
        <v>45</v>
      </c>
      <c r="P583" s="33" t="s">
        <v>45</v>
      </c>
      <c r="Q583" s="33" t="s">
        <v>45</v>
      </c>
      <c r="R583" s="33" t="s">
        <v>45</v>
      </c>
      <c r="S583" s="33" t="s">
        <v>45</v>
      </c>
      <c r="T583" s="33" t="s">
        <v>46</v>
      </c>
      <c r="U583" s="33" t="s">
        <v>50</v>
      </c>
      <c r="V583" s="33" t="s">
        <v>60</v>
      </c>
      <c r="W583" s="33" t="s">
        <v>48</v>
      </c>
      <c r="X583" s="33" t="s">
        <v>48</v>
      </c>
      <c r="Y583" s="33" t="s">
        <v>48</v>
      </c>
      <c r="Z583" s="33" t="s">
        <v>48</v>
      </c>
      <c r="AA583" s="33" t="s">
        <v>48</v>
      </c>
      <c r="AB583" s="33" t="s">
        <v>48</v>
      </c>
      <c r="AC583" s="33" t="s">
        <v>123</v>
      </c>
      <c r="AD583" s="33" t="s">
        <v>123</v>
      </c>
    </row>
    <row r="584" spans="1:30" ht="36" hidden="1">
      <c r="A584" s="33" t="s">
        <v>990</v>
      </c>
      <c r="B584" s="33" t="s">
        <v>41</v>
      </c>
      <c r="C584" s="33" t="s">
        <v>996</v>
      </c>
      <c r="D584" s="33">
        <v>18008</v>
      </c>
      <c r="E584" s="33" t="s">
        <v>600</v>
      </c>
      <c r="F584" s="33" t="s">
        <v>1005</v>
      </c>
      <c r="G584" s="34">
        <v>50925.599999999999</v>
      </c>
      <c r="H584" s="35">
        <v>0</v>
      </c>
      <c r="I584" s="33" t="s">
        <v>42</v>
      </c>
      <c r="J584" s="34">
        <v>183385.8</v>
      </c>
      <c r="K584" s="33" t="s">
        <v>43</v>
      </c>
      <c r="L584" s="33" t="s">
        <v>85</v>
      </c>
      <c r="M584" s="33" t="s">
        <v>59</v>
      </c>
      <c r="N584" s="33" t="s">
        <v>45</v>
      </c>
      <c r="O584" s="33" t="s">
        <v>45</v>
      </c>
      <c r="P584" s="33" t="s">
        <v>45</v>
      </c>
      <c r="Q584" s="33" t="s">
        <v>45</v>
      </c>
      <c r="R584" s="33" t="s">
        <v>45</v>
      </c>
      <c r="S584" s="33" t="s">
        <v>45</v>
      </c>
      <c r="T584" s="33" t="s">
        <v>46</v>
      </c>
      <c r="U584" s="33" t="s">
        <v>86</v>
      </c>
      <c r="V584" s="33" t="s">
        <v>60</v>
      </c>
      <c r="W584" s="33" t="s">
        <v>48</v>
      </c>
      <c r="X584" s="33" t="s">
        <v>48</v>
      </c>
      <c r="Y584" s="33" t="s">
        <v>48</v>
      </c>
      <c r="Z584" s="33" t="s">
        <v>48</v>
      </c>
      <c r="AA584" s="33" t="s">
        <v>48</v>
      </c>
      <c r="AB584" s="33" t="s">
        <v>48</v>
      </c>
      <c r="AC584" s="33" t="s">
        <v>123</v>
      </c>
      <c r="AD584" s="33" t="s">
        <v>123</v>
      </c>
    </row>
    <row r="585" spans="1:30" ht="36" hidden="1">
      <c r="A585" s="33" t="s">
        <v>990</v>
      </c>
      <c r="B585" s="33" t="s">
        <v>41</v>
      </c>
      <c r="C585" s="33" t="s">
        <v>993</v>
      </c>
      <c r="D585" s="33">
        <v>19162</v>
      </c>
      <c r="E585" s="33" t="s">
        <v>159</v>
      </c>
      <c r="F585" s="33" t="s">
        <v>92</v>
      </c>
      <c r="G585" s="35">
        <v>0</v>
      </c>
      <c r="H585" s="34">
        <v>27500</v>
      </c>
      <c r="I585" s="33" t="s">
        <v>42</v>
      </c>
      <c r="J585" s="34">
        <v>210885.8</v>
      </c>
      <c r="K585" s="33" t="s">
        <v>43</v>
      </c>
      <c r="L585" s="33" t="s">
        <v>85</v>
      </c>
      <c r="M585" s="33" t="s">
        <v>59</v>
      </c>
      <c r="N585" s="33" t="s">
        <v>45</v>
      </c>
      <c r="O585" s="33" t="s">
        <v>45</v>
      </c>
      <c r="P585" s="33" t="s">
        <v>45</v>
      </c>
      <c r="Q585" s="33" t="s">
        <v>45</v>
      </c>
      <c r="R585" s="33" t="s">
        <v>45</v>
      </c>
      <c r="S585" s="33" t="s">
        <v>45</v>
      </c>
      <c r="T585" s="33" t="s">
        <v>46</v>
      </c>
      <c r="U585" s="33" t="s">
        <v>86</v>
      </c>
      <c r="V585" s="33" t="s">
        <v>60</v>
      </c>
      <c r="W585" s="33" t="s">
        <v>48</v>
      </c>
      <c r="X585" s="33" t="s">
        <v>48</v>
      </c>
      <c r="Y585" s="33" t="s">
        <v>48</v>
      </c>
      <c r="Z585" s="33" t="s">
        <v>48</v>
      </c>
      <c r="AA585" s="33" t="s">
        <v>48</v>
      </c>
      <c r="AB585" s="33" t="s">
        <v>48</v>
      </c>
      <c r="AC585" s="33" t="s">
        <v>123</v>
      </c>
      <c r="AD585" s="33" t="s">
        <v>123</v>
      </c>
    </row>
    <row r="586" spans="1:30" ht="36" hidden="1">
      <c r="A586" s="33" t="s">
        <v>990</v>
      </c>
      <c r="B586" s="33" t="s">
        <v>41</v>
      </c>
      <c r="C586" s="33" t="s">
        <v>994</v>
      </c>
      <c r="D586" s="33">
        <v>19808</v>
      </c>
      <c r="E586" s="33" t="s">
        <v>113</v>
      </c>
      <c r="F586" s="33" t="s">
        <v>997</v>
      </c>
      <c r="G586" s="35">
        <v>0</v>
      </c>
      <c r="H586" s="34">
        <v>40880.39</v>
      </c>
      <c r="I586" s="33" t="s">
        <v>42</v>
      </c>
      <c r="J586" s="34">
        <v>54630.39</v>
      </c>
      <c r="K586" s="33" t="s">
        <v>43</v>
      </c>
      <c r="L586" s="33" t="s">
        <v>96</v>
      </c>
      <c r="M586" s="33" t="s">
        <v>59</v>
      </c>
      <c r="N586" s="33" t="s">
        <v>45</v>
      </c>
      <c r="O586" s="33" t="s">
        <v>45</v>
      </c>
      <c r="P586" s="33" t="s">
        <v>45</v>
      </c>
      <c r="Q586" s="33" t="s">
        <v>45</v>
      </c>
      <c r="R586" s="33" t="s">
        <v>45</v>
      </c>
      <c r="S586" s="33" t="s">
        <v>45</v>
      </c>
      <c r="T586" s="33" t="s">
        <v>46</v>
      </c>
      <c r="U586" s="33" t="s">
        <v>97</v>
      </c>
      <c r="V586" s="33" t="s">
        <v>60</v>
      </c>
      <c r="W586" s="33" t="s">
        <v>48</v>
      </c>
      <c r="X586" s="33" t="s">
        <v>48</v>
      </c>
      <c r="Y586" s="33" t="s">
        <v>48</v>
      </c>
      <c r="Z586" s="33" t="s">
        <v>48</v>
      </c>
      <c r="AA586" s="33" t="s">
        <v>48</v>
      </c>
      <c r="AB586" s="33" t="s">
        <v>48</v>
      </c>
      <c r="AC586" s="33" t="s">
        <v>123</v>
      </c>
      <c r="AD586" s="33" t="s">
        <v>123</v>
      </c>
    </row>
    <row r="587" spans="1:30" ht="36" hidden="1">
      <c r="A587" s="33" t="s">
        <v>990</v>
      </c>
      <c r="B587" s="33" t="s">
        <v>41</v>
      </c>
      <c r="C587" s="33" t="s">
        <v>1006</v>
      </c>
      <c r="D587" s="33">
        <v>18567</v>
      </c>
      <c r="E587" s="33" t="s">
        <v>604</v>
      </c>
      <c r="F587" s="33" t="s">
        <v>1007</v>
      </c>
      <c r="G587" s="34">
        <v>355338.66</v>
      </c>
      <c r="H587" s="35">
        <v>0</v>
      </c>
      <c r="I587" s="33" t="s">
        <v>51</v>
      </c>
      <c r="J587" s="35">
        <v>0</v>
      </c>
      <c r="K587" s="33" t="s">
        <v>43</v>
      </c>
      <c r="L587" s="33" t="s">
        <v>211</v>
      </c>
      <c r="M587" s="33" t="s">
        <v>59</v>
      </c>
      <c r="N587" s="33" t="s">
        <v>45</v>
      </c>
      <c r="O587" s="33" t="s">
        <v>45</v>
      </c>
      <c r="P587" s="33" t="s">
        <v>45</v>
      </c>
      <c r="Q587" s="33" t="s">
        <v>45</v>
      </c>
      <c r="R587" s="33" t="s">
        <v>45</v>
      </c>
      <c r="S587" s="33" t="s">
        <v>45</v>
      </c>
      <c r="T587" s="33" t="s">
        <v>46</v>
      </c>
      <c r="U587" s="33" t="s">
        <v>212</v>
      </c>
      <c r="V587" s="33" t="s">
        <v>60</v>
      </c>
      <c r="W587" s="33" t="s">
        <v>48</v>
      </c>
      <c r="X587" s="33" t="s">
        <v>48</v>
      </c>
      <c r="Y587" s="33" t="s">
        <v>48</v>
      </c>
      <c r="Z587" s="33" t="s">
        <v>48</v>
      </c>
      <c r="AA587" s="33" t="s">
        <v>48</v>
      </c>
      <c r="AB587" s="33" t="s">
        <v>48</v>
      </c>
      <c r="AC587" s="33" t="s">
        <v>123</v>
      </c>
      <c r="AD587" s="33" t="s">
        <v>123</v>
      </c>
    </row>
    <row r="588" spans="1:30" ht="36" hidden="1">
      <c r="A588" s="33" t="s">
        <v>1016</v>
      </c>
      <c r="B588" s="33" t="s">
        <v>41</v>
      </c>
      <c r="C588" s="33" t="s">
        <v>1017</v>
      </c>
      <c r="D588" s="33">
        <v>21246</v>
      </c>
      <c r="E588" s="33" t="s">
        <v>487</v>
      </c>
      <c r="F588" s="33" t="s">
        <v>720</v>
      </c>
      <c r="G588" s="35">
        <v>0</v>
      </c>
      <c r="H588" s="34">
        <v>31924.58</v>
      </c>
      <c r="I588" s="33" t="s">
        <v>42</v>
      </c>
      <c r="J588" s="34">
        <v>360695.33</v>
      </c>
      <c r="K588" s="33" t="s">
        <v>43</v>
      </c>
      <c r="L588" s="33" t="s">
        <v>52</v>
      </c>
      <c r="M588" s="33" t="s">
        <v>59</v>
      </c>
      <c r="N588" s="33" t="s">
        <v>45</v>
      </c>
      <c r="O588" s="33" t="s">
        <v>45</v>
      </c>
      <c r="P588" s="33" t="s">
        <v>45</v>
      </c>
      <c r="Q588" s="33" t="s">
        <v>45</v>
      </c>
      <c r="R588" s="33" t="s">
        <v>45</v>
      </c>
      <c r="S588" s="33" t="s">
        <v>45</v>
      </c>
      <c r="T588" s="33" t="s">
        <v>46</v>
      </c>
      <c r="U588" s="33" t="s">
        <v>53</v>
      </c>
      <c r="V588" s="33" t="s">
        <v>60</v>
      </c>
      <c r="W588" s="33" t="s">
        <v>48</v>
      </c>
      <c r="X588" s="33" t="s">
        <v>48</v>
      </c>
      <c r="Y588" s="33" t="s">
        <v>48</v>
      </c>
      <c r="Z588" s="33" t="s">
        <v>48</v>
      </c>
      <c r="AA588" s="33" t="s">
        <v>48</v>
      </c>
      <c r="AB588" s="33" t="s">
        <v>48</v>
      </c>
      <c r="AC588" s="33" t="s">
        <v>123</v>
      </c>
      <c r="AD588" s="33" t="s">
        <v>123</v>
      </c>
    </row>
    <row r="589" spans="1:30" ht="36" hidden="1">
      <c r="A589" s="33" t="s">
        <v>1016</v>
      </c>
      <c r="B589" s="33" t="s">
        <v>41</v>
      </c>
      <c r="C589" s="33" t="s">
        <v>1017</v>
      </c>
      <c r="D589" s="33">
        <v>21246</v>
      </c>
      <c r="E589" s="33" t="s">
        <v>487</v>
      </c>
      <c r="F589" s="33" t="s">
        <v>721</v>
      </c>
      <c r="G589" s="35">
        <v>0</v>
      </c>
      <c r="H589" s="34">
        <v>15042.67</v>
      </c>
      <c r="I589" s="33" t="s">
        <v>42</v>
      </c>
      <c r="J589" s="34">
        <v>375738</v>
      </c>
      <c r="K589" s="33" t="s">
        <v>43</v>
      </c>
      <c r="L589" s="33" t="s">
        <v>52</v>
      </c>
      <c r="M589" s="33" t="s">
        <v>59</v>
      </c>
      <c r="N589" s="33" t="s">
        <v>45</v>
      </c>
      <c r="O589" s="33" t="s">
        <v>45</v>
      </c>
      <c r="P589" s="33" t="s">
        <v>45</v>
      </c>
      <c r="Q589" s="33" t="s">
        <v>45</v>
      </c>
      <c r="R589" s="33" t="s">
        <v>45</v>
      </c>
      <c r="S589" s="33" t="s">
        <v>45</v>
      </c>
      <c r="T589" s="33" t="s">
        <v>46</v>
      </c>
      <c r="U589" s="33" t="s">
        <v>53</v>
      </c>
      <c r="V589" s="33" t="s">
        <v>60</v>
      </c>
      <c r="W589" s="33" t="s">
        <v>48</v>
      </c>
      <c r="X589" s="33" t="s">
        <v>48</v>
      </c>
      <c r="Y589" s="33" t="s">
        <v>48</v>
      </c>
      <c r="Z589" s="33" t="s">
        <v>48</v>
      </c>
      <c r="AA589" s="33" t="s">
        <v>48</v>
      </c>
      <c r="AB589" s="33" t="s">
        <v>48</v>
      </c>
      <c r="AC589" s="33" t="s">
        <v>123</v>
      </c>
      <c r="AD589" s="33" t="s">
        <v>123</v>
      </c>
    </row>
    <row r="590" spans="1:30" ht="36" hidden="1">
      <c r="A590" s="33" t="s">
        <v>1016</v>
      </c>
      <c r="B590" s="33" t="s">
        <v>41</v>
      </c>
      <c r="C590" s="33" t="s">
        <v>1017</v>
      </c>
      <c r="D590" s="33">
        <v>21246</v>
      </c>
      <c r="E590" s="33" t="s">
        <v>487</v>
      </c>
      <c r="F590" s="33" t="s">
        <v>444</v>
      </c>
      <c r="G590" s="35">
        <v>0</v>
      </c>
      <c r="H590" s="34">
        <v>310000</v>
      </c>
      <c r="I590" s="33" t="s">
        <v>42</v>
      </c>
      <c r="J590" s="34">
        <v>6633460.46</v>
      </c>
      <c r="K590" s="33" t="s">
        <v>43</v>
      </c>
      <c r="L590" s="33" t="s">
        <v>49</v>
      </c>
      <c r="M590" s="33" t="s">
        <v>59</v>
      </c>
      <c r="N590" s="33" t="s">
        <v>45</v>
      </c>
      <c r="O590" s="33" t="s">
        <v>45</v>
      </c>
      <c r="P590" s="33" t="s">
        <v>45</v>
      </c>
      <c r="Q590" s="33" t="s">
        <v>45</v>
      </c>
      <c r="R590" s="33" t="s">
        <v>45</v>
      </c>
      <c r="S590" s="33" t="s">
        <v>45</v>
      </c>
      <c r="T590" s="33" t="s">
        <v>46</v>
      </c>
      <c r="U590" s="33" t="s">
        <v>50</v>
      </c>
      <c r="V590" s="33" t="s">
        <v>60</v>
      </c>
      <c r="W590" s="33" t="s">
        <v>48</v>
      </c>
      <c r="X590" s="33" t="s">
        <v>48</v>
      </c>
      <c r="Y590" s="33" t="s">
        <v>48</v>
      </c>
      <c r="Z590" s="33" t="s">
        <v>48</v>
      </c>
      <c r="AA590" s="33" t="s">
        <v>48</v>
      </c>
      <c r="AB590" s="33" t="s">
        <v>48</v>
      </c>
      <c r="AC590" s="33" t="s">
        <v>123</v>
      </c>
      <c r="AD590" s="33" t="s">
        <v>123</v>
      </c>
    </row>
    <row r="591" spans="1:30" ht="36" hidden="1">
      <c r="A591" s="33" t="s">
        <v>1016</v>
      </c>
      <c r="B591" s="33" t="s">
        <v>41</v>
      </c>
      <c r="C591" s="33" t="s">
        <v>1017</v>
      </c>
      <c r="D591" s="33">
        <v>21246</v>
      </c>
      <c r="E591" s="33" t="s">
        <v>487</v>
      </c>
      <c r="F591" s="33" t="s">
        <v>655</v>
      </c>
      <c r="G591" s="35">
        <v>0</v>
      </c>
      <c r="H591" s="34">
        <v>15060.5</v>
      </c>
      <c r="I591" s="33" t="s">
        <v>42</v>
      </c>
      <c r="J591" s="34">
        <v>6648520.96</v>
      </c>
      <c r="K591" s="33" t="s">
        <v>43</v>
      </c>
      <c r="L591" s="33" t="s">
        <v>49</v>
      </c>
      <c r="M591" s="33" t="s">
        <v>59</v>
      </c>
      <c r="N591" s="33" t="s">
        <v>45</v>
      </c>
      <c r="O591" s="33" t="s">
        <v>45</v>
      </c>
      <c r="P591" s="33" t="s">
        <v>45</v>
      </c>
      <c r="Q591" s="33" t="s">
        <v>45</v>
      </c>
      <c r="R591" s="33" t="s">
        <v>45</v>
      </c>
      <c r="S591" s="33" t="s">
        <v>45</v>
      </c>
      <c r="T591" s="33" t="s">
        <v>46</v>
      </c>
      <c r="U591" s="33" t="s">
        <v>50</v>
      </c>
      <c r="V591" s="33" t="s">
        <v>60</v>
      </c>
      <c r="W591" s="33" t="s">
        <v>48</v>
      </c>
      <c r="X591" s="33" t="s">
        <v>48</v>
      </c>
      <c r="Y591" s="33" t="s">
        <v>48</v>
      </c>
      <c r="Z591" s="33" t="s">
        <v>48</v>
      </c>
      <c r="AA591" s="33" t="s">
        <v>48</v>
      </c>
      <c r="AB591" s="33" t="s">
        <v>48</v>
      </c>
      <c r="AC591" s="33" t="s">
        <v>123</v>
      </c>
      <c r="AD591" s="33" t="s">
        <v>123</v>
      </c>
    </row>
    <row r="592" spans="1:30" ht="36" hidden="1">
      <c r="A592" s="33" t="s">
        <v>1016</v>
      </c>
      <c r="B592" s="33" t="s">
        <v>41</v>
      </c>
      <c r="C592" s="33" t="s">
        <v>1017</v>
      </c>
      <c r="D592" s="33">
        <v>21246</v>
      </c>
      <c r="E592" s="33" t="s">
        <v>487</v>
      </c>
      <c r="F592" s="33" t="s">
        <v>92</v>
      </c>
      <c r="G592" s="35">
        <v>0</v>
      </c>
      <c r="H592" s="34">
        <v>27500</v>
      </c>
      <c r="I592" s="33" t="s">
        <v>42</v>
      </c>
      <c r="J592" s="34">
        <v>238385.8</v>
      </c>
      <c r="K592" s="33" t="s">
        <v>43</v>
      </c>
      <c r="L592" s="33" t="s">
        <v>85</v>
      </c>
      <c r="M592" s="33" t="s">
        <v>59</v>
      </c>
      <c r="N592" s="33" t="s">
        <v>45</v>
      </c>
      <c r="O592" s="33" t="s">
        <v>45</v>
      </c>
      <c r="P592" s="33" t="s">
        <v>45</v>
      </c>
      <c r="Q592" s="33" t="s">
        <v>45</v>
      </c>
      <c r="R592" s="33" t="s">
        <v>45</v>
      </c>
      <c r="S592" s="33" t="s">
        <v>45</v>
      </c>
      <c r="T592" s="33" t="s">
        <v>46</v>
      </c>
      <c r="U592" s="33" t="s">
        <v>86</v>
      </c>
      <c r="V592" s="33" t="s">
        <v>60</v>
      </c>
      <c r="W592" s="33" t="s">
        <v>48</v>
      </c>
      <c r="X592" s="33" t="s">
        <v>48</v>
      </c>
      <c r="Y592" s="33" t="s">
        <v>48</v>
      </c>
      <c r="Z592" s="33" t="s">
        <v>48</v>
      </c>
      <c r="AA592" s="33" t="s">
        <v>48</v>
      </c>
      <c r="AB592" s="33" t="s">
        <v>48</v>
      </c>
      <c r="AC592" s="33" t="s">
        <v>123</v>
      </c>
      <c r="AD592" s="33" t="s">
        <v>123</v>
      </c>
    </row>
    <row r="593" spans="1:30" ht="36" hidden="1">
      <c r="A593" s="33" t="s">
        <v>1016</v>
      </c>
      <c r="B593" s="33" t="s">
        <v>41</v>
      </c>
      <c r="C593" s="33" t="s">
        <v>1020</v>
      </c>
      <c r="D593" s="33">
        <v>21479</v>
      </c>
      <c r="E593" s="33" t="s">
        <v>172</v>
      </c>
      <c r="F593" s="33" t="s">
        <v>1036</v>
      </c>
      <c r="G593" s="34">
        <v>18385.8</v>
      </c>
      <c r="H593" s="35">
        <v>0</v>
      </c>
      <c r="I593" s="33" t="s">
        <v>42</v>
      </c>
      <c r="J593" s="34">
        <v>220000</v>
      </c>
      <c r="K593" s="33" t="s">
        <v>43</v>
      </c>
      <c r="L593" s="33" t="s">
        <v>85</v>
      </c>
      <c r="M593" s="33" t="s">
        <v>59</v>
      </c>
      <c r="N593" s="33" t="s">
        <v>45</v>
      </c>
      <c r="O593" s="33" t="s">
        <v>45</v>
      </c>
      <c r="P593" s="33" t="s">
        <v>45</v>
      </c>
      <c r="Q593" s="33" t="s">
        <v>45</v>
      </c>
      <c r="R593" s="33" t="s">
        <v>45</v>
      </c>
      <c r="S593" s="33" t="s">
        <v>45</v>
      </c>
      <c r="T593" s="33" t="s">
        <v>46</v>
      </c>
      <c r="U593" s="33" t="s">
        <v>86</v>
      </c>
      <c r="V593" s="33" t="s">
        <v>60</v>
      </c>
      <c r="W593" s="33" t="s">
        <v>48</v>
      </c>
      <c r="X593" s="33" t="s">
        <v>48</v>
      </c>
      <c r="Y593" s="33" t="s">
        <v>48</v>
      </c>
      <c r="Z593" s="33" t="s">
        <v>48</v>
      </c>
      <c r="AA593" s="33" t="s">
        <v>48</v>
      </c>
      <c r="AB593" s="33" t="s">
        <v>48</v>
      </c>
      <c r="AC593" s="33" t="s">
        <v>123</v>
      </c>
      <c r="AD593" s="33" t="s">
        <v>123</v>
      </c>
    </row>
    <row r="594" spans="1:30" ht="36" hidden="1">
      <c r="A594" s="33" t="s">
        <v>1016</v>
      </c>
      <c r="B594" s="33" t="s">
        <v>41</v>
      </c>
      <c r="C594" s="33" t="s">
        <v>1017</v>
      </c>
      <c r="D594" s="33">
        <v>21245</v>
      </c>
      <c r="E594" s="33" t="s">
        <v>329</v>
      </c>
      <c r="F594" s="33" t="s">
        <v>1037</v>
      </c>
      <c r="G594" s="35">
        <v>0</v>
      </c>
      <c r="H594" s="34">
        <v>178724.9</v>
      </c>
      <c r="I594" s="33" t="s">
        <v>42</v>
      </c>
      <c r="J594" s="34">
        <v>178724.9</v>
      </c>
      <c r="K594" s="33" t="s">
        <v>43</v>
      </c>
      <c r="L594" s="33" t="s">
        <v>292</v>
      </c>
      <c r="M594" s="33" t="s">
        <v>59</v>
      </c>
      <c r="N594" s="33" t="s">
        <v>45</v>
      </c>
      <c r="O594" s="33" t="s">
        <v>45</v>
      </c>
      <c r="P594" s="33" t="s">
        <v>45</v>
      </c>
      <c r="Q594" s="33" t="s">
        <v>45</v>
      </c>
      <c r="R594" s="33" t="s">
        <v>45</v>
      </c>
      <c r="S594" s="33" t="s">
        <v>45</v>
      </c>
      <c r="T594" s="33" t="s">
        <v>46</v>
      </c>
      <c r="U594" s="33" t="s">
        <v>293</v>
      </c>
      <c r="V594" s="33" t="s">
        <v>60</v>
      </c>
      <c r="W594" s="33" t="s">
        <v>48</v>
      </c>
      <c r="X594" s="33" t="s">
        <v>48</v>
      </c>
      <c r="Y594" s="33" t="s">
        <v>48</v>
      </c>
      <c r="Z594" s="33" t="s">
        <v>48</v>
      </c>
      <c r="AA594" s="33" t="s">
        <v>48</v>
      </c>
      <c r="AB594" s="33" t="s">
        <v>48</v>
      </c>
      <c r="AC594" s="33" t="s">
        <v>123</v>
      </c>
      <c r="AD594" s="33" t="s">
        <v>123</v>
      </c>
    </row>
    <row r="595" spans="1:30" ht="36" hidden="1">
      <c r="A595" s="33" t="s">
        <v>1016</v>
      </c>
      <c r="B595" s="33" t="s">
        <v>41</v>
      </c>
      <c r="C595" s="33" t="s">
        <v>1023</v>
      </c>
      <c r="D595" s="33">
        <v>20209</v>
      </c>
      <c r="E595" s="33" t="s">
        <v>297</v>
      </c>
      <c r="F595" s="33" t="s">
        <v>1038</v>
      </c>
      <c r="G595" s="34">
        <v>40880.39</v>
      </c>
      <c r="H595" s="35">
        <v>0</v>
      </c>
      <c r="I595" s="33" t="s">
        <v>42</v>
      </c>
      <c r="J595" s="34">
        <v>13750</v>
      </c>
      <c r="K595" s="33" t="s">
        <v>43</v>
      </c>
      <c r="L595" s="33" t="s">
        <v>96</v>
      </c>
      <c r="M595" s="33" t="s">
        <v>59</v>
      </c>
      <c r="N595" s="33" t="s">
        <v>45</v>
      </c>
      <c r="O595" s="33" t="s">
        <v>45</v>
      </c>
      <c r="P595" s="33" t="s">
        <v>45</v>
      </c>
      <c r="Q595" s="33" t="s">
        <v>45</v>
      </c>
      <c r="R595" s="33" t="s">
        <v>45</v>
      </c>
      <c r="S595" s="33" t="s">
        <v>45</v>
      </c>
      <c r="T595" s="33" t="s">
        <v>46</v>
      </c>
      <c r="U595" s="33" t="s">
        <v>97</v>
      </c>
      <c r="V595" s="33" t="s">
        <v>60</v>
      </c>
      <c r="W595" s="33" t="s">
        <v>48</v>
      </c>
      <c r="X595" s="33" t="s">
        <v>48</v>
      </c>
      <c r="Y595" s="33" t="s">
        <v>48</v>
      </c>
      <c r="Z595" s="33" t="s">
        <v>48</v>
      </c>
      <c r="AA595" s="33" t="s">
        <v>48</v>
      </c>
      <c r="AB595" s="33" t="s">
        <v>48</v>
      </c>
      <c r="AC595" s="33" t="s">
        <v>123</v>
      </c>
      <c r="AD595" s="33" t="s">
        <v>123</v>
      </c>
    </row>
    <row r="596" spans="1:30" ht="36" hidden="1">
      <c r="A596" s="33" t="s">
        <v>1016</v>
      </c>
      <c r="B596" s="33" t="s">
        <v>41</v>
      </c>
      <c r="C596" s="33" t="s">
        <v>1020</v>
      </c>
      <c r="D596" s="33">
        <v>21479</v>
      </c>
      <c r="E596" s="33" t="s">
        <v>172</v>
      </c>
      <c r="F596" s="33" t="s">
        <v>726</v>
      </c>
      <c r="G596" s="34">
        <v>13750</v>
      </c>
      <c r="H596" s="35">
        <v>0</v>
      </c>
      <c r="I596" s="33" t="s">
        <v>51</v>
      </c>
      <c r="J596" s="35">
        <v>0</v>
      </c>
      <c r="K596" s="33" t="s">
        <v>43</v>
      </c>
      <c r="L596" s="33" t="s">
        <v>96</v>
      </c>
      <c r="M596" s="33" t="s">
        <v>59</v>
      </c>
      <c r="N596" s="33" t="s">
        <v>45</v>
      </c>
      <c r="O596" s="33" t="s">
        <v>45</v>
      </c>
      <c r="P596" s="33" t="s">
        <v>45</v>
      </c>
      <c r="Q596" s="33" t="s">
        <v>45</v>
      </c>
      <c r="R596" s="33" t="s">
        <v>45</v>
      </c>
      <c r="S596" s="33" t="s">
        <v>45</v>
      </c>
      <c r="T596" s="33" t="s">
        <v>46</v>
      </c>
      <c r="U596" s="33" t="s">
        <v>97</v>
      </c>
      <c r="V596" s="33" t="s">
        <v>60</v>
      </c>
      <c r="W596" s="33" t="s">
        <v>48</v>
      </c>
      <c r="X596" s="33" t="s">
        <v>48</v>
      </c>
      <c r="Y596" s="33" t="s">
        <v>48</v>
      </c>
      <c r="Z596" s="33" t="s">
        <v>48</v>
      </c>
      <c r="AA596" s="33" t="s">
        <v>48</v>
      </c>
      <c r="AB596" s="33" t="s">
        <v>48</v>
      </c>
      <c r="AC596" s="33" t="s">
        <v>123</v>
      </c>
      <c r="AD596" s="33" t="s">
        <v>123</v>
      </c>
    </row>
    <row r="597" spans="1:30" ht="36" hidden="1">
      <c r="A597" s="33" t="s">
        <v>1039</v>
      </c>
      <c r="B597" s="33" t="s">
        <v>41</v>
      </c>
      <c r="C597" s="33" t="s">
        <v>1057</v>
      </c>
      <c r="D597" s="33">
        <v>23389</v>
      </c>
      <c r="E597" s="33" t="s">
        <v>71</v>
      </c>
      <c r="F597" s="33" t="s">
        <v>1058</v>
      </c>
      <c r="G597" s="34">
        <v>125547.59</v>
      </c>
      <c r="H597" s="35">
        <v>0</v>
      </c>
      <c r="I597" s="33" t="s">
        <v>42</v>
      </c>
      <c r="J597" s="34">
        <v>56561.02</v>
      </c>
      <c r="K597" s="33" t="s">
        <v>43</v>
      </c>
      <c r="L597" s="33" t="s">
        <v>44</v>
      </c>
      <c r="M597" s="33" t="s">
        <v>59</v>
      </c>
      <c r="N597" s="33" t="s">
        <v>45</v>
      </c>
      <c r="O597" s="33" t="s">
        <v>45</v>
      </c>
      <c r="P597" s="33" t="s">
        <v>45</v>
      </c>
      <c r="Q597" s="33" t="s">
        <v>45</v>
      </c>
      <c r="R597" s="33" t="s">
        <v>45</v>
      </c>
      <c r="S597" s="33" t="s">
        <v>45</v>
      </c>
      <c r="T597" s="33" t="s">
        <v>46</v>
      </c>
      <c r="U597" s="33" t="s">
        <v>47</v>
      </c>
      <c r="V597" s="33" t="s">
        <v>60</v>
      </c>
      <c r="W597" s="33" t="s">
        <v>48</v>
      </c>
      <c r="X597" s="33" t="s">
        <v>48</v>
      </c>
      <c r="Y597" s="33" t="s">
        <v>48</v>
      </c>
      <c r="Z597" s="33" t="s">
        <v>48</v>
      </c>
      <c r="AA597" s="33" t="s">
        <v>48</v>
      </c>
      <c r="AB597" s="33" t="s">
        <v>48</v>
      </c>
      <c r="AC597" s="33" t="s">
        <v>123</v>
      </c>
      <c r="AD597" s="33" t="s">
        <v>123</v>
      </c>
    </row>
    <row r="598" spans="1:30" ht="36" hidden="1">
      <c r="A598" s="33" t="s">
        <v>1039</v>
      </c>
      <c r="B598" s="33" t="s">
        <v>41</v>
      </c>
      <c r="C598" s="33" t="s">
        <v>1040</v>
      </c>
      <c r="D598" s="33">
        <v>24209</v>
      </c>
      <c r="E598" s="33" t="s">
        <v>242</v>
      </c>
      <c r="F598" s="33" t="s">
        <v>720</v>
      </c>
      <c r="G598" s="35">
        <v>0</v>
      </c>
      <c r="H598" s="34">
        <v>31924.58</v>
      </c>
      <c r="I598" s="33" t="s">
        <v>42</v>
      </c>
      <c r="J598" s="34">
        <v>407662.58</v>
      </c>
      <c r="K598" s="33" t="s">
        <v>43</v>
      </c>
      <c r="L598" s="33" t="s">
        <v>52</v>
      </c>
      <c r="M598" s="33" t="s">
        <v>59</v>
      </c>
      <c r="N598" s="33" t="s">
        <v>45</v>
      </c>
      <c r="O598" s="33" t="s">
        <v>45</v>
      </c>
      <c r="P598" s="33" t="s">
        <v>45</v>
      </c>
      <c r="Q598" s="33" t="s">
        <v>45</v>
      </c>
      <c r="R598" s="33" t="s">
        <v>45</v>
      </c>
      <c r="S598" s="33" t="s">
        <v>45</v>
      </c>
      <c r="T598" s="33" t="s">
        <v>46</v>
      </c>
      <c r="U598" s="33" t="s">
        <v>53</v>
      </c>
      <c r="V598" s="33" t="s">
        <v>60</v>
      </c>
      <c r="W598" s="33" t="s">
        <v>48</v>
      </c>
      <c r="X598" s="33" t="s">
        <v>48</v>
      </c>
      <c r="Y598" s="33" t="s">
        <v>48</v>
      </c>
      <c r="Z598" s="33" t="s">
        <v>48</v>
      </c>
      <c r="AA598" s="33" t="s">
        <v>48</v>
      </c>
      <c r="AB598" s="33" t="s">
        <v>48</v>
      </c>
      <c r="AC598" s="33" t="s">
        <v>123</v>
      </c>
      <c r="AD598" s="33" t="s">
        <v>123</v>
      </c>
    </row>
    <row r="599" spans="1:30" ht="36" hidden="1">
      <c r="A599" s="33" t="s">
        <v>1039</v>
      </c>
      <c r="B599" s="33" t="s">
        <v>41</v>
      </c>
      <c r="C599" s="33" t="s">
        <v>1040</v>
      </c>
      <c r="D599" s="33">
        <v>24209</v>
      </c>
      <c r="E599" s="33" t="s">
        <v>242</v>
      </c>
      <c r="F599" s="33" t="s">
        <v>721</v>
      </c>
      <c r="G599" s="35">
        <v>0</v>
      </c>
      <c r="H599" s="34">
        <v>15042.67</v>
      </c>
      <c r="I599" s="33" t="s">
        <v>42</v>
      </c>
      <c r="J599" s="34">
        <v>422705.25</v>
      </c>
      <c r="K599" s="33" t="s">
        <v>43</v>
      </c>
      <c r="L599" s="33" t="s">
        <v>52</v>
      </c>
      <c r="M599" s="33" t="s">
        <v>59</v>
      </c>
      <c r="N599" s="33" t="s">
        <v>45</v>
      </c>
      <c r="O599" s="33" t="s">
        <v>45</v>
      </c>
      <c r="P599" s="33" t="s">
        <v>45</v>
      </c>
      <c r="Q599" s="33" t="s">
        <v>45</v>
      </c>
      <c r="R599" s="33" t="s">
        <v>45</v>
      </c>
      <c r="S599" s="33" t="s">
        <v>45</v>
      </c>
      <c r="T599" s="33" t="s">
        <v>46</v>
      </c>
      <c r="U599" s="33" t="s">
        <v>53</v>
      </c>
      <c r="V599" s="33" t="s">
        <v>60</v>
      </c>
      <c r="W599" s="33" t="s">
        <v>48</v>
      </c>
      <c r="X599" s="33" t="s">
        <v>48</v>
      </c>
      <c r="Y599" s="33" t="s">
        <v>48</v>
      </c>
      <c r="Z599" s="33" t="s">
        <v>48</v>
      </c>
      <c r="AA599" s="33" t="s">
        <v>48</v>
      </c>
      <c r="AB599" s="33" t="s">
        <v>48</v>
      </c>
      <c r="AC599" s="33" t="s">
        <v>123</v>
      </c>
      <c r="AD599" s="33" t="s">
        <v>123</v>
      </c>
    </row>
    <row r="600" spans="1:30" ht="36" hidden="1">
      <c r="A600" s="33" t="s">
        <v>1039</v>
      </c>
      <c r="B600" s="33" t="s">
        <v>41</v>
      </c>
      <c r="C600" s="33" t="s">
        <v>1040</v>
      </c>
      <c r="D600" s="33">
        <v>24209</v>
      </c>
      <c r="E600" s="33" t="s">
        <v>242</v>
      </c>
      <c r="F600" s="33" t="s">
        <v>444</v>
      </c>
      <c r="G600" s="35">
        <v>0</v>
      </c>
      <c r="H600" s="34">
        <v>310000</v>
      </c>
      <c r="I600" s="33" t="s">
        <v>42</v>
      </c>
      <c r="J600" s="34">
        <v>6958520.96</v>
      </c>
      <c r="K600" s="33" t="s">
        <v>43</v>
      </c>
      <c r="L600" s="33" t="s">
        <v>49</v>
      </c>
      <c r="M600" s="33" t="s">
        <v>59</v>
      </c>
      <c r="N600" s="33" t="s">
        <v>45</v>
      </c>
      <c r="O600" s="33" t="s">
        <v>45</v>
      </c>
      <c r="P600" s="33" t="s">
        <v>45</v>
      </c>
      <c r="Q600" s="33" t="s">
        <v>45</v>
      </c>
      <c r="R600" s="33" t="s">
        <v>45</v>
      </c>
      <c r="S600" s="33" t="s">
        <v>45</v>
      </c>
      <c r="T600" s="33" t="s">
        <v>46</v>
      </c>
      <c r="U600" s="33" t="s">
        <v>50</v>
      </c>
      <c r="V600" s="33" t="s">
        <v>60</v>
      </c>
      <c r="W600" s="33" t="s">
        <v>48</v>
      </c>
      <c r="X600" s="33" t="s">
        <v>48</v>
      </c>
      <c r="Y600" s="33" t="s">
        <v>48</v>
      </c>
      <c r="Z600" s="33" t="s">
        <v>48</v>
      </c>
      <c r="AA600" s="33" t="s">
        <v>48</v>
      </c>
      <c r="AB600" s="33" t="s">
        <v>48</v>
      </c>
      <c r="AC600" s="33" t="s">
        <v>123</v>
      </c>
      <c r="AD600" s="33" t="s">
        <v>123</v>
      </c>
    </row>
    <row r="601" spans="1:30" ht="36" hidden="1">
      <c r="A601" s="33" t="s">
        <v>1039</v>
      </c>
      <c r="B601" s="33" t="s">
        <v>41</v>
      </c>
      <c r="C601" s="33" t="s">
        <v>1040</v>
      </c>
      <c r="D601" s="33">
        <v>24209</v>
      </c>
      <c r="E601" s="33" t="s">
        <v>242</v>
      </c>
      <c r="F601" s="33" t="s">
        <v>655</v>
      </c>
      <c r="G601" s="35">
        <v>0</v>
      </c>
      <c r="H601" s="34">
        <v>15060.5</v>
      </c>
      <c r="I601" s="33" t="s">
        <v>42</v>
      </c>
      <c r="J601" s="34">
        <v>6973581.46</v>
      </c>
      <c r="K601" s="33" t="s">
        <v>43</v>
      </c>
      <c r="L601" s="33" t="s">
        <v>49</v>
      </c>
      <c r="M601" s="33" t="s">
        <v>59</v>
      </c>
      <c r="N601" s="33" t="s">
        <v>45</v>
      </c>
      <c r="O601" s="33" t="s">
        <v>45</v>
      </c>
      <c r="P601" s="33" t="s">
        <v>45</v>
      </c>
      <c r="Q601" s="33" t="s">
        <v>45</v>
      </c>
      <c r="R601" s="33" t="s">
        <v>45</v>
      </c>
      <c r="S601" s="33" t="s">
        <v>45</v>
      </c>
      <c r="T601" s="33" t="s">
        <v>46</v>
      </c>
      <c r="U601" s="33" t="s">
        <v>50</v>
      </c>
      <c r="V601" s="33" t="s">
        <v>60</v>
      </c>
      <c r="W601" s="33" t="s">
        <v>48</v>
      </c>
      <c r="X601" s="33" t="s">
        <v>48</v>
      </c>
      <c r="Y601" s="33" t="s">
        <v>48</v>
      </c>
      <c r="Z601" s="33" t="s">
        <v>48</v>
      </c>
      <c r="AA601" s="33" t="s">
        <v>48</v>
      </c>
      <c r="AB601" s="33" t="s">
        <v>48</v>
      </c>
      <c r="AC601" s="33" t="s">
        <v>123</v>
      </c>
      <c r="AD601" s="33" t="s">
        <v>123</v>
      </c>
    </row>
    <row r="602" spans="1:30" ht="36" hidden="1">
      <c r="A602" s="33" t="s">
        <v>1039</v>
      </c>
      <c r="B602" s="33" t="s">
        <v>41</v>
      </c>
      <c r="C602" s="33" t="s">
        <v>1040</v>
      </c>
      <c r="D602" s="33">
        <v>24209</v>
      </c>
      <c r="E602" s="33" t="s">
        <v>242</v>
      </c>
      <c r="F602" s="33" t="s">
        <v>92</v>
      </c>
      <c r="G602" s="35">
        <v>0</v>
      </c>
      <c r="H602" s="34">
        <v>27500</v>
      </c>
      <c r="I602" s="33" t="s">
        <v>42</v>
      </c>
      <c r="J602" s="34">
        <v>247500</v>
      </c>
      <c r="K602" s="33" t="s">
        <v>43</v>
      </c>
      <c r="L602" s="33" t="s">
        <v>85</v>
      </c>
      <c r="M602" s="33" t="s">
        <v>59</v>
      </c>
      <c r="N602" s="33" t="s">
        <v>45</v>
      </c>
      <c r="O602" s="33" t="s">
        <v>45</v>
      </c>
      <c r="P602" s="33" t="s">
        <v>45</v>
      </c>
      <c r="Q602" s="33" t="s">
        <v>45</v>
      </c>
      <c r="R602" s="33" t="s">
        <v>45</v>
      </c>
      <c r="S602" s="33" t="s">
        <v>45</v>
      </c>
      <c r="T602" s="33" t="s">
        <v>46</v>
      </c>
      <c r="U602" s="33" t="s">
        <v>86</v>
      </c>
      <c r="V602" s="33" t="s">
        <v>60</v>
      </c>
      <c r="W602" s="33" t="s">
        <v>48</v>
      </c>
      <c r="X602" s="33" t="s">
        <v>48</v>
      </c>
      <c r="Y602" s="33" t="s">
        <v>48</v>
      </c>
      <c r="Z602" s="33" t="s">
        <v>48</v>
      </c>
      <c r="AA602" s="33" t="s">
        <v>48</v>
      </c>
      <c r="AB602" s="33" t="s">
        <v>48</v>
      </c>
      <c r="AC602" s="33" t="s">
        <v>123</v>
      </c>
      <c r="AD602" s="33" t="s">
        <v>123</v>
      </c>
    </row>
    <row r="603" spans="1:30" ht="36" hidden="1">
      <c r="A603" s="33" t="s">
        <v>1039</v>
      </c>
      <c r="B603" s="33" t="s">
        <v>41</v>
      </c>
      <c r="C603" s="33" t="s">
        <v>1040</v>
      </c>
      <c r="D603" s="33">
        <v>24213</v>
      </c>
      <c r="E603" s="33" t="s">
        <v>264</v>
      </c>
      <c r="F603" s="33" t="s">
        <v>1059</v>
      </c>
      <c r="G603" s="35">
        <v>0</v>
      </c>
      <c r="H603" s="34">
        <v>178724.9</v>
      </c>
      <c r="I603" s="33" t="s">
        <v>42</v>
      </c>
      <c r="J603" s="34">
        <v>357449.8</v>
      </c>
      <c r="K603" s="33" t="s">
        <v>43</v>
      </c>
      <c r="L603" s="33" t="s">
        <v>292</v>
      </c>
      <c r="M603" s="33" t="s">
        <v>59</v>
      </c>
      <c r="N603" s="33" t="s">
        <v>45</v>
      </c>
      <c r="O603" s="33" t="s">
        <v>45</v>
      </c>
      <c r="P603" s="33" t="s">
        <v>45</v>
      </c>
      <c r="Q603" s="33" t="s">
        <v>45</v>
      </c>
      <c r="R603" s="33" t="s">
        <v>45</v>
      </c>
      <c r="S603" s="33" t="s">
        <v>45</v>
      </c>
      <c r="T603" s="33" t="s">
        <v>46</v>
      </c>
      <c r="U603" s="33" t="s">
        <v>293</v>
      </c>
      <c r="V603" s="33" t="s">
        <v>60</v>
      </c>
      <c r="W603" s="33" t="s">
        <v>48</v>
      </c>
      <c r="X603" s="33" t="s">
        <v>48</v>
      </c>
      <c r="Y603" s="33" t="s">
        <v>48</v>
      </c>
      <c r="Z603" s="33" t="s">
        <v>48</v>
      </c>
      <c r="AA603" s="33" t="s">
        <v>48</v>
      </c>
      <c r="AB603" s="33" t="s">
        <v>48</v>
      </c>
      <c r="AC603" s="33" t="s">
        <v>123</v>
      </c>
      <c r="AD603" s="33" t="s">
        <v>123</v>
      </c>
    </row>
    <row r="604" spans="1:30" ht="36" hidden="1">
      <c r="A604" s="33" t="s">
        <v>1060</v>
      </c>
      <c r="B604" s="33" t="s">
        <v>41</v>
      </c>
      <c r="C604" s="33" t="s">
        <v>1061</v>
      </c>
      <c r="D604" s="33">
        <v>28625</v>
      </c>
      <c r="E604" s="33" t="s">
        <v>61</v>
      </c>
      <c r="F604" s="33" t="s">
        <v>1076</v>
      </c>
      <c r="G604" s="35">
        <v>0</v>
      </c>
      <c r="H604" s="74">
        <v>106357.58</v>
      </c>
      <c r="I604" s="33" t="s">
        <v>42</v>
      </c>
      <c r="J604" s="34">
        <v>162918.6</v>
      </c>
      <c r="K604" s="33" t="s">
        <v>43</v>
      </c>
      <c r="L604" s="33" t="s">
        <v>44</v>
      </c>
      <c r="M604" s="33" t="s">
        <v>59</v>
      </c>
      <c r="N604" s="33" t="s">
        <v>45</v>
      </c>
      <c r="O604" s="33" t="s">
        <v>45</v>
      </c>
      <c r="P604" s="33" t="s">
        <v>45</v>
      </c>
      <c r="Q604" s="33" t="s">
        <v>45</v>
      </c>
      <c r="R604" s="33" t="s">
        <v>45</v>
      </c>
      <c r="S604" s="33" t="s">
        <v>45</v>
      </c>
      <c r="T604" s="33" t="s">
        <v>46</v>
      </c>
      <c r="U604" s="33" t="s">
        <v>47</v>
      </c>
      <c r="V604" s="33" t="s">
        <v>60</v>
      </c>
      <c r="W604" s="33" t="s">
        <v>48</v>
      </c>
      <c r="X604" s="33" t="s">
        <v>48</v>
      </c>
      <c r="Y604" s="33" t="s">
        <v>48</v>
      </c>
      <c r="Z604" s="33" t="s">
        <v>48</v>
      </c>
      <c r="AA604" s="33" t="s">
        <v>48</v>
      </c>
      <c r="AB604" s="33" t="s">
        <v>48</v>
      </c>
      <c r="AC604" s="33" t="s">
        <v>123</v>
      </c>
      <c r="AD604" s="33" t="s">
        <v>123</v>
      </c>
    </row>
    <row r="605" spans="1:30" ht="36" hidden="1">
      <c r="A605" s="33" t="s">
        <v>1060</v>
      </c>
      <c r="B605" s="33" t="s">
        <v>41</v>
      </c>
      <c r="C605" s="33" t="s">
        <v>1061</v>
      </c>
      <c r="D605" s="33">
        <v>28629</v>
      </c>
      <c r="E605" s="33" t="s">
        <v>119</v>
      </c>
      <c r="F605" s="33" t="s">
        <v>720</v>
      </c>
      <c r="G605" s="35">
        <v>0</v>
      </c>
      <c r="H605" s="74">
        <v>31924.58</v>
      </c>
      <c r="I605" s="33" t="s">
        <v>42</v>
      </c>
      <c r="J605" s="34">
        <v>454629.83</v>
      </c>
      <c r="K605" s="33" t="s">
        <v>43</v>
      </c>
      <c r="L605" s="33" t="s">
        <v>52</v>
      </c>
      <c r="M605" s="33" t="s">
        <v>59</v>
      </c>
      <c r="N605" s="33" t="s">
        <v>45</v>
      </c>
      <c r="O605" s="33" t="s">
        <v>45</v>
      </c>
      <c r="P605" s="33" t="s">
        <v>45</v>
      </c>
      <c r="Q605" s="33" t="s">
        <v>45</v>
      </c>
      <c r="R605" s="33" t="s">
        <v>45</v>
      </c>
      <c r="S605" s="33" t="s">
        <v>45</v>
      </c>
      <c r="T605" s="33" t="s">
        <v>46</v>
      </c>
      <c r="U605" s="33" t="s">
        <v>53</v>
      </c>
      <c r="V605" s="33" t="s">
        <v>60</v>
      </c>
      <c r="W605" s="33" t="s">
        <v>48</v>
      </c>
      <c r="X605" s="33" t="s">
        <v>48</v>
      </c>
      <c r="Y605" s="33" t="s">
        <v>48</v>
      </c>
      <c r="Z605" s="33" t="s">
        <v>48</v>
      </c>
      <c r="AA605" s="33" t="s">
        <v>48</v>
      </c>
      <c r="AB605" s="33" t="s">
        <v>48</v>
      </c>
      <c r="AC605" s="33" t="s">
        <v>123</v>
      </c>
      <c r="AD605" s="33" t="s">
        <v>123</v>
      </c>
    </row>
    <row r="606" spans="1:30" ht="36" hidden="1">
      <c r="A606" s="33" t="s">
        <v>1060</v>
      </c>
      <c r="B606" s="33" t="s">
        <v>41</v>
      </c>
      <c r="C606" s="33" t="s">
        <v>1061</v>
      </c>
      <c r="D606" s="33">
        <v>28629</v>
      </c>
      <c r="E606" s="33" t="s">
        <v>119</v>
      </c>
      <c r="F606" s="33" t="s">
        <v>721</v>
      </c>
      <c r="G606" s="35">
        <v>0</v>
      </c>
      <c r="H606" s="74">
        <v>15042.67</v>
      </c>
      <c r="I606" s="33" t="s">
        <v>42</v>
      </c>
      <c r="J606" s="34">
        <v>469672.5</v>
      </c>
      <c r="K606" s="33" t="s">
        <v>43</v>
      </c>
      <c r="L606" s="33" t="s">
        <v>52</v>
      </c>
      <c r="M606" s="33" t="s">
        <v>59</v>
      </c>
      <c r="N606" s="33" t="s">
        <v>45</v>
      </c>
      <c r="O606" s="33" t="s">
        <v>45</v>
      </c>
      <c r="P606" s="33" t="s">
        <v>45</v>
      </c>
      <c r="Q606" s="33" t="s">
        <v>45</v>
      </c>
      <c r="R606" s="33" t="s">
        <v>45</v>
      </c>
      <c r="S606" s="33" t="s">
        <v>45</v>
      </c>
      <c r="T606" s="33" t="s">
        <v>46</v>
      </c>
      <c r="U606" s="33" t="s">
        <v>53</v>
      </c>
      <c r="V606" s="33" t="s">
        <v>60</v>
      </c>
      <c r="W606" s="33" t="s">
        <v>48</v>
      </c>
      <c r="X606" s="33" t="s">
        <v>48</v>
      </c>
      <c r="Y606" s="33" t="s">
        <v>48</v>
      </c>
      <c r="Z606" s="33" t="s">
        <v>48</v>
      </c>
      <c r="AA606" s="33" t="s">
        <v>48</v>
      </c>
      <c r="AB606" s="33" t="s">
        <v>48</v>
      </c>
      <c r="AC606" s="33" t="s">
        <v>123</v>
      </c>
      <c r="AD606" s="33" t="s">
        <v>123</v>
      </c>
    </row>
    <row r="607" spans="1:30" ht="36" hidden="1">
      <c r="A607" s="33" t="s">
        <v>1060</v>
      </c>
      <c r="B607" s="33" t="s">
        <v>41</v>
      </c>
      <c r="C607" s="33" t="s">
        <v>1061</v>
      </c>
      <c r="D607" s="33">
        <v>28628</v>
      </c>
      <c r="E607" s="33" t="s">
        <v>105</v>
      </c>
      <c r="F607" s="33" t="s">
        <v>1077</v>
      </c>
      <c r="G607" s="74">
        <v>3999999.96</v>
      </c>
      <c r="H607" s="35">
        <v>0</v>
      </c>
      <c r="I607" s="33" t="s">
        <v>42</v>
      </c>
      <c r="J607" s="34">
        <v>2973581.5</v>
      </c>
      <c r="K607" s="33" t="s">
        <v>43</v>
      </c>
      <c r="L607" s="33" t="s">
        <v>49</v>
      </c>
      <c r="M607" s="33" t="s">
        <v>59</v>
      </c>
      <c r="N607" s="33" t="s">
        <v>45</v>
      </c>
      <c r="O607" s="33" t="s">
        <v>45</v>
      </c>
      <c r="P607" s="33" t="s">
        <v>45</v>
      </c>
      <c r="Q607" s="33" t="s">
        <v>45</v>
      </c>
      <c r="R607" s="33" t="s">
        <v>45</v>
      </c>
      <c r="S607" s="33" t="s">
        <v>45</v>
      </c>
      <c r="T607" s="33" t="s">
        <v>46</v>
      </c>
      <c r="U607" s="33" t="s">
        <v>50</v>
      </c>
      <c r="V607" s="33" t="s">
        <v>60</v>
      </c>
      <c r="W607" s="33" t="s">
        <v>48</v>
      </c>
      <c r="X607" s="33" t="s">
        <v>48</v>
      </c>
      <c r="Y607" s="33" t="s">
        <v>48</v>
      </c>
      <c r="Z607" s="33" t="s">
        <v>48</v>
      </c>
      <c r="AA607" s="33" t="s">
        <v>48</v>
      </c>
      <c r="AB607" s="33" t="s">
        <v>48</v>
      </c>
      <c r="AC607" s="33" t="s">
        <v>123</v>
      </c>
      <c r="AD607" s="33" t="s">
        <v>123</v>
      </c>
    </row>
    <row r="608" spans="1:30" ht="36" hidden="1">
      <c r="A608" s="33" t="s">
        <v>1060</v>
      </c>
      <c r="B608" s="33" t="s">
        <v>41</v>
      </c>
      <c r="C608" s="33" t="s">
        <v>1061</v>
      </c>
      <c r="D608" s="33">
        <v>28629</v>
      </c>
      <c r="E608" s="33" t="s">
        <v>119</v>
      </c>
      <c r="F608" s="33" t="s">
        <v>444</v>
      </c>
      <c r="G608" s="35">
        <v>0</v>
      </c>
      <c r="H608" s="74">
        <v>310000</v>
      </c>
      <c r="I608" s="33" t="s">
        <v>42</v>
      </c>
      <c r="J608" s="34">
        <v>3283581.5</v>
      </c>
      <c r="K608" s="33" t="s">
        <v>43</v>
      </c>
      <c r="L608" s="33" t="s">
        <v>49</v>
      </c>
      <c r="M608" s="33" t="s">
        <v>59</v>
      </c>
      <c r="N608" s="33" t="s">
        <v>45</v>
      </c>
      <c r="O608" s="33" t="s">
        <v>45</v>
      </c>
      <c r="P608" s="33" t="s">
        <v>45</v>
      </c>
      <c r="Q608" s="33" t="s">
        <v>45</v>
      </c>
      <c r="R608" s="33" t="s">
        <v>45</v>
      </c>
      <c r="S608" s="33" t="s">
        <v>45</v>
      </c>
      <c r="T608" s="33" t="s">
        <v>46</v>
      </c>
      <c r="U608" s="33" t="s">
        <v>50</v>
      </c>
      <c r="V608" s="33" t="s">
        <v>60</v>
      </c>
      <c r="W608" s="33" t="s">
        <v>48</v>
      </c>
      <c r="X608" s="33" t="s">
        <v>48</v>
      </c>
      <c r="Y608" s="33" t="s">
        <v>48</v>
      </c>
      <c r="Z608" s="33" t="s">
        <v>48</v>
      </c>
      <c r="AA608" s="33" t="s">
        <v>48</v>
      </c>
      <c r="AB608" s="33" t="s">
        <v>48</v>
      </c>
      <c r="AC608" s="33" t="s">
        <v>123</v>
      </c>
      <c r="AD608" s="33" t="s">
        <v>123</v>
      </c>
    </row>
    <row r="609" spans="1:30" ht="36" hidden="1">
      <c r="A609" s="33" t="s">
        <v>1060</v>
      </c>
      <c r="B609" s="33" t="s">
        <v>41</v>
      </c>
      <c r="C609" s="33" t="s">
        <v>1061</v>
      </c>
      <c r="D609" s="33">
        <v>28629</v>
      </c>
      <c r="E609" s="33" t="s">
        <v>119</v>
      </c>
      <c r="F609" s="33" t="s">
        <v>655</v>
      </c>
      <c r="G609" s="35">
        <v>0</v>
      </c>
      <c r="H609" s="74">
        <v>15060.5</v>
      </c>
      <c r="I609" s="33" t="s">
        <v>42</v>
      </c>
      <c r="J609" s="34">
        <v>3298642</v>
      </c>
      <c r="K609" s="33" t="s">
        <v>43</v>
      </c>
      <c r="L609" s="33" t="s">
        <v>49</v>
      </c>
      <c r="M609" s="33" t="s">
        <v>59</v>
      </c>
      <c r="N609" s="33" t="s">
        <v>45</v>
      </c>
      <c r="O609" s="33" t="s">
        <v>45</v>
      </c>
      <c r="P609" s="33" t="s">
        <v>45</v>
      </c>
      <c r="Q609" s="33" t="s">
        <v>45</v>
      </c>
      <c r="R609" s="33" t="s">
        <v>45</v>
      </c>
      <c r="S609" s="33" t="s">
        <v>45</v>
      </c>
      <c r="T609" s="33" t="s">
        <v>46</v>
      </c>
      <c r="U609" s="33" t="s">
        <v>50</v>
      </c>
      <c r="V609" s="33" t="s">
        <v>60</v>
      </c>
      <c r="W609" s="33" t="s">
        <v>48</v>
      </c>
      <c r="X609" s="33" t="s">
        <v>48</v>
      </c>
      <c r="Y609" s="33" t="s">
        <v>48</v>
      </c>
      <c r="Z609" s="33" t="s">
        <v>48</v>
      </c>
      <c r="AA609" s="33" t="s">
        <v>48</v>
      </c>
      <c r="AB609" s="33" t="s">
        <v>48</v>
      </c>
      <c r="AC609" s="33" t="s">
        <v>123</v>
      </c>
      <c r="AD609" s="33" t="s">
        <v>123</v>
      </c>
    </row>
    <row r="610" spans="1:30" ht="36" hidden="1">
      <c r="A610" s="33" t="s">
        <v>1060</v>
      </c>
      <c r="B610" s="33" t="s">
        <v>41</v>
      </c>
      <c r="C610" s="33" t="s">
        <v>1061</v>
      </c>
      <c r="D610" s="33">
        <v>28629</v>
      </c>
      <c r="E610" s="33" t="s">
        <v>119</v>
      </c>
      <c r="F610" s="33" t="s">
        <v>92</v>
      </c>
      <c r="G610" s="35">
        <v>0</v>
      </c>
      <c r="H610" s="74">
        <v>27500</v>
      </c>
      <c r="I610" s="33" t="s">
        <v>42</v>
      </c>
      <c r="J610" s="34">
        <v>275000</v>
      </c>
      <c r="K610" s="33" t="s">
        <v>43</v>
      </c>
      <c r="L610" s="33" t="s">
        <v>85</v>
      </c>
      <c r="M610" s="33" t="s">
        <v>59</v>
      </c>
      <c r="N610" s="33" t="s">
        <v>45</v>
      </c>
      <c r="O610" s="33" t="s">
        <v>45</v>
      </c>
      <c r="P610" s="33" t="s">
        <v>45</v>
      </c>
      <c r="Q610" s="33" t="s">
        <v>45</v>
      </c>
      <c r="R610" s="33" t="s">
        <v>45</v>
      </c>
      <c r="S610" s="33" t="s">
        <v>45</v>
      </c>
      <c r="T610" s="33" t="s">
        <v>46</v>
      </c>
      <c r="U610" s="33" t="s">
        <v>86</v>
      </c>
      <c r="V610" s="33" t="s">
        <v>60</v>
      </c>
      <c r="W610" s="33" t="s">
        <v>48</v>
      </c>
      <c r="X610" s="33" t="s">
        <v>48</v>
      </c>
      <c r="Y610" s="33" t="s">
        <v>48</v>
      </c>
      <c r="Z610" s="33" t="s">
        <v>48</v>
      </c>
      <c r="AA610" s="33" t="s">
        <v>48</v>
      </c>
      <c r="AB610" s="33" t="s">
        <v>48</v>
      </c>
      <c r="AC610" s="33" t="s">
        <v>123</v>
      </c>
      <c r="AD610" s="33" t="s">
        <v>123</v>
      </c>
    </row>
    <row r="611" spans="1:30" ht="36" hidden="1">
      <c r="A611" s="33" t="s">
        <v>1060</v>
      </c>
      <c r="B611" s="33" t="s">
        <v>41</v>
      </c>
      <c r="C611" s="33" t="s">
        <v>1061</v>
      </c>
      <c r="D611" s="33">
        <v>28629</v>
      </c>
      <c r="E611" s="33" t="s">
        <v>119</v>
      </c>
      <c r="F611" s="33" t="s">
        <v>1078</v>
      </c>
      <c r="G611" s="35">
        <v>0</v>
      </c>
      <c r="H611" s="74">
        <v>178724.9</v>
      </c>
      <c r="I611" s="33" t="s">
        <v>42</v>
      </c>
      <c r="J611" s="34">
        <v>536174.69999999995</v>
      </c>
      <c r="K611" s="33" t="s">
        <v>43</v>
      </c>
      <c r="L611" s="33" t="s">
        <v>292</v>
      </c>
      <c r="M611" s="33" t="s">
        <v>59</v>
      </c>
      <c r="N611" s="33" t="s">
        <v>45</v>
      </c>
      <c r="O611" s="33" t="s">
        <v>45</v>
      </c>
      <c r="P611" s="33" t="s">
        <v>45</v>
      </c>
      <c r="Q611" s="33" t="s">
        <v>45</v>
      </c>
      <c r="R611" s="33" t="s">
        <v>45</v>
      </c>
      <c r="S611" s="33" t="s">
        <v>45</v>
      </c>
      <c r="T611" s="33" t="s">
        <v>46</v>
      </c>
      <c r="U611" s="33" t="s">
        <v>293</v>
      </c>
      <c r="V611" s="33" t="s">
        <v>60</v>
      </c>
      <c r="W611" s="33" t="s">
        <v>48</v>
      </c>
      <c r="X611" s="33" t="s">
        <v>48</v>
      </c>
      <c r="Y611" s="33" t="s">
        <v>48</v>
      </c>
      <c r="Z611" s="33" t="s">
        <v>48</v>
      </c>
      <c r="AA611" s="33" t="s">
        <v>48</v>
      </c>
      <c r="AB611" s="33" t="s">
        <v>48</v>
      </c>
      <c r="AC611" s="33" t="s">
        <v>123</v>
      </c>
      <c r="AD611" s="33" t="s">
        <v>123</v>
      </c>
    </row>
    <row r="612" spans="1:30" ht="36" hidden="1">
      <c r="A612" s="33" t="s">
        <v>1079</v>
      </c>
      <c r="B612" s="33" t="s">
        <v>41</v>
      </c>
      <c r="C612" s="33" t="s">
        <v>1081</v>
      </c>
      <c r="D612" s="33">
        <v>29246</v>
      </c>
      <c r="E612" s="33" t="s">
        <v>110</v>
      </c>
      <c r="F612" s="33" t="s">
        <v>1092</v>
      </c>
      <c r="G612" s="34">
        <v>106357.58</v>
      </c>
      <c r="H612" s="35">
        <v>0</v>
      </c>
      <c r="I612" s="33" t="s">
        <v>42</v>
      </c>
      <c r="J612" s="34">
        <v>56561.02</v>
      </c>
      <c r="K612" s="33" t="s">
        <v>43</v>
      </c>
      <c r="L612" s="33" t="s">
        <v>44</v>
      </c>
      <c r="M612" s="33" t="s">
        <v>59</v>
      </c>
      <c r="N612" s="33" t="s">
        <v>45</v>
      </c>
      <c r="O612" s="33" t="s">
        <v>45</v>
      </c>
      <c r="P612" s="33" t="s">
        <v>45</v>
      </c>
      <c r="Q612" s="33" t="s">
        <v>45</v>
      </c>
      <c r="R612" s="33" t="s">
        <v>45</v>
      </c>
      <c r="S612" s="33" t="s">
        <v>45</v>
      </c>
      <c r="T612" s="33" t="s">
        <v>46</v>
      </c>
      <c r="U612" s="33" t="s">
        <v>47</v>
      </c>
      <c r="V612" s="33" t="s">
        <v>60</v>
      </c>
      <c r="W612" s="33" t="s">
        <v>48</v>
      </c>
      <c r="X612" s="33" t="s">
        <v>48</v>
      </c>
      <c r="Y612" s="33" t="s">
        <v>48</v>
      </c>
      <c r="Z612" s="33" t="s">
        <v>48</v>
      </c>
      <c r="AA612" s="33" t="s">
        <v>48</v>
      </c>
      <c r="AB612" s="33" t="s">
        <v>48</v>
      </c>
      <c r="AC612" s="33" t="s">
        <v>123</v>
      </c>
      <c r="AD612" s="33" t="s">
        <v>123</v>
      </c>
    </row>
    <row r="613" spans="1:30" ht="36" hidden="1">
      <c r="A613" s="33" t="s">
        <v>1079</v>
      </c>
      <c r="B613" s="33" t="s">
        <v>41</v>
      </c>
      <c r="C613" s="33" t="s">
        <v>1080</v>
      </c>
      <c r="D613" s="33">
        <v>31222</v>
      </c>
      <c r="E613" s="33" t="s">
        <v>181</v>
      </c>
      <c r="F613" s="33" t="s">
        <v>1093</v>
      </c>
      <c r="G613" s="35">
        <v>0</v>
      </c>
      <c r="H613" s="34">
        <v>87779.18</v>
      </c>
      <c r="I613" s="33" t="s">
        <v>42</v>
      </c>
      <c r="J613" s="34">
        <v>144340.20000000001</v>
      </c>
      <c r="K613" s="33" t="s">
        <v>43</v>
      </c>
      <c r="L613" s="33" t="s">
        <v>44</v>
      </c>
      <c r="M613" s="33" t="s">
        <v>59</v>
      </c>
      <c r="N613" s="33" t="s">
        <v>45</v>
      </c>
      <c r="O613" s="33" t="s">
        <v>45</v>
      </c>
      <c r="P613" s="33" t="s">
        <v>45</v>
      </c>
      <c r="Q613" s="33" t="s">
        <v>45</v>
      </c>
      <c r="R613" s="33" t="s">
        <v>45</v>
      </c>
      <c r="S613" s="33" t="s">
        <v>45</v>
      </c>
      <c r="T613" s="33" t="s">
        <v>46</v>
      </c>
      <c r="U613" s="33" t="s">
        <v>47</v>
      </c>
      <c r="V613" s="33" t="s">
        <v>60</v>
      </c>
      <c r="W613" s="33" t="s">
        <v>48</v>
      </c>
      <c r="X613" s="33" t="s">
        <v>48</v>
      </c>
      <c r="Y613" s="33" t="s">
        <v>48</v>
      </c>
      <c r="Z613" s="33" t="s">
        <v>48</v>
      </c>
      <c r="AA613" s="33" t="s">
        <v>48</v>
      </c>
      <c r="AB613" s="33" t="s">
        <v>48</v>
      </c>
      <c r="AC613" s="33" t="s">
        <v>123</v>
      </c>
      <c r="AD613" s="33" t="s">
        <v>123</v>
      </c>
    </row>
    <row r="614" spans="1:30" ht="36" hidden="1">
      <c r="A614" s="33" t="s">
        <v>1079</v>
      </c>
      <c r="B614" s="33" t="s">
        <v>41</v>
      </c>
      <c r="C614" s="33" t="s">
        <v>1094</v>
      </c>
      <c r="D614" s="33">
        <v>30663</v>
      </c>
      <c r="E614" s="33" t="s">
        <v>329</v>
      </c>
      <c r="F614" s="33" t="s">
        <v>1095</v>
      </c>
      <c r="G614" s="74">
        <v>150426.70000000001</v>
      </c>
      <c r="H614" s="35">
        <v>0</v>
      </c>
      <c r="I614" s="33" t="s">
        <v>42</v>
      </c>
      <c r="J614" s="34">
        <v>319245.8</v>
      </c>
      <c r="K614" s="33" t="s">
        <v>43</v>
      </c>
      <c r="L614" s="33" t="s">
        <v>52</v>
      </c>
      <c r="M614" s="33" t="s">
        <v>59</v>
      </c>
      <c r="N614" s="33" t="s">
        <v>45</v>
      </c>
      <c r="O614" s="33" t="s">
        <v>45</v>
      </c>
      <c r="P614" s="33" t="s">
        <v>45</v>
      </c>
      <c r="Q614" s="33" t="s">
        <v>45</v>
      </c>
      <c r="R614" s="33" t="s">
        <v>45</v>
      </c>
      <c r="S614" s="33" t="s">
        <v>45</v>
      </c>
      <c r="T614" s="33" t="s">
        <v>46</v>
      </c>
      <c r="U614" s="33" t="s">
        <v>53</v>
      </c>
      <c r="V614" s="33" t="s">
        <v>60</v>
      </c>
      <c r="W614" s="33" t="s">
        <v>48</v>
      </c>
      <c r="X614" s="33" t="s">
        <v>48</v>
      </c>
      <c r="Y614" s="33" t="s">
        <v>48</v>
      </c>
      <c r="Z614" s="33" t="s">
        <v>48</v>
      </c>
      <c r="AA614" s="33" t="s">
        <v>48</v>
      </c>
      <c r="AB614" s="33" t="s">
        <v>48</v>
      </c>
      <c r="AC614" s="33" t="s">
        <v>123</v>
      </c>
      <c r="AD614" s="33" t="s">
        <v>123</v>
      </c>
    </row>
    <row r="615" spans="1:30" ht="36" hidden="1">
      <c r="A615" s="33" t="s">
        <v>1079</v>
      </c>
      <c r="B615" s="33" t="s">
        <v>41</v>
      </c>
      <c r="C615" s="33" t="s">
        <v>1080</v>
      </c>
      <c r="D615" s="33">
        <v>31222</v>
      </c>
      <c r="E615" s="33" t="s">
        <v>181</v>
      </c>
      <c r="F615" s="33" t="s">
        <v>720</v>
      </c>
      <c r="G615" s="35">
        <v>0</v>
      </c>
      <c r="H615" s="74">
        <v>31924.58</v>
      </c>
      <c r="I615" s="33" t="s">
        <v>42</v>
      </c>
      <c r="J615" s="34">
        <v>351170.38</v>
      </c>
      <c r="K615" s="33" t="s">
        <v>43</v>
      </c>
      <c r="L615" s="33" t="s">
        <v>52</v>
      </c>
      <c r="M615" s="33" t="s">
        <v>59</v>
      </c>
      <c r="N615" s="33" t="s">
        <v>45</v>
      </c>
      <c r="O615" s="33" t="s">
        <v>45</v>
      </c>
      <c r="P615" s="33" t="s">
        <v>45</v>
      </c>
      <c r="Q615" s="33" t="s">
        <v>45</v>
      </c>
      <c r="R615" s="33" t="s">
        <v>45</v>
      </c>
      <c r="S615" s="33" t="s">
        <v>45</v>
      </c>
      <c r="T615" s="33" t="s">
        <v>46</v>
      </c>
      <c r="U615" s="33" t="s">
        <v>53</v>
      </c>
      <c r="V615" s="33" t="s">
        <v>60</v>
      </c>
      <c r="W615" s="33" t="s">
        <v>48</v>
      </c>
      <c r="X615" s="33" t="s">
        <v>48</v>
      </c>
      <c r="Y615" s="33" t="s">
        <v>48</v>
      </c>
      <c r="Z615" s="33" t="s">
        <v>48</v>
      </c>
      <c r="AA615" s="33" t="s">
        <v>48</v>
      </c>
      <c r="AB615" s="33" t="s">
        <v>48</v>
      </c>
      <c r="AC615" s="33" t="s">
        <v>123</v>
      </c>
      <c r="AD615" s="33" t="s">
        <v>123</v>
      </c>
    </row>
    <row r="616" spans="1:30" ht="36" hidden="1">
      <c r="A616" s="33" t="s">
        <v>1079</v>
      </c>
      <c r="B616" s="33" t="s">
        <v>41</v>
      </c>
      <c r="C616" s="33" t="s">
        <v>1080</v>
      </c>
      <c r="D616" s="33">
        <v>31222</v>
      </c>
      <c r="E616" s="33" t="s">
        <v>181</v>
      </c>
      <c r="F616" s="33" t="s">
        <v>444</v>
      </c>
      <c r="G616" s="35">
        <v>0</v>
      </c>
      <c r="H616" s="74">
        <v>310000</v>
      </c>
      <c r="I616" s="33" t="s">
        <v>42</v>
      </c>
      <c r="J616" s="34">
        <v>3608642</v>
      </c>
      <c r="K616" s="33" t="s">
        <v>43</v>
      </c>
      <c r="L616" s="33" t="s">
        <v>49</v>
      </c>
      <c r="M616" s="33" t="s">
        <v>59</v>
      </c>
      <c r="N616" s="33" t="s">
        <v>45</v>
      </c>
      <c r="O616" s="33" t="s">
        <v>45</v>
      </c>
      <c r="P616" s="33" t="s">
        <v>45</v>
      </c>
      <c r="Q616" s="33" t="s">
        <v>45</v>
      </c>
      <c r="R616" s="33" t="s">
        <v>45</v>
      </c>
      <c r="S616" s="33" t="s">
        <v>45</v>
      </c>
      <c r="T616" s="33" t="s">
        <v>46</v>
      </c>
      <c r="U616" s="33" t="s">
        <v>50</v>
      </c>
      <c r="V616" s="33" t="s">
        <v>60</v>
      </c>
      <c r="W616" s="33" t="s">
        <v>48</v>
      </c>
      <c r="X616" s="33" t="s">
        <v>48</v>
      </c>
      <c r="Y616" s="33" t="s">
        <v>48</v>
      </c>
      <c r="Z616" s="33" t="s">
        <v>48</v>
      </c>
      <c r="AA616" s="33" t="s">
        <v>48</v>
      </c>
      <c r="AB616" s="33" t="s">
        <v>48</v>
      </c>
      <c r="AC616" s="33" t="s">
        <v>123</v>
      </c>
      <c r="AD616" s="33" t="s">
        <v>123</v>
      </c>
    </row>
    <row r="617" spans="1:30" ht="36" hidden="1">
      <c r="A617" s="33" t="s">
        <v>1079</v>
      </c>
      <c r="B617" s="33" t="s">
        <v>41</v>
      </c>
      <c r="C617" s="33" t="s">
        <v>1080</v>
      </c>
      <c r="D617" s="33">
        <v>31222</v>
      </c>
      <c r="E617" s="33" t="s">
        <v>181</v>
      </c>
      <c r="F617" s="33" t="s">
        <v>655</v>
      </c>
      <c r="G617" s="35">
        <v>0</v>
      </c>
      <c r="H617" s="74">
        <v>15060.5</v>
      </c>
      <c r="I617" s="33" t="s">
        <v>42</v>
      </c>
      <c r="J617" s="34">
        <v>3623702.5</v>
      </c>
      <c r="K617" s="33" t="s">
        <v>43</v>
      </c>
      <c r="L617" s="33" t="s">
        <v>49</v>
      </c>
      <c r="M617" s="33" t="s">
        <v>59</v>
      </c>
      <c r="N617" s="33" t="s">
        <v>45</v>
      </c>
      <c r="O617" s="33" t="s">
        <v>45</v>
      </c>
      <c r="P617" s="33" t="s">
        <v>45</v>
      </c>
      <c r="Q617" s="33" t="s">
        <v>45</v>
      </c>
      <c r="R617" s="33" t="s">
        <v>45</v>
      </c>
      <c r="S617" s="33" t="s">
        <v>45</v>
      </c>
      <c r="T617" s="33" t="s">
        <v>46</v>
      </c>
      <c r="U617" s="33" t="s">
        <v>50</v>
      </c>
      <c r="V617" s="33" t="s">
        <v>60</v>
      </c>
      <c r="W617" s="33" t="s">
        <v>48</v>
      </c>
      <c r="X617" s="33" t="s">
        <v>48</v>
      </c>
      <c r="Y617" s="33" t="s">
        <v>48</v>
      </c>
      <c r="Z617" s="33" t="s">
        <v>48</v>
      </c>
      <c r="AA617" s="33" t="s">
        <v>48</v>
      </c>
      <c r="AB617" s="33" t="s">
        <v>48</v>
      </c>
      <c r="AC617" s="33" t="s">
        <v>123</v>
      </c>
      <c r="AD617" s="33" t="s">
        <v>123</v>
      </c>
    </row>
    <row r="618" spans="1:30" ht="36" hidden="1">
      <c r="A618" s="33" t="s">
        <v>1079</v>
      </c>
      <c r="B618" s="33" t="s">
        <v>41</v>
      </c>
      <c r="C618" s="33" t="s">
        <v>1080</v>
      </c>
      <c r="D618" s="33">
        <v>31222</v>
      </c>
      <c r="E618" s="33" t="s">
        <v>181</v>
      </c>
      <c r="F618" s="33" t="s">
        <v>92</v>
      </c>
      <c r="G618" s="35">
        <v>0</v>
      </c>
      <c r="H618" s="74">
        <v>27500</v>
      </c>
      <c r="I618" s="33" t="s">
        <v>42</v>
      </c>
      <c r="J618" s="34">
        <v>302500</v>
      </c>
      <c r="K618" s="33" t="s">
        <v>43</v>
      </c>
      <c r="L618" s="33" t="s">
        <v>85</v>
      </c>
      <c r="M618" s="33" t="s">
        <v>59</v>
      </c>
      <c r="N618" s="33" t="s">
        <v>45</v>
      </c>
      <c r="O618" s="33" t="s">
        <v>45</v>
      </c>
      <c r="P618" s="33" t="s">
        <v>45</v>
      </c>
      <c r="Q618" s="33" t="s">
        <v>45</v>
      </c>
      <c r="R618" s="33" t="s">
        <v>45</v>
      </c>
      <c r="S618" s="33" t="s">
        <v>45</v>
      </c>
      <c r="T618" s="33" t="s">
        <v>46</v>
      </c>
      <c r="U618" s="33" t="s">
        <v>86</v>
      </c>
      <c r="V618" s="33" t="s">
        <v>60</v>
      </c>
      <c r="W618" s="33" t="s">
        <v>48</v>
      </c>
      <c r="X618" s="33" t="s">
        <v>48</v>
      </c>
      <c r="Y618" s="33" t="s">
        <v>48</v>
      </c>
      <c r="Z618" s="33" t="s">
        <v>48</v>
      </c>
      <c r="AA618" s="33" t="s">
        <v>48</v>
      </c>
      <c r="AB618" s="33" t="s">
        <v>48</v>
      </c>
      <c r="AC618" s="33" t="s">
        <v>123</v>
      </c>
      <c r="AD618" s="33" t="s">
        <v>123</v>
      </c>
    </row>
    <row r="619" spans="1:30" ht="36" hidden="1">
      <c r="A619" s="33" t="s">
        <v>1079</v>
      </c>
      <c r="B619" s="33" t="s">
        <v>41</v>
      </c>
      <c r="C619" s="33" t="s">
        <v>1080</v>
      </c>
      <c r="D619" s="33">
        <v>31222</v>
      </c>
      <c r="E619" s="33" t="s">
        <v>181</v>
      </c>
      <c r="F619" s="33" t="s">
        <v>1096</v>
      </c>
      <c r="G619" s="35">
        <v>0</v>
      </c>
      <c r="H619" s="74">
        <v>178724.9</v>
      </c>
      <c r="I619" s="33" t="s">
        <v>42</v>
      </c>
      <c r="J619" s="34">
        <v>714899.6</v>
      </c>
      <c r="K619" s="33" t="s">
        <v>43</v>
      </c>
      <c r="L619" s="33" t="s">
        <v>292</v>
      </c>
      <c r="M619" s="33" t="s">
        <v>59</v>
      </c>
      <c r="N619" s="33" t="s">
        <v>45</v>
      </c>
      <c r="O619" s="33" t="s">
        <v>45</v>
      </c>
      <c r="P619" s="33" t="s">
        <v>45</v>
      </c>
      <c r="Q619" s="33" t="s">
        <v>45</v>
      </c>
      <c r="R619" s="33" t="s">
        <v>45</v>
      </c>
      <c r="S619" s="33" t="s">
        <v>45</v>
      </c>
      <c r="T619" s="33" t="s">
        <v>46</v>
      </c>
      <c r="U619" s="33" t="s">
        <v>293</v>
      </c>
      <c r="V619" s="33" t="s">
        <v>60</v>
      </c>
      <c r="W619" s="33" t="s">
        <v>48</v>
      </c>
      <c r="X619" s="33" t="s">
        <v>48</v>
      </c>
      <c r="Y619" s="33" t="s">
        <v>48</v>
      </c>
      <c r="Z619" s="33" t="s">
        <v>48</v>
      </c>
      <c r="AA619" s="33" t="s">
        <v>48</v>
      </c>
      <c r="AB619" s="33" t="s">
        <v>48</v>
      </c>
      <c r="AC619" s="33" t="s">
        <v>123</v>
      </c>
      <c r="AD619" s="33" t="s">
        <v>123</v>
      </c>
    </row>
    <row r="620" spans="1:30" ht="36" hidden="1">
      <c r="A620" s="33" t="s">
        <v>1097</v>
      </c>
      <c r="B620" s="33" t="s">
        <v>41</v>
      </c>
      <c r="C620" s="33" t="s">
        <v>1116</v>
      </c>
      <c r="D620" s="33">
        <v>34900</v>
      </c>
      <c r="E620" s="33" t="s">
        <v>61</v>
      </c>
      <c r="F620" s="33" t="s">
        <v>1117</v>
      </c>
      <c r="G620" s="35">
        <v>0</v>
      </c>
      <c r="H620" s="74">
        <v>102691.66</v>
      </c>
      <c r="I620" s="33" t="s">
        <v>42</v>
      </c>
      <c r="J620" s="34">
        <v>247031.86</v>
      </c>
      <c r="K620" s="33" t="s">
        <v>43</v>
      </c>
      <c r="L620" s="33" t="s">
        <v>44</v>
      </c>
      <c r="M620" s="33" t="s">
        <v>59</v>
      </c>
      <c r="N620" s="33" t="s">
        <v>45</v>
      </c>
      <c r="O620" s="33" t="s">
        <v>45</v>
      </c>
      <c r="P620" s="33" t="s">
        <v>45</v>
      </c>
      <c r="Q620" s="33" t="s">
        <v>45</v>
      </c>
      <c r="R620" s="33" t="s">
        <v>45</v>
      </c>
      <c r="S620" s="33" t="s">
        <v>45</v>
      </c>
      <c r="T620" s="33" t="s">
        <v>46</v>
      </c>
      <c r="U620" s="33" t="s">
        <v>47</v>
      </c>
      <c r="V620" s="33" t="s">
        <v>60</v>
      </c>
      <c r="W620" s="33" t="s">
        <v>48</v>
      </c>
      <c r="X620" s="33" t="s">
        <v>48</v>
      </c>
      <c r="Y620" s="33" t="s">
        <v>48</v>
      </c>
      <c r="Z620" s="33" t="s">
        <v>48</v>
      </c>
      <c r="AA620" s="33" t="s">
        <v>48</v>
      </c>
      <c r="AB620" s="33" t="s">
        <v>48</v>
      </c>
      <c r="AC620" s="33" t="s">
        <v>123</v>
      </c>
      <c r="AD620" s="33" t="s">
        <v>123</v>
      </c>
    </row>
    <row r="621" spans="1:30" ht="36" hidden="1">
      <c r="A621" s="33" t="s">
        <v>1097</v>
      </c>
      <c r="B621" s="33" t="s">
        <v>41</v>
      </c>
      <c r="C621" s="33" t="s">
        <v>1118</v>
      </c>
      <c r="D621" s="33">
        <v>34125</v>
      </c>
      <c r="E621" s="33" t="s">
        <v>268</v>
      </c>
      <c r="F621" s="33" t="s">
        <v>1119</v>
      </c>
      <c r="G621" s="35">
        <v>0</v>
      </c>
      <c r="H621" s="74">
        <v>399956.92</v>
      </c>
      <c r="I621" s="33" t="s">
        <v>42</v>
      </c>
      <c r="J621" s="34">
        <v>751127.3</v>
      </c>
      <c r="K621" s="33" t="s">
        <v>43</v>
      </c>
      <c r="L621" s="33" t="s">
        <v>52</v>
      </c>
      <c r="M621" s="33" t="s">
        <v>59</v>
      </c>
      <c r="N621" s="33" t="s">
        <v>45</v>
      </c>
      <c r="O621" s="33" t="s">
        <v>45</v>
      </c>
      <c r="P621" s="33" t="s">
        <v>45</v>
      </c>
      <c r="Q621" s="33" t="s">
        <v>45</v>
      </c>
      <c r="R621" s="33" t="s">
        <v>45</v>
      </c>
      <c r="S621" s="33" t="s">
        <v>45</v>
      </c>
      <c r="T621" s="33" t="s">
        <v>46</v>
      </c>
      <c r="U621" s="33" t="s">
        <v>53</v>
      </c>
      <c r="V621" s="33" t="s">
        <v>60</v>
      </c>
      <c r="W621" s="33" t="s">
        <v>48</v>
      </c>
      <c r="X621" s="33" t="s">
        <v>48</v>
      </c>
      <c r="Y621" s="33" t="s">
        <v>48</v>
      </c>
      <c r="Z621" s="33" t="s">
        <v>48</v>
      </c>
      <c r="AA621" s="33" t="s">
        <v>48</v>
      </c>
      <c r="AB621" s="33" t="s">
        <v>48</v>
      </c>
      <c r="AC621" s="33" t="s">
        <v>123</v>
      </c>
      <c r="AD621" s="33" t="s">
        <v>123</v>
      </c>
    </row>
    <row r="622" spans="1:30" ht="36" hidden="1">
      <c r="A622" s="33" t="s">
        <v>1097</v>
      </c>
      <c r="B622" s="33" t="s">
        <v>41</v>
      </c>
      <c r="C622" s="33" t="s">
        <v>1098</v>
      </c>
      <c r="D622" s="33">
        <v>34361</v>
      </c>
      <c r="E622" s="33" t="s">
        <v>604</v>
      </c>
      <c r="F622" s="33" t="s">
        <v>720</v>
      </c>
      <c r="G622" s="35">
        <v>0</v>
      </c>
      <c r="H622" s="74">
        <v>31924.58</v>
      </c>
      <c r="I622" s="33" t="s">
        <v>42</v>
      </c>
      <c r="J622" s="34">
        <v>783051.88</v>
      </c>
      <c r="K622" s="33" t="s">
        <v>43</v>
      </c>
      <c r="L622" s="33" t="s">
        <v>52</v>
      </c>
      <c r="M622" s="33" t="s">
        <v>59</v>
      </c>
      <c r="N622" s="33" t="s">
        <v>45</v>
      </c>
      <c r="O622" s="33" t="s">
        <v>45</v>
      </c>
      <c r="P622" s="33" t="s">
        <v>45</v>
      </c>
      <c r="Q622" s="33" t="s">
        <v>45</v>
      </c>
      <c r="R622" s="33" t="s">
        <v>45</v>
      </c>
      <c r="S622" s="33" t="s">
        <v>45</v>
      </c>
      <c r="T622" s="33" t="s">
        <v>46</v>
      </c>
      <c r="U622" s="33" t="s">
        <v>53</v>
      </c>
      <c r="V622" s="33" t="s">
        <v>60</v>
      </c>
      <c r="W622" s="33" t="s">
        <v>48</v>
      </c>
      <c r="X622" s="33" t="s">
        <v>48</v>
      </c>
      <c r="Y622" s="33" t="s">
        <v>48</v>
      </c>
      <c r="Z622" s="33" t="s">
        <v>48</v>
      </c>
      <c r="AA622" s="33" t="s">
        <v>48</v>
      </c>
      <c r="AB622" s="33" t="s">
        <v>48</v>
      </c>
      <c r="AC622" s="33" t="s">
        <v>123</v>
      </c>
      <c r="AD622" s="33" t="s">
        <v>123</v>
      </c>
    </row>
    <row r="623" spans="1:30" ht="36" hidden="1">
      <c r="A623" s="33" t="s">
        <v>1097</v>
      </c>
      <c r="B623" s="33" t="s">
        <v>41</v>
      </c>
      <c r="C623" s="33" t="s">
        <v>1098</v>
      </c>
      <c r="D623" s="33">
        <v>34361</v>
      </c>
      <c r="E623" s="33" t="s">
        <v>604</v>
      </c>
      <c r="F623" s="33" t="s">
        <v>444</v>
      </c>
      <c r="G623" s="35">
        <v>0</v>
      </c>
      <c r="H623" s="74">
        <v>310000</v>
      </c>
      <c r="I623" s="33" t="s">
        <v>42</v>
      </c>
      <c r="J623" s="34">
        <v>3933702.5</v>
      </c>
      <c r="K623" s="33" t="s">
        <v>43</v>
      </c>
      <c r="L623" s="33" t="s">
        <v>49</v>
      </c>
      <c r="M623" s="33" t="s">
        <v>59</v>
      </c>
      <c r="N623" s="33" t="s">
        <v>45</v>
      </c>
      <c r="O623" s="33" t="s">
        <v>45</v>
      </c>
      <c r="P623" s="33" t="s">
        <v>45</v>
      </c>
      <c r="Q623" s="33" t="s">
        <v>45</v>
      </c>
      <c r="R623" s="33" t="s">
        <v>45</v>
      </c>
      <c r="S623" s="33" t="s">
        <v>45</v>
      </c>
      <c r="T623" s="33" t="s">
        <v>46</v>
      </c>
      <c r="U623" s="33" t="s">
        <v>50</v>
      </c>
      <c r="V623" s="33" t="s">
        <v>60</v>
      </c>
      <c r="W623" s="33" t="s">
        <v>48</v>
      </c>
      <c r="X623" s="33" t="s">
        <v>48</v>
      </c>
      <c r="Y623" s="33" t="s">
        <v>48</v>
      </c>
      <c r="Z623" s="33" t="s">
        <v>48</v>
      </c>
      <c r="AA623" s="33" t="s">
        <v>48</v>
      </c>
      <c r="AB623" s="33" t="s">
        <v>48</v>
      </c>
      <c r="AC623" s="33" t="s">
        <v>123</v>
      </c>
      <c r="AD623" s="33" t="s">
        <v>123</v>
      </c>
    </row>
    <row r="624" spans="1:30" ht="36" hidden="1">
      <c r="A624" s="33" t="s">
        <v>1097</v>
      </c>
      <c r="B624" s="33" t="s">
        <v>41</v>
      </c>
      <c r="C624" s="33" t="s">
        <v>1098</v>
      </c>
      <c r="D624" s="33">
        <v>34361</v>
      </c>
      <c r="E624" s="33" t="s">
        <v>604</v>
      </c>
      <c r="F624" s="33" t="s">
        <v>655</v>
      </c>
      <c r="G624" s="35">
        <v>0</v>
      </c>
      <c r="H624" s="74">
        <v>15060.5</v>
      </c>
      <c r="I624" s="33" t="s">
        <v>42</v>
      </c>
      <c r="J624" s="34">
        <v>3948763</v>
      </c>
      <c r="K624" s="33" t="s">
        <v>43</v>
      </c>
      <c r="L624" s="33" t="s">
        <v>49</v>
      </c>
      <c r="M624" s="33" t="s">
        <v>59</v>
      </c>
      <c r="N624" s="33" t="s">
        <v>45</v>
      </c>
      <c r="O624" s="33" t="s">
        <v>45</v>
      </c>
      <c r="P624" s="33" t="s">
        <v>45</v>
      </c>
      <c r="Q624" s="33" t="s">
        <v>45</v>
      </c>
      <c r="R624" s="33" t="s">
        <v>45</v>
      </c>
      <c r="S624" s="33" t="s">
        <v>45</v>
      </c>
      <c r="T624" s="33" t="s">
        <v>46</v>
      </c>
      <c r="U624" s="33" t="s">
        <v>50</v>
      </c>
      <c r="V624" s="33" t="s">
        <v>60</v>
      </c>
      <c r="W624" s="33" t="s">
        <v>48</v>
      </c>
      <c r="X624" s="33" t="s">
        <v>48</v>
      </c>
      <c r="Y624" s="33" t="s">
        <v>48</v>
      </c>
      <c r="Z624" s="33" t="s">
        <v>48</v>
      </c>
      <c r="AA624" s="33" t="s">
        <v>48</v>
      </c>
      <c r="AB624" s="33" t="s">
        <v>48</v>
      </c>
      <c r="AC624" s="33" t="s">
        <v>123</v>
      </c>
      <c r="AD624" s="33" t="s">
        <v>123</v>
      </c>
    </row>
    <row r="625" spans="1:30" ht="36" hidden="1">
      <c r="A625" s="33" t="s">
        <v>1097</v>
      </c>
      <c r="B625" s="33" t="s">
        <v>41</v>
      </c>
      <c r="C625" s="33" t="s">
        <v>1098</v>
      </c>
      <c r="D625" s="33">
        <v>34361</v>
      </c>
      <c r="E625" s="33" t="s">
        <v>604</v>
      </c>
      <c r="F625" s="33" t="s">
        <v>92</v>
      </c>
      <c r="G625" s="35">
        <v>0</v>
      </c>
      <c r="H625" s="74">
        <v>27500</v>
      </c>
      <c r="I625" s="33" t="s">
        <v>42</v>
      </c>
      <c r="J625" s="34">
        <v>330000</v>
      </c>
      <c r="K625" s="33" t="s">
        <v>43</v>
      </c>
      <c r="L625" s="33" t="s">
        <v>85</v>
      </c>
      <c r="M625" s="33" t="s">
        <v>59</v>
      </c>
      <c r="N625" s="33" t="s">
        <v>45</v>
      </c>
      <c r="O625" s="33" t="s">
        <v>45</v>
      </c>
      <c r="P625" s="33" t="s">
        <v>45</v>
      </c>
      <c r="Q625" s="33" t="s">
        <v>45</v>
      </c>
      <c r="R625" s="33" t="s">
        <v>45</v>
      </c>
      <c r="S625" s="33" t="s">
        <v>45</v>
      </c>
      <c r="T625" s="33" t="s">
        <v>46</v>
      </c>
      <c r="U625" s="33" t="s">
        <v>1120</v>
      </c>
      <c r="V625" s="33" t="s">
        <v>60</v>
      </c>
      <c r="W625" s="33" t="s">
        <v>48</v>
      </c>
      <c r="X625" s="33" t="s">
        <v>48</v>
      </c>
      <c r="Y625" s="33" t="s">
        <v>48</v>
      </c>
      <c r="Z625" s="33" t="s">
        <v>48</v>
      </c>
      <c r="AA625" s="33" t="s">
        <v>48</v>
      </c>
      <c r="AB625" s="33" t="s">
        <v>48</v>
      </c>
      <c r="AC625" s="33" t="s">
        <v>123</v>
      </c>
      <c r="AD625" s="33" t="s">
        <v>123</v>
      </c>
    </row>
    <row r="626" spans="1:30" ht="36" hidden="1">
      <c r="A626" s="33" t="s">
        <v>1097</v>
      </c>
      <c r="B626" s="33" t="s">
        <v>41</v>
      </c>
      <c r="C626" s="33" t="s">
        <v>1102</v>
      </c>
      <c r="D626" s="33">
        <v>36093</v>
      </c>
      <c r="E626" s="33" t="s">
        <v>314</v>
      </c>
      <c r="F626" s="33" t="s">
        <v>1103</v>
      </c>
      <c r="G626" s="74">
        <v>110000</v>
      </c>
      <c r="H626" s="35">
        <v>0</v>
      </c>
      <c r="I626" s="33" t="s">
        <v>42</v>
      </c>
      <c r="J626" s="34">
        <v>220000</v>
      </c>
      <c r="K626" s="33" t="s">
        <v>43</v>
      </c>
      <c r="L626" s="33" t="s">
        <v>85</v>
      </c>
      <c r="M626" s="33" t="s">
        <v>59</v>
      </c>
      <c r="N626" s="33" t="s">
        <v>45</v>
      </c>
      <c r="O626" s="33" t="s">
        <v>45</v>
      </c>
      <c r="P626" s="33" t="s">
        <v>45</v>
      </c>
      <c r="Q626" s="33" t="s">
        <v>45</v>
      </c>
      <c r="R626" s="33" t="s">
        <v>45</v>
      </c>
      <c r="S626" s="33" t="s">
        <v>45</v>
      </c>
      <c r="T626" s="33" t="s">
        <v>46</v>
      </c>
      <c r="U626" s="33" t="s">
        <v>1120</v>
      </c>
      <c r="V626" s="33" t="s">
        <v>60</v>
      </c>
      <c r="W626" s="33" t="s">
        <v>48</v>
      </c>
      <c r="X626" s="33" t="s">
        <v>48</v>
      </c>
      <c r="Y626" s="33" t="s">
        <v>48</v>
      </c>
      <c r="Z626" s="33" t="s">
        <v>48</v>
      </c>
      <c r="AA626" s="33" t="s">
        <v>48</v>
      </c>
      <c r="AB626" s="33" t="s">
        <v>48</v>
      </c>
      <c r="AC626" s="33" t="s">
        <v>123</v>
      </c>
      <c r="AD626" s="33" t="s">
        <v>123</v>
      </c>
    </row>
    <row r="627" spans="1:30" ht="36" hidden="1">
      <c r="A627" s="33" t="s">
        <v>1097</v>
      </c>
      <c r="B627" s="33" t="s">
        <v>41</v>
      </c>
      <c r="C627" s="33" t="s">
        <v>1098</v>
      </c>
      <c r="D627" s="33">
        <v>34361</v>
      </c>
      <c r="E627" s="33" t="s">
        <v>604</v>
      </c>
      <c r="F627" s="33" t="s">
        <v>1121</v>
      </c>
      <c r="G627" s="35">
        <v>0</v>
      </c>
      <c r="H627" s="74">
        <v>178724.9</v>
      </c>
      <c r="I627" s="33" t="s">
        <v>42</v>
      </c>
      <c r="J627" s="34">
        <v>893624.5</v>
      </c>
      <c r="K627" s="33" t="s">
        <v>43</v>
      </c>
      <c r="L627" s="33" t="s">
        <v>292</v>
      </c>
      <c r="M627" s="33" t="s">
        <v>59</v>
      </c>
      <c r="N627" s="33" t="s">
        <v>45</v>
      </c>
      <c r="O627" s="33" t="s">
        <v>45</v>
      </c>
      <c r="P627" s="33" t="s">
        <v>45</v>
      </c>
      <c r="Q627" s="33" t="s">
        <v>45</v>
      </c>
      <c r="R627" s="33" t="s">
        <v>45</v>
      </c>
      <c r="S627" s="33" t="s">
        <v>45</v>
      </c>
      <c r="T627" s="33" t="s">
        <v>46</v>
      </c>
      <c r="U627" s="33" t="s">
        <v>293</v>
      </c>
      <c r="V627" s="33" t="s">
        <v>60</v>
      </c>
      <c r="W627" s="33" t="s">
        <v>48</v>
      </c>
      <c r="X627" s="33" t="s">
        <v>48</v>
      </c>
      <c r="Y627" s="33" t="s">
        <v>48</v>
      </c>
      <c r="Z627" s="33" t="s">
        <v>48</v>
      </c>
      <c r="AA627" s="33" t="s">
        <v>48</v>
      </c>
      <c r="AB627" s="33" t="s">
        <v>48</v>
      </c>
      <c r="AC627" s="33" t="s">
        <v>123</v>
      </c>
      <c r="AD627" s="33" t="s">
        <v>123</v>
      </c>
    </row>
    <row r="628" spans="1:30" ht="36" hidden="1">
      <c r="A628" s="33" t="s">
        <v>1097</v>
      </c>
      <c r="B628" s="33" t="s">
        <v>41</v>
      </c>
      <c r="C628" s="33" t="s">
        <v>1102</v>
      </c>
      <c r="D628" s="33">
        <v>36093</v>
      </c>
      <c r="E628" s="33" t="s">
        <v>314</v>
      </c>
      <c r="F628" s="33" t="s">
        <v>1122</v>
      </c>
      <c r="G628" s="35">
        <v>0</v>
      </c>
      <c r="H628" s="74">
        <v>72900</v>
      </c>
      <c r="I628" s="33" t="s">
        <v>42</v>
      </c>
      <c r="J628" s="34">
        <v>72900</v>
      </c>
      <c r="K628" s="33" t="s">
        <v>43</v>
      </c>
      <c r="L628" s="33" t="s">
        <v>1123</v>
      </c>
      <c r="M628" s="33" t="s">
        <v>59</v>
      </c>
      <c r="N628" s="33" t="s">
        <v>45</v>
      </c>
      <c r="O628" s="33" t="s">
        <v>45</v>
      </c>
      <c r="P628" s="33" t="s">
        <v>45</v>
      </c>
      <c r="Q628" s="33" t="s">
        <v>45</v>
      </c>
      <c r="R628" s="33" t="s">
        <v>45</v>
      </c>
      <c r="S628" s="33" t="s">
        <v>45</v>
      </c>
      <c r="T628" s="33" t="s">
        <v>46</v>
      </c>
      <c r="U628" s="33" t="s">
        <v>1124</v>
      </c>
      <c r="V628" s="33" t="s">
        <v>60</v>
      </c>
      <c r="W628" s="33" t="s">
        <v>48</v>
      </c>
      <c r="X628" s="33" t="s">
        <v>48</v>
      </c>
      <c r="Y628" s="33" t="s">
        <v>48</v>
      </c>
      <c r="Z628" s="33" t="s">
        <v>48</v>
      </c>
      <c r="AA628" s="33" t="s">
        <v>48</v>
      </c>
      <c r="AB628" s="33" t="s">
        <v>48</v>
      </c>
      <c r="AC628" s="33" t="s">
        <v>123</v>
      </c>
      <c r="AD628" s="33" t="s">
        <v>123</v>
      </c>
    </row>
    <row r="629" spans="1:30" ht="36" hidden="1">
      <c r="A629" s="33" t="s">
        <v>1097</v>
      </c>
      <c r="B629" s="33" t="s">
        <v>41</v>
      </c>
      <c r="C629" s="33" t="s">
        <v>1102</v>
      </c>
      <c r="D629" s="33">
        <v>36093</v>
      </c>
      <c r="E629" s="33" t="s">
        <v>314</v>
      </c>
      <c r="F629" s="33" t="s">
        <v>1125</v>
      </c>
      <c r="G629" s="35">
        <v>0</v>
      </c>
      <c r="H629" s="74">
        <v>4290</v>
      </c>
      <c r="I629" s="33" t="s">
        <v>42</v>
      </c>
      <c r="J629" s="34">
        <v>4290</v>
      </c>
      <c r="K629" s="33" t="s">
        <v>43</v>
      </c>
      <c r="L629" s="33" t="s">
        <v>54</v>
      </c>
      <c r="M629" s="33" t="s">
        <v>59</v>
      </c>
      <c r="N629" s="33" t="s">
        <v>45</v>
      </c>
      <c r="O629" s="33" t="s">
        <v>45</v>
      </c>
      <c r="P629" s="33" t="s">
        <v>45</v>
      </c>
      <c r="Q629" s="33" t="s">
        <v>45</v>
      </c>
      <c r="R629" s="33" t="s">
        <v>45</v>
      </c>
      <c r="S629" s="33" t="s">
        <v>45</v>
      </c>
      <c r="T629" s="33" t="s">
        <v>46</v>
      </c>
      <c r="U629" s="33" t="s">
        <v>55</v>
      </c>
      <c r="V629" s="33" t="s">
        <v>60</v>
      </c>
      <c r="W629" s="33" t="s">
        <v>48</v>
      </c>
      <c r="X629" s="33" t="s">
        <v>48</v>
      </c>
      <c r="Y629" s="33" t="s">
        <v>48</v>
      </c>
      <c r="Z629" s="33" t="s">
        <v>48</v>
      </c>
      <c r="AA629" s="33" t="s">
        <v>48</v>
      </c>
      <c r="AB629" s="33" t="s">
        <v>48</v>
      </c>
      <c r="AC629" s="33" t="s">
        <v>123</v>
      </c>
      <c r="AD629" s="33" t="s">
        <v>123</v>
      </c>
    </row>
    <row r="630" spans="1:30" ht="36" hidden="1">
      <c r="A630" s="33" t="s">
        <v>1097</v>
      </c>
      <c r="B630" s="33" t="s">
        <v>41</v>
      </c>
      <c r="C630" s="33" t="s">
        <v>1102</v>
      </c>
      <c r="D630" s="33">
        <v>36093</v>
      </c>
      <c r="E630" s="33" t="s">
        <v>314</v>
      </c>
      <c r="F630" s="33" t="s">
        <v>1125</v>
      </c>
      <c r="G630" s="35">
        <v>0</v>
      </c>
      <c r="H630" s="74">
        <v>12000</v>
      </c>
      <c r="I630" s="33" t="s">
        <v>42</v>
      </c>
      <c r="J630" s="34">
        <v>16290</v>
      </c>
      <c r="K630" s="33" t="s">
        <v>43</v>
      </c>
      <c r="L630" s="33" t="s">
        <v>54</v>
      </c>
      <c r="M630" s="33" t="s">
        <v>59</v>
      </c>
      <c r="N630" s="33" t="s">
        <v>45</v>
      </c>
      <c r="O630" s="33" t="s">
        <v>45</v>
      </c>
      <c r="P630" s="33" t="s">
        <v>45</v>
      </c>
      <c r="Q630" s="33" t="s">
        <v>45</v>
      </c>
      <c r="R630" s="33" t="s">
        <v>45</v>
      </c>
      <c r="S630" s="33" t="s">
        <v>45</v>
      </c>
      <c r="T630" s="33" t="s">
        <v>46</v>
      </c>
      <c r="U630" s="33" t="s">
        <v>55</v>
      </c>
      <c r="V630" s="33" t="s">
        <v>60</v>
      </c>
      <c r="W630" s="33" t="s">
        <v>48</v>
      </c>
      <c r="X630" s="33" t="s">
        <v>48</v>
      </c>
      <c r="Y630" s="33" t="s">
        <v>48</v>
      </c>
      <c r="Z630" s="33" t="s">
        <v>48</v>
      </c>
      <c r="AA630" s="33" t="s">
        <v>48</v>
      </c>
      <c r="AB630" s="33" t="s">
        <v>48</v>
      </c>
      <c r="AC630" s="33" t="s">
        <v>123</v>
      </c>
      <c r="AD630" s="33" t="s">
        <v>123</v>
      </c>
    </row>
    <row r="631" spans="1:30" ht="36" hidden="1">
      <c r="A631" s="33" t="s">
        <v>1097</v>
      </c>
      <c r="B631" s="33" t="s">
        <v>41</v>
      </c>
      <c r="C631" s="33" t="s">
        <v>1102</v>
      </c>
      <c r="D631" s="33">
        <v>36093</v>
      </c>
      <c r="E631" s="33" t="s">
        <v>314</v>
      </c>
      <c r="F631" s="33" t="s">
        <v>1126</v>
      </c>
      <c r="G631" s="35">
        <v>0</v>
      </c>
      <c r="H631" s="74">
        <v>250000</v>
      </c>
      <c r="I631" s="33" t="s">
        <v>42</v>
      </c>
      <c r="J631" s="34">
        <v>266290</v>
      </c>
      <c r="K631" s="33" t="s">
        <v>43</v>
      </c>
      <c r="L631" s="33" t="s">
        <v>54</v>
      </c>
      <c r="M631" s="33" t="s">
        <v>59</v>
      </c>
      <c r="N631" s="33" t="s">
        <v>45</v>
      </c>
      <c r="O631" s="33" t="s">
        <v>45</v>
      </c>
      <c r="P631" s="33" t="s">
        <v>45</v>
      </c>
      <c r="Q631" s="33" t="s">
        <v>45</v>
      </c>
      <c r="R631" s="33" t="s">
        <v>45</v>
      </c>
      <c r="S631" s="33" t="s">
        <v>45</v>
      </c>
      <c r="T631" s="33" t="s">
        <v>46</v>
      </c>
      <c r="U631" s="33" t="s">
        <v>55</v>
      </c>
      <c r="V631" s="33" t="s">
        <v>60</v>
      </c>
      <c r="W631" s="33" t="s">
        <v>48</v>
      </c>
      <c r="X631" s="33" t="s">
        <v>48</v>
      </c>
      <c r="Y631" s="33" t="s">
        <v>48</v>
      </c>
      <c r="Z631" s="33" t="s">
        <v>48</v>
      </c>
      <c r="AA631" s="33" t="s">
        <v>48</v>
      </c>
      <c r="AB631" s="33" t="s">
        <v>48</v>
      </c>
      <c r="AC631" s="33" t="s">
        <v>123</v>
      </c>
      <c r="AD631" s="33" t="s">
        <v>123</v>
      </c>
    </row>
    <row r="632" spans="1:30" ht="36" hidden="1">
      <c r="A632" s="33" t="s">
        <v>1097</v>
      </c>
      <c r="B632" s="33" t="s">
        <v>41</v>
      </c>
      <c r="C632" s="33" t="s">
        <v>1102</v>
      </c>
      <c r="D632" s="33">
        <v>36093</v>
      </c>
      <c r="E632" s="33" t="s">
        <v>314</v>
      </c>
      <c r="F632" s="33" t="s">
        <v>1126</v>
      </c>
      <c r="G632" s="35">
        <v>0</v>
      </c>
      <c r="H632" s="74">
        <v>43000</v>
      </c>
      <c r="I632" s="33" t="s">
        <v>42</v>
      </c>
      <c r="J632" s="34">
        <v>309290</v>
      </c>
      <c r="K632" s="33" t="s">
        <v>43</v>
      </c>
      <c r="L632" s="33" t="s">
        <v>54</v>
      </c>
      <c r="M632" s="33" t="s">
        <v>59</v>
      </c>
      <c r="N632" s="33" t="s">
        <v>45</v>
      </c>
      <c r="O632" s="33" t="s">
        <v>45</v>
      </c>
      <c r="P632" s="33" t="s">
        <v>45</v>
      </c>
      <c r="Q632" s="33" t="s">
        <v>45</v>
      </c>
      <c r="R632" s="33" t="s">
        <v>45</v>
      </c>
      <c r="S632" s="33" t="s">
        <v>45</v>
      </c>
      <c r="T632" s="33" t="s">
        <v>46</v>
      </c>
      <c r="U632" s="33" t="s">
        <v>55</v>
      </c>
      <c r="V632" s="33" t="s">
        <v>60</v>
      </c>
      <c r="W632" s="33" t="s">
        <v>48</v>
      </c>
      <c r="X632" s="33" t="s">
        <v>48</v>
      </c>
      <c r="Y632" s="33" t="s">
        <v>48</v>
      </c>
      <c r="Z632" s="33" t="s">
        <v>48</v>
      </c>
      <c r="AA632" s="33" t="s">
        <v>48</v>
      </c>
      <c r="AB632" s="33" t="s">
        <v>48</v>
      </c>
      <c r="AC632" s="33" t="s">
        <v>123</v>
      </c>
      <c r="AD632" s="33" t="s">
        <v>123</v>
      </c>
    </row>
    <row r="633" spans="1:30" ht="36" hidden="1">
      <c r="A633" s="33" t="s">
        <v>1097</v>
      </c>
      <c r="B633" s="33" t="s">
        <v>41</v>
      </c>
      <c r="C633" s="33" t="s">
        <v>1102</v>
      </c>
      <c r="D633" s="33">
        <v>36093</v>
      </c>
      <c r="E633" s="33" t="s">
        <v>314</v>
      </c>
      <c r="F633" s="33" t="s">
        <v>1127</v>
      </c>
      <c r="G633" s="35">
        <v>0</v>
      </c>
      <c r="H633" s="34">
        <v>41000</v>
      </c>
      <c r="I633" s="33" t="s">
        <v>42</v>
      </c>
      <c r="J633" s="34">
        <v>350290</v>
      </c>
      <c r="K633" s="33" t="s">
        <v>43</v>
      </c>
      <c r="L633" s="33" t="s">
        <v>54</v>
      </c>
      <c r="M633" s="33" t="s">
        <v>59</v>
      </c>
      <c r="N633" s="33" t="s">
        <v>45</v>
      </c>
      <c r="O633" s="33" t="s">
        <v>45</v>
      </c>
      <c r="P633" s="33" t="s">
        <v>45</v>
      </c>
      <c r="Q633" s="33" t="s">
        <v>45</v>
      </c>
      <c r="R633" s="33" t="s">
        <v>45</v>
      </c>
      <c r="S633" s="33" t="s">
        <v>45</v>
      </c>
      <c r="T633" s="33" t="s">
        <v>46</v>
      </c>
      <c r="U633" s="33" t="s">
        <v>55</v>
      </c>
      <c r="V633" s="33" t="s">
        <v>60</v>
      </c>
      <c r="W633" s="33" t="s">
        <v>48</v>
      </c>
      <c r="X633" s="33" t="s">
        <v>48</v>
      </c>
      <c r="Y633" s="33" t="s">
        <v>48</v>
      </c>
      <c r="Z633" s="33" t="s">
        <v>48</v>
      </c>
      <c r="AA633" s="33" t="s">
        <v>48</v>
      </c>
      <c r="AB633" s="33" t="s">
        <v>48</v>
      </c>
      <c r="AC633" s="33" t="s">
        <v>123</v>
      </c>
      <c r="AD633" s="33" t="s">
        <v>123</v>
      </c>
    </row>
    <row r="634" spans="1:30" ht="36" hidden="1">
      <c r="A634" s="33" t="s">
        <v>1097</v>
      </c>
      <c r="B634" s="33" t="s">
        <v>41</v>
      </c>
      <c r="C634" s="33" t="s">
        <v>1102</v>
      </c>
      <c r="D634" s="33">
        <v>36093</v>
      </c>
      <c r="E634" s="33" t="s">
        <v>314</v>
      </c>
      <c r="F634" s="33" t="s">
        <v>1128</v>
      </c>
      <c r="G634" s="35">
        <v>0</v>
      </c>
      <c r="H634" s="34">
        <v>62100</v>
      </c>
      <c r="I634" s="33" t="s">
        <v>42</v>
      </c>
      <c r="J634" s="34">
        <v>62100</v>
      </c>
      <c r="K634" s="33" t="s">
        <v>43</v>
      </c>
      <c r="L634" s="33" t="s">
        <v>96</v>
      </c>
      <c r="M634" s="33" t="s">
        <v>59</v>
      </c>
      <c r="N634" s="33" t="s">
        <v>45</v>
      </c>
      <c r="O634" s="33" t="s">
        <v>45</v>
      </c>
      <c r="P634" s="33" t="s">
        <v>45</v>
      </c>
      <c r="Q634" s="33" t="s">
        <v>45</v>
      </c>
      <c r="R634" s="33" t="s">
        <v>45</v>
      </c>
      <c r="S634" s="33" t="s">
        <v>45</v>
      </c>
      <c r="T634" s="33" t="s">
        <v>46</v>
      </c>
      <c r="U634" s="33" t="s">
        <v>97</v>
      </c>
      <c r="V634" s="33" t="s">
        <v>60</v>
      </c>
      <c r="W634" s="33" t="s">
        <v>48</v>
      </c>
      <c r="X634" s="33" t="s">
        <v>48</v>
      </c>
      <c r="Y634" s="33" t="s">
        <v>48</v>
      </c>
      <c r="Z634" s="33" t="s">
        <v>48</v>
      </c>
      <c r="AA634" s="33" t="s">
        <v>48</v>
      </c>
      <c r="AB634" s="33" t="s">
        <v>48</v>
      </c>
      <c r="AC634" s="33" t="s">
        <v>123</v>
      </c>
      <c r="AD634" s="33" t="s">
        <v>123</v>
      </c>
    </row>
    <row r="635" spans="1:30" ht="36" hidden="1">
      <c r="A635" s="33" t="s">
        <v>1097</v>
      </c>
      <c r="B635" s="33" t="s">
        <v>41</v>
      </c>
      <c r="C635" s="33" t="s">
        <v>1102</v>
      </c>
      <c r="D635" s="33">
        <v>36093</v>
      </c>
      <c r="E635" s="33" t="s">
        <v>314</v>
      </c>
      <c r="F635" s="33" t="s">
        <v>1129</v>
      </c>
      <c r="G635" s="35">
        <v>0</v>
      </c>
      <c r="H635" s="34">
        <v>35000</v>
      </c>
      <c r="I635" s="33" t="s">
        <v>42</v>
      </c>
      <c r="J635" s="34">
        <v>97100</v>
      </c>
      <c r="K635" s="33" t="s">
        <v>43</v>
      </c>
      <c r="L635" s="33" t="s">
        <v>96</v>
      </c>
      <c r="M635" s="33" t="s">
        <v>59</v>
      </c>
      <c r="N635" s="33" t="s">
        <v>45</v>
      </c>
      <c r="O635" s="33" t="s">
        <v>45</v>
      </c>
      <c r="P635" s="33" t="s">
        <v>45</v>
      </c>
      <c r="Q635" s="33" t="s">
        <v>45</v>
      </c>
      <c r="R635" s="33" t="s">
        <v>45</v>
      </c>
      <c r="S635" s="33" t="s">
        <v>45</v>
      </c>
      <c r="T635" s="33" t="s">
        <v>46</v>
      </c>
      <c r="U635" s="33" t="s">
        <v>97</v>
      </c>
      <c r="V635" s="33" t="s">
        <v>60</v>
      </c>
      <c r="W635" s="33" t="s">
        <v>48</v>
      </c>
      <c r="X635" s="33" t="s">
        <v>48</v>
      </c>
      <c r="Y635" s="33" t="s">
        <v>48</v>
      </c>
      <c r="Z635" s="33" t="s">
        <v>48</v>
      </c>
      <c r="AA635" s="33" t="s">
        <v>48</v>
      </c>
      <c r="AB635" s="33" t="s">
        <v>48</v>
      </c>
      <c r="AC635" s="33" t="s">
        <v>123</v>
      </c>
      <c r="AD635" s="33" t="s">
        <v>123</v>
      </c>
    </row>
    <row r="636" spans="1:30" ht="36" hidden="1">
      <c r="A636" s="33" t="s">
        <v>1097</v>
      </c>
      <c r="B636" s="33" t="s">
        <v>41</v>
      </c>
      <c r="C636" s="33" t="s">
        <v>1102</v>
      </c>
      <c r="D636" s="33">
        <v>36093</v>
      </c>
      <c r="E636" s="33" t="s">
        <v>314</v>
      </c>
      <c r="F636" s="33" t="s">
        <v>1130</v>
      </c>
      <c r="G636" s="35">
        <v>0</v>
      </c>
      <c r="H636" s="34">
        <v>14630</v>
      </c>
      <c r="I636" s="33" t="s">
        <v>42</v>
      </c>
      <c r="J636" s="34">
        <v>14630</v>
      </c>
      <c r="K636" s="33" t="s">
        <v>43</v>
      </c>
      <c r="L636" s="33" t="s">
        <v>211</v>
      </c>
      <c r="M636" s="33" t="s">
        <v>59</v>
      </c>
      <c r="N636" s="33" t="s">
        <v>45</v>
      </c>
      <c r="O636" s="33" t="s">
        <v>45</v>
      </c>
      <c r="P636" s="33" t="s">
        <v>45</v>
      </c>
      <c r="Q636" s="33" t="s">
        <v>45</v>
      </c>
      <c r="R636" s="33" t="s">
        <v>45</v>
      </c>
      <c r="S636" s="33" t="s">
        <v>45</v>
      </c>
      <c r="T636" s="33" t="s">
        <v>46</v>
      </c>
      <c r="U636" s="33" t="s">
        <v>212</v>
      </c>
      <c r="V636" s="33" t="s">
        <v>60</v>
      </c>
      <c r="W636" s="33" t="s">
        <v>48</v>
      </c>
      <c r="X636" s="33" t="s">
        <v>48</v>
      </c>
      <c r="Y636" s="33" t="s">
        <v>48</v>
      </c>
      <c r="Z636" s="33" t="s">
        <v>48</v>
      </c>
      <c r="AA636" s="33" t="s">
        <v>48</v>
      </c>
      <c r="AB636" s="33" t="s">
        <v>48</v>
      </c>
      <c r="AC636" s="33" t="s">
        <v>123</v>
      </c>
      <c r="AD636" s="33" t="s">
        <v>123</v>
      </c>
    </row>
    <row r="637" spans="1:30" ht="36" hidden="1">
      <c r="A637" s="33" t="s">
        <v>1131</v>
      </c>
      <c r="B637" s="33" t="s">
        <v>41</v>
      </c>
      <c r="C637" s="33" t="s">
        <v>1132</v>
      </c>
      <c r="D637" s="33">
        <v>2321</v>
      </c>
      <c r="E637" s="33" t="s">
        <v>604</v>
      </c>
      <c r="F637" s="33" t="s">
        <v>1140</v>
      </c>
      <c r="G637" s="74">
        <v>87779.18</v>
      </c>
      <c r="H637" s="35">
        <v>0</v>
      </c>
      <c r="I637" s="33" t="s">
        <v>42</v>
      </c>
      <c r="J637" s="34">
        <v>159252.68</v>
      </c>
      <c r="K637" s="33" t="s">
        <v>43</v>
      </c>
      <c r="L637" s="33" t="s">
        <v>44</v>
      </c>
      <c r="M637" s="33" t="s">
        <v>59</v>
      </c>
      <c r="N637" s="33" t="s">
        <v>45</v>
      </c>
      <c r="O637" s="33" t="s">
        <v>45</v>
      </c>
      <c r="P637" s="33" t="s">
        <v>45</v>
      </c>
      <c r="Q637" s="33" t="s">
        <v>45</v>
      </c>
      <c r="R637" s="33" t="s">
        <v>45</v>
      </c>
      <c r="S637" s="33" t="s">
        <v>45</v>
      </c>
      <c r="T637" s="33" t="s">
        <v>46</v>
      </c>
      <c r="U637" s="33" t="s">
        <v>47</v>
      </c>
      <c r="V637" s="33" t="s">
        <v>60</v>
      </c>
      <c r="W637" s="33" t="s">
        <v>48</v>
      </c>
      <c r="X637" s="33" t="s">
        <v>48</v>
      </c>
      <c r="Y637" s="33" t="s">
        <v>48</v>
      </c>
      <c r="Z637" s="33" t="s">
        <v>48</v>
      </c>
      <c r="AA637" s="33" t="s">
        <v>48</v>
      </c>
      <c r="AB637" s="33" t="s">
        <v>48</v>
      </c>
      <c r="AC637" s="33" t="s">
        <v>123</v>
      </c>
      <c r="AD637" s="33" t="s">
        <v>123</v>
      </c>
    </row>
    <row r="638" spans="1:30" ht="36" hidden="1">
      <c r="A638" s="33" t="s">
        <v>1131</v>
      </c>
      <c r="B638" s="33" t="s">
        <v>41</v>
      </c>
      <c r="C638" s="33" t="s">
        <v>1132</v>
      </c>
      <c r="D638" s="33">
        <v>2321</v>
      </c>
      <c r="E638" s="33" t="s">
        <v>604</v>
      </c>
      <c r="F638" s="33" t="s">
        <v>1141</v>
      </c>
      <c r="G638" s="74">
        <v>102691.66</v>
      </c>
      <c r="H638" s="35">
        <v>0</v>
      </c>
      <c r="I638" s="33" t="s">
        <v>42</v>
      </c>
      <c r="J638" s="34">
        <v>56561.02</v>
      </c>
      <c r="K638" s="33" t="s">
        <v>43</v>
      </c>
      <c r="L638" s="33" t="s">
        <v>44</v>
      </c>
      <c r="M638" s="33" t="s">
        <v>59</v>
      </c>
      <c r="N638" s="33" t="s">
        <v>45</v>
      </c>
      <c r="O638" s="33" t="s">
        <v>45</v>
      </c>
      <c r="P638" s="33" t="s">
        <v>45</v>
      </c>
      <c r="Q638" s="33" t="s">
        <v>45</v>
      </c>
      <c r="R638" s="33" t="s">
        <v>45</v>
      </c>
      <c r="S638" s="33" t="s">
        <v>45</v>
      </c>
      <c r="T638" s="33" t="s">
        <v>46</v>
      </c>
      <c r="U638" s="33" t="s">
        <v>47</v>
      </c>
      <c r="V638" s="33" t="s">
        <v>60</v>
      </c>
      <c r="W638" s="33" t="s">
        <v>48</v>
      </c>
      <c r="X638" s="33" t="s">
        <v>48</v>
      </c>
      <c r="Y638" s="33" t="s">
        <v>48</v>
      </c>
      <c r="Z638" s="33" t="s">
        <v>48</v>
      </c>
      <c r="AA638" s="33" t="s">
        <v>48</v>
      </c>
      <c r="AB638" s="33" t="s">
        <v>48</v>
      </c>
      <c r="AC638" s="33" t="s">
        <v>123</v>
      </c>
      <c r="AD638" s="33" t="s">
        <v>123</v>
      </c>
    </row>
    <row r="639" spans="1:30" ht="36" hidden="1">
      <c r="A639" s="33" t="s">
        <v>1131</v>
      </c>
      <c r="B639" s="33" t="s">
        <v>41</v>
      </c>
      <c r="C639" s="33" t="s">
        <v>1134</v>
      </c>
      <c r="D639" s="33">
        <v>2643</v>
      </c>
      <c r="E639" s="33" t="s">
        <v>181</v>
      </c>
      <c r="F639" s="33" t="s">
        <v>1142</v>
      </c>
      <c r="G639" s="35">
        <v>0</v>
      </c>
      <c r="H639" s="74">
        <v>147120.28</v>
      </c>
      <c r="I639" s="33" t="s">
        <v>42</v>
      </c>
      <c r="J639" s="34">
        <v>203681.3</v>
      </c>
      <c r="K639" s="33" t="s">
        <v>43</v>
      </c>
      <c r="L639" s="126" t="s">
        <v>44</v>
      </c>
      <c r="M639" s="33" t="s">
        <v>59</v>
      </c>
      <c r="N639" s="33" t="s">
        <v>45</v>
      </c>
      <c r="O639" s="33" t="s">
        <v>45</v>
      </c>
      <c r="P639" s="33" t="s">
        <v>45</v>
      </c>
      <c r="Q639" s="33" t="s">
        <v>45</v>
      </c>
      <c r="R639" s="33" t="s">
        <v>45</v>
      </c>
      <c r="S639" s="33" t="s">
        <v>45</v>
      </c>
      <c r="T639" s="33" t="s">
        <v>46</v>
      </c>
      <c r="U639" s="33" t="s">
        <v>47</v>
      </c>
      <c r="V639" s="33" t="s">
        <v>60</v>
      </c>
      <c r="W639" s="33" t="s">
        <v>48</v>
      </c>
      <c r="X639" s="33" t="s">
        <v>48</v>
      </c>
      <c r="Y639" s="33" t="s">
        <v>48</v>
      </c>
      <c r="Z639" s="33" t="s">
        <v>48</v>
      </c>
      <c r="AA639" s="33" t="s">
        <v>48</v>
      </c>
      <c r="AB639" s="33" t="s">
        <v>48</v>
      </c>
      <c r="AC639" s="33" t="s">
        <v>123</v>
      </c>
      <c r="AD639" s="33" t="s">
        <v>123</v>
      </c>
    </row>
    <row r="640" spans="1:30" ht="36" hidden="1">
      <c r="A640" s="33" t="s">
        <v>1131</v>
      </c>
      <c r="B640" s="33" t="s">
        <v>41</v>
      </c>
      <c r="C640" s="33" t="s">
        <v>1132</v>
      </c>
      <c r="D640" s="33">
        <v>2321</v>
      </c>
      <c r="E640" s="33" t="s">
        <v>604</v>
      </c>
      <c r="F640" s="33" t="s">
        <v>1143</v>
      </c>
      <c r="G640" s="35">
        <v>0</v>
      </c>
      <c r="H640" s="74">
        <v>5833.33</v>
      </c>
      <c r="I640" s="33" t="s">
        <v>42</v>
      </c>
      <c r="J640" s="34">
        <v>788885.21</v>
      </c>
      <c r="K640" s="33" t="s">
        <v>43</v>
      </c>
      <c r="L640" s="126" t="s">
        <v>52</v>
      </c>
      <c r="M640" s="33" t="s">
        <v>59</v>
      </c>
      <c r="N640" s="33" t="s">
        <v>45</v>
      </c>
      <c r="O640" s="33" t="s">
        <v>45</v>
      </c>
      <c r="P640" s="33" t="s">
        <v>45</v>
      </c>
      <c r="Q640" s="33" t="s">
        <v>45</v>
      </c>
      <c r="R640" s="33" t="s">
        <v>45</v>
      </c>
      <c r="S640" s="33" t="s">
        <v>45</v>
      </c>
      <c r="T640" s="33" t="s">
        <v>46</v>
      </c>
      <c r="U640" s="33" t="s">
        <v>53</v>
      </c>
      <c r="V640" s="33" t="s">
        <v>60</v>
      </c>
      <c r="W640" s="33" t="s">
        <v>48</v>
      </c>
      <c r="X640" s="33" t="s">
        <v>48</v>
      </c>
      <c r="Y640" s="33" t="s">
        <v>48</v>
      </c>
      <c r="Z640" s="33" t="s">
        <v>48</v>
      </c>
      <c r="AA640" s="33" t="s">
        <v>48</v>
      </c>
      <c r="AB640" s="33" t="s">
        <v>48</v>
      </c>
      <c r="AC640" s="33" t="s">
        <v>123</v>
      </c>
      <c r="AD640" s="33" t="s">
        <v>123</v>
      </c>
    </row>
    <row r="641" spans="1:30" ht="36" hidden="1">
      <c r="A641" s="33" t="s">
        <v>1131</v>
      </c>
      <c r="B641" s="33" t="s">
        <v>41</v>
      </c>
      <c r="C641" s="33" t="s">
        <v>1132</v>
      </c>
      <c r="D641" s="33">
        <v>2321</v>
      </c>
      <c r="E641" s="33" t="s">
        <v>604</v>
      </c>
      <c r="F641" s="33" t="s">
        <v>1144</v>
      </c>
      <c r="G641" s="35">
        <v>0</v>
      </c>
      <c r="H641" s="74">
        <v>7916.67</v>
      </c>
      <c r="I641" s="33" t="s">
        <v>42</v>
      </c>
      <c r="J641" s="34">
        <v>796801.88</v>
      </c>
      <c r="K641" s="33" t="s">
        <v>43</v>
      </c>
      <c r="L641" s="126" t="s">
        <v>52</v>
      </c>
      <c r="M641" s="33" t="s">
        <v>59</v>
      </c>
      <c r="N641" s="33" t="s">
        <v>45</v>
      </c>
      <c r="O641" s="33" t="s">
        <v>45</v>
      </c>
      <c r="P641" s="33" t="s">
        <v>45</v>
      </c>
      <c r="Q641" s="33" t="s">
        <v>45</v>
      </c>
      <c r="R641" s="33" t="s">
        <v>45</v>
      </c>
      <c r="S641" s="33" t="s">
        <v>45</v>
      </c>
      <c r="T641" s="33" t="s">
        <v>46</v>
      </c>
      <c r="U641" s="33" t="s">
        <v>53</v>
      </c>
      <c r="V641" s="33" t="s">
        <v>60</v>
      </c>
      <c r="W641" s="33" t="s">
        <v>48</v>
      </c>
      <c r="X641" s="33" t="s">
        <v>48</v>
      </c>
      <c r="Y641" s="33" t="s">
        <v>48</v>
      </c>
      <c r="Z641" s="33" t="s">
        <v>48</v>
      </c>
      <c r="AA641" s="33" t="s">
        <v>48</v>
      </c>
      <c r="AB641" s="33" t="s">
        <v>48</v>
      </c>
      <c r="AC641" s="33" t="s">
        <v>123</v>
      </c>
      <c r="AD641" s="33" t="s">
        <v>123</v>
      </c>
    </row>
    <row r="642" spans="1:30" ht="36" hidden="1">
      <c r="A642" s="33" t="s">
        <v>1131</v>
      </c>
      <c r="B642" s="33" t="s">
        <v>41</v>
      </c>
      <c r="C642" s="33" t="s">
        <v>1132</v>
      </c>
      <c r="D642" s="33">
        <v>2321</v>
      </c>
      <c r="E642" s="33" t="s">
        <v>604</v>
      </c>
      <c r="F642" s="33" t="s">
        <v>1145</v>
      </c>
      <c r="G642" s="35">
        <v>0</v>
      </c>
      <c r="H642" s="74">
        <v>13333.33</v>
      </c>
      <c r="I642" s="33" t="s">
        <v>42</v>
      </c>
      <c r="J642" s="34">
        <v>810135.21</v>
      </c>
      <c r="K642" s="33" t="s">
        <v>43</v>
      </c>
      <c r="L642" s="126" t="s">
        <v>52</v>
      </c>
      <c r="M642" s="33" t="s">
        <v>59</v>
      </c>
      <c r="N642" s="33" t="s">
        <v>45</v>
      </c>
      <c r="O642" s="33" t="s">
        <v>45</v>
      </c>
      <c r="P642" s="33" t="s">
        <v>45</v>
      </c>
      <c r="Q642" s="33" t="s">
        <v>45</v>
      </c>
      <c r="R642" s="33" t="s">
        <v>45</v>
      </c>
      <c r="S642" s="33" t="s">
        <v>45</v>
      </c>
      <c r="T642" s="33" t="s">
        <v>46</v>
      </c>
      <c r="U642" s="33" t="s">
        <v>53</v>
      </c>
      <c r="V642" s="33" t="s">
        <v>60</v>
      </c>
      <c r="W642" s="33" t="s">
        <v>48</v>
      </c>
      <c r="X642" s="33" t="s">
        <v>48</v>
      </c>
      <c r="Y642" s="33" t="s">
        <v>48</v>
      </c>
      <c r="Z642" s="33" t="s">
        <v>48</v>
      </c>
      <c r="AA642" s="33" t="s">
        <v>48</v>
      </c>
      <c r="AB642" s="33" t="s">
        <v>48</v>
      </c>
      <c r="AC642" s="33" t="s">
        <v>123</v>
      </c>
      <c r="AD642" s="33" t="s">
        <v>123</v>
      </c>
    </row>
    <row r="643" spans="1:30" ht="36" hidden="1">
      <c r="A643" s="33" t="s">
        <v>1131</v>
      </c>
      <c r="B643" s="33" t="s">
        <v>41</v>
      </c>
      <c r="C643" s="33" t="s">
        <v>1132</v>
      </c>
      <c r="D643" s="33">
        <v>2321</v>
      </c>
      <c r="E643" s="33" t="s">
        <v>604</v>
      </c>
      <c r="F643" s="33" t="s">
        <v>1146</v>
      </c>
      <c r="G643" s="35">
        <v>0</v>
      </c>
      <c r="H643" s="74">
        <v>30833.33</v>
      </c>
      <c r="I643" s="33" t="s">
        <v>42</v>
      </c>
      <c r="J643" s="34">
        <v>840968.54</v>
      </c>
      <c r="K643" s="33" t="s">
        <v>43</v>
      </c>
      <c r="L643" s="126" t="s">
        <v>52</v>
      </c>
      <c r="M643" s="33" t="s">
        <v>59</v>
      </c>
      <c r="N643" s="33" t="s">
        <v>45</v>
      </c>
      <c r="O643" s="33" t="s">
        <v>45</v>
      </c>
      <c r="P643" s="33" t="s">
        <v>45</v>
      </c>
      <c r="Q643" s="33" t="s">
        <v>45</v>
      </c>
      <c r="R643" s="33" t="s">
        <v>45</v>
      </c>
      <c r="S643" s="33" t="s">
        <v>45</v>
      </c>
      <c r="T643" s="33" t="s">
        <v>46</v>
      </c>
      <c r="U643" s="33" t="s">
        <v>53</v>
      </c>
      <c r="V643" s="33" t="s">
        <v>60</v>
      </c>
      <c r="W643" s="33" t="s">
        <v>48</v>
      </c>
      <c r="X643" s="33" t="s">
        <v>48</v>
      </c>
      <c r="Y643" s="33" t="s">
        <v>48</v>
      </c>
      <c r="Z643" s="33" t="s">
        <v>48</v>
      </c>
      <c r="AA643" s="33" t="s">
        <v>48</v>
      </c>
      <c r="AB643" s="33" t="s">
        <v>48</v>
      </c>
      <c r="AC643" s="33" t="s">
        <v>123</v>
      </c>
      <c r="AD643" s="33" t="s">
        <v>123</v>
      </c>
    </row>
    <row r="644" spans="1:30" ht="36" hidden="1">
      <c r="A644" s="33" t="s">
        <v>1131</v>
      </c>
      <c r="B644" s="33" t="s">
        <v>41</v>
      </c>
      <c r="C644" s="33" t="s">
        <v>1132</v>
      </c>
      <c r="D644" s="33">
        <v>2321</v>
      </c>
      <c r="E644" s="33" t="s">
        <v>604</v>
      </c>
      <c r="F644" s="33" t="s">
        <v>1147</v>
      </c>
      <c r="G644" s="35">
        <v>0</v>
      </c>
      <c r="H644" s="158">
        <v>26666.67</v>
      </c>
      <c r="I644" s="33" t="s">
        <v>42</v>
      </c>
      <c r="J644" s="34">
        <v>867635.21</v>
      </c>
      <c r="K644" s="33" t="s">
        <v>43</v>
      </c>
      <c r="L644" s="126" t="s">
        <v>52</v>
      </c>
      <c r="M644" s="33" t="s">
        <v>59</v>
      </c>
      <c r="N644" s="33" t="s">
        <v>45</v>
      </c>
      <c r="O644" s="33" t="s">
        <v>45</v>
      </c>
      <c r="P644" s="33" t="s">
        <v>45</v>
      </c>
      <c r="Q644" s="33" t="s">
        <v>45</v>
      </c>
      <c r="R644" s="33" t="s">
        <v>45</v>
      </c>
      <c r="S644" s="33" t="s">
        <v>45</v>
      </c>
      <c r="T644" s="33" t="s">
        <v>46</v>
      </c>
      <c r="U644" s="33" t="s">
        <v>53</v>
      </c>
      <c r="V644" s="33" t="s">
        <v>60</v>
      </c>
      <c r="W644" s="33" t="s">
        <v>48</v>
      </c>
      <c r="X644" s="33" t="s">
        <v>48</v>
      </c>
      <c r="Y644" s="33" t="s">
        <v>48</v>
      </c>
      <c r="Z644" s="33" t="s">
        <v>48</v>
      </c>
      <c r="AA644" s="33" t="s">
        <v>48</v>
      </c>
      <c r="AB644" s="33" t="s">
        <v>48</v>
      </c>
      <c r="AC644" s="33" t="s">
        <v>123</v>
      </c>
      <c r="AD644" s="33" t="s">
        <v>123</v>
      </c>
    </row>
    <row r="645" spans="1:30" ht="36" hidden="1">
      <c r="A645" s="33" t="s">
        <v>1131</v>
      </c>
      <c r="B645" s="33" t="s">
        <v>41</v>
      </c>
      <c r="C645" s="33" t="s">
        <v>1132</v>
      </c>
      <c r="D645" s="33">
        <v>2321</v>
      </c>
      <c r="E645" s="33" t="s">
        <v>604</v>
      </c>
      <c r="F645" s="33" t="s">
        <v>1148</v>
      </c>
      <c r="G645" s="35">
        <v>0</v>
      </c>
      <c r="H645" s="74">
        <v>28333.33</v>
      </c>
      <c r="I645" s="33" t="s">
        <v>42</v>
      </c>
      <c r="J645" s="34">
        <v>895968.54</v>
      </c>
      <c r="K645" s="33" t="s">
        <v>43</v>
      </c>
      <c r="L645" s="126" t="s">
        <v>52</v>
      </c>
      <c r="M645" s="33" t="s">
        <v>59</v>
      </c>
      <c r="N645" s="33" t="s">
        <v>45</v>
      </c>
      <c r="O645" s="33" t="s">
        <v>45</v>
      </c>
      <c r="P645" s="33" t="s">
        <v>45</v>
      </c>
      <c r="Q645" s="33" t="s">
        <v>45</v>
      </c>
      <c r="R645" s="33" t="s">
        <v>45</v>
      </c>
      <c r="S645" s="33" t="s">
        <v>45</v>
      </c>
      <c r="T645" s="33" t="s">
        <v>46</v>
      </c>
      <c r="U645" s="33" t="s">
        <v>53</v>
      </c>
      <c r="V645" s="33" t="s">
        <v>60</v>
      </c>
      <c r="W645" s="33" t="s">
        <v>48</v>
      </c>
      <c r="X645" s="33" t="s">
        <v>48</v>
      </c>
      <c r="Y645" s="33" t="s">
        <v>48</v>
      </c>
      <c r="Z645" s="33" t="s">
        <v>48</v>
      </c>
      <c r="AA645" s="33" t="s">
        <v>48</v>
      </c>
      <c r="AB645" s="33" t="s">
        <v>48</v>
      </c>
      <c r="AC645" s="33" t="s">
        <v>123</v>
      </c>
      <c r="AD645" s="33" t="s">
        <v>123</v>
      </c>
    </row>
    <row r="646" spans="1:30" ht="36" hidden="1">
      <c r="A646" s="33" t="s">
        <v>1131</v>
      </c>
      <c r="B646" s="33" t="s">
        <v>41</v>
      </c>
      <c r="C646" s="33" t="s">
        <v>1132</v>
      </c>
      <c r="D646" s="33">
        <v>2321</v>
      </c>
      <c r="E646" s="33" t="s">
        <v>604</v>
      </c>
      <c r="F646" s="33" t="s">
        <v>721</v>
      </c>
      <c r="G646" s="35">
        <v>0</v>
      </c>
      <c r="H646" s="74">
        <v>16666.669999999998</v>
      </c>
      <c r="I646" s="33" t="s">
        <v>42</v>
      </c>
      <c r="J646" s="34">
        <v>912635.21</v>
      </c>
      <c r="K646" s="33" t="s">
        <v>43</v>
      </c>
      <c r="L646" s="126" t="s">
        <v>52</v>
      </c>
      <c r="M646" s="33" t="s">
        <v>59</v>
      </c>
      <c r="N646" s="33" t="s">
        <v>45</v>
      </c>
      <c r="O646" s="33" t="s">
        <v>45</v>
      </c>
      <c r="P646" s="33" t="s">
        <v>45</v>
      </c>
      <c r="Q646" s="33" t="s">
        <v>45</v>
      </c>
      <c r="R646" s="33" t="s">
        <v>45</v>
      </c>
      <c r="S646" s="33" t="s">
        <v>45</v>
      </c>
      <c r="T646" s="33" t="s">
        <v>46</v>
      </c>
      <c r="U646" s="33" t="s">
        <v>53</v>
      </c>
      <c r="V646" s="33" t="s">
        <v>60</v>
      </c>
      <c r="W646" s="33" t="s">
        <v>48</v>
      </c>
      <c r="X646" s="33" t="s">
        <v>48</v>
      </c>
      <c r="Y646" s="33" t="s">
        <v>48</v>
      </c>
      <c r="Z646" s="33" t="s">
        <v>48</v>
      </c>
      <c r="AA646" s="33" t="s">
        <v>48</v>
      </c>
      <c r="AB646" s="33" t="s">
        <v>48</v>
      </c>
      <c r="AC646" s="33" t="s">
        <v>123</v>
      </c>
      <c r="AD646" s="33" t="s">
        <v>123</v>
      </c>
    </row>
    <row r="647" spans="1:30" ht="36" hidden="1">
      <c r="A647" s="33" t="s">
        <v>1131</v>
      </c>
      <c r="B647" s="33" t="s">
        <v>41</v>
      </c>
      <c r="C647" s="33" t="s">
        <v>1132</v>
      </c>
      <c r="D647" s="33">
        <v>2321</v>
      </c>
      <c r="E647" s="33" t="s">
        <v>604</v>
      </c>
      <c r="F647" s="33" t="s">
        <v>62</v>
      </c>
      <c r="G647" s="35">
        <v>0</v>
      </c>
      <c r="H647" s="74">
        <v>300000</v>
      </c>
      <c r="I647" s="33" t="s">
        <v>42</v>
      </c>
      <c r="J647" s="34">
        <v>4248763</v>
      </c>
      <c r="K647" s="33" t="s">
        <v>43</v>
      </c>
      <c r="L647" s="126" t="s">
        <v>49</v>
      </c>
      <c r="M647" s="33" t="s">
        <v>59</v>
      </c>
      <c r="N647" s="33" t="s">
        <v>45</v>
      </c>
      <c r="O647" s="33" t="s">
        <v>45</v>
      </c>
      <c r="P647" s="33" t="s">
        <v>45</v>
      </c>
      <c r="Q647" s="33" t="s">
        <v>45</v>
      </c>
      <c r="R647" s="33" t="s">
        <v>45</v>
      </c>
      <c r="S647" s="33" t="s">
        <v>45</v>
      </c>
      <c r="T647" s="33" t="s">
        <v>46</v>
      </c>
      <c r="U647" s="33" t="s">
        <v>50</v>
      </c>
      <c r="V647" s="33" t="s">
        <v>60</v>
      </c>
      <c r="W647" s="33" t="s">
        <v>48</v>
      </c>
      <c r="X647" s="33" t="s">
        <v>48</v>
      </c>
      <c r="Y647" s="33" t="s">
        <v>48</v>
      </c>
      <c r="Z647" s="33" t="s">
        <v>48</v>
      </c>
      <c r="AA647" s="33" t="s">
        <v>48</v>
      </c>
      <c r="AB647" s="33" t="s">
        <v>48</v>
      </c>
      <c r="AC647" s="33" t="s">
        <v>123</v>
      </c>
      <c r="AD647" s="33" t="s">
        <v>123</v>
      </c>
    </row>
    <row r="648" spans="1:30" ht="36" hidden="1">
      <c r="A648" s="33" t="s">
        <v>1131</v>
      </c>
      <c r="B648" s="33" t="s">
        <v>41</v>
      </c>
      <c r="C648" s="33" t="s">
        <v>1134</v>
      </c>
      <c r="D648" s="33">
        <v>2649</v>
      </c>
      <c r="E648" s="33" t="s">
        <v>119</v>
      </c>
      <c r="F648" s="33" t="s">
        <v>442</v>
      </c>
      <c r="G648" s="35">
        <v>0</v>
      </c>
      <c r="H648" s="74">
        <v>45833.33</v>
      </c>
      <c r="I648" s="33" t="s">
        <v>42</v>
      </c>
      <c r="J648" s="34">
        <v>4294596.33</v>
      </c>
      <c r="K648" s="33" t="s">
        <v>43</v>
      </c>
      <c r="L648" s="126" t="s">
        <v>49</v>
      </c>
      <c r="M648" s="33" t="s">
        <v>59</v>
      </c>
      <c r="N648" s="33" t="s">
        <v>45</v>
      </c>
      <c r="O648" s="33" t="s">
        <v>45</v>
      </c>
      <c r="P648" s="33" t="s">
        <v>45</v>
      </c>
      <c r="Q648" s="33" t="s">
        <v>45</v>
      </c>
      <c r="R648" s="33" t="s">
        <v>45</v>
      </c>
      <c r="S648" s="33" t="s">
        <v>45</v>
      </c>
      <c r="T648" s="33" t="s">
        <v>46</v>
      </c>
      <c r="U648" s="33" t="s">
        <v>50</v>
      </c>
      <c r="V648" s="33" t="s">
        <v>60</v>
      </c>
      <c r="W648" s="33" t="s">
        <v>48</v>
      </c>
      <c r="X648" s="33" t="s">
        <v>48</v>
      </c>
      <c r="Y648" s="33" t="s">
        <v>48</v>
      </c>
      <c r="Z648" s="33" t="s">
        <v>48</v>
      </c>
      <c r="AA648" s="33" t="s">
        <v>48</v>
      </c>
      <c r="AB648" s="33" t="s">
        <v>48</v>
      </c>
      <c r="AC648" s="33" t="s">
        <v>123</v>
      </c>
      <c r="AD648" s="33" t="s">
        <v>123</v>
      </c>
    </row>
    <row r="649" spans="1:30" ht="36" hidden="1">
      <c r="A649" s="33" t="s">
        <v>1131</v>
      </c>
      <c r="B649" s="33" t="s">
        <v>41</v>
      </c>
      <c r="C649" s="33" t="s">
        <v>1132</v>
      </c>
      <c r="D649" s="33">
        <v>2321</v>
      </c>
      <c r="E649" s="33" t="s">
        <v>604</v>
      </c>
      <c r="F649" s="33" t="s">
        <v>92</v>
      </c>
      <c r="G649" s="35">
        <v>0</v>
      </c>
      <c r="H649" s="74">
        <v>26666.67</v>
      </c>
      <c r="I649" s="33" t="s">
        <v>42</v>
      </c>
      <c r="J649" s="34">
        <v>246666.67</v>
      </c>
      <c r="K649" s="33" t="s">
        <v>43</v>
      </c>
      <c r="L649" s="126" t="s">
        <v>85</v>
      </c>
      <c r="M649" s="33" t="s">
        <v>59</v>
      </c>
      <c r="N649" s="33" t="s">
        <v>45</v>
      </c>
      <c r="O649" s="33" t="s">
        <v>45</v>
      </c>
      <c r="P649" s="33" t="s">
        <v>45</v>
      </c>
      <c r="Q649" s="33" t="s">
        <v>45</v>
      </c>
      <c r="R649" s="33" t="s">
        <v>45</v>
      </c>
      <c r="S649" s="33" t="s">
        <v>45</v>
      </c>
      <c r="T649" s="33" t="s">
        <v>46</v>
      </c>
      <c r="U649" s="33" t="s">
        <v>1120</v>
      </c>
      <c r="V649" s="33" t="s">
        <v>60</v>
      </c>
      <c r="W649" s="33" t="s">
        <v>48</v>
      </c>
      <c r="X649" s="33" t="s">
        <v>48</v>
      </c>
      <c r="Y649" s="33" t="s">
        <v>48</v>
      </c>
      <c r="Z649" s="33" t="s">
        <v>48</v>
      </c>
      <c r="AA649" s="33" t="s">
        <v>48</v>
      </c>
      <c r="AB649" s="33" t="s">
        <v>48</v>
      </c>
      <c r="AC649" s="33" t="s">
        <v>123</v>
      </c>
      <c r="AD649" s="33" t="s">
        <v>123</v>
      </c>
    </row>
    <row r="650" spans="1:30" ht="36" hidden="1">
      <c r="A650" s="33" t="s">
        <v>1131</v>
      </c>
      <c r="B650" s="33" t="s">
        <v>41</v>
      </c>
      <c r="C650" s="33" t="s">
        <v>1134</v>
      </c>
      <c r="D650" s="33">
        <v>2649</v>
      </c>
      <c r="E650" s="33" t="s">
        <v>119</v>
      </c>
      <c r="F650" s="33" t="s">
        <v>291</v>
      </c>
      <c r="G650" s="35">
        <v>0</v>
      </c>
      <c r="H650" s="74">
        <v>29787.49</v>
      </c>
      <c r="I650" s="33" t="s">
        <v>42</v>
      </c>
      <c r="J650" s="34">
        <v>923411.99</v>
      </c>
      <c r="K650" s="33" t="s">
        <v>43</v>
      </c>
      <c r="L650" s="126" t="s">
        <v>292</v>
      </c>
      <c r="M650" s="33" t="s">
        <v>59</v>
      </c>
      <c r="N650" s="33" t="s">
        <v>45</v>
      </c>
      <c r="O650" s="33" t="s">
        <v>45</v>
      </c>
      <c r="P650" s="33" t="s">
        <v>45</v>
      </c>
      <c r="Q650" s="33" t="s">
        <v>45</v>
      </c>
      <c r="R650" s="33" t="s">
        <v>45</v>
      </c>
      <c r="S650" s="33" t="s">
        <v>45</v>
      </c>
      <c r="T650" s="33" t="s">
        <v>46</v>
      </c>
      <c r="U650" s="33" t="s">
        <v>293</v>
      </c>
      <c r="V650" s="33" t="s">
        <v>60</v>
      </c>
      <c r="W650" s="33" t="s">
        <v>48</v>
      </c>
      <c r="X650" s="33" t="s">
        <v>48</v>
      </c>
      <c r="Y650" s="33" t="s">
        <v>48</v>
      </c>
      <c r="Z650" s="33" t="s">
        <v>48</v>
      </c>
      <c r="AA650" s="33" t="s">
        <v>48</v>
      </c>
      <c r="AB650" s="33" t="s">
        <v>48</v>
      </c>
      <c r="AC650" s="33" t="s">
        <v>123</v>
      </c>
      <c r="AD650" s="33" t="s">
        <v>123</v>
      </c>
    </row>
    <row r="651" spans="1:30" ht="36" hidden="1">
      <c r="A651" s="33" t="s">
        <v>1131</v>
      </c>
      <c r="B651" s="33" t="s">
        <v>41</v>
      </c>
      <c r="C651" s="33" t="s">
        <v>1149</v>
      </c>
      <c r="D651" s="33">
        <v>414</v>
      </c>
      <c r="E651" s="33" t="s">
        <v>110</v>
      </c>
      <c r="F651" s="33" t="s">
        <v>1150</v>
      </c>
      <c r="G651" s="74">
        <v>43000</v>
      </c>
      <c r="H651" s="35">
        <v>0</v>
      </c>
      <c r="I651" s="33" t="s">
        <v>42</v>
      </c>
      <c r="J651" s="34">
        <v>307290</v>
      </c>
      <c r="K651" s="33" t="s">
        <v>43</v>
      </c>
      <c r="L651" s="33" t="s">
        <v>54</v>
      </c>
      <c r="M651" s="33" t="s">
        <v>59</v>
      </c>
      <c r="N651" s="33" t="s">
        <v>45</v>
      </c>
      <c r="O651" s="33" t="s">
        <v>45</v>
      </c>
      <c r="P651" s="33" t="s">
        <v>45</v>
      </c>
      <c r="Q651" s="33" t="s">
        <v>45</v>
      </c>
      <c r="R651" s="33" t="s">
        <v>45</v>
      </c>
      <c r="S651" s="33" t="s">
        <v>45</v>
      </c>
      <c r="T651" s="33" t="s">
        <v>46</v>
      </c>
      <c r="U651" s="33" t="s">
        <v>55</v>
      </c>
      <c r="V651" s="33" t="s">
        <v>60</v>
      </c>
      <c r="W651" s="33" t="s">
        <v>48</v>
      </c>
      <c r="X651" s="33" t="s">
        <v>48</v>
      </c>
      <c r="Y651" s="33" t="s">
        <v>48</v>
      </c>
      <c r="Z651" s="33" t="s">
        <v>48</v>
      </c>
      <c r="AA651" s="33" t="s">
        <v>48</v>
      </c>
      <c r="AB651" s="33" t="s">
        <v>48</v>
      </c>
      <c r="AC651" s="33" t="s">
        <v>123</v>
      </c>
      <c r="AD651" s="33" t="s">
        <v>123</v>
      </c>
    </row>
    <row r="652" spans="1:30" ht="36" hidden="1">
      <c r="A652" s="33" t="s">
        <v>1131</v>
      </c>
      <c r="B652" s="33" t="s">
        <v>41</v>
      </c>
      <c r="C652" s="33" t="s">
        <v>1151</v>
      </c>
      <c r="D652" s="33">
        <v>513</v>
      </c>
      <c r="E652" s="33" t="s">
        <v>78</v>
      </c>
      <c r="F652" s="33" t="s">
        <v>1150</v>
      </c>
      <c r="G652" s="74">
        <v>1970</v>
      </c>
      <c r="H652" s="35">
        <v>0</v>
      </c>
      <c r="I652" s="33" t="s">
        <v>42</v>
      </c>
      <c r="J652" s="34">
        <v>305320</v>
      </c>
      <c r="K652" s="33" t="s">
        <v>43</v>
      </c>
      <c r="L652" s="33" t="s">
        <v>54</v>
      </c>
      <c r="M652" s="33" t="s">
        <v>59</v>
      </c>
      <c r="N652" s="33" t="s">
        <v>45</v>
      </c>
      <c r="O652" s="33" t="s">
        <v>45</v>
      </c>
      <c r="P652" s="33" t="s">
        <v>45</v>
      </c>
      <c r="Q652" s="33" t="s">
        <v>45</v>
      </c>
      <c r="R652" s="33" t="s">
        <v>45</v>
      </c>
      <c r="S652" s="33" t="s">
        <v>45</v>
      </c>
      <c r="T652" s="33" t="s">
        <v>46</v>
      </c>
      <c r="U652" s="33" t="s">
        <v>55</v>
      </c>
      <c r="V652" s="33" t="s">
        <v>60</v>
      </c>
      <c r="W652" s="33" t="s">
        <v>48</v>
      </c>
      <c r="X652" s="33" t="s">
        <v>48</v>
      </c>
      <c r="Y652" s="33" t="s">
        <v>48</v>
      </c>
      <c r="Z652" s="33" t="s">
        <v>48</v>
      </c>
      <c r="AA652" s="33" t="s">
        <v>48</v>
      </c>
      <c r="AB652" s="33" t="s">
        <v>48</v>
      </c>
      <c r="AC652" s="33" t="s">
        <v>123</v>
      </c>
      <c r="AD652" s="33" t="s">
        <v>123</v>
      </c>
    </row>
    <row r="653" spans="1:30" ht="36" hidden="1">
      <c r="A653" s="33" t="s">
        <v>1131</v>
      </c>
      <c r="B653" s="33" t="s">
        <v>41</v>
      </c>
      <c r="C653" s="33" t="s">
        <v>1136</v>
      </c>
      <c r="D653" s="33">
        <v>1440</v>
      </c>
      <c r="E653" s="33" t="s">
        <v>410</v>
      </c>
      <c r="F653" s="33" t="s">
        <v>1150</v>
      </c>
      <c r="G653" s="74">
        <v>173842</v>
      </c>
      <c r="H653" s="35">
        <v>0</v>
      </c>
      <c r="I653" s="33" t="s">
        <v>42</v>
      </c>
      <c r="J653" s="34">
        <v>131478</v>
      </c>
      <c r="K653" s="33" t="s">
        <v>43</v>
      </c>
      <c r="L653" s="33" t="s">
        <v>54</v>
      </c>
      <c r="M653" s="33" t="s">
        <v>59</v>
      </c>
      <c r="N653" s="33" t="s">
        <v>45</v>
      </c>
      <c r="O653" s="33" t="s">
        <v>45</v>
      </c>
      <c r="P653" s="33" t="s">
        <v>45</v>
      </c>
      <c r="Q653" s="33" t="s">
        <v>45</v>
      </c>
      <c r="R653" s="33" t="s">
        <v>45</v>
      </c>
      <c r="S653" s="33" t="s">
        <v>45</v>
      </c>
      <c r="T653" s="33" t="s">
        <v>46</v>
      </c>
      <c r="U653" s="33" t="s">
        <v>55</v>
      </c>
      <c r="V653" s="33" t="s">
        <v>60</v>
      </c>
      <c r="W653" s="33" t="s">
        <v>48</v>
      </c>
      <c r="X653" s="33" t="s">
        <v>48</v>
      </c>
      <c r="Y653" s="33" t="s">
        <v>48</v>
      </c>
      <c r="Z653" s="33" t="s">
        <v>48</v>
      </c>
      <c r="AA653" s="33" t="s">
        <v>48</v>
      </c>
      <c r="AB653" s="33" t="s">
        <v>48</v>
      </c>
      <c r="AC653" s="33" t="s">
        <v>123</v>
      </c>
      <c r="AD653" s="33" t="s">
        <v>123</v>
      </c>
    </row>
    <row r="654" spans="1:30" ht="36" hidden="1">
      <c r="A654" s="33" t="s">
        <v>1154</v>
      </c>
      <c r="B654" s="33" t="s">
        <v>41</v>
      </c>
      <c r="C654" s="33" t="s">
        <v>1155</v>
      </c>
      <c r="D654" s="33">
        <v>5347</v>
      </c>
      <c r="E654" s="33" t="s">
        <v>157</v>
      </c>
      <c r="F654" s="33" t="s">
        <v>1165</v>
      </c>
      <c r="G654" s="35">
        <v>0</v>
      </c>
      <c r="H654" s="34">
        <v>109505.91</v>
      </c>
      <c r="I654" s="33" t="s">
        <v>42</v>
      </c>
      <c r="J654" s="34">
        <v>313187.21000000002</v>
      </c>
      <c r="K654" s="33" t="s">
        <v>43</v>
      </c>
      <c r="L654" s="33" t="s">
        <v>44</v>
      </c>
      <c r="M654" s="33" t="s">
        <v>59</v>
      </c>
      <c r="N654" s="33" t="s">
        <v>45</v>
      </c>
      <c r="O654" s="33" t="s">
        <v>45</v>
      </c>
      <c r="P654" s="33" t="s">
        <v>45</v>
      </c>
      <c r="Q654" s="33" t="s">
        <v>45</v>
      </c>
      <c r="R654" s="33" t="s">
        <v>45</v>
      </c>
      <c r="S654" s="33" t="s">
        <v>45</v>
      </c>
      <c r="T654" s="33" t="s">
        <v>46</v>
      </c>
      <c r="U654" s="33" t="s">
        <v>47</v>
      </c>
      <c r="V654" s="33" t="s">
        <v>60</v>
      </c>
      <c r="W654" s="33" t="s">
        <v>48</v>
      </c>
      <c r="X654" s="33" t="s">
        <v>48</v>
      </c>
      <c r="Y654" s="33" t="s">
        <v>48</v>
      </c>
      <c r="Z654" s="33" t="s">
        <v>48</v>
      </c>
      <c r="AA654" s="33" t="s">
        <v>48</v>
      </c>
      <c r="AB654" s="33" t="s">
        <v>48</v>
      </c>
      <c r="AC654" s="33" t="s">
        <v>123</v>
      </c>
      <c r="AD654" s="33" t="s">
        <v>123</v>
      </c>
    </row>
    <row r="655" spans="1:30" ht="36" hidden="1">
      <c r="A655" s="33" t="s">
        <v>1154</v>
      </c>
      <c r="B655" s="33" t="s">
        <v>41</v>
      </c>
      <c r="C655" s="33" t="s">
        <v>1155</v>
      </c>
      <c r="D655" s="33">
        <v>5334</v>
      </c>
      <c r="E655" s="33" t="s">
        <v>127</v>
      </c>
      <c r="F655" s="33" t="s">
        <v>1143</v>
      </c>
      <c r="G655" s="35">
        <v>0</v>
      </c>
      <c r="H655" s="34">
        <v>5833.33</v>
      </c>
      <c r="I655" s="33" t="s">
        <v>42</v>
      </c>
      <c r="J655" s="34">
        <v>918468.54</v>
      </c>
      <c r="K655" s="33" t="s">
        <v>43</v>
      </c>
      <c r="L655" s="33" t="s">
        <v>52</v>
      </c>
      <c r="M655" s="33" t="s">
        <v>59</v>
      </c>
      <c r="N655" s="33" t="s">
        <v>45</v>
      </c>
      <c r="O655" s="33" t="s">
        <v>45</v>
      </c>
      <c r="P655" s="33" t="s">
        <v>45</v>
      </c>
      <c r="Q655" s="33" t="s">
        <v>45</v>
      </c>
      <c r="R655" s="33" t="s">
        <v>45</v>
      </c>
      <c r="S655" s="33" t="s">
        <v>45</v>
      </c>
      <c r="T655" s="33" t="s">
        <v>46</v>
      </c>
      <c r="U655" s="33" t="s">
        <v>53</v>
      </c>
      <c r="V655" s="33" t="s">
        <v>60</v>
      </c>
      <c r="W655" s="33" t="s">
        <v>48</v>
      </c>
      <c r="X655" s="33" t="s">
        <v>48</v>
      </c>
      <c r="Y655" s="33" t="s">
        <v>48</v>
      </c>
      <c r="Z655" s="33" t="s">
        <v>48</v>
      </c>
      <c r="AA655" s="33" t="s">
        <v>48</v>
      </c>
      <c r="AB655" s="33" t="s">
        <v>48</v>
      </c>
      <c r="AC655" s="33" t="s">
        <v>123</v>
      </c>
      <c r="AD655" s="33" t="s">
        <v>123</v>
      </c>
    </row>
    <row r="656" spans="1:30" ht="36" hidden="1">
      <c r="A656" s="33" t="s">
        <v>1154</v>
      </c>
      <c r="B656" s="33" t="s">
        <v>41</v>
      </c>
      <c r="C656" s="33" t="s">
        <v>1155</v>
      </c>
      <c r="D656" s="33">
        <v>5334</v>
      </c>
      <c r="E656" s="33" t="s">
        <v>127</v>
      </c>
      <c r="F656" s="33" t="s">
        <v>1144</v>
      </c>
      <c r="G656" s="35">
        <v>0</v>
      </c>
      <c r="H656" s="34">
        <v>7916.67</v>
      </c>
      <c r="I656" s="33" t="s">
        <v>42</v>
      </c>
      <c r="J656" s="34">
        <v>926385.21</v>
      </c>
      <c r="K656" s="33" t="s">
        <v>43</v>
      </c>
      <c r="L656" s="33" t="s">
        <v>52</v>
      </c>
      <c r="M656" s="33" t="s">
        <v>59</v>
      </c>
      <c r="N656" s="33" t="s">
        <v>45</v>
      </c>
      <c r="O656" s="33" t="s">
        <v>45</v>
      </c>
      <c r="P656" s="33" t="s">
        <v>45</v>
      </c>
      <c r="Q656" s="33" t="s">
        <v>45</v>
      </c>
      <c r="R656" s="33" t="s">
        <v>45</v>
      </c>
      <c r="S656" s="33" t="s">
        <v>45</v>
      </c>
      <c r="T656" s="33" t="s">
        <v>46</v>
      </c>
      <c r="U656" s="33" t="s">
        <v>53</v>
      </c>
      <c r="V656" s="33" t="s">
        <v>60</v>
      </c>
      <c r="W656" s="33" t="s">
        <v>48</v>
      </c>
      <c r="X656" s="33" t="s">
        <v>48</v>
      </c>
      <c r="Y656" s="33" t="s">
        <v>48</v>
      </c>
      <c r="Z656" s="33" t="s">
        <v>48</v>
      </c>
      <c r="AA656" s="33" t="s">
        <v>48</v>
      </c>
      <c r="AB656" s="33" t="s">
        <v>48</v>
      </c>
      <c r="AC656" s="33" t="s">
        <v>123</v>
      </c>
      <c r="AD656" s="33" t="s">
        <v>123</v>
      </c>
    </row>
    <row r="657" spans="1:30" ht="36" hidden="1">
      <c r="A657" s="33" t="s">
        <v>1154</v>
      </c>
      <c r="B657" s="33" t="s">
        <v>41</v>
      </c>
      <c r="C657" s="33" t="s">
        <v>1155</v>
      </c>
      <c r="D657" s="33">
        <v>5334</v>
      </c>
      <c r="E657" s="33" t="s">
        <v>127</v>
      </c>
      <c r="F657" s="33" t="s">
        <v>1145</v>
      </c>
      <c r="G657" s="35">
        <v>0</v>
      </c>
      <c r="H657" s="34">
        <v>13333.33</v>
      </c>
      <c r="I657" s="33" t="s">
        <v>42</v>
      </c>
      <c r="J657" s="34">
        <v>939718.54</v>
      </c>
      <c r="K657" s="33" t="s">
        <v>43</v>
      </c>
      <c r="L657" s="33" t="s">
        <v>52</v>
      </c>
      <c r="M657" s="33" t="s">
        <v>59</v>
      </c>
      <c r="N657" s="33" t="s">
        <v>45</v>
      </c>
      <c r="O657" s="33" t="s">
        <v>45</v>
      </c>
      <c r="P657" s="33" t="s">
        <v>45</v>
      </c>
      <c r="Q657" s="33" t="s">
        <v>45</v>
      </c>
      <c r="R657" s="33" t="s">
        <v>45</v>
      </c>
      <c r="S657" s="33" t="s">
        <v>45</v>
      </c>
      <c r="T657" s="33" t="s">
        <v>46</v>
      </c>
      <c r="U657" s="33" t="s">
        <v>53</v>
      </c>
      <c r="V657" s="33" t="s">
        <v>60</v>
      </c>
      <c r="W657" s="33" t="s">
        <v>48</v>
      </c>
      <c r="X657" s="33" t="s">
        <v>48</v>
      </c>
      <c r="Y657" s="33" t="s">
        <v>48</v>
      </c>
      <c r="Z657" s="33" t="s">
        <v>48</v>
      </c>
      <c r="AA657" s="33" t="s">
        <v>48</v>
      </c>
      <c r="AB657" s="33" t="s">
        <v>48</v>
      </c>
      <c r="AC657" s="33" t="s">
        <v>123</v>
      </c>
      <c r="AD657" s="33" t="s">
        <v>123</v>
      </c>
    </row>
    <row r="658" spans="1:30" ht="36" hidden="1">
      <c r="A658" s="33" t="s">
        <v>1154</v>
      </c>
      <c r="B658" s="33" t="s">
        <v>41</v>
      </c>
      <c r="C658" s="33" t="s">
        <v>1155</v>
      </c>
      <c r="D658" s="33">
        <v>5334</v>
      </c>
      <c r="E658" s="33" t="s">
        <v>127</v>
      </c>
      <c r="F658" s="33" t="s">
        <v>1146</v>
      </c>
      <c r="G658" s="35">
        <v>0</v>
      </c>
      <c r="H658" s="34">
        <v>30833.33</v>
      </c>
      <c r="I658" s="33" t="s">
        <v>42</v>
      </c>
      <c r="J658" s="34">
        <v>970551.87</v>
      </c>
      <c r="K658" s="33" t="s">
        <v>43</v>
      </c>
      <c r="L658" s="33" t="s">
        <v>52</v>
      </c>
      <c r="M658" s="33" t="s">
        <v>59</v>
      </c>
      <c r="N658" s="33" t="s">
        <v>45</v>
      </c>
      <c r="O658" s="33" t="s">
        <v>45</v>
      </c>
      <c r="P658" s="33" t="s">
        <v>45</v>
      </c>
      <c r="Q658" s="33" t="s">
        <v>45</v>
      </c>
      <c r="R658" s="33" t="s">
        <v>45</v>
      </c>
      <c r="S658" s="33" t="s">
        <v>45</v>
      </c>
      <c r="T658" s="33" t="s">
        <v>46</v>
      </c>
      <c r="U658" s="33" t="s">
        <v>53</v>
      </c>
      <c r="V658" s="33" t="s">
        <v>60</v>
      </c>
      <c r="W658" s="33" t="s">
        <v>48</v>
      </c>
      <c r="X658" s="33" t="s">
        <v>48</v>
      </c>
      <c r="Y658" s="33" t="s">
        <v>48</v>
      </c>
      <c r="Z658" s="33" t="s">
        <v>48</v>
      </c>
      <c r="AA658" s="33" t="s">
        <v>48</v>
      </c>
      <c r="AB658" s="33" t="s">
        <v>48</v>
      </c>
      <c r="AC658" s="33" t="s">
        <v>123</v>
      </c>
      <c r="AD658" s="33" t="s">
        <v>123</v>
      </c>
    </row>
    <row r="659" spans="1:30" ht="36" hidden="1">
      <c r="A659" s="33" t="s">
        <v>1154</v>
      </c>
      <c r="B659" s="33" t="s">
        <v>41</v>
      </c>
      <c r="C659" s="33" t="s">
        <v>1155</v>
      </c>
      <c r="D659" s="33">
        <v>5334</v>
      </c>
      <c r="E659" s="33" t="s">
        <v>127</v>
      </c>
      <c r="F659" s="33" t="s">
        <v>1147</v>
      </c>
      <c r="G659" s="35">
        <v>0</v>
      </c>
      <c r="H659" s="149">
        <v>26666.67</v>
      </c>
      <c r="I659" s="33" t="s">
        <v>42</v>
      </c>
      <c r="J659" s="34">
        <v>997218.54</v>
      </c>
      <c r="K659" s="33" t="s">
        <v>43</v>
      </c>
      <c r="L659" s="33" t="s">
        <v>52</v>
      </c>
      <c r="M659" s="33" t="s">
        <v>59</v>
      </c>
      <c r="N659" s="33" t="s">
        <v>45</v>
      </c>
      <c r="O659" s="33" t="s">
        <v>45</v>
      </c>
      <c r="P659" s="33" t="s">
        <v>45</v>
      </c>
      <c r="Q659" s="33" t="s">
        <v>45</v>
      </c>
      <c r="R659" s="33" t="s">
        <v>45</v>
      </c>
      <c r="S659" s="33" t="s">
        <v>45</v>
      </c>
      <c r="T659" s="33" t="s">
        <v>46</v>
      </c>
      <c r="U659" s="33" t="s">
        <v>53</v>
      </c>
      <c r="V659" s="33" t="s">
        <v>60</v>
      </c>
      <c r="W659" s="33" t="s">
        <v>48</v>
      </c>
      <c r="X659" s="33" t="s">
        <v>48</v>
      </c>
      <c r="Y659" s="33" t="s">
        <v>48</v>
      </c>
      <c r="Z659" s="33" t="s">
        <v>48</v>
      </c>
      <c r="AA659" s="33" t="s">
        <v>48</v>
      </c>
      <c r="AB659" s="33" t="s">
        <v>48</v>
      </c>
      <c r="AC659" s="33" t="s">
        <v>123</v>
      </c>
      <c r="AD659" s="33" t="s">
        <v>123</v>
      </c>
    </row>
    <row r="660" spans="1:30" ht="36" hidden="1">
      <c r="A660" s="33" t="s">
        <v>1154</v>
      </c>
      <c r="B660" s="33" t="s">
        <v>41</v>
      </c>
      <c r="C660" s="33" t="s">
        <v>1155</v>
      </c>
      <c r="D660" s="33">
        <v>5334</v>
      </c>
      <c r="E660" s="33" t="s">
        <v>127</v>
      </c>
      <c r="F660" s="33" t="s">
        <v>1148</v>
      </c>
      <c r="G660" s="35">
        <v>0</v>
      </c>
      <c r="H660" s="34">
        <v>28333.33</v>
      </c>
      <c r="I660" s="33" t="s">
        <v>42</v>
      </c>
      <c r="J660" s="34">
        <v>1025551.87</v>
      </c>
      <c r="K660" s="33" t="s">
        <v>43</v>
      </c>
      <c r="L660" s="33" t="s">
        <v>52</v>
      </c>
      <c r="M660" s="33" t="s">
        <v>59</v>
      </c>
      <c r="N660" s="33" t="s">
        <v>45</v>
      </c>
      <c r="O660" s="33" t="s">
        <v>45</v>
      </c>
      <c r="P660" s="33" t="s">
        <v>45</v>
      </c>
      <c r="Q660" s="33" t="s">
        <v>45</v>
      </c>
      <c r="R660" s="33" t="s">
        <v>45</v>
      </c>
      <c r="S660" s="33" t="s">
        <v>45</v>
      </c>
      <c r="T660" s="33" t="s">
        <v>46</v>
      </c>
      <c r="U660" s="33" t="s">
        <v>53</v>
      </c>
      <c r="V660" s="33" t="s">
        <v>60</v>
      </c>
      <c r="W660" s="33" t="s">
        <v>48</v>
      </c>
      <c r="X660" s="33" t="s">
        <v>48</v>
      </c>
      <c r="Y660" s="33" t="s">
        <v>48</v>
      </c>
      <c r="Z660" s="33" t="s">
        <v>48</v>
      </c>
      <c r="AA660" s="33" t="s">
        <v>48</v>
      </c>
      <c r="AB660" s="33" t="s">
        <v>48</v>
      </c>
      <c r="AC660" s="33" t="s">
        <v>123</v>
      </c>
      <c r="AD660" s="33" t="s">
        <v>123</v>
      </c>
    </row>
    <row r="661" spans="1:30" ht="36" hidden="1">
      <c r="A661" s="33" t="s">
        <v>1154</v>
      </c>
      <c r="B661" s="33" t="s">
        <v>41</v>
      </c>
      <c r="C661" s="33" t="s">
        <v>1155</v>
      </c>
      <c r="D661" s="33">
        <v>5334</v>
      </c>
      <c r="E661" s="33" t="s">
        <v>127</v>
      </c>
      <c r="F661" s="33" t="s">
        <v>721</v>
      </c>
      <c r="G661" s="35">
        <v>0</v>
      </c>
      <c r="H661" s="34">
        <v>16666.669999999998</v>
      </c>
      <c r="I661" s="33" t="s">
        <v>42</v>
      </c>
      <c r="J661" s="34">
        <v>1042218.54</v>
      </c>
      <c r="K661" s="33" t="s">
        <v>43</v>
      </c>
      <c r="L661" s="33" t="s">
        <v>52</v>
      </c>
      <c r="M661" s="33" t="s">
        <v>59</v>
      </c>
      <c r="N661" s="33" t="s">
        <v>45</v>
      </c>
      <c r="O661" s="33" t="s">
        <v>45</v>
      </c>
      <c r="P661" s="33" t="s">
        <v>45</v>
      </c>
      <c r="Q661" s="33" t="s">
        <v>45</v>
      </c>
      <c r="R661" s="33" t="s">
        <v>45</v>
      </c>
      <c r="S661" s="33" t="s">
        <v>45</v>
      </c>
      <c r="T661" s="33" t="s">
        <v>46</v>
      </c>
      <c r="U661" s="33" t="s">
        <v>53</v>
      </c>
      <c r="V661" s="33" t="s">
        <v>60</v>
      </c>
      <c r="W661" s="33" t="s">
        <v>48</v>
      </c>
      <c r="X661" s="33" t="s">
        <v>48</v>
      </c>
      <c r="Y661" s="33" t="s">
        <v>48</v>
      </c>
      <c r="Z661" s="33" t="s">
        <v>48</v>
      </c>
      <c r="AA661" s="33" t="s">
        <v>48</v>
      </c>
      <c r="AB661" s="33" t="s">
        <v>48</v>
      </c>
      <c r="AC661" s="33" t="s">
        <v>123</v>
      </c>
      <c r="AD661" s="33" t="s">
        <v>123</v>
      </c>
    </row>
    <row r="662" spans="1:30" ht="36" hidden="1">
      <c r="A662" s="33" t="s">
        <v>1154</v>
      </c>
      <c r="B662" s="33" t="s">
        <v>41</v>
      </c>
      <c r="C662" s="33" t="s">
        <v>1155</v>
      </c>
      <c r="D662" s="33">
        <v>5334</v>
      </c>
      <c r="E662" s="33" t="s">
        <v>127</v>
      </c>
      <c r="F662" s="33" t="s">
        <v>62</v>
      </c>
      <c r="G662" s="35">
        <v>0</v>
      </c>
      <c r="H662" s="34">
        <v>300000</v>
      </c>
      <c r="I662" s="33" t="s">
        <v>42</v>
      </c>
      <c r="J662" s="34">
        <v>4594596.33</v>
      </c>
      <c r="K662" s="33" t="s">
        <v>43</v>
      </c>
      <c r="L662" s="33" t="s">
        <v>49</v>
      </c>
      <c r="M662" s="33" t="s">
        <v>59</v>
      </c>
      <c r="N662" s="33" t="s">
        <v>45</v>
      </c>
      <c r="O662" s="33" t="s">
        <v>45</v>
      </c>
      <c r="P662" s="33" t="s">
        <v>45</v>
      </c>
      <c r="Q662" s="33" t="s">
        <v>45</v>
      </c>
      <c r="R662" s="33" t="s">
        <v>45</v>
      </c>
      <c r="S662" s="33" t="s">
        <v>45</v>
      </c>
      <c r="T662" s="33" t="s">
        <v>46</v>
      </c>
      <c r="U662" s="33" t="s">
        <v>50</v>
      </c>
      <c r="V662" s="33" t="s">
        <v>60</v>
      </c>
      <c r="W662" s="33" t="s">
        <v>48</v>
      </c>
      <c r="X662" s="33" t="s">
        <v>48</v>
      </c>
      <c r="Y662" s="33" t="s">
        <v>48</v>
      </c>
      <c r="Z662" s="33" t="s">
        <v>48</v>
      </c>
      <c r="AA662" s="33" t="s">
        <v>48</v>
      </c>
      <c r="AB662" s="33" t="s">
        <v>48</v>
      </c>
      <c r="AC662" s="33" t="s">
        <v>123</v>
      </c>
      <c r="AD662" s="33" t="s">
        <v>123</v>
      </c>
    </row>
    <row r="663" spans="1:30" ht="36" hidden="1">
      <c r="A663" s="33" t="s">
        <v>1154</v>
      </c>
      <c r="B663" s="33" t="s">
        <v>41</v>
      </c>
      <c r="C663" s="33" t="s">
        <v>1155</v>
      </c>
      <c r="D663" s="33">
        <v>5334</v>
      </c>
      <c r="E663" s="33" t="s">
        <v>127</v>
      </c>
      <c r="F663" s="33" t="s">
        <v>442</v>
      </c>
      <c r="G663" s="35">
        <v>0</v>
      </c>
      <c r="H663" s="34">
        <v>45833.33</v>
      </c>
      <c r="I663" s="33" t="s">
        <v>42</v>
      </c>
      <c r="J663" s="34">
        <v>4640429.66</v>
      </c>
      <c r="K663" s="33" t="s">
        <v>43</v>
      </c>
      <c r="L663" s="33" t="s">
        <v>49</v>
      </c>
      <c r="M663" s="33" t="s">
        <v>59</v>
      </c>
      <c r="N663" s="33" t="s">
        <v>45</v>
      </c>
      <c r="O663" s="33" t="s">
        <v>45</v>
      </c>
      <c r="P663" s="33" t="s">
        <v>45</v>
      </c>
      <c r="Q663" s="33" t="s">
        <v>45</v>
      </c>
      <c r="R663" s="33" t="s">
        <v>45</v>
      </c>
      <c r="S663" s="33" t="s">
        <v>45</v>
      </c>
      <c r="T663" s="33" t="s">
        <v>46</v>
      </c>
      <c r="U663" s="33" t="s">
        <v>50</v>
      </c>
      <c r="V663" s="33" t="s">
        <v>60</v>
      </c>
      <c r="W663" s="33" t="s">
        <v>48</v>
      </c>
      <c r="X663" s="33" t="s">
        <v>48</v>
      </c>
      <c r="Y663" s="33" t="s">
        <v>48</v>
      </c>
      <c r="Z663" s="33" t="s">
        <v>48</v>
      </c>
      <c r="AA663" s="33" t="s">
        <v>48</v>
      </c>
      <c r="AB663" s="33" t="s">
        <v>48</v>
      </c>
      <c r="AC663" s="33" t="s">
        <v>123</v>
      </c>
      <c r="AD663" s="33" t="s">
        <v>123</v>
      </c>
    </row>
    <row r="664" spans="1:30" ht="36" hidden="1">
      <c r="A664" s="33" t="s">
        <v>1154</v>
      </c>
      <c r="B664" s="33" t="s">
        <v>41</v>
      </c>
      <c r="C664" s="33" t="s">
        <v>1166</v>
      </c>
      <c r="D664" s="33">
        <v>4087</v>
      </c>
      <c r="E664" s="33" t="s">
        <v>417</v>
      </c>
      <c r="F664" s="33" t="s">
        <v>1103</v>
      </c>
      <c r="G664" s="34">
        <v>19448</v>
      </c>
      <c r="H664" s="35">
        <v>0</v>
      </c>
      <c r="I664" s="33" t="s">
        <v>42</v>
      </c>
      <c r="J664" s="34">
        <v>227218.67</v>
      </c>
      <c r="K664" s="33" t="s">
        <v>43</v>
      </c>
      <c r="L664" s="33" t="s">
        <v>85</v>
      </c>
      <c r="M664" s="33" t="s">
        <v>59</v>
      </c>
      <c r="N664" s="33" t="s">
        <v>45</v>
      </c>
      <c r="O664" s="33" t="s">
        <v>45</v>
      </c>
      <c r="P664" s="33" t="s">
        <v>45</v>
      </c>
      <c r="Q664" s="33" t="s">
        <v>45</v>
      </c>
      <c r="R664" s="33" t="s">
        <v>45</v>
      </c>
      <c r="S664" s="33" t="s">
        <v>45</v>
      </c>
      <c r="T664" s="33" t="s">
        <v>46</v>
      </c>
      <c r="U664" s="33" t="s">
        <v>1120</v>
      </c>
      <c r="V664" s="33" t="s">
        <v>60</v>
      </c>
      <c r="W664" s="33" t="s">
        <v>48</v>
      </c>
      <c r="X664" s="33" t="s">
        <v>48</v>
      </c>
      <c r="Y664" s="33" t="s">
        <v>48</v>
      </c>
      <c r="Z664" s="33" t="s">
        <v>48</v>
      </c>
      <c r="AA664" s="33" t="s">
        <v>48</v>
      </c>
      <c r="AB664" s="33" t="s">
        <v>48</v>
      </c>
      <c r="AC664" s="33" t="s">
        <v>123</v>
      </c>
      <c r="AD664" s="33" t="s">
        <v>123</v>
      </c>
    </row>
    <row r="665" spans="1:30" ht="36" hidden="1">
      <c r="A665" s="33" t="s">
        <v>1154</v>
      </c>
      <c r="B665" s="33" t="s">
        <v>41</v>
      </c>
      <c r="C665" s="33" t="s">
        <v>1155</v>
      </c>
      <c r="D665" s="33">
        <v>5334</v>
      </c>
      <c r="E665" s="33" t="s">
        <v>127</v>
      </c>
      <c r="F665" s="33" t="s">
        <v>92</v>
      </c>
      <c r="G665" s="35">
        <v>0</v>
      </c>
      <c r="H665" s="34">
        <v>26666.67</v>
      </c>
      <c r="I665" s="33" t="s">
        <v>42</v>
      </c>
      <c r="J665" s="34">
        <v>253885.34</v>
      </c>
      <c r="K665" s="33" t="s">
        <v>43</v>
      </c>
      <c r="L665" s="33" t="s">
        <v>85</v>
      </c>
      <c r="M665" s="33" t="s">
        <v>59</v>
      </c>
      <c r="N665" s="33" t="s">
        <v>45</v>
      </c>
      <c r="O665" s="33" t="s">
        <v>45</v>
      </c>
      <c r="P665" s="33" t="s">
        <v>45</v>
      </c>
      <c r="Q665" s="33" t="s">
        <v>45</v>
      </c>
      <c r="R665" s="33" t="s">
        <v>45</v>
      </c>
      <c r="S665" s="33" t="s">
        <v>45</v>
      </c>
      <c r="T665" s="33" t="s">
        <v>46</v>
      </c>
      <c r="U665" s="33" t="s">
        <v>1120</v>
      </c>
      <c r="V665" s="33" t="s">
        <v>60</v>
      </c>
      <c r="W665" s="33" t="s">
        <v>48</v>
      </c>
      <c r="X665" s="33" t="s">
        <v>48</v>
      </c>
      <c r="Y665" s="33" t="s">
        <v>48</v>
      </c>
      <c r="Z665" s="33" t="s">
        <v>48</v>
      </c>
      <c r="AA665" s="33" t="s">
        <v>48</v>
      </c>
      <c r="AB665" s="33" t="s">
        <v>48</v>
      </c>
      <c r="AC665" s="33" t="s">
        <v>123</v>
      </c>
      <c r="AD665" s="33" t="s">
        <v>123</v>
      </c>
    </row>
    <row r="666" spans="1:30" ht="36" hidden="1">
      <c r="A666" s="33" t="s">
        <v>1154</v>
      </c>
      <c r="B666" s="33" t="s">
        <v>41</v>
      </c>
      <c r="C666" s="33" t="s">
        <v>1155</v>
      </c>
      <c r="D666" s="33">
        <v>5334</v>
      </c>
      <c r="E666" s="33" t="s">
        <v>127</v>
      </c>
      <c r="F666" s="33" t="s">
        <v>291</v>
      </c>
      <c r="G666" s="35">
        <v>0</v>
      </c>
      <c r="H666" s="34">
        <v>29787.49</v>
      </c>
      <c r="I666" s="33" t="s">
        <v>42</v>
      </c>
      <c r="J666" s="34">
        <v>953199.48</v>
      </c>
      <c r="K666" s="33" t="s">
        <v>43</v>
      </c>
      <c r="L666" s="33" t="s">
        <v>292</v>
      </c>
      <c r="M666" s="33" t="s">
        <v>59</v>
      </c>
      <c r="N666" s="33" t="s">
        <v>45</v>
      </c>
      <c r="O666" s="33" t="s">
        <v>45</v>
      </c>
      <c r="P666" s="33" t="s">
        <v>45</v>
      </c>
      <c r="Q666" s="33" t="s">
        <v>45</v>
      </c>
      <c r="R666" s="33" t="s">
        <v>45</v>
      </c>
      <c r="S666" s="33" t="s">
        <v>45</v>
      </c>
      <c r="T666" s="33" t="s">
        <v>46</v>
      </c>
      <c r="U666" s="33" t="s">
        <v>293</v>
      </c>
      <c r="V666" s="33" t="s">
        <v>60</v>
      </c>
      <c r="W666" s="33" t="s">
        <v>48</v>
      </c>
      <c r="X666" s="33" t="s">
        <v>48</v>
      </c>
      <c r="Y666" s="33" t="s">
        <v>48</v>
      </c>
      <c r="Z666" s="33" t="s">
        <v>48</v>
      </c>
      <c r="AA666" s="33" t="s">
        <v>48</v>
      </c>
      <c r="AB666" s="33" t="s">
        <v>48</v>
      </c>
      <c r="AC666" s="33" t="s">
        <v>123</v>
      </c>
      <c r="AD666" s="33" t="s">
        <v>123</v>
      </c>
    </row>
    <row r="667" spans="1:30" ht="36" hidden="1">
      <c r="A667" s="33" t="s">
        <v>1154</v>
      </c>
      <c r="B667" s="33" t="s">
        <v>41</v>
      </c>
      <c r="C667" s="33" t="s">
        <v>1155</v>
      </c>
      <c r="D667" s="33">
        <v>5349</v>
      </c>
      <c r="E667" s="33" t="s">
        <v>156</v>
      </c>
      <c r="F667" s="33" t="s">
        <v>1167</v>
      </c>
      <c r="G667" s="34">
        <v>49390</v>
      </c>
      <c r="H667" s="35">
        <v>0</v>
      </c>
      <c r="I667" s="33" t="s">
        <v>42</v>
      </c>
      <c r="J667" s="34">
        <v>23510</v>
      </c>
      <c r="K667" s="33" t="s">
        <v>43</v>
      </c>
      <c r="L667" s="33" t="s">
        <v>1123</v>
      </c>
      <c r="M667" s="33" t="s">
        <v>59</v>
      </c>
      <c r="N667" s="33" t="s">
        <v>45</v>
      </c>
      <c r="O667" s="33" t="s">
        <v>45</v>
      </c>
      <c r="P667" s="33" t="s">
        <v>45</v>
      </c>
      <c r="Q667" s="33" t="s">
        <v>45</v>
      </c>
      <c r="R667" s="33" t="s">
        <v>45</v>
      </c>
      <c r="S667" s="33" t="s">
        <v>45</v>
      </c>
      <c r="T667" s="33" t="s">
        <v>46</v>
      </c>
      <c r="U667" s="33" t="s">
        <v>1124</v>
      </c>
      <c r="V667" s="33" t="s">
        <v>60</v>
      </c>
      <c r="W667" s="33" t="s">
        <v>48</v>
      </c>
      <c r="X667" s="33" t="s">
        <v>48</v>
      </c>
      <c r="Y667" s="33" t="s">
        <v>48</v>
      </c>
      <c r="Z667" s="33" t="s">
        <v>48</v>
      </c>
      <c r="AA667" s="33" t="s">
        <v>48</v>
      </c>
      <c r="AB667" s="33" t="s">
        <v>48</v>
      </c>
      <c r="AC667" s="33" t="s">
        <v>123</v>
      </c>
      <c r="AD667" s="33" t="s">
        <v>123</v>
      </c>
    </row>
    <row r="668" spans="1:30" ht="36" hidden="1">
      <c r="A668" s="33" t="s">
        <v>1154</v>
      </c>
      <c r="B668" s="33" t="s">
        <v>41</v>
      </c>
      <c r="C668" s="33" t="s">
        <v>1168</v>
      </c>
      <c r="D668" s="33">
        <v>3074</v>
      </c>
      <c r="E668" s="33" t="s">
        <v>84</v>
      </c>
      <c r="F668" s="33" t="s">
        <v>1169</v>
      </c>
      <c r="G668" s="34">
        <v>41000</v>
      </c>
      <c r="H668" s="35">
        <v>0</v>
      </c>
      <c r="I668" s="33" t="s">
        <v>42</v>
      </c>
      <c r="J668" s="34">
        <v>90478</v>
      </c>
      <c r="K668" s="33" t="s">
        <v>43</v>
      </c>
      <c r="L668" s="33" t="s">
        <v>54</v>
      </c>
      <c r="M668" s="33" t="s">
        <v>59</v>
      </c>
      <c r="N668" s="33" t="s">
        <v>45</v>
      </c>
      <c r="O668" s="33" t="s">
        <v>45</v>
      </c>
      <c r="P668" s="33" t="s">
        <v>45</v>
      </c>
      <c r="Q668" s="33" t="s">
        <v>45</v>
      </c>
      <c r="R668" s="33" t="s">
        <v>45</v>
      </c>
      <c r="S668" s="33" t="s">
        <v>45</v>
      </c>
      <c r="T668" s="33" t="s">
        <v>46</v>
      </c>
      <c r="U668" s="33" t="s">
        <v>55</v>
      </c>
      <c r="V668" s="33" t="s">
        <v>60</v>
      </c>
      <c r="W668" s="33" t="s">
        <v>48</v>
      </c>
      <c r="X668" s="33" t="s">
        <v>48</v>
      </c>
      <c r="Y668" s="33" t="s">
        <v>48</v>
      </c>
      <c r="Z668" s="33" t="s">
        <v>48</v>
      </c>
      <c r="AA668" s="33" t="s">
        <v>48</v>
      </c>
      <c r="AB668" s="33" t="s">
        <v>48</v>
      </c>
      <c r="AC668" s="33" t="s">
        <v>123</v>
      </c>
      <c r="AD668" s="33" t="s">
        <v>123</v>
      </c>
    </row>
    <row r="669" spans="1:30" ht="36" hidden="1">
      <c r="A669" s="33" t="s">
        <v>1170</v>
      </c>
      <c r="B669" s="33" t="s">
        <v>41</v>
      </c>
      <c r="C669" s="33" t="s">
        <v>1174</v>
      </c>
      <c r="D669" s="33">
        <v>5895</v>
      </c>
      <c r="E669" s="33" t="s">
        <v>138</v>
      </c>
      <c r="F669" s="33" t="s">
        <v>1175</v>
      </c>
      <c r="G669" s="34">
        <v>109505.91</v>
      </c>
      <c r="H669" s="35">
        <v>0</v>
      </c>
      <c r="I669" s="33" t="s">
        <v>42</v>
      </c>
      <c r="J669" s="34">
        <v>203681.3</v>
      </c>
      <c r="K669" s="33" t="s">
        <v>43</v>
      </c>
      <c r="L669" s="33" t="s">
        <v>44</v>
      </c>
      <c r="M669" s="33" t="s">
        <v>59</v>
      </c>
      <c r="N669" s="33" t="s">
        <v>45</v>
      </c>
      <c r="O669" s="33" t="s">
        <v>45</v>
      </c>
      <c r="P669" s="33" t="s">
        <v>45</v>
      </c>
      <c r="Q669" s="33" t="s">
        <v>45</v>
      </c>
      <c r="R669" s="33" t="s">
        <v>45</v>
      </c>
      <c r="S669" s="33" t="s">
        <v>45</v>
      </c>
      <c r="T669" s="33" t="s">
        <v>46</v>
      </c>
      <c r="U669" s="33" t="s">
        <v>47</v>
      </c>
      <c r="V669" s="33" t="s">
        <v>60</v>
      </c>
      <c r="W669" s="33" t="s">
        <v>48</v>
      </c>
      <c r="X669" s="33" t="s">
        <v>48</v>
      </c>
      <c r="Y669" s="33" t="s">
        <v>48</v>
      </c>
      <c r="Z669" s="33" t="s">
        <v>48</v>
      </c>
      <c r="AA669" s="33" t="s">
        <v>48</v>
      </c>
      <c r="AB669" s="33" t="s">
        <v>48</v>
      </c>
      <c r="AC669" s="33" t="s">
        <v>123</v>
      </c>
      <c r="AD669" s="33" t="s">
        <v>123</v>
      </c>
    </row>
    <row r="670" spans="1:30" ht="36" hidden="1">
      <c r="A670" s="33" t="s">
        <v>1170</v>
      </c>
      <c r="B670" s="33" t="s">
        <v>41</v>
      </c>
      <c r="C670" s="33" t="s">
        <v>1176</v>
      </c>
      <c r="D670" s="33">
        <v>7966</v>
      </c>
      <c r="E670" s="33" t="s">
        <v>127</v>
      </c>
      <c r="F670" s="33" t="s">
        <v>1177</v>
      </c>
      <c r="G670" s="35">
        <v>0</v>
      </c>
      <c r="H670" s="34">
        <v>85394.46</v>
      </c>
      <c r="I670" s="33" t="s">
        <v>42</v>
      </c>
      <c r="J670" s="34">
        <v>289075.76</v>
      </c>
      <c r="K670" s="33" t="s">
        <v>43</v>
      </c>
      <c r="L670" s="33" t="s">
        <v>44</v>
      </c>
      <c r="M670" s="33" t="s">
        <v>59</v>
      </c>
      <c r="N670" s="33" t="s">
        <v>45</v>
      </c>
      <c r="O670" s="33" t="s">
        <v>45</v>
      </c>
      <c r="P670" s="33" t="s">
        <v>45</v>
      </c>
      <c r="Q670" s="33" t="s">
        <v>45</v>
      </c>
      <c r="R670" s="33" t="s">
        <v>45</v>
      </c>
      <c r="S670" s="33" t="s">
        <v>45</v>
      </c>
      <c r="T670" s="33" t="s">
        <v>46</v>
      </c>
      <c r="U670" s="33" t="s">
        <v>47</v>
      </c>
      <c r="V670" s="33" t="s">
        <v>60</v>
      </c>
      <c r="W670" s="33" t="s">
        <v>48</v>
      </c>
      <c r="X670" s="33" t="s">
        <v>48</v>
      </c>
      <c r="Y670" s="33" t="s">
        <v>48</v>
      </c>
      <c r="Z670" s="33" t="s">
        <v>48</v>
      </c>
      <c r="AA670" s="33" t="s">
        <v>48</v>
      </c>
      <c r="AB670" s="33" t="s">
        <v>48</v>
      </c>
      <c r="AC670" s="33" t="s">
        <v>123</v>
      </c>
      <c r="AD670" s="33" t="s">
        <v>123</v>
      </c>
    </row>
    <row r="671" spans="1:30" ht="36" hidden="1">
      <c r="A671" s="33" t="s">
        <v>1170</v>
      </c>
      <c r="B671" s="33" t="s">
        <v>41</v>
      </c>
      <c r="C671" s="33" t="s">
        <v>1171</v>
      </c>
      <c r="D671" s="33">
        <v>6510</v>
      </c>
      <c r="E671" s="33" t="s">
        <v>507</v>
      </c>
      <c r="F671" s="33" t="s">
        <v>1143</v>
      </c>
      <c r="G671" s="35">
        <v>0</v>
      </c>
      <c r="H671" s="34">
        <v>5833.33</v>
      </c>
      <c r="I671" s="33" t="s">
        <v>42</v>
      </c>
      <c r="J671" s="34">
        <v>1048051.87</v>
      </c>
      <c r="K671" s="33" t="s">
        <v>43</v>
      </c>
      <c r="L671" s="33" t="s">
        <v>52</v>
      </c>
      <c r="M671" s="33" t="s">
        <v>59</v>
      </c>
      <c r="N671" s="33" t="s">
        <v>45</v>
      </c>
      <c r="O671" s="33" t="s">
        <v>45</v>
      </c>
      <c r="P671" s="33" t="s">
        <v>45</v>
      </c>
      <c r="Q671" s="33" t="s">
        <v>45</v>
      </c>
      <c r="R671" s="33" t="s">
        <v>45</v>
      </c>
      <c r="S671" s="33" t="s">
        <v>45</v>
      </c>
      <c r="T671" s="33" t="s">
        <v>46</v>
      </c>
      <c r="U671" s="33" t="s">
        <v>53</v>
      </c>
      <c r="V671" s="33" t="s">
        <v>60</v>
      </c>
      <c r="W671" s="33" t="s">
        <v>48</v>
      </c>
      <c r="X671" s="33" t="s">
        <v>48</v>
      </c>
      <c r="Y671" s="33" t="s">
        <v>48</v>
      </c>
      <c r="Z671" s="33" t="s">
        <v>48</v>
      </c>
      <c r="AA671" s="33" t="s">
        <v>48</v>
      </c>
      <c r="AB671" s="33" t="s">
        <v>48</v>
      </c>
      <c r="AC671" s="33" t="s">
        <v>123</v>
      </c>
      <c r="AD671" s="33" t="s">
        <v>123</v>
      </c>
    </row>
    <row r="672" spans="1:30" ht="36" hidden="1">
      <c r="A672" s="33" t="s">
        <v>1170</v>
      </c>
      <c r="B672" s="33" t="s">
        <v>41</v>
      </c>
      <c r="C672" s="33" t="s">
        <v>1171</v>
      </c>
      <c r="D672" s="33">
        <v>6510</v>
      </c>
      <c r="E672" s="33" t="s">
        <v>507</v>
      </c>
      <c r="F672" s="33" t="s">
        <v>1144</v>
      </c>
      <c r="G672" s="35">
        <v>0</v>
      </c>
      <c r="H672" s="34">
        <v>7916.67</v>
      </c>
      <c r="I672" s="33" t="s">
        <v>42</v>
      </c>
      <c r="J672" s="34">
        <v>1055968.54</v>
      </c>
      <c r="K672" s="33" t="s">
        <v>43</v>
      </c>
      <c r="L672" s="33" t="s">
        <v>52</v>
      </c>
      <c r="M672" s="33" t="s">
        <v>59</v>
      </c>
      <c r="N672" s="33" t="s">
        <v>45</v>
      </c>
      <c r="O672" s="33" t="s">
        <v>45</v>
      </c>
      <c r="P672" s="33" t="s">
        <v>45</v>
      </c>
      <c r="Q672" s="33" t="s">
        <v>45</v>
      </c>
      <c r="R672" s="33" t="s">
        <v>45</v>
      </c>
      <c r="S672" s="33" t="s">
        <v>45</v>
      </c>
      <c r="T672" s="33" t="s">
        <v>46</v>
      </c>
      <c r="U672" s="33" t="s">
        <v>53</v>
      </c>
      <c r="V672" s="33" t="s">
        <v>60</v>
      </c>
      <c r="W672" s="33" t="s">
        <v>48</v>
      </c>
      <c r="X672" s="33" t="s">
        <v>48</v>
      </c>
      <c r="Y672" s="33" t="s">
        <v>48</v>
      </c>
      <c r="Z672" s="33" t="s">
        <v>48</v>
      </c>
      <c r="AA672" s="33" t="s">
        <v>48</v>
      </c>
      <c r="AB672" s="33" t="s">
        <v>48</v>
      </c>
      <c r="AC672" s="33" t="s">
        <v>123</v>
      </c>
      <c r="AD672" s="33" t="s">
        <v>123</v>
      </c>
    </row>
    <row r="673" spans="1:30" ht="36" hidden="1">
      <c r="A673" s="33" t="s">
        <v>1170</v>
      </c>
      <c r="B673" s="33" t="s">
        <v>41</v>
      </c>
      <c r="C673" s="33" t="s">
        <v>1171</v>
      </c>
      <c r="D673" s="33">
        <v>6510</v>
      </c>
      <c r="E673" s="33" t="s">
        <v>507</v>
      </c>
      <c r="F673" s="33" t="s">
        <v>1145</v>
      </c>
      <c r="G673" s="35">
        <v>0</v>
      </c>
      <c r="H673" s="34">
        <v>13333.33</v>
      </c>
      <c r="I673" s="33" t="s">
        <v>42</v>
      </c>
      <c r="J673" s="34">
        <v>1069301.8700000001</v>
      </c>
      <c r="K673" s="33" t="s">
        <v>43</v>
      </c>
      <c r="L673" s="33" t="s">
        <v>52</v>
      </c>
      <c r="M673" s="33" t="s">
        <v>59</v>
      </c>
      <c r="N673" s="33" t="s">
        <v>45</v>
      </c>
      <c r="O673" s="33" t="s">
        <v>45</v>
      </c>
      <c r="P673" s="33" t="s">
        <v>45</v>
      </c>
      <c r="Q673" s="33" t="s">
        <v>45</v>
      </c>
      <c r="R673" s="33" t="s">
        <v>45</v>
      </c>
      <c r="S673" s="33" t="s">
        <v>45</v>
      </c>
      <c r="T673" s="33" t="s">
        <v>46</v>
      </c>
      <c r="U673" s="33" t="s">
        <v>53</v>
      </c>
      <c r="V673" s="33" t="s">
        <v>60</v>
      </c>
      <c r="W673" s="33" t="s">
        <v>48</v>
      </c>
      <c r="X673" s="33" t="s">
        <v>48</v>
      </c>
      <c r="Y673" s="33" t="s">
        <v>48</v>
      </c>
      <c r="Z673" s="33" t="s">
        <v>48</v>
      </c>
      <c r="AA673" s="33" t="s">
        <v>48</v>
      </c>
      <c r="AB673" s="33" t="s">
        <v>48</v>
      </c>
      <c r="AC673" s="33" t="s">
        <v>123</v>
      </c>
      <c r="AD673" s="33" t="s">
        <v>123</v>
      </c>
    </row>
    <row r="674" spans="1:30" ht="36" hidden="1">
      <c r="A674" s="33" t="s">
        <v>1170</v>
      </c>
      <c r="B674" s="33" t="s">
        <v>41</v>
      </c>
      <c r="C674" s="33" t="s">
        <v>1171</v>
      </c>
      <c r="D674" s="33">
        <v>6510</v>
      </c>
      <c r="E674" s="33" t="s">
        <v>507</v>
      </c>
      <c r="F674" s="33" t="s">
        <v>1146</v>
      </c>
      <c r="G674" s="35">
        <v>0</v>
      </c>
      <c r="H674" s="34">
        <v>30833.33</v>
      </c>
      <c r="I674" s="33" t="s">
        <v>42</v>
      </c>
      <c r="J674" s="34">
        <v>1100135.2</v>
      </c>
      <c r="K674" s="33" t="s">
        <v>43</v>
      </c>
      <c r="L674" s="33" t="s">
        <v>52</v>
      </c>
      <c r="M674" s="33" t="s">
        <v>59</v>
      </c>
      <c r="N674" s="33" t="s">
        <v>45</v>
      </c>
      <c r="O674" s="33" t="s">
        <v>45</v>
      </c>
      <c r="P674" s="33" t="s">
        <v>45</v>
      </c>
      <c r="Q674" s="33" t="s">
        <v>45</v>
      </c>
      <c r="R674" s="33" t="s">
        <v>45</v>
      </c>
      <c r="S674" s="33" t="s">
        <v>45</v>
      </c>
      <c r="T674" s="33" t="s">
        <v>46</v>
      </c>
      <c r="U674" s="33" t="s">
        <v>53</v>
      </c>
      <c r="V674" s="33" t="s">
        <v>60</v>
      </c>
      <c r="W674" s="33" t="s">
        <v>48</v>
      </c>
      <c r="X674" s="33" t="s">
        <v>48</v>
      </c>
      <c r="Y674" s="33" t="s">
        <v>48</v>
      </c>
      <c r="Z674" s="33" t="s">
        <v>48</v>
      </c>
      <c r="AA674" s="33" t="s">
        <v>48</v>
      </c>
      <c r="AB674" s="33" t="s">
        <v>48</v>
      </c>
      <c r="AC674" s="33" t="s">
        <v>123</v>
      </c>
      <c r="AD674" s="33" t="s">
        <v>123</v>
      </c>
    </row>
    <row r="675" spans="1:30" ht="36" hidden="1">
      <c r="A675" s="33" t="s">
        <v>1170</v>
      </c>
      <c r="B675" s="33" t="s">
        <v>41</v>
      </c>
      <c r="C675" s="33" t="s">
        <v>1171</v>
      </c>
      <c r="D675" s="33">
        <v>6510</v>
      </c>
      <c r="E675" s="33" t="s">
        <v>507</v>
      </c>
      <c r="F675" s="33" t="s">
        <v>1147</v>
      </c>
      <c r="G675" s="35">
        <v>0</v>
      </c>
      <c r="H675" s="149">
        <v>26666.67</v>
      </c>
      <c r="I675" s="33" t="s">
        <v>42</v>
      </c>
      <c r="J675" s="34">
        <v>1126801.8700000001</v>
      </c>
      <c r="K675" s="33" t="s">
        <v>43</v>
      </c>
      <c r="L675" s="33" t="s">
        <v>52</v>
      </c>
      <c r="M675" s="33" t="s">
        <v>59</v>
      </c>
      <c r="N675" s="33" t="s">
        <v>45</v>
      </c>
      <c r="O675" s="33" t="s">
        <v>45</v>
      </c>
      <c r="P675" s="33" t="s">
        <v>45</v>
      </c>
      <c r="Q675" s="33" t="s">
        <v>45</v>
      </c>
      <c r="R675" s="33" t="s">
        <v>45</v>
      </c>
      <c r="S675" s="33" t="s">
        <v>45</v>
      </c>
      <c r="T675" s="33" t="s">
        <v>46</v>
      </c>
      <c r="U675" s="33" t="s">
        <v>53</v>
      </c>
      <c r="V675" s="33" t="s">
        <v>60</v>
      </c>
      <c r="W675" s="33" t="s">
        <v>48</v>
      </c>
      <c r="X675" s="33" t="s">
        <v>48</v>
      </c>
      <c r="Y675" s="33" t="s">
        <v>48</v>
      </c>
      <c r="Z675" s="33" t="s">
        <v>48</v>
      </c>
      <c r="AA675" s="33" t="s">
        <v>48</v>
      </c>
      <c r="AB675" s="33" t="s">
        <v>48</v>
      </c>
      <c r="AC675" s="33" t="s">
        <v>123</v>
      </c>
      <c r="AD675" s="33" t="s">
        <v>123</v>
      </c>
    </row>
    <row r="676" spans="1:30" ht="36" hidden="1">
      <c r="A676" s="33" t="s">
        <v>1170</v>
      </c>
      <c r="B676" s="33" t="s">
        <v>41</v>
      </c>
      <c r="C676" s="33" t="s">
        <v>1171</v>
      </c>
      <c r="D676" s="33">
        <v>6510</v>
      </c>
      <c r="E676" s="33" t="s">
        <v>507</v>
      </c>
      <c r="F676" s="33" t="s">
        <v>1148</v>
      </c>
      <c r="G676" s="35">
        <v>0</v>
      </c>
      <c r="H676" s="34">
        <v>28333.33</v>
      </c>
      <c r="I676" s="33" t="s">
        <v>42</v>
      </c>
      <c r="J676" s="34">
        <v>1155135.2</v>
      </c>
      <c r="K676" s="33" t="s">
        <v>43</v>
      </c>
      <c r="L676" s="33" t="s">
        <v>52</v>
      </c>
      <c r="M676" s="33" t="s">
        <v>59</v>
      </c>
      <c r="N676" s="33" t="s">
        <v>45</v>
      </c>
      <c r="O676" s="33" t="s">
        <v>45</v>
      </c>
      <c r="P676" s="33" t="s">
        <v>45</v>
      </c>
      <c r="Q676" s="33" t="s">
        <v>45</v>
      </c>
      <c r="R676" s="33" t="s">
        <v>45</v>
      </c>
      <c r="S676" s="33" t="s">
        <v>45</v>
      </c>
      <c r="T676" s="33" t="s">
        <v>46</v>
      </c>
      <c r="U676" s="33" t="s">
        <v>53</v>
      </c>
      <c r="V676" s="33" t="s">
        <v>60</v>
      </c>
      <c r="W676" s="33" t="s">
        <v>48</v>
      </c>
      <c r="X676" s="33" t="s">
        <v>48</v>
      </c>
      <c r="Y676" s="33" t="s">
        <v>48</v>
      </c>
      <c r="Z676" s="33" t="s">
        <v>48</v>
      </c>
      <c r="AA676" s="33" t="s">
        <v>48</v>
      </c>
      <c r="AB676" s="33" t="s">
        <v>48</v>
      </c>
      <c r="AC676" s="33" t="s">
        <v>123</v>
      </c>
      <c r="AD676" s="33" t="s">
        <v>123</v>
      </c>
    </row>
    <row r="677" spans="1:30" ht="36" hidden="1">
      <c r="A677" s="33" t="s">
        <v>1170</v>
      </c>
      <c r="B677" s="33" t="s">
        <v>41</v>
      </c>
      <c r="C677" s="33" t="s">
        <v>1171</v>
      </c>
      <c r="D677" s="33">
        <v>6510</v>
      </c>
      <c r="E677" s="33" t="s">
        <v>507</v>
      </c>
      <c r="F677" s="33" t="s">
        <v>721</v>
      </c>
      <c r="G677" s="35">
        <v>0</v>
      </c>
      <c r="H677" s="34">
        <v>16666.669999999998</v>
      </c>
      <c r="I677" s="33" t="s">
        <v>42</v>
      </c>
      <c r="J677" s="34">
        <v>1171801.8700000001</v>
      </c>
      <c r="K677" s="33" t="s">
        <v>43</v>
      </c>
      <c r="L677" s="33" t="s">
        <v>52</v>
      </c>
      <c r="M677" s="33" t="s">
        <v>59</v>
      </c>
      <c r="N677" s="33" t="s">
        <v>45</v>
      </c>
      <c r="O677" s="33" t="s">
        <v>45</v>
      </c>
      <c r="P677" s="33" t="s">
        <v>45</v>
      </c>
      <c r="Q677" s="33" t="s">
        <v>45</v>
      </c>
      <c r="R677" s="33" t="s">
        <v>45</v>
      </c>
      <c r="S677" s="33" t="s">
        <v>45</v>
      </c>
      <c r="T677" s="33" t="s">
        <v>46</v>
      </c>
      <c r="U677" s="33" t="s">
        <v>53</v>
      </c>
      <c r="V677" s="33" t="s">
        <v>60</v>
      </c>
      <c r="W677" s="33" t="s">
        <v>48</v>
      </c>
      <c r="X677" s="33" t="s">
        <v>48</v>
      </c>
      <c r="Y677" s="33" t="s">
        <v>48</v>
      </c>
      <c r="Z677" s="33" t="s">
        <v>48</v>
      </c>
      <c r="AA677" s="33" t="s">
        <v>48</v>
      </c>
      <c r="AB677" s="33" t="s">
        <v>48</v>
      </c>
      <c r="AC677" s="33" t="s">
        <v>123</v>
      </c>
      <c r="AD677" s="33" t="s">
        <v>123</v>
      </c>
    </row>
    <row r="678" spans="1:30" ht="36" hidden="1">
      <c r="A678" s="33" t="s">
        <v>1170</v>
      </c>
      <c r="B678" s="33" t="s">
        <v>41</v>
      </c>
      <c r="C678" s="33" t="s">
        <v>1171</v>
      </c>
      <c r="D678" s="33">
        <v>6509</v>
      </c>
      <c r="E678" s="33" t="s">
        <v>355</v>
      </c>
      <c r="F678" s="33" t="s">
        <v>442</v>
      </c>
      <c r="G678" s="35">
        <v>0</v>
      </c>
      <c r="H678" s="34">
        <v>45833.33</v>
      </c>
      <c r="I678" s="33" t="s">
        <v>42</v>
      </c>
      <c r="J678" s="34">
        <v>4686262.99</v>
      </c>
      <c r="K678" s="33" t="s">
        <v>43</v>
      </c>
      <c r="L678" s="33" t="s">
        <v>49</v>
      </c>
      <c r="M678" s="33" t="s">
        <v>59</v>
      </c>
      <c r="N678" s="33" t="s">
        <v>45</v>
      </c>
      <c r="O678" s="33" t="s">
        <v>45</v>
      </c>
      <c r="P678" s="33" t="s">
        <v>45</v>
      </c>
      <c r="Q678" s="33" t="s">
        <v>45</v>
      </c>
      <c r="R678" s="33" t="s">
        <v>45</v>
      </c>
      <c r="S678" s="33" t="s">
        <v>45</v>
      </c>
      <c r="T678" s="33" t="s">
        <v>46</v>
      </c>
      <c r="U678" s="33" t="s">
        <v>50</v>
      </c>
      <c r="V678" s="33" t="s">
        <v>60</v>
      </c>
      <c r="W678" s="33" t="s">
        <v>48</v>
      </c>
      <c r="X678" s="33" t="s">
        <v>48</v>
      </c>
      <c r="Y678" s="33" t="s">
        <v>48</v>
      </c>
      <c r="Z678" s="33" t="s">
        <v>48</v>
      </c>
      <c r="AA678" s="33" t="s">
        <v>48</v>
      </c>
      <c r="AB678" s="33" t="s">
        <v>48</v>
      </c>
      <c r="AC678" s="33" t="s">
        <v>123</v>
      </c>
      <c r="AD678" s="33" t="s">
        <v>123</v>
      </c>
    </row>
    <row r="679" spans="1:30" ht="36" hidden="1">
      <c r="A679" s="33" t="s">
        <v>1170</v>
      </c>
      <c r="B679" s="33" t="s">
        <v>41</v>
      </c>
      <c r="C679" s="33" t="s">
        <v>1171</v>
      </c>
      <c r="D679" s="33">
        <v>6510</v>
      </c>
      <c r="E679" s="33" t="s">
        <v>507</v>
      </c>
      <c r="F679" s="33" t="s">
        <v>62</v>
      </c>
      <c r="G679" s="35">
        <v>0</v>
      </c>
      <c r="H679" s="34">
        <v>300000</v>
      </c>
      <c r="I679" s="33" t="s">
        <v>42</v>
      </c>
      <c r="J679" s="34">
        <v>4986262.99</v>
      </c>
      <c r="K679" s="33" t="s">
        <v>43</v>
      </c>
      <c r="L679" s="33" t="s">
        <v>49</v>
      </c>
      <c r="M679" s="33" t="s">
        <v>59</v>
      </c>
      <c r="N679" s="33" t="s">
        <v>45</v>
      </c>
      <c r="O679" s="33" t="s">
        <v>45</v>
      </c>
      <c r="P679" s="33" t="s">
        <v>45</v>
      </c>
      <c r="Q679" s="33" t="s">
        <v>45</v>
      </c>
      <c r="R679" s="33" t="s">
        <v>45</v>
      </c>
      <c r="S679" s="33" t="s">
        <v>45</v>
      </c>
      <c r="T679" s="33" t="s">
        <v>46</v>
      </c>
      <c r="U679" s="33" t="s">
        <v>50</v>
      </c>
      <c r="V679" s="33" t="s">
        <v>60</v>
      </c>
      <c r="W679" s="33" t="s">
        <v>48</v>
      </c>
      <c r="X679" s="33" t="s">
        <v>48</v>
      </c>
      <c r="Y679" s="33" t="s">
        <v>48</v>
      </c>
      <c r="Z679" s="33" t="s">
        <v>48</v>
      </c>
      <c r="AA679" s="33" t="s">
        <v>48</v>
      </c>
      <c r="AB679" s="33" t="s">
        <v>48</v>
      </c>
      <c r="AC679" s="33" t="s">
        <v>123</v>
      </c>
      <c r="AD679" s="33" t="s">
        <v>123</v>
      </c>
    </row>
    <row r="680" spans="1:30" ht="36" hidden="1">
      <c r="A680" s="33" t="s">
        <v>1170</v>
      </c>
      <c r="B680" s="33" t="s">
        <v>41</v>
      </c>
      <c r="C680" s="33" t="s">
        <v>1171</v>
      </c>
      <c r="D680" s="33">
        <v>6510</v>
      </c>
      <c r="E680" s="33" t="s">
        <v>507</v>
      </c>
      <c r="F680" s="33" t="s">
        <v>92</v>
      </c>
      <c r="G680" s="35">
        <v>0</v>
      </c>
      <c r="H680" s="34">
        <v>26666.67</v>
      </c>
      <c r="I680" s="33" t="s">
        <v>42</v>
      </c>
      <c r="J680" s="34">
        <v>280552.01</v>
      </c>
      <c r="K680" s="33" t="s">
        <v>43</v>
      </c>
      <c r="L680" s="33" t="s">
        <v>85</v>
      </c>
      <c r="M680" s="33" t="s">
        <v>59</v>
      </c>
      <c r="N680" s="33" t="s">
        <v>45</v>
      </c>
      <c r="O680" s="33" t="s">
        <v>45</v>
      </c>
      <c r="P680" s="33" t="s">
        <v>45</v>
      </c>
      <c r="Q680" s="33" t="s">
        <v>45</v>
      </c>
      <c r="R680" s="33" t="s">
        <v>45</v>
      </c>
      <c r="S680" s="33" t="s">
        <v>45</v>
      </c>
      <c r="T680" s="33" t="s">
        <v>46</v>
      </c>
      <c r="U680" s="33" t="s">
        <v>1120</v>
      </c>
      <c r="V680" s="33" t="s">
        <v>60</v>
      </c>
      <c r="W680" s="33" t="s">
        <v>48</v>
      </c>
      <c r="X680" s="33" t="s">
        <v>48</v>
      </c>
      <c r="Y680" s="33" t="s">
        <v>48</v>
      </c>
      <c r="Z680" s="33" t="s">
        <v>48</v>
      </c>
      <c r="AA680" s="33" t="s">
        <v>48</v>
      </c>
      <c r="AB680" s="33" t="s">
        <v>48</v>
      </c>
      <c r="AC680" s="33" t="s">
        <v>123</v>
      </c>
      <c r="AD680" s="33" t="s">
        <v>123</v>
      </c>
    </row>
    <row r="681" spans="1:30" ht="36" hidden="1">
      <c r="A681" s="33" t="s">
        <v>1170</v>
      </c>
      <c r="B681" s="33" t="s">
        <v>41</v>
      </c>
      <c r="C681" s="33" t="s">
        <v>1171</v>
      </c>
      <c r="D681" s="33">
        <v>6509</v>
      </c>
      <c r="E681" s="33" t="s">
        <v>355</v>
      </c>
      <c r="F681" s="33" t="s">
        <v>291</v>
      </c>
      <c r="G681" s="35">
        <v>0</v>
      </c>
      <c r="H681" s="34">
        <v>29787.49</v>
      </c>
      <c r="I681" s="33" t="s">
        <v>42</v>
      </c>
      <c r="J681" s="34">
        <v>982986.97</v>
      </c>
      <c r="K681" s="33" t="s">
        <v>43</v>
      </c>
      <c r="L681" s="33" t="s">
        <v>292</v>
      </c>
      <c r="M681" s="33" t="s">
        <v>59</v>
      </c>
      <c r="N681" s="33" t="s">
        <v>45</v>
      </c>
      <c r="O681" s="33" t="s">
        <v>45</v>
      </c>
      <c r="P681" s="33" t="s">
        <v>45</v>
      </c>
      <c r="Q681" s="33" t="s">
        <v>45</v>
      </c>
      <c r="R681" s="33" t="s">
        <v>45</v>
      </c>
      <c r="S681" s="33" t="s">
        <v>45</v>
      </c>
      <c r="T681" s="33" t="s">
        <v>46</v>
      </c>
      <c r="U681" s="33" t="s">
        <v>293</v>
      </c>
      <c r="V681" s="33" t="s">
        <v>60</v>
      </c>
      <c r="W681" s="33" t="s">
        <v>48</v>
      </c>
      <c r="X681" s="33" t="s">
        <v>48</v>
      </c>
      <c r="Y681" s="33" t="s">
        <v>48</v>
      </c>
      <c r="Z681" s="33" t="s">
        <v>48</v>
      </c>
      <c r="AA681" s="33" t="s">
        <v>48</v>
      </c>
      <c r="AB681" s="33" t="s">
        <v>48</v>
      </c>
      <c r="AC681" s="33" t="s">
        <v>123</v>
      </c>
      <c r="AD681" s="33" t="s">
        <v>123</v>
      </c>
    </row>
    <row r="682" spans="1:30" ht="36" hidden="1">
      <c r="A682" s="33" t="s">
        <v>1170</v>
      </c>
      <c r="B682" s="33" t="s">
        <v>41</v>
      </c>
      <c r="C682" s="33" t="s">
        <v>1176</v>
      </c>
      <c r="D682" s="33">
        <v>7963</v>
      </c>
      <c r="E682" s="33" t="s">
        <v>181</v>
      </c>
      <c r="F682" s="33" t="s">
        <v>1178</v>
      </c>
      <c r="G682" s="34">
        <v>74188</v>
      </c>
      <c r="H682" s="35">
        <v>0</v>
      </c>
      <c r="I682" s="33" t="s">
        <v>42</v>
      </c>
      <c r="J682" s="34">
        <v>16290</v>
      </c>
      <c r="K682" s="33" t="s">
        <v>43</v>
      </c>
      <c r="L682" s="33" t="s">
        <v>54</v>
      </c>
      <c r="M682" s="33" t="s">
        <v>59</v>
      </c>
      <c r="N682" s="33" t="s">
        <v>45</v>
      </c>
      <c r="O682" s="33" t="s">
        <v>45</v>
      </c>
      <c r="P682" s="33" t="s">
        <v>45</v>
      </c>
      <c r="Q682" s="33" t="s">
        <v>45</v>
      </c>
      <c r="R682" s="33" t="s">
        <v>45</v>
      </c>
      <c r="S682" s="33" t="s">
        <v>45</v>
      </c>
      <c r="T682" s="33" t="s">
        <v>46</v>
      </c>
      <c r="U682" s="33" t="s">
        <v>55</v>
      </c>
      <c r="V682" s="33" t="s">
        <v>60</v>
      </c>
      <c r="W682" s="33" t="s">
        <v>48</v>
      </c>
      <c r="X682" s="33" t="s">
        <v>48</v>
      </c>
      <c r="Y682" s="33" t="s">
        <v>48</v>
      </c>
      <c r="Z682" s="33" t="s">
        <v>48</v>
      </c>
      <c r="AA682" s="33" t="s">
        <v>48</v>
      </c>
      <c r="AB682" s="33" t="s">
        <v>48</v>
      </c>
      <c r="AC682" s="33" t="s">
        <v>123</v>
      </c>
      <c r="AD682" s="33" t="s">
        <v>123</v>
      </c>
    </row>
    <row r="683" spans="1:30" ht="36" hidden="1">
      <c r="A683" s="33" t="s">
        <v>1179</v>
      </c>
      <c r="B683" s="33" t="s">
        <v>41</v>
      </c>
      <c r="C683" s="33" t="s">
        <v>1193</v>
      </c>
      <c r="D683" s="33">
        <v>9380</v>
      </c>
      <c r="E683" s="33" t="s">
        <v>297</v>
      </c>
      <c r="F683" s="33" t="s">
        <v>1194</v>
      </c>
      <c r="G683" s="34">
        <v>85394.46</v>
      </c>
      <c r="H683" s="35">
        <v>0</v>
      </c>
      <c r="I683" s="33" t="s">
        <v>42</v>
      </c>
      <c r="J683" s="34">
        <v>203681.3</v>
      </c>
      <c r="K683" s="33" t="s">
        <v>43</v>
      </c>
      <c r="L683" s="33" t="s">
        <v>44</v>
      </c>
      <c r="M683" s="33" t="s">
        <v>59</v>
      </c>
      <c r="N683" s="33" t="s">
        <v>45</v>
      </c>
      <c r="O683" s="33" t="s">
        <v>45</v>
      </c>
      <c r="P683" s="33" t="s">
        <v>45</v>
      </c>
      <c r="Q683" s="33" t="s">
        <v>45</v>
      </c>
      <c r="R683" s="33" t="s">
        <v>45</v>
      </c>
      <c r="S683" s="33" t="s">
        <v>45</v>
      </c>
      <c r="T683" s="33" t="s">
        <v>46</v>
      </c>
      <c r="U683" s="33" t="s">
        <v>47</v>
      </c>
      <c r="V683" s="33" t="s">
        <v>60</v>
      </c>
      <c r="W683" s="33" t="s">
        <v>48</v>
      </c>
      <c r="X683" s="33" t="s">
        <v>48</v>
      </c>
      <c r="Y683" s="33" t="s">
        <v>48</v>
      </c>
      <c r="Z683" s="33" t="s">
        <v>48</v>
      </c>
      <c r="AA683" s="33" t="s">
        <v>48</v>
      </c>
      <c r="AB683" s="33" t="s">
        <v>48</v>
      </c>
      <c r="AC683" s="33" t="s">
        <v>123</v>
      </c>
      <c r="AD683" s="33" t="s">
        <v>123</v>
      </c>
    </row>
    <row r="684" spans="1:30" ht="36" hidden="1">
      <c r="A684" s="33" t="s">
        <v>1179</v>
      </c>
      <c r="B684" s="33" t="s">
        <v>41</v>
      </c>
      <c r="C684" s="33" t="s">
        <v>1188</v>
      </c>
      <c r="D684" s="33">
        <v>11443</v>
      </c>
      <c r="E684" s="33" t="s">
        <v>966</v>
      </c>
      <c r="F684" s="33" t="s">
        <v>1195</v>
      </c>
      <c r="G684" s="35">
        <v>0</v>
      </c>
      <c r="H684" s="34">
        <v>133179.47</v>
      </c>
      <c r="I684" s="33" t="s">
        <v>42</v>
      </c>
      <c r="J684" s="34">
        <v>336860.77</v>
      </c>
      <c r="K684" s="33" t="s">
        <v>43</v>
      </c>
      <c r="L684" s="33" t="s">
        <v>44</v>
      </c>
      <c r="M684" s="33" t="s">
        <v>59</v>
      </c>
      <c r="N684" s="33" t="s">
        <v>45</v>
      </c>
      <c r="O684" s="33" t="s">
        <v>45</v>
      </c>
      <c r="P684" s="33" t="s">
        <v>45</v>
      </c>
      <c r="Q684" s="33" t="s">
        <v>45</v>
      </c>
      <c r="R684" s="33" t="s">
        <v>45</v>
      </c>
      <c r="S684" s="33" t="s">
        <v>45</v>
      </c>
      <c r="T684" s="33" t="s">
        <v>46</v>
      </c>
      <c r="U684" s="33" t="s">
        <v>47</v>
      </c>
      <c r="V684" s="33" t="s">
        <v>60</v>
      </c>
      <c r="W684" s="33" t="s">
        <v>48</v>
      </c>
      <c r="X684" s="33" t="s">
        <v>48</v>
      </c>
      <c r="Y684" s="33" t="s">
        <v>48</v>
      </c>
      <c r="Z684" s="33" t="s">
        <v>48</v>
      </c>
      <c r="AA684" s="33" t="s">
        <v>48</v>
      </c>
      <c r="AB684" s="33" t="s">
        <v>48</v>
      </c>
      <c r="AC684" s="33" t="s">
        <v>123</v>
      </c>
      <c r="AD684" s="33" t="s">
        <v>123</v>
      </c>
    </row>
    <row r="685" spans="1:30" ht="36" hidden="1">
      <c r="A685" s="33" t="s">
        <v>1179</v>
      </c>
      <c r="B685" s="33" t="s">
        <v>41</v>
      </c>
      <c r="C685" s="33" t="s">
        <v>1180</v>
      </c>
      <c r="D685" s="33">
        <v>10610</v>
      </c>
      <c r="E685" s="33" t="s">
        <v>417</v>
      </c>
      <c r="F685" s="33" t="s">
        <v>1143</v>
      </c>
      <c r="G685" s="35">
        <v>0</v>
      </c>
      <c r="H685" s="34">
        <v>5833.33</v>
      </c>
      <c r="I685" s="33" t="s">
        <v>42</v>
      </c>
      <c r="J685" s="34">
        <v>1177635.2</v>
      </c>
      <c r="K685" s="33" t="s">
        <v>43</v>
      </c>
      <c r="L685" s="33" t="s">
        <v>52</v>
      </c>
      <c r="M685" s="33" t="s">
        <v>59</v>
      </c>
      <c r="N685" s="33" t="s">
        <v>45</v>
      </c>
      <c r="O685" s="33" t="s">
        <v>45</v>
      </c>
      <c r="P685" s="33" t="s">
        <v>45</v>
      </c>
      <c r="Q685" s="33" t="s">
        <v>45</v>
      </c>
      <c r="R685" s="33" t="s">
        <v>45</v>
      </c>
      <c r="S685" s="33" t="s">
        <v>45</v>
      </c>
      <c r="T685" s="33" t="s">
        <v>46</v>
      </c>
      <c r="U685" s="33" t="s">
        <v>53</v>
      </c>
      <c r="V685" s="33" t="s">
        <v>60</v>
      </c>
      <c r="W685" s="33" t="s">
        <v>48</v>
      </c>
      <c r="X685" s="33" t="s">
        <v>48</v>
      </c>
      <c r="Y685" s="33" t="s">
        <v>48</v>
      </c>
      <c r="Z685" s="33" t="s">
        <v>48</v>
      </c>
      <c r="AA685" s="33" t="s">
        <v>48</v>
      </c>
      <c r="AB685" s="33" t="s">
        <v>48</v>
      </c>
      <c r="AC685" s="33" t="s">
        <v>123</v>
      </c>
      <c r="AD685" s="33" t="s">
        <v>123</v>
      </c>
    </row>
    <row r="686" spans="1:30" ht="36" hidden="1">
      <c r="A686" s="33" t="s">
        <v>1179</v>
      </c>
      <c r="B686" s="33" t="s">
        <v>41</v>
      </c>
      <c r="C686" s="33" t="s">
        <v>1180</v>
      </c>
      <c r="D686" s="33">
        <v>10610</v>
      </c>
      <c r="E686" s="33" t="s">
        <v>417</v>
      </c>
      <c r="F686" s="33" t="s">
        <v>1144</v>
      </c>
      <c r="G686" s="35">
        <v>0</v>
      </c>
      <c r="H686" s="34">
        <v>7916.67</v>
      </c>
      <c r="I686" s="33" t="s">
        <v>42</v>
      </c>
      <c r="J686" s="34">
        <v>1185551.8700000001</v>
      </c>
      <c r="K686" s="33" t="s">
        <v>43</v>
      </c>
      <c r="L686" s="33" t="s">
        <v>52</v>
      </c>
      <c r="M686" s="33" t="s">
        <v>59</v>
      </c>
      <c r="N686" s="33" t="s">
        <v>45</v>
      </c>
      <c r="O686" s="33" t="s">
        <v>45</v>
      </c>
      <c r="P686" s="33" t="s">
        <v>45</v>
      </c>
      <c r="Q686" s="33" t="s">
        <v>45</v>
      </c>
      <c r="R686" s="33" t="s">
        <v>45</v>
      </c>
      <c r="S686" s="33" t="s">
        <v>45</v>
      </c>
      <c r="T686" s="33" t="s">
        <v>46</v>
      </c>
      <c r="U686" s="33" t="s">
        <v>53</v>
      </c>
      <c r="V686" s="33" t="s">
        <v>60</v>
      </c>
      <c r="W686" s="33" t="s">
        <v>48</v>
      </c>
      <c r="X686" s="33" t="s">
        <v>48</v>
      </c>
      <c r="Y686" s="33" t="s">
        <v>48</v>
      </c>
      <c r="Z686" s="33" t="s">
        <v>48</v>
      </c>
      <c r="AA686" s="33" t="s">
        <v>48</v>
      </c>
      <c r="AB686" s="33" t="s">
        <v>48</v>
      </c>
      <c r="AC686" s="33" t="s">
        <v>123</v>
      </c>
      <c r="AD686" s="33" t="s">
        <v>123</v>
      </c>
    </row>
    <row r="687" spans="1:30" ht="36" hidden="1">
      <c r="A687" s="33" t="s">
        <v>1179</v>
      </c>
      <c r="B687" s="33" t="s">
        <v>41</v>
      </c>
      <c r="C687" s="33" t="s">
        <v>1180</v>
      </c>
      <c r="D687" s="33">
        <v>10610</v>
      </c>
      <c r="E687" s="33" t="s">
        <v>417</v>
      </c>
      <c r="F687" s="33" t="s">
        <v>1145</v>
      </c>
      <c r="G687" s="35">
        <v>0</v>
      </c>
      <c r="H687" s="34">
        <v>13333.33</v>
      </c>
      <c r="I687" s="33" t="s">
        <v>42</v>
      </c>
      <c r="J687" s="34">
        <v>1198885.2</v>
      </c>
      <c r="K687" s="33" t="s">
        <v>43</v>
      </c>
      <c r="L687" s="33" t="s">
        <v>52</v>
      </c>
      <c r="M687" s="33" t="s">
        <v>59</v>
      </c>
      <c r="N687" s="33" t="s">
        <v>45</v>
      </c>
      <c r="O687" s="33" t="s">
        <v>45</v>
      </c>
      <c r="P687" s="33" t="s">
        <v>45</v>
      </c>
      <c r="Q687" s="33" t="s">
        <v>45</v>
      </c>
      <c r="R687" s="33" t="s">
        <v>45</v>
      </c>
      <c r="S687" s="33" t="s">
        <v>45</v>
      </c>
      <c r="T687" s="33" t="s">
        <v>46</v>
      </c>
      <c r="U687" s="33" t="s">
        <v>53</v>
      </c>
      <c r="V687" s="33" t="s">
        <v>60</v>
      </c>
      <c r="W687" s="33" t="s">
        <v>48</v>
      </c>
      <c r="X687" s="33" t="s">
        <v>48</v>
      </c>
      <c r="Y687" s="33" t="s">
        <v>48</v>
      </c>
      <c r="Z687" s="33" t="s">
        <v>48</v>
      </c>
      <c r="AA687" s="33" t="s">
        <v>48</v>
      </c>
      <c r="AB687" s="33" t="s">
        <v>48</v>
      </c>
      <c r="AC687" s="33" t="s">
        <v>123</v>
      </c>
      <c r="AD687" s="33" t="s">
        <v>123</v>
      </c>
    </row>
    <row r="688" spans="1:30" ht="36" hidden="1">
      <c r="A688" s="33" t="s">
        <v>1179</v>
      </c>
      <c r="B688" s="33" t="s">
        <v>41</v>
      </c>
      <c r="C688" s="33" t="s">
        <v>1180</v>
      </c>
      <c r="D688" s="33">
        <v>10610</v>
      </c>
      <c r="E688" s="33" t="s">
        <v>417</v>
      </c>
      <c r="F688" s="33" t="s">
        <v>1146</v>
      </c>
      <c r="G688" s="35">
        <v>0</v>
      </c>
      <c r="H688" s="34">
        <v>30833.33</v>
      </c>
      <c r="I688" s="33" t="s">
        <v>42</v>
      </c>
      <c r="J688" s="34">
        <v>1229718.53</v>
      </c>
      <c r="K688" s="33" t="s">
        <v>43</v>
      </c>
      <c r="L688" s="33" t="s">
        <v>52</v>
      </c>
      <c r="M688" s="33" t="s">
        <v>59</v>
      </c>
      <c r="N688" s="33" t="s">
        <v>45</v>
      </c>
      <c r="O688" s="33" t="s">
        <v>45</v>
      </c>
      <c r="P688" s="33" t="s">
        <v>45</v>
      </c>
      <c r="Q688" s="33" t="s">
        <v>45</v>
      </c>
      <c r="R688" s="33" t="s">
        <v>45</v>
      </c>
      <c r="S688" s="33" t="s">
        <v>45</v>
      </c>
      <c r="T688" s="33" t="s">
        <v>46</v>
      </c>
      <c r="U688" s="33" t="s">
        <v>53</v>
      </c>
      <c r="V688" s="33" t="s">
        <v>60</v>
      </c>
      <c r="W688" s="33" t="s">
        <v>48</v>
      </c>
      <c r="X688" s="33" t="s">
        <v>48</v>
      </c>
      <c r="Y688" s="33" t="s">
        <v>48</v>
      </c>
      <c r="Z688" s="33" t="s">
        <v>48</v>
      </c>
      <c r="AA688" s="33" t="s">
        <v>48</v>
      </c>
      <c r="AB688" s="33" t="s">
        <v>48</v>
      </c>
      <c r="AC688" s="33" t="s">
        <v>123</v>
      </c>
      <c r="AD688" s="33" t="s">
        <v>123</v>
      </c>
    </row>
    <row r="689" spans="1:30" ht="36" hidden="1">
      <c r="A689" s="33" t="s">
        <v>1179</v>
      </c>
      <c r="B689" s="33" t="s">
        <v>41</v>
      </c>
      <c r="C689" s="33" t="s">
        <v>1180</v>
      </c>
      <c r="D689" s="33">
        <v>10610</v>
      </c>
      <c r="E689" s="33" t="s">
        <v>417</v>
      </c>
      <c r="F689" s="33" t="s">
        <v>1147</v>
      </c>
      <c r="G689" s="35">
        <v>0</v>
      </c>
      <c r="H689" s="149">
        <v>26666.67</v>
      </c>
      <c r="I689" s="33" t="s">
        <v>42</v>
      </c>
      <c r="J689" s="34">
        <v>1256385.2</v>
      </c>
      <c r="K689" s="33" t="s">
        <v>43</v>
      </c>
      <c r="L689" s="33" t="s">
        <v>52</v>
      </c>
      <c r="M689" s="33" t="s">
        <v>59</v>
      </c>
      <c r="N689" s="33" t="s">
        <v>45</v>
      </c>
      <c r="O689" s="33" t="s">
        <v>45</v>
      </c>
      <c r="P689" s="33" t="s">
        <v>45</v>
      </c>
      <c r="Q689" s="33" t="s">
        <v>45</v>
      </c>
      <c r="R689" s="33" t="s">
        <v>45</v>
      </c>
      <c r="S689" s="33" t="s">
        <v>45</v>
      </c>
      <c r="T689" s="33" t="s">
        <v>46</v>
      </c>
      <c r="U689" s="33" t="s">
        <v>53</v>
      </c>
      <c r="V689" s="33" t="s">
        <v>60</v>
      </c>
      <c r="W689" s="33" t="s">
        <v>48</v>
      </c>
      <c r="X689" s="33" t="s">
        <v>48</v>
      </c>
      <c r="Y689" s="33" t="s">
        <v>48</v>
      </c>
      <c r="Z689" s="33" t="s">
        <v>48</v>
      </c>
      <c r="AA689" s="33" t="s">
        <v>48</v>
      </c>
      <c r="AB689" s="33" t="s">
        <v>48</v>
      </c>
      <c r="AC689" s="33" t="s">
        <v>123</v>
      </c>
      <c r="AD689" s="33" t="s">
        <v>123</v>
      </c>
    </row>
    <row r="690" spans="1:30" ht="36" hidden="1">
      <c r="A690" s="33" t="s">
        <v>1179</v>
      </c>
      <c r="B690" s="33" t="s">
        <v>41</v>
      </c>
      <c r="C690" s="33" t="s">
        <v>1180</v>
      </c>
      <c r="D690" s="33">
        <v>10610</v>
      </c>
      <c r="E690" s="33" t="s">
        <v>417</v>
      </c>
      <c r="F690" s="33" t="s">
        <v>1148</v>
      </c>
      <c r="G690" s="35">
        <v>0</v>
      </c>
      <c r="H690" s="34">
        <v>28333.33</v>
      </c>
      <c r="I690" s="33" t="s">
        <v>42</v>
      </c>
      <c r="J690" s="34">
        <v>1284718.53</v>
      </c>
      <c r="K690" s="33" t="s">
        <v>43</v>
      </c>
      <c r="L690" s="33" t="s">
        <v>52</v>
      </c>
      <c r="M690" s="33" t="s">
        <v>59</v>
      </c>
      <c r="N690" s="33" t="s">
        <v>45</v>
      </c>
      <c r="O690" s="33" t="s">
        <v>45</v>
      </c>
      <c r="P690" s="33" t="s">
        <v>45</v>
      </c>
      <c r="Q690" s="33" t="s">
        <v>45</v>
      </c>
      <c r="R690" s="33" t="s">
        <v>45</v>
      </c>
      <c r="S690" s="33" t="s">
        <v>45</v>
      </c>
      <c r="T690" s="33" t="s">
        <v>46</v>
      </c>
      <c r="U690" s="33" t="s">
        <v>53</v>
      </c>
      <c r="V690" s="33" t="s">
        <v>60</v>
      </c>
      <c r="W690" s="33" t="s">
        <v>48</v>
      </c>
      <c r="X690" s="33" t="s">
        <v>48</v>
      </c>
      <c r="Y690" s="33" t="s">
        <v>48</v>
      </c>
      <c r="Z690" s="33" t="s">
        <v>48</v>
      </c>
      <c r="AA690" s="33" t="s">
        <v>48</v>
      </c>
      <c r="AB690" s="33" t="s">
        <v>48</v>
      </c>
      <c r="AC690" s="33" t="s">
        <v>123</v>
      </c>
      <c r="AD690" s="33" t="s">
        <v>123</v>
      </c>
    </row>
    <row r="691" spans="1:30" ht="36" hidden="1">
      <c r="A691" s="33" t="s">
        <v>1179</v>
      </c>
      <c r="B691" s="33" t="s">
        <v>41</v>
      </c>
      <c r="C691" s="33" t="s">
        <v>1180</v>
      </c>
      <c r="D691" s="33">
        <v>10610</v>
      </c>
      <c r="E691" s="33" t="s">
        <v>417</v>
      </c>
      <c r="F691" s="33" t="s">
        <v>721</v>
      </c>
      <c r="G691" s="35">
        <v>0</v>
      </c>
      <c r="H691" s="34">
        <v>16666.669999999998</v>
      </c>
      <c r="I691" s="33" t="s">
        <v>42</v>
      </c>
      <c r="J691" s="34">
        <v>1301385.2</v>
      </c>
      <c r="K691" s="33" t="s">
        <v>43</v>
      </c>
      <c r="L691" s="33" t="s">
        <v>52</v>
      </c>
      <c r="M691" s="33" t="s">
        <v>59</v>
      </c>
      <c r="N691" s="33" t="s">
        <v>45</v>
      </c>
      <c r="O691" s="33" t="s">
        <v>45</v>
      </c>
      <c r="P691" s="33" t="s">
        <v>45</v>
      </c>
      <c r="Q691" s="33" t="s">
        <v>45</v>
      </c>
      <c r="R691" s="33" t="s">
        <v>45</v>
      </c>
      <c r="S691" s="33" t="s">
        <v>45</v>
      </c>
      <c r="T691" s="33" t="s">
        <v>46</v>
      </c>
      <c r="U691" s="33" t="s">
        <v>53</v>
      </c>
      <c r="V691" s="33" t="s">
        <v>60</v>
      </c>
      <c r="W691" s="33" t="s">
        <v>48</v>
      </c>
      <c r="X691" s="33" t="s">
        <v>48</v>
      </c>
      <c r="Y691" s="33" t="s">
        <v>48</v>
      </c>
      <c r="Z691" s="33" t="s">
        <v>48</v>
      </c>
      <c r="AA691" s="33" t="s">
        <v>48</v>
      </c>
      <c r="AB691" s="33" t="s">
        <v>48</v>
      </c>
      <c r="AC691" s="33" t="s">
        <v>123</v>
      </c>
      <c r="AD691" s="33" t="s">
        <v>123</v>
      </c>
    </row>
    <row r="692" spans="1:30" ht="36" hidden="1">
      <c r="A692" s="33" t="s">
        <v>1179</v>
      </c>
      <c r="B692" s="33" t="s">
        <v>41</v>
      </c>
      <c r="C692" s="33" t="s">
        <v>1180</v>
      </c>
      <c r="D692" s="33">
        <v>10610</v>
      </c>
      <c r="E692" s="33" t="s">
        <v>417</v>
      </c>
      <c r="F692" s="33" t="s">
        <v>62</v>
      </c>
      <c r="G692" s="35">
        <v>0</v>
      </c>
      <c r="H692" s="34">
        <v>300000</v>
      </c>
      <c r="I692" s="33" t="s">
        <v>42</v>
      </c>
      <c r="J692" s="34">
        <v>5286262.99</v>
      </c>
      <c r="K692" s="33" t="s">
        <v>43</v>
      </c>
      <c r="L692" s="33" t="s">
        <v>49</v>
      </c>
      <c r="M692" s="33" t="s">
        <v>59</v>
      </c>
      <c r="N692" s="33" t="s">
        <v>45</v>
      </c>
      <c r="O692" s="33" t="s">
        <v>45</v>
      </c>
      <c r="P692" s="33" t="s">
        <v>45</v>
      </c>
      <c r="Q692" s="33" t="s">
        <v>45</v>
      </c>
      <c r="R692" s="33" t="s">
        <v>45</v>
      </c>
      <c r="S692" s="33" t="s">
        <v>45</v>
      </c>
      <c r="T692" s="33" t="s">
        <v>46</v>
      </c>
      <c r="U692" s="33" t="s">
        <v>50</v>
      </c>
      <c r="V692" s="33" t="s">
        <v>60</v>
      </c>
      <c r="W692" s="33" t="s">
        <v>48</v>
      </c>
      <c r="X692" s="33" t="s">
        <v>48</v>
      </c>
      <c r="Y692" s="33" t="s">
        <v>48</v>
      </c>
      <c r="Z692" s="33" t="s">
        <v>48</v>
      </c>
      <c r="AA692" s="33" t="s">
        <v>48</v>
      </c>
      <c r="AB692" s="33" t="s">
        <v>48</v>
      </c>
      <c r="AC692" s="33" t="s">
        <v>123</v>
      </c>
      <c r="AD692" s="33" t="s">
        <v>123</v>
      </c>
    </row>
    <row r="693" spans="1:30" ht="36" hidden="1">
      <c r="A693" s="33" t="s">
        <v>1179</v>
      </c>
      <c r="B693" s="33" t="s">
        <v>41</v>
      </c>
      <c r="C693" s="33" t="s">
        <v>1180</v>
      </c>
      <c r="D693" s="33">
        <v>10610</v>
      </c>
      <c r="E693" s="33" t="s">
        <v>417</v>
      </c>
      <c r="F693" s="33" t="s">
        <v>442</v>
      </c>
      <c r="G693" s="35">
        <v>0</v>
      </c>
      <c r="H693" s="34">
        <v>45833.33</v>
      </c>
      <c r="I693" s="33" t="s">
        <v>42</v>
      </c>
      <c r="J693" s="34">
        <v>5332096.32</v>
      </c>
      <c r="K693" s="33" t="s">
        <v>43</v>
      </c>
      <c r="L693" s="33" t="s">
        <v>49</v>
      </c>
      <c r="M693" s="33" t="s">
        <v>59</v>
      </c>
      <c r="N693" s="33" t="s">
        <v>45</v>
      </c>
      <c r="O693" s="33" t="s">
        <v>45</v>
      </c>
      <c r="P693" s="33" t="s">
        <v>45</v>
      </c>
      <c r="Q693" s="33" t="s">
        <v>45</v>
      </c>
      <c r="R693" s="33" t="s">
        <v>45</v>
      </c>
      <c r="S693" s="33" t="s">
        <v>45</v>
      </c>
      <c r="T693" s="33" t="s">
        <v>46</v>
      </c>
      <c r="U693" s="33" t="s">
        <v>50</v>
      </c>
      <c r="V693" s="33" t="s">
        <v>60</v>
      </c>
      <c r="W693" s="33" t="s">
        <v>48</v>
      </c>
      <c r="X693" s="33" t="s">
        <v>48</v>
      </c>
      <c r="Y693" s="33" t="s">
        <v>48</v>
      </c>
      <c r="Z693" s="33" t="s">
        <v>48</v>
      </c>
      <c r="AA693" s="33" t="s">
        <v>48</v>
      </c>
      <c r="AB693" s="33" t="s">
        <v>48</v>
      </c>
      <c r="AC693" s="33" t="s">
        <v>123</v>
      </c>
      <c r="AD693" s="33" t="s">
        <v>123</v>
      </c>
    </row>
    <row r="694" spans="1:30" ht="36" hidden="1">
      <c r="A694" s="33" t="s">
        <v>1179</v>
      </c>
      <c r="B694" s="33" t="s">
        <v>41</v>
      </c>
      <c r="C694" s="33" t="s">
        <v>1180</v>
      </c>
      <c r="D694" s="33">
        <v>10610</v>
      </c>
      <c r="E694" s="33" t="s">
        <v>417</v>
      </c>
      <c r="F694" s="33" t="s">
        <v>92</v>
      </c>
      <c r="G694" s="35">
        <v>0</v>
      </c>
      <c r="H694" s="34">
        <v>26666.67</v>
      </c>
      <c r="I694" s="33" t="s">
        <v>42</v>
      </c>
      <c r="J694" s="34">
        <v>307218.68</v>
      </c>
      <c r="K694" s="33" t="s">
        <v>43</v>
      </c>
      <c r="L694" s="33" t="s">
        <v>85</v>
      </c>
      <c r="M694" s="33" t="s">
        <v>59</v>
      </c>
      <c r="N694" s="33" t="s">
        <v>45</v>
      </c>
      <c r="O694" s="33" t="s">
        <v>45</v>
      </c>
      <c r="P694" s="33" t="s">
        <v>45</v>
      </c>
      <c r="Q694" s="33" t="s">
        <v>45</v>
      </c>
      <c r="R694" s="33" t="s">
        <v>45</v>
      </c>
      <c r="S694" s="33" t="s">
        <v>45</v>
      </c>
      <c r="T694" s="33" t="s">
        <v>46</v>
      </c>
      <c r="U694" s="33" t="s">
        <v>1120</v>
      </c>
      <c r="V694" s="33" t="s">
        <v>60</v>
      </c>
      <c r="W694" s="33" t="s">
        <v>48</v>
      </c>
      <c r="X694" s="33" t="s">
        <v>48</v>
      </c>
      <c r="Y694" s="33" t="s">
        <v>48</v>
      </c>
      <c r="Z694" s="33" t="s">
        <v>48</v>
      </c>
      <c r="AA694" s="33" t="s">
        <v>48</v>
      </c>
      <c r="AB694" s="33" t="s">
        <v>48</v>
      </c>
      <c r="AC694" s="33" t="s">
        <v>123</v>
      </c>
      <c r="AD694" s="33" t="s">
        <v>123</v>
      </c>
    </row>
    <row r="695" spans="1:30" ht="36" hidden="1">
      <c r="A695" s="33" t="s">
        <v>1179</v>
      </c>
      <c r="B695" s="33" t="s">
        <v>41</v>
      </c>
      <c r="C695" s="33" t="s">
        <v>1185</v>
      </c>
      <c r="D695" s="33">
        <v>9823</v>
      </c>
      <c r="E695" s="33" t="s">
        <v>110</v>
      </c>
      <c r="F695" s="33" t="s">
        <v>1196</v>
      </c>
      <c r="G695" s="34">
        <v>982986.97</v>
      </c>
      <c r="H695" s="35">
        <v>0</v>
      </c>
      <c r="I695" s="33" t="s">
        <v>51</v>
      </c>
      <c r="J695" s="35">
        <v>0</v>
      </c>
      <c r="K695" s="33" t="s">
        <v>43</v>
      </c>
      <c r="L695" s="33" t="s">
        <v>292</v>
      </c>
      <c r="M695" s="33" t="s">
        <v>59</v>
      </c>
      <c r="N695" s="33" t="s">
        <v>45</v>
      </c>
      <c r="O695" s="33" t="s">
        <v>45</v>
      </c>
      <c r="P695" s="33" t="s">
        <v>45</v>
      </c>
      <c r="Q695" s="33" t="s">
        <v>45</v>
      </c>
      <c r="R695" s="33" t="s">
        <v>45</v>
      </c>
      <c r="S695" s="33" t="s">
        <v>45</v>
      </c>
      <c r="T695" s="33" t="s">
        <v>46</v>
      </c>
      <c r="U695" s="33" t="s">
        <v>293</v>
      </c>
      <c r="V695" s="33" t="s">
        <v>60</v>
      </c>
      <c r="W695" s="33" t="s">
        <v>48</v>
      </c>
      <c r="X695" s="33" t="s">
        <v>48</v>
      </c>
      <c r="Y695" s="33" t="s">
        <v>48</v>
      </c>
      <c r="Z695" s="33" t="s">
        <v>48</v>
      </c>
      <c r="AA695" s="33" t="s">
        <v>48</v>
      </c>
      <c r="AB695" s="33" t="s">
        <v>48</v>
      </c>
      <c r="AC695" s="33" t="s">
        <v>123</v>
      </c>
      <c r="AD695" s="33" t="s">
        <v>123</v>
      </c>
    </row>
    <row r="696" spans="1:30" ht="36" hidden="1">
      <c r="A696" s="33" t="s">
        <v>1197</v>
      </c>
      <c r="B696" s="33" t="s">
        <v>41</v>
      </c>
      <c r="C696" s="33" t="s">
        <v>1211</v>
      </c>
      <c r="D696" s="33">
        <v>12859</v>
      </c>
      <c r="E696" s="33" t="s">
        <v>600</v>
      </c>
      <c r="F696" s="33" t="s">
        <v>1212</v>
      </c>
      <c r="G696" s="34">
        <v>147120.28</v>
      </c>
      <c r="H696" s="35">
        <v>0</v>
      </c>
      <c r="I696" s="33" t="s">
        <v>42</v>
      </c>
      <c r="J696" s="34">
        <v>189740.49</v>
      </c>
      <c r="K696" s="33" t="s">
        <v>43</v>
      </c>
      <c r="L696" s="33" t="s">
        <v>44</v>
      </c>
      <c r="M696" s="33" t="s">
        <v>59</v>
      </c>
      <c r="N696" s="33" t="s">
        <v>45</v>
      </c>
      <c r="O696" s="33" t="s">
        <v>45</v>
      </c>
      <c r="P696" s="33" t="s">
        <v>45</v>
      </c>
      <c r="Q696" s="33" t="s">
        <v>45</v>
      </c>
      <c r="R696" s="33" t="s">
        <v>45</v>
      </c>
      <c r="S696" s="33" t="s">
        <v>45</v>
      </c>
      <c r="T696" s="33" t="s">
        <v>46</v>
      </c>
      <c r="U696" s="33" t="s">
        <v>1210</v>
      </c>
      <c r="V696" s="33" t="s">
        <v>60</v>
      </c>
      <c r="W696" s="33" t="s">
        <v>48</v>
      </c>
      <c r="X696" s="33" t="s">
        <v>48</v>
      </c>
      <c r="Y696" s="33" t="s">
        <v>48</v>
      </c>
      <c r="Z696" s="33" t="s">
        <v>48</v>
      </c>
      <c r="AA696" s="33" t="s">
        <v>48</v>
      </c>
      <c r="AB696" s="33" t="s">
        <v>48</v>
      </c>
      <c r="AC696" s="33" t="s">
        <v>123</v>
      </c>
      <c r="AD696" s="33" t="s">
        <v>123</v>
      </c>
    </row>
    <row r="697" spans="1:30" ht="36" hidden="1">
      <c r="A697" s="33" t="s">
        <v>1197</v>
      </c>
      <c r="B697" s="33" t="s">
        <v>41</v>
      </c>
      <c r="C697" s="33" t="s">
        <v>1198</v>
      </c>
      <c r="D697" s="33">
        <v>13410</v>
      </c>
      <c r="E697" s="33" t="s">
        <v>264</v>
      </c>
      <c r="F697" s="33" t="s">
        <v>1143</v>
      </c>
      <c r="G697" s="35">
        <v>0</v>
      </c>
      <c r="H697" s="45">
        <v>5833.33</v>
      </c>
      <c r="I697" s="33" t="s">
        <v>42</v>
      </c>
      <c r="J697" s="34">
        <v>1307218.53</v>
      </c>
      <c r="K697" s="33" t="s">
        <v>43</v>
      </c>
      <c r="L697" s="33" t="s">
        <v>52</v>
      </c>
      <c r="M697" s="33" t="s">
        <v>59</v>
      </c>
      <c r="N697" s="33" t="s">
        <v>45</v>
      </c>
      <c r="O697" s="33" t="s">
        <v>45</v>
      </c>
      <c r="P697" s="33" t="s">
        <v>45</v>
      </c>
      <c r="Q697" s="33" t="s">
        <v>45</v>
      </c>
      <c r="R697" s="33" t="s">
        <v>45</v>
      </c>
      <c r="S697" s="33" t="s">
        <v>45</v>
      </c>
      <c r="T697" s="33" t="s">
        <v>46</v>
      </c>
      <c r="U697" s="33" t="s">
        <v>53</v>
      </c>
      <c r="V697" s="33" t="s">
        <v>60</v>
      </c>
      <c r="W697" s="33" t="s">
        <v>48</v>
      </c>
      <c r="X697" s="33" t="s">
        <v>48</v>
      </c>
      <c r="Y697" s="33" t="s">
        <v>48</v>
      </c>
      <c r="Z697" s="33" t="s">
        <v>48</v>
      </c>
      <c r="AA697" s="33" t="s">
        <v>48</v>
      </c>
      <c r="AB697" s="33" t="s">
        <v>48</v>
      </c>
      <c r="AC697" s="33" t="s">
        <v>123</v>
      </c>
      <c r="AD697" s="33" t="s">
        <v>123</v>
      </c>
    </row>
    <row r="698" spans="1:30" ht="36" hidden="1">
      <c r="A698" s="33" t="s">
        <v>1197</v>
      </c>
      <c r="B698" s="33" t="s">
        <v>41</v>
      </c>
      <c r="C698" s="33" t="s">
        <v>1198</v>
      </c>
      <c r="D698" s="33">
        <v>13410</v>
      </c>
      <c r="E698" s="33" t="s">
        <v>264</v>
      </c>
      <c r="F698" s="33" t="s">
        <v>1144</v>
      </c>
      <c r="G698" s="35">
        <v>0</v>
      </c>
      <c r="H698" s="45">
        <v>7916.67</v>
      </c>
      <c r="I698" s="33" t="s">
        <v>42</v>
      </c>
      <c r="J698" s="34">
        <v>1315135.2</v>
      </c>
      <c r="K698" s="33" t="s">
        <v>43</v>
      </c>
      <c r="L698" s="33" t="s">
        <v>52</v>
      </c>
      <c r="M698" s="33" t="s">
        <v>59</v>
      </c>
      <c r="N698" s="33" t="s">
        <v>45</v>
      </c>
      <c r="O698" s="33" t="s">
        <v>45</v>
      </c>
      <c r="P698" s="33" t="s">
        <v>45</v>
      </c>
      <c r="Q698" s="33" t="s">
        <v>45</v>
      </c>
      <c r="R698" s="33" t="s">
        <v>45</v>
      </c>
      <c r="S698" s="33" t="s">
        <v>45</v>
      </c>
      <c r="T698" s="33" t="s">
        <v>46</v>
      </c>
      <c r="U698" s="33" t="s">
        <v>53</v>
      </c>
      <c r="V698" s="33" t="s">
        <v>60</v>
      </c>
      <c r="W698" s="33" t="s">
        <v>48</v>
      </c>
      <c r="X698" s="33" t="s">
        <v>48</v>
      </c>
      <c r="Y698" s="33" t="s">
        <v>48</v>
      </c>
      <c r="Z698" s="33" t="s">
        <v>48</v>
      </c>
      <c r="AA698" s="33" t="s">
        <v>48</v>
      </c>
      <c r="AB698" s="33" t="s">
        <v>48</v>
      </c>
      <c r="AC698" s="33" t="s">
        <v>123</v>
      </c>
      <c r="AD698" s="33" t="s">
        <v>123</v>
      </c>
    </row>
    <row r="699" spans="1:30" ht="36" hidden="1">
      <c r="A699" s="33" t="s">
        <v>1197</v>
      </c>
      <c r="B699" s="33" t="s">
        <v>41</v>
      </c>
      <c r="C699" s="33" t="s">
        <v>1198</v>
      </c>
      <c r="D699" s="33">
        <v>13410</v>
      </c>
      <c r="E699" s="33" t="s">
        <v>264</v>
      </c>
      <c r="F699" s="33" t="s">
        <v>1145</v>
      </c>
      <c r="G699" s="35">
        <v>0</v>
      </c>
      <c r="H699" s="45">
        <v>13333.33</v>
      </c>
      <c r="I699" s="33" t="s">
        <v>42</v>
      </c>
      <c r="J699" s="34">
        <v>1328468.53</v>
      </c>
      <c r="K699" s="33" t="s">
        <v>43</v>
      </c>
      <c r="L699" s="33" t="s">
        <v>52</v>
      </c>
      <c r="M699" s="33" t="s">
        <v>59</v>
      </c>
      <c r="N699" s="33" t="s">
        <v>45</v>
      </c>
      <c r="O699" s="33" t="s">
        <v>45</v>
      </c>
      <c r="P699" s="33" t="s">
        <v>45</v>
      </c>
      <c r="Q699" s="33" t="s">
        <v>45</v>
      </c>
      <c r="R699" s="33" t="s">
        <v>45</v>
      </c>
      <c r="S699" s="33" t="s">
        <v>45</v>
      </c>
      <c r="T699" s="33" t="s">
        <v>46</v>
      </c>
      <c r="U699" s="33" t="s">
        <v>53</v>
      </c>
      <c r="V699" s="33" t="s">
        <v>60</v>
      </c>
      <c r="W699" s="33" t="s">
        <v>48</v>
      </c>
      <c r="X699" s="33" t="s">
        <v>48</v>
      </c>
      <c r="Y699" s="33" t="s">
        <v>48</v>
      </c>
      <c r="Z699" s="33" t="s">
        <v>48</v>
      </c>
      <c r="AA699" s="33" t="s">
        <v>48</v>
      </c>
      <c r="AB699" s="33" t="s">
        <v>48</v>
      </c>
      <c r="AC699" s="33" t="s">
        <v>123</v>
      </c>
      <c r="AD699" s="33" t="s">
        <v>123</v>
      </c>
    </row>
    <row r="700" spans="1:30" ht="36" hidden="1">
      <c r="A700" s="33" t="s">
        <v>1197</v>
      </c>
      <c r="B700" s="33" t="s">
        <v>41</v>
      </c>
      <c r="C700" s="33" t="s">
        <v>1198</v>
      </c>
      <c r="D700" s="33">
        <v>13410</v>
      </c>
      <c r="E700" s="33" t="s">
        <v>264</v>
      </c>
      <c r="F700" s="33" t="s">
        <v>1146</v>
      </c>
      <c r="G700" s="35">
        <v>0</v>
      </c>
      <c r="H700" s="45">
        <v>30833.33</v>
      </c>
      <c r="I700" s="33" t="s">
        <v>42</v>
      </c>
      <c r="J700" s="34">
        <v>1359301.86</v>
      </c>
      <c r="K700" s="33" t="s">
        <v>43</v>
      </c>
      <c r="L700" s="33" t="s">
        <v>52</v>
      </c>
      <c r="M700" s="33" t="s">
        <v>59</v>
      </c>
      <c r="N700" s="33" t="s">
        <v>45</v>
      </c>
      <c r="O700" s="33" t="s">
        <v>45</v>
      </c>
      <c r="P700" s="33" t="s">
        <v>45</v>
      </c>
      <c r="Q700" s="33" t="s">
        <v>45</v>
      </c>
      <c r="R700" s="33" t="s">
        <v>45</v>
      </c>
      <c r="S700" s="33" t="s">
        <v>45</v>
      </c>
      <c r="T700" s="33" t="s">
        <v>46</v>
      </c>
      <c r="U700" s="33" t="s">
        <v>53</v>
      </c>
      <c r="V700" s="33" t="s">
        <v>60</v>
      </c>
      <c r="W700" s="33" t="s">
        <v>48</v>
      </c>
      <c r="X700" s="33" t="s">
        <v>48</v>
      </c>
      <c r="Y700" s="33" t="s">
        <v>48</v>
      </c>
      <c r="Z700" s="33" t="s">
        <v>48</v>
      </c>
      <c r="AA700" s="33" t="s">
        <v>48</v>
      </c>
      <c r="AB700" s="33" t="s">
        <v>48</v>
      </c>
      <c r="AC700" s="33" t="s">
        <v>123</v>
      </c>
      <c r="AD700" s="33" t="s">
        <v>123</v>
      </c>
    </row>
    <row r="701" spans="1:30" ht="36" hidden="1">
      <c r="A701" s="33" t="s">
        <v>1197</v>
      </c>
      <c r="B701" s="33" t="s">
        <v>41</v>
      </c>
      <c r="C701" s="33" t="s">
        <v>1198</v>
      </c>
      <c r="D701" s="33">
        <v>13410</v>
      </c>
      <c r="E701" s="33" t="s">
        <v>264</v>
      </c>
      <c r="F701" s="33" t="s">
        <v>1147</v>
      </c>
      <c r="G701" s="35">
        <v>0</v>
      </c>
      <c r="H701" s="157">
        <v>26666.67</v>
      </c>
      <c r="I701" s="33" t="s">
        <v>42</v>
      </c>
      <c r="J701" s="34">
        <v>1385968.53</v>
      </c>
      <c r="K701" s="33" t="s">
        <v>43</v>
      </c>
      <c r="L701" s="33" t="s">
        <v>52</v>
      </c>
      <c r="M701" s="33" t="s">
        <v>59</v>
      </c>
      <c r="N701" s="33" t="s">
        <v>45</v>
      </c>
      <c r="O701" s="33" t="s">
        <v>45</v>
      </c>
      <c r="P701" s="33" t="s">
        <v>45</v>
      </c>
      <c r="Q701" s="33" t="s">
        <v>45</v>
      </c>
      <c r="R701" s="33" t="s">
        <v>45</v>
      </c>
      <c r="S701" s="33" t="s">
        <v>45</v>
      </c>
      <c r="T701" s="33" t="s">
        <v>46</v>
      </c>
      <c r="U701" s="33" t="s">
        <v>53</v>
      </c>
      <c r="V701" s="33" t="s">
        <v>60</v>
      </c>
      <c r="W701" s="33" t="s">
        <v>48</v>
      </c>
      <c r="X701" s="33" t="s">
        <v>48</v>
      </c>
      <c r="Y701" s="33" t="s">
        <v>48</v>
      </c>
      <c r="Z701" s="33" t="s">
        <v>48</v>
      </c>
      <c r="AA701" s="33" t="s">
        <v>48</v>
      </c>
      <c r="AB701" s="33" t="s">
        <v>48</v>
      </c>
      <c r="AC701" s="33" t="s">
        <v>123</v>
      </c>
      <c r="AD701" s="33" t="s">
        <v>123</v>
      </c>
    </row>
    <row r="702" spans="1:30" ht="36" hidden="1">
      <c r="A702" s="33" t="s">
        <v>1197</v>
      </c>
      <c r="B702" s="33" t="s">
        <v>41</v>
      </c>
      <c r="C702" s="33" t="s">
        <v>1198</v>
      </c>
      <c r="D702" s="33">
        <v>13410</v>
      </c>
      <c r="E702" s="33" t="s">
        <v>264</v>
      </c>
      <c r="F702" s="33" t="s">
        <v>1148</v>
      </c>
      <c r="G702" s="35">
        <v>0</v>
      </c>
      <c r="H702" s="45">
        <v>28333.33</v>
      </c>
      <c r="I702" s="33" t="s">
        <v>42</v>
      </c>
      <c r="J702" s="34">
        <v>1414301.86</v>
      </c>
      <c r="K702" s="33" t="s">
        <v>43</v>
      </c>
      <c r="L702" s="33" t="s">
        <v>52</v>
      </c>
      <c r="M702" s="33" t="s">
        <v>59</v>
      </c>
      <c r="N702" s="33" t="s">
        <v>45</v>
      </c>
      <c r="O702" s="33" t="s">
        <v>45</v>
      </c>
      <c r="P702" s="33" t="s">
        <v>45</v>
      </c>
      <c r="Q702" s="33" t="s">
        <v>45</v>
      </c>
      <c r="R702" s="33" t="s">
        <v>45</v>
      </c>
      <c r="S702" s="33" t="s">
        <v>45</v>
      </c>
      <c r="T702" s="33" t="s">
        <v>46</v>
      </c>
      <c r="U702" s="33" t="s">
        <v>53</v>
      </c>
      <c r="V702" s="33" t="s">
        <v>60</v>
      </c>
      <c r="W702" s="33" t="s">
        <v>48</v>
      </c>
      <c r="X702" s="33" t="s">
        <v>48</v>
      </c>
      <c r="Y702" s="33" t="s">
        <v>48</v>
      </c>
      <c r="Z702" s="33" t="s">
        <v>48</v>
      </c>
      <c r="AA702" s="33" t="s">
        <v>48</v>
      </c>
      <c r="AB702" s="33" t="s">
        <v>48</v>
      </c>
      <c r="AC702" s="33" t="s">
        <v>123</v>
      </c>
      <c r="AD702" s="33" t="s">
        <v>123</v>
      </c>
    </row>
    <row r="703" spans="1:30" ht="36" hidden="1">
      <c r="A703" s="33" t="s">
        <v>1197</v>
      </c>
      <c r="B703" s="33" t="s">
        <v>41</v>
      </c>
      <c r="C703" s="33" t="s">
        <v>1198</v>
      </c>
      <c r="D703" s="33">
        <v>13410</v>
      </c>
      <c r="E703" s="33" t="s">
        <v>264</v>
      </c>
      <c r="F703" s="33" t="s">
        <v>721</v>
      </c>
      <c r="G703" s="35">
        <v>0</v>
      </c>
      <c r="H703" s="45">
        <v>16666.669999999998</v>
      </c>
      <c r="I703" s="33" t="s">
        <v>42</v>
      </c>
      <c r="J703" s="34">
        <v>1430968.53</v>
      </c>
      <c r="K703" s="33" t="s">
        <v>43</v>
      </c>
      <c r="L703" s="33" t="s">
        <v>52</v>
      </c>
      <c r="M703" s="33" t="s">
        <v>59</v>
      </c>
      <c r="N703" s="33" t="s">
        <v>45</v>
      </c>
      <c r="O703" s="33" t="s">
        <v>45</v>
      </c>
      <c r="P703" s="33" t="s">
        <v>45</v>
      </c>
      <c r="Q703" s="33" t="s">
        <v>45</v>
      </c>
      <c r="R703" s="33" t="s">
        <v>45</v>
      </c>
      <c r="S703" s="33" t="s">
        <v>45</v>
      </c>
      <c r="T703" s="33" t="s">
        <v>46</v>
      </c>
      <c r="U703" s="33" t="s">
        <v>53</v>
      </c>
      <c r="V703" s="33" t="s">
        <v>60</v>
      </c>
      <c r="W703" s="33" t="s">
        <v>48</v>
      </c>
      <c r="X703" s="33" t="s">
        <v>48</v>
      </c>
      <c r="Y703" s="33" t="s">
        <v>48</v>
      </c>
      <c r="Z703" s="33" t="s">
        <v>48</v>
      </c>
      <c r="AA703" s="33" t="s">
        <v>48</v>
      </c>
      <c r="AB703" s="33" t="s">
        <v>48</v>
      </c>
      <c r="AC703" s="33" t="s">
        <v>123</v>
      </c>
      <c r="AD703" s="33" t="s">
        <v>123</v>
      </c>
    </row>
    <row r="704" spans="1:30" ht="36" hidden="1">
      <c r="A704" s="33" t="s">
        <v>1197</v>
      </c>
      <c r="B704" s="33" t="s">
        <v>41</v>
      </c>
      <c r="C704" s="33" t="s">
        <v>1198</v>
      </c>
      <c r="D704" s="33">
        <v>13410</v>
      </c>
      <c r="E704" s="33" t="s">
        <v>264</v>
      </c>
      <c r="F704" s="33" t="s">
        <v>442</v>
      </c>
      <c r="G704" s="35">
        <v>0</v>
      </c>
      <c r="H704" s="45">
        <v>45833.33</v>
      </c>
      <c r="I704" s="33" t="s">
        <v>42</v>
      </c>
      <c r="J704" s="34">
        <v>5377929.6500000004</v>
      </c>
      <c r="K704" s="33" t="s">
        <v>43</v>
      </c>
      <c r="L704" s="33" t="s">
        <v>49</v>
      </c>
      <c r="M704" s="33" t="s">
        <v>59</v>
      </c>
      <c r="N704" s="33" t="s">
        <v>45</v>
      </c>
      <c r="O704" s="33" t="s">
        <v>45</v>
      </c>
      <c r="P704" s="33" t="s">
        <v>45</v>
      </c>
      <c r="Q704" s="33" t="s">
        <v>45</v>
      </c>
      <c r="R704" s="33" t="s">
        <v>45</v>
      </c>
      <c r="S704" s="33" t="s">
        <v>45</v>
      </c>
      <c r="T704" s="33" t="s">
        <v>46</v>
      </c>
      <c r="U704" s="33" t="s">
        <v>50</v>
      </c>
      <c r="V704" s="33" t="s">
        <v>60</v>
      </c>
      <c r="W704" s="33" t="s">
        <v>48</v>
      </c>
      <c r="X704" s="33" t="s">
        <v>48</v>
      </c>
      <c r="Y704" s="33" t="s">
        <v>48</v>
      </c>
      <c r="Z704" s="33" t="s">
        <v>48</v>
      </c>
      <c r="AA704" s="33" t="s">
        <v>48</v>
      </c>
      <c r="AB704" s="33" t="s">
        <v>48</v>
      </c>
      <c r="AC704" s="33" t="s">
        <v>123</v>
      </c>
      <c r="AD704" s="33" t="s">
        <v>123</v>
      </c>
    </row>
    <row r="705" spans="1:30" ht="36" hidden="1">
      <c r="A705" s="33" t="s">
        <v>1197</v>
      </c>
      <c r="B705" s="33" t="s">
        <v>41</v>
      </c>
      <c r="C705" s="33" t="s">
        <v>1198</v>
      </c>
      <c r="D705" s="33">
        <v>13410</v>
      </c>
      <c r="E705" s="33" t="s">
        <v>264</v>
      </c>
      <c r="F705" s="33" t="s">
        <v>62</v>
      </c>
      <c r="G705" s="35">
        <v>0</v>
      </c>
      <c r="H705" s="45">
        <v>300000</v>
      </c>
      <c r="I705" s="33" t="s">
        <v>42</v>
      </c>
      <c r="J705" s="34">
        <v>5677929.6500000004</v>
      </c>
      <c r="K705" s="33" t="s">
        <v>43</v>
      </c>
      <c r="L705" s="33" t="s">
        <v>49</v>
      </c>
      <c r="M705" s="33" t="s">
        <v>59</v>
      </c>
      <c r="N705" s="33" t="s">
        <v>45</v>
      </c>
      <c r="O705" s="33" t="s">
        <v>45</v>
      </c>
      <c r="P705" s="33" t="s">
        <v>45</v>
      </c>
      <c r="Q705" s="33" t="s">
        <v>45</v>
      </c>
      <c r="R705" s="33" t="s">
        <v>45</v>
      </c>
      <c r="S705" s="33" t="s">
        <v>45</v>
      </c>
      <c r="T705" s="33" t="s">
        <v>46</v>
      </c>
      <c r="U705" s="33" t="s">
        <v>50</v>
      </c>
      <c r="V705" s="33" t="s">
        <v>60</v>
      </c>
      <c r="W705" s="33" t="s">
        <v>48</v>
      </c>
      <c r="X705" s="33" t="s">
        <v>48</v>
      </c>
      <c r="Y705" s="33" t="s">
        <v>48</v>
      </c>
      <c r="Z705" s="33" t="s">
        <v>48</v>
      </c>
      <c r="AA705" s="33" t="s">
        <v>48</v>
      </c>
      <c r="AB705" s="33" t="s">
        <v>48</v>
      </c>
      <c r="AC705" s="33" t="s">
        <v>123</v>
      </c>
      <c r="AD705" s="33" t="s">
        <v>123</v>
      </c>
    </row>
    <row r="706" spans="1:30" ht="36" hidden="1">
      <c r="A706" s="33" t="s">
        <v>1197</v>
      </c>
      <c r="B706" s="33" t="s">
        <v>41</v>
      </c>
      <c r="C706" s="33" t="s">
        <v>1213</v>
      </c>
      <c r="D706" s="33">
        <v>13988</v>
      </c>
      <c r="E706" s="33" t="s">
        <v>531</v>
      </c>
      <c r="F706" s="33" t="s">
        <v>1214</v>
      </c>
      <c r="G706" s="35">
        <v>0</v>
      </c>
      <c r="H706" s="45">
        <v>15060.5</v>
      </c>
      <c r="I706" s="33" t="s">
        <v>42</v>
      </c>
      <c r="J706" s="34">
        <v>5692990.1500000004</v>
      </c>
      <c r="K706" s="33" t="s">
        <v>43</v>
      </c>
      <c r="L706" s="33" t="s">
        <v>49</v>
      </c>
      <c r="M706" s="33" t="s">
        <v>59</v>
      </c>
      <c r="N706" s="33" t="s">
        <v>45</v>
      </c>
      <c r="O706" s="33" t="s">
        <v>45</v>
      </c>
      <c r="P706" s="33" t="s">
        <v>45</v>
      </c>
      <c r="Q706" s="33" t="s">
        <v>45</v>
      </c>
      <c r="R706" s="33" t="s">
        <v>45</v>
      </c>
      <c r="S706" s="33" t="s">
        <v>45</v>
      </c>
      <c r="T706" s="33" t="s">
        <v>46</v>
      </c>
      <c r="U706" s="33" t="s">
        <v>50</v>
      </c>
      <c r="V706" s="33" t="s">
        <v>60</v>
      </c>
      <c r="W706" s="33" t="s">
        <v>48</v>
      </c>
      <c r="X706" s="33" t="s">
        <v>48</v>
      </c>
      <c r="Y706" s="33" t="s">
        <v>48</v>
      </c>
      <c r="Z706" s="33" t="s">
        <v>48</v>
      </c>
      <c r="AA706" s="33" t="s">
        <v>48</v>
      </c>
      <c r="AB706" s="33" t="s">
        <v>48</v>
      </c>
      <c r="AC706" s="33" t="s">
        <v>123</v>
      </c>
      <c r="AD706" s="33" t="s">
        <v>123</v>
      </c>
    </row>
    <row r="707" spans="1:30" ht="36" hidden="1">
      <c r="A707" s="33" t="s">
        <v>1197</v>
      </c>
      <c r="B707" s="33" t="s">
        <v>41</v>
      </c>
      <c r="C707" s="33" t="s">
        <v>1213</v>
      </c>
      <c r="D707" s="33">
        <v>13988</v>
      </c>
      <c r="E707" s="33" t="s">
        <v>531</v>
      </c>
      <c r="F707" s="33" t="s">
        <v>1215</v>
      </c>
      <c r="G707" s="35">
        <v>0</v>
      </c>
      <c r="H707" s="45">
        <v>15060.5</v>
      </c>
      <c r="I707" s="33" t="s">
        <v>42</v>
      </c>
      <c r="J707" s="34">
        <v>5708050.6500000004</v>
      </c>
      <c r="K707" s="33" t="s">
        <v>43</v>
      </c>
      <c r="L707" s="33" t="s">
        <v>49</v>
      </c>
      <c r="M707" s="33" t="s">
        <v>59</v>
      </c>
      <c r="N707" s="33" t="s">
        <v>45</v>
      </c>
      <c r="O707" s="33" t="s">
        <v>45</v>
      </c>
      <c r="P707" s="33" t="s">
        <v>45</v>
      </c>
      <c r="Q707" s="33" t="s">
        <v>45</v>
      </c>
      <c r="R707" s="33" t="s">
        <v>45</v>
      </c>
      <c r="S707" s="33" t="s">
        <v>45</v>
      </c>
      <c r="T707" s="33" t="s">
        <v>46</v>
      </c>
      <c r="U707" s="33" t="s">
        <v>50</v>
      </c>
      <c r="V707" s="33" t="s">
        <v>60</v>
      </c>
      <c r="W707" s="33" t="s">
        <v>48</v>
      </c>
      <c r="X707" s="33" t="s">
        <v>48</v>
      </c>
      <c r="Y707" s="33" t="s">
        <v>48</v>
      </c>
      <c r="Z707" s="33" t="s">
        <v>48</v>
      </c>
      <c r="AA707" s="33" t="s">
        <v>48</v>
      </c>
      <c r="AB707" s="33" t="s">
        <v>48</v>
      </c>
      <c r="AC707" s="33" t="s">
        <v>123</v>
      </c>
      <c r="AD707" s="33" t="s">
        <v>123</v>
      </c>
    </row>
    <row r="708" spans="1:30" ht="36" hidden="1">
      <c r="A708" s="33" t="s">
        <v>1197</v>
      </c>
      <c r="B708" s="33" t="s">
        <v>41</v>
      </c>
      <c r="C708" s="33" t="s">
        <v>1213</v>
      </c>
      <c r="D708" s="33">
        <v>13988</v>
      </c>
      <c r="E708" s="33" t="s">
        <v>531</v>
      </c>
      <c r="F708" s="33" t="s">
        <v>1216</v>
      </c>
      <c r="G708" s="35">
        <v>0</v>
      </c>
      <c r="H708" s="45">
        <v>15060.5</v>
      </c>
      <c r="I708" s="33" t="s">
        <v>42</v>
      </c>
      <c r="J708" s="34">
        <v>5723111.1500000004</v>
      </c>
      <c r="K708" s="33" t="s">
        <v>43</v>
      </c>
      <c r="L708" s="33" t="s">
        <v>49</v>
      </c>
      <c r="M708" s="33" t="s">
        <v>59</v>
      </c>
      <c r="N708" s="33" t="s">
        <v>45</v>
      </c>
      <c r="O708" s="33" t="s">
        <v>45</v>
      </c>
      <c r="P708" s="33" t="s">
        <v>45</v>
      </c>
      <c r="Q708" s="33" t="s">
        <v>45</v>
      </c>
      <c r="R708" s="33" t="s">
        <v>45</v>
      </c>
      <c r="S708" s="33" t="s">
        <v>45</v>
      </c>
      <c r="T708" s="33" t="s">
        <v>46</v>
      </c>
      <c r="U708" s="33" t="s">
        <v>50</v>
      </c>
      <c r="V708" s="33" t="s">
        <v>60</v>
      </c>
      <c r="W708" s="33" t="s">
        <v>48</v>
      </c>
      <c r="X708" s="33" t="s">
        <v>48</v>
      </c>
      <c r="Y708" s="33" t="s">
        <v>48</v>
      </c>
      <c r="Z708" s="33" t="s">
        <v>48</v>
      </c>
      <c r="AA708" s="33" t="s">
        <v>48</v>
      </c>
      <c r="AB708" s="33" t="s">
        <v>48</v>
      </c>
      <c r="AC708" s="33" t="s">
        <v>123</v>
      </c>
      <c r="AD708" s="33" t="s">
        <v>123</v>
      </c>
    </row>
    <row r="709" spans="1:30" ht="36" hidden="1">
      <c r="A709" s="33" t="s">
        <v>1197</v>
      </c>
      <c r="B709" s="33" t="s">
        <v>41</v>
      </c>
      <c r="C709" s="33" t="s">
        <v>1213</v>
      </c>
      <c r="D709" s="33">
        <v>13988</v>
      </c>
      <c r="E709" s="33" t="s">
        <v>531</v>
      </c>
      <c r="F709" s="33" t="s">
        <v>1217</v>
      </c>
      <c r="G709" s="35">
        <v>0</v>
      </c>
      <c r="H709" s="45">
        <v>15060.5</v>
      </c>
      <c r="I709" s="33" t="s">
        <v>42</v>
      </c>
      <c r="J709" s="34">
        <v>5738171.6500000004</v>
      </c>
      <c r="K709" s="33" t="s">
        <v>43</v>
      </c>
      <c r="L709" s="33" t="s">
        <v>49</v>
      </c>
      <c r="M709" s="33" t="s">
        <v>59</v>
      </c>
      <c r="N709" s="33" t="s">
        <v>45</v>
      </c>
      <c r="O709" s="33" t="s">
        <v>45</v>
      </c>
      <c r="P709" s="33" t="s">
        <v>45</v>
      </c>
      <c r="Q709" s="33" t="s">
        <v>45</v>
      </c>
      <c r="R709" s="33" t="s">
        <v>45</v>
      </c>
      <c r="S709" s="33" t="s">
        <v>45</v>
      </c>
      <c r="T709" s="33" t="s">
        <v>46</v>
      </c>
      <c r="U709" s="33" t="s">
        <v>50</v>
      </c>
      <c r="V709" s="33" t="s">
        <v>60</v>
      </c>
      <c r="W709" s="33" t="s">
        <v>48</v>
      </c>
      <c r="X709" s="33" t="s">
        <v>48</v>
      </c>
      <c r="Y709" s="33" t="s">
        <v>48</v>
      </c>
      <c r="Z709" s="33" t="s">
        <v>48</v>
      </c>
      <c r="AA709" s="33" t="s">
        <v>48</v>
      </c>
      <c r="AB709" s="33" t="s">
        <v>48</v>
      </c>
      <c r="AC709" s="33" t="s">
        <v>123</v>
      </c>
      <c r="AD709" s="33" t="s">
        <v>123</v>
      </c>
    </row>
    <row r="710" spans="1:30" ht="36" hidden="1">
      <c r="A710" s="33" t="s">
        <v>1197</v>
      </c>
      <c r="B710" s="33" t="s">
        <v>41</v>
      </c>
      <c r="C710" s="33" t="s">
        <v>1213</v>
      </c>
      <c r="D710" s="33">
        <v>13988</v>
      </c>
      <c r="E710" s="33" t="s">
        <v>531</v>
      </c>
      <c r="F710" s="33" t="s">
        <v>1218</v>
      </c>
      <c r="G710" s="35">
        <v>0</v>
      </c>
      <c r="H710" s="45">
        <v>15060.5</v>
      </c>
      <c r="I710" s="33" t="s">
        <v>42</v>
      </c>
      <c r="J710" s="34">
        <v>5753232.1500000004</v>
      </c>
      <c r="K710" s="33" t="s">
        <v>43</v>
      </c>
      <c r="L710" s="33" t="s">
        <v>49</v>
      </c>
      <c r="M710" s="33" t="s">
        <v>59</v>
      </c>
      <c r="N710" s="33" t="s">
        <v>45</v>
      </c>
      <c r="O710" s="33" t="s">
        <v>45</v>
      </c>
      <c r="P710" s="33" t="s">
        <v>45</v>
      </c>
      <c r="Q710" s="33" t="s">
        <v>45</v>
      </c>
      <c r="R710" s="33" t="s">
        <v>45</v>
      </c>
      <c r="S710" s="33" t="s">
        <v>45</v>
      </c>
      <c r="T710" s="33" t="s">
        <v>46</v>
      </c>
      <c r="U710" s="33" t="s">
        <v>50</v>
      </c>
      <c r="V710" s="33" t="s">
        <v>60</v>
      </c>
      <c r="W710" s="33" t="s">
        <v>48</v>
      </c>
      <c r="X710" s="33" t="s">
        <v>48</v>
      </c>
      <c r="Y710" s="33" t="s">
        <v>48</v>
      </c>
      <c r="Z710" s="33" t="s">
        <v>48</v>
      </c>
      <c r="AA710" s="33" t="s">
        <v>48</v>
      </c>
      <c r="AB710" s="33" t="s">
        <v>48</v>
      </c>
      <c r="AC710" s="33" t="s">
        <v>123</v>
      </c>
      <c r="AD710" s="33" t="s">
        <v>123</v>
      </c>
    </row>
    <row r="711" spans="1:30" ht="36" hidden="1">
      <c r="A711" s="33" t="s">
        <v>1197</v>
      </c>
      <c r="B711" s="33" t="s">
        <v>41</v>
      </c>
      <c r="C711" s="33" t="s">
        <v>1206</v>
      </c>
      <c r="D711" s="33">
        <v>14666</v>
      </c>
      <c r="E711" s="33" t="s">
        <v>119</v>
      </c>
      <c r="F711" s="33" t="s">
        <v>1219</v>
      </c>
      <c r="G711" s="45">
        <v>229166.65</v>
      </c>
      <c r="H711" s="35">
        <v>0</v>
      </c>
      <c r="I711" s="33" t="s">
        <v>42</v>
      </c>
      <c r="J711" s="34">
        <v>5524065.5</v>
      </c>
      <c r="K711" s="33" t="s">
        <v>43</v>
      </c>
      <c r="L711" s="33" t="s">
        <v>49</v>
      </c>
      <c r="M711" s="33" t="s">
        <v>59</v>
      </c>
      <c r="N711" s="33" t="s">
        <v>45</v>
      </c>
      <c r="O711" s="33" t="s">
        <v>45</v>
      </c>
      <c r="P711" s="33" t="s">
        <v>45</v>
      </c>
      <c r="Q711" s="33" t="s">
        <v>45</v>
      </c>
      <c r="R711" s="33" t="s">
        <v>45</v>
      </c>
      <c r="S711" s="33" t="s">
        <v>45</v>
      </c>
      <c r="T711" s="33" t="s">
        <v>46</v>
      </c>
      <c r="U711" s="33" t="s">
        <v>50</v>
      </c>
      <c r="V711" s="33" t="s">
        <v>60</v>
      </c>
      <c r="W711" s="33" t="s">
        <v>48</v>
      </c>
      <c r="X711" s="33" t="s">
        <v>48</v>
      </c>
      <c r="Y711" s="33" t="s">
        <v>48</v>
      </c>
      <c r="Z711" s="33" t="s">
        <v>48</v>
      </c>
      <c r="AA711" s="33" t="s">
        <v>48</v>
      </c>
      <c r="AB711" s="33" t="s">
        <v>48</v>
      </c>
      <c r="AC711" s="33" t="s">
        <v>123</v>
      </c>
      <c r="AD711" s="33" t="s">
        <v>123</v>
      </c>
    </row>
    <row r="712" spans="1:30" ht="36" hidden="1">
      <c r="A712" s="33" t="s">
        <v>1197</v>
      </c>
      <c r="B712" s="33" t="s">
        <v>41</v>
      </c>
      <c r="C712" s="33" t="s">
        <v>1206</v>
      </c>
      <c r="D712" s="33">
        <v>14666</v>
      </c>
      <c r="E712" s="33" t="s">
        <v>119</v>
      </c>
      <c r="F712" s="33" t="s">
        <v>1220</v>
      </c>
      <c r="G712" s="45">
        <v>165665.5</v>
      </c>
      <c r="H712" s="35">
        <v>0</v>
      </c>
      <c r="I712" s="33" t="s">
        <v>42</v>
      </c>
      <c r="J712" s="34">
        <v>5358400</v>
      </c>
      <c r="K712" s="33" t="s">
        <v>43</v>
      </c>
      <c r="L712" s="33" t="s">
        <v>49</v>
      </c>
      <c r="M712" s="33" t="s">
        <v>59</v>
      </c>
      <c r="N712" s="33" t="s">
        <v>45</v>
      </c>
      <c r="O712" s="33" t="s">
        <v>45</v>
      </c>
      <c r="P712" s="33" t="s">
        <v>45</v>
      </c>
      <c r="Q712" s="33" t="s">
        <v>45</v>
      </c>
      <c r="R712" s="33" t="s">
        <v>45</v>
      </c>
      <c r="S712" s="33" t="s">
        <v>45</v>
      </c>
      <c r="T712" s="33" t="s">
        <v>46</v>
      </c>
      <c r="U712" s="33" t="s">
        <v>50</v>
      </c>
      <c r="V712" s="33" t="s">
        <v>60</v>
      </c>
      <c r="W712" s="33" t="s">
        <v>48</v>
      </c>
      <c r="X712" s="33" t="s">
        <v>48</v>
      </c>
      <c r="Y712" s="33" t="s">
        <v>48</v>
      </c>
      <c r="Z712" s="33" t="s">
        <v>48</v>
      </c>
      <c r="AA712" s="33" t="s">
        <v>48</v>
      </c>
      <c r="AB712" s="33" t="s">
        <v>48</v>
      </c>
      <c r="AC712" s="33" t="s">
        <v>123</v>
      </c>
      <c r="AD712" s="33" t="s">
        <v>123</v>
      </c>
    </row>
    <row r="713" spans="1:30" ht="36" hidden="1">
      <c r="A713" s="33" t="s">
        <v>1197</v>
      </c>
      <c r="B713" s="33" t="s">
        <v>41</v>
      </c>
      <c r="C713" s="33" t="s">
        <v>1198</v>
      </c>
      <c r="D713" s="33">
        <v>13410</v>
      </c>
      <c r="E713" s="33" t="s">
        <v>264</v>
      </c>
      <c r="F713" s="33" t="s">
        <v>92</v>
      </c>
      <c r="G713" s="35">
        <v>0</v>
      </c>
      <c r="H713" s="45">
        <v>26666.67</v>
      </c>
      <c r="I713" s="33" t="s">
        <v>42</v>
      </c>
      <c r="J713" s="34">
        <v>333885.34999999998</v>
      </c>
      <c r="K713" s="33" t="s">
        <v>43</v>
      </c>
      <c r="L713" s="33" t="s">
        <v>85</v>
      </c>
      <c r="M713" s="33" t="s">
        <v>59</v>
      </c>
      <c r="N713" s="33" t="s">
        <v>45</v>
      </c>
      <c r="O713" s="33" t="s">
        <v>45</v>
      </c>
      <c r="P713" s="33" t="s">
        <v>45</v>
      </c>
      <c r="Q713" s="33" t="s">
        <v>45</v>
      </c>
      <c r="R713" s="33" t="s">
        <v>45</v>
      </c>
      <c r="S713" s="33" t="s">
        <v>45</v>
      </c>
      <c r="T713" s="33" t="s">
        <v>46</v>
      </c>
      <c r="U713" s="33" t="s">
        <v>1120</v>
      </c>
      <c r="V713" s="33" t="s">
        <v>60</v>
      </c>
      <c r="W713" s="33" t="s">
        <v>48</v>
      </c>
      <c r="X713" s="33" t="s">
        <v>48</v>
      </c>
      <c r="Y713" s="33" t="s">
        <v>48</v>
      </c>
      <c r="Z713" s="33" t="s">
        <v>48</v>
      </c>
      <c r="AA713" s="33" t="s">
        <v>48</v>
      </c>
      <c r="AB713" s="33" t="s">
        <v>48</v>
      </c>
      <c r="AC713" s="33" t="s">
        <v>123</v>
      </c>
      <c r="AD713" s="33" t="s">
        <v>123</v>
      </c>
    </row>
    <row r="714" spans="1:30" ht="36" hidden="1">
      <c r="A714" s="33" t="s">
        <v>1197</v>
      </c>
      <c r="B714" s="33" t="s">
        <v>41</v>
      </c>
      <c r="C714" s="33" t="s">
        <v>1221</v>
      </c>
      <c r="D714" s="33">
        <v>14427</v>
      </c>
      <c r="E714" s="33" t="s">
        <v>157</v>
      </c>
      <c r="F714" s="33" t="s">
        <v>1222</v>
      </c>
      <c r="G714" s="45">
        <v>23150</v>
      </c>
      <c r="H714" s="35">
        <v>0</v>
      </c>
      <c r="I714" s="33" t="s">
        <v>42</v>
      </c>
      <c r="J714" s="35">
        <v>360</v>
      </c>
      <c r="K714" s="33" t="s">
        <v>43</v>
      </c>
      <c r="L714" s="33" t="s">
        <v>1123</v>
      </c>
      <c r="M714" s="33" t="s">
        <v>59</v>
      </c>
      <c r="N714" s="33" t="s">
        <v>45</v>
      </c>
      <c r="O714" s="33" t="s">
        <v>45</v>
      </c>
      <c r="P714" s="33" t="s">
        <v>45</v>
      </c>
      <c r="Q714" s="33" t="s">
        <v>45</v>
      </c>
      <c r="R714" s="33" t="s">
        <v>45</v>
      </c>
      <c r="S714" s="33" t="s">
        <v>45</v>
      </c>
      <c r="T714" s="33" t="s">
        <v>46</v>
      </c>
      <c r="U714" s="33" t="s">
        <v>1124</v>
      </c>
      <c r="V714" s="33" t="s">
        <v>60</v>
      </c>
      <c r="W714" s="33" t="s">
        <v>48</v>
      </c>
      <c r="X714" s="33" t="s">
        <v>48</v>
      </c>
      <c r="Y714" s="33" t="s">
        <v>48</v>
      </c>
      <c r="Z714" s="33" t="s">
        <v>48</v>
      </c>
      <c r="AA714" s="33" t="s">
        <v>48</v>
      </c>
      <c r="AB714" s="33" t="s">
        <v>48</v>
      </c>
      <c r="AC714" s="33" t="s">
        <v>123</v>
      </c>
      <c r="AD714" s="33" t="s">
        <v>123</v>
      </c>
    </row>
    <row r="715" spans="1:30" ht="36" hidden="1">
      <c r="A715" s="33" t="s">
        <v>1197</v>
      </c>
      <c r="B715" s="33" t="s">
        <v>41</v>
      </c>
      <c r="C715" s="33" t="s">
        <v>1208</v>
      </c>
      <c r="D715" s="33">
        <v>13526</v>
      </c>
      <c r="E715" s="33" t="s">
        <v>329</v>
      </c>
      <c r="F715" s="33" t="s">
        <v>1223</v>
      </c>
      <c r="G715" s="45">
        <v>39847.5</v>
      </c>
      <c r="H715" s="35">
        <v>0</v>
      </c>
      <c r="I715" s="33" t="s">
        <v>42</v>
      </c>
      <c r="J715" s="34">
        <v>57252.5</v>
      </c>
      <c r="K715" s="33" t="s">
        <v>43</v>
      </c>
      <c r="L715" s="33" t="s">
        <v>96</v>
      </c>
      <c r="M715" s="33" t="s">
        <v>59</v>
      </c>
      <c r="N715" s="33" t="s">
        <v>45</v>
      </c>
      <c r="O715" s="33" t="s">
        <v>45</v>
      </c>
      <c r="P715" s="33" t="s">
        <v>45</v>
      </c>
      <c r="Q715" s="33" t="s">
        <v>45</v>
      </c>
      <c r="R715" s="33" t="s">
        <v>45</v>
      </c>
      <c r="S715" s="33" t="s">
        <v>45</v>
      </c>
      <c r="T715" s="33" t="s">
        <v>46</v>
      </c>
      <c r="U715" s="33" t="s">
        <v>97</v>
      </c>
      <c r="V715" s="33" t="s">
        <v>60</v>
      </c>
      <c r="W715" s="33" t="s">
        <v>48</v>
      </c>
      <c r="X715" s="33" t="s">
        <v>48</v>
      </c>
      <c r="Y715" s="33" t="s">
        <v>48</v>
      </c>
      <c r="Z715" s="33" t="s">
        <v>48</v>
      </c>
      <c r="AA715" s="33" t="s">
        <v>48</v>
      </c>
      <c r="AB715" s="33" t="s">
        <v>48</v>
      </c>
      <c r="AC715" s="33" t="s">
        <v>123</v>
      </c>
      <c r="AD715" s="33" t="s">
        <v>123</v>
      </c>
    </row>
    <row r="717" spans="1:30" ht="36">
      <c r="A717" s="33" t="s">
        <v>1224</v>
      </c>
      <c r="B717" s="33" t="s">
        <v>41</v>
      </c>
      <c r="C717" s="33" t="s">
        <v>1226</v>
      </c>
      <c r="D717" s="33">
        <v>18571</v>
      </c>
      <c r="E717" s="33" t="s">
        <v>69</v>
      </c>
      <c r="F717" s="33" t="s">
        <v>1234</v>
      </c>
      <c r="G717" s="45">
        <v>7911.45</v>
      </c>
      <c r="H717" s="35">
        <v>0</v>
      </c>
      <c r="I717" s="33" t="s">
        <v>42</v>
      </c>
      <c r="J717" s="34">
        <v>181829.04</v>
      </c>
      <c r="K717" s="33" t="s">
        <v>43</v>
      </c>
      <c r="L717" s="33" t="s">
        <v>44</v>
      </c>
      <c r="M717" s="33" t="s">
        <v>59</v>
      </c>
      <c r="N717" s="33" t="s">
        <v>45</v>
      </c>
      <c r="O717" s="33" t="s">
        <v>45</v>
      </c>
      <c r="P717" s="33" t="s">
        <v>45</v>
      </c>
      <c r="Q717" s="33" t="s">
        <v>45</v>
      </c>
      <c r="R717" s="33" t="s">
        <v>45</v>
      </c>
      <c r="S717" s="33" t="s">
        <v>45</v>
      </c>
      <c r="T717" s="33" t="s">
        <v>46</v>
      </c>
      <c r="U717" s="33" t="s">
        <v>1210</v>
      </c>
      <c r="V717" s="33" t="s">
        <v>60</v>
      </c>
      <c r="W717" s="33" t="s">
        <v>48</v>
      </c>
      <c r="X717" s="33" t="s">
        <v>48</v>
      </c>
      <c r="Y717" s="33" t="s">
        <v>48</v>
      </c>
      <c r="Z717" s="33" t="s">
        <v>48</v>
      </c>
      <c r="AA717" s="33" t="s">
        <v>48</v>
      </c>
      <c r="AB717" s="33" t="s">
        <v>48</v>
      </c>
      <c r="AC717" s="33" t="s">
        <v>123</v>
      </c>
      <c r="AD717" s="33" t="s">
        <v>123</v>
      </c>
    </row>
    <row r="718" spans="1:30" ht="36">
      <c r="A718" s="33" t="s">
        <v>1224</v>
      </c>
      <c r="B718" s="33" t="s">
        <v>41</v>
      </c>
      <c r="C718" s="33" t="s">
        <v>1225</v>
      </c>
      <c r="D718" s="33">
        <v>17334</v>
      </c>
      <c r="E718" s="33" t="s">
        <v>181</v>
      </c>
      <c r="F718" s="33" t="s">
        <v>1143</v>
      </c>
      <c r="G718" s="35">
        <v>0</v>
      </c>
      <c r="H718" s="45">
        <v>5833.33</v>
      </c>
      <c r="I718" s="33" t="s">
        <v>42</v>
      </c>
      <c r="J718" s="34">
        <v>1436801.86</v>
      </c>
      <c r="K718" s="33" t="s">
        <v>43</v>
      </c>
      <c r="L718" s="33" t="s">
        <v>52</v>
      </c>
      <c r="M718" s="33" t="s">
        <v>59</v>
      </c>
      <c r="N718" s="33" t="s">
        <v>45</v>
      </c>
      <c r="O718" s="33" t="s">
        <v>45</v>
      </c>
      <c r="P718" s="33" t="s">
        <v>45</v>
      </c>
      <c r="Q718" s="33" t="s">
        <v>45</v>
      </c>
      <c r="R718" s="33" t="s">
        <v>45</v>
      </c>
      <c r="S718" s="33" t="s">
        <v>45</v>
      </c>
      <c r="T718" s="33" t="s">
        <v>46</v>
      </c>
      <c r="U718" s="33" t="s">
        <v>53</v>
      </c>
      <c r="V718" s="33" t="s">
        <v>60</v>
      </c>
      <c r="W718" s="33" t="s">
        <v>48</v>
      </c>
      <c r="X718" s="33" t="s">
        <v>48</v>
      </c>
      <c r="Y718" s="33" t="s">
        <v>48</v>
      </c>
      <c r="Z718" s="33" t="s">
        <v>48</v>
      </c>
      <c r="AA718" s="33" t="s">
        <v>48</v>
      </c>
      <c r="AB718" s="33" t="s">
        <v>48</v>
      </c>
      <c r="AC718" s="33" t="s">
        <v>123</v>
      </c>
      <c r="AD718" s="33" t="s">
        <v>123</v>
      </c>
    </row>
    <row r="719" spans="1:30" ht="36">
      <c r="A719" s="33" t="s">
        <v>1224</v>
      </c>
      <c r="B719" s="33" t="s">
        <v>41</v>
      </c>
      <c r="C719" s="33" t="s">
        <v>1225</v>
      </c>
      <c r="D719" s="33">
        <v>17334</v>
      </c>
      <c r="E719" s="33" t="s">
        <v>181</v>
      </c>
      <c r="F719" s="33" t="s">
        <v>1144</v>
      </c>
      <c r="G719" s="35">
        <v>0</v>
      </c>
      <c r="H719" s="45">
        <v>7916.67</v>
      </c>
      <c r="I719" s="33" t="s">
        <v>42</v>
      </c>
      <c r="J719" s="34">
        <v>1444718.53</v>
      </c>
      <c r="K719" s="33" t="s">
        <v>43</v>
      </c>
      <c r="L719" s="33" t="s">
        <v>52</v>
      </c>
      <c r="M719" s="33" t="s">
        <v>59</v>
      </c>
      <c r="N719" s="33" t="s">
        <v>45</v>
      </c>
      <c r="O719" s="33" t="s">
        <v>45</v>
      </c>
      <c r="P719" s="33" t="s">
        <v>45</v>
      </c>
      <c r="Q719" s="33" t="s">
        <v>45</v>
      </c>
      <c r="R719" s="33" t="s">
        <v>45</v>
      </c>
      <c r="S719" s="33" t="s">
        <v>45</v>
      </c>
      <c r="T719" s="33" t="s">
        <v>46</v>
      </c>
      <c r="U719" s="33" t="s">
        <v>53</v>
      </c>
      <c r="V719" s="33" t="s">
        <v>60</v>
      </c>
      <c r="W719" s="33" t="s">
        <v>48</v>
      </c>
      <c r="X719" s="33" t="s">
        <v>48</v>
      </c>
      <c r="Y719" s="33" t="s">
        <v>48</v>
      </c>
      <c r="Z719" s="33" t="s">
        <v>48</v>
      </c>
      <c r="AA719" s="33" t="s">
        <v>48</v>
      </c>
      <c r="AB719" s="33" t="s">
        <v>48</v>
      </c>
      <c r="AC719" s="33" t="s">
        <v>123</v>
      </c>
      <c r="AD719" s="33" t="s">
        <v>123</v>
      </c>
    </row>
    <row r="720" spans="1:30" ht="36">
      <c r="A720" s="33" t="s">
        <v>1224</v>
      </c>
      <c r="B720" s="33" t="s">
        <v>41</v>
      </c>
      <c r="C720" s="33" t="s">
        <v>1225</v>
      </c>
      <c r="D720" s="33">
        <v>17334</v>
      </c>
      <c r="E720" s="33" t="s">
        <v>181</v>
      </c>
      <c r="F720" s="33" t="s">
        <v>1145</v>
      </c>
      <c r="G720" s="35">
        <v>0</v>
      </c>
      <c r="H720" s="45">
        <v>13333.33</v>
      </c>
      <c r="I720" s="33" t="s">
        <v>42</v>
      </c>
      <c r="J720" s="34">
        <v>1458051.86</v>
      </c>
      <c r="K720" s="33" t="s">
        <v>43</v>
      </c>
      <c r="L720" s="33" t="s">
        <v>52</v>
      </c>
      <c r="M720" s="33" t="s">
        <v>59</v>
      </c>
      <c r="N720" s="33" t="s">
        <v>45</v>
      </c>
      <c r="O720" s="33" t="s">
        <v>45</v>
      </c>
      <c r="P720" s="33" t="s">
        <v>45</v>
      </c>
      <c r="Q720" s="33" t="s">
        <v>45</v>
      </c>
      <c r="R720" s="33" t="s">
        <v>45</v>
      </c>
      <c r="S720" s="33" t="s">
        <v>45</v>
      </c>
      <c r="T720" s="33" t="s">
        <v>46</v>
      </c>
      <c r="U720" s="33" t="s">
        <v>53</v>
      </c>
      <c r="V720" s="33" t="s">
        <v>60</v>
      </c>
      <c r="W720" s="33" t="s">
        <v>48</v>
      </c>
      <c r="X720" s="33" t="s">
        <v>48</v>
      </c>
      <c r="Y720" s="33" t="s">
        <v>48</v>
      </c>
      <c r="Z720" s="33" t="s">
        <v>48</v>
      </c>
      <c r="AA720" s="33" t="s">
        <v>48</v>
      </c>
      <c r="AB720" s="33" t="s">
        <v>48</v>
      </c>
      <c r="AC720" s="33" t="s">
        <v>123</v>
      </c>
      <c r="AD720" s="33" t="s">
        <v>123</v>
      </c>
    </row>
    <row r="721" spans="1:30" ht="36">
      <c r="A721" s="33" t="s">
        <v>1224</v>
      </c>
      <c r="B721" s="33" t="s">
        <v>41</v>
      </c>
      <c r="C721" s="33" t="s">
        <v>1225</v>
      </c>
      <c r="D721" s="33">
        <v>17334</v>
      </c>
      <c r="E721" s="33" t="s">
        <v>181</v>
      </c>
      <c r="F721" s="33" t="s">
        <v>1146</v>
      </c>
      <c r="G721" s="35">
        <v>0</v>
      </c>
      <c r="H721" s="45">
        <v>30833.33</v>
      </c>
      <c r="I721" s="33" t="s">
        <v>42</v>
      </c>
      <c r="J721" s="34">
        <v>1488885.19</v>
      </c>
      <c r="K721" s="33" t="s">
        <v>43</v>
      </c>
      <c r="L721" s="33" t="s">
        <v>52</v>
      </c>
      <c r="M721" s="33" t="s">
        <v>59</v>
      </c>
      <c r="N721" s="33" t="s">
        <v>45</v>
      </c>
      <c r="O721" s="33" t="s">
        <v>45</v>
      </c>
      <c r="P721" s="33" t="s">
        <v>45</v>
      </c>
      <c r="Q721" s="33" t="s">
        <v>45</v>
      </c>
      <c r="R721" s="33" t="s">
        <v>45</v>
      </c>
      <c r="S721" s="33" t="s">
        <v>45</v>
      </c>
      <c r="T721" s="33" t="s">
        <v>46</v>
      </c>
      <c r="U721" s="33" t="s">
        <v>53</v>
      </c>
      <c r="V721" s="33" t="s">
        <v>60</v>
      </c>
      <c r="W721" s="33" t="s">
        <v>48</v>
      </c>
      <c r="X721" s="33" t="s">
        <v>48</v>
      </c>
      <c r="Y721" s="33" t="s">
        <v>48</v>
      </c>
      <c r="Z721" s="33" t="s">
        <v>48</v>
      </c>
      <c r="AA721" s="33" t="s">
        <v>48</v>
      </c>
      <c r="AB721" s="33" t="s">
        <v>48</v>
      </c>
      <c r="AC721" s="33" t="s">
        <v>123</v>
      </c>
      <c r="AD721" s="33" t="s">
        <v>123</v>
      </c>
    </row>
    <row r="722" spans="1:30" ht="36">
      <c r="A722" s="33" t="s">
        <v>1224</v>
      </c>
      <c r="B722" s="33" t="s">
        <v>41</v>
      </c>
      <c r="C722" s="33" t="s">
        <v>1225</v>
      </c>
      <c r="D722" s="33">
        <v>17334</v>
      </c>
      <c r="E722" s="33" t="s">
        <v>181</v>
      </c>
      <c r="F722" s="33" t="s">
        <v>1147</v>
      </c>
      <c r="G722" s="35">
        <v>0</v>
      </c>
      <c r="H722" s="45">
        <v>26666.67</v>
      </c>
      <c r="I722" s="33" t="s">
        <v>42</v>
      </c>
      <c r="J722" s="34">
        <v>1515551.86</v>
      </c>
      <c r="K722" s="33" t="s">
        <v>43</v>
      </c>
      <c r="L722" s="33" t="s">
        <v>52</v>
      </c>
      <c r="M722" s="33" t="s">
        <v>59</v>
      </c>
      <c r="N722" s="33" t="s">
        <v>45</v>
      </c>
      <c r="O722" s="33" t="s">
        <v>45</v>
      </c>
      <c r="P722" s="33" t="s">
        <v>45</v>
      </c>
      <c r="Q722" s="33" t="s">
        <v>45</v>
      </c>
      <c r="R722" s="33" t="s">
        <v>45</v>
      </c>
      <c r="S722" s="33" t="s">
        <v>45</v>
      </c>
      <c r="T722" s="33" t="s">
        <v>46</v>
      </c>
      <c r="U722" s="33" t="s">
        <v>53</v>
      </c>
      <c r="V722" s="33" t="s">
        <v>60</v>
      </c>
      <c r="W722" s="33" t="s">
        <v>48</v>
      </c>
      <c r="X722" s="33" t="s">
        <v>48</v>
      </c>
      <c r="Y722" s="33" t="s">
        <v>48</v>
      </c>
      <c r="Z722" s="33" t="s">
        <v>48</v>
      </c>
      <c r="AA722" s="33" t="s">
        <v>48</v>
      </c>
      <c r="AB722" s="33" t="s">
        <v>48</v>
      </c>
      <c r="AC722" s="33" t="s">
        <v>123</v>
      </c>
      <c r="AD722" s="33" t="s">
        <v>123</v>
      </c>
    </row>
    <row r="723" spans="1:30" ht="36">
      <c r="A723" s="33" t="s">
        <v>1224</v>
      </c>
      <c r="B723" s="33" t="s">
        <v>41</v>
      </c>
      <c r="C723" s="33" t="s">
        <v>1225</v>
      </c>
      <c r="D723" s="33">
        <v>17334</v>
      </c>
      <c r="E723" s="33" t="s">
        <v>181</v>
      </c>
      <c r="F723" s="33" t="s">
        <v>1148</v>
      </c>
      <c r="G723" s="35">
        <v>0</v>
      </c>
      <c r="H723" s="45">
        <v>28333.33</v>
      </c>
      <c r="I723" s="33" t="s">
        <v>42</v>
      </c>
      <c r="J723" s="34">
        <v>1543885.19</v>
      </c>
      <c r="K723" s="33" t="s">
        <v>43</v>
      </c>
      <c r="L723" s="33" t="s">
        <v>52</v>
      </c>
      <c r="M723" s="33" t="s">
        <v>59</v>
      </c>
      <c r="N723" s="33" t="s">
        <v>45</v>
      </c>
      <c r="O723" s="33" t="s">
        <v>45</v>
      </c>
      <c r="P723" s="33" t="s">
        <v>45</v>
      </c>
      <c r="Q723" s="33" t="s">
        <v>45</v>
      </c>
      <c r="R723" s="33" t="s">
        <v>45</v>
      </c>
      <c r="S723" s="33" t="s">
        <v>45</v>
      </c>
      <c r="T723" s="33" t="s">
        <v>46</v>
      </c>
      <c r="U723" s="33" t="s">
        <v>53</v>
      </c>
      <c r="V723" s="33" t="s">
        <v>60</v>
      </c>
      <c r="W723" s="33" t="s">
        <v>48</v>
      </c>
      <c r="X723" s="33" t="s">
        <v>48</v>
      </c>
      <c r="Y723" s="33" t="s">
        <v>48</v>
      </c>
      <c r="Z723" s="33" t="s">
        <v>48</v>
      </c>
      <c r="AA723" s="33" t="s">
        <v>48</v>
      </c>
      <c r="AB723" s="33" t="s">
        <v>48</v>
      </c>
      <c r="AC723" s="33" t="s">
        <v>123</v>
      </c>
      <c r="AD723" s="33" t="s">
        <v>123</v>
      </c>
    </row>
    <row r="724" spans="1:30" ht="36">
      <c r="A724" s="33" t="s">
        <v>1224</v>
      </c>
      <c r="B724" s="33" t="s">
        <v>41</v>
      </c>
      <c r="C724" s="33" t="s">
        <v>1225</v>
      </c>
      <c r="D724" s="33">
        <v>17334</v>
      </c>
      <c r="E724" s="33" t="s">
        <v>181</v>
      </c>
      <c r="F724" s="33" t="s">
        <v>721</v>
      </c>
      <c r="G724" s="35">
        <v>0</v>
      </c>
      <c r="H724" s="45">
        <v>16666.669999999998</v>
      </c>
      <c r="I724" s="33" t="s">
        <v>42</v>
      </c>
      <c r="J724" s="34">
        <v>1560551.86</v>
      </c>
      <c r="K724" s="33" t="s">
        <v>43</v>
      </c>
      <c r="L724" s="33" t="s">
        <v>52</v>
      </c>
      <c r="M724" s="33" t="s">
        <v>59</v>
      </c>
      <c r="N724" s="33" t="s">
        <v>45</v>
      </c>
      <c r="O724" s="33" t="s">
        <v>45</v>
      </c>
      <c r="P724" s="33" t="s">
        <v>45</v>
      </c>
      <c r="Q724" s="33" t="s">
        <v>45</v>
      </c>
      <c r="R724" s="33" t="s">
        <v>45</v>
      </c>
      <c r="S724" s="33" t="s">
        <v>45</v>
      </c>
      <c r="T724" s="33" t="s">
        <v>46</v>
      </c>
      <c r="U724" s="33" t="s">
        <v>53</v>
      </c>
      <c r="V724" s="33" t="s">
        <v>60</v>
      </c>
      <c r="W724" s="33" t="s">
        <v>48</v>
      </c>
      <c r="X724" s="33" t="s">
        <v>48</v>
      </c>
      <c r="Y724" s="33" t="s">
        <v>48</v>
      </c>
      <c r="Z724" s="33" t="s">
        <v>48</v>
      </c>
      <c r="AA724" s="33" t="s">
        <v>48</v>
      </c>
      <c r="AB724" s="33" t="s">
        <v>48</v>
      </c>
      <c r="AC724" s="33" t="s">
        <v>123</v>
      </c>
      <c r="AD724" s="33" t="s">
        <v>123</v>
      </c>
    </row>
    <row r="725" spans="1:30" ht="36">
      <c r="A725" s="33" t="s">
        <v>1224</v>
      </c>
      <c r="B725" s="33" t="s">
        <v>41</v>
      </c>
      <c r="C725" s="33" t="s">
        <v>1225</v>
      </c>
      <c r="D725" s="33">
        <v>17334</v>
      </c>
      <c r="E725" s="33" t="s">
        <v>181</v>
      </c>
      <c r="F725" s="33" t="s">
        <v>62</v>
      </c>
      <c r="G725" s="35">
        <v>0</v>
      </c>
      <c r="H725" s="45">
        <v>300000</v>
      </c>
      <c r="I725" s="33" t="s">
        <v>42</v>
      </c>
      <c r="J725" s="34">
        <v>5658400</v>
      </c>
      <c r="K725" s="33" t="s">
        <v>43</v>
      </c>
      <c r="L725" s="33" t="s">
        <v>49</v>
      </c>
      <c r="M725" s="33" t="s">
        <v>59</v>
      </c>
      <c r="N725" s="33" t="s">
        <v>45</v>
      </c>
      <c r="O725" s="33" t="s">
        <v>45</v>
      </c>
      <c r="P725" s="33" t="s">
        <v>45</v>
      </c>
      <c r="Q725" s="33" t="s">
        <v>45</v>
      </c>
      <c r="R725" s="33" t="s">
        <v>45</v>
      </c>
      <c r="S725" s="33" t="s">
        <v>45</v>
      </c>
      <c r="T725" s="33" t="s">
        <v>46</v>
      </c>
      <c r="U725" s="33" t="s">
        <v>50</v>
      </c>
      <c r="V725" s="33" t="s">
        <v>60</v>
      </c>
      <c r="W725" s="33" t="s">
        <v>48</v>
      </c>
      <c r="X725" s="33" t="s">
        <v>48</v>
      </c>
      <c r="Y725" s="33" t="s">
        <v>48</v>
      </c>
      <c r="Z725" s="33" t="s">
        <v>48</v>
      </c>
      <c r="AA725" s="33" t="s">
        <v>48</v>
      </c>
      <c r="AB725" s="33" t="s">
        <v>48</v>
      </c>
      <c r="AC725" s="33" t="s">
        <v>123</v>
      </c>
      <c r="AD725" s="33" t="s">
        <v>123</v>
      </c>
    </row>
    <row r="726" spans="1:30" ht="36">
      <c r="A726" s="33" t="s">
        <v>1224</v>
      </c>
      <c r="B726" s="33" t="s">
        <v>41</v>
      </c>
      <c r="C726" s="33" t="s">
        <v>1228</v>
      </c>
      <c r="D726" s="33">
        <v>16519</v>
      </c>
      <c r="E726" s="33" t="s">
        <v>624</v>
      </c>
      <c r="F726" s="33" t="s">
        <v>1235</v>
      </c>
      <c r="G726" s="45">
        <v>145860</v>
      </c>
      <c r="H726" s="35">
        <v>0</v>
      </c>
      <c r="I726" s="33" t="s">
        <v>42</v>
      </c>
      <c r="J726" s="34">
        <v>188025.35</v>
      </c>
      <c r="K726" s="33" t="s">
        <v>43</v>
      </c>
      <c r="L726" s="33" t="s">
        <v>85</v>
      </c>
      <c r="M726" s="33" t="s">
        <v>59</v>
      </c>
      <c r="N726" s="33" t="s">
        <v>45</v>
      </c>
      <c r="O726" s="33" t="s">
        <v>45</v>
      </c>
      <c r="P726" s="33" t="s">
        <v>45</v>
      </c>
      <c r="Q726" s="33" t="s">
        <v>45</v>
      </c>
      <c r="R726" s="33" t="s">
        <v>45</v>
      </c>
      <c r="S726" s="33" t="s">
        <v>45</v>
      </c>
      <c r="T726" s="33" t="s">
        <v>46</v>
      </c>
      <c r="U726" s="33" t="s">
        <v>1120</v>
      </c>
      <c r="V726" s="33" t="s">
        <v>60</v>
      </c>
      <c r="W726" s="33" t="s">
        <v>48</v>
      </c>
      <c r="X726" s="33" t="s">
        <v>48</v>
      </c>
      <c r="Y726" s="33" t="s">
        <v>48</v>
      </c>
      <c r="Z726" s="33" t="s">
        <v>48</v>
      </c>
      <c r="AA726" s="33" t="s">
        <v>48</v>
      </c>
      <c r="AB726" s="33" t="s">
        <v>48</v>
      </c>
      <c r="AC726" s="33" t="s">
        <v>123</v>
      </c>
      <c r="AD726" s="33" t="s">
        <v>123</v>
      </c>
    </row>
    <row r="727" spans="1:30" ht="36">
      <c r="A727" s="33" t="s">
        <v>1224</v>
      </c>
      <c r="B727" s="33" t="s">
        <v>41</v>
      </c>
      <c r="C727" s="33" t="s">
        <v>1225</v>
      </c>
      <c r="D727" s="33">
        <v>17334</v>
      </c>
      <c r="E727" s="33" t="s">
        <v>181</v>
      </c>
      <c r="F727" s="33" t="s">
        <v>92</v>
      </c>
      <c r="G727" s="35">
        <v>0</v>
      </c>
      <c r="H727" s="34">
        <v>26666.67</v>
      </c>
      <c r="I727" s="33" t="s">
        <v>42</v>
      </c>
      <c r="J727" s="34">
        <v>214692.02</v>
      </c>
      <c r="K727" s="33" t="s">
        <v>43</v>
      </c>
      <c r="L727" s="33" t="s">
        <v>85</v>
      </c>
      <c r="M727" s="33" t="s">
        <v>59</v>
      </c>
      <c r="N727" s="33" t="s">
        <v>45</v>
      </c>
      <c r="O727" s="33" t="s">
        <v>45</v>
      </c>
      <c r="P727" s="33" t="s">
        <v>45</v>
      </c>
      <c r="Q727" s="33" t="s">
        <v>45</v>
      </c>
      <c r="R727" s="33" t="s">
        <v>45</v>
      </c>
      <c r="S727" s="33" t="s">
        <v>45</v>
      </c>
      <c r="T727" s="33" t="s">
        <v>46</v>
      </c>
      <c r="U727" s="33" t="s">
        <v>1120</v>
      </c>
      <c r="V727" s="33" t="s">
        <v>60</v>
      </c>
      <c r="W727" s="33" t="s">
        <v>48</v>
      </c>
      <c r="X727" s="33" t="s">
        <v>48</v>
      </c>
      <c r="Y727" s="33" t="s">
        <v>48</v>
      </c>
      <c r="Z727" s="33" t="s">
        <v>48</v>
      </c>
      <c r="AA727" s="33" t="s">
        <v>48</v>
      </c>
      <c r="AB727" s="33" t="s">
        <v>48</v>
      </c>
      <c r="AC727" s="33" t="s">
        <v>123</v>
      </c>
      <c r="AD727" s="33" t="s">
        <v>123</v>
      </c>
    </row>
    <row r="728" spans="1:30" ht="36">
      <c r="A728" s="33" t="s">
        <v>1224</v>
      </c>
      <c r="B728" s="33" t="s">
        <v>41</v>
      </c>
      <c r="C728" s="33" t="s">
        <v>1236</v>
      </c>
      <c r="D728" s="33">
        <v>15478</v>
      </c>
      <c r="E728" s="33" t="s">
        <v>297</v>
      </c>
      <c r="F728" s="33" t="s">
        <v>1222</v>
      </c>
      <c r="G728" s="35">
        <v>360</v>
      </c>
      <c r="H728" s="35">
        <v>0</v>
      </c>
      <c r="I728" s="33" t="s">
        <v>51</v>
      </c>
      <c r="J728" s="35">
        <v>0</v>
      </c>
      <c r="K728" s="33" t="s">
        <v>43</v>
      </c>
      <c r="L728" s="33" t="s">
        <v>1123</v>
      </c>
      <c r="M728" s="33" t="s">
        <v>59</v>
      </c>
      <c r="N728" s="33" t="s">
        <v>45</v>
      </c>
      <c r="O728" s="33" t="s">
        <v>45</v>
      </c>
      <c r="P728" s="33" t="s">
        <v>45</v>
      </c>
      <c r="Q728" s="33" t="s">
        <v>45</v>
      </c>
      <c r="R728" s="33" t="s">
        <v>45</v>
      </c>
      <c r="S728" s="33" t="s">
        <v>45</v>
      </c>
      <c r="T728" s="33" t="s">
        <v>46</v>
      </c>
      <c r="U728" s="33" t="s">
        <v>1124</v>
      </c>
      <c r="V728" s="33" t="s">
        <v>60</v>
      </c>
      <c r="W728" s="33" t="s">
        <v>48</v>
      </c>
      <c r="X728" s="33" t="s">
        <v>48</v>
      </c>
      <c r="Y728" s="33" t="s">
        <v>48</v>
      </c>
      <c r="Z728" s="33" t="s">
        <v>48</v>
      </c>
      <c r="AA728" s="33" t="s">
        <v>48</v>
      </c>
      <c r="AB728" s="33" t="s">
        <v>48</v>
      </c>
      <c r="AC728" s="33" t="s">
        <v>123</v>
      </c>
      <c r="AD728" s="33" t="s">
        <v>123</v>
      </c>
    </row>
    <row r="730" spans="1:30" ht="36">
      <c r="A730" s="33" t="s">
        <v>1237</v>
      </c>
      <c r="B730" s="33" t="s">
        <v>41</v>
      </c>
      <c r="C730" s="33" t="s">
        <v>1253</v>
      </c>
      <c r="D730" s="33">
        <v>19806</v>
      </c>
      <c r="E730" s="33" t="s">
        <v>241</v>
      </c>
      <c r="F730" s="33" t="s">
        <v>1259</v>
      </c>
      <c r="G730" s="124">
        <v>48649.57</v>
      </c>
      <c r="H730" s="35">
        <v>0</v>
      </c>
      <c r="I730" s="33" t="s">
        <v>42</v>
      </c>
      <c r="J730" s="34">
        <v>133179.47</v>
      </c>
      <c r="K730" s="33" t="s">
        <v>43</v>
      </c>
      <c r="L730" s="33" t="s">
        <v>44</v>
      </c>
      <c r="M730" s="33" t="s">
        <v>59</v>
      </c>
      <c r="N730" s="33" t="s">
        <v>45</v>
      </c>
      <c r="O730" s="33" t="s">
        <v>45</v>
      </c>
      <c r="P730" s="33" t="s">
        <v>45</v>
      </c>
      <c r="Q730" s="33" t="s">
        <v>45</v>
      </c>
      <c r="R730" s="33" t="s">
        <v>45</v>
      </c>
      <c r="S730" s="33" t="s">
        <v>45</v>
      </c>
      <c r="T730" s="33" t="s">
        <v>46</v>
      </c>
      <c r="U730" s="33" t="s">
        <v>1210</v>
      </c>
      <c r="V730" s="33" t="s">
        <v>60</v>
      </c>
      <c r="W730" s="33" t="s">
        <v>48</v>
      </c>
      <c r="X730" s="33" t="s">
        <v>48</v>
      </c>
      <c r="Y730" s="33" t="s">
        <v>48</v>
      </c>
      <c r="Z730" s="33" t="s">
        <v>48</v>
      </c>
      <c r="AA730" s="33" t="s">
        <v>48</v>
      </c>
      <c r="AB730" s="33" t="s">
        <v>48</v>
      </c>
      <c r="AC730" s="33" t="s">
        <v>123</v>
      </c>
      <c r="AD730" s="33" t="s">
        <v>123</v>
      </c>
    </row>
    <row r="731" spans="1:30" ht="36">
      <c r="A731" s="33" t="s">
        <v>1237</v>
      </c>
      <c r="B731" s="33" t="s">
        <v>41</v>
      </c>
      <c r="C731" s="33" t="s">
        <v>1238</v>
      </c>
      <c r="D731" s="33">
        <v>20716</v>
      </c>
      <c r="E731" s="33" t="s">
        <v>127</v>
      </c>
      <c r="F731" s="33" t="s">
        <v>1143</v>
      </c>
      <c r="G731" s="35">
        <v>0</v>
      </c>
      <c r="H731" s="124">
        <v>5833.33</v>
      </c>
      <c r="I731" s="33" t="s">
        <v>42</v>
      </c>
      <c r="J731" s="34">
        <v>1566385.19</v>
      </c>
      <c r="K731" s="33" t="s">
        <v>43</v>
      </c>
      <c r="L731" s="33" t="s">
        <v>52</v>
      </c>
      <c r="M731" s="33" t="s">
        <v>59</v>
      </c>
      <c r="N731" s="33" t="s">
        <v>45</v>
      </c>
      <c r="O731" s="33" t="s">
        <v>45</v>
      </c>
      <c r="P731" s="33" t="s">
        <v>45</v>
      </c>
      <c r="Q731" s="33" t="s">
        <v>45</v>
      </c>
      <c r="R731" s="33" t="s">
        <v>45</v>
      </c>
      <c r="S731" s="33" t="s">
        <v>45</v>
      </c>
      <c r="T731" s="33" t="s">
        <v>46</v>
      </c>
      <c r="U731" s="33" t="s">
        <v>53</v>
      </c>
      <c r="V731" s="33" t="s">
        <v>60</v>
      </c>
      <c r="W731" s="33" t="s">
        <v>48</v>
      </c>
      <c r="X731" s="33" t="s">
        <v>48</v>
      </c>
      <c r="Y731" s="33" t="s">
        <v>48</v>
      </c>
      <c r="Z731" s="33" t="s">
        <v>48</v>
      </c>
      <c r="AA731" s="33" t="s">
        <v>48</v>
      </c>
      <c r="AB731" s="33" t="s">
        <v>48</v>
      </c>
      <c r="AC731" s="33" t="s">
        <v>123</v>
      </c>
      <c r="AD731" s="33" t="s">
        <v>123</v>
      </c>
    </row>
    <row r="732" spans="1:30" ht="36">
      <c r="A732" s="33" t="s">
        <v>1237</v>
      </c>
      <c r="B732" s="33" t="s">
        <v>41</v>
      </c>
      <c r="C732" s="33" t="s">
        <v>1238</v>
      </c>
      <c r="D732" s="33">
        <v>20716</v>
      </c>
      <c r="E732" s="33" t="s">
        <v>127</v>
      </c>
      <c r="F732" s="33" t="s">
        <v>1144</v>
      </c>
      <c r="G732" s="35">
        <v>0</v>
      </c>
      <c r="H732" s="124">
        <v>7916.67</v>
      </c>
      <c r="I732" s="33" t="s">
        <v>42</v>
      </c>
      <c r="J732" s="34">
        <v>1574301.86</v>
      </c>
      <c r="K732" s="33" t="s">
        <v>43</v>
      </c>
      <c r="L732" s="33" t="s">
        <v>52</v>
      </c>
      <c r="M732" s="33" t="s">
        <v>59</v>
      </c>
      <c r="N732" s="33" t="s">
        <v>45</v>
      </c>
      <c r="O732" s="33" t="s">
        <v>45</v>
      </c>
      <c r="P732" s="33" t="s">
        <v>45</v>
      </c>
      <c r="Q732" s="33" t="s">
        <v>45</v>
      </c>
      <c r="R732" s="33" t="s">
        <v>45</v>
      </c>
      <c r="S732" s="33" t="s">
        <v>45</v>
      </c>
      <c r="T732" s="33" t="s">
        <v>46</v>
      </c>
      <c r="U732" s="33" t="s">
        <v>53</v>
      </c>
      <c r="V732" s="33" t="s">
        <v>60</v>
      </c>
      <c r="W732" s="33" t="s">
        <v>48</v>
      </c>
      <c r="X732" s="33" t="s">
        <v>48</v>
      </c>
      <c r="Y732" s="33" t="s">
        <v>48</v>
      </c>
      <c r="Z732" s="33" t="s">
        <v>48</v>
      </c>
      <c r="AA732" s="33" t="s">
        <v>48</v>
      </c>
      <c r="AB732" s="33" t="s">
        <v>48</v>
      </c>
      <c r="AC732" s="33" t="s">
        <v>123</v>
      </c>
      <c r="AD732" s="33" t="s">
        <v>123</v>
      </c>
    </row>
    <row r="733" spans="1:30" ht="36">
      <c r="A733" s="33" t="s">
        <v>1237</v>
      </c>
      <c r="B733" s="33" t="s">
        <v>41</v>
      </c>
      <c r="C733" s="33" t="s">
        <v>1238</v>
      </c>
      <c r="D733" s="33">
        <v>20716</v>
      </c>
      <c r="E733" s="33" t="s">
        <v>127</v>
      </c>
      <c r="F733" s="33" t="s">
        <v>1145</v>
      </c>
      <c r="G733" s="35">
        <v>0</v>
      </c>
      <c r="H733" s="124">
        <v>13333.33</v>
      </c>
      <c r="I733" s="33" t="s">
        <v>42</v>
      </c>
      <c r="J733" s="34">
        <v>1587635.19</v>
      </c>
      <c r="K733" s="33" t="s">
        <v>43</v>
      </c>
      <c r="L733" s="33" t="s">
        <v>52</v>
      </c>
      <c r="M733" s="33" t="s">
        <v>59</v>
      </c>
      <c r="N733" s="33" t="s">
        <v>45</v>
      </c>
      <c r="O733" s="33" t="s">
        <v>45</v>
      </c>
      <c r="P733" s="33" t="s">
        <v>45</v>
      </c>
      <c r="Q733" s="33" t="s">
        <v>45</v>
      </c>
      <c r="R733" s="33" t="s">
        <v>45</v>
      </c>
      <c r="S733" s="33" t="s">
        <v>45</v>
      </c>
      <c r="T733" s="33" t="s">
        <v>46</v>
      </c>
      <c r="U733" s="33" t="s">
        <v>53</v>
      </c>
      <c r="V733" s="33" t="s">
        <v>60</v>
      </c>
      <c r="W733" s="33" t="s">
        <v>48</v>
      </c>
      <c r="X733" s="33" t="s">
        <v>48</v>
      </c>
      <c r="Y733" s="33" t="s">
        <v>48</v>
      </c>
      <c r="Z733" s="33" t="s">
        <v>48</v>
      </c>
      <c r="AA733" s="33" t="s">
        <v>48</v>
      </c>
      <c r="AB733" s="33" t="s">
        <v>48</v>
      </c>
      <c r="AC733" s="33" t="s">
        <v>123</v>
      </c>
      <c r="AD733" s="33" t="s">
        <v>123</v>
      </c>
    </row>
    <row r="734" spans="1:30" ht="36">
      <c r="A734" s="33" t="s">
        <v>1237</v>
      </c>
      <c r="B734" s="33" t="s">
        <v>41</v>
      </c>
      <c r="C734" s="33" t="s">
        <v>1238</v>
      </c>
      <c r="D734" s="33">
        <v>20716</v>
      </c>
      <c r="E734" s="33" t="s">
        <v>127</v>
      </c>
      <c r="F734" s="33" t="s">
        <v>1146</v>
      </c>
      <c r="G734" s="35">
        <v>0</v>
      </c>
      <c r="H734" s="124">
        <v>30833.33</v>
      </c>
      <c r="I734" s="33" t="s">
        <v>42</v>
      </c>
      <c r="J734" s="34">
        <v>1618468.52</v>
      </c>
      <c r="K734" s="33" t="s">
        <v>43</v>
      </c>
      <c r="L734" s="33" t="s">
        <v>52</v>
      </c>
      <c r="M734" s="33" t="s">
        <v>59</v>
      </c>
      <c r="N734" s="33" t="s">
        <v>45</v>
      </c>
      <c r="O734" s="33" t="s">
        <v>45</v>
      </c>
      <c r="P734" s="33" t="s">
        <v>45</v>
      </c>
      <c r="Q734" s="33" t="s">
        <v>45</v>
      </c>
      <c r="R734" s="33" t="s">
        <v>45</v>
      </c>
      <c r="S734" s="33" t="s">
        <v>45</v>
      </c>
      <c r="T734" s="33" t="s">
        <v>46</v>
      </c>
      <c r="U734" s="33" t="s">
        <v>53</v>
      </c>
      <c r="V734" s="33" t="s">
        <v>60</v>
      </c>
      <c r="W734" s="33" t="s">
        <v>48</v>
      </c>
      <c r="X734" s="33" t="s">
        <v>48</v>
      </c>
      <c r="Y734" s="33" t="s">
        <v>48</v>
      </c>
      <c r="Z734" s="33" t="s">
        <v>48</v>
      </c>
      <c r="AA734" s="33" t="s">
        <v>48</v>
      </c>
      <c r="AB734" s="33" t="s">
        <v>48</v>
      </c>
      <c r="AC734" s="33" t="s">
        <v>123</v>
      </c>
      <c r="AD734" s="33" t="s">
        <v>123</v>
      </c>
    </row>
    <row r="735" spans="1:30" ht="36">
      <c r="A735" s="33" t="s">
        <v>1237</v>
      </c>
      <c r="B735" s="33" t="s">
        <v>41</v>
      </c>
      <c r="C735" s="33" t="s">
        <v>1238</v>
      </c>
      <c r="D735" s="33">
        <v>20716</v>
      </c>
      <c r="E735" s="33" t="s">
        <v>127</v>
      </c>
      <c r="F735" s="33" t="s">
        <v>1147</v>
      </c>
      <c r="G735" s="35">
        <v>0</v>
      </c>
      <c r="H735" s="124">
        <v>26666.67</v>
      </c>
      <c r="I735" s="33" t="s">
        <v>42</v>
      </c>
      <c r="J735" s="34">
        <v>1645135.19</v>
      </c>
      <c r="K735" s="33" t="s">
        <v>43</v>
      </c>
      <c r="L735" s="33" t="s">
        <v>52</v>
      </c>
      <c r="M735" s="33" t="s">
        <v>59</v>
      </c>
      <c r="N735" s="33" t="s">
        <v>45</v>
      </c>
      <c r="O735" s="33" t="s">
        <v>45</v>
      </c>
      <c r="P735" s="33" t="s">
        <v>45</v>
      </c>
      <c r="Q735" s="33" t="s">
        <v>45</v>
      </c>
      <c r="R735" s="33" t="s">
        <v>45</v>
      </c>
      <c r="S735" s="33" t="s">
        <v>45</v>
      </c>
      <c r="T735" s="33" t="s">
        <v>46</v>
      </c>
      <c r="U735" s="33" t="s">
        <v>53</v>
      </c>
      <c r="V735" s="33" t="s">
        <v>60</v>
      </c>
      <c r="W735" s="33" t="s">
        <v>48</v>
      </c>
      <c r="X735" s="33" t="s">
        <v>48</v>
      </c>
      <c r="Y735" s="33" t="s">
        <v>48</v>
      </c>
      <c r="Z735" s="33" t="s">
        <v>48</v>
      </c>
      <c r="AA735" s="33" t="s">
        <v>48</v>
      </c>
      <c r="AB735" s="33" t="s">
        <v>48</v>
      </c>
      <c r="AC735" s="33" t="s">
        <v>123</v>
      </c>
      <c r="AD735" s="33" t="s">
        <v>123</v>
      </c>
    </row>
    <row r="736" spans="1:30" ht="36">
      <c r="A736" s="33" t="s">
        <v>1237</v>
      </c>
      <c r="B736" s="33" t="s">
        <v>41</v>
      </c>
      <c r="C736" s="33" t="s">
        <v>1238</v>
      </c>
      <c r="D736" s="33">
        <v>20716</v>
      </c>
      <c r="E736" s="33" t="s">
        <v>127</v>
      </c>
      <c r="F736" s="33" t="s">
        <v>1148</v>
      </c>
      <c r="G736" s="35">
        <v>0</v>
      </c>
      <c r="H736" s="124">
        <v>28333.33</v>
      </c>
      <c r="I736" s="33" t="s">
        <v>42</v>
      </c>
      <c r="J736" s="34">
        <v>1673468.52</v>
      </c>
      <c r="K736" s="33" t="s">
        <v>43</v>
      </c>
      <c r="L736" s="33" t="s">
        <v>52</v>
      </c>
      <c r="M736" s="33" t="s">
        <v>59</v>
      </c>
      <c r="N736" s="33" t="s">
        <v>45</v>
      </c>
      <c r="O736" s="33" t="s">
        <v>45</v>
      </c>
      <c r="P736" s="33" t="s">
        <v>45</v>
      </c>
      <c r="Q736" s="33" t="s">
        <v>45</v>
      </c>
      <c r="R736" s="33" t="s">
        <v>45</v>
      </c>
      <c r="S736" s="33" t="s">
        <v>45</v>
      </c>
      <c r="T736" s="33" t="s">
        <v>46</v>
      </c>
      <c r="U736" s="33" t="s">
        <v>53</v>
      </c>
      <c r="V736" s="33" t="s">
        <v>60</v>
      </c>
      <c r="W736" s="33" t="s">
        <v>48</v>
      </c>
      <c r="X736" s="33" t="s">
        <v>48</v>
      </c>
      <c r="Y736" s="33" t="s">
        <v>48</v>
      </c>
      <c r="Z736" s="33" t="s">
        <v>48</v>
      </c>
      <c r="AA736" s="33" t="s">
        <v>48</v>
      </c>
      <c r="AB736" s="33" t="s">
        <v>48</v>
      </c>
      <c r="AC736" s="33" t="s">
        <v>123</v>
      </c>
      <c r="AD736" s="33" t="s">
        <v>123</v>
      </c>
    </row>
    <row r="737" spans="1:30" ht="36">
      <c r="A737" s="33" t="s">
        <v>1237</v>
      </c>
      <c r="B737" s="33" t="s">
        <v>41</v>
      </c>
      <c r="C737" s="33" t="s">
        <v>1238</v>
      </c>
      <c r="D737" s="33">
        <v>20716</v>
      </c>
      <c r="E737" s="33" t="s">
        <v>127</v>
      </c>
      <c r="F737" s="33" t="s">
        <v>721</v>
      </c>
      <c r="G737" s="35">
        <v>0</v>
      </c>
      <c r="H737" s="124">
        <v>16666.669999999998</v>
      </c>
      <c r="I737" s="33" t="s">
        <v>42</v>
      </c>
      <c r="J737" s="34">
        <v>1690135.19</v>
      </c>
      <c r="K737" s="33" t="s">
        <v>43</v>
      </c>
      <c r="L737" s="33" t="s">
        <v>52</v>
      </c>
      <c r="M737" s="33" t="s">
        <v>59</v>
      </c>
      <c r="N737" s="33" t="s">
        <v>45</v>
      </c>
      <c r="O737" s="33" t="s">
        <v>45</v>
      </c>
      <c r="P737" s="33" t="s">
        <v>45</v>
      </c>
      <c r="Q737" s="33" t="s">
        <v>45</v>
      </c>
      <c r="R737" s="33" t="s">
        <v>45</v>
      </c>
      <c r="S737" s="33" t="s">
        <v>45</v>
      </c>
      <c r="T737" s="33" t="s">
        <v>46</v>
      </c>
      <c r="U737" s="33" t="s">
        <v>53</v>
      </c>
      <c r="V737" s="33" t="s">
        <v>60</v>
      </c>
      <c r="W737" s="33" t="s">
        <v>48</v>
      </c>
      <c r="X737" s="33" t="s">
        <v>48</v>
      </c>
      <c r="Y737" s="33" t="s">
        <v>48</v>
      </c>
      <c r="Z737" s="33" t="s">
        <v>48</v>
      </c>
      <c r="AA737" s="33" t="s">
        <v>48</v>
      </c>
      <c r="AB737" s="33" t="s">
        <v>48</v>
      </c>
      <c r="AC737" s="33" t="s">
        <v>123</v>
      </c>
      <c r="AD737" s="33" t="s">
        <v>123</v>
      </c>
    </row>
    <row r="738" spans="1:30" ht="36">
      <c r="A738" s="33" t="s">
        <v>1237</v>
      </c>
      <c r="B738" s="33" t="s">
        <v>41</v>
      </c>
      <c r="C738" s="33" t="s">
        <v>1238</v>
      </c>
      <c r="D738" s="33">
        <v>20716</v>
      </c>
      <c r="E738" s="33" t="s">
        <v>127</v>
      </c>
      <c r="F738" s="33" t="s">
        <v>62</v>
      </c>
      <c r="G738" s="35">
        <v>0</v>
      </c>
      <c r="H738" s="124">
        <v>300000</v>
      </c>
      <c r="I738" s="33" t="s">
        <v>42</v>
      </c>
      <c r="J738" s="34">
        <v>5958400</v>
      </c>
      <c r="K738" s="33" t="s">
        <v>43</v>
      </c>
      <c r="L738" s="33" t="s">
        <v>49</v>
      </c>
      <c r="M738" s="33" t="s">
        <v>59</v>
      </c>
      <c r="N738" s="33" t="s">
        <v>45</v>
      </c>
      <c r="O738" s="33" t="s">
        <v>45</v>
      </c>
      <c r="P738" s="33" t="s">
        <v>45</v>
      </c>
      <c r="Q738" s="33" t="s">
        <v>45</v>
      </c>
      <c r="R738" s="33" t="s">
        <v>45</v>
      </c>
      <c r="S738" s="33" t="s">
        <v>45</v>
      </c>
      <c r="T738" s="33" t="s">
        <v>46</v>
      </c>
      <c r="U738" s="33" t="s">
        <v>50</v>
      </c>
      <c r="V738" s="33" t="s">
        <v>60</v>
      </c>
      <c r="W738" s="33" t="s">
        <v>48</v>
      </c>
      <c r="X738" s="33" t="s">
        <v>48</v>
      </c>
      <c r="Y738" s="33" t="s">
        <v>48</v>
      </c>
      <c r="Z738" s="33" t="s">
        <v>48</v>
      </c>
      <c r="AA738" s="33" t="s">
        <v>48</v>
      </c>
      <c r="AB738" s="33" t="s">
        <v>48</v>
      </c>
      <c r="AC738" s="33" t="s">
        <v>123</v>
      </c>
      <c r="AD738" s="33" t="s">
        <v>123</v>
      </c>
    </row>
    <row r="739" spans="1:30" ht="36">
      <c r="A739" s="33" t="s">
        <v>1237</v>
      </c>
      <c r="B739" s="33" t="s">
        <v>41</v>
      </c>
      <c r="C739" s="33" t="s">
        <v>1239</v>
      </c>
      <c r="D739" s="33">
        <v>21682</v>
      </c>
      <c r="E739" s="33" t="s">
        <v>154</v>
      </c>
      <c r="F739" s="33" t="s">
        <v>1260</v>
      </c>
      <c r="G739" s="35">
        <v>0</v>
      </c>
      <c r="H739" s="124">
        <v>8969</v>
      </c>
      <c r="I739" s="33" t="s">
        <v>42</v>
      </c>
      <c r="J739" s="34">
        <v>5967369</v>
      </c>
      <c r="K739" s="33" t="s">
        <v>43</v>
      </c>
      <c r="L739" s="33" t="s">
        <v>49</v>
      </c>
      <c r="M739" s="33" t="s">
        <v>59</v>
      </c>
      <c r="N739" s="33" t="s">
        <v>45</v>
      </c>
      <c r="O739" s="33" t="s">
        <v>45</v>
      </c>
      <c r="P739" s="33" t="s">
        <v>45</v>
      </c>
      <c r="Q739" s="33" t="s">
        <v>45</v>
      </c>
      <c r="R739" s="33" t="s">
        <v>45</v>
      </c>
      <c r="S739" s="33" t="s">
        <v>45</v>
      </c>
      <c r="T739" s="33" t="s">
        <v>46</v>
      </c>
      <c r="U739" s="33" t="s">
        <v>50</v>
      </c>
      <c r="V739" s="33" t="s">
        <v>60</v>
      </c>
      <c r="W739" s="33" t="s">
        <v>48</v>
      </c>
      <c r="X739" s="33" t="s">
        <v>48</v>
      </c>
      <c r="Y739" s="33" t="s">
        <v>48</v>
      </c>
      <c r="Z739" s="33" t="s">
        <v>48</v>
      </c>
      <c r="AA739" s="33" t="s">
        <v>48</v>
      </c>
      <c r="AB739" s="33" t="s">
        <v>48</v>
      </c>
      <c r="AC739" s="33" t="s">
        <v>123</v>
      </c>
      <c r="AD739" s="33" t="s">
        <v>123</v>
      </c>
    </row>
    <row r="740" spans="1:30" ht="36">
      <c r="A740" s="33" t="s">
        <v>1237</v>
      </c>
      <c r="B740" s="33" t="s">
        <v>41</v>
      </c>
      <c r="C740" s="33" t="s">
        <v>1239</v>
      </c>
      <c r="D740" s="33">
        <v>21682</v>
      </c>
      <c r="E740" s="33" t="s">
        <v>154</v>
      </c>
      <c r="F740" s="33" t="s">
        <v>1260</v>
      </c>
      <c r="G740" s="35">
        <v>0</v>
      </c>
      <c r="H740" s="124">
        <v>15060</v>
      </c>
      <c r="I740" s="33" t="s">
        <v>42</v>
      </c>
      <c r="J740" s="34">
        <v>5982429</v>
      </c>
      <c r="K740" s="33" t="s">
        <v>43</v>
      </c>
      <c r="L740" s="33" t="s">
        <v>49</v>
      </c>
      <c r="M740" s="33" t="s">
        <v>59</v>
      </c>
      <c r="N740" s="33" t="s">
        <v>45</v>
      </c>
      <c r="O740" s="33" t="s">
        <v>45</v>
      </c>
      <c r="P740" s="33" t="s">
        <v>45</v>
      </c>
      <c r="Q740" s="33" t="s">
        <v>45</v>
      </c>
      <c r="R740" s="33" t="s">
        <v>45</v>
      </c>
      <c r="S740" s="33" t="s">
        <v>45</v>
      </c>
      <c r="T740" s="33" t="s">
        <v>46</v>
      </c>
      <c r="U740" s="33" t="s">
        <v>50</v>
      </c>
      <c r="V740" s="33" t="s">
        <v>60</v>
      </c>
      <c r="W740" s="33" t="s">
        <v>48</v>
      </c>
      <c r="X740" s="33" t="s">
        <v>48</v>
      </c>
      <c r="Y740" s="33" t="s">
        <v>48</v>
      </c>
      <c r="Z740" s="33" t="s">
        <v>48</v>
      </c>
      <c r="AA740" s="33" t="s">
        <v>48</v>
      </c>
      <c r="AB740" s="33" t="s">
        <v>48</v>
      </c>
      <c r="AC740" s="33" t="s">
        <v>123</v>
      </c>
      <c r="AD740" s="33" t="s">
        <v>123</v>
      </c>
    </row>
    <row r="741" spans="1:30" ht="36">
      <c r="A741" s="33" t="s">
        <v>1237</v>
      </c>
      <c r="B741" s="33" t="s">
        <v>41</v>
      </c>
      <c r="C741" s="33" t="s">
        <v>1238</v>
      </c>
      <c r="D741" s="33">
        <v>20716</v>
      </c>
      <c r="E741" s="33" t="s">
        <v>127</v>
      </c>
      <c r="F741" s="33" t="s">
        <v>92</v>
      </c>
      <c r="G741" s="35">
        <v>0</v>
      </c>
      <c r="H741" s="124">
        <v>26666.67</v>
      </c>
      <c r="I741" s="33" t="s">
        <v>42</v>
      </c>
      <c r="J741" s="34">
        <v>241358.69</v>
      </c>
      <c r="K741" s="33" t="s">
        <v>43</v>
      </c>
      <c r="L741" s="33" t="s">
        <v>85</v>
      </c>
      <c r="M741" s="33" t="s">
        <v>59</v>
      </c>
      <c r="N741" s="33" t="s">
        <v>45</v>
      </c>
      <c r="O741" s="33" t="s">
        <v>45</v>
      </c>
      <c r="P741" s="33" t="s">
        <v>45</v>
      </c>
      <c r="Q741" s="33" t="s">
        <v>45</v>
      </c>
      <c r="R741" s="33" t="s">
        <v>45</v>
      </c>
      <c r="S741" s="33" t="s">
        <v>45</v>
      </c>
      <c r="T741" s="33" t="s">
        <v>46</v>
      </c>
      <c r="U741" s="33" t="s">
        <v>1120</v>
      </c>
      <c r="V741" s="33" t="s">
        <v>60</v>
      </c>
      <c r="W741" s="33" t="s">
        <v>48</v>
      </c>
      <c r="X741" s="33" t="s">
        <v>48</v>
      </c>
      <c r="Y741" s="33" t="s">
        <v>48</v>
      </c>
      <c r="Z741" s="33" t="s">
        <v>48</v>
      </c>
      <c r="AA741" s="33" t="s">
        <v>48</v>
      </c>
      <c r="AB741" s="33" t="s">
        <v>48</v>
      </c>
      <c r="AC741" s="33" t="s">
        <v>123</v>
      </c>
      <c r="AD741" s="33" t="s">
        <v>123</v>
      </c>
    </row>
    <row r="742" spans="1:30" ht="36">
      <c r="A742" s="33" t="s">
        <v>1237</v>
      </c>
      <c r="B742" s="33" t="s">
        <v>41</v>
      </c>
      <c r="C742" s="33" t="s">
        <v>1242</v>
      </c>
      <c r="D742" s="33">
        <v>21178</v>
      </c>
      <c r="E742" s="33" t="s">
        <v>119</v>
      </c>
      <c r="F742" s="33" t="s">
        <v>1261</v>
      </c>
      <c r="G742" s="35">
        <v>0</v>
      </c>
      <c r="H742" s="124">
        <v>61433.440000000002</v>
      </c>
      <c r="I742" s="33" t="s">
        <v>42</v>
      </c>
      <c r="J742" s="34">
        <v>61433.440000000002</v>
      </c>
      <c r="K742" s="33" t="s">
        <v>43</v>
      </c>
      <c r="L742" s="33" t="s">
        <v>292</v>
      </c>
      <c r="M742" s="33" t="s">
        <v>59</v>
      </c>
      <c r="N742" s="33" t="s">
        <v>45</v>
      </c>
      <c r="O742" s="33" t="s">
        <v>45</v>
      </c>
      <c r="P742" s="33" t="s">
        <v>45</v>
      </c>
      <c r="Q742" s="33" t="s">
        <v>45</v>
      </c>
      <c r="R742" s="33" t="s">
        <v>45</v>
      </c>
      <c r="S742" s="33" t="s">
        <v>45</v>
      </c>
      <c r="T742" s="33" t="s">
        <v>46</v>
      </c>
      <c r="U742" s="33" t="s">
        <v>293</v>
      </c>
      <c r="V742" s="33" t="s">
        <v>60</v>
      </c>
      <c r="W742" s="33" t="s">
        <v>48</v>
      </c>
      <c r="X742" s="33" t="s">
        <v>48</v>
      </c>
      <c r="Y742" s="33" t="s">
        <v>48</v>
      </c>
      <c r="Z742" s="33" t="s">
        <v>48</v>
      </c>
      <c r="AA742" s="33" t="s">
        <v>48</v>
      </c>
      <c r="AB742" s="33" t="s">
        <v>48</v>
      </c>
      <c r="AC742" s="33" t="s">
        <v>123</v>
      </c>
      <c r="AD742" s="33" t="s">
        <v>123</v>
      </c>
    </row>
    <row r="743" spans="1:30" ht="36">
      <c r="A743" s="33" t="s">
        <v>1237</v>
      </c>
      <c r="B743" s="33" t="s">
        <v>41</v>
      </c>
      <c r="C743" s="33" t="s">
        <v>1262</v>
      </c>
      <c r="D743" s="33">
        <v>19415</v>
      </c>
      <c r="E743" s="33" t="s">
        <v>298</v>
      </c>
      <c r="F743" s="33" t="s">
        <v>1263</v>
      </c>
      <c r="G743" s="124">
        <v>35000</v>
      </c>
      <c r="H743" s="35">
        <v>0</v>
      </c>
      <c r="I743" s="33" t="s">
        <v>42</v>
      </c>
      <c r="J743" s="34">
        <v>22252.5</v>
      </c>
      <c r="K743" s="33" t="s">
        <v>43</v>
      </c>
      <c r="L743" s="33" t="s">
        <v>96</v>
      </c>
      <c r="M743" s="33" t="s">
        <v>59</v>
      </c>
      <c r="N743" s="33" t="s">
        <v>45</v>
      </c>
      <c r="O743" s="33" t="s">
        <v>45</v>
      </c>
      <c r="P743" s="33" t="s">
        <v>45</v>
      </c>
      <c r="Q743" s="33" t="s">
        <v>45</v>
      </c>
      <c r="R743" s="33" t="s">
        <v>45</v>
      </c>
      <c r="S743" s="33" t="s">
        <v>45</v>
      </c>
      <c r="T743" s="33" t="s">
        <v>46</v>
      </c>
      <c r="U743" s="33" t="s">
        <v>97</v>
      </c>
      <c r="V743" s="33" t="s">
        <v>60</v>
      </c>
      <c r="W743" s="33" t="s">
        <v>48</v>
      </c>
      <c r="X743" s="33" t="s">
        <v>48</v>
      </c>
      <c r="Y743" s="33" t="s">
        <v>48</v>
      </c>
      <c r="Z743" s="33" t="s">
        <v>48</v>
      </c>
      <c r="AA743" s="33" t="s">
        <v>48</v>
      </c>
      <c r="AB743" s="33" t="s">
        <v>48</v>
      </c>
      <c r="AC743" s="33" t="s">
        <v>123</v>
      </c>
      <c r="AD743" s="33" t="s">
        <v>123</v>
      </c>
    </row>
    <row r="744" spans="1:30" ht="36">
      <c r="A744" s="33" t="s">
        <v>1237</v>
      </c>
      <c r="B744" s="33" t="s">
        <v>41</v>
      </c>
      <c r="C744" s="33" t="s">
        <v>1264</v>
      </c>
      <c r="D744" s="33">
        <v>20158</v>
      </c>
      <c r="E744" s="33" t="s">
        <v>417</v>
      </c>
      <c r="F744" s="33" t="s">
        <v>1223</v>
      </c>
      <c r="G744" s="34">
        <v>22252.5</v>
      </c>
      <c r="H744" s="35">
        <v>0</v>
      </c>
      <c r="I744" s="33" t="s">
        <v>51</v>
      </c>
      <c r="J744" s="35">
        <v>0</v>
      </c>
      <c r="K744" s="33" t="s">
        <v>43</v>
      </c>
      <c r="L744" s="33" t="s">
        <v>96</v>
      </c>
      <c r="M744" s="33" t="s">
        <v>59</v>
      </c>
      <c r="N744" s="33" t="s">
        <v>45</v>
      </c>
      <c r="O744" s="33" t="s">
        <v>45</v>
      </c>
      <c r="P744" s="33" t="s">
        <v>45</v>
      </c>
      <c r="Q744" s="33" t="s">
        <v>45</v>
      </c>
      <c r="R744" s="33" t="s">
        <v>45</v>
      </c>
      <c r="S744" s="33" t="s">
        <v>45</v>
      </c>
      <c r="T744" s="33" t="s">
        <v>46</v>
      </c>
      <c r="U744" s="33" t="s">
        <v>97</v>
      </c>
      <c r="V744" s="33" t="s">
        <v>60</v>
      </c>
      <c r="W744" s="33" t="s">
        <v>48</v>
      </c>
      <c r="X744" s="33" t="s">
        <v>48</v>
      </c>
      <c r="Y744" s="33" t="s">
        <v>48</v>
      </c>
      <c r="Z744" s="33" t="s">
        <v>48</v>
      </c>
      <c r="AA744" s="33" t="s">
        <v>48</v>
      </c>
      <c r="AB744" s="33" t="s">
        <v>48</v>
      </c>
      <c r="AC744" s="33" t="s">
        <v>123</v>
      </c>
      <c r="AD744" s="33" t="s">
        <v>123</v>
      </c>
    </row>
    <row r="746" spans="1:30" ht="36">
      <c r="A746" s="33" t="s">
        <v>1265</v>
      </c>
      <c r="B746" s="33" t="s">
        <v>41</v>
      </c>
      <c r="C746" s="33" t="s">
        <v>1266</v>
      </c>
      <c r="D746" s="33">
        <v>24847</v>
      </c>
      <c r="E746" s="33" t="s">
        <v>154</v>
      </c>
      <c r="F746" s="33" t="s">
        <v>1275</v>
      </c>
      <c r="G746" s="34">
        <v>40833.31</v>
      </c>
      <c r="H746" s="35">
        <v>0</v>
      </c>
      <c r="I746" s="33" t="s">
        <v>42</v>
      </c>
      <c r="J746" s="34">
        <v>1649301.88</v>
      </c>
      <c r="K746" s="33" t="s">
        <v>43</v>
      </c>
      <c r="L746" s="33" t="s">
        <v>52</v>
      </c>
      <c r="M746" s="33" t="s">
        <v>59</v>
      </c>
      <c r="N746" s="33" t="s">
        <v>45</v>
      </c>
      <c r="O746" s="33" t="s">
        <v>45</v>
      </c>
      <c r="P746" s="33" t="s">
        <v>45</v>
      </c>
      <c r="Q746" s="33" t="s">
        <v>45</v>
      </c>
      <c r="R746" s="33" t="s">
        <v>45</v>
      </c>
      <c r="S746" s="33" t="s">
        <v>45</v>
      </c>
      <c r="T746" s="33" t="s">
        <v>46</v>
      </c>
      <c r="U746" s="33" t="s">
        <v>53</v>
      </c>
      <c r="V746" s="33" t="s">
        <v>60</v>
      </c>
      <c r="W746" s="33" t="s">
        <v>48</v>
      </c>
      <c r="X746" s="33" t="s">
        <v>48</v>
      </c>
      <c r="Y746" s="33" t="s">
        <v>48</v>
      </c>
      <c r="Z746" s="33" t="s">
        <v>48</v>
      </c>
      <c r="AA746" s="33" t="s">
        <v>48</v>
      </c>
      <c r="AB746" s="33" t="s">
        <v>48</v>
      </c>
      <c r="AC746" s="33" t="s">
        <v>123</v>
      </c>
      <c r="AD746" s="33" t="s">
        <v>123</v>
      </c>
    </row>
    <row r="747" spans="1:30" ht="36">
      <c r="A747" s="33" t="s">
        <v>1265</v>
      </c>
      <c r="B747" s="33" t="s">
        <v>41</v>
      </c>
      <c r="C747" s="33" t="s">
        <v>1266</v>
      </c>
      <c r="D747" s="33">
        <v>24847</v>
      </c>
      <c r="E747" s="33" t="s">
        <v>154</v>
      </c>
      <c r="F747" s="33" t="s">
        <v>1144</v>
      </c>
      <c r="G747" s="35">
        <v>0</v>
      </c>
      <c r="H747" s="34">
        <v>7916.67</v>
      </c>
      <c r="I747" s="33" t="s">
        <v>42</v>
      </c>
      <c r="J747" s="34">
        <v>1657218.55</v>
      </c>
      <c r="K747" s="33" t="s">
        <v>43</v>
      </c>
      <c r="L747" s="33" t="s">
        <v>52</v>
      </c>
      <c r="M747" s="33" t="s">
        <v>59</v>
      </c>
      <c r="N747" s="33" t="s">
        <v>45</v>
      </c>
      <c r="O747" s="33" t="s">
        <v>45</v>
      </c>
      <c r="P747" s="33" t="s">
        <v>45</v>
      </c>
      <c r="Q747" s="33" t="s">
        <v>45</v>
      </c>
      <c r="R747" s="33" t="s">
        <v>45</v>
      </c>
      <c r="S747" s="33" t="s">
        <v>45</v>
      </c>
      <c r="T747" s="33" t="s">
        <v>46</v>
      </c>
      <c r="U747" s="33" t="s">
        <v>53</v>
      </c>
      <c r="V747" s="33" t="s">
        <v>60</v>
      </c>
      <c r="W747" s="33" t="s">
        <v>48</v>
      </c>
      <c r="X747" s="33" t="s">
        <v>48</v>
      </c>
      <c r="Y747" s="33" t="s">
        <v>48</v>
      </c>
      <c r="Z747" s="33" t="s">
        <v>48</v>
      </c>
      <c r="AA747" s="33" t="s">
        <v>48</v>
      </c>
      <c r="AB747" s="33" t="s">
        <v>48</v>
      </c>
      <c r="AC747" s="33" t="s">
        <v>123</v>
      </c>
      <c r="AD747" s="33" t="s">
        <v>123</v>
      </c>
    </row>
    <row r="748" spans="1:30" ht="36">
      <c r="A748" s="33" t="s">
        <v>1265</v>
      </c>
      <c r="B748" s="33" t="s">
        <v>41</v>
      </c>
      <c r="C748" s="33" t="s">
        <v>1266</v>
      </c>
      <c r="D748" s="33">
        <v>24847</v>
      </c>
      <c r="E748" s="33" t="s">
        <v>154</v>
      </c>
      <c r="F748" s="33" t="s">
        <v>1145</v>
      </c>
      <c r="G748" s="35">
        <v>0</v>
      </c>
      <c r="H748" s="34">
        <v>13333.33</v>
      </c>
      <c r="I748" s="33" t="s">
        <v>42</v>
      </c>
      <c r="J748" s="34">
        <v>1670551.88</v>
      </c>
      <c r="K748" s="33" t="s">
        <v>43</v>
      </c>
      <c r="L748" s="33" t="s">
        <v>52</v>
      </c>
      <c r="M748" s="33" t="s">
        <v>59</v>
      </c>
      <c r="N748" s="33" t="s">
        <v>45</v>
      </c>
      <c r="O748" s="33" t="s">
        <v>45</v>
      </c>
      <c r="P748" s="33" t="s">
        <v>45</v>
      </c>
      <c r="Q748" s="33" t="s">
        <v>45</v>
      </c>
      <c r="R748" s="33" t="s">
        <v>45</v>
      </c>
      <c r="S748" s="33" t="s">
        <v>45</v>
      </c>
      <c r="T748" s="33" t="s">
        <v>46</v>
      </c>
      <c r="U748" s="33" t="s">
        <v>53</v>
      </c>
      <c r="V748" s="33" t="s">
        <v>60</v>
      </c>
      <c r="W748" s="33" t="s">
        <v>48</v>
      </c>
      <c r="X748" s="33" t="s">
        <v>48</v>
      </c>
      <c r="Y748" s="33" t="s">
        <v>48</v>
      </c>
      <c r="Z748" s="33" t="s">
        <v>48</v>
      </c>
      <c r="AA748" s="33" t="s">
        <v>48</v>
      </c>
      <c r="AB748" s="33" t="s">
        <v>48</v>
      </c>
      <c r="AC748" s="33" t="s">
        <v>123</v>
      </c>
      <c r="AD748" s="33" t="s">
        <v>123</v>
      </c>
    </row>
    <row r="749" spans="1:30" ht="36">
      <c r="A749" s="33" t="s">
        <v>1265</v>
      </c>
      <c r="B749" s="33" t="s">
        <v>41</v>
      </c>
      <c r="C749" s="33" t="s">
        <v>1266</v>
      </c>
      <c r="D749" s="33">
        <v>24847</v>
      </c>
      <c r="E749" s="33" t="s">
        <v>154</v>
      </c>
      <c r="F749" s="33" t="s">
        <v>721</v>
      </c>
      <c r="G749" s="35">
        <v>0</v>
      </c>
      <c r="H749" s="34">
        <v>16666.669999999998</v>
      </c>
      <c r="I749" s="33" t="s">
        <v>42</v>
      </c>
      <c r="J749" s="34">
        <v>1687218.55</v>
      </c>
      <c r="K749" s="33" t="s">
        <v>43</v>
      </c>
      <c r="L749" s="33" t="s">
        <v>52</v>
      </c>
      <c r="M749" s="33" t="s">
        <v>59</v>
      </c>
      <c r="N749" s="33" t="s">
        <v>45</v>
      </c>
      <c r="O749" s="33" t="s">
        <v>45</v>
      </c>
      <c r="P749" s="33" t="s">
        <v>45</v>
      </c>
      <c r="Q749" s="33" t="s">
        <v>45</v>
      </c>
      <c r="R749" s="33" t="s">
        <v>45</v>
      </c>
      <c r="S749" s="33" t="s">
        <v>45</v>
      </c>
      <c r="T749" s="33" t="s">
        <v>46</v>
      </c>
      <c r="U749" s="33" t="s">
        <v>53</v>
      </c>
      <c r="V749" s="33" t="s">
        <v>60</v>
      </c>
      <c r="W749" s="33" t="s">
        <v>48</v>
      </c>
      <c r="X749" s="33" t="s">
        <v>48</v>
      </c>
      <c r="Y749" s="33" t="s">
        <v>48</v>
      </c>
      <c r="Z749" s="33" t="s">
        <v>48</v>
      </c>
      <c r="AA749" s="33" t="s">
        <v>48</v>
      </c>
      <c r="AB749" s="33" t="s">
        <v>48</v>
      </c>
      <c r="AC749" s="33" t="s">
        <v>123</v>
      </c>
      <c r="AD749" s="33" t="s">
        <v>123</v>
      </c>
    </row>
    <row r="750" spans="1:30" ht="36">
      <c r="A750" s="33" t="s">
        <v>1265</v>
      </c>
      <c r="B750" s="33" t="s">
        <v>41</v>
      </c>
      <c r="C750" s="33" t="s">
        <v>1266</v>
      </c>
      <c r="D750" s="33">
        <v>24847</v>
      </c>
      <c r="E750" s="33" t="s">
        <v>154</v>
      </c>
      <c r="F750" s="33" t="s">
        <v>1147</v>
      </c>
      <c r="G750" s="35">
        <v>0</v>
      </c>
      <c r="H750" s="34">
        <v>26666.67</v>
      </c>
      <c r="I750" s="33" t="s">
        <v>42</v>
      </c>
      <c r="J750" s="34">
        <v>1713885.22</v>
      </c>
      <c r="K750" s="33" t="s">
        <v>43</v>
      </c>
      <c r="L750" s="33" t="s">
        <v>52</v>
      </c>
      <c r="M750" s="33" t="s">
        <v>59</v>
      </c>
      <c r="N750" s="33" t="s">
        <v>45</v>
      </c>
      <c r="O750" s="33" t="s">
        <v>45</v>
      </c>
      <c r="P750" s="33" t="s">
        <v>45</v>
      </c>
      <c r="Q750" s="33" t="s">
        <v>45</v>
      </c>
      <c r="R750" s="33" t="s">
        <v>45</v>
      </c>
      <c r="S750" s="33" t="s">
        <v>45</v>
      </c>
      <c r="T750" s="33" t="s">
        <v>46</v>
      </c>
      <c r="U750" s="33" t="s">
        <v>53</v>
      </c>
      <c r="V750" s="33" t="s">
        <v>60</v>
      </c>
      <c r="W750" s="33" t="s">
        <v>48</v>
      </c>
      <c r="X750" s="33" t="s">
        <v>48</v>
      </c>
      <c r="Y750" s="33" t="s">
        <v>48</v>
      </c>
      <c r="Z750" s="33" t="s">
        <v>48</v>
      </c>
      <c r="AA750" s="33" t="s">
        <v>48</v>
      </c>
      <c r="AB750" s="33" t="s">
        <v>48</v>
      </c>
      <c r="AC750" s="33" t="s">
        <v>123</v>
      </c>
      <c r="AD750" s="33" t="s">
        <v>123</v>
      </c>
    </row>
    <row r="751" spans="1:30" ht="36">
      <c r="A751" s="33" t="s">
        <v>1265</v>
      </c>
      <c r="B751" s="33" t="s">
        <v>41</v>
      </c>
      <c r="C751" s="33" t="s">
        <v>1266</v>
      </c>
      <c r="D751" s="33">
        <v>24847</v>
      </c>
      <c r="E751" s="33" t="s">
        <v>154</v>
      </c>
      <c r="F751" s="33" t="s">
        <v>1148</v>
      </c>
      <c r="G751" s="35">
        <v>0</v>
      </c>
      <c r="H751" s="34">
        <v>28333.33</v>
      </c>
      <c r="I751" s="33" t="s">
        <v>42</v>
      </c>
      <c r="J751" s="34">
        <v>1742218.55</v>
      </c>
      <c r="K751" s="33" t="s">
        <v>43</v>
      </c>
      <c r="L751" s="33" t="s">
        <v>52</v>
      </c>
      <c r="M751" s="33" t="s">
        <v>59</v>
      </c>
      <c r="N751" s="33" t="s">
        <v>45</v>
      </c>
      <c r="O751" s="33" t="s">
        <v>45</v>
      </c>
      <c r="P751" s="33" t="s">
        <v>45</v>
      </c>
      <c r="Q751" s="33" t="s">
        <v>45</v>
      </c>
      <c r="R751" s="33" t="s">
        <v>45</v>
      </c>
      <c r="S751" s="33" t="s">
        <v>45</v>
      </c>
      <c r="T751" s="33" t="s">
        <v>46</v>
      </c>
      <c r="U751" s="33" t="s">
        <v>53</v>
      </c>
      <c r="V751" s="33" t="s">
        <v>60</v>
      </c>
      <c r="W751" s="33" t="s">
        <v>48</v>
      </c>
      <c r="X751" s="33" t="s">
        <v>48</v>
      </c>
      <c r="Y751" s="33" t="s">
        <v>48</v>
      </c>
      <c r="Z751" s="33" t="s">
        <v>48</v>
      </c>
      <c r="AA751" s="33" t="s">
        <v>48</v>
      </c>
      <c r="AB751" s="33" t="s">
        <v>48</v>
      </c>
      <c r="AC751" s="33" t="s">
        <v>123</v>
      </c>
      <c r="AD751" s="33" t="s">
        <v>123</v>
      </c>
    </row>
    <row r="752" spans="1:30" ht="36">
      <c r="A752" s="33" t="s">
        <v>1265</v>
      </c>
      <c r="B752" s="33" t="s">
        <v>41</v>
      </c>
      <c r="C752" s="33" t="s">
        <v>1266</v>
      </c>
      <c r="D752" s="33">
        <v>24847</v>
      </c>
      <c r="E752" s="33" t="s">
        <v>154</v>
      </c>
      <c r="F752" s="33" t="s">
        <v>1146</v>
      </c>
      <c r="G752" s="35">
        <v>0</v>
      </c>
      <c r="H752" s="34">
        <v>30833.33</v>
      </c>
      <c r="I752" s="33" t="s">
        <v>42</v>
      </c>
      <c r="J752" s="34">
        <v>1773051.88</v>
      </c>
      <c r="K752" s="33" t="s">
        <v>43</v>
      </c>
      <c r="L752" s="33" t="s">
        <v>52</v>
      </c>
      <c r="M752" s="33" t="s">
        <v>59</v>
      </c>
      <c r="N752" s="33" t="s">
        <v>45</v>
      </c>
      <c r="O752" s="33" t="s">
        <v>45</v>
      </c>
      <c r="P752" s="33" t="s">
        <v>45</v>
      </c>
      <c r="Q752" s="33" t="s">
        <v>45</v>
      </c>
      <c r="R752" s="33" t="s">
        <v>45</v>
      </c>
      <c r="S752" s="33" t="s">
        <v>45</v>
      </c>
      <c r="T752" s="33" t="s">
        <v>46</v>
      </c>
      <c r="U752" s="33" t="s">
        <v>53</v>
      </c>
      <c r="V752" s="33" t="s">
        <v>60</v>
      </c>
      <c r="W752" s="33" t="s">
        <v>48</v>
      </c>
      <c r="X752" s="33" t="s">
        <v>48</v>
      </c>
      <c r="Y752" s="33" t="s">
        <v>48</v>
      </c>
      <c r="Z752" s="33" t="s">
        <v>48</v>
      </c>
      <c r="AA752" s="33" t="s">
        <v>48</v>
      </c>
      <c r="AB752" s="33" t="s">
        <v>48</v>
      </c>
      <c r="AC752" s="33" t="s">
        <v>123</v>
      </c>
      <c r="AD752" s="33" t="s">
        <v>123</v>
      </c>
    </row>
    <row r="753" spans="1:30" ht="36">
      <c r="A753" s="33" t="s">
        <v>1265</v>
      </c>
      <c r="B753" s="33" t="s">
        <v>41</v>
      </c>
      <c r="C753" s="33" t="s">
        <v>1267</v>
      </c>
      <c r="D753" s="33">
        <v>25156</v>
      </c>
      <c r="E753" s="33" t="s">
        <v>116</v>
      </c>
      <c r="F753" s="33" t="s">
        <v>1276</v>
      </c>
      <c r="G753" s="34">
        <v>383094.96</v>
      </c>
      <c r="H753" s="35">
        <v>0</v>
      </c>
      <c r="I753" s="33" t="s">
        <v>42</v>
      </c>
      <c r="J753" s="34">
        <v>1389956.92</v>
      </c>
      <c r="K753" s="33" t="s">
        <v>43</v>
      </c>
      <c r="L753" s="33" t="s">
        <v>52</v>
      </c>
      <c r="M753" s="33" t="s">
        <v>59</v>
      </c>
      <c r="N753" s="33" t="s">
        <v>45</v>
      </c>
      <c r="O753" s="33" t="s">
        <v>45</v>
      </c>
      <c r="P753" s="33" t="s">
        <v>45</v>
      </c>
      <c r="Q753" s="33" t="s">
        <v>45</v>
      </c>
      <c r="R753" s="33" t="s">
        <v>45</v>
      </c>
      <c r="S753" s="33" t="s">
        <v>45</v>
      </c>
      <c r="T753" s="33" t="s">
        <v>46</v>
      </c>
      <c r="U753" s="33" t="s">
        <v>53</v>
      </c>
      <c r="V753" s="33" t="s">
        <v>60</v>
      </c>
      <c r="W753" s="33" t="s">
        <v>48</v>
      </c>
      <c r="X753" s="33" t="s">
        <v>48</v>
      </c>
      <c r="Y753" s="33" t="s">
        <v>48</v>
      </c>
      <c r="Z753" s="33" t="s">
        <v>48</v>
      </c>
      <c r="AA753" s="33" t="s">
        <v>48</v>
      </c>
      <c r="AB753" s="33" t="s">
        <v>48</v>
      </c>
      <c r="AC753" s="33" t="s">
        <v>123</v>
      </c>
      <c r="AD753" s="33" t="s">
        <v>123</v>
      </c>
    </row>
    <row r="754" spans="1:30" ht="36">
      <c r="A754" s="33" t="s">
        <v>1265</v>
      </c>
      <c r="B754" s="33" t="s">
        <v>41</v>
      </c>
      <c r="C754" s="33" t="s">
        <v>1270</v>
      </c>
      <c r="D754" s="33">
        <v>24373</v>
      </c>
      <c r="E754" s="33" t="s">
        <v>131</v>
      </c>
      <c r="F754" s="33" t="s">
        <v>1260</v>
      </c>
      <c r="G754" s="35">
        <v>0</v>
      </c>
      <c r="H754" s="34">
        <v>8969</v>
      </c>
      <c r="I754" s="33" t="s">
        <v>42</v>
      </c>
      <c r="J754" s="34">
        <v>5991398</v>
      </c>
      <c r="K754" s="33" t="s">
        <v>43</v>
      </c>
      <c r="L754" s="33" t="s">
        <v>49</v>
      </c>
      <c r="M754" s="33" t="s">
        <v>59</v>
      </c>
      <c r="N754" s="33" t="s">
        <v>45</v>
      </c>
      <c r="O754" s="33" t="s">
        <v>45</v>
      </c>
      <c r="P754" s="33" t="s">
        <v>45</v>
      </c>
      <c r="Q754" s="33" t="s">
        <v>45</v>
      </c>
      <c r="R754" s="33" t="s">
        <v>45</v>
      </c>
      <c r="S754" s="33" t="s">
        <v>45</v>
      </c>
      <c r="T754" s="33" t="s">
        <v>46</v>
      </c>
      <c r="U754" s="33" t="s">
        <v>50</v>
      </c>
      <c r="V754" s="33" t="s">
        <v>60</v>
      </c>
      <c r="W754" s="33" t="s">
        <v>48</v>
      </c>
      <c r="X754" s="33" t="s">
        <v>48</v>
      </c>
      <c r="Y754" s="33" t="s">
        <v>48</v>
      </c>
      <c r="Z754" s="33" t="s">
        <v>48</v>
      </c>
      <c r="AA754" s="33" t="s">
        <v>48</v>
      </c>
      <c r="AB754" s="33" t="s">
        <v>48</v>
      </c>
      <c r="AC754" s="33" t="s">
        <v>123</v>
      </c>
      <c r="AD754" s="33" t="s">
        <v>123</v>
      </c>
    </row>
    <row r="755" spans="1:30" ht="36">
      <c r="A755" s="33" t="s">
        <v>1265</v>
      </c>
      <c r="B755" s="33" t="s">
        <v>41</v>
      </c>
      <c r="C755" s="33" t="s">
        <v>1270</v>
      </c>
      <c r="D755" s="33">
        <v>24373</v>
      </c>
      <c r="E755" s="33" t="s">
        <v>131</v>
      </c>
      <c r="F755" s="33" t="s">
        <v>1260</v>
      </c>
      <c r="G755" s="35">
        <v>0</v>
      </c>
      <c r="H755" s="34">
        <v>15060</v>
      </c>
      <c r="I755" s="33" t="s">
        <v>42</v>
      </c>
      <c r="J755" s="34">
        <v>6006458</v>
      </c>
      <c r="K755" s="33" t="s">
        <v>43</v>
      </c>
      <c r="L755" s="33" t="s">
        <v>49</v>
      </c>
      <c r="M755" s="33" t="s">
        <v>59</v>
      </c>
      <c r="N755" s="33" t="s">
        <v>45</v>
      </c>
      <c r="O755" s="33" t="s">
        <v>45</v>
      </c>
      <c r="P755" s="33" t="s">
        <v>45</v>
      </c>
      <c r="Q755" s="33" t="s">
        <v>45</v>
      </c>
      <c r="R755" s="33" t="s">
        <v>45</v>
      </c>
      <c r="S755" s="33" t="s">
        <v>45</v>
      </c>
      <c r="T755" s="33" t="s">
        <v>46</v>
      </c>
      <c r="U755" s="33" t="s">
        <v>50</v>
      </c>
      <c r="V755" s="33" t="s">
        <v>60</v>
      </c>
      <c r="W755" s="33" t="s">
        <v>48</v>
      </c>
      <c r="X755" s="33" t="s">
        <v>48</v>
      </c>
      <c r="Y755" s="33" t="s">
        <v>48</v>
      </c>
      <c r="Z755" s="33" t="s">
        <v>48</v>
      </c>
      <c r="AA755" s="33" t="s">
        <v>48</v>
      </c>
      <c r="AB755" s="33" t="s">
        <v>48</v>
      </c>
      <c r="AC755" s="33" t="s">
        <v>123</v>
      </c>
      <c r="AD755" s="33" t="s">
        <v>123</v>
      </c>
    </row>
    <row r="756" spans="1:30" ht="36">
      <c r="A756" s="33" t="s">
        <v>1265</v>
      </c>
      <c r="B756" s="33" t="s">
        <v>41</v>
      </c>
      <c r="C756" s="33" t="s">
        <v>1266</v>
      </c>
      <c r="D756" s="33">
        <v>24847</v>
      </c>
      <c r="E756" s="33" t="s">
        <v>154</v>
      </c>
      <c r="F756" s="33" t="s">
        <v>62</v>
      </c>
      <c r="G756" s="35">
        <v>0</v>
      </c>
      <c r="H756" s="34">
        <v>300000</v>
      </c>
      <c r="I756" s="33" t="s">
        <v>42</v>
      </c>
      <c r="J756" s="34">
        <v>6306458</v>
      </c>
      <c r="K756" s="33" t="s">
        <v>43</v>
      </c>
      <c r="L756" s="33" t="s">
        <v>49</v>
      </c>
      <c r="M756" s="33" t="s">
        <v>59</v>
      </c>
      <c r="N756" s="33" t="s">
        <v>45</v>
      </c>
      <c r="O756" s="33" t="s">
        <v>45</v>
      </c>
      <c r="P756" s="33" t="s">
        <v>45</v>
      </c>
      <c r="Q756" s="33" t="s">
        <v>45</v>
      </c>
      <c r="R756" s="33" t="s">
        <v>45</v>
      </c>
      <c r="S756" s="33" t="s">
        <v>45</v>
      </c>
      <c r="T756" s="33" t="s">
        <v>46</v>
      </c>
      <c r="U756" s="33" t="s">
        <v>50</v>
      </c>
      <c r="V756" s="33" t="s">
        <v>60</v>
      </c>
      <c r="W756" s="33" t="s">
        <v>48</v>
      </c>
      <c r="X756" s="33" t="s">
        <v>48</v>
      </c>
      <c r="Y756" s="33" t="s">
        <v>48</v>
      </c>
      <c r="Z756" s="33" t="s">
        <v>48</v>
      </c>
      <c r="AA756" s="33" t="s">
        <v>48</v>
      </c>
      <c r="AB756" s="33" t="s">
        <v>48</v>
      </c>
      <c r="AC756" s="33" t="s">
        <v>123</v>
      </c>
      <c r="AD756" s="33" t="s">
        <v>123</v>
      </c>
    </row>
    <row r="757" spans="1:30" ht="36">
      <c r="A757" s="33" t="s">
        <v>1265</v>
      </c>
      <c r="B757" s="33" t="s">
        <v>41</v>
      </c>
      <c r="C757" s="33" t="s">
        <v>1266</v>
      </c>
      <c r="D757" s="33">
        <v>24847</v>
      </c>
      <c r="E757" s="33" t="s">
        <v>154</v>
      </c>
      <c r="F757" s="33" t="s">
        <v>92</v>
      </c>
      <c r="G757" s="35">
        <v>0</v>
      </c>
      <c r="H757" s="34">
        <v>26666.67</v>
      </c>
      <c r="I757" s="33" t="s">
        <v>42</v>
      </c>
      <c r="J757" s="34">
        <v>268025.36</v>
      </c>
      <c r="K757" s="33" t="s">
        <v>43</v>
      </c>
      <c r="L757" s="33" t="s">
        <v>85</v>
      </c>
      <c r="M757" s="33" t="s">
        <v>59</v>
      </c>
      <c r="N757" s="33" t="s">
        <v>45</v>
      </c>
      <c r="O757" s="33" t="s">
        <v>45</v>
      </c>
      <c r="P757" s="33" t="s">
        <v>45</v>
      </c>
      <c r="Q757" s="33" t="s">
        <v>45</v>
      </c>
      <c r="R757" s="33" t="s">
        <v>45</v>
      </c>
      <c r="S757" s="33" t="s">
        <v>45</v>
      </c>
      <c r="T757" s="33" t="s">
        <v>46</v>
      </c>
      <c r="U757" s="33" t="s">
        <v>1120</v>
      </c>
      <c r="V757" s="33" t="s">
        <v>60</v>
      </c>
      <c r="W757" s="33" t="s">
        <v>48</v>
      </c>
      <c r="X757" s="33" t="s">
        <v>48</v>
      </c>
      <c r="Y757" s="33" t="s">
        <v>48</v>
      </c>
      <c r="Z757" s="33" t="s">
        <v>48</v>
      </c>
      <c r="AA757" s="33" t="s">
        <v>48</v>
      </c>
      <c r="AB757" s="33" t="s">
        <v>48</v>
      </c>
      <c r="AC757" s="33" t="s">
        <v>123</v>
      </c>
      <c r="AD757" s="33" t="s">
        <v>123</v>
      </c>
    </row>
    <row r="758" spans="1:30" ht="36">
      <c r="A758" s="33" t="s">
        <v>1265</v>
      </c>
      <c r="B758" s="33" t="s">
        <v>41</v>
      </c>
      <c r="C758" s="33" t="s">
        <v>1270</v>
      </c>
      <c r="D758" s="33">
        <v>24357</v>
      </c>
      <c r="E758" s="33" t="s">
        <v>181</v>
      </c>
      <c r="F758" s="33" t="s">
        <v>1261</v>
      </c>
      <c r="G758" s="35">
        <v>0</v>
      </c>
      <c r="H758" s="34">
        <v>61433.440000000002</v>
      </c>
      <c r="I758" s="33" t="s">
        <v>42</v>
      </c>
      <c r="J758" s="34">
        <v>122866.88</v>
      </c>
      <c r="K758" s="33" t="s">
        <v>43</v>
      </c>
      <c r="L758" s="33" t="s">
        <v>292</v>
      </c>
      <c r="M758" s="33" t="s">
        <v>59</v>
      </c>
      <c r="N758" s="33" t="s">
        <v>45</v>
      </c>
      <c r="O758" s="33" t="s">
        <v>45</v>
      </c>
      <c r="P758" s="33" t="s">
        <v>45</v>
      </c>
      <c r="Q758" s="33" t="s">
        <v>45</v>
      </c>
      <c r="R758" s="33" t="s">
        <v>45</v>
      </c>
      <c r="S758" s="33" t="s">
        <v>45</v>
      </c>
      <c r="T758" s="33" t="s">
        <v>46</v>
      </c>
      <c r="U758" s="33" t="s">
        <v>293</v>
      </c>
      <c r="V758" s="33" t="s">
        <v>60</v>
      </c>
      <c r="W758" s="33" t="s">
        <v>48</v>
      </c>
      <c r="X758" s="33" t="s">
        <v>48</v>
      </c>
      <c r="Y758" s="33" t="s">
        <v>48</v>
      </c>
      <c r="Z758" s="33" t="s">
        <v>48</v>
      </c>
      <c r="AA758" s="33" t="s">
        <v>48</v>
      </c>
      <c r="AB758" s="33" t="s">
        <v>48</v>
      </c>
      <c r="AC758" s="33" t="s">
        <v>123</v>
      </c>
      <c r="AD758" s="33" t="s">
        <v>123</v>
      </c>
    </row>
    <row r="759" spans="1:30" ht="36">
      <c r="A759" s="33" t="s">
        <v>1265</v>
      </c>
      <c r="B759" s="33" t="s">
        <v>41</v>
      </c>
      <c r="C759" s="33" t="s">
        <v>1270</v>
      </c>
      <c r="D759" s="33">
        <v>24373</v>
      </c>
      <c r="E759" s="33" t="s">
        <v>131</v>
      </c>
      <c r="F759" s="33" t="s">
        <v>1277</v>
      </c>
      <c r="G759" s="34">
        <v>12000</v>
      </c>
      <c r="H759" s="35">
        <v>0</v>
      </c>
      <c r="I759" s="33" t="s">
        <v>42</v>
      </c>
      <c r="J759" s="34">
        <v>4290</v>
      </c>
      <c r="K759" s="33" t="s">
        <v>43</v>
      </c>
      <c r="L759" s="33" t="s">
        <v>54</v>
      </c>
      <c r="M759" s="33" t="s">
        <v>59</v>
      </c>
      <c r="N759" s="33" t="s">
        <v>45</v>
      </c>
      <c r="O759" s="33" t="s">
        <v>45</v>
      </c>
      <c r="P759" s="33" t="s">
        <v>45</v>
      </c>
      <c r="Q759" s="33" t="s">
        <v>45</v>
      </c>
      <c r="R759" s="33" t="s">
        <v>45</v>
      </c>
      <c r="S759" s="33" t="s">
        <v>45</v>
      </c>
      <c r="T759" s="33" t="s">
        <v>46</v>
      </c>
      <c r="U759" s="33" t="s">
        <v>55</v>
      </c>
      <c r="V759" s="33" t="s">
        <v>60</v>
      </c>
      <c r="W759" s="33" t="s">
        <v>48</v>
      </c>
      <c r="X759" s="33" t="s">
        <v>48</v>
      </c>
      <c r="Y759" s="33" t="s">
        <v>48</v>
      </c>
      <c r="Z759" s="33" t="s">
        <v>48</v>
      </c>
      <c r="AA759" s="33" t="s">
        <v>48</v>
      </c>
      <c r="AB759" s="33" t="s">
        <v>48</v>
      </c>
      <c r="AC759" s="33" t="s">
        <v>123</v>
      </c>
      <c r="AD759" s="33" t="s">
        <v>123</v>
      </c>
    </row>
    <row r="761" spans="1:30" ht="36">
      <c r="A761" s="33" t="s">
        <v>1278</v>
      </c>
      <c r="B761" s="33" t="s">
        <v>41</v>
      </c>
      <c r="C761" s="33" t="s">
        <v>1283</v>
      </c>
      <c r="D761" s="33">
        <v>27175</v>
      </c>
      <c r="E761" s="33" t="s">
        <v>560</v>
      </c>
      <c r="F761" s="33" t="s">
        <v>1284</v>
      </c>
      <c r="G761" s="34">
        <v>133179.47</v>
      </c>
      <c r="H761" s="35">
        <v>0</v>
      </c>
      <c r="I761" s="33" t="s">
        <v>51</v>
      </c>
      <c r="J761" s="35">
        <v>0</v>
      </c>
      <c r="K761" s="33" t="s">
        <v>43</v>
      </c>
      <c r="L761" s="33" t="s">
        <v>44</v>
      </c>
      <c r="M761" s="33" t="s">
        <v>59</v>
      </c>
      <c r="N761" s="33" t="s">
        <v>45</v>
      </c>
      <c r="O761" s="33" t="s">
        <v>45</v>
      </c>
      <c r="P761" s="33" t="s">
        <v>45</v>
      </c>
      <c r="Q761" s="33" t="s">
        <v>45</v>
      </c>
      <c r="R761" s="33" t="s">
        <v>45</v>
      </c>
      <c r="S761" s="33" t="s">
        <v>45</v>
      </c>
      <c r="T761" s="33" t="s">
        <v>46</v>
      </c>
      <c r="U761" s="33" t="s">
        <v>1210</v>
      </c>
      <c r="V761" s="33" t="s">
        <v>60</v>
      </c>
      <c r="W761" s="33" t="s">
        <v>48</v>
      </c>
      <c r="X761" s="33" t="s">
        <v>48</v>
      </c>
      <c r="Y761" s="33" t="s">
        <v>48</v>
      </c>
      <c r="Z761" s="33" t="s">
        <v>48</v>
      </c>
      <c r="AA761" s="33" t="s">
        <v>48</v>
      </c>
      <c r="AB761" s="33" t="s">
        <v>48</v>
      </c>
      <c r="AC761" s="33" t="s">
        <v>123</v>
      </c>
      <c r="AD761" s="33" t="s">
        <v>123</v>
      </c>
    </row>
    <row r="762" spans="1:30" ht="36">
      <c r="A762" s="33" t="s">
        <v>1278</v>
      </c>
      <c r="B762" s="33" t="s">
        <v>41</v>
      </c>
      <c r="C762" s="33" t="s">
        <v>1279</v>
      </c>
      <c r="D762" s="33">
        <v>26795</v>
      </c>
      <c r="E762" s="33" t="s">
        <v>600</v>
      </c>
      <c r="F762" s="33" t="s">
        <v>1144</v>
      </c>
      <c r="G762" s="35">
        <v>0</v>
      </c>
      <c r="H762" s="34">
        <v>7916.67</v>
      </c>
      <c r="I762" s="33" t="s">
        <v>42</v>
      </c>
      <c r="J762" s="34">
        <v>1397873.59</v>
      </c>
      <c r="K762" s="33" t="s">
        <v>43</v>
      </c>
      <c r="L762" s="33" t="s">
        <v>52</v>
      </c>
      <c r="M762" s="33" t="s">
        <v>59</v>
      </c>
      <c r="N762" s="33" t="s">
        <v>45</v>
      </c>
      <c r="O762" s="33" t="s">
        <v>45</v>
      </c>
      <c r="P762" s="33" t="s">
        <v>45</v>
      </c>
      <c r="Q762" s="33" t="s">
        <v>45</v>
      </c>
      <c r="R762" s="33" t="s">
        <v>45</v>
      </c>
      <c r="S762" s="33" t="s">
        <v>45</v>
      </c>
      <c r="T762" s="33" t="s">
        <v>46</v>
      </c>
      <c r="U762" s="33" t="s">
        <v>53</v>
      </c>
      <c r="V762" s="33" t="s">
        <v>60</v>
      </c>
      <c r="W762" s="33" t="s">
        <v>48</v>
      </c>
      <c r="X762" s="33" t="s">
        <v>48</v>
      </c>
      <c r="Y762" s="33" t="s">
        <v>48</v>
      </c>
      <c r="Z762" s="33" t="s">
        <v>48</v>
      </c>
      <c r="AA762" s="33" t="s">
        <v>48</v>
      </c>
      <c r="AB762" s="33" t="s">
        <v>48</v>
      </c>
      <c r="AC762" s="33" t="s">
        <v>123</v>
      </c>
      <c r="AD762" s="33" t="s">
        <v>123</v>
      </c>
    </row>
    <row r="763" spans="1:30" ht="36">
      <c r="A763" s="33" t="s">
        <v>1278</v>
      </c>
      <c r="B763" s="33" t="s">
        <v>41</v>
      </c>
      <c r="C763" s="33" t="s">
        <v>1279</v>
      </c>
      <c r="D763" s="33">
        <v>26795</v>
      </c>
      <c r="E763" s="33" t="s">
        <v>600</v>
      </c>
      <c r="F763" s="33" t="s">
        <v>1145</v>
      </c>
      <c r="G763" s="35">
        <v>0</v>
      </c>
      <c r="H763" s="34">
        <v>13333.33</v>
      </c>
      <c r="I763" s="33" t="s">
        <v>42</v>
      </c>
      <c r="J763" s="34">
        <v>1411206.92</v>
      </c>
      <c r="K763" s="33" t="s">
        <v>43</v>
      </c>
      <c r="L763" s="33" t="s">
        <v>52</v>
      </c>
      <c r="M763" s="33" t="s">
        <v>59</v>
      </c>
      <c r="N763" s="33" t="s">
        <v>45</v>
      </c>
      <c r="O763" s="33" t="s">
        <v>45</v>
      </c>
      <c r="P763" s="33" t="s">
        <v>45</v>
      </c>
      <c r="Q763" s="33" t="s">
        <v>45</v>
      </c>
      <c r="R763" s="33" t="s">
        <v>45</v>
      </c>
      <c r="S763" s="33" t="s">
        <v>45</v>
      </c>
      <c r="T763" s="33" t="s">
        <v>46</v>
      </c>
      <c r="U763" s="33" t="s">
        <v>53</v>
      </c>
      <c r="V763" s="33" t="s">
        <v>60</v>
      </c>
      <c r="W763" s="33" t="s">
        <v>48</v>
      </c>
      <c r="X763" s="33" t="s">
        <v>48</v>
      </c>
      <c r="Y763" s="33" t="s">
        <v>48</v>
      </c>
      <c r="Z763" s="33" t="s">
        <v>48</v>
      </c>
      <c r="AA763" s="33" t="s">
        <v>48</v>
      </c>
      <c r="AB763" s="33" t="s">
        <v>48</v>
      </c>
      <c r="AC763" s="33" t="s">
        <v>123</v>
      </c>
      <c r="AD763" s="33" t="s">
        <v>123</v>
      </c>
    </row>
    <row r="764" spans="1:30" ht="36">
      <c r="A764" s="33" t="s">
        <v>1278</v>
      </c>
      <c r="B764" s="33" t="s">
        <v>41</v>
      </c>
      <c r="C764" s="33" t="s">
        <v>1279</v>
      </c>
      <c r="D764" s="33">
        <v>26795</v>
      </c>
      <c r="E764" s="33" t="s">
        <v>600</v>
      </c>
      <c r="F764" s="33" t="s">
        <v>1146</v>
      </c>
      <c r="G764" s="35">
        <v>0</v>
      </c>
      <c r="H764" s="34">
        <v>30833.33</v>
      </c>
      <c r="I764" s="33" t="s">
        <v>42</v>
      </c>
      <c r="J764" s="34">
        <v>1442040.25</v>
      </c>
      <c r="K764" s="33" t="s">
        <v>43</v>
      </c>
      <c r="L764" s="33" t="s">
        <v>52</v>
      </c>
      <c r="M764" s="33" t="s">
        <v>59</v>
      </c>
      <c r="N764" s="33" t="s">
        <v>45</v>
      </c>
      <c r="O764" s="33" t="s">
        <v>45</v>
      </c>
      <c r="P764" s="33" t="s">
        <v>45</v>
      </c>
      <c r="Q764" s="33" t="s">
        <v>45</v>
      </c>
      <c r="R764" s="33" t="s">
        <v>45</v>
      </c>
      <c r="S764" s="33" t="s">
        <v>45</v>
      </c>
      <c r="T764" s="33" t="s">
        <v>46</v>
      </c>
      <c r="U764" s="33" t="s">
        <v>53</v>
      </c>
      <c r="V764" s="33" t="s">
        <v>60</v>
      </c>
      <c r="W764" s="33" t="s">
        <v>48</v>
      </c>
      <c r="X764" s="33" t="s">
        <v>48</v>
      </c>
      <c r="Y764" s="33" t="s">
        <v>48</v>
      </c>
      <c r="Z764" s="33" t="s">
        <v>48</v>
      </c>
      <c r="AA764" s="33" t="s">
        <v>48</v>
      </c>
      <c r="AB764" s="33" t="s">
        <v>48</v>
      </c>
      <c r="AC764" s="33" t="s">
        <v>123</v>
      </c>
      <c r="AD764" s="33" t="s">
        <v>123</v>
      </c>
    </row>
    <row r="765" spans="1:30" ht="36">
      <c r="A765" s="33" t="s">
        <v>1278</v>
      </c>
      <c r="B765" s="33" t="s">
        <v>41</v>
      </c>
      <c r="C765" s="33" t="s">
        <v>1279</v>
      </c>
      <c r="D765" s="33">
        <v>26795</v>
      </c>
      <c r="E765" s="33" t="s">
        <v>600</v>
      </c>
      <c r="F765" s="33" t="s">
        <v>1147</v>
      </c>
      <c r="G765" s="35">
        <v>0</v>
      </c>
      <c r="H765" s="34">
        <v>26666.67</v>
      </c>
      <c r="I765" s="33" t="s">
        <v>42</v>
      </c>
      <c r="J765" s="34">
        <v>1468706.92</v>
      </c>
      <c r="K765" s="33" t="s">
        <v>43</v>
      </c>
      <c r="L765" s="33" t="s">
        <v>52</v>
      </c>
      <c r="M765" s="33" t="s">
        <v>59</v>
      </c>
      <c r="N765" s="33" t="s">
        <v>45</v>
      </c>
      <c r="O765" s="33" t="s">
        <v>45</v>
      </c>
      <c r="P765" s="33" t="s">
        <v>45</v>
      </c>
      <c r="Q765" s="33" t="s">
        <v>45</v>
      </c>
      <c r="R765" s="33" t="s">
        <v>45</v>
      </c>
      <c r="S765" s="33" t="s">
        <v>45</v>
      </c>
      <c r="T765" s="33" t="s">
        <v>46</v>
      </c>
      <c r="U765" s="33" t="s">
        <v>53</v>
      </c>
      <c r="V765" s="33" t="s">
        <v>60</v>
      </c>
      <c r="W765" s="33" t="s">
        <v>48</v>
      </c>
      <c r="X765" s="33" t="s">
        <v>48</v>
      </c>
      <c r="Y765" s="33" t="s">
        <v>48</v>
      </c>
      <c r="Z765" s="33" t="s">
        <v>48</v>
      </c>
      <c r="AA765" s="33" t="s">
        <v>48</v>
      </c>
      <c r="AB765" s="33" t="s">
        <v>48</v>
      </c>
      <c r="AC765" s="33" t="s">
        <v>123</v>
      </c>
      <c r="AD765" s="33" t="s">
        <v>123</v>
      </c>
    </row>
    <row r="766" spans="1:30" ht="36">
      <c r="A766" s="33" t="s">
        <v>1278</v>
      </c>
      <c r="B766" s="33" t="s">
        <v>41</v>
      </c>
      <c r="C766" s="33" t="s">
        <v>1279</v>
      </c>
      <c r="D766" s="33">
        <v>26795</v>
      </c>
      <c r="E766" s="33" t="s">
        <v>600</v>
      </c>
      <c r="F766" s="33" t="s">
        <v>1148</v>
      </c>
      <c r="G766" s="35">
        <v>0</v>
      </c>
      <c r="H766" s="34">
        <v>28333.33</v>
      </c>
      <c r="I766" s="33" t="s">
        <v>42</v>
      </c>
      <c r="J766" s="34">
        <v>1497040.25</v>
      </c>
      <c r="K766" s="33" t="s">
        <v>43</v>
      </c>
      <c r="L766" s="33" t="s">
        <v>52</v>
      </c>
      <c r="M766" s="33" t="s">
        <v>59</v>
      </c>
      <c r="N766" s="33" t="s">
        <v>45</v>
      </c>
      <c r="O766" s="33" t="s">
        <v>45</v>
      </c>
      <c r="P766" s="33" t="s">
        <v>45</v>
      </c>
      <c r="Q766" s="33" t="s">
        <v>45</v>
      </c>
      <c r="R766" s="33" t="s">
        <v>45</v>
      </c>
      <c r="S766" s="33" t="s">
        <v>45</v>
      </c>
      <c r="T766" s="33" t="s">
        <v>46</v>
      </c>
      <c r="U766" s="33" t="s">
        <v>53</v>
      </c>
      <c r="V766" s="33" t="s">
        <v>60</v>
      </c>
      <c r="W766" s="33" t="s">
        <v>48</v>
      </c>
      <c r="X766" s="33" t="s">
        <v>48</v>
      </c>
      <c r="Y766" s="33" t="s">
        <v>48</v>
      </c>
      <c r="Z766" s="33" t="s">
        <v>48</v>
      </c>
      <c r="AA766" s="33" t="s">
        <v>48</v>
      </c>
      <c r="AB766" s="33" t="s">
        <v>48</v>
      </c>
      <c r="AC766" s="33" t="s">
        <v>123</v>
      </c>
      <c r="AD766" s="33" t="s">
        <v>123</v>
      </c>
    </row>
    <row r="767" spans="1:30" ht="36">
      <c r="A767" s="33" t="s">
        <v>1278</v>
      </c>
      <c r="B767" s="33" t="s">
        <v>41</v>
      </c>
      <c r="C767" s="33" t="s">
        <v>1279</v>
      </c>
      <c r="D767" s="33">
        <v>26795</v>
      </c>
      <c r="E767" s="33" t="s">
        <v>600</v>
      </c>
      <c r="F767" s="33" t="s">
        <v>721</v>
      </c>
      <c r="G767" s="35">
        <v>0</v>
      </c>
      <c r="H767" s="34">
        <v>16666.669999999998</v>
      </c>
      <c r="I767" s="33" t="s">
        <v>42</v>
      </c>
      <c r="J767" s="34">
        <v>1513706.92</v>
      </c>
      <c r="K767" s="33" t="s">
        <v>43</v>
      </c>
      <c r="L767" s="33" t="s">
        <v>52</v>
      </c>
      <c r="M767" s="33" t="s">
        <v>59</v>
      </c>
      <c r="N767" s="33" t="s">
        <v>45</v>
      </c>
      <c r="O767" s="33" t="s">
        <v>45</v>
      </c>
      <c r="P767" s="33" t="s">
        <v>45</v>
      </c>
      <c r="Q767" s="33" t="s">
        <v>45</v>
      </c>
      <c r="R767" s="33" t="s">
        <v>45</v>
      </c>
      <c r="S767" s="33" t="s">
        <v>45</v>
      </c>
      <c r="T767" s="33" t="s">
        <v>46</v>
      </c>
      <c r="U767" s="33" t="s">
        <v>53</v>
      </c>
      <c r="V767" s="33" t="s">
        <v>60</v>
      </c>
      <c r="W767" s="33" t="s">
        <v>48</v>
      </c>
      <c r="X767" s="33" t="s">
        <v>48</v>
      </c>
      <c r="Y767" s="33" t="s">
        <v>48</v>
      </c>
      <c r="Z767" s="33" t="s">
        <v>48</v>
      </c>
      <c r="AA767" s="33" t="s">
        <v>48</v>
      </c>
      <c r="AB767" s="33" t="s">
        <v>48</v>
      </c>
      <c r="AC767" s="33" t="s">
        <v>123</v>
      </c>
      <c r="AD767" s="33" t="s">
        <v>123</v>
      </c>
    </row>
    <row r="768" spans="1:30" ht="36">
      <c r="A768" s="33" t="s">
        <v>1278</v>
      </c>
      <c r="B768" s="33" t="s">
        <v>41</v>
      </c>
      <c r="C768" s="33" t="s">
        <v>1285</v>
      </c>
      <c r="D768" s="33">
        <v>25829</v>
      </c>
      <c r="E768" s="33" t="s">
        <v>138</v>
      </c>
      <c r="F768" s="33" t="s">
        <v>1286</v>
      </c>
      <c r="G768" s="34">
        <v>90000</v>
      </c>
      <c r="H768" s="35">
        <v>0</v>
      </c>
      <c r="I768" s="33" t="s">
        <v>42</v>
      </c>
      <c r="J768" s="34">
        <v>6216458</v>
      </c>
      <c r="K768" s="33" t="s">
        <v>43</v>
      </c>
      <c r="L768" s="33" t="s">
        <v>49</v>
      </c>
      <c r="M768" s="33" t="s">
        <v>59</v>
      </c>
      <c r="N768" s="33" t="s">
        <v>45</v>
      </c>
      <c r="O768" s="33" t="s">
        <v>45</v>
      </c>
      <c r="P768" s="33" t="s">
        <v>45</v>
      </c>
      <c r="Q768" s="33" t="s">
        <v>45</v>
      </c>
      <c r="R768" s="33" t="s">
        <v>45</v>
      </c>
      <c r="S768" s="33" t="s">
        <v>45</v>
      </c>
      <c r="T768" s="33" t="s">
        <v>46</v>
      </c>
      <c r="U768" s="33" t="s">
        <v>50</v>
      </c>
      <c r="V768" s="33" t="s">
        <v>60</v>
      </c>
      <c r="W768" s="33" t="s">
        <v>48</v>
      </c>
      <c r="X768" s="33" t="s">
        <v>48</v>
      </c>
      <c r="Y768" s="33" t="s">
        <v>48</v>
      </c>
      <c r="Z768" s="33" t="s">
        <v>48</v>
      </c>
      <c r="AA768" s="33" t="s">
        <v>48</v>
      </c>
      <c r="AB768" s="33" t="s">
        <v>48</v>
      </c>
      <c r="AC768" s="33" t="s">
        <v>123</v>
      </c>
      <c r="AD768" s="33" t="s">
        <v>123</v>
      </c>
    </row>
    <row r="769" spans="1:30" ht="36">
      <c r="A769" s="33" t="s">
        <v>1278</v>
      </c>
      <c r="B769" s="33" t="s">
        <v>41</v>
      </c>
      <c r="C769" s="33" t="s">
        <v>1279</v>
      </c>
      <c r="D769" s="33">
        <v>26795</v>
      </c>
      <c r="E769" s="33" t="s">
        <v>600</v>
      </c>
      <c r="F769" s="33" t="s">
        <v>62</v>
      </c>
      <c r="G769" s="35">
        <v>0</v>
      </c>
      <c r="H769" s="34">
        <v>300000</v>
      </c>
      <c r="I769" s="33" t="s">
        <v>42</v>
      </c>
      <c r="J769" s="34">
        <v>6516458</v>
      </c>
      <c r="K769" s="33" t="s">
        <v>43</v>
      </c>
      <c r="L769" s="33" t="s">
        <v>49</v>
      </c>
      <c r="M769" s="33" t="s">
        <v>59</v>
      </c>
      <c r="N769" s="33" t="s">
        <v>45</v>
      </c>
      <c r="O769" s="33" t="s">
        <v>45</v>
      </c>
      <c r="P769" s="33" t="s">
        <v>45</v>
      </c>
      <c r="Q769" s="33" t="s">
        <v>45</v>
      </c>
      <c r="R769" s="33" t="s">
        <v>45</v>
      </c>
      <c r="S769" s="33" t="s">
        <v>45</v>
      </c>
      <c r="T769" s="33" t="s">
        <v>46</v>
      </c>
      <c r="U769" s="33" t="s">
        <v>50</v>
      </c>
      <c r="V769" s="33" t="s">
        <v>60</v>
      </c>
      <c r="W769" s="33" t="s">
        <v>48</v>
      </c>
      <c r="X769" s="33" t="s">
        <v>48</v>
      </c>
      <c r="Y769" s="33" t="s">
        <v>48</v>
      </c>
      <c r="Z769" s="33" t="s">
        <v>48</v>
      </c>
      <c r="AA769" s="33" t="s">
        <v>48</v>
      </c>
      <c r="AB769" s="33" t="s">
        <v>48</v>
      </c>
      <c r="AC769" s="33" t="s">
        <v>123</v>
      </c>
      <c r="AD769" s="33" t="s">
        <v>123</v>
      </c>
    </row>
    <row r="770" spans="1:30" ht="36">
      <c r="A770" s="33" t="s">
        <v>1278</v>
      </c>
      <c r="B770" s="33" t="s">
        <v>41</v>
      </c>
      <c r="C770" s="33" t="s">
        <v>1279</v>
      </c>
      <c r="D770" s="33">
        <v>26796</v>
      </c>
      <c r="E770" s="33" t="s">
        <v>316</v>
      </c>
      <c r="F770" s="33" t="s">
        <v>1260</v>
      </c>
      <c r="G770" s="35">
        <v>0</v>
      </c>
      <c r="H770" s="34">
        <v>8969</v>
      </c>
      <c r="I770" s="33" t="s">
        <v>42</v>
      </c>
      <c r="J770" s="34">
        <v>6525427</v>
      </c>
      <c r="K770" s="33" t="s">
        <v>43</v>
      </c>
      <c r="L770" s="33" t="s">
        <v>49</v>
      </c>
      <c r="M770" s="33" t="s">
        <v>59</v>
      </c>
      <c r="N770" s="33" t="s">
        <v>45</v>
      </c>
      <c r="O770" s="33" t="s">
        <v>45</v>
      </c>
      <c r="P770" s="33" t="s">
        <v>45</v>
      </c>
      <c r="Q770" s="33" t="s">
        <v>45</v>
      </c>
      <c r="R770" s="33" t="s">
        <v>45</v>
      </c>
      <c r="S770" s="33" t="s">
        <v>45</v>
      </c>
      <c r="T770" s="33" t="s">
        <v>46</v>
      </c>
      <c r="U770" s="33" t="s">
        <v>50</v>
      </c>
      <c r="V770" s="33" t="s">
        <v>60</v>
      </c>
      <c r="W770" s="33" t="s">
        <v>48</v>
      </c>
      <c r="X770" s="33" t="s">
        <v>48</v>
      </c>
      <c r="Y770" s="33" t="s">
        <v>48</v>
      </c>
      <c r="Z770" s="33" t="s">
        <v>48</v>
      </c>
      <c r="AA770" s="33" t="s">
        <v>48</v>
      </c>
      <c r="AB770" s="33" t="s">
        <v>48</v>
      </c>
      <c r="AC770" s="33" t="s">
        <v>123</v>
      </c>
      <c r="AD770" s="33" t="s">
        <v>123</v>
      </c>
    </row>
    <row r="771" spans="1:30" ht="36">
      <c r="A771" s="33" t="s">
        <v>1278</v>
      </c>
      <c r="B771" s="33" t="s">
        <v>41</v>
      </c>
      <c r="C771" s="33" t="s">
        <v>1279</v>
      </c>
      <c r="D771" s="33">
        <v>26796</v>
      </c>
      <c r="E771" s="33" t="s">
        <v>316</v>
      </c>
      <c r="F771" s="33" t="s">
        <v>1260</v>
      </c>
      <c r="G771" s="35">
        <v>0</v>
      </c>
      <c r="H771" s="34">
        <v>15060</v>
      </c>
      <c r="I771" s="33" t="s">
        <v>42</v>
      </c>
      <c r="J771" s="34">
        <v>6540487</v>
      </c>
      <c r="K771" s="33" t="s">
        <v>43</v>
      </c>
      <c r="L771" s="33" t="s">
        <v>49</v>
      </c>
      <c r="M771" s="33" t="s">
        <v>59</v>
      </c>
      <c r="N771" s="33" t="s">
        <v>45</v>
      </c>
      <c r="O771" s="33" t="s">
        <v>45</v>
      </c>
      <c r="P771" s="33" t="s">
        <v>45</v>
      </c>
      <c r="Q771" s="33" t="s">
        <v>45</v>
      </c>
      <c r="R771" s="33" t="s">
        <v>45</v>
      </c>
      <c r="S771" s="33" t="s">
        <v>45</v>
      </c>
      <c r="T771" s="33" t="s">
        <v>46</v>
      </c>
      <c r="U771" s="33" t="s">
        <v>50</v>
      </c>
      <c r="V771" s="33" t="s">
        <v>60</v>
      </c>
      <c r="W771" s="33" t="s">
        <v>48</v>
      </c>
      <c r="X771" s="33" t="s">
        <v>48</v>
      </c>
      <c r="Y771" s="33" t="s">
        <v>48</v>
      </c>
      <c r="Z771" s="33" t="s">
        <v>48</v>
      </c>
      <c r="AA771" s="33" t="s">
        <v>48</v>
      </c>
      <c r="AB771" s="33" t="s">
        <v>48</v>
      </c>
      <c r="AC771" s="33" t="s">
        <v>123</v>
      </c>
      <c r="AD771" s="33" t="s">
        <v>123</v>
      </c>
    </row>
    <row r="772" spans="1:30" ht="36">
      <c r="A772" s="33" t="s">
        <v>1278</v>
      </c>
      <c r="B772" s="33" t="s">
        <v>41</v>
      </c>
      <c r="C772" s="33" t="s">
        <v>1279</v>
      </c>
      <c r="D772" s="33">
        <v>26795</v>
      </c>
      <c r="E772" s="33" t="s">
        <v>600</v>
      </c>
      <c r="F772" s="33" t="s">
        <v>92</v>
      </c>
      <c r="G772" s="35">
        <v>0</v>
      </c>
      <c r="H772" s="34">
        <v>26666.67</v>
      </c>
      <c r="I772" s="33" t="s">
        <v>42</v>
      </c>
      <c r="J772" s="34">
        <v>294692.03000000003</v>
      </c>
      <c r="K772" s="33" t="s">
        <v>43</v>
      </c>
      <c r="L772" s="33" t="s">
        <v>85</v>
      </c>
      <c r="M772" s="33" t="s">
        <v>59</v>
      </c>
      <c r="N772" s="33" t="s">
        <v>45</v>
      </c>
      <c r="O772" s="33" t="s">
        <v>45</v>
      </c>
      <c r="P772" s="33" t="s">
        <v>45</v>
      </c>
      <c r="Q772" s="33" t="s">
        <v>45</v>
      </c>
      <c r="R772" s="33" t="s">
        <v>45</v>
      </c>
      <c r="S772" s="33" t="s">
        <v>45</v>
      </c>
      <c r="T772" s="33" t="s">
        <v>46</v>
      </c>
      <c r="U772" s="33" t="s">
        <v>1120</v>
      </c>
      <c r="V772" s="33" t="s">
        <v>60</v>
      </c>
      <c r="W772" s="33" t="s">
        <v>48</v>
      </c>
      <c r="X772" s="33" t="s">
        <v>48</v>
      </c>
      <c r="Y772" s="33" t="s">
        <v>48</v>
      </c>
      <c r="Z772" s="33" t="s">
        <v>48</v>
      </c>
      <c r="AA772" s="33" t="s">
        <v>48</v>
      </c>
      <c r="AB772" s="33" t="s">
        <v>48</v>
      </c>
      <c r="AC772" s="33" t="s">
        <v>123</v>
      </c>
      <c r="AD772" s="33" t="s">
        <v>123</v>
      </c>
    </row>
    <row r="773" spans="1:30" ht="36">
      <c r="A773" s="33" t="s">
        <v>1278</v>
      </c>
      <c r="B773" s="33" t="s">
        <v>41</v>
      </c>
      <c r="C773" s="33" t="s">
        <v>1279</v>
      </c>
      <c r="D773" s="33">
        <v>26796</v>
      </c>
      <c r="E773" s="33" t="s">
        <v>316</v>
      </c>
      <c r="F773" s="33" t="s">
        <v>1261</v>
      </c>
      <c r="G773" s="35">
        <v>0</v>
      </c>
      <c r="H773" s="34">
        <v>61433.440000000002</v>
      </c>
      <c r="I773" s="33" t="s">
        <v>42</v>
      </c>
      <c r="J773" s="34">
        <v>184300.32</v>
      </c>
      <c r="K773" s="33" t="s">
        <v>43</v>
      </c>
      <c r="L773" s="33" t="s">
        <v>292</v>
      </c>
      <c r="M773" s="33" t="s">
        <v>59</v>
      </c>
      <c r="N773" s="33" t="s">
        <v>45</v>
      </c>
      <c r="O773" s="33" t="s">
        <v>45</v>
      </c>
      <c r="P773" s="33" t="s">
        <v>45</v>
      </c>
      <c r="Q773" s="33" t="s">
        <v>45</v>
      </c>
      <c r="R773" s="33" t="s">
        <v>45</v>
      </c>
      <c r="S773" s="33" t="s">
        <v>45</v>
      </c>
      <c r="T773" s="33" t="s">
        <v>46</v>
      </c>
      <c r="U773" s="33" t="s">
        <v>293</v>
      </c>
      <c r="V773" s="33" t="s">
        <v>60</v>
      </c>
      <c r="W773" s="33" t="s">
        <v>48</v>
      </c>
      <c r="X773" s="33" t="s">
        <v>48</v>
      </c>
      <c r="Y773" s="33" t="s">
        <v>48</v>
      </c>
      <c r="Z773" s="33" t="s">
        <v>48</v>
      </c>
      <c r="AA773" s="33" t="s">
        <v>48</v>
      </c>
      <c r="AB773" s="33" t="s">
        <v>48</v>
      </c>
      <c r="AC773" s="33" t="s">
        <v>123</v>
      </c>
      <c r="AD773" s="33" t="s">
        <v>123</v>
      </c>
    </row>
    <row r="775" spans="1:30" ht="36">
      <c r="A775" s="33" t="s">
        <v>1294</v>
      </c>
      <c r="B775" s="33" t="s">
        <v>41</v>
      </c>
      <c r="C775" s="33" t="s">
        <v>1305</v>
      </c>
      <c r="D775" s="33">
        <v>31489</v>
      </c>
      <c r="E775" s="33" t="s">
        <v>70</v>
      </c>
      <c r="F775" s="33" t="s">
        <v>1306</v>
      </c>
      <c r="G775" s="35">
        <v>0</v>
      </c>
      <c r="H775" s="34">
        <v>162860.75</v>
      </c>
      <c r="I775" s="33" t="s">
        <v>42</v>
      </c>
      <c r="J775" s="34">
        <v>162860.75</v>
      </c>
      <c r="K775" s="33" t="s">
        <v>43</v>
      </c>
      <c r="L775" s="33" t="s">
        <v>44</v>
      </c>
      <c r="M775" s="33" t="s">
        <v>59</v>
      </c>
      <c r="N775" s="33" t="s">
        <v>45</v>
      </c>
      <c r="O775" s="33" t="s">
        <v>45</v>
      </c>
      <c r="P775" s="33" t="s">
        <v>45</v>
      </c>
      <c r="Q775" s="33" t="s">
        <v>45</v>
      </c>
      <c r="R775" s="33" t="s">
        <v>45</v>
      </c>
      <c r="S775" s="33" t="s">
        <v>45</v>
      </c>
      <c r="T775" s="33" t="s">
        <v>46</v>
      </c>
      <c r="U775" s="33" t="s">
        <v>1210</v>
      </c>
      <c r="V775" s="33" t="s">
        <v>60</v>
      </c>
      <c r="W775" s="33" t="s">
        <v>48</v>
      </c>
      <c r="X775" s="33" t="s">
        <v>48</v>
      </c>
      <c r="Y775" s="33" t="s">
        <v>48</v>
      </c>
      <c r="Z775" s="33" t="s">
        <v>48</v>
      </c>
      <c r="AA775" s="33" t="s">
        <v>48</v>
      </c>
      <c r="AB775" s="33" t="s">
        <v>48</v>
      </c>
      <c r="AC775" s="33" t="s">
        <v>123</v>
      </c>
      <c r="AD775" s="33" t="s">
        <v>123</v>
      </c>
    </row>
    <row r="776" spans="1:30" ht="36">
      <c r="A776" s="33" t="s">
        <v>1294</v>
      </c>
      <c r="B776" s="33" t="s">
        <v>41</v>
      </c>
      <c r="C776" s="33" t="s">
        <v>1307</v>
      </c>
      <c r="D776" s="33">
        <v>30222</v>
      </c>
      <c r="E776" s="33" t="s">
        <v>717</v>
      </c>
      <c r="F776" s="33" t="s">
        <v>1145</v>
      </c>
      <c r="G776" s="34">
        <v>119999.97</v>
      </c>
      <c r="H776" s="35">
        <v>0</v>
      </c>
      <c r="I776" s="33" t="s">
        <v>42</v>
      </c>
      <c r="J776" s="34">
        <v>1393706.95</v>
      </c>
      <c r="K776" s="33" t="s">
        <v>43</v>
      </c>
      <c r="L776" s="33" t="s">
        <v>52</v>
      </c>
      <c r="M776" s="33" t="s">
        <v>59</v>
      </c>
      <c r="N776" s="33" t="s">
        <v>45</v>
      </c>
      <c r="O776" s="33" t="s">
        <v>45</v>
      </c>
      <c r="P776" s="33" t="s">
        <v>45</v>
      </c>
      <c r="Q776" s="33" t="s">
        <v>45</v>
      </c>
      <c r="R776" s="33" t="s">
        <v>45</v>
      </c>
      <c r="S776" s="33" t="s">
        <v>45</v>
      </c>
      <c r="T776" s="33" t="s">
        <v>46</v>
      </c>
      <c r="U776" s="33" t="s">
        <v>53</v>
      </c>
      <c r="V776" s="33" t="s">
        <v>60</v>
      </c>
      <c r="W776" s="33" t="s">
        <v>48</v>
      </c>
      <c r="X776" s="33" t="s">
        <v>48</v>
      </c>
      <c r="Y776" s="33" t="s">
        <v>48</v>
      </c>
      <c r="Z776" s="33" t="s">
        <v>48</v>
      </c>
      <c r="AA776" s="33" t="s">
        <v>48</v>
      </c>
      <c r="AB776" s="33" t="s">
        <v>48</v>
      </c>
      <c r="AC776" s="33" t="s">
        <v>123</v>
      </c>
      <c r="AD776" s="33" t="s">
        <v>123</v>
      </c>
    </row>
    <row r="777" spans="1:30" ht="36">
      <c r="A777" s="33" t="s">
        <v>1294</v>
      </c>
      <c r="B777" s="33" t="s">
        <v>41</v>
      </c>
      <c r="C777" s="33" t="s">
        <v>1307</v>
      </c>
      <c r="D777" s="33">
        <v>30222</v>
      </c>
      <c r="E777" s="33" t="s">
        <v>717</v>
      </c>
      <c r="F777" s="33" t="s">
        <v>1147</v>
      </c>
      <c r="G777" s="34">
        <v>240000.03</v>
      </c>
      <c r="H777" s="35">
        <v>0</v>
      </c>
      <c r="I777" s="33" t="s">
        <v>42</v>
      </c>
      <c r="J777" s="34">
        <v>1153706.92</v>
      </c>
      <c r="K777" s="33" t="s">
        <v>43</v>
      </c>
      <c r="L777" s="33" t="s">
        <v>52</v>
      </c>
      <c r="M777" s="33" t="s">
        <v>59</v>
      </c>
      <c r="N777" s="33" t="s">
        <v>45</v>
      </c>
      <c r="O777" s="33" t="s">
        <v>45</v>
      </c>
      <c r="P777" s="33" t="s">
        <v>45</v>
      </c>
      <c r="Q777" s="33" t="s">
        <v>45</v>
      </c>
      <c r="R777" s="33" t="s">
        <v>45</v>
      </c>
      <c r="S777" s="33" t="s">
        <v>45</v>
      </c>
      <c r="T777" s="33" t="s">
        <v>46</v>
      </c>
      <c r="U777" s="33" t="s">
        <v>53</v>
      </c>
      <c r="V777" s="33" t="s">
        <v>60</v>
      </c>
      <c r="W777" s="33" t="s">
        <v>48</v>
      </c>
      <c r="X777" s="33" t="s">
        <v>48</v>
      </c>
      <c r="Y777" s="33" t="s">
        <v>48</v>
      </c>
      <c r="Z777" s="33" t="s">
        <v>48</v>
      </c>
      <c r="AA777" s="33" t="s">
        <v>48</v>
      </c>
      <c r="AB777" s="33" t="s">
        <v>48</v>
      </c>
      <c r="AC777" s="33" t="s">
        <v>123</v>
      </c>
      <c r="AD777" s="33" t="s">
        <v>123</v>
      </c>
    </row>
    <row r="778" spans="1:30" ht="36">
      <c r="A778" s="33" t="s">
        <v>1294</v>
      </c>
      <c r="B778" s="33" t="s">
        <v>41</v>
      </c>
      <c r="C778" s="33" t="s">
        <v>1295</v>
      </c>
      <c r="D778" s="33">
        <v>31002</v>
      </c>
      <c r="E778" s="33" t="s">
        <v>628</v>
      </c>
      <c r="F778" s="33" t="s">
        <v>1148</v>
      </c>
      <c r="G778" s="35">
        <v>0</v>
      </c>
      <c r="H778" s="34">
        <v>28333.33</v>
      </c>
      <c r="I778" s="33" t="s">
        <v>42</v>
      </c>
      <c r="J778" s="34">
        <v>1182040.25</v>
      </c>
      <c r="K778" s="33" t="s">
        <v>43</v>
      </c>
      <c r="L778" s="33" t="s">
        <v>52</v>
      </c>
      <c r="M778" s="33" t="s">
        <v>59</v>
      </c>
      <c r="N778" s="33" t="s">
        <v>45</v>
      </c>
      <c r="O778" s="33" t="s">
        <v>45</v>
      </c>
      <c r="P778" s="33" t="s">
        <v>45</v>
      </c>
      <c r="Q778" s="33" t="s">
        <v>45</v>
      </c>
      <c r="R778" s="33" t="s">
        <v>45</v>
      </c>
      <c r="S778" s="33" t="s">
        <v>45</v>
      </c>
      <c r="T778" s="33" t="s">
        <v>46</v>
      </c>
      <c r="U778" s="33" t="s">
        <v>53</v>
      </c>
      <c r="V778" s="33" t="s">
        <v>60</v>
      </c>
      <c r="W778" s="33" t="s">
        <v>48</v>
      </c>
      <c r="X778" s="33" t="s">
        <v>48</v>
      </c>
      <c r="Y778" s="33" t="s">
        <v>48</v>
      </c>
      <c r="Z778" s="33" t="s">
        <v>48</v>
      </c>
      <c r="AA778" s="33" t="s">
        <v>48</v>
      </c>
      <c r="AB778" s="33" t="s">
        <v>48</v>
      </c>
      <c r="AC778" s="33" t="s">
        <v>123</v>
      </c>
      <c r="AD778" s="33" t="s">
        <v>123</v>
      </c>
    </row>
    <row r="779" spans="1:30" ht="36">
      <c r="A779" s="33" t="s">
        <v>1294</v>
      </c>
      <c r="B779" s="33" t="s">
        <v>41</v>
      </c>
      <c r="C779" s="33" t="s">
        <v>1295</v>
      </c>
      <c r="D779" s="33">
        <v>31002</v>
      </c>
      <c r="E779" s="33" t="s">
        <v>628</v>
      </c>
      <c r="F779" s="33" t="s">
        <v>721</v>
      </c>
      <c r="G779" s="35">
        <v>0</v>
      </c>
      <c r="H779" s="34">
        <v>16666.669999999998</v>
      </c>
      <c r="I779" s="33" t="s">
        <v>42</v>
      </c>
      <c r="J779" s="34">
        <v>1198706.92</v>
      </c>
      <c r="K779" s="33" t="s">
        <v>43</v>
      </c>
      <c r="L779" s="33" t="s">
        <v>52</v>
      </c>
      <c r="M779" s="33" t="s">
        <v>59</v>
      </c>
      <c r="N779" s="33" t="s">
        <v>45</v>
      </c>
      <c r="O779" s="33" t="s">
        <v>45</v>
      </c>
      <c r="P779" s="33" t="s">
        <v>45</v>
      </c>
      <c r="Q779" s="33" t="s">
        <v>45</v>
      </c>
      <c r="R779" s="33" t="s">
        <v>45</v>
      </c>
      <c r="S779" s="33" t="s">
        <v>45</v>
      </c>
      <c r="T779" s="33" t="s">
        <v>46</v>
      </c>
      <c r="U779" s="33" t="s">
        <v>53</v>
      </c>
      <c r="V779" s="33" t="s">
        <v>60</v>
      </c>
      <c r="W779" s="33" t="s">
        <v>48</v>
      </c>
      <c r="X779" s="33" t="s">
        <v>48</v>
      </c>
      <c r="Y779" s="33" t="s">
        <v>48</v>
      </c>
      <c r="Z779" s="33" t="s">
        <v>48</v>
      </c>
      <c r="AA779" s="33" t="s">
        <v>48</v>
      </c>
      <c r="AB779" s="33" t="s">
        <v>48</v>
      </c>
      <c r="AC779" s="33" t="s">
        <v>123</v>
      </c>
      <c r="AD779" s="33" t="s">
        <v>123</v>
      </c>
    </row>
    <row r="780" spans="1:30" ht="36">
      <c r="A780" s="33" t="s">
        <v>1294</v>
      </c>
      <c r="B780" s="33" t="s">
        <v>41</v>
      </c>
      <c r="C780" s="33" t="s">
        <v>1295</v>
      </c>
      <c r="D780" s="33">
        <v>31002</v>
      </c>
      <c r="E780" s="33" t="s">
        <v>628</v>
      </c>
      <c r="F780" s="33" t="s">
        <v>1144</v>
      </c>
      <c r="G780" s="35">
        <v>0</v>
      </c>
      <c r="H780" s="34">
        <v>7916.67</v>
      </c>
      <c r="I780" s="33" t="s">
        <v>42</v>
      </c>
      <c r="J780" s="34">
        <v>1206623.5900000001</v>
      </c>
      <c r="K780" s="33" t="s">
        <v>43</v>
      </c>
      <c r="L780" s="33" t="s">
        <v>52</v>
      </c>
      <c r="M780" s="33" t="s">
        <v>59</v>
      </c>
      <c r="N780" s="33" t="s">
        <v>45</v>
      </c>
      <c r="O780" s="33" t="s">
        <v>45</v>
      </c>
      <c r="P780" s="33" t="s">
        <v>45</v>
      </c>
      <c r="Q780" s="33" t="s">
        <v>45</v>
      </c>
      <c r="R780" s="33" t="s">
        <v>45</v>
      </c>
      <c r="S780" s="33" t="s">
        <v>45</v>
      </c>
      <c r="T780" s="33" t="s">
        <v>46</v>
      </c>
      <c r="U780" s="33" t="s">
        <v>53</v>
      </c>
      <c r="V780" s="33" t="s">
        <v>60</v>
      </c>
      <c r="W780" s="33" t="s">
        <v>48</v>
      </c>
      <c r="X780" s="33" t="s">
        <v>48</v>
      </c>
      <c r="Y780" s="33" t="s">
        <v>48</v>
      </c>
      <c r="Z780" s="33" t="s">
        <v>48</v>
      </c>
      <c r="AA780" s="33" t="s">
        <v>48</v>
      </c>
      <c r="AB780" s="33" t="s">
        <v>48</v>
      </c>
      <c r="AC780" s="33" t="s">
        <v>123</v>
      </c>
      <c r="AD780" s="33" t="s">
        <v>123</v>
      </c>
    </row>
    <row r="781" spans="1:30" ht="36">
      <c r="A781" s="33" t="s">
        <v>1294</v>
      </c>
      <c r="B781" s="33" t="s">
        <v>41</v>
      </c>
      <c r="C781" s="33" t="s">
        <v>1295</v>
      </c>
      <c r="D781" s="33">
        <v>31002</v>
      </c>
      <c r="E781" s="33" t="s">
        <v>628</v>
      </c>
      <c r="F781" s="33" t="s">
        <v>1146</v>
      </c>
      <c r="G781" s="35">
        <v>0</v>
      </c>
      <c r="H781" s="34">
        <v>30833.33</v>
      </c>
      <c r="I781" s="33" t="s">
        <v>42</v>
      </c>
      <c r="J781" s="34">
        <v>1237456.92</v>
      </c>
      <c r="K781" s="33" t="s">
        <v>43</v>
      </c>
      <c r="L781" s="33" t="s">
        <v>52</v>
      </c>
      <c r="M781" s="33" t="s">
        <v>59</v>
      </c>
      <c r="N781" s="33" t="s">
        <v>45</v>
      </c>
      <c r="O781" s="33" t="s">
        <v>45</v>
      </c>
      <c r="P781" s="33" t="s">
        <v>45</v>
      </c>
      <c r="Q781" s="33" t="s">
        <v>45</v>
      </c>
      <c r="R781" s="33" t="s">
        <v>45</v>
      </c>
      <c r="S781" s="33" t="s">
        <v>45</v>
      </c>
      <c r="T781" s="33" t="s">
        <v>46</v>
      </c>
      <c r="U781" s="33" t="s">
        <v>53</v>
      </c>
      <c r="V781" s="33" t="s">
        <v>60</v>
      </c>
      <c r="W781" s="33" t="s">
        <v>48</v>
      </c>
      <c r="X781" s="33" t="s">
        <v>48</v>
      </c>
      <c r="Y781" s="33" t="s">
        <v>48</v>
      </c>
      <c r="Z781" s="33" t="s">
        <v>48</v>
      </c>
      <c r="AA781" s="33" t="s">
        <v>48</v>
      </c>
      <c r="AB781" s="33" t="s">
        <v>48</v>
      </c>
      <c r="AC781" s="33" t="s">
        <v>123</v>
      </c>
      <c r="AD781" s="33" t="s">
        <v>123</v>
      </c>
    </row>
    <row r="782" spans="1:30" ht="36">
      <c r="A782" s="33" t="s">
        <v>1294</v>
      </c>
      <c r="B782" s="33" t="s">
        <v>41</v>
      </c>
      <c r="C782" s="33" t="s">
        <v>1295</v>
      </c>
      <c r="D782" s="33">
        <v>31008</v>
      </c>
      <c r="E782" s="33" t="s">
        <v>966</v>
      </c>
      <c r="F782" s="33" t="s">
        <v>1308</v>
      </c>
      <c r="G782" s="34">
        <v>308333.3</v>
      </c>
      <c r="H782" s="35">
        <v>0</v>
      </c>
      <c r="I782" s="33" t="s">
        <v>42</v>
      </c>
      <c r="J782" s="34">
        <v>929123.62</v>
      </c>
      <c r="K782" s="33" t="s">
        <v>43</v>
      </c>
      <c r="L782" s="33" t="s">
        <v>52</v>
      </c>
      <c r="M782" s="33" t="s">
        <v>59</v>
      </c>
      <c r="N782" s="33" t="s">
        <v>45</v>
      </c>
      <c r="O782" s="33" t="s">
        <v>45</v>
      </c>
      <c r="P782" s="33" t="s">
        <v>45</v>
      </c>
      <c r="Q782" s="33" t="s">
        <v>45</v>
      </c>
      <c r="R782" s="33" t="s">
        <v>45</v>
      </c>
      <c r="S782" s="33" t="s">
        <v>45</v>
      </c>
      <c r="T782" s="33" t="s">
        <v>46</v>
      </c>
      <c r="U782" s="33" t="s">
        <v>53</v>
      </c>
      <c r="V782" s="33" t="s">
        <v>60</v>
      </c>
      <c r="W782" s="33" t="s">
        <v>48</v>
      </c>
      <c r="X782" s="33" t="s">
        <v>48</v>
      </c>
      <c r="Y782" s="33" t="s">
        <v>48</v>
      </c>
      <c r="Z782" s="33" t="s">
        <v>48</v>
      </c>
      <c r="AA782" s="33" t="s">
        <v>48</v>
      </c>
      <c r="AB782" s="33" t="s">
        <v>48</v>
      </c>
      <c r="AC782" s="33" t="s">
        <v>123</v>
      </c>
      <c r="AD782" s="33" t="s">
        <v>123</v>
      </c>
    </row>
    <row r="783" spans="1:30" ht="36">
      <c r="A783" s="33" t="s">
        <v>1294</v>
      </c>
      <c r="B783" s="33" t="s">
        <v>41</v>
      </c>
      <c r="C783" s="33" t="s">
        <v>1295</v>
      </c>
      <c r="D783" s="33">
        <v>31002</v>
      </c>
      <c r="E783" s="33" t="s">
        <v>628</v>
      </c>
      <c r="F783" s="33" t="s">
        <v>1260</v>
      </c>
      <c r="G783" s="35">
        <v>0</v>
      </c>
      <c r="H783" s="34">
        <v>8969</v>
      </c>
      <c r="I783" s="33" t="s">
        <v>42</v>
      </c>
      <c r="J783" s="34">
        <v>6549456</v>
      </c>
      <c r="K783" s="33" t="s">
        <v>43</v>
      </c>
      <c r="L783" s="33" t="s">
        <v>49</v>
      </c>
      <c r="M783" s="33" t="s">
        <v>59</v>
      </c>
      <c r="N783" s="33" t="s">
        <v>45</v>
      </c>
      <c r="O783" s="33" t="s">
        <v>45</v>
      </c>
      <c r="P783" s="33" t="s">
        <v>45</v>
      </c>
      <c r="Q783" s="33" t="s">
        <v>45</v>
      </c>
      <c r="R783" s="33" t="s">
        <v>45</v>
      </c>
      <c r="S783" s="33" t="s">
        <v>45</v>
      </c>
      <c r="T783" s="33" t="s">
        <v>46</v>
      </c>
      <c r="U783" s="33" t="s">
        <v>50</v>
      </c>
      <c r="V783" s="33" t="s">
        <v>60</v>
      </c>
      <c r="W783" s="33" t="s">
        <v>48</v>
      </c>
      <c r="X783" s="33" t="s">
        <v>48</v>
      </c>
      <c r="Y783" s="33" t="s">
        <v>48</v>
      </c>
      <c r="Z783" s="33" t="s">
        <v>48</v>
      </c>
      <c r="AA783" s="33" t="s">
        <v>48</v>
      </c>
      <c r="AB783" s="33" t="s">
        <v>48</v>
      </c>
      <c r="AC783" s="33" t="s">
        <v>123</v>
      </c>
      <c r="AD783" s="33" t="s">
        <v>123</v>
      </c>
    </row>
    <row r="784" spans="1:30" ht="36">
      <c r="A784" s="33" t="s">
        <v>1294</v>
      </c>
      <c r="B784" s="33" t="s">
        <v>41</v>
      </c>
      <c r="C784" s="33" t="s">
        <v>1295</v>
      </c>
      <c r="D784" s="33">
        <v>31002</v>
      </c>
      <c r="E784" s="33" t="s">
        <v>628</v>
      </c>
      <c r="F784" s="33" t="s">
        <v>1260</v>
      </c>
      <c r="G784" s="35">
        <v>0</v>
      </c>
      <c r="H784" s="34">
        <v>15060</v>
      </c>
      <c r="I784" s="33" t="s">
        <v>42</v>
      </c>
      <c r="J784" s="34">
        <v>6564516</v>
      </c>
      <c r="K784" s="33" t="s">
        <v>43</v>
      </c>
      <c r="L784" s="33" t="s">
        <v>49</v>
      </c>
      <c r="M784" s="33" t="s">
        <v>59</v>
      </c>
      <c r="N784" s="33" t="s">
        <v>45</v>
      </c>
      <c r="O784" s="33" t="s">
        <v>45</v>
      </c>
      <c r="P784" s="33" t="s">
        <v>45</v>
      </c>
      <c r="Q784" s="33" t="s">
        <v>45</v>
      </c>
      <c r="R784" s="33" t="s">
        <v>45</v>
      </c>
      <c r="S784" s="33" t="s">
        <v>45</v>
      </c>
      <c r="T784" s="33" t="s">
        <v>46</v>
      </c>
      <c r="U784" s="33" t="s">
        <v>50</v>
      </c>
      <c r="V784" s="33" t="s">
        <v>60</v>
      </c>
      <c r="W784" s="33" t="s">
        <v>48</v>
      </c>
      <c r="X784" s="33" t="s">
        <v>48</v>
      </c>
      <c r="Y784" s="33" t="s">
        <v>48</v>
      </c>
      <c r="Z784" s="33" t="s">
        <v>48</v>
      </c>
      <c r="AA784" s="33" t="s">
        <v>48</v>
      </c>
      <c r="AB784" s="33" t="s">
        <v>48</v>
      </c>
      <c r="AC784" s="33" t="s">
        <v>123</v>
      </c>
      <c r="AD784" s="33" t="s">
        <v>123</v>
      </c>
    </row>
    <row r="785" spans="1:30" ht="36">
      <c r="A785" s="33" t="s">
        <v>1294</v>
      </c>
      <c r="B785" s="33" t="s">
        <v>41</v>
      </c>
      <c r="C785" s="33" t="s">
        <v>1295</v>
      </c>
      <c r="D785" s="33">
        <v>31002</v>
      </c>
      <c r="E785" s="33" t="s">
        <v>628</v>
      </c>
      <c r="F785" s="33" t="s">
        <v>62</v>
      </c>
      <c r="G785" s="35">
        <v>0</v>
      </c>
      <c r="H785" s="34">
        <v>300000</v>
      </c>
      <c r="I785" s="33" t="s">
        <v>42</v>
      </c>
      <c r="J785" s="34">
        <v>6864516</v>
      </c>
      <c r="K785" s="33" t="s">
        <v>43</v>
      </c>
      <c r="L785" s="33" t="s">
        <v>49</v>
      </c>
      <c r="M785" s="33" t="s">
        <v>59</v>
      </c>
      <c r="N785" s="33" t="s">
        <v>45</v>
      </c>
      <c r="O785" s="33" t="s">
        <v>45</v>
      </c>
      <c r="P785" s="33" t="s">
        <v>45</v>
      </c>
      <c r="Q785" s="33" t="s">
        <v>45</v>
      </c>
      <c r="R785" s="33" t="s">
        <v>45</v>
      </c>
      <c r="S785" s="33" t="s">
        <v>45</v>
      </c>
      <c r="T785" s="33" t="s">
        <v>46</v>
      </c>
      <c r="U785" s="33" t="s">
        <v>50</v>
      </c>
      <c r="V785" s="33" t="s">
        <v>60</v>
      </c>
      <c r="W785" s="33" t="s">
        <v>48</v>
      </c>
      <c r="X785" s="33" t="s">
        <v>48</v>
      </c>
      <c r="Y785" s="33" t="s">
        <v>48</v>
      </c>
      <c r="Z785" s="33" t="s">
        <v>48</v>
      </c>
      <c r="AA785" s="33" t="s">
        <v>48</v>
      </c>
      <c r="AB785" s="33" t="s">
        <v>48</v>
      </c>
      <c r="AC785" s="33" t="s">
        <v>123</v>
      </c>
      <c r="AD785" s="33" t="s">
        <v>123</v>
      </c>
    </row>
    <row r="786" spans="1:30" ht="36">
      <c r="A786" s="33" t="s">
        <v>1294</v>
      </c>
      <c r="B786" s="33" t="s">
        <v>41</v>
      </c>
      <c r="C786" s="33" t="s">
        <v>1305</v>
      </c>
      <c r="D786" s="33">
        <v>31483</v>
      </c>
      <c r="E786" s="33" t="s">
        <v>154</v>
      </c>
      <c r="F786" s="33" t="s">
        <v>1309</v>
      </c>
      <c r="G786" s="34">
        <v>26907</v>
      </c>
      <c r="H786" s="35">
        <v>0</v>
      </c>
      <c r="I786" s="33" t="s">
        <v>42</v>
      </c>
      <c r="J786" s="34">
        <v>6837609</v>
      </c>
      <c r="K786" s="33" t="s">
        <v>43</v>
      </c>
      <c r="L786" s="33" t="s">
        <v>49</v>
      </c>
      <c r="M786" s="33" t="s">
        <v>59</v>
      </c>
      <c r="N786" s="33" t="s">
        <v>45</v>
      </c>
      <c r="O786" s="33" t="s">
        <v>45</v>
      </c>
      <c r="P786" s="33" t="s">
        <v>45</v>
      </c>
      <c r="Q786" s="33" t="s">
        <v>45</v>
      </c>
      <c r="R786" s="33" t="s">
        <v>45</v>
      </c>
      <c r="S786" s="33" t="s">
        <v>45</v>
      </c>
      <c r="T786" s="33" t="s">
        <v>46</v>
      </c>
      <c r="U786" s="33" t="s">
        <v>50</v>
      </c>
      <c r="V786" s="33" t="s">
        <v>60</v>
      </c>
      <c r="W786" s="33" t="s">
        <v>48</v>
      </c>
      <c r="X786" s="33" t="s">
        <v>48</v>
      </c>
      <c r="Y786" s="33" t="s">
        <v>48</v>
      </c>
      <c r="Z786" s="33" t="s">
        <v>48</v>
      </c>
      <c r="AA786" s="33" t="s">
        <v>48</v>
      </c>
      <c r="AB786" s="33" t="s">
        <v>48</v>
      </c>
      <c r="AC786" s="33" t="s">
        <v>123</v>
      </c>
      <c r="AD786" s="33" t="s">
        <v>123</v>
      </c>
    </row>
    <row r="787" spans="1:30" ht="36">
      <c r="A787" s="33" t="s">
        <v>1294</v>
      </c>
      <c r="B787" s="33" t="s">
        <v>41</v>
      </c>
      <c r="C787" s="33" t="s">
        <v>1298</v>
      </c>
      <c r="D787" s="33">
        <v>28935</v>
      </c>
      <c r="E787" s="33" t="s">
        <v>1299</v>
      </c>
      <c r="F787" s="33" t="s">
        <v>1310</v>
      </c>
      <c r="G787" s="34">
        <v>138067.96</v>
      </c>
      <c r="H787" s="35">
        <v>0</v>
      </c>
      <c r="I787" s="33" t="s">
        <v>42</v>
      </c>
      <c r="J787" s="34">
        <v>156624.07</v>
      </c>
      <c r="K787" s="33" t="s">
        <v>43</v>
      </c>
      <c r="L787" s="33" t="s">
        <v>85</v>
      </c>
      <c r="M787" s="33" t="s">
        <v>59</v>
      </c>
      <c r="N787" s="33" t="s">
        <v>45</v>
      </c>
      <c r="O787" s="33" t="s">
        <v>45</v>
      </c>
      <c r="P787" s="33" t="s">
        <v>45</v>
      </c>
      <c r="Q787" s="33" t="s">
        <v>45</v>
      </c>
      <c r="R787" s="33" t="s">
        <v>45</v>
      </c>
      <c r="S787" s="33" t="s">
        <v>45</v>
      </c>
      <c r="T787" s="33" t="s">
        <v>46</v>
      </c>
      <c r="U787" s="33" t="s">
        <v>1120</v>
      </c>
      <c r="V787" s="33" t="s">
        <v>60</v>
      </c>
      <c r="W787" s="33" t="s">
        <v>48</v>
      </c>
      <c r="X787" s="33" t="s">
        <v>48</v>
      </c>
      <c r="Y787" s="33" t="s">
        <v>48</v>
      </c>
      <c r="Z787" s="33" t="s">
        <v>48</v>
      </c>
      <c r="AA787" s="33" t="s">
        <v>48</v>
      </c>
      <c r="AB787" s="33" t="s">
        <v>48</v>
      </c>
      <c r="AC787" s="33" t="s">
        <v>123</v>
      </c>
      <c r="AD787" s="33" t="s">
        <v>123</v>
      </c>
    </row>
    <row r="788" spans="1:30" ht="36">
      <c r="A788" s="33" t="s">
        <v>1294</v>
      </c>
      <c r="B788" s="33" t="s">
        <v>41</v>
      </c>
      <c r="C788" s="33" t="s">
        <v>1295</v>
      </c>
      <c r="D788" s="33">
        <v>31009</v>
      </c>
      <c r="E788" s="33" t="s">
        <v>1301</v>
      </c>
      <c r="F788" s="33" t="s">
        <v>92</v>
      </c>
      <c r="G788" s="35">
        <v>0</v>
      </c>
      <c r="H788" s="34">
        <v>26666.67</v>
      </c>
      <c r="I788" s="33" t="s">
        <v>42</v>
      </c>
      <c r="J788" s="34">
        <v>183290.74</v>
      </c>
      <c r="K788" s="33" t="s">
        <v>43</v>
      </c>
      <c r="L788" s="33" t="s">
        <v>85</v>
      </c>
      <c r="M788" s="33" t="s">
        <v>59</v>
      </c>
      <c r="N788" s="33" t="s">
        <v>45</v>
      </c>
      <c r="O788" s="33" t="s">
        <v>45</v>
      </c>
      <c r="P788" s="33" t="s">
        <v>45</v>
      </c>
      <c r="Q788" s="33" t="s">
        <v>45</v>
      </c>
      <c r="R788" s="33" t="s">
        <v>45</v>
      </c>
      <c r="S788" s="33" t="s">
        <v>45</v>
      </c>
      <c r="T788" s="33" t="s">
        <v>46</v>
      </c>
      <c r="U788" s="33" t="s">
        <v>1120</v>
      </c>
      <c r="V788" s="33" t="s">
        <v>60</v>
      </c>
      <c r="W788" s="33" t="s">
        <v>48</v>
      </c>
      <c r="X788" s="33" t="s">
        <v>48</v>
      </c>
      <c r="Y788" s="33" t="s">
        <v>48</v>
      </c>
      <c r="Z788" s="33" t="s">
        <v>48</v>
      </c>
      <c r="AA788" s="33" t="s">
        <v>48</v>
      </c>
      <c r="AB788" s="33" t="s">
        <v>48</v>
      </c>
      <c r="AC788" s="33" t="s">
        <v>123</v>
      </c>
      <c r="AD788" s="33" t="s">
        <v>123</v>
      </c>
    </row>
    <row r="789" spans="1:30" ht="36">
      <c r="A789" s="33" t="s">
        <v>1294</v>
      </c>
      <c r="B789" s="33" t="s">
        <v>41</v>
      </c>
      <c r="C789" s="33" t="s">
        <v>1295</v>
      </c>
      <c r="D789" s="33">
        <v>31002</v>
      </c>
      <c r="E789" s="33" t="s">
        <v>628</v>
      </c>
      <c r="F789" s="33" t="s">
        <v>1261</v>
      </c>
      <c r="G789" s="35">
        <v>0</v>
      </c>
      <c r="H789" s="34">
        <v>61433.440000000002</v>
      </c>
      <c r="I789" s="33" t="s">
        <v>42</v>
      </c>
      <c r="J789" s="34">
        <v>245733.76000000001</v>
      </c>
      <c r="K789" s="33" t="s">
        <v>43</v>
      </c>
      <c r="L789" s="33" t="s">
        <v>292</v>
      </c>
      <c r="M789" s="33" t="s">
        <v>59</v>
      </c>
      <c r="N789" s="33" t="s">
        <v>45</v>
      </c>
      <c r="O789" s="33" t="s">
        <v>45</v>
      </c>
      <c r="P789" s="33" t="s">
        <v>45</v>
      </c>
      <c r="Q789" s="33" t="s">
        <v>45</v>
      </c>
      <c r="R789" s="33" t="s">
        <v>45</v>
      </c>
      <c r="S789" s="33" t="s">
        <v>45</v>
      </c>
      <c r="T789" s="33" t="s">
        <v>46</v>
      </c>
      <c r="U789" s="33" t="s">
        <v>293</v>
      </c>
      <c r="V789" s="33" t="s">
        <v>60</v>
      </c>
      <c r="W789" s="33" t="s">
        <v>48</v>
      </c>
      <c r="X789" s="33" t="s">
        <v>48</v>
      </c>
      <c r="Y789" s="33" t="s">
        <v>48</v>
      </c>
      <c r="Z789" s="33" t="s">
        <v>48</v>
      </c>
      <c r="AA789" s="33" t="s">
        <v>48</v>
      </c>
      <c r="AB789" s="33" t="s">
        <v>48</v>
      </c>
      <c r="AC789" s="33" t="s">
        <v>123</v>
      </c>
      <c r="AD789" s="33" t="s">
        <v>123</v>
      </c>
    </row>
    <row r="791" spans="1:30" ht="36">
      <c r="A791" s="33" t="s">
        <v>1313</v>
      </c>
      <c r="B791" s="33" t="s">
        <v>41</v>
      </c>
      <c r="C791" s="33" t="s">
        <v>1317</v>
      </c>
      <c r="D791" s="33">
        <v>35412</v>
      </c>
      <c r="E791" s="33" t="s">
        <v>99</v>
      </c>
      <c r="F791" s="33" t="s">
        <v>1326</v>
      </c>
      <c r="G791" s="35">
        <v>0</v>
      </c>
      <c r="H791" s="34">
        <v>143477.46</v>
      </c>
      <c r="I791" s="33" t="s">
        <v>42</v>
      </c>
      <c r="J791" s="34">
        <v>306338.21000000002</v>
      </c>
      <c r="K791" s="33" t="s">
        <v>43</v>
      </c>
      <c r="L791" s="33" t="s">
        <v>44</v>
      </c>
      <c r="M791" s="33" t="s">
        <v>59</v>
      </c>
      <c r="N791" s="33" t="s">
        <v>45</v>
      </c>
      <c r="O791" s="33" t="s">
        <v>45</v>
      </c>
      <c r="P791" s="33" t="s">
        <v>45</v>
      </c>
      <c r="Q791" s="33" t="s">
        <v>45</v>
      </c>
      <c r="R791" s="33" t="s">
        <v>45</v>
      </c>
      <c r="S791" s="33" t="s">
        <v>45</v>
      </c>
      <c r="T791" s="33" t="s">
        <v>46</v>
      </c>
      <c r="U791" s="33" t="s">
        <v>1210</v>
      </c>
      <c r="V791" s="33" t="s">
        <v>60</v>
      </c>
      <c r="W791" s="33" t="s">
        <v>48</v>
      </c>
      <c r="X791" s="33" t="s">
        <v>48</v>
      </c>
      <c r="Y791" s="33" t="s">
        <v>48</v>
      </c>
      <c r="Z791" s="33" t="s">
        <v>48</v>
      </c>
      <c r="AA791" s="33" t="s">
        <v>48</v>
      </c>
      <c r="AB791" s="33" t="s">
        <v>48</v>
      </c>
      <c r="AC791" s="33" t="s">
        <v>123</v>
      </c>
      <c r="AD791" s="33" t="s">
        <v>123</v>
      </c>
    </row>
    <row r="792" spans="1:30" ht="36">
      <c r="A792" s="33" t="s">
        <v>1313</v>
      </c>
      <c r="B792" s="33" t="s">
        <v>41</v>
      </c>
      <c r="C792" s="33" t="s">
        <v>1314</v>
      </c>
      <c r="D792" s="33">
        <v>35053</v>
      </c>
      <c r="E792" s="33" t="s">
        <v>181</v>
      </c>
      <c r="F792" s="33" t="s">
        <v>1119</v>
      </c>
      <c r="G792" s="34">
        <v>399956.92</v>
      </c>
      <c r="H792" s="35">
        <v>0</v>
      </c>
      <c r="I792" s="33" t="s">
        <v>42</v>
      </c>
      <c r="J792" s="34">
        <v>529166.69999999995</v>
      </c>
      <c r="K792" s="33" t="s">
        <v>43</v>
      </c>
      <c r="L792" s="33" t="s">
        <v>52</v>
      </c>
      <c r="M792" s="33" t="s">
        <v>59</v>
      </c>
      <c r="N792" s="33" t="s">
        <v>45</v>
      </c>
      <c r="O792" s="33" t="s">
        <v>45</v>
      </c>
      <c r="P792" s="33" t="s">
        <v>45</v>
      </c>
      <c r="Q792" s="33" t="s">
        <v>45</v>
      </c>
      <c r="R792" s="33" t="s">
        <v>45</v>
      </c>
      <c r="S792" s="33" t="s">
        <v>45</v>
      </c>
      <c r="T792" s="33" t="s">
        <v>46</v>
      </c>
      <c r="U792" s="33" t="s">
        <v>53</v>
      </c>
      <c r="V792" s="33" t="s">
        <v>60</v>
      </c>
      <c r="W792" s="33" t="s">
        <v>48</v>
      </c>
      <c r="X792" s="33" t="s">
        <v>48</v>
      </c>
      <c r="Y792" s="33" t="s">
        <v>48</v>
      </c>
      <c r="Z792" s="33" t="s">
        <v>48</v>
      </c>
      <c r="AA792" s="33" t="s">
        <v>48</v>
      </c>
      <c r="AB792" s="33" t="s">
        <v>48</v>
      </c>
      <c r="AC792" s="33" t="s">
        <v>123</v>
      </c>
      <c r="AD792" s="33" t="s">
        <v>123</v>
      </c>
    </row>
    <row r="793" spans="1:30" ht="36">
      <c r="A793" s="33" t="s">
        <v>1313</v>
      </c>
      <c r="B793" s="33" t="s">
        <v>41</v>
      </c>
      <c r="C793" s="33" t="s">
        <v>1314</v>
      </c>
      <c r="D793" s="33">
        <v>35049</v>
      </c>
      <c r="E793" s="33" t="s">
        <v>61</v>
      </c>
      <c r="F793" s="33" t="s">
        <v>1148</v>
      </c>
      <c r="G793" s="35">
        <v>0</v>
      </c>
      <c r="H793" s="34">
        <v>28333.33</v>
      </c>
      <c r="I793" s="33" t="s">
        <v>42</v>
      </c>
      <c r="J793" s="34">
        <v>557500.03</v>
      </c>
      <c r="K793" s="33" t="s">
        <v>43</v>
      </c>
      <c r="L793" s="33" t="s">
        <v>52</v>
      </c>
      <c r="M793" s="33" t="s">
        <v>59</v>
      </c>
      <c r="N793" s="33" t="s">
        <v>45</v>
      </c>
      <c r="O793" s="33" t="s">
        <v>45</v>
      </c>
      <c r="P793" s="33" t="s">
        <v>45</v>
      </c>
      <c r="Q793" s="33" t="s">
        <v>45</v>
      </c>
      <c r="R793" s="33" t="s">
        <v>45</v>
      </c>
      <c r="S793" s="33" t="s">
        <v>45</v>
      </c>
      <c r="T793" s="33" t="s">
        <v>46</v>
      </c>
      <c r="U793" s="33" t="s">
        <v>53</v>
      </c>
      <c r="V793" s="33" t="s">
        <v>60</v>
      </c>
      <c r="W793" s="33" t="s">
        <v>48</v>
      </c>
      <c r="X793" s="33" t="s">
        <v>48</v>
      </c>
      <c r="Y793" s="33" t="s">
        <v>48</v>
      </c>
      <c r="Z793" s="33" t="s">
        <v>48</v>
      </c>
      <c r="AA793" s="33" t="s">
        <v>48</v>
      </c>
      <c r="AB793" s="33" t="s">
        <v>48</v>
      </c>
      <c r="AC793" s="33" t="s">
        <v>123</v>
      </c>
      <c r="AD793" s="33" t="s">
        <v>123</v>
      </c>
    </row>
    <row r="794" spans="1:30" ht="36">
      <c r="A794" s="33" t="s">
        <v>1313</v>
      </c>
      <c r="B794" s="33" t="s">
        <v>41</v>
      </c>
      <c r="C794" s="33" t="s">
        <v>1314</v>
      </c>
      <c r="D794" s="33">
        <v>35049</v>
      </c>
      <c r="E794" s="33" t="s">
        <v>61</v>
      </c>
      <c r="F794" s="33" t="s">
        <v>1144</v>
      </c>
      <c r="G794" s="35">
        <v>0</v>
      </c>
      <c r="H794" s="34">
        <v>7916.67</v>
      </c>
      <c r="I794" s="33" t="s">
        <v>42</v>
      </c>
      <c r="J794" s="34">
        <v>565416.69999999995</v>
      </c>
      <c r="K794" s="33" t="s">
        <v>43</v>
      </c>
      <c r="L794" s="33" t="s">
        <v>52</v>
      </c>
      <c r="M794" s="33" t="s">
        <v>59</v>
      </c>
      <c r="N794" s="33" t="s">
        <v>45</v>
      </c>
      <c r="O794" s="33" t="s">
        <v>45</v>
      </c>
      <c r="P794" s="33" t="s">
        <v>45</v>
      </c>
      <c r="Q794" s="33" t="s">
        <v>45</v>
      </c>
      <c r="R794" s="33" t="s">
        <v>45</v>
      </c>
      <c r="S794" s="33" t="s">
        <v>45</v>
      </c>
      <c r="T794" s="33" t="s">
        <v>46</v>
      </c>
      <c r="U794" s="33" t="s">
        <v>53</v>
      </c>
      <c r="V794" s="33" t="s">
        <v>60</v>
      </c>
      <c r="W794" s="33" t="s">
        <v>48</v>
      </c>
      <c r="X794" s="33" t="s">
        <v>48</v>
      </c>
      <c r="Y794" s="33" t="s">
        <v>48</v>
      </c>
      <c r="Z794" s="33" t="s">
        <v>48</v>
      </c>
      <c r="AA794" s="33" t="s">
        <v>48</v>
      </c>
      <c r="AB794" s="33" t="s">
        <v>48</v>
      </c>
      <c r="AC794" s="33" t="s">
        <v>123</v>
      </c>
      <c r="AD794" s="33" t="s">
        <v>123</v>
      </c>
    </row>
    <row r="795" spans="1:30" ht="36">
      <c r="A795" s="33" t="s">
        <v>1313</v>
      </c>
      <c r="B795" s="33" t="s">
        <v>41</v>
      </c>
      <c r="C795" s="33" t="s">
        <v>1314</v>
      </c>
      <c r="D795" s="33">
        <v>35049</v>
      </c>
      <c r="E795" s="33" t="s">
        <v>61</v>
      </c>
      <c r="F795" s="33" t="s">
        <v>721</v>
      </c>
      <c r="G795" s="35">
        <v>0</v>
      </c>
      <c r="H795" s="34">
        <v>16666.669999999998</v>
      </c>
      <c r="I795" s="33" t="s">
        <v>42</v>
      </c>
      <c r="J795" s="34">
        <v>582083.37</v>
      </c>
      <c r="K795" s="33" t="s">
        <v>43</v>
      </c>
      <c r="L795" s="33" t="s">
        <v>52</v>
      </c>
      <c r="M795" s="33" t="s">
        <v>59</v>
      </c>
      <c r="N795" s="33" t="s">
        <v>45</v>
      </c>
      <c r="O795" s="33" t="s">
        <v>45</v>
      </c>
      <c r="P795" s="33" t="s">
        <v>45</v>
      </c>
      <c r="Q795" s="33" t="s">
        <v>45</v>
      </c>
      <c r="R795" s="33" t="s">
        <v>45</v>
      </c>
      <c r="S795" s="33" t="s">
        <v>45</v>
      </c>
      <c r="T795" s="33" t="s">
        <v>46</v>
      </c>
      <c r="U795" s="33" t="s">
        <v>53</v>
      </c>
      <c r="V795" s="33" t="s">
        <v>60</v>
      </c>
      <c r="W795" s="33" t="s">
        <v>48</v>
      </c>
      <c r="X795" s="33" t="s">
        <v>48</v>
      </c>
      <c r="Y795" s="33" t="s">
        <v>48</v>
      </c>
      <c r="Z795" s="33" t="s">
        <v>48</v>
      </c>
      <c r="AA795" s="33" t="s">
        <v>48</v>
      </c>
      <c r="AB795" s="33" t="s">
        <v>48</v>
      </c>
      <c r="AC795" s="33" t="s">
        <v>123</v>
      </c>
      <c r="AD795" s="33" t="s">
        <v>123</v>
      </c>
    </row>
    <row r="796" spans="1:30" ht="36">
      <c r="A796" s="33" t="s">
        <v>1313</v>
      </c>
      <c r="B796" s="33" t="s">
        <v>41</v>
      </c>
      <c r="C796" s="33" t="s">
        <v>1314</v>
      </c>
      <c r="D796" s="33">
        <v>35049</v>
      </c>
      <c r="E796" s="33" t="s">
        <v>61</v>
      </c>
      <c r="F796" s="33" t="s">
        <v>1260</v>
      </c>
      <c r="G796" s="35">
        <v>0</v>
      </c>
      <c r="H796" s="34">
        <v>8969</v>
      </c>
      <c r="I796" s="33" t="s">
        <v>42</v>
      </c>
      <c r="J796" s="34">
        <v>6846578</v>
      </c>
      <c r="K796" s="33" t="s">
        <v>43</v>
      </c>
      <c r="L796" s="33" t="s">
        <v>49</v>
      </c>
      <c r="M796" s="33" t="s">
        <v>59</v>
      </c>
      <c r="N796" s="33" t="s">
        <v>45</v>
      </c>
      <c r="O796" s="33" t="s">
        <v>45</v>
      </c>
      <c r="P796" s="33" t="s">
        <v>45</v>
      </c>
      <c r="Q796" s="33" t="s">
        <v>45</v>
      </c>
      <c r="R796" s="33" t="s">
        <v>45</v>
      </c>
      <c r="S796" s="33" t="s">
        <v>45</v>
      </c>
      <c r="T796" s="33" t="s">
        <v>46</v>
      </c>
      <c r="U796" s="33" t="s">
        <v>50</v>
      </c>
      <c r="V796" s="33" t="s">
        <v>60</v>
      </c>
      <c r="W796" s="33" t="s">
        <v>48</v>
      </c>
      <c r="X796" s="33" t="s">
        <v>48</v>
      </c>
      <c r="Y796" s="33" t="s">
        <v>48</v>
      </c>
      <c r="Z796" s="33" t="s">
        <v>48</v>
      </c>
      <c r="AA796" s="33" t="s">
        <v>48</v>
      </c>
      <c r="AB796" s="33" t="s">
        <v>48</v>
      </c>
      <c r="AC796" s="33" t="s">
        <v>123</v>
      </c>
      <c r="AD796" s="33" t="s">
        <v>123</v>
      </c>
    </row>
    <row r="797" spans="1:30" ht="36">
      <c r="A797" s="33" t="s">
        <v>1313</v>
      </c>
      <c r="B797" s="33" t="s">
        <v>41</v>
      </c>
      <c r="C797" s="33" t="s">
        <v>1314</v>
      </c>
      <c r="D797" s="33">
        <v>35049</v>
      </c>
      <c r="E797" s="33" t="s">
        <v>61</v>
      </c>
      <c r="F797" s="33" t="s">
        <v>62</v>
      </c>
      <c r="G797" s="35">
        <v>0</v>
      </c>
      <c r="H797" s="34">
        <v>300000</v>
      </c>
      <c r="I797" s="33" t="s">
        <v>42</v>
      </c>
      <c r="J797" s="34">
        <v>7146578</v>
      </c>
      <c r="K797" s="33" t="s">
        <v>43</v>
      </c>
      <c r="L797" s="33" t="s">
        <v>49</v>
      </c>
      <c r="M797" s="33" t="s">
        <v>59</v>
      </c>
      <c r="N797" s="33" t="s">
        <v>45</v>
      </c>
      <c r="O797" s="33" t="s">
        <v>45</v>
      </c>
      <c r="P797" s="33" t="s">
        <v>45</v>
      </c>
      <c r="Q797" s="33" t="s">
        <v>45</v>
      </c>
      <c r="R797" s="33" t="s">
        <v>45</v>
      </c>
      <c r="S797" s="33" t="s">
        <v>45</v>
      </c>
      <c r="T797" s="33" t="s">
        <v>46</v>
      </c>
      <c r="U797" s="33" t="s">
        <v>50</v>
      </c>
      <c r="V797" s="33" t="s">
        <v>60</v>
      </c>
      <c r="W797" s="33" t="s">
        <v>48</v>
      </c>
      <c r="X797" s="33" t="s">
        <v>48</v>
      </c>
      <c r="Y797" s="33" t="s">
        <v>48</v>
      </c>
      <c r="Z797" s="33" t="s">
        <v>48</v>
      </c>
      <c r="AA797" s="33" t="s">
        <v>48</v>
      </c>
      <c r="AB797" s="33" t="s">
        <v>48</v>
      </c>
      <c r="AC797" s="33" t="s">
        <v>123</v>
      </c>
      <c r="AD797" s="33" t="s">
        <v>123</v>
      </c>
    </row>
    <row r="798" spans="1:30" ht="36">
      <c r="A798" s="33" t="s">
        <v>1313</v>
      </c>
      <c r="B798" s="33" t="s">
        <v>41</v>
      </c>
      <c r="C798" s="33" t="s">
        <v>1314</v>
      </c>
      <c r="D798" s="33">
        <v>35049</v>
      </c>
      <c r="E798" s="33" t="s">
        <v>61</v>
      </c>
      <c r="F798" s="33" t="s">
        <v>1260</v>
      </c>
      <c r="G798" s="35">
        <v>0</v>
      </c>
      <c r="H798" s="34">
        <v>15060</v>
      </c>
      <c r="I798" s="33" t="s">
        <v>42</v>
      </c>
      <c r="J798" s="34">
        <v>7161638</v>
      </c>
      <c r="K798" s="33" t="s">
        <v>43</v>
      </c>
      <c r="L798" s="33" t="s">
        <v>49</v>
      </c>
      <c r="M798" s="33" t="s">
        <v>59</v>
      </c>
      <c r="N798" s="33" t="s">
        <v>45</v>
      </c>
      <c r="O798" s="33" t="s">
        <v>45</v>
      </c>
      <c r="P798" s="33" t="s">
        <v>45</v>
      </c>
      <c r="Q798" s="33" t="s">
        <v>45</v>
      </c>
      <c r="R798" s="33" t="s">
        <v>45</v>
      </c>
      <c r="S798" s="33" t="s">
        <v>45</v>
      </c>
      <c r="T798" s="33" t="s">
        <v>46</v>
      </c>
      <c r="U798" s="33" t="s">
        <v>50</v>
      </c>
      <c r="V798" s="33" t="s">
        <v>60</v>
      </c>
      <c r="W798" s="33" t="s">
        <v>48</v>
      </c>
      <c r="X798" s="33" t="s">
        <v>48</v>
      </c>
      <c r="Y798" s="33" t="s">
        <v>48</v>
      </c>
      <c r="Z798" s="33" t="s">
        <v>48</v>
      </c>
      <c r="AA798" s="33" t="s">
        <v>48</v>
      </c>
      <c r="AB798" s="33" t="s">
        <v>48</v>
      </c>
      <c r="AC798" s="33" t="s">
        <v>123</v>
      </c>
      <c r="AD798" s="33" t="s">
        <v>123</v>
      </c>
    </row>
    <row r="799" spans="1:30" ht="36">
      <c r="A799" s="33" t="s">
        <v>1313</v>
      </c>
      <c r="B799" s="33" t="s">
        <v>41</v>
      </c>
      <c r="C799" s="33" t="s">
        <v>1317</v>
      </c>
      <c r="D799" s="33">
        <v>35398</v>
      </c>
      <c r="E799" s="33" t="s">
        <v>1299</v>
      </c>
      <c r="F799" s="33" t="s">
        <v>92</v>
      </c>
      <c r="G799" s="35">
        <v>0</v>
      </c>
      <c r="H799" s="34">
        <v>26666.67</v>
      </c>
      <c r="I799" s="33" t="s">
        <v>42</v>
      </c>
      <c r="J799" s="34">
        <v>209957.41</v>
      </c>
      <c r="K799" s="33" t="s">
        <v>43</v>
      </c>
      <c r="L799" s="33" t="s">
        <v>85</v>
      </c>
      <c r="M799" s="33" t="s">
        <v>59</v>
      </c>
      <c r="N799" s="33" t="s">
        <v>45</v>
      </c>
      <c r="O799" s="33" t="s">
        <v>45</v>
      </c>
      <c r="P799" s="33" t="s">
        <v>45</v>
      </c>
      <c r="Q799" s="33" t="s">
        <v>45</v>
      </c>
      <c r="R799" s="33" t="s">
        <v>45</v>
      </c>
      <c r="S799" s="33" t="s">
        <v>45</v>
      </c>
      <c r="T799" s="33" t="s">
        <v>46</v>
      </c>
      <c r="U799" s="33" t="s">
        <v>1120</v>
      </c>
      <c r="V799" s="33" t="s">
        <v>60</v>
      </c>
      <c r="W799" s="33" t="s">
        <v>48</v>
      </c>
      <c r="X799" s="33" t="s">
        <v>48</v>
      </c>
      <c r="Y799" s="33" t="s">
        <v>48</v>
      </c>
      <c r="Z799" s="33" t="s">
        <v>48</v>
      </c>
      <c r="AA799" s="33" t="s">
        <v>48</v>
      </c>
      <c r="AB799" s="33" t="s">
        <v>48</v>
      </c>
      <c r="AC799" s="33" t="s">
        <v>123</v>
      </c>
      <c r="AD799" s="33" t="s">
        <v>123</v>
      </c>
    </row>
    <row r="800" spans="1:30" ht="36">
      <c r="A800" s="33" t="s">
        <v>1313</v>
      </c>
      <c r="B800" s="33" t="s">
        <v>41</v>
      </c>
      <c r="C800" s="33" t="s">
        <v>1314</v>
      </c>
      <c r="D800" s="33">
        <v>35049</v>
      </c>
      <c r="E800" s="33" t="s">
        <v>61</v>
      </c>
      <c r="F800" s="33" t="s">
        <v>1261</v>
      </c>
      <c r="G800" s="35">
        <v>0</v>
      </c>
      <c r="H800" s="34">
        <v>61433.440000000002</v>
      </c>
      <c r="I800" s="33" t="s">
        <v>42</v>
      </c>
      <c r="J800" s="34">
        <v>307167.2</v>
      </c>
      <c r="K800" s="33" t="s">
        <v>43</v>
      </c>
      <c r="L800" s="33" t="s">
        <v>292</v>
      </c>
      <c r="M800" s="33" t="s">
        <v>59</v>
      </c>
      <c r="N800" s="33" t="s">
        <v>45</v>
      </c>
      <c r="O800" s="33" t="s">
        <v>45</v>
      </c>
      <c r="P800" s="33" t="s">
        <v>45</v>
      </c>
      <c r="Q800" s="33" t="s">
        <v>45</v>
      </c>
      <c r="R800" s="33" t="s">
        <v>45</v>
      </c>
      <c r="S800" s="33" t="s">
        <v>45</v>
      </c>
      <c r="T800" s="33" t="s">
        <v>46</v>
      </c>
      <c r="U800" s="33" t="s">
        <v>293</v>
      </c>
      <c r="V800" s="33" t="s">
        <v>60</v>
      </c>
      <c r="W800" s="33" t="s">
        <v>48</v>
      </c>
      <c r="X800" s="33" t="s">
        <v>48</v>
      </c>
      <c r="Y800" s="33" t="s">
        <v>48</v>
      </c>
      <c r="Z800" s="33" t="s">
        <v>48</v>
      </c>
      <c r="AA800" s="33" t="s">
        <v>48</v>
      </c>
      <c r="AB800" s="33" t="s">
        <v>48</v>
      </c>
      <c r="AC800" s="33" t="s">
        <v>123</v>
      </c>
      <c r="AD800" s="33" t="s">
        <v>123</v>
      </c>
    </row>
    <row r="801" spans="1:30" ht="36">
      <c r="A801" s="33" t="s">
        <v>1313</v>
      </c>
      <c r="B801" s="33" t="s">
        <v>41</v>
      </c>
      <c r="C801" s="33" t="s">
        <v>1315</v>
      </c>
      <c r="D801" s="33">
        <v>34577</v>
      </c>
      <c r="E801" s="33" t="s">
        <v>560</v>
      </c>
      <c r="F801" s="33" t="s">
        <v>1327</v>
      </c>
      <c r="G801" s="34">
        <v>4290</v>
      </c>
      <c r="H801" s="35">
        <v>0</v>
      </c>
      <c r="I801" s="33" t="s">
        <v>51</v>
      </c>
      <c r="J801" s="35">
        <v>0</v>
      </c>
      <c r="K801" s="33" t="s">
        <v>43</v>
      </c>
      <c r="L801" s="33" t="s">
        <v>54</v>
      </c>
      <c r="M801" s="33" t="s">
        <v>59</v>
      </c>
      <c r="N801" s="33" t="s">
        <v>45</v>
      </c>
      <c r="O801" s="33" t="s">
        <v>45</v>
      </c>
      <c r="P801" s="33" t="s">
        <v>45</v>
      </c>
      <c r="Q801" s="33" t="s">
        <v>45</v>
      </c>
      <c r="R801" s="33" t="s">
        <v>45</v>
      </c>
      <c r="S801" s="33" t="s">
        <v>45</v>
      </c>
      <c r="T801" s="33" t="s">
        <v>46</v>
      </c>
      <c r="U801" s="33" t="s">
        <v>55</v>
      </c>
      <c r="V801" s="33" t="s">
        <v>60</v>
      </c>
      <c r="W801" s="33" t="s">
        <v>48</v>
      </c>
      <c r="X801" s="33" t="s">
        <v>48</v>
      </c>
      <c r="Y801" s="33" t="s">
        <v>48</v>
      </c>
      <c r="Z801" s="33" t="s">
        <v>48</v>
      </c>
      <c r="AA801" s="33" t="s">
        <v>48</v>
      </c>
      <c r="AB801" s="33" t="s">
        <v>48</v>
      </c>
      <c r="AC801" s="33" t="s">
        <v>123</v>
      </c>
      <c r="AD801" s="33" t="s">
        <v>123</v>
      </c>
    </row>
    <row r="803" spans="1:30" ht="36">
      <c r="A803" s="33" t="s">
        <v>1328</v>
      </c>
      <c r="B803" s="33" t="s">
        <v>41</v>
      </c>
      <c r="C803" s="33" t="s">
        <v>1337</v>
      </c>
      <c r="D803" s="33">
        <v>36223</v>
      </c>
      <c r="E803" s="33" t="s">
        <v>71</v>
      </c>
      <c r="F803" s="33" t="s">
        <v>1338</v>
      </c>
      <c r="G803" s="165">
        <v>162860.75</v>
      </c>
      <c r="H803" s="174">
        <v>0</v>
      </c>
      <c r="I803" s="33" t="s">
        <v>42</v>
      </c>
      <c r="J803" s="34">
        <v>143477.46</v>
      </c>
      <c r="K803" s="33" t="s">
        <v>43</v>
      </c>
      <c r="L803" s="33" t="s">
        <v>44</v>
      </c>
      <c r="M803" s="33" t="s">
        <v>59</v>
      </c>
      <c r="N803" s="33" t="s">
        <v>45</v>
      </c>
      <c r="O803" s="33" t="s">
        <v>45</v>
      </c>
      <c r="P803" s="33" t="s">
        <v>45</v>
      </c>
      <c r="Q803" s="33" t="s">
        <v>45</v>
      </c>
      <c r="R803" s="33" t="s">
        <v>45</v>
      </c>
      <c r="S803" s="33" t="s">
        <v>45</v>
      </c>
      <c r="T803" s="33" t="s">
        <v>46</v>
      </c>
      <c r="U803" s="33" t="s">
        <v>1210</v>
      </c>
      <c r="V803" s="33" t="s">
        <v>60</v>
      </c>
      <c r="W803" s="33" t="s">
        <v>48</v>
      </c>
      <c r="X803" s="33" t="s">
        <v>48</v>
      </c>
      <c r="Y803" s="33" t="s">
        <v>48</v>
      </c>
      <c r="Z803" s="33" t="s">
        <v>48</v>
      </c>
      <c r="AA803" s="33" t="s">
        <v>48</v>
      </c>
      <c r="AB803" s="33" t="s">
        <v>48</v>
      </c>
      <c r="AC803" s="33" t="s">
        <v>123</v>
      </c>
      <c r="AD803" s="33" t="s">
        <v>123</v>
      </c>
    </row>
    <row r="804" spans="1:30" ht="36">
      <c r="A804" s="33" t="s">
        <v>1328</v>
      </c>
      <c r="B804" s="33" t="s">
        <v>41</v>
      </c>
      <c r="C804" s="33" t="s">
        <v>1329</v>
      </c>
      <c r="D804" s="33">
        <v>36839</v>
      </c>
      <c r="E804" s="33" t="s">
        <v>600</v>
      </c>
      <c r="F804" s="33" t="s">
        <v>1339</v>
      </c>
      <c r="G804" s="174">
        <v>0</v>
      </c>
      <c r="H804" s="165">
        <v>157321.68</v>
      </c>
      <c r="I804" s="33" t="s">
        <v>42</v>
      </c>
      <c r="J804" s="34">
        <v>300799.14</v>
      </c>
      <c r="K804" s="33" t="s">
        <v>43</v>
      </c>
      <c r="L804" s="33" t="s">
        <v>44</v>
      </c>
      <c r="M804" s="33" t="s">
        <v>59</v>
      </c>
      <c r="N804" s="33" t="s">
        <v>45</v>
      </c>
      <c r="O804" s="33" t="s">
        <v>45</v>
      </c>
      <c r="P804" s="33" t="s">
        <v>45</v>
      </c>
      <c r="Q804" s="33" t="s">
        <v>45</v>
      </c>
      <c r="R804" s="33" t="s">
        <v>45</v>
      </c>
      <c r="S804" s="33" t="s">
        <v>45</v>
      </c>
      <c r="T804" s="33" t="s">
        <v>46</v>
      </c>
      <c r="U804" s="33" t="s">
        <v>1210</v>
      </c>
      <c r="V804" s="33" t="s">
        <v>60</v>
      </c>
      <c r="W804" s="33" t="s">
        <v>48</v>
      </c>
      <c r="X804" s="33" t="s">
        <v>48</v>
      </c>
      <c r="Y804" s="33" t="s">
        <v>48</v>
      </c>
      <c r="Z804" s="33" t="s">
        <v>48</v>
      </c>
      <c r="AA804" s="33" t="s">
        <v>48</v>
      </c>
      <c r="AB804" s="33" t="s">
        <v>48</v>
      </c>
      <c r="AC804" s="33" t="s">
        <v>123</v>
      </c>
      <c r="AD804" s="33" t="s">
        <v>123</v>
      </c>
    </row>
    <row r="805" spans="1:30" ht="36">
      <c r="A805" s="33" t="s">
        <v>1328</v>
      </c>
      <c r="B805" s="33" t="s">
        <v>41</v>
      </c>
      <c r="C805" s="33" t="s">
        <v>1340</v>
      </c>
      <c r="D805" s="33">
        <v>37632</v>
      </c>
      <c r="E805" s="33" t="s">
        <v>172</v>
      </c>
      <c r="F805" s="33" t="s">
        <v>1341</v>
      </c>
      <c r="G805" s="165">
        <v>143477.46</v>
      </c>
      <c r="H805" s="174">
        <v>0</v>
      </c>
      <c r="I805" s="33" t="s">
        <v>42</v>
      </c>
      <c r="J805" s="34">
        <v>157321.68</v>
      </c>
      <c r="K805" s="33" t="s">
        <v>43</v>
      </c>
      <c r="L805" s="33" t="s">
        <v>44</v>
      </c>
      <c r="M805" s="33" t="s">
        <v>59</v>
      </c>
      <c r="N805" s="33" t="s">
        <v>45</v>
      </c>
      <c r="O805" s="33" t="s">
        <v>45</v>
      </c>
      <c r="P805" s="33" t="s">
        <v>45</v>
      </c>
      <c r="Q805" s="33" t="s">
        <v>45</v>
      </c>
      <c r="R805" s="33" t="s">
        <v>45</v>
      </c>
      <c r="S805" s="33" t="s">
        <v>45</v>
      </c>
      <c r="T805" s="33" t="s">
        <v>46</v>
      </c>
      <c r="U805" s="33" t="s">
        <v>1210</v>
      </c>
      <c r="V805" s="33" t="s">
        <v>60</v>
      </c>
      <c r="W805" s="33" t="s">
        <v>48</v>
      </c>
      <c r="X805" s="33" t="s">
        <v>48</v>
      </c>
      <c r="Y805" s="33" t="s">
        <v>48</v>
      </c>
      <c r="Z805" s="33" t="s">
        <v>48</v>
      </c>
      <c r="AA805" s="33" t="s">
        <v>48</v>
      </c>
      <c r="AB805" s="33" t="s">
        <v>48</v>
      </c>
      <c r="AC805" s="33" t="s">
        <v>123</v>
      </c>
      <c r="AD805" s="33" t="s">
        <v>123</v>
      </c>
    </row>
    <row r="806" spans="1:30" ht="36">
      <c r="A806" s="33" t="s">
        <v>1328</v>
      </c>
      <c r="B806" s="33" t="s">
        <v>41</v>
      </c>
      <c r="C806" s="33" t="s">
        <v>1329</v>
      </c>
      <c r="D806" s="33">
        <v>36838</v>
      </c>
      <c r="E806" s="33" t="s">
        <v>417</v>
      </c>
      <c r="F806" s="33" t="s">
        <v>1144</v>
      </c>
      <c r="G806" s="35">
        <v>0</v>
      </c>
      <c r="H806" s="165">
        <v>7916.67</v>
      </c>
      <c r="I806" s="33" t="s">
        <v>42</v>
      </c>
      <c r="J806" s="34">
        <v>590000.04</v>
      </c>
      <c r="K806" s="33" t="s">
        <v>43</v>
      </c>
      <c r="L806" s="33" t="s">
        <v>52</v>
      </c>
      <c r="M806" s="33" t="s">
        <v>59</v>
      </c>
      <c r="N806" s="33" t="s">
        <v>45</v>
      </c>
      <c r="O806" s="33" t="s">
        <v>45</v>
      </c>
      <c r="P806" s="33" t="s">
        <v>45</v>
      </c>
      <c r="Q806" s="33" t="s">
        <v>45</v>
      </c>
      <c r="R806" s="33" t="s">
        <v>45</v>
      </c>
      <c r="S806" s="33" t="s">
        <v>45</v>
      </c>
      <c r="T806" s="33" t="s">
        <v>46</v>
      </c>
      <c r="U806" s="33" t="s">
        <v>53</v>
      </c>
      <c r="V806" s="33" t="s">
        <v>60</v>
      </c>
      <c r="W806" s="33" t="s">
        <v>48</v>
      </c>
      <c r="X806" s="33" t="s">
        <v>48</v>
      </c>
      <c r="Y806" s="33" t="s">
        <v>48</v>
      </c>
      <c r="Z806" s="33" t="s">
        <v>48</v>
      </c>
      <c r="AA806" s="33" t="s">
        <v>48</v>
      </c>
      <c r="AB806" s="33" t="s">
        <v>48</v>
      </c>
      <c r="AC806" s="33" t="s">
        <v>123</v>
      </c>
      <c r="AD806" s="33" t="s">
        <v>123</v>
      </c>
    </row>
    <row r="807" spans="1:30" ht="36">
      <c r="A807" s="33" t="s">
        <v>1328</v>
      </c>
      <c r="B807" s="33" t="s">
        <v>41</v>
      </c>
      <c r="C807" s="33" t="s">
        <v>1329</v>
      </c>
      <c r="D807" s="33">
        <v>36838</v>
      </c>
      <c r="E807" s="33" t="s">
        <v>417</v>
      </c>
      <c r="F807" s="33" t="s">
        <v>1148</v>
      </c>
      <c r="G807" s="35">
        <v>0</v>
      </c>
      <c r="H807" s="165">
        <v>28333.33</v>
      </c>
      <c r="I807" s="33" t="s">
        <v>42</v>
      </c>
      <c r="J807" s="34">
        <v>618333.37</v>
      </c>
      <c r="K807" s="33" t="s">
        <v>43</v>
      </c>
      <c r="L807" s="33" t="s">
        <v>52</v>
      </c>
      <c r="M807" s="33" t="s">
        <v>59</v>
      </c>
      <c r="N807" s="33" t="s">
        <v>45</v>
      </c>
      <c r="O807" s="33" t="s">
        <v>45</v>
      </c>
      <c r="P807" s="33" t="s">
        <v>45</v>
      </c>
      <c r="Q807" s="33" t="s">
        <v>45</v>
      </c>
      <c r="R807" s="33" t="s">
        <v>45</v>
      </c>
      <c r="S807" s="33" t="s">
        <v>45</v>
      </c>
      <c r="T807" s="33" t="s">
        <v>46</v>
      </c>
      <c r="U807" s="33" t="s">
        <v>53</v>
      </c>
      <c r="V807" s="33" t="s">
        <v>60</v>
      </c>
      <c r="W807" s="33" t="s">
        <v>48</v>
      </c>
      <c r="X807" s="33" t="s">
        <v>48</v>
      </c>
      <c r="Y807" s="33" t="s">
        <v>48</v>
      </c>
      <c r="Z807" s="33" t="s">
        <v>48</v>
      </c>
      <c r="AA807" s="33" t="s">
        <v>48</v>
      </c>
      <c r="AB807" s="33" t="s">
        <v>48</v>
      </c>
      <c r="AC807" s="33" t="s">
        <v>123</v>
      </c>
      <c r="AD807" s="33" t="s">
        <v>123</v>
      </c>
    </row>
    <row r="808" spans="1:30" ht="36">
      <c r="A808" s="33" t="s">
        <v>1328</v>
      </c>
      <c r="B808" s="33" t="s">
        <v>41</v>
      </c>
      <c r="C808" s="33" t="s">
        <v>1329</v>
      </c>
      <c r="D808" s="33">
        <v>36838</v>
      </c>
      <c r="E808" s="33" t="s">
        <v>417</v>
      </c>
      <c r="F808" s="33" t="s">
        <v>721</v>
      </c>
      <c r="G808" s="35">
        <v>0</v>
      </c>
      <c r="H808" s="165">
        <v>16666.669999999998</v>
      </c>
      <c r="I808" s="33" t="s">
        <v>42</v>
      </c>
      <c r="J808" s="34">
        <v>635000.04</v>
      </c>
      <c r="K808" s="33" t="s">
        <v>43</v>
      </c>
      <c r="L808" s="33" t="s">
        <v>52</v>
      </c>
      <c r="M808" s="33" t="s">
        <v>59</v>
      </c>
      <c r="N808" s="33" t="s">
        <v>45</v>
      </c>
      <c r="O808" s="33" t="s">
        <v>45</v>
      </c>
      <c r="P808" s="33" t="s">
        <v>45</v>
      </c>
      <c r="Q808" s="33" t="s">
        <v>45</v>
      </c>
      <c r="R808" s="33" t="s">
        <v>45</v>
      </c>
      <c r="S808" s="33" t="s">
        <v>45</v>
      </c>
      <c r="T808" s="33" t="s">
        <v>46</v>
      </c>
      <c r="U808" s="33" t="s">
        <v>53</v>
      </c>
      <c r="V808" s="33" t="s">
        <v>60</v>
      </c>
      <c r="W808" s="33" t="s">
        <v>48</v>
      </c>
      <c r="X808" s="33" t="s">
        <v>48</v>
      </c>
      <c r="Y808" s="33" t="s">
        <v>48</v>
      </c>
      <c r="Z808" s="33" t="s">
        <v>48</v>
      </c>
      <c r="AA808" s="33" t="s">
        <v>48</v>
      </c>
      <c r="AB808" s="33" t="s">
        <v>48</v>
      </c>
      <c r="AC808" s="33" t="s">
        <v>123</v>
      </c>
      <c r="AD808" s="33" t="s">
        <v>123</v>
      </c>
    </row>
    <row r="809" spans="1:30" ht="36">
      <c r="A809" s="33" t="s">
        <v>1328</v>
      </c>
      <c r="B809" s="33" t="s">
        <v>41</v>
      </c>
      <c r="C809" s="33" t="s">
        <v>1329</v>
      </c>
      <c r="D809" s="33">
        <v>36838</v>
      </c>
      <c r="E809" s="33" t="s">
        <v>417</v>
      </c>
      <c r="F809" s="33" t="s">
        <v>1260</v>
      </c>
      <c r="G809" s="35">
        <v>0</v>
      </c>
      <c r="H809" s="165">
        <v>8969</v>
      </c>
      <c r="I809" s="33" t="s">
        <v>42</v>
      </c>
      <c r="J809" s="34">
        <v>7170607</v>
      </c>
      <c r="K809" s="33" t="s">
        <v>43</v>
      </c>
      <c r="L809" s="33" t="s">
        <v>49</v>
      </c>
      <c r="M809" s="33" t="s">
        <v>59</v>
      </c>
      <c r="N809" s="33" t="s">
        <v>45</v>
      </c>
      <c r="O809" s="33" t="s">
        <v>45</v>
      </c>
      <c r="P809" s="33" t="s">
        <v>45</v>
      </c>
      <c r="Q809" s="33" t="s">
        <v>45</v>
      </c>
      <c r="R809" s="33" t="s">
        <v>45</v>
      </c>
      <c r="S809" s="33" t="s">
        <v>45</v>
      </c>
      <c r="T809" s="33" t="s">
        <v>46</v>
      </c>
      <c r="U809" s="33" t="s">
        <v>50</v>
      </c>
      <c r="V809" s="33" t="s">
        <v>60</v>
      </c>
      <c r="W809" s="33" t="s">
        <v>48</v>
      </c>
      <c r="X809" s="33" t="s">
        <v>48</v>
      </c>
      <c r="Y809" s="33" t="s">
        <v>48</v>
      </c>
      <c r="Z809" s="33" t="s">
        <v>48</v>
      </c>
      <c r="AA809" s="33" t="s">
        <v>48</v>
      </c>
      <c r="AB809" s="33" t="s">
        <v>48</v>
      </c>
      <c r="AC809" s="33" t="s">
        <v>123</v>
      </c>
      <c r="AD809" s="33" t="s">
        <v>123</v>
      </c>
    </row>
    <row r="810" spans="1:30" ht="36">
      <c r="A810" s="33" t="s">
        <v>1328</v>
      </c>
      <c r="B810" s="33" t="s">
        <v>41</v>
      </c>
      <c r="C810" s="33" t="s">
        <v>1329</v>
      </c>
      <c r="D810" s="33">
        <v>36838</v>
      </c>
      <c r="E810" s="33" t="s">
        <v>417</v>
      </c>
      <c r="F810" s="33" t="s">
        <v>62</v>
      </c>
      <c r="G810" s="35">
        <v>0</v>
      </c>
      <c r="H810" s="165">
        <v>300000</v>
      </c>
      <c r="I810" s="33" t="s">
        <v>42</v>
      </c>
      <c r="J810" s="34">
        <v>7470607</v>
      </c>
      <c r="K810" s="33" t="s">
        <v>43</v>
      </c>
      <c r="L810" s="33" t="s">
        <v>49</v>
      </c>
      <c r="M810" s="33" t="s">
        <v>59</v>
      </c>
      <c r="N810" s="33" t="s">
        <v>45</v>
      </c>
      <c r="O810" s="33" t="s">
        <v>45</v>
      </c>
      <c r="P810" s="33" t="s">
        <v>45</v>
      </c>
      <c r="Q810" s="33" t="s">
        <v>45</v>
      </c>
      <c r="R810" s="33" t="s">
        <v>45</v>
      </c>
      <c r="S810" s="33" t="s">
        <v>45</v>
      </c>
      <c r="T810" s="33" t="s">
        <v>46</v>
      </c>
      <c r="U810" s="33" t="s">
        <v>50</v>
      </c>
      <c r="V810" s="33" t="s">
        <v>60</v>
      </c>
      <c r="W810" s="33" t="s">
        <v>48</v>
      </c>
      <c r="X810" s="33" t="s">
        <v>48</v>
      </c>
      <c r="Y810" s="33" t="s">
        <v>48</v>
      </c>
      <c r="Z810" s="33" t="s">
        <v>48</v>
      </c>
      <c r="AA810" s="33" t="s">
        <v>48</v>
      </c>
      <c r="AB810" s="33" t="s">
        <v>48</v>
      </c>
      <c r="AC810" s="33" t="s">
        <v>123</v>
      </c>
      <c r="AD810" s="33" t="s">
        <v>123</v>
      </c>
    </row>
    <row r="811" spans="1:30" ht="36">
      <c r="A811" s="33" t="s">
        <v>1328</v>
      </c>
      <c r="B811" s="33" t="s">
        <v>41</v>
      </c>
      <c r="C811" s="33" t="s">
        <v>1329</v>
      </c>
      <c r="D811" s="33">
        <v>36838</v>
      </c>
      <c r="E811" s="33" t="s">
        <v>417</v>
      </c>
      <c r="F811" s="33" t="s">
        <v>1342</v>
      </c>
      <c r="G811" s="35">
        <v>0</v>
      </c>
      <c r="H811" s="165">
        <v>720000</v>
      </c>
      <c r="I811" s="33" t="s">
        <v>42</v>
      </c>
      <c r="J811" s="34">
        <v>8190607</v>
      </c>
      <c r="K811" s="33" t="s">
        <v>43</v>
      </c>
      <c r="L811" s="33" t="s">
        <v>49</v>
      </c>
      <c r="M811" s="33" t="s">
        <v>59</v>
      </c>
      <c r="N811" s="33" t="s">
        <v>45</v>
      </c>
      <c r="O811" s="33" t="s">
        <v>45</v>
      </c>
      <c r="P811" s="33" t="s">
        <v>45</v>
      </c>
      <c r="Q811" s="33" t="s">
        <v>45</v>
      </c>
      <c r="R811" s="33" t="s">
        <v>45</v>
      </c>
      <c r="S811" s="33" t="s">
        <v>45</v>
      </c>
      <c r="T811" s="33" t="s">
        <v>46</v>
      </c>
      <c r="U811" s="33" t="s">
        <v>50</v>
      </c>
      <c r="V811" s="33" t="s">
        <v>60</v>
      </c>
      <c r="W811" s="33" t="s">
        <v>48</v>
      </c>
      <c r="X811" s="33" t="s">
        <v>48</v>
      </c>
      <c r="Y811" s="33" t="s">
        <v>48</v>
      </c>
      <c r="Z811" s="33" t="s">
        <v>48</v>
      </c>
      <c r="AA811" s="33" t="s">
        <v>48</v>
      </c>
      <c r="AB811" s="33" t="s">
        <v>48</v>
      </c>
      <c r="AC811" s="33" t="s">
        <v>123</v>
      </c>
      <c r="AD811" s="33" t="s">
        <v>123</v>
      </c>
    </row>
    <row r="812" spans="1:30" ht="36">
      <c r="A812" s="33" t="s">
        <v>1328</v>
      </c>
      <c r="B812" s="33" t="s">
        <v>41</v>
      </c>
      <c r="C812" s="33" t="s">
        <v>1329</v>
      </c>
      <c r="D812" s="33">
        <v>36838</v>
      </c>
      <c r="E812" s="33" t="s">
        <v>417</v>
      </c>
      <c r="F812" s="33" t="s">
        <v>1260</v>
      </c>
      <c r="G812" s="35">
        <v>0</v>
      </c>
      <c r="H812" s="165">
        <v>15060</v>
      </c>
      <c r="I812" s="33" t="s">
        <v>42</v>
      </c>
      <c r="J812" s="34">
        <v>8205667</v>
      </c>
      <c r="K812" s="33" t="s">
        <v>43</v>
      </c>
      <c r="L812" s="33" t="s">
        <v>49</v>
      </c>
      <c r="M812" s="33" t="s">
        <v>59</v>
      </c>
      <c r="N812" s="33" t="s">
        <v>45</v>
      </c>
      <c r="O812" s="33" t="s">
        <v>45</v>
      </c>
      <c r="P812" s="33" t="s">
        <v>45</v>
      </c>
      <c r="Q812" s="33" t="s">
        <v>45</v>
      </c>
      <c r="R812" s="33" t="s">
        <v>45</v>
      </c>
      <c r="S812" s="33" t="s">
        <v>45</v>
      </c>
      <c r="T812" s="33" t="s">
        <v>46</v>
      </c>
      <c r="U812" s="33" t="s">
        <v>50</v>
      </c>
      <c r="V812" s="33" t="s">
        <v>60</v>
      </c>
      <c r="W812" s="33" t="s">
        <v>48</v>
      </c>
      <c r="X812" s="33" t="s">
        <v>48</v>
      </c>
      <c r="Y812" s="33" t="s">
        <v>48</v>
      </c>
      <c r="Z812" s="33" t="s">
        <v>48</v>
      </c>
      <c r="AA812" s="33" t="s">
        <v>48</v>
      </c>
      <c r="AB812" s="33" t="s">
        <v>48</v>
      </c>
      <c r="AC812" s="33" t="s">
        <v>123</v>
      </c>
      <c r="AD812" s="33" t="s">
        <v>123</v>
      </c>
    </row>
    <row r="813" spans="1:30" ht="36">
      <c r="A813" s="33" t="s">
        <v>1328</v>
      </c>
      <c r="B813" s="33" t="s">
        <v>41</v>
      </c>
      <c r="C813" s="33" t="s">
        <v>1335</v>
      </c>
      <c r="D813" s="33">
        <v>38942</v>
      </c>
      <c r="E813" s="33" t="s">
        <v>490</v>
      </c>
      <c r="F813" s="33" t="s">
        <v>1077</v>
      </c>
      <c r="G813" s="165">
        <v>3720000</v>
      </c>
      <c r="H813" s="35">
        <v>0</v>
      </c>
      <c r="I813" s="33" t="s">
        <v>42</v>
      </c>
      <c r="J813" s="34">
        <v>4485667</v>
      </c>
      <c r="K813" s="33" t="s">
        <v>43</v>
      </c>
      <c r="L813" s="33" t="s">
        <v>49</v>
      </c>
      <c r="M813" s="33" t="s">
        <v>59</v>
      </c>
      <c r="N813" s="33" t="s">
        <v>45</v>
      </c>
      <c r="O813" s="33" t="s">
        <v>45</v>
      </c>
      <c r="P813" s="33" t="s">
        <v>45</v>
      </c>
      <c r="Q813" s="33" t="s">
        <v>45</v>
      </c>
      <c r="R813" s="33" t="s">
        <v>45</v>
      </c>
      <c r="S813" s="33" t="s">
        <v>45</v>
      </c>
      <c r="T813" s="33" t="s">
        <v>46</v>
      </c>
      <c r="U813" s="33" t="s">
        <v>50</v>
      </c>
      <c r="V813" s="33" t="s">
        <v>60</v>
      </c>
      <c r="W813" s="33" t="s">
        <v>48</v>
      </c>
      <c r="X813" s="33" t="s">
        <v>48</v>
      </c>
      <c r="Y813" s="33" t="s">
        <v>48</v>
      </c>
      <c r="Z813" s="33" t="s">
        <v>48</v>
      </c>
      <c r="AA813" s="33" t="s">
        <v>48</v>
      </c>
      <c r="AB813" s="33" t="s">
        <v>48</v>
      </c>
      <c r="AC813" s="33" t="s">
        <v>123</v>
      </c>
      <c r="AD813" s="33" t="s">
        <v>123</v>
      </c>
    </row>
    <row r="814" spans="1:30" ht="36">
      <c r="A814" s="33" t="s">
        <v>1328</v>
      </c>
      <c r="B814" s="33" t="s">
        <v>41</v>
      </c>
      <c r="C814" s="33" t="s">
        <v>1330</v>
      </c>
      <c r="D814" s="33">
        <v>40102</v>
      </c>
      <c r="E814" s="33" t="s">
        <v>106</v>
      </c>
      <c r="F814" s="33" t="s">
        <v>1343</v>
      </c>
      <c r="G814" s="35">
        <v>0</v>
      </c>
      <c r="H814" s="165">
        <v>53845</v>
      </c>
      <c r="I814" s="33" t="s">
        <v>42</v>
      </c>
      <c r="J814" s="34">
        <v>4539512</v>
      </c>
      <c r="K814" s="33" t="s">
        <v>43</v>
      </c>
      <c r="L814" s="33" t="s">
        <v>49</v>
      </c>
      <c r="M814" s="33" t="s">
        <v>59</v>
      </c>
      <c r="N814" s="33" t="s">
        <v>45</v>
      </c>
      <c r="O814" s="33" t="s">
        <v>45</v>
      </c>
      <c r="P814" s="33" t="s">
        <v>45</v>
      </c>
      <c r="Q814" s="33" t="s">
        <v>45</v>
      </c>
      <c r="R814" s="33" t="s">
        <v>45</v>
      </c>
      <c r="S814" s="33" t="s">
        <v>45</v>
      </c>
      <c r="T814" s="33" t="s">
        <v>46</v>
      </c>
      <c r="U814" s="33" t="s">
        <v>50</v>
      </c>
      <c r="V814" s="33" t="s">
        <v>60</v>
      </c>
      <c r="W814" s="33" t="s">
        <v>48</v>
      </c>
      <c r="X814" s="33" t="s">
        <v>48</v>
      </c>
      <c r="Y814" s="33" t="s">
        <v>48</v>
      </c>
      <c r="Z814" s="33" t="s">
        <v>48</v>
      </c>
      <c r="AA814" s="33" t="s">
        <v>48</v>
      </c>
      <c r="AB814" s="33" t="s">
        <v>48</v>
      </c>
      <c r="AC814" s="33" t="s">
        <v>123</v>
      </c>
      <c r="AD814" s="33" t="s">
        <v>123</v>
      </c>
    </row>
    <row r="815" spans="1:30" ht="36">
      <c r="A815" s="33" t="s">
        <v>1328</v>
      </c>
      <c r="B815" s="33" t="s">
        <v>41</v>
      </c>
      <c r="C815" s="33" t="s">
        <v>1329</v>
      </c>
      <c r="D815" s="33">
        <v>36838</v>
      </c>
      <c r="E815" s="33" t="s">
        <v>417</v>
      </c>
      <c r="F815" s="33" t="s">
        <v>92</v>
      </c>
      <c r="G815" s="35">
        <v>0</v>
      </c>
      <c r="H815" s="165">
        <v>26666.67</v>
      </c>
      <c r="I815" s="33" t="s">
        <v>42</v>
      </c>
      <c r="J815" s="34">
        <v>236624.08</v>
      </c>
      <c r="K815" s="33" t="s">
        <v>43</v>
      </c>
      <c r="L815" s="33" t="s">
        <v>85</v>
      </c>
      <c r="M815" s="33" t="s">
        <v>59</v>
      </c>
      <c r="N815" s="33" t="s">
        <v>45</v>
      </c>
      <c r="O815" s="33" t="s">
        <v>45</v>
      </c>
      <c r="P815" s="33" t="s">
        <v>45</v>
      </c>
      <c r="Q815" s="33" t="s">
        <v>45</v>
      </c>
      <c r="R815" s="33" t="s">
        <v>45</v>
      </c>
      <c r="S815" s="33" t="s">
        <v>45</v>
      </c>
      <c r="T815" s="33" t="s">
        <v>46</v>
      </c>
      <c r="U815" s="33" t="s">
        <v>1120</v>
      </c>
      <c r="V815" s="33" t="s">
        <v>60</v>
      </c>
      <c r="W815" s="33" t="s">
        <v>48</v>
      </c>
      <c r="X815" s="33" t="s">
        <v>48</v>
      </c>
      <c r="Y815" s="33" t="s">
        <v>48</v>
      </c>
      <c r="Z815" s="33" t="s">
        <v>48</v>
      </c>
      <c r="AA815" s="33" t="s">
        <v>48</v>
      </c>
      <c r="AB815" s="33" t="s">
        <v>48</v>
      </c>
      <c r="AC815" s="33" t="s">
        <v>123</v>
      </c>
      <c r="AD815" s="33" t="s">
        <v>123</v>
      </c>
    </row>
    <row r="816" spans="1:30" ht="36">
      <c r="A816" s="33" t="s">
        <v>1328</v>
      </c>
      <c r="B816" s="33" t="s">
        <v>41</v>
      </c>
      <c r="C816" s="33" t="s">
        <v>1329</v>
      </c>
      <c r="D816" s="33">
        <v>36838</v>
      </c>
      <c r="E816" s="33" t="s">
        <v>417</v>
      </c>
      <c r="F816" s="33" t="s">
        <v>1261</v>
      </c>
      <c r="G816" s="35">
        <v>0</v>
      </c>
      <c r="H816" s="165">
        <v>61433.440000000002</v>
      </c>
      <c r="I816" s="33" t="s">
        <v>42</v>
      </c>
      <c r="J816" s="34">
        <v>368600.64</v>
      </c>
      <c r="K816" s="33" t="s">
        <v>43</v>
      </c>
      <c r="L816" s="33" t="s">
        <v>292</v>
      </c>
      <c r="M816" s="33" t="s">
        <v>59</v>
      </c>
      <c r="N816" s="33" t="s">
        <v>45</v>
      </c>
      <c r="O816" s="33" t="s">
        <v>45</v>
      </c>
      <c r="P816" s="33" t="s">
        <v>45</v>
      </c>
      <c r="Q816" s="33" t="s">
        <v>45</v>
      </c>
      <c r="R816" s="33" t="s">
        <v>45</v>
      </c>
      <c r="S816" s="33" t="s">
        <v>45</v>
      </c>
      <c r="T816" s="33" t="s">
        <v>46</v>
      </c>
      <c r="U816" s="33" t="s">
        <v>293</v>
      </c>
      <c r="V816" s="33" t="s">
        <v>60</v>
      </c>
      <c r="W816" s="33" t="s">
        <v>48</v>
      </c>
      <c r="X816" s="33" t="s">
        <v>48</v>
      </c>
      <c r="Y816" s="33" t="s">
        <v>48</v>
      </c>
      <c r="Z816" s="33" t="s">
        <v>48</v>
      </c>
      <c r="AA816" s="33" t="s">
        <v>48</v>
      </c>
      <c r="AB816" s="33" t="s">
        <v>48</v>
      </c>
      <c r="AC816" s="33" t="s">
        <v>123</v>
      </c>
      <c r="AD816" s="33" t="s">
        <v>123</v>
      </c>
    </row>
    <row r="817" spans="1:30" ht="36">
      <c r="A817" s="33" t="s">
        <v>1328</v>
      </c>
      <c r="B817" s="33" t="s">
        <v>41</v>
      </c>
      <c r="C817" s="33" t="s">
        <v>1335</v>
      </c>
      <c r="D817" s="33">
        <v>38940</v>
      </c>
      <c r="E817" s="33" t="s">
        <v>231</v>
      </c>
      <c r="F817" s="33" t="s">
        <v>1344</v>
      </c>
      <c r="G817" s="35">
        <v>0</v>
      </c>
      <c r="H817" s="74">
        <v>95000</v>
      </c>
      <c r="I817" s="33" t="s">
        <v>42</v>
      </c>
      <c r="J817" s="34">
        <v>95000</v>
      </c>
      <c r="K817" s="33" t="s">
        <v>43</v>
      </c>
      <c r="L817" s="33" t="s">
        <v>54</v>
      </c>
      <c r="M817" s="33" t="s">
        <v>59</v>
      </c>
      <c r="N817" s="33" t="s">
        <v>45</v>
      </c>
      <c r="O817" s="33" t="s">
        <v>45</v>
      </c>
      <c r="P817" s="33" t="s">
        <v>45</v>
      </c>
      <c r="Q817" s="33" t="s">
        <v>45</v>
      </c>
      <c r="R817" s="33" t="s">
        <v>45</v>
      </c>
      <c r="S817" s="33" t="s">
        <v>45</v>
      </c>
      <c r="T817" s="33" t="s">
        <v>46</v>
      </c>
      <c r="U817" s="33" t="s">
        <v>55</v>
      </c>
      <c r="V817" s="33" t="s">
        <v>60</v>
      </c>
      <c r="W817" s="33" t="s">
        <v>48</v>
      </c>
      <c r="X817" s="33" t="s">
        <v>48</v>
      </c>
      <c r="Y817" s="33" t="s">
        <v>48</v>
      </c>
      <c r="Z817" s="33" t="s">
        <v>48</v>
      </c>
      <c r="AA817" s="33" t="s">
        <v>48</v>
      </c>
      <c r="AB817" s="33" t="s">
        <v>48</v>
      </c>
      <c r="AC817" s="33" t="s">
        <v>123</v>
      </c>
      <c r="AD817" s="33" t="s">
        <v>123</v>
      </c>
    </row>
    <row r="818" spans="1:30" ht="36">
      <c r="A818" s="33" t="s">
        <v>1328</v>
      </c>
      <c r="B818" s="33" t="s">
        <v>41</v>
      </c>
      <c r="C818" s="33" t="s">
        <v>1345</v>
      </c>
      <c r="D818" s="33">
        <v>38121</v>
      </c>
      <c r="E818" s="33" t="s">
        <v>70</v>
      </c>
      <c r="F818" s="33" t="s">
        <v>1346</v>
      </c>
      <c r="G818" s="35">
        <v>0</v>
      </c>
      <c r="H818" s="74">
        <v>150000</v>
      </c>
      <c r="I818" s="33" t="s">
        <v>42</v>
      </c>
      <c r="J818" s="34">
        <v>150000</v>
      </c>
      <c r="K818" s="33" t="s">
        <v>43</v>
      </c>
      <c r="L818" s="33" t="s">
        <v>54</v>
      </c>
      <c r="M818" s="33" t="s">
        <v>59</v>
      </c>
      <c r="N818" s="33" t="s">
        <v>89</v>
      </c>
      <c r="O818" s="33" t="s">
        <v>45</v>
      </c>
      <c r="P818" s="33" t="s">
        <v>45</v>
      </c>
      <c r="Q818" s="33" t="s">
        <v>45</v>
      </c>
      <c r="R818" s="33" t="s">
        <v>45</v>
      </c>
      <c r="S818" s="33" t="s">
        <v>45</v>
      </c>
      <c r="T818" s="33" t="s">
        <v>46</v>
      </c>
      <c r="U818" s="33" t="s">
        <v>55</v>
      </c>
      <c r="V818" s="33" t="s">
        <v>60</v>
      </c>
      <c r="W818" s="33" t="s">
        <v>91</v>
      </c>
      <c r="X818" s="33" t="s">
        <v>48</v>
      </c>
      <c r="Y818" s="33" t="s">
        <v>48</v>
      </c>
      <c r="Z818" s="33" t="s">
        <v>48</v>
      </c>
      <c r="AA818" s="33" t="s">
        <v>48</v>
      </c>
      <c r="AB818" s="33" t="s">
        <v>48</v>
      </c>
      <c r="AC818" s="33" t="s">
        <v>123</v>
      </c>
      <c r="AD818" s="33" t="s">
        <v>123</v>
      </c>
    </row>
    <row r="819" spans="1:30" ht="36">
      <c r="A819" s="33" t="s">
        <v>1328</v>
      </c>
      <c r="B819" s="33" t="s">
        <v>41</v>
      </c>
      <c r="C819" s="33" t="s">
        <v>1345</v>
      </c>
      <c r="D819" s="33">
        <v>38121</v>
      </c>
      <c r="E819" s="33" t="s">
        <v>70</v>
      </c>
      <c r="F819" s="33" t="s">
        <v>1347</v>
      </c>
      <c r="G819" s="35">
        <v>0</v>
      </c>
      <c r="H819" s="74">
        <v>26760</v>
      </c>
      <c r="I819" s="33" t="s">
        <v>42</v>
      </c>
      <c r="J819" s="34">
        <v>176760</v>
      </c>
      <c r="K819" s="33" t="s">
        <v>43</v>
      </c>
      <c r="L819" s="33" t="s">
        <v>54</v>
      </c>
      <c r="M819" s="33" t="s">
        <v>59</v>
      </c>
      <c r="N819" s="33" t="s">
        <v>89</v>
      </c>
      <c r="O819" s="33" t="s">
        <v>45</v>
      </c>
      <c r="P819" s="33" t="s">
        <v>45</v>
      </c>
      <c r="Q819" s="33" t="s">
        <v>45</v>
      </c>
      <c r="R819" s="33" t="s">
        <v>45</v>
      </c>
      <c r="S819" s="33" t="s">
        <v>45</v>
      </c>
      <c r="T819" s="33" t="s">
        <v>46</v>
      </c>
      <c r="U819" s="33" t="s">
        <v>55</v>
      </c>
      <c r="V819" s="33" t="s">
        <v>60</v>
      </c>
      <c r="W819" s="33" t="s">
        <v>91</v>
      </c>
      <c r="X819" s="33" t="s">
        <v>48</v>
      </c>
      <c r="Y819" s="33" t="s">
        <v>48</v>
      </c>
      <c r="Z819" s="33" t="s">
        <v>48</v>
      </c>
      <c r="AA819" s="33" t="s">
        <v>48</v>
      </c>
      <c r="AB819" s="33" t="s">
        <v>48</v>
      </c>
      <c r="AC819" s="33" t="s">
        <v>123</v>
      </c>
      <c r="AD819" s="33" t="s">
        <v>123</v>
      </c>
    </row>
    <row r="820" spans="1:30" ht="36">
      <c r="A820" s="33" t="s">
        <v>1328</v>
      </c>
      <c r="B820" s="33" t="s">
        <v>41</v>
      </c>
      <c r="C820" s="33" t="s">
        <v>1329</v>
      </c>
      <c r="D820" s="33">
        <v>36838</v>
      </c>
      <c r="E820" s="33" t="s">
        <v>417</v>
      </c>
      <c r="F820" s="33" t="s">
        <v>1348</v>
      </c>
      <c r="G820" s="35">
        <v>0</v>
      </c>
      <c r="H820" s="74">
        <v>33166.1</v>
      </c>
      <c r="I820" s="33" t="s">
        <v>42</v>
      </c>
      <c r="J820" s="34">
        <v>33166.1</v>
      </c>
      <c r="K820" s="33" t="s">
        <v>43</v>
      </c>
      <c r="L820" s="33" t="s">
        <v>96</v>
      </c>
      <c r="M820" s="33" t="s">
        <v>59</v>
      </c>
      <c r="N820" s="33" t="s">
        <v>45</v>
      </c>
      <c r="O820" s="33" t="s">
        <v>45</v>
      </c>
      <c r="P820" s="33" t="s">
        <v>45</v>
      </c>
      <c r="Q820" s="33" t="s">
        <v>45</v>
      </c>
      <c r="R820" s="33" t="s">
        <v>45</v>
      </c>
      <c r="S820" s="33" t="s">
        <v>45</v>
      </c>
      <c r="T820" s="33" t="s">
        <v>46</v>
      </c>
      <c r="U820" s="33" t="s">
        <v>97</v>
      </c>
      <c r="V820" s="33" t="s">
        <v>60</v>
      </c>
      <c r="W820" s="33" t="s">
        <v>48</v>
      </c>
      <c r="X820" s="33" t="s">
        <v>48</v>
      </c>
      <c r="Y820" s="33" t="s">
        <v>48</v>
      </c>
      <c r="Z820" s="33" t="s">
        <v>48</v>
      </c>
      <c r="AA820" s="33" t="s">
        <v>48</v>
      </c>
      <c r="AB820" s="33" t="s">
        <v>48</v>
      </c>
      <c r="AC820" s="33" t="s">
        <v>123</v>
      </c>
      <c r="AD820" s="33" t="s">
        <v>123</v>
      </c>
    </row>
    <row r="821" spans="1:30" ht="36">
      <c r="A821" s="33" t="s">
        <v>1328</v>
      </c>
      <c r="B821" s="33" t="s">
        <v>41</v>
      </c>
      <c r="C821" s="33" t="s">
        <v>1329</v>
      </c>
      <c r="D821" s="33">
        <v>36838</v>
      </c>
      <c r="E821" s="33" t="s">
        <v>417</v>
      </c>
      <c r="F821" s="33" t="s">
        <v>1349</v>
      </c>
      <c r="G821" s="35">
        <v>0</v>
      </c>
      <c r="H821" s="74">
        <v>77000</v>
      </c>
      <c r="I821" s="33" t="s">
        <v>42</v>
      </c>
      <c r="J821" s="34">
        <v>110166.1</v>
      </c>
      <c r="K821" s="33" t="s">
        <v>43</v>
      </c>
      <c r="L821" s="33" t="s">
        <v>96</v>
      </c>
      <c r="M821" s="33" t="s">
        <v>59</v>
      </c>
      <c r="N821" s="33" t="s">
        <v>45</v>
      </c>
      <c r="O821" s="33" t="s">
        <v>45</v>
      </c>
      <c r="P821" s="33" t="s">
        <v>45</v>
      </c>
      <c r="Q821" s="33" t="s">
        <v>45</v>
      </c>
      <c r="R821" s="33" t="s">
        <v>45</v>
      </c>
      <c r="S821" s="33" t="s">
        <v>45</v>
      </c>
      <c r="T821" s="33" t="s">
        <v>46</v>
      </c>
      <c r="U821" s="33" t="s">
        <v>97</v>
      </c>
      <c r="V821" s="33" t="s">
        <v>60</v>
      </c>
      <c r="W821" s="33" t="s">
        <v>48</v>
      </c>
      <c r="X821" s="33" t="s">
        <v>48</v>
      </c>
      <c r="Y821" s="33" t="s">
        <v>48</v>
      </c>
      <c r="Z821" s="33" t="s">
        <v>48</v>
      </c>
      <c r="AA821" s="33" t="s">
        <v>48</v>
      </c>
      <c r="AB821" s="33" t="s">
        <v>48</v>
      </c>
      <c r="AC821" s="33" t="s">
        <v>123</v>
      </c>
      <c r="AD821" s="33" t="s">
        <v>123</v>
      </c>
    </row>
    <row r="822" spans="1:30" ht="36">
      <c r="A822" s="33" t="s">
        <v>1328</v>
      </c>
      <c r="B822" s="33" t="s">
        <v>41</v>
      </c>
      <c r="C822" s="33" t="s">
        <v>1329</v>
      </c>
      <c r="D822" s="33">
        <v>36838</v>
      </c>
      <c r="E822" s="33" t="s">
        <v>417</v>
      </c>
      <c r="F822" s="33" t="s">
        <v>1350</v>
      </c>
      <c r="G822" s="35">
        <v>0</v>
      </c>
      <c r="H822" s="74">
        <v>70000</v>
      </c>
      <c r="I822" s="33" t="s">
        <v>42</v>
      </c>
      <c r="J822" s="34">
        <v>180166.1</v>
      </c>
      <c r="K822" s="33" t="s">
        <v>43</v>
      </c>
      <c r="L822" s="33" t="s">
        <v>96</v>
      </c>
      <c r="M822" s="33" t="s">
        <v>59</v>
      </c>
      <c r="N822" s="33" t="s">
        <v>45</v>
      </c>
      <c r="O822" s="33" t="s">
        <v>45</v>
      </c>
      <c r="P822" s="33" t="s">
        <v>45</v>
      </c>
      <c r="Q822" s="33" t="s">
        <v>45</v>
      </c>
      <c r="R822" s="33" t="s">
        <v>45</v>
      </c>
      <c r="S822" s="33" t="s">
        <v>45</v>
      </c>
      <c r="T822" s="33" t="s">
        <v>46</v>
      </c>
      <c r="U822" s="33" t="s">
        <v>97</v>
      </c>
      <c r="V822" s="33" t="s">
        <v>60</v>
      </c>
      <c r="W822" s="33" t="s">
        <v>48</v>
      </c>
      <c r="X822" s="33" t="s">
        <v>48</v>
      </c>
      <c r="Y822" s="33" t="s">
        <v>48</v>
      </c>
      <c r="Z822" s="33" t="s">
        <v>48</v>
      </c>
      <c r="AA822" s="33" t="s">
        <v>48</v>
      </c>
      <c r="AB822" s="33" t="s">
        <v>48</v>
      </c>
      <c r="AC822" s="33" t="s">
        <v>123</v>
      </c>
      <c r="AD822" s="33" t="s">
        <v>123</v>
      </c>
    </row>
    <row r="823" spans="1:30" ht="36">
      <c r="A823" s="33" t="s">
        <v>1328</v>
      </c>
      <c r="B823" s="33" t="s">
        <v>41</v>
      </c>
      <c r="C823" s="33" t="s">
        <v>1329</v>
      </c>
      <c r="D823" s="33">
        <v>36838</v>
      </c>
      <c r="E823" s="33" t="s">
        <v>417</v>
      </c>
      <c r="F823" s="33" t="s">
        <v>1332</v>
      </c>
      <c r="G823" s="35">
        <v>0</v>
      </c>
      <c r="H823" s="74">
        <v>63999</v>
      </c>
      <c r="I823" s="33" t="s">
        <v>42</v>
      </c>
      <c r="J823" s="34">
        <v>244165.1</v>
      </c>
      <c r="K823" s="33" t="s">
        <v>43</v>
      </c>
      <c r="L823" s="33" t="s">
        <v>96</v>
      </c>
      <c r="M823" s="33" t="s">
        <v>59</v>
      </c>
      <c r="N823" s="33" t="s">
        <v>45</v>
      </c>
      <c r="O823" s="33" t="s">
        <v>45</v>
      </c>
      <c r="P823" s="33" t="s">
        <v>45</v>
      </c>
      <c r="Q823" s="33" t="s">
        <v>45</v>
      </c>
      <c r="R823" s="33" t="s">
        <v>45</v>
      </c>
      <c r="S823" s="33" t="s">
        <v>45</v>
      </c>
      <c r="T823" s="33" t="s">
        <v>46</v>
      </c>
      <c r="U823" s="33" t="s">
        <v>97</v>
      </c>
      <c r="V823" s="33" t="s">
        <v>60</v>
      </c>
      <c r="W823" s="33" t="s">
        <v>48</v>
      </c>
      <c r="X823" s="33" t="s">
        <v>48</v>
      </c>
      <c r="Y823" s="33" t="s">
        <v>48</v>
      </c>
      <c r="Z823" s="33" t="s">
        <v>48</v>
      </c>
      <c r="AA823" s="33" t="s">
        <v>48</v>
      </c>
      <c r="AB823" s="33" t="s">
        <v>48</v>
      </c>
      <c r="AC823" s="33" t="s">
        <v>123</v>
      </c>
      <c r="AD823" s="33" t="s">
        <v>123</v>
      </c>
    </row>
    <row r="825" spans="1:30" ht="36">
      <c r="A825" s="33" t="s">
        <v>1356</v>
      </c>
      <c r="B825" s="33" t="s">
        <v>41</v>
      </c>
      <c r="C825" s="33" t="s">
        <v>1367</v>
      </c>
      <c r="D825" s="33">
        <v>1901</v>
      </c>
      <c r="E825" s="33" t="s">
        <v>172</v>
      </c>
      <c r="F825" s="33" t="s">
        <v>1368</v>
      </c>
      <c r="G825" s="34">
        <v>157321.68</v>
      </c>
      <c r="H825" s="35">
        <v>0</v>
      </c>
      <c r="I825" s="33" t="s">
        <v>51</v>
      </c>
      <c r="J825" s="35">
        <v>0</v>
      </c>
      <c r="K825" s="33" t="s">
        <v>43</v>
      </c>
      <c r="L825" s="33" t="s">
        <v>44</v>
      </c>
      <c r="M825" s="33" t="s">
        <v>59</v>
      </c>
      <c r="N825" s="33" t="s">
        <v>45</v>
      </c>
      <c r="O825" s="33" t="s">
        <v>45</v>
      </c>
      <c r="P825" s="33" t="s">
        <v>45</v>
      </c>
      <c r="Q825" s="33" t="s">
        <v>45</v>
      </c>
      <c r="R825" s="33" t="s">
        <v>45</v>
      </c>
      <c r="S825" s="33" t="s">
        <v>45</v>
      </c>
      <c r="T825" s="33" t="s">
        <v>46</v>
      </c>
      <c r="U825" s="33" t="s">
        <v>1210</v>
      </c>
      <c r="V825" s="33" t="s">
        <v>60</v>
      </c>
      <c r="W825" s="33" t="s">
        <v>48</v>
      </c>
      <c r="X825" s="33" t="s">
        <v>48</v>
      </c>
      <c r="Y825" s="33" t="s">
        <v>48</v>
      </c>
      <c r="Z825" s="33" t="s">
        <v>48</v>
      </c>
      <c r="AA825" s="33" t="s">
        <v>48</v>
      </c>
      <c r="AB825" s="33" t="s">
        <v>48</v>
      </c>
      <c r="AC825" s="33" t="s">
        <v>123</v>
      </c>
      <c r="AD825" s="33" t="s">
        <v>123</v>
      </c>
    </row>
    <row r="826" spans="1:30" ht="36">
      <c r="A826" s="33" t="s">
        <v>1356</v>
      </c>
      <c r="B826" s="33" t="s">
        <v>41</v>
      </c>
      <c r="C826" s="33" t="s">
        <v>1367</v>
      </c>
      <c r="D826" s="33">
        <v>1900</v>
      </c>
      <c r="E826" s="33" t="s">
        <v>531</v>
      </c>
      <c r="F826" s="33" t="s">
        <v>1369</v>
      </c>
      <c r="G826" s="35">
        <v>0</v>
      </c>
      <c r="H826" s="74">
        <v>168865</v>
      </c>
      <c r="I826" s="33" t="s">
        <v>42</v>
      </c>
      <c r="J826" s="34">
        <v>168865</v>
      </c>
      <c r="K826" s="33" t="s">
        <v>43</v>
      </c>
      <c r="L826" s="33" t="s">
        <v>44</v>
      </c>
      <c r="M826" s="33" t="s">
        <v>59</v>
      </c>
      <c r="N826" s="33" t="s">
        <v>45</v>
      </c>
      <c r="O826" s="33" t="s">
        <v>45</v>
      </c>
      <c r="P826" s="33" t="s">
        <v>45</v>
      </c>
      <c r="Q826" s="33" t="s">
        <v>45</v>
      </c>
      <c r="R826" s="33" t="s">
        <v>45</v>
      </c>
      <c r="S826" s="33" t="s">
        <v>45</v>
      </c>
      <c r="T826" s="33" t="s">
        <v>46</v>
      </c>
      <c r="U826" s="33" t="s">
        <v>1210</v>
      </c>
      <c r="V826" s="33" t="s">
        <v>60</v>
      </c>
      <c r="W826" s="33" t="s">
        <v>48</v>
      </c>
      <c r="X826" s="33" t="s">
        <v>48</v>
      </c>
      <c r="Y826" s="33" t="s">
        <v>48</v>
      </c>
      <c r="Z826" s="33" t="s">
        <v>48</v>
      </c>
      <c r="AA826" s="33" t="s">
        <v>48</v>
      </c>
      <c r="AB826" s="33" t="s">
        <v>48</v>
      </c>
      <c r="AC826" s="33" t="s">
        <v>123</v>
      </c>
      <c r="AD826" s="33" t="s">
        <v>123</v>
      </c>
    </row>
    <row r="827" spans="1:30" ht="36">
      <c r="A827" s="33" t="s">
        <v>1356</v>
      </c>
      <c r="B827" s="33" t="s">
        <v>41</v>
      </c>
      <c r="C827" s="33" t="s">
        <v>1357</v>
      </c>
      <c r="D827" s="33">
        <v>2975</v>
      </c>
      <c r="E827" s="33" t="s">
        <v>114</v>
      </c>
      <c r="F827" s="33" t="s">
        <v>1148</v>
      </c>
      <c r="G827" s="35">
        <v>0</v>
      </c>
      <c r="H827" s="74">
        <v>31006.12</v>
      </c>
      <c r="I827" s="33" t="s">
        <v>42</v>
      </c>
      <c r="J827" s="34">
        <v>666006.16</v>
      </c>
      <c r="K827" s="33" t="s">
        <v>43</v>
      </c>
      <c r="L827" s="33" t="s">
        <v>52</v>
      </c>
      <c r="M827" s="33" t="s">
        <v>59</v>
      </c>
      <c r="N827" s="33" t="s">
        <v>45</v>
      </c>
      <c r="O827" s="33" t="s">
        <v>45</v>
      </c>
      <c r="P827" s="33" t="s">
        <v>45</v>
      </c>
      <c r="Q827" s="33" t="s">
        <v>45</v>
      </c>
      <c r="R827" s="33" t="s">
        <v>45</v>
      </c>
      <c r="S827" s="33" t="s">
        <v>45</v>
      </c>
      <c r="T827" s="33" t="s">
        <v>46</v>
      </c>
      <c r="U827" s="33" t="s">
        <v>53</v>
      </c>
      <c r="V827" s="33" t="s">
        <v>60</v>
      </c>
      <c r="W827" s="33" t="s">
        <v>48</v>
      </c>
      <c r="X827" s="33" t="s">
        <v>48</v>
      </c>
      <c r="Y827" s="33" t="s">
        <v>48</v>
      </c>
      <c r="Z827" s="33" t="s">
        <v>48</v>
      </c>
      <c r="AA827" s="33" t="s">
        <v>48</v>
      </c>
      <c r="AB827" s="33" t="s">
        <v>48</v>
      </c>
      <c r="AC827" s="33" t="s">
        <v>123</v>
      </c>
      <c r="AD827" s="33" t="s">
        <v>123</v>
      </c>
    </row>
    <row r="828" spans="1:30" ht="36">
      <c r="A828" s="33" t="s">
        <v>1356</v>
      </c>
      <c r="B828" s="33" t="s">
        <v>41</v>
      </c>
      <c r="C828" s="33" t="s">
        <v>1357</v>
      </c>
      <c r="D828" s="33">
        <v>2975</v>
      </c>
      <c r="E828" s="33" t="s">
        <v>114</v>
      </c>
      <c r="F828" s="33" t="s">
        <v>721</v>
      </c>
      <c r="G828" s="35">
        <v>0</v>
      </c>
      <c r="H828" s="74">
        <v>15252.08</v>
      </c>
      <c r="I828" s="33" t="s">
        <v>42</v>
      </c>
      <c r="J828" s="34">
        <v>681258.24</v>
      </c>
      <c r="K828" s="33" t="s">
        <v>43</v>
      </c>
      <c r="L828" s="33" t="s">
        <v>52</v>
      </c>
      <c r="M828" s="33" t="s">
        <v>59</v>
      </c>
      <c r="N828" s="33" t="s">
        <v>45</v>
      </c>
      <c r="O828" s="33" t="s">
        <v>45</v>
      </c>
      <c r="P828" s="33" t="s">
        <v>45</v>
      </c>
      <c r="Q828" s="33" t="s">
        <v>45</v>
      </c>
      <c r="R828" s="33" t="s">
        <v>45</v>
      </c>
      <c r="S828" s="33" t="s">
        <v>45</v>
      </c>
      <c r="T828" s="33" t="s">
        <v>46</v>
      </c>
      <c r="U828" s="33" t="s">
        <v>53</v>
      </c>
      <c r="V828" s="33" t="s">
        <v>60</v>
      </c>
      <c r="W828" s="33" t="s">
        <v>48</v>
      </c>
      <c r="X828" s="33" t="s">
        <v>48</v>
      </c>
      <c r="Y828" s="33" t="s">
        <v>48</v>
      </c>
      <c r="Z828" s="33" t="s">
        <v>48</v>
      </c>
      <c r="AA828" s="33" t="s">
        <v>48</v>
      </c>
      <c r="AB828" s="33" t="s">
        <v>48</v>
      </c>
      <c r="AC828" s="33" t="s">
        <v>123</v>
      </c>
      <c r="AD828" s="33" t="s">
        <v>123</v>
      </c>
    </row>
    <row r="829" spans="1:30" ht="36">
      <c r="A829" s="33" t="s">
        <v>1356</v>
      </c>
      <c r="B829" s="33" t="s">
        <v>41</v>
      </c>
      <c r="C829" s="33" t="s">
        <v>1357</v>
      </c>
      <c r="D829" s="33">
        <v>2975</v>
      </c>
      <c r="E829" s="33" t="s">
        <v>114</v>
      </c>
      <c r="F829" s="33" t="s">
        <v>62</v>
      </c>
      <c r="G829" s="35">
        <v>0</v>
      </c>
      <c r="H829" s="74">
        <v>250000</v>
      </c>
      <c r="I829" s="33" t="s">
        <v>42</v>
      </c>
      <c r="J829" s="34">
        <v>4789512</v>
      </c>
      <c r="K829" s="33" t="s">
        <v>43</v>
      </c>
      <c r="L829" s="33" t="s">
        <v>49</v>
      </c>
      <c r="M829" s="33" t="s">
        <v>59</v>
      </c>
      <c r="N829" s="33" t="s">
        <v>45</v>
      </c>
      <c r="O829" s="33" t="s">
        <v>45</v>
      </c>
      <c r="P829" s="33" t="s">
        <v>45</v>
      </c>
      <c r="Q829" s="33" t="s">
        <v>45</v>
      </c>
      <c r="R829" s="33" t="s">
        <v>45</v>
      </c>
      <c r="S829" s="33" t="s">
        <v>45</v>
      </c>
      <c r="T829" s="33" t="s">
        <v>46</v>
      </c>
      <c r="U829" s="33" t="s">
        <v>50</v>
      </c>
      <c r="V829" s="33" t="s">
        <v>60</v>
      </c>
      <c r="W829" s="33" t="s">
        <v>48</v>
      </c>
      <c r="X829" s="33" t="s">
        <v>48</v>
      </c>
      <c r="Y829" s="33" t="s">
        <v>48</v>
      </c>
      <c r="Z829" s="33" t="s">
        <v>48</v>
      </c>
      <c r="AA829" s="33" t="s">
        <v>48</v>
      </c>
      <c r="AB829" s="33" t="s">
        <v>48</v>
      </c>
      <c r="AC829" s="33" t="s">
        <v>123</v>
      </c>
      <c r="AD829" s="33" t="s">
        <v>123</v>
      </c>
    </row>
    <row r="830" spans="1:30" ht="36">
      <c r="A830" s="33" t="s">
        <v>1356</v>
      </c>
      <c r="B830" s="33" t="s">
        <v>41</v>
      </c>
      <c r="C830" s="33" t="s">
        <v>1357</v>
      </c>
      <c r="D830" s="33">
        <v>2975</v>
      </c>
      <c r="E830" s="33" t="s">
        <v>114</v>
      </c>
      <c r="F830" s="33" t="s">
        <v>1260</v>
      </c>
      <c r="G830" s="35">
        <v>0</v>
      </c>
      <c r="H830" s="74">
        <v>8969</v>
      </c>
      <c r="I830" s="33" t="s">
        <v>42</v>
      </c>
      <c r="J830" s="34">
        <v>4798481</v>
      </c>
      <c r="K830" s="33" t="s">
        <v>43</v>
      </c>
      <c r="L830" s="33" t="s">
        <v>49</v>
      </c>
      <c r="M830" s="33" t="s">
        <v>59</v>
      </c>
      <c r="N830" s="33" t="s">
        <v>45</v>
      </c>
      <c r="O830" s="33" t="s">
        <v>45</v>
      </c>
      <c r="P830" s="33" t="s">
        <v>45</v>
      </c>
      <c r="Q830" s="33" t="s">
        <v>45</v>
      </c>
      <c r="R830" s="33" t="s">
        <v>45</v>
      </c>
      <c r="S830" s="33" t="s">
        <v>45</v>
      </c>
      <c r="T830" s="33" t="s">
        <v>46</v>
      </c>
      <c r="U830" s="33" t="s">
        <v>50</v>
      </c>
      <c r="V830" s="33" t="s">
        <v>60</v>
      </c>
      <c r="W830" s="33" t="s">
        <v>48</v>
      </c>
      <c r="X830" s="33" t="s">
        <v>48</v>
      </c>
      <c r="Y830" s="33" t="s">
        <v>48</v>
      </c>
      <c r="Z830" s="33" t="s">
        <v>48</v>
      </c>
      <c r="AA830" s="33" t="s">
        <v>48</v>
      </c>
      <c r="AB830" s="33" t="s">
        <v>48</v>
      </c>
      <c r="AC830" s="33" t="s">
        <v>123</v>
      </c>
      <c r="AD830" s="33" t="s">
        <v>123</v>
      </c>
    </row>
    <row r="831" spans="1:30" ht="36">
      <c r="A831" s="33" t="s">
        <v>1356</v>
      </c>
      <c r="B831" s="33" t="s">
        <v>41</v>
      </c>
      <c r="C831" s="33" t="s">
        <v>1357</v>
      </c>
      <c r="D831" s="33">
        <v>2970</v>
      </c>
      <c r="E831" s="33" t="s">
        <v>1299</v>
      </c>
      <c r="F831" s="55" t="s">
        <v>1370</v>
      </c>
      <c r="G831" s="35">
        <v>0</v>
      </c>
      <c r="H831" s="74">
        <v>21785.5</v>
      </c>
      <c r="I831" s="33" t="s">
        <v>42</v>
      </c>
      <c r="J831" s="34">
        <v>258409.58</v>
      </c>
      <c r="K831" s="33" t="s">
        <v>43</v>
      </c>
      <c r="L831" s="33" t="s">
        <v>85</v>
      </c>
      <c r="M831" s="33" t="s">
        <v>59</v>
      </c>
      <c r="N831" s="33" t="s">
        <v>45</v>
      </c>
      <c r="O831" s="33" t="s">
        <v>45</v>
      </c>
      <c r="P831" s="33" t="s">
        <v>45</v>
      </c>
      <c r="Q831" s="33" t="s">
        <v>45</v>
      </c>
      <c r="R831" s="33" t="s">
        <v>45</v>
      </c>
      <c r="S831" s="33" t="s">
        <v>45</v>
      </c>
      <c r="T831" s="33" t="s">
        <v>46</v>
      </c>
      <c r="U831" s="33" t="s">
        <v>1120</v>
      </c>
      <c r="V831" s="33" t="s">
        <v>60</v>
      </c>
      <c r="W831" s="33" t="s">
        <v>48</v>
      </c>
      <c r="X831" s="33" t="s">
        <v>48</v>
      </c>
      <c r="Y831" s="33" t="s">
        <v>48</v>
      </c>
      <c r="Z831" s="33" t="s">
        <v>48</v>
      </c>
      <c r="AA831" s="33" t="s">
        <v>48</v>
      </c>
      <c r="AB831" s="33" t="s">
        <v>48</v>
      </c>
      <c r="AC831" s="33" t="s">
        <v>123</v>
      </c>
      <c r="AD831" s="33" t="s">
        <v>123</v>
      </c>
    </row>
    <row r="832" spans="1:30" ht="36">
      <c r="A832" s="33" t="s">
        <v>1356</v>
      </c>
      <c r="B832" s="33" t="s">
        <v>41</v>
      </c>
      <c r="C832" s="33" t="s">
        <v>1357</v>
      </c>
      <c r="D832" s="33">
        <v>2975</v>
      </c>
      <c r="E832" s="33" t="s">
        <v>114</v>
      </c>
      <c r="F832" s="33" t="s">
        <v>1371</v>
      </c>
      <c r="G832" s="35">
        <v>0</v>
      </c>
      <c r="H832" s="74">
        <v>44077.98</v>
      </c>
      <c r="I832" s="33" t="s">
        <v>42</v>
      </c>
      <c r="J832" s="34">
        <v>412678.62</v>
      </c>
      <c r="K832" s="33" t="s">
        <v>43</v>
      </c>
      <c r="L832" s="33" t="s">
        <v>292</v>
      </c>
      <c r="M832" s="33" t="s">
        <v>59</v>
      </c>
      <c r="N832" s="33" t="s">
        <v>45</v>
      </c>
      <c r="O832" s="33" t="s">
        <v>45</v>
      </c>
      <c r="P832" s="33" t="s">
        <v>45</v>
      </c>
      <c r="Q832" s="33" t="s">
        <v>45</v>
      </c>
      <c r="R832" s="33" t="s">
        <v>45</v>
      </c>
      <c r="S832" s="33" t="s">
        <v>45</v>
      </c>
      <c r="T832" s="33" t="s">
        <v>46</v>
      </c>
      <c r="U832" s="33" t="s">
        <v>293</v>
      </c>
      <c r="V832" s="33" t="s">
        <v>60</v>
      </c>
      <c r="W832" s="33" t="s">
        <v>48</v>
      </c>
      <c r="X832" s="33" t="s">
        <v>48</v>
      </c>
      <c r="Y832" s="33" t="s">
        <v>48</v>
      </c>
      <c r="Z832" s="33" t="s">
        <v>48</v>
      </c>
      <c r="AA832" s="33" t="s">
        <v>48</v>
      </c>
      <c r="AB832" s="33" t="s">
        <v>48</v>
      </c>
      <c r="AC832" s="33" t="s">
        <v>123</v>
      </c>
      <c r="AD832" s="33" t="s">
        <v>123</v>
      </c>
    </row>
    <row r="833" spans="1:30" ht="36">
      <c r="A833" s="33" t="s">
        <v>1356</v>
      </c>
      <c r="B833" s="33" t="s">
        <v>41</v>
      </c>
      <c r="C833" s="33" t="s">
        <v>1357</v>
      </c>
      <c r="D833" s="33">
        <v>2975</v>
      </c>
      <c r="E833" s="33" t="s">
        <v>114</v>
      </c>
      <c r="F833" s="33" t="s">
        <v>1371</v>
      </c>
      <c r="G833" s="35">
        <v>0</v>
      </c>
      <c r="H833" s="74">
        <v>264467.88</v>
      </c>
      <c r="I833" s="33" t="s">
        <v>42</v>
      </c>
      <c r="J833" s="34">
        <v>677146.5</v>
      </c>
      <c r="K833" s="33" t="s">
        <v>43</v>
      </c>
      <c r="L833" s="33" t="s">
        <v>292</v>
      </c>
      <c r="M833" s="33" t="s">
        <v>59</v>
      </c>
      <c r="N833" s="33" t="s">
        <v>45</v>
      </c>
      <c r="O833" s="33" t="s">
        <v>45</v>
      </c>
      <c r="P833" s="33" t="s">
        <v>45</v>
      </c>
      <c r="Q833" s="33" t="s">
        <v>45</v>
      </c>
      <c r="R833" s="33" t="s">
        <v>45</v>
      </c>
      <c r="S833" s="33" t="s">
        <v>45</v>
      </c>
      <c r="T833" s="33" t="s">
        <v>46</v>
      </c>
      <c r="U833" s="33" t="s">
        <v>293</v>
      </c>
      <c r="V833" s="33" t="s">
        <v>60</v>
      </c>
      <c r="W833" s="33" t="s">
        <v>48</v>
      </c>
      <c r="X833" s="33" t="s">
        <v>48</v>
      </c>
      <c r="Y833" s="33" t="s">
        <v>48</v>
      </c>
      <c r="Z833" s="33" t="s">
        <v>48</v>
      </c>
      <c r="AA833" s="33" t="s">
        <v>48</v>
      </c>
      <c r="AB833" s="33" t="s">
        <v>48</v>
      </c>
      <c r="AC833" s="33" t="s">
        <v>123</v>
      </c>
      <c r="AD833" s="33" t="s">
        <v>123</v>
      </c>
    </row>
    <row r="834" spans="1:30" ht="36">
      <c r="A834" s="33" t="s">
        <v>1356</v>
      </c>
      <c r="B834" s="33" t="s">
        <v>41</v>
      </c>
      <c r="C834" s="33" t="s">
        <v>1357</v>
      </c>
      <c r="D834" s="33">
        <v>2975</v>
      </c>
      <c r="E834" s="33" t="s">
        <v>114</v>
      </c>
      <c r="F834" s="33" t="s">
        <v>1261</v>
      </c>
      <c r="G834" s="35">
        <v>0</v>
      </c>
      <c r="H834" s="34">
        <v>61433.440000000002</v>
      </c>
      <c r="I834" s="33" t="s">
        <v>42</v>
      </c>
      <c r="J834" s="34">
        <v>738579.94</v>
      </c>
      <c r="K834" s="33" t="s">
        <v>43</v>
      </c>
      <c r="L834" s="33" t="s">
        <v>292</v>
      </c>
      <c r="M834" s="33" t="s">
        <v>59</v>
      </c>
      <c r="N834" s="33" t="s">
        <v>45</v>
      </c>
      <c r="O834" s="33" t="s">
        <v>45</v>
      </c>
      <c r="P834" s="33" t="s">
        <v>45</v>
      </c>
      <c r="Q834" s="33" t="s">
        <v>45</v>
      </c>
      <c r="R834" s="33" t="s">
        <v>45</v>
      </c>
      <c r="S834" s="33" t="s">
        <v>45</v>
      </c>
      <c r="T834" s="33" t="s">
        <v>46</v>
      </c>
      <c r="U834" s="33" t="s">
        <v>293</v>
      </c>
      <c r="V834" s="33" t="s">
        <v>60</v>
      </c>
      <c r="W834" s="33" t="s">
        <v>48</v>
      </c>
      <c r="X834" s="33" t="s">
        <v>48</v>
      </c>
      <c r="Y834" s="33" t="s">
        <v>48</v>
      </c>
      <c r="Z834" s="33" t="s">
        <v>48</v>
      </c>
      <c r="AA834" s="33" t="s">
        <v>48</v>
      </c>
      <c r="AB834" s="33" t="s">
        <v>48</v>
      </c>
      <c r="AC834" s="33" t="s">
        <v>123</v>
      </c>
      <c r="AD834" s="33" t="s">
        <v>123</v>
      </c>
    </row>
    <row r="835" spans="1:30" ht="36">
      <c r="A835" s="33" t="s">
        <v>1356</v>
      </c>
      <c r="B835" s="33" t="s">
        <v>41</v>
      </c>
      <c r="C835" s="33" t="s">
        <v>1372</v>
      </c>
      <c r="D835" s="33">
        <v>3279</v>
      </c>
      <c r="E835" s="33" t="s">
        <v>1301</v>
      </c>
      <c r="F835" s="33" t="s">
        <v>1373</v>
      </c>
      <c r="G835" s="34">
        <v>90360</v>
      </c>
      <c r="H835" s="35">
        <v>0</v>
      </c>
      <c r="I835" s="33" t="s">
        <v>42</v>
      </c>
      <c r="J835" s="34">
        <v>4708121</v>
      </c>
      <c r="K835" s="33" t="s">
        <v>43</v>
      </c>
      <c r="L835" s="33" t="s">
        <v>49</v>
      </c>
      <c r="M835" s="33" t="s">
        <v>59</v>
      </c>
      <c r="N835" s="33" t="s">
        <v>45</v>
      </c>
      <c r="O835" s="33" t="s">
        <v>45</v>
      </c>
      <c r="P835" s="33" t="s">
        <v>45</v>
      </c>
      <c r="Q835" s="33" t="s">
        <v>45</v>
      </c>
      <c r="R835" s="33" t="s">
        <v>45</v>
      </c>
      <c r="S835" s="33" t="s">
        <v>45</v>
      </c>
      <c r="T835" s="33" t="s">
        <v>46</v>
      </c>
      <c r="U835" s="33" t="s">
        <v>50</v>
      </c>
      <c r="V835" s="33" t="s">
        <v>60</v>
      </c>
      <c r="W835" s="33" t="s">
        <v>48</v>
      </c>
      <c r="X835" s="33" t="s">
        <v>48</v>
      </c>
      <c r="Y835" s="33" t="s">
        <v>48</v>
      </c>
      <c r="Z835" s="33" t="s">
        <v>48</v>
      </c>
      <c r="AA835" s="33" t="s">
        <v>48</v>
      </c>
      <c r="AB835" s="33" t="s">
        <v>48</v>
      </c>
      <c r="AC835" s="33" t="s">
        <v>123</v>
      </c>
      <c r="AD835" s="33" t="s">
        <v>123</v>
      </c>
    </row>
    <row r="837" spans="1:30" ht="36">
      <c r="A837" s="33" t="s">
        <v>1374</v>
      </c>
      <c r="B837" s="33" t="s">
        <v>41</v>
      </c>
      <c r="C837" s="33" t="s">
        <v>1385</v>
      </c>
      <c r="D837" s="33">
        <v>3548</v>
      </c>
      <c r="E837" s="33" t="s">
        <v>297</v>
      </c>
      <c r="F837" s="33" t="s">
        <v>1386</v>
      </c>
      <c r="G837" s="165">
        <v>168865</v>
      </c>
      <c r="H837" s="35">
        <v>0</v>
      </c>
      <c r="I837" s="33" t="s">
        <v>51</v>
      </c>
      <c r="J837" s="35">
        <v>0</v>
      </c>
      <c r="K837" s="33" t="s">
        <v>43</v>
      </c>
      <c r="L837" s="33" t="s">
        <v>44</v>
      </c>
      <c r="M837" s="33" t="s">
        <v>59</v>
      </c>
      <c r="N837" s="33" t="s">
        <v>45</v>
      </c>
      <c r="O837" s="33" t="s">
        <v>45</v>
      </c>
      <c r="P837" s="33" t="s">
        <v>45</v>
      </c>
      <c r="Q837" s="33" t="s">
        <v>45</v>
      </c>
      <c r="R837" s="33" t="s">
        <v>45</v>
      </c>
      <c r="S837" s="33" t="s">
        <v>45</v>
      </c>
      <c r="T837" s="33" t="s">
        <v>46</v>
      </c>
      <c r="U837" s="33" t="s">
        <v>1210</v>
      </c>
      <c r="V837" s="33" t="s">
        <v>60</v>
      </c>
      <c r="W837" s="33" t="s">
        <v>48</v>
      </c>
      <c r="X837" s="33" t="s">
        <v>48</v>
      </c>
      <c r="Y837" s="33" t="s">
        <v>48</v>
      </c>
      <c r="Z837" s="33" t="s">
        <v>48</v>
      </c>
      <c r="AA837" s="33" t="s">
        <v>48</v>
      </c>
      <c r="AB837" s="33" t="s">
        <v>48</v>
      </c>
      <c r="AC837" s="33" t="s">
        <v>123</v>
      </c>
      <c r="AD837" s="33" t="s">
        <v>123</v>
      </c>
    </row>
    <row r="838" spans="1:30" ht="36">
      <c r="A838" s="33" t="s">
        <v>1374</v>
      </c>
      <c r="B838" s="33" t="s">
        <v>41</v>
      </c>
      <c r="C838" s="33" t="s">
        <v>1387</v>
      </c>
      <c r="D838" s="33">
        <v>5572</v>
      </c>
      <c r="E838" s="33" t="s">
        <v>159</v>
      </c>
      <c r="F838" s="33" t="s">
        <v>1388</v>
      </c>
      <c r="G838" s="35">
        <v>0</v>
      </c>
      <c r="H838" s="165">
        <v>128808.87</v>
      </c>
      <c r="I838" s="33" t="s">
        <v>42</v>
      </c>
      <c r="J838" s="34">
        <v>128808.87</v>
      </c>
      <c r="K838" s="33" t="s">
        <v>43</v>
      </c>
      <c r="L838" s="33" t="s">
        <v>44</v>
      </c>
      <c r="M838" s="33" t="s">
        <v>59</v>
      </c>
      <c r="N838" s="33" t="s">
        <v>45</v>
      </c>
      <c r="O838" s="33" t="s">
        <v>45</v>
      </c>
      <c r="P838" s="33" t="s">
        <v>45</v>
      </c>
      <c r="Q838" s="33" t="s">
        <v>45</v>
      </c>
      <c r="R838" s="33" t="s">
        <v>45</v>
      </c>
      <c r="S838" s="33" t="s">
        <v>45</v>
      </c>
      <c r="T838" s="33" t="s">
        <v>46</v>
      </c>
      <c r="U838" s="33" t="s">
        <v>1210</v>
      </c>
      <c r="V838" s="33" t="s">
        <v>60</v>
      </c>
      <c r="W838" s="33" t="s">
        <v>48</v>
      </c>
      <c r="X838" s="33" t="s">
        <v>48</v>
      </c>
      <c r="Y838" s="33" t="s">
        <v>48</v>
      </c>
      <c r="Z838" s="33" t="s">
        <v>48</v>
      </c>
      <c r="AA838" s="33" t="s">
        <v>48</v>
      </c>
      <c r="AB838" s="33" t="s">
        <v>48</v>
      </c>
      <c r="AC838" s="33" t="s">
        <v>123</v>
      </c>
      <c r="AD838" s="33" t="s">
        <v>123</v>
      </c>
    </row>
    <row r="839" spans="1:30" ht="36">
      <c r="A839" s="33" t="s">
        <v>1374</v>
      </c>
      <c r="B839" s="33" t="s">
        <v>41</v>
      </c>
      <c r="C839" s="33" t="s">
        <v>1389</v>
      </c>
      <c r="D839" s="33">
        <v>4196</v>
      </c>
      <c r="E839" s="33" t="s">
        <v>130</v>
      </c>
      <c r="F839" s="33" t="s">
        <v>1390</v>
      </c>
      <c r="G839" s="165">
        <v>95000.04</v>
      </c>
      <c r="H839" s="35">
        <v>0</v>
      </c>
      <c r="I839" s="33" t="s">
        <v>42</v>
      </c>
      <c r="J839" s="34">
        <v>586258.19999999995</v>
      </c>
      <c r="K839" s="33" t="s">
        <v>43</v>
      </c>
      <c r="L839" s="33" t="s">
        <v>52</v>
      </c>
      <c r="M839" s="33" t="s">
        <v>59</v>
      </c>
      <c r="N839" s="33" t="s">
        <v>45</v>
      </c>
      <c r="O839" s="33" t="s">
        <v>45</v>
      </c>
      <c r="P839" s="33" t="s">
        <v>45</v>
      </c>
      <c r="Q839" s="33" t="s">
        <v>45</v>
      </c>
      <c r="R839" s="33" t="s">
        <v>45</v>
      </c>
      <c r="S839" s="33" t="s">
        <v>45</v>
      </c>
      <c r="T839" s="33" t="s">
        <v>46</v>
      </c>
      <c r="U839" s="33" t="s">
        <v>53</v>
      </c>
      <c r="V839" s="33" t="s">
        <v>60</v>
      </c>
      <c r="W839" s="33" t="s">
        <v>48</v>
      </c>
      <c r="X839" s="33" t="s">
        <v>48</v>
      </c>
      <c r="Y839" s="33" t="s">
        <v>48</v>
      </c>
      <c r="Z839" s="33" t="s">
        <v>48</v>
      </c>
      <c r="AA839" s="33" t="s">
        <v>48</v>
      </c>
      <c r="AB839" s="33" t="s">
        <v>48</v>
      </c>
      <c r="AC839" s="33" t="s">
        <v>123</v>
      </c>
      <c r="AD839" s="33" t="s">
        <v>123</v>
      </c>
    </row>
    <row r="840" spans="1:30" ht="36">
      <c r="A840" s="33" t="s">
        <v>1374</v>
      </c>
      <c r="B840" s="33" t="s">
        <v>41</v>
      </c>
      <c r="C840" s="33" t="s">
        <v>1389</v>
      </c>
      <c r="D840" s="33">
        <v>4201</v>
      </c>
      <c r="E840" s="33" t="s">
        <v>1299</v>
      </c>
      <c r="F840" s="33" t="s">
        <v>1391</v>
      </c>
      <c r="G840" s="165">
        <v>200000.04</v>
      </c>
      <c r="H840" s="35">
        <v>0</v>
      </c>
      <c r="I840" s="33" t="s">
        <v>42</v>
      </c>
      <c r="J840" s="34">
        <v>386258.16</v>
      </c>
      <c r="K840" s="33" t="s">
        <v>43</v>
      </c>
      <c r="L840" s="33" t="s">
        <v>52</v>
      </c>
      <c r="M840" s="33" t="s">
        <v>59</v>
      </c>
      <c r="N840" s="33" t="s">
        <v>45</v>
      </c>
      <c r="O840" s="33" t="s">
        <v>45</v>
      </c>
      <c r="P840" s="33" t="s">
        <v>45</v>
      </c>
      <c r="Q840" s="33" t="s">
        <v>45</v>
      </c>
      <c r="R840" s="33" t="s">
        <v>45</v>
      </c>
      <c r="S840" s="33" t="s">
        <v>45</v>
      </c>
      <c r="T840" s="33" t="s">
        <v>46</v>
      </c>
      <c r="U840" s="33" t="s">
        <v>53</v>
      </c>
      <c r="V840" s="33" t="s">
        <v>60</v>
      </c>
      <c r="W840" s="33" t="s">
        <v>48</v>
      </c>
      <c r="X840" s="33" t="s">
        <v>48</v>
      </c>
      <c r="Y840" s="33" t="s">
        <v>48</v>
      </c>
      <c r="Z840" s="33" t="s">
        <v>48</v>
      </c>
      <c r="AA840" s="33" t="s">
        <v>48</v>
      </c>
      <c r="AB840" s="33" t="s">
        <v>48</v>
      </c>
      <c r="AC840" s="33" t="s">
        <v>123</v>
      </c>
      <c r="AD840" s="33" t="s">
        <v>123</v>
      </c>
    </row>
    <row r="841" spans="1:30" ht="36">
      <c r="A841" s="33" t="s">
        <v>1374</v>
      </c>
      <c r="B841" s="33" t="s">
        <v>41</v>
      </c>
      <c r="C841" s="33" t="s">
        <v>1375</v>
      </c>
      <c r="D841" s="33">
        <v>6052</v>
      </c>
      <c r="E841" s="33" t="s">
        <v>101</v>
      </c>
      <c r="F841" s="33" t="s">
        <v>721</v>
      </c>
      <c r="G841" s="35">
        <v>0</v>
      </c>
      <c r="H841" s="165">
        <v>15252.08</v>
      </c>
      <c r="I841" s="33" t="s">
        <v>42</v>
      </c>
      <c r="J841" s="34">
        <v>401510.24</v>
      </c>
      <c r="K841" s="33" t="s">
        <v>43</v>
      </c>
      <c r="L841" s="33" t="s">
        <v>52</v>
      </c>
      <c r="M841" s="33" t="s">
        <v>59</v>
      </c>
      <c r="N841" s="33" t="s">
        <v>45</v>
      </c>
      <c r="O841" s="33" t="s">
        <v>45</v>
      </c>
      <c r="P841" s="33" t="s">
        <v>45</v>
      </c>
      <c r="Q841" s="33" t="s">
        <v>45</v>
      </c>
      <c r="R841" s="33" t="s">
        <v>45</v>
      </c>
      <c r="S841" s="33" t="s">
        <v>45</v>
      </c>
      <c r="T841" s="33" t="s">
        <v>46</v>
      </c>
      <c r="U841" s="33" t="s">
        <v>53</v>
      </c>
      <c r="V841" s="33" t="s">
        <v>60</v>
      </c>
      <c r="W841" s="33" t="s">
        <v>48</v>
      </c>
      <c r="X841" s="33" t="s">
        <v>48</v>
      </c>
      <c r="Y841" s="33" t="s">
        <v>48</v>
      </c>
      <c r="Z841" s="33" t="s">
        <v>48</v>
      </c>
      <c r="AA841" s="33" t="s">
        <v>48</v>
      </c>
      <c r="AB841" s="33" t="s">
        <v>48</v>
      </c>
      <c r="AC841" s="33" t="s">
        <v>123</v>
      </c>
      <c r="AD841" s="33" t="s">
        <v>123</v>
      </c>
    </row>
    <row r="842" spans="1:30" ht="36">
      <c r="A842" s="33" t="s">
        <v>1374</v>
      </c>
      <c r="B842" s="33" t="s">
        <v>41</v>
      </c>
      <c r="C842" s="33" t="s">
        <v>1375</v>
      </c>
      <c r="D842" s="33">
        <v>6052</v>
      </c>
      <c r="E842" s="33" t="s">
        <v>101</v>
      </c>
      <c r="F842" s="33" t="s">
        <v>1148</v>
      </c>
      <c r="G842" s="35">
        <v>0</v>
      </c>
      <c r="H842" s="165">
        <v>31006.12</v>
      </c>
      <c r="I842" s="33" t="s">
        <v>42</v>
      </c>
      <c r="J842" s="34">
        <v>432516.36</v>
      </c>
      <c r="K842" s="33" t="s">
        <v>43</v>
      </c>
      <c r="L842" s="33" t="s">
        <v>52</v>
      </c>
      <c r="M842" s="33" t="s">
        <v>59</v>
      </c>
      <c r="N842" s="33" t="s">
        <v>45</v>
      </c>
      <c r="O842" s="33" t="s">
        <v>45</v>
      </c>
      <c r="P842" s="33" t="s">
        <v>45</v>
      </c>
      <c r="Q842" s="33" t="s">
        <v>45</v>
      </c>
      <c r="R842" s="33" t="s">
        <v>45</v>
      </c>
      <c r="S842" s="33" t="s">
        <v>45</v>
      </c>
      <c r="T842" s="33" t="s">
        <v>46</v>
      </c>
      <c r="U842" s="33" t="s">
        <v>53</v>
      </c>
      <c r="V842" s="33" t="s">
        <v>60</v>
      </c>
      <c r="W842" s="33" t="s">
        <v>48</v>
      </c>
      <c r="X842" s="33" t="s">
        <v>48</v>
      </c>
      <c r="Y842" s="33" t="s">
        <v>48</v>
      </c>
      <c r="Z842" s="33" t="s">
        <v>48</v>
      </c>
      <c r="AA842" s="33" t="s">
        <v>48</v>
      </c>
      <c r="AB842" s="33" t="s">
        <v>48</v>
      </c>
      <c r="AC842" s="33" t="s">
        <v>123</v>
      </c>
      <c r="AD842" s="33" t="s">
        <v>123</v>
      </c>
    </row>
    <row r="843" spans="1:30" ht="36">
      <c r="A843" s="33" t="s">
        <v>1374</v>
      </c>
      <c r="B843" s="33" t="s">
        <v>41</v>
      </c>
      <c r="C843" s="33" t="s">
        <v>1389</v>
      </c>
      <c r="D843" s="33">
        <v>4196</v>
      </c>
      <c r="E843" s="33" t="s">
        <v>130</v>
      </c>
      <c r="F843" s="33" t="s">
        <v>1373</v>
      </c>
      <c r="G843" s="165">
        <v>26907</v>
      </c>
      <c r="H843" s="35">
        <v>0</v>
      </c>
      <c r="I843" s="33" t="s">
        <v>42</v>
      </c>
      <c r="J843" s="34">
        <v>4681214</v>
      </c>
      <c r="K843" s="33" t="s">
        <v>43</v>
      </c>
      <c r="L843" s="33" t="s">
        <v>49</v>
      </c>
      <c r="M843" s="33" t="s">
        <v>59</v>
      </c>
      <c r="N843" s="33" t="s">
        <v>45</v>
      </c>
      <c r="O843" s="33" t="s">
        <v>45</v>
      </c>
      <c r="P843" s="33" t="s">
        <v>45</v>
      </c>
      <c r="Q843" s="33" t="s">
        <v>45</v>
      </c>
      <c r="R843" s="33" t="s">
        <v>45</v>
      </c>
      <c r="S843" s="33" t="s">
        <v>45</v>
      </c>
      <c r="T843" s="33" t="s">
        <v>46</v>
      </c>
      <c r="U843" s="33" t="s">
        <v>50</v>
      </c>
      <c r="V843" s="33" t="s">
        <v>60</v>
      </c>
      <c r="W843" s="33" t="s">
        <v>48</v>
      </c>
      <c r="X843" s="33" t="s">
        <v>48</v>
      </c>
      <c r="Y843" s="33" t="s">
        <v>48</v>
      </c>
      <c r="Z843" s="33" t="s">
        <v>48</v>
      </c>
      <c r="AA843" s="33" t="s">
        <v>48</v>
      </c>
      <c r="AB843" s="33" t="s">
        <v>48</v>
      </c>
      <c r="AC843" s="33" t="s">
        <v>123</v>
      </c>
      <c r="AD843" s="33" t="s">
        <v>123</v>
      </c>
    </row>
    <row r="844" spans="1:30" ht="36">
      <c r="A844" s="33" t="s">
        <v>1374</v>
      </c>
      <c r="B844" s="33" t="s">
        <v>41</v>
      </c>
      <c r="C844" s="33" t="s">
        <v>1389</v>
      </c>
      <c r="D844" s="33">
        <v>4196</v>
      </c>
      <c r="E844" s="33" t="s">
        <v>130</v>
      </c>
      <c r="F844" s="33" t="s">
        <v>1392</v>
      </c>
      <c r="G844" s="165">
        <v>53845</v>
      </c>
      <c r="H844" s="35">
        <v>0</v>
      </c>
      <c r="I844" s="33" t="s">
        <v>42</v>
      </c>
      <c r="J844" s="34">
        <v>4627369</v>
      </c>
      <c r="K844" s="33" t="s">
        <v>43</v>
      </c>
      <c r="L844" s="33" t="s">
        <v>49</v>
      </c>
      <c r="M844" s="33" t="s">
        <v>59</v>
      </c>
      <c r="N844" s="33" t="s">
        <v>45</v>
      </c>
      <c r="O844" s="33" t="s">
        <v>45</v>
      </c>
      <c r="P844" s="33" t="s">
        <v>45</v>
      </c>
      <c r="Q844" s="33" t="s">
        <v>45</v>
      </c>
      <c r="R844" s="33" t="s">
        <v>45</v>
      </c>
      <c r="S844" s="33" t="s">
        <v>45</v>
      </c>
      <c r="T844" s="33" t="s">
        <v>46</v>
      </c>
      <c r="U844" s="33" t="s">
        <v>50</v>
      </c>
      <c r="V844" s="33" t="s">
        <v>60</v>
      </c>
      <c r="W844" s="33" t="s">
        <v>48</v>
      </c>
      <c r="X844" s="33" t="s">
        <v>48</v>
      </c>
      <c r="Y844" s="33" t="s">
        <v>48</v>
      </c>
      <c r="Z844" s="33" t="s">
        <v>48</v>
      </c>
      <c r="AA844" s="33" t="s">
        <v>48</v>
      </c>
      <c r="AB844" s="33" t="s">
        <v>48</v>
      </c>
      <c r="AC844" s="33" t="s">
        <v>123</v>
      </c>
      <c r="AD844" s="33" t="s">
        <v>123</v>
      </c>
    </row>
    <row r="845" spans="1:30" ht="36">
      <c r="A845" s="33" t="s">
        <v>1374</v>
      </c>
      <c r="B845" s="33" t="s">
        <v>41</v>
      </c>
      <c r="C845" s="33" t="s">
        <v>1375</v>
      </c>
      <c r="D845" s="33">
        <v>6052</v>
      </c>
      <c r="E845" s="33" t="s">
        <v>101</v>
      </c>
      <c r="F845" s="33" t="s">
        <v>62</v>
      </c>
      <c r="G845" s="35">
        <v>0</v>
      </c>
      <c r="H845" s="165">
        <v>250000</v>
      </c>
      <c r="I845" s="33" t="s">
        <v>42</v>
      </c>
      <c r="J845" s="34">
        <v>4877369</v>
      </c>
      <c r="K845" s="33" t="s">
        <v>43</v>
      </c>
      <c r="L845" s="33" t="s">
        <v>49</v>
      </c>
      <c r="M845" s="33" t="s">
        <v>59</v>
      </c>
      <c r="N845" s="33" t="s">
        <v>45</v>
      </c>
      <c r="O845" s="33" t="s">
        <v>45</v>
      </c>
      <c r="P845" s="33" t="s">
        <v>45</v>
      </c>
      <c r="Q845" s="33" t="s">
        <v>45</v>
      </c>
      <c r="R845" s="33" t="s">
        <v>45</v>
      </c>
      <c r="S845" s="33" t="s">
        <v>45</v>
      </c>
      <c r="T845" s="33" t="s">
        <v>46</v>
      </c>
      <c r="U845" s="33" t="s">
        <v>50</v>
      </c>
      <c r="V845" s="33" t="s">
        <v>60</v>
      </c>
      <c r="W845" s="33" t="s">
        <v>48</v>
      </c>
      <c r="X845" s="33" t="s">
        <v>48</v>
      </c>
      <c r="Y845" s="33" t="s">
        <v>48</v>
      </c>
      <c r="Z845" s="33" t="s">
        <v>48</v>
      </c>
      <c r="AA845" s="33" t="s">
        <v>48</v>
      </c>
      <c r="AB845" s="33" t="s">
        <v>48</v>
      </c>
      <c r="AC845" s="33" t="s">
        <v>123</v>
      </c>
      <c r="AD845" s="33" t="s">
        <v>123</v>
      </c>
    </row>
    <row r="846" spans="1:30" ht="36">
      <c r="A846" s="33" t="s">
        <v>1374</v>
      </c>
      <c r="B846" s="33" t="s">
        <v>41</v>
      </c>
      <c r="C846" s="33" t="s">
        <v>1375</v>
      </c>
      <c r="D846" s="33">
        <v>6052</v>
      </c>
      <c r="E846" s="33" t="s">
        <v>101</v>
      </c>
      <c r="F846" s="33" t="s">
        <v>1393</v>
      </c>
      <c r="G846" s="35">
        <v>0</v>
      </c>
      <c r="H846" s="165">
        <v>44491.33</v>
      </c>
      <c r="I846" s="33" t="s">
        <v>42</v>
      </c>
      <c r="J846" s="34">
        <v>4921860.33</v>
      </c>
      <c r="K846" s="33" t="s">
        <v>43</v>
      </c>
      <c r="L846" s="33" t="s">
        <v>49</v>
      </c>
      <c r="M846" s="33" t="s">
        <v>59</v>
      </c>
      <c r="N846" s="33" t="s">
        <v>45</v>
      </c>
      <c r="O846" s="33" t="s">
        <v>45</v>
      </c>
      <c r="P846" s="33" t="s">
        <v>45</v>
      </c>
      <c r="Q846" s="33" t="s">
        <v>45</v>
      </c>
      <c r="R846" s="33" t="s">
        <v>45</v>
      </c>
      <c r="S846" s="33" t="s">
        <v>45</v>
      </c>
      <c r="T846" s="33" t="s">
        <v>46</v>
      </c>
      <c r="U846" s="33" t="s">
        <v>50</v>
      </c>
      <c r="V846" s="33" t="s">
        <v>60</v>
      </c>
      <c r="W846" s="33" t="s">
        <v>48</v>
      </c>
      <c r="X846" s="33" t="s">
        <v>48</v>
      </c>
      <c r="Y846" s="33" t="s">
        <v>48</v>
      </c>
      <c r="Z846" s="33" t="s">
        <v>48</v>
      </c>
      <c r="AA846" s="33" t="s">
        <v>48</v>
      </c>
      <c r="AB846" s="33" t="s">
        <v>48</v>
      </c>
      <c r="AC846" s="33" t="s">
        <v>123</v>
      </c>
      <c r="AD846" s="33" t="s">
        <v>123</v>
      </c>
    </row>
    <row r="847" spans="1:30" ht="36">
      <c r="A847" s="33" t="s">
        <v>1374</v>
      </c>
      <c r="B847" s="33" t="s">
        <v>41</v>
      </c>
      <c r="C847" s="33" t="s">
        <v>1375</v>
      </c>
      <c r="D847" s="33">
        <v>6052</v>
      </c>
      <c r="E847" s="33" t="s">
        <v>101</v>
      </c>
      <c r="F847" s="33" t="s">
        <v>1260</v>
      </c>
      <c r="G847" s="35">
        <v>0</v>
      </c>
      <c r="H847" s="165">
        <v>8969</v>
      </c>
      <c r="I847" s="33" t="s">
        <v>42</v>
      </c>
      <c r="J847" s="34">
        <v>4930829.33</v>
      </c>
      <c r="K847" s="33" t="s">
        <v>43</v>
      </c>
      <c r="L847" s="33" t="s">
        <v>49</v>
      </c>
      <c r="M847" s="33" t="s">
        <v>59</v>
      </c>
      <c r="N847" s="33" t="s">
        <v>45</v>
      </c>
      <c r="O847" s="33" t="s">
        <v>45</v>
      </c>
      <c r="P847" s="33" t="s">
        <v>45</v>
      </c>
      <c r="Q847" s="33" t="s">
        <v>45</v>
      </c>
      <c r="R847" s="33" t="s">
        <v>45</v>
      </c>
      <c r="S847" s="33" t="s">
        <v>45</v>
      </c>
      <c r="T847" s="33" t="s">
        <v>46</v>
      </c>
      <c r="U847" s="33" t="s">
        <v>50</v>
      </c>
      <c r="V847" s="33" t="s">
        <v>60</v>
      </c>
      <c r="W847" s="33" t="s">
        <v>48</v>
      </c>
      <c r="X847" s="33" t="s">
        <v>48</v>
      </c>
      <c r="Y847" s="33" t="s">
        <v>48</v>
      </c>
      <c r="Z847" s="33" t="s">
        <v>48</v>
      </c>
      <c r="AA847" s="33" t="s">
        <v>48</v>
      </c>
      <c r="AB847" s="33" t="s">
        <v>48</v>
      </c>
      <c r="AC847" s="33" t="s">
        <v>123</v>
      </c>
      <c r="AD847" s="33" t="s">
        <v>123</v>
      </c>
    </row>
    <row r="848" spans="1:30" ht="36">
      <c r="A848" s="33" t="s">
        <v>1374</v>
      </c>
      <c r="B848" s="33" t="s">
        <v>41</v>
      </c>
      <c r="C848" s="33" t="s">
        <v>1375</v>
      </c>
      <c r="D848" s="33">
        <v>6052</v>
      </c>
      <c r="E848" s="33" t="s">
        <v>101</v>
      </c>
      <c r="F848" s="33" t="s">
        <v>1394</v>
      </c>
      <c r="G848" s="35">
        <v>0</v>
      </c>
      <c r="H848" s="165">
        <v>44491.33</v>
      </c>
      <c r="I848" s="33" t="s">
        <v>42</v>
      </c>
      <c r="J848" s="34">
        <v>4975320.66</v>
      </c>
      <c r="K848" s="33" t="s">
        <v>43</v>
      </c>
      <c r="L848" s="33" t="s">
        <v>49</v>
      </c>
      <c r="M848" s="33" t="s">
        <v>59</v>
      </c>
      <c r="N848" s="33" t="s">
        <v>45</v>
      </c>
      <c r="O848" s="33" t="s">
        <v>45</v>
      </c>
      <c r="P848" s="33" t="s">
        <v>45</v>
      </c>
      <c r="Q848" s="33" t="s">
        <v>45</v>
      </c>
      <c r="R848" s="33" t="s">
        <v>45</v>
      </c>
      <c r="S848" s="33" t="s">
        <v>45</v>
      </c>
      <c r="T848" s="33" t="s">
        <v>46</v>
      </c>
      <c r="U848" s="33" t="s">
        <v>50</v>
      </c>
      <c r="V848" s="33" t="s">
        <v>60</v>
      </c>
      <c r="W848" s="33" t="s">
        <v>48</v>
      </c>
      <c r="X848" s="33" t="s">
        <v>48</v>
      </c>
      <c r="Y848" s="33" t="s">
        <v>48</v>
      </c>
      <c r="Z848" s="33" t="s">
        <v>48</v>
      </c>
      <c r="AA848" s="33" t="s">
        <v>48</v>
      </c>
      <c r="AB848" s="33" t="s">
        <v>48</v>
      </c>
      <c r="AC848" s="33" t="s">
        <v>123</v>
      </c>
      <c r="AD848" s="33" t="s">
        <v>123</v>
      </c>
    </row>
    <row r="849" spans="1:30" ht="36">
      <c r="A849" s="33" t="s">
        <v>1374</v>
      </c>
      <c r="B849" s="33" t="s">
        <v>41</v>
      </c>
      <c r="C849" s="33" t="s">
        <v>1375</v>
      </c>
      <c r="D849" s="33">
        <v>6061</v>
      </c>
      <c r="E849" s="33" t="s">
        <v>1395</v>
      </c>
      <c r="F849" s="55" t="s">
        <v>1370</v>
      </c>
      <c r="G849" s="35">
        <v>0</v>
      </c>
      <c r="H849" s="165">
        <v>21785.5</v>
      </c>
      <c r="I849" s="33" t="s">
        <v>42</v>
      </c>
      <c r="J849" s="34">
        <v>280195.08</v>
      </c>
      <c r="K849" s="33" t="s">
        <v>43</v>
      </c>
      <c r="L849" s="33" t="s">
        <v>85</v>
      </c>
      <c r="M849" s="33" t="s">
        <v>59</v>
      </c>
      <c r="N849" s="33" t="s">
        <v>45</v>
      </c>
      <c r="O849" s="33" t="s">
        <v>45</v>
      </c>
      <c r="P849" s="33" t="s">
        <v>45</v>
      </c>
      <c r="Q849" s="33" t="s">
        <v>45</v>
      </c>
      <c r="R849" s="33" t="s">
        <v>45</v>
      </c>
      <c r="S849" s="33" t="s">
        <v>45</v>
      </c>
      <c r="T849" s="33" t="s">
        <v>46</v>
      </c>
      <c r="U849" s="33" t="s">
        <v>1120</v>
      </c>
      <c r="V849" s="33" t="s">
        <v>60</v>
      </c>
      <c r="W849" s="33" t="s">
        <v>48</v>
      </c>
      <c r="X849" s="33" t="s">
        <v>48</v>
      </c>
      <c r="Y849" s="33" t="s">
        <v>48</v>
      </c>
      <c r="Z849" s="33" t="s">
        <v>48</v>
      </c>
      <c r="AA849" s="33" t="s">
        <v>48</v>
      </c>
      <c r="AB849" s="33" t="s">
        <v>48</v>
      </c>
      <c r="AC849" s="33" t="s">
        <v>123</v>
      </c>
      <c r="AD849" s="33" t="s">
        <v>123</v>
      </c>
    </row>
    <row r="850" spans="1:30" ht="36">
      <c r="A850" s="33" t="s">
        <v>1374</v>
      </c>
      <c r="B850" s="33" t="s">
        <v>41</v>
      </c>
      <c r="C850" s="33" t="s">
        <v>1375</v>
      </c>
      <c r="D850" s="33">
        <v>6052</v>
      </c>
      <c r="E850" s="33" t="s">
        <v>101</v>
      </c>
      <c r="F850" s="33" t="s">
        <v>1261</v>
      </c>
      <c r="G850" s="35">
        <v>0</v>
      </c>
      <c r="H850" s="165">
        <v>61433.440000000002</v>
      </c>
      <c r="I850" s="33" t="s">
        <v>42</v>
      </c>
      <c r="J850" s="34">
        <v>800013.38</v>
      </c>
      <c r="K850" s="33" t="s">
        <v>43</v>
      </c>
      <c r="L850" s="33" t="s">
        <v>292</v>
      </c>
      <c r="M850" s="33" t="s">
        <v>59</v>
      </c>
      <c r="N850" s="33" t="s">
        <v>45</v>
      </c>
      <c r="O850" s="33" t="s">
        <v>45</v>
      </c>
      <c r="P850" s="33" t="s">
        <v>45</v>
      </c>
      <c r="Q850" s="33" t="s">
        <v>45</v>
      </c>
      <c r="R850" s="33" t="s">
        <v>45</v>
      </c>
      <c r="S850" s="33" t="s">
        <v>45</v>
      </c>
      <c r="T850" s="33" t="s">
        <v>46</v>
      </c>
      <c r="U850" s="33" t="s">
        <v>293</v>
      </c>
      <c r="V850" s="33" t="s">
        <v>60</v>
      </c>
      <c r="W850" s="33" t="s">
        <v>48</v>
      </c>
      <c r="X850" s="33" t="s">
        <v>48</v>
      </c>
      <c r="Y850" s="33" t="s">
        <v>48</v>
      </c>
      <c r="Z850" s="33" t="s">
        <v>48</v>
      </c>
      <c r="AA850" s="33" t="s">
        <v>48</v>
      </c>
      <c r="AB850" s="33" t="s">
        <v>48</v>
      </c>
      <c r="AC850" s="33" t="s">
        <v>123</v>
      </c>
      <c r="AD850" s="33" t="s">
        <v>123</v>
      </c>
    </row>
    <row r="851" spans="1:30" ht="36">
      <c r="A851" s="33" t="s">
        <v>1374</v>
      </c>
      <c r="B851" s="33" t="s">
        <v>41</v>
      </c>
      <c r="C851" s="33" t="s">
        <v>1375</v>
      </c>
      <c r="D851" s="33">
        <v>6052</v>
      </c>
      <c r="E851" s="33" t="s">
        <v>101</v>
      </c>
      <c r="F851" s="33" t="s">
        <v>1371</v>
      </c>
      <c r="G851" s="35">
        <v>0</v>
      </c>
      <c r="H851" s="165">
        <v>44077.98</v>
      </c>
      <c r="I851" s="33" t="s">
        <v>42</v>
      </c>
      <c r="J851" s="34">
        <v>844091.36</v>
      </c>
      <c r="K851" s="33" t="s">
        <v>43</v>
      </c>
      <c r="L851" s="33" t="s">
        <v>292</v>
      </c>
      <c r="M851" s="33" t="s">
        <v>59</v>
      </c>
      <c r="N851" s="33" t="s">
        <v>45</v>
      </c>
      <c r="O851" s="33" t="s">
        <v>45</v>
      </c>
      <c r="P851" s="33" t="s">
        <v>45</v>
      </c>
      <c r="Q851" s="33" t="s">
        <v>45</v>
      </c>
      <c r="R851" s="33" t="s">
        <v>45</v>
      </c>
      <c r="S851" s="33" t="s">
        <v>45</v>
      </c>
      <c r="T851" s="33" t="s">
        <v>46</v>
      </c>
      <c r="U851" s="33" t="s">
        <v>293</v>
      </c>
      <c r="V851" s="33" t="s">
        <v>60</v>
      </c>
      <c r="W851" s="33" t="s">
        <v>48</v>
      </c>
      <c r="X851" s="33" t="s">
        <v>48</v>
      </c>
      <c r="Y851" s="33" t="s">
        <v>48</v>
      </c>
      <c r="Z851" s="33" t="s">
        <v>48</v>
      </c>
      <c r="AA851" s="33" t="s">
        <v>48</v>
      </c>
      <c r="AB851" s="33" t="s">
        <v>48</v>
      </c>
      <c r="AC851" s="33" t="s">
        <v>123</v>
      </c>
      <c r="AD851" s="33" t="s">
        <v>123</v>
      </c>
    </row>
    <row r="852" spans="1:30" ht="36">
      <c r="A852" s="33" t="s">
        <v>1374</v>
      </c>
      <c r="B852" s="33" t="s">
        <v>41</v>
      </c>
      <c r="C852" s="33" t="s">
        <v>1396</v>
      </c>
      <c r="D852" s="33">
        <v>5359</v>
      </c>
      <c r="E852" s="33" t="s">
        <v>157</v>
      </c>
      <c r="F852" s="33" t="s">
        <v>1397</v>
      </c>
      <c r="G852" s="165">
        <v>95000</v>
      </c>
      <c r="H852" s="35">
        <v>0</v>
      </c>
      <c r="I852" s="33" t="s">
        <v>51</v>
      </c>
      <c r="J852" s="35">
        <v>0</v>
      </c>
      <c r="K852" s="33" t="s">
        <v>43</v>
      </c>
      <c r="L852" s="33" t="s">
        <v>54</v>
      </c>
      <c r="M852" s="33" t="s">
        <v>59</v>
      </c>
      <c r="N852" s="33" t="s">
        <v>45</v>
      </c>
      <c r="O852" s="33" t="s">
        <v>45</v>
      </c>
      <c r="P852" s="33" t="s">
        <v>45</v>
      </c>
      <c r="Q852" s="33" t="s">
        <v>45</v>
      </c>
      <c r="R852" s="33" t="s">
        <v>45</v>
      </c>
      <c r="S852" s="33" t="s">
        <v>45</v>
      </c>
      <c r="T852" s="33" t="s">
        <v>46</v>
      </c>
      <c r="U852" s="33" t="s">
        <v>55</v>
      </c>
      <c r="V852" s="33" t="s">
        <v>60</v>
      </c>
      <c r="W852" s="33" t="s">
        <v>48</v>
      </c>
      <c r="X852" s="33" t="s">
        <v>48</v>
      </c>
      <c r="Y852" s="33" t="s">
        <v>48</v>
      </c>
      <c r="Z852" s="33" t="s">
        <v>48</v>
      </c>
      <c r="AA852" s="33" t="s">
        <v>48</v>
      </c>
      <c r="AB852" s="33" t="s">
        <v>48</v>
      </c>
      <c r="AC852" s="33" t="s">
        <v>123</v>
      </c>
      <c r="AD852" s="33" t="s">
        <v>123</v>
      </c>
    </row>
    <row r="853" spans="1:30" ht="36">
      <c r="A853" s="33" t="s">
        <v>1374</v>
      </c>
      <c r="B853" s="33" t="s">
        <v>41</v>
      </c>
      <c r="C853" s="33" t="s">
        <v>1389</v>
      </c>
      <c r="D853" s="33">
        <v>4196</v>
      </c>
      <c r="E853" s="33" t="s">
        <v>130</v>
      </c>
      <c r="F853" s="33" t="s">
        <v>1398</v>
      </c>
      <c r="G853" s="165">
        <v>5505</v>
      </c>
      <c r="H853" s="35">
        <v>0</v>
      </c>
      <c r="I853" s="33" t="s">
        <v>42</v>
      </c>
      <c r="J853" s="34">
        <v>171255</v>
      </c>
      <c r="K853" s="33" t="s">
        <v>43</v>
      </c>
      <c r="L853" s="33" t="s">
        <v>54</v>
      </c>
      <c r="M853" s="33" t="s">
        <v>59</v>
      </c>
      <c r="N853" s="33" t="s">
        <v>89</v>
      </c>
      <c r="O853" s="33" t="s">
        <v>45</v>
      </c>
      <c r="P853" s="33" t="s">
        <v>45</v>
      </c>
      <c r="Q853" s="33" t="s">
        <v>45</v>
      </c>
      <c r="R853" s="33" t="s">
        <v>45</v>
      </c>
      <c r="S853" s="33" t="s">
        <v>45</v>
      </c>
      <c r="T853" s="33" t="s">
        <v>46</v>
      </c>
      <c r="U853" s="33" t="s">
        <v>55</v>
      </c>
      <c r="V853" s="33" t="s">
        <v>60</v>
      </c>
      <c r="W853" s="33" t="s">
        <v>91</v>
      </c>
      <c r="X853" s="33" t="s">
        <v>48</v>
      </c>
      <c r="Y853" s="33" t="s">
        <v>48</v>
      </c>
      <c r="Z853" s="33" t="s">
        <v>48</v>
      </c>
      <c r="AA853" s="33" t="s">
        <v>48</v>
      </c>
      <c r="AB853" s="33" t="s">
        <v>48</v>
      </c>
      <c r="AC853" s="33" t="s">
        <v>123</v>
      </c>
      <c r="AD853" s="33" t="s">
        <v>123</v>
      </c>
    </row>
    <row r="854" spans="1:30" ht="36">
      <c r="A854" s="33" t="s">
        <v>1374</v>
      </c>
      <c r="B854" s="33" t="s">
        <v>41</v>
      </c>
      <c r="C854" s="33" t="s">
        <v>1379</v>
      </c>
      <c r="D854" s="33">
        <v>6433</v>
      </c>
      <c r="E854" s="33" t="s">
        <v>231</v>
      </c>
      <c r="F854" s="33" t="s">
        <v>1399</v>
      </c>
      <c r="G854" s="165">
        <v>47304</v>
      </c>
      <c r="H854" s="35">
        <v>0</v>
      </c>
      <c r="I854" s="33" t="s">
        <v>42</v>
      </c>
      <c r="J854" s="34">
        <v>123951</v>
      </c>
      <c r="K854" s="33" t="s">
        <v>43</v>
      </c>
      <c r="L854" s="33" t="s">
        <v>54</v>
      </c>
      <c r="M854" s="33" t="s">
        <v>59</v>
      </c>
      <c r="N854" s="33" t="s">
        <v>89</v>
      </c>
      <c r="O854" s="33" t="s">
        <v>45</v>
      </c>
      <c r="P854" s="33" t="s">
        <v>45</v>
      </c>
      <c r="Q854" s="33" t="s">
        <v>45</v>
      </c>
      <c r="R854" s="33" t="s">
        <v>45</v>
      </c>
      <c r="S854" s="33" t="s">
        <v>45</v>
      </c>
      <c r="T854" s="33" t="s">
        <v>46</v>
      </c>
      <c r="U854" s="33" t="s">
        <v>55</v>
      </c>
      <c r="V854" s="33" t="s">
        <v>60</v>
      </c>
      <c r="W854" s="33" t="s">
        <v>91</v>
      </c>
      <c r="X854" s="33" t="s">
        <v>48</v>
      </c>
      <c r="Y854" s="33" t="s">
        <v>48</v>
      </c>
      <c r="Z854" s="33" t="s">
        <v>48</v>
      </c>
      <c r="AA854" s="33" t="s">
        <v>48</v>
      </c>
      <c r="AB854" s="33" t="s">
        <v>48</v>
      </c>
      <c r="AC854" s="33" t="s">
        <v>123</v>
      </c>
      <c r="AD854" s="33" t="s">
        <v>123</v>
      </c>
    </row>
    <row r="855" spans="1:30" ht="36">
      <c r="A855" s="33" t="s">
        <v>1374</v>
      </c>
      <c r="B855" s="33" t="s">
        <v>41</v>
      </c>
      <c r="C855" s="33" t="s">
        <v>1389</v>
      </c>
      <c r="D855" s="33">
        <v>4196</v>
      </c>
      <c r="E855" s="33" t="s">
        <v>130</v>
      </c>
      <c r="F855" s="33" t="s">
        <v>1400</v>
      </c>
      <c r="G855" s="34">
        <v>33166.1</v>
      </c>
      <c r="H855" s="35">
        <v>0</v>
      </c>
      <c r="I855" s="33" t="s">
        <v>42</v>
      </c>
      <c r="J855" s="34">
        <v>210999</v>
      </c>
      <c r="K855" s="33" t="s">
        <v>43</v>
      </c>
      <c r="L855" s="33" t="s">
        <v>96</v>
      </c>
      <c r="M855" s="33" t="s">
        <v>59</v>
      </c>
      <c r="N855" s="33" t="s">
        <v>45</v>
      </c>
      <c r="O855" s="33" t="s">
        <v>45</v>
      </c>
      <c r="P855" s="33" t="s">
        <v>45</v>
      </c>
      <c r="Q855" s="33" t="s">
        <v>45</v>
      </c>
      <c r="R855" s="33" t="s">
        <v>45</v>
      </c>
      <c r="S855" s="33" t="s">
        <v>45</v>
      </c>
      <c r="T855" s="33" t="s">
        <v>46</v>
      </c>
      <c r="U855" s="33" t="s">
        <v>97</v>
      </c>
      <c r="V855" s="33" t="s">
        <v>60</v>
      </c>
      <c r="W855" s="33" t="s">
        <v>48</v>
      </c>
      <c r="X855" s="33" t="s">
        <v>48</v>
      </c>
      <c r="Y855" s="33" t="s">
        <v>48</v>
      </c>
      <c r="Z855" s="33" t="s">
        <v>48</v>
      </c>
      <c r="AA855" s="33" t="s">
        <v>48</v>
      </c>
      <c r="AB855" s="33" t="s">
        <v>48</v>
      </c>
      <c r="AC855" s="33" t="s">
        <v>123</v>
      </c>
      <c r="AD855" s="33" t="s">
        <v>123</v>
      </c>
    </row>
    <row r="857" spans="1:30" ht="36">
      <c r="A857" s="33" t="s">
        <v>1415</v>
      </c>
      <c r="B857" s="33" t="s">
        <v>41</v>
      </c>
      <c r="C857" s="33" t="s">
        <v>1432</v>
      </c>
      <c r="D857" s="33">
        <v>8608</v>
      </c>
      <c r="E857" s="33" t="s">
        <v>531</v>
      </c>
      <c r="F857" s="33" t="s">
        <v>1433</v>
      </c>
      <c r="G857" s="45">
        <v>128808.87</v>
      </c>
      <c r="H857" s="35">
        <v>0</v>
      </c>
      <c r="I857" s="33" t="s">
        <v>51</v>
      </c>
      <c r="J857" s="35">
        <v>0</v>
      </c>
      <c r="K857" s="33" t="s">
        <v>43</v>
      </c>
      <c r="L857" s="33" t="s">
        <v>44</v>
      </c>
      <c r="M857" s="33" t="s">
        <v>59</v>
      </c>
      <c r="N857" s="33" t="s">
        <v>45</v>
      </c>
      <c r="O857" s="33" t="s">
        <v>45</v>
      </c>
      <c r="P857" s="33" t="s">
        <v>45</v>
      </c>
      <c r="Q857" s="33" t="s">
        <v>45</v>
      </c>
      <c r="R857" s="33" t="s">
        <v>45</v>
      </c>
      <c r="S857" s="33" t="s">
        <v>45</v>
      </c>
      <c r="T857" s="33" t="s">
        <v>46</v>
      </c>
      <c r="U857" s="33" t="s">
        <v>1210</v>
      </c>
      <c r="V857" s="33" t="s">
        <v>60</v>
      </c>
      <c r="W857" s="33" t="s">
        <v>48</v>
      </c>
      <c r="X857" s="33" t="s">
        <v>48</v>
      </c>
      <c r="Y857" s="33" t="s">
        <v>48</v>
      </c>
      <c r="Z857" s="33" t="s">
        <v>48</v>
      </c>
      <c r="AA857" s="33" t="s">
        <v>48</v>
      </c>
      <c r="AB857" s="33" t="s">
        <v>48</v>
      </c>
      <c r="AC857" s="33" t="s">
        <v>123</v>
      </c>
      <c r="AD857" s="33" t="s">
        <v>123</v>
      </c>
    </row>
    <row r="858" spans="1:30" ht="36">
      <c r="A858" s="33" t="s">
        <v>1415</v>
      </c>
      <c r="B858" s="33" t="s">
        <v>41</v>
      </c>
      <c r="C858" s="33" t="s">
        <v>1416</v>
      </c>
      <c r="D858" s="33">
        <v>10137</v>
      </c>
      <c r="E858" s="33" t="s">
        <v>253</v>
      </c>
      <c r="F858" s="33" t="s">
        <v>1148</v>
      </c>
      <c r="G858" s="35">
        <v>0</v>
      </c>
      <c r="H858" s="45">
        <v>31006.12</v>
      </c>
      <c r="I858" s="33" t="s">
        <v>42</v>
      </c>
      <c r="J858" s="34">
        <v>463522.48</v>
      </c>
      <c r="K858" s="33" t="s">
        <v>43</v>
      </c>
      <c r="L858" s="33" t="s">
        <v>52</v>
      </c>
      <c r="M858" s="33" t="s">
        <v>59</v>
      </c>
      <c r="N858" s="33" t="s">
        <v>45</v>
      </c>
      <c r="O858" s="33" t="s">
        <v>45</v>
      </c>
      <c r="P858" s="33" t="s">
        <v>45</v>
      </c>
      <c r="Q858" s="33" t="s">
        <v>45</v>
      </c>
      <c r="R858" s="33" t="s">
        <v>45</v>
      </c>
      <c r="S858" s="33" t="s">
        <v>45</v>
      </c>
      <c r="T858" s="33" t="s">
        <v>46</v>
      </c>
      <c r="U858" s="33" t="s">
        <v>53</v>
      </c>
      <c r="V858" s="33" t="s">
        <v>60</v>
      </c>
      <c r="W858" s="33" t="s">
        <v>48</v>
      </c>
      <c r="X858" s="33" t="s">
        <v>48</v>
      </c>
      <c r="Y858" s="33" t="s">
        <v>48</v>
      </c>
      <c r="Z858" s="33" t="s">
        <v>48</v>
      </c>
      <c r="AA858" s="33" t="s">
        <v>48</v>
      </c>
      <c r="AB858" s="33" t="s">
        <v>48</v>
      </c>
      <c r="AC858" s="33" t="s">
        <v>123</v>
      </c>
      <c r="AD858" s="33" t="s">
        <v>123</v>
      </c>
    </row>
    <row r="859" spans="1:30" ht="36">
      <c r="A859" s="33" t="s">
        <v>1415</v>
      </c>
      <c r="B859" s="33" t="s">
        <v>41</v>
      </c>
      <c r="C859" s="33" t="s">
        <v>1416</v>
      </c>
      <c r="D859" s="33">
        <v>10137</v>
      </c>
      <c r="E859" s="33" t="s">
        <v>253</v>
      </c>
      <c r="F859" s="33" t="s">
        <v>721</v>
      </c>
      <c r="G859" s="35">
        <v>0</v>
      </c>
      <c r="H859" s="45">
        <v>15252.08</v>
      </c>
      <c r="I859" s="33" t="s">
        <v>42</v>
      </c>
      <c r="J859" s="34">
        <v>478774.56</v>
      </c>
      <c r="K859" s="33" t="s">
        <v>43</v>
      </c>
      <c r="L859" s="33" t="s">
        <v>52</v>
      </c>
      <c r="M859" s="33" t="s">
        <v>59</v>
      </c>
      <c r="N859" s="33" t="s">
        <v>45</v>
      </c>
      <c r="O859" s="33" t="s">
        <v>45</v>
      </c>
      <c r="P859" s="33" t="s">
        <v>45</v>
      </c>
      <c r="Q859" s="33" t="s">
        <v>45</v>
      </c>
      <c r="R859" s="33" t="s">
        <v>45</v>
      </c>
      <c r="S859" s="33" t="s">
        <v>45</v>
      </c>
      <c r="T859" s="33" t="s">
        <v>46</v>
      </c>
      <c r="U859" s="33" t="s">
        <v>53</v>
      </c>
      <c r="V859" s="33" t="s">
        <v>60</v>
      </c>
      <c r="W859" s="33" t="s">
        <v>48</v>
      </c>
      <c r="X859" s="33" t="s">
        <v>48</v>
      </c>
      <c r="Y859" s="33" t="s">
        <v>48</v>
      </c>
      <c r="Z859" s="33" t="s">
        <v>48</v>
      </c>
      <c r="AA859" s="33" t="s">
        <v>48</v>
      </c>
      <c r="AB859" s="33" t="s">
        <v>48</v>
      </c>
      <c r="AC859" s="33" t="s">
        <v>123</v>
      </c>
      <c r="AD859" s="33" t="s">
        <v>123</v>
      </c>
    </row>
    <row r="860" spans="1:30" ht="36">
      <c r="A860" s="33" t="s">
        <v>1415</v>
      </c>
      <c r="B860" s="33" t="s">
        <v>41</v>
      </c>
      <c r="C860" s="33" t="s">
        <v>1416</v>
      </c>
      <c r="D860" s="33">
        <v>10137</v>
      </c>
      <c r="E860" s="33" t="s">
        <v>253</v>
      </c>
      <c r="F860" s="33" t="s">
        <v>1260</v>
      </c>
      <c r="G860" s="35">
        <v>0</v>
      </c>
      <c r="H860" s="45">
        <v>8969</v>
      </c>
      <c r="I860" s="33" t="s">
        <v>42</v>
      </c>
      <c r="J860" s="34">
        <v>4984289.66</v>
      </c>
      <c r="K860" s="33" t="s">
        <v>43</v>
      </c>
      <c r="L860" s="33" t="s">
        <v>49</v>
      </c>
      <c r="M860" s="33" t="s">
        <v>59</v>
      </c>
      <c r="N860" s="33" t="s">
        <v>45</v>
      </c>
      <c r="O860" s="33" t="s">
        <v>45</v>
      </c>
      <c r="P860" s="33" t="s">
        <v>45</v>
      </c>
      <c r="Q860" s="33" t="s">
        <v>45</v>
      </c>
      <c r="R860" s="33" t="s">
        <v>45</v>
      </c>
      <c r="S860" s="33" t="s">
        <v>45</v>
      </c>
      <c r="T860" s="33" t="s">
        <v>46</v>
      </c>
      <c r="U860" s="33" t="s">
        <v>50</v>
      </c>
      <c r="V860" s="33" t="s">
        <v>60</v>
      </c>
      <c r="W860" s="33" t="s">
        <v>48</v>
      </c>
      <c r="X860" s="33" t="s">
        <v>48</v>
      </c>
      <c r="Y860" s="33" t="s">
        <v>48</v>
      </c>
      <c r="Z860" s="33" t="s">
        <v>48</v>
      </c>
      <c r="AA860" s="33" t="s">
        <v>48</v>
      </c>
      <c r="AB860" s="33" t="s">
        <v>48</v>
      </c>
      <c r="AC860" s="33" t="s">
        <v>123</v>
      </c>
      <c r="AD860" s="33" t="s">
        <v>123</v>
      </c>
    </row>
    <row r="861" spans="1:30" ht="36">
      <c r="A861" s="33" t="s">
        <v>1415</v>
      </c>
      <c r="B861" s="33" t="s">
        <v>41</v>
      </c>
      <c r="C861" s="33" t="s">
        <v>1416</v>
      </c>
      <c r="D861" s="33">
        <v>10137</v>
      </c>
      <c r="E861" s="33" t="s">
        <v>253</v>
      </c>
      <c r="F861" s="33" t="s">
        <v>62</v>
      </c>
      <c r="G861" s="35">
        <v>0</v>
      </c>
      <c r="H861" s="45">
        <v>250000</v>
      </c>
      <c r="I861" s="33" t="s">
        <v>42</v>
      </c>
      <c r="J861" s="34">
        <v>5234289.66</v>
      </c>
      <c r="K861" s="33" t="s">
        <v>43</v>
      </c>
      <c r="L861" s="33" t="s">
        <v>49</v>
      </c>
      <c r="M861" s="33" t="s">
        <v>59</v>
      </c>
      <c r="N861" s="33" t="s">
        <v>45</v>
      </c>
      <c r="O861" s="33" t="s">
        <v>45</v>
      </c>
      <c r="P861" s="33" t="s">
        <v>45</v>
      </c>
      <c r="Q861" s="33" t="s">
        <v>45</v>
      </c>
      <c r="R861" s="33" t="s">
        <v>45</v>
      </c>
      <c r="S861" s="33" t="s">
        <v>45</v>
      </c>
      <c r="T861" s="33" t="s">
        <v>46</v>
      </c>
      <c r="U861" s="33" t="s">
        <v>50</v>
      </c>
      <c r="V861" s="33" t="s">
        <v>60</v>
      </c>
      <c r="W861" s="33" t="s">
        <v>48</v>
      </c>
      <c r="X861" s="33" t="s">
        <v>48</v>
      </c>
      <c r="Y861" s="33" t="s">
        <v>48</v>
      </c>
      <c r="Z861" s="33" t="s">
        <v>48</v>
      </c>
      <c r="AA861" s="33" t="s">
        <v>48</v>
      </c>
      <c r="AB861" s="33" t="s">
        <v>48</v>
      </c>
      <c r="AC861" s="33" t="s">
        <v>123</v>
      </c>
      <c r="AD861" s="33" t="s">
        <v>123</v>
      </c>
    </row>
    <row r="862" spans="1:30" ht="36">
      <c r="A862" s="33" t="s">
        <v>1415</v>
      </c>
      <c r="B862" s="33" t="s">
        <v>41</v>
      </c>
      <c r="C862" s="33" t="s">
        <v>1416</v>
      </c>
      <c r="D862" s="33">
        <v>10137</v>
      </c>
      <c r="E862" s="33" t="s">
        <v>253</v>
      </c>
      <c r="F862" s="33" t="s">
        <v>1434</v>
      </c>
      <c r="G862" s="35">
        <v>0</v>
      </c>
      <c r="H862" s="45">
        <v>44491.33</v>
      </c>
      <c r="I862" s="33" t="s">
        <v>42</v>
      </c>
      <c r="J862" s="34">
        <v>5278780.99</v>
      </c>
      <c r="K862" s="33" t="s">
        <v>43</v>
      </c>
      <c r="L862" s="33" t="s">
        <v>49</v>
      </c>
      <c r="M862" s="33" t="s">
        <v>59</v>
      </c>
      <c r="N862" s="33" t="s">
        <v>45</v>
      </c>
      <c r="O862" s="33" t="s">
        <v>45</v>
      </c>
      <c r="P862" s="33" t="s">
        <v>45</v>
      </c>
      <c r="Q862" s="33" t="s">
        <v>45</v>
      </c>
      <c r="R862" s="33" t="s">
        <v>45</v>
      </c>
      <c r="S862" s="33" t="s">
        <v>45</v>
      </c>
      <c r="T862" s="33" t="s">
        <v>46</v>
      </c>
      <c r="U862" s="33" t="s">
        <v>50</v>
      </c>
      <c r="V862" s="33" t="s">
        <v>60</v>
      </c>
      <c r="W862" s="33" t="s">
        <v>48</v>
      </c>
      <c r="X862" s="33" t="s">
        <v>48</v>
      </c>
      <c r="Y862" s="33" t="s">
        <v>48</v>
      </c>
      <c r="Z862" s="33" t="s">
        <v>48</v>
      </c>
      <c r="AA862" s="33" t="s">
        <v>48</v>
      </c>
      <c r="AB862" s="33" t="s">
        <v>48</v>
      </c>
      <c r="AC862" s="33" t="s">
        <v>123</v>
      </c>
      <c r="AD862" s="33" t="s">
        <v>123</v>
      </c>
    </row>
    <row r="863" spans="1:30" ht="36">
      <c r="A863" s="33" t="s">
        <v>1415</v>
      </c>
      <c r="B863" s="33" t="s">
        <v>41</v>
      </c>
      <c r="C863" s="33" t="s">
        <v>1419</v>
      </c>
      <c r="D863" s="33">
        <v>8134</v>
      </c>
      <c r="E863" s="33" t="s">
        <v>600</v>
      </c>
      <c r="F863" s="33" t="s">
        <v>1435</v>
      </c>
      <c r="G863" s="45">
        <v>109446</v>
      </c>
      <c r="H863" s="35">
        <v>0</v>
      </c>
      <c r="I863" s="33" t="s">
        <v>42</v>
      </c>
      <c r="J863" s="34">
        <v>170749.08</v>
      </c>
      <c r="K863" s="33" t="s">
        <v>43</v>
      </c>
      <c r="L863" s="33" t="s">
        <v>85</v>
      </c>
      <c r="M863" s="33" t="s">
        <v>59</v>
      </c>
      <c r="N863" s="33" t="s">
        <v>45</v>
      </c>
      <c r="O863" s="33" t="s">
        <v>45</v>
      </c>
      <c r="P863" s="33" t="s">
        <v>45</v>
      </c>
      <c r="Q863" s="33" t="s">
        <v>45</v>
      </c>
      <c r="R863" s="33" t="s">
        <v>45</v>
      </c>
      <c r="S863" s="33" t="s">
        <v>45</v>
      </c>
      <c r="T863" s="33" t="s">
        <v>46</v>
      </c>
      <c r="U863" s="33" t="s">
        <v>1120</v>
      </c>
      <c r="V863" s="33" t="s">
        <v>60</v>
      </c>
      <c r="W863" s="33" t="s">
        <v>48</v>
      </c>
      <c r="X863" s="33" t="s">
        <v>48</v>
      </c>
      <c r="Y863" s="33" t="s">
        <v>48</v>
      </c>
      <c r="Z863" s="33" t="s">
        <v>48</v>
      </c>
      <c r="AA863" s="33" t="s">
        <v>48</v>
      </c>
      <c r="AB863" s="33" t="s">
        <v>48</v>
      </c>
      <c r="AC863" s="33" t="s">
        <v>123</v>
      </c>
      <c r="AD863" s="33" t="s">
        <v>123</v>
      </c>
    </row>
    <row r="864" spans="1:30" ht="36">
      <c r="A864" s="33" t="s">
        <v>1415</v>
      </c>
      <c r="B864" s="33" t="s">
        <v>41</v>
      </c>
      <c r="C864" s="33" t="s">
        <v>1416</v>
      </c>
      <c r="D864" s="33">
        <v>10141</v>
      </c>
      <c r="E864" s="33" t="s">
        <v>1299</v>
      </c>
      <c r="F864" s="55" t="s">
        <v>92</v>
      </c>
      <c r="G864" s="35">
        <v>0</v>
      </c>
      <c r="H864" s="45">
        <v>21785.5</v>
      </c>
      <c r="I864" s="33" t="s">
        <v>42</v>
      </c>
      <c r="J864" s="34">
        <v>192534.58</v>
      </c>
      <c r="K864" s="33" t="s">
        <v>43</v>
      </c>
      <c r="L864" s="33" t="s">
        <v>85</v>
      </c>
      <c r="M864" s="33" t="s">
        <v>59</v>
      </c>
      <c r="N864" s="33" t="s">
        <v>45</v>
      </c>
      <c r="O864" s="33" t="s">
        <v>45</v>
      </c>
      <c r="P864" s="33" t="s">
        <v>45</v>
      </c>
      <c r="Q864" s="33" t="s">
        <v>45</v>
      </c>
      <c r="R864" s="33" t="s">
        <v>45</v>
      </c>
      <c r="S864" s="33" t="s">
        <v>45</v>
      </c>
      <c r="T864" s="33" t="s">
        <v>46</v>
      </c>
      <c r="U864" s="33" t="s">
        <v>1120</v>
      </c>
      <c r="V864" s="33" t="s">
        <v>60</v>
      </c>
      <c r="W864" s="33" t="s">
        <v>48</v>
      </c>
      <c r="X864" s="33" t="s">
        <v>48</v>
      </c>
      <c r="Y864" s="33" t="s">
        <v>48</v>
      </c>
      <c r="Z864" s="33" t="s">
        <v>48</v>
      </c>
      <c r="AA864" s="33" t="s">
        <v>48</v>
      </c>
      <c r="AB864" s="33" t="s">
        <v>48</v>
      </c>
      <c r="AC864" s="33" t="s">
        <v>123</v>
      </c>
      <c r="AD864" s="33" t="s">
        <v>123</v>
      </c>
    </row>
    <row r="865" spans="1:30" ht="36">
      <c r="A865" s="33" t="s">
        <v>1415</v>
      </c>
      <c r="B865" s="33" t="s">
        <v>41</v>
      </c>
      <c r="C865" s="33" t="s">
        <v>1416</v>
      </c>
      <c r="D865" s="33">
        <v>10137</v>
      </c>
      <c r="E865" s="33" t="s">
        <v>253</v>
      </c>
      <c r="F865" s="33" t="s">
        <v>1261</v>
      </c>
      <c r="G865" s="35">
        <v>0</v>
      </c>
      <c r="H865" s="45">
        <v>61433.440000000002</v>
      </c>
      <c r="I865" s="33" t="s">
        <v>42</v>
      </c>
      <c r="J865" s="34">
        <v>905524.8</v>
      </c>
      <c r="K865" s="33" t="s">
        <v>43</v>
      </c>
      <c r="L865" s="33" t="s">
        <v>292</v>
      </c>
      <c r="M865" s="33" t="s">
        <v>59</v>
      </c>
      <c r="N865" s="33" t="s">
        <v>45</v>
      </c>
      <c r="O865" s="33" t="s">
        <v>45</v>
      </c>
      <c r="P865" s="33" t="s">
        <v>45</v>
      </c>
      <c r="Q865" s="33" t="s">
        <v>45</v>
      </c>
      <c r="R865" s="33" t="s">
        <v>45</v>
      </c>
      <c r="S865" s="33" t="s">
        <v>45</v>
      </c>
      <c r="T865" s="33" t="s">
        <v>46</v>
      </c>
      <c r="U865" s="33" t="s">
        <v>293</v>
      </c>
      <c r="V865" s="33" t="s">
        <v>60</v>
      </c>
      <c r="W865" s="33" t="s">
        <v>48</v>
      </c>
      <c r="X865" s="33" t="s">
        <v>48</v>
      </c>
      <c r="Y865" s="33" t="s">
        <v>48</v>
      </c>
      <c r="Z865" s="33" t="s">
        <v>48</v>
      </c>
      <c r="AA865" s="33" t="s">
        <v>48</v>
      </c>
      <c r="AB865" s="33" t="s">
        <v>48</v>
      </c>
      <c r="AC865" s="33" t="s">
        <v>123</v>
      </c>
      <c r="AD865" s="33" t="s">
        <v>123</v>
      </c>
    </row>
    <row r="866" spans="1:30" ht="36">
      <c r="A866" s="33" t="s">
        <v>1415</v>
      </c>
      <c r="B866" s="33" t="s">
        <v>41</v>
      </c>
      <c r="C866" s="33" t="s">
        <v>1416</v>
      </c>
      <c r="D866" s="33">
        <v>10137</v>
      </c>
      <c r="E866" s="33" t="s">
        <v>253</v>
      </c>
      <c r="F866" s="33" t="s">
        <v>1371</v>
      </c>
      <c r="G866" s="35">
        <v>0</v>
      </c>
      <c r="H866" s="45">
        <v>44077.98</v>
      </c>
      <c r="I866" s="33" t="s">
        <v>42</v>
      </c>
      <c r="J866" s="34">
        <v>949602.78</v>
      </c>
      <c r="K866" s="33" t="s">
        <v>43</v>
      </c>
      <c r="L866" s="33" t="s">
        <v>292</v>
      </c>
      <c r="M866" s="33" t="s">
        <v>59</v>
      </c>
      <c r="N866" s="33" t="s">
        <v>45</v>
      </c>
      <c r="O866" s="33" t="s">
        <v>45</v>
      </c>
      <c r="P866" s="33" t="s">
        <v>45</v>
      </c>
      <c r="Q866" s="33" t="s">
        <v>45</v>
      </c>
      <c r="R866" s="33" t="s">
        <v>45</v>
      </c>
      <c r="S866" s="33" t="s">
        <v>45</v>
      </c>
      <c r="T866" s="33" t="s">
        <v>46</v>
      </c>
      <c r="U866" s="33" t="s">
        <v>293</v>
      </c>
      <c r="V866" s="33" t="s">
        <v>60</v>
      </c>
      <c r="W866" s="33" t="s">
        <v>48</v>
      </c>
      <c r="X866" s="33" t="s">
        <v>48</v>
      </c>
      <c r="Y866" s="33" t="s">
        <v>48</v>
      </c>
      <c r="Z866" s="33" t="s">
        <v>48</v>
      </c>
      <c r="AA866" s="33" t="s">
        <v>48</v>
      </c>
      <c r="AB866" s="33" t="s">
        <v>48</v>
      </c>
      <c r="AC866" s="33" t="s">
        <v>123</v>
      </c>
      <c r="AD866" s="33" t="s">
        <v>123</v>
      </c>
    </row>
    <row r="867" spans="1:30" ht="36">
      <c r="A867" s="33" t="s">
        <v>1415</v>
      </c>
      <c r="B867" s="33" t="s">
        <v>41</v>
      </c>
      <c r="C867" s="33" t="s">
        <v>1436</v>
      </c>
      <c r="D867" s="33">
        <v>6969</v>
      </c>
      <c r="E867" s="33" t="s">
        <v>121</v>
      </c>
      <c r="F867" s="33" t="s">
        <v>1437</v>
      </c>
      <c r="G867" s="45">
        <v>70224</v>
      </c>
      <c r="H867" s="35">
        <v>0</v>
      </c>
      <c r="I867" s="33" t="s">
        <v>42</v>
      </c>
      <c r="J867" s="34">
        <v>53727</v>
      </c>
      <c r="K867" s="33" t="s">
        <v>43</v>
      </c>
      <c r="L867" s="33" t="s">
        <v>54</v>
      </c>
      <c r="M867" s="33" t="s">
        <v>59</v>
      </c>
      <c r="N867" s="33" t="s">
        <v>89</v>
      </c>
      <c r="O867" s="33" t="s">
        <v>45</v>
      </c>
      <c r="P867" s="33" t="s">
        <v>45</v>
      </c>
      <c r="Q867" s="33" t="s">
        <v>45</v>
      </c>
      <c r="R867" s="33" t="s">
        <v>45</v>
      </c>
      <c r="S867" s="33" t="s">
        <v>45</v>
      </c>
      <c r="T867" s="33" t="s">
        <v>46</v>
      </c>
      <c r="U867" s="33" t="s">
        <v>55</v>
      </c>
      <c r="V867" s="33" t="s">
        <v>60</v>
      </c>
      <c r="W867" s="33" t="s">
        <v>91</v>
      </c>
      <c r="X867" s="33" t="s">
        <v>48</v>
      </c>
      <c r="Y867" s="33" t="s">
        <v>48</v>
      </c>
      <c r="Z867" s="33" t="s">
        <v>48</v>
      </c>
      <c r="AA867" s="33" t="s">
        <v>48</v>
      </c>
      <c r="AB867" s="33" t="s">
        <v>48</v>
      </c>
      <c r="AC867" s="33" t="s">
        <v>123</v>
      </c>
      <c r="AD867" s="33" t="s">
        <v>123</v>
      </c>
    </row>
    <row r="868" spans="1:30" ht="36">
      <c r="A868" s="33" t="s">
        <v>1415</v>
      </c>
      <c r="B868" s="33" t="s">
        <v>41</v>
      </c>
      <c r="C868" s="33" t="s">
        <v>1438</v>
      </c>
      <c r="D868" s="33">
        <v>7357</v>
      </c>
      <c r="E868" s="33" t="s">
        <v>138</v>
      </c>
      <c r="F868" s="33" t="s">
        <v>1439</v>
      </c>
      <c r="G868" s="45">
        <v>3000</v>
      </c>
      <c r="H868" s="35">
        <v>0</v>
      </c>
      <c r="I868" s="33" t="s">
        <v>42</v>
      </c>
      <c r="J868" s="34">
        <v>50727</v>
      </c>
      <c r="K868" s="33" t="s">
        <v>43</v>
      </c>
      <c r="L868" s="33" t="s">
        <v>54</v>
      </c>
      <c r="M868" s="33" t="s">
        <v>59</v>
      </c>
      <c r="N868" s="33" t="s">
        <v>89</v>
      </c>
      <c r="O868" s="33" t="s">
        <v>45</v>
      </c>
      <c r="P868" s="33" t="s">
        <v>45</v>
      </c>
      <c r="Q868" s="33" t="s">
        <v>45</v>
      </c>
      <c r="R868" s="33" t="s">
        <v>45</v>
      </c>
      <c r="S868" s="33" t="s">
        <v>45</v>
      </c>
      <c r="T868" s="33" t="s">
        <v>46</v>
      </c>
      <c r="U868" s="33" t="s">
        <v>55</v>
      </c>
      <c r="V868" s="33" t="s">
        <v>60</v>
      </c>
      <c r="W868" s="33" t="s">
        <v>91</v>
      </c>
      <c r="X868" s="33" t="s">
        <v>48</v>
      </c>
      <c r="Y868" s="33" t="s">
        <v>48</v>
      </c>
      <c r="Z868" s="33" t="s">
        <v>48</v>
      </c>
      <c r="AA868" s="33" t="s">
        <v>48</v>
      </c>
      <c r="AB868" s="33" t="s">
        <v>48</v>
      </c>
      <c r="AC868" s="33" t="s">
        <v>123</v>
      </c>
      <c r="AD868" s="33" t="s">
        <v>123</v>
      </c>
    </row>
    <row r="869" spans="1:30" ht="36">
      <c r="A869" s="33" t="s">
        <v>1415</v>
      </c>
      <c r="B869" s="33" t="s">
        <v>41</v>
      </c>
      <c r="C869" s="33" t="s">
        <v>1440</v>
      </c>
      <c r="D869" s="33">
        <v>8417</v>
      </c>
      <c r="E869" s="33" t="s">
        <v>268</v>
      </c>
      <c r="F869" s="33" t="s">
        <v>1441</v>
      </c>
      <c r="G869" s="45">
        <v>32472</v>
      </c>
      <c r="H869" s="35">
        <v>0</v>
      </c>
      <c r="I869" s="33" t="s">
        <v>42</v>
      </c>
      <c r="J869" s="34">
        <v>18255</v>
      </c>
      <c r="K869" s="33" t="s">
        <v>43</v>
      </c>
      <c r="L869" s="33" t="s">
        <v>54</v>
      </c>
      <c r="M869" s="33" t="s">
        <v>59</v>
      </c>
      <c r="N869" s="33" t="s">
        <v>89</v>
      </c>
      <c r="O869" s="33" t="s">
        <v>45</v>
      </c>
      <c r="P869" s="33" t="s">
        <v>45</v>
      </c>
      <c r="Q869" s="33" t="s">
        <v>45</v>
      </c>
      <c r="R869" s="33" t="s">
        <v>45</v>
      </c>
      <c r="S869" s="33" t="s">
        <v>45</v>
      </c>
      <c r="T869" s="33" t="s">
        <v>46</v>
      </c>
      <c r="U869" s="33" t="s">
        <v>55</v>
      </c>
      <c r="V869" s="33" t="s">
        <v>60</v>
      </c>
      <c r="W869" s="33" t="s">
        <v>91</v>
      </c>
      <c r="X869" s="33" t="s">
        <v>48</v>
      </c>
      <c r="Y869" s="33" t="s">
        <v>48</v>
      </c>
      <c r="Z869" s="33" t="s">
        <v>48</v>
      </c>
      <c r="AA869" s="33" t="s">
        <v>48</v>
      </c>
      <c r="AB869" s="33" t="s">
        <v>48</v>
      </c>
      <c r="AC869" s="33" t="s">
        <v>123</v>
      </c>
      <c r="AD869" s="33" t="s">
        <v>123</v>
      </c>
    </row>
    <row r="870" spans="1:30" ht="36">
      <c r="A870" s="33" t="s">
        <v>1415</v>
      </c>
      <c r="B870" s="33" t="s">
        <v>41</v>
      </c>
      <c r="C870" s="33" t="s">
        <v>1442</v>
      </c>
      <c r="D870" s="33">
        <v>8744</v>
      </c>
      <c r="E870" s="33" t="s">
        <v>156</v>
      </c>
      <c r="F870" s="33" t="s">
        <v>1443</v>
      </c>
      <c r="G870" s="34">
        <v>77000</v>
      </c>
      <c r="H870" s="35">
        <v>0</v>
      </c>
      <c r="I870" s="33" t="s">
        <v>42</v>
      </c>
      <c r="J870" s="34">
        <v>133999</v>
      </c>
      <c r="K870" s="33" t="s">
        <v>43</v>
      </c>
      <c r="L870" s="33" t="s">
        <v>96</v>
      </c>
      <c r="M870" s="33" t="s">
        <v>59</v>
      </c>
      <c r="N870" s="33" t="s">
        <v>45</v>
      </c>
      <c r="O870" s="33" t="s">
        <v>45</v>
      </c>
      <c r="P870" s="33" t="s">
        <v>45</v>
      </c>
      <c r="Q870" s="33" t="s">
        <v>45</v>
      </c>
      <c r="R870" s="33" t="s">
        <v>45</v>
      </c>
      <c r="S870" s="33" t="s">
        <v>45</v>
      </c>
      <c r="T870" s="33" t="s">
        <v>46</v>
      </c>
      <c r="U870" s="33" t="s">
        <v>97</v>
      </c>
      <c r="V870" s="33" t="s">
        <v>60</v>
      </c>
      <c r="W870" s="33" t="s">
        <v>48</v>
      </c>
      <c r="X870" s="33" t="s">
        <v>48</v>
      </c>
      <c r="Y870" s="33" t="s">
        <v>48</v>
      </c>
      <c r="Z870" s="33" t="s">
        <v>48</v>
      </c>
      <c r="AA870" s="33" t="s">
        <v>48</v>
      </c>
      <c r="AB870" s="33" t="s">
        <v>48</v>
      </c>
      <c r="AC870" s="33" t="s">
        <v>123</v>
      </c>
      <c r="AD870" s="33" t="s">
        <v>123</v>
      </c>
    </row>
    <row r="871" spans="1:30" ht="36">
      <c r="A871" s="33" t="s">
        <v>1415</v>
      </c>
      <c r="B871" s="33" t="s">
        <v>41</v>
      </c>
      <c r="C871" s="33" t="s">
        <v>1442</v>
      </c>
      <c r="D871" s="33">
        <v>8744</v>
      </c>
      <c r="E871" s="33" t="s">
        <v>156</v>
      </c>
      <c r="F871" s="33" t="s">
        <v>1444</v>
      </c>
      <c r="G871" s="34">
        <v>70000</v>
      </c>
      <c r="H871" s="35">
        <v>0</v>
      </c>
      <c r="I871" s="33" t="s">
        <v>42</v>
      </c>
      <c r="J871" s="34">
        <v>63999</v>
      </c>
      <c r="K871" s="33" t="s">
        <v>43</v>
      </c>
      <c r="L871" s="33" t="s">
        <v>96</v>
      </c>
      <c r="M871" s="33" t="s">
        <v>59</v>
      </c>
      <c r="N871" s="33" t="s">
        <v>45</v>
      </c>
      <c r="O871" s="33" t="s">
        <v>45</v>
      </c>
      <c r="P871" s="33" t="s">
        <v>45</v>
      </c>
      <c r="Q871" s="33" t="s">
        <v>45</v>
      </c>
      <c r="R871" s="33" t="s">
        <v>45</v>
      </c>
      <c r="S871" s="33" t="s">
        <v>45</v>
      </c>
      <c r="T871" s="33" t="s">
        <v>46</v>
      </c>
      <c r="U871" s="33" t="s">
        <v>97</v>
      </c>
      <c r="V871" s="33" t="s">
        <v>60</v>
      </c>
      <c r="W871" s="33" t="s">
        <v>48</v>
      </c>
      <c r="X871" s="33" t="s">
        <v>48</v>
      </c>
      <c r="Y871" s="33" t="s">
        <v>48</v>
      </c>
      <c r="Z871" s="33" t="s">
        <v>48</v>
      </c>
      <c r="AA871" s="33" t="s">
        <v>48</v>
      </c>
      <c r="AB871" s="33" t="s">
        <v>48</v>
      </c>
      <c r="AC871" s="33" t="s">
        <v>123</v>
      </c>
      <c r="AD871" s="33" t="s">
        <v>123</v>
      </c>
    </row>
    <row r="874" spans="1:30" ht="36">
      <c r="A874" s="33" t="s">
        <v>1465</v>
      </c>
      <c r="B874" s="33" t="s">
        <v>41</v>
      </c>
      <c r="C874" s="33" t="s">
        <v>1469</v>
      </c>
      <c r="D874" s="33">
        <v>12877</v>
      </c>
      <c r="E874" s="33" t="s">
        <v>119</v>
      </c>
      <c r="F874" s="33" t="s">
        <v>1470</v>
      </c>
      <c r="G874" s="35">
        <v>0</v>
      </c>
      <c r="H874" s="34">
        <v>147730.35</v>
      </c>
      <c r="I874" s="33" t="s">
        <v>42</v>
      </c>
      <c r="J874" s="34">
        <v>147730.35</v>
      </c>
      <c r="K874" s="33" t="s">
        <v>43</v>
      </c>
      <c r="L874" s="33" t="s">
        <v>44</v>
      </c>
      <c r="M874" s="33" t="s">
        <v>59</v>
      </c>
      <c r="N874" s="33" t="s">
        <v>45</v>
      </c>
      <c r="O874" s="33" t="s">
        <v>45</v>
      </c>
      <c r="P874" s="33" t="s">
        <v>45</v>
      </c>
      <c r="Q874" s="33" t="s">
        <v>45</v>
      </c>
      <c r="R874" s="33" t="s">
        <v>45</v>
      </c>
      <c r="S874" s="33" t="s">
        <v>45</v>
      </c>
      <c r="T874" s="33" t="s">
        <v>46</v>
      </c>
      <c r="U874" s="33" t="s">
        <v>1210</v>
      </c>
      <c r="V874" s="33" t="s">
        <v>60</v>
      </c>
      <c r="W874" s="33" t="s">
        <v>48</v>
      </c>
      <c r="X874" s="33" t="s">
        <v>48</v>
      </c>
      <c r="Y874" s="33" t="s">
        <v>48</v>
      </c>
      <c r="Z874" s="33" t="s">
        <v>48</v>
      </c>
      <c r="AA874" s="33" t="s">
        <v>48</v>
      </c>
      <c r="AB874" s="33" t="s">
        <v>48</v>
      </c>
      <c r="AC874" s="33" t="s">
        <v>123</v>
      </c>
      <c r="AD874" s="33" t="s">
        <v>123</v>
      </c>
    </row>
    <row r="875" spans="1:30" ht="36">
      <c r="A875" s="33" t="s">
        <v>1465</v>
      </c>
      <c r="B875" s="33" t="s">
        <v>41</v>
      </c>
      <c r="C875" s="33" t="s">
        <v>1466</v>
      </c>
      <c r="D875" s="33">
        <v>13371</v>
      </c>
      <c r="E875" s="33" t="s">
        <v>63</v>
      </c>
      <c r="F875" s="33" t="s">
        <v>1148</v>
      </c>
      <c r="G875" s="35">
        <v>0</v>
      </c>
      <c r="H875" s="34">
        <v>31006.12</v>
      </c>
      <c r="I875" s="33" t="s">
        <v>42</v>
      </c>
      <c r="J875" s="34">
        <v>509780.68</v>
      </c>
      <c r="K875" s="33" t="s">
        <v>43</v>
      </c>
      <c r="L875" s="33" t="s">
        <v>52</v>
      </c>
      <c r="M875" s="33" t="s">
        <v>59</v>
      </c>
      <c r="N875" s="33" t="s">
        <v>45</v>
      </c>
      <c r="O875" s="33" t="s">
        <v>45</v>
      </c>
      <c r="P875" s="33" t="s">
        <v>45</v>
      </c>
      <c r="Q875" s="33" t="s">
        <v>45</v>
      </c>
      <c r="R875" s="33" t="s">
        <v>45</v>
      </c>
      <c r="S875" s="33" t="s">
        <v>45</v>
      </c>
      <c r="T875" s="33" t="s">
        <v>46</v>
      </c>
      <c r="U875" s="33" t="s">
        <v>53</v>
      </c>
      <c r="V875" s="33" t="s">
        <v>60</v>
      </c>
      <c r="W875" s="33" t="s">
        <v>48</v>
      </c>
      <c r="X875" s="33" t="s">
        <v>48</v>
      </c>
      <c r="Y875" s="33" t="s">
        <v>48</v>
      </c>
      <c r="Z875" s="33" t="s">
        <v>48</v>
      </c>
      <c r="AA875" s="33" t="s">
        <v>48</v>
      </c>
      <c r="AB875" s="33" t="s">
        <v>48</v>
      </c>
      <c r="AC875" s="33" t="s">
        <v>123</v>
      </c>
      <c r="AD875" s="33" t="s">
        <v>123</v>
      </c>
    </row>
    <row r="876" spans="1:30" ht="36">
      <c r="A876" s="33" t="s">
        <v>1465</v>
      </c>
      <c r="B876" s="33" t="s">
        <v>41</v>
      </c>
      <c r="C876" s="33" t="s">
        <v>1466</v>
      </c>
      <c r="D876" s="33">
        <v>13371</v>
      </c>
      <c r="E876" s="33" t="s">
        <v>63</v>
      </c>
      <c r="F876" s="33" t="s">
        <v>721</v>
      </c>
      <c r="G876" s="35">
        <v>0</v>
      </c>
      <c r="H876" s="34">
        <v>15252.08</v>
      </c>
      <c r="I876" s="33" t="s">
        <v>42</v>
      </c>
      <c r="J876" s="34">
        <v>525032.76</v>
      </c>
      <c r="K876" s="33" t="s">
        <v>43</v>
      </c>
      <c r="L876" s="33" t="s">
        <v>52</v>
      </c>
      <c r="M876" s="33" t="s">
        <v>59</v>
      </c>
      <c r="N876" s="33" t="s">
        <v>45</v>
      </c>
      <c r="O876" s="33" t="s">
        <v>45</v>
      </c>
      <c r="P876" s="33" t="s">
        <v>45</v>
      </c>
      <c r="Q876" s="33" t="s">
        <v>45</v>
      </c>
      <c r="R876" s="33" t="s">
        <v>45</v>
      </c>
      <c r="S876" s="33" t="s">
        <v>45</v>
      </c>
      <c r="T876" s="33" t="s">
        <v>46</v>
      </c>
      <c r="U876" s="33" t="s">
        <v>53</v>
      </c>
      <c r="V876" s="33" t="s">
        <v>60</v>
      </c>
      <c r="W876" s="33" t="s">
        <v>48</v>
      </c>
      <c r="X876" s="33" t="s">
        <v>48</v>
      </c>
      <c r="Y876" s="33" t="s">
        <v>48</v>
      </c>
      <c r="Z876" s="33" t="s">
        <v>48</v>
      </c>
      <c r="AA876" s="33" t="s">
        <v>48</v>
      </c>
      <c r="AB876" s="33" t="s">
        <v>48</v>
      </c>
      <c r="AC876" s="33" t="s">
        <v>123</v>
      </c>
      <c r="AD876" s="33" t="s">
        <v>123</v>
      </c>
    </row>
    <row r="877" spans="1:30" ht="36">
      <c r="A877" s="33" t="s">
        <v>1465</v>
      </c>
      <c r="B877" s="33" t="s">
        <v>41</v>
      </c>
      <c r="C877" s="33" t="s">
        <v>1466</v>
      </c>
      <c r="D877" s="33">
        <v>13371</v>
      </c>
      <c r="E877" s="33" t="s">
        <v>63</v>
      </c>
      <c r="F877" s="33" t="s">
        <v>1260</v>
      </c>
      <c r="G877" s="35">
        <v>0</v>
      </c>
      <c r="H877" s="34">
        <v>8969</v>
      </c>
      <c r="I877" s="33" t="s">
        <v>42</v>
      </c>
      <c r="J877" s="34">
        <v>5287749.99</v>
      </c>
      <c r="K877" s="33" t="s">
        <v>43</v>
      </c>
      <c r="L877" s="33" t="s">
        <v>49</v>
      </c>
      <c r="M877" s="33" t="s">
        <v>59</v>
      </c>
      <c r="N877" s="33" t="s">
        <v>45</v>
      </c>
      <c r="O877" s="33" t="s">
        <v>45</v>
      </c>
      <c r="P877" s="33" t="s">
        <v>45</v>
      </c>
      <c r="Q877" s="33" t="s">
        <v>45</v>
      </c>
      <c r="R877" s="33" t="s">
        <v>45</v>
      </c>
      <c r="S877" s="33" t="s">
        <v>45</v>
      </c>
      <c r="T877" s="33" t="s">
        <v>46</v>
      </c>
      <c r="U877" s="33" t="s">
        <v>50</v>
      </c>
      <c r="V877" s="33" t="s">
        <v>60</v>
      </c>
      <c r="W877" s="33" t="s">
        <v>48</v>
      </c>
      <c r="X877" s="33" t="s">
        <v>48</v>
      </c>
      <c r="Y877" s="33" t="s">
        <v>48</v>
      </c>
      <c r="Z877" s="33" t="s">
        <v>48</v>
      </c>
      <c r="AA877" s="33" t="s">
        <v>48</v>
      </c>
      <c r="AB877" s="33" t="s">
        <v>48</v>
      </c>
      <c r="AC877" s="33" t="s">
        <v>123</v>
      </c>
      <c r="AD877" s="33" t="s">
        <v>123</v>
      </c>
    </row>
    <row r="878" spans="1:30" ht="36">
      <c r="A878" s="33" t="s">
        <v>1465</v>
      </c>
      <c r="B878" s="33" t="s">
        <v>41</v>
      </c>
      <c r="C878" s="33" t="s">
        <v>1466</v>
      </c>
      <c r="D878" s="33">
        <v>13371</v>
      </c>
      <c r="E878" s="33" t="s">
        <v>63</v>
      </c>
      <c r="F878" s="33" t="s">
        <v>62</v>
      </c>
      <c r="G878" s="35">
        <v>0</v>
      </c>
      <c r="H878" s="34">
        <v>250000</v>
      </c>
      <c r="I878" s="33" t="s">
        <v>42</v>
      </c>
      <c r="J878" s="34">
        <v>5537749.9900000002</v>
      </c>
      <c r="K878" s="33" t="s">
        <v>43</v>
      </c>
      <c r="L878" s="33" t="s">
        <v>49</v>
      </c>
      <c r="M878" s="33" t="s">
        <v>59</v>
      </c>
      <c r="N878" s="33" t="s">
        <v>45</v>
      </c>
      <c r="O878" s="33" t="s">
        <v>45</v>
      </c>
      <c r="P878" s="33" t="s">
        <v>45</v>
      </c>
      <c r="Q878" s="33" t="s">
        <v>45</v>
      </c>
      <c r="R878" s="33" t="s">
        <v>45</v>
      </c>
      <c r="S878" s="33" t="s">
        <v>45</v>
      </c>
      <c r="T878" s="33" t="s">
        <v>46</v>
      </c>
      <c r="U878" s="33" t="s">
        <v>50</v>
      </c>
      <c r="V878" s="33" t="s">
        <v>60</v>
      </c>
      <c r="W878" s="33" t="s">
        <v>48</v>
      </c>
      <c r="X878" s="33" t="s">
        <v>48</v>
      </c>
      <c r="Y878" s="33" t="s">
        <v>48</v>
      </c>
      <c r="Z878" s="33" t="s">
        <v>48</v>
      </c>
      <c r="AA878" s="33" t="s">
        <v>48</v>
      </c>
      <c r="AB878" s="33" t="s">
        <v>48</v>
      </c>
      <c r="AC878" s="33" t="s">
        <v>123</v>
      </c>
      <c r="AD878" s="33" t="s">
        <v>123</v>
      </c>
    </row>
    <row r="879" spans="1:30" ht="36">
      <c r="A879" s="33" t="s">
        <v>1465</v>
      </c>
      <c r="B879" s="33" t="s">
        <v>41</v>
      </c>
      <c r="C879" s="33" t="s">
        <v>1466</v>
      </c>
      <c r="D879" s="33">
        <v>13371</v>
      </c>
      <c r="E879" s="33" t="s">
        <v>63</v>
      </c>
      <c r="F879" s="33" t="s">
        <v>1471</v>
      </c>
      <c r="G879" s="35">
        <v>0</v>
      </c>
      <c r="H879" s="34">
        <v>44491.33</v>
      </c>
      <c r="I879" s="33" t="s">
        <v>42</v>
      </c>
      <c r="J879" s="34">
        <v>5582241.3200000003</v>
      </c>
      <c r="K879" s="33" t="s">
        <v>43</v>
      </c>
      <c r="L879" s="33" t="s">
        <v>49</v>
      </c>
      <c r="M879" s="33" t="s">
        <v>59</v>
      </c>
      <c r="N879" s="33" t="s">
        <v>45</v>
      </c>
      <c r="O879" s="33" t="s">
        <v>45</v>
      </c>
      <c r="P879" s="33" t="s">
        <v>45</v>
      </c>
      <c r="Q879" s="33" t="s">
        <v>45</v>
      </c>
      <c r="R879" s="33" t="s">
        <v>45</v>
      </c>
      <c r="S879" s="33" t="s">
        <v>45</v>
      </c>
      <c r="T879" s="33" t="s">
        <v>46</v>
      </c>
      <c r="U879" s="33" t="s">
        <v>50</v>
      </c>
      <c r="V879" s="33" t="s">
        <v>60</v>
      </c>
      <c r="W879" s="33" t="s">
        <v>48</v>
      </c>
      <c r="X879" s="33" t="s">
        <v>48</v>
      </c>
      <c r="Y879" s="33" t="s">
        <v>48</v>
      </c>
      <c r="Z879" s="33" t="s">
        <v>48</v>
      </c>
      <c r="AA879" s="33" t="s">
        <v>48</v>
      </c>
      <c r="AB879" s="33" t="s">
        <v>48</v>
      </c>
      <c r="AC879" s="33" t="s">
        <v>123</v>
      </c>
      <c r="AD879" s="33" t="s">
        <v>123</v>
      </c>
    </row>
    <row r="880" spans="1:30" ht="36">
      <c r="A880" s="33" t="s">
        <v>1465</v>
      </c>
      <c r="B880" s="33" t="s">
        <v>41</v>
      </c>
      <c r="C880" s="33" t="s">
        <v>1466</v>
      </c>
      <c r="D880" s="33">
        <v>13395</v>
      </c>
      <c r="E880" s="33" t="s">
        <v>1299</v>
      </c>
      <c r="F880" s="55" t="s">
        <v>92</v>
      </c>
      <c r="G880" s="35">
        <v>0</v>
      </c>
      <c r="H880" s="34">
        <v>21785.5</v>
      </c>
      <c r="I880" s="33" t="s">
        <v>42</v>
      </c>
      <c r="J880" s="34">
        <v>214320.08</v>
      </c>
      <c r="K880" s="33" t="s">
        <v>43</v>
      </c>
      <c r="L880" s="33" t="s">
        <v>85</v>
      </c>
      <c r="M880" s="33" t="s">
        <v>59</v>
      </c>
      <c r="N880" s="33" t="s">
        <v>45</v>
      </c>
      <c r="O880" s="33" t="s">
        <v>45</v>
      </c>
      <c r="P880" s="33" t="s">
        <v>45</v>
      </c>
      <c r="Q880" s="33" t="s">
        <v>45</v>
      </c>
      <c r="R880" s="33" t="s">
        <v>45</v>
      </c>
      <c r="S880" s="33" t="s">
        <v>45</v>
      </c>
      <c r="T880" s="33" t="s">
        <v>46</v>
      </c>
      <c r="U880" s="33" t="s">
        <v>1120</v>
      </c>
      <c r="V880" s="33" t="s">
        <v>60</v>
      </c>
      <c r="W880" s="33" t="s">
        <v>48</v>
      </c>
      <c r="X880" s="33" t="s">
        <v>48</v>
      </c>
      <c r="Y880" s="33" t="s">
        <v>48</v>
      </c>
      <c r="Z880" s="33" t="s">
        <v>48</v>
      </c>
      <c r="AA880" s="33" t="s">
        <v>48</v>
      </c>
      <c r="AB880" s="33" t="s">
        <v>48</v>
      </c>
      <c r="AC880" s="33" t="s">
        <v>123</v>
      </c>
      <c r="AD880" s="33" t="s">
        <v>123</v>
      </c>
    </row>
    <row r="881" spans="1:30" ht="36">
      <c r="A881" s="33" t="s">
        <v>1465</v>
      </c>
      <c r="B881" s="33" t="s">
        <v>41</v>
      </c>
      <c r="C881" s="33" t="s">
        <v>1466</v>
      </c>
      <c r="D881" s="33">
        <v>13371</v>
      </c>
      <c r="E881" s="33" t="s">
        <v>63</v>
      </c>
      <c r="F881" s="33" t="s">
        <v>1261</v>
      </c>
      <c r="G881" s="35">
        <v>0</v>
      </c>
      <c r="H881" s="34">
        <v>61433.440000000002</v>
      </c>
      <c r="I881" s="33" t="s">
        <v>42</v>
      </c>
      <c r="J881" s="34">
        <v>1011036.22</v>
      </c>
      <c r="K881" s="33" t="s">
        <v>43</v>
      </c>
      <c r="L881" s="33" t="s">
        <v>292</v>
      </c>
      <c r="M881" s="33" t="s">
        <v>59</v>
      </c>
      <c r="N881" s="33" t="s">
        <v>45</v>
      </c>
      <c r="O881" s="33" t="s">
        <v>45</v>
      </c>
      <c r="P881" s="33" t="s">
        <v>45</v>
      </c>
      <c r="Q881" s="33" t="s">
        <v>45</v>
      </c>
      <c r="R881" s="33" t="s">
        <v>45</v>
      </c>
      <c r="S881" s="33" t="s">
        <v>45</v>
      </c>
      <c r="T881" s="33" t="s">
        <v>46</v>
      </c>
      <c r="U881" s="33" t="s">
        <v>293</v>
      </c>
      <c r="V881" s="33" t="s">
        <v>60</v>
      </c>
      <c r="W881" s="33" t="s">
        <v>48</v>
      </c>
      <c r="X881" s="33" t="s">
        <v>48</v>
      </c>
      <c r="Y881" s="33" t="s">
        <v>48</v>
      </c>
      <c r="Z881" s="33" t="s">
        <v>48</v>
      </c>
      <c r="AA881" s="33" t="s">
        <v>48</v>
      </c>
      <c r="AB881" s="33" t="s">
        <v>48</v>
      </c>
      <c r="AC881" s="33" t="s">
        <v>123</v>
      </c>
      <c r="AD881" s="33" t="s">
        <v>123</v>
      </c>
    </row>
    <row r="882" spans="1:30" ht="36">
      <c r="A882" s="33" t="s">
        <v>1465</v>
      </c>
      <c r="B882" s="33" t="s">
        <v>41</v>
      </c>
      <c r="C882" s="33" t="s">
        <v>1466</v>
      </c>
      <c r="D882" s="33">
        <v>13371</v>
      </c>
      <c r="E882" s="33" t="s">
        <v>63</v>
      </c>
      <c r="F882" s="33" t="s">
        <v>1371</v>
      </c>
      <c r="G882" s="35">
        <v>0</v>
      </c>
      <c r="H882" s="34">
        <v>44077.98</v>
      </c>
      <c r="I882" s="33" t="s">
        <v>42</v>
      </c>
      <c r="J882" s="34">
        <v>1055114.2</v>
      </c>
      <c r="K882" s="33" t="s">
        <v>43</v>
      </c>
      <c r="L882" s="33" t="s">
        <v>292</v>
      </c>
      <c r="M882" s="33" t="s">
        <v>59</v>
      </c>
      <c r="N882" s="33" t="s">
        <v>45</v>
      </c>
      <c r="O882" s="33" t="s">
        <v>45</v>
      </c>
      <c r="P882" s="33" t="s">
        <v>45</v>
      </c>
      <c r="Q882" s="33" t="s">
        <v>45</v>
      </c>
      <c r="R882" s="33" t="s">
        <v>45</v>
      </c>
      <c r="S882" s="33" t="s">
        <v>45</v>
      </c>
      <c r="T882" s="33" t="s">
        <v>46</v>
      </c>
      <c r="U882" s="33" t="s">
        <v>293</v>
      </c>
      <c r="V882" s="33" t="s">
        <v>60</v>
      </c>
      <c r="W882" s="33" t="s">
        <v>48</v>
      </c>
      <c r="X882" s="33" t="s">
        <v>48</v>
      </c>
      <c r="Y882" s="33" t="s">
        <v>48</v>
      </c>
      <c r="Z882" s="33" t="s">
        <v>48</v>
      </c>
      <c r="AA882" s="33" t="s">
        <v>48</v>
      </c>
      <c r="AB882" s="33" t="s">
        <v>48</v>
      </c>
      <c r="AC882" s="33" t="s">
        <v>123</v>
      </c>
      <c r="AD882" s="33" t="s">
        <v>123</v>
      </c>
    </row>
    <row r="883" spans="1:30" ht="36">
      <c r="A883" s="33" t="s">
        <v>1465</v>
      </c>
      <c r="B883" s="33" t="s">
        <v>41</v>
      </c>
      <c r="C883" s="33" t="s">
        <v>1472</v>
      </c>
      <c r="D883" s="33">
        <v>11132</v>
      </c>
      <c r="E883" s="33" t="s">
        <v>71</v>
      </c>
      <c r="F883" s="33" t="s">
        <v>1473</v>
      </c>
      <c r="G883" s="34">
        <v>3900</v>
      </c>
      <c r="H883" s="35">
        <v>0</v>
      </c>
      <c r="I883" s="33" t="s">
        <v>42</v>
      </c>
      <c r="J883" s="34">
        <v>14355</v>
      </c>
      <c r="K883" s="33" t="s">
        <v>43</v>
      </c>
      <c r="L883" s="33" t="s">
        <v>54</v>
      </c>
      <c r="M883" s="33" t="s">
        <v>59</v>
      </c>
      <c r="N883" s="33" t="s">
        <v>89</v>
      </c>
      <c r="O883" s="33" t="s">
        <v>45</v>
      </c>
      <c r="P883" s="33" t="s">
        <v>45</v>
      </c>
      <c r="Q883" s="33" t="s">
        <v>45</v>
      </c>
      <c r="R883" s="33" t="s">
        <v>45</v>
      </c>
      <c r="S883" s="33" t="s">
        <v>45</v>
      </c>
      <c r="T883" s="33" t="s">
        <v>46</v>
      </c>
      <c r="U883" s="33" t="s">
        <v>55</v>
      </c>
      <c r="V883" s="33" t="s">
        <v>60</v>
      </c>
      <c r="W883" s="33" t="s">
        <v>91</v>
      </c>
      <c r="X883" s="33" t="s">
        <v>48</v>
      </c>
      <c r="Y883" s="33" t="s">
        <v>48</v>
      </c>
      <c r="Z883" s="33" t="s">
        <v>48</v>
      </c>
      <c r="AA883" s="33" t="s">
        <v>48</v>
      </c>
      <c r="AB883" s="33" t="s">
        <v>48</v>
      </c>
      <c r="AC883" s="33" t="s">
        <v>123</v>
      </c>
      <c r="AD883" s="33" t="s">
        <v>123</v>
      </c>
    </row>
    <row r="884" spans="1:30" ht="36">
      <c r="A884" s="33" t="s">
        <v>1465</v>
      </c>
      <c r="B884" s="33" t="s">
        <v>41</v>
      </c>
      <c r="C884" s="33" t="s">
        <v>1472</v>
      </c>
      <c r="D884" s="33">
        <v>11132</v>
      </c>
      <c r="E884" s="33" t="s">
        <v>71</v>
      </c>
      <c r="F884" s="33" t="s">
        <v>1474</v>
      </c>
      <c r="G884" s="34">
        <v>8580</v>
      </c>
      <c r="H884" s="35">
        <v>0</v>
      </c>
      <c r="I884" s="33" t="s">
        <v>42</v>
      </c>
      <c r="J884" s="34">
        <v>5775</v>
      </c>
      <c r="K884" s="33" t="s">
        <v>43</v>
      </c>
      <c r="L884" s="33" t="s">
        <v>54</v>
      </c>
      <c r="M884" s="33" t="s">
        <v>59</v>
      </c>
      <c r="N884" s="33" t="s">
        <v>89</v>
      </c>
      <c r="O884" s="33" t="s">
        <v>45</v>
      </c>
      <c r="P884" s="33" t="s">
        <v>45</v>
      </c>
      <c r="Q884" s="33" t="s">
        <v>45</v>
      </c>
      <c r="R884" s="33" t="s">
        <v>45</v>
      </c>
      <c r="S884" s="33" t="s">
        <v>45</v>
      </c>
      <c r="T884" s="33" t="s">
        <v>46</v>
      </c>
      <c r="U884" s="33" t="s">
        <v>55</v>
      </c>
      <c r="V884" s="33" t="s">
        <v>60</v>
      </c>
      <c r="W884" s="33" t="s">
        <v>91</v>
      </c>
      <c r="X884" s="33" t="s">
        <v>48</v>
      </c>
      <c r="Y884" s="33" t="s">
        <v>48</v>
      </c>
      <c r="Z884" s="33" t="s">
        <v>48</v>
      </c>
      <c r="AA884" s="33" t="s">
        <v>48</v>
      </c>
      <c r="AB884" s="33" t="s">
        <v>48</v>
      </c>
      <c r="AC884" s="33" t="s">
        <v>123</v>
      </c>
      <c r="AD884" s="33" t="s">
        <v>123</v>
      </c>
    </row>
    <row r="885" spans="1:30" ht="36">
      <c r="A885" s="33" t="s">
        <v>1465</v>
      </c>
      <c r="B885" s="33" t="s">
        <v>41</v>
      </c>
      <c r="C885" s="33" t="s">
        <v>1472</v>
      </c>
      <c r="D885" s="33">
        <v>11132</v>
      </c>
      <c r="E885" s="33" t="s">
        <v>71</v>
      </c>
      <c r="F885" s="33" t="s">
        <v>1475</v>
      </c>
      <c r="G885" s="34">
        <v>5775</v>
      </c>
      <c r="H885" s="35">
        <v>0</v>
      </c>
      <c r="I885" s="33" t="s">
        <v>51</v>
      </c>
      <c r="J885" s="35">
        <v>0</v>
      </c>
      <c r="K885" s="33" t="s">
        <v>43</v>
      </c>
      <c r="L885" s="33" t="s">
        <v>54</v>
      </c>
      <c r="M885" s="33" t="s">
        <v>59</v>
      </c>
      <c r="N885" s="33" t="s">
        <v>89</v>
      </c>
      <c r="O885" s="33" t="s">
        <v>45</v>
      </c>
      <c r="P885" s="33" t="s">
        <v>45</v>
      </c>
      <c r="Q885" s="33" t="s">
        <v>45</v>
      </c>
      <c r="R885" s="33" t="s">
        <v>45</v>
      </c>
      <c r="S885" s="33" t="s">
        <v>45</v>
      </c>
      <c r="T885" s="33" t="s">
        <v>46</v>
      </c>
      <c r="U885" s="33" t="s">
        <v>55</v>
      </c>
      <c r="V885" s="33" t="s">
        <v>60</v>
      </c>
      <c r="W885" s="33" t="s">
        <v>91</v>
      </c>
      <c r="X885" s="33" t="s">
        <v>48</v>
      </c>
      <c r="Y885" s="33" t="s">
        <v>48</v>
      </c>
      <c r="Z885" s="33" t="s">
        <v>48</v>
      </c>
      <c r="AA885" s="33" t="s">
        <v>48</v>
      </c>
      <c r="AB885" s="33" t="s">
        <v>48</v>
      </c>
      <c r="AC885" s="33" t="s">
        <v>123</v>
      </c>
      <c r="AD885" s="33" t="s">
        <v>123</v>
      </c>
    </row>
    <row r="887" spans="1:30" ht="36">
      <c r="A887" s="33" t="s">
        <v>1487</v>
      </c>
      <c r="B887" s="33" t="s">
        <v>41</v>
      </c>
      <c r="C887" s="33" t="s">
        <v>1500</v>
      </c>
      <c r="D887" s="33">
        <v>14274</v>
      </c>
      <c r="E887" s="33" t="s">
        <v>138</v>
      </c>
      <c r="F887" s="33" t="s">
        <v>1501</v>
      </c>
      <c r="G887" s="34">
        <v>147730.35</v>
      </c>
      <c r="H887" s="35">
        <v>0</v>
      </c>
      <c r="I887" s="33" t="s">
        <v>51</v>
      </c>
      <c r="J887" s="35">
        <v>0</v>
      </c>
      <c r="K887" s="33" t="s">
        <v>43</v>
      </c>
      <c r="L887" s="33" t="s">
        <v>44</v>
      </c>
      <c r="M887" s="33" t="s">
        <v>59</v>
      </c>
      <c r="N887" s="33" t="s">
        <v>45</v>
      </c>
      <c r="O887" s="33" t="s">
        <v>45</v>
      </c>
      <c r="P887" s="33" t="s">
        <v>45</v>
      </c>
      <c r="Q887" s="33" t="s">
        <v>45</v>
      </c>
      <c r="R887" s="33" t="s">
        <v>45</v>
      </c>
      <c r="S887" s="33" t="s">
        <v>45</v>
      </c>
      <c r="T887" s="33" t="s">
        <v>46</v>
      </c>
      <c r="U887" s="33" t="s">
        <v>1210</v>
      </c>
      <c r="V887" s="33" t="s">
        <v>60</v>
      </c>
      <c r="W887" s="33" t="s">
        <v>48</v>
      </c>
      <c r="X887" s="33" t="s">
        <v>48</v>
      </c>
      <c r="Y887" s="33" t="s">
        <v>48</v>
      </c>
      <c r="Z887" s="33" t="s">
        <v>48</v>
      </c>
      <c r="AA887" s="33" t="s">
        <v>48</v>
      </c>
      <c r="AB887" s="33" t="s">
        <v>48</v>
      </c>
      <c r="AC887" s="33" t="s">
        <v>123</v>
      </c>
      <c r="AD887" s="33" t="s">
        <v>123</v>
      </c>
    </row>
    <row r="888" spans="1:30" ht="36">
      <c r="A888" s="33" t="s">
        <v>1487</v>
      </c>
      <c r="B888" s="33" t="s">
        <v>41</v>
      </c>
      <c r="C888" s="33" t="s">
        <v>1502</v>
      </c>
      <c r="D888" s="33">
        <v>17299</v>
      </c>
      <c r="E888" s="33" t="s">
        <v>381</v>
      </c>
      <c r="F888" s="33" t="s">
        <v>1503</v>
      </c>
      <c r="G888" s="35">
        <v>0</v>
      </c>
      <c r="H888" s="34">
        <v>101434.56</v>
      </c>
      <c r="I888" s="33" t="s">
        <v>42</v>
      </c>
      <c r="J888" s="34">
        <v>101434.56</v>
      </c>
      <c r="K888" s="33" t="s">
        <v>43</v>
      </c>
      <c r="L888" s="33" t="s">
        <v>44</v>
      </c>
      <c r="M888" s="33" t="s">
        <v>59</v>
      </c>
      <c r="N888" s="33" t="s">
        <v>45</v>
      </c>
      <c r="O888" s="33" t="s">
        <v>45</v>
      </c>
      <c r="P888" s="33" t="s">
        <v>45</v>
      </c>
      <c r="Q888" s="33" t="s">
        <v>45</v>
      </c>
      <c r="R888" s="33" t="s">
        <v>45</v>
      </c>
      <c r="S888" s="33" t="s">
        <v>45</v>
      </c>
      <c r="T888" s="33" t="s">
        <v>46</v>
      </c>
      <c r="U888" s="33" t="s">
        <v>1210</v>
      </c>
      <c r="V888" s="33" t="s">
        <v>60</v>
      </c>
      <c r="W888" s="33" t="s">
        <v>48</v>
      </c>
      <c r="X888" s="33" t="s">
        <v>48</v>
      </c>
      <c r="Y888" s="33" t="s">
        <v>48</v>
      </c>
      <c r="Z888" s="33" t="s">
        <v>48</v>
      </c>
      <c r="AA888" s="33" t="s">
        <v>48</v>
      </c>
      <c r="AB888" s="33" t="s">
        <v>48</v>
      </c>
      <c r="AC888" s="33" t="s">
        <v>123</v>
      </c>
      <c r="AD888" s="33" t="s">
        <v>123</v>
      </c>
    </row>
    <row r="889" spans="1:30" ht="36">
      <c r="A889" s="33" t="s">
        <v>1487</v>
      </c>
      <c r="B889" s="33" t="s">
        <v>41</v>
      </c>
      <c r="C889" s="33" t="s">
        <v>1488</v>
      </c>
      <c r="D889" s="33">
        <v>16764</v>
      </c>
      <c r="E889" s="33" t="s">
        <v>69</v>
      </c>
      <c r="F889" s="33" t="s">
        <v>1504</v>
      </c>
      <c r="G889" s="35">
        <v>0</v>
      </c>
      <c r="H889" s="34">
        <v>31006.12</v>
      </c>
      <c r="I889" s="33" t="s">
        <v>42</v>
      </c>
      <c r="J889" s="34">
        <v>556038.88</v>
      </c>
      <c r="K889" s="33" t="s">
        <v>43</v>
      </c>
      <c r="L889" s="33" t="s">
        <v>52</v>
      </c>
      <c r="M889" s="33" t="s">
        <v>59</v>
      </c>
      <c r="N889" s="33" t="s">
        <v>45</v>
      </c>
      <c r="O889" s="33" t="s">
        <v>45</v>
      </c>
      <c r="P889" s="33" t="s">
        <v>45</v>
      </c>
      <c r="Q889" s="33" t="s">
        <v>45</v>
      </c>
      <c r="R889" s="33" t="s">
        <v>45</v>
      </c>
      <c r="S889" s="33" t="s">
        <v>45</v>
      </c>
      <c r="T889" s="33" t="s">
        <v>46</v>
      </c>
      <c r="U889" s="33" t="s">
        <v>53</v>
      </c>
      <c r="V889" s="33" t="s">
        <v>60</v>
      </c>
      <c r="W889" s="33" t="s">
        <v>48</v>
      </c>
      <c r="X889" s="33" t="s">
        <v>48</v>
      </c>
      <c r="Y889" s="33" t="s">
        <v>48</v>
      </c>
      <c r="Z889" s="33" t="s">
        <v>48</v>
      </c>
      <c r="AA889" s="33" t="s">
        <v>48</v>
      </c>
      <c r="AB889" s="33" t="s">
        <v>48</v>
      </c>
      <c r="AC889" s="33" t="s">
        <v>123</v>
      </c>
      <c r="AD889" s="33" t="s">
        <v>123</v>
      </c>
    </row>
    <row r="890" spans="1:30" ht="36">
      <c r="A890" s="33" t="s">
        <v>1487</v>
      </c>
      <c r="B890" s="33" t="s">
        <v>41</v>
      </c>
      <c r="C890" s="33" t="s">
        <v>1488</v>
      </c>
      <c r="D890" s="33">
        <v>16764</v>
      </c>
      <c r="E890" s="33" t="s">
        <v>69</v>
      </c>
      <c r="F890" s="33" t="s">
        <v>1505</v>
      </c>
      <c r="G890" s="35">
        <v>0</v>
      </c>
      <c r="H890" s="34">
        <v>15252.08</v>
      </c>
      <c r="I890" s="33" t="s">
        <v>42</v>
      </c>
      <c r="J890" s="34">
        <v>571290.96</v>
      </c>
      <c r="K890" s="33" t="s">
        <v>43</v>
      </c>
      <c r="L890" s="33" t="s">
        <v>52</v>
      </c>
      <c r="M890" s="33" t="s">
        <v>59</v>
      </c>
      <c r="N890" s="33" t="s">
        <v>45</v>
      </c>
      <c r="O890" s="33" t="s">
        <v>45</v>
      </c>
      <c r="P890" s="33" t="s">
        <v>45</v>
      </c>
      <c r="Q890" s="33" t="s">
        <v>45</v>
      </c>
      <c r="R890" s="33" t="s">
        <v>45</v>
      </c>
      <c r="S890" s="33" t="s">
        <v>45</v>
      </c>
      <c r="T890" s="33" t="s">
        <v>46</v>
      </c>
      <c r="U890" s="33" t="s">
        <v>53</v>
      </c>
      <c r="V890" s="33" t="s">
        <v>60</v>
      </c>
      <c r="W890" s="33" t="s">
        <v>48</v>
      </c>
      <c r="X890" s="33" t="s">
        <v>48</v>
      </c>
      <c r="Y890" s="33" t="s">
        <v>48</v>
      </c>
      <c r="Z890" s="33" t="s">
        <v>48</v>
      </c>
      <c r="AA890" s="33" t="s">
        <v>48</v>
      </c>
      <c r="AB890" s="33" t="s">
        <v>48</v>
      </c>
      <c r="AC890" s="33" t="s">
        <v>123</v>
      </c>
      <c r="AD890" s="33" t="s">
        <v>123</v>
      </c>
    </row>
    <row r="891" spans="1:30" ht="36">
      <c r="A891" s="33" t="s">
        <v>1487</v>
      </c>
      <c r="B891" s="33" t="s">
        <v>41</v>
      </c>
      <c r="C891" s="33" t="s">
        <v>1506</v>
      </c>
      <c r="D891" s="33">
        <v>14596</v>
      </c>
      <c r="E891" s="33" t="s">
        <v>123</v>
      </c>
      <c r="F891" s="33" t="s">
        <v>1507</v>
      </c>
      <c r="G891" s="34">
        <v>26250</v>
      </c>
      <c r="H891" s="35">
        <v>0</v>
      </c>
      <c r="I891" s="33" t="s">
        <v>42</v>
      </c>
      <c r="J891" s="34">
        <v>5555991.3200000003</v>
      </c>
      <c r="K891" s="33" t="s">
        <v>43</v>
      </c>
      <c r="L891" s="33" t="s">
        <v>49</v>
      </c>
      <c r="M891" s="33" t="s">
        <v>59</v>
      </c>
      <c r="N891" s="33" t="s">
        <v>45</v>
      </c>
      <c r="O891" s="33" t="s">
        <v>45</v>
      </c>
      <c r="P891" s="33" t="s">
        <v>45</v>
      </c>
      <c r="Q891" s="33" t="s">
        <v>45</v>
      </c>
      <c r="R891" s="33" t="s">
        <v>45</v>
      </c>
      <c r="S891" s="33" t="s">
        <v>45</v>
      </c>
      <c r="T891" s="33" t="s">
        <v>46</v>
      </c>
      <c r="U891" s="33" t="s">
        <v>50</v>
      </c>
      <c r="V891" s="33" t="s">
        <v>60</v>
      </c>
      <c r="W891" s="33" t="s">
        <v>48</v>
      </c>
      <c r="X891" s="33" t="s">
        <v>48</v>
      </c>
      <c r="Y891" s="33" t="s">
        <v>48</v>
      </c>
      <c r="Z891" s="33" t="s">
        <v>48</v>
      </c>
      <c r="AA891" s="33" t="s">
        <v>48</v>
      </c>
      <c r="AB891" s="33" t="s">
        <v>48</v>
      </c>
      <c r="AC891" s="33" t="s">
        <v>123</v>
      </c>
      <c r="AD891" s="33" t="s">
        <v>123</v>
      </c>
    </row>
    <row r="892" spans="1:30" ht="36">
      <c r="A892" s="33" t="s">
        <v>1487</v>
      </c>
      <c r="B892" s="33" t="s">
        <v>41</v>
      </c>
      <c r="C892" s="33" t="s">
        <v>1488</v>
      </c>
      <c r="D892" s="33">
        <v>16764</v>
      </c>
      <c r="E892" s="33" t="s">
        <v>69</v>
      </c>
      <c r="F892" s="33" t="s">
        <v>1508</v>
      </c>
      <c r="G892" s="35">
        <v>0</v>
      </c>
      <c r="H892" s="34">
        <v>44491.33</v>
      </c>
      <c r="I892" s="33" t="s">
        <v>42</v>
      </c>
      <c r="J892" s="34">
        <v>5600482.6500000004</v>
      </c>
      <c r="K892" s="33" t="s">
        <v>43</v>
      </c>
      <c r="L892" s="33" t="s">
        <v>49</v>
      </c>
      <c r="M892" s="33" t="s">
        <v>59</v>
      </c>
      <c r="N892" s="33" t="s">
        <v>45</v>
      </c>
      <c r="O892" s="33" t="s">
        <v>45</v>
      </c>
      <c r="P892" s="33" t="s">
        <v>45</v>
      </c>
      <c r="Q892" s="33" t="s">
        <v>45</v>
      </c>
      <c r="R892" s="33" t="s">
        <v>45</v>
      </c>
      <c r="S892" s="33" t="s">
        <v>45</v>
      </c>
      <c r="T892" s="33" t="s">
        <v>46</v>
      </c>
      <c r="U892" s="33" t="s">
        <v>50</v>
      </c>
      <c r="V892" s="33" t="s">
        <v>60</v>
      </c>
      <c r="W892" s="33" t="s">
        <v>48</v>
      </c>
      <c r="X892" s="33" t="s">
        <v>48</v>
      </c>
      <c r="Y892" s="33" t="s">
        <v>48</v>
      </c>
      <c r="Z892" s="33" t="s">
        <v>48</v>
      </c>
      <c r="AA892" s="33" t="s">
        <v>48</v>
      </c>
      <c r="AB892" s="33" t="s">
        <v>48</v>
      </c>
      <c r="AC892" s="33" t="s">
        <v>123</v>
      </c>
      <c r="AD892" s="33" t="s">
        <v>123</v>
      </c>
    </row>
    <row r="893" spans="1:30" ht="36">
      <c r="A893" s="33" t="s">
        <v>1487</v>
      </c>
      <c r="B893" s="33" t="s">
        <v>41</v>
      </c>
      <c r="C893" s="33" t="s">
        <v>1488</v>
      </c>
      <c r="D893" s="33">
        <v>16764</v>
      </c>
      <c r="E893" s="33" t="s">
        <v>69</v>
      </c>
      <c r="F893" s="33" t="s">
        <v>1509</v>
      </c>
      <c r="G893" s="35">
        <v>0</v>
      </c>
      <c r="H893" s="34">
        <v>250000</v>
      </c>
      <c r="I893" s="33" t="s">
        <v>42</v>
      </c>
      <c r="J893" s="34">
        <v>5850482.6500000004</v>
      </c>
      <c r="K893" s="33" t="s">
        <v>43</v>
      </c>
      <c r="L893" s="33" t="s">
        <v>49</v>
      </c>
      <c r="M893" s="33" t="s">
        <v>59</v>
      </c>
      <c r="N893" s="33" t="s">
        <v>45</v>
      </c>
      <c r="O893" s="33" t="s">
        <v>45</v>
      </c>
      <c r="P893" s="33" t="s">
        <v>45</v>
      </c>
      <c r="Q893" s="33" t="s">
        <v>45</v>
      </c>
      <c r="R893" s="33" t="s">
        <v>45</v>
      </c>
      <c r="S893" s="33" t="s">
        <v>45</v>
      </c>
      <c r="T893" s="33" t="s">
        <v>46</v>
      </c>
      <c r="U893" s="33" t="s">
        <v>50</v>
      </c>
      <c r="V893" s="33" t="s">
        <v>60</v>
      </c>
      <c r="W893" s="33" t="s">
        <v>48</v>
      </c>
      <c r="X893" s="33" t="s">
        <v>48</v>
      </c>
      <c r="Y893" s="33" t="s">
        <v>48</v>
      </c>
      <c r="Z893" s="33" t="s">
        <v>48</v>
      </c>
      <c r="AA893" s="33" t="s">
        <v>48</v>
      </c>
      <c r="AB893" s="33" t="s">
        <v>48</v>
      </c>
      <c r="AC893" s="33" t="s">
        <v>123</v>
      </c>
      <c r="AD893" s="33" t="s">
        <v>123</v>
      </c>
    </row>
    <row r="894" spans="1:30" ht="36">
      <c r="A894" s="33" t="s">
        <v>1487</v>
      </c>
      <c r="B894" s="33" t="s">
        <v>41</v>
      </c>
      <c r="C894" s="33" t="s">
        <v>1488</v>
      </c>
      <c r="D894" s="33">
        <v>16764</v>
      </c>
      <c r="E894" s="33" t="s">
        <v>69</v>
      </c>
      <c r="F894" s="33" t="s">
        <v>1260</v>
      </c>
      <c r="G894" s="35">
        <v>0</v>
      </c>
      <c r="H894" s="34">
        <v>8969</v>
      </c>
      <c r="I894" s="33" t="s">
        <v>42</v>
      </c>
      <c r="J894" s="34">
        <v>5859451.6500000004</v>
      </c>
      <c r="K894" s="33" t="s">
        <v>43</v>
      </c>
      <c r="L894" s="33" t="s">
        <v>49</v>
      </c>
      <c r="M894" s="33" t="s">
        <v>59</v>
      </c>
      <c r="N894" s="33" t="s">
        <v>45</v>
      </c>
      <c r="O894" s="33" t="s">
        <v>45</v>
      </c>
      <c r="P894" s="33" t="s">
        <v>45</v>
      </c>
      <c r="Q894" s="33" t="s">
        <v>45</v>
      </c>
      <c r="R894" s="33" t="s">
        <v>45</v>
      </c>
      <c r="S894" s="33" t="s">
        <v>45</v>
      </c>
      <c r="T894" s="33" t="s">
        <v>46</v>
      </c>
      <c r="U894" s="33" t="s">
        <v>50</v>
      </c>
      <c r="V894" s="33" t="s">
        <v>60</v>
      </c>
      <c r="W894" s="33" t="s">
        <v>48</v>
      </c>
      <c r="X894" s="33" t="s">
        <v>48</v>
      </c>
      <c r="Y894" s="33" t="s">
        <v>48</v>
      </c>
      <c r="Z894" s="33" t="s">
        <v>48</v>
      </c>
      <c r="AA894" s="33" t="s">
        <v>48</v>
      </c>
      <c r="AB894" s="33" t="s">
        <v>48</v>
      </c>
      <c r="AC894" s="33" t="s">
        <v>123</v>
      </c>
      <c r="AD894" s="33" t="s">
        <v>123</v>
      </c>
    </row>
    <row r="895" spans="1:30" ht="36">
      <c r="A895" s="33" t="s">
        <v>1487</v>
      </c>
      <c r="B895" s="33" t="s">
        <v>41</v>
      </c>
      <c r="C895" s="33" t="s">
        <v>1488</v>
      </c>
      <c r="D895" s="33">
        <v>16741</v>
      </c>
      <c r="E895" s="33" t="s">
        <v>1299</v>
      </c>
      <c r="F895" s="33" t="s">
        <v>1370</v>
      </c>
      <c r="G895" s="35">
        <v>0</v>
      </c>
      <c r="H895" s="34">
        <v>21785.5</v>
      </c>
      <c r="I895" s="33" t="s">
        <v>42</v>
      </c>
      <c r="J895" s="34">
        <v>236105.58</v>
      </c>
      <c r="K895" s="33" t="s">
        <v>43</v>
      </c>
      <c r="L895" s="33" t="s">
        <v>85</v>
      </c>
      <c r="M895" s="33" t="s">
        <v>59</v>
      </c>
      <c r="N895" s="33" t="s">
        <v>45</v>
      </c>
      <c r="O895" s="33" t="s">
        <v>45</v>
      </c>
      <c r="P895" s="33" t="s">
        <v>45</v>
      </c>
      <c r="Q895" s="33" t="s">
        <v>45</v>
      </c>
      <c r="R895" s="33" t="s">
        <v>45</v>
      </c>
      <c r="S895" s="33" t="s">
        <v>45</v>
      </c>
      <c r="T895" s="33" t="s">
        <v>46</v>
      </c>
      <c r="U895" s="33" t="s">
        <v>1120</v>
      </c>
      <c r="V895" s="33" t="s">
        <v>60</v>
      </c>
      <c r="W895" s="33" t="s">
        <v>48</v>
      </c>
      <c r="X895" s="33" t="s">
        <v>48</v>
      </c>
      <c r="Y895" s="33" t="s">
        <v>48</v>
      </c>
      <c r="Z895" s="33" t="s">
        <v>48</v>
      </c>
      <c r="AA895" s="33" t="s">
        <v>48</v>
      </c>
      <c r="AB895" s="33" t="s">
        <v>48</v>
      </c>
      <c r="AC895" s="33" t="s">
        <v>123</v>
      </c>
      <c r="AD895" s="33" t="s">
        <v>123</v>
      </c>
    </row>
    <row r="896" spans="1:30" ht="36">
      <c r="A896" s="33" t="s">
        <v>1487</v>
      </c>
      <c r="B896" s="33" t="s">
        <v>41</v>
      </c>
      <c r="C896" s="33" t="s">
        <v>1493</v>
      </c>
      <c r="D896" s="33">
        <v>15437</v>
      </c>
      <c r="E896" s="33" t="s">
        <v>172</v>
      </c>
      <c r="F896" s="33" t="s">
        <v>1510</v>
      </c>
      <c r="G896" s="34">
        <v>44077.98</v>
      </c>
      <c r="H896" s="35">
        <v>0</v>
      </c>
      <c r="I896" s="33" t="s">
        <v>42</v>
      </c>
      <c r="J896" s="34">
        <v>1011036.22</v>
      </c>
      <c r="K896" s="33" t="s">
        <v>43</v>
      </c>
      <c r="L896" s="33" t="s">
        <v>292</v>
      </c>
      <c r="M896" s="33" t="s">
        <v>59</v>
      </c>
      <c r="N896" s="33" t="s">
        <v>45</v>
      </c>
      <c r="O896" s="33" t="s">
        <v>45</v>
      </c>
      <c r="P896" s="33" t="s">
        <v>45</v>
      </c>
      <c r="Q896" s="33" t="s">
        <v>45</v>
      </c>
      <c r="R896" s="33" t="s">
        <v>45</v>
      </c>
      <c r="S896" s="33" t="s">
        <v>45</v>
      </c>
      <c r="T896" s="33" t="s">
        <v>46</v>
      </c>
      <c r="U896" s="33" t="s">
        <v>293</v>
      </c>
      <c r="V896" s="33" t="s">
        <v>60</v>
      </c>
      <c r="W896" s="33" t="s">
        <v>48</v>
      </c>
      <c r="X896" s="33" t="s">
        <v>48</v>
      </c>
      <c r="Y896" s="33" t="s">
        <v>48</v>
      </c>
      <c r="Z896" s="33" t="s">
        <v>48</v>
      </c>
      <c r="AA896" s="33" t="s">
        <v>48</v>
      </c>
      <c r="AB896" s="33" t="s">
        <v>48</v>
      </c>
      <c r="AC896" s="33" t="s">
        <v>123</v>
      </c>
      <c r="AD896" s="33" t="s">
        <v>123</v>
      </c>
    </row>
    <row r="897" spans="1:30" ht="36">
      <c r="A897" s="33" t="s">
        <v>1487</v>
      </c>
      <c r="B897" s="33" t="s">
        <v>41</v>
      </c>
      <c r="C897" s="33" t="s">
        <v>1493</v>
      </c>
      <c r="D897" s="33">
        <v>15437</v>
      </c>
      <c r="E897" s="33" t="s">
        <v>172</v>
      </c>
      <c r="F897" s="33" t="s">
        <v>1511</v>
      </c>
      <c r="G897" s="34">
        <v>44077.98</v>
      </c>
      <c r="H897" s="35">
        <v>0</v>
      </c>
      <c r="I897" s="33" t="s">
        <v>42</v>
      </c>
      <c r="J897" s="34">
        <v>966958.24</v>
      </c>
      <c r="K897" s="33" t="s">
        <v>43</v>
      </c>
      <c r="L897" s="33" t="s">
        <v>292</v>
      </c>
      <c r="M897" s="33" t="s">
        <v>59</v>
      </c>
      <c r="N897" s="33" t="s">
        <v>45</v>
      </c>
      <c r="O897" s="33" t="s">
        <v>45</v>
      </c>
      <c r="P897" s="33" t="s">
        <v>45</v>
      </c>
      <c r="Q897" s="33" t="s">
        <v>45</v>
      </c>
      <c r="R897" s="33" t="s">
        <v>45</v>
      </c>
      <c r="S897" s="33" t="s">
        <v>45</v>
      </c>
      <c r="T897" s="33" t="s">
        <v>46</v>
      </c>
      <c r="U897" s="33" t="s">
        <v>293</v>
      </c>
      <c r="V897" s="33" t="s">
        <v>60</v>
      </c>
      <c r="W897" s="33" t="s">
        <v>48</v>
      </c>
      <c r="X897" s="33" t="s">
        <v>48</v>
      </c>
      <c r="Y897" s="33" t="s">
        <v>48</v>
      </c>
      <c r="Z897" s="33" t="s">
        <v>48</v>
      </c>
      <c r="AA897" s="33" t="s">
        <v>48</v>
      </c>
      <c r="AB897" s="33" t="s">
        <v>48</v>
      </c>
      <c r="AC897" s="33" t="s">
        <v>123</v>
      </c>
      <c r="AD897" s="33" t="s">
        <v>123</v>
      </c>
    </row>
    <row r="898" spans="1:30" ht="36">
      <c r="A898" s="33" t="s">
        <v>1487</v>
      </c>
      <c r="B898" s="33" t="s">
        <v>41</v>
      </c>
      <c r="C898" s="33" t="s">
        <v>1493</v>
      </c>
      <c r="D898" s="33">
        <v>15437</v>
      </c>
      <c r="E898" s="33" t="s">
        <v>172</v>
      </c>
      <c r="F898" s="33" t="s">
        <v>1512</v>
      </c>
      <c r="G898" s="34">
        <v>44077.98</v>
      </c>
      <c r="H898" s="35">
        <v>0</v>
      </c>
      <c r="I898" s="33" t="s">
        <v>42</v>
      </c>
      <c r="J898" s="34">
        <v>922880.26</v>
      </c>
      <c r="K898" s="33" t="s">
        <v>43</v>
      </c>
      <c r="L898" s="33" t="s">
        <v>292</v>
      </c>
      <c r="M898" s="33" t="s">
        <v>59</v>
      </c>
      <c r="N898" s="33" t="s">
        <v>45</v>
      </c>
      <c r="O898" s="33" t="s">
        <v>45</v>
      </c>
      <c r="P898" s="33" t="s">
        <v>45</v>
      </c>
      <c r="Q898" s="33" t="s">
        <v>45</v>
      </c>
      <c r="R898" s="33" t="s">
        <v>45</v>
      </c>
      <c r="S898" s="33" t="s">
        <v>45</v>
      </c>
      <c r="T898" s="33" t="s">
        <v>46</v>
      </c>
      <c r="U898" s="33" t="s">
        <v>293</v>
      </c>
      <c r="V898" s="33" t="s">
        <v>60</v>
      </c>
      <c r="W898" s="33" t="s">
        <v>48</v>
      </c>
      <c r="X898" s="33" t="s">
        <v>48</v>
      </c>
      <c r="Y898" s="33" t="s">
        <v>48</v>
      </c>
      <c r="Z898" s="33" t="s">
        <v>48</v>
      </c>
      <c r="AA898" s="33" t="s">
        <v>48</v>
      </c>
      <c r="AB898" s="33" t="s">
        <v>48</v>
      </c>
      <c r="AC898" s="33" t="s">
        <v>123</v>
      </c>
      <c r="AD898" s="33" t="s">
        <v>123</v>
      </c>
    </row>
    <row r="899" spans="1:30" ht="36">
      <c r="A899" s="33" t="s">
        <v>1487</v>
      </c>
      <c r="B899" s="33" t="s">
        <v>41</v>
      </c>
      <c r="C899" s="33" t="s">
        <v>1493</v>
      </c>
      <c r="D899" s="33">
        <v>15437</v>
      </c>
      <c r="E899" s="33" t="s">
        <v>172</v>
      </c>
      <c r="F899" s="33" t="s">
        <v>1513</v>
      </c>
      <c r="G899" s="34">
        <v>264467.88</v>
      </c>
      <c r="H899" s="35">
        <v>0</v>
      </c>
      <c r="I899" s="33" t="s">
        <v>42</v>
      </c>
      <c r="J899" s="34">
        <v>658412.38</v>
      </c>
      <c r="K899" s="33" t="s">
        <v>43</v>
      </c>
      <c r="L899" s="33" t="s">
        <v>292</v>
      </c>
      <c r="M899" s="33" t="s">
        <v>59</v>
      </c>
      <c r="N899" s="33" t="s">
        <v>45</v>
      </c>
      <c r="O899" s="33" t="s">
        <v>45</v>
      </c>
      <c r="P899" s="33" t="s">
        <v>45</v>
      </c>
      <c r="Q899" s="33" t="s">
        <v>45</v>
      </c>
      <c r="R899" s="33" t="s">
        <v>45</v>
      </c>
      <c r="S899" s="33" t="s">
        <v>45</v>
      </c>
      <c r="T899" s="33" t="s">
        <v>46</v>
      </c>
      <c r="U899" s="33" t="s">
        <v>293</v>
      </c>
      <c r="V899" s="33" t="s">
        <v>60</v>
      </c>
      <c r="W899" s="33" t="s">
        <v>48</v>
      </c>
      <c r="X899" s="33" t="s">
        <v>48</v>
      </c>
      <c r="Y899" s="33" t="s">
        <v>48</v>
      </c>
      <c r="Z899" s="33" t="s">
        <v>48</v>
      </c>
      <c r="AA899" s="33" t="s">
        <v>48</v>
      </c>
      <c r="AB899" s="33" t="s">
        <v>48</v>
      </c>
      <c r="AC899" s="33" t="s">
        <v>123</v>
      </c>
      <c r="AD899" s="33" t="s">
        <v>123</v>
      </c>
    </row>
    <row r="900" spans="1:30" ht="36">
      <c r="A900" s="33" t="s">
        <v>1487</v>
      </c>
      <c r="B900" s="33" t="s">
        <v>41</v>
      </c>
      <c r="C900" s="33" t="s">
        <v>1493</v>
      </c>
      <c r="D900" s="33">
        <v>15437</v>
      </c>
      <c r="E900" s="33" t="s">
        <v>172</v>
      </c>
      <c r="F900" s="33" t="s">
        <v>1513</v>
      </c>
      <c r="G900" s="34">
        <v>44077.98</v>
      </c>
      <c r="H900" s="35">
        <v>0</v>
      </c>
      <c r="I900" s="33" t="s">
        <v>42</v>
      </c>
      <c r="J900" s="34">
        <v>614334.4</v>
      </c>
      <c r="K900" s="33" t="s">
        <v>43</v>
      </c>
      <c r="L900" s="33" t="s">
        <v>292</v>
      </c>
      <c r="M900" s="33" t="s">
        <v>59</v>
      </c>
      <c r="N900" s="33" t="s">
        <v>45</v>
      </c>
      <c r="O900" s="33" t="s">
        <v>45</v>
      </c>
      <c r="P900" s="33" t="s">
        <v>45</v>
      </c>
      <c r="Q900" s="33" t="s">
        <v>45</v>
      </c>
      <c r="R900" s="33" t="s">
        <v>45</v>
      </c>
      <c r="S900" s="33" t="s">
        <v>45</v>
      </c>
      <c r="T900" s="33" t="s">
        <v>46</v>
      </c>
      <c r="U900" s="33" t="s">
        <v>293</v>
      </c>
      <c r="V900" s="33" t="s">
        <v>60</v>
      </c>
      <c r="W900" s="33" t="s">
        <v>48</v>
      </c>
      <c r="X900" s="33" t="s">
        <v>48</v>
      </c>
      <c r="Y900" s="33" t="s">
        <v>48</v>
      </c>
      <c r="Z900" s="33" t="s">
        <v>48</v>
      </c>
      <c r="AA900" s="33" t="s">
        <v>48</v>
      </c>
      <c r="AB900" s="33" t="s">
        <v>48</v>
      </c>
      <c r="AC900" s="33" t="s">
        <v>123</v>
      </c>
      <c r="AD900" s="33" t="s">
        <v>123</v>
      </c>
    </row>
    <row r="901" spans="1:30" ht="36">
      <c r="A901" s="33" t="s">
        <v>1487</v>
      </c>
      <c r="B901" s="33" t="s">
        <v>41</v>
      </c>
      <c r="C901" s="33" t="s">
        <v>1493</v>
      </c>
      <c r="D901" s="33">
        <v>15437</v>
      </c>
      <c r="E901" s="33" t="s">
        <v>172</v>
      </c>
      <c r="F901" s="33" t="s">
        <v>1514</v>
      </c>
      <c r="G901" s="34">
        <v>103660</v>
      </c>
      <c r="H901" s="35">
        <v>0</v>
      </c>
      <c r="I901" s="33" t="s">
        <v>42</v>
      </c>
      <c r="J901" s="34">
        <v>510674.4</v>
      </c>
      <c r="K901" s="33" t="s">
        <v>43</v>
      </c>
      <c r="L901" s="33" t="s">
        <v>292</v>
      </c>
      <c r="M901" s="33" t="s">
        <v>59</v>
      </c>
      <c r="N901" s="33" t="s">
        <v>45</v>
      </c>
      <c r="O901" s="33" t="s">
        <v>45</v>
      </c>
      <c r="P901" s="33" t="s">
        <v>45</v>
      </c>
      <c r="Q901" s="33" t="s">
        <v>45</v>
      </c>
      <c r="R901" s="33" t="s">
        <v>45</v>
      </c>
      <c r="S901" s="33" t="s">
        <v>45</v>
      </c>
      <c r="T901" s="33" t="s">
        <v>46</v>
      </c>
      <c r="U901" s="33" t="s">
        <v>293</v>
      </c>
      <c r="V901" s="33" t="s">
        <v>60</v>
      </c>
      <c r="W901" s="33" t="s">
        <v>48</v>
      </c>
      <c r="X901" s="33" t="s">
        <v>48</v>
      </c>
      <c r="Y901" s="33" t="s">
        <v>48</v>
      </c>
      <c r="Z901" s="33" t="s">
        <v>48</v>
      </c>
      <c r="AA901" s="33" t="s">
        <v>48</v>
      </c>
      <c r="AB901" s="33" t="s">
        <v>48</v>
      </c>
      <c r="AC901" s="33" t="s">
        <v>123</v>
      </c>
      <c r="AD901" s="33" t="s">
        <v>123</v>
      </c>
    </row>
    <row r="902" spans="1:30" ht="36">
      <c r="A902" s="33" t="s">
        <v>1487</v>
      </c>
      <c r="B902" s="33" t="s">
        <v>41</v>
      </c>
      <c r="C902" s="33" t="s">
        <v>1488</v>
      </c>
      <c r="D902" s="33">
        <v>16764</v>
      </c>
      <c r="E902" s="33" t="s">
        <v>69</v>
      </c>
      <c r="F902" s="33" t="s">
        <v>1515</v>
      </c>
      <c r="G902" s="35">
        <v>0</v>
      </c>
      <c r="H902" s="34">
        <v>61433.440000000002</v>
      </c>
      <c r="I902" s="33" t="s">
        <v>42</v>
      </c>
      <c r="J902" s="34">
        <v>572107.84</v>
      </c>
      <c r="K902" s="33" t="s">
        <v>43</v>
      </c>
      <c r="L902" s="33" t="s">
        <v>292</v>
      </c>
      <c r="M902" s="33" t="s">
        <v>59</v>
      </c>
      <c r="N902" s="33" t="s">
        <v>45</v>
      </c>
      <c r="O902" s="33" t="s">
        <v>45</v>
      </c>
      <c r="P902" s="33" t="s">
        <v>45</v>
      </c>
      <c r="Q902" s="33" t="s">
        <v>45</v>
      </c>
      <c r="R902" s="33" t="s">
        <v>45</v>
      </c>
      <c r="S902" s="33" t="s">
        <v>45</v>
      </c>
      <c r="T902" s="33" t="s">
        <v>46</v>
      </c>
      <c r="U902" s="33" t="s">
        <v>293</v>
      </c>
      <c r="V902" s="33" t="s">
        <v>60</v>
      </c>
      <c r="W902" s="33" t="s">
        <v>48</v>
      </c>
      <c r="X902" s="33" t="s">
        <v>48</v>
      </c>
      <c r="Y902" s="33" t="s">
        <v>48</v>
      </c>
      <c r="Z902" s="33" t="s">
        <v>48</v>
      </c>
      <c r="AA902" s="33" t="s">
        <v>48</v>
      </c>
      <c r="AB902" s="33" t="s">
        <v>48</v>
      </c>
      <c r="AC902" s="33" t="s">
        <v>123</v>
      </c>
      <c r="AD902" s="33" t="s">
        <v>123</v>
      </c>
    </row>
    <row r="904" spans="1:30" ht="36">
      <c r="A904" s="33" t="s">
        <v>1530</v>
      </c>
      <c r="B904" s="33" t="s">
        <v>41</v>
      </c>
      <c r="C904" s="33" t="s">
        <v>1628</v>
      </c>
      <c r="D904" s="33">
        <v>18328</v>
      </c>
      <c r="E904" s="33" t="s">
        <v>624</v>
      </c>
      <c r="F904" s="33" t="s">
        <v>1629</v>
      </c>
      <c r="G904" s="165">
        <v>101434.56</v>
      </c>
      <c r="H904" s="35">
        <v>0</v>
      </c>
      <c r="I904" s="33" t="s">
        <v>51</v>
      </c>
      <c r="J904" s="35">
        <v>0</v>
      </c>
      <c r="K904" s="33" t="s">
        <v>43</v>
      </c>
      <c r="L904" s="33" t="s">
        <v>44</v>
      </c>
      <c r="M904" s="33" t="s">
        <v>59</v>
      </c>
      <c r="N904" s="33" t="s">
        <v>45</v>
      </c>
      <c r="O904" s="33" t="s">
        <v>45</v>
      </c>
      <c r="P904" s="33" t="s">
        <v>45</v>
      </c>
      <c r="Q904" s="33" t="s">
        <v>45</v>
      </c>
      <c r="R904" s="33" t="s">
        <v>45</v>
      </c>
      <c r="S904" s="33" t="s">
        <v>45</v>
      </c>
      <c r="T904" s="33" t="s">
        <v>46</v>
      </c>
      <c r="U904" s="33" t="s">
        <v>1210</v>
      </c>
      <c r="V904" s="33" t="s">
        <v>60</v>
      </c>
      <c r="W904" s="33" t="s">
        <v>48</v>
      </c>
      <c r="X904" s="33" t="s">
        <v>48</v>
      </c>
      <c r="Y904" s="33" t="s">
        <v>48</v>
      </c>
      <c r="Z904" s="33" t="s">
        <v>48</v>
      </c>
      <c r="AA904" s="33" t="s">
        <v>48</v>
      </c>
      <c r="AB904" s="33" t="s">
        <v>48</v>
      </c>
      <c r="AC904" s="33" t="s">
        <v>123</v>
      </c>
      <c r="AD904" s="33" t="s">
        <v>123</v>
      </c>
    </row>
    <row r="905" spans="1:30" ht="36">
      <c r="A905" s="33" t="s">
        <v>1530</v>
      </c>
      <c r="B905" s="33" t="s">
        <v>41</v>
      </c>
      <c r="C905" s="33" t="s">
        <v>1533</v>
      </c>
      <c r="D905" s="33">
        <v>19057</v>
      </c>
      <c r="E905" s="33" t="s">
        <v>410</v>
      </c>
      <c r="F905" s="33" t="s">
        <v>1630</v>
      </c>
      <c r="G905" s="165">
        <v>339999.96</v>
      </c>
      <c r="H905" s="35">
        <v>0</v>
      </c>
      <c r="I905" s="33" t="s">
        <v>42</v>
      </c>
      <c r="J905" s="34">
        <v>231291</v>
      </c>
      <c r="K905" s="33" t="s">
        <v>43</v>
      </c>
      <c r="L905" s="33" t="s">
        <v>52</v>
      </c>
      <c r="M905" s="33" t="s">
        <v>59</v>
      </c>
      <c r="N905" s="33" t="s">
        <v>45</v>
      </c>
      <c r="O905" s="33" t="s">
        <v>45</v>
      </c>
      <c r="P905" s="33" t="s">
        <v>45</v>
      </c>
      <c r="Q905" s="33" t="s">
        <v>45</v>
      </c>
      <c r="R905" s="33" t="s">
        <v>45</v>
      </c>
      <c r="S905" s="33" t="s">
        <v>45</v>
      </c>
      <c r="T905" s="33" t="s">
        <v>46</v>
      </c>
      <c r="U905" s="33" t="s">
        <v>53</v>
      </c>
      <c r="V905" s="33" t="s">
        <v>60</v>
      </c>
      <c r="W905" s="33" t="s">
        <v>48</v>
      </c>
      <c r="X905" s="33" t="s">
        <v>48</v>
      </c>
      <c r="Y905" s="33" t="s">
        <v>48</v>
      </c>
      <c r="Z905" s="33" t="s">
        <v>48</v>
      </c>
      <c r="AA905" s="33" t="s">
        <v>48</v>
      </c>
      <c r="AB905" s="33" t="s">
        <v>48</v>
      </c>
      <c r="AC905" s="33" t="s">
        <v>123</v>
      </c>
      <c r="AD905" s="33" t="s">
        <v>123</v>
      </c>
    </row>
    <row r="906" spans="1:30" ht="36">
      <c r="A906" s="33" t="s">
        <v>1530</v>
      </c>
      <c r="B906" s="33" t="s">
        <v>41</v>
      </c>
      <c r="C906" s="33" t="s">
        <v>1531</v>
      </c>
      <c r="D906" s="33">
        <v>20533</v>
      </c>
      <c r="E906" s="33" t="s">
        <v>154</v>
      </c>
      <c r="F906" s="33" t="s">
        <v>1631</v>
      </c>
      <c r="G906" s="35">
        <v>0</v>
      </c>
      <c r="H906" s="165">
        <v>31006.12</v>
      </c>
      <c r="I906" s="33" t="s">
        <v>42</v>
      </c>
      <c r="J906" s="34">
        <v>262297.12</v>
      </c>
      <c r="K906" s="33" t="s">
        <v>43</v>
      </c>
      <c r="L906" s="33" t="s">
        <v>52</v>
      </c>
      <c r="M906" s="33" t="s">
        <v>59</v>
      </c>
      <c r="N906" s="33" t="s">
        <v>45</v>
      </c>
      <c r="O906" s="33" t="s">
        <v>45</v>
      </c>
      <c r="P906" s="33" t="s">
        <v>45</v>
      </c>
      <c r="Q906" s="33" t="s">
        <v>45</v>
      </c>
      <c r="R906" s="33" t="s">
        <v>45</v>
      </c>
      <c r="S906" s="33" t="s">
        <v>45</v>
      </c>
      <c r="T906" s="33" t="s">
        <v>46</v>
      </c>
      <c r="U906" s="33" t="s">
        <v>53</v>
      </c>
      <c r="V906" s="33" t="s">
        <v>60</v>
      </c>
      <c r="W906" s="33" t="s">
        <v>48</v>
      </c>
      <c r="X906" s="33" t="s">
        <v>48</v>
      </c>
      <c r="Y906" s="33" t="s">
        <v>48</v>
      </c>
      <c r="Z906" s="33" t="s">
        <v>48</v>
      </c>
      <c r="AA906" s="33" t="s">
        <v>48</v>
      </c>
      <c r="AB906" s="33" t="s">
        <v>48</v>
      </c>
      <c r="AC906" s="33" t="s">
        <v>123</v>
      </c>
      <c r="AD906" s="33" t="s">
        <v>123</v>
      </c>
    </row>
    <row r="907" spans="1:30" ht="36">
      <c r="A907" s="33" t="s">
        <v>1530</v>
      </c>
      <c r="B907" s="33" t="s">
        <v>41</v>
      </c>
      <c r="C907" s="33" t="s">
        <v>1531</v>
      </c>
      <c r="D907" s="33">
        <v>20533</v>
      </c>
      <c r="E907" s="33" t="s">
        <v>154</v>
      </c>
      <c r="F907" s="33" t="s">
        <v>1632</v>
      </c>
      <c r="G907" s="35">
        <v>0</v>
      </c>
      <c r="H907" s="165">
        <v>15252.08</v>
      </c>
      <c r="I907" s="33" t="s">
        <v>42</v>
      </c>
      <c r="J907" s="34">
        <v>277549.2</v>
      </c>
      <c r="K907" s="33" t="s">
        <v>43</v>
      </c>
      <c r="L907" s="33" t="s">
        <v>52</v>
      </c>
      <c r="M907" s="33" t="s">
        <v>59</v>
      </c>
      <c r="N907" s="33" t="s">
        <v>45</v>
      </c>
      <c r="O907" s="33" t="s">
        <v>45</v>
      </c>
      <c r="P907" s="33" t="s">
        <v>45</v>
      </c>
      <c r="Q907" s="33" t="s">
        <v>45</v>
      </c>
      <c r="R907" s="33" t="s">
        <v>45</v>
      </c>
      <c r="S907" s="33" t="s">
        <v>45</v>
      </c>
      <c r="T907" s="33" t="s">
        <v>46</v>
      </c>
      <c r="U907" s="33" t="s">
        <v>53</v>
      </c>
      <c r="V907" s="33" t="s">
        <v>60</v>
      </c>
      <c r="W907" s="33" t="s">
        <v>48</v>
      </c>
      <c r="X907" s="33" t="s">
        <v>48</v>
      </c>
      <c r="Y907" s="33" t="s">
        <v>48</v>
      </c>
      <c r="Z907" s="33" t="s">
        <v>48</v>
      </c>
      <c r="AA907" s="33" t="s">
        <v>48</v>
      </c>
      <c r="AB907" s="33" t="s">
        <v>48</v>
      </c>
      <c r="AC907" s="33" t="s">
        <v>123</v>
      </c>
      <c r="AD907" s="33" t="s">
        <v>123</v>
      </c>
    </row>
    <row r="908" spans="1:30" ht="36">
      <c r="A908" s="33" t="s">
        <v>1530</v>
      </c>
      <c r="B908" s="33" t="s">
        <v>41</v>
      </c>
      <c r="C908" s="33" t="s">
        <v>1633</v>
      </c>
      <c r="D908" s="33">
        <v>19388</v>
      </c>
      <c r="E908" s="33" t="s">
        <v>604</v>
      </c>
      <c r="F908" s="33" t="s">
        <v>1634</v>
      </c>
      <c r="G908" s="165">
        <v>222456.65</v>
      </c>
      <c r="H908" s="35">
        <v>0</v>
      </c>
      <c r="I908" s="33" t="s">
        <v>42</v>
      </c>
      <c r="J908" s="34">
        <v>5636995</v>
      </c>
      <c r="K908" s="33" t="s">
        <v>43</v>
      </c>
      <c r="L908" s="33" t="s">
        <v>49</v>
      </c>
      <c r="M908" s="33" t="s">
        <v>59</v>
      </c>
      <c r="N908" s="33" t="s">
        <v>45</v>
      </c>
      <c r="O908" s="33" t="s">
        <v>45</v>
      </c>
      <c r="P908" s="33" t="s">
        <v>45</v>
      </c>
      <c r="Q908" s="33" t="s">
        <v>45</v>
      </c>
      <c r="R908" s="33" t="s">
        <v>45</v>
      </c>
      <c r="S908" s="33" t="s">
        <v>45</v>
      </c>
      <c r="T908" s="33" t="s">
        <v>46</v>
      </c>
      <c r="U908" s="33" t="s">
        <v>50</v>
      </c>
      <c r="V908" s="33" t="s">
        <v>60</v>
      </c>
      <c r="W908" s="33" t="s">
        <v>48</v>
      </c>
      <c r="X908" s="33" t="s">
        <v>48</v>
      </c>
      <c r="Y908" s="33" t="s">
        <v>48</v>
      </c>
      <c r="Z908" s="33" t="s">
        <v>48</v>
      </c>
      <c r="AA908" s="33" t="s">
        <v>48</v>
      </c>
      <c r="AB908" s="33" t="s">
        <v>48</v>
      </c>
      <c r="AC908" s="33" t="s">
        <v>123</v>
      </c>
      <c r="AD908" s="33" t="s">
        <v>123</v>
      </c>
    </row>
    <row r="909" spans="1:30" ht="36">
      <c r="A909" s="33" t="s">
        <v>1530</v>
      </c>
      <c r="B909" s="33" t="s">
        <v>41</v>
      </c>
      <c r="C909" s="33" t="s">
        <v>1531</v>
      </c>
      <c r="D909" s="33">
        <v>20533</v>
      </c>
      <c r="E909" s="33" t="s">
        <v>154</v>
      </c>
      <c r="F909" s="33" t="s">
        <v>1635</v>
      </c>
      <c r="G909" s="35">
        <v>0</v>
      </c>
      <c r="H909" s="165">
        <v>250000</v>
      </c>
      <c r="I909" s="33" t="s">
        <v>42</v>
      </c>
      <c r="J909" s="34">
        <v>5886995</v>
      </c>
      <c r="K909" s="33" t="s">
        <v>43</v>
      </c>
      <c r="L909" s="33" t="s">
        <v>49</v>
      </c>
      <c r="M909" s="33" t="s">
        <v>59</v>
      </c>
      <c r="N909" s="33" t="s">
        <v>45</v>
      </c>
      <c r="O909" s="33" t="s">
        <v>45</v>
      </c>
      <c r="P909" s="33" t="s">
        <v>45</v>
      </c>
      <c r="Q909" s="33" t="s">
        <v>45</v>
      </c>
      <c r="R909" s="33" t="s">
        <v>45</v>
      </c>
      <c r="S909" s="33" t="s">
        <v>45</v>
      </c>
      <c r="T909" s="33" t="s">
        <v>46</v>
      </c>
      <c r="U909" s="33" t="s">
        <v>50</v>
      </c>
      <c r="V909" s="33" t="s">
        <v>60</v>
      </c>
      <c r="W909" s="33" t="s">
        <v>48</v>
      </c>
      <c r="X909" s="33" t="s">
        <v>48</v>
      </c>
      <c r="Y909" s="33" t="s">
        <v>48</v>
      </c>
      <c r="Z909" s="33" t="s">
        <v>48</v>
      </c>
      <c r="AA909" s="33" t="s">
        <v>48</v>
      </c>
      <c r="AB909" s="33" t="s">
        <v>48</v>
      </c>
      <c r="AC909" s="33" t="s">
        <v>123</v>
      </c>
      <c r="AD909" s="33" t="s">
        <v>123</v>
      </c>
    </row>
    <row r="910" spans="1:30" ht="36">
      <c r="A910" s="33" t="s">
        <v>1530</v>
      </c>
      <c r="B910" s="33" t="s">
        <v>41</v>
      </c>
      <c r="C910" s="33" t="s">
        <v>1531</v>
      </c>
      <c r="D910" s="33">
        <v>20533</v>
      </c>
      <c r="E910" s="33" t="s">
        <v>154</v>
      </c>
      <c r="F910" s="33" t="s">
        <v>1260</v>
      </c>
      <c r="G910" s="35">
        <v>0</v>
      </c>
      <c r="H910" s="165">
        <v>8969</v>
      </c>
      <c r="I910" s="33" t="s">
        <v>42</v>
      </c>
      <c r="J910" s="34">
        <v>5895964</v>
      </c>
      <c r="K910" s="33" t="s">
        <v>43</v>
      </c>
      <c r="L910" s="33" t="s">
        <v>49</v>
      </c>
      <c r="M910" s="33" t="s">
        <v>59</v>
      </c>
      <c r="N910" s="33" t="s">
        <v>45</v>
      </c>
      <c r="O910" s="33" t="s">
        <v>45</v>
      </c>
      <c r="P910" s="33" t="s">
        <v>45</v>
      </c>
      <c r="Q910" s="33" t="s">
        <v>45</v>
      </c>
      <c r="R910" s="33" t="s">
        <v>45</v>
      </c>
      <c r="S910" s="33" t="s">
        <v>45</v>
      </c>
      <c r="T910" s="33" t="s">
        <v>46</v>
      </c>
      <c r="U910" s="33" t="s">
        <v>50</v>
      </c>
      <c r="V910" s="33" t="s">
        <v>60</v>
      </c>
      <c r="W910" s="33" t="s">
        <v>48</v>
      </c>
      <c r="X910" s="33" t="s">
        <v>48</v>
      </c>
      <c r="Y910" s="33" t="s">
        <v>48</v>
      </c>
      <c r="Z910" s="33" t="s">
        <v>48</v>
      </c>
      <c r="AA910" s="33" t="s">
        <v>48</v>
      </c>
      <c r="AB910" s="33" t="s">
        <v>48</v>
      </c>
      <c r="AC910" s="33" t="s">
        <v>123</v>
      </c>
      <c r="AD910" s="33" t="s">
        <v>123</v>
      </c>
    </row>
    <row r="911" spans="1:30" ht="36">
      <c r="A911" s="33" t="s">
        <v>1530</v>
      </c>
      <c r="B911" s="33" t="s">
        <v>41</v>
      </c>
      <c r="C911" s="33" t="s">
        <v>1531</v>
      </c>
      <c r="D911" s="33">
        <v>20532</v>
      </c>
      <c r="E911" s="33" t="s">
        <v>1301</v>
      </c>
      <c r="F911" s="33" t="s">
        <v>1370</v>
      </c>
      <c r="G911" s="35">
        <v>0</v>
      </c>
      <c r="H911" s="165">
        <v>21785.5</v>
      </c>
      <c r="I911" s="33" t="s">
        <v>42</v>
      </c>
      <c r="J911" s="34">
        <v>257891.08</v>
      </c>
      <c r="K911" s="33" t="s">
        <v>43</v>
      </c>
      <c r="L911" s="33" t="s">
        <v>85</v>
      </c>
      <c r="M911" s="33" t="s">
        <v>59</v>
      </c>
      <c r="N911" s="33" t="s">
        <v>45</v>
      </c>
      <c r="O911" s="33" t="s">
        <v>45</v>
      </c>
      <c r="P911" s="33" t="s">
        <v>45</v>
      </c>
      <c r="Q911" s="33" t="s">
        <v>45</v>
      </c>
      <c r="R911" s="33" t="s">
        <v>45</v>
      </c>
      <c r="S911" s="33" t="s">
        <v>45</v>
      </c>
      <c r="T911" s="33" t="s">
        <v>46</v>
      </c>
      <c r="U911" s="33" t="s">
        <v>1120</v>
      </c>
      <c r="V911" s="33" t="s">
        <v>60</v>
      </c>
      <c r="W911" s="33" t="s">
        <v>48</v>
      </c>
      <c r="X911" s="33" t="s">
        <v>48</v>
      </c>
      <c r="Y911" s="33" t="s">
        <v>48</v>
      </c>
      <c r="Z911" s="33" t="s">
        <v>48</v>
      </c>
      <c r="AA911" s="33" t="s">
        <v>48</v>
      </c>
      <c r="AB911" s="33" t="s">
        <v>48</v>
      </c>
      <c r="AC911" s="33" t="s">
        <v>123</v>
      </c>
      <c r="AD911" s="33" t="s">
        <v>123</v>
      </c>
    </row>
    <row r="912" spans="1:30" ht="36">
      <c r="A912" s="33" t="s">
        <v>1530</v>
      </c>
      <c r="B912" s="33" t="s">
        <v>41</v>
      </c>
      <c r="C912" s="33" t="s">
        <v>1531</v>
      </c>
      <c r="D912" s="33">
        <v>20572</v>
      </c>
      <c r="E912" s="33" t="s">
        <v>99</v>
      </c>
      <c r="F912" s="33" t="s">
        <v>1636</v>
      </c>
      <c r="G912" s="165">
        <v>54692</v>
      </c>
      <c r="H912" s="35">
        <v>0</v>
      </c>
      <c r="I912" s="33" t="s">
        <v>42</v>
      </c>
      <c r="J912" s="34">
        <v>203199.08</v>
      </c>
      <c r="K912" s="33" t="s">
        <v>43</v>
      </c>
      <c r="L912" s="33" t="s">
        <v>85</v>
      </c>
      <c r="M912" s="33" t="s">
        <v>59</v>
      </c>
      <c r="N912" s="33" t="s">
        <v>45</v>
      </c>
      <c r="O912" s="33" t="s">
        <v>45</v>
      </c>
      <c r="P912" s="33" t="s">
        <v>45</v>
      </c>
      <c r="Q912" s="33" t="s">
        <v>45</v>
      </c>
      <c r="R912" s="33" t="s">
        <v>45</v>
      </c>
      <c r="S912" s="33" t="s">
        <v>45</v>
      </c>
      <c r="T912" s="33" t="s">
        <v>46</v>
      </c>
      <c r="U912" s="33" t="s">
        <v>1120</v>
      </c>
      <c r="V912" s="33" t="s">
        <v>60</v>
      </c>
      <c r="W912" s="33" t="s">
        <v>48</v>
      </c>
      <c r="X912" s="33" t="s">
        <v>48</v>
      </c>
      <c r="Y912" s="33" t="s">
        <v>48</v>
      </c>
      <c r="Z912" s="33" t="s">
        <v>48</v>
      </c>
      <c r="AA912" s="33" t="s">
        <v>48</v>
      </c>
      <c r="AB912" s="33" t="s">
        <v>48</v>
      </c>
      <c r="AC912" s="33" t="s">
        <v>123</v>
      </c>
      <c r="AD912" s="33" t="s">
        <v>123</v>
      </c>
    </row>
    <row r="913" spans="1:30" ht="36">
      <c r="A913" s="33" t="s">
        <v>1530</v>
      </c>
      <c r="B913" s="33" t="s">
        <v>41</v>
      </c>
      <c r="C913" s="33" t="s">
        <v>1531</v>
      </c>
      <c r="D913" s="33">
        <v>20533</v>
      </c>
      <c r="E913" s="33" t="s">
        <v>154</v>
      </c>
      <c r="F913" s="33" t="s">
        <v>1637</v>
      </c>
      <c r="G913" s="35">
        <v>0</v>
      </c>
      <c r="H913" s="165">
        <v>61433.440000000002</v>
      </c>
      <c r="I913" s="33" t="s">
        <v>42</v>
      </c>
      <c r="J913" s="34">
        <v>633541.28</v>
      </c>
      <c r="K913" s="33" t="s">
        <v>43</v>
      </c>
      <c r="L913" s="33" t="s">
        <v>292</v>
      </c>
      <c r="M913" s="33" t="s">
        <v>59</v>
      </c>
      <c r="N913" s="33" t="s">
        <v>45</v>
      </c>
      <c r="O913" s="33" t="s">
        <v>45</v>
      </c>
      <c r="P913" s="33" t="s">
        <v>45</v>
      </c>
      <c r="Q913" s="33" t="s">
        <v>45</v>
      </c>
      <c r="R913" s="33" t="s">
        <v>45</v>
      </c>
      <c r="S913" s="33" t="s">
        <v>45</v>
      </c>
      <c r="T913" s="33" t="s">
        <v>46</v>
      </c>
      <c r="U913" s="33" t="s">
        <v>293</v>
      </c>
      <c r="V913" s="33" t="s">
        <v>60</v>
      </c>
      <c r="W913" s="33" t="s">
        <v>48</v>
      </c>
      <c r="X913" s="33" t="s">
        <v>48</v>
      </c>
      <c r="Y913" s="33" t="s">
        <v>48</v>
      </c>
      <c r="Z913" s="33" t="s">
        <v>48</v>
      </c>
      <c r="AA913" s="33" t="s">
        <v>48</v>
      </c>
      <c r="AB913" s="33" t="s">
        <v>48</v>
      </c>
      <c r="AC913" s="33" t="s">
        <v>123</v>
      </c>
      <c r="AD913" s="33" t="s">
        <v>123</v>
      </c>
    </row>
    <row r="915" spans="1:30" ht="36">
      <c r="A915" s="33" t="s">
        <v>1638</v>
      </c>
      <c r="B915" s="33" t="s">
        <v>41</v>
      </c>
      <c r="C915" s="33" t="s">
        <v>1649</v>
      </c>
      <c r="D915" s="33">
        <v>22997</v>
      </c>
      <c r="E915" s="33" t="s">
        <v>264</v>
      </c>
      <c r="F915" s="33" t="s">
        <v>1650</v>
      </c>
      <c r="G915" s="35">
        <v>0</v>
      </c>
      <c r="H915" s="74">
        <v>132340.72</v>
      </c>
      <c r="I915" s="33" t="s">
        <v>42</v>
      </c>
      <c r="J915" s="34">
        <v>132340.72</v>
      </c>
      <c r="K915" s="33" t="s">
        <v>43</v>
      </c>
      <c r="L915" s="33" t="s">
        <v>44</v>
      </c>
      <c r="M915" s="33" t="s">
        <v>59</v>
      </c>
      <c r="N915" s="33" t="s">
        <v>45</v>
      </c>
      <c r="O915" s="33" t="s">
        <v>45</v>
      </c>
      <c r="P915" s="33" t="s">
        <v>45</v>
      </c>
      <c r="Q915" s="33" t="s">
        <v>45</v>
      </c>
      <c r="R915" s="33" t="s">
        <v>45</v>
      </c>
      <c r="S915" s="33" t="s">
        <v>45</v>
      </c>
      <c r="T915" s="33" t="s">
        <v>46</v>
      </c>
      <c r="U915" s="33" t="s">
        <v>1210</v>
      </c>
      <c r="V915" s="33" t="s">
        <v>60</v>
      </c>
      <c r="W915" s="33" t="s">
        <v>48</v>
      </c>
      <c r="X915" s="33" t="s">
        <v>48</v>
      </c>
      <c r="Y915" s="33" t="s">
        <v>48</v>
      </c>
      <c r="Z915" s="33" t="s">
        <v>48</v>
      </c>
      <c r="AA915" s="33" t="s">
        <v>48</v>
      </c>
      <c r="AB915" s="33" t="s">
        <v>48</v>
      </c>
      <c r="AC915" s="33" t="s">
        <v>123</v>
      </c>
      <c r="AD915" s="33" t="s">
        <v>123</v>
      </c>
    </row>
    <row r="916" spans="1:30" ht="36">
      <c r="A916" s="33" t="s">
        <v>1638</v>
      </c>
      <c r="B916" s="33" t="s">
        <v>41</v>
      </c>
      <c r="C916" s="33" t="s">
        <v>1642</v>
      </c>
      <c r="D916" s="33">
        <v>24960</v>
      </c>
      <c r="E916" s="33" t="s">
        <v>490</v>
      </c>
      <c r="F916" s="33" t="s">
        <v>1651</v>
      </c>
      <c r="G916" s="74">
        <v>132340.72</v>
      </c>
      <c r="H916" s="35">
        <v>0</v>
      </c>
      <c r="I916" s="33" t="s">
        <v>51</v>
      </c>
      <c r="J916" s="35">
        <v>0</v>
      </c>
      <c r="K916" s="33" t="s">
        <v>43</v>
      </c>
      <c r="L916" s="33" t="s">
        <v>44</v>
      </c>
      <c r="M916" s="33" t="s">
        <v>59</v>
      </c>
      <c r="N916" s="33" t="s">
        <v>45</v>
      </c>
      <c r="O916" s="33" t="s">
        <v>45</v>
      </c>
      <c r="P916" s="33" t="s">
        <v>45</v>
      </c>
      <c r="Q916" s="33" t="s">
        <v>45</v>
      </c>
      <c r="R916" s="33" t="s">
        <v>45</v>
      </c>
      <c r="S916" s="33" t="s">
        <v>45</v>
      </c>
      <c r="T916" s="33" t="s">
        <v>46</v>
      </c>
      <c r="U916" s="33" t="s">
        <v>1210</v>
      </c>
      <c r="V916" s="33" t="s">
        <v>60</v>
      </c>
      <c r="W916" s="33" t="s">
        <v>48</v>
      </c>
      <c r="X916" s="33" t="s">
        <v>48</v>
      </c>
      <c r="Y916" s="33" t="s">
        <v>48</v>
      </c>
      <c r="Z916" s="33" t="s">
        <v>48</v>
      </c>
      <c r="AA916" s="33" t="s">
        <v>48</v>
      </c>
      <c r="AB916" s="33" t="s">
        <v>48</v>
      </c>
      <c r="AC916" s="33" t="s">
        <v>123</v>
      </c>
      <c r="AD916" s="33" t="s">
        <v>123</v>
      </c>
    </row>
    <row r="917" spans="1:30" ht="36">
      <c r="A917" s="33" t="s">
        <v>1638</v>
      </c>
      <c r="B917" s="33" t="s">
        <v>41</v>
      </c>
      <c r="C917" s="33" t="s">
        <v>1639</v>
      </c>
      <c r="D917" s="33">
        <v>23844</v>
      </c>
      <c r="E917" s="33" t="s">
        <v>119</v>
      </c>
      <c r="F917" s="33" t="s">
        <v>1652</v>
      </c>
      <c r="G917" s="35">
        <v>0</v>
      </c>
      <c r="H917" s="74">
        <v>31006.12</v>
      </c>
      <c r="I917" s="33" t="s">
        <v>42</v>
      </c>
      <c r="J917" s="34">
        <v>308555.32</v>
      </c>
      <c r="K917" s="33" t="s">
        <v>43</v>
      </c>
      <c r="L917" s="33" t="s">
        <v>52</v>
      </c>
      <c r="M917" s="33" t="s">
        <v>59</v>
      </c>
      <c r="N917" s="33" t="s">
        <v>45</v>
      </c>
      <c r="O917" s="33" t="s">
        <v>45</v>
      </c>
      <c r="P917" s="33" t="s">
        <v>45</v>
      </c>
      <c r="Q917" s="33" t="s">
        <v>45</v>
      </c>
      <c r="R917" s="33" t="s">
        <v>45</v>
      </c>
      <c r="S917" s="33" t="s">
        <v>45</v>
      </c>
      <c r="T917" s="33" t="s">
        <v>46</v>
      </c>
      <c r="U917" s="33" t="s">
        <v>53</v>
      </c>
      <c r="V917" s="33" t="s">
        <v>60</v>
      </c>
      <c r="W917" s="33" t="s">
        <v>48</v>
      </c>
      <c r="X917" s="33" t="s">
        <v>48</v>
      </c>
      <c r="Y917" s="33" t="s">
        <v>48</v>
      </c>
      <c r="Z917" s="33" t="s">
        <v>48</v>
      </c>
      <c r="AA917" s="33" t="s">
        <v>48</v>
      </c>
      <c r="AB917" s="33" t="s">
        <v>48</v>
      </c>
      <c r="AC917" s="33" t="s">
        <v>123</v>
      </c>
      <c r="AD917" s="33" t="s">
        <v>123</v>
      </c>
    </row>
    <row r="918" spans="1:30" ht="36">
      <c r="A918" s="33" t="s">
        <v>1638</v>
      </c>
      <c r="B918" s="33" t="s">
        <v>41</v>
      </c>
      <c r="C918" s="33" t="s">
        <v>1639</v>
      </c>
      <c r="D918" s="33">
        <v>23844</v>
      </c>
      <c r="E918" s="33" t="s">
        <v>119</v>
      </c>
      <c r="F918" s="33" t="s">
        <v>1653</v>
      </c>
      <c r="G918" s="35">
        <v>0</v>
      </c>
      <c r="H918" s="74">
        <v>15252.08</v>
      </c>
      <c r="I918" s="33" t="s">
        <v>42</v>
      </c>
      <c r="J918" s="34">
        <v>323807.40000000002</v>
      </c>
      <c r="K918" s="33" t="s">
        <v>43</v>
      </c>
      <c r="L918" s="33" t="s">
        <v>52</v>
      </c>
      <c r="M918" s="33" t="s">
        <v>59</v>
      </c>
      <c r="N918" s="33" t="s">
        <v>45</v>
      </c>
      <c r="O918" s="33" t="s">
        <v>45</v>
      </c>
      <c r="P918" s="33" t="s">
        <v>45</v>
      </c>
      <c r="Q918" s="33" t="s">
        <v>45</v>
      </c>
      <c r="R918" s="33" t="s">
        <v>45</v>
      </c>
      <c r="S918" s="33" t="s">
        <v>45</v>
      </c>
      <c r="T918" s="33" t="s">
        <v>46</v>
      </c>
      <c r="U918" s="33" t="s">
        <v>53</v>
      </c>
      <c r="V918" s="33" t="s">
        <v>60</v>
      </c>
      <c r="W918" s="33" t="s">
        <v>48</v>
      </c>
      <c r="X918" s="33" t="s">
        <v>48</v>
      </c>
      <c r="Y918" s="33" t="s">
        <v>48</v>
      </c>
      <c r="Z918" s="33" t="s">
        <v>48</v>
      </c>
      <c r="AA918" s="33" t="s">
        <v>48</v>
      </c>
      <c r="AB918" s="33" t="s">
        <v>48</v>
      </c>
      <c r="AC918" s="33" t="s">
        <v>123</v>
      </c>
      <c r="AD918" s="33" t="s">
        <v>123</v>
      </c>
    </row>
    <row r="919" spans="1:30" ht="36">
      <c r="A919" s="33" t="s">
        <v>1638</v>
      </c>
      <c r="B919" s="33" t="s">
        <v>41</v>
      </c>
      <c r="C919" s="33" t="s">
        <v>1639</v>
      </c>
      <c r="D919" s="33">
        <v>23844</v>
      </c>
      <c r="E919" s="33" t="s">
        <v>119</v>
      </c>
      <c r="F919" s="33" t="s">
        <v>1260</v>
      </c>
      <c r="G919" s="35">
        <v>0</v>
      </c>
      <c r="H919" s="74">
        <v>8969</v>
      </c>
      <c r="I919" s="33" t="s">
        <v>42</v>
      </c>
      <c r="J919" s="34">
        <v>5904933</v>
      </c>
      <c r="K919" s="33" t="s">
        <v>43</v>
      </c>
      <c r="L919" s="33" t="s">
        <v>49</v>
      </c>
      <c r="M919" s="33" t="s">
        <v>59</v>
      </c>
      <c r="N919" s="33" t="s">
        <v>45</v>
      </c>
      <c r="O919" s="33" t="s">
        <v>45</v>
      </c>
      <c r="P919" s="33" t="s">
        <v>45</v>
      </c>
      <c r="Q919" s="33" t="s">
        <v>45</v>
      </c>
      <c r="R919" s="33" t="s">
        <v>45</v>
      </c>
      <c r="S919" s="33" t="s">
        <v>45</v>
      </c>
      <c r="T919" s="33" t="s">
        <v>46</v>
      </c>
      <c r="U919" s="33" t="s">
        <v>50</v>
      </c>
      <c r="V919" s="33" t="s">
        <v>60</v>
      </c>
      <c r="W919" s="33" t="s">
        <v>48</v>
      </c>
      <c r="X919" s="33" t="s">
        <v>48</v>
      </c>
      <c r="Y919" s="33" t="s">
        <v>48</v>
      </c>
      <c r="Z919" s="33" t="s">
        <v>48</v>
      </c>
      <c r="AA919" s="33" t="s">
        <v>48</v>
      </c>
      <c r="AB919" s="33" t="s">
        <v>48</v>
      </c>
      <c r="AC919" s="33" t="s">
        <v>123</v>
      </c>
      <c r="AD919" s="33" t="s">
        <v>123</v>
      </c>
    </row>
    <row r="920" spans="1:30" ht="36">
      <c r="A920" s="33" t="s">
        <v>1638</v>
      </c>
      <c r="B920" s="33" t="s">
        <v>41</v>
      </c>
      <c r="C920" s="33" t="s">
        <v>1639</v>
      </c>
      <c r="D920" s="33">
        <v>23844</v>
      </c>
      <c r="E920" s="33" t="s">
        <v>119</v>
      </c>
      <c r="F920" s="33" t="s">
        <v>1654</v>
      </c>
      <c r="G920" s="35">
        <v>0</v>
      </c>
      <c r="H920" s="74">
        <v>250000</v>
      </c>
      <c r="I920" s="33" t="s">
        <v>42</v>
      </c>
      <c r="J920" s="34">
        <v>6154933</v>
      </c>
      <c r="K920" s="33" t="s">
        <v>43</v>
      </c>
      <c r="L920" s="33" t="s">
        <v>49</v>
      </c>
      <c r="M920" s="33" t="s">
        <v>59</v>
      </c>
      <c r="N920" s="33" t="s">
        <v>45</v>
      </c>
      <c r="O920" s="33" t="s">
        <v>45</v>
      </c>
      <c r="P920" s="33" t="s">
        <v>45</v>
      </c>
      <c r="Q920" s="33" t="s">
        <v>45</v>
      </c>
      <c r="R920" s="33" t="s">
        <v>45</v>
      </c>
      <c r="S920" s="33" t="s">
        <v>45</v>
      </c>
      <c r="T920" s="33" t="s">
        <v>46</v>
      </c>
      <c r="U920" s="33" t="s">
        <v>50</v>
      </c>
      <c r="V920" s="33" t="s">
        <v>60</v>
      </c>
      <c r="W920" s="33" t="s">
        <v>48</v>
      </c>
      <c r="X920" s="33" t="s">
        <v>48</v>
      </c>
      <c r="Y920" s="33" t="s">
        <v>48</v>
      </c>
      <c r="Z920" s="33" t="s">
        <v>48</v>
      </c>
      <c r="AA920" s="33" t="s">
        <v>48</v>
      </c>
      <c r="AB920" s="33" t="s">
        <v>48</v>
      </c>
      <c r="AC920" s="33" t="s">
        <v>123</v>
      </c>
      <c r="AD920" s="33" t="s">
        <v>123</v>
      </c>
    </row>
    <row r="921" spans="1:30" ht="36">
      <c r="A921" s="33" t="s">
        <v>1638</v>
      </c>
      <c r="B921" s="33" t="s">
        <v>41</v>
      </c>
      <c r="C921" s="33" t="s">
        <v>1642</v>
      </c>
      <c r="D921" s="33">
        <v>24960</v>
      </c>
      <c r="E921" s="33" t="s">
        <v>490</v>
      </c>
      <c r="F921" s="33" t="s">
        <v>1655</v>
      </c>
      <c r="G921" s="74">
        <v>25605.68</v>
      </c>
      <c r="H921" s="35">
        <v>0</v>
      </c>
      <c r="I921" s="33" t="s">
        <v>42</v>
      </c>
      <c r="J921" s="34">
        <v>6129327.3200000003</v>
      </c>
      <c r="K921" s="33" t="s">
        <v>43</v>
      </c>
      <c r="L921" s="33" t="s">
        <v>49</v>
      </c>
      <c r="M921" s="33" t="s">
        <v>59</v>
      </c>
      <c r="N921" s="33" t="s">
        <v>45</v>
      </c>
      <c r="O921" s="33" t="s">
        <v>45</v>
      </c>
      <c r="P921" s="33" t="s">
        <v>45</v>
      </c>
      <c r="Q921" s="33" t="s">
        <v>45</v>
      </c>
      <c r="R921" s="33" t="s">
        <v>45</v>
      </c>
      <c r="S921" s="33" t="s">
        <v>45</v>
      </c>
      <c r="T921" s="33" t="s">
        <v>46</v>
      </c>
      <c r="U921" s="33" t="s">
        <v>50</v>
      </c>
      <c r="V921" s="33" t="s">
        <v>60</v>
      </c>
      <c r="W921" s="33" t="s">
        <v>48</v>
      </c>
      <c r="X921" s="33" t="s">
        <v>48</v>
      </c>
      <c r="Y921" s="33" t="s">
        <v>48</v>
      </c>
      <c r="Z921" s="33" t="s">
        <v>48</v>
      </c>
      <c r="AA921" s="33" t="s">
        <v>48</v>
      </c>
      <c r="AB921" s="33" t="s">
        <v>48</v>
      </c>
      <c r="AC921" s="33" t="s">
        <v>123</v>
      </c>
      <c r="AD921" s="33" t="s">
        <v>123</v>
      </c>
    </row>
    <row r="922" spans="1:30" ht="36">
      <c r="A922" s="33" t="s">
        <v>1638</v>
      </c>
      <c r="B922" s="33" t="s">
        <v>41</v>
      </c>
      <c r="C922" s="33" t="s">
        <v>1656</v>
      </c>
      <c r="D922" s="33">
        <v>23501</v>
      </c>
      <c r="E922" s="33" t="s">
        <v>1299</v>
      </c>
      <c r="F922" s="33" t="s">
        <v>1657</v>
      </c>
      <c r="G922" s="74">
        <v>7304</v>
      </c>
      <c r="H922" s="35">
        <v>0</v>
      </c>
      <c r="I922" s="33" t="s">
        <v>42</v>
      </c>
      <c r="J922" s="34">
        <v>195895.08</v>
      </c>
      <c r="K922" s="33" t="s">
        <v>43</v>
      </c>
      <c r="L922" s="33" t="s">
        <v>85</v>
      </c>
      <c r="M922" s="33" t="s">
        <v>59</v>
      </c>
      <c r="N922" s="33" t="s">
        <v>45</v>
      </c>
      <c r="O922" s="33" t="s">
        <v>45</v>
      </c>
      <c r="P922" s="33" t="s">
        <v>45</v>
      </c>
      <c r="Q922" s="33" t="s">
        <v>45</v>
      </c>
      <c r="R922" s="33" t="s">
        <v>45</v>
      </c>
      <c r="S922" s="33" t="s">
        <v>45</v>
      </c>
      <c r="T922" s="33" t="s">
        <v>46</v>
      </c>
      <c r="U922" s="33" t="s">
        <v>1120</v>
      </c>
      <c r="V922" s="33" t="s">
        <v>60</v>
      </c>
      <c r="W922" s="33" t="s">
        <v>48</v>
      </c>
      <c r="X922" s="33" t="s">
        <v>48</v>
      </c>
      <c r="Y922" s="33" t="s">
        <v>48</v>
      </c>
      <c r="Z922" s="33" t="s">
        <v>48</v>
      </c>
      <c r="AA922" s="33" t="s">
        <v>48</v>
      </c>
      <c r="AB922" s="33" t="s">
        <v>48</v>
      </c>
      <c r="AC922" s="33" t="s">
        <v>123</v>
      </c>
      <c r="AD922" s="33" t="s">
        <v>123</v>
      </c>
    </row>
    <row r="923" spans="1:30" ht="36">
      <c r="A923" s="33" t="s">
        <v>1638</v>
      </c>
      <c r="B923" s="33" t="s">
        <v>41</v>
      </c>
      <c r="C923" s="33" t="s">
        <v>1639</v>
      </c>
      <c r="D923" s="33">
        <v>23843</v>
      </c>
      <c r="E923" s="33" t="s">
        <v>1301</v>
      </c>
      <c r="F923" s="33" t="s">
        <v>1370</v>
      </c>
      <c r="G923" s="35">
        <v>0</v>
      </c>
      <c r="H923" s="74">
        <v>21785.5</v>
      </c>
      <c r="I923" s="33" t="s">
        <v>42</v>
      </c>
      <c r="J923" s="34">
        <v>217680.58</v>
      </c>
      <c r="K923" s="33" t="s">
        <v>43</v>
      </c>
      <c r="L923" s="33" t="s">
        <v>85</v>
      </c>
      <c r="M923" s="33" t="s">
        <v>59</v>
      </c>
      <c r="N923" s="33" t="s">
        <v>45</v>
      </c>
      <c r="O923" s="33" t="s">
        <v>45</v>
      </c>
      <c r="P923" s="33" t="s">
        <v>45</v>
      </c>
      <c r="Q923" s="33" t="s">
        <v>45</v>
      </c>
      <c r="R923" s="33" t="s">
        <v>45</v>
      </c>
      <c r="S923" s="33" t="s">
        <v>45</v>
      </c>
      <c r="T923" s="33" t="s">
        <v>46</v>
      </c>
      <c r="U923" s="33" t="s">
        <v>1120</v>
      </c>
      <c r="V923" s="33" t="s">
        <v>60</v>
      </c>
      <c r="W923" s="33" t="s">
        <v>48</v>
      </c>
      <c r="X923" s="33" t="s">
        <v>48</v>
      </c>
      <c r="Y923" s="33" t="s">
        <v>48</v>
      </c>
      <c r="Z923" s="33" t="s">
        <v>48</v>
      </c>
      <c r="AA923" s="33" t="s">
        <v>48</v>
      </c>
      <c r="AB923" s="33" t="s">
        <v>48</v>
      </c>
      <c r="AC923" s="33" t="s">
        <v>123</v>
      </c>
      <c r="AD923" s="33" t="s">
        <v>123</v>
      </c>
    </row>
    <row r="924" spans="1:30" ht="36">
      <c r="A924" s="33" t="s">
        <v>1638</v>
      </c>
      <c r="B924" s="33" t="s">
        <v>41</v>
      </c>
      <c r="C924" s="33" t="s">
        <v>1644</v>
      </c>
      <c r="D924" s="33">
        <v>22677</v>
      </c>
      <c r="E924" s="33" t="s">
        <v>316</v>
      </c>
      <c r="F924" s="33" t="s">
        <v>1658</v>
      </c>
      <c r="G924" s="74">
        <v>633541.28</v>
      </c>
      <c r="H924" s="35">
        <v>0</v>
      </c>
      <c r="I924" s="33" t="s">
        <v>51</v>
      </c>
      <c r="J924" s="35">
        <v>0</v>
      </c>
      <c r="K924" s="33" t="s">
        <v>43</v>
      </c>
      <c r="L924" s="33" t="s">
        <v>292</v>
      </c>
      <c r="M924" s="33" t="s">
        <v>59</v>
      </c>
      <c r="N924" s="33" t="s">
        <v>45</v>
      </c>
      <c r="O924" s="33" t="s">
        <v>45</v>
      </c>
      <c r="P924" s="33" t="s">
        <v>45</v>
      </c>
      <c r="Q924" s="33" t="s">
        <v>45</v>
      </c>
      <c r="R924" s="33" t="s">
        <v>45</v>
      </c>
      <c r="S924" s="33" t="s">
        <v>45</v>
      </c>
      <c r="T924" s="33" t="s">
        <v>46</v>
      </c>
      <c r="U924" s="33" t="s">
        <v>293</v>
      </c>
      <c r="V924" s="33" t="s">
        <v>60</v>
      </c>
      <c r="W924" s="33" t="s">
        <v>48</v>
      </c>
      <c r="X924" s="33" t="s">
        <v>48</v>
      </c>
      <c r="Y924" s="33" t="s">
        <v>48</v>
      </c>
      <c r="Z924" s="33" t="s">
        <v>48</v>
      </c>
      <c r="AA924" s="33" t="s">
        <v>48</v>
      </c>
      <c r="AB924" s="33" t="s">
        <v>48</v>
      </c>
      <c r="AC924" s="33" t="s">
        <v>123</v>
      </c>
      <c r="AD924" s="33" t="s">
        <v>123</v>
      </c>
    </row>
    <row r="925" spans="1:30" ht="36">
      <c r="A925" s="33" t="s">
        <v>1638</v>
      </c>
      <c r="B925" s="33" t="s">
        <v>41</v>
      </c>
      <c r="C925" s="33" t="s">
        <v>1639</v>
      </c>
      <c r="D925" s="33">
        <v>23844</v>
      </c>
      <c r="E925" s="33" t="s">
        <v>119</v>
      </c>
      <c r="F925" s="33" t="s">
        <v>1659</v>
      </c>
      <c r="G925" s="35">
        <v>0</v>
      </c>
      <c r="H925" s="74">
        <v>69698.61</v>
      </c>
      <c r="I925" s="33" t="s">
        <v>42</v>
      </c>
      <c r="J925" s="34">
        <v>69698.61</v>
      </c>
      <c r="K925" s="33" t="s">
        <v>43</v>
      </c>
      <c r="L925" s="33" t="s">
        <v>292</v>
      </c>
      <c r="M925" s="33" t="s">
        <v>59</v>
      </c>
      <c r="N925" s="33" t="s">
        <v>45</v>
      </c>
      <c r="O925" s="33" t="s">
        <v>45</v>
      </c>
      <c r="P925" s="33" t="s">
        <v>45</v>
      </c>
      <c r="Q925" s="33" t="s">
        <v>45</v>
      </c>
      <c r="R925" s="33" t="s">
        <v>45</v>
      </c>
      <c r="S925" s="33" t="s">
        <v>45</v>
      </c>
      <c r="T925" s="33" t="s">
        <v>46</v>
      </c>
      <c r="U925" s="33" t="s">
        <v>293</v>
      </c>
      <c r="V925" s="33" t="s">
        <v>60</v>
      </c>
      <c r="W925" s="33" t="s">
        <v>48</v>
      </c>
      <c r="X925" s="33" t="s">
        <v>48</v>
      </c>
      <c r="Y925" s="33" t="s">
        <v>48</v>
      </c>
      <c r="Z925" s="33" t="s">
        <v>48</v>
      </c>
      <c r="AA925" s="33" t="s">
        <v>48</v>
      </c>
      <c r="AB925" s="33" t="s">
        <v>48</v>
      </c>
      <c r="AC925" s="33" t="s">
        <v>123</v>
      </c>
      <c r="AD925" s="33" t="s">
        <v>123</v>
      </c>
    </row>
    <row r="926" spans="1:30" ht="36">
      <c r="A926" s="33" t="s">
        <v>1638</v>
      </c>
      <c r="B926" s="33" t="s">
        <v>41</v>
      </c>
      <c r="C926" s="33" t="s">
        <v>1639</v>
      </c>
      <c r="D926" s="33">
        <v>23844</v>
      </c>
      <c r="E926" s="33" t="s">
        <v>119</v>
      </c>
      <c r="F926" s="33" t="s">
        <v>1660</v>
      </c>
      <c r="G926" s="35">
        <v>0</v>
      </c>
      <c r="H926" s="74">
        <v>37897.47</v>
      </c>
      <c r="I926" s="33" t="s">
        <v>42</v>
      </c>
      <c r="J926" s="34">
        <v>101896.47</v>
      </c>
      <c r="K926" s="33" t="s">
        <v>43</v>
      </c>
      <c r="L926" s="33" t="s">
        <v>96</v>
      </c>
      <c r="M926" s="33" t="s">
        <v>59</v>
      </c>
      <c r="N926" s="33" t="s">
        <v>45</v>
      </c>
      <c r="O926" s="33" t="s">
        <v>45</v>
      </c>
      <c r="P926" s="33" t="s">
        <v>45</v>
      </c>
      <c r="Q926" s="33" t="s">
        <v>45</v>
      </c>
      <c r="R926" s="33" t="s">
        <v>45</v>
      </c>
      <c r="S926" s="33" t="s">
        <v>45</v>
      </c>
      <c r="T926" s="33" t="s">
        <v>46</v>
      </c>
      <c r="U926" s="33" t="s">
        <v>97</v>
      </c>
      <c r="V926" s="33" t="s">
        <v>60</v>
      </c>
      <c r="W926" s="33" t="s">
        <v>48</v>
      </c>
      <c r="X926" s="33" t="s">
        <v>48</v>
      </c>
      <c r="Y926" s="33" t="s">
        <v>48</v>
      </c>
      <c r="Z926" s="33" t="s">
        <v>48</v>
      </c>
      <c r="AA926" s="33" t="s">
        <v>48</v>
      </c>
      <c r="AB926" s="33" t="s">
        <v>48</v>
      </c>
      <c r="AC926" s="33" t="s">
        <v>123</v>
      </c>
      <c r="AD926" s="33" t="s">
        <v>123</v>
      </c>
    </row>
    <row r="928" spans="1:30" ht="36">
      <c r="A928" s="33" t="s">
        <v>1733</v>
      </c>
      <c r="B928" s="33" t="s">
        <v>41</v>
      </c>
      <c r="C928" s="33" t="s">
        <v>1734</v>
      </c>
      <c r="D928" s="33">
        <v>27790</v>
      </c>
      <c r="E928" s="33" t="s">
        <v>314</v>
      </c>
      <c r="F928" s="33" t="s">
        <v>1735</v>
      </c>
      <c r="G928" s="35">
        <v>0</v>
      </c>
      <c r="H928" s="34">
        <v>31006.12</v>
      </c>
      <c r="I928" s="33" t="s">
        <v>42</v>
      </c>
      <c r="J928" s="34">
        <v>354813.52</v>
      </c>
      <c r="K928" s="33" t="s">
        <v>43</v>
      </c>
      <c r="L928" s="33" t="s">
        <v>52</v>
      </c>
      <c r="M928" s="33" t="s">
        <v>59</v>
      </c>
      <c r="N928" s="33" t="s">
        <v>45</v>
      </c>
      <c r="O928" s="33" t="s">
        <v>45</v>
      </c>
      <c r="P928" s="33" t="s">
        <v>45</v>
      </c>
      <c r="Q928" s="33" t="s">
        <v>45</v>
      </c>
      <c r="R928" s="33" t="s">
        <v>45</v>
      </c>
      <c r="S928" s="33" t="s">
        <v>45</v>
      </c>
      <c r="T928" s="33" t="s">
        <v>46</v>
      </c>
      <c r="U928" s="33" t="s">
        <v>53</v>
      </c>
      <c r="V928" s="33" t="s">
        <v>60</v>
      </c>
      <c r="W928" s="33" t="s">
        <v>48</v>
      </c>
      <c r="X928" s="33" t="s">
        <v>48</v>
      </c>
      <c r="Y928" s="33" t="s">
        <v>48</v>
      </c>
      <c r="Z928" s="33" t="s">
        <v>48</v>
      </c>
      <c r="AA928" s="33" t="s">
        <v>48</v>
      </c>
      <c r="AB928" s="33" t="s">
        <v>48</v>
      </c>
      <c r="AC928" s="33" t="s">
        <v>123</v>
      </c>
      <c r="AD928" s="33" t="s">
        <v>123</v>
      </c>
    </row>
    <row r="929" spans="1:30" ht="36">
      <c r="A929" s="33" t="s">
        <v>1733</v>
      </c>
      <c r="B929" s="33" t="s">
        <v>41</v>
      </c>
      <c r="C929" s="33" t="s">
        <v>1734</v>
      </c>
      <c r="D929" s="33">
        <v>27790</v>
      </c>
      <c r="E929" s="33" t="s">
        <v>314</v>
      </c>
      <c r="F929" s="33" t="s">
        <v>1736</v>
      </c>
      <c r="G929" s="35">
        <v>0</v>
      </c>
      <c r="H929" s="34">
        <v>15252.08</v>
      </c>
      <c r="I929" s="33" t="s">
        <v>42</v>
      </c>
      <c r="J929" s="34">
        <v>370065.6</v>
      </c>
      <c r="K929" s="33" t="s">
        <v>43</v>
      </c>
      <c r="L929" s="33" t="s">
        <v>52</v>
      </c>
      <c r="M929" s="33" t="s">
        <v>59</v>
      </c>
      <c r="N929" s="33" t="s">
        <v>45</v>
      </c>
      <c r="O929" s="33" t="s">
        <v>45</v>
      </c>
      <c r="P929" s="33" t="s">
        <v>45</v>
      </c>
      <c r="Q929" s="33" t="s">
        <v>45</v>
      </c>
      <c r="R929" s="33" t="s">
        <v>45</v>
      </c>
      <c r="S929" s="33" t="s">
        <v>45</v>
      </c>
      <c r="T929" s="33" t="s">
        <v>46</v>
      </c>
      <c r="U929" s="33" t="s">
        <v>53</v>
      </c>
      <c r="V929" s="33" t="s">
        <v>60</v>
      </c>
      <c r="W929" s="33" t="s">
        <v>48</v>
      </c>
      <c r="X929" s="33" t="s">
        <v>48</v>
      </c>
      <c r="Y929" s="33" t="s">
        <v>48</v>
      </c>
      <c r="Z929" s="33" t="s">
        <v>48</v>
      </c>
      <c r="AA929" s="33" t="s">
        <v>48</v>
      </c>
      <c r="AB929" s="33" t="s">
        <v>48</v>
      </c>
      <c r="AC929" s="33" t="s">
        <v>123</v>
      </c>
      <c r="AD929" s="33" t="s">
        <v>123</v>
      </c>
    </row>
    <row r="930" spans="1:30" ht="36">
      <c r="A930" s="33" t="s">
        <v>1733</v>
      </c>
      <c r="B930" s="33" t="s">
        <v>41</v>
      </c>
      <c r="C930" s="33" t="s">
        <v>1734</v>
      </c>
      <c r="D930" s="33">
        <v>27790</v>
      </c>
      <c r="E930" s="33" t="s">
        <v>314</v>
      </c>
      <c r="F930" s="33" t="s">
        <v>1737</v>
      </c>
      <c r="G930" s="35">
        <v>0</v>
      </c>
      <c r="H930" s="34">
        <v>250000</v>
      </c>
      <c r="I930" s="33" t="s">
        <v>42</v>
      </c>
      <c r="J930" s="34">
        <v>6379327.3200000003</v>
      </c>
      <c r="K930" s="33" t="s">
        <v>43</v>
      </c>
      <c r="L930" s="33" t="s">
        <v>49</v>
      </c>
      <c r="M930" s="33" t="s">
        <v>59</v>
      </c>
      <c r="N930" s="33" t="s">
        <v>45</v>
      </c>
      <c r="O930" s="33" t="s">
        <v>45</v>
      </c>
      <c r="P930" s="33" t="s">
        <v>45</v>
      </c>
      <c r="Q930" s="33" t="s">
        <v>45</v>
      </c>
      <c r="R930" s="33" t="s">
        <v>45</v>
      </c>
      <c r="S930" s="33" t="s">
        <v>45</v>
      </c>
      <c r="T930" s="33" t="s">
        <v>46</v>
      </c>
      <c r="U930" s="33" t="s">
        <v>50</v>
      </c>
      <c r="V930" s="33" t="s">
        <v>60</v>
      </c>
      <c r="W930" s="33" t="s">
        <v>48</v>
      </c>
      <c r="X930" s="33" t="s">
        <v>48</v>
      </c>
      <c r="Y930" s="33" t="s">
        <v>48</v>
      </c>
      <c r="Z930" s="33" t="s">
        <v>48</v>
      </c>
      <c r="AA930" s="33" t="s">
        <v>48</v>
      </c>
      <c r="AB930" s="33" t="s">
        <v>48</v>
      </c>
      <c r="AC930" s="33" t="s">
        <v>123</v>
      </c>
      <c r="AD930" s="33" t="s">
        <v>123</v>
      </c>
    </row>
    <row r="931" spans="1:30" ht="36">
      <c r="A931" s="33" t="s">
        <v>1733</v>
      </c>
      <c r="B931" s="33" t="s">
        <v>41</v>
      </c>
      <c r="C931" s="33" t="s">
        <v>1734</v>
      </c>
      <c r="D931" s="33">
        <v>27790</v>
      </c>
      <c r="E931" s="33" t="s">
        <v>314</v>
      </c>
      <c r="F931" s="33" t="s">
        <v>1260</v>
      </c>
      <c r="G931" s="35">
        <v>0</v>
      </c>
      <c r="H931" s="34">
        <v>8969</v>
      </c>
      <c r="I931" s="33" t="s">
        <v>42</v>
      </c>
      <c r="J931" s="34">
        <v>6388296.3200000003</v>
      </c>
      <c r="K931" s="33" t="s">
        <v>43</v>
      </c>
      <c r="L931" s="33" t="s">
        <v>49</v>
      </c>
      <c r="M931" s="33" t="s">
        <v>59</v>
      </c>
      <c r="N931" s="33" t="s">
        <v>45</v>
      </c>
      <c r="O931" s="33" t="s">
        <v>45</v>
      </c>
      <c r="P931" s="33" t="s">
        <v>45</v>
      </c>
      <c r="Q931" s="33" t="s">
        <v>45</v>
      </c>
      <c r="R931" s="33" t="s">
        <v>45</v>
      </c>
      <c r="S931" s="33" t="s">
        <v>45</v>
      </c>
      <c r="T931" s="33" t="s">
        <v>46</v>
      </c>
      <c r="U931" s="33" t="s">
        <v>50</v>
      </c>
      <c r="V931" s="33" t="s">
        <v>60</v>
      </c>
      <c r="W931" s="33" t="s">
        <v>48</v>
      </c>
      <c r="X931" s="33" t="s">
        <v>48</v>
      </c>
      <c r="Y931" s="33" t="s">
        <v>48</v>
      </c>
      <c r="Z931" s="33" t="s">
        <v>48</v>
      </c>
      <c r="AA931" s="33" t="s">
        <v>48</v>
      </c>
      <c r="AB931" s="33" t="s">
        <v>48</v>
      </c>
      <c r="AC931" s="33" t="s">
        <v>123</v>
      </c>
      <c r="AD931" s="33" t="s">
        <v>123</v>
      </c>
    </row>
    <row r="932" spans="1:30" ht="36">
      <c r="A932" s="33" t="s">
        <v>1733</v>
      </c>
      <c r="B932" s="33" t="s">
        <v>41</v>
      </c>
      <c r="C932" s="33" t="s">
        <v>1738</v>
      </c>
      <c r="D932" s="33">
        <v>25598</v>
      </c>
      <c r="E932" s="33" t="s">
        <v>1299</v>
      </c>
      <c r="F932" s="33" t="s">
        <v>1739</v>
      </c>
      <c r="G932" s="34">
        <v>65182.080000000002</v>
      </c>
      <c r="H932" s="35">
        <v>0</v>
      </c>
      <c r="I932" s="33" t="s">
        <v>42</v>
      </c>
      <c r="J932" s="34">
        <v>152498.5</v>
      </c>
      <c r="K932" s="33" t="s">
        <v>43</v>
      </c>
      <c r="L932" s="33" t="s">
        <v>85</v>
      </c>
      <c r="M932" s="33" t="s">
        <v>59</v>
      </c>
      <c r="N932" s="33" t="s">
        <v>45</v>
      </c>
      <c r="O932" s="33" t="s">
        <v>45</v>
      </c>
      <c r="P932" s="33" t="s">
        <v>45</v>
      </c>
      <c r="Q932" s="33" t="s">
        <v>45</v>
      </c>
      <c r="R932" s="33" t="s">
        <v>45</v>
      </c>
      <c r="S932" s="33" t="s">
        <v>45</v>
      </c>
      <c r="T932" s="33" t="s">
        <v>46</v>
      </c>
      <c r="U932" s="33" t="s">
        <v>1120</v>
      </c>
      <c r="V932" s="33" t="s">
        <v>60</v>
      </c>
      <c r="W932" s="33" t="s">
        <v>48</v>
      </c>
      <c r="X932" s="33" t="s">
        <v>48</v>
      </c>
      <c r="Y932" s="33" t="s">
        <v>48</v>
      </c>
      <c r="Z932" s="33" t="s">
        <v>48</v>
      </c>
      <c r="AA932" s="33" t="s">
        <v>48</v>
      </c>
      <c r="AB932" s="33" t="s">
        <v>48</v>
      </c>
      <c r="AC932" s="33" t="s">
        <v>123</v>
      </c>
      <c r="AD932" s="33" t="s">
        <v>123</v>
      </c>
    </row>
    <row r="933" spans="1:30" ht="36">
      <c r="A933" s="33" t="s">
        <v>1733</v>
      </c>
      <c r="B933" s="33" t="s">
        <v>41</v>
      </c>
      <c r="C933" s="33" t="s">
        <v>1734</v>
      </c>
      <c r="D933" s="33">
        <v>27789</v>
      </c>
      <c r="E933" s="33" t="s">
        <v>1301</v>
      </c>
      <c r="F933" s="33" t="s">
        <v>1370</v>
      </c>
      <c r="G933" s="35">
        <v>0</v>
      </c>
      <c r="H933" s="34">
        <v>21785.5</v>
      </c>
      <c r="I933" s="33" t="s">
        <v>42</v>
      </c>
      <c r="J933" s="34">
        <v>174284</v>
      </c>
      <c r="K933" s="33" t="s">
        <v>43</v>
      </c>
      <c r="L933" s="33" t="s">
        <v>85</v>
      </c>
      <c r="M933" s="33" t="s">
        <v>59</v>
      </c>
      <c r="N933" s="33" t="s">
        <v>45</v>
      </c>
      <c r="O933" s="33" t="s">
        <v>45</v>
      </c>
      <c r="P933" s="33" t="s">
        <v>45</v>
      </c>
      <c r="Q933" s="33" t="s">
        <v>45</v>
      </c>
      <c r="R933" s="33" t="s">
        <v>45</v>
      </c>
      <c r="S933" s="33" t="s">
        <v>45</v>
      </c>
      <c r="T933" s="33" t="s">
        <v>46</v>
      </c>
      <c r="U933" s="33" t="s">
        <v>1120</v>
      </c>
      <c r="V933" s="33" t="s">
        <v>60</v>
      </c>
      <c r="W933" s="33" t="s">
        <v>48</v>
      </c>
      <c r="X933" s="33" t="s">
        <v>48</v>
      </c>
      <c r="Y933" s="33" t="s">
        <v>48</v>
      </c>
      <c r="Z933" s="33" t="s">
        <v>48</v>
      </c>
      <c r="AA933" s="33" t="s">
        <v>48</v>
      </c>
      <c r="AB933" s="33" t="s">
        <v>48</v>
      </c>
      <c r="AC933" s="33" t="s">
        <v>123</v>
      </c>
      <c r="AD933" s="33" t="s">
        <v>123</v>
      </c>
    </row>
    <row r="934" spans="1:30" ht="36">
      <c r="A934" s="33" t="s">
        <v>1733</v>
      </c>
      <c r="B934" s="33" t="s">
        <v>41</v>
      </c>
      <c r="C934" s="33" t="s">
        <v>1734</v>
      </c>
      <c r="D934" s="33">
        <v>27790</v>
      </c>
      <c r="E934" s="33" t="s">
        <v>314</v>
      </c>
      <c r="F934" s="33" t="s">
        <v>1740</v>
      </c>
      <c r="G934" s="35">
        <v>0</v>
      </c>
      <c r="H934" s="34">
        <v>69698.61</v>
      </c>
      <c r="I934" s="33" t="s">
        <v>42</v>
      </c>
      <c r="J934" s="34">
        <v>139397.22</v>
      </c>
      <c r="K934" s="33" t="s">
        <v>43</v>
      </c>
      <c r="L934" s="33" t="s">
        <v>292</v>
      </c>
      <c r="M934" s="33" t="s">
        <v>59</v>
      </c>
      <c r="N934" s="33" t="s">
        <v>45</v>
      </c>
      <c r="O934" s="33" t="s">
        <v>45</v>
      </c>
      <c r="P934" s="33" t="s">
        <v>45</v>
      </c>
      <c r="Q934" s="33" t="s">
        <v>45</v>
      </c>
      <c r="R934" s="33" t="s">
        <v>45</v>
      </c>
      <c r="S934" s="33" t="s">
        <v>45</v>
      </c>
      <c r="T934" s="33" t="s">
        <v>46</v>
      </c>
      <c r="U934" s="33" t="s">
        <v>293</v>
      </c>
      <c r="V934" s="33" t="s">
        <v>60</v>
      </c>
      <c r="W934" s="33" t="s">
        <v>48</v>
      </c>
      <c r="X934" s="33" t="s">
        <v>48</v>
      </c>
      <c r="Y934" s="33" t="s">
        <v>48</v>
      </c>
      <c r="Z934" s="33" t="s">
        <v>48</v>
      </c>
      <c r="AA934" s="33" t="s">
        <v>48</v>
      </c>
      <c r="AB934" s="33" t="s">
        <v>48</v>
      </c>
      <c r="AC934" s="33" t="s">
        <v>123</v>
      </c>
      <c r="AD934" s="33" t="s">
        <v>123</v>
      </c>
    </row>
    <row r="935" spans="1:30" ht="36">
      <c r="A935" s="33" t="s">
        <v>1733</v>
      </c>
      <c r="B935" s="33" t="s">
        <v>41</v>
      </c>
      <c r="C935" s="33" t="s">
        <v>1741</v>
      </c>
      <c r="D935" s="33">
        <v>25444</v>
      </c>
      <c r="E935" s="33" t="s">
        <v>297</v>
      </c>
      <c r="F935" s="33" t="s">
        <v>1742</v>
      </c>
      <c r="G935" s="34">
        <v>37897.47</v>
      </c>
      <c r="H935" s="35">
        <v>0</v>
      </c>
      <c r="I935" s="33" t="s">
        <v>42</v>
      </c>
      <c r="J935" s="34">
        <v>63999</v>
      </c>
      <c r="K935" s="33" t="s">
        <v>43</v>
      </c>
      <c r="L935" s="33" t="s">
        <v>96</v>
      </c>
      <c r="M935" s="33" t="s">
        <v>59</v>
      </c>
      <c r="N935" s="33" t="s">
        <v>45</v>
      </c>
      <c r="O935" s="33" t="s">
        <v>45</v>
      </c>
      <c r="P935" s="33" t="s">
        <v>45</v>
      </c>
      <c r="Q935" s="33" t="s">
        <v>45</v>
      </c>
      <c r="R935" s="33" t="s">
        <v>45</v>
      </c>
      <c r="S935" s="33" t="s">
        <v>45</v>
      </c>
      <c r="T935" s="33" t="s">
        <v>46</v>
      </c>
      <c r="U935" s="33" t="s">
        <v>97</v>
      </c>
      <c r="V935" s="33" t="s">
        <v>60</v>
      </c>
      <c r="W935" s="33" t="s">
        <v>48</v>
      </c>
      <c r="X935" s="33" t="s">
        <v>48</v>
      </c>
      <c r="Y935" s="33" t="s">
        <v>48</v>
      </c>
      <c r="Z935" s="33" t="s">
        <v>48</v>
      </c>
      <c r="AA935" s="33" t="s">
        <v>48</v>
      </c>
      <c r="AB935" s="33" t="s">
        <v>48</v>
      </c>
      <c r="AC935" s="33" t="s">
        <v>123</v>
      </c>
      <c r="AD935" s="33" t="s">
        <v>123</v>
      </c>
    </row>
    <row r="936" spans="1:30" ht="36">
      <c r="A936" s="33" t="s">
        <v>1733</v>
      </c>
      <c r="B936" s="33" t="s">
        <v>41</v>
      </c>
      <c r="C936" s="33" t="s">
        <v>1743</v>
      </c>
      <c r="D936" s="33">
        <v>27001</v>
      </c>
      <c r="E936" s="33" t="s">
        <v>181</v>
      </c>
      <c r="F936" s="33" t="s">
        <v>1744</v>
      </c>
      <c r="G936" s="34">
        <v>63999</v>
      </c>
      <c r="H936" s="35">
        <v>0</v>
      </c>
      <c r="I936" s="33" t="s">
        <v>51</v>
      </c>
      <c r="J936" s="35">
        <v>0</v>
      </c>
      <c r="K936" s="33" t="s">
        <v>43</v>
      </c>
      <c r="L936" s="33" t="s">
        <v>96</v>
      </c>
      <c r="M936" s="33" t="s">
        <v>59</v>
      </c>
      <c r="N936" s="33" t="s">
        <v>45</v>
      </c>
      <c r="O936" s="33" t="s">
        <v>45</v>
      </c>
      <c r="P936" s="33" t="s">
        <v>45</v>
      </c>
      <c r="Q936" s="33" t="s">
        <v>45</v>
      </c>
      <c r="R936" s="33" t="s">
        <v>45</v>
      </c>
      <c r="S936" s="33" t="s">
        <v>45</v>
      </c>
      <c r="T936" s="33" t="s">
        <v>46</v>
      </c>
      <c r="U936" s="33" t="s">
        <v>97</v>
      </c>
      <c r="V936" s="33" t="s">
        <v>60</v>
      </c>
      <c r="W936" s="33" t="s">
        <v>48</v>
      </c>
      <c r="X936" s="33" t="s">
        <v>48</v>
      </c>
      <c r="Y936" s="33" t="s">
        <v>48</v>
      </c>
      <c r="Z936" s="33" t="s">
        <v>48</v>
      </c>
      <c r="AA936" s="33" t="s">
        <v>48</v>
      </c>
      <c r="AB936" s="33" t="s">
        <v>48</v>
      </c>
      <c r="AC936" s="33" t="s">
        <v>123</v>
      </c>
      <c r="AD936" s="33" t="s">
        <v>123</v>
      </c>
    </row>
    <row r="938" spans="1:30" ht="36">
      <c r="A938" s="33" t="s">
        <v>1844</v>
      </c>
      <c r="B938" s="33" t="s">
        <v>41</v>
      </c>
      <c r="C938" s="33" t="s">
        <v>1845</v>
      </c>
      <c r="D938" s="33">
        <v>30609</v>
      </c>
      <c r="E938" s="33" t="s">
        <v>604</v>
      </c>
      <c r="F938" s="33" t="s">
        <v>1852</v>
      </c>
      <c r="G938" s="35">
        <v>0</v>
      </c>
      <c r="H938" s="74">
        <v>31006.12</v>
      </c>
      <c r="I938" s="33" t="s">
        <v>42</v>
      </c>
      <c r="J938" s="34">
        <v>401071.72</v>
      </c>
      <c r="K938" s="33" t="s">
        <v>43</v>
      </c>
      <c r="L938" s="33" t="s">
        <v>52</v>
      </c>
      <c r="M938" s="33" t="s">
        <v>59</v>
      </c>
      <c r="N938" s="33" t="s">
        <v>45</v>
      </c>
      <c r="O938" s="33" t="s">
        <v>45</v>
      </c>
      <c r="P938" s="33" t="s">
        <v>45</v>
      </c>
      <c r="Q938" s="33" t="s">
        <v>45</v>
      </c>
      <c r="R938" s="33" t="s">
        <v>45</v>
      </c>
      <c r="S938" s="33" t="s">
        <v>45</v>
      </c>
      <c r="T938" s="33" t="s">
        <v>46</v>
      </c>
      <c r="U938" s="33" t="s">
        <v>53</v>
      </c>
      <c r="V938" s="33" t="s">
        <v>60</v>
      </c>
      <c r="W938" s="33" t="s">
        <v>48</v>
      </c>
      <c r="X938" s="33" t="s">
        <v>48</v>
      </c>
      <c r="Y938" s="33" t="s">
        <v>48</v>
      </c>
      <c r="Z938" s="33" t="s">
        <v>48</v>
      </c>
      <c r="AA938" s="33" t="s">
        <v>48</v>
      </c>
      <c r="AB938" s="33" t="s">
        <v>48</v>
      </c>
      <c r="AC938" s="33" t="s">
        <v>123</v>
      </c>
      <c r="AD938" s="33" t="s">
        <v>123</v>
      </c>
    </row>
    <row r="939" spans="1:30" ht="36">
      <c r="A939" s="33" t="s">
        <v>1844</v>
      </c>
      <c r="B939" s="33" t="s">
        <v>41</v>
      </c>
      <c r="C939" s="33" t="s">
        <v>1845</v>
      </c>
      <c r="D939" s="33">
        <v>30609</v>
      </c>
      <c r="E939" s="33" t="s">
        <v>604</v>
      </c>
      <c r="F939" s="33" t="s">
        <v>1853</v>
      </c>
      <c r="G939" s="35">
        <v>0</v>
      </c>
      <c r="H939" s="74">
        <v>15252.08</v>
      </c>
      <c r="I939" s="33" t="s">
        <v>42</v>
      </c>
      <c r="J939" s="34">
        <v>416323.8</v>
      </c>
      <c r="K939" s="33" t="s">
        <v>43</v>
      </c>
      <c r="L939" s="33" t="s">
        <v>52</v>
      </c>
      <c r="M939" s="33" t="s">
        <v>59</v>
      </c>
      <c r="N939" s="33" t="s">
        <v>45</v>
      </c>
      <c r="O939" s="33" t="s">
        <v>45</v>
      </c>
      <c r="P939" s="33" t="s">
        <v>45</v>
      </c>
      <c r="Q939" s="33" t="s">
        <v>45</v>
      </c>
      <c r="R939" s="33" t="s">
        <v>45</v>
      </c>
      <c r="S939" s="33" t="s">
        <v>45</v>
      </c>
      <c r="T939" s="33" t="s">
        <v>46</v>
      </c>
      <c r="U939" s="33" t="s">
        <v>53</v>
      </c>
      <c r="V939" s="33" t="s">
        <v>60</v>
      </c>
      <c r="W939" s="33" t="s">
        <v>48</v>
      </c>
      <c r="X939" s="33" t="s">
        <v>48</v>
      </c>
      <c r="Y939" s="33" t="s">
        <v>48</v>
      </c>
      <c r="Z939" s="33" t="s">
        <v>48</v>
      </c>
      <c r="AA939" s="33" t="s">
        <v>48</v>
      </c>
      <c r="AB939" s="33" t="s">
        <v>48</v>
      </c>
      <c r="AC939" s="33" t="s">
        <v>123</v>
      </c>
      <c r="AD939" s="33" t="s">
        <v>123</v>
      </c>
    </row>
    <row r="940" spans="1:30" ht="36">
      <c r="A940" s="33" t="s">
        <v>1844</v>
      </c>
      <c r="B940" s="33" t="s">
        <v>41</v>
      </c>
      <c r="C940" s="33" t="s">
        <v>1845</v>
      </c>
      <c r="D940" s="33">
        <v>30609</v>
      </c>
      <c r="E940" s="33" t="s">
        <v>604</v>
      </c>
      <c r="F940" s="33" t="s">
        <v>1854</v>
      </c>
      <c r="G940" s="35">
        <v>0</v>
      </c>
      <c r="H940" s="74">
        <v>250000</v>
      </c>
      <c r="I940" s="33" t="s">
        <v>42</v>
      </c>
      <c r="J940" s="34">
        <v>6638296.3200000003</v>
      </c>
      <c r="K940" s="33" t="s">
        <v>43</v>
      </c>
      <c r="L940" s="33" t="s">
        <v>49</v>
      </c>
      <c r="M940" s="33" t="s">
        <v>59</v>
      </c>
      <c r="N940" s="33" t="s">
        <v>45</v>
      </c>
      <c r="O940" s="33" t="s">
        <v>45</v>
      </c>
      <c r="P940" s="33" t="s">
        <v>45</v>
      </c>
      <c r="Q940" s="33" t="s">
        <v>45</v>
      </c>
      <c r="R940" s="33" t="s">
        <v>45</v>
      </c>
      <c r="S940" s="33" t="s">
        <v>45</v>
      </c>
      <c r="T940" s="33" t="s">
        <v>46</v>
      </c>
      <c r="U940" s="33" t="s">
        <v>50</v>
      </c>
      <c r="V940" s="33" t="s">
        <v>60</v>
      </c>
      <c r="W940" s="33" t="s">
        <v>48</v>
      </c>
      <c r="X940" s="33" t="s">
        <v>48</v>
      </c>
      <c r="Y940" s="33" t="s">
        <v>48</v>
      </c>
      <c r="Z940" s="33" t="s">
        <v>48</v>
      </c>
      <c r="AA940" s="33" t="s">
        <v>48</v>
      </c>
      <c r="AB940" s="33" t="s">
        <v>48</v>
      </c>
      <c r="AC940" s="33" t="s">
        <v>123</v>
      </c>
      <c r="AD940" s="33" t="s">
        <v>123</v>
      </c>
    </row>
    <row r="941" spans="1:30" ht="36">
      <c r="A941" s="33" t="s">
        <v>1844</v>
      </c>
      <c r="B941" s="33" t="s">
        <v>41</v>
      </c>
      <c r="C941" s="33" t="s">
        <v>1845</v>
      </c>
      <c r="D941" s="33">
        <v>30609</v>
      </c>
      <c r="E941" s="33" t="s">
        <v>604</v>
      </c>
      <c r="F941" s="33" t="s">
        <v>1260</v>
      </c>
      <c r="G941" s="35">
        <v>0</v>
      </c>
      <c r="H941" s="74">
        <v>8969</v>
      </c>
      <c r="I941" s="33" t="s">
        <v>42</v>
      </c>
      <c r="J941" s="34">
        <v>6647265.3200000003</v>
      </c>
      <c r="K941" s="33" t="s">
        <v>43</v>
      </c>
      <c r="L941" s="33" t="s">
        <v>49</v>
      </c>
      <c r="M941" s="33" t="s">
        <v>59</v>
      </c>
      <c r="N941" s="33" t="s">
        <v>45</v>
      </c>
      <c r="O941" s="33" t="s">
        <v>45</v>
      </c>
      <c r="P941" s="33" t="s">
        <v>45</v>
      </c>
      <c r="Q941" s="33" t="s">
        <v>45</v>
      </c>
      <c r="R941" s="33" t="s">
        <v>45</v>
      </c>
      <c r="S941" s="33" t="s">
        <v>45</v>
      </c>
      <c r="T941" s="33" t="s">
        <v>46</v>
      </c>
      <c r="U941" s="33" t="s">
        <v>50</v>
      </c>
      <c r="V941" s="33" t="s">
        <v>60</v>
      </c>
      <c r="W941" s="33" t="s">
        <v>48</v>
      </c>
      <c r="X941" s="33" t="s">
        <v>48</v>
      </c>
      <c r="Y941" s="33" t="s">
        <v>48</v>
      </c>
      <c r="Z941" s="33" t="s">
        <v>48</v>
      </c>
      <c r="AA941" s="33" t="s">
        <v>48</v>
      </c>
      <c r="AB941" s="33" t="s">
        <v>48</v>
      </c>
      <c r="AC941" s="33" t="s">
        <v>123</v>
      </c>
      <c r="AD941" s="33" t="s">
        <v>123</v>
      </c>
    </row>
    <row r="942" spans="1:30" ht="36">
      <c r="A942" s="33" t="s">
        <v>1844</v>
      </c>
      <c r="B942" s="33" t="s">
        <v>41</v>
      </c>
      <c r="C942" s="33" t="s">
        <v>1849</v>
      </c>
      <c r="D942" s="33">
        <v>30079</v>
      </c>
      <c r="E942" s="33" t="s">
        <v>1299</v>
      </c>
      <c r="F942" s="33" t="s">
        <v>1855</v>
      </c>
      <c r="G942" s="74">
        <v>149226</v>
      </c>
      <c r="H942" s="35">
        <v>0</v>
      </c>
      <c r="I942" s="33" t="s">
        <v>42</v>
      </c>
      <c r="J942" s="34">
        <v>25058</v>
      </c>
      <c r="K942" s="33" t="s">
        <v>43</v>
      </c>
      <c r="L942" s="33" t="s">
        <v>85</v>
      </c>
      <c r="M942" s="33" t="s">
        <v>59</v>
      </c>
      <c r="N942" s="33" t="s">
        <v>45</v>
      </c>
      <c r="O942" s="33" t="s">
        <v>45</v>
      </c>
      <c r="P942" s="33" t="s">
        <v>45</v>
      </c>
      <c r="Q942" s="33" t="s">
        <v>45</v>
      </c>
      <c r="R942" s="33" t="s">
        <v>45</v>
      </c>
      <c r="S942" s="33" t="s">
        <v>45</v>
      </c>
      <c r="T942" s="33" t="s">
        <v>46</v>
      </c>
      <c r="U942" s="33" t="s">
        <v>1120</v>
      </c>
      <c r="V942" s="33" t="s">
        <v>60</v>
      </c>
      <c r="W942" s="33" t="s">
        <v>48</v>
      </c>
      <c r="X942" s="33" t="s">
        <v>48</v>
      </c>
      <c r="Y942" s="33" t="s">
        <v>48</v>
      </c>
      <c r="Z942" s="33" t="s">
        <v>48</v>
      </c>
      <c r="AA942" s="33" t="s">
        <v>48</v>
      </c>
      <c r="AB942" s="33" t="s">
        <v>48</v>
      </c>
      <c r="AC942" s="33" t="s">
        <v>123</v>
      </c>
      <c r="AD942" s="33" t="s">
        <v>123</v>
      </c>
    </row>
    <row r="943" spans="1:30" ht="36">
      <c r="A943" s="33" t="s">
        <v>1844</v>
      </c>
      <c r="B943" s="33" t="s">
        <v>41</v>
      </c>
      <c r="C943" s="33" t="s">
        <v>1845</v>
      </c>
      <c r="D943" s="33">
        <v>30610</v>
      </c>
      <c r="E943" s="33" t="s">
        <v>1301</v>
      </c>
      <c r="F943" s="33" t="s">
        <v>92</v>
      </c>
      <c r="G943" s="35">
        <v>0</v>
      </c>
      <c r="H943" s="74">
        <v>21785.5</v>
      </c>
      <c r="I943" s="33" t="s">
        <v>42</v>
      </c>
      <c r="J943" s="34">
        <v>46843.5</v>
      </c>
      <c r="K943" s="33" t="s">
        <v>43</v>
      </c>
      <c r="L943" s="33" t="s">
        <v>85</v>
      </c>
      <c r="M943" s="33" t="s">
        <v>59</v>
      </c>
      <c r="N943" s="33" t="s">
        <v>45</v>
      </c>
      <c r="O943" s="33" t="s">
        <v>45</v>
      </c>
      <c r="P943" s="33" t="s">
        <v>45</v>
      </c>
      <c r="Q943" s="33" t="s">
        <v>45</v>
      </c>
      <c r="R943" s="33" t="s">
        <v>45</v>
      </c>
      <c r="S943" s="33" t="s">
        <v>45</v>
      </c>
      <c r="T943" s="33" t="s">
        <v>46</v>
      </c>
      <c r="U943" s="33" t="s">
        <v>1120</v>
      </c>
      <c r="V943" s="33" t="s">
        <v>60</v>
      </c>
      <c r="W943" s="33" t="s">
        <v>48</v>
      </c>
      <c r="X943" s="33" t="s">
        <v>48</v>
      </c>
      <c r="Y943" s="33" t="s">
        <v>48</v>
      </c>
      <c r="Z943" s="33" t="s">
        <v>48</v>
      </c>
      <c r="AA943" s="33" t="s">
        <v>48</v>
      </c>
      <c r="AB943" s="33" t="s">
        <v>48</v>
      </c>
      <c r="AC943" s="33" t="s">
        <v>123</v>
      </c>
      <c r="AD943" s="33" t="s">
        <v>123</v>
      </c>
    </row>
    <row r="944" spans="1:30" ht="36">
      <c r="A944" s="33" t="s">
        <v>1844</v>
      </c>
      <c r="B944" s="33" t="s">
        <v>41</v>
      </c>
      <c r="C944" s="33" t="s">
        <v>1845</v>
      </c>
      <c r="D944" s="33">
        <v>30609</v>
      </c>
      <c r="E944" s="33" t="s">
        <v>604</v>
      </c>
      <c r="F944" s="33" t="s">
        <v>1856</v>
      </c>
      <c r="G944" s="35">
        <v>0</v>
      </c>
      <c r="H944" s="74">
        <v>69698.61</v>
      </c>
      <c r="I944" s="33" t="s">
        <v>42</v>
      </c>
      <c r="J944" s="34">
        <v>209095.83</v>
      </c>
      <c r="K944" s="33" t="s">
        <v>43</v>
      </c>
      <c r="L944" s="33" t="s">
        <v>292</v>
      </c>
      <c r="M944" s="33" t="s">
        <v>59</v>
      </c>
      <c r="N944" s="33" t="s">
        <v>45</v>
      </c>
      <c r="O944" s="33" t="s">
        <v>45</v>
      </c>
      <c r="P944" s="33" t="s">
        <v>45</v>
      </c>
      <c r="Q944" s="33" t="s">
        <v>45</v>
      </c>
      <c r="R944" s="33" t="s">
        <v>45</v>
      </c>
      <c r="S944" s="33" t="s">
        <v>45</v>
      </c>
      <c r="T944" s="33" t="s">
        <v>46</v>
      </c>
      <c r="U944" s="33" t="s">
        <v>293</v>
      </c>
      <c r="V944" s="33" t="s">
        <v>60</v>
      </c>
      <c r="W944" s="33" t="s">
        <v>48</v>
      </c>
      <c r="X944" s="33" t="s">
        <v>48</v>
      </c>
      <c r="Y944" s="33" t="s">
        <v>48</v>
      </c>
      <c r="Z944" s="33" t="s">
        <v>48</v>
      </c>
      <c r="AA944" s="33" t="s">
        <v>48</v>
      </c>
      <c r="AB944" s="33" t="s">
        <v>48</v>
      </c>
      <c r="AC944" s="33" t="s">
        <v>123</v>
      </c>
      <c r="AD944" s="33" t="s">
        <v>123</v>
      </c>
    </row>
    <row r="946" spans="1:30" ht="36">
      <c r="A946" s="33" t="s">
        <v>1925</v>
      </c>
      <c r="B946" s="33" t="s">
        <v>41</v>
      </c>
      <c r="C946" s="33" t="s">
        <v>1931</v>
      </c>
      <c r="D946" s="33">
        <v>35686</v>
      </c>
      <c r="E946" s="33" t="s">
        <v>229</v>
      </c>
      <c r="F946" s="33" t="s">
        <v>1932</v>
      </c>
      <c r="G946" s="35">
        <v>0</v>
      </c>
      <c r="H946" s="74">
        <v>139754.19</v>
      </c>
      <c r="I946" s="33" t="s">
        <v>42</v>
      </c>
      <c r="J946" s="34">
        <v>139754.19</v>
      </c>
      <c r="K946" s="33" t="s">
        <v>43</v>
      </c>
      <c r="L946" s="33" t="s">
        <v>44</v>
      </c>
      <c r="M946" s="33" t="s">
        <v>59</v>
      </c>
      <c r="N946" s="33" t="s">
        <v>45</v>
      </c>
      <c r="O946" s="33" t="s">
        <v>45</v>
      </c>
      <c r="P946" s="33" t="s">
        <v>45</v>
      </c>
      <c r="Q946" s="33" t="s">
        <v>45</v>
      </c>
      <c r="R946" s="33" t="s">
        <v>45</v>
      </c>
      <c r="S946" s="33" t="s">
        <v>45</v>
      </c>
      <c r="T946" s="33" t="s">
        <v>46</v>
      </c>
      <c r="U946" s="33" t="s">
        <v>1210</v>
      </c>
      <c r="V946" s="33" t="s">
        <v>60</v>
      </c>
      <c r="W946" s="33" t="s">
        <v>48</v>
      </c>
      <c r="X946" s="33" t="s">
        <v>48</v>
      </c>
      <c r="Y946" s="33" t="s">
        <v>48</v>
      </c>
      <c r="Z946" s="33" t="s">
        <v>48</v>
      </c>
      <c r="AA946" s="33" t="s">
        <v>48</v>
      </c>
      <c r="AB946" s="33" t="s">
        <v>48</v>
      </c>
      <c r="AC946" s="33" t="s">
        <v>123</v>
      </c>
      <c r="AD946" s="33" t="s">
        <v>123</v>
      </c>
    </row>
    <row r="947" spans="1:30" ht="36">
      <c r="A947" s="33" t="s">
        <v>1925</v>
      </c>
      <c r="B947" s="33" t="s">
        <v>41</v>
      </c>
      <c r="C947" s="33" t="s">
        <v>1926</v>
      </c>
      <c r="D947" s="33">
        <v>34639</v>
      </c>
      <c r="E947" s="33" t="s">
        <v>61</v>
      </c>
      <c r="F947" s="33" t="s">
        <v>1933</v>
      </c>
      <c r="G947" s="35">
        <v>0</v>
      </c>
      <c r="H947" s="74">
        <v>31006.12</v>
      </c>
      <c r="I947" s="33" t="s">
        <v>42</v>
      </c>
      <c r="J947" s="34">
        <v>447329.92</v>
      </c>
      <c r="K947" s="33" t="s">
        <v>43</v>
      </c>
      <c r="L947" s="33" t="s">
        <v>52</v>
      </c>
      <c r="M947" s="33" t="s">
        <v>59</v>
      </c>
      <c r="N947" s="33" t="s">
        <v>45</v>
      </c>
      <c r="O947" s="33" t="s">
        <v>45</v>
      </c>
      <c r="P947" s="33" t="s">
        <v>45</v>
      </c>
      <c r="Q947" s="33" t="s">
        <v>45</v>
      </c>
      <c r="R947" s="33" t="s">
        <v>45</v>
      </c>
      <c r="S947" s="33" t="s">
        <v>45</v>
      </c>
      <c r="T947" s="33" t="s">
        <v>46</v>
      </c>
      <c r="U947" s="33" t="s">
        <v>53</v>
      </c>
      <c r="V947" s="33" t="s">
        <v>60</v>
      </c>
      <c r="W947" s="33" t="s">
        <v>48</v>
      </c>
      <c r="X947" s="33" t="s">
        <v>48</v>
      </c>
      <c r="Y947" s="33" t="s">
        <v>48</v>
      </c>
      <c r="Z947" s="33" t="s">
        <v>48</v>
      </c>
      <c r="AA947" s="33" t="s">
        <v>48</v>
      </c>
      <c r="AB947" s="33" t="s">
        <v>48</v>
      </c>
      <c r="AC947" s="33" t="s">
        <v>123</v>
      </c>
      <c r="AD947" s="33" t="s">
        <v>123</v>
      </c>
    </row>
    <row r="948" spans="1:30" ht="36">
      <c r="A948" s="33" t="s">
        <v>1925</v>
      </c>
      <c r="B948" s="33" t="s">
        <v>41</v>
      </c>
      <c r="C948" s="33" t="s">
        <v>1926</v>
      </c>
      <c r="D948" s="33">
        <v>34639</v>
      </c>
      <c r="E948" s="33" t="s">
        <v>61</v>
      </c>
      <c r="F948" s="33" t="s">
        <v>1934</v>
      </c>
      <c r="G948" s="35">
        <v>0</v>
      </c>
      <c r="H948" s="74">
        <v>15252.08</v>
      </c>
      <c r="I948" s="33" t="s">
        <v>42</v>
      </c>
      <c r="J948" s="34">
        <v>462582</v>
      </c>
      <c r="K948" s="33" t="s">
        <v>43</v>
      </c>
      <c r="L948" s="33" t="s">
        <v>52</v>
      </c>
      <c r="M948" s="33" t="s">
        <v>59</v>
      </c>
      <c r="N948" s="33" t="s">
        <v>45</v>
      </c>
      <c r="O948" s="33" t="s">
        <v>45</v>
      </c>
      <c r="P948" s="33" t="s">
        <v>45</v>
      </c>
      <c r="Q948" s="33" t="s">
        <v>45</v>
      </c>
      <c r="R948" s="33" t="s">
        <v>45</v>
      </c>
      <c r="S948" s="33" t="s">
        <v>45</v>
      </c>
      <c r="T948" s="33" t="s">
        <v>46</v>
      </c>
      <c r="U948" s="33" t="s">
        <v>53</v>
      </c>
      <c r="V948" s="33" t="s">
        <v>60</v>
      </c>
      <c r="W948" s="33" t="s">
        <v>48</v>
      </c>
      <c r="X948" s="33" t="s">
        <v>48</v>
      </c>
      <c r="Y948" s="33" t="s">
        <v>48</v>
      </c>
      <c r="Z948" s="33" t="s">
        <v>48</v>
      </c>
      <c r="AA948" s="33" t="s">
        <v>48</v>
      </c>
      <c r="AB948" s="33" t="s">
        <v>48</v>
      </c>
      <c r="AC948" s="33" t="s">
        <v>123</v>
      </c>
      <c r="AD948" s="33" t="s">
        <v>123</v>
      </c>
    </row>
    <row r="949" spans="1:30" ht="36">
      <c r="A949" s="33" t="s">
        <v>1925</v>
      </c>
      <c r="B949" s="33" t="s">
        <v>41</v>
      </c>
      <c r="C949" s="33" t="s">
        <v>1926</v>
      </c>
      <c r="D949" s="33">
        <v>34639</v>
      </c>
      <c r="E949" s="33" t="s">
        <v>61</v>
      </c>
      <c r="F949" s="33" t="s">
        <v>1935</v>
      </c>
      <c r="G949" s="35">
        <v>0</v>
      </c>
      <c r="H949" s="74">
        <v>250000</v>
      </c>
      <c r="I949" s="33" t="s">
        <v>42</v>
      </c>
      <c r="J949" s="34">
        <v>6897265.3200000003</v>
      </c>
      <c r="K949" s="33" t="s">
        <v>43</v>
      </c>
      <c r="L949" s="33" t="s">
        <v>49</v>
      </c>
      <c r="M949" s="33" t="s">
        <v>59</v>
      </c>
      <c r="N949" s="33" t="s">
        <v>45</v>
      </c>
      <c r="O949" s="33" t="s">
        <v>45</v>
      </c>
      <c r="P949" s="33" t="s">
        <v>45</v>
      </c>
      <c r="Q949" s="33" t="s">
        <v>45</v>
      </c>
      <c r="R949" s="33" t="s">
        <v>45</v>
      </c>
      <c r="S949" s="33" t="s">
        <v>45</v>
      </c>
      <c r="T949" s="33" t="s">
        <v>46</v>
      </c>
      <c r="U949" s="33" t="s">
        <v>50</v>
      </c>
      <c r="V949" s="33" t="s">
        <v>60</v>
      </c>
      <c r="W949" s="33" t="s">
        <v>48</v>
      </c>
      <c r="X949" s="33" t="s">
        <v>48</v>
      </c>
      <c r="Y949" s="33" t="s">
        <v>48</v>
      </c>
      <c r="Z949" s="33" t="s">
        <v>48</v>
      </c>
      <c r="AA949" s="33" t="s">
        <v>48</v>
      </c>
      <c r="AB949" s="33" t="s">
        <v>48</v>
      </c>
      <c r="AC949" s="33" t="s">
        <v>123</v>
      </c>
      <c r="AD949" s="33" t="s">
        <v>123</v>
      </c>
    </row>
    <row r="950" spans="1:30" ht="36">
      <c r="A950" s="33" t="s">
        <v>1925</v>
      </c>
      <c r="B950" s="33" t="s">
        <v>41</v>
      </c>
      <c r="C950" s="33" t="s">
        <v>1926</v>
      </c>
      <c r="D950" s="33">
        <v>34639</v>
      </c>
      <c r="E950" s="33" t="s">
        <v>61</v>
      </c>
      <c r="F950" s="33" t="s">
        <v>1260</v>
      </c>
      <c r="G950" s="35">
        <v>0</v>
      </c>
      <c r="H950" s="74">
        <v>8969</v>
      </c>
      <c r="I950" s="33" t="s">
        <v>42</v>
      </c>
      <c r="J950" s="34">
        <v>6906234.3200000003</v>
      </c>
      <c r="K950" s="33" t="s">
        <v>43</v>
      </c>
      <c r="L950" s="33" t="s">
        <v>49</v>
      </c>
      <c r="M950" s="33" t="s">
        <v>59</v>
      </c>
      <c r="N950" s="33" t="s">
        <v>45</v>
      </c>
      <c r="O950" s="33" t="s">
        <v>45</v>
      </c>
      <c r="P950" s="33" t="s">
        <v>45</v>
      </c>
      <c r="Q950" s="33" t="s">
        <v>45</v>
      </c>
      <c r="R950" s="33" t="s">
        <v>45</v>
      </c>
      <c r="S950" s="33" t="s">
        <v>45</v>
      </c>
      <c r="T950" s="33" t="s">
        <v>46</v>
      </c>
      <c r="U950" s="33" t="s">
        <v>50</v>
      </c>
      <c r="V950" s="33" t="s">
        <v>60</v>
      </c>
      <c r="W950" s="33" t="s">
        <v>48</v>
      </c>
      <c r="X950" s="33" t="s">
        <v>48</v>
      </c>
      <c r="Y950" s="33" t="s">
        <v>48</v>
      </c>
      <c r="Z950" s="33" t="s">
        <v>48</v>
      </c>
      <c r="AA950" s="33" t="s">
        <v>48</v>
      </c>
      <c r="AB950" s="33" t="s">
        <v>48</v>
      </c>
      <c r="AC950" s="33" t="s">
        <v>123</v>
      </c>
      <c r="AD950" s="33" t="s">
        <v>123</v>
      </c>
    </row>
    <row r="951" spans="1:30" ht="36">
      <c r="A951" s="33" t="s">
        <v>1925</v>
      </c>
      <c r="B951" s="33" t="s">
        <v>41</v>
      </c>
      <c r="C951" s="33" t="s">
        <v>1926</v>
      </c>
      <c r="D951" s="33">
        <v>34638</v>
      </c>
      <c r="E951" s="33" t="s">
        <v>1301</v>
      </c>
      <c r="F951" s="33" t="s">
        <v>1370</v>
      </c>
      <c r="G951" s="35">
        <v>0</v>
      </c>
      <c r="H951" s="74">
        <v>21785.5</v>
      </c>
      <c r="I951" s="33" t="s">
        <v>42</v>
      </c>
      <c r="J951" s="34">
        <v>68629</v>
      </c>
      <c r="K951" s="33" t="s">
        <v>43</v>
      </c>
      <c r="L951" s="33" t="s">
        <v>85</v>
      </c>
      <c r="M951" s="33" t="s">
        <v>59</v>
      </c>
      <c r="N951" s="33" t="s">
        <v>45</v>
      </c>
      <c r="O951" s="33" t="s">
        <v>45</v>
      </c>
      <c r="P951" s="33" t="s">
        <v>45</v>
      </c>
      <c r="Q951" s="33" t="s">
        <v>45</v>
      </c>
      <c r="R951" s="33" t="s">
        <v>45</v>
      </c>
      <c r="S951" s="33" t="s">
        <v>45</v>
      </c>
      <c r="T951" s="33" t="s">
        <v>46</v>
      </c>
      <c r="U951" s="33" t="s">
        <v>1120</v>
      </c>
      <c r="V951" s="33" t="s">
        <v>60</v>
      </c>
      <c r="W951" s="33" t="s">
        <v>48</v>
      </c>
      <c r="X951" s="33" t="s">
        <v>48</v>
      </c>
      <c r="Y951" s="33" t="s">
        <v>48</v>
      </c>
      <c r="Z951" s="33" t="s">
        <v>48</v>
      </c>
      <c r="AA951" s="33" t="s">
        <v>48</v>
      </c>
      <c r="AB951" s="33" t="s">
        <v>48</v>
      </c>
      <c r="AC951" s="33" t="s">
        <v>123</v>
      </c>
      <c r="AD951" s="33" t="s">
        <v>123</v>
      </c>
    </row>
    <row r="952" spans="1:30" ht="36">
      <c r="A952" s="33" t="s">
        <v>1925</v>
      </c>
      <c r="B952" s="33" t="s">
        <v>41</v>
      </c>
      <c r="C952" s="33" t="s">
        <v>1926</v>
      </c>
      <c r="D952" s="33">
        <v>34639</v>
      </c>
      <c r="E952" s="33" t="s">
        <v>61</v>
      </c>
      <c r="F952" s="33" t="s">
        <v>1936</v>
      </c>
      <c r="G952" s="35">
        <v>0</v>
      </c>
      <c r="H952" s="74">
        <v>69698.61</v>
      </c>
      <c r="I952" s="33" t="s">
        <v>42</v>
      </c>
      <c r="J952" s="34">
        <v>278794.44</v>
      </c>
      <c r="K952" s="33" t="s">
        <v>43</v>
      </c>
      <c r="L952" s="33" t="s">
        <v>292</v>
      </c>
      <c r="M952" s="33" t="s">
        <v>59</v>
      </c>
      <c r="N952" s="33" t="s">
        <v>45</v>
      </c>
      <c r="O952" s="33" t="s">
        <v>45</v>
      </c>
      <c r="P952" s="33" t="s">
        <v>45</v>
      </c>
      <c r="Q952" s="33" t="s">
        <v>45</v>
      </c>
      <c r="R952" s="33" t="s">
        <v>45</v>
      </c>
      <c r="S952" s="33" t="s">
        <v>45</v>
      </c>
      <c r="T952" s="33" t="s">
        <v>46</v>
      </c>
      <c r="U952" s="33" t="s">
        <v>293</v>
      </c>
      <c r="V952" s="33" t="s">
        <v>60</v>
      </c>
      <c r="W952" s="33" t="s">
        <v>48</v>
      </c>
      <c r="X952" s="33" t="s">
        <v>48</v>
      </c>
      <c r="Y952" s="33" t="s">
        <v>48</v>
      </c>
      <c r="Z952" s="33" t="s">
        <v>48</v>
      </c>
      <c r="AA952" s="33" t="s">
        <v>48</v>
      </c>
      <c r="AB952" s="33" t="s">
        <v>48</v>
      </c>
      <c r="AC952" s="33" t="s">
        <v>123</v>
      </c>
      <c r="AD952" s="33" t="s">
        <v>123</v>
      </c>
    </row>
    <row r="954" spans="1:30" ht="36">
      <c r="A954" s="33" t="s">
        <v>1992</v>
      </c>
      <c r="B954" s="33" t="s">
        <v>41</v>
      </c>
      <c r="C954" s="33" t="s">
        <v>1998</v>
      </c>
      <c r="D954" s="33">
        <v>36464</v>
      </c>
      <c r="E954" s="33" t="s">
        <v>78</v>
      </c>
      <c r="F954" s="33" t="s">
        <v>1999</v>
      </c>
      <c r="G954" s="74">
        <v>139754.19</v>
      </c>
      <c r="H954" s="35">
        <v>0</v>
      </c>
      <c r="I954" s="33" t="s">
        <v>51</v>
      </c>
      <c r="J954" s="35">
        <v>0</v>
      </c>
      <c r="K954" s="33" t="s">
        <v>43</v>
      </c>
      <c r="L954" s="33" t="s">
        <v>44</v>
      </c>
      <c r="M954" s="33" t="s">
        <v>59</v>
      </c>
      <c r="N954" s="33" t="s">
        <v>45</v>
      </c>
      <c r="O954" s="33" t="s">
        <v>45</v>
      </c>
      <c r="P954" s="33" t="s">
        <v>45</v>
      </c>
      <c r="Q954" s="33" t="s">
        <v>45</v>
      </c>
      <c r="R954" s="33" t="s">
        <v>45</v>
      </c>
      <c r="S954" s="33" t="s">
        <v>45</v>
      </c>
      <c r="T954" s="33" t="s">
        <v>46</v>
      </c>
      <c r="U954" s="33" t="s">
        <v>1210</v>
      </c>
      <c r="V954" s="33" t="s">
        <v>60</v>
      </c>
      <c r="W954" s="33" t="s">
        <v>48</v>
      </c>
      <c r="X954" s="33" t="s">
        <v>48</v>
      </c>
      <c r="Y954" s="33" t="s">
        <v>48</v>
      </c>
      <c r="Z954" s="33" t="s">
        <v>48</v>
      </c>
      <c r="AA954" s="33" t="s">
        <v>48</v>
      </c>
      <c r="AB954" s="33" t="s">
        <v>48</v>
      </c>
      <c r="AC954" s="33" t="s">
        <v>123</v>
      </c>
      <c r="AD954" s="33" t="s">
        <v>123</v>
      </c>
    </row>
    <row r="955" spans="1:30" ht="36">
      <c r="A955" s="33" t="s">
        <v>1992</v>
      </c>
      <c r="B955" s="33" t="s">
        <v>41</v>
      </c>
      <c r="C955" s="33" t="s">
        <v>2000</v>
      </c>
      <c r="D955" s="33">
        <v>39355</v>
      </c>
      <c r="E955" s="33" t="s">
        <v>101</v>
      </c>
      <c r="F955" s="33" t="s">
        <v>2001</v>
      </c>
      <c r="G955" s="35">
        <v>0</v>
      </c>
      <c r="H955" s="74">
        <v>109817.67</v>
      </c>
      <c r="I955" s="33" t="s">
        <v>42</v>
      </c>
      <c r="J955" s="34">
        <v>109817.67</v>
      </c>
      <c r="K955" s="33" t="s">
        <v>43</v>
      </c>
      <c r="L955" s="33" t="s">
        <v>44</v>
      </c>
      <c r="M955" s="33" t="s">
        <v>59</v>
      </c>
      <c r="N955" s="33" t="s">
        <v>45</v>
      </c>
      <c r="O955" s="33" t="s">
        <v>45</v>
      </c>
      <c r="P955" s="33" t="s">
        <v>45</v>
      </c>
      <c r="Q955" s="33" t="s">
        <v>45</v>
      </c>
      <c r="R955" s="33" t="s">
        <v>45</v>
      </c>
      <c r="S955" s="33" t="s">
        <v>45</v>
      </c>
      <c r="T955" s="33" t="s">
        <v>46</v>
      </c>
      <c r="U955" s="33" t="s">
        <v>1210</v>
      </c>
      <c r="V955" s="33" t="s">
        <v>60</v>
      </c>
      <c r="W955" s="33" t="s">
        <v>48</v>
      </c>
      <c r="X955" s="33" t="s">
        <v>48</v>
      </c>
      <c r="Y955" s="33" t="s">
        <v>48</v>
      </c>
      <c r="Z955" s="33" t="s">
        <v>48</v>
      </c>
      <c r="AA955" s="33" t="s">
        <v>48</v>
      </c>
      <c r="AB955" s="33" t="s">
        <v>48</v>
      </c>
      <c r="AC955" s="33" t="s">
        <v>123</v>
      </c>
      <c r="AD955" s="33" t="s">
        <v>123</v>
      </c>
    </row>
    <row r="956" spans="1:30" ht="36">
      <c r="A956" s="33" t="s">
        <v>1992</v>
      </c>
      <c r="B956" s="33" t="s">
        <v>41</v>
      </c>
      <c r="C956" s="33" t="s">
        <v>1993</v>
      </c>
      <c r="D956" s="33">
        <v>38226</v>
      </c>
      <c r="E956" s="33" t="s">
        <v>181</v>
      </c>
      <c r="F956" s="33" t="s">
        <v>2002</v>
      </c>
      <c r="G956" s="35">
        <v>0</v>
      </c>
      <c r="H956" s="74">
        <v>31006.12</v>
      </c>
      <c r="I956" s="33" t="s">
        <v>42</v>
      </c>
      <c r="J956" s="34">
        <v>493588.12</v>
      </c>
      <c r="K956" s="33" t="s">
        <v>43</v>
      </c>
      <c r="L956" s="33" t="s">
        <v>52</v>
      </c>
      <c r="M956" s="33" t="s">
        <v>59</v>
      </c>
      <c r="N956" s="33" t="s">
        <v>45</v>
      </c>
      <c r="O956" s="33" t="s">
        <v>45</v>
      </c>
      <c r="P956" s="33" t="s">
        <v>45</v>
      </c>
      <c r="Q956" s="33" t="s">
        <v>45</v>
      </c>
      <c r="R956" s="33" t="s">
        <v>45</v>
      </c>
      <c r="S956" s="33" t="s">
        <v>45</v>
      </c>
      <c r="T956" s="33" t="s">
        <v>46</v>
      </c>
      <c r="U956" s="33" t="s">
        <v>53</v>
      </c>
      <c r="V956" s="33" t="s">
        <v>60</v>
      </c>
      <c r="W956" s="33" t="s">
        <v>48</v>
      </c>
      <c r="X956" s="33" t="s">
        <v>48</v>
      </c>
      <c r="Y956" s="33" t="s">
        <v>48</v>
      </c>
      <c r="Z956" s="33" t="s">
        <v>48</v>
      </c>
      <c r="AA956" s="33" t="s">
        <v>48</v>
      </c>
      <c r="AB956" s="33" t="s">
        <v>48</v>
      </c>
      <c r="AC956" s="33" t="s">
        <v>123</v>
      </c>
      <c r="AD956" s="33" t="s">
        <v>123</v>
      </c>
    </row>
    <row r="957" spans="1:30" ht="36">
      <c r="A957" s="33" t="s">
        <v>1992</v>
      </c>
      <c r="B957" s="33" t="s">
        <v>41</v>
      </c>
      <c r="C957" s="33" t="s">
        <v>1993</v>
      </c>
      <c r="D957" s="33">
        <v>38226</v>
      </c>
      <c r="E957" s="33" t="s">
        <v>181</v>
      </c>
      <c r="F957" s="33" t="s">
        <v>2003</v>
      </c>
      <c r="G957" s="35">
        <v>0</v>
      </c>
      <c r="H957" s="74">
        <v>15252.08</v>
      </c>
      <c r="I957" s="33" t="s">
        <v>42</v>
      </c>
      <c r="J957" s="34">
        <v>508840.2</v>
      </c>
      <c r="K957" s="33" t="s">
        <v>43</v>
      </c>
      <c r="L957" s="33" t="s">
        <v>52</v>
      </c>
      <c r="M957" s="33" t="s">
        <v>59</v>
      </c>
      <c r="N957" s="33" t="s">
        <v>45</v>
      </c>
      <c r="O957" s="33" t="s">
        <v>45</v>
      </c>
      <c r="P957" s="33" t="s">
        <v>45</v>
      </c>
      <c r="Q957" s="33" t="s">
        <v>45</v>
      </c>
      <c r="R957" s="33" t="s">
        <v>45</v>
      </c>
      <c r="S957" s="33" t="s">
        <v>45</v>
      </c>
      <c r="T957" s="33" t="s">
        <v>46</v>
      </c>
      <c r="U957" s="33" t="s">
        <v>53</v>
      </c>
      <c r="V957" s="33" t="s">
        <v>60</v>
      </c>
      <c r="W957" s="33" t="s">
        <v>48</v>
      </c>
      <c r="X957" s="33" t="s">
        <v>48</v>
      </c>
      <c r="Y957" s="33" t="s">
        <v>48</v>
      </c>
      <c r="Z957" s="33" t="s">
        <v>48</v>
      </c>
      <c r="AA957" s="33" t="s">
        <v>48</v>
      </c>
      <c r="AB957" s="33" t="s">
        <v>48</v>
      </c>
      <c r="AC957" s="33" t="s">
        <v>123</v>
      </c>
      <c r="AD957" s="33" t="s">
        <v>123</v>
      </c>
    </row>
    <row r="958" spans="1:30" ht="36">
      <c r="A958" s="33" t="s">
        <v>1992</v>
      </c>
      <c r="B958" s="33" t="s">
        <v>41</v>
      </c>
      <c r="C958" s="33" t="s">
        <v>1993</v>
      </c>
      <c r="D958" s="33">
        <v>38226</v>
      </c>
      <c r="E958" s="33" t="s">
        <v>181</v>
      </c>
      <c r="F958" s="33" t="s">
        <v>1260</v>
      </c>
      <c r="G958" s="35">
        <v>0</v>
      </c>
      <c r="H958" s="74">
        <v>8969</v>
      </c>
      <c r="I958" s="33" t="s">
        <v>42</v>
      </c>
      <c r="J958" s="34">
        <v>6915203.3200000003</v>
      </c>
      <c r="K958" s="33" t="s">
        <v>43</v>
      </c>
      <c r="L958" s="33" t="s">
        <v>49</v>
      </c>
      <c r="M958" s="33" t="s">
        <v>59</v>
      </c>
      <c r="N958" s="33" t="s">
        <v>45</v>
      </c>
      <c r="O958" s="33" t="s">
        <v>45</v>
      </c>
      <c r="P958" s="33" t="s">
        <v>45</v>
      </c>
      <c r="Q958" s="33" t="s">
        <v>45</v>
      </c>
      <c r="R958" s="33" t="s">
        <v>45</v>
      </c>
      <c r="S958" s="33" t="s">
        <v>45</v>
      </c>
      <c r="T958" s="33" t="s">
        <v>46</v>
      </c>
      <c r="U958" s="33" t="s">
        <v>50</v>
      </c>
      <c r="V958" s="33" t="s">
        <v>60</v>
      </c>
      <c r="W958" s="33" t="s">
        <v>48</v>
      </c>
      <c r="X958" s="33" t="s">
        <v>48</v>
      </c>
      <c r="Y958" s="33" t="s">
        <v>48</v>
      </c>
      <c r="Z958" s="33" t="s">
        <v>48</v>
      </c>
      <c r="AA958" s="33" t="s">
        <v>48</v>
      </c>
      <c r="AB958" s="33" t="s">
        <v>48</v>
      </c>
      <c r="AC958" s="33" t="s">
        <v>123</v>
      </c>
      <c r="AD958" s="33" t="s">
        <v>123</v>
      </c>
    </row>
    <row r="959" spans="1:30" ht="36">
      <c r="A959" s="33" t="s">
        <v>1992</v>
      </c>
      <c r="B959" s="33" t="s">
        <v>41</v>
      </c>
      <c r="C959" s="33" t="s">
        <v>1993</v>
      </c>
      <c r="D959" s="33">
        <v>38226</v>
      </c>
      <c r="E959" s="33" t="s">
        <v>181</v>
      </c>
      <c r="F959" s="33" t="s">
        <v>2004</v>
      </c>
      <c r="G959" s="35">
        <v>0</v>
      </c>
      <c r="H959" s="74">
        <v>250000</v>
      </c>
      <c r="I959" s="33" t="s">
        <v>42</v>
      </c>
      <c r="J959" s="34">
        <v>7165203.3200000003</v>
      </c>
      <c r="K959" s="33" t="s">
        <v>43</v>
      </c>
      <c r="L959" s="33" t="s">
        <v>49</v>
      </c>
      <c r="M959" s="33" t="s">
        <v>59</v>
      </c>
      <c r="N959" s="33" t="s">
        <v>45</v>
      </c>
      <c r="O959" s="33" t="s">
        <v>45</v>
      </c>
      <c r="P959" s="33" t="s">
        <v>45</v>
      </c>
      <c r="Q959" s="33" t="s">
        <v>45</v>
      </c>
      <c r="R959" s="33" t="s">
        <v>45</v>
      </c>
      <c r="S959" s="33" t="s">
        <v>45</v>
      </c>
      <c r="T959" s="33" t="s">
        <v>46</v>
      </c>
      <c r="U959" s="33" t="s">
        <v>50</v>
      </c>
      <c r="V959" s="33" t="s">
        <v>60</v>
      </c>
      <c r="W959" s="33" t="s">
        <v>48</v>
      </c>
      <c r="X959" s="33" t="s">
        <v>48</v>
      </c>
      <c r="Y959" s="33" t="s">
        <v>48</v>
      </c>
      <c r="Z959" s="33" t="s">
        <v>48</v>
      </c>
      <c r="AA959" s="33" t="s">
        <v>48</v>
      </c>
      <c r="AB959" s="33" t="s">
        <v>48</v>
      </c>
      <c r="AC959" s="33" t="s">
        <v>123</v>
      </c>
      <c r="AD959" s="33" t="s">
        <v>123</v>
      </c>
    </row>
    <row r="960" spans="1:30" ht="36">
      <c r="A960" s="33" t="s">
        <v>1992</v>
      </c>
      <c r="B960" s="33" t="s">
        <v>41</v>
      </c>
      <c r="C960" s="33" t="s">
        <v>2005</v>
      </c>
      <c r="D960" s="33">
        <v>38809</v>
      </c>
      <c r="E960" s="33" t="s">
        <v>238</v>
      </c>
      <c r="F960" s="33" t="s">
        <v>2006</v>
      </c>
      <c r="G960" s="74">
        <v>4320000</v>
      </c>
      <c r="H960" s="35">
        <v>0</v>
      </c>
      <c r="I960" s="33" t="s">
        <v>42</v>
      </c>
      <c r="J960" s="34">
        <v>2845203.32</v>
      </c>
      <c r="K960" s="33" t="s">
        <v>43</v>
      </c>
      <c r="L960" s="33" t="s">
        <v>49</v>
      </c>
      <c r="M960" s="33" t="s">
        <v>59</v>
      </c>
      <c r="N960" s="33" t="s">
        <v>45</v>
      </c>
      <c r="O960" s="33" t="s">
        <v>45</v>
      </c>
      <c r="P960" s="33" t="s">
        <v>45</v>
      </c>
      <c r="Q960" s="33" t="s">
        <v>45</v>
      </c>
      <c r="R960" s="33" t="s">
        <v>45</v>
      </c>
      <c r="S960" s="33" t="s">
        <v>45</v>
      </c>
      <c r="T960" s="33" t="s">
        <v>46</v>
      </c>
      <c r="U960" s="33" t="s">
        <v>50</v>
      </c>
      <c r="V960" s="33" t="s">
        <v>60</v>
      </c>
      <c r="W960" s="33" t="s">
        <v>48</v>
      </c>
      <c r="X960" s="33" t="s">
        <v>48</v>
      </c>
      <c r="Y960" s="33" t="s">
        <v>48</v>
      </c>
      <c r="Z960" s="33" t="s">
        <v>48</v>
      </c>
      <c r="AA960" s="33" t="s">
        <v>48</v>
      </c>
      <c r="AB960" s="33" t="s">
        <v>48</v>
      </c>
      <c r="AC960" s="33" t="s">
        <v>123</v>
      </c>
      <c r="AD960" s="33" t="s">
        <v>123</v>
      </c>
    </row>
    <row r="961" spans="1:30" ht="36">
      <c r="A961" s="33" t="s">
        <v>1992</v>
      </c>
      <c r="B961" s="33" t="s">
        <v>41</v>
      </c>
      <c r="C961" s="33" t="s">
        <v>2007</v>
      </c>
      <c r="D961" s="33">
        <v>37186</v>
      </c>
      <c r="E961" s="33" t="s">
        <v>417</v>
      </c>
      <c r="F961" s="33" t="s">
        <v>2008</v>
      </c>
      <c r="G961" s="74">
        <v>25605.68</v>
      </c>
      <c r="H961" s="35">
        <v>0</v>
      </c>
      <c r="I961" s="33" t="s">
        <v>51</v>
      </c>
      <c r="J961" s="34">
        <v>25605.68</v>
      </c>
      <c r="K961" s="33" t="s">
        <v>43</v>
      </c>
      <c r="L961" s="33" t="s">
        <v>49</v>
      </c>
      <c r="M961" s="33" t="s">
        <v>59</v>
      </c>
      <c r="N961" s="33" t="s">
        <v>609</v>
      </c>
      <c r="O961" s="33" t="s">
        <v>45</v>
      </c>
      <c r="P961" s="33" t="s">
        <v>45</v>
      </c>
      <c r="Q961" s="33" t="s">
        <v>45</v>
      </c>
      <c r="R961" s="33" t="s">
        <v>45</v>
      </c>
      <c r="S961" s="33" t="s">
        <v>45</v>
      </c>
      <c r="T961" s="33" t="s">
        <v>46</v>
      </c>
      <c r="U961" s="33" t="s">
        <v>50</v>
      </c>
      <c r="V961" s="33" t="s">
        <v>60</v>
      </c>
      <c r="W961" s="33" t="s">
        <v>610</v>
      </c>
      <c r="X961" s="33" t="s">
        <v>48</v>
      </c>
      <c r="Y961" s="33" t="s">
        <v>48</v>
      </c>
      <c r="Z961" s="33" t="s">
        <v>48</v>
      </c>
      <c r="AA961" s="33" t="s">
        <v>48</v>
      </c>
      <c r="AB961" s="33" t="s">
        <v>48</v>
      </c>
      <c r="AC961" s="33" t="s">
        <v>123</v>
      </c>
      <c r="AD961" s="33" t="s">
        <v>123</v>
      </c>
    </row>
    <row r="962" spans="1:30" ht="36">
      <c r="A962" s="33" t="s">
        <v>1992</v>
      </c>
      <c r="B962" s="33" t="s">
        <v>41</v>
      </c>
      <c r="C962" s="33" t="s">
        <v>1993</v>
      </c>
      <c r="D962" s="33">
        <v>38224</v>
      </c>
      <c r="E962" s="33" t="s">
        <v>1352</v>
      </c>
      <c r="F962" s="33" t="s">
        <v>1370</v>
      </c>
      <c r="G962" s="35">
        <v>0</v>
      </c>
      <c r="H962" s="74">
        <v>21785.5</v>
      </c>
      <c r="I962" s="33" t="s">
        <v>42</v>
      </c>
      <c r="J962" s="34">
        <v>90414.5</v>
      </c>
      <c r="K962" s="33" t="s">
        <v>43</v>
      </c>
      <c r="L962" s="33" t="s">
        <v>85</v>
      </c>
      <c r="M962" s="33" t="s">
        <v>59</v>
      </c>
      <c r="N962" s="33" t="s">
        <v>45</v>
      </c>
      <c r="O962" s="33" t="s">
        <v>45</v>
      </c>
      <c r="P962" s="33" t="s">
        <v>45</v>
      </c>
      <c r="Q962" s="33" t="s">
        <v>45</v>
      </c>
      <c r="R962" s="33" t="s">
        <v>45</v>
      </c>
      <c r="S962" s="33" t="s">
        <v>45</v>
      </c>
      <c r="T962" s="33" t="s">
        <v>46</v>
      </c>
      <c r="U962" s="33" t="s">
        <v>1120</v>
      </c>
      <c r="V962" s="33" t="s">
        <v>60</v>
      </c>
      <c r="W962" s="33" t="s">
        <v>48</v>
      </c>
      <c r="X962" s="33" t="s">
        <v>48</v>
      </c>
      <c r="Y962" s="33" t="s">
        <v>48</v>
      </c>
      <c r="Z962" s="33" t="s">
        <v>48</v>
      </c>
      <c r="AA962" s="33" t="s">
        <v>48</v>
      </c>
      <c r="AB962" s="33" t="s">
        <v>48</v>
      </c>
      <c r="AC962" s="33" t="s">
        <v>123</v>
      </c>
      <c r="AD962" s="33" t="s">
        <v>123</v>
      </c>
    </row>
    <row r="963" spans="1:30" ht="36">
      <c r="A963" s="33" t="s">
        <v>1992</v>
      </c>
      <c r="B963" s="33" t="s">
        <v>41</v>
      </c>
      <c r="C963" s="33" t="s">
        <v>1993</v>
      </c>
      <c r="D963" s="33">
        <v>38226</v>
      </c>
      <c r="E963" s="33" t="s">
        <v>181</v>
      </c>
      <c r="F963" s="33" t="s">
        <v>2009</v>
      </c>
      <c r="G963" s="35">
        <v>0</v>
      </c>
      <c r="H963" s="74">
        <v>69698.61</v>
      </c>
      <c r="I963" s="33" t="s">
        <v>42</v>
      </c>
      <c r="J963" s="34">
        <v>348493.05</v>
      </c>
      <c r="K963" s="33" t="s">
        <v>43</v>
      </c>
      <c r="L963" s="33" t="s">
        <v>292</v>
      </c>
      <c r="M963" s="33" t="s">
        <v>59</v>
      </c>
      <c r="N963" s="33" t="s">
        <v>45</v>
      </c>
      <c r="O963" s="33" t="s">
        <v>45</v>
      </c>
      <c r="P963" s="33" t="s">
        <v>45</v>
      </c>
      <c r="Q963" s="33" t="s">
        <v>45</v>
      </c>
      <c r="R963" s="33" t="s">
        <v>45</v>
      </c>
      <c r="S963" s="33" t="s">
        <v>45</v>
      </c>
      <c r="T963" s="33" t="s">
        <v>46</v>
      </c>
      <c r="U963" s="33" t="s">
        <v>293</v>
      </c>
      <c r="V963" s="33" t="s">
        <v>60</v>
      </c>
      <c r="W963" s="33" t="s">
        <v>48</v>
      </c>
      <c r="X963" s="33" t="s">
        <v>48</v>
      </c>
      <c r="Y963" s="33" t="s">
        <v>48</v>
      </c>
      <c r="Z963" s="33" t="s">
        <v>48</v>
      </c>
      <c r="AA963" s="33" t="s">
        <v>48</v>
      </c>
      <c r="AB963" s="33" t="s">
        <v>48</v>
      </c>
      <c r="AC963" s="33" t="s">
        <v>123</v>
      </c>
      <c r="AD963" s="33" t="s">
        <v>123</v>
      </c>
    </row>
    <row r="965" spans="1:30" ht="36">
      <c r="A965" s="33" t="s">
        <v>2083</v>
      </c>
      <c r="B965" s="33" t="s">
        <v>41</v>
      </c>
      <c r="C965" s="33" t="s">
        <v>2092</v>
      </c>
      <c r="D965" s="33">
        <v>40692</v>
      </c>
      <c r="E965" s="33" t="s">
        <v>624</v>
      </c>
      <c r="F965" s="33" t="s">
        <v>2093</v>
      </c>
      <c r="G965" s="74">
        <v>109817.67</v>
      </c>
      <c r="H965" s="35">
        <v>0</v>
      </c>
      <c r="I965" s="33" t="s">
        <v>51</v>
      </c>
      <c r="J965" s="35">
        <v>0</v>
      </c>
      <c r="K965" s="33" t="s">
        <v>43</v>
      </c>
      <c r="L965" s="33" t="s">
        <v>44</v>
      </c>
      <c r="M965" s="33" t="s">
        <v>59</v>
      </c>
      <c r="N965" s="33" t="s">
        <v>45</v>
      </c>
      <c r="O965" s="33" t="s">
        <v>45</v>
      </c>
      <c r="P965" s="33" t="s">
        <v>45</v>
      </c>
      <c r="Q965" s="33" t="s">
        <v>45</v>
      </c>
      <c r="R965" s="33" t="s">
        <v>45</v>
      </c>
      <c r="S965" s="33" t="s">
        <v>45</v>
      </c>
      <c r="T965" s="33" t="s">
        <v>46</v>
      </c>
      <c r="U965" s="33" t="s">
        <v>1210</v>
      </c>
      <c r="V965" s="33" t="s">
        <v>60</v>
      </c>
      <c r="W965" s="33" t="s">
        <v>48</v>
      </c>
      <c r="X965" s="33" t="s">
        <v>48</v>
      </c>
      <c r="Y965" s="33" t="s">
        <v>48</v>
      </c>
      <c r="Z965" s="33" t="s">
        <v>48</v>
      </c>
      <c r="AA965" s="33" t="s">
        <v>48</v>
      </c>
      <c r="AB965" s="33" t="s">
        <v>48</v>
      </c>
      <c r="AC965" s="33" t="s">
        <v>123</v>
      </c>
      <c r="AD965" s="33" t="s">
        <v>123</v>
      </c>
    </row>
    <row r="966" spans="1:30" ht="36">
      <c r="A966" s="33" t="s">
        <v>2083</v>
      </c>
      <c r="B966" s="33" t="s">
        <v>41</v>
      </c>
      <c r="C966" s="33" t="s">
        <v>2089</v>
      </c>
      <c r="D966" s="33">
        <v>43301</v>
      </c>
      <c r="E966" s="33" t="s">
        <v>114</v>
      </c>
      <c r="F966" s="33" t="s">
        <v>2094</v>
      </c>
      <c r="G966" s="35">
        <v>0</v>
      </c>
      <c r="H966" s="74">
        <v>115398</v>
      </c>
      <c r="I966" s="33" t="s">
        <v>42</v>
      </c>
      <c r="J966" s="34">
        <v>115398</v>
      </c>
      <c r="K966" s="33" t="s">
        <v>43</v>
      </c>
      <c r="L966" s="33" t="s">
        <v>44</v>
      </c>
      <c r="M966" s="33" t="s">
        <v>59</v>
      </c>
      <c r="N966" s="33" t="s">
        <v>45</v>
      </c>
      <c r="O966" s="33" t="s">
        <v>45</v>
      </c>
      <c r="P966" s="33" t="s">
        <v>45</v>
      </c>
      <c r="Q966" s="33" t="s">
        <v>45</v>
      </c>
      <c r="R966" s="33" t="s">
        <v>45</v>
      </c>
      <c r="S966" s="33" t="s">
        <v>45</v>
      </c>
      <c r="T966" s="33" t="s">
        <v>46</v>
      </c>
      <c r="U966" s="33" t="s">
        <v>1210</v>
      </c>
      <c r="V966" s="33" t="s">
        <v>60</v>
      </c>
      <c r="W966" s="33" t="s">
        <v>48</v>
      </c>
      <c r="X966" s="33" t="s">
        <v>48</v>
      </c>
      <c r="Y966" s="33" t="s">
        <v>48</v>
      </c>
      <c r="Z966" s="33" t="s">
        <v>48</v>
      </c>
      <c r="AA966" s="33" t="s">
        <v>48</v>
      </c>
      <c r="AB966" s="33" t="s">
        <v>48</v>
      </c>
      <c r="AC966" s="33" t="s">
        <v>123</v>
      </c>
      <c r="AD966" s="33" t="s">
        <v>123</v>
      </c>
    </row>
    <row r="967" spans="1:30" ht="36">
      <c r="A967" s="33" t="s">
        <v>2083</v>
      </c>
      <c r="B967" s="33" t="s">
        <v>41</v>
      </c>
      <c r="C967" s="33" t="s">
        <v>2095</v>
      </c>
      <c r="D967" s="33">
        <v>40931</v>
      </c>
      <c r="E967" s="33" t="s">
        <v>354</v>
      </c>
      <c r="F967" s="33" t="s">
        <v>2096</v>
      </c>
      <c r="G967" s="74">
        <v>167772.88</v>
      </c>
      <c r="H967" s="35">
        <v>0</v>
      </c>
      <c r="I967" s="33" t="s">
        <v>42</v>
      </c>
      <c r="J967" s="34">
        <v>341067.32</v>
      </c>
      <c r="K967" s="33" t="s">
        <v>43</v>
      </c>
      <c r="L967" s="33" t="s">
        <v>52</v>
      </c>
      <c r="M967" s="33" t="s">
        <v>59</v>
      </c>
      <c r="N967" s="33" t="s">
        <v>45</v>
      </c>
      <c r="O967" s="33" t="s">
        <v>45</v>
      </c>
      <c r="P967" s="33" t="s">
        <v>45</v>
      </c>
      <c r="Q967" s="33" t="s">
        <v>45</v>
      </c>
      <c r="R967" s="33" t="s">
        <v>45</v>
      </c>
      <c r="S967" s="33" t="s">
        <v>45</v>
      </c>
      <c r="T967" s="33" t="s">
        <v>46</v>
      </c>
      <c r="U967" s="33" t="s">
        <v>53</v>
      </c>
      <c r="V967" s="33" t="s">
        <v>60</v>
      </c>
      <c r="W967" s="33" t="s">
        <v>48</v>
      </c>
      <c r="X967" s="33" t="s">
        <v>48</v>
      </c>
      <c r="Y967" s="33" t="s">
        <v>48</v>
      </c>
      <c r="Z967" s="33" t="s">
        <v>48</v>
      </c>
      <c r="AA967" s="33" t="s">
        <v>48</v>
      </c>
      <c r="AB967" s="33" t="s">
        <v>48</v>
      </c>
      <c r="AC967" s="33" t="s">
        <v>123</v>
      </c>
      <c r="AD967" s="33" t="s">
        <v>123</v>
      </c>
    </row>
    <row r="968" spans="1:30" ht="36">
      <c r="A968" s="33" t="s">
        <v>2083</v>
      </c>
      <c r="B968" s="33" t="s">
        <v>41</v>
      </c>
      <c r="C968" s="33" t="s">
        <v>2084</v>
      </c>
      <c r="D968" s="33">
        <v>41216</v>
      </c>
      <c r="E968" s="33" t="s">
        <v>268</v>
      </c>
      <c r="F968" s="33" t="s">
        <v>2097</v>
      </c>
      <c r="G968" s="35">
        <v>0</v>
      </c>
      <c r="H968" s="74">
        <v>31006.12</v>
      </c>
      <c r="I968" s="33" t="s">
        <v>42</v>
      </c>
      <c r="J968" s="34">
        <v>372073.44</v>
      </c>
      <c r="K968" s="33" t="s">
        <v>43</v>
      </c>
      <c r="L968" s="33" t="s">
        <v>52</v>
      </c>
      <c r="M968" s="33" t="s">
        <v>59</v>
      </c>
      <c r="N968" s="33" t="s">
        <v>45</v>
      </c>
      <c r="O968" s="33" t="s">
        <v>45</v>
      </c>
      <c r="P968" s="33" t="s">
        <v>45</v>
      </c>
      <c r="Q968" s="33" t="s">
        <v>45</v>
      </c>
      <c r="R968" s="33" t="s">
        <v>45</v>
      </c>
      <c r="S968" s="33" t="s">
        <v>45</v>
      </c>
      <c r="T968" s="33" t="s">
        <v>46</v>
      </c>
      <c r="U968" s="33" t="s">
        <v>53</v>
      </c>
      <c r="V968" s="33" t="s">
        <v>60</v>
      </c>
      <c r="W968" s="33" t="s">
        <v>48</v>
      </c>
      <c r="X968" s="33" t="s">
        <v>48</v>
      </c>
      <c r="Y968" s="33" t="s">
        <v>48</v>
      </c>
      <c r="Z968" s="33" t="s">
        <v>48</v>
      </c>
      <c r="AA968" s="33" t="s">
        <v>48</v>
      </c>
      <c r="AB968" s="33" t="s">
        <v>48</v>
      </c>
      <c r="AC968" s="33" t="s">
        <v>123</v>
      </c>
      <c r="AD968" s="33" t="s">
        <v>123</v>
      </c>
    </row>
    <row r="969" spans="1:30" ht="36">
      <c r="A969" s="33" t="s">
        <v>2083</v>
      </c>
      <c r="B969" s="33" t="s">
        <v>41</v>
      </c>
      <c r="C969" s="33" t="s">
        <v>2084</v>
      </c>
      <c r="D969" s="33">
        <v>41216</v>
      </c>
      <c r="E969" s="33" t="s">
        <v>268</v>
      </c>
      <c r="F969" s="33" t="s">
        <v>2098</v>
      </c>
      <c r="G969" s="35">
        <v>0</v>
      </c>
      <c r="H969" s="74">
        <v>250000</v>
      </c>
      <c r="I969" s="33" t="s">
        <v>42</v>
      </c>
      <c r="J969" s="34">
        <v>3095203.32</v>
      </c>
      <c r="K969" s="33" t="s">
        <v>43</v>
      </c>
      <c r="L969" s="33" t="s">
        <v>49</v>
      </c>
      <c r="M969" s="33" t="s">
        <v>59</v>
      </c>
      <c r="N969" s="33" t="s">
        <v>45</v>
      </c>
      <c r="O969" s="33" t="s">
        <v>45</v>
      </c>
      <c r="P969" s="33" t="s">
        <v>45</v>
      </c>
      <c r="Q969" s="33" t="s">
        <v>45</v>
      </c>
      <c r="R969" s="33" t="s">
        <v>45</v>
      </c>
      <c r="S969" s="33" t="s">
        <v>45</v>
      </c>
      <c r="T969" s="33" t="s">
        <v>46</v>
      </c>
      <c r="U969" s="33" t="s">
        <v>50</v>
      </c>
      <c r="V969" s="33" t="s">
        <v>60</v>
      </c>
      <c r="W969" s="33" t="s">
        <v>48</v>
      </c>
      <c r="X969" s="33" t="s">
        <v>48</v>
      </c>
      <c r="Y969" s="33" t="s">
        <v>48</v>
      </c>
      <c r="Z969" s="33" t="s">
        <v>48</v>
      </c>
      <c r="AA969" s="33" t="s">
        <v>48</v>
      </c>
      <c r="AB969" s="33" t="s">
        <v>48</v>
      </c>
      <c r="AC969" s="33" t="s">
        <v>123</v>
      </c>
      <c r="AD969" s="33" t="s">
        <v>123</v>
      </c>
    </row>
    <row r="970" spans="1:30" ht="36">
      <c r="A970" s="33" t="s">
        <v>2083</v>
      </c>
      <c r="B970" s="33" t="s">
        <v>41</v>
      </c>
      <c r="C970" s="33" t="s">
        <v>2084</v>
      </c>
      <c r="D970" s="33">
        <v>41216</v>
      </c>
      <c r="E970" s="33" t="s">
        <v>268</v>
      </c>
      <c r="F970" s="33" t="s">
        <v>1260</v>
      </c>
      <c r="G970" s="35">
        <v>0</v>
      </c>
      <c r="H970" s="74">
        <v>8969</v>
      </c>
      <c r="I970" s="33" t="s">
        <v>42</v>
      </c>
      <c r="J970" s="34">
        <v>3104172.32</v>
      </c>
      <c r="K970" s="33" t="s">
        <v>43</v>
      </c>
      <c r="L970" s="33" t="s">
        <v>49</v>
      </c>
      <c r="M970" s="33" t="s">
        <v>59</v>
      </c>
      <c r="N970" s="33" t="s">
        <v>45</v>
      </c>
      <c r="O970" s="33" t="s">
        <v>45</v>
      </c>
      <c r="P970" s="33" t="s">
        <v>45</v>
      </c>
      <c r="Q970" s="33" t="s">
        <v>45</v>
      </c>
      <c r="R970" s="33" t="s">
        <v>45</v>
      </c>
      <c r="S970" s="33" t="s">
        <v>45</v>
      </c>
      <c r="T970" s="33" t="s">
        <v>46</v>
      </c>
      <c r="U970" s="33" t="s">
        <v>50</v>
      </c>
      <c r="V970" s="33" t="s">
        <v>60</v>
      </c>
      <c r="W970" s="33" t="s">
        <v>48</v>
      </c>
      <c r="X970" s="33" t="s">
        <v>48</v>
      </c>
      <c r="Y970" s="33" t="s">
        <v>48</v>
      </c>
      <c r="Z970" s="33" t="s">
        <v>48</v>
      </c>
      <c r="AA970" s="33" t="s">
        <v>48</v>
      </c>
      <c r="AB970" s="33" t="s">
        <v>48</v>
      </c>
      <c r="AC970" s="33" t="s">
        <v>123</v>
      </c>
      <c r="AD970" s="33" t="s">
        <v>123</v>
      </c>
    </row>
    <row r="971" spans="1:30" ht="36">
      <c r="A971" s="33" t="s">
        <v>2083</v>
      </c>
      <c r="B971" s="33" t="s">
        <v>41</v>
      </c>
      <c r="C971" s="33" t="s">
        <v>2099</v>
      </c>
      <c r="D971" s="33">
        <v>41385</v>
      </c>
      <c r="E971" s="33" t="s">
        <v>560</v>
      </c>
      <c r="F971" s="33" t="s">
        <v>2100</v>
      </c>
      <c r="G971" s="35">
        <v>0</v>
      </c>
      <c r="H971" s="74">
        <v>600000</v>
      </c>
      <c r="I971" s="33" t="s">
        <v>42</v>
      </c>
      <c r="J971" s="34">
        <v>3704172.32</v>
      </c>
      <c r="K971" s="33" t="s">
        <v>43</v>
      </c>
      <c r="L971" s="33" t="s">
        <v>49</v>
      </c>
      <c r="M971" s="33" t="s">
        <v>59</v>
      </c>
      <c r="N971" s="33" t="s">
        <v>45</v>
      </c>
      <c r="O971" s="33" t="s">
        <v>45</v>
      </c>
      <c r="P971" s="33" t="s">
        <v>45</v>
      </c>
      <c r="Q971" s="33" t="s">
        <v>45</v>
      </c>
      <c r="R971" s="33" t="s">
        <v>45</v>
      </c>
      <c r="S971" s="33" t="s">
        <v>45</v>
      </c>
      <c r="T971" s="33" t="s">
        <v>46</v>
      </c>
      <c r="U971" s="33" t="s">
        <v>50</v>
      </c>
      <c r="V971" s="33" t="s">
        <v>60</v>
      </c>
      <c r="W971" s="33" t="s">
        <v>48</v>
      </c>
      <c r="X971" s="33" t="s">
        <v>48</v>
      </c>
      <c r="Y971" s="33" t="s">
        <v>48</v>
      </c>
      <c r="Z971" s="33" t="s">
        <v>48</v>
      </c>
      <c r="AA971" s="33" t="s">
        <v>48</v>
      </c>
      <c r="AB971" s="33" t="s">
        <v>48</v>
      </c>
      <c r="AC971" s="33" t="s">
        <v>123</v>
      </c>
      <c r="AD971" s="33" t="s">
        <v>123</v>
      </c>
    </row>
    <row r="972" spans="1:30" ht="36">
      <c r="A972" s="33" t="s">
        <v>2083</v>
      </c>
      <c r="B972" s="33" t="s">
        <v>41</v>
      </c>
      <c r="C972" s="33" t="s">
        <v>2101</v>
      </c>
      <c r="D972" s="33">
        <v>44082</v>
      </c>
      <c r="E972" s="33" t="s">
        <v>215</v>
      </c>
      <c r="F972" s="33" t="s">
        <v>2102</v>
      </c>
      <c r="G972" s="74">
        <v>361124.05</v>
      </c>
      <c r="H972" s="35">
        <v>0</v>
      </c>
      <c r="I972" s="33" t="s">
        <v>42</v>
      </c>
      <c r="J972" s="34">
        <v>3343048.27</v>
      </c>
      <c r="K972" s="33" t="s">
        <v>43</v>
      </c>
      <c r="L972" s="33" t="s">
        <v>49</v>
      </c>
      <c r="M972" s="33" t="s">
        <v>59</v>
      </c>
      <c r="N972" s="33" t="s">
        <v>45</v>
      </c>
      <c r="O972" s="33" t="s">
        <v>45</v>
      </c>
      <c r="P972" s="33" t="s">
        <v>45</v>
      </c>
      <c r="Q972" s="33" t="s">
        <v>45</v>
      </c>
      <c r="R972" s="33" t="s">
        <v>45</v>
      </c>
      <c r="S972" s="33" t="s">
        <v>45</v>
      </c>
      <c r="T972" s="33" t="s">
        <v>46</v>
      </c>
      <c r="U972" s="33" t="s">
        <v>50</v>
      </c>
      <c r="V972" s="33" t="s">
        <v>60</v>
      </c>
      <c r="W972" s="33" t="s">
        <v>48</v>
      </c>
      <c r="X972" s="33" t="s">
        <v>48</v>
      </c>
      <c r="Y972" s="33" t="s">
        <v>48</v>
      </c>
      <c r="Z972" s="33" t="s">
        <v>48</v>
      </c>
      <c r="AA972" s="33" t="s">
        <v>48</v>
      </c>
      <c r="AB972" s="33" t="s">
        <v>48</v>
      </c>
      <c r="AC972" s="33" t="s">
        <v>123</v>
      </c>
      <c r="AD972" s="33" t="s">
        <v>123</v>
      </c>
    </row>
    <row r="973" spans="1:30" ht="36">
      <c r="A973" s="33" t="s">
        <v>2083</v>
      </c>
      <c r="B973" s="33" t="s">
        <v>41</v>
      </c>
      <c r="C973" s="33" t="s">
        <v>2086</v>
      </c>
      <c r="D973" s="33">
        <v>44629</v>
      </c>
      <c r="E973" s="33" t="s">
        <v>381</v>
      </c>
      <c r="F973" s="33" t="s">
        <v>2103</v>
      </c>
      <c r="G973" s="35">
        <v>0</v>
      </c>
      <c r="H973" s="74">
        <v>86033.2</v>
      </c>
      <c r="I973" s="33" t="s">
        <v>42</v>
      </c>
      <c r="J973" s="34">
        <v>3429081.47</v>
      </c>
      <c r="K973" s="33" t="s">
        <v>43</v>
      </c>
      <c r="L973" s="33" t="s">
        <v>49</v>
      </c>
      <c r="M973" s="33" t="s">
        <v>59</v>
      </c>
      <c r="N973" s="33" t="s">
        <v>45</v>
      </c>
      <c r="O973" s="33" t="s">
        <v>45</v>
      </c>
      <c r="P973" s="33" t="s">
        <v>45</v>
      </c>
      <c r="Q973" s="33" t="s">
        <v>45</v>
      </c>
      <c r="R973" s="33" t="s">
        <v>45</v>
      </c>
      <c r="S973" s="33" t="s">
        <v>45</v>
      </c>
      <c r="T973" s="33" t="s">
        <v>46</v>
      </c>
      <c r="U973" s="33" t="s">
        <v>50</v>
      </c>
      <c r="V973" s="33" t="s">
        <v>60</v>
      </c>
      <c r="W973" s="33" t="s">
        <v>48</v>
      </c>
      <c r="X973" s="33" t="s">
        <v>48</v>
      </c>
      <c r="Y973" s="33" t="s">
        <v>48</v>
      </c>
      <c r="Z973" s="33" t="s">
        <v>48</v>
      </c>
      <c r="AA973" s="33" t="s">
        <v>48</v>
      </c>
      <c r="AB973" s="33" t="s">
        <v>48</v>
      </c>
      <c r="AC973" s="33" t="s">
        <v>123</v>
      </c>
      <c r="AD973" s="33" t="s">
        <v>123</v>
      </c>
    </row>
    <row r="974" spans="1:30" ht="36">
      <c r="A974" s="33" t="s">
        <v>2083</v>
      </c>
      <c r="B974" s="33" t="s">
        <v>41</v>
      </c>
      <c r="C974" s="33" t="s">
        <v>2086</v>
      </c>
      <c r="D974" s="33">
        <v>44629</v>
      </c>
      <c r="E974" s="33" t="s">
        <v>381</v>
      </c>
      <c r="F974" s="33" t="s">
        <v>2104</v>
      </c>
      <c r="G974" s="35">
        <v>0</v>
      </c>
      <c r="H974" s="74">
        <v>25850</v>
      </c>
      <c r="I974" s="33" t="s">
        <v>42</v>
      </c>
      <c r="J974" s="34">
        <v>3454931.47</v>
      </c>
      <c r="K974" s="33" t="s">
        <v>43</v>
      </c>
      <c r="L974" s="33" t="s">
        <v>49</v>
      </c>
      <c r="M974" s="33" t="s">
        <v>59</v>
      </c>
      <c r="N974" s="33" t="s">
        <v>45</v>
      </c>
      <c r="O974" s="33" t="s">
        <v>45</v>
      </c>
      <c r="P974" s="33" t="s">
        <v>45</v>
      </c>
      <c r="Q974" s="33" t="s">
        <v>45</v>
      </c>
      <c r="R974" s="33" t="s">
        <v>45</v>
      </c>
      <c r="S974" s="33" t="s">
        <v>45</v>
      </c>
      <c r="T974" s="33" t="s">
        <v>46</v>
      </c>
      <c r="U974" s="33" t="s">
        <v>50</v>
      </c>
      <c r="V974" s="33" t="s">
        <v>60</v>
      </c>
      <c r="W974" s="33" t="s">
        <v>48</v>
      </c>
      <c r="X974" s="33" t="s">
        <v>48</v>
      </c>
      <c r="Y974" s="33" t="s">
        <v>48</v>
      </c>
      <c r="Z974" s="33" t="s">
        <v>48</v>
      </c>
      <c r="AA974" s="33" t="s">
        <v>48</v>
      </c>
      <c r="AB974" s="33" t="s">
        <v>48</v>
      </c>
      <c r="AC974" s="33" t="s">
        <v>123</v>
      </c>
      <c r="AD974" s="33" t="s">
        <v>123</v>
      </c>
    </row>
    <row r="975" spans="1:30" ht="36">
      <c r="A975" s="33" t="s">
        <v>2083</v>
      </c>
      <c r="B975" s="33" t="s">
        <v>41</v>
      </c>
      <c r="C975" s="33" t="s">
        <v>2184</v>
      </c>
      <c r="D975" s="33">
        <v>45106</v>
      </c>
      <c r="E975" s="33" t="s">
        <v>2185</v>
      </c>
      <c r="F975" s="33" t="s">
        <v>2186</v>
      </c>
      <c r="G975" s="35">
        <v>0</v>
      </c>
      <c r="H975" s="74">
        <v>114166.67</v>
      </c>
      <c r="I975" s="33" t="s">
        <v>42</v>
      </c>
      <c r="J975" s="34">
        <v>3569098.14</v>
      </c>
      <c r="K975" s="33" t="s">
        <v>43</v>
      </c>
      <c r="L975" s="33" t="s">
        <v>49</v>
      </c>
      <c r="M975" s="33" t="s">
        <v>59</v>
      </c>
      <c r="N975" s="33" t="s">
        <v>45</v>
      </c>
      <c r="O975" s="33" t="s">
        <v>45</v>
      </c>
      <c r="P975" s="33" t="s">
        <v>45</v>
      </c>
      <c r="Q975" s="33" t="s">
        <v>45</v>
      </c>
      <c r="R975" s="33" t="s">
        <v>45</v>
      </c>
      <c r="S975" s="33" t="s">
        <v>45</v>
      </c>
      <c r="T975" s="33" t="s">
        <v>46</v>
      </c>
      <c r="U975" s="33" t="s">
        <v>50</v>
      </c>
      <c r="V975" s="33" t="s">
        <v>60</v>
      </c>
      <c r="W975" s="33" t="s">
        <v>48</v>
      </c>
      <c r="X975" s="33" t="s">
        <v>48</v>
      </c>
      <c r="Y975" s="33" t="s">
        <v>48</v>
      </c>
      <c r="Z975" s="33" t="s">
        <v>48</v>
      </c>
      <c r="AA975" s="33" t="s">
        <v>48</v>
      </c>
      <c r="AB975" s="33" t="s">
        <v>48</v>
      </c>
      <c r="AC975" s="33" t="s">
        <v>123</v>
      </c>
      <c r="AD975" s="33" t="s">
        <v>123</v>
      </c>
    </row>
    <row r="976" spans="1:30" ht="36">
      <c r="A976" s="33" t="s">
        <v>2083</v>
      </c>
      <c r="B976" s="33" t="s">
        <v>41</v>
      </c>
      <c r="C976" s="33" t="s">
        <v>2084</v>
      </c>
      <c r="D976" s="33">
        <v>41218</v>
      </c>
      <c r="E976" s="33" t="s">
        <v>1299</v>
      </c>
      <c r="F976" s="33" t="s">
        <v>1370</v>
      </c>
      <c r="G976" s="35">
        <v>0</v>
      </c>
      <c r="H976" s="74">
        <v>21785.5</v>
      </c>
      <c r="I976" s="33" t="s">
        <v>42</v>
      </c>
      <c r="J976" s="34">
        <v>112200</v>
      </c>
      <c r="K976" s="33" t="s">
        <v>43</v>
      </c>
      <c r="L976" s="33" t="s">
        <v>85</v>
      </c>
      <c r="M976" s="33" t="s">
        <v>59</v>
      </c>
      <c r="N976" s="33" t="s">
        <v>45</v>
      </c>
      <c r="O976" s="33" t="s">
        <v>45</v>
      </c>
      <c r="P976" s="33" t="s">
        <v>45</v>
      </c>
      <c r="Q976" s="33" t="s">
        <v>45</v>
      </c>
      <c r="R976" s="33" t="s">
        <v>45</v>
      </c>
      <c r="S976" s="33" t="s">
        <v>45</v>
      </c>
      <c r="T976" s="33" t="s">
        <v>46</v>
      </c>
      <c r="U976" s="33" t="s">
        <v>1120</v>
      </c>
      <c r="V976" s="33" t="s">
        <v>60</v>
      </c>
      <c r="W976" s="33" t="s">
        <v>48</v>
      </c>
      <c r="X976" s="33" t="s">
        <v>48</v>
      </c>
      <c r="Y976" s="33" t="s">
        <v>48</v>
      </c>
      <c r="Z976" s="33" t="s">
        <v>48</v>
      </c>
      <c r="AA976" s="33" t="s">
        <v>48</v>
      </c>
      <c r="AB976" s="33" t="s">
        <v>48</v>
      </c>
      <c r="AC976" s="33" t="s">
        <v>123</v>
      </c>
      <c r="AD976" s="33" t="s">
        <v>123</v>
      </c>
    </row>
    <row r="977" spans="1:30" ht="36">
      <c r="A977" s="33" t="s">
        <v>2083</v>
      </c>
      <c r="B977" s="33" t="s">
        <v>41</v>
      </c>
      <c r="C977" s="33" t="s">
        <v>2084</v>
      </c>
      <c r="D977" s="33">
        <v>41216</v>
      </c>
      <c r="E977" s="33" t="s">
        <v>268</v>
      </c>
      <c r="F977" s="33" t="s">
        <v>2105</v>
      </c>
      <c r="G977" s="35">
        <v>0</v>
      </c>
      <c r="H977" s="74">
        <v>69698.61</v>
      </c>
      <c r="I977" s="33" t="s">
        <v>42</v>
      </c>
      <c r="J977" s="34">
        <v>418191.66</v>
      </c>
      <c r="K977" s="33" t="s">
        <v>43</v>
      </c>
      <c r="L977" s="33" t="s">
        <v>292</v>
      </c>
      <c r="M977" s="33" t="s">
        <v>59</v>
      </c>
      <c r="N977" s="33" t="s">
        <v>45</v>
      </c>
      <c r="O977" s="33" t="s">
        <v>45</v>
      </c>
      <c r="P977" s="33" t="s">
        <v>45</v>
      </c>
      <c r="Q977" s="33" t="s">
        <v>45</v>
      </c>
      <c r="R977" s="33" t="s">
        <v>45</v>
      </c>
      <c r="S977" s="33" t="s">
        <v>45</v>
      </c>
      <c r="T977" s="33" t="s">
        <v>46</v>
      </c>
      <c r="U977" s="33" t="s">
        <v>293</v>
      </c>
      <c r="V977" s="33" t="s">
        <v>60</v>
      </c>
      <c r="W977" s="33" t="s">
        <v>48</v>
      </c>
      <c r="X977" s="33" t="s">
        <v>48</v>
      </c>
      <c r="Y977" s="33" t="s">
        <v>48</v>
      </c>
      <c r="Z977" s="33" t="s">
        <v>48</v>
      </c>
      <c r="AA977" s="33" t="s">
        <v>48</v>
      </c>
      <c r="AB977" s="33" t="s">
        <v>48</v>
      </c>
      <c r="AC977" s="33" t="s">
        <v>123</v>
      </c>
      <c r="AD977" s="33" t="s">
        <v>123</v>
      </c>
    </row>
    <row r="978" spans="1:30" ht="36">
      <c r="A978" s="33" t="s">
        <v>2083</v>
      </c>
      <c r="B978" s="33" t="s">
        <v>41</v>
      </c>
      <c r="C978" s="33" t="s">
        <v>2184</v>
      </c>
      <c r="D978" s="33">
        <v>45106</v>
      </c>
      <c r="E978" s="33" t="s">
        <v>2185</v>
      </c>
      <c r="F978" s="33" t="s">
        <v>2187</v>
      </c>
      <c r="G978" s="35">
        <v>0</v>
      </c>
      <c r="H978" s="74">
        <v>93500</v>
      </c>
      <c r="I978" s="33" t="s">
        <v>42</v>
      </c>
      <c r="J978" s="34">
        <v>511691.66</v>
      </c>
      <c r="K978" s="33" t="s">
        <v>43</v>
      </c>
      <c r="L978" s="33" t="s">
        <v>292</v>
      </c>
      <c r="M978" s="33" t="s">
        <v>59</v>
      </c>
      <c r="N978" s="33" t="s">
        <v>45</v>
      </c>
      <c r="O978" s="33" t="s">
        <v>45</v>
      </c>
      <c r="P978" s="33" t="s">
        <v>45</v>
      </c>
      <c r="Q978" s="33" t="s">
        <v>45</v>
      </c>
      <c r="R978" s="33" t="s">
        <v>45</v>
      </c>
      <c r="S978" s="33" t="s">
        <v>45</v>
      </c>
      <c r="T978" s="33" t="s">
        <v>46</v>
      </c>
      <c r="U978" s="33" t="s">
        <v>293</v>
      </c>
      <c r="V978" s="33" t="s">
        <v>60</v>
      </c>
      <c r="W978" s="33" t="s">
        <v>48</v>
      </c>
      <c r="X978" s="33" t="s">
        <v>48</v>
      </c>
      <c r="Y978" s="33" t="s">
        <v>48</v>
      </c>
      <c r="Z978" s="33" t="s">
        <v>48</v>
      </c>
      <c r="AA978" s="33" t="s">
        <v>48</v>
      </c>
      <c r="AB978" s="33" t="s">
        <v>48</v>
      </c>
      <c r="AC978" s="33" t="s">
        <v>123</v>
      </c>
      <c r="AD978" s="33" t="s">
        <v>123</v>
      </c>
    </row>
    <row r="979" spans="1:30" ht="36">
      <c r="A979" s="33" t="s">
        <v>2083</v>
      </c>
      <c r="B979" s="33" t="s">
        <v>41</v>
      </c>
      <c r="C979" s="33" t="s">
        <v>2184</v>
      </c>
      <c r="D979" s="33">
        <v>45106</v>
      </c>
      <c r="E979" s="33" t="s">
        <v>2185</v>
      </c>
      <c r="F979" s="33" t="s">
        <v>2188</v>
      </c>
      <c r="G979" s="35">
        <v>0</v>
      </c>
      <c r="H979" s="74">
        <v>94259</v>
      </c>
      <c r="I979" s="33" t="s">
        <v>42</v>
      </c>
      <c r="J979" s="34">
        <v>605950.66</v>
      </c>
      <c r="K979" s="33" t="s">
        <v>43</v>
      </c>
      <c r="L979" s="33" t="s">
        <v>292</v>
      </c>
      <c r="M979" s="33" t="s">
        <v>59</v>
      </c>
      <c r="N979" s="33" t="s">
        <v>45</v>
      </c>
      <c r="O979" s="33" t="s">
        <v>45</v>
      </c>
      <c r="P979" s="33" t="s">
        <v>45</v>
      </c>
      <c r="Q979" s="33" t="s">
        <v>45</v>
      </c>
      <c r="R979" s="33" t="s">
        <v>45</v>
      </c>
      <c r="S979" s="33" t="s">
        <v>45</v>
      </c>
      <c r="T979" s="33" t="s">
        <v>46</v>
      </c>
      <c r="U979" s="33" t="s">
        <v>293</v>
      </c>
      <c r="V979" s="33" t="s">
        <v>60</v>
      </c>
      <c r="W979" s="33" t="s">
        <v>48</v>
      </c>
      <c r="X979" s="33" t="s">
        <v>48</v>
      </c>
      <c r="Y979" s="33" t="s">
        <v>48</v>
      </c>
      <c r="Z979" s="33" t="s">
        <v>48</v>
      </c>
      <c r="AA979" s="33" t="s">
        <v>48</v>
      </c>
      <c r="AB979" s="33" t="s">
        <v>48</v>
      </c>
      <c r="AC979" s="33" t="s">
        <v>123</v>
      </c>
      <c r="AD979" s="33" t="s">
        <v>123</v>
      </c>
    </row>
    <row r="980" spans="1:30" ht="36">
      <c r="A980" s="33" t="s">
        <v>2083</v>
      </c>
      <c r="B980" s="33" t="s">
        <v>41</v>
      </c>
      <c r="C980" s="33" t="s">
        <v>2184</v>
      </c>
      <c r="D980" s="33">
        <v>45106</v>
      </c>
      <c r="E980" s="33" t="s">
        <v>2185</v>
      </c>
      <c r="F980" s="33" t="s">
        <v>2189</v>
      </c>
      <c r="G980" s="35">
        <v>0</v>
      </c>
      <c r="H980" s="74">
        <v>71500</v>
      </c>
      <c r="I980" s="33" t="s">
        <v>42</v>
      </c>
      <c r="J980" s="34">
        <v>677450.66</v>
      </c>
      <c r="K980" s="33" t="s">
        <v>43</v>
      </c>
      <c r="L980" s="33" t="s">
        <v>292</v>
      </c>
      <c r="M980" s="33" t="s">
        <v>59</v>
      </c>
      <c r="N980" s="33" t="s">
        <v>45</v>
      </c>
      <c r="O980" s="33" t="s">
        <v>45</v>
      </c>
      <c r="P980" s="33" t="s">
        <v>45</v>
      </c>
      <c r="Q980" s="33" t="s">
        <v>45</v>
      </c>
      <c r="R980" s="33" t="s">
        <v>45</v>
      </c>
      <c r="S980" s="33" t="s">
        <v>45</v>
      </c>
      <c r="T980" s="33" t="s">
        <v>46</v>
      </c>
      <c r="U980" s="33" t="s">
        <v>293</v>
      </c>
      <c r="V980" s="33" t="s">
        <v>60</v>
      </c>
      <c r="W980" s="33" t="s">
        <v>48</v>
      </c>
      <c r="X980" s="33" t="s">
        <v>48</v>
      </c>
      <c r="Y980" s="33" t="s">
        <v>48</v>
      </c>
      <c r="Z980" s="33" t="s">
        <v>48</v>
      </c>
      <c r="AA980" s="33" t="s">
        <v>48</v>
      </c>
      <c r="AB980" s="33" t="s">
        <v>48</v>
      </c>
      <c r="AC980" s="33" t="s">
        <v>123</v>
      </c>
      <c r="AD980" s="33" t="s">
        <v>123</v>
      </c>
    </row>
    <row r="981" spans="1:30" ht="36">
      <c r="A981" s="33" t="s">
        <v>2083</v>
      </c>
      <c r="B981" s="33" t="s">
        <v>41</v>
      </c>
      <c r="C981" s="33" t="s">
        <v>2086</v>
      </c>
      <c r="D981" s="33">
        <v>44629</v>
      </c>
      <c r="E981" s="33" t="s">
        <v>381</v>
      </c>
      <c r="F981" s="33" t="s">
        <v>2106</v>
      </c>
      <c r="G981" s="35">
        <v>0</v>
      </c>
      <c r="H981" s="74">
        <v>93300</v>
      </c>
      <c r="I981" s="33" t="s">
        <v>42</v>
      </c>
      <c r="J981" s="34">
        <v>93300</v>
      </c>
      <c r="K981" s="33" t="s">
        <v>43</v>
      </c>
      <c r="L981" s="33" t="s">
        <v>54</v>
      </c>
      <c r="M981" s="33" t="s">
        <v>59</v>
      </c>
      <c r="N981" s="33" t="s">
        <v>45</v>
      </c>
      <c r="O981" s="33" t="s">
        <v>45</v>
      </c>
      <c r="P981" s="33" t="s">
        <v>45</v>
      </c>
      <c r="Q981" s="33" t="s">
        <v>45</v>
      </c>
      <c r="R981" s="33" t="s">
        <v>45</v>
      </c>
      <c r="S981" s="33" t="s">
        <v>45</v>
      </c>
      <c r="T981" s="33" t="s">
        <v>46</v>
      </c>
      <c r="U981" s="33" t="s">
        <v>55</v>
      </c>
      <c r="V981" s="33" t="s">
        <v>60</v>
      </c>
      <c r="W981" s="33" t="s">
        <v>48</v>
      </c>
      <c r="X981" s="33" t="s">
        <v>48</v>
      </c>
      <c r="Y981" s="33" t="s">
        <v>48</v>
      </c>
      <c r="Z981" s="33" t="s">
        <v>48</v>
      </c>
      <c r="AA981" s="33" t="s">
        <v>48</v>
      </c>
      <c r="AB981" s="33" t="s">
        <v>48</v>
      </c>
      <c r="AC981" s="33" t="s">
        <v>123</v>
      </c>
      <c r="AD981" s="33" t="s">
        <v>123</v>
      </c>
    </row>
    <row r="982" spans="1:30" ht="36">
      <c r="A982" s="33" t="s">
        <v>2083</v>
      </c>
      <c r="B982" s="33" t="s">
        <v>41</v>
      </c>
      <c r="C982" s="33" t="s">
        <v>2107</v>
      </c>
      <c r="D982" s="33">
        <v>42367</v>
      </c>
      <c r="E982" s="33" t="s">
        <v>119</v>
      </c>
      <c r="F982" s="33" t="s">
        <v>2108</v>
      </c>
      <c r="G982" s="35">
        <v>0</v>
      </c>
      <c r="H982" s="74">
        <v>43312.5</v>
      </c>
      <c r="I982" s="33" t="s">
        <v>42</v>
      </c>
      <c r="J982" s="34">
        <v>43312.5</v>
      </c>
      <c r="K982" s="33" t="s">
        <v>43</v>
      </c>
      <c r="L982" s="33" t="s">
        <v>96</v>
      </c>
      <c r="M982" s="33" t="s">
        <v>59</v>
      </c>
      <c r="N982" s="33" t="s">
        <v>45</v>
      </c>
      <c r="O982" s="33" t="s">
        <v>45</v>
      </c>
      <c r="P982" s="33" t="s">
        <v>45</v>
      </c>
      <c r="Q982" s="33" t="s">
        <v>45</v>
      </c>
      <c r="R982" s="33" t="s">
        <v>45</v>
      </c>
      <c r="S982" s="33" t="s">
        <v>45</v>
      </c>
      <c r="T982" s="33" t="s">
        <v>46</v>
      </c>
      <c r="U982" s="33" t="s">
        <v>97</v>
      </c>
      <c r="V982" s="33" t="s">
        <v>60</v>
      </c>
      <c r="W982" s="33" t="s">
        <v>48</v>
      </c>
      <c r="X982" s="33" t="s">
        <v>48</v>
      </c>
      <c r="Y982" s="33" t="s">
        <v>48</v>
      </c>
      <c r="Z982" s="33" t="s">
        <v>48</v>
      </c>
      <c r="AA982" s="33" t="s">
        <v>48</v>
      </c>
      <c r="AB982" s="33" t="s">
        <v>48</v>
      </c>
      <c r="AC982" s="33" t="s">
        <v>123</v>
      </c>
      <c r="AD982" s="33" t="s">
        <v>123</v>
      </c>
    </row>
    <row r="983" spans="1:30" ht="36">
      <c r="A983" s="33" t="s">
        <v>2083</v>
      </c>
      <c r="B983" s="33" t="s">
        <v>41</v>
      </c>
      <c r="C983" s="33" t="s">
        <v>2107</v>
      </c>
      <c r="D983" s="33">
        <v>42367</v>
      </c>
      <c r="E983" s="33" t="s">
        <v>119</v>
      </c>
      <c r="F983" s="33" t="s">
        <v>2109</v>
      </c>
      <c r="G983" s="35">
        <v>0</v>
      </c>
      <c r="H983" s="74">
        <v>43312.5</v>
      </c>
      <c r="I983" s="33" t="s">
        <v>42</v>
      </c>
      <c r="J983" s="34">
        <v>43312.5</v>
      </c>
      <c r="K983" s="33" t="s">
        <v>43</v>
      </c>
      <c r="L983" s="33" t="s">
        <v>146</v>
      </c>
      <c r="M983" s="33" t="s">
        <v>59</v>
      </c>
      <c r="N983" s="33" t="s">
        <v>45</v>
      </c>
      <c r="O983" s="33" t="s">
        <v>45</v>
      </c>
      <c r="P983" s="33" t="s">
        <v>45</v>
      </c>
      <c r="Q983" s="33" t="s">
        <v>45</v>
      </c>
      <c r="R983" s="33" t="s">
        <v>45</v>
      </c>
      <c r="S983" s="33" t="s">
        <v>45</v>
      </c>
      <c r="T983" s="33" t="s">
        <v>46</v>
      </c>
      <c r="U983" s="33" t="s">
        <v>1567</v>
      </c>
      <c r="V983" s="33" t="s">
        <v>60</v>
      </c>
      <c r="W983" s="33" t="s">
        <v>48</v>
      </c>
      <c r="X983" s="33" t="s">
        <v>48</v>
      </c>
      <c r="Y983" s="33" t="s">
        <v>48</v>
      </c>
      <c r="Z983" s="33" t="s">
        <v>48</v>
      </c>
      <c r="AA983" s="33" t="s">
        <v>48</v>
      </c>
      <c r="AB983" s="33" t="s">
        <v>48</v>
      </c>
      <c r="AC983" s="33" t="s">
        <v>123</v>
      </c>
      <c r="AD983" s="33" t="s">
        <v>123</v>
      </c>
    </row>
    <row r="984" spans="1:30" ht="36">
      <c r="A984" s="33" t="s">
        <v>2083</v>
      </c>
      <c r="B984" s="33" t="s">
        <v>41</v>
      </c>
      <c r="C984" s="33" t="s">
        <v>2110</v>
      </c>
      <c r="D984" s="33">
        <v>40190</v>
      </c>
      <c r="E984" s="33" t="s">
        <v>138</v>
      </c>
      <c r="F984" s="33" t="s">
        <v>2111</v>
      </c>
      <c r="G984" s="35">
        <v>0</v>
      </c>
      <c r="H984" s="74">
        <v>31532.6</v>
      </c>
      <c r="I984" s="33" t="s">
        <v>42</v>
      </c>
      <c r="J984" s="34">
        <v>31532.6</v>
      </c>
      <c r="K984" s="33" t="s">
        <v>43</v>
      </c>
      <c r="L984" s="33" t="s">
        <v>976</v>
      </c>
      <c r="M984" s="33" t="s">
        <v>59</v>
      </c>
      <c r="N984" s="33" t="s">
        <v>45</v>
      </c>
      <c r="O984" s="33" t="s">
        <v>45</v>
      </c>
      <c r="P984" s="33" t="s">
        <v>45</v>
      </c>
      <c r="Q984" s="33" t="s">
        <v>45</v>
      </c>
      <c r="R984" s="33" t="s">
        <v>45</v>
      </c>
      <c r="S984" s="33" t="s">
        <v>45</v>
      </c>
      <c r="T984" s="33" t="s">
        <v>46</v>
      </c>
      <c r="U984" s="33" t="s">
        <v>977</v>
      </c>
      <c r="V984" s="33" t="s">
        <v>60</v>
      </c>
      <c r="W984" s="33" t="s">
        <v>48</v>
      </c>
      <c r="X984" s="33" t="s">
        <v>48</v>
      </c>
      <c r="Y984" s="33" t="s">
        <v>48</v>
      </c>
      <c r="Z984" s="33" t="s">
        <v>48</v>
      </c>
      <c r="AA984" s="33" t="s">
        <v>48</v>
      </c>
      <c r="AB984" s="33" t="s">
        <v>48</v>
      </c>
      <c r="AC984" s="33" t="s">
        <v>123</v>
      </c>
      <c r="AD984" s="33" t="s">
        <v>123</v>
      </c>
    </row>
    <row r="985" spans="1:30" ht="72">
      <c r="A985" s="33" t="s">
        <v>2083</v>
      </c>
      <c r="B985" s="33" t="s">
        <v>41</v>
      </c>
      <c r="C985" s="33" t="s">
        <v>2089</v>
      </c>
      <c r="D985" s="33">
        <v>43292</v>
      </c>
      <c r="E985" s="33" t="s">
        <v>316</v>
      </c>
      <c r="F985" s="33" t="s">
        <v>2090</v>
      </c>
      <c r="G985" s="35">
        <v>0</v>
      </c>
      <c r="H985" s="74">
        <v>15307</v>
      </c>
      <c r="I985" s="33" t="s">
        <v>42</v>
      </c>
      <c r="J985" s="34">
        <v>15307</v>
      </c>
      <c r="K985" s="33" t="s">
        <v>221</v>
      </c>
      <c r="L985" s="33" t="s">
        <v>221</v>
      </c>
      <c r="M985" s="33" t="s">
        <v>59</v>
      </c>
      <c r="N985" s="33" t="s">
        <v>89</v>
      </c>
      <c r="O985" s="33" t="s">
        <v>45</v>
      </c>
      <c r="P985" s="33" t="s">
        <v>45</v>
      </c>
      <c r="Q985" s="33" t="s">
        <v>45</v>
      </c>
      <c r="R985" s="33" t="s">
        <v>45</v>
      </c>
      <c r="S985" s="33" t="s">
        <v>45</v>
      </c>
      <c r="T985" s="33" t="s">
        <v>222</v>
      </c>
      <c r="U985" s="33" t="s">
        <v>222</v>
      </c>
      <c r="V985" s="33" t="s">
        <v>60</v>
      </c>
      <c r="W985" s="33" t="s">
        <v>91</v>
      </c>
      <c r="X985" s="33" t="s">
        <v>48</v>
      </c>
      <c r="Y985" s="33" t="s">
        <v>48</v>
      </c>
      <c r="Z985" s="33" t="s">
        <v>48</v>
      </c>
      <c r="AA985" s="33" t="s">
        <v>48</v>
      </c>
      <c r="AB985" s="33" t="s">
        <v>48</v>
      </c>
      <c r="AC985" s="33" t="s">
        <v>123</v>
      </c>
      <c r="AD985" s="33" t="s">
        <v>123</v>
      </c>
    </row>
    <row r="986" spans="1:30" ht="72">
      <c r="A986" s="33" t="s">
        <v>2083</v>
      </c>
      <c r="B986" s="33" t="s">
        <v>41</v>
      </c>
      <c r="C986" s="33" t="s">
        <v>2089</v>
      </c>
      <c r="D986" s="33">
        <v>43292</v>
      </c>
      <c r="E986" s="33" t="s">
        <v>316</v>
      </c>
      <c r="F986" s="33" t="s">
        <v>2091</v>
      </c>
      <c r="G986" s="35">
        <v>0</v>
      </c>
      <c r="H986" s="74">
        <v>1490</v>
      </c>
      <c r="I986" s="33" t="s">
        <v>42</v>
      </c>
      <c r="J986" s="34">
        <v>16797</v>
      </c>
      <c r="K986" s="33" t="s">
        <v>221</v>
      </c>
      <c r="L986" s="33" t="s">
        <v>221</v>
      </c>
      <c r="M986" s="33" t="s">
        <v>59</v>
      </c>
      <c r="N986" s="33" t="s">
        <v>89</v>
      </c>
      <c r="O986" s="33" t="s">
        <v>45</v>
      </c>
      <c r="P986" s="33" t="s">
        <v>45</v>
      </c>
      <c r="Q986" s="33" t="s">
        <v>45</v>
      </c>
      <c r="R986" s="33" t="s">
        <v>45</v>
      </c>
      <c r="S986" s="33" t="s">
        <v>45</v>
      </c>
      <c r="T986" s="33" t="s">
        <v>222</v>
      </c>
      <c r="U986" s="33" t="s">
        <v>222</v>
      </c>
      <c r="V986" s="33" t="s">
        <v>60</v>
      </c>
      <c r="W986" s="33" t="s">
        <v>91</v>
      </c>
      <c r="X986" s="33" t="s">
        <v>48</v>
      </c>
      <c r="Y986" s="33" t="s">
        <v>48</v>
      </c>
      <c r="Z986" s="33" t="s">
        <v>48</v>
      </c>
      <c r="AA986" s="33" t="s">
        <v>48</v>
      </c>
      <c r="AB986" s="33" t="s">
        <v>48</v>
      </c>
      <c r="AC986" s="33" t="s">
        <v>123</v>
      </c>
      <c r="AD986" s="33" t="s">
        <v>123</v>
      </c>
    </row>
    <row r="988" spans="1:30" ht="36">
      <c r="A988" s="33" t="s">
        <v>2192</v>
      </c>
      <c r="B988" s="33" t="s">
        <v>41</v>
      </c>
      <c r="C988" s="33" t="s">
        <v>2205</v>
      </c>
      <c r="D988" s="33">
        <v>585</v>
      </c>
      <c r="E988" s="33" t="s">
        <v>71</v>
      </c>
      <c r="F988" s="33" t="s">
        <v>2206</v>
      </c>
      <c r="G988" s="74">
        <v>115398</v>
      </c>
      <c r="H988" s="35">
        <v>0</v>
      </c>
      <c r="I988" s="33" t="s">
        <v>51</v>
      </c>
      <c r="J988" s="35">
        <v>0</v>
      </c>
      <c r="K988" s="33" t="s">
        <v>43</v>
      </c>
      <c r="L988" s="33" t="s">
        <v>44</v>
      </c>
      <c r="M988" s="33" t="s">
        <v>59</v>
      </c>
      <c r="N988" s="33" t="s">
        <v>45</v>
      </c>
      <c r="O988" s="33" t="s">
        <v>45</v>
      </c>
      <c r="P988" s="33" t="s">
        <v>45</v>
      </c>
      <c r="Q988" s="33" t="s">
        <v>45</v>
      </c>
      <c r="R988" s="33" t="s">
        <v>45</v>
      </c>
      <c r="S988" s="33" t="s">
        <v>45</v>
      </c>
      <c r="T988" s="33" t="s">
        <v>46</v>
      </c>
      <c r="U988" s="33" t="s">
        <v>1210</v>
      </c>
      <c r="V988" s="33" t="s">
        <v>60</v>
      </c>
      <c r="W988" s="33" t="s">
        <v>48</v>
      </c>
      <c r="X988" s="33" t="s">
        <v>48</v>
      </c>
      <c r="Y988" s="33" t="s">
        <v>48</v>
      </c>
      <c r="Z988" s="33" t="s">
        <v>48</v>
      </c>
      <c r="AA988" s="33" t="s">
        <v>48</v>
      </c>
      <c r="AB988" s="33" t="s">
        <v>48</v>
      </c>
      <c r="AC988" s="33" t="s">
        <v>123</v>
      </c>
      <c r="AD988" s="33" t="s">
        <v>123</v>
      </c>
    </row>
    <row r="989" spans="1:30" ht="36">
      <c r="A989" s="33" t="s">
        <v>2192</v>
      </c>
      <c r="B989" s="33" t="s">
        <v>41</v>
      </c>
      <c r="C989" s="33" t="s">
        <v>2195</v>
      </c>
      <c r="D989" s="33">
        <v>1742</v>
      </c>
      <c r="E989" s="33" t="s">
        <v>127</v>
      </c>
      <c r="F989" s="33" t="s">
        <v>2207</v>
      </c>
      <c r="G989" s="35">
        <v>0</v>
      </c>
      <c r="H989" s="74">
        <v>17144</v>
      </c>
      <c r="I989" s="33" t="s">
        <v>42</v>
      </c>
      <c r="J989" s="34">
        <v>389217.44</v>
      </c>
      <c r="K989" s="33" t="s">
        <v>43</v>
      </c>
      <c r="L989" s="33" t="s">
        <v>52</v>
      </c>
      <c r="M989" s="33" t="s">
        <v>59</v>
      </c>
      <c r="N989" s="33" t="s">
        <v>45</v>
      </c>
      <c r="O989" s="33" t="s">
        <v>45</v>
      </c>
      <c r="P989" s="33" t="s">
        <v>45</v>
      </c>
      <c r="Q989" s="33" t="s">
        <v>45</v>
      </c>
      <c r="R989" s="33" t="s">
        <v>45</v>
      </c>
      <c r="S989" s="33" t="s">
        <v>45</v>
      </c>
      <c r="T989" s="33" t="s">
        <v>46</v>
      </c>
      <c r="U989" s="33" t="s">
        <v>53</v>
      </c>
      <c r="V989" s="33" t="s">
        <v>60</v>
      </c>
      <c r="W989" s="33" t="s">
        <v>48</v>
      </c>
      <c r="X989" s="33" t="s">
        <v>48</v>
      </c>
      <c r="Y989" s="33" t="s">
        <v>48</v>
      </c>
      <c r="Z989" s="33" t="s">
        <v>48</v>
      </c>
      <c r="AA989" s="33" t="s">
        <v>48</v>
      </c>
      <c r="AB989" s="33" t="s">
        <v>48</v>
      </c>
      <c r="AC989" s="33" t="s">
        <v>123</v>
      </c>
      <c r="AD989" s="33" t="s">
        <v>123</v>
      </c>
    </row>
    <row r="990" spans="1:30" ht="36">
      <c r="A990" s="33" t="s">
        <v>2192</v>
      </c>
      <c r="B990" s="33" t="s">
        <v>41</v>
      </c>
      <c r="C990" s="33" t="s">
        <v>2195</v>
      </c>
      <c r="D990" s="33">
        <v>1742</v>
      </c>
      <c r="E990" s="33" t="s">
        <v>127</v>
      </c>
      <c r="F990" s="33" t="s">
        <v>2208</v>
      </c>
      <c r="G990" s="35">
        <v>0</v>
      </c>
      <c r="H990" s="74">
        <v>41423.519999999997</v>
      </c>
      <c r="I990" s="33" t="s">
        <v>42</v>
      </c>
      <c r="J990" s="34">
        <v>430640.96</v>
      </c>
      <c r="K990" s="33" t="s">
        <v>43</v>
      </c>
      <c r="L990" s="33" t="s">
        <v>52</v>
      </c>
      <c r="M990" s="33" t="s">
        <v>59</v>
      </c>
      <c r="N990" s="33" t="s">
        <v>45</v>
      </c>
      <c r="O990" s="33" t="s">
        <v>45</v>
      </c>
      <c r="P990" s="33" t="s">
        <v>45</v>
      </c>
      <c r="Q990" s="33" t="s">
        <v>45</v>
      </c>
      <c r="R990" s="33" t="s">
        <v>45</v>
      </c>
      <c r="S990" s="33" t="s">
        <v>45</v>
      </c>
      <c r="T990" s="33" t="s">
        <v>46</v>
      </c>
      <c r="U990" s="33" t="s">
        <v>53</v>
      </c>
      <c r="V990" s="33" t="s">
        <v>60</v>
      </c>
      <c r="W990" s="33" t="s">
        <v>48</v>
      </c>
      <c r="X990" s="33" t="s">
        <v>48</v>
      </c>
      <c r="Y990" s="33" t="s">
        <v>48</v>
      </c>
      <c r="Z990" s="33" t="s">
        <v>48</v>
      </c>
      <c r="AA990" s="33" t="s">
        <v>48</v>
      </c>
      <c r="AB990" s="33" t="s">
        <v>48</v>
      </c>
      <c r="AC990" s="33" t="s">
        <v>123</v>
      </c>
      <c r="AD990" s="33" t="s">
        <v>123</v>
      </c>
    </row>
    <row r="991" spans="1:30" ht="36">
      <c r="A991" s="33" t="s">
        <v>2192</v>
      </c>
      <c r="B991" s="33" t="s">
        <v>41</v>
      </c>
      <c r="C991" s="33" t="s">
        <v>2209</v>
      </c>
      <c r="D991" s="33">
        <v>3003</v>
      </c>
      <c r="E991" s="33" t="s">
        <v>120</v>
      </c>
      <c r="F991" s="33" t="s">
        <v>2207</v>
      </c>
      <c r="G991" s="35">
        <v>0</v>
      </c>
      <c r="H991" s="77">
        <v>43.5</v>
      </c>
      <c r="I991" s="33" t="s">
        <v>42</v>
      </c>
      <c r="J991" s="34">
        <v>430684.46</v>
      </c>
      <c r="K991" s="33" t="s">
        <v>43</v>
      </c>
      <c r="L991" s="33" t="s">
        <v>52</v>
      </c>
      <c r="M991" s="33" t="s">
        <v>59</v>
      </c>
      <c r="N991" s="33" t="s">
        <v>45</v>
      </c>
      <c r="O991" s="33" t="s">
        <v>45</v>
      </c>
      <c r="P991" s="33" t="s">
        <v>45</v>
      </c>
      <c r="Q991" s="33" t="s">
        <v>45</v>
      </c>
      <c r="R991" s="33" t="s">
        <v>45</v>
      </c>
      <c r="S991" s="33" t="s">
        <v>45</v>
      </c>
      <c r="T991" s="33" t="s">
        <v>46</v>
      </c>
      <c r="U991" s="33" t="s">
        <v>53</v>
      </c>
      <c r="V991" s="33" t="s">
        <v>60</v>
      </c>
      <c r="W991" s="33" t="s">
        <v>48</v>
      </c>
      <c r="X991" s="33" t="s">
        <v>48</v>
      </c>
      <c r="Y991" s="33" t="s">
        <v>48</v>
      </c>
      <c r="Z991" s="33" t="s">
        <v>48</v>
      </c>
      <c r="AA991" s="33" t="s">
        <v>48</v>
      </c>
      <c r="AB991" s="33" t="s">
        <v>48</v>
      </c>
      <c r="AC991" s="33" t="s">
        <v>123</v>
      </c>
      <c r="AD991" s="33" t="s">
        <v>123</v>
      </c>
    </row>
    <row r="992" spans="1:30" ht="36">
      <c r="A992" s="33" t="s">
        <v>2192</v>
      </c>
      <c r="B992" s="33" t="s">
        <v>41</v>
      </c>
      <c r="C992" s="33" t="s">
        <v>2205</v>
      </c>
      <c r="D992" s="33">
        <v>584</v>
      </c>
      <c r="E992" s="33" t="s">
        <v>182</v>
      </c>
      <c r="F992" s="33" t="s">
        <v>2210</v>
      </c>
      <c r="G992" s="74">
        <v>86033.2</v>
      </c>
      <c r="H992" s="35">
        <v>0</v>
      </c>
      <c r="I992" s="33" t="s">
        <v>42</v>
      </c>
      <c r="J992" s="34">
        <v>3483064.94</v>
      </c>
      <c r="K992" s="33" t="s">
        <v>43</v>
      </c>
      <c r="L992" s="33" t="s">
        <v>49</v>
      </c>
      <c r="M992" s="33" t="s">
        <v>59</v>
      </c>
      <c r="N992" s="33" t="s">
        <v>45</v>
      </c>
      <c r="O992" s="33" t="s">
        <v>45</v>
      </c>
      <c r="P992" s="33" t="s">
        <v>45</v>
      </c>
      <c r="Q992" s="33" t="s">
        <v>45</v>
      </c>
      <c r="R992" s="33" t="s">
        <v>45</v>
      </c>
      <c r="S992" s="33" t="s">
        <v>45</v>
      </c>
      <c r="T992" s="33" t="s">
        <v>46</v>
      </c>
      <c r="U992" s="33" t="s">
        <v>50</v>
      </c>
      <c r="V992" s="33" t="s">
        <v>60</v>
      </c>
      <c r="W992" s="33" t="s">
        <v>48</v>
      </c>
      <c r="X992" s="33" t="s">
        <v>48</v>
      </c>
      <c r="Y992" s="33" t="s">
        <v>48</v>
      </c>
      <c r="Z992" s="33" t="s">
        <v>48</v>
      </c>
      <c r="AA992" s="33" t="s">
        <v>48</v>
      </c>
      <c r="AB992" s="33" t="s">
        <v>48</v>
      </c>
      <c r="AC992" s="33" t="s">
        <v>123</v>
      </c>
      <c r="AD992" s="33" t="s">
        <v>123</v>
      </c>
    </row>
    <row r="993" spans="1:30" ht="36">
      <c r="A993" s="33" t="s">
        <v>2192</v>
      </c>
      <c r="B993" s="33" t="s">
        <v>41</v>
      </c>
      <c r="C993" s="33" t="s">
        <v>2195</v>
      </c>
      <c r="D993" s="33">
        <v>1742</v>
      </c>
      <c r="E993" s="33" t="s">
        <v>127</v>
      </c>
      <c r="F993" s="33" t="s">
        <v>2211</v>
      </c>
      <c r="G993" s="35">
        <v>0</v>
      </c>
      <c r="H993" s="74">
        <v>42248.18</v>
      </c>
      <c r="I993" s="33" t="s">
        <v>42</v>
      </c>
      <c r="J993" s="34">
        <v>3525313.12</v>
      </c>
      <c r="K993" s="33" t="s">
        <v>43</v>
      </c>
      <c r="L993" s="33" t="s">
        <v>49</v>
      </c>
      <c r="M993" s="33" t="s">
        <v>59</v>
      </c>
      <c r="N993" s="33" t="s">
        <v>45</v>
      </c>
      <c r="O993" s="33" t="s">
        <v>45</v>
      </c>
      <c r="P993" s="33" t="s">
        <v>45</v>
      </c>
      <c r="Q993" s="33" t="s">
        <v>45</v>
      </c>
      <c r="R993" s="33" t="s">
        <v>45</v>
      </c>
      <c r="S993" s="33" t="s">
        <v>45</v>
      </c>
      <c r="T993" s="33" t="s">
        <v>46</v>
      </c>
      <c r="U993" s="33" t="s">
        <v>50</v>
      </c>
      <c r="V993" s="33" t="s">
        <v>60</v>
      </c>
      <c r="W993" s="33" t="s">
        <v>48</v>
      </c>
      <c r="X993" s="33" t="s">
        <v>48</v>
      </c>
      <c r="Y993" s="33" t="s">
        <v>48</v>
      </c>
      <c r="Z993" s="33" t="s">
        <v>48</v>
      </c>
      <c r="AA993" s="33" t="s">
        <v>48</v>
      </c>
      <c r="AB993" s="33" t="s">
        <v>48</v>
      </c>
      <c r="AC993" s="33" t="s">
        <v>123</v>
      </c>
      <c r="AD993" s="33" t="s">
        <v>123</v>
      </c>
    </row>
    <row r="994" spans="1:30" ht="36">
      <c r="A994" s="33" t="s">
        <v>2192</v>
      </c>
      <c r="B994" s="33" t="s">
        <v>41</v>
      </c>
      <c r="C994" s="33" t="s">
        <v>2195</v>
      </c>
      <c r="D994" s="33">
        <v>1742</v>
      </c>
      <c r="E994" s="33" t="s">
        <v>127</v>
      </c>
      <c r="F994" s="33" t="s">
        <v>2212</v>
      </c>
      <c r="G994" s="35">
        <v>0</v>
      </c>
      <c r="H994" s="74">
        <v>310000</v>
      </c>
      <c r="I994" s="33" t="s">
        <v>42</v>
      </c>
      <c r="J994" s="34">
        <v>3835313.12</v>
      </c>
      <c r="K994" s="33" t="s">
        <v>43</v>
      </c>
      <c r="L994" s="33" t="s">
        <v>49</v>
      </c>
      <c r="M994" s="33" t="s">
        <v>59</v>
      </c>
      <c r="N994" s="33" t="s">
        <v>45</v>
      </c>
      <c r="O994" s="33" t="s">
        <v>45</v>
      </c>
      <c r="P994" s="33" t="s">
        <v>45</v>
      </c>
      <c r="Q994" s="33" t="s">
        <v>45</v>
      </c>
      <c r="R994" s="33" t="s">
        <v>45</v>
      </c>
      <c r="S994" s="33" t="s">
        <v>45</v>
      </c>
      <c r="T994" s="33" t="s">
        <v>46</v>
      </c>
      <c r="U994" s="33" t="s">
        <v>50</v>
      </c>
      <c r="V994" s="33" t="s">
        <v>60</v>
      </c>
      <c r="W994" s="33" t="s">
        <v>48</v>
      </c>
      <c r="X994" s="33" t="s">
        <v>48</v>
      </c>
      <c r="Y994" s="33" t="s">
        <v>48</v>
      </c>
      <c r="Z994" s="33" t="s">
        <v>48</v>
      </c>
      <c r="AA994" s="33" t="s">
        <v>48</v>
      </c>
      <c r="AB994" s="33" t="s">
        <v>48</v>
      </c>
      <c r="AC994" s="33" t="s">
        <v>123</v>
      </c>
      <c r="AD994" s="33" t="s">
        <v>123</v>
      </c>
    </row>
    <row r="995" spans="1:30" ht="36">
      <c r="A995" s="33" t="s">
        <v>2192</v>
      </c>
      <c r="B995" s="33" t="s">
        <v>41</v>
      </c>
      <c r="C995" s="33" t="s">
        <v>2195</v>
      </c>
      <c r="D995" s="33">
        <v>1742</v>
      </c>
      <c r="E995" s="33" t="s">
        <v>127</v>
      </c>
      <c r="F995" s="33" t="s">
        <v>1260</v>
      </c>
      <c r="G995" s="35">
        <v>0</v>
      </c>
      <c r="H995" s="74">
        <v>8969</v>
      </c>
      <c r="I995" s="33" t="s">
        <v>42</v>
      </c>
      <c r="J995" s="34">
        <v>3844282.12</v>
      </c>
      <c r="K995" s="33" t="s">
        <v>43</v>
      </c>
      <c r="L995" s="33" t="s">
        <v>49</v>
      </c>
      <c r="M995" s="33" t="s">
        <v>59</v>
      </c>
      <c r="N995" s="33" t="s">
        <v>45</v>
      </c>
      <c r="O995" s="33" t="s">
        <v>45</v>
      </c>
      <c r="P995" s="33" t="s">
        <v>45</v>
      </c>
      <c r="Q995" s="33" t="s">
        <v>45</v>
      </c>
      <c r="R995" s="33" t="s">
        <v>45</v>
      </c>
      <c r="S995" s="33" t="s">
        <v>45</v>
      </c>
      <c r="T995" s="33" t="s">
        <v>46</v>
      </c>
      <c r="U995" s="33" t="s">
        <v>50</v>
      </c>
      <c r="V995" s="33" t="s">
        <v>60</v>
      </c>
      <c r="W995" s="33" t="s">
        <v>48</v>
      </c>
      <c r="X995" s="33" t="s">
        <v>48</v>
      </c>
      <c r="Y995" s="33" t="s">
        <v>48</v>
      </c>
      <c r="Z995" s="33" t="s">
        <v>48</v>
      </c>
      <c r="AA995" s="33" t="s">
        <v>48</v>
      </c>
      <c r="AB995" s="33" t="s">
        <v>48</v>
      </c>
      <c r="AC995" s="33" t="s">
        <v>123</v>
      </c>
      <c r="AD995" s="33" t="s">
        <v>123</v>
      </c>
    </row>
    <row r="996" spans="1:30" ht="36">
      <c r="A996" s="33" t="s">
        <v>2192</v>
      </c>
      <c r="B996" s="33" t="s">
        <v>41</v>
      </c>
      <c r="C996" s="33" t="s">
        <v>2195</v>
      </c>
      <c r="D996" s="33">
        <v>1742</v>
      </c>
      <c r="E996" s="33" t="s">
        <v>127</v>
      </c>
      <c r="F996" s="33" t="s">
        <v>2186</v>
      </c>
      <c r="G996" s="35">
        <v>0</v>
      </c>
      <c r="H996" s="74">
        <v>114166.67</v>
      </c>
      <c r="I996" s="33" t="s">
        <v>42</v>
      </c>
      <c r="J996" s="34">
        <v>3958448.79</v>
      </c>
      <c r="K996" s="33" t="s">
        <v>43</v>
      </c>
      <c r="L996" s="33" t="s">
        <v>49</v>
      </c>
      <c r="M996" s="33" t="s">
        <v>59</v>
      </c>
      <c r="N996" s="33" t="s">
        <v>45</v>
      </c>
      <c r="O996" s="33" t="s">
        <v>45</v>
      </c>
      <c r="P996" s="33" t="s">
        <v>45</v>
      </c>
      <c r="Q996" s="33" t="s">
        <v>45</v>
      </c>
      <c r="R996" s="33" t="s">
        <v>45</v>
      </c>
      <c r="S996" s="33" t="s">
        <v>45</v>
      </c>
      <c r="T996" s="33" t="s">
        <v>46</v>
      </c>
      <c r="U996" s="33" t="s">
        <v>50</v>
      </c>
      <c r="V996" s="33" t="s">
        <v>60</v>
      </c>
      <c r="W996" s="33" t="s">
        <v>48</v>
      </c>
      <c r="X996" s="33" t="s">
        <v>48</v>
      </c>
      <c r="Y996" s="33" t="s">
        <v>48</v>
      </c>
      <c r="Z996" s="33" t="s">
        <v>48</v>
      </c>
      <c r="AA996" s="33" t="s">
        <v>48</v>
      </c>
      <c r="AB996" s="33" t="s">
        <v>48</v>
      </c>
      <c r="AC996" s="33" t="s">
        <v>123</v>
      </c>
      <c r="AD996" s="33" t="s">
        <v>123</v>
      </c>
    </row>
    <row r="997" spans="1:30" ht="36">
      <c r="A997" s="33" t="s">
        <v>2192</v>
      </c>
      <c r="B997" s="33" t="s">
        <v>41</v>
      </c>
      <c r="C997" s="33" t="s">
        <v>2202</v>
      </c>
      <c r="D997" s="33">
        <v>1580</v>
      </c>
      <c r="E997" s="33" t="s">
        <v>628</v>
      </c>
      <c r="F997" s="33" t="s">
        <v>2213</v>
      </c>
      <c r="G997" s="74">
        <v>79348.350000000006</v>
      </c>
      <c r="H997" s="35">
        <v>0</v>
      </c>
      <c r="I997" s="33" t="s">
        <v>42</v>
      </c>
      <c r="J997" s="34">
        <v>32851.65</v>
      </c>
      <c r="K997" s="33" t="s">
        <v>43</v>
      </c>
      <c r="L997" s="33" t="s">
        <v>85</v>
      </c>
      <c r="M997" s="33" t="s">
        <v>59</v>
      </c>
      <c r="N997" s="33" t="s">
        <v>45</v>
      </c>
      <c r="O997" s="33" t="s">
        <v>45</v>
      </c>
      <c r="P997" s="33" t="s">
        <v>45</v>
      </c>
      <c r="Q997" s="33" t="s">
        <v>45</v>
      </c>
      <c r="R997" s="33" t="s">
        <v>45</v>
      </c>
      <c r="S997" s="33" t="s">
        <v>45</v>
      </c>
      <c r="T997" s="33" t="s">
        <v>46</v>
      </c>
      <c r="U997" s="33" t="s">
        <v>1120</v>
      </c>
      <c r="V997" s="33" t="s">
        <v>60</v>
      </c>
      <c r="W997" s="33" t="s">
        <v>48</v>
      </c>
      <c r="X997" s="33" t="s">
        <v>48</v>
      </c>
      <c r="Y997" s="33" t="s">
        <v>48</v>
      </c>
      <c r="Z997" s="33" t="s">
        <v>48</v>
      </c>
      <c r="AA997" s="33" t="s">
        <v>48</v>
      </c>
      <c r="AB997" s="33" t="s">
        <v>48</v>
      </c>
      <c r="AC997" s="33" t="s">
        <v>123</v>
      </c>
      <c r="AD997" s="33" t="s">
        <v>123</v>
      </c>
    </row>
    <row r="998" spans="1:30" ht="36">
      <c r="A998" s="33" t="s">
        <v>2192</v>
      </c>
      <c r="B998" s="33" t="s">
        <v>41</v>
      </c>
      <c r="C998" s="33" t="s">
        <v>2195</v>
      </c>
      <c r="D998" s="33">
        <v>1744</v>
      </c>
      <c r="E998" s="33" t="s">
        <v>1299</v>
      </c>
      <c r="F998" s="33" t="s">
        <v>1370</v>
      </c>
      <c r="G998" s="35">
        <v>0</v>
      </c>
      <c r="H998" s="74">
        <v>22500</v>
      </c>
      <c r="I998" s="33" t="s">
        <v>42</v>
      </c>
      <c r="J998" s="34">
        <v>55351.65</v>
      </c>
      <c r="K998" s="33" t="s">
        <v>43</v>
      </c>
      <c r="L998" s="33" t="s">
        <v>85</v>
      </c>
      <c r="M998" s="33" t="s">
        <v>59</v>
      </c>
      <c r="N998" s="33" t="s">
        <v>45</v>
      </c>
      <c r="O998" s="33" t="s">
        <v>45</v>
      </c>
      <c r="P998" s="33" t="s">
        <v>45</v>
      </c>
      <c r="Q998" s="33" t="s">
        <v>45</v>
      </c>
      <c r="R998" s="33" t="s">
        <v>45</v>
      </c>
      <c r="S998" s="33" t="s">
        <v>45</v>
      </c>
      <c r="T998" s="33" t="s">
        <v>46</v>
      </c>
      <c r="U998" s="33" t="s">
        <v>1120</v>
      </c>
      <c r="V998" s="33" t="s">
        <v>60</v>
      </c>
      <c r="W998" s="33" t="s">
        <v>48</v>
      </c>
      <c r="X998" s="33" t="s">
        <v>48</v>
      </c>
      <c r="Y998" s="33" t="s">
        <v>48</v>
      </c>
      <c r="Z998" s="33" t="s">
        <v>48</v>
      </c>
      <c r="AA998" s="33" t="s">
        <v>48</v>
      </c>
      <c r="AB998" s="33" t="s">
        <v>48</v>
      </c>
      <c r="AC998" s="33" t="s">
        <v>123</v>
      </c>
      <c r="AD998" s="33" t="s">
        <v>123</v>
      </c>
    </row>
    <row r="999" spans="1:30" ht="36">
      <c r="A999" s="33" t="s">
        <v>2192</v>
      </c>
      <c r="B999" s="33" t="s">
        <v>41</v>
      </c>
      <c r="C999" s="33" t="s">
        <v>2214</v>
      </c>
      <c r="D999" s="33">
        <v>147</v>
      </c>
      <c r="E999" s="33" t="s">
        <v>121</v>
      </c>
      <c r="F999" s="33" t="s">
        <v>2215</v>
      </c>
      <c r="G999" s="74">
        <v>71500</v>
      </c>
      <c r="H999" s="35">
        <v>0</v>
      </c>
      <c r="I999" s="33" t="s">
        <v>42</v>
      </c>
      <c r="J999" s="34">
        <v>605950.66</v>
      </c>
      <c r="K999" s="33" t="s">
        <v>43</v>
      </c>
      <c r="L999" s="33" t="s">
        <v>292</v>
      </c>
      <c r="M999" s="33" t="s">
        <v>59</v>
      </c>
      <c r="N999" s="33" t="s">
        <v>45</v>
      </c>
      <c r="O999" s="33" t="s">
        <v>45</v>
      </c>
      <c r="P999" s="33" t="s">
        <v>45</v>
      </c>
      <c r="Q999" s="33" t="s">
        <v>45</v>
      </c>
      <c r="R999" s="33" t="s">
        <v>45</v>
      </c>
      <c r="S999" s="33" t="s">
        <v>45</v>
      </c>
      <c r="T999" s="33" t="s">
        <v>46</v>
      </c>
      <c r="U999" s="33" t="s">
        <v>293</v>
      </c>
      <c r="V999" s="33" t="s">
        <v>60</v>
      </c>
      <c r="W999" s="33" t="s">
        <v>48</v>
      </c>
      <c r="X999" s="33" t="s">
        <v>48</v>
      </c>
      <c r="Y999" s="33" t="s">
        <v>48</v>
      </c>
      <c r="Z999" s="33" t="s">
        <v>48</v>
      </c>
      <c r="AA999" s="33" t="s">
        <v>48</v>
      </c>
      <c r="AB999" s="33" t="s">
        <v>48</v>
      </c>
      <c r="AC999" s="33" t="s">
        <v>123</v>
      </c>
      <c r="AD999" s="33" t="s">
        <v>123</v>
      </c>
    </row>
    <row r="1000" spans="1:30" ht="36">
      <c r="A1000" s="33" t="s">
        <v>2192</v>
      </c>
      <c r="B1000" s="33" t="s">
        <v>41</v>
      </c>
      <c r="C1000" s="33" t="s">
        <v>2214</v>
      </c>
      <c r="D1000" s="33">
        <v>147</v>
      </c>
      <c r="E1000" s="33" t="s">
        <v>121</v>
      </c>
      <c r="F1000" s="33" t="s">
        <v>2216</v>
      </c>
      <c r="G1000" s="74">
        <v>94259</v>
      </c>
      <c r="H1000" s="35">
        <v>0</v>
      </c>
      <c r="I1000" s="33" t="s">
        <v>42</v>
      </c>
      <c r="J1000" s="34">
        <v>511691.66</v>
      </c>
      <c r="K1000" s="33" t="s">
        <v>43</v>
      </c>
      <c r="L1000" s="33" t="s">
        <v>292</v>
      </c>
      <c r="M1000" s="33" t="s">
        <v>59</v>
      </c>
      <c r="N1000" s="33" t="s">
        <v>45</v>
      </c>
      <c r="O1000" s="33" t="s">
        <v>45</v>
      </c>
      <c r="P1000" s="33" t="s">
        <v>45</v>
      </c>
      <c r="Q1000" s="33" t="s">
        <v>45</v>
      </c>
      <c r="R1000" s="33" t="s">
        <v>45</v>
      </c>
      <c r="S1000" s="33" t="s">
        <v>45</v>
      </c>
      <c r="T1000" s="33" t="s">
        <v>46</v>
      </c>
      <c r="U1000" s="33" t="s">
        <v>293</v>
      </c>
      <c r="V1000" s="33" t="s">
        <v>60</v>
      </c>
      <c r="W1000" s="33" t="s">
        <v>48</v>
      </c>
      <c r="X1000" s="33" t="s">
        <v>48</v>
      </c>
      <c r="Y1000" s="33" t="s">
        <v>48</v>
      </c>
      <c r="Z1000" s="33" t="s">
        <v>48</v>
      </c>
      <c r="AA1000" s="33" t="s">
        <v>48</v>
      </c>
      <c r="AB1000" s="33" t="s">
        <v>48</v>
      </c>
      <c r="AC1000" s="33" t="s">
        <v>123</v>
      </c>
      <c r="AD1000" s="33" t="s">
        <v>123</v>
      </c>
    </row>
    <row r="1001" spans="1:30" ht="36">
      <c r="A1001" s="33" t="s">
        <v>2192</v>
      </c>
      <c r="B1001" s="33" t="s">
        <v>41</v>
      </c>
      <c r="C1001" s="33" t="s">
        <v>2214</v>
      </c>
      <c r="D1001" s="33">
        <v>147</v>
      </c>
      <c r="E1001" s="33" t="s">
        <v>121</v>
      </c>
      <c r="F1001" s="33" t="s">
        <v>2217</v>
      </c>
      <c r="G1001" s="74">
        <v>93500</v>
      </c>
      <c r="H1001" s="35">
        <v>0</v>
      </c>
      <c r="I1001" s="33" t="s">
        <v>42</v>
      </c>
      <c r="J1001" s="34">
        <v>418191.66</v>
      </c>
      <c r="K1001" s="33" t="s">
        <v>43</v>
      </c>
      <c r="L1001" s="33" t="s">
        <v>292</v>
      </c>
      <c r="M1001" s="33" t="s">
        <v>59</v>
      </c>
      <c r="N1001" s="33" t="s">
        <v>45</v>
      </c>
      <c r="O1001" s="33" t="s">
        <v>45</v>
      </c>
      <c r="P1001" s="33" t="s">
        <v>45</v>
      </c>
      <c r="Q1001" s="33" t="s">
        <v>45</v>
      </c>
      <c r="R1001" s="33" t="s">
        <v>45</v>
      </c>
      <c r="S1001" s="33" t="s">
        <v>45</v>
      </c>
      <c r="T1001" s="33" t="s">
        <v>46</v>
      </c>
      <c r="U1001" s="33" t="s">
        <v>293</v>
      </c>
      <c r="V1001" s="33" t="s">
        <v>60</v>
      </c>
      <c r="W1001" s="33" t="s">
        <v>48</v>
      </c>
      <c r="X1001" s="33" t="s">
        <v>48</v>
      </c>
      <c r="Y1001" s="33" t="s">
        <v>48</v>
      </c>
      <c r="Z1001" s="33" t="s">
        <v>48</v>
      </c>
      <c r="AA1001" s="33" t="s">
        <v>48</v>
      </c>
      <c r="AB1001" s="33" t="s">
        <v>48</v>
      </c>
      <c r="AC1001" s="33" t="s">
        <v>123</v>
      </c>
      <c r="AD1001" s="33" t="s">
        <v>123</v>
      </c>
    </row>
    <row r="1002" spans="1:30" ht="36">
      <c r="A1002" s="33" t="s">
        <v>2192</v>
      </c>
      <c r="B1002" s="33" t="s">
        <v>41</v>
      </c>
      <c r="C1002" s="33" t="s">
        <v>2195</v>
      </c>
      <c r="D1002" s="33">
        <v>1742</v>
      </c>
      <c r="E1002" s="33" t="s">
        <v>127</v>
      </c>
      <c r="F1002" s="33" t="s">
        <v>2218</v>
      </c>
      <c r="G1002" s="35">
        <v>0</v>
      </c>
      <c r="H1002" s="74">
        <v>69698.61</v>
      </c>
      <c r="I1002" s="33" t="s">
        <v>42</v>
      </c>
      <c r="J1002" s="34">
        <v>487890.27</v>
      </c>
      <c r="K1002" s="33" t="s">
        <v>43</v>
      </c>
      <c r="L1002" s="33" t="s">
        <v>292</v>
      </c>
      <c r="M1002" s="33" t="s">
        <v>59</v>
      </c>
      <c r="N1002" s="33" t="s">
        <v>45</v>
      </c>
      <c r="O1002" s="33" t="s">
        <v>45</v>
      </c>
      <c r="P1002" s="33" t="s">
        <v>45</v>
      </c>
      <c r="Q1002" s="33" t="s">
        <v>45</v>
      </c>
      <c r="R1002" s="33" t="s">
        <v>45</v>
      </c>
      <c r="S1002" s="33" t="s">
        <v>45</v>
      </c>
      <c r="T1002" s="33" t="s">
        <v>46</v>
      </c>
      <c r="U1002" s="33" t="s">
        <v>293</v>
      </c>
      <c r="V1002" s="33" t="s">
        <v>60</v>
      </c>
      <c r="W1002" s="33" t="s">
        <v>48</v>
      </c>
      <c r="X1002" s="33" t="s">
        <v>48</v>
      </c>
      <c r="Y1002" s="33" t="s">
        <v>48</v>
      </c>
      <c r="Z1002" s="33" t="s">
        <v>48</v>
      </c>
      <c r="AA1002" s="33" t="s">
        <v>48</v>
      </c>
      <c r="AB1002" s="33" t="s">
        <v>48</v>
      </c>
      <c r="AC1002" s="33" t="s">
        <v>123</v>
      </c>
      <c r="AD1002" s="33" t="s">
        <v>123</v>
      </c>
    </row>
    <row r="1003" spans="1:30" ht="36">
      <c r="A1003" s="33" t="s">
        <v>2192</v>
      </c>
      <c r="B1003" s="33" t="s">
        <v>41</v>
      </c>
      <c r="C1003" s="33" t="s">
        <v>2193</v>
      </c>
      <c r="D1003" s="33">
        <v>1191</v>
      </c>
      <c r="E1003" s="33" t="s">
        <v>264</v>
      </c>
      <c r="F1003" s="33" t="s">
        <v>2219</v>
      </c>
      <c r="G1003" s="74">
        <v>16797</v>
      </c>
      <c r="H1003" s="35">
        <v>0</v>
      </c>
      <c r="I1003" s="33" t="s">
        <v>51</v>
      </c>
      <c r="J1003" s="34">
        <v>16797</v>
      </c>
      <c r="K1003" s="33" t="s">
        <v>43</v>
      </c>
      <c r="L1003" s="33" t="s">
        <v>976</v>
      </c>
      <c r="M1003" s="33" t="s">
        <v>59</v>
      </c>
      <c r="N1003" s="33" t="s">
        <v>89</v>
      </c>
      <c r="O1003" s="33" t="s">
        <v>45</v>
      </c>
      <c r="P1003" s="33" t="s">
        <v>45</v>
      </c>
      <c r="Q1003" s="33" t="s">
        <v>45</v>
      </c>
      <c r="R1003" s="33" t="s">
        <v>45</v>
      </c>
      <c r="S1003" s="33" t="s">
        <v>45</v>
      </c>
      <c r="T1003" s="33" t="s">
        <v>46</v>
      </c>
      <c r="U1003" s="33" t="s">
        <v>977</v>
      </c>
      <c r="V1003" s="33" t="s">
        <v>60</v>
      </c>
      <c r="W1003" s="33" t="s">
        <v>91</v>
      </c>
      <c r="X1003" s="33" t="s">
        <v>48</v>
      </c>
      <c r="Y1003" s="33" t="s">
        <v>48</v>
      </c>
      <c r="Z1003" s="33" t="s">
        <v>48</v>
      </c>
      <c r="AA1003" s="33" t="s">
        <v>48</v>
      </c>
      <c r="AB1003" s="33" t="s">
        <v>48</v>
      </c>
      <c r="AC1003" s="33" t="s">
        <v>123</v>
      </c>
      <c r="AD1003" s="33" t="s">
        <v>123</v>
      </c>
    </row>
    <row r="1005" spans="1:30" ht="36">
      <c r="A1005" s="33" t="s">
        <v>2277</v>
      </c>
      <c r="B1005" s="33" t="s">
        <v>41</v>
      </c>
      <c r="C1005" s="33" t="s">
        <v>2278</v>
      </c>
      <c r="D1005" s="33">
        <v>5273</v>
      </c>
      <c r="E1005" s="33" t="s">
        <v>604</v>
      </c>
      <c r="F1005" s="33" t="s">
        <v>2284</v>
      </c>
      <c r="G1005" s="35">
        <v>0</v>
      </c>
      <c r="H1005" s="74">
        <v>41423.519999999997</v>
      </c>
      <c r="I1005" s="33" t="s">
        <v>42</v>
      </c>
      <c r="J1005" s="34">
        <v>472107.98</v>
      </c>
      <c r="K1005" s="33" t="s">
        <v>43</v>
      </c>
      <c r="L1005" s="33" t="s">
        <v>52</v>
      </c>
      <c r="M1005" s="33" t="s">
        <v>59</v>
      </c>
      <c r="N1005" s="33" t="s">
        <v>45</v>
      </c>
      <c r="O1005" s="33" t="s">
        <v>45</v>
      </c>
      <c r="P1005" s="33" t="s">
        <v>45</v>
      </c>
      <c r="Q1005" s="33" t="s">
        <v>45</v>
      </c>
      <c r="R1005" s="33" t="s">
        <v>45</v>
      </c>
      <c r="S1005" s="33" t="s">
        <v>45</v>
      </c>
      <c r="T1005" s="33" t="s">
        <v>46</v>
      </c>
      <c r="U1005" s="33" t="s">
        <v>53</v>
      </c>
      <c r="V1005" s="33" t="s">
        <v>60</v>
      </c>
      <c r="W1005" s="33" t="s">
        <v>48</v>
      </c>
      <c r="X1005" s="33" t="s">
        <v>48</v>
      </c>
      <c r="Y1005" s="33" t="s">
        <v>48</v>
      </c>
      <c r="Z1005" s="33" t="s">
        <v>48</v>
      </c>
      <c r="AA1005" s="33" t="s">
        <v>48</v>
      </c>
      <c r="AB1005" s="33" t="s">
        <v>48</v>
      </c>
      <c r="AC1005" s="33" t="s">
        <v>123</v>
      </c>
      <c r="AD1005" s="33" t="s">
        <v>123</v>
      </c>
    </row>
    <row r="1006" spans="1:30" ht="36">
      <c r="A1006" s="33" t="s">
        <v>2277</v>
      </c>
      <c r="B1006" s="33" t="s">
        <v>41</v>
      </c>
      <c r="C1006" s="33" t="s">
        <v>2278</v>
      </c>
      <c r="D1006" s="33">
        <v>5273</v>
      </c>
      <c r="E1006" s="33" t="s">
        <v>604</v>
      </c>
      <c r="F1006" s="33" t="s">
        <v>2285</v>
      </c>
      <c r="G1006" s="35">
        <v>0</v>
      </c>
      <c r="H1006" s="74">
        <v>17187.5</v>
      </c>
      <c r="I1006" s="33" t="s">
        <v>42</v>
      </c>
      <c r="J1006" s="34">
        <v>489295.48</v>
      </c>
      <c r="K1006" s="33" t="s">
        <v>43</v>
      </c>
      <c r="L1006" s="33" t="s">
        <v>52</v>
      </c>
      <c r="M1006" s="33" t="s">
        <v>59</v>
      </c>
      <c r="N1006" s="33" t="s">
        <v>45</v>
      </c>
      <c r="O1006" s="33" t="s">
        <v>45</v>
      </c>
      <c r="P1006" s="33" t="s">
        <v>45</v>
      </c>
      <c r="Q1006" s="33" t="s">
        <v>45</v>
      </c>
      <c r="R1006" s="33" t="s">
        <v>45</v>
      </c>
      <c r="S1006" s="33" t="s">
        <v>45</v>
      </c>
      <c r="T1006" s="33" t="s">
        <v>46</v>
      </c>
      <c r="U1006" s="33" t="s">
        <v>53</v>
      </c>
      <c r="V1006" s="33" t="s">
        <v>60</v>
      </c>
      <c r="W1006" s="33" t="s">
        <v>48</v>
      </c>
      <c r="X1006" s="33" t="s">
        <v>48</v>
      </c>
      <c r="Y1006" s="33" t="s">
        <v>48</v>
      </c>
      <c r="Z1006" s="33" t="s">
        <v>48</v>
      </c>
      <c r="AA1006" s="33" t="s">
        <v>48</v>
      </c>
      <c r="AB1006" s="33" t="s">
        <v>48</v>
      </c>
      <c r="AC1006" s="33" t="s">
        <v>123</v>
      </c>
      <c r="AD1006" s="33" t="s">
        <v>123</v>
      </c>
    </row>
    <row r="1007" spans="1:30" ht="36">
      <c r="A1007" s="33" t="s">
        <v>2277</v>
      </c>
      <c r="B1007" s="33" t="s">
        <v>41</v>
      </c>
      <c r="C1007" s="33" t="s">
        <v>2278</v>
      </c>
      <c r="D1007" s="33">
        <v>5273</v>
      </c>
      <c r="E1007" s="33" t="s">
        <v>604</v>
      </c>
      <c r="F1007" s="33" t="s">
        <v>1260</v>
      </c>
      <c r="G1007" s="35">
        <v>0</v>
      </c>
      <c r="H1007" s="74">
        <v>8969</v>
      </c>
      <c r="I1007" s="33" t="s">
        <v>42</v>
      </c>
      <c r="J1007" s="34">
        <v>3967417.79</v>
      </c>
      <c r="K1007" s="33" t="s">
        <v>43</v>
      </c>
      <c r="L1007" s="33" t="s">
        <v>49</v>
      </c>
      <c r="M1007" s="33" t="s">
        <v>59</v>
      </c>
      <c r="N1007" s="33" t="s">
        <v>45</v>
      </c>
      <c r="O1007" s="33" t="s">
        <v>45</v>
      </c>
      <c r="P1007" s="33" t="s">
        <v>45</v>
      </c>
      <c r="Q1007" s="33" t="s">
        <v>45</v>
      </c>
      <c r="R1007" s="33" t="s">
        <v>45</v>
      </c>
      <c r="S1007" s="33" t="s">
        <v>45</v>
      </c>
      <c r="T1007" s="33" t="s">
        <v>46</v>
      </c>
      <c r="U1007" s="33" t="s">
        <v>50</v>
      </c>
      <c r="V1007" s="33" t="s">
        <v>60</v>
      </c>
      <c r="W1007" s="33" t="s">
        <v>48</v>
      </c>
      <c r="X1007" s="33" t="s">
        <v>48</v>
      </c>
      <c r="Y1007" s="33" t="s">
        <v>48</v>
      </c>
      <c r="Z1007" s="33" t="s">
        <v>48</v>
      </c>
      <c r="AA1007" s="33" t="s">
        <v>48</v>
      </c>
      <c r="AB1007" s="33" t="s">
        <v>48</v>
      </c>
      <c r="AC1007" s="33" t="s">
        <v>123</v>
      </c>
      <c r="AD1007" s="33" t="s">
        <v>123</v>
      </c>
    </row>
    <row r="1008" spans="1:30" ht="36">
      <c r="A1008" s="33" t="s">
        <v>2277</v>
      </c>
      <c r="B1008" s="33" t="s">
        <v>41</v>
      </c>
      <c r="C1008" s="33" t="s">
        <v>2278</v>
      </c>
      <c r="D1008" s="33">
        <v>5273</v>
      </c>
      <c r="E1008" s="33" t="s">
        <v>604</v>
      </c>
      <c r="F1008" s="33" t="s">
        <v>2286</v>
      </c>
      <c r="G1008" s="35">
        <v>0</v>
      </c>
      <c r="H1008" s="74">
        <v>310000</v>
      </c>
      <c r="I1008" s="33" t="s">
        <v>42</v>
      </c>
      <c r="J1008" s="34">
        <v>4277417.79</v>
      </c>
      <c r="K1008" s="33" t="s">
        <v>43</v>
      </c>
      <c r="L1008" s="33" t="s">
        <v>49</v>
      </c>
      <c r="M1008" s="33" t="s">
        <v>59</v>
      </c>
      <c r="N1008" s="33" t="s">
        <v>45</v>
      </c>
      <c r="O1008" s="33" t="s">
        <v>45</v>
      </c>
      <c r="P1008" s="33" t="s">
        <v>45</v>
      </c>
      <c r="Q1008" s="33" t="s">
        <v>45</v>
      </c>
      <c r="R1008" s="33" t="s">
        <v>45</v>
      </c>
      <c r="S1008" s="33" t="s">
        <v>45</v>
      </c>
      <c r="T1008" s="33" t="s">
        <v>46</v>
      </c>
      <c r="U1008" s="33" t="s">
        <v>50</v>
      </c>
      <c r="V1008" s="33" t="s">
        <v>60</v>
      </c>
      <c r="W1008" s="33" t="s">
        <v>48</v>
      </c>
      <c r="X1008" s="33" t="s">
        <v>48</v>
      </c>
      <c r="Y1008" s="33" t="s">
        <v>48</v>
      </c>
      <c r="Z1008" s="33" t="s">
        <v>48</v>
      </c>
      <c r="AA1008" s="33" t="s">
        <v>48</v>
      </c>
      <c r="AB1008" s="33" t="s">
        <v>48</v>
      </c>
      <c r="AC1008" s="33" t="s">
        <v>123</v>
      </c>
      <c r="AD1008" s="33" t="s">
        <v>123</v>
      </c>
    </row>
    <row r="1009" spans="1:30" ht="36">
      <c r="A1009" s="33" t="s">
        <v>2277</v>
      </c>
      <c r="B1009" s="33" t="s">
        <v>41</v>
      </c>
      <c r="C1009" s="33" t="s">
        <v>2278</v>
      </c>
      <c r="D1009" s="33">
        <v>5273</v>
      </c>
      <c r="E1009" s="33" t="s">
        <v>604</v>
      </c>
      <c r="F1009" s="33" t="s">
        <v>2186</v>
      </c>
      <c r="G1009" s="35">
        <v>0</v>
      </c>
      <c r="H1009" s="74">
        <v>114166.67</v>
      </c>
      <c r="I1009" s="33" t="s">
        <v>42</v>
      </c>
      <c r="J1009" s="34">
        <v>4391584.46</v>
      </c>
      <c r="K1009" s="33" t="s">
        <v>43</v>
      </c>
      <c r="L1009" s="33" t="s">
        <v>49</v>
      </c>
      <c r="M1009" s="33" t="s">
        <v>59</v>
      </c>
      <c r="N1009" s="33" t="s">
        <v>45</v>
      </c>
      <c r="O1009" s="33" t="s">
        <v>45</v>
      </c>
      <c r="P1009" s="33" t="s">
        <v>45</v>
      </c>
      <c r="Q1009" s="33" t="s">
        <v>45</v>
      </c>
      <c r="R1009" s="33" t="s">
        <v>45</v>
      </c>
      <c r="S1009" s="33" t="s">
        <v>45</v>
      </c>
      <c r="T1009" s="33" t="s">
        <v>46</v>
      </c>
      <c r="U1009" s="33" t="s">
        <v>50</v>
      </c>
      <c r="V1009" s="33" t="s">
        <v>60</v>
      </c>
      <c r="W1009" s="33" t="s">
        <v>48</v>
      </c>
      <c r="X1009" s="33" t="s">
        <v>48</v>
      </c>
      <c r="Y1009" s="33" t="s">
        <v>48</v>
      </c>
      <c r="Z1009" s="33" t="s">
        <v>48</v>
      </c>
      <c r="AA1009" s="33" t="s">
        <v>48</v>
      </c>
      <c r="AB1009" s="33" t="s">
        <v>48</v>
      </c>
      <c r="AC1009" s="33" t="s">
        <v>123</v>
      </c>
      <c r="AD1009" s="33" t="s">
        <v>123</v>
      </c>
    </row>
    <row r="1010" spans="1:30" ht="36">
      <c r="A1010" s="33" t="s">
        <v>2277</v>
      </c>
      <c r="B1010" s="33" t="s">
        <v>41</v>
      </c>
      <c r="C1010" s="33" t="s">
        <v>2278</v>
      </c>
      <c r="D1010" s="33">
        <v>5273</v>
      </c>
      <c r="E1010" s="33" t="s">
        <v>604</v>
      </c>
      <c r="F1010" s="33" t="s">
        <v>2287</v>
      </c>
      <c r="G1010" s="35">
        <v>0</v>
      </c>
      <c r="H1010" s="74">
        <v>42248.18</v>
      </c>
      <c r="I1010" s="33" t="s">
        <v>42</v>
      </c>
      <c r="J1010" s="34">
        <v>4433832.6399999997</v>
      </c>
      <c r="K1010" s="33" t="s">
        <v>43</v>
      </c>
      <c r="L1010" s="33" t="s">
        <v>49</v>
      </c>
      <c r="M1010" s="33" t="s">
        <v>59</v>
      </c>
      <c r="N1010" s="33" t="s">
        <v>45</v>
      </c>
      <c r="O1010" s="33" t="s">
        <v>45</v>
      </c>
      <c r="P1010" s="33" t="s">
        <v>45</v>
      </c>
      <c r="Q1010" s="33" t="s">
        <v>45</v>
      </c>
      <c r="R1010" s="33" t="s">
        <v>45</v>
      </c>
      <c r="S1010" s="33" t="s">
        <v>45</v>
      </c>
      <c r="T1010" s="33" t="s">
        <v>46</v>
      </c>
      <c r="U1010" s="33" t="s">
        <v>50</v>
      </c>
      <c r="V1010" s="33" t="s">
        <v>60</v>
      </c>
      <c r="W1010" s="33" t="s">
        <v>48</v>
      </c>
      <c r="X1010" s="33" t="s">
        <v>48</v>
      </c>
      <c r="Y1010" s="33" t="s">
        <v>48</v>
      </c>
      <c r="Z1010" s="33" t="s">
        <v>48</v>
      </c>
      <c r="AA1010" s="33" t="s">
        <v>48</v>
      </c>
      <c r="AB1010" s="33" t="s">
        <v>48</v>
      </c>
      <c r="AC1010" s="33" t="s">
        <v>123</v>
      </c>
      <c r="AD1010" s="33" t="s">
        <v>123</v>
      </c>
    </row>
    <row r="1011" spans="1:30" ht="36">
      <c r="A1011" s="33" t="s">
        <v>2277</v>
      </c>
      <c r="B1011" s="33" t="s">
        <v>41</v>
      </c>
      <c r="C1011" s="33" t="s">
        <v>2278</v>
      </c>
      <c r="D1011" s="33">
        <v>5283</v>
      </c>
      <c r="E1011" s="33" t="s">
        <v>1299</v>
      </c>
      <c r="F1011" s="33" t="s">
        <v>1370</v>
      </c>
      <c r="G1011" s="35">
        <v>0</v>
      </c>
      <c r="H1011" s="74">
        <v>22500</v>
      </c>
      <c r="I1011" s="33" t="s">
        <v>42</v>
      </c>
      <c r="J1011" s="34">
        <v>77851.649999999994</v>
      </c>
      <c r="K1011" s="33" t="s">
        <v>43</v>
      </c>
      <c r="L1011" s="33" t="s">
        <v>85</v>
      </c>
      <c r="M1011" s="33" t="s">
        <v>59</v>
      </c>
      <c r="N1011" s="33" t="s">
        <v>45</v>
      </c>
      <c r="O1011" s="33" t="s">
        <v>45</v>
      </c>
      <c r="P1011" s="33" t="s">
        <v>45</v>
      </c>
      <c r="Q1011" s="33" t="s">
        <v>45</v>
      </c>
      <c r="R1011" s="33" t="s">
        <v>45</v>
      </c>
      <c r="S1011" s="33" t="s">
        <v>45</v>
      </c>
      <c r="T1011" s="33" t="s">
        <v>46</v>
      </c>
      <c r="U1011" s="33" t="s">
        <v>1120</v>
      </c>
      <c r="V1011" s="33" t="s">
        <v>60</v>
      </c>
      <c r="W1011" s="33" t="s">
        <v>48</v>
      </c>
      <c r="X1011" s="33" t="s">
        <v>48</v>
      </c>
      <c r="Y1011" s="33" t="s">
        <v>48</v>
      </c>
      <c r="Z1011" s="33" t="s">
        <v>48</v>
      </c>
      <c r="AA1011" s="33" t="s">
        <v>48</v>
      </c>
      <c r="AB1011" s="33" t="s">
        <v>48</v>
      </c>
      <c r="AC1011" s="33" t="s">
        <v>123</v>
      </c>
      <c r="AD1011" s="33" t="s">
        <v>123</v>
      </c>
    </row>
    <row r="1012" spans="1:30" ht="36">
      <c r="A1012" s="33" t="s">
        <v>2277</v>
      </c>
      <c r="B1012" s="33" t="s">
        <v>41</v>
      </c>
      <c r="C1012" s="33" t="s">
        <v>2282</v>
      </c>
      <c r="D1012" s="33">
        <v>5141</v>
      </c>
      <c r="E1012" s="33" t="s">
        <v>329</v>
      </c>
      <c r="F1012" s="33" t="s">
        <v>2283</v>
      </c>
      <c r="G1012" s="34">
        <v>84847</v>
      </c>
      <c r="H1012" s="35">
        <v>0</v>
      </c>
      <c r="I1012" s="33" t="s">
        <v>42</v>
      </c>
      <c r="J1012" s="34">
        <v>403043.27</v>
      </c>
      <c r="K1012" s="33" t="s">
        <v>43</v>
      </c>
      <c r="L1012" s="33" t="s">
        <v>292</v>
      </c>
      <c r="M1012" s="33" t="s">
        <v>59</v>
      </c>
      <c r="N1012" s="33" t="s">
        <v>45</v>
      </c>
      <c r="O1012" s="33" t="s">
        <v>45</v>
      </c>
      <c r="P1012" s="33" t="s">
        <v>45</v>
      </c>
      <c r="Q1012" s="33" t="s">
        <v>45</v>
      </c>
      <c r="R1012" s="33" t="s">
        <v>45</v>
      </c>
      <c r="S1012" s="33" t="s">
        <v>45</v>
      </c>
      <c r="T1012" s="33" t="s">
        <v>46</v>
      </c>
      <c r="U1012" s="33" t="s">
        <v>293</v>
      </c>
      <c r="V1012" s="33" t="s">
        <v>60</v>
      </c>
      <c r="W1012" s="33" t="s">
        <v>48</v>
      </c>
      <c r="X1012" s="33" t="s">
        <v>48</v>
      </c>
      <c r="Y1012" s="33" t="s">
        <v>48</v>
      </c>
      <c r="Z1012" s="33" t="s">
        <v>48</v>
      </c>
      <c r="AA1012" s="33" t="s">
        <v>48</v>
      </c>
      <c r="AB1012" s="33" t="s">
        <v>48</v>
      </c>
      <c r="AC1012" s="33" t="s">
        <v>123</v>
      </c>
      <c r="AD1012" s="33" t="s">
        <v>123</v>
      </c>
    </row>
    <row r="1013" spans="1:30" ht="36">
      <c r="A1013" s="33" t="s">
        <v>2277</v>
      </c>
      <c r="B1013" s="33" t="s">
        <v>41</v>
      </c>
      <c r="C1013" s="33" t="s">
        <v>2278</v>
      </c>
      <c r="D1013" s="33">
        <v>5273</v>
      </c>
      <c r="E1013" s="33" t="s">
        <v>604</v>
      </c>
      <c r="F1013" s="33" t="s">
        <v>2288</v>
      </c>
      <c r="G1013" s="35">
        <v>0</v>
      </c>
      <c r="H1013" s="74">
        <v>69698.61</v>
      </c>
      <c r="I1013" s="33" t="s">
        <v>42</v>
      </c>
      <c r="J1013" s="34">
        <v>472741.88</v>
      </c>
      <c r="K1013" s="33" t="s">
        <v>43</v>
      </c>
      <c r="L1013" s="33" t="s">
        <v>292</v>
      </c>
      <c r="M1013" s="33" t="s">
        <v>59</v>
      </c>
      <c r="N1013" s="33" t="s">
        <v>45</v>
      </c>
      <c r="O1013" s="33" t="s">
        <v>45</v>
      </c>
      <c r="P1013" s="33" t="s">
        <v>45</v>
      </c>
      <c r="Q1013" s="33" t="s">
        <v>45</v>
      </c>
      <c r="R1013" s="33" t="s">
        <v>45</v>
      </c>
      <c r="S1013" s="33" t="s">
        <v>45</v>
      </c>
      <c r="T1013" s="33" t="s">
        <v>46</v>
      </c>
      <c r="U1013" s="33" t="s">
        <v>293</v>
      </c>
      <c r="V1013" s="33" t="s">
        <v>60</v>
      </c>
      <c r="W1013" s="33" t="s">
        <v>48</v>
      </c>
      <c r="X1013" s="33" t="s">
        <v>48</v>
      </c>
      <c r="Y1013" s="33" t="s">
        <v>48</v>
      </c>
      <c r="Z1013" s="33" t="s">
        <v>48</v>
      </c>
      <c r="AA1013" s="33" t="s">
        <v>48</v>
      </c>
      <c r="AB1013" s="33" t="s">
        <v>48</v>
      </c>
      <c r="AC1013" s="33" t="s">
        <v>123</v>
      </c>
      <c r="AD1013" s="33" t="s">
        <v>123</v>
      </c>
    </row>
    <row r="1014" spans="1:30" ht="36">
      <c r="A1014" s="33" t="s">
        <v>2277</v>
      </c>
      <c r="B1014" s="33" t="s">
        <v>41</v>
      </c>
      <c r="C1014" s="33" t="s">
        <v>2289</v>
      </c>
      <c r="D1014" s="33">
        <v>3851</v>
      </c>
      <c r="E1014" s="33" t="s">
        <v>297</v>
      </c>
      <c r="F1014" s="33" t="s">
        <v>2290</v>
      </c>
      <c r="G1014" s="74">
        <v>93300</v>
      </c>
      <c r="H1014" s="35">
        <v>0</v>
      </c>
      <c r="I1014" s="33" t="s">
        <v>51</v>
      </c>
      <c r="J1014" s="35">
        <v>0</v>
      </c>
      <c r="K1014" s="33" t="s">
        <v>43</v>
      </c>
      <c r="L1014" s="33" t="s">
        <v>54</v>
      </c>
      <c r="M1014" s="33" t="s">
        <v>59</v>
      </c>
      <c r="N1014" s="33" t="s">
        <v>45</v>
      </c>
      <c r="O1014" s="33" t="s">
        <v>45</v>
      </c>
      <c r="P1014" s="33" t="s">
        <v>45</v>
      </c>
      <c r="Q1014" s="33" t="s">
        <v>45</v>
      </c>
      <c r="R1014" s="33" t="s">
        <v>45</v>
      </c>
      <c r="S1014" s="33" t="s">
        <v>45</v>
      </c>
      <c r="T1014" s="33" t="s">
        <v>46</v>
      </c>
      <c r="U1014" s="33" t="s">
        <v>55</v>
      </c>
      <c r="V1014" s="33" t="s">
        <v>60</v>
      </c>
      <c r="W1014" s="33" t="s">
        <v>48</v>
      </c>
      <c r="X1014" s="33" t="s">
        <v>48</v>
      </c>
      <c r="Y1014" s="33" t="s">
        <v>48</v>
      </c>
      <c r="Z1014" s="33" t="s">
        <v>48</v>
      </c>
      <c r="AA1014" s="33" t="s">
        <v>48</v>
      </c>
      <c r="AB1014" s="33" t="s">
        <v>48</v>
      </c>
      <c r="AC1014" s="33" t="s">
        <v>123</v>
      </c>
      <c r="AD1014" s="33" t="s">
        <v>123</v>
      </c>
    </row>
    <row r="1015" spans="1:30" ht="36">
      <c r="A1015" s="33" t="s">
        <v>2277</v>
      </c>
      <c r="B1015" s="33" t="s">
        <v>41</v>
      </c>
      <c r="C1015" s="33" t="s">
        <v>2291</v>
      </c>
      <c r="D1015" s="33">
        <v>4455</v>
      </c>
      <c r="E1015" s="33" t="s">
        <v>283</v>
      </c>
      <c r="F1015" s="33" t="s">
        <v>2292</v>
      </c>
      <c r="G1015" s="74">
        <v>43312.5</v>
      </c>
      <c r="H1015" s="35">
        <v>0</v>
      </c>
      <c r="I1015" s="33" t="s">
        <v>51</v>
      </c>
      <c r="J1015" s="35">
        <v>0</v>
      </c>
      <c r="K1015" s="33" t="s">
        <v>43</v>
      </c>
      <c r="L1015" s="33" t="s">
        <v>96</v>
      </c>
      <c r="M1015" s="33" t="s">
        <v>59</v>
      </c>
      <c r="N1015" s="33" t="s">
        <v>45</v>
      </c>
      <c r="O1015" s="33" t="s">
        <v>45</v>
      </c>
      <c r="P1015" s="33" t="s">
        <v>45</v>
      </c>
      <c r="Q1015" s="33" t="s">
        <v>45</v>
      </c>
      <c r="R1015" s="33" t="s">
        <v>45</v>
      </c>
      <c r="S1015" s="33" t="s">
        <v>45</v>
      </c>
      <c r="T1015" s="33" t="s">
        <v>46</v>
      </c>
      <c r="U1015" s="33" t="s">
        <v>97</v>
      </c>
      <c r="V1015" s="33" t="s">
        <v>60</v>
      </c>
      <c r="W1015" s="33" t="s">
        <v>48</v>
      </c>
      <c r="X1015" s="33" t="s">
        <v>48</v>
      </c>
      <c r="Y1015" s="33" t="s">
        <v>48</v>
      </c>
      <c r="Z1015" s="33" t="s">
        <v>48</v>
      </c>
      <c r="AA1015" s="33" t="s">
        <v>48</v>
      </c>
      <c r="AB1015" s="33" t="s">
        <v>48</v>
      </c>
      <c r="AC1015" s="33" t="s">
        <v>123</v>
      </c>
      <c r="AD1015" s="33" t="s">
        <v>123</v>
      </c>
    </row>
    <row r="1016" spans="1:30" ht="36">
      <c r="A1016" s="33" t="s">
        <v>2277</v>
      </c>
      <c r="B1016" s="33" t="s">
        <v>41</v>
      </c>
      <c r="C1016" s="33" t="s">
        <v>2291</v>
      </c>
      <c r="D1016" s="33">
        <v>4455</v>
      </c>
      <c r="E1016" s="33" t="s">
        <v>283</v>
      </c>
      <c r="F1016" s="33" t="s">
        <v>2293</v>
      </c>
      <c r="G1016" s="74">
        <v>43312.5</v>
      </c>
      <c r="H1016" s="35">
        <v>0</v>
      </c>
      <c r="I1016" s="33" t="s">
        <v>51</v>
      </c>
      <c r="J1016" s="35">
        <v>0</v>
      </c>
      <c r="K1016" s="33" t="s">
        <v>43</v>
      </c>
      <c r="L1016" s="33" t="s">
        <v>146</v>
      </c>
      <c r="M1016" s="33" t="s">
        <v>59</v>
      </c>
      <c r="N1016" s="33" t="s">
        <v>45</v>
      </c>
      <c r="O1016" s="33" t="s">
        <v>45</v>
      </c>
      <c r="P1016" s="33" t="s">
        <v>45</v>
      </c>
      <c r="Q1016" s="33" t="s">
        <v>45</v>
      </c>
      <c r="R1016" s="33" t="s">
        <v>45</v>
      </c>
      <c r="S1016" s="33" t="s">
        <v>45</v>
      </c>
      <c r="T1016" s="33" t="s">
        <v>46</v>
      </c>
      <c r="U1016" s="33" t="s">
        <v>1567</v>
      </c>
      <c r="V1016" s="33" t="s">
        <v>60</v>
      </c>
      <c r="W1016" s="33" t="s">
        <v>48</v>
      </c>
      <c r="X1016" s="33" t="s">
        <v>48</v>
      </c>
      <c r="Y1016" s="33" t="s">
        <v>48</v>
      </c>
      <c r="Z1016" s="33" t="s">
        <v>48</v>
      </c>
      <c r="AA1016" s="33" t="s">
        <v>48</v>
      </c>
      <c r="AB1016" s="33" t="s">
        <v>48</v>
      </c>
      <c r="AC1016" s="33" t="s">
        <v>123</v>
      </c>
      <c r="AD1016" s="33" t="s">
        <v>123</v>
      </c>
    </row>
    <row r="1017" spans="1:30" ht="36">
      <c r="A1017" s="33" t="s">
        <v>2277</v>
      </c>
      <c r="B1017" s="33" t="s">
        <v>41</v>
      </c>
      <c r="C1017" s="33" t="s">
        <v>2291</v>
      </c>
      <c r="D1017" s="33">
        <v>4455</v>
      </c>
      <c r="E1017" s="33" t="s">
        <v>283</v>
      </c>
      <c r="F1017" s="33" t="s">
        <v>2294</v>
      </c>
      <c r="G1017" s="74">
        <v>31532.6</v>
      </c>
      <c r="H1017" s="35">
        <v>0</v>
      </c>
      <c r="I1017" s="33" t="s">
        <v>51</v>
      </c>
      <c r="J1017" s="35">
        <v>0</v>
      </c>
      <c r="K1017" s="33" t="s">
        <v>43</v>
      </c>
      <c r="L1017" s="33" t="s">
        <v>976</v>
      </c>
      <c r="M1017" s="33" t="s">
        <v>59</v>
      </c>
      <c r="N1017" s="33" t="s">
        <v>45</v>
      </c>
      <c r="O1017" s="33" t="s">
        <v>45</v>
      </c>
      <c r="P1017" s="33" t="s">
        <v>45</v>
      </c>
      <c r="Q1017" s="33" t="s">
        <v>45</v>
      </c>
      <c r="R1017" s="33" t="s">
        <v>45</v>
      </c>
      <c r="S1017" s="33" t="s">
        <v>45</v>
      </c>
      <c r="T1017" s="33" t="s">
        <v>46</v>
      </c>
      <c r="U1017" s="33" t="s">
        <v>977</v>
      </c>
      <c r="V1017" s="33" t="s">
        <v>60</v>
      </c>
      <c r="W1017" s="33" t="s">
        <v>48</v>
      </c>
      <c r="X1017" s="33" t="s">
        <v>48</v>
      </c>
      <c r="Y1017" s="33" t="s">
        <v>48</v>
      </c>
      <c r="Z1017" s="33" t="s">
        <v>48</v>
      </c>
      <c r="AA1017" s="33" t="s">
        <v>48</v>
      </c>
      <c r="AB1017" s="33" t="s">
        <v>48</v>
      </c>
      <c r="AC1017" s="33" t="s">
        <v>123</v>
      </c>
      <c r="AD1017" s="33" t="s">
        <v>123</v>
      </c>
    </row>
    <row r="1019" spans="1:30" ht="36">
      <c r="A1019" s="33" t="s">
        <v>2356</v>
      </c>
      <c r="B1019" s="33" t="s">
        <v>41</v>
      </c>
      <c r="C1019" s="33" t="s">
        <v>2357</v>
      </c>
      <c r="D1019" s="33">
        <v>8923</v>
      </c>
      <c r="E1019" s="33" t="s">
        <v>329</v>
      </c>
      <c r="F1019" s="33" t="s">
        <v>2362</v>
      </c>
      <c r="G1019" s="35">
        <v>0</v>
      </c>
      <c r="H1019" s="74">
        <v>41423.519999999997</v>
      </c>
      <c r="I1019" s="33" t="s">
        <v>42</v>
      </c>
      <c r="J1019" s="34">
        <v>530719</v>
      </c>
      <c r="K1019" s="33" t="s">
        <v>43</v>
      </c>
      <c r="L1019" s="33" t="s">
        <v>52</v>
      </c>
      <c r="M1019" s="33" t="s">
        <v>59</v>
      </c>
      <c r="N1019" s="33" t="s">
        <v>45</v>
      </c>
      <c r="O1019" s="33" t="s">
        <v>45</v>
      </c>
      <c r="P1019" s="33" t="s">
        <v>45</v>
      </c>
      <c r="Q1019" s="33" t="s">
        <v>45</v>
      </c>
      <c r="R1019" s="33" t="s">
        <v>45</v>
      </c>
      <c r="S1019" s="33" t="s">
        <v>45</v>
      </c>
      <c r="T1019" s="33" t="s">
        <v>46</v>
      </c>
      <c r="U1019" s="33" t="s">
        <v>53</v>
      </c>
      <c r="V1019" s="33" t="s">
        <v>60</v>
      </c>
      <c r="W1019" s="33" t="s">
        <v>48</v>
      </c>
      <c r="X1019" s="33" t="s">
        <v>48</v>
      </c>
      <c r="Y1019" s="33" t="s">
        <v>48</v>
      </c>
      <c r="Z1019" s="33" t="s">
        <v>48</v>
      </c>
      <c r="AA1019" s="33" t="s">
        <v>48</v>
      </c>
      <c r="AB1019" s="33" t="s">
        <v>48</v>
      </c>
      <c r="AC1019" s="33" t="s">
        <v>123</v>
      </c>
      <c r="AD1019" s="33" t="s">
        <v>123</v>
      </c>
    </row>
    <row r="1020" spans="1:30" ht="36">
      <c r="A1020" s="33" t="s">
        <v>2356</v>
      </c>
      <c r="B1020" s="33" t="s">
        <v>41</v>
      </c>
      <c r="C1020" s="33" t="s">
        <v>2357</v>
      </c>
      <c r="D1020" s="33">
        <v>8923</v>
      </c>
      <c r="E1020" s="33" t="s">
        <v>329</v>
      </c>
      <c r="F1020" s="33" t="s">
        <v>2363</v>
      </c>
      <c r="G1020" s="35">
        <v>0</v>
      </c>
      <c r="H1020" s="74">
        <v>17187.5</v>
      </c>
      <c r="I1020" s="33" t="s">
        <v>42</v>
      </c>
      <c r="J1020" s="34">
        <v>547906.5</v>
      </c>
      <c r="K1020" s="33" t="s">
        <v>43</v>
      </c>
      <c r="L1020" s="33" t="s">
        <v>52</v>
      </c>
      <c r="M1020" s="33" t="s">
        <v>59</v>
      </c>
      <c r="N1020" s="33" t="s">
        <v>45</v>
      </c>
      <c r="O1020" s="33" t="s">
        <v>45</v>
      </c>
      <c r="P1020" s="33" t="s">
        <v>45</v>
      </c>
      <c r="Q1020" s="33" t="s">
        <v>45</v>
      </c>
      <c r="R1020" s="33" t="s">
        <v>45</v>
      </c>
      <c r="S1020" s="33" t="s">
        <v>45</v>
      </c>
      <c r="T1020" s="33" t="s">
        <v>46</v>
      </c>
      <c r="U1020" s="33" t="s">
        <v>53</v>
      </c>
      <c r="V1020" s="33" t="s">
        <v>60</v>
      </c>
      <c r="W1020" s="33" t="s">
        <v>48</v>
      </c>
      <c r="X1020" s="33" t="s">
        <v>48</v>
      </c>
      <c r="Y1020" s="33" t="s">
        <v>48</v>
      </c>
      <c r="Z1020" s="33" t="s">
        <v>48</v>
      </c>
      <c r="AA1020" s="33" t="s">
        <v>48</v>
      </c>
      <c r="AB1020" s="33" t="s">
        <v>48</v>
      </c>
      <c r="AC1020" s="33" t="s">
        <v>123</v>
      </c>
      <c r="AD1020" s="33" t="s">
        <v>123</v>
      </c>
    </row>
    <row r="1021" spans="1:30" ht="36">
      <c r="A1021" s="33" t="s">
        <v>2356</v>
      </c>
      <c r="B1021" s="33" t="s">
        <v>41</v>
      </c>
      <c r="C1021" s="33" t="s">
        <v>2357</v>
      </c>
      <c r="D1021" s="33">
        <v>8923</v>
      </c>
      <c r="E1021" s="33" t="s">
        <v>329</v>
      </c>
      <c r="F1021" s="33" t="s">
        <v>1260</v>
      </c>
      <c r="G1021" s="35">
        <v>0</v>
      </c>
      <c r="H1021" s="74">
        <v>8969</v>
      </c>
      <c r="I1021" s="33" t="s">
        <v>42</v>
      </c>
      <c r="J1021" s="34">
        <v>4442801.6399999997</v>
      </c>
      <c r="K1021" s="33" t="s">
        <v>43</v>
      </c>
      <c r="L1021" s="33" t="s">
        <v>49</v>
      </c>
      <c r="M1021" s="33" t="s">
        <v>59</v>
      </c>
      <c r="N1021" s="33" t="s">
        <v>45</v>
      </c>
      <c r="O1021" s="33" t="s">
        <v>45</v>
      </c>
      <c r="P1021" s="33" t="s">
        <v>45</v>
      </c>
      <c r="Q1021" s="33" t="s">
        <v>45</v>
      </c>
      <c r="R1021" s="33" t="s">
        <v>45</v>
      </c>
      <c r="S1021" s="33" t="s">
        <v>45</v>
      </c>
      <c r="T1021" s="33" t="s">
        <v>46</v>
      </c>
      <c r="U1021" s="33" t="s">
        <v>50</v>
      </c>
      <c r="V1021" s="33" t="s">
        <v>60</v>
      </c>
      <c r="W1021" s="33" t="s">
        <v>48</v>
      </c>
      <c r="X1021" s="33" t="s">
        <v>48</v>
      </c>
      <c r="Y1021" s="33" t="s">
        <v>48</v>
      </c>
      <c r="Z1021" s="33" t="s">
        <v>48</v>
      </c>
      <c r="AA1021" s="33" t="s">
        <v>48</v>
      </c>
      <c r="AB1021" s="33" t="s">
        <v>48</v>
      </c>
      <c r="AC1021" s="33" t="s">
        <v>123</v>
      </c>
      <c r="AD1021" s="33" t="s">
        <v>123</v>
      </c>
    </row>
    <row r="1022" spans="1:30" ht="36">
      <c r="A1022" s="33" t="s">
        <v>2356</v>
      </c>
      <c r="B1022" s="33" t="s">
        <v>41</v>
      </c>
      <c r="C1022" s="33" t="s">
        <v>2357</v>
      </c>
      <c r="D1022" s="33">
        <v>8923</v>
      </c>
      <c r="E1022" s="33" t="s">
        <v>329</v>
      </c>
      <c r="F1022" s="33" t="s">
        <v>2364</v>
      </c>
      <c r="G1022" s="35">
        <v>0</v>
      </c>
      <c r="H1022" s="74">
        <v>310000</v>
      </c>
      <c r="I1022" s="33" t="s">
        <v>42</v>
      </c>
      <c r="J1022" s="34">
        <v>4752801.6399999997</v>
      </c>
      <c r="K1022" s="33" t="s">
        <v>43</v>
      </c>
      <c r="L1022" s="33" t="s">
        <v>49</v>
      </c>
      <c r="M1022" s="33" t="s">
        <v>59</v>
      </c>
      <c r="N1022" s="33" t="s">
        <v>45</v>
      </c>
      <c r="O1022" s="33" t="s">
        <v>45</v>
      </c>
      <c r="P1022" s="33" t="s">
        <v>45</v>
      </c>
      <c r="Q1022" s="33" t="s">
        <v>45</v>
      </c>
      <c r="R1022" s="33" t="s">
        <v>45</v>
      </c>
      <c r="S1022" s="33" t="s">
        <v>45</v>
      </c>
      <c r="T1022" s="33" t="s">
        <v>46</v>
      </c>
      <c r="U1022" s="33" t="s">
        <v>50</v>
      </c>
      <c r="V1022" s="33" t="s">
        <v>60</v>
      </c>
      <c r="W1022" s="33" t="s">
        <v>48</v>
      </c>
      <c r="X1022" s="33" t="s">
        <v>48</v>
      </c>
      <c r="Y1022" s="33" t="s">
        <v>48</v>
      </c>
      <c r="Z1022" s="33" t="s">
        <v>48</v>
      </c>
      <c r="AA1022" s="33" t="s">
        <v>48</v>
      </c>
      <c r="AB1022" s="33" t="s">
        <v>48</v>
      </c>
      <c r="AC1022" s="33" t="s">
        <v>123</v>
      </c>
      <c r="AD1022" s="33" t="s">
        <v>123</v>
      </c>
    </row>
    <row r="1023" spans="1:30" ht="36">
      <c r="A1023" s="33" t="s">
        <v>2356</v>
      </c>
      <c r="B1023" s="33" t="s">
        <v>41</v>
      </c>
      <c r="C1023" s="33" t="s">
        <v>2357</v>
      </c>
      <c r="D1023" s="33">
        <v>8923</v>
      </c>
      <c r="E1023" s="33" t="s">
        <v>329</v>
      </c>
      <c r="F1023" s="33" t="s">
        <v>2365</v>
      </c>
      <c r="G1023" s="35">
        <v>0</v>
      </c>
      <c r="H1023" s="74">
        <v>42248.18</v>
      </c>
      <c r="I1023" s="33" t="s">
        <v>42</v>
      </c>
      <c r="J1023" s="34">
        <v>4795049.82</v>
      </c>
      <c r="K1023" s="33" t="s">
        <v>43</v>
      </c>
      <c r="L1023" s="33" t="s">
        <v>49</v>
      </c>
      <c r="M1023" s="33" t="s">
        <v>59</v>
      </c>
      <c r="N1023" s="33" t="s">
        <v>45</v>
      </c>
      <c r="O1023" s="33" t="s">
        <v>45</v>
      </c>
      <c r="P1023" s="33" t="s">
        <v>45</v>
      </c>
      <c r="Q1023" s="33" t="s">
        <v>45</v>
      </c>
      <c r="R1023" s="33" t="s">
        <v>45</v>
      </c>
      <c r="S1023" s="33" t="s">
        <v>45</v>
      </c>
      <c r="T1023" s="33" t="s">
        <v>46</v>
      </c>
      <c r="U1023" s="33" t="s">
        <v>50</v>
      </c>
      <c r="V1023" s="33" t="s">
        <v>60</v>
      </c>
      <c r="W1023" s="33" t="s">
        <v>48</v>
      </c>
      <c r="X1023" s="33" t="s">
        <v>48</v>
      </c>
      <c r="Y1023" s="33" t="s">
        <v>48</v>
      </c>
      <c r="Z1023" s="33" t="s">
        <v>48</v>
      </c>
      <c r="AA1023" s="33" t="s">
        <v>48</v>
      </c>
      <c r="AB1023" s="33" t="s">
        <v>48</v>
      </c>
      <c r="AC1023" s="33" t="s">
        <v>123</v>
      </c>
      <c r="AD1023" s="33" t="s">
        <v>123</v>
      </c>
    </row>
    <row r="1024" spans="1:30" ht="36">
      <c r="A1024" s="33" t="s">
        <v>2356</v>
      </c>
      <c r="B1024" s="33" t="s">
        <v>41</v>
      </c>
      <c r="C1024" s="33" t="s">
        <v>2357</v>
      </c>
      <c r="D1024" s="33">
        <v>8922</v>
      </c>
      <c r="E1024" s="33" t="s">
        <v>1299</v>
      </c>
      <c r="F1024" s="33" t="s">
        <v>1370</v>
      </c>
      <c r="G1024" s="35">
        <v>0</v>
      </c>
      <c r="H1024" s="74">
        <v>22500</v>
      </c>
      <c r="I1024" s="33" t="s">
        <v>42</v>
      </c>
      <c r="J1024" s="34">
        <v>100351.65</v>
      </c>
      <c r="K1024" s="33" t="s">
        <v>43</v>
      </c>
      <c r="L1024" s="33" t="s">
        <v>85</v>
      </c>
      <c r="M1024" s="33" t="s">
        <v>59</v>
      </c>
      <c r="N1024" s="33" t="s">
        <v>45</v>
      </c>
      <c r="O1024" s="33" t="s">
        <v>45</v>
      </c>
      <c r="P1024" s="33" t="s">
        <v>45</v>
      </c>
      <c r="Q1024" s="33" t="s">
        <v>45</v>
      </c>
      <c r="R1024" s="33" t="s">
        <v>45</v>
      </c>
      <c r="S1024" s="33" t="s">
        <v>45</v>
      </c>
      <c r="T1024" s="33" t="s">
        <v>46</v>
      </c>
      <c r="U1024" s="33" t="s">
        <v>1120</v>
      </c>
      <c r="V1024" s="33" t="s">
        <v>60</v>
      </c>
      <c r="W1024" s="33" t="s">
        <v>48</v>
      </c>
      <c r="X1024" s="33" t="s">
        <v>48</v>
      </c>
      <c r="Y1024" s="33" t="s">
        <v>48</v>
      </c>
      <c r="Z1024" s="33" t="s">
        <v>48</v>
      </c>
      <c r="AA1024" s="33" t="s">
        <v>48</v>
      </c>
      <c r="AB1024" s="33" t="s">
        <v>48</v>
      </c>
      <c r="AC1024" s="33" t="s">
        <v>123</v>
      </c>
      <c r="AD1024" s="33" t="s">
        <v>123</v>
      </c>
    </row>
    <row r="1025" spans="1:30" ht="36">
      <c r="A1025" s="33" t="s">
        <v>2356</v>
      </c>
      <c r="B1025" s="33" t="s">
        <v>41</v>
      </c>
      <c r="C1025" s="33" t="s">
        <v>2357</v>
      </c>
      <c r="D1025" s="33">
        <v>8923</v>
      </c>
      <c r="E1025" s="33" t="s">
        <v>329</v>
      </c>
      <c r="F1025" s="33" t="s">
        <v>2366</v>
      </c>
      <c r="G1025" s="35">
        <v>0</v>
      </c>
      <c r="H1025" s="74">
        <v>69698.61</v>
      </c>
      <c r="I1025" s="33" t="s">
        <v>42</v>
      </c>
      <c r="J1025" s="34">
        <v>542440.49</v>
      </c>
      <c r="K1025" s="33" t="s">
        <v>43</v>
      </c>
      <c r="L1025" s="33" t="s">
        <v>292</v>
      </c>
      <c r="M1025" s="33" t="s">
        <v>59</v>
      </c>
      <c r="N1025" s="33" t="s">
        <v>45</v>
      </c>
      <c r="O1025" s="33" t="s">
        <v>45</v>
      </c>
      <c r="P1025" s="33" t="s">
        <v>45</v>
      </c>
      <c r="Q1025" s="33" t="s">
        <v>45</v>
      </c>
      <c r="R1025" s="33" t="s">
        <v>45</v>
      </c>
      <c r="S1025" s="33" t="s">
        <v>45</v>
      </c>
      <c r="T1025" s="33" t="s">
        <v>46</v>
      </c>
      <c r="U1025" s="33" t="s">
        <v>293</v>
      </c>
      <c r="V1025" s="33" t="s">
        <v>60</v>
      </c>
      <c r="W1025" s="33" t="s">
        <v>48</v>
      </c>
      <c r="X1025" s="33" t="s">
        <v>48</v>
      </c>
      <c r="Y1025" s="33" t="s">
        <v>48</v>
      </c>
      <c r="Z1025" s="33" t="s">
        <v>48</v>
      </c>
      <c r="AA1025" s="33" t="s">
        <v>48</v>
      </c>
      <c r="AB1025" s="33" t="s">
        <v>48</v>
      </c>
      <c r="AC1025" s="33" t="s">
        <v>123</v>
      </c>
      <c r="AD1025" s="33" t="s">
        <v>123</v>
      </c>
    </row>
    <row r="1027" spans="1:30" ht="36">
      <c r="A1027" s="33" t="s">
        <v>2414</v>
      </c>
      <c r="B1027" s="33" t="s">
        <v>41</v>
      </c>
      <c r="C1027" s="33" t="s">
        <v>2415</v>
      </c>
      <c r="D1027" s="33">
        <v>11384</v>
      </c>
      <c r="E1027" s="33" t="s">
        <v>95</v>
      </c>
      <c r="F1027" s="33" t="s">
        <v>2420</v>
      </c>
      <c r="G1027" s="35">
        <v>0</v>
      </c>
      <c r="H1027" s="74">
        <v>41423.519999999997</v>
      </c>
      <c r="I1027" s="33" t="s">
        <v>42</v>
      </c>
      <c r="J1027" s="34">
        <v>589330.02</v>
      </c>
      <c r="K1027" s="33" t="s">
        <v>43</v>
      </c>
      <c r="L1027" s="33" t="s">
        <v>52</v>
      </c>
      <c r="M1027" s="33" t="s">
        <v>59</v>
      </c>
      <c r="N1027" s="33" t="s">
        <v>45</v>
      </c>
      <c r="O1027" s="33" t="s">
        <v>45</v>
      </c>
      <c r="P1027" s="33" t="s">
        <v>45</v>
      </c>
      <c r="Q1027" s="33" t="s">
        <v>45</v>
      </c>
      <c r="R1027" s="33" t="s">
        <v>45</v>
      </c>
      <c r="S1027" s="33" t="s">
        <v>45</v>
      </c>
      <c r="T1027" s="33" t="s">
        <v>46</v>
      </c>
      <c r="U1027" s="33" t="s">
        <v>53</v>
      </c>
      <c r="V1027" s="33" t="s">
        <v>60</v>
      </c>
      <c r="W1027" s="33" t="s">
        <v>48</v>
      </c>
      <c r="X1027" s="33" t="s">
        <v>48</v>
      </c>
      <c r="Y1027" s="33" t="s">
        <v>48</v>
      </c>
      <c r="Z1027" s="33" t="s">
        <v>48</v>
      </c>
      <c r="AA1027" s="33" t="s">
        <v>48</v>
      </c>
      <c r="AB1027" s="33" t="s">
        <v>48</v>
      </c>
      <c r="AC1027" s="33" t="s">
        <v>123</v>
      </c>
      <c r="AD1027" s="33" t="s">
        <v>123</v>
      </c>
    </row>
    <row r="1028" spans="1:30" ht="36">
      <c r="A1028" s="33" t="s">
        <v>2414</v>
      </c>
      <c r="B1028" s="33" t="s">
        <v>41</v>
      </c>
      <c r="C1028" s="33" t="s">
        <v>2415</v>
      </c>
      <c r="D1028" s="33">
        <v>11384</v>
      </c>
      <c r="E1028" s="33" t="s">
        <v>95</v>
      </c>
      <c r="F1028" s="33" t="s">
        <v>2421</v>
      </c>
      <c r="G1028" s="35">
        <v>0</v>
      </c>
      <c r="H1028" s="74">
        <v>17187.5</v>
      </c>
      <c r="I1028" s="33" t="s">
        <v>42</v>
      </c>
      <c r="J1028" s="34">
        <v>606517.52</v>
      </c>
      <c r="K1028" s="33" t="s">
        <v>43</v>
      </c>
      <c r="L1028" s="33" t="s">
        <v>52</v>
      </c>
      <c r="M1028" s="33" t="s">
        <v>59</v>
      </c>
      <c r="N1028" s="33" t="s">
        <v>45</v>
      </c>
      <c r="O1028" s="33" t="s">
        <v>45</v>
      </c>
      <c r="P1028" s="33" t="s">
        <v>45</v>
      </c>
      <c r="Q1028" s="33" t="s">
        <v>45</v>
      </c>
      <c r="R1028" s="33" t="s">
        <v>45</v>
      </c>
      <c r="S1028" s="33" t="s">
        <v>45</v>
      </c>
      <c r="T1028" s="33" t="s">
        <v>46</v>
      </c>
      <c r="U1028" s="33" t="s">
        <v>53</v>
      </c>
      <c r="V1028" s="33" t="s">
        <v>60</v>
      </c>
      <c r="W1028" s="33" t="s">
        <v>48</v>
      </c>
      <c r="X1028" s="33" t="s">
        <v>48</v>
      </c>
      <c r="Y1028" s="33" t="s">
        <v>48</v>
      </c>
      <c r="Z1028" s="33" t="s">
        <v>48</v>
      </c>
      <c r="AA1028" s="33" t="s">
        <v>48</v>
      </c>
      <c r="AB1028" s="33" t="s">
        <v>48</v>
      </c>
      <c r="AC1028" s="33" t="s">
        <v>123</v>
      </c>
      <c r="AD1028" s="33" t="s">
        <v>123</v>
      </c>
    </row>
    <row r="1029" spans="1:30" ht="36">
      <c r="A1029" s="33" t="s">
        <v>2414</v>
      </c>
      <c r="B1029" s="33" t="s">
        <v>41</v>
      </c>
      <c r="C1029" s="33" t="s">
        <v>2415</v>
      </c>
      <c r="D1029" s="33">
        <v>11384</v>
      </c>
      <c r="E1029" s="33" t="s">
        <v>95</v>
      </c>
      <c r="F1029" s="33" t="s">
        <v>1260</v>
      </c>
      <c r="G1029" s="35">
        <v>0</v>
      </c>
      <c r="H1029" s="74">
        <v>8969</v>
      </c>
      <c r="I1029" s="33" t="s">
        <v>42</v>
      </c>
      <c r="J1029" s="34">
        <v>4804018.82</v>
      </c>
      <c r="K1029" s="33" t="s">
        <v>43</v>
      </c>
      <c r="L1029" s="33" t="s">
        <v>49</v>
      </c>
      <c r="M1029" s="33" t="s">
        <v>59</v>
      </c>
      <c r="N1029" s="33" t="s">
        <v>45</v>
      </c>
      <c r="O1029" s="33" t="s">
        <v>45</v>
      </c>
      <c r="P1029" s="33" t="s">
        <v>45</v>
      </c>
      <c r="Q1029" s="33" t="s">
        <v>45</v>
      </c>
      <c r="R1029" s="33" t="s">
        <v>45</v>
      </c>
      <c r="S1029" s="33" t="s">
        <v>45</v>
      </c>
      <c r="T1029" s="33" t="s">
        <v>46</v>
      </c>
      <c r="U1029" s="33" t="s">
        <v>50</v>
      </c>
      <c r="V1029" s="33" t="s">
        <v>60</v>
      </c>
      <c r="W1029" s="33" t="s">
        <v>48</v>
      </c>
      <c r="X1029" s="33" t="s">
        <v>48</v>
      </c>
      <c r="Y1029" s="33" t="s">
        <v>48</v>
      </c>
      <c r="Z1029" s="33" t="s">
        <v>48</v>
      </c>
      <c r="AA1029" s="33" t="s">
        <v>48</v>
      </c>
      <c r="AB1029" s="33" t="s">
        <v>48</v>
      </c>
      <c r="AC1029" s="33" t="s">
        <v>123</v>
      </c>
      <c r="AD1029" s="33" t="s">
        <v>123</v>
      </c>
    </row>
    <row r="1030" spans="1:30" ht="36">
      <c r="A1030" s="33" t="s">
        <v>2414</v>
      </c>
      <c r="B1030" s="33" t="s">
        <v>41</v>
      </c>
      <c r="C1030" s="33" t="s">
        <v>2415</v>
      </c>
      <c r="D1030" s="33">
        <v>11384</v>
      </c>
      <c r="E1030" s="33" t="s">
        <v>95</v>
      </c>
      <c r="F1030" s="33" t="s">
        <v>2422</v>
      </c>
      <c r="G1030" s="35">
        <v>0</v>
      </c>
      <c r="H1030" s="74">
        <v>42248.18</v>
      </c>
      <c r="I1030" s="33" t="s">
        <v>42</v>
      </c>
      <c r="J1030" s="34">
        <v>4846267</v>
      </c>
      <c r="K1030" s="33" t="s">
        <v>43</v>
      </c>
      <c r="L1030" s="33" t="s">
        <v>49</v>
      </c>
      <c r="M1030" s="33" t="s">
        <v>59</v>
      </c>
      <c r="N1030" s="33" t="s">
        <v>45</v>
      </c>
      <c r="O1030" s="33" t="s">
        <v>45</v>
      </c>
      <c r="P1030" s="33" t="s">
        <v>45</v>
      </c>
      <c r="Q1030" s="33" t="s">
        <v>45</v>
      </c>
      <c r="R1030" s="33" t="s">
        <v>45</v>
      </c>
      <c r="S1030" s="33" t="s">
        <v>45</v>
      </c>
      <c r="T1030" s="33" t="s">
        <v>46</v>
      </c>
      <c r="U1030" s="33" t="s">
        <v>50</v>
      </c>
      <c r="V1030" s="33" t="s">
        <v>60</v>
      </c>
      <c r="W1030" s="33" t="s">
        <v>48</v>
      </c>
      <c r="X1030" s="33" t="s">
        <v>48</v>
      </c>
      <c r="Y1030" s="33" t="s">
        <v>48</v>
      </c>
      <c r="Z1030" s="33" t="s">
        <v>48</v>
      </c>
      <c r="AA1030" s="33" t="s">
        <v>48</v>
      </c>
      <c r="AB1030" s="33" t="s">
        <v>48</v>
      </c>
      <c r="AC1030" s="33" t="s">
        <v>123</v>
      </c>
      <c r="AD1030" s="33" t="s">
        <v>123</v>
      </c>
    </row>
    <row r="1031" spans="1:30" ht="36">
      <c r="A1031" s="33" t="s">
        <v>2414</v>
      </c>
      <c r="B1031" s="33" t="s">
        <v>41</v>
      </c>
      <c r="C1031" s="33" t="s">
        <v>2415</v>
      </c>
      <c r="D1031" s="33">
        <v>11384</v>
      </c>
      <c r="E1031" s="33" t="s">
        <v>95</v>
      </c>
      <c r="F1031" s="33" t="s">
        <v>2423</v>
      </c>
      <c r="G1031" s="35">
        <v>0</v>
      </c>
      <c r="H1031" s="74">
        <v>310000</v>
      </c>
      <c r="I1031" s="33" t="s">
        <v>42</v>
      </c>
      <c r="J1031" s="34">
        <v>5156267</v>
      </c>
      <c r="K1031" s="33" t="s">
        <v>43</v>
      </c>
      <c r="L1031" s="33" t="s">
        <v>49</v>
      </c>
      <c r="M1031" s="33" t="s">
        <v>59</v>
      </c>
      <c r="N1031" s="33" t="s">
        <v>45</v>
      </c>
      <c r="O1031" s="33" t="s">
        <v>45</v>
      </c>
      <c r="P1031" s="33" t="s">
        <v>45</v>
      </c>
      <c r="Q1031" s="33" t="s">
        <v>45</v>
      </c>
      <c r="R1031" s="33" t="s">
        <v>45</v>
      </c>
      <c r="S1031" s="33" t="s">
        <v>45</v>
      </c>
      <c r="T1031" s="33" t="s">
        <v>46</v>
      </c>
      <c r="U1031" s="33" t="s">
        <v>50</v>
      </c>
      <c r="V1031" s="33" t="s">
        <v>60</v>
      </c>
      <c r="W1031" s="33" t="s">
        <v>48</v>
      </c>
      <c r="X1031" s="33" t="s">
        <v>48</v>
      </c>
      <c r="Y1031" s="33" t="s">
        <v>48</v>
      </c>
      <c r="Z1031" s="33" t="s">
        <v>48</v>
      </c>
      <c r="AA1031" s="33" t="s">
        <v>48</v>
      </c>
      <c r="AB1031" s="33" t="s">
        <v>48</v>
      </c>
      <c r="AC1031" s="33" t="s">
        <v>123</v>
      </c>
      <c r="AD1031" s="33" t="s">
        <v>123</v>
      </c>
    </row>
    <row r="1032" spans="1:30" ht="36">
      <c r="A1032" s="33" t="s">
        <v>2414</v>
      </c>
      <c r="B1032" s="33" t="s">
        <v>41</v>
      </c>
      <c r="C1032" s="33" t="s">
        <v>2424</v>
      </c>
      <c r="D1032" s="33">
        <v>11786</v>
      </c>
      <c r="E1032" s="33" t="s">
        <v>600</v>
      </c>
      <c r="F1032" s="33" t="s">
        <v>2425</v>
      </c>
      <c r="G1032" s="74">
        <v>26250</v>
      </c>
      <c r="H1032" s="35">
        <v>0</v>
      </c>
      <c r="I1032" s="33" t="s">
        <v>42</v>
      </c>
      <c r="J1032" s="34">
        <v>5130017</v>
      </c>
      <c r="K1032" s="33" t="s">
        <v>43</v>
      </c>
      <c r="L1032" s="33" t="s">
        <v>49</v>
      </c>
      <c r="M1032" s="33" t="s">
        <v>59</v>
      </c>
      <c r="N1032" s="33" t="s">
        <v>45</v>
      </c>
      <c r="O1032" s="33" t="s">
        <v>45</v>
      </c>
      <c r="P1032" s="33" t="s">
        <v>45</v>
      </c>
      <c r="Q1032" s="33" t="s">
        <v>45</v>
      </c>
      <c r="R1032" s="33" t="s">
        <v>45</v>
      </c>
      <c r="S1032" s="33" t="s">
        <v>45</v>
      </c>
      <c r="T1032" s="33" t="s">
        <v>46</v>
      </c>
      <c r="U1032" s="33" t="s">
        <v>50</v>
      </c>
      <c r="V1032" s="33" t="s">
        <v>60</v>
      </c>
      <c r="W1032" s="33" t="s">
        <v>48</v>
      </c>
      <c r="X1032" s="33" t="s">
        <v>48</v>
      </c>
      <c r="Y1032" s="33" t="s">
        <v>48</v>
      </c>
      <c r="Z1032" s="33" t="s">
        <v>48</v>
      </c>
      <c r="AA1032" s="33" t="s">
        <v>48</v>
      </c>
      <c r="AB1032" s="33" t="s">
        <v>48</v>
      </c>
      <c r="AC1032" s="33" t="s">
        <v>123</v>
      </c>
      <c r="AD1032" s="33" t="s">
        <v>123</v>
      </c>
    </row>
    <row r="1033" spans="1:30" ht="36">
      <c r="A1033" s="33" t="s">
        <v>2414</v>
      </c>
      <c r="B1033" s="33" t="s">
        <v>41</v>
      </c>
      <c r="C1033" s="33" t="s">
        <v>2415</v>
      </c>
      <c r="D1033" s="33">
        <v>11381</v>
      </c>
      <c r="E1033" s="33" t="s">
        <v>1299</v>
      </c>
      <c r="F1033" s="33" t="s">
        <v>1370</v>
      </c>
      <c r="G1033" s="35">
        <v>0</v>
      </c>
      <c r="H1033" s="74">
        <v>22500</v>
      </c>
      <c r="I1033" s="33" t="s">
        <v>42</v>
      </c>
      <c r="J1033" s="34">
        <v>122851.65</v>
      </c>
      <c r="K1033" s="33" t="s">
        <v>43</v>
      </c>
      <c r="L1033" s="33" t="s">
        <v>85</v>
      </c>
      <c r="M1033" s="33" t="s">
        <v>59</v>
      </c>
      <c r="N1033" s="33" t="s">
        <v>45</v>
      </c>
      <c r="O1033" s="33" t="s">
        <v>45</v>
      </c>
      <c r="P1033" s="33" t="s">
        <v>45</v>
      </c>
      <c r="Q1033" s="33" t="s">
        <v>45</v>
      </c>
      <c r="R1033" s="33" t="s">
        <v>45</v>
      </c>
      <c r="S1033" s="33" t="s">
        <v>45</v>
      </c>
      <c r="T1033" s="33" t="s">
        <v>46</v>
      </c>
      <c r="U1033" s="33" t="s">
        <v>1120</v>
      </c>
      <c r="V1033" s="33" t="s">
        <v>60</v>
      </c>
      <c r="W1033" s="33" t="s">
        <v>48</v>
      </c>
      <c r="X1033" s="33" t="s">
        <v>48</v>
      </c>
      <c r="Y1033" s="33" t="s">
        <v>48</v>
      </c>
      <c r="Z1033" s="33" t="s">
        <v>48</v>
      </c>
      <c r="AA1033" s="33" t="s">
        <v>48</v>
      </c>
      <c r="AB1033" s="33" t="s">
        <v>48</v>
      </c>
      <c r="AC1033" s="33" t="s">
        <v>123</v>
      </c>
      <c r="AD1033" s="33" t="s">
        <v>123</v>
      </c>
    </row>
    <row r="1034" spans="1:30" ht="36">
      <c r="A1034" s="33" t="s">
        <v>2414</v>
      </c>
      <c r="B1034" s="33" t="s">
        <v>41</v>
      </c>
      <c r="C1034" s="33" t="s">
        <v>2415</v>
      </c>
      <c r="D1034" s="33">
        <v>11384</v>
      </c>
      <c r="E1034" s="33" t="s">
        <v>95</v>
      </c>
      <c r="F1034" s="33" t="s">
        <v>2426</v>
      </c>
      <c r="G1034" s="35">
        <v>0</v>
      </c>
      <c r="H1034" s="74">
        <v>69698.61</v>
      </c>
      <c r="I1034" s="33" t="s">
        <v>42</v>
      </c>
      <c r="J1034" s="34">
        <v>612139.1</v>
      </c>
      <c r="K1034" s="33" t="s">
        <v>43</v>
      </c>
      <c r="L1034" s="33" t="s">
        <v>292</v>
      </c>
      <c r="M1034" s="33" t="s">
        <v>59</v>
      </c>
      <c r="N1034" s="33" t="s">
        <v>45</v>
      </c>
      <c r="O1034" s="33" t="s">
        <v>45</v>
      </c>
      <c r="P1034" s="33" t="s">
        <v>45</v>
      </c>
      <c r="Q1034" s="33" t="s">
        <v>45</v>
      </c>
      <c r="R1034" s="33" t="s">
        <v>45</v>
      </c>
      <c r="S1034" s="33" t="s">
        <v>45</v>
      </c>
      <c r="T1034" s="33" t="s">
        <v>46</v>
      </c>
      <c r="U1034" s="33" t="s">
        <v>293</v>
      </c>
      <c r="V1034" s="33" t="s">
        <v>60</v>
      </c>
      <c r="W1034" s="33" t="s">
        <v>48</v>
      </c>
      <c r="X1034" s="33" t="s">
        <v>48</v>
      </c>
      <c r="Y1034" s="33" t="s">
        <v>48</v>
      </c>
      <c r="Z1034" s="33" t="s">
        <v>48</v>
      </c>
      <c r="AA1034" s="33" t="s">
        <v>48</v>
      </c>
      <c r="AB1034" s="33" t="s">
        <v>48</v>
      </c>
      <c r="AC1034" s="33" t="s">
        <v>123</v>
      </c>
      <c r="AD1034" s="33" t="s">
        <v>123</v>
      </c>
    </row>
    <row r="1036" spans="1:30" ht="36">
      <c r="A1036" s="33" t="s">
        <v>2471</v>
      </c>
      <c r="B1036" s="33" t="s">
        <v>41</v>
      </c>
      <c r="C1036" s="33" t="s">
        <v>2472</v>
      </c>
      <c r="D1036" s="33">
        <v>16914</v>
      </c>
      <c r="E1036" s="33" t="s">
        <v>159</v>
      </c>
      <c r="F1036" s="33" t="s">
        <v>2479</v>
      </c>
      <c r="G1036" s="35">
        <v>0</v>
      </c>
      <c r="H1036" s="74">
        <v>41423.519999999997</v>
      </c>
      <c r="I1036" s="33" t="s">
        <v>42</v>
      </c>
      <c r="J1036" s="34">
        <v>647941.04</v>
      </c>
      <c r="K1036" s="33" t="s">
        <v>43</v>
      </c>
      <c r="L1036" s="33" t="s">
        <v>52</v>
      </c>
      <c r="M1036" s="33" t="s">
        <v>59</v>
      </c>
      <c r="N1036" s="33" t="s">
        <v>45</v>
      </c>
      <c r="O1036" s="33" t="s">
        <v>45</v>
      </c>
      <c r="P1036" s="33" t="s">
        <v>45</v>
      </c>
      <c r="Q1036" s="33" t="s">
        <v>45</v>
      </c>
      <c r="R1036" s="33" t="s">
        <v>45</v>
      </c>
      <c r="S1036" s="33" t="s">
        <v>45</v>
      </c>
      <c r="T1036" s="33" t="s">
        <v>46</v>
      </c>
      <c r="U1036" s="33" t="s">
        <v>53</v>
      </c>
      <c r="V1036" s="33" t="s">
        <v>60</v>
      </c>
      <c r="W1036" s="33" t="s">
        <v>48</v>
      </c>
      <c r="X1036" s="33" t="s">
        <v>48</v>
      </c>
      <c r="Y1036" s="33" t="s">
        <v>48</v>
      </c>
      <c r="Z1036" s="33" t="s">
        <v>48</v>
      </c>
      <c r="AA1036" s="33" t="s">
        <v>48</v>
      </c>
      <c r="AB1036" s="33" t="s">
        <v>48</v>
      </c>
      <c r="AC1036" s="33" t="s">
        <v>123</v>
      </c>
      <c r="AD1036" s="33" t="s">
        <v>123</v>
      </c>
    </row>
    <row r="1037" spans="1:30" ht="36">
      <c r="A1037" s="33" t="s">
        <v>2471</v>
      </c>
      <c r="B1037" s="33" t="s">
        <v>41</v>
      </c>
      <c r="C1037" s="33" t="s">
        <v>2472</v>
      </c>
      <c r="D1037" s="33">
        <v>16914</v>
      </c>
      <c r="E1037" s="33" t="s">
        <v>159</v>
      </c>
      <c r="F1037" s="33" t="s">
        <v>2480</v>
      </c>
      <c r="G1037" s="35">
        <v>0</v>
      </c>
      <c r="H1037" s="74">
        <v>17187.5</v>
      </c>
      <c r="I1037" s="33" t="s">
        <v>42</v>
      </c>
      <c r="J1037" s="34">
        <v>665128.54</v>
      </c>
      <c r="K1037" s="33" t="s">
        <v>43</v>
      </c>
      <c r="L1037" s="33" t="s">
        <v>52</v>
      </c>
      <c r="M1037" s="33" t="s">
        <v>59</v>
      </c>
      <c r="N1037" s="33" t="s">
        <v>45</v>
      </c>
      <c r="O1037" s="33" t="s">
        <v>45</v>
      </c>
      <c r="P1037" s="33" t="s">
        <v>45</v>
      </c>
      <c r="Q1037" s="33" t="s">
        <v>45</v>
      </c>
      <c r="R1037" s="33" t="s">
        <v>45</v>
      </c>
      <c r="S1037" s="33" t="s">
        <v>45</v>
      </c>
      <c r="T1037" s="33" t="s">
        <v>46</v>
      </c>
      <c r="U1037" s="33" t="s">
        <v>53</v>
      </c>
      <c r="V1037" s="33" t="s">
        <v>60</v>
      </c>
      <c r="W1037" s="33" t="s">
        <v>48</v>
      </c>
      <c r="X1037" s="33" t="s">
        <v>48</v>
      </c>
      <c r="Y1037" s="33" t="s">
        <v>48</v>
      </c>
      <c r="Z1037" s="33" t="s">
        <v>48</v>
      </c>
      <c r="AA1037" s="33" t="s">
        <v>48</v>
      </c>
      <c r="AB1037" s="33" t="s">
        <v>48</v>
      </c>
      <c r="AC1037" s="33" t="s">
        <v>123</v>
      </c>
      <c r="AD1037" s="33" t="s">
        <v>123</v>
      </c>
    </row>
    <row r="1038" spans="1:30" ht="36">
      <c r="A1038" s="33" t="s">
        <v>2471</v>
      </c>
      <c r="B1038" s="33" t="s">
        <v>41</v>
      </c>
      <c r="C1038" s="33" t="s">
        <v>2472</v>
      </c>
      <c r="D1038" s="33">
        <v>16914</v>
      </c>
      <c r="E1038" s="33" t="s">
        <v>159</v>
      </c>
      <c r="F1038" s="33" t="s">
        <v>1260</v>
      </c>
      <c r="G1038" s="35">
        <v>0</v>
      </c>
      <c r="H1038" s="74">
        <v>8969</v>
      </c>
      <c r="I1038" s="33" t="s">
        <v>42</v>
      </c>
      <c r="J1038" s="34">
        <v>5138986</v>
      </c>
      <c r="K1038" s="33" t="s">
        <v>43</v>
      </c>
      <c r="L1038" s="33" t="s">
        <v>49</v>
      </c>
      <c r="M1038" s="33" t="s">
        <v>59</v>
      </c>
      <c r="N1038" s="33" t="s">
        <v>45</v>
      </c>
      <c r="O1038" s="33" t="s">
        <v>45</v>
      </c>
      <c r="P1038" s="33" t="s">
        <v>45</v>
      </c>
      <c r="Q1038" s="33" t="s">
        <v>45</v>
      </c>
      <c r="R1038" s="33" t="s">
        <v>45</v>
      </c>
      <c r="S1038" s="33" t="s">
        <v>45</v>
      </c>
      <c r="T1038" s="33" t="s">
        <v>46</v>
      </c>
      <c r="U1038" s="33" t="s">
        <v>50</v>
      </c>
      <c r="V1038" s="33" t="s">
        <v>60</v>
      </c>
      <c r="W1038" s="33" t="s">
        <v>48</v>
      </c>
      <c r="X1038" s="33" t="s">
        <v>48</v>
      </c>
      <c r="Y1038" s="33" t="s">
        <v>48</v>
      </c>
      <c r="Z1038" s="33" t="s">
        <v>48</v>
      </c>
      <c r="AA1038" s="33" t="s">
        <v>48</v>
      </c>
      <c r="AB1038" s="33" t="s">
        <v>48</v>
      </c>
      <c r="AC1038" s="33" t="s">
        <v>123</v>
      </c>
      <c r="AD1038" s="33" t="s">
        <v>123</v>
      </c>
    </row>
    <row r="1039" spans="1:30" ht="36">
      <c r="A1039" s="33" t="s">
        <v>2471</v>
      </c>
      <c r="B1039" s="33" t="s">
        <v>41</v>
      </c>
      <c r="C1039" s="33" t="s">
        <v>2472</v>
      </c>
      <c r="D1039" s="33">
        <v>16914</v>
      </c>
      <c r="E1039" s="33" t="s">
        <v>159</v>
      </c>
      <c r="F1039" s="33" t="s">
        <v>2481</v>
      </c>
      <c r="G1039" s="35">
        <v>0</v>
      </c>
      <c r="H1039" s="74">
        <v>310000</v>
      </c>
      <c r="I1039" s="33" t="s">
        <v>42</v>
      </c>
      <c r="J1039" s="34">
        <v>5448986</v>
      </c>
      <c r="K1039" s="33" t="s">
        <v>43</v>
      </c>
      <c r="L1039" s="33" t="s">
        <v>49</v>
      </c>
      <c r="M1039" s="33" t="s">
        <v>59</v>
      </c>
      <c r="N1039" s="33" t="s">
        <v>45</v>
      </c>
      <c r="O1039" s="33" t="s">
        <v>45</v>
      </c>
      <c r="P1039" s="33" t="s">
        <v>45</v>
      </c>
      <c r="Q1039" s="33" t="s">
        <v>45</v>
      </c>
      <c r="R1039" s="33" t="s">
        <v>45</v>
      </c>
      <c r="S1039" s="33" t="s">
        <v>45</v>
      </c>
      <c r="T1039" s="33" t="s">
        <v>46</v>
      </c>
      <c r="U1039" s="33" t="s">
        <v>50</v>
      </c>
      <c r="V1039" s="33" t="s">
        <v>60</v>
      </c>
      <c r="W1039" s="33" t="s">
        <v>48</v>
      </c>
      <c r="X1039" s="33" t="s">
        <v>48</v>
      </c>
      <c r="Y1039" s="33" t="s">
        <v>48</v>
      </c>
      <c r="Z1039" s="33" t="s">
        <v>48</v>
      </c>
      <c r="AA1039" s="33" t="s">
        <v>48</v>
      </c>
      <c r="AB1039" s="33" t="s">
        <v>48</v>
      </c>
      <c r="AC1039" s="33" t="s">
        <v>123</v>
      </c>
      <c r="AD1039" s="33" t="s">
        <v>123</v>
      </c>
    </row>
    <row r="1040" spans="1:30" ht="36">
      <c r="A1040" s="33" t="s">
        <v>2471</v>
      </c>
      <c r="B1040" s="33" t="s">
        <v>41</v>
      </c>
      <c r="C1040" s="33" t="s">
        <v>2472</v>
      </c>
      <c r="D1040" s="33">
        <v>16917</v>
      </c>
      <c r="E1040" s="33" t="s">
        <v>61</v>
      </c>
      <c r="F1040" s="33" t="s">
        <v>2482</v>
      </c>
      <c r="G1040" s="74">
        <v>168992.72</v>
      </c>
      <c r="H1040" s="35">
        <v>0</v>
      </c>
      <c r="I1040" s="33" t="s">
        <v>42</v>
      </c>
      <c r="J1040" s="34">
        <v>5279993.28</v>
      </c>
      <c r="K1040" s="33" t="s">
        <v>43</v>
      </c>
      <c r="L1040" s="33" t="s">
        <v>49</v>
      </c>
      <c r="M1040" s="33" t="s">
        <v>59</v>
      </c>
      <c r="N1040" s="33" t="s">
        <v>45</v>
      </c>
      <c r="O1040" s="33" t="s">
        <v>45</v>
      </c>
      <c r="P1040" s="33" t="s">
        <v>45</v>
      </c>
      <c r="Q1040" s="33" t="s">
        <v>45</v>
      </c>
      <c r="R1040" s="33" t="s">
        <v>45</v>
      </c>
      <c r="S1040" s="33" t="s">
        <v>45</v>
      </c>
      <c r="T1040" s="33" t="s">
        <v>46</v>
      </c>
      <c r="U1040" s="33" t="s">
        <v>50</v>
      </c>
      <c r="V1040" s="33" t="s">
        <v>60</v>
      </c>
      <c r="W1040" s="33" t="s">
        <v>48</v>
      </c>
      <c r="X1040" s="33" t="s">
        <v>48</v>
      </c>
      <c r="Y1040" s="33" t="s">
        <v>48</v>
      </c>
      <c r="Z1040" s="33" t="s">
        <v>48</v>
      </c>
      <c r="AA1040" s="33" t="s">
        <v>48</v>
      </c>
      <c r="AB1040" s="33" t="s">
        <v>48</v>
      </c>
      <c r="AC1040" s="33" t="s">
        <v>123</v>
      </c>
      <c r="AD1040" s="33" t="s">
        <v>123</v>
      </c>
    </row>
    <row r="1041" spans="1:30" ht="36">
      <c r="A1041" s="33" t="s">
        <v>2471</v>
      </c>
      <c r="B1041" s="33" t="s">
        <v>41</v>
      </c>
      <c r="C1041" s="33" t="s">
        <v>2472</v>
      </c>
      <c r="D1041" s="33">
        <v>16913</v>
      </c>
      <c r="E1041" s="33" t="s">
        <v>1299</v>
      </c>
      <c r="F1041" s="33" t="s">
        <v>1370</v>
      </c>
      <c r="G1041" s="35">
        <v>0</v>
      </c>
      <c r="H1041" s="74">
        <v>22500</v>
      </c>
      <c r="I1041" s="33" t="s">
        <v>42</v>
      </c>
      <c r="J1041" s="34">
        <v>145351.65</v>
      </c>
      <c r="K1041" s="33" t="s">
        <v>43</v>
      </c>
      <c r="L1041" s="33" t="s">
        <v>85</v>
      </c>
      <c r="M1041" s="33" t="s">
        <v>59</v>
      </c>
      <c r="N1041" s="33" t="s">
        <v>45</v>
      </c>
      <c r="O1041" s="33" t="s">
        <v>45</v>
      </c>
      <c r="P1041" s="33" t="s">
        <v>45</v>
      </c>
      <c r="Q1041" s="33" t="s">
        <v>45</v>
      </c>
      <c r="R1041" s="33" t="s">
        <v>45</v>
      </c>
      <c r="S1041" s="33" t="s">
        <v>45</v>
      </c>
      <c r="T1041" s="33" t="s">
        <v>46</v>
      </c>
      <c r="U1041" s="33" t="s">
        <v>1120</v>
      </c>
      <c r="V1041" s="33" t="s">
        <v>60</v>
      </c>
      <c r="W1041" s="33" t="s">
        <v>48</v>
      </c>
      <c r="X1041" s="33" t="s">
        <v>48</v>
      </c>
      <c r="Y1041" s="33" t="s">
        <v>48</v>
      </c>
      <c r="Z1041" s="33" t="s">
        <v>48</v>
      </c>
      <c r="AA1041" s="33" t="s">
        <v>48</v>
      </c>
      <c r="AB1041" s="33" t="s">
        <v>48</v>
      </c>
      <c r="AC1041" s="33" t="s">
        <v>123</v>
      </c>
      <c r="AD1041" s="33" t="s">
        <v>123</v>
      </c>
    </row>
    <row r="1042" spans="1:30" ht="36">
      <c r="A1042" s="33" t="s">
        <v>2471</v>
      </c>
      <c r="B1042" s="33" t="s">
        <v>41</v>
      </c>
      <c r="C1042" s="33" t="s">
        <v>2472</v>
      </c>
      <c r="D1042" s="33">
        <v>16914</v>
      </c>
      <c r="E1042" s="33" t="s">
        <v>159</v>
      </c>
      <c r="F1042" s="33" t="s">
        <v>2483</v>
      </c>
      <c r="G1042" s="35">
        <v>0</v>
      </c>
      <c r="H1042" s="74">
        <v>69698.61</v>
      </c>
      <c r="I1042" s="33" t="s">
        <v>42</v>
      </c>
      <c r="J1042" s="34">
        <v>681837.71</v>
      </c>
      <c r="K1042" s="33" t="s">
        <v>43</v>
      </c>
      <c r="L1042" s="33" t="s">
        <v>292</v>
      </c>
      <c r="M1042" s="33" t="s">
        <v>59</v>
      </c>
      <c r="N1042" s="33" t="s">
        <v>45</v>
      </c>
      <c r="O1042" s="33" t="s">
        <v>45</v>
      </c>
      <c r="P1042" s="33" t="s">
        <v>45</v>
      </c>
      <c r="Q1042" s="33" t="s">
        <v>45</v>
      </c>
      <c r="R1042" s="33" t="s">
        <v>45</v>
      </c>
      <c r="S1042" s="33" t="s">
        <v>45</v>
      </c>
      <c r="T1042" s="33" t="s">
        <v>46</v>
      </c>
      <c r="U1042" s="33" t="s">
        <v>293</v>
      </c>
      <c r="V1042" s="33" t="s">
        <v>60</v>
      </c>
      <c r="W1042" s="33" t="s">
        <v>48</v>
      </c>
      <c r="X1042" s="33" t="s">
        <v>48</v>
      </c>
      <c r="Y1042" s="33" t="s">
        <v>48</v>
      </c>
      <c r="Z1042" s="33" t="s">
        <v>48</v>
      </c>
      <c r="AA1042" s="33" t="s">
        <v>48</v>
      </c>
      <c r="AB1042" s="33" t="s">
        <v>48</v>
      </c>
      <c r="AC1042" s="33" t="s">
        <v>123</v>
      </c>
      <c r="AD1042" s="33" t="s">
        <v>123</v>
      </c>
    </row>
    <row r="1044" spans="1:30" ht="17">
      <c r="A1044" s="326" t="s">
        <v>2545</v>
      </c>
      <c r="B1044" s="326" t="s">
        <v>41</v>
      </c>
      <c r="C1044" s="326" t="s">
        <v>2546</v>
      </c>
      <c r="D1044" s="326">
        <v>21195</v>
      </c>
      <c r="E1044" s="326" t="s">
        <v>717</v>
      </c>
      <c r="F1044" s="326" t="s">
        <v>2556</v>
      </c>
      <c r="G1044" s="327">
        <v>0</v>
      </c>
      <c r="H1044" s="329">
        <v>41423.519999999997</v>
      </c>
      <c r="I1044" s="326" t="s">
        <v>42</v>
      </c>
      <c r="J1044" s="328">
        <v>706552.06</v>
      </c>
      <c r="K1044" s="326" t="s">
        <v>43</v>
      </c>
      <c r="L1044" s="326" t="s">
        <v>52</v>
      </c>
      <c r="M1044" s="326" t="s">
        <v>59</v>
      </c>
      <c r="N1044" s="326" t="s">
        <v>45</v>
      </c>
      <c r="O1044" s="326" t="s">
        <v>45</v>
      </c>
      <c r="P1044" s="326" t="s">
        <v>45</v>
      </c>
      <c r="Q1044" s="326" t="s">
        <v>45</v>
      </c>
      <c r="R1044" s="326" t="s">
        <v>45</v>
      </c>
      <c r="S1044" s="326" t="s">
        <v>45</v>
      </c>
      <c r="T1044" s="326" t="s">
        <v>46</v>
      </c>
      <c r="U1044" s="326" t="s">
        <v>53</v>
      </c>
      <c r="V1044" s="326" t="s">
        <v>60</v>
      </c>
      <c r="W1044" s="326" t="s">
        <v>48</v>
      </c>
      <c r="X1044" s="326" t="s">
        <v>48</v>
      </c>
      <c r="Y1044" s="326" t="s">
        <v>48</v>
      </c>
      <c r="Z1044" s="326" t="s">
        <v>48</v>
      </c>
      <c r="AA1044" s="326" t="s">
        <v>48</v>
      </c>
      <c r="AB1044" s="326" t="s">
        <v>48</v>
      </c>
      <c r="AC1044" s="326" t="s">
        <v>123</v>
      </c>
      <c r="AD1044" s="326" t="s">
        <v>123</v>
      </c>
    </row>
    <row r="1045" spans="1:30" ht="17">
      <c r="A1045" s="326" t="s">
        <v>2545</v>
      </c>
      <c r="B1045" s="326" t="s">
        <v>41</v>
      </c>
      <c r="C1045" s="326" t="s">
        <v>2546</v>
      </c>
      <c r="D1045" s="326">
        <v>21195</v>
      </c>
      <c r="E1045" s="326" t="s">
        <v>717</v>
      </c>
      <c r="F1045" s="326" t="s">
        <v>2557</v>
      </c>
      <c r="G1045" s="327">
        <v>0</v>
      </c>
      <c r="H1045" s="329">
        <v>17187.5</v>
      </c>
      <c r="I1045" s="326" t="s">
        <v>42</v>
      </c>
      <c r="J1045" s="328">
        <v>723739.56</v>
      </c>
      <c r="K1045" s="326" t="s">
        <v>43</v>
      </c>
      <c r="L1045" s="326" t="s">
        <v>52</v>
      </c>
      <c r="M1045" s="326" t="s">
        <v>59</v>
      </c>
      <c r="N1045" s="326" t="s">
        <v>45</v>
      </c>
      <c r="O1045" s="326" t="s">
        <v>45</v>
      </c>
      <c r="P1045" s="326" t="s">
        <v>45</v>
      </c>
      <c r="Q1045" s="326" t="s">
        <v>45</v>
      </c>
      <c r="R1045" s="326" t="s">
        <v>45</v>
      </c>
      <c r="S1045" s="326" t="s">
        <v>45</v>
      </c>
      <c r="T1045" s="326" t="s">
        <v>46</v>
      </c>
      <c r="U1045" s="326" t="s">
        <v>53</v>
      </c>
      <c r="V1045" s="326" t="s">
        <v>60</v>
      </c>
      <c r="W1045" s="326" t="s">
        <v>48</v>
      </c>
      <c r="X1045" s="326" t="s">
        <v>48</v>
      </c>
      <c r="Y1045" s="326" t="s">
        <v>48</v>
      </c>
      <c r="Z1045" s="326" t="s">
        <v>48</v>
      </c>
      <c r="AA1045" s="326" t="s">
        <v>48</v>
      </c>
      <c r="AB1045" s="326" t="s">
        <v>48</v>
      </c>
      <c r="AC1045" s="326" t="s">
        <v>123</v>
      </c>
      <c r="AD1045" s="326" t="s">
        <v>123</v>
      </c>
    </row>
    <row r="1046" spans="1:30" ht="17">
      <c r="A1046" s="326" t="s">
        <v>2545</v>
      </c>
      <c r="B1046" s="326" t="s">
        <v>41</v>
      </c>
      <c r="C1046" s="326" t="s">
        <v>2546</v>
      </c>
      <c r="D1046" s="326">
        <v>21195</v>
      </c>
      <c r="E1046" s="326" t="s">
        <v>717</v>
      </c>
      <c r="F1046" s="326" t="s">
        <v>1260</v>
      </c>
      <c r="G1046" s="327">
        <v>0</v>
      </c>
      <c r="H1046" s="329">
        <v>8969</v>
      </c>
      <c r="I1046" s="326" t="s">
        <v>42</v>
      </c>
      <c r="J1046" s="328">
        <v>5288962.28</v>
      </c>
      <c r="K1046" s="326" t="s">
        <v>43</v>
      </c>
      <c r="L1046" s="326" t="s">
        <v>49</v>
      </c>
      <c r="M1046" s="326" t="s">
        <v>59</v>
      </c>
      <c r="N1046" s="326" t="s">
        <v>45</v>
      </c>
      <c r="O1046" s="326" t="s">
        <v>45</v>
      </c>
      <c r="P1046" s="326" t="s">
        <v>45</v>
      </c>
      <c r="Q1046" s="326" t="s">
        <v>45</v>
      </c>
      <c r="R1046" s="326" t="s">
        <v>45</v>
      </c>
      <c r="S1046" s="326" t="s">
        <v>45</v>
      </c>
      <c r="T1046" s="326" t="s">
        <v>46</v>
      </c>
      <c r="U1046" s="326" t="s">
        <v>50</v>
      </c>
      <c r="V1046" s="326" t="s">
        <v>60</v>
      </c>
      <c r="W1046" s="326" t="s">
        <v>48</v>
      </c>
      <c r="X1046" s="326" t="s">
        <v>48</v>
      </c>
      <c r="Y1046" s="326" t="s">
        <v>48</v>
      </c>
      <c r="Z1046" s="326" t="s">
        <v>48</v>
      </c>
      <c r="AA1046" s="326" t="s">
        <v>48</v>
      </c>
      <c r="AB1046" s="326" t="s">
        <v>48</v>
      </c>
      <c r="AC1046" s="326" t="s">
        <v>123</v>
      </c>
      <c r="AD1046" s="326" t="s">
        <v>123</v>
      </c>
    </row>
    <row r="1047" spans="1:30" ht="17">
      <c r="A1047" s="326" t="s">
        <v>2545</v>
      </c>
      <c r="B1047" s="326" t="s">
        <v>41</v>
      </c>
      <c r="C1047" s="326" t="s">
        <v>2546</v>
      </c>
      <c r="D1047" s="326">
        <v>21195</v>
      </c>
      <c r="E1047" s="326" t="s">
        <v>717</v>
      </c>
      <c r="F1047" s="326" t="s">
        <v>2558</v>
      </c>
      <c r="G1047" s="327">
        <v>0</v>
      </c>
      <c r="H1047" s="329">
        <v>310000</v>
      </c>
      <c r="I1047" s="326" t="s">
        <v>42</v>
      </c>
      <c r="J1047" s="328">
        <v>5598962.2800000003</v>
      </c>
      <c r="K1047" s="326" t="s">
        <v>43</v>
      </c>
      <c r="L1047" s="326" t="s">
        <v>49</v>
      </c>
      <c r="M1047" s="326" t="s">
        <v>59</v>
      </c>
      <c r="N1047" s="326" t="s">
        <v>45</v>
      </c>
      <c r="O1047" s="326" t="s">
        <v>45</v>
      </c>
      <c r="P1047" s="326" t="s">
        <v>45</v>
      </c>
      <c r="Q1047" s="326" t="s">
        <v>45</v>
      </c>
      <c r="R1047" s="326" t="s">
        <v>45</v>
      </c>
      <c r="S1047" s="326" t="s">
        <v>45</v>
      </c>
      <c r="T1047" s="326" t="s">
        <v>46</v>
      </c>
      <c r="U1047" s="326" t="s">
        <v>50</v>
      </c>
      <c r="V1047" s="326" t="s">
        <v>60</v>
      </c>
      <c r="W1047" s="326" t="s">
        <v>48</v>
      </c>
      <c r="X1047" s="326" t="s">
        <v>48</v>
      </c>
      <c r="Y1047" s="326" t="s">
        <v>48</v>
      </c>
      <c r="Z1047" s="326" t="s">
        <v>48</v>
      </c>
      <c r="AA1047" s="326" t="s">
        <v>48</v>
      </c>
      <c r="AB1047" s="326" t="s">
        <v>48</v>
      </c>
      <c r="AC1047" s="326" t="s">
        <v>123</v>
      </c>
      <c r="AD1047" s="326" t="s">
        <v>123</v>
      </c>
    </row>
    <row r="1048" spans="1:30" ht="17">
      <c r="A1048" s="326" t="s">
        <v>2545</v>
      </c>
      <c r="B1048" s="326" t="s">
        <v>41</v>
      </c>
      <c r="C1048" s="326" t="s">
        <v>2559</v>
      </c>
      <c r="D1048" s="326">
        <v>21553</v>
      </c>
      <c r="E1048" s="326" t="s">
        <v>342</v>
      </c>
      <c r="F1048" s="326" t="s">
        <v>1373</v>
      </c>
      <c r="G1048" s="329">
        <v>26250</v>
      </c>
      <c r="H1048" s="327">
        <v>0</v>
      </c>
      <c r="I1048" s="326" t="s">
        <v>42</v>
      </c>
      <c r="J1048" s="328">
        <v>5572712.2800000003</v>
      </c>
      <c r="K1048" s="326" t="s">
        <v>43</v>
      </c>
      <c r="L1048" s="326" t="s">
        <v>49</v>
      </c>
      <c r="M1048" s="326" t="s">
        <v>59</v>
      </c>
      <c r="N1048" s="326" t="s">
        <v>45</v>
      </c>
      <c r="O1048" s="326" t="s">
        <v>45</v>
      </c>
      <c r="P1048" s="326" t="s">
        <v>45</v>
      </c>
      <c r="Q1048" s="326" t="s">
        <v>45</v>
      </c>
      <c r="R1048" s="326" t="s">
        <v>45</v>
      </c>
      <c r="S1048" s="326" t="s">
        <v>45</v>
      </c>
      <c r="T1048" s="326" t="s">
        <v>46</v>
      </c>
      <c r="U1048" s="326" t="s">
        <v>50</v>
      </c>
      <c r="V1048" s="326" t="s">
        <v>60</v>
      </c>
      <c r="W1048" s="326" t="s">
        <v>48</v>
      </c>
      <c r="X1048" s="326" t="s">
        <v>48</v>
      </c>
      <c r="Y1048" s="326" t="s">
        <v>48</v>
      </c>
      <c r="Z1048" s="326" t="s">
        <v>48</v>
      </c>
      <c r="AA1048" s="326" t="s">
        <v>48</v>
      </c>
      <c r="AB1048" s="326" t="s">
        <v>48</v>
      </c>
      <c r="AC1048" s="326" t="s">
        <v>123</v>
      </c>
      <c r="AD1048" s="326" t="s">
        <v>123</v>
      </c>
    </row>
    <row r="1049" spans="1:30" ht="17">
      <c r="A1049" s="326" t="s">
        <v>2545</v>
      </c>
      <c r="B1049" s="326" t="s">
        <v>41</v>
      </c>
      <c r="C1049" s="326" t="s">
        <v>2551</v>
      </c>
      <c r="D1049" s="326">
        <v>20971</v>
      </c>
      <c r="E1049" s="326" t="s">
        <v>1299</v>
      </c>
      <c r="F1049" s="326" t="s">
        <v>2560</v>
      </c>
      <c r="G1049" s="328">
        <v>25302.240000000002</v>
      </c>
      <c r="H1049" s="327">
        <v>0</v>
      </c>
      <c r="I1049" s="326" t="s">
        <v>42</v>
      </c>
      <c r="J1049" s="328">
        <v>120049.41</v>
      </c>
      <c r="K1049" s="326" t="s">
        <v>43</v>
      </c>
      <c r="L1049" s="326" t="s">
        <v>85</v>
      </c>
      <c r="M1049" s="326" t="s">
        <v>59</v>
      </c>
      <c r="N1049" s="326" t="s">
        <v>45</v>
      </c>
      <c r="O1049" s="326" t="s">
        <v>45</v>
      </c>
      <c r="P1049" s="326" t="s">
        <v>45</v>
      </c>
      <c r="Q1049" s="326" t="s">
        <v>45</v>
      </c>
      <c r="R1049" s="326" t="s">
        <v>45</v>
      </c>
      <c r="S1049" s="326" t="s">
        <v>45</v>
      </c>
      <c r="T1049" s="326" t="s">
        <v>46</v>
      </c>
      <c r="U1049" s="326" t="s">
        <v>1120</v>
      </c>
      <c r="V1049" s="326" t="s">
        <v>60</v>
      </c>
      <c r="W1049" s="326" t="s">
        <v>48</v>
      </c>
      <c r="X1049" s="326" t="s">
        <v>48</v>
      </c>
      <c r="Y1049" s="326" t="s">
        <v>48</v>
      </c>
      <c r="Z1049" s="326" t="s">
        <v>48</v>
      </c>
      <c r="AA1049" s="326" t="s">
        <v>48</v>
      </c>
      <c r="AB1049" s="326" t="s">
        <v>48</v>
      </c>
      <c r="AC1049" s="326" t="s">
        <v>123</v>
      </c>
      <c r="AD1049" s="326" t="s">
        <v>123</v>
      </c>
    </row>
    <row r="1050" spans="1:30" ht="17">
      <c r="A1050" s="326" t="s">
        <v>2545</v>
      </c>
      <c r="B1050" s="326" t="s">
        <v>41</v>
      </c>
      <c r="C1050" s="326" t="s">
        <v>2546</v>
      </c>
      <c r="D1050" s="326">
        <v>21182</v>
      </c>
      <c r="E1050" s="326" t="s">
        <v>1301</v>
      </c>
      <c r="F1050" s="326" t="s">
        <v>1370</v>
      </c>
      <c r="G1050" s="327">
        <v>0</v>
      </c>
      <c r="H1050" s="329">
        <v>22500</v>
      </c>
      <c r="I1050" s="326" t="s">
        <v>42</v>
      </c>
      <c r="J1050" s="328">
        <v>142549.41</v>
      </c>
      <c r="K1050" s="326" t="s">
        <v>43</v>
      </c>
      <c r="L1050" s="326" t="s">
        <v>85</v>
      </c>
      <c r="M1050" s="326" t="s">
        <v>59</v>
      </c>
      <c r="N1050" s="326" t="s">
        <v>45</v>
      </c>
      <c r="O1050" s="326" t="s">
        <v>45</v>
      </c>
      <c r="P1050" s="326" t="s">
        <v>45</v>
      </c>
      <c r="Q1050" s="326" t="s">
        <v>45</v>
      </c>
      <c r="R1050" s="326" t="s">
        <v>45</v>
      </c>
      <c r="S1050" s="326" t="s">
        <v>45</v>
      </c>
      <c r="T1050" s="326" t="s">
        <v>46</v>
      </c>
      <c r="U1050" s="326" t="s">
        <v>1120</v>
      </c>
      <c r="V1050" s="326" t="s">
        <v>60</v>
      </c>
      <c r="W1050" s="326" t="s">
        <v>48</v>
      </c>
      <c r="X1050" s="326" t="s">
        <v>48</v>
      </c>
      <c r="Y1050" s="326" t="s">
        <v>48</v>
      </c>
      <c r="Z1050" s="326" t="s">
        <v>48</v>
      </c>
      <c r="AA1050" s="326" t="s">
        <v>48</v>
      </c>
      <c r="AB1050" s="326" t="s">
        <v>48</v>
      </c>
      <c r="AC1050" s="326" t="s">
        <v>123</v>
      </c>
      <c r="AD1050" s="326" t="s">
        <v>123</v>
      </c>
    </row>
    <row r="1051" spans="1:30" ht="17">
      <c r="A1051" s="326" t="s">
        <v>2545</v>
      </c>
      <c r="B1051" s="326" t="s">
        <v>41</v>
      </c>
      <c r="C1051" s="326" t="s">
        <v>2546</v>
      </c>
      <c r="D1051" s="326">
        <v>21195</v>
      </c>
      <c r="E1051" s="326" t="s">
        <v>717</v>
      </c>
      <c r="F1051" s="326" t="s">
        <v>2561</v>
      </c>
      <c r="G1051" s="327">
        <v>0</v>
      </c>
      <c r="H1051" s="329">
        <v>69698.61</v>
      </c>
      <c r="I1051" s="326" t="s">
        <v>42</v>
      </c>
      <c r="J1051" s="328">
        <v>751536.32</v>
      </c>
      <c r="K1051" s="326" t="s">
        <v>43</v>
      </c>
      <c r="L1051" s="326" t="s">
        <v>292</v>
      </c>
      <c r="M1051" s="326" t="s">
        <v>59</v>
      </c>
      <c r="N1051" s="326" t="s">
        <v>45</v>
      </c>
      <c r="O1051" s="326" t="s">
        <v>45</v>
      </c>
      <c r="P1051" s="326" t="s">
        <v>45</v>
      </c>
      <c r="Q1051" s="326" t="s">
        <v>45</v>
      </c>
      <c r="R1051" s="326" t="s">
        <v>45</v>
      </c>
      <c r="S1051" s="326" t="s">
        <v>45</v>
      </c>
      <c r="T1051" s="326" t="s">
        <v>46</v>
      </c>
      <c r="U1051" s="326" t="s">
        <v>293</v>
      </c>
      <c r="V1051" s="326" t="s">
        <v>60</v>
      </c>
      <c r="W1051" s="326" t="s">
        <v>48</v>
      </c>
      <c r="X1051" s="326" t="s">
        <v>48</v>
      </c>
      <c r="Y1051" s="326" t="s">
        <v>48</v>
      </c>
      <c r="Z1051" s="326" t="s">
        <v>48</v>
      </c>
      <c r="AA1051" s="326" t="s">
        <v>48</v>
      </c>
      <c r="AB1051" s="326" t="s">
        <v>48</v>
      </c>
      <c r="AC1051" s="326" t="s">
        <v>123</v>
      </c>
      <c r="AD1051" s="326" t="s">
        <v>123</v>
      </c>
    </row>
    <row r="1053" spans="1:30" ht="17">
      <c r="A1053" s="326" t="s">
        <v>2619</v>
      </c>
      <c r="B1053" s="326" t="s">
        <v>41</v>
      </c>
      <c r="C1053" s="326" t="s">
        <v>2620</v>
      </c>
      <c r="D1053" s="326">
        <v>24867</v>
      </c>
      <c r="E1053" s="326" t="s">
        <v>604</v>
      </c>
      <c r="F1053" s="326" t="s">
        <v>2631</v>
      </c>
      <c r="G1053" s="328">
        <v>372073.44</v>
      </c>
      <c r="H1053" s="327">
        <v>0</v>
      </c>
      <c r="I1053" s="326" t="s">
        <v>42</v>
      </c>
      <c r="J1053" s="328">
        <v>351666.12</v>
      </c>
      <c r="K1053" s="326" t="s">
        <v>43</v>
      </c>
      <c r="L1053" s="326" t="s">
        <v>52</v>
      </c>
      <c r="M1053" s="326" t="s">
        <v>59</v>
      </c>
      <c r="N1053" s="326" t="s">
        <v>45</v>
      </c>
      <c r="O1053" s="326" t="s">
        <v>45</v>
      </c>
      <c r="P1053" s="326" t="s">
        <v>45</v>
      </c>
      <c r="Q1053" s="326" t="s">
        <v>45</v>
      </c>
      <c r="R1053" s="326" t="s">
        <v>45</v>
      </c>
      <c r="S1053" s="326" t="s">
        <v>45</v>
      </c>
      <c r="T1053" s="326" t="s">
        <v>46</v>
      </c>
      <c r="U1053" s="326" t="s">
        <v>53</v>
      </c>
      <c r="V1053" s="326" t="s">
        <v>60</v>
      </c>
      <c r="W1053" s="326" t="s">
        <v>48</v>
      </c>
      <c r="X1053" s="326" t="s">
        <v>48</v>
      </c>
      <c r="Y1053" s="326" t="s">
        <v>48</v>
      </c>
      <c r="Z1053" s="326" t="s">
        <v>48</v>
      </c>
      <c r="AA1053" s="326" t="s">
        <v>48</v>
      </c>
      <c r="AB1053" s="326" t="s">
        <v>48</v>
      </c>
      <c r="AC1053" s="326" t="s">
        <v>123</v>
      </c>
      <c r="AD1053" s="326" t="s">
        <v>123</v>
      </c>
    </row>
    <row r="1054" spans="1:30" ht="17">
      <c r="A1054" s="326" t="s">
        <v>2619</v>
      </c>
      <c r="B1054" s="326" t="s">
        <v>41</v>
      </c>
      <c r="C1054" s="326" t="s">
        <v>2622</v>
      </c>
      <c r="D1054" s="326">
        <v>25490</v>
      </c>
      <c r="E1054" s="326" t="s">
        <v>61</v>
      </c>
      <c r="F1054" s="326" t="s">
        <v>2632</v>
      </c>
      <c r="G1054" s="327">
        <v>0</v>
      </c>
      <c r="H1054" s="329">
        <v>17187.5</v>
      </c>
      <c r="I1054" s="326" t="s">
        <v>42</v>
      </c>
      <c r="J1054" s="328">
        <v>368853.62</v>
      </c>
      <c r="K1054" s="326" t="s">
        <v>43</v>
      </c>
      <c r="L1054" s="326" t="s">
        <v>52</v>
      </c>
      <c r="M1054" s="326" t="s">
        <v>59</v>
      </c>
      <c r="N1054" s="326" t="s">
        <v>45</v>
      </c>
      <c r="O1054" s="326" t="s">
        <v>45</v>
      </c>
      <c r="P1054" s="326" t="s">
        <v>45</v>
      </c>
      <c r="Q1054" s="326" t="s">
        <v>45</v>
      </c>
      <c r="R1054" s="326" t="s">
        <v>45</v>
      </c>
      <c r="S1054" s="326" t="s">
        <v>45</v>
      </c>
      <c r="T1054" s="326" t="s">
        <v>46</v>
      </c>
      <c r="U1054" s="326" t="s">
        <v>53</v>
      </c>
      <c r="V1054" s="326" t="s">
        <v>60</v>
      </c>
      <c r="W1054" s="326" t="s">
        <v>48</v>
      </c>
      <c r="X1054" s="326" t="s">
        <v>48</v>
      </c>
      <c r="Y1054" s="326" t="s">
        <v>48</v>
      </c>
      <c r="Z1054" s="326" t="s">
        <v>48</v>
      </c>
      <c r="AA1054" s="326" t="s">
        <v>48</v>
      </c>
      <c r="AB1054" s="326" t="s">
        <v>48</v>
      </c>
      <c r="AC1054" s="326" t="s">
        <v>123</v>
      </c>
      <c r="AD1054" s="326" t="s">
        <v>123</v>
      </c>
    </row>
    <row r="1055" spans="1:30" ht="17">
      <c r="A1055" s="326" t="s">
        <v>2619</v>
      </c>
      <c r="B1055" s="326" t="s">
        <v>41</v>
      </c>
      <c r="C1055" s="326" t="s">
        <v>2622</v>
      </c>
      <c r="D1055" s="326">
        <v>25490</v>
      </c>
      <c r="E1055" s="326" t="s">
        <v>61</v>
      </c>
      <c r="F1055" s="326" t="s">
        <v>2633</v>
      </c>
      <c r="G1055" s="327">
        <v>0</v>
      </c>
      <c r="H1055" s="329">
        <v>41423.519999999997</v>
      </c>
      <c r="I1055" s="326" t="s">
        <v>42</v>
      </c>
      <c r="J1055" s="328">
        <v>410277.14</v>
      </c>
      <c r="K1055" s="326" t="s">
        <v>43</v>
      </c>
      <c r="L1055" s="326" t="s">
        <v>52</v>
      </c>
      <c r="M1055" s="326" t="s">
        <v>59</v>
      </c>
      <c r="N1055" s="326" t="s">
        <v>45</v>
      </c>
      <c r="O1055" s="326" t="s">
        <v>45</v>
      </c>
      <c r="P1055" s="326" t="s">
        <v>45</v>
      </c>
      <c r="Q1055" s="326" t="s">
        <v>45</v>
      </c>
      <c r="R1055" s="326" t="s">
        <v>45</v>
      </c>
      <c r="S1055" s="326" t="s">
        <v>45</v>
      </c>
      <c r="T1055" s="326" t="s">
        <v>46</v>
      </c>
      <c r="U1055" s="326" t="s">
        <v>53</v>
      </c>
      <c r="V1055" s="326" t="s">
        <v>60</v>
      </c>
      <c r="W1055" s="326" t="s">
        <v>48</v>
      </c>
      <c r="X1055" s="326" t="s">
        <v>48</v>
      </c>
      <c r="Y1055" s="326" t="s">
        <v>48</v>
      </c>
      <c r="Z1055" s="326" t="s">
        <v>48</v>
      </c>
      <c r="AA1055" s="326" t="s">
        <v>48</v>
      </c>
      <c r="AB1055" s="326" t="s">
        <v>48</v>
      </c>
      <c r="AC1055" s="326" t="s">
        <v>123</v>
      </c>
      <c r="AD1055" s="326" t="s">
        <v>123</v>
      </c>
    </row>
    <row r="1056" spans="1:30" ht="17">
      <c r="A1056" s="326" t="s">
        <v>2619</v>
      </c>
      <c r="B1056" s="326" t="s">
        <v>41</v>
      </c>
      <c r="C1056" s="326" t="s">
        <v>2622</v>
      </c>
      <c r="D1056" s="326">
        <v>25490</v>
      </c>
      <c r="E1056" s="326" t="s">
        <v>61</v>
      </c>
      <c r="F1056" s="326" t="s">
        <v>2634</v>
      </c>
      <c r="G1056" s="327">
        <v>0</v>
      </c>
      <c r="H1056" s="329">
        <v>24606.25</v>
      </c>
      <c r="I1056" s="326" t="s">
        <v>42</v>
      </c>
      <c r="J1056" s="328">
        <v>5597318.5300000003</v>
      </c>
      <c r="K1056" s="326" t="s">
        <v>43</v>
      </c>
      <c r="L1056" s="326" t="s">
        <v>49</v>
      </c>
      <c r="M1056" s="326" t="s">
        <v>59</v>
      </c>
      <c r="N1056" s="326" t="s">
        <v>45</v>
      </c>
      <c r="O1056" s="326" t="s">
        <v>45</v>
      </c>
      <c r="P1056" s="326" t="s">
        <v>45</v>
      </c>
      <c r="Q1056" s="326" t="s">
        <v>45</v>
      </c>
      <c r="R1056" s="326" t="s">
        <v>45</v>
      </c>
      <c r="S1056" s="326" t="s">
        <v>45</v>
      </c>
      <c r="T1056" s="326" t="s">
        <v>46</v>
      </c>
      <c r="U1056" s="326" t="s">
        <v>50</v>
      </c>
      <c r="V1056" s="326" t="s">
        <v>60</v>
      </c>
      <c r="W1056" s="326" t="s">
        <v>48</v>
      </c>
      <c r="X1056" s="326" t="s">
        <v>48</v>
      </c>
      <c r="Y1056" s="326" t="s">
        <v>48</v>
      </c>
      <c r="Z1056" s="326" t="s">
        <v>48</v>
      </c>
      <c r="AA1056" s="326" t="s">
        <v>48</v>
      </c>
      <c r="AB1056" s="326" t="s">
        <v>48</v>
      </c>
      <c r="AC1056" s="326" t="s">
        <v>123</v>
      </c>
      <c r="AD1056" s="326" t="s">
        <v>123</v>
      </c>
    </row>
    <row r="1057" spans="1:30" ht="17">
      <c r="A1057" s="326" t="s">
        <v>2619</v>
      </c>
      <c r="B1057" s="326" t="s">
        <v>41</v>
      </c>
      <c r="C1057" s="326" t="s">
        <v>2622</v>
      </c>
      <c r="D1057" s="326">
        <v>25490</v>
      </c>
      <c r="E1057" s="326" t="s">
        <v>61</v>
      </c>
      <c r="F1057" s="326" t="s">
        <v>2635</v>
      </c>
      <c r="G1057" s="327">
        <v>0</v>
      </c>
      <c r="H1057" s="329">
        <v>310000</v>
      </c>
      <c r="I1057" s="326" t="s">
        <v>42</v>
      </c>
      <c r="J1057" s="328">
        <v>5907318.5300000003</v>
      </c>
      <c r="K1057" s="326" t="s">
        <v>43</v>
      </c>
      <c r="L1057" s="326" t="s">
        <v>49</v>
      </c>
      <c r="M1057" s="326" t="s">
        <v>59</v>
      </c>
      <c r="N1057" s="326" t="s">
        <v>45</v>
      </c>
      <c r="O1057" s="326" t="s">
        <v>45</v>
      </c>
      <c r="P1057" s="326" t="s">
        <v>45</v>
      </c>
      <c r="Q1057" s="326" t="s">
        <v>45</v>
      </c>
      <c r="R1057" s="326" t="s">
        <v>45</v>
      </c>
      <c r="S1057" s="326" t="s">
        <v>45</v>
      </c>
      <c r="T1057" s="326" t="s">
        <v>46</v>
      </c>
      <c r="U1057" s="326" t="s">
        <v>50</v>
      </c>
      <c r="V1057" s="326" t="s">
        <v>60</v>
      </c>
      <c r="W1057" s="326" t="s">
        <v>48</v>
      </c>
      <c r="X1057" s="326" t="s">
        <v>48</v>
      </c>
      <c r="Y1057" s="326" t="s">
        <v>48</v>
      </c>
      <c r="Z1057" s="326" t="s">
        <v>48</v>
      </c>
      <c r="AA1057" s="326" t="s">
        <v>48</v>
      </c>
      <c r="AB1057" s="326" t="s">
        <v>48</v>
      </c>
      <c r="AC1057" s="326" t="s">
        <v>123</v>
      </c>
      <c r="AD1057" s="326" t="s">
        <v>123</v>
      </c>
    </row>
    <row r="1058" spans="1:30" ht="17">
      <c r="A1058" s="326" t="s">
        <v>2619</v>
      </c>
      <c r="B1058" s="326" t="s">
        <v>41</v>
      </c>
      <c r="C1058" s="326" t="s">
        <v>2629</v>
      </c>
      <c r="D1058" s="326">
        <v>26153</v>
      </c>
      <c r="E1058" s="326" t="s">
        <v>114</v>
      </c>
      <c r="F1058" s="326" t="s">
        <v>2636</v>
      </c>
      <c r="G1058" s="329">
        <v>342500</v>
      </c>
      <c r="H1058" s="327">
        <v>0</v>
      </c>
      <c r="I1058" s="326" t="s">
        <v>42</v>
      </c>
      <c r="J1058" s="328">
        <v>5564818.5300000003</v>
      </c>
      <c r="K1058" s="326" t="s">
        <v>43</v>
      </c>
      <c r="L1058" s="326" t="s">
        <v>49</v>
      </c>
      <c r="M1058" s="326" t="s">
        <v>59</v>
      </c>
      <c r="N1058" s="326" t="s">
        <v>45</v>
      </c>
      <c r="O1058" s="326" t="s">
        <v>45</v>
      </c>
      <c r="P1058" s="326" t="s">
        <v>45</v>
      </c>
      <c r="Q1058" s="326" t="s">
        <v>45</v>
      </c>
      <c r="R1058" s="326" t="s">
        <v>45</v>
      </c>
      <c r="S1058" s="326" t="s">
        <v>45</v>
      </c>
      <c r="T1058" s="326" t="s">
        <v>46</v>
      </c>
      <c r="U1058" s="326" t="s">
        <v>50</v>
      </c>
      <c r="V1058" s="326" t="s">
        <v>60</v>
      </c>
      <c r="W1058" s="326" t="s">
        <v>48</v>
      </c>
      <c r="X1058" s="326" t="s">
        <v>48</v>
      </c>
      <c r="Y1058" s="326" t="s">
        <v>48</v>
      </c>
      <c r="Z1058" s="326" t="s">
        <v>48</v>
      </c>
      <c r="AA1058" s="326" t="s">
        <v>48</v>
      </c>
      <c r="AB1058" s="326" t="s">
        <v>48</v>
      </c>
      <c r="AC1058" s="326" t="s">
        <v>123</v>
      </c>
      <c r="AD1058" s="326" t="s">
        <v>123</v>
      </c>
    </row>
    <row r="1059" spans="1:30" ht="17">
      <c r="A1059" s="326" t="s">
        <v>2619</v>
      </c>
      <c r="B1059" s="326" t="s">
        <v>41</v>
      </c>
      <c r="C1059" s="326" t="s">
        <v>2622</v>
      </c>
      <c r="D1059" s="326">
        <v>25489</v>
      </c>
      <c r="E1059" s="326" t="s">
        <v>1299</v>
      </c>
      <c r="F1059" s="326" t="s">
        <v>1370</v>
      </c>
      <c r="G1059" s="327">
        <v>0</v>
      </c>
      <c r="H1059" s="329">
        <v>22500</v>
      </c>
      <c r="I1059" s="326" t="s">
        <v>42</v>
      </c>
      <c r="J1059" s="328">
        <v>165049.41</v>
      </c>
      <c r="K1059" s="326" t="s">
        <v>43</v>
      </c>
      <c r="L1059" s="326" t="s">
        <v>85</v>
      </c>
      <c r="M1059" s="326" t="s">
        <v>59</v>
      </c>
      <c r="N1059" s="326" t="s">
        <v>45</v>
      </c>
      <c r="O1059" s="326" t="s">
        <v>45</v>
      </c>
      <c r="P1059" s="326" t="s">
        <v>45</v>
      </c>
      <c r="Q1059" s="326" t="s">
        <v>45</v>
      </c>
      <c r="R1059" s="326" t="s">
        <v>45</v>
      </c>
      <c r="S1059" s="326" t="s">
        <v>45</v>
      </c>
      <c r="T1059" s="326" t="s">
        <v>46</v>
      </c>
      <c r="U1059" s="326" t="s">
        <v>1120</v>
      </c>
      <c r="V1059" s="326" t="s">
        <v>60</v>
      </c>
      <c r="W1059" s="326" t="s">
        <v>48</v>
      </c>
      <c r="X1059" s="326" t="s">
        <v>48</v>
      </c>
      <c r="Y1059" s="326" t="s">
        <v>48</v>
      </c>
      <c r="Z1059" s="326" t="s">
        <v>48</v>
      </c>
      <c r="AA1059" s="326" t="s">
        <v>48</v>
      </c>
      <c r="AB1059" s="326" t="s">
        <v>48</v>
      </c>
      <c r="AC1059" s="326" t="s">
        <v>123</v>
      </c>
      <c r="AD1059" s="326" t="s">
        <v>123</v>
      </c>
    </row>
    <row r="1060" spans="1:30" ht="17">
      <c r="A1060" s="326" t="s">
        <v>2619</v>
      </c>
      <c r="B1060" s="326" t="s">
        <v>41</v>
      </c>
      <c r="C1060" s="326" t="s">
        <v>2622</v>
      </c>
      <c r="D1060" s="326">
        <v>25490</v>
      </c>
      <c r="E1060" s="326" t="s">
        <v>61</v>
      </c>
      <c r="F1060" s="326" t="s">
        <v>2637</v>
      </c>
      <c r="G1060" s="327">
        <v>0</v>
      </c>
      <c r="H1060" s="329">
        <v>84119.49</v>
      </c>
      <c r="I1060" s="326" t="s">
        <v>42</v>
      </c>
      <c r="J1060" s="328">
        <v>835655.81</v>
      </c>
      <c r="K1060" s="326" t="s">
        <v>43</v>
      </c>
      <c r="L1060" s="326" t="s">
        <v>292</v>
      </c>
      <c r="M1060" s="326" t="s">
        <v>59</v>
      </c>
      <c r="N1060" s="326" t="s">
        <v>45</v>
      </c>
      <c r="O1060" s="326" t="s">
        <v>45</v>
      </c>
      <c r="P1060" s="326" t="s">
        <v>45</v>
      </c>
      <c r="Q1060" s="326" t="s">
        <v>45</v>
      </c>
      <c r="R1060" s="326" t="s">
        <v>45</v>
      </c>
      <c r="S1060" s="326" t="s">
        <v>45</v>
      </c>
      <c r="T1060" s="326" t="s">
        <v>46</v>
      </c>
      <c r="U1060" s="326" t="s">
        <v>293</v>
      </c>
      <c r="V1060" s="326" t="s">
        <v>60</v>
      </c>
      <c r="W1060" s="326" t="s">
        <v>48</v>
      </c>
      <c r="X1060" s="326" t="s">
        <v>48</v>
      </c>
      <c r="Y1060" s="326" t="s">
        <v>48</v>
      </c>
      <c r="Z1060" s="326" t="s">
        <v>48</v>
      </c>
      <c r="AA1060" s="326" t="s">
        <v>48</v>
      </c>
      <c r="AB1060" s="326" t="s">
        <v>48</v>
      </c>
      <c r="AC1060" s="326" t="s">
        <v>123</v>
      </c>
      <c r="AD1060" s="326" t="s">
        <v>123</v>
      </c>
    </row>
    <row r="1061" spans="1:30" ht="17">
      <c r="A1061" s="326" t="s">
        <v>2619</v>
      </c>
      <c r="B1061" s="326" t="s">
        <v>41</v>
      </c>
      <c r="C1061" s="326" t="s">
        <v>2625</v>
      </c>
      <c r="D1061" s="326">
        <v>25818</v>
      </c>
      <c r="E1061" s="326" t="s">
        <v>131</v>
      </c>
      <c r="F1061" s="326" t="s">
        <v>2626</v>
      </c>
      <c r="G1061" s="329">
        <v>751536.32</v>
      </c>
      <c r="H1061" s="327">
        <v>0</v>
      </c>
      <c r="I1061" s="326" t="s">
        <v>42</v>
      </c>
      <c r="J1061" s="328">
        <v>84119.49</v>
      </c>
      <c r="K1061" s="326" t="s">
        <v>43</v>
      </c>
      <c r="L1061" s="326" t="s">
        <v>292</v>
      </c>
      <c r="M1061" s="326" t="s">
        <v>59</v>
      </c>
      <c r="N1061" s="326" t="s">
        <v>45</v>
      </c>
      <c r="O1061" s="326" t="s">
        <v>45</v>
      </c>
      <c r="P1061" s="326" t="s">
        <v>45</v>
      </c>
      <c r="Q1061" s="326" t="s">
        <v>45</v>
      </c>
      <c r="R1061" s="326" t="s">
        <v>45</v>
      </c>
      <c r="S1061" s="326" t="s">
        <v>45</v>
      </c>
      <c r="T1061" s="326" t="s">
        <v>46</v>
      </c>
      <c r="U1061" s="326" t="s">
        <v>293</v>
      </c>
      <c r="V1061" s="326" t="s">
        <v>60</v>
      </c>
      <c r="W1061" s="326" t="s">
        <v>48</v>
      </c>
      <c r="X1061" s="326" t="s">
        <v>48</v>
      </c>
      <c r="Y1061" s="326" t="s">
        <v>48</v>
      </c>
      <c r="Z1061" s="326" t="s">
        <v>48</v>
      </c>
      <c r="AA1061" s="326" t="s">
        <v>48</v>
      </c>
      <c r="AB1061" s="326" t="s">
        <v>48</v>
      </c>
      <c r="AC1061" s="326" t="s">
        <v>123</v>
      </c>
      <c r="AD1061" s="326" t="s">
        <v>123</v>
      </c>
    </row>
    <row r="1063" spans="1:30" ht="17">
      <c r="A1063" s="326" t="s">
        <v>2688</v>
      </c>
      <c r="B1063" s="326" t="s">
        <v>41</v>
      </c>
      <c r="C1063" s="326" t="s">
        <v>2689</v>
      </c>
      <c r="D1063" s="326">
        <v>28398</v>
      </c>
      <c r="E1063" s="326" t="s">
        <v>819</v>
      </c>
      <c r="F1063" s="326" t="s">
        <v>2694</v>
      </c>
      <c r="G1063" s="327">
        <v>0</v>
      </c>
      <c r="H1063" s="329">
        <v>41423.519999999997</v>
      </c>
      <c r="I1063" s="326" t="s">
        <v>42</v>
      </c>
      <c r="J1063" s="328">
        <v>451700.66</v>
      </c>
      <c r="K1063" s="326" t="s">
        <v>43</v>
      </c>
      <c r="L1063" s="326" t="s">
        <v>52</v>
      </c>
      <c r="M1063" s="326" t="s">
        <v>59</v>
      </c>
      <c r="N1063" s="326" t="s">
        <v>45</v>
      </c>
      <c r="O1063" s="326" t="s">
        <v>45</v>
      </c>
      <c r="P1063" s="326" t="s">
        <v>45</v>
      </c>
      <c r="Q1063" s="326" t="s">
        <v>45</v>
      </c>
      <c r="R1063" s="326" t="s">
        <v>45</v>
      </c>
      <c r="S1063" s="326" t="s">
        <v>45</v>
      </c>
      <c r="T1063" s="326" t="s">
        <v>46</v>
      </c>
      <c r="U1063" s="326" t="s">
        <v>53</v>
      </c>
      <c r="V1063" s="326" t="s">
        <v>60</v>
      </c>
      <c r="W1063" s="326" t="s">
        <v>48</v>
      </c>
      <c r="X1063" s="326" t="s">
        <v>48</v>
      </c>
      <c r="Y1063" s="326" t="s">
        <v>48</v>
      </c>
      <c r="Z1063" s="326" t="s">
        <v>48</v>
      </c>
      <c r="AA1063" s="326" t="s">
        <v>48</v>
      </c>
      <c r="AB1063" s="326" t="s">
        <v>48</v>
      </c>
      <c r="AC1063" s="326" t="s">
        <v>123</v>
      </c>
      <c r="AD1063" s="326" t="s">
        <v>123</v>
      </c>
    </row>
    <row r="1064" spans="1:30" ht="17">
      <c r="A1064" s="326" t="s">
        <v>2688</v>
      </c>
      <c r="B1064" s="326" t="s">
        <v>41</v>
      </c>
      <c r="C1064" s="326" t="s">
        <v>2689</v>
      </c>
      <c r="D1064" s="326">
        <v>28398</v>
      </c>
      <c r="E1064" s="326" t="s">
        <v>819</v>
      </c>
      <c r="F1064" s="326" t="s">
        <v>2695</v>
      </c>
      <c r="G1064" s="327">
        <v>0</v>
      </c>
      <c r="H1064" s="329">
        <v>17187.5</v>
      </c>
      <c r="I1064" s="326" t="s">
        <v>42</v>
      </c>
      <c r="J1064" s="328">
        <v>468888.16</v>
      </c>
      <c r="K1064" s="326" t="s">
        <v>43</v>
      </c>
      <c r="L1064" s="326" t="s">
        <v>52</v>
      </c>
      <c r="M1064" s="326" t="s">
        <v>59</v>
      </c>
      <c r="N1064" s="326" t="s">
        <v>45</v>
      </c>
      <c r="O1064" s="326" t="s">
        <v>45</v>
      </c>
      <c r="P1064" s="326" t="s">
        <v>45</v>
      </c>
      <c r="Q1064" s="326" t="s">
        <v>45</v>
      </c>
      <c r="R1064" s="326" t="s">
        <v>45</v>
      </c>
      <c r="S1064" s="326" t="s">
        <v>45</v>
      </c>
      <c r="T1064" s="326" t="s">
        <v>46</v>
      </c>
      <c r="U1064" s="326" t="s">
        <v>53</v>
      </c>
      <c r="V1064" s="326" t="s">
        <v>60</v>
      </c>
      <c r="W1064" s="326" t="s">
        <v>48</v>
      </c>
      <c r="X1064" s="326" t="s">
        <v>48</v>
      </c>
      <c r="Y1064" s="326" t="s">
        <v>48</v>
      </c>
      <c r="Z1064" s="326" t="s">
        <v>48</v>
      </c>
      <c r="AA1064" s="326" t="s">
        <v>48</v>
      </c>
      <c r="AB1064" s="326" t="s">
        <v>48</v>
      </c>
      <c r="AC1064" s="326" t="s">
        <v>123</v>
      </c>
      <c r="AD1064" s="326" t="s">
        <v>123</v>
      </c>
    </row>
    <row r="1065" spans="1:30" ht="17">
      <c r="A1065" s="326" t="s">
        <v>2688</v>
      </c>
      <c r="B1065" s="326" t="s">
        <v>41</v>
      </c>
      <c r="C1065" s="326" t="s">
        <v>2696</v>
      </c>
      <c r="D1065" s="326">
        <v>28143</v>
      </c>
      <c r="E1065" s="326" t="s">
        <v>600</v>
      </c>
      <c r="F1065" s="326" t="s">
        <v>1373</v>
      </c>
      <c r="G1065" s="329">
        <v>31481</v>
      </c>
      <c r="H1065" s="327">
        <v>0</v>
      </c>
      <c r="I1065" s="326" t="s">
        <v>42</v>
      </c>
      <c r="J1065" s="328">
        <v>5533337.5300000003</v>
      </c>
      <c r="K1065" s="326" t="s">
        <v>43</v>
      </c>
      <c r="L1065" s="326" t="s">
        <v>49</v>
      </c>
      <c r="M1065" s="326" t="s">
        <v>59</v>
      </c>
      <c r="N1065" s="326" t="s">
        <v>45</v>
      </c>
      <c r="O1065" s="326" t="s">
        <v>45</v>
      </c>
      <c r="P1065" s="326" t="s">
        <v>45</v>
      </c>
      <c r="Q1065" s="326" t="s">
        <v>45</v>
      </c>
      <c r="R1065" s="326" t="s">
        <v>45</v>
      </c>
      <c r="S1065" s="326" t="s">
        <v>45</v>
      </c>
      <c r="T1065" s="326" t="s">
        <v>46</v>
      </c>
      <c r="U1065" s="326" t="s">
        <v>50</v>
      </c>
      <c r="V1065" s="326" t="s">
        <v>60</v>
      </c>
      <c r="W1065" s="326" t="s">
        <v>48</v>
      </c>
      <c r="X1065" s="326" t="s">
        <v>48</v>
      </c>
      <c r="Y1065" s="326" t="s">
        <v>48</v>
      </c>
      <c r="Z1065" s="326" t="s">
        <v>48</v>
      </c>
      <c r="AA1065" s="326" t="s">
        <v>48</v>
      </c>
      <c r="AB1065" s="326" t="s">
        <v>48</v>
      </c>
      <c r="AC1065" s="326" t="s">
        <v>123</v>
      </c>
      <c r="AD1065" s="326" t="s">
        <v>123</v>
      </c>
    </row>
    <row r="1066" spans="1:30" ht="17">
      <c r="A1066" s="326" t="s">
        <v>2688</v>
      </c>
      <c r="B1066" s="326" t="s">
        <v>41</v>
      </c>
      <c r="C1066" s="326" t="s">
        <v>2689</v>
      </c>
      <c r="D1066" s="326">
        <v>28398</v>
      </c>
      <c r="E1066" s="326" t="s">
        <v>819</v>
      </c>
      <c r="F1066" s="326" t="s">
        <v>2634</v>
      </c>
      <c r="G1066" s="327">
        <v>0</v>
      </c>
      <c r="H1066" s="329">
        <v>24606.25</v>
      </c>
      <c r="I1066" s="326" t="s">
        <v>42</v>
      </c>
      <c r="J1066" s="328">
        <v>5557943.7800000003</v>
      </c>
      <c r="K1066" s="326" t="s">
        <v>43</v>
      </c>
      <c r="L1066" s="326" t="s">
        <v>49</v>
      </c>
      <c r="M1066" s="326" t="s">
        <v>59</v>
      </c>
      <c r="N1066" s="326" t="s">
        <v>45</v>
      </c>
      <c r="O1066" s="326" t="s">
        <v>45</v>
      </c>
      <c r="P1066" s="326" t="s">
        <v>45</v>
      </c>
      <c r="Q1066" s="326" t="s">
        <v>45</v>
      </c>
      <c r="R1066" s="326" t="s">
        <v>45</v>
      </c>
      <c r="S1066" s="326" t="s">
        <v>45</v>
      </c>
      <c r="T1066" s="326" t="s">
        <v>46</v>
      </c>
      <c r="U1066" s="326" t="s">
        <v>50</v>
      </c>
      <c r="V1066" s="326" t="s">
        <v>60</v>
      </c>
      <c r="W1066" s="326" t="s">
        <v>48</v>
      </c>
      <c r="X1066" s="326" t="s">
        <v>48</v>
      </c>
      <c r="Y1066" s="326" t="s">
        <v>48</v>
      </c>
      <c r="Z1066" s="326" t="s">
        <v>48</v>
      </c>
      <c r="AA1066" s="326" t="s">
        <v>48</v>
      </c>
      <c r="AB1066" s="326" t="s">
        <v>48</v>
      </c>
      <c r="AC1066" s="326" t="s">
        <v>123</v>
      </c>
      <c r="AD1066" s="326" t="s">
        <v>123</v>
      </c>
    </row>
    <row r="1067" spans="1:30" ht="17">
      <c r="A1067" s="326" t="s">
        <v>2688</v>
      </c>
      <c r="B1067" s="326" t="s">
        <v>41</v>
      </c>
      <c r="C1067" s="326" t="s">
        <v>2689</v>
      </c>
      <c r="D1067" s="326">
        <v>28398</v>
      </c>
      <c r="E1067" s="326" t="s">
        <v>819</v>
      </c>
      <c r="F1067" s="326" t="s">
        <v>2697</v>
      </c>
      <c r="G1067" s="327">
        <v>0</v>
      </c>
      <c r="H1067" s="329">
        <v>310000</v>
      </c>
      <c r="I1067" s="326" t="s">
        <v>42</v>
      </c>
      <c r="J1067" s="328">
        <v>5867943.7800000003</v>
      </c>
      <c r="K1067" s="326" t="s">
        <v>43</v>
      </c>
      <c r="L1067" s="326" t="s">
        <v>49</v>
      </c>
      <c r="M1067" s="326" t="s">
        <v>59</v>
      </c>
      <c r="N1067" s="326" t="s">
        <v>45</v>
      </c>
      <c r="O1067" s="326" t="s">
        <v>45</v>
      </c>
      <c r="P1067" s="326" t="s">
        <v>45</v>
      </c>
      <c r="Q1067" s="326" t="s">
        <v>45</v>
      </c>
      <c r="R1067" s="326" t="s">
        <v>45</v>
      </c>
      <c r="S1067" s="326" t="s">
        <v>45</v>
      </c>
      <c r="T1067" s="326" t="s">
        <v>46</v>
      </c>
      <c r="U1067" s="326" t="s">
        <v>50</v>
      </c>
      <c r="V1067" s="326" t="s">
        <v>60</v>
      </c>
      <c r="W1067" s="326" t="s">
        <v>48</v>
      </c>
      <c r="X1067" s="326" t="s">
        <v>48</v>
      </c>
      <c r="Y1067" s="326" t="s">
        <v>48</v>
      </c>
      <c r="Z1067" s="326" t="s">
        <v>48</v>
      </c>
      <c r="AA1067" s="326" t="s">
        <v>48</v>
      </c>
      <c r="AB1067" s="326" t="s">
        <v>48</v>
      </c>
      <c r="AC1067" s="326" t="s">
        <v>123</v>
      </c>
      <c r="AD1067" s="326" t="s">
        <v>123</v>
      </c>
    </row>
    <row r="1068" spans="1:30" ht="17">
      <c r="A1068" s="326" t="s">
        <v>2688</v>
      </c>
      <c r="B1068" s="326" t="s">
        <v>41</v>
      </c>
      <c r="C1068" s="326" t="s">
        <v>2689</v>
      </c>
      <c r="D1068" s="326">
        <v>28402</v>
      </c>
      <c r="E1068" s="326" t="s">
        <v>1299</v>
      </c>
      <c r="F1068" s="326" t="s">
        <v>1370</v>
      </c>
      <c r="G1068" s="327">
        <v>0</v>
      </c>
      <c r="H1068" s="329">
        <v>22500</v>
      </c>
      <c r="I1068" s="326" t="s">
        <v>42</v>
      </c>
      <c r="J1068" s="328">
        <v>187549.41</v>
      </c>
      <c r="K1068" s="326" t="s">
        <v>43</v>
      </c>
      <c r="L1068" s="326" t="s">
        <v>85</v>
      </c>
      <c r="M1068" s="326" t="s">
        <v>59</v>
      </c>
      <c r="N1068" s="326" t="s">
        <v>45</v>
      </c>
      <c r="O1068" s="326" t="s">
        <v>45</v>
      </c>
      <c r="P1068" s="326" t="s">
        <v>45</v>
      </c>
      <c r="Q1068" s="326" t="s">
        <v>45</v>
      </c>
      <c r="R1068" s="326" t="s">
        <v>45</v>
      </c>
      <c r="S1068" s="326" t="s">
        <v>45</v>
      </c>
      <c r="T1068" s="326" t="s">
        <v>46</v>
      </c>
      <c r="U1068" s="326" t="s">
        <v>1120</v>
      </c>
      <c r="V1068" s="326" t="s">
        <v>60</v>
      </c>
      <c r="W1068" s="326" t="s">
        <v>48</v>
      </c>
      <c r="X1068" s="326" t="s">
        <v>48</v>
      </c>
      <c r="Y1068" s="326" t="s">
        <v>48</v>
      </c>
      <c r="Z1068" s="326" t="s">
        <v>48</v>
      </c>
      <c r="AA1068" s="326" t="s">
        <v>48</v>
      </c>
      <c r="AB1068" s="326" t="s">
        <v>48</v>
      </c>
      <c r="AC1068" s="326" t="s">
        <v>123</v>
      </c>
      <c r="AD1068" s="326" t="s">
        <v>123</v>
      </c>
    </row>
    <row r="1069" spans="1:30" ht="17">
      <c r="A1069" s="326" t="s">
        <v>2688</v>
      </c>
      <c r="B1069" s="326" t="s">
        <v>41</v>
      </c>
      <c r="C1069" s="326" t="s">
        <v>2689</v>
      </c>
      <c r="D1069" s="326">
        <v>28398</v>
      </c>
      <c r="E1069" s="326" t="s">
        <v>819</v>
      </c>
      <c r="F1069" s="326" t="s">
        <v>2698</v>
      </c>
      <c r="G1069" s="327">
        <v>0</v>
      </c>
      <c r="H1069" s="329">
        <v>84119.49</v>
      </c>
      <c r="I1069" s="326" t="s">
        <v>42</v>
      </c>
      <c r="J1069" s="328">
        <v>168238.98</v>
      </c>
      <c r="K1069" s="326" t="s">
        <v>43</v>
      </c>
      <c r="L1069" s="326" t="s">
        <v>292</v>
      </c>
      <c r="M1069" s="326" t="s">
        <v>59</v>
      </c>
      <c r="N1069" s="326" t="s">
        <v>45</v>
      </c>
      <c r="O1069" s="326" t="s">
        <v>45</v>
      </c>
      <c r="P1069" s="326" t="s">
        <v>45</v>
      </c>
      <c r="Q1069" s="326" t="s">
        <v>45</v>
      </c>
      <c r="R1069" s="326" t="s">
        <v>45</v>
      </c>
      <c r="S1069" s="326" t="s">
        <v>45</v>
      </c>
      <c r="T1069" s="326" t="s">
        <v>46</v>
      </c>
      <c r="U1069" s="326" t="s">
        <v>293</v>
      </c>
      <c r="V1069" s="326" t="s">
        <v>60</v>
      </c>
      <c r="W1069" s="326" t="s">
        <v>48</v>
      </c>
      <c r="X1069" s="326" t="s">
        <v>48</v>
      </c>
      <c r="Y1069" s="326" t="s">
        <v>48</v>
      </c>
      <c r="Z1069" s="326" t="s">
        <v>48</v>
      </c>
      <c r="AA1069" s="326" t="s">
        <v>48</v>
      </c>
      <c r="AB1069" s="326" t="s">
        <v>48</v>
      </c>
      <c r="AC1069" s="326" t="s">
        <v>123</v>
      </c>
      <c r="AD1069" s="326" t="s">
        <v>123</v>
      </c>
    </row>
    <row r="1071" spans="1:30" ht="17">
      <c r="A1071" s="326" t="s">
        <v>2762</v>
      </c>
      <c r="B1071" s="326" t="s">
        <v>41</v>
      </c>
      <c r="C1071" s="326" t="s">
        <v>2763</v>
      </c>
      <c r="D1071" s="326">
        <v>32847</v>
      </c>
      <c r="E1071" s="326" t="s">
        <v>628</v>
      </c>
      <c r="F1071" s="326" t="s">
        <v>2768</v>
      </c>
      <c r="G1071" s="327">
        <v>0</v>
      </c>
      <c r="H1071" s="329">
        <v>41423.519999999997</v>
      </c>
      <c r="I1071" s="326" t="s">
        <v>42</v>
      </c>
      <c r="J1071" s="328">
        <v>510311.67999999999</v>
      </c>
      <c r="K1071" s="326" t="s">
        <v>43</v>
      </c>
      <c r="L1071" s="326" t="s">
        <v>52</v>
      </c>
      <c r="M1071" s="326" t="s">
        <v>59</v>
      </c>
      <c r="N1071" s="326" t="s">
        <v>45</v>
      </c>
      <c r="O1071" s="326" t="s">
        <v>45</v>
      </c>
      <c r="P1071" s="326" t="s">
        <v>45</v>
      </c>
      <c r="Q1071" s="326" t="s">
        <v>45</v>
      </c>
      <c r="R1071" s="326" t="s">
        <v>45</v>
      </c>
      <c r="S1071" s="326" t="s">
        <v>45</v>
      </c>
      <c r="T1071" s="326" t="s">
        <v>46</v>
      </c>
      <c r="U1071" s="326" t="s">
        <v>53</v>
      </c>
      <c r="V1071" s="326" t="s">
        <v>60</v>
      </c>
      <c r="W1071" s="326" t="s">
        <v>48</v>
      </c>
      <c r="X1071" s="326" t="s">
        <v>48</v>
      </c>
      <c r="Y1071" s="326" t="s">
        <v>48</v>
      </c>
      <c r="Z1071" s="326" t="s">
        <v>48</v>
      </c>
      <c r="AA1071" s="326" t="s">
        <v>48</v>
      </c>
      <c r="AB1071" s="326" t="s">
        <v>48</v>
      </c>
      <c r="AC1071" s="326" t="s">
        <v>123</v>
      </c>
      <c r="AD1071" s="326" t="s">
        <v>123</v>
      </c>
    </row>
    <row r="1072" spans="1:30" ht="17">
      <c r="A1072" s="326" t="s">
        <v>2762</v>
      </c>
      <c r="B1072" s="326" t="s">
        <v>41</v>
      </c>
      <c r="C1072" s="326" t="s">
        <v>2763</v>
      </c>
      <c r="D1072" s="326">
        <v>32847</v>
      </c>
      <c r="E1072" s="326" t="s">
        <v>628</v>
      </c>
      <c r="F1072" s="326" t="s">
        <v>2769</v>
      </c>
      <c r="G1072" s="327">
        <v>0</v>
      </c>
      <c r="H1072" s="329">
        <v>17187.5</v>
      </c>
      <c r="I1072" s="326" t="s">
        <v>42</v>
      </c>
      <c r="J1072" s="328">
        <v>527499.18000000005</v>
      </c>
      <c r="K1072" s="326" t="s">
        <v>43</v>
      </c>
      <c r="L1072" s="326" t="s">
        <v>52</v>
      </c>
      <c r="M1072" s="326" t="s">
        <v>59</v>
      </c>
      <c r="N1072" s="326" t="s">
        <v>45</v>
      </c>
      <c r="O1072" s="326" t="s">
        <v>45</v>
      </c>
      <c r="P1072" s="326" t="s">
        <v>45</v>
      </c>
      <c r="Q1072" s="326" t="s">
        <v>45</v>
      </c>
      <c r="R1072" s="326" t="s">
        <v>45</v>
      </c>
      <c r="S1072" s="326" t="s">
        <v>45</v>
      </c>
      <c r="T1072" s="326" t="s">
        <v>46</v>
      </c>
      <c r="U1072" s="326" t="s">
        <v>53</v>
      </c>
      <c r="V1072" s="326" t="s">
        <v>60</v>
      </c>
      <c r="W1072" s="326" t="s">
        <v>48</v>
      </c>
      <c r="X1072" s="326" t="s">
        <v>48</v>
      </c>
      <c r="Y1072" s="326" t="s">
        <v>48</v>
      </c>
      <c r="Z1072" s="326" t="s">
        <v>48</v>
      </c>
      <c r="AA1072" s="326" t="s">
        <v>48</v>
      </c>
      <c r="AB1072" s="326" t="s">
        <v>48</v>
      </c>
      <c r="AC1072" s="326" t="s">
        <v>123</v>
      </c>
      <c r="AD1072" s="326" t="s">
        <v>123</v>
      </c>
    </row>
    <row r="1073" spans="1:30" ht="17">
      <c r="A1073" s="326" t="s">
        <v>2762</v>
      </c>
      <c r="B1073" s="326" t="s">
        <v>41</v>
      </c>
      <c r="C1073" s="326" t="s">
        <v>2763</v>
      </c>
      <c r="D1073" s="326">
        <v>32847</v>
      </c>
      <c r="E1073" s="326" t="s">
        <v>628</v>
      </c>
      <c r="F1073" s="326" t="s">
        <v>2770</v>
      </c>
      <c r="G1073" s="327">
        <v>0</v>
      </c>
      <c r="H1073" s="369">
        <v>0.35</v>
      </c>
      <c r="I1073" s="326" t="s">
        <v>42</v>
      </c>
      <c r="J1073" s="328">
        <v>5867944.1299999999</v>
      </c>
      <c r="K1073" s="326" t="s">
        <v>43</v>
      </c>
      <c r="L1073" s="326" t="s">
        <v>49</v>
      </c>
      <c r="M1073" s="326" t="s">
        <v>59</v>
      </c>
      <c r="N1073" s="326" t="s">
        <v>45</v>
      </c>
      <c r="O1073" s="326" t="s">
        <v>45</v>
      </c>
      <c r="P1073" s="326" t="s">
        <v>45</v>
      </c>
      <c r="Q1073" s="326" t="s">
        <v>45</v>
      </c>
      <c r="R1073" s="326" t="s">
        <v>45</v>
      </c>
      <c r="S1073" s="326" t="s">
        <v>45</v>
      </c>
      <c r="T1073" s="326" t="s">
        <v>46</v>
      </c>
      <c r="U1073" s="326" t="s">
        <v>50</v>
      </c>
      <c r="V1073" s="326" t="s">
        <v>60</v>
      </c>
      <c r="W1073" s="326" t="s">
        <v>48</v>
      </c>
      <c r="X1073" s="326" t="s">
        <v>48</v>
      </c>
      <c r="Y1073" s="326" t="s">
        <v>48</v>
      </c>
      <c r="Z1073" s="326" t="s">
        <v>48</v>
      </c>
      <c r="AA1073" s="326" t="s">
        <v>48</v>
      </c>
      <c r="AB1073" s="326" t="s">
        <v>48</v>
      </c>
      <c r="AC1073" s="326" t="s">
        <v>123</v>
      </c>
      <c r="AD1073" s="326" t="s">
        <v>123</v>
      </c>
    </row>
    <row r="1074" spans="1:30" ht="17">
      <c r="A1074" s="326" t="s">
        <v>2762</v>
      </c>
      <c r="B1074" s="326" t="s">
        <v>41</v>
      </c>
      <c r="C1074" s="326" t="s">
        <v>2763</v>
      </c>
      <c r="D1074" s="326">
        <v>32847</v>
      </c>
      <c r="E1074" s="326" t="s">
        <v>628</v>
      </c>
      <c r="F1074" s="326" t="s">
        <v>2771</v>
      </c>
      <c r="G1074" s="327">
        <v>0</v>
      </c>
      <c r="H1074" s="329">
        <v>310000</v>
      </c>
      <c r="I1074" s="326" t="s">
        <v>42</v>
      </c>
      <c r="J1074" s="328">
        <v>6177944.1299999999</v>
      </c>
      <c r="K1074" s="326" t="s">
        <v>43</v>
      </c>
      <c r="L1074" s="326" t="s">
        <v>49</v>
      </c>
      <c r="M1074" s="326" t="s">
        <v>59</v>
      </c>
      <c r="N1074" s="326" t="s">
        <v>45</v>
      </c>
      <c r="O1074" s="326" t="s">
        <v>45</v>
      </c>
      <c r="P1074" s="326" t="s">
        <v>45</v>
      </c>
      <c r="Q1074" s="326" t="s">
        <v>45</v>
      </c>
      <c r="R1074" s="326" t="s">
        <v>45</v>
      </c>
      <c r="S1074" s="326" t="s">
        <v>45</v>
      </c>
      <c r="T1074" s="326" t="s">
        <v>46</v>
      </c>
      <c r="U1074" s="326" t="s">
        <v>50</v>
      </c>
      <c r="V1074" s="326" t="s">
        <v>60</v>
      </c>
      <c r="W1074" s="326" t="s">
        <v>48</v>
      </c>
      <c r="X1074" s="326" t="s">
        <v>48</v>
      </c>
      <c r="Y1074" s="326" t="s">
        <v>48</v>
      </c>
      <c r="Z1074" s="326" t="s">
        <v>48</v>
      </c>
      <c r="AA1074" s="326" t="s">
        <v>48</v>
      </c>
      <c r="AB1074" s="326" t="s">
        <v>48</v>
      </c>
      <c r="AC1074" s="326" t="s">
        <v>123</v>
      </c>
      <c r="AD1074" s="326" t="s">
        <v>123</v>
      </c>
    </row>
    <row r="1075" spans="1:30" ht="17">
      <c r="A1075" s="326" t="s">
        <v>2762</v>
      </c>
      <c r="B1075" s="326" t="s">
        <v>41</v>
      </c>
      <c r="C1075" s="326" t="s">
        <v>2763</v>
      </c>
      <c r="D1075" s="326">
        <v>32847</v>
      </c>
      <c r="E1075" s="326" t="s">
        <v>628</v>
      </c>
      <c r="F1075" s="326" t="s">
        <v>2634</v>
      </c>
      <c r="G1075" s="327">
        <v>0</v>
      </c>
      <c r="H1075" s="329">
        <v>24606.25</v>
      </c>
      <c r="I1075" s="326" t="s">
        <v>42</v>
      </c>
      <c r="J1075" s="328">
        <v>6202550.3799999999</v>
      </c>
      <c r="K1075" s="326" t="s">
        <v>43</v>
      </c>
      <c r="L1075" s="326" t="s">
        <v>49</v>
      </c>
      <c r="M1075" s="326" t="s">
        <v>59</v>
      </c>
      <c r="N1075" s="326" t="s">
        <v>45</v>
      </c>
      <c r="O1075" s="326" t="s">
        <v>45</v>
      </c>
      <c r="P1075" s="326" t="s">
        <v>45</v>
      </c>
      <c r="Q1075" s="326" t="s">
        <v>45</v>
      </c>
      <c r="R1075" s="326" t="s">
        <v>45</v>
      </c>
      <c r="S1075" s="326" t="s">
        <v>45</v>
      </c>
      <c r="T1075" s="326" t="s">
        <v>46</v>
      </c>
      <c r="U1075" s="326" t="s">
        <v>50</v>
      </c>
      <c r="V1075" s="326" t="s">
        <v>60</v>
      </c>
      <c r="W1075" s="326" t="s">
        <v>48</v>
      </c>
      <c r="X1075" s="326" t="s">
        <v>48</v>
      </c>
      <c r="Y1075" s="326" t="s">
        <v>48</v>
      </c>
      <c r="Z1075" s="326" t="s">
        <v>48</v>
      </c>
      <c r="AA1075" s="326" t="s">
        <v>48</v>
      </c>
      <c r="AB1075" s="326" t="s">
        <v>48</v>
      </c>
      <c r="AC1075" s="326" t="s">
        <v>123</v>
      </c>
      <c r="AD1075" s="326" t="s">
        <v>123</v>
      </c>
    </row>
    <row r="1076" spans="1:30" ht="17">
      <c r="A1076" s="326" t="s">
        <v>2762</v>
      </c>
      <c r="B1076" s="326" t="s">
        <v>41</v>
      </c>
      <c r="C1076" s="326" t="s">
        <v>2763</v>
      </c>
      <c r="D1076" s="326">
        <v>32846</v>
      </c>
      <c r="E1076" s="326" t="s">
        <v>1299</v>
      </c>
      <c r="F1076" s="326" t="s">
        <v>1370</v>
      </c>
      <c r="G1076" s="327">
        <v>0</v>
      </c>
      <c r="H1076" s="329">
        <v>22500</v>
      </c>
      <c r="I1076" s="326" t="s">
        <v>42</v>
      </c>
      <c r="J1076" s="328">
        <v>210049.41</v>
      </c>
      <c r="K1076" s="326" t="s">
        <v>43</v>
      </c>
      <c r="L1076" s="326" t="s">
        <v>85</v>
      </c>
      <c r="M1076" s="326" t="s">
        <v>59</v>
      </c>
      <c r="N1076" s="326" t="s">
        <v>45</v>
      </c>
      <c r="O1076" s="326" t="s">
        <v>45</v>
      </c>
      <c r="P1076" s="326" t="s">
        <v>45</v>
      </c>
      <c r="Q1076" s="326" t="s">
        <v>45</v>
      </c>
      <c r="R1076" s="326" t="s">
        <v>45</v>
      </c>
      <c r="S1076" s="326" t="s">
        <v>45</v>
      </c>
      <c r="T1076" s="326" t="s">
        <v>46</v>
      </c>
      <c r="U1076" s="326" t="s">
        <v>1120</v>
      </c>
      <c r="V1076" s="326" t="s">
        <v>60</v>
      </c>
      <c r="W1076" s="326" t="s">
        <v>48</v>
      </c>
      <c r="X1076" s="326" t="s">
        <v>48</v>
      </c>
      <c r="Y1076" s="326" t="s">
        <v>48</v>
      </c>
      <c r="Z1076" s="326" t="s">
        <v>48</v>
      </c>
      <c r="AA1076" s="326" t="s">
        <v>48</v>
      </c>
      <c r="AB1076" s="326" t="s">
        <v>48</v>
      </c>
      <c r="AC1076" s="326" t="s">
        <v>123</v>
      </c>
      <c r="AD1076" s="326" t="s">
        <v>123</v>
      </c>
    </row>
    <row r="1077" spans="1:30" ht="17">
      <c r="A1077" s="326" t="s">
        <v>2762</v>
      </c>
      <c r="B1077" s="326" t="s">
        <v>41</v>
      </c>
      <c r="C1077" s="326" t="s">
        <v>2763</v>
      </c>
      <c r="D1077" s="326">
        <v>32847</v>
      </c>
      <c r="E1077" s="326" t="s">
        <v>628</v>
      </c>
      <c r="F1077" s="326" t="s">
        <v>2772</v>
      </c>
      <c r="G1077" s="327">
        <v>0</v>
      </c>
      <c r="H1077" s="329">
        <v>84119.49</v>
      </c>
      <c r="I1077" s="326" t="s">
        <v>42</v>
      </c>
      <c r="J1077" s="328">
        <v>252358.47</v>
      </c>
      <c r="K1077" s="326" t="s">
        <v>43</v>
      </c>
      <c r="L1077" s="326" t="s">
        <v>292</v>
      </c>
      <c r="M1077" s="326" t="s">
        <v>59</v>
      </c>
      <c r="N1077" s="326" t="s">
        <v>45</v>
      </c>
      <c r="O1077" s="326" t="s">
        <v>45</v>
      </c>
      <c r="P1077" s="326" t="s">
        <v>45</v>
      </c>
      <c r="Q1077" s="326" t="s">
        <v>45</v>
      </c>
      <c r="R1077" s="326" t="s">
        <v>45</v>
      </c>
      <c r="S1077" s="326" t="s">
        <v>45</v>
      </c>
      <c r="T1077" s="326" t="s">
        <v>46</v>
      </c>
      <c r="U1077" s="326" t="s">
        <v>293</v>
      </c>
      <c r="V1077" s="326" t="s">
        <v>60</v>
      </c>
      <c r="W1077" s="326" t="s">
        <v>48</v>
      </c>
      <c r="X1077" s="326" t="s">
        <v>48</v>
      </c>
      <c r="Y1077" s="326" t="s">
        <v>48</v>
      </c>
      <c r="Z1077" s="326" t="s">
        <v>48</v>
      </c>
      <c r="AA1077" s="326" t="s">
        <v>48</v>
      </c>
      <c r="AB1077" s="326" t="s">
        <v>48</v>
      </c>
      <c r="AC1077" s="326" t="s">
        <v>123</v>
      </c>
      <c r="AD1077" s="326" t="s">
        <v>123</v>
      </c>
    </row>
    <row r="1079" spans="1:30" ht="17">
      <c r="A1079" s="326" t="s">
        <v>2853</v>
      </c>
      <c r="B1079" s="326" t="s">
        <v>41</v>
      </c>
      <c r="C1079" s="326" t="s">
        <v>2854</v>
      </c>
      <c r="D1079" s="326">
        <v>36345</v>
      </c>
      <c r="E1079" s="326" t="s">
        <v>329</v>
      </c>
      <c r="F1079" s="326" t="s">
        <v>2861</v>
      </c>
      <c r="G1079" s="327">
        <v>0</v>
      </c>
      <c r="H1079" s="329">
        <v>41423.519999999997</v>
      </c>
      <c r="I1079" s="326" t="s">
        <v>42</v>
      </c>
      <c r="J1079" s="328">
        <v>568922.69999999995</v>
      </c>
      <c r="K1079" s="326" t="s">
        <v>43</v>
      </c>
      <c r="L1079" s="326" t="s">
        <v>52</v>
      </c>
      <c r="M1079" s="326" t="s">
        <v>59</v>
      </c>
      <c r="N1079" s="326" t="s">
        <v>45</v>
      </c>
      <c r="O1079" s="326" t="s">
        <v>45</v>
      </c>
      <c r="P1079" s="326" t="s">
        <v>45</v>
      </c>
      <c r="Q1079" s="326" t="s">
        <v>45</v>
      </c>
      <c r="R1079" s="326" t="s">
        <v>45</v>
      </c>
      <c r="S1079" s="326" t="s">
        <v>45</v>
      </c>
      <c r="T1079" s="326" t="s">
        <v>46</v>
      </c>
      <c r="U1079" s="326" t="s">
        <v>53</v>
      </c>
      <c r="V1079" s="326" t="s">
        <v>60</v>
      </c>
      <c r="W1079" s="326" t="s">
        <v>48</v>
      </c>
      <c r="X1079" s="326" t="s">
        <v>48</v>
      </c>
      <c r="Y1079" s="326" t="s">
        <v>48</v>
      </c>
      <c r="Z1079" s="326" t="s">
        <v>48</v>
      </c>
      <c r="AA1079" s="326" t="s">
        <v>48</v>
      </c>
      <c r="AB1079" s="326" t="s">
        <v>48</v>
      </c>
      <c r="AC1079" s="326" t="s">
        <v>123</v>
      </c>
      <c r="AD1079" s="326" t="s">
        <v>123</v>
      </c>
    </row>
    <row r="1080" spans="1:30" ht="17">
      <c r="A1080" s="326" t="s">
        <v>2853</v>
      </c>
      <c r="B1080" s="326" t="s">
        <v>41</v>
      </c>
      <c r="C1080" s="326" t="s">
        <v>2854</v>
      </c>
      <c r="D1080" s="326">
        <v>36345</v>
      </c>
      <c r="E1080" s="326" t="s">
        <v>329</v>
      </c>
      <c r="F1080" s="326" t="s">
        <v>2862</v>
      </c>
      <c r="G1080" s="327">
        <v>0</v>
      </c>
      <c r="H1080" s="329">
        <v>17187.5</v>
      </c>
      <c r="I1080" s="326" t="s">
        <v>42</v>
      </c>
      <c r="J1080" s="328">
        <v>586110.19999999995</v>
      </c>
      <c r="K1080" s="326" t="s">
        <v>43</v>
      </c>
      <c r="L1080" s="326" t="s">
        <v>52</v>
      </c>
      <c r="M1080" s="326" t="s">
        <v>59</v>
      </c>
      <c r="N1080" s="326" t="s">
        <v>45</v>
      </c>
      <c r="O1080" s="326" t="s">
        <v>45</v>
      </c>
      <c r="P1080" s="326" t="s">
        <v>45</v>
      </c>
      <c r="Q1080" s="326" t="s">
        <v>45</v>
      </c>
      <c r="R1080" s="326" t="s">
        <v>45</v>
      </c>
      <c r="S1080" s="326" t="s">
        <v>45</v>
      </c>
      <c r="T1080" s="326" t="s">
        <v>46</v>
      </c>
      <c r="U1080" s="326" t="s">
        <v>53</v>
      </c>
      <c r="V1080" s="326" t="s">
        <v>60</v>
      </c>
      <c r="W1080" s="326" t="s">
        <v>48</v>
      </c>
      <c r="X1080" s="326" t="s">
        <v>48</v>
      </c>
      <c r="Y1080" s="326" t="s">
        <v>48</v>
      </c>
      <c r="Z1080" s="326" t="s">
        <v>48</v>
      </c>
      <c r="AA1080" s="326" t="s">
        <v>48</v>
      </c>
      <c r="AB1080" s="326" t="s">
        <v>48</v>
      </c>
      <c r="AC1080" s="326" t="s">
        <v>123</v>
      </c>
      <c r="AD1080" s="326" t="s">
        <v>123</v>
      </c>
    </row>
    <row r="1081" spans="1:30" ht="17">
      <c r="A1081" s="326" t="s">
        <v>2853</v>
      </c>
      <c r="B1081" s="326" t="s">
        <v>41</v>
      </c>
      <c r="C1081" s="326" t="s">
        <v>2854</v>
      </c>
      <c r="D1081" s="326">
        <v>36345</v>
      </c>
      <c r="E1081" s="326" t="s">
        <v>329</v>
      </c>
      <c r="F1081" s="326" t="s">
        <v>2863</v>
      </c>
      <c r="G1081" s="327">
        <v>0</v>
      </c>
      <c r="H1081" s="329">
        <v>310000</v>
      </c>
      <c r="I1081" s="326" t="s">
        <v>42</v>
      </c>
      <c r="J1081" s="328">
        <v>6512550.3799999999</v>
      </c>
      <c r="K1081" s="326" t="s">
        <v>43</v>
      </c>
      <c r="L1081" s="326" t="s">
        <v>49</v>
      </c>
      <c r="M1081" s="326" t="s">
        <v>59</v>
      </c>
      <c r="N1081" s="326" t="s">
        <v>45</v>
      </c>
      <c r="O1081" s="326" t="s">
        <v>45</v>
      </c>
      <c r="P1081" s="326" t="s">
        <v>45</v>
      </c>
      <c r="Q1081" s="326" t="s">
        <v>45</v>
      </c>
      <c r="R1081" s="326" t="s">
        <v>45</v>
      </c>
      <c r="S1081" s="326" t="s">
        <v>45</v>
      </c>
      <c r="T1081" s="326" t="s">
        <v>46</v>
      </c>
      <c r="U1081" s="326" t="s">
        <v>50</v>
      </c>
      <c r="V1081" s="326" t="s">
        <v>60</v>
      </c>
      <c r="W1081" s="326" t="s">
        <v>48</v>
      </c>
      <c r="X1081" s="326" t="s">
        <v>48</v>
      </c>
      <c r="Y1081" s="326" t="s">
        <v>48</v>
      </c>
      <c r="Z1081" s="326" t="s">
        <v>48</v>
      </c>
      <c r="AA1081" s="326" t="s">
        <v>48</v>
      </c>
      <c r="AB1081" s="326" t="s">
        <v>48</v>
      </c>
      <c r="AC1081" s="326" t="s">
        <v>123</v>
      </c>
      <c r="AD1081" s="326" t="s">
        <v>123</v>
      </c>
    </row>
    <row r="1082" spans="1:30" ht="17">
      <c r="A1082" s="326" t="s">
        <v>2853</v>
      </c>
      <c r="B1082" s="326" t="s">
        <v>41</v>
      </c>
      <c r="C1082" s="326" t="s">
        <v>2854</v>
      </c>
      <c r="D1082" s="326">
        <v>36345</v>
      </c>
      <c r="E1082" s="326" t="s">
        <v>329</v>
      </c>
      <c r="F1082" s="326" t="s">
        <v>2634</v>
      </c>
      <c r="G1082" s="327">
        <v>0</v>
      </c>
      <c r="H1082" s="329">
        <v>24606.25</v>
      </c>
      <c r="I1082" s="326" t="s">
        <v>42</v>
      </c>
      <c r="J1082" s="328">
        <v>6537156.6299999999</v>
      </c>
      <c r="K1082" s="326" t="s">
        <v>43</v>
      </c>
      <c r="L1082" s="326" t="s">
        <v>49</v>
      </c>
      <c r="M1082" s="326" t="s">
        <v>59</v>
      </c>
      <c r="N1082" s="326" t="s">
        <v>45</v>
      </c>
      <c r="O1082" s="326" t="s">
        <v>45</v>
      </c>
      <c r="P1082" s="326" t="s">
        <v>45</v>
      </c>
      <c r="Q1082" s="326" t="s">
        <v>45</v>
      </c>
      <c r="R1082" s="326" t="s">
        <v>45</v>
      </c>
      <c r="S1082" s="326" t="s">
        <v>45</v>
      </c>
      <c r="T1082" s="326" t="s">
        <v>46</v>
      </c>
      <c r="U1082" s="326" t="s">
        <v>50</v>
      </c>
      <c r="V1082" s="326" t="s">
        <v>60</v>
      </c>
      <c r="W1082" s="326" t="s">
        <v>48</v>
      </c>
      <c r="X1082" s="326" t="s">
        <v>48</v>
      </c>
      <c r="Y1082" s="326" t="s">
        <v>48</v>
      </c>
      <c r="Z1082" s="326" t="s">
        <v>48</v>
      </c>
      <c r="AA1082" s="326" t="s">
        <v>48</v>
      </c>
      <c r="AB1082" s="326" t="s">
        <v>48</v>
      </c>
      <c r="AC1082" s="326" t="s">
        <v>123</v>
      </c>
      <c r="AD1082" s="326" t="s">
        <v>123</v>
      </c>
    </row>
    <row r="1083" spans="1:30" ht="17">
      <c r="A1083" s="326" t="s">
        <v>2853</v>
      </c>
      <c r="B1083" s="326" t="s">
        <v>41</v>
      </c>
      <c r="C1083" s="326" t="s">
        <v>2854</v>
      </c>
      <c r="D1083" s="326">
        <v>36346</v>
      </c>
      <c r="E1083" s="326" t="s">
        <v>1299</v>
      </c>
      <c r="F1083" s="326" t="s">
        <v>1370</v>
      </c>
      <c r="G1083" s="327">
        <v>0</v>
      </c>
      <c r="H1083" s="329">
        <v>22500</v>
      </c>
      <c r="I1083" s="326" t="s">
        <v>42</v>
      </c>
      <c r="J1083" s="328">
        <v>232549.41</v>
      </c>
      <c r="K1083" s="326" t="s">
        <v>43</v>
      </c>
      <c r="L1083" s="326" t="s">
        <v>85</v>
      </c>
      <c r="M1083" s="326" t="s">
        <v>59</v>
      </c>
      <c r="N1083" s="326" t="s">
        <v>45</v>
      </c>
      <c r="O1083" s="326" t="s">
        <v>45</v>
      </c>
      <c r="P1083" s="326" t="s">
        <v>45</v>
      </c>
      <c r="Q1083" s="326" t="s">
        <v>45</v>
      </c>
      <c r="R1083" s="326" t="s">
        <v>45</v>
      </c>
      <c r="S1083" s="326" t="s">
        <v>45</v>
      </c>
      <c r="T1083" s="326" t="s">
        <v>46</v>
      </c>
      <c r="U1083" s="326" t="s">
        <v>1120</v>
      </c>
      <c r="V1083" s="326" t="s">
        <v>60</v>
      </c>
      <c r="W1083" s="326" t="s">
        <v>48</v>
      </c>
      <c r="X1083" s="326" t="s">
        <v>48</v>
      </c>
      <c r="Y1083" s="326" t="s">
        <v>48</v>
      </c>
      <c r="Z1083" s="326" t="s">
        <v>48</v>
      </c>
      <c r="AA1083" s="326" t="s">
        <v>48</v>
      </c>
      <c r="AB1083" s="326" t="s">
        <v>48</v>
      </c>
      <c r="AC1083" s="326" t="s">
        <v>123</v>
      </c>
      <c r="AD1083" s="326" t="s">
        <v>123</v>
      </c>
    </row>
    <row r="1084" spans="1:30" ht="17">
      <c r="A1084" s="326" t="s">
        <v>2853</v>
      </c>
      <c r="B1084" s="326" t="s">
        <v>41</v>
      </c>
      <c r="C1084" s="326" t="s">
        <v>2854</v>
      </c>
      <c r="D1084" s="326">
        <v>36345</v>
      </c>
      <c r="E1084" s="326" t="s">
        <v>329</v>
      </c>
      <c r="F1084" s="326" t="s">
        <v>2864</v>
      </c>
      <c r="G1084" s="327">
        <v>0</v>
      </c>
      <c r="H1084" s="329">
        <v>84119.49</v>
      </c>
      <c r="I1084" s="326" t="s">
        <v>42</v>
      </c>
      <c r="J1084" s="328">
        <v>336477.96</v>
      </c>
      <c r="K1084" s="326" t="s">
        <v>43</v>
      </c>
      <c r="L1084" s="326" t="s">
        <v>292</v>
      </c>
      <c r="M1084" s="326" t="s">
        <v>59</v>
      </c>
      <c r="N1084" s="326" t="s">
        <v>45</v>
      </c>
      <c r="O1084" s="326" t="s">
        <v>45</v>
      </c>
      <c r="P1084" s="326" t="s">
        <v>45</v>
      </c>
      <c r="Q1084" s="326" t="s">
        <v>45</v>
      </c>
      <c r="R1084" s="326" t="s">
        <v>45</v>
      </c>
      <c r="S1084" s="326" t="s">
        <v>45</v>
      </c>
      <c r="T1084" s="326" t="s">
        <v>46</v>
      </c>
      <c r="U1084" s="326" t="s">
        <v>293</v>
      </c>
      <c r="V1084" s="326" t="s">
        <v>60</v>
      </c>
      <c r="W1084" s="326" t="s">
        <v>48</v>
      </c>
      <c r="X1084" s="326" t="s">
        <v>48</v>
      </c>
      <c r="Y1084" s="326" t="s">
        <v>48</v>
      </c>
      <c r="Z1084" s="326" t="s">
        <v>48</v>
      </c>
      <c r="AA1084" s="326" t="s">
        <v>48</v>
      </c>
      <c r="AB1084" s="326" t="s">
        <v>48</v>
      </c>
      <c r="AC1084" s="326" t="s">
        <v>123</v>
      </c>
      <c r="AD1084" s="326" t="s">
        <v>123</v>
      </c>
    </row>
    <row r="1085" spans="1:30" ht="17">
      <c r="A1085" s="326" t="s">
        <v>2853</v>
      </c>
      <c r="B1085" s="326" t="s">
        <v>41</v>
      </c>
      <c r="C1085" s="326" t="s">
        <v>2854</v>
      </c>
      <c r="D1085" s="326">
        <v>36345</v>
      </c>
      <c r="E1085" s="326" t="s">
        <v>329</v>
      </c>
      <c r="F1085" s="326" t="s">
        <v>2865</v>
      </c>
      <c r="G1085" s="329">
        <v>14630</v>
      </c>
      <c r="H1085" s="327">
        <v>0</v>
      </c>
      <c r="I1085" s="326" t="s">
        <v>51</v>
      </c>
      <c r="J1085" s="327">
        <v>0</v>
      </c>
      <c r="K1085" s="326" t="s">
        <v>43</v>
      </c>
      <c r="L1085" s="326" t="s">
        <v>211</v>
      </c>
      <c r="M1085" s="326" t="s">
        <v>59</v>
      </c>
      <c r="N1085" s="326" t="s">
        <v>45</v>
      </c>
      <c r="O1085" s="326" t="s">
        <v>45</v>
      </c>
      <c r="P1085" s="326" t="s">
        <v>45</v>
      </c>
      <c r="Q1085" s="326" t="s">
        <v>45</v>
      </c>
      <c r="R1085" s="326" t="s">
        <v>45</v>
      </c>
      <c r="S1085" s="326" t="s">
        <v>45</v>
      </c>
      <c r="T1085" s="326" t="s">
        <v>46</v>
      </c>
      <c r="U1085" s="326" t="s">
        <v>212</v>
      </c>
      <c r="V1085" s="326" t="s">
        <v>60</v>
      </c>
      <c r="W1085" s="326" t="s">
        <v>48</v>
      </c>
      <c r="X1085" s="326" t="s">
        <v>48</v>
      </c>
      <c r="Y1085" s="326" t="s">
        <v>48</v>
      </c>
      <c r="Z1085" s="326" t="s">
        <v>48</v>
      </c>
      <c r="AA1085" s="326" t="s">
        <v>48</v>
      </c>
      <c r="AB1085" s="326" t="s">
        <v>48</v>
      </c>
      <c r="AC1085" s="326" t="s">
        <v>123</v>
      </c>
      <c r="AD1085" s="326" t="s">
        <v>123</v>
      </c>
    </row>
    <row r="1087" spans="1:30" ht="17">
      <c r="A1087" s="326" t="s">
        <v>2939</v>
      </c>
      <c r="B1087" s="326" t="s">
        <v>41</v>
      </c>
      <c r="C1087" s="326" t="s">
        <v>2995</v>
      </c>
      <c r="D1087" s="326">
        <v>40907</v>
      </c>
      <c r="E1087" s="326" t="s">
        <v>119</v>
      </c>
      <c r="F1087" s="326" t="s">
        <v>3060</v>
      </c>
      <c r="G1087" s="327">
        <v>0</v>
      </c>
      <c r="H1087" s="329">
        <v>41423.519999999997</v>
      </c>
      <c r="I1087" s="326" t="s">
        <v>42</v>
      </c>
      <c r="J1087" s="328">
        <v>627533.72</v>
      </c>
      <c r="K1087" s="326" t="s">
        <v>43</v>
      </c>
      <c r="L1087" s="326" t="s">
        <v>52</v>
      </c>
      <c r="M1087" s="326" t="s">
        <v>59</v>
      </c>
      <c r="N1087" s="326" t="s">
        <v>45</v>
      </c>
      <c r="O1087" s="326" t="s">
        <v>45</v>
      </c>
      <c r="P1087" s="326" t="s">
        <v>45</v>
      </c>
      <c r="Q1087" s="326" t="s">
        <v>45</v>
      </c>
      <c r="R1087" s="326" t="s">
        <v>45</v>
      </c>
      <c r="S1087" s="326" t="s">
        <v>45</v>
      </c>
      <c r="T1087" s="326" t="s">
        <v>46</v>
      </c>
      <c r="U1087" s="326" t="s">
        <v>53</v>
      </c>
      <c r="V1087" s="326" t="s">
        <v>60</v>
      </c>
      <c r="W1087" s="326" t="s">
        <v>48</v>
      </c>
      <c r="X1087" s="326" t="s">
        <v>48</v>
      </c>
      <c r="Y1087" s="326" t="s">
        <v>48</v>
      </c>
      <c r="Z1087" s="326" t="s">
        <v>48</v>
      </c>
      <c r="AA1087" s="326" t="s">
        <v>48</v>
      </c>
      <c r="AB1087" s="326" t="s">
        <v>48</v>
      </c>
    </row>
    <row r="1088" spans="1:30" ht="17">
      <c r="A1088" s="326" t="s">
        <v>2939</v>
      </c>
      <c r="B1088" s="326" t="s">
        <v>41</v>
      </c>
      <c r="C1088" s="326" t="s">
        <v>2995</v>
      </c>
      <c r="D1088" s="326">
        <v>40907</v>
      </c>
      <c r="E1088" s="326" t="s">
        <v>119</v>
      </c>
      <c r="F1088" s="326" t="s">
        <v>3061</v>
      </c>
      <c r="G1088" s="327">
        <v>0</v>
      </c>
      <c r="H1088" s="329">
        <v>17187.5</v>
      </c>
      <c r="I1088" s="326" t="s">
        <v>42</v>
      </c>
      <c r="J1088" s="328">
        <v>644721.22</v>
      </c>
      <c r="K1088" s="326" t="s">
        <v>43</v>
      </c>
      <c r="L1088" s="326" t="s">
        <v>52</v>
      </c>
      <c r="M1088" s="326" t="s">
        <v>59</v>
      </c>
      <c r="N1088" s="326" t="s">
        <v>45</v>
      </c>
      <c r="O1088" s="326" t="s">
        <v>45</v>
      </c>
      <c r="P1088" s="326" t="s">
        <v>45</v>
      </c>
      <c r="Q1088" s="326" t="s">
        <v>45</v>
      </c>
      <c r="R1088" s="326" t="s">
        <v>45</v>
      </c>
      <c r="S1088" s="326" t="s">
        <v>45</v>
      </c>
      <c r="T1088" s="326" t="s">
        <v>46</v>
      </c>
      <c r="U1088" s="326" t="s">
        <v>53</v>
      </c>
      <c r="V1088" s="326" t="s">
        <v>60</v>
      </c>
      <c r="W1088" s="326" t="s">
        <v>48</v>
      </c>
      <c r="X1088" s="326" t="s">
        <v>48</v>
      </c>
      <c r="Y1088" s="326" t="s">
        <v>48</v>
      </c>
      <c r="Z1088" s="326" t="s">
        <v>48</v>
      </c>
      <c r="AA1088" s="326" t="s">
        <v>48</v>
      </c>
      <c r="AB1088" s="326" t="s">
        <v>48</v>
      </c>
    </row>
    <row r="1089" spans="1:28" ht="17">
      <c r="A1089" s="326" t="s">
        <v>2939</v>
      </c>
      <c r="B1089" s="326" t="s">
        <v>41</v>
      </c>
      <c r="C1089" s="326" t="s">
        <v>3062</v>
      </c>
      <c r="D1089" s="326">
        <v>40194</v>
      </c>
      <c r="E1089" s="326" t="s">
        <v>531</v>
      </c>
      <c r="F1089" s="326" t="s">
        <v>3063</v>
      </c>
      <c r="G1089" s="329">
        <v>3238875.95</v>
      </c>
      <c r="H1089" s="327">
        <v>0</v>
      </c>
      <c r="I1089" s="326" t="s">
        <v>42</v>
      </c>
      <c r="J1089" s="328">
        <v>3298280.68</v>
      </c>
      <c r="K1089" s="326" t="s">
        <v>43</v>
      </c>
      <c r="L1089" s="326" t="s">
        <v>49</v>
      </c>
      <c r="M1089" s="326" t="s">
        <v>59</v>
      </c>
      <c r="N1089" s="326" t="s">
        <v>45</v>
      </c>
      <c r="O1089" s="326" t="s">
        <v>45</v>
      </c>
      <c r="P1089" s="326" t="s">
        <v>45</v>
      </c>
      <c r="Q1089" s="326" t="s">
        <v>45</v>
      </c>
      <c r="R1089" s="326" t="s">
        <v>45</v>
      </c>
      <c r="S1089" s="326" t="s">
        <v>45</v>
      </c>
      <c r="T1089" s="326" t="s">
        <v>46</v>
      </c>
      <c r="U1089" s="326" t="s">
        <v>50</v>
      </c>
      <c r="V1089" s="326" t="s">
        <v>60</v>
      </c>
      <c r="W1089" s="326" t="s">
        <v>48</v>
      </c>
      <c r="X1089" s="326" t="s">
        <v>48</v>
      </c>
      <c r="Y1089" s="326" t="s">
        <v>48</v>
      </c>
      <c r="Z1089" s="326" t="s">
        <v>48</v>
      </c>
      <c r="AA1089" s="326" t="s">
        <v>48</v>
      </c>
      <c r="AB1089" s="326" t="s">
        <v>48</v>
      </c>
    </row>
    <row r="1090" spans="1:28" ht="17">
      <c r="A1090" s="326" t="s">
        <v>2939</v>
      </c>
      <c r="B1090" s="326" t="s">
        <v>41</v>
      </c>
      <c r="C1090" s="326" t="s">
        <v>2995</v>
      </c>
      <c r="D1090" s="326">
        <v>40907</v>
      </c>
      <c r="E1090" s="326" t="s">
        <v>119</v>
      </c>
      <c r="F1090" s="326" t="s">
        <v>3064</v>
      </c>
      <c r="G1090" s="327">
        <v>0</v>
      </c>
      <c r="H1090" s="329">
        <v>310000</v>
      </c>
      <c r="I1090" s="326" t="s">
        <v>42</v>
      </c>
      <c r="J1090" s="328">
        <v>3608280.68</v>
      </c>
      <c r="K1090" s="326" t="s">
        <v>43</v>
      </c>
      <c r="L1090" s="326" t="s">
        <v>49</v>
      </c>
      <c r="M1090" s="326" t="s">
        <v>59</v>
      </c>
      <c r="N1090" s="326" t="s">
        <v>45</v>
      </c>
      <c r="O1090" s="326" t="s">
        <v>45</v>
      </c>
      <c r="P1090" s="326" t="s">
        <v>45</v>
      </c>
      <c r="Q1090" s="326" t="s">
        <v>45</v>
      </c>
      <c r="R1090" s="326" t="s">
        <v>45</v>
      </c>
      <c r="S1090" s="326" t="s">
        <v>45</v>
      </c>
      <c r="T1090" s="326" t="s">
        <v>46</v>
      </c>
      <c r="U1090" s="326" t="s">
        <v>50</v>
      </c>
      <c r="V1090" s="326" t="s">
        <v>60</v>
      </c>
      <c r="W1090" s="326" t="s">
        <v>48</v>
      </c>
      <c r="X1090" s="326" t="s">
        <v>48</v>
      </c>
      <c r="Y1090" s="326" t="s">
        <v>48</v>
      </c>
      <c r="Z1090" s="326" t="s">
        <v>48</v>
      </c>
      <c r="AA1090" s="326" t="s">
        <v>48</v>
      </c>
      <c r="AB1090" s="326" t="s">
        <v>48</v>
      </c>
    </row>
    <row r="1091" spans="1:28" ht="17">
      <c r="A1091" s="326" t="s">
        <v>2939</v>
      </c>
      <c r="B1091" s="326" t="s">
        <v>41</v>
      </c>
      <c r="C1091" s="326" t="s">
        <v>2995</v>
      </c>
      <c r="D1091" s="326">
        <v>40907</v>
      </c>
      <c r="E1091" s="326" t="s">
        <v>119</v>
      </c>
      <c r="F1091" s="326" t="s">
        <v>2634</v>
      </c>
      <c r="G1091" s="327">
        <v>0</v>
      </c>
      <c r="H1091" s="329">
        <v>24606.25</v>
      </c>
      <c r="I1091" s="326" t="s">
        <v>42</v>
      </c>
      <c r="J1091" s="328">
        <v>3632886.93</v>
      </c>
      <c r="K1091" s="326" t="s">
        <v>43</v>
      </c>
      <c r="L1091" s="326" t="s">
        <v>49</v>
      </c>
      <c r="M1091" s="326" t="s">
        <v>59</v>
      </c>
      <c r="N1091" s="326" t="s">
        <v>45</v>
      </c>
      <c r="O1091" s="326" t="s">
        <v>45</v>
      </c>
      <c r="P1091" s="326" t="s">
        <v>45</v>
      </c>
      <c r="Q1091" s="326" t="s">
        <v>45</v>
      </c>
      <c r="R1091" s="326" t="s">
        <v>45</v>
      </c>
      <c r="S1091" s="326" t="s">
        <v>45</v>
      </c>
      <c r="T1091" s="326" t="s">
        <v>46</v>
      </c>
      <c r="U1091" s="326" t="s">
        <v>50</v>
      </c>
      <c r="V1091" s="326" t="s">
        <v>60</v>
      </c>
      <c r="W1091" s="326" t="s">
        <v>48</v>
      </c>
      <c r="X1091" s="326" t="s">
        <v>48</v>
      </c>
      <c r="Y1091" s="326" t="s">
        <v>48</v>
      </c>
      <c r="Z1091" s="326" t="s">
        <v>48</v>
      </c>
      <c r="AA1091" s="326" t="s">
        <v>48</v>
      </c>
      <c r="AB1091" s="326" t="s">
        <v>48</v>
      </c>
    </row>
    <row r="1092" spans="1:28" ht="17">
      <c r="A1092" s="326" t="s">
        <v>2939</v>
      </c>
      <c r="B1092" s="326" t="s">
        <v>41</v>
      </c>
      <c r="C1092" s="326" t="s">
        <v>2995</v>
      </c>
      <c r="D1092" s="326">
        <v>40872</v>
      </c>
      <c r="E1092" s="326" t="s">
        <v>1299</v>
      </c>
      <c r="F1092" s="326" t="s">
        <v>3065</v>
      </c>
      <c r="G1092" s="327">
        <v>0</v>
      </c>
      <c r="H1092" s="328">
        <v>221000</v>
      </c>
      <c r="I1092" s="326" t="s">
        <v>42</v>
      </c>
      <c r="J1092" s="328">
        <v>453549.41</v>
      </c>
      <c r="K1092" s="326" t="s">
        <v>43</v>
      </c>
      <c r="L1092" s="326" t="s">
        <v>85</v>
      </c>
      <c r="M1092" s="326" t="s">
        <v>59</v>
      </c>
      <c r="N1092" s="326" t="s">
        <v>45</v>
      </c>
      <c r="O1092" s="326" t="s">
        <v>45</v>
      </c>
      <c r="P1092" s="326" t="s">
        <v>45</v>
      </c>
      <c r="Q1092" s="326" t="s">
        <v>45</v>
      </c>
      <c r="R1092" s="326" t="s">
        <v>45</v>
      </c>
      <c r="S1092" s="326" t="s">
        <v>45</v>
      </c>
      <c r="T1092" s="326" t="s">
        <v>46</v>
      </c>
      <c r="U1092" s="326" t="s">
        <v>1120</v>
      </c>
      <c r="V1092" s="326" t="s">
        <v>60</v>
      </c>
      <c r="W1092" s="326" t="s">
        <v>48</v>
      </c>
      <c r="X1092" s="326" t="s">
        <v>48</v>
      </c>
      <c r="Y1092" s="326" t="s">
        <v>48</v>
      </c>
      <c r="Z1092" s="326" t="s">
        <v>48</v>
      </c>
      <c r="AA1092" s="326" t="s">
        <v>48</v>
      </c>
      <c r="AB1092" s="326" t="s">
        <v>48</v>
      </c>
    </row>
    <row r="1093" spans="1:28" ht="17">
      <c r="A1093" s="326" t="s">
        <v>2939</v>
      </c>
      <c r="B1093" s="326" t="s">
        <v>41</v>
      </c>
      <c r="C1093" s="326" t="s">
        <v>2995</v>
      </c>
      <c r="D1093" s="326">
        <v>40872</v>
      </c>
      <c r="E1093" s="326" t="s">
        <v>1299</v>
      </c>
      <c r="F1093" s="326" t="s">
        <v>3065</v>
      </c>
      <c r="G1093" s="327">
        <v>0</v>
      </c>
      <c r="H1093" s="329">
        <v>22500</v>
      </c>
      <c r="I1093" s="326" t="s">
        <v>42</v>
      </c>
      <c r="J1093" s="328">
        <v>476049.41</v>
      </c>
      <c r="K1093" s="326" t="s">
        <v>43</v>
      </c>
      <c r="L1093" s="326" t="s">
        <v>85</v>
      </c>
      <c r="M1093" s="326" t="s">
        <v>59</v>
      </c>
      <c r="N1093" s="326" t="s">
        <v>45</v>
      </c>
      <c r="O1093" s="326" t="s">
        <v>45</v>
      </c>
      <c r="P1093" s="326" t="s">
        <v>45</v>
      </c>
      <c r="Q1093" s="326" t="s">
        <v>45</v>
      </c>
      <c r="R1093" s="326" t="s">
        <v>45</v>
      </c>
      <c r="S1093" s="326" t="s">
        <v>45</v>
      </c>
      <c r="T1093" s="326" t="s">
        <v>46</v>
      </c>
      <c r="U1093" s="326" t="s">
        <v>1120</v>
      </c>
      <c r="V1093" s="326" t="s">
        <v>60</v>
      </c>
      <c r="W1093" s="326" t="s">
        <v>48</v>
      </c>
      <c r="X1093" s="326" t="s">
        <v>48</v>
      </c>
      <c r="Y1093" s="326" t="s">
        <v>48</v>
      </c>
      <c r="Z1093" s="326" t="s">
        <v>48</v>
      </c>
      <c r="AA1093" s="326" t="s">
        <v>48</v>
      </c>
      <c r="AB1093" s="326" t="s">
        <v>48</v>
      </c>
    </row>
    <row r="1094" spans="1:28" ht="17">
      <c r="A1094" s="326" t="s">
        <v>2939</v>
      </c>
      <c r="B1094" s="326" t="s">
        <v>41</v>
      </c>
      <c r="C1094" s="326" t="s">
        <v>2995</v>
      </c>
      <c r="D1094" s="326">
        <v>40907</v>
      </c>
      <c r="E1094" s="326" t="s">
        <v>119</v>
      </c>
      <c r="F1094" s="326" t="s">
        <v>3066</v>
      </c>
      <c r="G1094" s="327">
        <v>0</v>
      </c>
      <c r="H1094" s="329">
        <v>84119.49</v>
      </c>
      <c r="I1094" s="326" t="s">
        <v>42</v>
      </c>
      <c r="J1094" s="328">
        <v>420597.45</v>
      </c>
      <c r="K1094" s="326" t="s">
        <v>43</v>
      </c>
      <c r="L1094" s="326" t="s">
        <v>292</v>
      </c>
      <c r="M1094" s="326" t="s">
        <v>59</v>
      </c>
      <c r="N1094" s="326" t="s">
        <v>45</v>
      </c>
      <c r="O1094" s="326" t="s">
        <v>45</v>
      </c>
      <c r="P1094" s="326" t="s">
        <v>45</v>
      </c>
      <c r="Q1094" s="326" t="s">
        <v>45</v>
      </c>
      <c r="R1094" s="326" t="s">
        <v>45</v>
      </c>
      <c r="S1094" s="326" t="s">
        <v>45</v>
      </c>
      <c r="T1094" s="326" t="s">
        <v>46</v>
      </c>
      <c r="U1094" s="326" t="s">
        <v>293</v>
      </c>
      <c r="V1094" s="326" t="s">
        <v>60</v>
      </c>
      <c r="W1094" s="326" t="s">
        <v>48</v>
      </c>
      <c r="X1094" s="326" t="s">
        <v>48</v>
      </c>
      <c r="Y1094" s="326" t="s">
        <v>48</v>
      </c>
      <c r="Z1094" s="326" t="s">
        <v>48</v>
      </c>
      <c r="AA1094" s="326" t="s">
        <v>48</v>
      </c>
      <c r="AB1094" s="326" t="s">
        <v>48</v>
      </c>
    </row>
    <row r="1096" spans="1:28" ht="17">
      <c r="A1096" s="326" t="s">
        <v>3072</v>
      </c>
      <c r="B1096" s="326" t="s">
        <v>41</v>
      </c>
      <c r="C1096" s="326" t="s">
        <v>3073</v>
      </c>
      <c r="D1096" s="326">
        <v>44917</v>
      </c>
      <c r="E1096" s="326" t="s">
        <v>172</v>
      </c>
      <c r="F1096" s="326" t="s">
        <v>3088</v>
      </c>
      <c r="G1096" s="327">
        <v>0</v>
      </c>
      <c r="H1096" s="329">
        <v>17187.5</v>
      </c>
      <c r="I1096" s="326" t="s">
        <v>42</v>
      </c>
      <c r="J1096" s="328">
        <v>661908.72</v>
      </c>
      <c r="K1096" s="326" t="s">
        <v>43</v>
      </c>
      <c r="L1096" s="326" t="s">
        <v>52</v>
      </c>
      <c r="M1096" s="326" t="s">
        <v>59</v>
      </c>
      <c r="N1096" s="326" t="s">
        <v>45</v>
      </c>
      <c r="O1096" s="326" t="s">
        <v>45</v>
      </c>
      <c r="P1096" s="326" t="s">
        <v>45</v>
      </c>
      <c r="Q1096" s="326" t="s">
        <v>45</v>
      </c>
      <c r="R1096" s="326" t="s">
        <v>45</v>
      </c>
      <c r="S1096" s="326" t="s">
        <v>45</v>
      </c>
      <c r="T1096" s="326" t="s">
        <v>46</v>
      </c>
      <c r="U1096" s="326" t="s">
        <v>53</v>
      </c>
      <c r="V1096" s="326" t="s">
        <v>60</v>
      </c>
      <c r="W1096" s="326" t="s">
        <v>48</v>
      </c>
      <c r="X1096" s="326" t="s">
        <v>48</v>
      </c>
      <c r="Y1096" s="326" t="s">
        <v>48</v>
      </c>
      <c r="Z1096" s="326" t="s">
        <v>48</v>
      </c>
      <c r="AA1096" s="326" t="s">
        <v>48</v>
      </c>
      <c r="AB1096" s="326" t="s">
        <v>48</v>
      </c>
    </row>
    <row r="1097" spans="1:28" ht="17">
      <c r="A1097" s="326" t="s">
        <v>3072</v>
      </c>
      <c r="B1097" s="326" t="s">
        <v>41</v>
      </c>
      <c r="C1097" s="326" t="s">
        <v>3073</v>
      </c>
      <c r="D1097" s="326">
        <v>44917</v>
      </c>
      <c r="E1097" s="326" t="s">
        <v>172</v>
      </c>
      <c r="F1097" s="326" t="s">
        <v>3089</v>
      </c>
      <c r="G1097" s="327">
        <v>0</v>
      </c>
      <c r="H1097" s="329">
        <v>41423.519999999997</v>
      </c>
      <c r="I1097" s="326" t="s">
        <v>42</v>
      </c>
      <c r="J1097" s="328">
        <v>703332.24</v>
      </c>
      <c r="K1097" s="326" t="s">
        <v>43</v>
      </c>
      <c r="L1097" s="326" t="s">
        <v>52</v>
      </c>
      <c r="M1097" s="326" t="s">
        <v>59</v>
      </c>
      <c r="N1097" s="326" t="s">
        <v>45</v>
      </c>
      <c r="O1097" s="326" t="s">
        <v>45</v>
      </c>
      <c r="P1097" s="326" t="s">
        <v>45</v>
      </c>
      <c r="Q1097" s="326" t="s">
        <v>45</v>
      </c>
      <c r="R1097" s="326" t="s">
        <v>45</v>
      </c>
      <c r="S1097" s="326" t="s">
        <v>45</v>
      </c>
      <c r="T1097" s="326" t="s">
        <v>46</v>
      </c>
      <c r="U1097" s="326" t="s">
        <v>53</v>
      </c>
      <c r="V1097" s="326" t="s">
        <v>60</v>
      </c>
      <c r="W1097" s="326" t="s">
        <v>48</v>
      </c>
      <c r="X1097" s="326" t="s">
        <v>48</v>
      </c>
      <c r="Y1097" s="326" t="s">
        <v>48</v>
      </c>
      <c r="Z1097" s="326" t="s">
        <v>48</v>
      </c>
      <c r="AA1097" s="326" t="s">
        <v>48</v>
      </c>
      <c r="AB1097" s="326" t="s">
        <v>48</v>
      </c>
    </row>
    <row r="1098" spans="1:28" ht="17">
      <c r="A1098" s="326" t="s">
        <v>3072</v>
      </c>
      <c r="B1098" s="326" t="s">
        <v>41</v>
      </c>
      <c r="C1098" s="326" t="s">
        <v>3082</v>
      </c>
      <c r="D1098" s="326">
        <v>46235</v>
      </c>
      <c r="E1098" s="326" t="s">
        <v>131</v>
      </c>
      <c r="F1098" s="326" t="s">
        <v>3090</v>
      </c>
      <c r="G1098" s="327">
        <v>0</v>
      </c>
      <c r="H1098" s="329">
        <v>77684.2</v>
      </c>
      <c r="I1098" s="326" t="s">
        <v>42</v>
      </c>
      <c r="J1098" s="328">
        <v>781016.44</v>
      </c>
      <c r="K1098" s="326" t="s">
        <v>43</v>
      </c>
      <c r="L1098" s="326" t="s">
        <v>52</v>
      </c>
      <c r="M1098" s="326" t="s">
        <v>59</v>
      </c>
      <c r="N1098" s="326" t="s">
        <v>45</v>
      </c>
      <c r="O1098" s="326" t="s">
        <v>45</v>
      </c>
      <c r="P1098" s="326" t="s">
        <v>45</v>
      </c>
      <c r="Q1098" s="326" t="s">
        <v>45</v>
      </c>
      <c r="R1098" s="326" t="s">
        <v>45</v>
      </c>
      <c r="S1098" s="326" t="s">
        <v>45</v>
      </c>
      <c r="T1098" s="326" t="s">
        <v>46</v>
      </c>
      <c r="U1098" s="326" t="s">
        <v>53</v>
      </c>
      <c r="V1098" s="326" t="s">
        <v>60</v>
      </c>
      <c r="W1098" s="326" t="s">
        <v>48</v>
      </c>
      <c r="X1098" s="326" t="s">
        <v>48</v>
      </c>
      <c r="Y1098" s="326" t="s">
        <v>48</v>
      </c>
      <c r="Z1098" s="326" t="s">
        <v>48</v>
      </c>
      <c r="AA1098" s="326" t="s">
        <v>48</v>
      </c>
      <c r="AB1098" s="326" t="s">
        <v>48</v>
      </c>
    </row>
    <row r="1099" spans="1:28" ht="17">
      <c r="A1099" s="326" t="s">
        <v>3072</v>
      </c>
      <c r="B1099" s="326" t="s">
        <v>41</v>
      </c>
      <c r="C1099" s="326" t="s">
        <v>3082</v>
      </c>
      <c r="D1099" s="326">
        <v>46235</v>
      </c>
      <c r="E1099" s="326" t="s">
        <v>131</v>
      </c>
      <c r="F1099" s="326" t="s">
        <v>3091</v>
      </c>
      <c r="G1099" s="327">
        <v>0</v>
      </c>
      <c r="H1099" s="329">
        <v>88350</v>
      </c>
      <c r="I1099" s="326" t="s">
        <v>42</v>
      </c>
      <c r="J1099" s="328">
        <v>869366.44</v>
      </c>
      <c r="K1099" s="326" t="s">
        <v>43</v>
      </c>
      <c r="L1099" s="326" t="s">
        <v>52</v>
      </c>
      <c r="M1099" s="326" t="s">
        <v>59</v>
      </c>
      <c r="N1099" s="326" t="s">
        <v>45</v>
      </c>
      <c r="O1099" s="326" t="s">
        <v>45</v>
      </c>
      <c r="P1099" s="326" t="s">
        <v>45</v>
      </c>
      <c r="Q1099" s="326" t="s">
        <v>45</v>
      </c>
      <c r="R1099" s="326" t="s">
        <v>45</v>
      </c>
      <c r="S1099" s="326" t="s">
        <v>45</v>
      </c>
      <c r="T1099" s="326" t="s">
        <v>46</v>
      </c>
      <c r="U1099" s="326" t="s">
        <v>53</v>
      </c>
      <c r="V1099" s="326" t="s">
        <v>60</v>
      </c>
      <c r="W1099" s="326" t="s">
        <v>48</v>
      </c>
      <c r="X1099" s="326" t="s">
        <v>48</v>
      </c>
      <c r="Y1099" s="326" t="s">
        <v>48</v>
      </c>
      <c r="Z1099" s="326" t="s">
        <v>48</v>
      </c>
      <c r="AA1099" s="326" t="s">
        <v>48</v>
      </c>
      <c r="AB1099" s="326" t="s">
        <v>48</v>
      </c>
    </row>
    <row r="1100" spans="1:28" ht="17">
      <c r="A1100" s="326" t="s">
        <v>3072</v>
      </c>
      <c r="B1100" s="326" t="s">
        <v>41</v>
      </c>
      <c r="C1100" s="326" t="s">
        <v>3073</v>
      </c>
      <c r="D1100" s="326">
        <v>44917</v>
      </c>
      <c r="E1100" s="326" t="s">
        <v>172</v>
      </c>
      <c r="F1100" s="326" t="s">
        <v>3092</v>
      </c>
      <c r="G1100" s="329">
        <v>428274.69</v>
      </c>
      <c r="H1100" s="327">
        <v>0</v>
      </c>
      <c r="I1100" s="326" t="s">
        <v>42</v>
      </c>
      <c r="J1100" s="328">
        <v>3204612.24</v>
      </c>
      <c r="K1100" s="326" t="s">
        <v>43</v>
      </c>
      <c r="L1100" s="326" t="s">
        <v>49</v>
      </c>
      <c r="M1100" s="326" t="s">
        <v>59</v>
      </c>
      <c r="N1100" s="326" t="s">
        <v>45</v>
      </c>
      <c r="O1100" s="326" t="s">
        <v>45</v>
      </c>
      <c r="P1100" s="326" t="s">
        <v>45</v>
      </c>
      <c r="Q1100" s="326" t="s">
        <v>45</v>
      </c>
      <c r="R1100" s="326" t="s">
        <v>45</v>
      </c>
      <c r="S1100" s="326" t="s">
        <v>45</v>
      </c>
      <c r="T1100" s="326" t="s">
        <v>46</v>
      </c>
      <c r="U1100" s="326" t="s">
        <v>50</v>
      </c>
      <c r="V1100" s="326" t="s">
        <v>60</v>
      </c>
      <c r="W1100" s="326" t="s">
        <v>48</v>
      </c>
      <c r="X1100" s="326" t="s">
        <v>48</v>
      </c>
      <c r="Y1100" s="326" t="s">
        <v>48</v>
      </c>
      <c r="Z1100" s="326" t="s">
        <v>48</v>
      </c>
      <c r="AA1100" s="326" t="s">
        <v>48</v>
      </c>
      <c r="AB1100" s="326" t="s">
        <v>48</v>
      </c>
    </row>
    <row r="1101" spans="1:28" ht="17">
      <c r="A1101" s="326" t="s">
        <v>3072</v>
      </c>
      <c r="B1101" s="326" t="s">
        <v>41</v>
      </c>
      <c r="C1101" s="326" t="s">
        <v>3073</v>
      </c>
      <c r="D1101" s="326">
        <v>44917</v>
      </c>
      <c r="E1101" s="326" t="s">
        <v>172</v>
      </c>
      <c r="F1101" s="326" t="s">
        <v>2634</v>
      </c>
      <c r="G1101" s="327">
        <v>0</v>
      </c>
      <c r="H1101" s="329">
        <v>24606.25</v>
      </c>
      <c r="I1101" s="326" t="s">
        <v>42</v>
      </c>
      <c r="J1101" s="328">
        <v>3229218.49</v>
      </c>
      <c r="K1101" s="326" t="s">
        <v>43</v>
      </c>
      <c r="L1101" s="326" t="s">
        <v>49</v>
      </c>
      <c r="M1101" s="326" t="s">
        <v>59</v>
      </c>
      <c r="N1101" s="326" t="s">
        <v>45</v>
      </c>
      <c r="O1101" s="326" t="s">
        <v>45</v>
      </c>
      <c r="P1101" s="326" t="s">
        <v>45</v>
      </c>
      <c r="Q1101" s="326" t="s">
        <v>45</v>
      </c>
      <c r="R1101" s="326" t="s">
        <v>45</v>
      </c>
      <c r="S1101" s="326" t="s">
        <v>45</v>
      </c>
      <c r="T1101" s="326" t="s">
        <v>46</v>
      </c>
      <c r="U1101" s="326" t="s">
        <v>50</v>
      </c>
      <c r="V1101" s="326" t="s">
        <v>60</v>
      </c>
      <c r="W1101" s="326" t="s">
        <v>48</v>
      </c>
      <c r="X1101" s="326" t="s">
        <v>48</v>
      </c>
      <c r="Y1101" s="326" t="s">
        <v>48</v>
      </c>
      <c r="Z1101" s="326" t="s">
        <v>48</v>
      </c>
      <c r="AA1101" s="326" t="s">
        <v>48</v>
      </c>
      <c r="AB1101" s="326" t="s">
        <v>48</v>
      </c>
    </row>
    <row r="1102" spans="1:28" ht="17">
      <c r="A1102" s="326" t="s">
        <v>3072</v>
      </c>
      <c r="B1102" s="326" t="s">
        <v>41</v>
      </c>
      <c r="C1102" s="326" t="s">
        <v>3073</v>
      </c>
      <c r="D1102" s="326">
        <v>44917</v>
      </c>
      <c r="E1102" s="326" t="s">
        <v>172</v>
      </c>
      <c r="F1102" s="326" t="s">
        <v>3093</v>
      </c>
      <c r="G1102" s="327">
        <v>0</v>
      </c>
      <c r="H1102" s="329">
        <v>310000</v>
      </c>
      <c r="I1102" s="326" t="s">
        <v>42</v>
      </c>
      <c r="J1102" s="328">
        <v>3539218.49</v>
      </c>
      <c r="K1102" s="326" t="s">
        <v>43</v>
      </c>
      <c r="L1102" s="326" t="s">
        <v>49</v>
      </c>
      <c r="M1102" s="326" t="s">
        <v>59</v>
      </c>
      <c r="N1102" s="326" t="s">
        <v>45</v>
      </c>
      <c r="O1102" s="326" t="s">
        <v>45</v>
      </c>
      <c r="P1102" s="326" t="s">
        <v>45</v>
      </c>
      <c r="Q1102" s="326" t="s">
        <v>45</v>
      </c>
      <c r="R1102" s="326" t="s">
        <v>45</v>
      </c>
      <c r="S1102" s="326" t="s">
        <v>45</v>
      </c>
      <c r="T1102" s="326" t="s">
        <v>46</v>
      </c>
      <c r="U1102" s="326" t="s">
        <v>50</v>
      </c>
      <c r="V1102" s="326" t="s">
        <v>60</v>
      </c>
      <c r="W1102" s="326" t="s">
        <v>48</v>
      </c>
      <c r="X1102" s="326" t="s">
        <v>48</v>
      </c>
      <c r="Y1102" s="326" t="s">
        <v>48</v>
      </c>
      <c r="Z1102" s="326" t="s">
        <v>48</v>
      </c>
      <c r="AA1102" s="326" t="s">
        <v>48</v>
      </c>
      <c r="AB1102" s="326" t="s">
        <v>48</v>
      </c>
    </row>
    <row r="1103" spans="1:28" ht="17">
      <c r="A1103" s="326" t="s">
        <v>3072</v>
      </c>
      <c r="B1103" s="326" t="s">
        <v>41</v>
      </c>
      <c r="C1103" s="326" t="s">
        <v>3082</v>
      </c>
      <c r="D1103" s="326">
        <v>46235</v>
      </c>
      <c r="E1103" s="326" t="s">
        <v>131</v>
      </c>
      <c r="F1103" s="326" t="s">
        <v>3094</v>
      </c>
      <c r="G1103" s="327">
        <v>0</v>
      </c>
      <c r="H1103" s="329">
        <v>8800</v>
      </c>
      <c r="I1103" s="326" t="s">
        <v>42</v>
      </c>
      <c r="J1103" s="328">
        <v>3548018.49</v>
      </c>
      <c r="K1103" s="326" t="s">
        <v>43</v>
      </c>
      <c r="L1103" s="326" t="s">
        <v>49</v>
      </c>
      <c r="M1103" s="326" t="s">
        <v>59</v>
      </c>
      <c r="N1103" s="326" t="s">
        <v>45</v>
      </c>
      <c r="O1103" s="326" t="s">
        <v>45</v>
      </c>
      <c r="P1103" s="326" t="s">
        <v>45</v>
      </c>
      <c r="Q1103" s="326" t="s">
        <v>45</v>
      </c>
      <c r="R1103" s="326" t="s">
        <v>45</v>
      </c>
      <c r="S1103" s="326" t="s">
        <v>45</v>
      </c>
      <c r="T1103" s="326" t="s">
        <v>46</v>
      </c>
      <c r="U1103" s="326" t="s">
        <v>50</v>
      </c>
      <c r="V1103" s="326" t="s">
        <v>60</v>
      </c>
      <c r="W1103" s="326" t="s">
        <v>48</v>
      </c>
      <c r="X1103" s="326" t="s">
        <v>48</v>
      </c>
      <c r="Y1103" s="326" t="s">
        <v>48</v>
      </c>
      <c r="Z1103" s="326" t="s">
        <v>48</v>
      </c>
      <c r="AA1103" s="326" t="s">
        <v>48</v>
      </c>
      <c r="AB1103" s="326" t="s">
        <v>48</v>
      </c>
    </row>
    <row r="1104" spans="1:28" ht="17">
      <c r="A1104" s="326" t="s">
        <v>3072</v>
      </c>
      <c r="B1104" s="326" t="s">
        <v>41</v>
      </c>
      <c r="C1104" s="326" t="s">
        <v>3082</v>
      </c>
      <c r="D1104" s="326">
        <v>46235</v>
      </c>
      <c r="E1104" s="326" t="s">
        <v>131</v>
      </c>
      <c r="F1104" s="326" t="s">
        <v>3095</v>
      </c>
      <c r="G1104" s="327">
        <v>0</v>
      </c>
      <c r="H1104" s="329">
        <v>25811.5</v>
      </c>
      <c r="I1104" s="326" t="s">
        <v>42</v>
      </c>
      <c r="J1104" s="328">
        <v>3573829.99</v>
      </c>
      <c r="K1104" s="326" t="s">
        <v>43</v>
      </c>
      <c r="L1104" s="326" t="s">
        <v>49</v>
      </c>
      <c r="M1104" s="326" t="s">
        <v>59</v>
      </c>
      <c r="N1104" s="326" t="s">
        <v>45</v>
      </c>
      <c r="O1104" s="326" t="s">
        <v>45</v>
      </c>
      <c r="P1104" s="326" t="s">
        <v>45</v>
      </c>
      <c r="Q1104" s="326" t="s">
        <v>45</v>
      </c>
      <c r="R1104" s="326" t="s">
        <v>45</v>
      </c>
      <c r="S1104" s="326" t="s">
        <v>45</v>
      </c>
      <c r="T1104" s="326" t="s">
        <v>46</v>
      </c>
      <c r="U1104" s="326" t="s">
        <v>50</v>
      </c>
      <c r="V1104" s="326" t="s">
        <v>60</v>
      </c>
      <c r="W1104" s="326" t="s">
        <v>48</v>
      </c>
      <c r="X1104" s="326" t="s">
        <v>48</v>
      </c>
      <c r="Y1104" s="326" t="s">
        <v>48</v>
      </c>
      <c r="Z1104" s="326" t="s">
        <v>48</v>
      </c>
      <c r="AA1104" s="326" t="s">
        <v>48</v>
      </c>
      <c r="AB1104" s="326" t="s">
        <v>48</v>
      </c>
    </row>
    <row r="1105" spans="1:28" ht="17">
      <c r="A1105" s="326" t="s">
        <v>3072</v>
      </c>
      <c r="B1105" s="326" t="s">
        <v>41</v>
      </c>
      <c r="C1105" s="326" t="s">
        <v>3082</v>
      </c>
      <c r="D1105" s="326">
        <v>46258</v>
      </c>
      <c r="E1105" s="326" t="s">
        <v>123</v>
      </c>
      <c r="F1105" s="326" t="s">
        <v>3096</v>
      </c>
      <c r="G1105" s="327">
        <v>0</v>
      </c>
      <c r="H1105" s="329">
        <v>514644.92</v>
      </c>
      <c r="I1105" s="326" t="s">
        <v>42</v>
      </c>
      <c r="J1105" s="328">
        <v>4088474.91</v>
      </c>
      <c r="K1105" s="326" t="s">
        <v>43</v>
      </c>
      <c r="L1105" s="326" t="s">
        <v>49</v>
      </c>
      <c r="M1105" s="326" t="s">
        <v>59</v>
      </c>
      <c r="N1105" s="326" t="s">
        <v>45</v>
      </c>
      <c r="O1105" s="326" t="s">
        <v>45</v>
      </c>
      <c r="P1105" s="326" t="s">
        <v>45</v>
      </c>
      <c r="Q1105" s="326" t="s">
        <v>45</v>
      </c>
      <c r="R1105" s="326" t="s">
        <v>45</v>
      </c>
      <c r="S1105" s="326" t="s">
        <v>45</v>
      </c>
      <c r="T1105" s="326" t="s">
        <v>46</v>
      </c>
      <c r="U1105" s="326" t="s">
        <v>50</v>
      </c>
      <c r="V1105" s="326" t="s">
        <v>60</v>
      </c>
      <c r="W1105" s="326" t="s">
        <v>48</v>
      </c>
      <c r="X1105" s="326" t="s">
        <v>48</v>
      </c>
      <c r="Y1105" s="326" t="s">
        <v>48</v>
      </c>
      <c r="Z1105" s="326" t="s">
        <v>48</v>
      </c>
      <c r="AA1105" s="326" t="s">
        <v>48</v>
      </c>
      <c r="AB1105" s="326" t="s">
        <v>48</v>
      </c>
    </row>
    <row r="1106" spans="1:28" ht="17">
      <c r="A1106" s="326" t="s">
        <v>3072</v>
      </c>
      <c r="B1106" s="326" t="s">
        <v>41</v>
      </c>
      <c r="C1106" s="326" t="s">
        <v>3073</v>
      </c>
      <c r="D1106" s="326">
        <v>44917</v>
      </c>
      <c r="E1106" s="326" t="s">
        <v>172</v>
      </c>
      <c r="F1106" s="326" t="s">
        <v>3097</v>
      </c>
      <c r="G1106" s="327">
        <v>0</v>
      </c>
      <c r="H1106" s="329">
        <v>22500</v>
      </c>
      <c r="I1106" s="326" t="s">
        <v>42</v>
      </c>
      <c r="J1106" s="328">
        <v>498549.41</v>
      </c>
      <c r="K1106" s="326" t="s">
        <v>43</v>
      </c>
      <c r="L1106" s="326" t="s">
        <v>85</v>
      </c>
      <c r="M1106" s="326" t="s">
        <v>59</v>
      </c>
      <c r="N1106" s="326" t="s">
        <v>45</v>
      </c>
      <c r="O1106" s="326" t="s">
        <v>45</v>
      </c>
      <c r="P1106" s="326" t="s">
        <v>45</v>
      </c>
      <c r="Q1106" s="326" t="s">
        <v>45</v>
      </c>
      <c r="R1106" s="326" t="s">
        <v>45</v>
      </c>
      <c r="S1106" s="326" t="s">
        <v>45</v>
      </c>
      <c r="T1106" s="326" t="s">
        <v>46</v>
      </c>
      <c r="U1106" s="326" t="s">
        <v>1120</v>
      </c>
      <c r="V1106" s="326" t="s">
        <v>60</v>
      </c>
      <c r="W1106" s="326" t="s">
        <v>48</v>
      </c>
      <c r="X1106" s="326" t="s">
        <v>48</v>
      </c>
      <c r="Y1106" s="326" t="s">
        <v>48</v>
      </c>
      <c r="Z1106" s="326" t="s">
        <v>48</v>
      </c>
      <c r="AA1106" s="326" t="s">
        <v>48</v>
      </c>
      <c r="AB1106" s="326" t="s">
        <v>48</v>
      </c>
    </row>
    <row r="1107" spans="1:28" ht="17">
      <c r="A1107" s="326" t="s">
        <v>3072</v>
      </c>
      <c r="B1107" s="326" t="s">
        <v>41</v>
      </c>
      <c r="C1107" s="326" t="s">
        <v>3073</v>
      </c>
      <c r="D1107" s="326">
        <v>44917</v>
      </c>
      <c r="E1107" s="326" t="s">
        <v>172</v>
      </c>
      <c r="F1107" s="326" t="s">
        <v>3098</v>
      </c>
      <c r="G1107" s="327">
        <v>0</v>
      </c>
      <c r="H1107" s="329">
        <v>84119.49</v>
      </c>
      <c r="I1107" s="326" t="s">
        <v>42</v>
      </c>
      <c r="J1107" s="328">
        <v>504716.94</v>
      </c>
      <c r="K1107" s="326" t="s">
        <v>43</v>
      </c>
      <c r="L1107" s="326" t="s">
        <v>292</v>
      </c>
      <c r="M1107" s="326" t="s">
        <v>59</v>
      </c>
      <c r="N1107" s="326" t="s">
        <v>45</v>
      </c>
      <c r="O1107" s="326" t="s">
        <v>45</v>
      </c>
      <c r="P1107" s="326" t="s">
        <v>45</v>
      </c>
      <c r="Q1107" s="326" t="s">
        <v>45</v>
      </c>
      <c r="R1107" s="326" t="s">
        <v>45</v>
      </c>
      <c r="S1107" s="326" t="s">
        <v>45</v>
      </c>
      <c r="T1107" s="326" t="s">
        <v>46</v>
      </c>
      <c r="U1107" s="326" t="s">
        <v>293</v>
      </c>
      <c r="V1107" s="326" t="s">
        <v>60</v>
      </c>
      <c r="W1107" s="326" t="s">
        <v>48</v>
      </c>
      <c r="X1107" s="326" t="s">
        <v>48</v>
      </c>
      <c r="Y1107" s="326" t="s">
        <v>48</v>
      </c>
      <c r="Z1107" s="326" t="s">
        <v>48</v>
      </c>
      <c r="AA1107" s="326" t="s">
        <v>48</v>
      </c>
      <c r="AB1107" s="326" t="s">
        <v>48</v>
      </c>
    </row>
    <row r="1108" spans="1:28" ht="17">
      <c r="A1108" s="326" t="s">
        <v>3072</v>
      </c>
      <c r="B1108" s="326" t="s">
        <v>41</v>
      </c>
      <c r="C1108" s="326" t="s">
        <v>3082</v>
      </c>
      <c r="D1108" s="326">
        <v>46235</v>
      </c>
      <c r="E1108" s="326" t="s">
        <v>131</v>
      </c>
      <c r="F1108" s="326" t="s">
        <v>3099</v>
      </c>
      <c r="G1108" s="327">
        <v>0</v>
      </c>
      <c r="H1108" s="329">
        <v>71500</v>
      </c>
      <c r="I1108" s="326" t="s">
        <v>42</v>
      </c>
      <c r="J1108" s="328">
        <v>576216.93999999994</v>
      </c>
      <c r="K1108" s="326" t="s">
        <v>43</v>
      </c>
      <c r="L1108" s="326" t="s">
        <v>292</v>
      </c>
      <c r="M1108" s="326" t="s">
        <v>59</v>
      </c>
      <c r="N1108" s="326" t="s">
        <v>45</v>
      </c>
      <c r="O1108" s="326" t="s">
        <v>45</v>
      </c>
      <c r="P1108" s="326" t="s">
        <v>45</v>
      </c>
      <c r="Q1108" s="326" t="s">
        <v>45</v>
      </c>
      <c r="R1108" s="326" t="s">
        <v>45</v>
      </c>
      <c r="S1108" s="326" t="s">
        <v>45</v>
      </c>
      <c r="T1108" s="326" t="s">
        <v>46</v>
      </c>
      <c r="U1108" s="326" t="s">
        <v>293</v>
      </c>
      <c r="V1108" s="326" t="s">
        <v>60</v>
      </c>
      <c r="W1108" s="326" t="s">
        <v>48</v>
      </c>
      <c r="X1108" s="326" t="s">
        <v>48</v>
      </c>
      <c r="Y1108" s="326" t="s">
        <v>48</v>
      </c>
      <c r="Z1108" s="326" t="s">
        <v>48</v>
      </c>
      <c r="AA1108" s="326" t="s">
        <v>48</v>
      </c>
      <c r="AB1108" s="326" t="s">
        <v>48</v>
      </c>
    </row>
    <row r="1109" spans="1:28" ht="17">
      <c r="A1109" s="326" t="s">
        <v>3072</v>
      </c>
      <c r="B1109" s="326" t="s">
        <v>41</v>
      </c>
      <c r="C1109" s="326" t="s">
        <v>3082</v>
      </c>
      <c r="D1109" s="326">
        <v>46235</v>
      </c>
      <c r="E1109" s="326" t="s">
        <v>131</v>
      </c>
      <c r="F1109" s="326" t="s">
        <v>3100</v>
      </c>
      <c r="G1109" s="327">
        <v>0</v>
      </c>
      <c r="H1109" s="329">
        <v>50000</v>
      </c>
      <c r="I1109" s="326" t="s">
        <v>42</v>
      </c>
      <c r="J1109" s="328">
        <v>626216.93999999994</v>
      </c>
      <c r="K1109" s="326" t="s">
        <v>43</v>
      </c>
      <c r="L1109" s="326" t="s">
        <v>292</v>
      </c>
      <c r="M1109" s="326" t="s">
        <v>59</v>
      </c>
      <c r="N1109" s="326" t="s">
        <v>45</v>
      </c>
      <c r="O1109" s="326" t="s">
        <v>45</v>
      </c>
      <c r="P1109" s="326" t="s">
        <v>45</v>
      </c>
      <c r="Q1109" s="326" t="s">
        <v>45</v>
      </c>
      <c r="R1109" s="326" t="s">
        <v>45</v>
      </c>
      <c r="S1109" s="326" t="s">
        <v>45</v>
      </c>
      <c r="T1109" s="326" t="s">
        <v>46</v>
      </c>
      <c r="U1109" s="326" t="s">
        <v>293</v>
      </c>
      <c r="V1109" s="326" t="s">
        <v>60</v>
      </c>
      <c r="W1109" s="326" t="s">
        <v>48</v>
      </c>
      <c r="X1109" s="326" t="s">
        <v>48</v>
      </c>
      <c r="Y1109" s="326" t="s">
        <v>48</v>
      </c>
      <c r="Z1109" s="326" t="s">
        <v>48</v>
      </c>
      <c r="AA1109" s="326" t="s">
        <v>48</v>
      </c>
      <c r="AB1109" s="326" t="s">
        <v>48</v>
      </c>
    </row>
    <row r="1110" spans="1:28" ht="17">
      <c r="A1110" s="326" t="s">
        <v>3072</v>
      </c>
      <c r="B1110" s="326" t="s">
        <v>41</v>
      </c>
      <c r="C1110" s="326" t="s">
        <v>3082</v>
      </c>
      <c r="D1110" s="326">
        <v>46235</v>
      </c>
      <c r="E1110" s="326" t="s">
        <v>131</v>
      </c>
      <c r="F1110" s="326" t="s">
        <v>3101</v>
      </c>
      <c r="G1110" s="327">
        <v>0</v>
      </c>
      <c r="H1110" s="329">
        <v>49500</v>
      </c>
      <c r="I1110" s="326" t="s">
        <v>42</v>
      </c>
      <c r="J1110" s="328">
        <v>675716.94</v>
      </c>
      <c r="K1110" s="326" t="s">
        <v>43</v>
      </c>
      <c r="L1110" s="326" t="s">
        <v>292</v>
      </c>
      <c r="M1110" s="326" t="s">
        <v>59</v>
      </c>
      <c r="N1110" s="326" t="s">
        <v>45</v>
      </c>
      <c r="O1110" s="326" t="s">
        <v>45</v>
      </c>
      <c r="P1110" s="326" t="s">
        <v>45</v>
      </c>
      <c r="Q1110" s="326" t="s">
        <v>45</v>
      </c>
      <c r="R1110" s="326" t="s">
        <v>45</v>
      </c>
      <c r="S1110" s="326" t="s">
        <v>45</v>
      </c>
      <c r="T1110" s="326" t="s">
        <v>46</v>
      </c>
      <c r="U1110" s="326" t="s">
        <v>293</v>
      </c>
      <c r="V1110" s="326" t="s">
        <v>60</v>
      </c>
      <c r="W1110" s="326" t="s">
        <v>48</v>
      </c>
      <c r="X1110" s="326" t="s">
        <v>48</v>
      </c>
      <c r="Y1110" s="326" t="s">
        <v>48</v>
      </c>
      <c r="Z1110" s="326" t="s">
        <v>48</v>
      </c>
      <c r="AA1110" s="326" t="s">
        <v>48</v>
      </c>
      <c r="AB1110" s="326" t="s">
        <v>48</v>
      </c>
    </row>
    <row r="1111" spans="1:28" ht="17">
      <c r="A1111" s="326" t="s">
        <v>3072</v>
      </c>
      <c r="B1111" s="326" t="s">
        <v>41</v>
      </c>
      <c r="C1111" s="326" t="s">
        <v>3082</v>
      </c>
      <c r="D1111" s="326">
        <v>46235</v>
      </c>
      <c r="E1111" s="326" t="s">
        <v>131</v>
      </c>
      <c r="F1111" s="326" t="s">
        <v>3102</v>
      </c>
      <c r="G1111" s="327">
        <v>0</v>
      </c>
      <c r="H1111" s="329">
        <v>50000</v>
      </c>
      <c r="I1111" s="326" t="s">
        <v>42</v>
      </c>
      <c r="J1111" s="328">
        <v>725716.94</v>
      </c>
      <c r="K1111" s="326" t="s">
        <v>43</v>
      </c>
      <c r="L1111" s="326" t="s">
        <v>292</v>
      </c>
      <c r="M1111" s="326" t="s">
        <v>59</v>
      </c>
      <c r="N1111" s="326" t="s">
        <v>45</v>
      </c>
      <c r="O1111" s="326" t="s">
        <v>45</v>
      </c>
      <c r="P1111" s="326" t="s">
        <v>45</v>
      </c>
      <c r="Q1111" s="326" t="s">
        <v>45</v>
      </c>
      <c r="R1111" s="326" t="s">
        <v>45</v>
      </c>
      <c r="S1111" s="326" t="s">
        <v>45</v>
      </c>
      <c r="T1111" s="326" t="s">
        <v>46</v>
      </c>
      <c r="U1111" s="326" t="s">
        <v>293</v>
      </c>
      <c r="V1111" s="326" t="s">
        <v>60</v>
      </c>
      <c r="W1111" s="326" t="s">
        <v>48</v>
      </c>
      <c r="X1111" s="326" t="s">
        <v>48</v>
      </c>
      <c r="Y1111" s="326" t="s">
        <v>48</v>
      </c>
      <c r="Z1111" s="326" t="s">
        <v>48</v>
      </c>
      <c r="AA1111" s="326" t="s">
        <v>48</v>
      </c>
      <c r="AB1111" s="326" t="s">
        <v>48</v>
      </c>
    </row>
    <row r="1112" spans="1:28" ht="17">
      <c r="A1112" s="326" t="s">
        <v>3072</v>
      </c>
      <c r="B1112" s="326" t="s">
        <v>41</v>
      </c>
      <c r="C1112" s="326" t="s">
        <v>3082</v>
      </c>
      <c r="D1112" s="326">
        <v>46235</v>
      </c>
      <c r="E1112" s="326" t="s">
        <v>131</v>
      </c>
      <c r="F1112" s="326" t="s">
        <v>3103</v>
      </c>
      <c r="G1112" s="327">
        <v>0</v>
      </c>
      <c r="H1112" s="328">
        <v>80000</v>
      </c>
      <c r="I1112" s="326" t="s">
        <v>42</v>
      </c>
      <c r="J1112" s="328">
        <v>80000</v>
      </c>
      <c r="K1112" s="326" t="s">
        <v>43</v>
      </c>
      <c r="L1112" s="326" t="s">
        <v>54</v>
      </c>
      <c r="M1112" s="326" t="s">
        <v>59</v>
      </c>
      <c r="N1112" s="326" t="s">
        <v>45</v>
      </c>
      <c r="O1112" s="326" t="s">
        <v>45</v>
      </c>
      <c r="P1112" s="326" t="s">
        <v>45</v>
      </c>
      <c r="Q1112" s="326" t="s">
        <v>45</v>
      </c>
      <c r="R1112" s="326" t="s">
        <v>45</v>
      </c>
      <c r="S1112" s="326" t="s">
        <v>45</v>
      </c>
      <c r="T1112" s="326" t="s">
        <v>46</v>
      </c>
      <c r="U1112" s="326" t="s">
        <v>55</v>
      </c>
      <c r="V1112" s="326" t="s">
        <v>60</v>
      </c>
      <c r="W1112" s="326" t="s">
        <v>48</v>
      </c>
      <c r="X1112" s="326" t="s">
        <v>48</v>
      </c>
      <c r="Y1112" s="326" t="s">
        <v>48</v>
      </c>
      <c r="Z1112" s="326" t="s">
        <v>48</v>
      </c>
      <c r="AA1112" s="326" t="s">
        <v>48</v>
      </c>
      <c r="AB1112" s="326" t="s">
        <v>48</v>
      </c>
    </row>
    <row r="1113" spans="1:28" ht="17">
      <c r="A1113" s="326" t="s">
        <v>3072</v>
      </c>
      <c r="B1113" s="326" t="s">
        <v>41</v>
      </c>
      <c r="C1113" s="326" t="s">
        <v>3082</v>
      </c>
      <c r="D1113" s="326">
        <v>46235</v>
      </c>
      <c r="E1113" s="326" t="s">
        <v>131</v>
      </c>
      <c r="F1113" s="326" t="s">
        <v>3104</v>
      </c>
      <c r="G1113" s="327">
        <v>0</v>
      </c>
      <c r="H1113" s="328">
        <v>33000</v>
      </c>
      <c r="I1113" s="326" t="s">
        <v>42</v>
      </c>
      <c r="J1113" s="328">
        <v>33000</v>
      </c>
      <c r="K1113" s="326" t="s">
        <v>43</v>
      </c>
      <c r="L1113" s="326" t="s">
        <v>96</v>
      </c>
      <c r="M1113" s="326" t="s">
        <v>59</v>
      </c>
      <c r="N1113" s="326" t="s">
        <v>45</v>
      </c>
      <c r="O1113" s="326" t="s">
        <v>45</v>
      </c>
      <c r="P1113" s="326" t="s">
        <v>45</v>
      </c>
      <c r="Q1113" s="326" t="s">
        <v>45</v>
      </c>
      <c r="R1113" s="326" t="s">
        <v>45</v>
      </c>
      <c r="S1113" s="326" t="s">
        <v>45</v>
      </c>
      <c r="T1113" s="326" t="s">
        <v>46</v>
      </c>
      <c r="U1113" s="326" t="s">
        <v>97</v>
      </c>
      <c r="V1113" s="326" t="s">
        <v>60</v>
      </c>
      <c r="W1113" s="326" t="s">
        <v>48</v>
      </c>
      <c r="X1113" s="326" t="s">
        <v>48</v>
      </c>
      <c r="Y1113" s="326" t="s">
        <v>48</v>
      </c>
      <c r="Z1113" s="326" t="s">
        <v>48</v>
      </c>
      <c r="AA1113" s="326" t="s">
        <v>48</v>
      </c>
      <c r="AB1113" s="326" t="s">
        <v>48</v>
      </c>
    </row>
    <row r="1114" spans="1:28" ht="17">
      <c r="A1114" s="326" t="s">
        <v>3072</v>
      </c>
      <c r="B1114" s="326" t="s">
        <v>41</v>
      </c>
      <c r="C1114" s="326" t="s">
        <v>3082</v>
      </c>
      <c r="D1114" s="326">
        <v>46235</v>
      </c>
      <c r="E1114" s="326" t="s">
        <v>131</v>
      </c>
      <c r="F1114" s="326" t="s">
        <v>3105</v>
      </c>
      <c r="G1114" s="327">
        <v>0</v>
      </c>
      <c r="H1114" s="328">
        <v>29700</v>
      </c>
      <c r="I1114" s="326" t="s">
        <v>42</v>
      </c>
      <c r="J1114" s="328">
        <v>29700</v>
      </c>
      <c r="K1114" s="326" t="s">
        <v>43</v>
      </c>
      <c r="L1114" s="326" t="s">
        <v>146</v>
      </c>
      <c r="M1114" s="326" t="s">
        <v>59</v>
      </c>
      <c r="N1114" s="326" t="s">
        <v>45</v>
      </c>
      <c r="O1114" s="326" t="s">
        <v>45</v>
      </c>
      <c r="P1114" s="326" t="s">
        <v>45</v>
      </c>
      <c r="Q1114" s="326" t="s">
        <v>45</v>
      </c>
      <c r="R1114" s="326" t="s">
        <v>45</v>
      </c>
      <c r="S1114" s="326" t="s">
        <v>45</v>
      </c>
      <c r="T1114" s="326" t="s">
        <v>46</v>
      </c>
      <c r="U1114" s="326" t="s">
        <v>1567</v>
      </c>
      <c r="V1114" s="326" t="s">
        <v>60</v>
      </c>
      <c r="W1114" s="326" t="s">
        <v>48</v>
      </c>
      <c r="X1114" s="326" t="s">
        <v>48</v>
      </c>
      <c r="Y1114" s="326" t="s">
        <v>48</v>
      </c>
      <c r="Z1114" s="326" t="s">
        <v>48</v>
      </c>
      <c r="AA1114" s="326" t="s">
        <v>48</v>
      </c>
      <c r="AB1114" s="326" t="s">
        <v>48</v>
      </c>
    </row>
    <row r="1115" spans="1:28" ht="17">
      <c r="A1115" s="326" t="s">
        <v>3072</v>
      </c>
      <c r="B1115" s="326" t="s">
        <v>41</v>
      </c>
      <c r="C1115" s="326" t="s">
        <v>3077</v>
      </c>
      <c r="D1115" s="326">
        <v>46918</v>
      </c>
      <c r="E1115" s="326" t="s">
        <v>177</v>
      </c>
      <c r="F1115" s="326" t="s">
        <v>3106</v>
      </c>
      <c r="G1115" s="327">
        <v>0</v>
      </c>
      <c r="H1115" s="328">
        <v>121379.09</v>
      </c>
      <c r="I1115" s="326" t="s">
        <v>42</v>
      </c>
      <c r="J1115" s="328">
        <v>121379.09</v>
      </c>
      <c r="K1115" s="326" t="s">
        <v>43</v>
      </c>
      <c r="L1115" s="326" t="s">
        <v>211</v>
      </c>
      <c r="M1115" s="326" t="s">
        <v>59</v>
      </c>
      <c r="N1115" s="326" t="s">
        <v>45</v>
      </c>
      <c r="O1115" s="326" t="s">
        <v>45</v>
      </c>
      <c r="P1115" s="326" t="s">
        <v>45</v>
      </c>
      <c r="Q1115" s="326" t="s">
        <v>45</v>
      </c>
      <c r="R1115" s="326" t="s">
        <v>45</v>
      </c>
      <c r="S1115" s="326" t="s">
        <v>45</v>
      </c>
      <c r="T1115" s="326" t="s">
        <v>46</v>
      </c>
      <c r="U1115" s="326" t="s">
        <v>212</v>
      </c>
      <c r="V1115" s="326" t="s">
        <v>60</v>
      </c>
      <c r="W1115" s="326" t="s">
        <v>48</v>
      </c>
      <c r="X1115" s="326" t="s">
        <v>48</v>
      </c>
      <c r="Y1115" s="326" t="s">
        <v>48</v>
      </c>
      <c r="Z1115" s="326" t="s">
        <v>48</v>
      </c>
      <c r="AA1115" s="326" t="s">
        <v>48</v>
      </c>
      <c r="AB1115" s="326" t="s">
        <v>48</v>
      </c>
    </row>
    <row r="1116" spans="1:28" ht="17">
      <c r="A1116" s="326" t="s">
        <v>3072</v>
      </c>
      <c r="B1116" s="326" t="s">
        <v>41</v>
      </c>
      <c r="C1116" s="326" t="s">
        <v>3082</v>
      </c>
      <c r="D1116" s="326">
        <v>46235</v>
      </c>
      <c r="E1116" s="326" t="s">
        <v>131</v>
      </c>
      <c r="F1116" s="326" t="s">
        <v>3107</v>
      </c>
      <c r="G1116" s="327">
        <v>0</v>
      </c>
      <c r="H1116" s="328">
        <v>77000</v>
      </c>
      <c r="I1116" s="326" t="s">
        <v>42</v>
      </c>
      <c r="J1116" s="328">
        <v>77000</v>
      </c>
      <c r="K1116" s="326" t="s">
        <v>43</v>
      </c>
      <c r="L1116" s="326" t="s">
        <v>147</v>
      </c>
      <c r="M1116" s="326" t="s">
        <v>59</v>
      </c>
      <c r="N1116" s="326" t="s">
        <v>45</v>
      </c>
      <c r="O1116" s="326" t="s">
        <v>45</v>
      </c>
      <c r="P1116" s="326" t="s">
        <v>45</v>
      </c>
      <c r="Q1116" s="326" t="s">
        <v>45</v>
      </c>
      <c r="R1116" s="326" t="s">
        <v>45</v>
      </c>
      <c r="S1116" s="326" t="s">
        <v>45</v>
      </c>
      <c r="T1116" s="326" t="s">
        <v>46</v>
      </c>
      <c r="U1116" s="326" t="s">
        <v>203</v>
      </c>
      <c r="V1116" s="326" t="s">
        <v>60</v>
      </c>
      <c r="W1116" s="326" t="s">
        <v>48</v>
      </c>
      <c r="X1116" s="326" t="s">
        <v>48</v>
      </c>
      <c r="Y1116" s="326" t="s">
        <v>48</v>
      </c>
      <c r="Z1116" s="326" t="s">
        <v>48</v>
      </c>
      <c r="AA1116" s="326" t="s">
        <v>48</v>
      </c>
      <c r="AB1116" s="326" t="s">
        <v>48</v>
      </c>
    </row>
    <row r="1117" spans="1:28" ht="17">
      <c r="A1117" s="326" t="s">
        <v>3072</v>
      </c>
      <c r="B1117" s="326" t="s">
        <v>41</v>
      </c>
      <c r="C1117" s="326" t="s">
        <v>3082</v>
      </c>
      <c r="D1117" s="326">
        <v>46235</v>
      </c>
      <c r="E1117" s="326" t="s">
        <v>131</v>
      </c>
      <c r="F1117" s="326" t="s">
        <v>3108</v>
      </c>
      <c r="G1117" s="327">
        <v>0</v>
      </c>
      <c r="H1117" s="328">
        <v>18000</v>
      </c>
      <c r="I1117" s="326" t="s">
        <v>42</v>
      </c>
      <c r="J1117" s="328">
        <v>95000</v>
      </c>
      <c r="K1117" s="326" t="s">
        <v>43</v>
      </c>
      <c r="L1117" s="326" t="s">
        <v>147</v>
      </c>
      <c r="M1117" s="326" t="s">
        <v>59</v>
      </c>
      <c r="N1117" s="326" t="s">
        <v>45</v>
      </c>
      <c r="O1117" s="326" t="s">
        <v>45</v>
      </c>
      <c r="P1117" s="326" t="s">
        <v>45</v>
      </c>
      <c r="Q1117" s="326" t="s">
        <v>45</v>
      </c>
      <c r="R1117" s="326" t="s">
        <v>45</v>
      </c>
      <c r="S1117" s="326" t="s">
        <v>45</v>
      </c>
      <c r="T1117" s="326" t="s">
        <v>46</v>
      </c>
      <c r="U1117" s="326" t="s">
        <v>203</v>
      </c>
      <c r="V1117" s="326" t="s">
        <v>60</v>
      </c>
      <c r="W1117" s="326" t="s">
        <v>48</v>
      </c>
      <c r="X1117" s="326" t="s">
        <v>48</v>
      </c>
      <c r="Y1117" s="326" t="s">
        <v>48</v>
      </c>
      <c r="Z1117" s="326" t="s">
        <v>48</v>
      </c>
      <c r="AA1117" s="326" t="s">
        <v>48</v>
      </c>
      <c r="AB1117" s="326" t="s">
        <v>48</v>
      </c>
    </row>
  </sheetData>
  <autoFilter ref="A4:AE715">
    <filterColumn colId="5">
      <filters>
        <filter val=",SUP;RMD;ERNST &amp; YOUNG;;RMD-RMD-6425-066 AASB9 IMPLEMENTATION REVIEW-P"/>
        <filter val="FMD-FMD-2019-6425-094"/>
        <filter val="FMD-FMD-2019-6425-094 reverse"/>
        <filter val="FMD-FMD-2019-6425-094 REVERSE final remaining"/>
        <filter val="FMD-FMD-2020-6425-027"/>
        <filter val="FMD-FMD-2020-6425-027 REVERSE 2020"/>
        <filter val="FMD-FMD-2020-6425-028"/>
        <filter val="FMD-FMD-2020-6425-029;ACCURED REVERSE"/>
        <filter val="FMD-FMD-2020-6425-030"/>
        <filter val="FMD-FMD-2020-6425-031"/>
        <filter val="FMD-FMD-2020-6425-033"/>
        <filter val="FMD-FMD-2020-6425-033 REVERSE 2020"/>
        <filter val="FMD-FMD-2020-6425-034"/>
        <filter val="OPD-OPD-2021-6425-028;BIZA PTY LTD;00000084"/>
        <filter val="OPD-OPD-2021-6425-028;BIZA PTY LTD;00000084;REVERSE"/>
        <filter val="OPD-OPD-2021-6425-028;BIZA PTY LTD;RESERVE"/>
        <filter val="OPERATIONAL RISK MANAGEMENT CONSULTANT FEE,RMD-RMD-2019-6425-092 ACCUR"/>
        <filter val="RMD-RMD-2019-6425-062;ACCURAL"/>
        <filter val="RMD-RMD-2019-6425-062;ACCURAL reverse"/>
        <filter val="RMD-RMD-2020-6425-015"/>
        <filter val="RMD-RMD-2020-6425-015;REVERSE"/>
        <filter val="RMD-RMD-2020-6425-025"/>
        <filter val="RMD-RMD-2020-6425-025;REVERSE"/>
        <filter val="RMD-RMD-2021-6425-027;KPMG APRA RISK CULTURE REVIEW"/>
        <filter val="RMD-RMD-2021-6425-027;KPMG APRA RISK CULTURE REVIEW;RESERVE"/>
      </filters>
    </filterColumn>
    <filterColumn colId="7">
      <filters>
        <filter val="88,000.00"/>
      </filters>
    </filterColumn>
  </autoFilter>
  <mergeCells count="3">
    <mergeCell ref="A1:AC1"/>
    <mergeCell ref="A2:AC2"/>
    <mergeCell ref="A3:AC3"/>
  </mergeCells>
  <pageMargins left="0.7" right="0.7" top="0.75" bottom="0.75" header="0.3" footer="0.3"/>
  <pageSetup paperSize="9" scale="40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filterMode="1"/>
  <dimension ref="A1:AE445"/>
  <sheetViews>
    <sheetView workbookViewId="0">
      <pane ySplit="1" topLeftCell="A434" activePane="bottomLeft" state="frozenSplit"/>
      <selection pane="bottomLeft" activeCell="M460" sqref="M460"/>
    </sheetView>
  </sheetViews>
  <sheetFormatPr defaultRowHeight="14.5"/>
  <cols>
    <col min="3" max="3" width="9.54296875" bestFit="1" customWidth="1"/>
    <col min="6" max="6" width="22.453125" customWidth="1"/>
    <col min="7" max="7" width="14.81640625" bestFit="1" customWidth="1"/>
    <col min="8" max="8" width="12.81640625" bestFit="1" customWidth="1"/>
    <col min="9" max="9" width="13.54296875" bestFit="1" customWidth="1"/>
    <col min="10" max="10" width="12.1796875" bestFit="1" customWidth="1"/>
    <col min="11" max="11" width="14.1796875" customWidth="1"/>
    <col min="12" max="12" width="13" bestFit="1" customWidth="1"/>
  </cols>
  <sheetData>
    <row r="1" spans="1:31" ht="2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/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</row>
    <row r="2" spans="1:31" s="102" customFormat="1" ht="61">
      <c r="A2" s="108" t="s">
        <v>111</v>
      </c>
      <c r="B2" s="108" t="s">
        <v>41</v>
      </c>
      <c r="C2" s="108" t="s">
        <v>112</v>
      </c>
      <c r="D2" s="108">
        <v>2094</v>
      </c>
      <c r="E2" s="108" t="s">
        <v>110</v>
      </c>
      <c r="F2" s="108" t="s">
        <v>87</v>
      </c>
      <c r="G2" s="109">
        <v>0</v>
      </c>
      <c r="H2" s="110">
        <v>18333.330000000002</v>
      </c>
      <c r="I2" s="110">
        <f t="shared" ref="I2:I3" si="0">H2-G2</f>
        <v>18333.330000000002</v>
      </c>
      <c r="J2" s="108" t="s">
        <v>42</v>
      </c>
      <c r="K2" s="110">
        <v>191519.53</v>
      </c>
      <c r="L2" s="108" t="s">
        <v>64</v>
      </c>
      <c r="M2" s="108" t="s">
        <v>88</v>
      </c>
      <c r="N2" s="108" t="s">
        <v>59</v>
      </c>
      <c r="O2" s="108" t="s">
        <v>89</v>
      </c>
      <c r="P2" s="108" t="s">
        <v>45</v>
      </c>
      <c r="Q2" s="108" t="s">
        <v>45</v>
      </c>
      <c r="R2" s="108" t="s">
        <v>45</v>
      </c>
      <c r="S2" s="108" t="s">
        <v>45</v>
      </c>
      <c r="T2" s="108" t="s">
        <v>45</v>
      </c>
      <c r="U2" s="108" t="s">
        <v>66</v>
      </c>
      <c r="V2" s="108" t="s">
        <v>90</v>
      </c>
      <c r="W2" s="108" t="s">
        <v>60</v>
      </c>
      <c r="X2" s="108" t="s">
        <v>91</v>
      </c>
      <c r="Y2" s="108" t="s">
        <v>48</v>
      </c>
      <c r="Z2" s="108" t="s">
        <v>48</v>
      </c>
      <c r="AA2" s="108" t="s">
        <v>48</v>
      </c>
      <c r="AB2" s="108" t="s">
        <v>48</v>
      </c>
      <c r="AC2" s="108" t="s">
        <v>48</v>
      </c>
    </row>
    <row r="3" spans="1:31" s="102" customFormat="1" ht="61">
      <c r="A3" s="108" t="s">
        <v>117</v>
      </c>
      <c r="B3" s="108" t="s">
        <v>41</v>
      </c>
      <c r="C3" s="108" t="s">
        <v>118</v>
      </c>
      <c r="D3" s="108">
        <v>4221</v>
      </c>
      <c r="E3" s="108" t="s">
        <v>84</v>
      </c>
      <c r="F3" s="108" t="s">
        <v>87</v>
      </c>
      <c r="G3" s="109">
        <v>0</v>
      </c>
      <c r="H3" s="110">
        <v>18333.330000000002</v>
      </c>
      <c r="I3" s="110">
        <f t="shared" si="0"/>
        <v>18333.330000000002</v>
      </c>
      <c r="J3" s="108" t="s">
        <v>42</v>
      </c>
      <c r="K3" s="110">
        <v>143236.85999999999</v>
      </c>
      <c r="L3" s="108" t="s">
        <v>64</v>
      </c>
      <c r="M3" s="108" t="s">
        <v>88</v>
      </c>
      <c r="N3" s="108" t="s">
        <v>59</v>
      </c>
      <c r="O3" s="108" t="s">
        <v>89</v>
      </c>
      <c r="P3" s="108" t="s">
        <v>45</v>
      </c>
      <c r="Q3" s="108" t="s">
        <v>45</v>
      </c>
      <c r="R3" s="108" t="s">
        <v>45</v>
      </c>
      <c r="S3" s="108" t="s">
        <v>45</v>
      </c>
      <c r="T3" s="108" t="s">
        <v>45</v>
      </c>
      <c r="U3" s="108" t="s">
        <v>66</v>
      </c>
      <c r="V3" s="108" t="s">
        <v>90</v>
      </c>
      <c r="W3" s="108" t="s">
        <v>60</v>
      </c>
      <c r="X3" s="108" t="s">
        <v>91</v>
      </c>
      <c r="Y3" s="108" t="s">
        <v>48</v>
      </c>
      <c r="Z3" s="108" t="s">
        <v>48</v>
      </c>
      <c r="AA3" s="108" t="s">
        <v>48</v>
      </c>
      <c r="AB3" s="108" t="s">
        <v>48</v>
      </c>
      <c r="AC3" s="108" t="s">
        <v>48</v>
      </c>
    </row>
    <row r="4" spans="1:31" s="102" customFormat="1" ht="61">
      <c r="A4" s="108" t="s">
        <v>122</v>
      </c>
      <c r="B4" s="108" t="s">
        <v>41</v>
      </c>
      <c r="C4" s="108" t="s">
        <v>124</v>
      </c>
      <c r="D4" s="108">
        <v>6876</v>
      </c>
      <c r="E4" s="108" t="s">
        <v>71</v>
      </c>
      <c r="F4" s="108" t="s">
        <v>87</v>
      </c>
      <c r="G4" s="109">
        <v>0</v>
      </c>
      <c r="H4" s="110">
        <v>18333.330000000002</v>
      </c>
      <c r="I4" s="110">
        <f>H4-G4</f>
        <v>18333.330000000002</v>
      </c>
      <c r="J4" s="108" t="s">
        <v>42</v>
      </c>
      <c r="K4" s="110">
        <v>94954.19</v>
      </c>
      <c r="L4" s="108" t="s">
        <v>64</v>
      </c>
      <c r="M4" s="108" t="s">
        <v>88</v>
      </c>
      <c r="N4" s="108" t="s">
        <v>59</v>
      </c>
      <c r="O4" s="108" t="s">
        <v>89</v>
      </c>
      <c r="P4" s="108" t="s">
        <v>45</v>
      </c>
      <c r="Q4" s="108" t="s">
        <v>45</v>
      </c>
      <c r="R4" s="108" t="s">
        <v>45</v>
      </c>
      <c r="S4" s="108" t="s">
        <v>45</v>
      </c>
      <c r="T4" s="108" t="s">
        <v>45</v>
      </c>
      <c r="U4" s="108" t="s">
        <v>66</v>
      </c>
      <c r="V4" s="108" t="s">
        <v>90</v>
      </c>
      <c r="W4" s="108" t="s">
        <v>60</v>
      </c>
      <c r="X4" s="108" t="s">
        <v>91</v>
      </c>
      <c r="Y4" s="108" t="s">
        <v>48</v>
      </c>
      <c r="Z4" s="108" t="s">
        <v>48</v>
      </c>
      <c r="AA4" s="108" t="s">
        <v>48</v>
      </c>
      <c r="AB4" s="108" t="s">
        <v>48</v>
      </c>
      <c r="AC4" s="108" t="s">
        <v>48</v>
      </c>
      <c r="AD4" s="108" t="s">
        <v>123</v>
      </c>
      <c r="AE4" s="108" t="s">
        <v>123</v>
      </c>
    </row>
    <row r="5" spans="1:31" s="102" customFormat="1" ht="61">
      <c r="A5" s="108" t="s">
        <v>128</v>
      </c>
      <c r="B5" s="108" t="s">
        <v>41</v>
      </c>
      <c r="C5" s="108" t="s">
        <v>129</v>
      </c>
      <c r="D5" s="108">
        <v>9884</v>
      </c>
      <c r="E5" s="108" t="s">
        <v>130</v>
      </c>
      <c r="F5" s="108" t="s">
        <v>87</v>
      </c>
      <c r="G5" s="109">
        <v>0</v>
      </c>
      <c r="H5" s="110">
        <v>18333.330000000002</v>
      </c>
      <c r="I5" s="110">
        <f>H5-G5</f>
        <v>18333.330000000002</v>
      </c>
      <c r="J5" s="108" t="s">
        <v>42</v>
      </c>
      <c r="K5" s="110">
        <v>113287.52</v>
      </c>
      <c r="L5" s="108" t="s">
        <v>64</v>
      </c>
      <c r="M5" s="108" t="s">
        <v>88</v>
      </c>
      <c r="N5" s="108" t="s">
        <v>59</v>
      </c>
      <c r="O5" s="108" t="s">
        <v>89</v>
      </c>
      <c r="P5" s="108" t="s">
        <v>45</v>
      </c>
      <c r="Q5" s="108" t="s">
        <v>45</v>
      </c>
      <c r="R5" s="108" t="s">
        <v>45</v>
      </c>
      <c r="S5" s="108" t="s">
        <v>45</v>
      </c>
      <c r="T5" s="108" t="s">
        <v>45</v>
      </c>
      <c r="U5" s="108" t="s">
        <v>66</v>
      </c>
      <c r="V5" s="108" t="s">
        <v>90</v>
      </c>
      <c r="W5" s="108" t="s">
        <v>60</v>
      </c>
      <c r="X5" s="108" t="s">
        <v>91</v>
      </c>
      <c r="Y5" s="108" t="s">
        <v>48</v>
      </c>
      <c r="Z5" s="108" t="s">
        <v>48</v>
      </c>
      <c r="AA5" s="108" t="s">
        <v>48</v>
      </c>
      <c r="AB5" s="108" t="s">
        <v>48</v>
      </c>
      <c r="AC5" s="108" t="s">
        <v>48</v>
      </c>
      <c r="AD5" s="108" t="s">
        <v>123</v>
      </c>
      <c r="AE5" s="108" t="s">
        <v>123</v>
      </c>
    </row>
    <row r="6" spans="1:31" s="102" customFormat="1" ht="61">
      <c r="A6" s="108" t="s">
        <v>132</v>
      </c>
      <c r="B6" s="108" t="s">
        <v>41</v>
      </c>
      <c r="C6" s="108" t="s">
        <v>133</v>
      </c>
      <c r="D6" s="108">
        <v>12613</v>
      </c>
      <c r="E6" s="108" t="s">
        <v>138</v>
      </c>
      <c r="F6" s="108" t="s">
        <v>87</v>
      </c>
      <c r="G6" s="109">
        <v>0</v>
      </c>
      <c r="H6" s="110">
        <v>18333.330000000002</v>
      </c>
      <c r="I6" s="110">
        <f>H6-G6</f>
        <v>18333.330000000002</v>
      </c>
      <c r="J6" s="108" t="s">
        <v>42</v>
      </c>
      <c r="K6" s="110">
        <v>131620.85</v>
      </c>
      <c r="L6" s="108" t="s">
        <v>64</v>
      </c>
      <c r="M6" s="108" t="s">
        <v>88</v>
      </c>
      <c r="N6" s="108" t="s">
        <v>59</v>
      </c>
      <c r="O6" s="108" t="s">
        <v>89</v>
      </c>
      <c r="P6" s="108" t="s">
        <v>45</v>
      </c>
      <c r="Q6" s="108" t="s">
        <v>45</v>
      </c>
      <c r="R6" s="108" t="s">
        <v>45</v>
      </c>
      <c r="S6" s="108" t="s">
        <v>45</v>
      </c>
      <c r="T6" s="108" t="s">
        <v>45</v>
      </c>
      <c r="U6" s="108" t="s">
        <v>66</v>
      </c>
      <c r="V6" s="108" t="s">
        <v>90</v>
      </c>
      <c r="W6" s="108" t="s">
        <v>60</v>
      </c>
      <c r="X6" s="108" t="s">
        <v>91</v>
      </c>
      <c r="Y6" s="108" t="s">
        <v>48</v>
      </c>
      <c r="Z6" s="108" t="s">
        <v>48</v>
      </c>
      <c r="AA6" s="108" t="s">
        <v>48</v>
      </c>
      <c r="AB6" s="108" t="s">
        <v>48</v>
      </c>
      <c r="AC6" s="108" t="s">
        <v>48</v>
      </c>
      <c r="AD6" s="108" t="s">
        <v>123</v>
      </c>
      <c r="AE6" s="108" t="s">
        <v>123</v>
      </c>
    </row>
    <row r="7" spans="1:31" s="102" customFormat="1" ht="61">
      <c r="A7" s="108" t="s">
        <v>141</v>
      </c>
      <c r="B7" s="108" t="s">
        <v>41</v>
      </c>
      <c r="C7" s="108" t="s">
        <v>153</v>
      </c>
      <c r="D7" s="108">
        <v>15293</v>
      </c>
      <c r="E7" s="108" t="s">
        <v>138</v>
      </c>
      <c r="F7" s="108" t="s">
        <v>87</v>
      </c>
      <c r="G7" s="109">
        <v>0</v>
      </c>
      <c r="H7" s="110">
        <v>18333.330000000002</v>
      </c>
      <c r="I7" s="110">
        <f>H7-G7</f>
        <v>18333.330000000002</v>
      </c>
      <c r="J7" s="108" t="s">
        <v>42</v>
      </c>
      <c r="K7" s="110">
        <v>149954.18</v>
      </c>
      <c r="L7" s="108" t="s">
        <v>64</v>
      </c>
      <c r="M7" s="108" t="s">
        <v>88</v>
      </c>
      <c r="N7" s="108" t="s">
        <v>59</v>
      </c>
      <c r="O7" s="108" t="s">
        <v>89</v>
      </c>
      <c r="P7" s="108" t="s">
        <v>45</v>
      </c>
      <c r="Q7" s="108" t="s">
        <v>45</v>
      </c>
      <c r="R7" s="108" t="s">
        <v>45</v>
      </c>
      <c r="S7" s="108" t="s">
        <v>45</v>
      </c>
      <c r="T7" s="108" t="s">
        <v>45</v>
      </c>
      <c r="U7" s="108" t="s">
        <v>66</v>
      </c>
      <c r="V7" s="108" t="s">
        <v>90</v>
      </c>
      <c r="W7" s="108" t="s">
        <v>60</v>
      </c>
      <c r="X7" s="108" t="s">
        <v>91</v>
      </c>
      <c r="Y7" s="108" t="s">
        <v>48</v>
      </c>
      <c r="Z7" s="108" t="s">
        <v>48</v>
      </c>
      <c r="AA7" s="108" t="s">
        <v>48</v>
      </c>
      <c r="AB7" s="108" t="s">
        <v>48</v>
      </c>
      <c r="AC7" s="108" t="s">
        <v>48</v>
      </c>
      <c r="AD7" s="108" t="s">
        <v>123</v>
      </c>
      <c r="AE7" s="108" t="s">
        <v>123</v>
      </c>
    </row>
    <row r="8" spans="1:31" s="102" customFormat="1" ht="61">
      <c r="A8" s="108" t="s">
        <v>160</v>
      </c>
      <c r="B8" s="108" t="s">
        <v>41</v>
      </c>
      <c r="C8" s="108" t="s">
        <v>161</v>
      </c>
      <c r="D8" s="108">
        <v>18588</v>
      </c>
      <c r="E8" s="108" t="s">
        <v>138</v>
      </c>
      <c r="F8" s="108" t="s">
        <v>87</v>
      </c>
      <c r="G8" s="109">
        <v>0</v>
      </c>
      <c r="H8" s="110">
        <v>18333.330000000002</v>
      </c>
      <c r="I8" s="110">
        <f t="shared" ref="I8:I10" si="1">H8-G8</f>
        <v>18333.330000000002</v>
      </c>
      <c r="J8" s="108" t="s">
        <v>42</v>
      </c>
      <c r="K8" s="110">
        <v>145979.51</v>
      </c>
      <c r="L8" s="108" t="s">
        <v>64</v>
      </c>
      <c r="M8" s="108" t="s">
        <v>88</v>
      </c>
      <c r="N8" s="108" t="s">
        <v>59</v>
      </c>
      <c r="O8" s="108" t="s">
        <v>89</v>
      </c>
      <c r="P8" s="108" t="s">
        <v>45</v>
      </c>
      <c r="Q8" s="108" t="s">
        <v>45</v>
      </c>
      <c r="R8" s="108" t="s">
        <v>45</v>
      </c>
      <c r="S8" s="108" t="s">
        <v>45</v>
      </c>
      <c r="T8" s="108" t="s">
        <v>45</v>
      </c>
      <c r="U8" s="108" t="s">
        <v>66</v>
      </c>
      <c r="V8" s="108" t="s">
        <v>90</v>
      </c>
      <c r="W8" s="108" t="s">
        <v>60</v>
      </c>
      <c r="X8" s="108" t="s">
        <v>91</v>
      </c>
      <c r="Y8" s="108" t="s">
        <v>48</v>
      </c>
      <c r="Z8" s="108" t="s">
        <v>48</v>
      </c>
      <c r="AA8" s="108" t="s">
        <v>48</v>
      </c>
      <c r="AB8" s="108" t="s">
        <v>48</v>
      </c>
      <c r="AC8" s="108" t="s">
        <v>48</v>
      </c>
      <c r="AD8" s="108" t="s">
        <v>123</v>
      </c>
      <c r="AE8" s="108" t="s">
        <v>123</v>
      </c>
    </row>
    <row r="9" spans="1:31" s="102" customFormat="1" ht="60">
      <c r="A9" s="99" t="s">
        <v>167</v>
      </c>
      <c r="B9" s="99" t="s">
        <v>41</v>
      </c>
      <c r="C9" s="99" t="s">
        <v>170</v>
      </c>
      <c r="D9" s="99">
        <v>21697</v>
      </c>
      <c r="E9" s="99" t="s">
        <v>71</v>
      </c>
      <c r="F9" s="99" t="s">
        <v>87</v>
      </c>
      <c r="G9" s="100">
        <v>0</v>
      </c>
      <c r="H9" s="101">
        <v>18333.330000000002</v>
      </c>
      <c r="I9" s="110">
        <f t="shared" si="1"/>
        <v>18333.330000000002</v>
      </c>
      <c r="J9" s="99" t="s">
        <v>42</v>
      </c>
      <c r="K9" s="101">
        <v>164312.84</v>
      </c>
      <c r="L9" s="99" t="s">
        <v>64</v>
      </c>
      <c r="M9" s="99" t="s">
        <v>88</v>
      </c>
      <c r="N9" s="99" t="s">
        <v>59</v>
      </c>
      <c r="O9" s="99" t="s">
        <v>89</v>
      </c>
      <c r="P9" s="99" t="s">
        <v>45</v>
      </c>
      <c r="Q9" s="99" t="s">
        <v>45</v>
      </c>
      <c r="R9" s="99" t="s">
        <v>45</v>
      </c>
      <c r="S9" s="99" t="s">
        <v>45</v>
      </c>
      <c r="T9" s="99" t="s">
        <v>45</v>
      </c>
      <c r="U9" s="99" t="s">
        <v>66</v>
      </c>
      <c r="V9" s="99" t="s">
        <v>90</v>
      </c>
      <c r="W9" s="99" t="s">
        <v>60</v>
      </c>
      <c r="X9" s="99" t="s">
        <v>91</v>
      </c>
      <c r="Y9" s="99" t="s">
        <v>48</v>
      </c>
      <c r="Z9" s="99" t="s">
        <v>48</v>
      </c>
      <c r="AA9" s="99" t="s">
        <v>48</v>
      </c>
      <c r="AB9" s="99" t="s">
        <v>48</v>
      </c>
      <c r="AC9" s="99" t="s">
        <v>48</v>
      </c>
      <c r="AD9" s="99" t="s">
        <v>123</v>
      </c>
      <c r="AE9" s="99" t="s">
        <v>123</v>
      </c>
    </row>
    <row r="10" spans="1:31" s="102" customFormat="1" ht="60">
      <c r="A10" s="99" t="s">
        <v>174</v>
      </c>
      <c r="B10" s="99" t="s">
        <v>41</v>
      </c>
      <c r="C10" s="99" t="s">
        <v>175</v>
      </c>
      <c r="D10" s="99">
        <v>24627</v>
      </c>
      <c r="E10" s="99" t="s">
        <v>84</v>
      </c>
      <c r="F10" s="99" t="s">
        <v>87</v>
      </c>
      <c r="G10" s="100">
        <v>0</v>
      </c>
      <c r="H10" s="101">
        <v>18333.330000000002</v>
      </c>
      <c r="I10" s="110">
        <f t="shared" si="1"/>
        <v>18333.330000000002</v>
      </c>
      <c r="J10" s="99" t="s">
        <v>42</v>
      </c>
      <c r="K10" s="101">
        <v>171646.17</v>
      </c>
      <c r="L10" s="99" t="s">
        <v>64</v>
      </c>
      <c r="M10" s="99" t="s">
        <v>88</v>
      </c>
      <c r="N10" s="99" t="s">
        <v>59</v>
      </c>
      <c r="O10" s="99" t="s">
        <v>89</v>
      </c>
      <c r="P10" s="99" t="s">
        <v>45</v>
      </c>
      <c r="Q10" s="99" t="s">
        <v>45</v>
      </c>
      <c r="R10" s="99" t="s">
        <v>45</v>
      </c>
      <c r="S10" s="99" t="s">
        <v>45</v>
      </c>
      <c r="T10" s="99" t="s">
        <v>45</v>
      </c>
      <c r="U10" s="99" t="s">
        <v>66</v>
      </c>
      <c r="V10" s="99" t="s">
        <v>90</v>
      </c>
      <c r="W10" s="99" t="s">
        <v>60</v>
      </c>
      <c r="X10" s="99" t="s">
        <v>91</v>
      </c>
      <c r="Y10" s="99" t="s">
        <v>48</v>
      </c>
      <c r="Z10" s="99" t="s">
        <v>48</v>
      </c>
      <c r="AA10" s="99" t="s">
        <v>48</v>
      </c>
      <c r="AB10" s="99" t="s">
        <v>48</v>
      </c>
      <c r="AC10" s="99" t="s">
        <v>48</v>
      </c>
      <c r="AD10" s="99" t="s">
        <v>123</v>
      </c>
      <c r="AE10" s="99" t="s">
        <v>123</v>
      </c>
    </row>
    <row r="11" spans="1:31" s="102" customFormat="1" ht="60">
      <c r="A11" s="99" t="s">
        <v>178</v>
      </c>
      <c r="B11" s="99" t="s">
        <v>41</v>
      </c>
      <c r="C11" s="99" t="s">
        <v>179</v>
      </c>
      <c r="D11" s="99">
        <v>27328</v>
      </c>
      <c r="E11" s="99" t="s">
        <v>71</v>
      </c>
      <c r="F11" s="99" t="s">
        <v>87</v>
      </c>
      <c r="G11" s="100">
        <v>0</v>
      </c>
      <c r="H11" s="101">
        <v>18333.330000000002</v>
      </c>
      <c r="I11" s="110">
        <f t="shared" ref="I11:I13" si="2">H11-G11</f>
        <v>18333.330000000002</v>
      </c>
      <c r="J11" s="99" t="s">
        <v>42</v>
      </c>
      <c r="K11" s="101">
        <v>189979.5</v>
      </c>
      <c r="L11" s="99" t="s">
        <v>64</v>
      </c>
      <c r="M11" s="99" t="s">
        <v>88</v>
      </c>
      <c r="N11" s="99" t="s">
        <v>59</v>
      </c>
      <c r="O11" s="99" t="s">
        <v>89</v>
      </c>
      <c r="P11" s="99" t="s">
        <v>45</v>
      </c>
      <c r="Q11" s="99" t="s">
        <v>45</v>
      </c>
      <c r="R11" s="99" t="s">
        <v>45</v>
      </c>
      <c r="S11" s="99" t="s">
        <v>45</v>
      </c>
      <c r="T11" s="99" t="s">
        <v>45</v>
      </c>
      <c r="U11" s="99" t="s">
        <v>66</v>
      </c>
      <c r="V11" s="99" t="s">
        <v>90</v>
      </c>
      <c r="W11" s="99" t="s">
        <v>60</v>
      </c>
      <c r="X11" s="99" t="s">
        <v>91</v>
      </c>
      <c r="Y11" s="99" t="s">
        <v>48</v>
      </c>
      <c r="Z11" s="99" t="s">
        <v>48</v>
      </c>
      <c r="AA11" s="99" t="s">
        <v>48</v>
      </c>
      <c r="AB11" s="99" t="s">
        <v>48</v>
      </c>
      <c r="AC11" s="99" t="s">
        <v>48</v>
      </c>
      <c r="AD11" s="99" t="s">
        <v>123</v>
      </c>
      <c r="AE11" s="99" t="s">
        <v>123</v>
      </c>
    </row>
    <row r="12" spans="1:31" s="102" customFormat="1" ht="108">
      <c r="A12" s="99" t="s">
        <v>183</v>
      </c>
      <c r="B12" s="99" t="s">
        <v>41</v>
      </c>
      <c r="C12" s="99" t="s">
        <v>188</v>
      </c>
      <c r="D12" s="99">
        <v>31189</v>
      </c>
      <c r="E12" s="99" t="s">
        <v>71</v>
      </c>
      <c r="F12" s="99" t="s">
        <v>87</v>
      </c>
      <c r="G12" s="100">
        <v>0</v>
      </c>
      <c r="H12" s="101">
        <v>18333.330000000002</v>
      </c>
      <c r="I12" s="110">
        <f t="shared" si="2"/>
        <v>18333.330000000002</v>
      </c>
      <c r="J12" s="99" t="s">
        <v>192</v>
      </c>
      <c r="K12" s="101">
        <v>208312.83</v>
      </c>
      <c r="L12" s="99" t="s">
        <v>64</v>
      </c>
      <c r="M12" s="99" t="s">
        <v>88</v>
      </c>
      <c r="N12" s="99" t="s">
        <v>59</v>
      </c>
      <c r="O12" s="99" t="s">
        <v>89</v>
      </c>
      <c r="P12" s="99" t="s">
        <v>45</v>
      </c>
      <c r="Q12" s="99" t="s">
        <v>45</v>
      </c>
      <c r="R12" s="99" t="s">
        <v>45</v>
      </c>
      <c r="S12" s="99" t="s">
        <v>45</v>
      </c>
      <c r="T12" s="99" t="s">
        <v>45</v>
      </c>
      <c r="U12" s="99" t="s">
        <v>195</v>
      </c>
      <c r="V12" s="99" t="s">
        <v>196</v>
      </c>
      <c r="W12" s="99" t="s">
        <v>193</v>
      </c>
      <c r="X12" s="99" t="s">
        <v>197</v>
      </c>
      <c r="Y12" s="99" t="s">
        <v>186</v>
      </c>
      <c r="Z12" s="99" t="s">
        <v>186</v>
      </c>
      <c r="AA12" s="99" t="s">
        <v>186</v>
      </c>
      <c r="AB12" s="99" t="s">
        <v>186</v>
      </c>
      <c r="AC12" s="99" t="s">
        <v>186</v>
      </c>
      <c r="AD12" s="99" t="s">
        <v>123</v>
      </c>
      <c r="AE12" s="99" t="s">
        <v>123</v>
      </c>
    </row>
    <row r="13" spans="1:31" s="102" customFormat="1" ht="60">
      <c r="A13" s="99" t="s">
        <v>198</v>
      </c>
      <c r="B13" s="99" t="s">
        <v>41</v>
      </c>
      <c r="C13" s="99" t="s">
        <v>200</v>
      </c>
      <c r="D13" s="99">
        <v>34348</v>
      </c>
      <c r="E13" s="99" t="s">
        <v>138</v>
      </c>
      <c r="F13" s="99" t="s">
        <v>87</v>
      </c>
      <c r="G13" s="100">
        <v>0</v>
      </c>
      <c r="H13" s="101">
        <v>18333.330000000002</v>
      </c>
      <c r="I13" s="110">
        <f t="shared" si="2"/>
        <v>18333.330000000002</v>
      </c>
      <c r="J13" s="99" t="s">
        <v>42</v>
      </c>
      <c r="K13" s="101">
        <v>226646.16</v>
      </c>
      <c r="L13" s="99" t="s">
        <v>64</v>
      </c>
      <c r="M13" s="99" t="s">
        <v>88</v>
      </c>
      <c r="N13" s="99" t="s">
        <v>59</v>
      </c>
      <c r="O13" s="99" t="s">
        <v>89</v>
      </c>
      <c r="P13" s="99" t="s">
        <v>45</v>
      </c>
      <c r="Q13" s="99" t="s">
        <v>45</v>
      </c>
      <c r="R13" s="99" t="s">
        <v>45</v>
      </c>
      <c r="S13" s="99" t="s">
        <v>45</v>
      </c>
      <c r="T13" s="99" t="s">
        <v>45</v>
      </c>
      <c r="U13" s="99" t="s">
        <v>66</v>
      </c>
      <c r="V13" s="99" t="s">
        <v>90</v>
      </c>
      <c r="W13" s="99" t="s">
        <v>60</v>
      </c>
      <c r="X13" s="99" t="s">
        <v>91</v>
      </c>
      <c r="Y13" s="99" t="s">
        <v>48</v>
      </c>
      <c r="Z13" s="99" t="s">
        <v>48</v>
      </c>
      <c r="AA13" s="99" t="s">
        <v>48</v>
      </c>
      <c r="AB13" s="99" t="s">
        <v>48</v>
      </c>
      <c r="AC13" s="99" t="s">
        <v>48</v>
      </c>
      <c r="AD13" s="99" t="s">
        <v>123</v>
      </c>
      <c r="AE13" s="99" t="s">
        <v>123</v>
      </c>
    </row>
    <row r="14" spans="1:31" s="102" customFormat="1" ht="60">
      <c r="A14" s="99" t="s">
        <v>218</v>
      </c>
      <c r="B14" s="99" t="s">
        <v>41</v>
      </c>
      <c r="C14" s="99" t="s">
        <v>220</v>
      </c>
      <c r="D14" s="99">
        <v>3065</v>
      </c>
      <c r="E14" s="99" t="s">
        <v>182</v>
      </c>
      <c r="F14" s="99" t="s">
        <v>87</v>
      </c>
      <c r="G14" s="100">
        <v>0</v>
      </c>
      <c r="H14" s="101">
        <v>18333.330000000002</v>
      </c>
      <c r="I14" s="110">
        <f t="shared" ref="I14:I17" si="3">H14-G14</f>
        <v>18333.330000000002</v>
      </c>
      <c r="J14" s="99" t="s">
        <v>42</v>
      </c>
      <c r="K14" s="101">
        <v>244979.49</v>
      </c>
      <c r="L14" s="99" t="s">
        <v>64</v>
      </c>
      <c r="M14" s="99" t="s">
        <v>88</v>
      </c>
      <c r="N14" s="99" t="s">
        <v>59</v>
      </c>
      <c r="O14" s="99" t="s">
        <v>89</v>
      </c>
      <c r="P14" s="99" t="s">
        <v>45</v>
      </c>
      <c r="Q14" s="99" t="s">
        <v>45</v>
      </c>
      <c r="R14" s="99" t="s">
        <v>45</v>
      </c>
      <c r="S14" s="99" t="s">
        <v>45</v>
      </c>
      <c r="T14" s="99" t="s">
        <v>45</v>
      </c>
      <c r="U14" s="99" t="s">
        <v>66</v>
      </c>
      <c r="V14" s="99" t="s">
        <v>90</v>
      </c>
      <c r="W14" s="99" t="s">
        <v>60</v>
      </c>
      <c r="X14" s="99" t="s">
        <v>91</v>
      </c>
      <c r="Y14" s="99" t="s">
        <v>48</v>
      </c>
      <c r="Z14" s="99" t="s">
        <v>48</v>
      </c>
      <c r="AA14" s="99" t="s">
        <v>48</v>
      </c>
      <c r="AB14" s="99" t="s">
        <v>48</v>
      </c>
      <c r="AC14" s="99" t="s">
        <v>48</v>
      </c>
      <c r="AD14" s="99" t="s">
        <v>123</v>
      </c>
      <c r="AE14" s="99" t="s">
        <v>123</v>
      </c>
    </row>
    <row r="15" spans="1:31" s="102" customFormat="1" ht="60">
      <c r="A15" s="99" t="s">
        <v>226</v>
      </c>
      <c r="B15" s="99" t="s">
        <v>41</v>
      </c>
      <c r="C15" s="99" t="s">
        <v>227</v>
      </c>
      <c r="D15" s="99">
        <v>5441</v>
      </c>
      <c r="E15" s="99" t="s">
        <v>71</v>
      </c>
      <c r="F15" s="99" t="s">
        <v>87</v>
      </c>
      <c r="G15" s="100">
        <v>0</v>
      </c>
      <c r="H15" s="101">
        <v>18333.330000000002</v>
      </c>
      <c r="I15" s="110">
        <f t="shared" si="3"/>
        <v>18333.330000000002</v>
      </c>
      <c r="J15" s="99" t="s">
        <v>42</v>
      </c>
      <c r="K15" s="101">
        <v>263312.82</v>
      </c>
      <c r="L15" s="99" t="s">
        <v>64</v>
      </c>
      <c r="M15" s="99" t="s">
        <v>88</v>
      </c>
      <c r="N15" s="99" t="s">
        <v>59</v>
      </c>
      <c r="O15" s="99" t="s">
        <v>89</v>
      </c>
      <c r="P15" s="99" t="s">
        <v>45</v>
      </c>
      <c r="Q15" s="99" t="s">
        <v>45</v>
      </c>
      <c r="R15" s="99" t="s">
        <v>45</v>
      </c>
      <c r="S15" s="99" t="s">
        <v>45</v>
      </c>
      <c r="T15" s="99" t="s">
        <v>45</v>
      </c>
      <c r="U15" s="99" t="s">
        <v>66</v>
      </c>
      <c r="V15" s="99" t="s">
        <v>90</v>
      </c>
      <c r="W15" s="99" t="s">
        <v>60</v>
      </c>
      <c r="X15" s="99" t="s">
        <v>91</v>
      </c>
      <c r="Y15" s="99" t="s">
        <v>48</v>
      </c>
      <c r="Z15" s="99" t="s">
        <v>48</v>
      </c>
      <c r="AA15" s="99" t="s">
        <v>48</v>
      </c>
      <c r="AB15" s="99" t="s">
        <v>48</v>
      </c>
      <c r="AC15" s="99" t="s">
        <v>48</v>
      </c>
      <c r="AD15" s="99" t="s">
        <v>123</v>
      </c>
      <c r="AE15" s="99" t="s">
        <v>123</v>
      </c>
    </row>
    <row r="16" spans="1:31" s="102" customFormat="1" ht="60">
      <c r="A16" s="111" t="s">
        <v>232</v>
      </c>
      <c r="B16" s="111" t="s">
        <v>41</v>
      </c>
      <c r="C16" s="111" t="s">
        <v>256</v>
      </c>
      <c r="D16" s="111">
        <v>6423</v>
      </c>
      <c r="E16" s="111" t="s">
        <v>121</v>
      </c>
      <c r="F16" s="111" t="s">
        <v>257</v>
      </c>
      <c r="G16" s="112">
        <v>146203.20000000001</v>
      </c>
      <c r="H16" s="113">
        <v>0</v>
      </c>
      <c r="I16" s="110">
        <f t="shared" si="3"/>
        <v>-146203.20000000001</v>
      </c>
      <c r="J16" s="111" t="s">
        <v>42</v>
      </c>
      <c r="K16" s="112">
        <v>117109.62</v>
      </c>
      <c r="L16" s="111" t="s">
        <v>64</v>
      </c>
      <c r="M16" s="111" t="s">
        <v>88</v>
      </c>
      <c r="N16" s="111" t="s">
        <v>59</v>
      </c>
      <c r="O16" s="111" t="s">
        <v>89</v>
      </c>
      <c r="P16" s="111" t="s">
        <v>45</v>
      </c>
      <c r="Q16" s="111" t="s">
        <v>45</v>
      </c>
      <c r="R16" s="111" t="s">
        <v>45</v>
      </c>
      <c r="S16" s="111" t="s">
        <v>45</v>
      </c>
      <c r="T16" s="111" t="s">
        <v>45</v>
      </c>
      <c r="U16" s="111" t="s">
        <v>66</v>
      </c>
      <c r="V16" s="111" t="s">
        <v>90</v>
      </c>
      <c r="W16" s="111" t="s">
        <v>60</v>
      </c>
      <c r="X16" s="111" t="s">
        <v>91</v>
      </c>
      <c r="Y16" s="111" t="s">
        <v>48</v>
      </c>
      <c r="Z16" s="111" t="s">
        <v>48</v>
      </c>
      <c r="AA16" s="111" t="s">
        <v>48</v>
      </c>
      <c r="AB16" s="111" t="s">
        <v>48</v>
      </c>
      <c r="AC16" s="111" t="s">
        <v>48</v>
      </c>
      <c r="AD16" s="111" t="s">
        <v>123</v>
      </c>
      <c r="AE16" s="111" t="s">
        <v>123</v>
      </c>
    </row>
    <row r="17" spans="1:31" s="102" customFormat="1" ht="60">
      <c r="A17" s="111" t="s">
        <v>232</v>
      </c>
      <c r="B17" s="111" t="s">
        <v>41</v>
      </c>
      <c r="C17" s="111" t="s">
        <v>234</v>
      </c>
      <c r="D17" s="111">
        <v>8623</v>
      </c>
      <c r="E17" s="111" t="s">
        <v>84</v>
      </c>
      <c r="F17" s="111" t="s">
        <v>87</v>
      </c>
      <c r="G17" s="113">
        <v>0</v>
      </c>
      <c r="H17" s="112">
        <v>18333.330000000002</v>
      </c>
      <c r="I17" s="110">
        <f t="shared" si="3"/>
        <v>18333.330000000002</v>
      </c>
      <c r="J17" s="111" t="s">
        <v>42</v>
      </c>
      <c r="K17" s="112">
        <v>135442.95000000001</v>
      </c>
      <c r="L17" s="111" t="s">
        <v>64</v>
      </c>
      <c r="M17" s="111" t="s">
        <v>88</v>
      </c>
      <c r="N17" s="111" t="s">
        <v>59</v>
      </c>
      <c r="O17" s="111" t="s">
        <v>89</v>
      </c>
      <c r="P17" s="111" t="s">
        <v>45</v>
      </c>
      <c r="Q17" s="111" t="s">
        <v>45</v>
      </c>
      <c r="R17" s="111" t="s">
        <v>45</v>
      </c>
      <c r="S17" s="111" t="s">
        <v>45</v>
      </c>
      <c r="T17" s="111" t="s">
        <v>45</v>
      </c>
      <c r="U17" s="111" t="s">
        <v>66</v>
      </c>
      <c r="V17" s="111" t="s">
        <v>90</v>
      </c>
      <c r="W17" s="111" t="s">
        <v>60</v>
      </c>
      <c r="X17" s="111" t="s">
        <v>91</v>
      </c>
      <c r="Y17" s="111" t="s">
        <v>48</v>
      </c>
      <c r="Z17" s="111" t="s">
        <v>48</v>
      </c>
      <c r="AA17" s="111" t="s">
        <v>48</v>
      </c>
      <c r="AB17" s="111" t="s">
        <v>48</v>
      </c>
      <c r="AC17" s="111" t="s">
        <v>48</v>
      </c>
      <c r="AD17" s="111" t="s">
        <v>123</v>
      </c>
      <c r="AE17" s="111" t="s">
        <v>123</v>
      </c>
    </row>
    <row r="18" spans="1:31" ht="60" hidden="1">
      <c r="A18" s="37" t="s">
        <v>243</v>
      </c>
      <c r="B18" s="37" t="s">
        <v>41</v>
      </c>
      <c r="C18" s="37" t="s">
        <v>258</v>
      </c>
      <c r="D18" s="37">
        <v>12000</v>
      </c>
      <c r="E18" s="37" t="s">
        <v>95</v>
      </c>
      <c r="F18" s="37" t="s">
        <v>244</v>
      </c>
      <c r="G18" s="39">
        <v>0</v>
      </c>
      <c r="H18" s="38">
        <v>353601.09</v>
      </c>
      <c r="I18" s="31">
        <f>H18-G18</f>
        <v>353601.09</v>
      </c>
      <c r="J18" s="37" t="s">
        <v>42</v>
      </c>
      <c r="K18" s="38">
        <v>353601.09</v>
      </c>
      <c r="L18" s="37" t="s">
        <v>64</v>
      </c>
      <c r="M18" s="37" t="s">
        <v>65</v>
      </c>
      <c r="N18" s="37" t="s">
        <v>59</v>
      </c>
      <c r="O18" s="37" t="s">
        <v>45</v>
      </c>
      <c r="P18" s="37" t="s">
        <v>45</v>
      </c>
      <c r="Q18" s="37" t="s">
        <v>45</v>
      </c>
      <c r="R18" s="37" t="s">
        <v>45</v>
      </c>
      <c r="S18" s="37" t="s">
        <v>45</v>
      </c>
      <c r="T18" s="37" t="s">
        <v>45</v>
      </c>
      <c r="U18" s="37" t="s">
        <v>66</v>
      </c>
      <c r="V18" s="37" t="s">
        <v>67</v>
      </c>
      <c r="W18" s="37" t="s">
        <v>60</v>
      </c>
      <c r="X18" s="37" t="s">
        <v>48</v>
      </c>
      <c r="Y18" s="37" t="s">
        <v>48</v>
      </c>
      <c r="Z18" s="37" t="s">
        <v>48</v>
      </c>
      <c r="AA18" s="37" t="s">
        <v>48</v>
      </c>
      <c r="AB18" s="37" t="s">
        <v>48</v>
      </c>
      <c r="AC18" s="37" t="s">
        <v>48</v>
      </c>
      <c r="AD18" s="37" t="s">
        <v>123</v>
      </c>
      <c r="AE18" s="37" t="s">
        <v>123</v>
      </c>
    </row>
    <row r="19" spans="1:31" ht="60" hidden="1">
      <c r="A19" s="37" t="s">
        <v>243</v>
      </c>
      <c r="B19" s="37" t="s">
        <v>41</v>
      </c>
      <c r="C19" s="37" t="s">
        <v>259</v>
      </c>
      <c r="D19" s="37">
        <v>12427</v>
      </c>
      <c r="E19" s="37" t="s">
        <v>78</v>
      </c>
      <c r="F19" s="37" t="s">
        <v>245</v>
      </c>
      <c r="G19" s="39">
        <v>0</v>
      </c>
      <c r="H19" s="38">
        <v>2173922.75</v>
      </c>
      <c r="I19" s="31">
        <f>H19-G19</f>
        <v>2173922.75</v>
      </c>
      <c r="J19" s="37" t="s">
        <v>42</v>
      </c>
      <c r="K19" s="38">
        <v>2527523.8399999999</v>
      </c>
      <c r="L19" s="37" t="s">
        <v>64</v>
      </c>
      <c r="M19" s="37" t="s">
        <v>65</v>
      </c>
      <c r="N19" s="37" t="s">
        <v>59</v>
      </c>
      <c r="O19" s="37" t="s">
        <v>45</v>
      </c>
      <c r="P19" s="37" t="s">
        <v>45</v>
      </c>
      <c r="Q19" s="37" t="s">
        <v>45</v>
      </c>
      <c r="R19" s="37" t="s">
        <v>45</v>
      </c>
      <c r="S19" s="37" t="s">
        <v>45</v>
      </c>
      <c r="T19" s="37" t="s">
        <v>45</v>
      </c>
      <c r="U19" s="37" t="s">
        <v>66</v>
      </c>
      <c r="V19" s="37" t="s">
        <v>67</v>
      </c>
      <c r="W19" s="37" t="s">
        <v>60</v>
      </c>
      <c r="X19" s="37" t="s">
        <v>48</v>
      </c>
      <c r="Y19" s="37" t="s">
        <v>48</v>
      </c>
      <c r="Z19" s="37" t="s">
        <v>48</v>
      </c>
      <c r="AA19" s="37" t="s">
        <v>48</v>
      </c>
      <c r="AB19" s="37" t="s">
        <v>48</v>
      </c>
      <c r="AC19" s="37" t="s">
        <v>48</v>
      </c>
      <c r="AD19" s="37" t="s">
        <v>123</v>
      </c>
      <c r="AE19" s="37" t="s">
        <v>123</v>
      </c>
    </row>
    <row r="20" spans="1:31" s="102" customFormat="1" ht="60">
      <c r="A20" s="111" t="s">
        <v>243</v>
      </c>
      <c r="B20" s="111" t="s">
        <v>41</v>
      </c>
      <c r="C20" s="111" t="s">
        <v>249</v>
      </c>
      <c r="D20" s="111">
        <v>12208</v>
      </c>
      <c r="E20" s="111" t="s">
        <v>71</v>
      </c>
      <c r="F20" s="111" t="s">
        <v>87</v>
      </c>
      <c r="G20" s="113">
        <v>0</v>
      </c>
      <c r="H20" s="112">
        <v>18333.330000000002</v>
      </c>
      <c r="I20" s="110">
        <f>H20-G20</f>
        <v>18333.330000000002</v>
      </c>
      <c r="J20" s="111" t="s">
        <v>42</v>
      </c>
      <c r="K20" s="112">
        <v>153776.28</v>
      </c>
      <c r="L20" s="111" t="s">
        <v>64</v>
      </c>
      <c r="M20" s="111" t="s">
        <v>88</v>
      </c>
      <c r="N20" s="111" t="s">
        <v>59</v>
      </c>
      <c r="O20" s="111" t="s">
        <v>89</v>
      </c>
      <c r="P20" s="111" t="s">
        <v>45</v>
      </c>
      <c r="Q20" s="111" t="s">
        <v>45</v>
      </c>
      <c r="R20" s="111" t="s">
        <v>45</v>
      </c>
      <c r="S20" s="111" t="s">
        <v>45</v>
      </c>
      <c r="T20" s="111" t="s">
        <v>45</v>
      </c>
      <c r="U20" s="111" t="s">
        <v>66</v>
      </c>
      <c r="V20" s="111" t="s">
        <v>90</v>
      </c>
      <c r="W20" s="111" t="s">
        <v>60</v>
      </c>
      <c r="X20" s="111" t="s">
        <v>91</v>
      </c>
      <c r="Y20" s="111" t="s">
        <v>48</v>
      </c>
      <c r="Z20" s="111" t="s">
        <v>48</v>
      </c>
      <c r="AA20" s="111" t="s">
        <v>48</v>
      </c>
      <c r="AB20" s="111" t="s">
        <v>48</v>
      </c>
      <c r="AC20" s="111" t="s">
        <v>48</v>
      </c>
      <c r="AD20" s="111" t="s">
        <v>123</v>
      </c>
      <c r="AE20" s="111" t="s">
        <v>123</v>
      </c>
    </row>
    <row r="21" spans="1:31" ht="60" hidden="1">
      <c r="A21" s="37" t="s">
        <v>236</v>
      </c>
      <c r="B21" s="37" t="s">
        <v>41</v>
      </c>
      <c r="C21" s="37" t="s">
        <v>237</v>
      </c>
      <c r="D21" s="37">
        <v>15649</v>
      </c>
      <c r="E21" s="37" t="s">
        <v>71</v>
      </c>
      <c r="F21" s="37" t="s">
        <v>239</v>
      </c>
      <c r="G21" s="39">
        <v>0</v>
      </c>
      <c r="H21" s="38">
        <v>12903.33</v>
      </c>
      <c r="I21" s="31">
        <f>H21-G21</f>
        <v>12903.33</v>
      </c>
      <c r="J21" s="37" t="s">
        <v>42</v>
      </c>
      <c r="K21" s="38">
        <v>2540427.17</v>
      </c>
      <c r="L21" s="37" t="s">
        <v>64</v>
      </c>
      <c r="M21" s="37" t="s">
        <v>65</v>
      </c>
      <c r="N21" s="37" t="s">
        <v>59</v>
      </c>
      <c r="O21" s="37" t="s">
        <v>45</v>
      </c>
      <c r="P21" s="37" t="s">
        <v>45</v>
      </c>
      <c r="Q21" s="37" t="s">
        <v>45</v>
      </c>
      <c r="R21" s="37" t="s">
        <v>45</v>
      </c>
      <c r="S21" s="37" t="s">
        <v>45</v>
      </c>
      <c r="T21" s="37" t="s">
        <v>45</v>
      </c>
      <c r="U21" s="37" t="s">
        <v>66</v>
      </c>
      <c r="V21" s="37" t="s">
        <v>67</v>
      </c>
      <c r="W21" s="37" t="s">
        <v>60</v>
      </c>
      <c r="X21" s="37" t="s">
        <v>48</v>
      </c>
      <c r="Y21" s="37" t="s">
        <v>48</v>
      </c>
      <c r="Z21" s="37" t="s">
        <v>48</v>
      </c>
      <c r="AA21" s="37" t="s">
        <v>48</v>
      </c>
      <c r="AB21" s="37" t="s">
        <v>48</v>
      </c>
      <c r="AC21" s="37" t="s">
        <v>48</v>
      </c>
      <c r="AD21" s="37" t="s">
        <v>123</v>
      </c>
      <c r="AE21" s="37" t="s">
        <v>123</v>
      </c>
    </row>
    <row r="22" spans="1:31" ht="60" hidden="1">
      <c r="A22" s="37" t="s">
        <v>236</v>
      </c>
      <c r="B22" s="37" t="s">
        <v>41</v>
      </c>
      <c r="C22" s="37" t="s">
        <v>237</v>
      </c>
      <c r="D22" s="37">
        <v>15690</v>
      </c>
      <c r="E22" s="37" t="s">
        <v>110</v>
      </c>
      <c r="F22" s="37" t="s">
        <v>240</v>
      </c>
      <c r="G22" s="39">
        <v>0</v>
      </c>
      <c r="H22" s="38">
        <v>2289083.2000000002</v>
      </c>
      <c r="I22" s="31">
        <f>H22-G22</f>
        <v>2289083.2000000002</v>
      </c>
      <c r="J22" s="37" t="s">
        <v>42</v>
      </c>
      <c r="K22" s="38">
        <v>4829510.37</v>
      </c>
      <c r="L22" s="37" t="s">
        <v>64</v>
      </c>
      <c r="M22" s="37" t="s">
        <v>65</v>
      </c>
      <c r="N22" s="37" t="s">
        <v>59</v>
      </c>
      <c r="O22" s="37" t="s">
        <v>45</v>
      </c>
      <c r="P22" s="37" t="s">
        <v>45</v>
      </c>
      <c r="Q22" s="37" t="s">
        <v>45</v>
      </c>
      <c r="R22" s="37" t="s">
        <v>45</v>
      </c>
      <c r="S22" s="37" t="s">
        <v>45</v>
      </c>
      <c r="T22" s="37" t="s">
        <v>45</v>
      </c>
      <c r="U22" s="37" t="s">
        <v>66</v>
      </c>
      <c r="V22" s="37" t="s">
        <v>67</v>
      </c>
      <c r="W22" s="37" t="s">
        <v>60</v>
      </c>
      <c r="X22" s="37" t="s">
        <v>48</v>
      </c>
      <c r="Y22" s="37" t="s">
        <v>48</v>
      </c>
      <c r="Z22" s="37" t="s">
        <v>48</v>
      </c>
      <c r="AA22" s="37" t="s">
        <v>48</v>
      </c>
      <c r="AB22" s="37" t="s">
        <v>48</v>
      </c>
      <c r="AC22" s="37" t="s">
        <v>48</v>
      </c>
      <c r="AD22" s="37" t="s">
        <v>123</v>
      </c>
      <c r="AE22" s="37" t="s">
        <v>123</v>
      </c>
    </row>
    <row r="23" spans="1:31" s="102" customFormat="1" ht="60">
      <c r="A23" s="111" t="s">
        <v>236</v>
      </c>
      <c r="B23" s="111" t="s">
        <v>41</v>
      </c>
      <c r="C23" s="111" t="s">
        <v>254</v>
      </c>
      <c r="D23" s="111">
        <v>15160</v>
      </c>
      <c r="E23" s="111" t="s">
        <v>84</v>
      </c>
      <c r="F23" s="111" t="s">
        <v>87</v>
      </c>
      <c r="G23" s="113">
        <v>0</v>
      </c>
      <c r="H23" s="112">
        <v>18333.330000000002</v>
      </c>
      <c r="I23" s="110">
        <f t="shared" ref="I23" si="4">H23-G23</f>
        <v>18333.330000000002</v>
      </c>
      <c r="J23" s="111" t="s">
        <v>42</v>
      </c>
      <c r="K23" s="112">
        <v>172109.61</v>
      </c>
      <c r="L23" s="111" t="s">
        <v>64</v>
      </c>
      <c r="M23" s="111" t="s">
        <v>88</v>
      </c>
      <c r="N23" s="111" t="s">
        <v>59</v>
      </c>
      <c r="O23" s="111" t="s">
        <v>89</v>
      </c>
      <c r="P23" s="111" t="s">
        <v>45</v>
      </c>
      <c r="Q23" s="111" t="s">
        <v>45</v>
      </c>
      <c r="R23" s="111" t="s">
        <v>45</v>
      </c>
      <c r="S23" s="111" t="s">
        <v>45</v>
      </c>
      <c r="T23" s="111" t="s">
        <v>45</v>
      </c>
      <c r="U23" s="111" t="s">
        <v>66</v>
      </c>
      <c r="V23" s="111" t="s">
        <v>90</v>
      </c>
      <c r="W23" s="111" t="s">
        <v>60</v>
      </c>
      <c r="X23" s="111" t="s">
        <v>91</v>
      </c>
      <c r="Y23" s="111" t="s">
        <v>48</v>
      </c>
      <c r="Z23" s="111" t="s">
        <v>48</v>
      </c>
      <c r="AA23" s="111" t="s">
        <v>48</v>
      </c>
      <c r="AB23" s="111" t="s">
        <v>48</v>
      </c>
      <c r="AC23" s="111" t="s">
        <v>48</v>
      </c>
      <c r="AD23" s="111" t="s">
        <v>123</v>
      </c>
      <c r="AE23" s="111" t="s">
        <v>123</v>
      </c>
    </row>
    <row r="24" spans="1:31" ht="60" hidden="1">
      <c r="A24" s="33" t="s">
        <v>260</v>
      </c>
      <c r="B24" s="33" t="s">
        <v>41</v>
      </c>
      <c r="C24" s="33" t="s">
        <v>262</v>
      </c>
      <c r="D24" s="33">
        <v>19131</v>
      </c>
      <c r="E24" s="33" t="s">
        <v>95</v>
      </c>
      <c r="F24" s="33" t="s">
        <v>263</v>
      </c>
      <c r="G24" s="35">
        <v>0</v>
      </c>
      <c r="H24" s="34">
        <v>1407441.04</v>
      </c>
      <c r="I24" s="31">
        <f>H24-G24</f>
        <v>1407441.04</v>
      </c>
      <c r="J24" s="33" t="s">
        <v>42</v>
      </c>
      <c r="K24" s="34">
        <v>6236951.4100000001</v>
      </c>
      <c r="L24" s="33" t="s">
        <v>64</v>
      </c>
      <c r="M24" s="33" t="s">
        <v>65</v>
      </c>
      <c r="N24" s="33" t="s">
        <v>59</v>
      </c>
      <c r="O24" s="33" t="s">
        <v>45</v>
      </c>
      <c r="P24" s="33" t="s">
        <v>45</v>
      </c>
      <c r="Q24" s="33" t="s">
        <v>45</v>
      </c>
      <c r="R24" s="33" t="s">
        <v>45</v>
      </c>
      <c r="S24" s="33" t="s">
        <v>45</v>
      </c>
      <c r="T24" s="33" t="s">
        <v>45</v>
      </c>
      <c r="U24" s="33" t="s">
        <v>66</v>
      </c>
      <c r="V24" s="33" t="s">
        <v>67</v>
      </c>
      <c r="W24" s="33" t="s">
        <v>60</v>
      </c>
      <c r="X24" s="33" t="s">
        <v>48</v>
      </c>
      <c r="Y24" s="33" t="s">
        <v>48</v>
      </c>
      <c r="Z24" s="33" t="s">
        <v>48</v>
      </c>
      <c r="AA24" s="33" t="s">
        <v>48</v>
      </c>
      <c r="AB24" s="33" t="s">
        <v>48</v>
      </c>
      <c r="AC24" s="33" t="s">
        <v>48</v>
      </c>
      <c r="AD24" s="33" t="s">
        <v>123</v>
      </c>
      <c r="AE24" s="33" t="s">
        <v>123</v>
      </c>
    </row>
    <row r="25" spans="1:31" s="102" customFormat="1" ht="60">
      <c r="A25" s="99" t="s">
        <v>260</v>
      </c>
      <c r="B25" s="99" t="s">
        <v>41</v>
      </c>
      <c r="C25" s="99" t="s">
        <v>261</v>
      </c>
      <c r="D25" s="99">
        <v>16652</v>
      </c>
      <c r="E25" s="99" t="s">
        <v>121</v>
      </c>
      <c r="F25" s="99" t="s">
        <v>87</v>
      </c>
      <c r="G25" s="100">
        <v>0</v>
      </c>
      <c r="H25" s="101">
        <v>18333.330000000002</v>
      </c>
      <c r="I25" s="110">
        <f>H25-G25</f>
        <v>18333.330000000002</v>
      </c>
      <c r="J25" s="99" t="s">
        <v>42</v>
      </c>
      <c r="K25" s="101">
        <v>190442.94</v>
      </c>
      <c r="L25" s="99" t="s">
        <v>64</v>
      </c>
      <c r="M25" s="99" t="s">
        <v>88</v>
      </c>
      <c r="N25" s="99" t="s">
        <v>59</v>
      </c>
      <c r="O25" s="99" t="s">
        <v>89</v>
      </c>
      <c r="P25" s="99" t="s">
        <v>45</v>
      </c>
      <c r="Q25" s="99" t="s">
        <v>45</v>
      </c>
      <c r="R25" s="99" t="s">
        <v>45</v>
      </c>
      <c r="S25" s="99" t="s">
        <v>45</v>
      </c>
      <c r="T25" s="99" t="s">
        <v>45</v>
      </c>
      <c r="U25" s="99" t="s">
        <v>66</v>
      </c>
      <c r="V25" s="99" t="s">
        <v>90</v>
      </c>
      <c r="W25" s="99" t="s">
        <v>60</v>
      </c>
      <c r="X25" s="99" t="s">
        <v>91</v>
      </c>
      <c r="Y25" s="99" t="s">
        <v>48</v>
      </c>
      <c r="Z25" s="99" t="s">
        <v>48</v>
      </c>
      <c r="AA25" s="99" t="s">
        <v>48</v>
      </c>
      <c r="AB25" s="99" t="s">
        <v>48</v>
      </c>
      <c r="AC25" s="99" t="s">
        <v>48</v>
      </c>
      <c r="AD25" s="99" t="s">
        <v>123</v>
      </c>
      <c r="AE25" s="99" t="s">
        <v>123</v>
      </c>
    </row>
    <row r="26" spans="1:31" s="102" customFormat="1" ht="60">
      <c r="A26" s="99" t="s">
        <v>260</v>
      </c>
      <c r="B26" s="99" t="s">
        <v>41</v>
      </c>
      <c r="C26" s="99" t="s">
        <v>262</v>
      </c>
      <c r="D26" s="99">
        <v>19033</v>
      </c>
      <c r="E26" s="99" t="s">
        <v>84</v>
      </c>
      <c r="F26" s="99" t="s">
        <v>272</v>
      </c>
      <c r="G26" s="101">
        <v>25550.799999999999</v>
      </c>
      <c r="H26" s="100">
        <v>0</v>
      </c>
      <c r="I26" s="110">
        <f>H26-G26</f>
        <v>-25550.799999999999</v>
      </c>
      <c r="J26" s="99" t="s">
        <v>42</v>
      </c>
      <c r="K26" s="101">
        <v>164892.14000000001</v>
      </c>
      <c r="L26" s="99" t="s">
        <v>64</v>
      </c>
      <c r="M26" s="99" t="s">
        <v>88</v>
      </c>
      <c r="N26" s="99" t="s">
        <v>59</v>
      </c>
      <c r="O26" s="99" t="s">
        <v>89</v>
      </c>
      <c r="P26" s="99" t="s">
        <v>45</v>
      </c>
      <c r="Q26" s="99" t="s">
        <v>45</v>
      </c>
      <c r="R26" s="99" t="s">
        <v>45</v>
      </c>
      <c r="S26" s="99" t="s">
        <v>45</v>
      </c>
      <c r="T26" s="99" t="s">
        <v>45</v>
      </c>
      <c r="U26" s="99" t="s">
        <v>66</v>
      </c>
      <c r="V26" s="99" t="s">
        <v>90</v>
      </c>
      <c r="W26" s="99" t="s">
        <v>60</v>
      </c>
      <c r="X26" s="99" t="s">
        <v>91</v>
      </c>
      <c r="Y26" s="99" t="s">
        <v>48</v>
      </c>
      <c r="Z26" s="99" t="s">
        <v>48</v>
      </c>
      <c r="AA26" s="99" t="s">
        <v>48</v>
      </c>
      <c r="AB26" s="99" t="s">
        <v>48</v>
      </c>
      <c r="AC26" s="99" t="s">
        <v>48</v>
      </c>
      <c r="AD26" s="99" t="s">
        <v>123</v>
      </c>
      <c r="AE26" s="99" t="s">
        <v>123</v>
      </c>
    </row>
    <row r="27" spans="1:31" ht="60" hidden="1">
      <c r="A27" s="33" t="s">
        <v>274</v>
      </c>
      <c r="B27" s="33" t="s">
        <v>41</v>
      </c>
      <c r="C27" s="33" t="s">
        <v>278</v>
      </c>
      <c r="D27" s="33">
        <v>20104</v>
      </c>
      <c r="E27" s="33" t="s">
        <v>138</v>
      </c>
      <c r="F27" s="33" t="s">
        <v>275</v>
      </c>
      <c r="G27" s="35">
        <v>0</v>
      </c>
      <c r="H27" s="34">
        <v>167831.3</v>
      </c>
      <c r="I27" s="31">
        <f>H27-G27</f>
        <v>167831.3</v>
      </c>
      <c r="J27" s="33" t="s">
        <v>42</v>
      </c>
      <c r="K27" s="34">
        <v>6404782.71</v>
      </c>
      <c r="L27" s="33" t="s">
        <v>64</v>
      </c>
      <c r="M27" s="33" t="s">
        <v>65</v>
      </c>
      <c r="N27" s="33" t="s">
        <v>59</v>
      </c>
      <c r="O27" s="33" t="s">
        <v>45</v>
      </c>
      <c r="P27" s="33" t="s">
        <v>45</v>
      </c>
      <c r="Q27" s="33" t="s">
        <v>45</v>
      </c>
      <c r="R27" s="33" t="s">
        <v>45</v>
      </c>
      <c r="S27" s="33" t="s">
        <v>45</v>
      </c>
      <c r="T27" s="33" t="s">
        <v>45</v>
      </c>
      <c r="U27" s="33" t="s">
        <v>66</v>
      </c>
      <c r="V27" s="33" t="s">
        <v>67</v>
      </c>
      <c r="W27" s="33" t="s">
        <v>60</v>
      </c>
      <c r="X27" s="33" t="s">
        <v>48</v>
      </c>
      <c r="Y27" s="33" t="s">
        <v>48</v>
      </c>
      <c r="Z27" s="33" t="s">
        <v>48</v>
      </c>
      <c r="AA27" s="33" t="s">
        <v>48</v>
      </c>
      <c r="AB27" s="33" t="s">
        <v>48</v>
      </c>
      <c r="AC27" s="33" t="s">
        <v>48</v>
      </c>
      <c r="AD27" s="33" t="s">
        <v>123</v>
      </c>
      <c r="AE27" s="33" t="s">
        <v>123</v>
      </c>
    </row>
    <row r="28" spans="1:31" ht="60" hidden="1">
      <c r="A28" s="33" t="s">
        <v>274</v>
      </c>
      <c r="B28" s="33" t="s">
        <v>41</v>
      </c>
      <c r="C28" s="33" t="s">
        <v>278</v>
      </c>
      <c r="D28" s="33">
        <v>20106</v>
      </c>
      <c r="E28" s="33" t="s">
        <v>297</v>
      </c>
      <c r="F28" s="33" t="s">
        <v>263</v>
      </c>
      <c r="G28" s="35">
        <v>0</v>
      </c>
      <c r="H28" s="34">
        <v>1159702.27</v>
      </c>
      <c r="I28" s="31">
        <f t="shared" ref="I28:I41" si="5">H28-G28</f>
        <v>1159702.27</v>
      </c>
      <c r="J28" s="33" t="s">
        <v>42</v>
      </c>
      <c r="K28" s="34">
        <v>7564484.9800000004</v>
      </c>
      <c r="L28" s="33" t="s">
        <v>64</v>
      </c>
      <c r="M28" s="33" t="s">
        <v>65</v>
      </c>
      <c r="N28" s="33" t="s">
        <v>59</v>
      </c>
      <c r="O28" s="33" t="s">
        <v>45</v>
      </c>
      <c r="P28" s="33" t="s">
        <v>45</v>
      </c>
      <c r="Q28" s="33" t="s">
        <v>45</v>
      </c>
      <c r="R28" s="33" t="s">
        <v>45</v>
      </c>
      <c r="S28" s="33" t="s">
        <v>45</v>
      </c>
      <c r="T28" s="33" t="s">
        <v>45</v>
      </c>
      <c r="U28" s="33" t="s">
        <v>66</v>
      </c>
      <c r="V28" s="33" t="s">
        <v>67</v>
      </c>
      <c r="W28" s="33" t="s">
        <v>60</v>
      </c>
      <c r="X28" s="33" t="s">
        <v>48</v>
      </c>
      <c r="Y28" s="33" t="s">
        <v>48</v>
      </c>
      <c r="Z28" s="33" t="s">
        <v>48</v>
      </c>
      <c r="AA28" s="33" t="s">
        <v>48</v>
      </c>
      <c r="AB28" s="33" t="s">
        <v>48</v>
      </c>
      <c r="AC28" s="33" t="s">
        <v>48</v>
      </c>
      <c r="AD28" s="33" t="s">
        <v>123</v>
      </c>
      <c r="AE28" s="33" t="s">
        <v>123</v>
      </c>
    </row>
    <row r="29" spans="1:31" ht="60" hidden="1">
      <c r="A29" s="33" t="s">
        <v>274</v>
      </c>
      <c r="B29" s="33" t="s">
        <v>41</v>
      </c>
      <c r="C29" s="33" t="s">
        <v>278</v>
      </c>
      <c r="D29" s="33">
        <v>20108</v>
      </c>
      <c r="E29" s="33" t="s">
        <v>121</v>
      </c>
      <c r="F29" s="33" t="s">
        <v>276</v>
      </c>
      <c r="G29" s="34">
        <v>1407441.04</v>
      </c>
      <c r="H29" s="35">
        <v>0</v>
      </c>
      <c r="I29" s="31">
        <f t="shared" si="5"/>
        <v>-1407441.04</v>
      </c>
      <c r="J29" s="33" t="s">
        <v>42</v>
      </c>
      <c r="K29" s="34">
        <v>6157043.9400000004</v>
      </c>
      <c r="L29" s="33" t="s">
        <v>64</v>
      </c>
      <c r="M29" s="33" t="s">
        <v>65</v>
      </c>
      <c r="N29" s="33" t="s">
        <v>59</v>
      </c>
      <c r="O29" s="33" t="s">
        <v>45</v>
      </c>
      <c r="P29" s="33" t="s">
        <v>45</v>
      </c>
      <c r="Q29" s="33" t="s">
        <v>45</v>
      </c>
      <c r="R29" s="33" t="s">
        <v>45</v>
      </c>
      <c r="S29" s="33" t="s">
        <v>45</v>
      </c>
      <c r="T29" s="33" t="s">
        <v>45</v>
      </c>
      <c r="U29" s="33" t="s">
        <v>66</v>
      </c>
      <c r="V29" s="33" t="s">
        <v>67</v>
      </c>
      <c r="W29" s="33" t="s">
        <v>60</v>
      </c>
      <c r="X29" s="33" t="s">
        <v>48</v>
      </c>
      <c r="Y29" s="33" t="s">
        <v>48</v>
      </c>
      <c r="Z29" s="33" t="s">
        <v>48</v>
      </c>
      <c r="AA29" s="33" t="s">
        <v>48</v>
      </c>
      <c r="AB29" s="33" t="s">
        <v>48</v>
      </c>
      <c r="AC29" s="33" t="s">
        <v>48</v>
      </c>
      <c r="AD29" s="33" t="s">
        <v>123</v>
      </c>
      <c r="AE29" s="33" t="s">
        <v>123</v>
      </c>
    </row>
    <row r="30" spans="1:31" ht="60" hidden="1">
      <c r="A30" s="33" t="s">
        <v>274</v>
      </c>
      <c r="B30" s="33" t="s">
        <v>41</v>
      </c>
      <c r="C30" s="33" t="s">
        <v>279</v>
      </c>
      <c r="D30" s="33">
        <v>22562</v>
      </c>
      <c r="E30" s="33" t="s">
        <v>123</v>
      </c>
      <c r="F30" s="33" t="s">
        <v>280</v>
      </c>
      <c r="G30" s="35">
        <v>0</v>
      </c>
      <c r="H30" s="34">
        <v>14390.97</v>
      </c>
      <c r="I30" s="31">
        <f t="shared" si="5"/>
        <v>14390.97</v>
      </c>
      <c r="J30" s="33" t="s">
        <v>42</v>
      </c>
      <c r="K30" s="34">
        <v>6171434.9100000001</v>
      </c>
      <c r="L30" s="33" t="s">
        <v>64</v>
      </c>
      <c r="M30" s="33" t="s">
        <v>65</v>
      </c>
      <c r="N30" s="33" t="s">
        <v>59</v>
      </c>
      <c r="O30" s="33" t="s">
        <v>45</v>
      </c>
      <c r="P30" s="33" t="s">
        <v>45</v>
      </c>
      <c r="Q30" s="33" t="s">
        <v>45</v>
      </c>
      <c r="R30" s="33" t="s">
        <v>45</v>
      </c>
      <c r="S30" s="33" t="s">
        <v>45</v>
      </c>
      <c r="T30" s="33" t="s">
        <v>45</v>
      </c>
      <c r="U30" s="33" t="s">
        <v>66</v>
      </c>
      <c r="V30" s="33" t="s">
        <v>67</v>
      </c>
      <c r="W30" s="33" t="s">
        <v>60</v>
      </c>
      <c r="X30" s="33" t="s">
        <v>48</v>
      </c>
      <c r="Y30" s="33" t="s">
        <v>48</v>
      </c>
      <c r="Z30" s="33" t="s">
        <v>48</v>
      </c>
      <c r="AA30" s="33" t="s">
        <v>48</v>
      </c>
      <c r="AB30" s="33" t="s">
        <v>48</v>
      </c>
      <c r="AC30" s="33" t="s">
        <v>48</v>
      </c>
      <c r="AD30" s="33" t="s">
        <v>123</v>
      </c>
      <c r="AE30" s="33" t="s">
        <v>123</v>
      </c>
    </row>
    <row r="31" spans="1:31" ht="60" hidden="1">
      <c r="A31" s="33" t="s">
        <v>274</v>
      </c>
      <c r="B31" s="33" t="s">
        <v>41</v>
      </c>
      <c r="C31" s="33" t="s">
        <v>281</v>
      </c>
      <c r="D31" s="33">
        <v>22688</v>
      </c>
      <c r="E31" s="33" t="s">
        <v>182</v>
      </c>
      <c r="F31" s="33" t="s">
        <v>282</v>
      </c>
      <c r="G31" s="35">
        <v>0</v>
      </c>
      <c r="H31" s="34">
        <v>2524433.7000000002</v>
      </c>
      <c r="I31" s="31">
        <f t="shared" si="5"/>
        <v>2524433.7000000002</v>
      </c>
      <c r="J31" s="33" t="s">
        <v>42</v>
      </c>
      <c r="K31" s="34">
        <v>8695868.6099999994</v>
      </c>
      <c r="L31" s="33" t="s">
        <v>64</v>
      </c>
      <c r="M31" s="33" t="s">
        <v>65</v>
      </c>
      <c r="N31" s="33" t="s">
        <v>59</v>
      </c>
      <c r="O31" s="33" t="s">
        <v>45</v>
      </c>
      <c r="P31" s="33" t="s">
        <v>45</v>
      </c>
      <c r="Q31" s="33" t="s">
        <v>45</v>
      </c>
      <c r="R31" s="33" t="s">
        <v>45</v>
      </c>
      <c r="S31" s="33" t="s">
        <v>45</v>
      </c>
      <c r="T31" s="33" t="s">
        <v>45</v>
      </c>
      <c r="U31" s="33" t="s">
        <v>66</v>
      </c>
      <c r="V31" s="33" t="s">
        <v>67</v>
      </c>
      <c r="W31" s="33" t="s">
        <v>60</v>
      </c>
      <c r="X31" s="33" t="s">
        <v>48</v>
      </c>
      <c r="Y31" s="33" t="s">
        <v>48</v>
      </c>
      <c r="Z31" s="33" t="s">
        <v>48</v>
      </c>
      <c r="AA31" s="33" t="s">
        <v>48</v>
      </c>
      <c r="AB31" s="33" t="s">
        <v>48</v>
      </c>
      <c r="AC31" s="33" t="s">
        <v>48</v>
      </c>
      <c r="AD31" s="33" t="s">
        <v>123</v>
      </c>
      <c r="AE31" s="33" t="s">
        <v>123</v>
      </c>
    </row>
    <row r="32" spans="1:31" s="102" customFormat="1" ht="60">
      <c r="A32" s="99" t="s">
        <v>274</v>
      </c>
      <c r="B32" s="99" t="s">
        <v>41</v>
      </c>
      <c r="C32" s="99" t="s">
        <v>277</v>
      </c>
      <c r="D32" s="99">
        <v>22260</v>
      </c>
      <c r="E32" s="99" t="s">
        <v>78</v>
      </c>
      <c r="F32" s="99" t="s">
        <v>87</v>
      </c>
      <c r="G32" s="100">
        <v>0</v>
      </c>
      <c r="H32" s="101">
        <v>18333.330000000002</v>
      </c>
      <c r="I32" s="110">
        <f t="shared" si="5"/>
        <v>18333.330000000002</v>
      </c>
      <c r="J32" s="99" t="s">
        <v>42</v>
      </c>
      <c r="K32" s="101">
        <v>183225.47</v>
      </c>
      <c r="L32" s="99" t="s">
        <v>64</v>
      </c>
      <c r="M32" s="99" t="s">
        <v>88</v>
      </c>
      <c r="N32" s="99" t="s">
        <v>59</v>
      </c>
      <c r="O32" s="99" t="s">
        <v>89</v>
      </c>
      <c r="P32" s="99" t="s">
        <v>45</v>
      </c>
      <c r="Q32" s="99" t="s">
        <v>45</v>
      </c>
      <c r="R32" s="99" t="s">
        <v>45</v>
      </c>
      <c r="S32" s="99" t="s">
        <v>45</v>
      </c>
      <c r="T32" s="99" t="s">
        <v>45</v>
      </c>
      <c r="U32" s="99" t="s">
        <v>66</v>
      </c>
      <c r="V32" s="99" t="s">
        <v>90</v>
      </c>
      <c r="W32" s="99" t="s">
        <v>60</v>
      </c>
      <c r="X32" s="99" t="s">
        <v>91</v>
      </c>
      <c r="Y32" s="99" t="s">
        <v>48</v>
      </c>
      <c r="Z32" s="99" t="s">
        <v>48</v>
      </c>
      <c r="AA32" s="99" t="s">
        <v>48</v>
      </c>
      <c r="AB32" s="99" t="s">
        <v>48</v>
      </c>
      <c r="AC32" s="99" t="s">
        <v>48</v>
      </c>
      <c r="AD32" s="99" t="s">
        <v>123</v>
      </c>
      <c r="AE32" s="99" t="s">
        <v>123</v>
      </c>
    </row>
    <row r="33" spans="1:31" ht="60" hidden="1">
      <c r="A33" s="33" t="s">
        <v>274</v>
      </c>
      <c r="B33" s="33" t="s">
        <v>41</v>
      </c>
      <c r="C33" s="33" t="s">
        <v>281</v>
      </c>
      <c r="D33" s="33">
        <v>22697</v>
      </c>
      <c r="E33" s="33" t="s">
        <v>298</v>
      </c>
      <c r="F33" s="33" t="s">
        <v>299</v>
      </c>
      <c r="G33" s="35">
        <v>0</v>
      </c>
      <c r="H33" s="34">
        <v>10279.75</v>
      </c>
      <c r="I33" s="34">
        <f t="shared" si="5"/>
        <v>10279.75</v>
      </c>
      <c r="J33" s="33" t="s">
        <v>42</v>
      </c>
      <c r="K33" s="34">
        <v>25598.74</v>
      </c>
      <c r="L33" s="33" t="s">
        <v>64</v>
      </c>
      <c r="M33" s="33" t="s">
        <v>300</v>
      </c>
      <c r="N33" s="33" t="s">
        <v>59</v>
      </c>
      <c r="O33" s="33" t="s">
        <v>45</v>
      </c>
      <c r="P33" s="33" t="s">
        <v>45</v>
      </c>
      <c r="Q33" s="33" t="s">
        <v>45</v>
      </c>
      <c r="R33" s="33" t="s">
        <v>45</v>
      </c>
      <c r="S33" s="33" t="s">
        <v>45</v>
      </c>
      <c r="T33" s="33" t="s">
        <v>45</v>
      </c>
      <c r="U33" s="33" t="s">
        <v>66</v>
      </c>
      <c r="V33" s="33" t="s">
        <v>301</v>
      </c>
      <c r="W33" s="33" t="s">
        <v>60</v>
      </c>
      <c r="X33" s="33" t="s">
        <v>48</v>
      </c>
      <c r="Y33" s="33" t="s">
        <v>48</v>
      </c>
      <c r="Z33" s="33" t="s">
        <v>48</v>
      </c>
      <c r="AA33" s="33" t="s">
        <v>48</v>
      </c>
      <c r="AB33" s="33" t="s">
        <v>48</v>
      </c>
      <c r="AC33" s="33" t="s">
        <v>48</v>
      </c>
      <c r="AD33" s="33" t="s">
        <v>123</v>
      </c>
      <c r="AE33" s="33" t="s">
        <v>123</v>
      </c>
    </row>
    <row r="34" spans="1:31" ht="60" hidden="1">
      <c r="A34" s="33" t="s">
        <v>302</v>
      </c>
      <c r="B34" s="33" t="s">
        <v>41</v>
      </c>
      <c r="C34" s="33" t="s">
        <v>304</v>
      </c>
      <c r="D34" s="33">
        <v>24913</v>
      </c>
      <c r="E34" s="33" t="s">
        <v>95</v>
      </c>
      <c r="F34" s="33" t="s">
        <v>305</v>
      </c>
      <c r="G34" s="34">
        <v>6157043.9400000004</v>
      </c>
      <c r="H34" s="35">
        <v>0</v>
      </c>
      <c r="I34" s="31">
        <f t="shared" si="5"/>
        <v>-6157043.9400000004</v>
      </c>
      <c r="J34" s="33" t="s">
        <v>42</v>
      </c>
      <c r="K34" s="34">
        <v>2538824.67</v>
      </c>
      <c r="L34" s="33" t="s">
        <v>64</v>
      </c>
      <c r="M34" s="33" t="s">
        <v>65</v>
      </c>
      <c r="N34" s="33" t="s">
        <v>59</v>
      </c>
      <c r="O34" s="33" t="s">
        <v>45</v>
      </c>
      <c r="P34" s="33" t="s">
        <v>45</v>
      </c>
      <c r="Q34" s="33" t="s">
        <v>45</v>
      </c>
      <c r="R34" s="33" t="s">
        <v>45</v>
      </c>
      <c r="S34" s="33" t="s">
        <v>45</v>
      </c>
      <c r="T34" s="33" t="s">
        <v>45</v>
      </c>
      <c r="U34" s="33" t="s">
        <v>66</v>
      </c>
      <c r="V34" s="33" t="s">
        <v>67</v>
      </c>
      <c r="W34" s="33" t="s">
        <v>60</v>
      </c>
      <c r="X34" s="33" t="s">
        <v>48</v>
      </c>
      <c r="Y34" s="33" t="s">
        <v>48</v>
      </c>
      <c r="Z34" s="33" t="s">
        <v>48</v>
      </c>
      <c r="AA34" s="33" t="s">
        <v>48</v>
      </c>
      <c r="AB34" s="33" t="s">
        <v>48</v>
      </c>
      <c r="AC34" s="33" t="s">
        <v>48</v>
      </c>
      <c r="AD34" s="33" t="s">
        <v>123</v>
      </c>
      <c r="AE34" s="33" t="s">
        <v>123</v>
      </c>
    </row>
    <row r="35" spans="1:31" ht="60" hidden="1">
      <c r="A35" s="33" t="s">
        <v>302</v>
      </c>
      <c r="B35" s="33" t="s">
        <v>41</v>
      </c>
      <c r="C35" s="33" t="s">
        <v>306</v>
      </c>
      <c r="D35" s="33">
        <v>25578</v>
      </c>
      <c r="E35" s="33" t="s">
        <v>182</v>
      </c>
      <c r="F35" s="33" t="s">
        <v>307</v>
      </c>
      <c r="G35" s="35">
        <v>0</v>
      </c>
      <c r="H35" s="34">
        <v>142517.24</v>
      </c>
      <c r="I35" s="31">
        <f t="shared" si="5"/>
        <v>142517.24</v>
      </c>
      <c r="J35" s="33" t="s">
        <v>42</v>
      </c>
      <c r="K35" s="34">
        <v>2681341.91</v>
      </c>
      <c r="L35" s="33" t="s">
        <v>64</v>
      </c>
      <c r="M35" s="33" t="s">
        <v>65</v>
      </c>
      <c r="N35" s="33" t="s">
        <v>59</v>
      </c>
      <c r="O35" s="33" t="s">
        <v>45</v>
      </c>
      <c r="P35" s="33" t="s">
        <v>45</v>
      </c>
      <c r="Q35" s="33" t="s">
        <v>45</v>
      </c>
      <c r="R35" s="33" t="s">
        <v>45</v>
      </c>
      <c r="S35" s="33" t="s">
        <v>45</v>
      </c>
      <c r="T35" s="33" t="s">
        <v>45</v>
      </c>
      <c r="U35" s="33" t="s">
        <v>66</v>
      </c>
      <c r="V35" s="33" t="s">
        <v>67</v>
      </c>
      <c r="W35" s="33" t="s">
        <v>60</v>
      </c>
      <c r="X35" s="33" t="s">
        <v>48</v>
      </c>
      <c r="Y35" s="33" t="s">
        <v>48</v>
      </c>
      <c r="Z35" s="33" t="s">
        <v>48</v>
      </c>
      <c r="AA35" s="33" t="s">
        <v>48</v>
      </c>
      <c r="AB35" s="33" t="s">
        <v>48</v>
      </c>
      <c r="AC35" s="33" t="s">
        <v>48</v>
      </c>
      <c r="AD35" s="33" t="s">
        <v>123</v>
      </c>
      <c r="AE35" s="33" t="s">
        <v>123</v>
      </c>
    </row>
    <row r="36" spans="1:31" ht="60" hidden="1">
      <c r="A36" s="33" t="s">
        <v>302</v>
      </c>
      <c r="B36" s="33" t="s">
        <v>41</v>
      </c>
      <c r="C36" s="33" t="s">
        <v>306</v>
      </c>
      <c r="D36" s="33">
        <v>25593</v>
      </c>
      <c r="E36" s="33" t="s">
        <v>283</v>
      </c>
      <c r="F36" s="33" t="s">
        <v>308</v>
      </c>
      <c r="G36" s="35">
        <v>0</v>
      </c>
      <c r="H36" s="34">
        <v>2328606.5299999998</v>
      </c>
      <c r="I36" s="31">
        <f t="shared" si="5"/>
        <v>2328606.5299999998</v>
      </c>
      <c r="J36" s="33" t="s">
        <v>42</v>
      </c>
      <c r="K36" s="34">
        <v>5009948.4400000004</v>
      </c>
      <c r="L36" s="33" t="s">
        <v>64</v>
      </c>
      <c r="M36" s="33" t="s">
        <v>65</v>
      </c>
      <c r="N36" s="33" t="s">
        <v>59</v>
      </c>
      <c r="O36" s="33" t="s">
        <v>45</v>
      </c>
      <c r="P36" s="33" t="s">
        <v>45</v>
      </c>
      <c r="Q36" s="33" t="s">
        <v>45</v>
      </c>
      <c r="R36" s="33" t="s">
        <v>45</v>
      </c>
      <c r="S36" s="33" t="s">
        <v>45</v>
      </c>
      <c r="T36" s="33" t="s">
        <v>45</v>
      </c>
      <c r="U36" s="33" t="s">
        <v>66</v>
      </c>
      <c r="V36" s="33" t="s">
        <v>67</v>
      </c>
      <c r="W36" s="33" t="s">
        <v>60</v>
      </c>
      <c r="X36" s="33" t="s">
        <v>48</v>
      </c>
      <c r="Y36" s="33" t="s">
        <v>48</v>
      </c>
      <c r="Z36" s="33" t="s">
        <v>48</v>
      </c>
      <c r="AA36" s="33" t="s">
        <v>48</v>
      </c>
      <c r="AB36" s="33" t="s">
        <v>48</v>
      </c>
      <c r="AC36" s="33" t="s">
        <v>48</v>
      </c>
      <c r="AD36" s="33" t="s">
        <v>123</v>
      </c>
      <c r="AE36" s="33" t="s">
        <v>123</v>
      </c>
    </row>
    <row r="37" spans="1:31" s="102" customFormat="1" ht="60">
      <c r="A37" s="99" t="s">
        <v>302</v>
      </c>
      <c r="B37" s="99" t="s">
        <v>41</v>
      </c>
      <c r="C37" s="99" t="s">
        <v>306</v>
      </c>
      <c r="D37" s="99">
        <v>25498</v>
      </c>
      <c r="E37" s="99" t="s">
        <v>110</v>
      </c>
      <c r="F37" s="99" t="s">
        <v>318</v>
      </c>
      <c r="G37" s="101">
        <v>11000</v>
      </c>
      <c r="H37" s="100">
        <v>0</v>
      </c>
      <c r="I37" s="110">
        <f t="shared" si="5"/>
        <v>-11000</v>
      </c>
      <c r="J37" s="99" t="s">
        <v>51</v>
      </c>
      <c r="K37" s="101">
        <v>17646.2</v>
      </c>
      <c r="L37" s="99" t="s">
        <v>64</v>
      </c>
      <c r="M37" s="99" t="s">
        <v>88</v>
      </c>
      <c r="N37" s="99" t="s">
        <v>59</v>
      </c>
      <c r="O37" s="99" t="s">
        <v>45</v>
      </c>
      <c r="P37" s="99" t="s">
        <v>45</v>
      </c>
      <c r="Q37" s="99" t="s">
        <v>45</v>
      </c>
      <c r="R37" s="99" t="s">
        <v>45</v>
      </c>
      <c r="S37" s="99" t="s">
        <v>45</v>
      </c>
      <c r="T37" s="99" t="s">
        <v>45</v>
      </c>
      <c r="U37" s="99" t="s">
        <v>66</v>
      </c>
      <c r="V37" s="99" t="s">
        <v>90</v>
      </c>
      <c r="W37" s="99" t="s">
        <v>60</v>
      </c>
      <c r="X37" s="99" t="s">
        <v>48</v>
      </c>
      <c r="Y37" s="99" t="s">
        <v>48</v>
      </c>
      <c r="Z37" s="99" t="s">
        <v>48</v>
      </c>
      <c r="AA37" s="99" t="s">
        <v>48</v>
      </c>
      <c r="AB37" s="99" t="s">
        <v>48</v>
      </c>
      <c r="AC37" s="99" t="s">
        <v>48</v>
      </c>
      <c r="AD37" s="99" t="s">
        <v>123</v>
      </c>
      <c r="AE37" s="99" t="s">
        <v>123</v>
      </c>
    </row>
    <row r="38" spans="1:31" s="102" customFormat="1" ht="60">
      <c r="A38" s="99" t="s">
        <v>302</v>
      </c>
      <c r="B38" s="99" t="s">
        <v>41</v>
      </c>
      <c r="C38" s="99" t="s">
        <v>306</v>
      </c>
      <c r="D38" s="99">
        <v>25491</v>
      </c>
      <c r="E38" s="99" t="s">
        <v>78</v>
      </c>
      <c r="F38" s="99" t="s">
        <v>87</v>
      </c>
      <c r="G38" s="100">
        <v>0</v>
      </c>
      <c r="H38" s="101">
        <v>18333.330000000002</v>
      </c>
      <c r="I38" s="110">
        <f t="shared" si="5"/>
        <v>18333.330000000002</v>
      </c>
      <c r="J38" s="99" t="s">
        <v>42</v>
      </c>
      <c r="K38" s="101">
        <v>201558.8</v>
      </c>
      <c r="L38" s="99" t="s">
        <v>64</v>
      </c>
      <c r="M38" s="99" t="s">
        <v>88</v>
      </c>
      <c r="N38" s="99" t="s">
        <v>59</v>
      </c>
      <c r="O38" s="99" t="s">
        <v>89</v>
      </c>
      <c r="P38" s="99" t="s">
        <v>45</v>
      </c>
      <c r="Q38" s="99" t="s">
        <v>45</v>
      </c>
      <c r="R38" s="99" t="s">
        <v>45</v>
      </c>
      <c r="S38" s="99" t="s">
        <v>45</v>
      </c>
      <c r="T38" s="99" t="s">
        <v>45</v>
      </c>
      <c r="U38" s="99" t="s">
        <v>66</v>
      </c>
      <c r="V38" s="99" t="s">
        <v>90</v>
      </c>
      <c r="W38" s="99" t="s">
        <v>60</v>
      </c>
      <c r="X38" s="99" t="s">
        <v>91</v>
      </c>
      <c r="Y38" s="99" t="s">
        <v>48</v>
      </c>
      <c r="Z38" s="99" t="s">
        <v>48</v>
      </c>
      <c r="AA38" s="99" t="s">
        <v>48</v>
      </c>
      <c r="AB38" s="99" t="s">
        <v>48</v>
      </c>
      <c r="AC38" s="99" t="s">
        <v>48</v>
      </c>
      <c r="AD38" s="99" t="s">
        <v>123</v>
      </c>
      <c r="AE38" s="99" t="s">
        <v>123</v>
      </c>
    </row>
    <row r="39" spans="1:31" ht="60" hidden="1">
      <c r="A39" s="33" t="s">
        <v>302</v>
      </c>
      <c r="B39" s="33" t="s">
        <v>41</v>
      </c>
      <c r="C39" s="33" t="s">
        <v>306</v>
      </c>
      <c r="D39" s="33">
        <v>25530</v>
      </c>
      <c r="E39" s="33" t="s">
        <v>298</v>
      </c>
      <c r="F39" s="33" t="s">
        <v>299</v>
      </c>
      <c r="G39" s="35">
        <v>0</v>
      </c>
      <c r="H39" s="34">
        <v>10279.75</v>
      </c>
      <c r="I39" s="34">
        <f t="shared" si="5"/>
        <v>10279.75</v>
      </c>
      <c r="J39" s="33" t="s">
        <v>42</v>
      </c>
      <c r="K39" s="34">
        <v>35878.49</v>
      </c>
      <c r="L39" s="33" t="s">
        <v>64</v>
      </c>
      <c r="M39" s="33" t="s">
        <v>300</v>
      </c>
      <c r="N39" s="33" t="s">
        <v>59</v>
      </c>
      <c r="O39" s="33" t="s">
        <v>45</v>
      </c>
      <c r="P39" s="33" t="s">
        <v>45</v>
      </c>
      <c r="Q39" s="33" t="s">
        <v>45</v>
      </c>
      <c r="R39" s="33" t="s">
        <v>45</v>
      </c>
      <c r="S39" s="33" t="s">
        <v>45</v>
      </c>
      <c r="T39" s="33" t="s">
        <v>45</v>
      </c>
      <c r="U39" s="33" t="s">
        <v>66</v>
      </c>
      <c r="V39" s="33" t="s">
        <v>301</v>
      </c>
      <c r="W39" s="33" t="s">
        <v>60</v>
      </c>
      <c r="X39" s="33" t="s">
        <v>48</v>
      </c>
      <c r="Y39" s="33" t="s">
        <v>48</v>
      </c>
      <c r="Z39" s="33" t="s">
        <v>48</v>
      </c>
      <c r="AA39" s="33" t="s">
        <v>48</v>
      </c>
      <c r="AB39" s="33" t="s">
        <v>48</v>
      </c>
      <c r="AC39" s="33" t="s">
        <v>48</v>
      </c>
      <c r="AD39" s="33" t="s">
        <v>123</v>
      </c>
      <c r="AE39" s="33" t="s">
        <v>123</v>
      </c>
    </row>
    <row r="40" spans="1:31" ht="60" hidden="1">
      <c r="A40" s="33" t="s">
        <v>321</v>
      </c>
      <c r="B40" s="33" t="s">
        <v>41</v>
      </c>
      <c r="C40" s="33" t="s">
        <v>324</v>
      </c>
      <c r="D40" s="33">
        <v>28898</v>
      </c>
      <c r="E40" s="33" t="s">
        <v>110</v>
      </c>
      <c r="F40" s="33" t="s">
        <v>326</v>
      </c>
      <c r="G40" s="35">
        <v>0</v>
      </c>
      <c r="H40" s="34">
        <v>106412.31</v>
      </c>
      <c r="I40" s="21">
        <f t="shared" si="5"/>
        <v>106412.31</v>
      </c>
      <c r="J40" s="33" t="s">
        <v>42</v>
      </c>
      <c r="K40" s="34">
        <v>5116360.75</v>
      </c>
      <c r="L40" s="33" t="s">
        <v>64</v>
      </c>
      <c r="M40" s="33" t="s">
        <v>65</v>
      </c>
      <c r="N40" s="33" t="s">
        <v>59</v>
      </c>
      <c r="O40" s="33" t="s">
        <v>45</v>
      </c>
      <c r="P40" s="33" t="s">
        <v>45</v>
      </c>
      <c r="Q40" s="33" t="s">
        <v>45</v>
      </c>
      <c r="R40" s="33" t="s">
        <v>45</v>
      </c>
      <c r="S40" s="33" t="s">
        <v>45</v>
      </c>
      <c r="T40" s="33" t="s">
        <v>45</v>
      </c>
      <c r="U40" s="33" t="s">
        <v>66</v>
      </c>
      <c r="V40" s="33" t="s">
        <v>67</v>
      </c>
      <c r="W40" s="33" t="s">
        <v>60</v>
      </c>
      <c r="X40" s="33" t="s">
        <v>48</v>
      </c>
      <c r="Y40" s="33" t="s">
        <v>48</v>
      </c>
      <c r="Z40" s="33" t="s">
        <v>48</v>
      </c>
      <c r="AA40" s="33" t="s">
        <v>48</v>
      </c>
      <c r="AB40" s="33" t="s">
        <v>48</v>
      </c>
      <c r="AC40" s="33" t="s">
        <v>48</v>
      </c>
    </row>
    <row r="41" spans="1:31" ht="60" hidden="1">
      <c r="A41" s="33" t="s">
        <v>321</v>
      </c>
      <c r="B41" s="33" t="s">
        <v>41</v>
      </c>
      <c r="C41" s="33" t="s">
        <v>324</v>
      </c>
      <c r="D41" s="33">
        <v>28947</v>
      </c>
      <c r="E41" s="33" t="s">
        <v>78</v>
      </c>
      <c r="F41" s="33" t="s">
        <v>327</v>
      </c>
      <c r="G41" s="35">
        <v>0</v>
      </c>
      <c r="H41" s="34">
        <v>2818250.57</v>
      </c>
      <c r="I41" s="34">
        <f t="shared" si="5"/>
        <v>2818250.57</v>
      </c>
      <c r="J41" s="33" t="s">
        <v>42</v>
      </c>
      <c r="K41" s="34">
        <v>7934611.3200000003</v>
      </c>
      <c r="L41" s="33" t="s">
        <v>64</v>
      </c>
      <c r="M41" s="33" t="s">
        <v>65</v>
      </c>
      <c r="N41" s="33" t="s">
        <v>59</v>
      </c>
      <c r="O41" s="33" t="s">
        <v>45</v>
      </c>
      <c r="P41" s="33" t="s">
        <v>45</v>
      </c>
      <c r="Q41" s="33" t="s">
        <v>45</v>
      </c>
      <c r="R41" s="33" t="s">
        <v>45</v>
      </c>
      <c r="S41" s="33" t="s">
        <v>45</v>
      </c>
      <c r="T41" s="33" t="s">
        <v>45</v>
      </c>
      <c r="U41" s="33" t="s">
        <v>66</v>
      </c>
      <c r="V41" s="33" t="s">
        <v>67</v>
      </c>
      <c r="W41" s="33" t="s">
        <v>60</v>
      </c>
      <c r="X41" s="33" t="s">
        <v>48</v>
      </c>
      <c r="Y41" s="33" t="s">
        <v>48</v>
      </c>
      <c r="Z41" s="33" t="s">
        <v>48</v>
      </c>
      <c r="AA41" s="33" t="s">
        <v>48</v>
      </c>
      <c r="AB41" s="33" t="s">
        <v>48</v>
      </c>
      <c r="AC41" s="33" t="s">
        <v>48</v>
      </c>
    </row>
    <row r="42" spans="1:31" s="102" customFormat="1" ht="60">
      <c r="A42" s="99" t="s">
        <v>321</v>
      </c>
      <c r="B42" s="99" t="s">
        <v>41</v>
      </c>
      <c r="C42" s="99" t="s">
        <v>336</v>
      </c>
      <c r="D42" s="99">
        <v>27152</v>
      </c>
      <c r="E42" s="99" t="s">
        <v>121</v>
      </c>
      <c r="F42" s="99" t="s">
        <v>341</v>
      </c>
      <c r="G42" s="101">
        <v>37245.96</v>
      </c>
      <c r="H42" s="100">
        <v>0</v>
      </c>
      <c r="I42" s="110">
        <f>H42-G42</f>
        <v>-37245.96</v>
      </c>
      <c r="J42" s="99" t="s">
        <v>51</v>
      </c>
      <c r="K42" s="101">
        <v>54892.160000000003</v>
      </c>
      <c r="L42" s="99" t="s">
        <v>64</v>
      </c>
      <c r="M42" s="99" t="s">
        <v>88</v>
      </c>
      <c r="N42" s="99" t="s">
        <v>59</v>
      </c>
      <c r="O42" s="99" t="s">
        <v>45</v>
      </c>
      <c r="P42" s="99" t="s">
        <v>45</v>
      </c>
      <c r="Q42" s="99" t="s">
        <v>45</v>
      </c>
      <c r="R42" s="99" t="s">
        <v>45</v>
      </c>
      <c r="S42" s="99" t="s">
        <v>45</v>
      </c>
      <c r="T42" s="99" t="s">
        <v>45</v>
      </c>
      <c r="U42" s="99" t="s">
        <v>66</v>
      </c>
      <c r="V42" s="99" t="s">
        <v>90</v>
      </c>
      <c r="W42" s="99" t="s">
        <v>60</v>
      </c>
      <c r="X42" s="99" t="s">
        <v>48</v>
      </c>
      <c r="Y42" s="99" t="s">
        <v>48</v>
      </c>
      <c r="Z42" s="99" t="s">
        <v>48</v>
      </c>
      <c r="AA42" s="99" t="s">
        <v>48</v>
      </c>
      <c r="AB42" s="99" t="s">
        <v>48</v>
      </c>
      <c r="AC42" s="99" t="s">
        <v>48</v>
      </c>
    </row>
    <row r="43" spans="1:31" s="102" customFormat="1" ht="60">
      <c r="A43" s="99" t="s">
        <v>321</v>
      </c>
      <c r="B43" s="99" t="s">
        <v>41</v>
      </c>
      <c r="C43" s="99" t="s">
        <v>324</v>
      </c>
      <c r="D43" s="99">
        <v>28857</v>
      </c>
      <c r="E43" s="99" t="s">
        <v>71</v>
      </c>
      <c r="F43" s="99" t="s">
        <v>87</v>
      </c>
      <c r="G43" s="100">
        <v>0</v>
      </c>
      <c r="H43" s="101">
        <v>18333.330000000002</v>
      </c>
      <c r="I43" s="110">
        <f>H43-G43</f>
        <v>18333.330000000002</v>
      </c>
      <c r="J43" s="99" t="s">
        <v>42</v>
      </c>
      <c r="K43" s="101">
        <v>219892.13</v>
      </c>
      <c r="L43" s="99" t="s">
        <v>64</v>
      </c>
      <c r="M43" s="99" t="s">
        <v>88</v>
      </c>
      <c r="N43" s="99" t="s">
        <v>59</v>
      </c>
      <c r="O43" s="99" t="s">
        <v>89</v>
      </c>
      <c r="P43" s="99" t="s">
        <v>45</v>
      </c>
      <c r="Q43" s="99" t="s">
        <v>45</v>
      </c>
      <c r="R43" s="99" t="s">
        <v>45</v>
      </c>
      <c r="S43" s="99" t="s">
        <v>45</v>
      </c>
      <c r="T43" s="99" t="s">
        <v>45</v>
      </c>
      <c r="U43" s="99" t="s">
        <v>66</v>
      </c>
      <c r="V43" s="99" t="s">
        <v>90</v>
      </c>
      <c r="W43" s="99" t="s">
        <v>60</v>
      </c>
      <c r="X43" s="99" t="s">
        <v>91</v>
      </c>
      <c r="Y43" s="99" t="s">
        <v>48</v>
      </c>
      <c r="Z43" s="99" t="s">
        <v>48</v>
      </c>
      <c r="AA43" s="99" t="s">
        <v>48</v>
      </c>
      <c r="AB43" s="99" t="s">
        <v>48</v>
      </c>
      <c r="AC43" s="99" t="s">
        <v>48</v>
      </c>
    </row>
    <row r="44" spans="1:31" ht="60" hidden="1">
      <c r="A44" s="33" t="s">
        <v>321</v>
      </c>
      <c r="B44" s="33" t="s">
        <v>41</v>
      </c>
      <c r="C44" s="33" t="s">
        <v>324</v>
      </c>
      <c r="D44" s="33">
        <v>28857</v>
      </c>
      <c r="E44" s="33" t="s">
        <v>71</v>
      </c>
      <c r="F44" s="33" t="s">
        <v>299</v>
      </c>
      <c r="G44" s="35">
        <v>0</v>
      </c>
      <c r="H44" s="34">
        <v>10279.75</v>
      </c>
      <c r="I44" s="29">
        <f t="shared" ref="I44:I50" si="6">H44-G44</f>
        <v>10279.75</v>
      </c>
      <c r="J44" s="33" t="s">
        <v>42</v>
      </c>
      <c r="K44" s="34">
        <v>46158.239999999998</v>
      </c>
      <c r="L44" s="33" t="s">
        <v>64</v>
      </c>
      <c r="M44" s="33" t="s">
        <v>300</v>
      </c>
      <c r="N44" s="33" t="s">
        <v>59</v>
      </c>
      <c r="O44" s="33" t="s">
        <v>45</v>
      </c>
      <c r="P44" s="33" t="s">
        <v>45</v>
      </c>
      <c r="Q44" s="33" t="s">
        <v>45</v>
      </c>
      <c r="R44" s="33" t="s">
        <v>45</v>
      </c>
      <c r="S44" s="33" t="s">
        <v>45</v>
      </c>
      <c r="T44" s="33" t="s">
        <v>45</v>
      </c>
      <c r="U44" s="33" t="s">
        <v>66</v>
      </c>
      <c r="V44" s="33" t="s">
        <v>301</v>
      </c>
      <c r="W44" s="33" t="s">
        <v>60</v>
      </c>
      <c r="X44" s="33" t="s">
        <v>48</v>
      </c>
      <c r="Y44" s="33" t="s">
        <v>48</v>
      </c>
      <c r="Z44" s="33" t="s">
        <v>48</v>
      </c>
      <c r="AA44" s="33" t="s">
        <v>48</v>
      </c>
      <c r="AB44" s="33" t="s">
        <v>48</v>
      </c>
      <c r="AC44" s="33" t="s">
        <v>48</v>
      </c>
    </row>
    <row r="45" spans="1:31" s="40" customFormat="1" ht="60" hidden="1">
      <c r="A45" s="85" t="s">
        <v>346</v>
      </c>
      <c r="B45" s="85" t="s">
        <v>41</v>
      </c>
      <c r="C45" s="85" t="s">
        <v>347</v>
      </c>
      <c r="D45" s="85">
        <v>29307</v>
      </c>
      <c r="E45" s="85" t="s">
        <v>353</v>
      </c>
      <c r="F45" s="85" t="s">
        <v>348</v>
      </c>
      <c r="G45" s="86">
        <v>0</v>
      </c>
      <c r="H45" s="87">
        <v>1633264.29</v>
      </c>
      <c r="I45" s="29">
        <f t="shared" si="6"/>
        <v>1633264.29</v>
      </c>
      <c r="J45" s="85" t="s">
        <v>42</v>
      </c>
      <c r="K45" s="87">
        <v>9567875.6099999994</v>
      </c>
      <c r="L45" s="85" t="s">
        <v>64</v>
      </c>
      <c r="M45" s="85" t="s">
        <v>65</v>
      </c>
      <c r="N45" s="85" t="s">
        <v>59</v>
      </c>
      <c r="O45" s="85" t="s">
        <v>45</v>
      </c>
      <c r="P45" s="85" t="s">
        <v>45</v>
      </c>
      <c r="Q45" s="85" t="s">
        <v>45</v>
      </c>
      <c r="R45" s="85" t="s">
        <v>45</v>
      </c>
      <c r="S45" s="85" t="s">
        <v>45</v>
      </c>
      <c r="T45" s="85" t="s">
        <v>45</v>
      </c>
      <c r="U45" s="85" t="s">
        <v>66</v>
      </c>
      <c r="V45" s="85" t="s">
        <v>67</v>
      </c>
      <c r="W45" s="85" t="s">
        <v>60</v>
      </c>
      <c r="X45" s="85" t="s">
        <v>48</v>
      </c>
      <c r="Y45" s="85" t="s">
        <v>48</v>
      </c>
      <c r="Z45" s="85" t="s">
        <v>48</v>
      </c>
      <c r="AA45" s="85" t="s">
        <v>48</v>
      </c>
      <c r="AB45" s="85" t="s">
        <v>48</v>
      </c>
      <c r="AC45" s="85" t="s">
        <v>48</v>
      </c>
      <c r="AD45" s="85" t="s">
        <v>123</v>
      </c>
      <c r="AE45" s="85" t="s">
        <v>123</v>
      </c>
    </row>
    <row r="46" spans="1:31" s="40" customFormat="1" ht="60" hidden="1">
      <c r="A46" s="85" t="s">
        <v>346</v>
      </c>
      <c r="B46" s="85" t="s">
        <v>41</v>
      </c>
      <c r="C46" s="85" t="s">
        <v>347</v>
      </c>
      <c r="D46" s="85">
        <v>29308</v>
      </c>
      <c r="E46" s="85" t="s">
        <v>121</v>
      </c>
      <c r="F46" s="85" t="s">
        <v>349</v>
      </c>
      <c r="G46" s="87">
        <v>2818250.57</v>
      </c>
      <c r="H46" s="86">
        <v>0</v>
      </c>
      <c r="I46" s="29">
        <f t="shared" si="6"/>
        <v>-2818250.57</v>
      </c>
      <c r="J46" s="85" t="s">
        <v>42</v>
      </c>
      <c r="K46" s="87">
        <v>6749625.04</v>
      </c>
      <c r="L46" s="85" t="s">
        <v>64</v>
      </c>
      <c r="M46" s="85" t="s">
        <v>65</v>
      </c>
      <c r="N46" s="85" t="s">
        <v>59</v>
      </c>
      <c r="O46" s="85" t="s">
        <v>45</v>
      </c>
      <c r="P46" s="85" t="s">
        <v>45</v>
      </c>
      <c r="Q46" s="85" t="s">
        <v>45</v>
      </c>
      <c r="R46" s="85" t="s">
        <v>45</v>
      </c>
      <c r="S46" s="85" t="s">
        <v>45</v>
      </c>
      <c r="T46" s="85" t="s">
        <v>45</v>
      </c>
      <c r="U46" s="85" t="s">
        <v>66</v>
      </c>
      <c r="V46" s="85" t="s">
        <v>67</v>
      </c>
      <c r="W46" s="85" t="s">
        <v>60</v>
      </c>
      <c r="X46" s="85" t="s">
        <v>48</v>
      </c>
      <c r="Y46" s="85" t="s">
        <v>48</v>
      </c>
      <c r="Z46" s="85" t="s">
        <v>48</v>
      </c>
      <c r="AA46" s="85" t="s">
        <v>48</v>
      </c>
      <c r="AB46" s="85" t="s">
        <v>48</v>
      </c>
      <c r="AC46" s="85" t="s">
        <v>48</v>
      </c>
      <c r="AD46" s="85" t="s">
        <v>123</v>
      </c>
      <c r="AE46" s="85" t="s">
        <v>123</v>
      </c>
    </row>
    <row r="47" spans="1:31" s="40" customFormat="1" ht="60" hidden="1">
      <c r="A47" s="85" t="s">
        <v>346</v>
      </c>
      <c r="B47" s="85" t="s">
        <v>41</v>
      </c>
      <c r="C47" s="85" t="s">
        <v>350</v>
      </c>
      <c r="D47" s="85">
        <v>32599</v>
      </c>
      <c r="E47" s="85" t="s">
        <v>283</v>
      </c>
      <c r="F47" s="85" t="s">
        <v>351</v>
      </c>
      <c r="G47" s="87">
        <v>3473957.86</v>
      </c>
      <c r="H47" s="86">
        <v>0</v>
      </c>
      <c r="I47" s="29">
        <f t="shared" si="6"/>
        <v>-3473957.86</v>
      </c>
      <c r="J47" s="85" t="s">
        <v>42</v>
      </c>
      <c r="K47" s="87">
        <v>3275667.18</v>
      </c>
      <c r="L47" s="85" t="s">
        <v>64</v>
      </c>
      <c r="M47" s="85" t="s">
        <v>65</v>
      </c>
      <c r="N47" s="85" t="s">
        <v>59</v>
      </c>
      <c r="O47" s="85" t="s">
        <v>45</v>
      </c>
      <c r="P47" s="85" t="s">
        <v>45</v>
      </c>
      <c r="Q47" s="85" t="s">
        <v>45</v>
      </c>
      <c r="R47" s="85" t="s">
        <v>45</v>
      </c>
      <c r="S47" s="85" t="s">
        <v>45</v>
      </c>
      <c r="T47" s="85" t="s">
        <v>45</v>
      </c>
      <c r="U47" s="85" t="s">
        <v>66</v>
      </c>
      <c r="V47" s="85" t="s">
        <v>67</v>
      </c>
      <c r="W47" s="85" t="s">
        <v>60</v>
      </c>
      <c r="X47" s="85" t="s">
        <v>48</v>
      </c>
      <c r="Y47" s="85" t="s">
        <v>48</v>
      </c>
      <c r="Z47" s="85" t="s">
        <v>48</v>
      </c>
      <c r="AA47" s="85" t="s">
        <v>48</v>
      </c>
      <c r="AB47" s="85" t="s">
        <v>48</v>
      </c>
      <c r="AC47" s="85" t="s">
        <v>48</v>
      </c>
      <c r="AD47" s="85" t="s">
        <v>123</v>
      </c>
      <c r="AE47" s="85" t="s">
        <v>123</v>
      </c>
    </row>
    <row r="48" spans="1:31" s="40" customFormat="1" ht="60" hidden="1">
      <c r="A48" s="85" t="s">
        <v>346</v>
      </c>
      <c r="B48" s="85" t="s">
        <v>41</v>
      </c>
      <c r="C48" s="85" t="s">
        <v>350</v>
      </c>
      <c r="D48" s="85">
        <v>32600</v>
      </c>
      <c r="E48" s="85" t="s">
        <v>130</v>
      </c>
      <c r="F48" s="85" t="s">
        <v>352</v>
      </c>
      <c r="G48" s="86">
        <v>0</v>
      </c>
      <c r="H48" s="87">
        <v>1706630.49</v>
      </c>
      <c r="I48" s="29">
        <f t="shared" si="6"/>
        <v>1706630.49</v>
      </c>
      <c r="J48" s="85" t="s">
        <v>42</v>
      </c>
      <c r="K48" s="87">
        <v>4982297.67</v>
      </c>
      <c r="L48" s="85" t="s">
        <v>64</v>
      </c>
      <c r="M48" s="85" t="s">
        <v>65</v>
      </c>
      <c r="N48" s="85" t="s">
        <v>59</v>
      </c>
      <c r="O48" s="85" t="s">
        <v>45</v>
      </c>
      <c r="P48" s="85" t="s">
        <v>45</v>
      </c>
      <c r="Q48" s="85" t="s">
        <v>45</v>
      </c>
      <c r="R48" s="85" t="s">
        <v>45</v>
      </c>
      <c r="S48" s="85" t="s">
        <v>45</v>
      </c>
      <c r="T48" s="85" t="s">
        <v>45</v>
      </c>
      <c r="U48" s="85" t="s">
        <v>66</v>
      </c>
      <c r="V48" s="85" t="s">
        <v>67</v>
      </c>
      <c r="W48" s="85" t="s">
        <v>60</v>
      </c>
      <c r="X48" s="85" t="s">
        <v>48</v>
      </c>
      <c r="Y48" s="85" t="s">
        <v>48</v>
      </c>
      <c r="Z48" s="85" t="s">
        <v>48</v>
      </c>
      <c r="AA48" s="85" t="s">
        <v>48</v>
      </c>
      <c r="AB48" s="85" t="s">
        <v>48</v>
      </c>
      <c r="AC48" s="85" t="s">
        <v>48</v>
      </c>
      <c r="AD48" s="85" t="s">
        <v>123</v>
      </c>
      <c r="AE48" s="85" t="s">
        <v>123</v>
      </c>
    </row>
    <row r="49" spans="1:31" s="102" customFormat="1" ht="60">
      <c r="A49" s="99" t="s">
        <v>346</v>
      </c>
      <c r="B49" s="99" t="s">
        <v>41</v>
      </c>
      <c r="C49" s="99" t="s">
        <v>362</v>
      </c>
      <c r="D49" s="99">
        <v>32390</v>
      </c>
      <c r="E49" s="99" t="s">
        <v>182</v>
      </c>
      <c r="F49" s="99" t="s">
        <v>87</v>
      </c>
      <c r="G49" s="100">
        <v>0</v>
      </c>
      <c r="H49" s="101">
        <v>18333.330000000002</v>
      </c>
      <c r="I49" s="110">
        <f t="shared" si="6"/>
        <v>18333.330000000002</v>
      </c>
      <c r="J49" s="99" t="s">
        <v>42</v>
      </c>
      <c r="K49" s="101">
        <v>238225.46</v>
      </c>
      <c r="L49" s="99" t="s">
        <v>64</v>
      </c>
      <c r="M49" s="99" t="s">
        <v>88</v>
      </c>
      <c r="N49" s="99" t="s">
        <v>59</v>
      </c>
      <c r="O49" s="99" t="s">
        <v>89</v>
      </c>
      <c r="P49" s="99" t="s">
        <v>45</v>
      </c>
      <c r="Q49" s="99" t="s">
        <v>45</v>
      </c>
      <c r="R49" s="99" t="s">
        <v>45</v>
      </c>
      <c r="S49" s="99" t="s">
        <v>45</v>
      </c>
      <c r="T49" s="99" t="s">
        <v>45</v>
      </c>
      <c r="U49" s="99" t="s">
        <v>66</v>
      </c>
      <c r="V49" s="99" t="s">
        <v>90</v>
      </c>
      <c r="W49" s="99" t="s">
        <v>60</v>
      </c>
      <c r="X49" s="99" t="s">
        <v>91</v>
      </c>
      <c r="Y49" s="99" t="s">
        <v>48</v>
      </c>
      <c r="Z49" s="99" t="s">
        <v>48</v>
      </c>
      <c r="AA49" s="99" t="s">
        <v>48</v>
      </c>
      <c r="AB49" s="99" t="s">
        <v>48</v>
      </c>
      <c r="AC49" s="99" t="s">
        <v>48</v>
      </c>
      <c r="AD49" s="99" t="s">
        <v>123</v>
      </c>
      <c r="AE49" s="99" t="s">
        <v>123</v>
      </c>
    </row>
    <row r="50" spans="1:31" s="40" customFormat="1" ht="60" hidden="1">
      <c r="A50" s="85" t="s">
        <v>346</v>
      </c>
      <c r="B50" s="85" t="s">
        <v>41</v>
      </c>
      <c r="C50" s="85" t="s">
        <v>362</v>
      </c>
      <c r="D50" s="85">
        <v>32392</v>
      </c>
      <c r="E50" s="85" t="s">
        <v>298</v>
      </c>
      <c r="F50" s="85" t="s">
        <v>299</v>
      </c>
      <c r="G50" s="86">
        <v>0</v>
      </c>
      <c r="H50" s="87">
        <v>10279.75</v>
      </c>
      <c r="I50" s="29">
        <f t="shared" si="6"/>
        <v>10279.75</v>
      </c>
      <c r="J50" s="85" t="s">
        <v>42</v>
      </c>
      <c r="K50" s="87">
        <v>56437.99</v>
      </c>
      <c r="L50" s="85" t="s">
        <v>64</v>
      </c>
      <c r="M50" s="85" t="s">
        <v>300</v>
      </c>
      <c r="N50" s="85" t="s">
        <v>59</v>
      </c>
      <c r="O50" s="85" t="s">
        <v>45</v>
      </c>
      <c r="P50" s="85" t="s">
        <v>45</v>
      </c>
      <c r="Q50" s="85" t="s">
        <v>45</v>
      </c>
      <c r="R50" s="85" t="s">
        <v>45</v>
      </c>
      <c r="S50" s="85" t="s">
        <v>45</v>
      </c>
      <c r="T50" s="85" t="s">
        <v>45</v>
      </c>
      <c r="U50" s="85" t="s">
        <v>66</v>
      </c>
      <c r="V50" s="85" t="s">
        <v>301</v>
      </c>
      <c r="W50" s="85" t="s">
        <v>60</v>
      </c>
      <c r="X50" s="85" t="s">
        <v>48</v>
      </c>
      <c r="Y50" s="85" t="s">
        <v>48</v>
      </c>
      <c r="Z50" s="85" t="s">
        <v>48</v>
      </c>
      <c r="AA50" s="85" t="s">
        <v>48</v>
      </c>
      <c r="AB50" s="85" t="s">
        <v>48</v>
      </c>
      <c r="AC50" s="85" t="s">
        <v>48</v>
      </c>
      <c r="AD50" s="85" t="s">
        <v>123</v>
      </c>
      <c r="AE50" s="85" t="s">
        <v>123</v>
      </c>
    </row>
    <row r="51" spans="1:31" ht="60" hidden="1">
      <c r="A51" s="59" t="s">
        <v>368</v>
      </c>
      <c r="B51" s="59" t="s">
        <v>41</v>
      </c>
      <c r="C51" s="59" t="s">
        <v>371</v>
      </c>
      <c r="D51" s="59">
        <v>35756</v>
      </c>
      <c r="E51" s="59" t="s">
        <v>95</v>
      </c>
      <c r="F51" s="59" t="s">
        <v>373</v>
      </c>
      <c r="G51" s="81">
        <v>3275667.18</v>
      </c>
      <c r="H51" s="80">
        <v>0</v>
      </c>
      <c r="I51" s="83">
        <f t="shared" ref="I51:I57" si="7">H51-G51</f>
        <v>-3275667.18</v>
      </c>
      <c r="J51" s="59" t="s">
        <v>42</v>
      </c>
      <c r="K51" s="81">
        <v>1706630.49</v>
      </c>
      <c r="L51" s="59" t="s">
        <v>64</v>
      </c>
      <c r="M51" s="59" t="s">
        <v>65</v>
      </c>
      <c r="N51" s="59" t="s">
        <v>59</v>
      </c>
      <c r="O51" s="59" t="s">
        <v>45</v>
      </c>
      <c r="P51" s="59" t="s">
        <v>45</v>
      </c>
      <c r="Q51" s="59" t="s">
        <v>45</v>
      </c>
      <c r="R51" s="59" t="s">
        <v>45</v>
      </c>
      <c r="S51" s="59" t="s">
        <v>45</v>
      </c>
      <c r="T51" s="59" t="s">
        <v>45</v>
      </c>
      <c r="U51" s="59" t="s">
        <v>66</v>
      </c>
      <c r="V51" s="59" t="s">
        <v>67</v>
      </c>
      <c r="W51" s="59" t="s">
        <v>60</v>
      </c>
      <c r="X51" s="59" t="s">
        <v>48</v>
      </c>
      <c r="Y51" s="59" t="s">
        <v>48</v>
      </c>
      <c r="Z51" s="59" t="s">
        <v>48</v>
      </c>
      <c r="AA51" s="59" t="s">
        <v>48</v>
      </c>
      <c r="AB51" s="59" t="s">
        <v>48</v>
      </c>
      <c r="AC51" s="59" t="s">
        <v>48</v>
      </c>
    </row>
    <row r="52" spans="1:31" ht="60" hidden="1">
      <c r="A52" s="59" t="s">
        <v>368</v>
      </c>
      <c r="B52" s="59" t="s">
        <v>41</v>
      </c>
      <c r="C52" s="59" t="s">
        <v>371</v>
      </c>
      <c r="D52" s="59">
        <v>35787</v>
      </c>
      <c r="E52" s="59" t="s">
        <v>110</v>
      </c>
      <c r="F52" s="59" t="s">
        <v>374</v>
      </c>
      <c r="G52" s="81">
        <v>678000.26</v>
      </c>
      <c r="H52" s="80">
        <v>0</v>
      </c>
      <c r="I52" s="83">
        <f t="shared" si="7"/>
        <v>-678000.26</v>
      </c>
      <c r="J52" s="59" t="s">
        <v>42</v>
      </c>
      <c r="K52" s="81">
        <v>1028630.23</v>
      </c>
      <c r="L52" s="59" t="s">
        <v>64</v>
      </c>
      <c r="M52" s="59" t="s">
        <v>65</v>
      </c>
      <c r="N52" s="59" t="s">
        <v>59</v>
      </c>
      <c r="O52" s="59" t="s">
        <v>45</v>
      </c>
      <c r="P52" s="59" t="s">
        <v>45</v>
      </c>
      <c r="Q52" s="59" t="s">
        <v>45</v>
      </c>
      <c r="R52" s="59" t="s">
        <v>45</v>
      </c>
      <c r="S52" s="59" t="s">
        <v>45</v>
      </c>
      <c r="T52" s="59" t="s">
        <v>45</v>
      </c>
      <c r="U52" s="59" t="s">
        <v>66</v>
      </c>
      <c r="V52" s="59" t="s">
        <v>67</v>
      </c>
      <c r="W52" s="59" t="s">
        <v>60</v>
      </c>
      <c r="X52" s="59" t="s">
        <v>48</v>
      </c>
      <c r="Y52" s="59" t="s">
        <v>48</v>
      </c>
      <c r="Z52" s="59" t="s">
        <v>48</v>
      </c>
      <c r="AA52" s="59" t="s">
        <v>48</v>
      </c>
      <c r="AB52" s="59" t="s">
        <v>48</v>
      </c>
      <c r="AC52" s="59" t="s">
        <v>48</v>
      </c>
    </row>
    <row r="53" spans="1:31" ht="60" hidden="1">
      <c r="A53" s="59" t="s">
        <v>368</v>
      </c>
      <c r="B53" s="59" t="s">
        <v>41</v>
      </c>
      <c r="C53" s="59" t="s">
        <v>372</v>
      </c>
      <c r="D53" s="59">
        <v>36008</v>
      </c>
      <c r="E53" s="59" t="s">
        <v>78</v>
      </c>
      <c r="F53" s="59" t="s">
        <v>375</v>
      </c>
      <c r="G53" s="81">
        <v>339000.12</v>
      </c>
      <c r="H53" s="80">
        <v>0</v>
      </c>
      <c r="I53" s="83">
        <f t="shared" si="7"/>
        <v>-339000.12</v>
      </c>
      <c r="J53" s="59" t="s">
        <v>42</v>
      </c>
      <c r="K53" s="81">
        <v>689630.11</v>
      </c>
      <c r="L53" s="59" t="s">
        <v>64</v>
      </c>
      <c r="M53" s="59" t="s">
        <v>65</v>
      </c>
      <c r="N53" s="59" t="s">
        <v>59</v>
      </c>
      <c r="O53" s="59" t="s">
        <v>45</v>
      </c>
      <c r="P53" s="59" t="s">
        <v>45</v>
      </c>
      <c r="Q53" s="59" t="s">
        <v>45</v>
      </c>
      <c r="R53" s="59" t="s">
        <v>45</v>
      </c>
      <c r="S53" s="59" t="s">
        <v>45</v>
      </c>
      <c r="T53" s="59" t="s">
        <v>45</v>
      </c>
      <c r="U53" s="59" t="s">
        <v>66</v>
      </c>
      <c r="V53" s="59" t="s">
        <v>67</v>
      </c>
      <c r="W53" s="59" t="s">
        <v>60</v>
      </c>
      <c r="X53" s="59" t="s">
        <v>48</v>
      </c>
      <c r="Y53" s="59" t="s">
        <v>48</v>
      </c>
      <c r="Z53" s="59" t="s">
        <v>48</v>
      </c>
      <c r="AA53" s="59" t="s">
        <v>48</v>
      </c>
      <c r="AB53" s="59" t="s">
        <v>48</v>
      </c>
      <c r="AC53" s="59" t="s">
        <v>48</v>
      </c>
    </row>
    <row r="54" spans="1:31" ht="60" hidden="1">
      <c r="A54" s="59" t="s">
        <v>368</v>
      </c>
      <c r="B54" s="59" t="s">
        <v>41</v>
      </c>
      <c r="C54" s="59" t="s">
        <v>372</v>
      </c>
      <c r="D54" s="59">
        <v>36026</v>
      </c>
      <c r="E54" s="59" t="s">
        <v>298</v>
      </c>
      <c r="F54" s="59" t="s">
        <v>376</v>
      </c>
      <c r="G54" s="80">
        <v>0</v>
      </c>
      <c r="H54" s="81">
        <v>630464.55000000005</v>
      </c>
      <c r="I54" s="83">
        <f t="shared" si="7"/>
        <v>630464.55000000005</v>
      </c>
      <c r="J54" s="59" t="s">
        <v>42</v>
      </c>
      <c r="K54" s="81">
        <v>1320094.6599999999</v>
      </c>
      <c r="L54" s="59" t="s">
        <v>64</v>
      </c>
      <c r="M54" s="59" t="s">
        <v>65</v>
      </c>
      <c r="N54" s="59" t="s">
        <v>59</v>
      </c>
      <c r="O54" s="59" t="s">
        <v>45</v>
      </c>
      <c r="P54" s="59" t="s">
        <v>45</v>
      </c>
      <c r="Q54" s="59" t="s">
        <v>45</v>
      </c>
      <c r="R54" s="59" t="s">
        <v>45</v>
      </c>
      <c r="S54" s="59" t="s">
        <v>45</v>
      </c>
      <c r="T54" s="59" t="s">
        <v>45</v>
      </c>
      <c r="U54" s="59" t="s">
        <v>66</v>
      </c>
      <c r="V54" s="59" t="s">
        <v>67</v>
      </c>
      <c r="W54" s="59" t="s">
        <v>60</v>
      </c>
      <c r="X54" s="59" t="s">
        <v>48</v>
      </c>
      <c r="Y54" s="59" t="s">
        <v>48</v>
      </c>
      <c r="Z54" s="59" t="s">
        <v>48</v>
      </c>
      <c r="AA54" s="59" t="s">
        <v>48</v>
      </c>
      <c r="AB54" s="59" t="s">
        <v>48</v>
      </c>
      <c r="AC54" s="59" t="s">
        <v>48</v>
      </c>
    </row>
    <row r="55" spans="1:31" ht="60" hidden="1">
      <c r="A55" s="59" t="s">
        <v>368</v>
      </c>
      <c r="B55" s="59" t="s">
        <v>41</v>
      </c>
      <c r="C55" s="59" t="s">
        <v>372</v>
      </c>
      <c r="D55" s="59">
        <v>36027</v>
      </c>
      <c r="E55" s="59" t="s">
        <v>182</v>
      </c>
      <c r="F55" s="59" t="s">
        <v>377</v>
      </c>
      <c r="G55" s="80">
        <v>0</v>
      </c>
      <c r="H55" s="81">
        <v>1977801.24</v>
      </c>
      <c r="I55" s="83">
        <f t="shared" si="7"/>
        <v>1977801.24</v>
      </c>
      <c r="J55" s="59" t="s">
        <v>42</v>
      </c>
      <c r="K55" s="42">
        <v>3297895.9</v>
      </c>
      <c r="L55" s="59" t="s">
        <v>64</v>
      </c>
      <c r="M55" s="59" t="s">
        <v>65</v>
      </c>
      <c r="N55" s="59" t="s">
        <v>59</v>
      </c>
      <c r="O55" s="59" t="s">
        <v>45</v>
      </c>
      <c r="P55" s="59" t="s">
        <v>45</v>
      </c>
      <c r="Q55" s="59" t="s">
        <v>45</v>
      </c>
      <c r="R55" s="59" t="s">
        <v>45</v>
      </c>
      <c r="S55" s="59" t="s">
        <v>45</v>
      </c>
      <c r="T55" s="59" t="s">
        <v>45</v>
      </c>
      <c r="U55" s="59" t="s">
        <v>66</v>
      </c>
      <c r="V55" s="59" t="s">
        <v>67</v>
      </c>
      <c r="W55" s="59" t="s">
        <v>60</v>
      </c>
      <c r="X55" s="59" t="s">
        <v>48</v>
      </c>
      <c r="Y55" s="59" t="s">
        <v>48</v>
      </c>
      <c r="Z55" s="59" t="s">
        <v>48</v>
      </c>
      <c r="AA55" s="59" t="s">
        <v>48</v>
      </c>
      <c r="AB55" s="59" t="s">
        <v>48</v>
      </c>
      <c r="AC55" s="59" t="s">
        <v>48</v>
      </c>
    </row>
    <row r="56" spans="1:31" s="102" customFormat="1" ht="60">
      <c r="A56" s="99" t="s">
        <v>368</v>
      </c>
      <c r="B56" s="99" t="s">
        <v>41</v>
      </c>
      <c r="C56" s="99" t="s">
        <v>371</v>
      </c>
      <c r="D56" s="99">
        <v>35725</v>
      </c>
      <c r="E56" s="99" t="s">
        <v>138</v>
      </c>
      <c r="F56" s="99" t="s">
        <v>87</v>
      </c>
      <c r="G56" s="100">
        <v>0</v>
      </c>
      <c r="H56" s="101">
        <v>18333.330000000002</v>
      </c>
      <c r="I56" s="110">
        <f t="shared" si="7"/>
        <v>18333.330000000002</v>
      </c>
      <c r="J56" s="99" t="s">
        <v>42</v>
      </c>
      <c r="K56" s="101">
        <v>256558.79</v>
      </c>
      <c r="L56" s="99" t="s">
        <v>64</v>
      </c>
      <c r="M56" s="99" t="s">
        <v>88</v>
      </c>
      <c r="N56" s="99" t="s">
        <v>59</v>
      </c>
      <c r="O56" s="99" t="s">
        <v>89</v>
      </c>
      <c r="P56" s="99" t="s">
        <v>45</v>
      </c>
      <c r="Q56" s="99" t="s">
        <v>45</v>
      </c>
      <c r="R56" s="99" t="s">
        <v>45</v>
      </c>
      <c r="S56" s="99" t="s">
        <v>45</v>
      </c>
      <c r="T56" s="99" t="s">
        <v>45</v>
      </c>
      <c r="U56" s="99" t="s">
        <v>66</v>
      </c>
      <c r="V56" s="99" t="s">
        <v>90</v>
      </c>
      <c r="W56" s="99" t="s">
        <v>60</v>
      </c>
      <c r="X56" s="99" t="s">
        <v>91</v>
      </c>
      <c r="Y56" s="99" t="s">
        <v>48</v>
      </c>
      <c r="Z56" s="99" t="s">
        <v>48</v>
      </c>
      <c r="AA56" s="99" t="s">
        <v>48</v>
      </c>
      <c r="AB56" s="99" t="s">
        <v>48</v>
      </c>
      <c r="AC56" s="99" t="s">
        <v>48</v>
      </c>
    </row>
    <row r="57" spans="1:31" ht="60" hidden="1">
      <c r="A57" s="59" t="s">
        <v>368</v>
      </c>
      <c r="B57" s="59" t="s">
        <v>41</v>
      </c>
      <c r="C57" s="59" t="s">
        <v>369</v>
      </c>
      <c r="D57" s="59">
        <v>33194</v>
      </c>
      <c r="E57" s="59" t="s">
        <v>121</v>
      </c>
      <c r="F57" s="59" t="s">
        <v>384</v>
      </c>
      <c r="G57" s="81">
        <v>41119</v>
      </c>
      <c r="H57" s="80">
        <v>0</v>
      </c>
      <c r="I57" s="83">
        <f t="shared" si="7"/>
        <v>-41119</v>
      </c>
      <c r="J57" s="59" t="s">
        <v>42</v>
      </c>
      <c r="K57" s="81">
        <v>15318.99</v>
      </c>
      <c r="L57" s="59" t="s">
        <v>64</v>
      </c>
      <c r="M57" s="59" t="s">
        <v>300</v>
      </c>
      <c r="N57" s="59" t="s">
        <v>59</v>
      </c>
      <c r="O57" s="59" t="s">
        <v>45</v>
      </c>
      <c r="P57" s="59" t="s">
        <v>45</v>
      </c>
      <c r="Q57" s="59" t="s">
        <v>45</v>
      </c>
      <c r="R57" s="59" t="s">
        <v>45</v>
      </c>
      <c r="S57" s="59" t="s">
        <v>45</v>
      </c>
      <c r="T57" s="59" t="s">
        <v>45</v>
      </c>
      <c r="U57" s="59" t="s">
        <v>66</v>
      </c>
      <c r="V57" s="59" t="s">
        <v>301</v>
      </c>
      <c r="W57" s="59" t="s">
        <v>60</v>
      </c>
      <c r="X57" s="59" t="s">
        <v>48</v>
      </c>
      <c r="Y57" s="59" t="s">
        <v>48</v>
      </c>
      <c r="Z57" s="59" t="s">
        <v>48</v>
      </c>
      <c r="AA57" s="59" t="s">
        <v>48</v>
      </c>
      <c r="AB57" s="59" t="s">
        <v>48</v>
      </c>
      <c r="AC57" s="59" t="s">
        <v>48</v>
      </c>
    </row>
    <row r="58" spans="1:31" ht="60" hidden="1">
      <c r="A58" s="33" t="s">
        <v>386</v>
      </c>
      <c r="B58" s="33" t="s">
        <v>41</v>
      </c>
      <c r="C58" s="33" t="s">
        <v>392</v>
      </c>
      <c r="D58" s="33">
        <v>40337</v>
      </c>
      <c r="E58" s="33" t="s">
        <v>110</v>
      </c>
      <c r="F58" s="33" t="s">
        <v>393</v>
      </c>
      <c r="G58" s="34">
        <v>265081.73</v>
      </c>
      <c r="H58" s="35">
        <v>0</v>
      </c>
      <c r="I58" s="33" t="s">
        <v>42</v>
      </c>
      <c r="J58" s="34">
        <v>3032814.17</v>
      </c>
      <c r="K58" s="33" t="s">
        <v>64</v>
      </c>
      <c r="L58" s="33" t="s">
        <v>65</v>
      </c>
      <c r="M58" s="33" t="s">
        <v>59</v>
      </c>
      <c r="N58" s="33" t="s">
        <v>45</v>
      </c>
      <c r="O58" s="33" t="s">
        <v>45</v>
      </c>
      <c r="P58" s="33" t="s">
        <v>45</v>
      </c>
      <c r="Q58" s="33" t="s">
        <v>45</v>
      </c>
      <c r="R58" s="33" t="s">
        <v>45</v>
      </c>
      <c r="S58" s="33" t="s">
        <v>45</v>
      </c>
      <c r="T58" s="33" t="s">
        <v>66</v>
      </c>
      <c r="U58" s="33" t="s">
        <v>67</v>
      </c>
      <c r="V58" s="33" t="s">
        <v>60</v>
      </c>
      <c r="W58" s="33" t="s">
        <v>48</v>
      </c>
      <c r="X58" s="33" t="s">
        <v>48</v>
      </c>
      <c r="Y58" s="33" t="s">
        <v>48</v>
      </c>
      <c r="Z58" s="33" t="s">
        <v>48</v>
      </c>
      <c r="AA58" s="33" t="s">
        <v>48</v>
      </c>
      <c r="AB58" s="33" t="s">
        <v>48</v>
      </c>
      <c r="AC58" s="33" t="s">
        <v>123</v>
      </c>
      <c r="AD58" s="33" t="s">
        <v>123</v>
      </c>
    </row>
    <row r="59" spans="1:31" ht="60" hidden="1">
      <c r="A59" s="33" t="s">
        <v>386</v>
      </c>
      <c r="B59" s="33" t="s">
        <v>41</v>
      </c>
      <c r="C59" s="33" t="s">
        <v>392</v>
      </c>
      <c r="D59" s="33">
        <v>40366</v>
      </c>
      <c r="E59" s="33" t="s">
        <v>298</v>
      </c>
      <c r="F59" s="33" t="s">
        <v>394</v>
      </c>
      <c r="G59" s="35">
        <v>0</v>
      </c>
      <c r="H59" s="34">
        <v>2315394.92</v>
      </c>
      <c r="I59" s="33" t="s">
        <v>42</v>
      </c>
      <c r="J59" s="92">
        <v>5348209.09</v>
      </c>
      <c r="K59" s="33" t="s">
        <v>64</v>
      </c>
      <c r="L59" s="33" t="s">
        <v>65</v>
      </c>
      <c r="M59" s="33" t="s">
        <v>59</v>
      </c>
      <c r="N59" s="33" t="s">
        <v>45</v>
      </c>
      <c r="O59" s="33" t="s">
        <v>45</v>
      </c>
      <c r="P59" s="33" t="s">
        <v>45</v>
      </c>
      <c r="Q59" s="33" t="s">
        <v>45</v>
      </c>
      <c r="R59" s="33" t="s">
        <v>45</v>
      </c>
      <c r="S59" s="33" t="s">
        <v>45</v>
      </c>
      <c r="T59" s="33" t="s">
        <v>66</v>
      </c>
      <c r="U59" s="33" t="s">
        <v>67</v>
      </c>
      <c r="V59" s="33" t="s">
        <v>60</v>
      </c>
      <c r="W59" s="33" t="s">
        <v>48</v>
      </c>
      <c r="X59" s="33" t="s">
        <v>48</v>
      </c>
      <c r="Y59" s="33" t="s">
        <v>48</v>
      </c>
      <c r="Z59" s="33" t="s">
        <v>48</v>
      </c>
      <c r="AA59" s="33" t="s">
        <v>48</v>
      </c>
      <c r="AB59" s="33" t="s">
        <v>48</v>
      </c>
      <c r="AC59" s="33" t="s">
        <v>123</v>
      </c>
      <c r="AD59" s="33" t="s">
        <v>123</v>
      </c>
    </row>
    <row r="60" spans="1:31" ht="60" hidden="1">
      <c r="A60" s="33" t="s">
        <v>386</v>
      </c>
      <c r="B60" s="33" t="s">
        <v>41</v>
      </c>
      <c r="C60" s="33" t="s">
        <v>397</v>
      </c>
      <c r="D60" s="33">
        <v>36765</v>
      </c>
      <c r="E60" s="33" t="s">
        <v>353</v>
      </c>
      <c r="F60" s="33" t="s">
        <v>87</v>
      </c>
      <c r="G60" s="35">
        <v>0</v>
      </c>
      <c r="H60" s="92">
        <v>18333.330000000002</v>
      </c>
      <c r="I60" s="33" t="s">
        <v>42</v>
      </c>
      <c r="J60" s="34">
        <v>274892.12</v>
      </c>
      <c r="K60" s="33" t="s">
        <v>64</v>
      </c>
      <c r="L60" s="33" t="s">
        <v>88</v>
      </c>
      <c r="M60" s="33" t="s">
        <v>59</v>
      </c>
      <c r="N60" s="33" t="s">
        <v>89</v>
      </c>
      <c r="O60" s="33" t="s">
        <v>45</v>
      </c>
      <c r="P60" s="33" t="s">
        <v>45</v>
      </c>
      <c r="Q60" s="33" t="s">
        <v>45</v>
      </c>
      <c r="R60" s="33" t="s">
        <v>45</v>
      </c>
      <c r="S60" s="33" t="s">
        <v>45</v>
      </c>
      <c r="T60" s="33" t="s">
        <v>66</v>
      </c>
      <c r="U60" s="33" t="s">
        <v>90</v>
      </c>
      <c r="V60" s="33" t="s">
        <v>60</v>
      </c>
      <c r="W60" s="33" t="s">
        <v>91</v>
      </c>
      <c r="X60" s="33" t="s">
        <v>48</v>
      </c>
      <c r="Y60" s="33" t="s">
        <v>48</v>
      </c>
      <c r="Z60" s="33" t="s">
        <v>48</v>
      </c>
      <c r="AA60" s="33" t="s">
        <v>48</v>
      </c>
      <c r="AB60" s="33" t="s">
        <v>48</v>
      </c>
      <c r="AC60" s="33" t="s">
        <v>123</v>
      </c>
      <c r="AD60" s="33" t="s">
        <v>123</v>
      </c>
    </row>
    <row r="61" spans="1:31" ht="60" hidden="1">
      <c r="A61" s="33" t="s">
        <v>386</v>
      </c>
      <c r="B61" s="33" t="s">
        <v>41</v>
      </c>
      <c r="C61" s="33" t="s">
        <v>387</v>
      </c>
      <c r="D61" s="33">
        <v>37268</v>
      </c>
      <c r="E61" s="33" t="s">
        <v>121</v>
      </c>
      <c r="F61" s="33" t="s">
        <v>413</v>
      </c>
      <c r="G61" s="34">
        <v>33590.879999999997</v>
      </c>
      <c r="H61" s="35">
        <v>0</v>
      </c>
      <c r="I61" s="33" t="s">
        <v>42</v>
      </c>
      <c r="J61" s="92">
        <v>241301.24</v>
      </c>
      <c r="K61" s="33" t="s">
        <v>64</v>
      </c>
      <c r="L61" s="33" t="s">
        <v>88</v>
      </c>
      <c r="M61" s="33" t="s">
        <v>59</v>
      </c>
      <c r="N61" s="33" t="s">
        <v>89</v>
      </c>
      <c r="O61" s="33" t="s">
        <v>45</v>
      </c>
      <c r="P61" s="33" t="s">
        <v>45</v>
      </c>
      <c r="Q61" s="33" t="s">
        <v>45</v>
      </c>
      <c r="R61" s="33" t="s">
        <v>45</v>
      </c>
      <c r="S61" s="33" t="s">
        <v>45</v>
      </c>
      <c r="T61" s="33" t="s">
        <v>66</v>
      </c>
      <c r="U61" s="33" t="s">
        <v>90</v>
      </c>
      <c r="V61" s="33" t="s">
        <v>60</v>
      </c>
      <c r="W61" s="33" t="s">
        <v>91</v>
      </c>
      <c r="X61" s="33" t="s">
        <v>48</v>
      </c>
      <c r="Y61" s="33" t="s">
        <v>48</v>
      </c>
      <c r="Z61" s="33" t="s">
        <v>48</v>
      </c>
      <c r="AA61" s="33" t="s">
        <v>48</v>
      </c>
      <c r="AB61" s="33" t="s">
        <v>48</v>
      </c>
      <c r="AC61" s="33" t="s">
        <v>123</v>
      </c>
      <c r="AD61" s="33" t="s">
        <v>123</v>
      </c>
    </row>
    <row r="62" spans="1:31" ht="60" hidden="1">
      <c r="A62" s="33" t="s">
        <v>386</v>
      </c>
      <c r="B62" s="33" t="s">
        <v>41</v>
      </c>
      <c r="C62" s="33" t="s">
        <v>392</v>
      </c>
      <c r="D62" s="33">
        <v>40339</v>
      </c>
      <c r="E62" s="33" t="s">
        <v>78</v>
      </c>
      <c r="F62" s="33" t="s">
        <v>414</v>
      </c>
      <c r="G62" s="34">
        <v>63242.92</v>
      </c>
      <c r="H62" s="35">
        <v>0</v>
      </c>
      <c r="I62" s="33" t="s">
        <v>51</v>
      </c>
      <c r="J62" s="35">
        <v>0</v>
      </c>
      <c r="K62" s="33" t="s">
        <v>64</v>
      </c>
      <c r="L62" s="33" t="s">
        <v>415</v>
      </c>
      <c r="M62" s="33" t="s">
        <v>59</v>
      </c>
      <c r="N62" s="33" t="s">
        <v>45</v>
      </c>
      <c r="O62" s="33" t="s">
        <v>45</v>
      </c>
      <c r="P62" s="33" t="s">
        <v>45</v>
      </c>
      <c r="Q62" s="33" t="s">
        <v>45</v>
      </c>
      <c r="R62" s="33" t="s">
        <v>45</v>
      </c>
      <c r="S62" s="33" t="s">
        <v>45</v>
      </c>
      <c r="T62" s="33" t="s">
        <v>66</v>
      </c>
      <c r="U62" s="33" t="s">
        <v>416</v>
      </c>
      <c r="V62" s="33" t="s">
        <v>60</v>
      </c>
      <c r="W62" s="33" t="s">
        <v>48</v>
      </c>
      <c r="X62" s="33" t="s">
        <v>48</v>
      </c>
      <c r="Y62" s="33" t="s">
        <v>48</v>
      </c>
      <c r="Z62" s="33" t="s">
        <v>48</v>
      </c>
      <c r="AA62" s="33" t="s">
        <v>48</v>
      </c>
      <c r="AB62" s="33" t="s">
        <v>48</v>
      </c>
      <c r="AC62" s="33" t="s">
        <v>123</v>
      </c>
      <c r="AD62" s="33" t="s">
        <v>123</v>
      </c>
    </row>
    <row r="63" spans="1:31" ht="60" hidden="1">
      <c r="A63" s="33" t="s">
        <v>424</v>
      </c>
      <c r="B63" s="33" t="s">
        <v>41</v>
      </c>
      <c r="C63" s="33" t="s">
        <v>430</v>
      </c>
      <c r="D63" s="33">
        <v>2983</v>
      </c>
      <c r="E63" s="33" t="s">
        <v>110</v>
      </c>
      <c r="F63" s="33" t="s">
        <v>431</v>
      </c>
      <c r="G63" s="35">
        <v>0</v>
      </c>
      <c r="H63" s="34">
        <v>2092330.92</v>
      </c>
      <c r="I63" s="33" t="s">
        <v>42</v>
      </c>
      <c r="J63" s="34">
        <v>7440540.0099999998</v>
      </c>
      <c r="K63" s="33" t="s">
        <v>64</v>
      </c>
      <c r="L63" s="33" t="s">
        <v>65</v>
      </c>
      <c r="M63" s="33" t="s">
        <v>59</v>
      </c>
      <c r="N63" s="33" t="s">
        <v>45</v>
      </c>
      <c r="O63" s="33" t="s">
        <v>45</v>
      </c>
      <c r="P63" s="33" t="s">
        <v>45</v>
      </c>
      <c r="Q63" s="33" t="s">
        <v>45</v>
      </c>
      <c r="R63" s="33" t="s">
        <v>45</v>
      </c>
      <c r="S63" s="33" t="s">
        <v>45</v>
      </c>
      <c r="T63" s="33" t="s">
        <v>66</v>
      </c>
      <c r="U63" s="33" t="s">
        <v>67</v>
      </c>
      <c r="V63" s="33" t="s">
        <v>60</v>
      </c>
      <c r="W63" s="33" t="s">
        <v>48</v>
      </c>
      <c r="X63" s="33" t="s">
        <v>48</v>
      </c>
      <c r="Y63" s="33" t="s">
        <v>48</v>
      </c>
      <c r="Z63" s="33" t="s">
        <v>48</v>
      </c>
      <c r="AA63" s="33" t="s">
        <v>48</v>
      </c>
      <c r="AB63" s="33" t="s">
        <v>48</v>
      </c>
    </row>
    <row r="64" spans="1:31" ht="60" hidden="1">
      <c r="A64" s="33" t="s">
        <v>424</v>
      </c>
      <c r="B64" s="33" t="s">
        <v>41</v>
      </c>
      <c r="C64" s="33" t="s">
        <v>432</v>
      </c>
      <c r="D64" s="33">
        <v>1576</v>
      </c>
      <c r="E64" s="33" t="s">
        <v>84</v>
      </c>
      <c r="F64" s="33" t="s">
        <v>87</v>
      </c>
      <c r="G64" s="35">
        <v>0</v>
      </c>
      <c r="H64" s="34">
        <v>16666.669999999998</v>
      </c>
      <c r="I64" s="33" t="s">
        <v>42</v>
      </c>
      <c r="J64" s="34">
        <v>257967.91</v>
      </c>
      <c r="K64" s="33" t="s">
        <v>64</v>
      </c>
      <c r="L64" s="33" t="s">
        <v>88</v>
      </c>
      <c r="M64" s="33" t="s">
        <v>59</v>
      </c>
      <c r="N64" s="33" t="s">
        <v>89</v>
      </c>
      <c r="O64" s="33" t="s">
        <v>45</v>
      </c>
      <c r="P64" s="33" t="s">
        <v>45</v>
      </c>
      <c r="Q64" s="33" t="s">
        <v>45</v>
      </c>
      <c r="R64" s="33" t="s">
        <v>45</v>
      </c>
      <c r="S64" s="33" t="s">
        <v>45</v>
      </c>
      <c r="T64" s="33" t="s">
        <v>66</v>
      </c>
      <c r="U64" s="33" t="s">
        <v>90</v>
      </c>
      <c r="V64" s="33" t="s">
        <v>60</v>
      </c>
      <c r="W64" s="33" t="s">
        <v>91</v>
      </c>
      <c r="X64" s="33" t="s">
        <v>48</v>
      </c>
      <c r="Y64" s="33" t="s">
        <v>48</v>
      </c>
      <c r="Z64" s="33" t="s">
        <v>48</v>
      </c>
      <c r="AA64" s="33" t="s">
        <v>48</v>
      </c>
      <c r="AB64" s="33" t="s">
        <v>48</v>
      </c>
    </row>
    <row r="65" spans="1:31" s="82" customFormat="1" ht="60" hidden="1">
      <c r="A65" s="59" t="s">
        <v>449</v>
      </c>
      <c r="B65" s="59" t="s">
        <v>41</v>
      </c>
      <c r="C65" s="59" t="s">
        <v>456</v>
      </c>
      <c r="D65" s="59">
        <v>6436</v>
      </c>
      <c r="E65" s="59" t="s">
        <v>182</v>
      </c>
      <c r="F65" s="59" t="s">
        <v>458</v>
      </c>
      <c r="G65" s="80">
        <v>0</v>
      </c>
      <c r="H65" s="81">
        <v>16379.61</v>
      </c>
      <c r="I65" s="59" t="s">
        <v>42</v>
      </c>
      <c r="J65" s="81">
        <v>7456919.6200000001</v>
      </c>
      <c r="K65" s="59" t="s">
        <v>64</v>
      </c>
      <c r="L65" s="59" t="s">
        <v>65</v>
      </c>
      <c r="M65" s="59" t="s">
        <v>59</v>
      </c>
      <c r="N65" s="59" t="s">
        <v>45</v>
      </c>
      <c r="O65" s="59" t="s">
        <v>45</v>
      </c>
      <c r="P65" s="59" t="s">
        <v>45</v>
      </c>
      <c r="Q65" s="59" t="s">
        <v>45</v>
      </c>
      <c r="R65" s="59" t="s">
        <v>45</v>
      </c>
      <c r="S65" s="59" t="s">
        <v>45</v>
      </c>
      <c r="T65" s="59" t="s">
        <v>66</v>
      </c>
      <c r="U65" s="59" t="s">
        <v>67</v>
      </c>
      <c r="V65" s="59" t="s">
        <v>60</v>
      </c>
      <c r="W65" s="59" t="s">
        <v>48</v>
      </c>
      <c r="X65" s="59" t="s">
        <v>48</v>
      </c>
      <c r="Y65" s="59" t="s">
        <v>48</v>
      </c>
      <c r="Z65" s="59" t="s">
        <v>48</v>
      </c>
      <c r="AA65" s="59" t="s">
        <v>48</v>
      </c>
      <c r="AB65" s="59" t="s">
        <v>48</v>
      </c>
      <c r="AC65" s="59" t="s">
        <v>123</v>
      </c>
      <c r="AD65" s="59" t="s">
        <v>123</v>
      </c>
    </row>
    <row r="66" spans="1:31" ht="60" hidden="1">
      <c r="A66" s="33" t="s">
        <v>449</v>
      </c>
      <c r="B66" s="33" t="s">
        <v>41</v>
      </c>
      <c r="C66" s="33" t="s">
        <v>456</v>
      </c>
      <c r="D66" s="33">
        <v>6453</v>
      </c>
      <c r="E66" s="33" t="s">
        <v>130</v>
      </c>
      <c r="F66" s="33" t="s">
        <v>459</v>
      </c>
      <c r="G66" s="35">
        <v>0</v>
      </c>
      <c r="H66" s="34">
        <v>2115427.25</v>
      </c>
      <c r="I66" s="33" t="s">
        <v>42</v>
      </c>
      <c r="J66" s="34">
        <v>9572346.8699999992</v>
      </c>
      <c r="K66" s="33" t="s">
        <v>64</v>
      </c>
      <c r="L66" s="33" t="s">
        <v>65</v>
      </c>
      <c r="M66" s="33" t="s">
        <v>59</v>
      </c>
      <c r="N66" s="33" t="s">
        <v>45</v>
      </c>
      <c r="O66" s="33" t="s">
        <v>45</v>
      </c>
      <c r="P66" s="33" t="s">
        <v>45</v>
      </c>
      <c r="Q66" s="33" t="s">
        <v>45</v>
      </c>
      <c r="R66" s="33" t="s">
        <v>45</v>
      </c>
      <c r="S66" s="33" t="s">
        <v>45</v>
      </c>
      <c r="T66" s="33" t="s">
        <v>66</v>
      </c>
      <c r="U66" s="33" t="s">
        <v>67</v>
      </c>
      <c r="V66" s="33" t="s">
        <v>60</v>
      </c>
      <c r="W66" s="33" t="s">
        <v>48</v>
      </c>
      <c r="X66" s="33" t="s">
        <v>48</v>
      </c>
      <c r="Y66" s="33" t="s">
        <v>48</v>
      </c>
      <c r="Z66" s="33" t="s">
        <v>48</v>
      </c>
      <c r="AA66" s="33" t="s">
        <v>48</v>
      </c>
      <c r="AB66" s="33" t="s">
        <v>48</v>
      </c>
      <c r="AC66" s="33" t="s">
        <v>123</v>
      </c>
      <c r="AD66" s="33" t="s">
        <v>123</v>
      </c>
    </row>
    <row r="67" spans="1:31" s="102" customFormat="1" ht="60" hidden="1">
      <c r="A67" s="99" t="s">
        <v>449</v>
      </c>
      <c r="B67" s="99" t="s">
        <v>41</v>
      </c>
      <c r="C67" s="99" t="s">
        <v>454</v>
      </c>
      <c r="D67" s="99">
        <v>6092</v>
      </c>
      <c r="E67" s="99" t="s">
        <v>71</v>
      </c>
      <c r="F67" s="99" t="s">
        <v>472</v>
      </c>
      <c r="G67" s="101">
        <v>72127</v>
      </c>
      <c r="H67" s="100">
        <v>0</v>
      </c>
      <c r="I67" s="99" t="s">
        <v>42</v>
      </c>
      <c r="J67" s="101">
        <v>185840.91</v>
      </c>
      <c r="K67" s="99" t="s">
        <v>64</v>
      </c>
      <c r="L67" s="99" t="s">
        <v>88</v>
      </c>
      <c r="M67" s="99" t="s">
        <v>59</v>
      </c>
      <c r="N67" s="99" t="s">
        <v>89</v>
      </c>
      <c r="O67" s="99" t="s">
        <v>45</v>
      </c>
      <c r="P67" s="99" t="s">
        <v>45</v>
      </c>
      <c r="Q67" s="99" t="s">
        <v>45</v>
      </c>
      <c r="R67" s="99" t="s">
        <v>45</v>
      </c>
      <c r="S67" s="99" t="s">
        <v>45</v>
      </c>
      <c r="T67" s="99" t="s">
        <v>66</v>
      </c>
      <c r="U67" s="99" t="s">
        <v>90</v>
      </c>
      <c r="V67" s="99" t="s">
        <v>60</v>
      </c>
      <c r="W67" s="99" t="s">
        <v>91</v>
      </c>
      <c r="X67" s="99" t="s">
        <v>48</v>
      </c>
      <c r="Y67" s="99" t="s">
        <v>48</v>
      </c>
      <c r="Z67" s="99" t="s">
        <v>48</v>
      </c>
      <c r="AA67" s="99" t="s">
        <v>48</v>
      </c>
      <c r="AB67" s="99" t="s">
        <v>48</v>
      </c>
      <c r="AC67" s="99" t="s">
        <v>123</v>
      </c>
      <c r="AD67" s="99" t="s">
        <v>123</v>
      </c>
    </row>
    <row r="68" spans="1:31" s="102" customFormat="1" ht="60" hidden="1">
      <c r="A68" s="99" t="s">
        <v>449</v>
      </c>
      <c r="B68" s="99" t="s">
        <v>41</v>
      </c>
      <c r="C68" s="99" t="s">
        <v>454</v>
      </c>
      <c r="D68" s="99">
        <v>6100</v>
      </c>
      <c r="E68" s="99" t="s">
        <v>110</v>
      </c>
      <c r="F68" s="99" t="s">
        <v>87</v>
      </c>
      <c r="G68" s="100">
        <v>0</v>
      </c>
      <c r="H68" s="101">
        <v>16666.669999999998</v>
      </c>
      <c r="I68" s="99" t="s">
        <v>42</v>
      </c>
      <c r="J68" s="101">
        <v>202507.58</v>
      </c>
      <c r="K68" s="99" t="s">
        <v>64</v>
      </c>
      <c r="L68" s="99" t="s">
        <v>88</v>
      </c>
      <c r="M68" s="99" t="s">
        <v>59</v>
      </c>
      <c r="N68" s="99" t="s">
        <v>89</v>
      </c>
      <c r="O68" s="99" t="s">
        <v>45</v>
      </c>
      <c r="P68" s="99" t="s">
        <v>45</v>
      </c>
      <c r="Q68" s="99" t="s">
        <v>45</v>
      </c>
      <c r="R68" s="99" t="s">
        <v>45</v>
      </c>
      <c r="S68" s="99" t="s">
        <v>45</v>
      </c>
      <c r="T68" s="99" t="s">
        <v>66</v>
      </c>
      <c r="U68" s="99" t="s">
        <v>90</v>
      </c>
      <c r="V68" s="99" t="s">
        <v>60</v>
      </c>
      <c r="W68" s="99" t="s">
        <v>91</v>
      </c>
      <c r="X68" s="99" t="s">
        <v>48</v>
      </c>
      <c r="Y68" s="99" t="s">
        <v>48</v>
      </c>
      <c r="Z68" s="99" t="s">
        <v>48</v>
      </c>
      <c r="AA68" s="99" t="s">
        <v>48</v>
      </c>
      <c r="AB68" s="99" t="s">
        <v>48</v>
      </c>
      <c r="AC68" s="99" t="s">
        <v>123</v>
      </c>
      <c r="AD68" s="99" t="s">
        <v>123</v>
      </c>
    </row>
    <row r="69" spans="1:31" s="102" customFormat="1"/>
    <row r="70" spans="1:31" s="102" customFormat="1" ht="60">
      <c r="A70" s="102" t="s">
        <v>522</v>
      </c>
      <c r="B70" s="99" t="s">
        <v>41</v>
      </c>
      <c r="C70" s="99" t="s">
        <v>525</v>
      </c>
      <c r="D70" s="99">
        <v>12915</v>
      </c>
      <c r="E70" s="99" t="s">
        <v>121</v>
      </c>
      <c r="F70" s="99" t="s">
        <v>526</v>
      </c>
      <c r="G70" s="101">
        <v>6342311.4500000002</v>
      </c>
      <c r="H70" s="100">
        <v>0</v>
      </c>
      <c r="I70" s="99" t="s">
        <v>42</v>
      </c>
      <c r="J70" s="101">
        <v>7318310.0499999998</v>
      </c>
      <c r="K70" s="99" t="s">
        <v>64</v>
      </c>
      <c r="L70" s="99" t="s">
        <v>65</v>
      </c>
      <c r="M70" s="99" t="s">
        <v>59</v>
      </c>
      <c r="N70" s="99" t="s">
        <v>45</v>
      </c>
      <c r="O70" s="99" t="s">
        <v>45</v>
      </c>
      <c r="P70" s="99" t="s">
        <v>45</v>
      </c>
      <c r="Q70" s="99" t="s">
        <v>45</v>
      </c>
      <c r="R70" s="99" t="s">
        <v>45</v>
      </c>
      <c r="S70" s="99" t="s">
        <v>45</v>
      </c>
      <c r="T70" s="99" t="s">
        <v>66</v>
      </c>
      <c r="U70" s="99" t="s">
        <v>67</v>
      </c>
      <c r="V70" s="99" t="s">
        <v>60</v>
      </c>
      <c r="W70" s="99" t="s">
        <v>48</v>
      </c>
      <c r="X70" s="99" t="s">
        <v>48</v>
      </c>
      <c r="Y70" s="99" t="s">
        <v>48</v>
      </c>
      <c r="Z70" s="99" t="s">
        <v>48</v>
      </c>
      <c r="AA70" s="99" t="s">
        <v>48</v>
      </c>
      <c r="AB70" s="99" t="s">
        <v>48</v>
      </c>
      <c r="AC70" s="99" t="s">
        <v>123</v>
      </c>
      <c r="AD70" s="99" t="s">
        <v>123</v>
      </c>
    </row>
    <row r="71" spans="1:31" s="102" customFormat="1" ht="60">
      <c r="A71" s="102" t="s">
        <v>522</v>
      </c>
      <c r="B71" s="99" t="s">
        <v>41</v>
      </c>
      <c r="C71" s="99" t="s">
        <v>525</v>
      </c>
      <c r="D71" s="99">
        <v>12915</v>
      </c>
      <c r="E71" s="99" t="s">
        <v>121</v>
      </c>
      <c r="F71" s="99" t="s">
        <v>527</v>
      </c>
      <c r="G71" s="101">
        <v>5838025.25</v>
      </c>
      <c r="H71" s="100">
        <v>0</v>
      </c>
      <c r="I71" s="99" t="s">
        <v>42</v>
      </c>
      <c r="J71" s="101">
        <v>1480284.8</v>
      </c>
      <c r="K71" s="99" t="s">
        <v>64</v>
      </c>
      <c r="L71" s="99" t="s">
        <v>65</v>
      </c>
      <c r="M71" s="99" t="s">
        <v>59</v>
      </c>
      <c r="N71" s="99" t="s">
        <v>45</v>
      </c>
      <c r="O71" s="99" t="s">
        <v>45</v>
      </c>
      <c r="P71" s="99" t="s">
        <v>45</v>
      </c>
      <c r="Q71" s="99" t="s">
        <v>45</v>
      </c>
      <c r="R71" s="99" t="s">
        <v>45</v>
      </c>
      <c r="S71" s="99" t="s">
        <v>45</v>
      </c>
      <c r="T71" s="99" t="s">
        <v>66</v>
      </c>
      <c r="U71" s="99" t="s">
        <v>67</v>
      </c>
      <c r="V71" s="99" t="s">
        <v>60</v>
      </c>
      <c r="W71" s="99" t="s">
        <v>48</v>
      </c>
      <c r="X71" s="99" t="s">
        <v>48</v>
      </c>
      <c r="Y71" s="99" t="s">
        <v>48</v>
      </c>
      <c r="Z71" s="99" t="s">
        <v>48</v>
      </c>
      <c r="AA71" s="99" t="s">
        <v>48</v>
      </c>
      <c r="AB71" s="99" t="s">
        <v>48</v>
      </c>
      <c r="AC71" s="99" t="s">
        <v>123</v>
      </c>
      <c r="AD71" s="99" t="s">
        <v>123</v>
      </c>
    </row>
    <row r="72" spans="1:31" s="102" customFormat="1" ht="60">
      <c r="A72" s="102" t="s">
        <v>522</v>
      </c>
      <c r="B72" s="99" t="s">
        <v>41</v>
      </c>
      <c r="C72" s="99" t="s">
        <v>523</v>
      </c>
      <c r="D72" s="99">
        <v>14617</v>
      </c>
      <c r="E72" s="99" t="s">
        <v>110</v>
      </c>
      <c r="F72" s="99" t="s">
        <v>503</v>
      </c>
      <c r="G72" s="101">
        <v>2120706.5299999998</v>
      </c>
      <c r="H72" s="100">
        <v>0</v>
      </c>
      <c r="I72" s="99" t="s">
        <v>51</v>
      </c>
      <c r="J72" s="101">
        <v>640421.73</v>
      </c>
      <c r="K72" s="99" t="s">
        <v>64</v>
      </c>
      <c r="L72" s="99" t="s">
        <v>65</v>
      </c>
      <c r="M72" s="99" t="s">
        <v>59</v>
      </c>
      <c r="N72" s="99" t="s">
        <v>45</v>
      </c>
      <c r="O72" s="99" t="s">
        <v>45</v>
      </c>
      <c r="P72" s="99" t="s">
        <v>45</v>
      </c>
      <c r="Q72" s="99" t="s">
        <v>45</v>
      </c>
      <c r="R72" s="99" t="s">
        <v>45</v>
      </c>
      <c r="S72" s="99" t="s">
        <v>45</v>
      </c>
      <c r="T72" s="99" t="s">
        <v>66</v>
      </c>
      <c r="U72" s="99" t="s">
        <v>67</v>
      </c>
      <c r="V72" s="99" t="s">
        <v>60</v>
      </c>
      <c r="W72" s="99" t="s">
        <v>48</v>
      </c>
      <c r="X72" s="99" t="s">
        <v>48</v>
      </c>
      <c r="Y72" s="99" t="s">
        <v>48</v>
      </c>
      <c r="Z72" s="99" t="s">
        <v>48</v>
      </c>
      <c r="AA72" s="99" t="s">
        <v>48</v>
      </c>
      <c r="AB72" s="99" t="s">
        <v>48</v>
      </c>
      <c r="AC72" s="99" t="s">
        <v>123</v>
      </c>
      <c r="AD72" s="99" t="s">
        <v>123</v>
      </c>
    </row>
    <row r="73" spans="1:31" s="102" customFormat="1" ht="60">
      <c r="A73" s="102" t="s">
        <v>522</v>
      </c>
      <c r="B73" s="99" t="s">
        <v>41</v>
      </c>
      <c r="C73" s="99" t="s">
        <v>523</v>
      </c>
      <c r="D73" s="99">
        <v>14617</v>
      </c>
      <c r="E73" s="99" t="s">
        <v>110</v>
      </c>
      <c r="F73" s="99" t="s">
        <v>502</v>
      </c>
      <c r="G73" s="101">
        <v>2205421.16</v>
      </c>
      <c r="H73" s="100">
        <v>0</v>
      </c>
      <c r="I73" s="99" t="s">
        <v>51</v>
      </c>
      <c r="J73" s="101">
        <v>2845842.89</v>
      </c>
      <c r="K73" s="99" t="s">
        <v>64</v>
      </c>
      <c r="L73" s="99" t="s">
        <v>65</v>
      </c>
      <c r="M73" s="99" t="s">
        <v>59</v>
      </c>
      <c r="N73" s="99" t="s">
        <v>45</v>
      </c>
      <c r="O73" s="99" t="s">
        <v>45</v>
      </c>
      <c r="P73" s="99" t="s">
        <v>45</v>
      </c>
      <c r="Q73" s="99" t="s">
        <v>45</v>
      </c>
      <c r="R73" s="99" t="s">
        <v>45</v>
      </c>
      <c r="S73" s="99" t="s">
        <v>45</v>
      </c>
      <c r="T73" s="99" t="s">
        <v>66</v>
      </c>
      <c r="U73" s="99" t="s">
        <v>67</v>
      </c>
      <c r="V73" s="99" t="s">
        <v>60</v>
      </c>
      <c r="W73" s="99" t="s">
        <v>48</v>
      </c>
      <c r="X73" s="99" t="s">
        <v>48</v>
      </c>
      <c r="Y73" s="99" t="s">
        <v>48</v>
      </c>
      <c r="Z73" s="99" t="s">
        <v>48</v>
      </c>
      <c r="AA73" s="99" t="s">
        <v>48</v>
      </c>
      <c r="AB73" s="99" t="s">
        <v>48</v>
      </c>
      <c r="AC73" s="99" t="s">
        <v>123</v>
      </c>
      <c r="AD73" s="99" t="s">
        <v>123</v>
      </c>
    </row>
    <row r="74" spans="1:31" s="102" customFormat="1" ht="60">
      <c r="A74" s="102" t="s">
        <v>522</v>
      </c>
      <c r="B74" s="99" t="s">
        <v>41</v>
      </c>
      <c r="C74" s="99" t="s">
        <v>523</v>
      </c>
      <c r="D74" s="99">
        <v>14619</v>
      </c>
      <c r="E74" s="99" t="s">
        <v>71</v>
      </c>
      <c r="F74" s="99" t="s">
        <v>501</v>
      </c>
      <c r="G74" s="101">
        <v>2183233.96</v>
      </c>
      <c r="H74" s="100">
        <v>0</v>
      </c>
      <c r="I74" s="99" t="s">
        <v>51</v>
      </c>
      <c r="J74" s="101">
        <v>5029076.8499999996</v>
      </c>
      <c r="K74" s="99" t="s">
        <v>64</v>
      </c>
      <c r="L74" s="99" t="s">
        <v>65</v>
      </c>
      <c r="M74" s="99" t="s">
        <v>59</v>
      </c>
      <c r="N74" s="99" t="s">
        <v>45</v>
      </c>
      <c r="O74" s="99" t="s">
        <v>45</v>
      </c>
      <c r="P74" s="99" t="s">
        <v>45</v>
      </c>
      <c r="Q74" s="99" t="s">
        <v>45</v>
      </c>
      <c r="R74" s="99" t="s">
        <v>45</v>
      </c>
      <c r="S74" s="99" t="s">
        <v>45</v>
      </c>
      <c r="T74" s="99" t="s">
        <v>66</v>
      </c>
      <c r="U74" s="99" t="s">
        <v>67</v>
      </c>
      <c r="V74" s="99" t="s">
        <v>60</v>
      </c>
      <c r="W74" s="99" t="s">
        <v>48</v>
      </c>
      <c r="X74" s="99" t="s">
        <v>48</v>
      </c>
      <c r="Y74" s="99" t="s">
        <v>48</v>
      </c>
      <c r="Z74" s="99" t="s">
        <v>48</v>
      </c>
      <c r="AA74" s="99" t="s">
        <v>48</v>
      </c>
      <c r="AB74" s="99" t="s">
        <v>48</v>
      </c>
      <c r="AC74" s="99" t="s">
        <v>123</v>
      </c>
      <c r="AD74" s="99" t="s">
        <v>123</v>
      </c>
    </row>
    <row r="75" spans="1:31" s="102" customFormat="1" ht="60">
      <c r="A75" s="102" t="s">
        <v>522</v>
      </c>
      <c r="B75" s="99" t="s">
        <v>41</v>
      </c>
      <c r="C75" s="99" t="s">
        <v>523</v>
      </c>
      <c r="D75" s="99">
        <v>14620</v>
      </c>
      <c r="E75" s="99" t="s">
        <v>78</v>
      </c>
      <c r="F75" s="99" t="s">
        <v>505</v>
      </c>
      <c r="G75" s="101">
        <v>1313234.6000000001</v>
      </c>
      <c r="H75" s="100">
        <v>0</v>
      </c>
      <c r="I75" s="99" t="s">
        <v>51</v>
      </c>
      <c r="J75" s="101">
        <v>6342311.4500000002</v>
      </c>
      <c r="K75" s="99" t="s">
        <v>64</v>
      </c>
      <c r="L75" s="99" t="s">
        <v>65</v>
      </c>
      <c r="M75" s="99" t="s">
        <v>59</v>
      </c>
      <c r="N75" s="99" t="s">
        <v>45</v>
      </c>
      <c r="O75" s="99" t="s">
        <v>45</v>
      </c>
      <c r="P75" s="99" t="s">
        <v>45</v>
      </c>
      <c r="Q75" s="99" t="s">
        <v>45</v>
      </c>
      <c r="R75" s="99" t="s">
        <v>45</v>
      </c>
      <c r="S75" s="99" t="s">
        <v>45</v>
      </c>
      <c r="T75" s="99" t="s">
        <v>66</v>
      </c>
      <c r="U75" s="99" t="s">
        <v>67</v>
      </c>
      <c r="V75" s="99" t="s">
        <v>60</v>
      </c>
      <c r="W75" s="99" t="s">
        <v>48</v>
      </c>
      <c r="X75" s="99" t="s">
        <v>48</v>
      </c>
      <c r="Y75" s="99" t="s">
        <v>48</v>
      </c>
      <c r="Z75" s="99" t="s">
        <v>48</v>
      </c>
      <c r="AA75" s="99" t="s">
        <v>48</v>
      </c>
      <c r="AB75" s="99" t="s">
        <v>48</v>
      </c>
      <c r="AC75" s="99" t="s">
        <v>123</v>
      </c>
      <c r="AD75" s="99" t="s">
        <v>123</v>
      </c>
    </row>
    <row r="76" spans="1:31" s="102" customFormat="1" ht="60">
      <c r="A76" s="102" t="s">
        <v>522</v>
      </c>
      <c r="B76" s="99" t="s">
        <v>41</v>
      </c>
      <c r="C76" s="99" t="s">
        <v>523</v>
      </c>
      <c r="D76" s="99">
        <v>14637</v>
      </c>
      <c r="E76" s="99" t="s">
        <v>298</v>
      </c>
      <c r="F76" s="99" t="s">
        <v>528</v>
      </c>
      <c r="G76" s="100">
        <v>0</v>
      </c>
      <c r="H76" s="101">
        <v>7923886.3200000003</v>
      </c>
      <c r="I76" s="99" t="s">
        <v>42</v>
      </c>
      <c r="J76" s="101">
        <v>1581574.87</v>
      </c>
      <c r="K76" s="99" t="s">
        <v>64</v>
      </c>
      <c r="L76" s="99" t="s">
        <v>65</v>
      </c>
      <c r="M76" s="99" t="s">
        <v>59</v>
      </c>
      <c r="N76" s="99" t="s">
        <v>45</v>
      </c>
      <c r="O76" s="99" t="s">
        <v>45</v>
      </c>
      <c r="P76" s="99" t="s">
        <v>45</v>
      </c>
      <c r="Q76" s="99" t="s">
        <v>45</v>
      </c>
      <c r="R76" s="99" t="s">
        <v>45</v>
      </c>
      <c r="S76" s="99" t="s">
        <v>45</v>
      </c>
      <c r="T76" s="99" t="s">
        <v>66</v>
      </c>
      <c r="U76" s="99" t="s">
        <v>67</v>
      </c>
      <c r="V76" s="99" t="s">
        <v>60</v>
      </c>
      <c r="W76" s="99" t="s">
        <v>48</v>
      </c>
      <c r="X76" s="99" t="s">
        <v>48</v>
      </c>
      <c r="Y76" s="99" t="s">
        <v>48</v>
      </c>
      <c r="Z76" s="99" t="s">
        <v>48</v>
      </c>
      <c r="AA76" s="99" t="s">
        <v>48</v>
      </c>
      <c r="AB76" s="99" t="s">
        <v>48</v>
      </c>
      <c r="AC76" s="99" t="s">
        <v>123</v>
      </c>
      <c r="AD76" s="99" t="s">
        <v>123</v>
      </c>
    </row>
    <row r="77" spans="1:31" s="102" customFormat="1" ht="60">
      <c r="A77" s="102" t="s">
        <v>522</v>
      </c>
      <c r="B77" s="99" t="s">
        <v>41</v>
      </c>
      <c r="C77" s="99" t="s">
        <v>523</v>
      </c>
      <c r="D77" s="99">
        <v>14674</v>
      </c>
      <c r="E77" s="99" t="s">
        <v>123</v>
      </c>
      <c r="F77" s="99" t="s">
        <v>240</v>
      </c>
      <c r="G77" s="100">
        <v>0</v>
      </c>
      <c r="H77" s="101">
        <v>2232538.9</v>
      </c>
      <c r="I77" s="99" t="s">
        <v>42</v>
      </c>
      <c r="J77" s="101">
        <v>3814113.77</v>
      </c>
      <c r="K77" s="99" t="s">
        <v>64</v>
      </c>
      <c r="L77" s="99" t="s">
        <v>65</v>
      </c>
      <c r="M77" s="99" t="s">
        <v>59</v>
      </c>
      <c r="N77" s="99" t="s">
        <v>45</v>
      </c>
      <c r="O77" s="99" t="s">
        <v>45</v>
      </c>
      <c r="P77" s="99" t="s">
        <v>45</v>
      </c>
      <c r="Q77" s="99" t="s">
        <v>45</v>
      </c>
      <c r="R77" s="99" t="s">
        <v>45</v>
      </c>
      <c r="S77" s="99" t="s">
        <v>45</v>
      </c>
      <c r="T77" s="99" t="s">
        <v>66</v>
      </c>
      <c r="U77" s="99" t="s">
        <v>67</v>
      </c>
      <c r="V77" s="99" t="s">
        <v>60</v>
      </c>
      <c r="W77" s="99" t="s">
        <v>48</v>
      </c>
      <c r="X77" s="99" t="s">
        <v>48</v>
      </c>
      <c r="Y77" s="99" t="s">
        <v>48</v>
      </c>
      <c r="Z77" s="99" t="s">
        <v>48</v>
      </c>
      <c r="AA77" s="99" t="s">
        <v>48</v>
      </c>
      <c r="AB77" s="99" t="s">
        <v>48</v>
      </c>
      <c r="AC77" s="99" t="s">
        <v>123</v>
      </c>
      <c r="AD77" s="99" t="s">
        <v>123</v>
      </c>
    </row>
    <row r="78" spans="1:31" s="102" customFormat="1" ht="60">
      <c r="A78" s="102" t="s">
        <v>522</v>
      </c>
      <c r="B78" s="99" t="s">
        <v>41</v>
      </c>
      <c r="C78" s="99" t="s">
        <v>534</v>
      </c>
      <c r="D78" s="99">
        <v>14302</v>
      </c>
      <c r="E78" s="99" t="s">
        <v>95</v>
      </c>
      <c r="F78" s="99" t="s">
        <v>87</v>
      </c>
      <c r="G78" s="100">
        <v>0</v>
      </c>
      <c r="H78" s="101">
        <v>16666.669999999998</v>
      </c>
      <c r="I78" s="99" t="s">
        <v>42</v>
      </c>
      <c r="J78" s="101">
        <v>175507.59</v>
      </c>
      <c r="K78" s="99" t="s">
        <v>64</v>
      </c>
      <c r="L78" s="99" t="s">
        <v>88</v>
      </c>
      <c r="M78" s="99" t="s">
        <v>59</v>
      </c>
      <c r="N78" s="99" t="s">
        <v>89</v>
      </c>
      <c r="O78" s="99" t="s">
        <v>45</v>
      </c>
      <c r="P78" s="99" t="s">
        <v>45</v>
      </c>
      <c r="Q78" s="99" t="s">
        <v>45</v>
      </c>
      <c r="R78" s="99" t="s">
        <v>45</v>
      </c>
      <c r="S78" s="99" t="s">
        <v>45</v>
      </c>
      <c r="T78" s="99" t="s">
        <v>66</v>
      </c>
      <c r="U78" s="99" t="s">
        <v>90</v>
      </c>
      <c r="V78" s="99" t="s">
        <v>60</v>
      </c>
      <c r="W78" s="99" t="s">
        <v>91</v>
      </c>
      <c r="X78" s="99" t="s">
        <v>48</v>
      </c>
      <c r="Y78" s="99" t="s">
        <v>48</v>
      </c>
      <c r="Z78" s="99" t="s">
        <v>48</v>
      </c>
      <c r="AA78" s="99" t="s">
        <v>48</v>
      </c>
      <c r="AB78" s="99" t="s">
        <v>48</v>
      </c>
      <c r="AC78" s="99" t="s">
        <v>123</v>
      </c>
      <c r="AD78" s="99" t="s">
        <v>123</v>
      </c>
    </row>
    <row r="79" spans="1:31" s="102" customFormat="1" ht="60">
      <c r="B79" s="99" t="s">
        <v>41</v>
      </c>
      <c r="C79" s="99" t="s">
        <v>547</v>
      </c>
      <c r="D79" s="99">
        <v>17671</v>
      </c>
      <c r="E79" s="99" t="s">
        <v>298</v>
      </c>
      <c r="F79" s="99" t="s">
        <v>528</v>
      </c>
      <c r="G79" s="101">
        <v>7923886.3200000003</v>
      </c>
      <c r="H79" s="100">
        <v>0</v>
      </c>
      <c r="I79" s="101">
        <f t="shared" ref="I79:I84" si="8">H79-G79</f>
        <v>-7923886.3200000003</v>
      </c>
      <c r="J79" s="99" t="s">
        <v>51</v>
      </c>
      <c r="K79" s="101">
        <v>4109772.55</v>
      </c>
      <c r="L79" s="99" t="s">
        <v>64</v>
      </c>
      <c r="M79" s="99" t="s">
        <v>65</v>
      </c>
      <c r="N79" s="99" t="s">
        <v>59</v>
      </c>
      <c r="O79" s="99" t="s">
        <v>45</v>
      </c>
      <c r="P79" s="99" t="s">
        <v>45</v>
      </c>
      <c r="Q79" s="99" t="s">
        <v>45</v>
      </c>
      <c r="R79" s="99" t="s">
        <v>45</v>
      </c>
      <c r="S79" s="99" t="s">
        <v>45</v>
      </c>
      <c r="T79" s="99" t="s">
        <v>45</v>
      </c>
      <c r="U79" s="99" t="s">
        <v>66</v>
      </c>
      <c r="V79" s="99" t="s">
        <v>67</v>
      </c>
      <c r="W79" s="99" t="s">
        <v>60</v>
      </c>
      <c r="X79" s="99" t="s">
        <v>48</v>
      </c>
      <c r="Y79" s="99" t="s">
        <v>48</v>
      </c>
      <c r="Z79" s="99" t="s">
        <v>48</v>
      </c>
      <c r="AA79" s="99" t="s">
        <v>48</v>
      </c>
      <c r="AB79" s="99" t="s">
        <v>48</v>
      </c>
      <c r="AC79" s="99" t="s">
        <v>48</v>
      </c>
      <c r="AD79" s="99" t="s">
        <v>123</v>
      </c>
      <c r="AE79" s="99" t="s">
        <v>123</v>
      </c>
    </row>
    <row r="80" spans="1:31" s="102" customFormat="1" ht="60">
      <c r="B80" s="99" t="s">
        <v>41</v>
      </c>
      <c r="C80" s="99" t="s">
        <v>547</v>
      </c>
      <c r="D80" s="99">
        <v>17672</v>
      </c>
      <c r="E80" s="99" t="s">
        <v>78</v>
      </c>
      <c r="F80" s="99" t="s">
        <v>240</v>
      </c>
      <c r="G80" s="101">
        <v>2232538.9</v>
      </c>
      <c r="H80" s="100">
        <v>0</v>
      </c>
      <c r="I80" s="101">
        <f t="shared" si="8"/>
        <v>-2232538.9</v>
      </c>
      <c r="J80" s="99" t="s">
        <v>51</v>
      </c>
      <c r="K80" s="101">
        <v>6342311.4500000002</v>
      </c>
      <c r="L80" s="99" t="s">
        <v>64</v>
      </c>
      <c r="M80" s="99" t="s">
        <v>65</v>
      </c>
      <c r="N80" s="99" t="s">
        <v>59</v>
      </c>
      <c r="O80" s="99" t="s">
        <v>45</v>
      </c>
      <c r="P80" s="99" t="s">
        <v>45</v>
      </c>
      <c r="Q80" s="99" t="s">
        <v>45</v>
      </c>
      <c r="R80" s="99" t="s">
        <v>45</v>
      </c>
      <c r="S80" s="99" t="s">
        <v>45</v>
      </c>
      <c r="T80" s="99" t="s">
        <v>45</v>
      </c>
      <c r="U80" s="99" t="s">
        <v>66</v>
      </c>
      <c r="V80" s="99" t="s">
        <v>67</v>
      </c>
      <c r="W80" s="99" t="s">
        <v>60</v>
      </c>
      <c r="X80" s="99" t="s">
        <v>48</v>
      </c>
      <c r="Y80" s="99" t="s">
        <v>48</v>
      </c>
      <c r="Z80" s="99" t="s">
        <v>48</v>
      </c>
      <c r="AA80" s="99" t="s">
        <v>48</v>
      </c>
      <c r="AB80" s="99" t="s">
        <v>48</v>
      </c>
      <c r="AC80" s="99" t="s">
        <v>48</v>
      </c>
      <c r="AD80" s="99" t="s">
        <v>123</v>
      </c>
      <c r="AE80" s="99" t="s">
        <v>123</v>
      </c>
    </row>
    <row r="81" spans="1:31" s="102" customFormat="1" ht="60">
      <c r="B81" s="99" t="s">
        <v>41</v>
      </c>
      <c r="C81" s="99" t="s">
        <v>547</v>
      </c>
      <c r="D81" s="99">
        <v>17706</v>
      </c>
      <c r="E81" s="99" t="s">
        <v>182</v>
      </c>
      <c r="F81" s="99" t="s">
        <v>549</v>
      </c>
      <c r="G81" s="100">
        <v>0</v>
      </c>
      <c r="H81" s="101">
        <v>10250529.91</v>
      </c>
      <c r="I81" s="101">
        <f t="shared" si="8"/>
        <v>10250529.91</v>
      </c>
      <c r="J81" s="99" t="s">
        <v>42</v>
      </c>
      <c r="K81" s="101">
        <v>3908218.46</v>
      </c>
      <c r="L81" s="99" t="s">
        <v>64</v>
      </c>
      <c r="M81" s="99" t="s">
        <v>65</v>
      </c>
      <c r="N81" s="99" t="s">
        <v>59</v>
      </c>
      <c r="O81" s="99" t="s">
        <v>45</v>
      </c>
      <c r="P81" s="99" t="s">
        <v>45</v>
      </c>
      <c r="Q81" s="99" t="s">
        <v>45</v>
      </c>
      <c r="R81" s="99" t="s">
        <v>45</v>
      </c>
      <c r="S81" s="99" t="s">
        <v>45</v>
      </c>
      <c r="T81" s="99" t="s">
        <v>45</v>
      </c>
      <c r="U81" s="99" t="s">
        <v>66</v>
      </c>
      <c r="V81" s="99" t="s">
        <v>67</v>
      </c>
      <c r="W81" s="99" t="s">
        <v>60</v>
      </c>
      <c r="X81" s="99" t="s">
        <v>48</v>
      </c>
      <c r="Y81" s="99" t="s">
        <v>48</v>
      </c>
      <c r="Z81" s="99" t="s">
        <v>48</v>
      </c>
      <c r="AA81" s="99" t="s">
        <v>48</v>
      </c>
      <c r="AB81" s="99" t="s">
        <v>48</v>
      </c>
      <c r="AC81" s="99" t="s">
        <v>48</v>
      </c>
      <c r="AD81" s="99" t="s">
        <v>123</v>
      </c>
      <c r="AE81" s="99" t="s">
        <v>123</v>
      </c>
    </row>
    <row r="82" spans="1:31" s="102" customFormat="1" ht="60">
      <c r="B82" s="99" t="s">
        <v>41</v>
      </c>
      <c r="C82" s="99" t="s">
        <v>547</v>
      </c>
      <c r="D82" s="99">
        <v>17720</v>
      </c>
      <c r="E82" s="99" t="s">
        <v>283</v>
      </c>
      <c r="F82" s="99" t="s">
        <v>263</v>
      </c>
      <c r="G82" s="100">
        <v>0</v>
      </c>
      <c r="H82" s="101">
        <v>2201231.7999999998</v>
      </c>
      <c r="I82" s="101">
        <f t="shared" si="8"/>
        <v>2201231.7999999998</v>
      </c>
      <c r="J82" s="99" t="s">
        <v>42</v>
      </c>
      <c r="K82" s="101">
        <v>6109450.2599999998</v>
      </c>
      <c r="L82" s="99" t="s">
        <v>64</v>
      </c>
      <c r="M82" s="99" t="s">
        <v>65</v>
      </c>
      <c r="N82" s="99" t="s">
        <v>59</v>
      </c>
      <c r="O82" s="99" t="s">
        <v>45</v>
      </c>
      <c r="P82" s="99" t="s">
        <v>45</v>
      </c>
      <c r="Q82" s="99" t="s">
        <v>45</v>
      </c>
      <c r="R82" s="99" t="s">
        <v>45</v>
      </c>
      <c r="S82" s="99" t="s">
        <v>45</v>
      </c>
      <c r="T82" s="99" t="s">
        <v>45</v>
      </c>
      <c r="U82" s="99" t="s">
        <v>66</v>
      </c>
      <c r="V82" s="99" t="s">
        <v>67</v>
      </c>
      <c r="W82" s="99" t="s">
        <v>60</v>
      </c>
      <c r="X82" s="99" t="s">
        <v>48</v>
      </c>
      <c r="Y82" s="99" t="s">
        <v>48</v>
      </c>
      <c r="Z82" s="99" t="s">
        <v>48</v>
      </c>
      <c r="AA82" s="99" t="s">
        <v>48</v>
      </c>
      <c r="AB82" s="99" t="s">
        <v>48</v>
      </c>
      <c r="AC82" s="99" t="s">
        <v>48</v>
      </c>
      <c r="AD82" s="99" t="s">
        <v>123</v>
      </c>
      <c r="AE82" s="99" t="s">
        <v>123</v>
      </c>
    </row>
    <row r="83" spans="1:31" s="102" customFormat="1" ht="60">
      <c r="B83" s="99" t="s">
        <v>41</v>
      </c>
      <c r="C83" s="99" t="s">
        <v>550</v>
      </c>
      <c r="D83" s="99">
        <v>15119</v>
      </c>
      <c r="E83" s="99" t="s">
        <v>353</v>
      </c>
      <c r="F83" s="99" t="s">
        <v>568</v>
      </c>
      <c r="G83" s="101">
        <v>29582.3</v>
      </c>
      <c r="H83" s="100">
        <v>0</v>
      </c>
      <c r="I83" s="101">
        <f t="shared" si="8"/>
        <v>-29582.3</v>
      </c>
      <c r="J83" s="99" t="s">
        <v>51</v>
      </c>
      <c r="K83" s="101">
        <v>84474.46</v>
      </c>
      <c r="L83" s="99" t="s">
        <v>64</v>
      </c>
      <c r="M83" s="99" t="s">
        <v>88</v>
      </c>
      <c r="N83" s="99" t="s">
        <v>59</v>
      </c>
      <c r="O83" s="99" t="s">
        <v>45</v>
      </c>
      <c r="P83" s="99" t="s">
        <v>45</v>
      </c>
      <c r="Q83" s="99" t="s">
        <v>45</v>
      </c>
      <c r="R83" s="99" t="s">
        <v>45</v>
      </c>
      <c r="S83" s="99" t="s">
        <v>45</v>
      </c>
      <c r="T83" s="99" t="s">
        <v>45</v>
      </c>
      <c r="U83" s="99" t="s">
        <v>66</v>
      </c>
      <c r="V83" s="99" t="s">
        <v>90</v>
      </c>
      <c r="W83" s="99" t="s">
        <v>60</v>
      </c>
      <c r="X83" s="99" t="s">
        <v>48</v>
      </c>
      <c r="Y83" s="99" t="s">
        <v>48</v>
      </c>
      <c r="Z83" s="99" t="s">
        <v>48</v>
      </c>
      <c r="AA83" s="99" t="s">
        <v>48</v>
      </c>
      <c r="AB83" s="99" t="s">
        <v>48</v>
      </c>
      <c r="AC83" s="99" t="s">
        <v>48</v>
      </c>
      <c r="AD83" s="99" t="s">
        <v>123</v>
      </c>
      <c r="AE83" s="99" t="s">
        <v>123</v>
      </c>
    </row>
    <row r="84" spans="1:31" s="102" customFormat="1" ht="60">
      <c r="B84" s="99" t="s">
        <v>41</v>
      </c>
      <c r="C84" s="99" t="s">
        <v>545</v>
      </c>
      <c r="D84" s="99">
        <v>17323</v>
      </c>
      <c r="E84" s="99" t="s">
        <v>110</v>
      </c>
      <c r="F84" s="99" t="s">
        <v>87</v>
      </c>
      <c r="G84" s="100">
        <v>0</v>
      </c>
      <c r="H84" s="101">
        <v>16666.669999999998</v>
      </c>
      <c r="I84" s="101">
        <f t="shared" si="8"/>
        <v>16666.669999999998</v>
      </c>
      <c r="J84" s="99" t="s">
        <v>42</v>
      </c>
      <c r="K84" s="101">
        <v>192174.26</v>
      </c>
      <c r="L84" s="99" t="s">
        <v>64</v>
      </c>
      <c r="M84" s="99" t="s">
        <v>88</v>
      </c>
      <c r="N84" s="99" t="s">
        <v>59</v>
      </c>
      <c r="O84" s="99" t="s">
        <v>89</v>
      </c>
      <c r="P84" s="99" t="s">
        <v>45</v>
      </c>
      <c r="Q84" s="99" t="s">
        <v>45</v>
      </c>
      <c r="R84" s="99" t="s">
        <v>45</v>
      </c>
      <c r="S84" s="99" t="s">
        <v>45</v>
      </c>
      <c r="T84" s="99" t="s">
        <v>45</v>
      </c>
      <c r="U84" s="99" t="s">
        <v>66</v>
      </c>
      <c r="V84" s="99" t="s">
        <v>90</v>
      </c>
      <c r="W84" s="99" t="s">
        <v>60</v>
      </c>
      <c r="X84" s="99" t="s">
        <v>91</v>
      </c>
      <c r="Y84" s="99" t="s">
        <v>48</v>
      </c>
      <c r="Z84" s="99" t="s">
        <v>48</v>
      </c>
      <c r="AA84" s="99" t="s">
        <v>48</v>
      </c>
      <c r="AB84" s="99" t="s">
        <v>48</v>
      </c>
      <c r="AC84" s="99" t="s">
        <v>48</v>
      </c>
      <c r="AD84" s="99" t="s">
        <v>123</v>
      </c>
      <c r="AE84" s="99" t="s">
        <v>123</v>
      </c>
    </row>
    <row r="85" spans="1:31" s="102" customFormat="1" ht="60">
      <c r="A85" s="99" t="s">
        <v>572</v>
      </c>
      <c r="B85" s="99" t="s">
        <v>41</v>
      </c>
      <c r="C85" s="99" t="s">
        <v>577</v>
      </c>
      <c r="D85" s="99">
        <v>20814</v>
      </c>
      <c r="E85" s="99" t="s">
        <v>123</v>
      </c>
      <c r="F85" s="99" t="s">
        <v>282</v>
      </c>
      <c r="G85" s="100">
        <v>0</v>
      </c>
      <c r="H85" s="101">
        <v>2242155.75</v>
      </c>
      <c r="I85" s="101">
        <f>H85-G85</f>
        <v>2242155.75</v>
      </c>
      <c r="J85" s="99" t="s">
        <v>42</v>
      </c>
      <c r="K85" s="101">
        <v>8351606.0099999998</v>
      </c>
      <c r="L85" s="99" t="s">
        <v>64</v>
      </c>
      <c r="M85" s="99" t="s">
        <v>65</v>
      </c>
      <c r="N85" s="99" t="s">
        <v>59</v>
      </c>
      <c r="O85" s="99" t="s">
        <v>45</v>
      </c>
      <c r="P85" s="99" t="s">
        <v>45</v>
      </c>
      <c r="Q85" s="99" t="s">
        <v>45</v>
      </c>
      <c r="R85" s="99" t="s">
        <v>45</v>
      </c>
      <c r="S85" s="99" t="s">
        <v>45</v>
      </c>
      <c r="T85" s="99" t="s">
        <v>45</v>
      </c>
      <c r="U85" s="99" t="s">
        <v>66</v>
      </c>
      <c r="V85" s="99" t="s">
        <v>67</v>
      </c>
      <c r="W85" s="99" t="s">
        <v>60</v>
      </c>
      <c r="X85" s="99" t="s">
        <v>48</v>
      </c>
      <c r="Y85" s="99" t="s">
        <v>48</v>
      </c>
      <c r="Z85" s="99" t="s">
        <v>48</v>
      </c>
      <c r="AA85" s="99" t="s">
        <v>48</v>
      </c>
      <c r="AB85" s="99" t="s">
        <v>48</v>
      </c>
      <c r="AC85" s="99" t="s">
        <v>48</v>
      </c>
      <c r="AD85" s="99" t="s">
        <v>123</v>
      </c>
      <c r="AE85" s="99" t="s">
        <v>123</v>
      </c>
    </row>
    <row r="86" spans="1:31" s="102" customFormat="1" ht="60">
      <c r="A86" s="99" t="s">
        <v>572</v>
      </c>
      <c r="B86" s="99" t="s">
        <v>41</v>
      </c>
      <c r="C86" s="99" t="s">
        <v>574</v>
      </c>
      <c r="D86" s="99">
        <v>20511</v>
      </c>
      <c r="E86" s="99" t="s">
        <v>95</v>
      </c>
      <c r="F86" s="99" t="s">
        <v>87</v>
      </c>
      <c r="G86" s="100">
        <v>0</v>
      </c>
      <c r="H86" s="101">
        <v>16666.669999999998</v>
      </c>
      <c r="I86" s="101">
        <f>H86-G86</f>
        <v>16666.669999999998</v>
      </c>
      <c r="J86" s="99" t="s">
        <v>42</v>
      </c>
      <c r="K86" s="101">
        <v>208840.93</v>
      </c>
      <c r="L86" s="99" t="s">
        <v>64</v>
      </c>
      <c r="M86" s="99" t="s">
        <v>88</v>
      </c>
      <c r="N86" s="99" t="s">
        <v>59</v>
      </c>
      <c r="O86" s="99" t="s">
        <v>89</v>
      </c>
      <c r="P86" s="99" t="s">
        <v>45</v>
      </c>
      <c r="Q86" s="99" t="s">
        <v>45</v>
      </c>
      <c r="R86" s="99" t="s">
        <v>45</v>
      </c>
      <c r="S86" s="99" t="s">
        <v>45</v>
      </c>
      <c r="T86" s="99" t="s">
        <v>45</v>
      </c>
      <c r="U86" s="99" t="s">
        <v>66</v>
      </c>
      <c r="V86" s="99" t="s">
        <v>90</v>
      </c>
      <c r="W86" s="99" t="s">
        <v>60</v>
      </c>
      <c r="X86" s="99" t="s">
        <v>91</v>
      </c>
      <c r="Y86" s="99" t="s">
        <v>48</v>
      </c>
      <c r="Z86" s="99" t="s">
        <v>48</v>
      </c>
      <c r="AA86" s="99" t="s">
        <v>48</v>
      </c>
      <c r="AB86" s="99" t="s">
        <v>48</v>
      </c>
      <c r="AC86" s="99" t="s">
        <v>48</v>
      </c>
      <c r="AD86" s="99" t="s">
        <v>123</v>
      </c>
      <c r="AE86" s="99" t="s">
        <v>123</v>
      </c>
    </row>
    <row r="87" spans="1:31" s="102" customFormat="1">
      <c r="A87" s="99"/>
      <c r="B87" s="99"/>
      <c r="C87" s="99"/>
      <c r="D87" s="99"/>
      <c r="E87" s="99"/>
      <c r="F87" s="99"/>
      <c r="G87" s="100"/>
      <c r="H87" s="101"/>
      <c r="I87" s="101"/>
      <c r="J87" s="99"/>
      <c r="K87" s="101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116"/>
    </row>
    <row r="88" spans="1:31" s="102" customFormat="1" ht="60">
      <c r="A88" s="99" t="s">
        <v>591</v>
      </c>
      <c r="B88" s="99" t="s">
        <v>41</v>
      </c>
      <c r="C88" s="99" t="s">
        <v>595</v>
      </c>
      <c r="D88" s="99">
        <v>22032</v>
      </c>
      <c r="E88" s="99" t="s">
        <v>297</v>
      </c>
      <c r="F88" s="99" t="s">
        <v>596</v>
      </c>
      <c r="G88" s="101">
        <v>6109450.2599999998</v>
      </c>
      <c r="H88" s="100">
        <v>0</v>
      </c>
      <c r="I88" s="99" t="s">
        <v>42</v>
      </c>
      <c r="J88" s="101">
        <v>2242155.75</v>
      </c>
      <c r="K88" s="99" t="s">
        <v>64</v>
      </c>
      <c r="L88" s="99" t="s">
        <v>65</v>
      </c>
      <c r="M88" s="99" t="s">
        <v>59</v>
      </c>
      <c r="N88" s="99" t="s">
        <v>45</v>
      </c>
      <c r="O88" s="99" t="s">
        <v>45</v>
      </c>
      <c r="P88" s="99" t="s">
        <v>45</v>
      </c>
      <c r="Q88" s="99" t="s">
        <v>45</v>
      </c>
      <c r="R88" s="99" t="s">
        <v>45</v>
      </c>
      <c r="S88" s="99" t="s">
        <v>45</v>
      </c>
      <c r="T88" s="99" t="s">
        <v>66</v>
      </c>
      <c r="U88" s="99" t="s">
        <v>67</v>
      </c>
      <c r="V88" s="99" t="s">
        <v>60</v>
      </c>
      <c r="W88" s="99" t="s">
        <v>48</v>
      </c>
      <c r="X88" s="99" t="s">
        <v>48</v>
      </c>
      <c r="Y88" s="99" t="s">
        <v>48</v>
      </c>
      <c r="Z88" s="99" t="s">
        <v>48</v>
      </c>
      <c r="AA88" s="99" t="s">
        <v>48</v>
      </c>
      <c r="AB88" s="99" t="s">
        <v>48</v>
      </c>
      <c r="AC88" s="99" t="s">
        <v>123</v>
      </c>
      <c r="AD88" s="99" t="s">
        <v>123</v>
      </c>
    </row>
    <row r="89" spans="1:31" s="102" customFormat="1" ht="60">
      <c r="A89" s="99" t="s">
        <v>591</v>
      </c>
      <c r="B89" s="99" t="s">
        <v>41</v>
      </c>
      <c r="C89" s="99" t="s">
        <v>594</v>
      </c>
      <c r="D89" s="99">
        <v>23309</v>
      </c>
      <c r="E89" s="99" t="s">
        <v>78</v>
      </c>
      <c r="F89" s="99" t="s">
        <v>549</v>
      </c>
      <c r="G89" s="101">
        <v>10250529.91</v>
      </c>
      <c r="H89" s="100">
        <v>0</v>
      </c>
      <c r="I89" s="99" t="s">
        <v>51</v>
      </c>
      <c r="J89" s="101">
        <v>8008374.1600000001</v>
      </c>
      <c r="K89" s="99" t="s">
        <v>64</v>
      </c>
      <c r="L89" s="99" t="s">
        <v>65</v>
      </c>
      <c r="M89" s="99" t="s">
        <v>59</v>
      </c>
      <c r="N89" s="99" t="s">
        <v>45</v>
      </c>
      <c r="O89" s="99" t="s">
        <v>45</v>
      </c>
      <c r="P89" s="99" t="s">
        <v>45</v>
      </c>
      <c r="Q89" s="99" t="s">
        <v>45</v>
      </c>
      <c r="R89" s="99" t="s">
        <v>45</v>
      </c>
      <c r="S89" s="99" t="s">
        <v>45</v>
      </c>
      <c r="T89" s="99" t="s">
        <v>66</v>
      </c>
      <c r="U89" s="99" t="s">
        <v>67</v>
      </c>
      <c r="V89" s="99" t="s">
        <v>60</v>
      </c>
      <c r="W89" s="99" t="s">
        <v>48</v>
      </c>
      <c r="X89" s="99" t="s">
        <v>48</v>
      </c>
      <c r="Y89" s="99" t="s">
        <v>48</v>
      </c>
      <c r="Z89" s="99" t="s">
        <v>48</v>
      </c>
      <c r="AA89" s="99" t="s">
        <v>48</v>
      </c>
      <c r="AB89" s="99" t="s">
        <v>48</v>
      </c>
      <c r="AC89" s="99" t="s">
        <v>123</v>
      </c>
      <c r="AD89" s="99" t="s">
        <v>123</v>
      </c>
    </row>
    <row r="90" spans="1:31" s="102" customFormat="1" ht="60">
      <c r="A90" s="99" t="s">
        <v>591</v>
      </c>
      <c r="B90" s="99" t="s">
        <v>41</v>
      </c>
      <c r="C90" s="99" t="s">
        <v>594</v>
      </c>
      <c r="D90" s="99">
        <v>23310</v>
      </c>
      <c r="E90" s="99" t="s">
        <v>71</v>
      </c>
      <c r="F90" s="99" t="s">
        <v>263</v>
      </c>
      <c r="G90" s="101">
        <v>2201231.7999999998</v>
      </c>
      <c r="H90" s="100">
        <v>0</v>
      </c>
      <c r="I90" s="99" t="s">
        <v>51</v>
      </c>
      <c r="J90" s="101">
        <v>10209605.960000001</v>
      </c>
      <c r="K90" s="99" t="s">
        <v>64</v>
      </c>
      <c r="L90" s="99" t="s">
        <v>65</v>
      </c>
      <c r="M90" s="99" t="s">
        <v>59</v>
      </c>
      <c r="N90" s="99" t="s">
        <v>45</v>
      </c>
      <c r="O90" s="99" t="s">
        <v>45</v>
      </c>
      <c r="P90" s="99" t="s">
        <v>45</v>
      </c>
      <c r="Q90" s="99" t="s">
        <v>45</v>
      </c>
      <c r="R90" s="99" t="s">
        <v>45</v>
      </c>
      <c r="S90" s="99" t="s">
        <v>45</v>
      </c>
      <c r="T90" s="99" t="s">
        <v>66</v>
      </c>
      <c r="U90" s="99" t="s">
        <v>67</v>
      </c>
      <c r="V90" s="99" t="s">
        <v>60</v>
      </c>
      <c r="W90" s="99" t="s">
        <v>48</v>
      </c>
      <c r="X90" s="99" t="s">
        <v>48</v>
      </c>
      <c r="Y90" s="99" t="s">
        <v>48</v>
      </c>
      <c r="Z90" s="99" t="s">
        <v>48</v>
      </c>
      <c r="AA90" s="99" t="s">
        <v>48</v>
      </c>
      <c r="AB90" s="99" t="s">
        <v>48</v>
      </c>
      <c r="AC90" s="99" t="s">
        <v>123</v>
      </c>
      <c r="AD90" s="99" t="s">
        <v>123</v>
      </c>
    </row>
    <row r="91" spans="1:31" s="102" customFormat="1" ht="60">
      <c r="A91" s="99" t="s">
        <v>591</v>
      </c>
      <c r="B91" s="99" t="s">
        <v>41</v>
      </c>
      <c r="C91" s="99" t="s">
        <v>594</v>
      </c>
      <c r="D91" s="99">
        <v>23311</v>
      </c>
      <c r="E91" s="99" t="s">
        <v>110</v>
      </c>
      <c r="F91" s="99" t="s">
        <v>282</v>
      </c>
      <c r="G91" s="101">
        <v>2242155.75</v>
      </c>
      <c r="H91" s="100">
        <v>0</v>
      </c>
      <c r="I91" s="99" t="s">
        <v>51</v>
      </c>
      <c r="J91" s="101">
        <v>12451761.710000001</v>
      </c>
      <c r="K91" s="99" t="s">
        <v>64</v>
      </c>
      <c r="L91" s="99" t="s">
        <v>65</v>
      </c>
      <c r="M91" s="99" t="s">
        <v>59</v>
      </c>
      <c r="N91" s="99" t="s">
        <v>45</v>
      </c>
      <c r="O91" s="99" t="s">
        <v>45</v>
      </c>
      <c r="P91" s="99" t="s">
        <v>45</v>
      </c>
      <c r="Q91" s="99" t="s">
        <v>45</v>
      </c>
      <c r="R91" s="99" t="s">
        <v>45</v>
      </c>
      <c r="S91" s="99" t="s">
        <v>45</v>
      </c>
      <c r="T91" s="99" t="s">
        <v>66</v>
      </c>
      <c r="U91" s="99" t="s">
        <v>67</v>
      </c>
      <c r="V91" s="99" t="s">
        <v>60</v>
      </c>
      <c r="W91" s="99" t="s">
        <v>48</v>
      </c>
      <c r="X91" s="99" t="s">
        <v>48</v>
      </c>
      <c r="Y91" s="99" t="s">
        <v>48</v>
      </c>
      <c r="Z91" s="99" t="s">
        <v>48</v>
      </c>
      <c r="AA91" s="99" t="s">
        <v>48</v>
      </c>
      <c r="AB91" s="99" t="s">
        <v>48</v>
      </c>
      <c r="AC91" s="99" t="s">
        <v>123</v>
      </c>
      <c r="AD91" s="99" t="s">
        <v>123</v>
      </c>
    </row>
    <row r="92" spans="1:31" s="102" customFormat="1" ht="60">
      <c r="A92" s="99" t="s">
        <v>591</v>
      </c>
      <c r="B92" s="99" t="s">
        <v>41</v>
      </c>
      <c r="C92" s="99" t="s">
        <v>594</v>
      </c>
      <c r="D92" s="99">
        <v>23317</v>
      </c>
      <c r="E92" s="99" t="s">
        <v>298</v>
      </c>
      <c r="F92" s="99" t="s">
        <v>597</v>
      </c>
      <c r="G92" s="100">
        <v>0</v>
      </c>
      <c r="H92" s="101">
        <v>14709402.34</v>
      </c>
      <c r="I92" s="99" t="s">
        <v>42</v>
      </c>
      <c r="J92" s="101">
        <v>2257640.63</v>
      </c>
      <c r="K92" s="99" t="s">
        <v>64</v>
      </c>
      <c r="L92" s="99" t="s">
        <v>65</v>
      </c>
      <c r="M92" s="99" t="s">
        <v>59</v>
      </c>
      <c r="N92" s="99" t="s">
        <v>45</v>
      </c>
      <c r="O92" s="99" t="s">
        <v>45</v>
      </c>
      <c r="P92" s="99" t="s">
        <v>45</v>
      </c>
      <c r="Q92" s="99" t="s">
        <v>45</v>
      </c>
      <c r="R92" s="99" t="s">
        <v>45</v>
      </c>
      <c r="S92" s="99" t="s">
        <v>45</v>
      </c>
      <c r="T92" s="99" t="s">
        <v>66</v>
      </c>
      <c r="U92" s="99" t="s">
        <v>67</v>
      </c>
      <c r="V92" s="99" t="s">
        <v>60</v>
      </c>
      <c r="W92" s="99" t="s">
        <v>48</v>
      </c>
      <c r="X92" s="99" t="s">
        <v>48</v>
      </c>
      <c r="Y92" s="99" t="s">
        <v>48</v>
      </c>
      <c r="Z92" s="99" t="s">
        <v>48</v>
      </c>
      <c r="AA92" s="99" t="s">
        <v>48</v>
      </c>
      <c r="AB92" s="99" t="s">
        <v>48</v>
      </c>
      <c r="AC92" s="99" t="s">
        <v>123</v>
      </c>
      <c r="AD92" s="99" t="s">
        <v>123</v>
      </c>
    </row>
    <row r="93" spans="1:31" s="102" customFormat="1" ht="60">
      <c r="A93" s="99" t="s">
        <v>591</v>
      </c>
      <c r="B93" s="99" t="s">
        <v>41</v>
      </c>
      <c r="C93" s="99" t="s">
        <v>594</v>
      </c>
      <c r="D93" s="99">
        <v>23370</v>
      </c>
      <c r="E93" s="99" t="s">
        <v>182</v>
      </c>
      <c r="F93" s="99" t="s">
        <v>308</v>
      </c>
      <c r="G93" s="100">
        <v>0</v>
      </c>
      <c r="H93" s="101">
        <v>2463928.52</v>
      </c>
      <c r="I93" s="99" t="s">
        <v>42</v>
      </c>
      <c r="J93" s="101">
        <v>4721569.1500000004</v>
      </c>
      <c r="K93" s="99" t="s">
        <v>64</v>
      </c>
      <c r="L93" s="99" t="s">
        <v>65</v>
      </c>
      <c r="M93" s="99" t="s">
        <v>59</v>
      </c>
      <c r="N93" s="99" t="s">
        <v>45</v>
      </c>
      <c r="O93" s="99" t="s">
        <v>45</v>
      </c>
      <c r="P93" s="99" t="s">
        <v>45</v>
      </c>
      <c r="Q93" s="99" t="s">
        <v>45</v>
      </c>
      <c r="R93" s="99" t="s">
        <v>45</v>
      </c>
      <c r="S93" s="99" t="s">
        <v>45</v>
      </c>
      <c r="T93" s="99" t="s">
        <v>66</v>
      </c>
      <c r="U93" s="99" t="s">
        <v>67</v>
      </c>
      <c r="V93" s="99" t="s">
        <v>60</v>
      </c>
      <c r="W93" s="99" t="s">
        <v>48</v>
      </c>
      <c r="X93" s="99" t="s">
        <v>48</v>
      </c>
      <c r="Y93" s="99" t="s">
        <v>48</v>
      </c>
      <c r="Z93" s="99" t="s">
        <v>48</v>
      </c>
      <c r="AA93" s="99" t="s">
        <v>48</v>
      </c>
      <c r="AB93" s="99" t="s">
        <v>48</v>
      </c>
      <c r="AC93" s="99" t="s">
        <v>123</v>
      </c>
      <c r="AD93" s="99" t="s">
        <v>123</v>
      </c>
    </row>
    <row r="94" spans="1:31" s="102" customFormat="1" ht="60">
      <c r="A94" s="99" t="s">
        <v>591</v>
      </c>
      <c r="B94" s="99" t="s">
        <v>41</v>
      </c>
      <c r="C94" s="99" t="s">
        <v>606</v>
      </c>
      <c r="D94" s="99">
        <v>23114</v>
      </c>
      <c r="E94" s="99" t="s">
        <v>138</v>
      </c>
      <c r="F94" s="99" t="s">
        <v>87</v>
      </c>
      <c r="G94" s="100">
        <v>0</v>
      </c>
      <c r="H94" s="101">
        <v>16666.669999999998</v>
      </c>
      <c r="I94" s="99" t="s">
        <v>42</v>
      </c>
      <c r="J94" s="101">
        <v>225507.6</v>
      </c>
      <c r="K94" s="99" t="s">
        <v>64</v>
      </c>
      <c r="L94" s="99" t="s">
        <v>88</v>
      </c>
      <c r="M94" s="99" t="s">
        <v>59</v>
      </c>
      <c r="N94" s="99" t="s">
        <v>89</v>
      </c>
      <c r="O94" s="99" t="s">
        <v>45</v>
      </c>
      <c r="P94" s="99" t="s">
        <v>45</v>
      </c>
      <c r="Q94" s="99" t="s">
        <v>45</v>
      </c>
      <c r="R94" s="99" t="s">
        <v>45</v>
      </c>
      <c r="S94" s="99" t="s">
        <v>45</v>
      </c>
      <c r="T94" s="99" t="s">
        <v>66</v>
      </c>
      <c r="U94" s="99" t="s">
        <v>90</v>
      </c>
      <c r="V94" s="99" t="s">
        <v>60</v>
      </c>
      <c r="W94" s="99" t="s">
        <v>91</v>
      </c>
      <c r="X94" s="99" t="s">
        <v>48</v>
      </c>
      <c r="Y94" s="99" t="s">
        <v>48</v>
      </c>
      <c r="Z94" s="99" t="s">
        <v>48</v>
      </c>
      <c r="AA94" s="99" t="s">
        <v>48</v>
      </c>
      <c r="AB94" s="99" t="s">
        <v>48</v>
      </c>
      <c r="AC94" s="99" t="s">
        <v>123</v>
      </c>
      <c r="AD94" s="99" t="s">
        <v>123</v>
      </c>
    </row>
    <row r="95" spans="1:31" s="102" customFormat="1" ht="60">
      <c r="A95" s="99" t="s">
        <v>591</v>
      </c>
      <c r="B95" s="99" t="s">
        <v>41</v>
      </c>
      <c r="C95" s="99" t="s">
        <v>599</v>
      </c>
      <c r="D95" s="99">
        <v>21838</v>
      </c>
      <c r="E95" s="99" t="s">
        <v>121</v>
      </c>
      <c r="F95" s="99" t="s">
        <v>299</v>
      </c>
      <c r="G95" s="100">
        <v>0</v>
      </c>
      <c r="H95" s="101">
        <v>11861.3</v>
      </c>
      <c r="I95" s="99" t="s">
        <v>42</v>
      </c>
      <c r="J95" s="101">
        <v>27180.29</v>
      </c>
      <c r="K95" s="99" t="s">
        <v>64</v>
      </c>
      <c r="L95" s="99" t="s">
        <v>300</v>
      </c>
      <c r="M95" s="99" t="s">
        <v>59</v>
      </c>
      <c r="N95" s="99" t="s">
        <v>45</v>
      </c>
      <c r="O95" s="99" t="s">
        <v>45</v>
      </c>
      <c r="P95" s="99" t="s">
        <v>45</v>
      </c>
      <c r="Q95" s="99" t="s">
        <v>45</v>
      </c>
      <c r="R95" s="99" t="s">
        <v>45</v>
      </c>
      <c r="S95" s="99" t="s">
        <v>45</v>
      </c>
      <c r="T95" s="99" t="s">
        <v>66</v>
      </c>
      <c r="U95" s="99" t="s">
        <v>301</v>
      </c>
      <c r="V95" s="99" t="s">
        <v>60</v>
      </c>
      <c r="W95" s="99" t="s">
        <v>48</v>
      </c>
      <c r="X95" s="99" t="s">
        <v>48</v>
      </c>
      <c r="Y95" s="99" t="s">
        <v>48</v>
      </c>
      <c r="Z95" s="99" t="s">
        <v>48</v>
      </c>
      <c r="AA95" s="99" t="s">
        <v>48</v>
      </c>
      <c r="AB95" s="99" t="s">
        <v>48</v>
      </c>
      <c r="AC95" s="99" t="s">
        <v>123</v>
      </c>
      <c r="AD95" s="99" t="s">
        <v>123</v>
      </c>
    </row>
    <row r="96" spans="1:31" s="102" customFormat="1" ht="60">
      <c r="A96" s="99" t="s">
        <v>591</v>
      </c>
      <c r="B96" s="99" t="s">
        <v>41</v>
      </c>
      <c r="C96" s="99" t="s">
        <v>606</v>
      </c>
      <c r="D96" s="99">
        <v>23114</v>
      </c>
      <c r="E96" s="99" t="s">
        <v>138</v>
      </c>
      <c r="F96" s="99" t="s">
        <v>299</v>
      </c>
      <c r="G96" s="100">
        <v>0</v>
      </c>
      <c r="H96" s="101">
        <v>11861.3</v>
      </c>
      <c r="I96" s="99" t="s">
        <v>42</v>
      </c>
      <c r="J96" s="101">
        <v>39041.589999999997</v>
      </c>
      <c r="K96" s="99" t="s">
        <v>64</v>
      </c>
      <c r="L96" s="99" t="s">
        <v>300</v>
      </c>
      <c r="M96" s="99" t="s">
        <v>59</v>
      </c>
      <c r="N96" s="99" t="s">
        <v>45</v>
      </c>
      <c r="O96" s="99" t="s">
        <v>45</v>
      </c>
      <c r="P96" s="99" t="s">
        <v>45</v>
      </c>
      <c r="Q96" s="99" t="s">
        <v>45</v>
      </c>
      <c r="R96" s="99" t="s">
        <v>45</v>
      </c>
      <c r="S96" s="99" t="s">
        <v>45</v>
      </c>
      <c r="T96" s="99" t="s">
        <v>66</v>
      </c>
      <c r="U96" s="99" t="s">
        <v>301</v>
      </c>
      <c r="V96" s="99" t="s">
        <v>60</v>
      </c>
      <c r="W96" s="99" t="s">
        <v>48</v>
      </c>
      <c r="X96" s="99" t="s">
        <v>48</v>
      </c>
      <c r="Y96" s="99" t="s">
        <v>48</v>
      </c>
      <c r="Z96" s="99" t="s">
        <v>48</v>
      </c>
      <c r="AA96" s="99" t="s">
        <v>48</v>
      </c>
      <c r="AB96" s="99" t="s">
        <v>48</v>
      </c>
      <c r="AC96" s="99" t="s">
        <v>123</v>
      </c>
      <c r="AD96" s="99" t="s">
        <v>123</v>
      </c>
    </row>
    <row r="97" spans="1:31" s="102" customFormat="1" ht="60">
      <c r="A97" s="99" t="s">
        <v>619</v>
      </c>
      <c r="B97" s="99" t="s">
        <v>41</v>
      </c>
      <c r="C97" s="99" t="s">
        <v>621</v>
      </c>
      <c r="D97" s="99">
        <v>26246</v>
      </c>
      <c r="E97" s="99" t="s">
        <v>182</v>
      </c>
      <c r="F97" s="99" t="s">
        <v>597</v>
      </c>
      <c r="G97" s="101">
        <v>14709402.34</v>
      </c>
      <c r="H97" s="100">
        <v>0</v>
      </c>
      <c r="I97" s="101">
        <f t="shared" ref="I97:I103" si="9">H97-G97</f>
        <v>-14709402.34</v>
      </c>
      <c r="J97" s="99" t="s">
        <v>51</v>
      </c>
      <c r="K97" s="101">
        <v>9987833.1899999995</v>
      </c>
      <c r="L97" s="99" t="s">
        <v>64</v>
      </c>
      <c r="M97" s="99" t="s">
        <v>65</v>
      </c>
      <c r="N97" s="99" t="s">
        <v>59</v>
      </c>
      <c r="O97" s="99" t="s">
        <v>45</v>
      </c>
      <c r="P97" s="99" t="s">
        <v>45</v>
      </c>
      <c r="Q97" s="99" t="s">
        <v>45</v>
      </c>
      <c r="R97" s="99" t="s">
        <v>45</v>
      </c>
      <c r="S97" s="99" t="s">
        <v>45</v>
      </c>
      <c r="T97" s="99" t="s">
        <v>45</v>
      </c>
      <c r="U97" s="99" t="s">
        <v>66</v>
      </c>
      <c r="V97" s="99" t="s">
        <v>67</v>
      </c>
      <c r="W97" s="99" t="s">
        <v>60</v>
      </c>
      <c r="X97" s="99" t="s">
        <v>48</v>
      </c>
      <c r="Y97" s="99" t="s">
        <v>48</v>
      </c>
      <c r="Z97" s="99" t="s">
        <v>48</v>
      </c>
      <c r="AA97" s="99" t="s">
        <v>48</v>
      </c>
      <c r="AB97" s="99" t="s">
        <v>48</v>
      </c>
      <c r="AC97" s="99" t="s">
        <v>48</v>
      </c>
      <c r="AD97" s="99" t="s">
        <v>123</v>
      </c>
      <c r="AE97" s="99" t="s">
        <v>123</v>
      </c>
    </row>
    <row r="98" spans="1:31" s="102" customFormat="1" ht="60">
      <c r="A98" s="99" t="s">
        <v>619</v>
      </c>
      <c r="B98" s="99" t="s">
        <v>41</v>
      </c>
      <c r="C98" s="99" t="s">
        <v>621</v>
      </c>
      <c r="D98" s="99">
        <v>26247</v>
      </c>
      <c r="E98" s="99" t="s">
        <v>298</v>
      </c>
      <c r="F98" s="99" t="s">
        <v>308</v>
      </c>
      <c r="G98" s="101">
        <v>2463928.52</v>
      </c>
      <c r="H98" s="100">
        <v>0</v>
      </c>
      <c r="I98" s="101">
        <f t="shared" si="9"/>
        <v>-2463928.52</v>
      </c>
      <c r="J98" s="99" t="s">
        <v>51</v>
      </c>
      <c r="K98" s="101">
        <v>12451761.710000001</v>
      </c>
      <c r="L98" s="99" t="s">
        <v>64</v>
      </c>
      <c r="M98" s="99" t="s">
        <v>65</v>
      </c>
      <c r="N98" s="99" t="s">
        <v>59</v>
      </c>
      <c r="O98" s="99" t="s">
        <v>45</v>
      </c>
      <c r="P98" s="99" t="s">
        <v>45</v>
      </c>
      <c r="Q98" s="99" t="s">
        <v>45</v>
      </c>
      <c r="R98" s="99" t="s">
        <v>45</v>
      </c>
      <c r="S98" s="99" t="s">
        <v>45</v>
      </c>
      <c r="T98" s="99" t="s">
        <v>45</v>
      </c>
      <c r="U98" s="99" t="s">
        <v>66</v>
      </c>
      <c r="V98" s="99" t="s">
        <v>67</v>
      </c>
      <c r="W98" s="99" t="s">
        <v>60</v>
      </c>
      <c r="X98" s="99" t="s">
        <v>48</v>
      </c>
      <c r="Y98" s="99" t="s">
        <v>48</v>
      </c>
      <c r="Z98" s="99" t="s">
        <v>48</v>
      </c>
      <c r="AA98" s="99" t="s">
        <v>48</v>
      </c>
      <c r="AB98" s="99" t="s">
        <v>48</v>
      </c>
      <c r="AC98" s="99" t="s">
        <v>48</v>
      </c>
      <c r="AD98" s="99" t="s">
        <v>123</v>
      </c>
      <c r="AE98" s="99" t="s">
        <v>123</v>
      </c>
    </row>
    <row r="99" spans="1:31" s="102" customFormat="1" ht="60">
      <c r="A99" s="99" t="s">
        <v>619</v>
      </c>
      <c r="B99" s="99" t="s">
        <v>41</v>
      </c>
      <c r="C99" s="99" t="s">
        <v>621</v>
      </c>
      <c r="D99" s="99">
        <v>26259</v>
      </c>
      <c r="E99" s="99" t="s">
        <v>283</v>
      </c>
      <c r="F99" s="99" t="s">
        <v>622</v>
      </c>
      <c r="G99" s="101">
        <v>0</v>
      </c>
      <c r="H99" s="100">
        <v>17081730.190000001</v>
      </c>
      <c r="I99" s="101">
        <f t="shared" si="9"/>
        <v>17081730.190000001</v>
      </c>
      <c r="J99" s="99" t="s">
        <v>42</v>
      </c>
      <c r="K99" s="101">
        <v>4629968.4800000004</v>
      </c>
      <c r="L99" s="99" t="s">
        <v>64</v>
      </c>
      <c r="M99" s="99" t="s">
        <v>65</v>
      </c>
      <c r="N99" s="99" t="s">
        <v>59</v>
      </c>
      <c r="O99" s="99" t="s">
        <v>45</v>
      </c>
      <c r="P99" s="99" t="s">
        <v>45</v>
      </c>
      <c r="Q99" s="99" t="s">
        <v>45</v>
      </c>
      <c r="R99" s="99" t="s">
        <v>45</v>
      </c>
      <c r="S99" s="99" t="s">
        <v>45</v>
      </c>
      <c r="T99" s="99" t="s">
        <v>45</v>
      </c>
      <c r="U99" s="99" t="s">
        <v>66</v>
      </c>
      <c r="V99" s="99" t="s">
        <v>67</v>
      </c>
      <c r="W99" s="99" t="s">
        <v>60</v>
      </c>
      <c r="X99" s="99" t="s">
        <v>48</v>
      </c>
      <c r="Y99" s="99" t="s">
        <v>48</v>
      </c>
      <c r="Z99" s="99" t="s">
        <v>48</v>
      </c>
      <c r="AA99" s="99" t="s">
        <v>48</v>
      </c>
      <c r="AB99" s="99" t="s">
        <v>48</v>
      </c>
      <c r="AC99" s="99" t="s">
        <v>48</v>
      </c>
      <c r="AD99" s="99" t="s">
        <v>123</v>
      </c>
      <c r="AE99" s="99" t="s">
        <v>123</v>
      </c>
    </row>
    <row r="100" spans="1:31" s="102" customFormat="1" ht="60">
      <c r="A100" s="99" t="s">
        <v>619</v>
      </c>
      <c r="B100" s="99" t="s">
        <v>41</v>
      </c>
      <c r="C100" s="99" t="s">
        <v>621</v>
      </c>
      <c r="D100" s="99">
        <v>26283</v>
      </c>
      <c r="E100" s="99" t="s">
        <v>130</v>
      </c>
      <c r="F100" s="99" t="s">
        <v>623</v>
      </c>
      <c r="G100" s="101">
        <v>0</v>
      </c>
      <c r="H100" s="100">
        <v>1959023.8</v>
      </c>
      <c r="I100" s="101">
        <f t="shared" si="9"/>
        <v>1959023.8</v>
      </c>
      <c r="J100" s="99" t="s">
        <v>42</v>
      </c>
      <c r="K100" s="101">
        <v>6588992.2800000003</v>
      </c>
      <c r="L100" s="99" t="s">
        <v>64</v>
      </c>
      <c r="M100" s="99" t="s">
        <v>65</v>
      </c>
      <c r="N100" s="99" t="s">
        <v>59</v>
      </c>
      <c r="O100" s="99" t="s">
        <v>45</v>
      </c>
      <c r="P100" s="99" t="s">
        <v>45</v>
      </c>
      <c r="Q100" s="99" t="s">
        <v>45</v>
      </c>
      <c r="R100" s="99" t="s">
        <v>45</v>
      </c>
      <c r="S100" s="99" t="s">
        <v>45</v>
      </c>
      <c r="T100" s="99" t="s">
        <v>45</v>
      </c>
      <c r="U100" s="99" t="s">
        <v>66</v>
      </c>
      <c r="V100" s="99" t="s">
        <v>67</v>
      </c>
      <c r="W100" s="99" t="s">
        <v>60</v>
      </c>
      <c r="X100" s="99" t="s">
        <v>48</v>
      </c>
      <c r="Y100" s="99" t="s">
        <v>48</v>
      </c>
      <c r="Z100" s="99" t="s">
        <v>48</v>
      </c>
      <c r="AA100" s="99" t="s">
        <v>48</v>
      </c>
      <c r="AB100" s="99" t="s">
        <v>48</v>
      </c>
      <c r="AC100" s="99" t="s">
        <v>48</v>
      </c>
      <c r="AD100" s="99" t="s">
        <v>123</v>
      </c>
      <c r="AE100" s="99" t="s">
        <v>123</v>
      </c>
    </row>
    <row r="101" spans="1:31" s="102" customFormat="1" ht="60">
      <c r="A101" s="99" t="s">
        <v>619</v>
      </c>
      <c r="B101" s="99" t="s">
        <v>41</v>
      </c>
      <c r="C101" s="99" t="s">
        <v>620</v>
      </c>
      <c r="D101" s="99">
        <v>24095</v>
      </c>
      <c r="E101" s="99" t="s">
        <v>121</v>
      </c>
      <c r="F101" s="99" t="s">
        <v>638</v>
      </c>
      <c r="G101" s="101">
        <v>7699.78</v>
      </c>
      <c r="H101" s="100">
        <v>0</v>
      </c>
      <c r="I101" s="101">
        <f t="shared" si="9"/>
        <v>-7699.78</v>
      </c>
      <c r="J101" s="99" t="s">
        <v>51</v>
      </c>
      <c r="K101" s="101">
        <v>92174.24</v>
      </c>
      <c r="L101" s="99" t="s">
        <v>64</v>
      </c>
      <c r="M101" s="99" t="s">
        <v>88</v>
      </c>
      <c r="N101" s="99" t="s">
        <v>59</v>
      </c>
      <c r="O101" s="99" t="s">
        <v>45</v>
      </c>
      <c r="P101" s="99" t="s">
        <v>45</v>
      </c>
      <c r="Q101" s="99" t="s">
        <v>45</v>
      </c>
      <c r="R101" s="99" t="s">
        <v>45</v>
      </c>
      <c r="S101" s="99" t="s">
        <v>45</v>
      </c>
      <c r="T101" s="99" t="s">
        <v>45</v>
      </c>
      <c r="U101" s="99" t="s">
        <v>66</v>
      </c>
      <c r="V101" s="99" t="s">
        <v>90</v>
      </c>
      <c r="W101" s="99" t="s">
        <v>60</v>
      </c>
      <c r="X101" s="99" t="s">
        <v>48</v>
      </c>
      <c r="Y101" s="99" t="s">
        <v>48</v>
      </c>
      <c r="Z101" s="99" t="s">
        <v>48</v>
      </c>
      <c r="AA101" s="99" t="s">
        <v>48</v>
      </c>
      <c r="AB101" s="99" t="s">
        <v>48</v>
      </c>
      <c r="AC101" s="99" t="s">
        <v>48</v>
      </c>
      <c r="AD101" s="99" t="s">
        <v>123</v>
      </c>
      <c r="AE101" s="99" t="s">
        <v>123</v>
      </c>
    </row>
    <row r="102" spans="1:31" s="102" customFormat="1" ht="60">
      <c r="A102" s="99" t="s">
        <v>619</v>
      </c>
      <c r="B102" s="99" t="s">
        <v>41</v>
      </c>
      <c r="C102" s="99" t="s">
        <v>630</v>
      </c>
      <c r="D102" s="99">
        <v>25966</v>
      </c>
      <c r="E102" s="99" t="s">
        <v>78</v>
      </c>
      <c r="F102" s="99" t="s">
        <v>87</v>
      </c>
      <c r="G102" s="100">
        <v>0</v>
      </c>
      <c r="H102" s="101">
        <v>16666.669999999998</v>
      </c>
      <c r="I102" s="101">
        <f t="shared" si="9"/>
        <v>16666.669999999998</v>
      </c>
      <c r="J102" s="99" t="s">
        <v>42</v>
      </c>
      <c r="K102" s="101">
        <v>242174.27</v>
      </c>
      <c r="L102" s="99" t="s">
        <v>64</v>
      </c>
      <c r="M102" s="99" t="s">
        <v>88</v>
      </c>
      <c r="N102" s="99" t="s">
        <v>59</v>
      </c>
      <c r="O102" s="99" t="s">
        <v>89</v>
      </c>
      <c r="P102" s="99" t="s">
        <v>45</v>
      </c>
      <c r="Q102" s="99" t="s">
        <v>45</v>
      </c>
      <c r="R102" s="99" t="s">
        <v>45</v>
      </c>
      <c r="S102" s="99" t="s">
        <v>45</v>
      </c>
      <c r="T102" s="99" t="s">
        <v>45</v>
      </c>
      <c r="U102" s="99" t="s">
        <v>66</v>
      </c>
      <c r="V102" s="99" t="s">
        <v>90</v>
      </c>
      <c r="W102" s="99" t="s">
        <v>60</v>
      </c>
      <c r="X102" s="99" t="s">
        <v>91</v>
      </c>
      <c r="Y102" s="99" t="s">
        <v>48</v>
      </c>
      <c r="Z102" s="99" t="s">
        <v>48</v>
      </c>
      <c r="AA102" s="99" t="s">
        <v>48</v>
      </c>
      <c r="AB102" s="99" t="s">
        <v>48</v>
      </c>
      <c r="AC102" s="99" t="s">
        <v>48</v>
      </c>
      <c r="AD102" s="99" t="s">
        <v>123</v>
      </c>
      <c r="AE102" s="99" t="s">
        <v>123</v>
      </c>
    </row>
    <row r="103" spans="1:31" s="102" customFormat="1" ht="60">
      <c r="A103" s="99" t="s">
        <v>619</v>
      </c>
      <c r="B103" s="99" t="s">
        <v>41</v>
      </c>
      <c r="C103" s="99" t="s">
        <v>630</v>
      </c>
      <c r="D103" s="99">
        <v>25966</v>
      </c>
      <c r="E103" s="99" t="s">
        <v>78</v>
      </c>
      <c r="F103" s="99" t="s">
        <v>299</v>
      </c>
      <c r="G103" s="100">
        <v>0</v>
      </c>
      <c r="H103" s="101">
        <v>11861.3</v>
      </c>
      <c r="I103" s="101">
        <f t="shared" si="9"/>
        <v>11861.3</v>
      </c>
      <c r="J103" s="99" t="s">
        <v>42</v>
      </c>
      <c r="K103" s="101">
        <v>50902.89</v>
      </c>
      <c r="L103" s="99" t="s">
        <v>64</v>
      </c>
      <c r="M103" s="99" t="s">
        <v>300</v>
      </c>
      <c r="N103" s="99" t="s">
        <v>59</v>
      </c>
      <c r="O103" s="99" t="s">
        <v>45</v>
      </c>
      <c r="P103" s="99" t="s">
        <v>45</v>
      </c>
      <c r="Q103" s="99" t="s">
        <v>45</v>
      </c>
      <c r="R103" s="99" t="s">
        <v>45</v>
      </c>
      <c r="S103" s="99" t="s">
        <v>45</v>
      </c>
      <c r="T103" s="99" t="s">
        <v>45</v>
      </c>
      <c r="U103" s="99" t="s">
        <v>66</v>
      </c>
      <c r="V103" s="99" t="s">
        <v>301</v>
      </c>
      <c r="W103" s="99" t="s">
        <v>60</v>
      </c>
      <c r="X103" s="99" t="s">
        <v>48</v>
      </c>
      <c r="Y103" s="99" t="s">
        <v>48</v>
      </c>
      <c r="Z103" s="99" t="s">
        <v>48</v>
      </c>
      <c r="AA103" s="99" t="s">
        <v>48</v>
      </c>
      <c r="AB103" s="99" t="s">
        <v>48</v>
      </c>
      <c r="AC103" s="99" t="s">
        <v>48</v>
      </c>
      <c r="AD103" s="99" t="s">
        <v>123</v>
      </c>
      <c r="AE103" s="99" t="s">
        <v>123</v>
      </c>
    </row>
    <row r="104" spans="1:31" s="102" customFormat="1" ht="60">
      <c r="A104" s="99" t="s">
        <v>640</v>
      </c>
      <c r="B104" s="99" t="s">
        <v>41</v>
      </c>
      <c r="C104" s="99" t="s">
        <v>642</v>
      </c>
      <c r="D104" s="99">
        <v>29129</v>
      </c>
      <c r="E104" s="99" t="s">
        <v>110</v>
      </c>
      <c r="F104" s="99" t="s">
        <v>643</v>
      </c>
      <c r="G104" s="101">
        <v>19040753.989999998</v>
      </c>
      <c r="H104" s="100">
        <v>0</v>
      </c>
      <c r="I104" s="101">
        <f t="shared" ref="I104:I112" si="10">H104-G104</f>
        <v>-19040753.989999998</v>
      </c>
      <c r="J104" s="99" t="s">
        <v>51</v>
      </c>
      <c r="K104" s="101">
        <v>12451761.710000001</v>
      </c>
      <c r="L104" s="99" t="s">
        <v>64</v>
      </c>
      <c r="M104" s="99" t="s">
        <v>65</v>
      </c>
      <c r="N104" s="99" t="s">
        <v>59</v>
      </c>
      <c r="O104" s="99" t="s">
        <v>45</v>
      </c>
      <c r="P104" s="99" t="s">
        <v>45</v>
      </c>
      <c r="Q104" s="99" t="s">
        <v>45</v>
      </c>
      <c r="R104" s="99" t="s">
        <v>45</v>
      </c>
      <c r="S104" s="99" t="s">
        <v>45</v>
      </c>
      <c r="T104" s="99" t="s">
        <v>45</v>
      </c>
      <c r="U104" s="99" t="s">
        <v>66</v>
      </c>
      <c r="V104" s="99" t="s">
        <v>67</v>
      </c>
      <c r="W104" s="99" t="s">
        <v>60</v>
      </c>
      <c r="X104" s="99" t="s">
        <v>48</v>
      </c>
      <c r="Y104" s="99" t="s">
        <v>48</v>
      </c>
      <c r="Z104" s="99" t="s">
        <v>48</v>
      </c>
      <c r="AA104" s="99" t="s">
        <v>48</v>
      </c>
      <c r="AB104" s="99" t="s">
        <v>48</v>
      </c>
      <c r="AC104" s="99" t="s">
        <v>48</v>
      </c>
      <c r="AD104" s="99" t="s">
        <v>123</v>
      </c>
      <c r="AE104" s="99" t="s">
        <v>123</v>
      </c>
    </row>
    <row r="105" spans="1:31" s="102" customFormat="1" ht="60">
      <c r="A105" s="99" t="s">
        <v>640</v>
      </c>
      <c r="B105" s="99" t="s">
        <v>41</v>
      </c>
      <c r="C105" s="99" t="s">
        <v>642</v>
      </c>
      <c r="D105" s="99">
        <v>29153</v>
      </c>
      <c r="E105" s="99" t="s">
        <v>78</v>
      </c>
      <c r="F105" s="99" t="s">
        <v>644</v>
      </c>
      <c r="G105" s="100">
        <v>0</v>
      </c>
      <c r="H105" s="101">
        <v>20823194.73</v>
      </c>
      <c r="I105" s="101">
        <f t="shared" si="10"/>
        <v>20823194.73</v>
      </c>
      <c r="J105" s="99" t="s">
        <v>42</v>
      </c>
      <c r="K105" s="101">
        <v>8371433.0199999996</v>
      </c>
      <c r="L105" s="99" t="s">
        <v>64</v>
      </c>
      <c r="M105" s="99" t="s">
        <v>65</v>
      </c>
      <c r="N105" s="99" t="s">
        <v>59</v>
      </c>
      <c r="O105" s="99" t="s">
        <v>45</v>
      </c>
      <c r="P105" s="99" t="s">
        <v>45</v>
      </c>
      <c r="Q105" s="99" t="s">
        <v>45</v>
      </c>
      <c r="R105" s="99" t="s">
        <v>45</v>
      </c>
      <c r="S105" s="99" t="s">
        <v>45</v>
      </c>
      <c r="T105" s="99" t="s">
        <v>45</v>
      </c>
      <c r="U105" s="99" t="s">
        <v>66</v>
      </c>
      <c r="V105" s="99" t="s">
        <v>67</v>
      </c>
      <c r="W105" s="99" t="s">
        <v>60</v>
      </c>
      <c r="X105" s="99" t="s">
        <v>48</v>
      </c>
      <c r="Y105" s="99" t="s">
        <v>48</v>
      </c>
      <c r="Z105" s="99" t="s">
        <v>48</v>
      </c>
      <c r="AA105" s="99" t="s">
        <v>48</v>
      </c>
      <c r="AB105" s="99" t="s">
        <v>48</v>
      </c>
      <c r="AC105" s="99" t="s">
        <v>48</v>
      </c>
      <c r="AD105" s="99" t="s">
        <v>123</v>
      </c>
      <c r="AE105" s="99" t="s">
        <v>123</v>
      </c>
    </row>
    <row r="106" spans="1:31" s="102" customFormat="1" ht="60">
      <c r="A106" s="99" t="s">
        <v>640</v>
      </c>
      <c r="B106" s="99" t="s">
        <v>41</v>
      </c>
      <c r="C106" s="99" t="s">
        <v>645</v>
      </c>
      <c r="D106" s="99">
        <v>28921</v>
      </c>
      <c r="E106" s="99" t="s">
        <v>71</v>
      </c>
      <c r="F106" s="99" t="s">
        <v>87</v>
      </c>
      <c r="G106" s="100">
        <v>0</v>
      </c>
      <c r="H106" s="101">
        <v>16666.669999999998</v>
      </c>
      <c r="I106" s="101">
        <f t="shared" si="10"/>
        <v>16666.669999999998</v>
      </c>
      <c r="J106" s="99" t="s">
        <v>42</v>
      </c>
      <c r="K106" s="101">
        <v>258840.94</v>
      </c>
      <c r="L106" s="99" t="s">
        <v>64</v>
      </c>
      <c r="M106" s="99" t="s">
        <v>88</v>
      </c>
      <c r="N106" s="99" t="s">
        <v>59</v>
      </c>
      <c r="O106" s="99" t="s">
        <v>89</v>
      </c>
      <c r="P106" s="99" t="s">
        <v>45</v>
      </c>
      <c r="Q106" s="99" t="s">
        <v>45</v>
      </c>
      <c r="R106" s="99" t="s">
        <v>45</v>
      </c>
      <c r="S106" s="99" t="s">
        <v>45</v>
      </c>
      <c r="T106" s="99" t="s">
        <v>45</v>
      </c>
      <c r="U106" s="99" t="s">
        <v>66</v>
      </c>
      <c r="V106" s="99" t="s">
        <v>90</v>
      </c>
      <c r="W106" s="99" t="s">
        <v>60</v>
      </c>
      <c r="X106" s="99" t="s">
        <v>91</v>
      </c>
      <c r="Y106" s="99" t="s">
        <v>48</v>
      </c>
      <c r="Z106" s="99" t="s">
        <v>48</v>
      </c>
      <c r="AA106" s="99" t="s">
        <v>48</v>
      </c>
      <c r="AB106" s="99" t="s">
        <v>48</v>
      </c>
      <c r="AC106" s="99" t="s">
        <v>48</v>
      </c>
      <c r="AD106" s="99" t="s">
        <v>123</v>
      </c>
      <c r="AE106" s="99" t="s">
        <v>123</v>
      </c>
    </row>
    <row r="107" spans="1:31" s="102" customFormat="1" ht="60">
      <c r="A107" s="99" t="s">
        <v>640</v>
      </c>
      <c r="B107" s="99" t="s">
        <v>41</v>
      </c>
      <c r="C107" s="99" t="s">
        <v>645</v>
      </c>
      <c r="D107" s="99">
        <v>28921</v>
      </c>
      <c r="E107" s="99" t="s">
        <v>71</v>
      </c>
      <c r="F107" s="99" t="s">
        <v>299</v>
      </c>
      <c r="G107" s="100">
        <v>0</v>
      </c>
      <c r="H107" s="101">
        <v>11861.3</v>
      </c>
      <c r="I107" s="101">
        <f t="shared" si="10"/>
        <v>11861.3</v>
      </c>
      <c r="J107" s="99" t="s">
        <v>42</v>
      </c>
      <c r="K107" s="101">
        <v>62764.19</v>
      </c>
      <c r="L107" s="99" t="s">
        <v>64</v>
      </c>
      <c r="M107" s="99" t="s">
        <v>300</v>
      </c>
      <c r="N107" s="99" t="s">
        <v>59</v>
      </c>
      <c r="O107" s="99" t="s">
        <v>45</v>
      </c>
      <c r="P107" s="99" t="s">
        <v>45</v>
      </c>
      <c r="Q107" s="99" t="s">
        <v>45</v>
      </c>
      <c r="R107" s="99" t="s">
        <v>45</v>
      </c>
      <c r="S107" s="99" t="s">
        <v>45</v>
      </c>
      <c r="T107" s="99" t="s">
        <v>45</v>
      </c>
      <c r="U107" s="99" t="s">
        <v>66</v>
      </c>
      <c r="V107" s="99" t="s">
        <v>301</v>
      </c>
      <c r="W107" s="99" t="s">
        <v>60</v>
      </c>
      <c r="X107" s="99" t="s">
        <v>48</v>
      </c>
      <c r="Y107" s="99" t="s">
        <v>48</v>
      </c>
      <c r="Z107" s="99" t="s">
        <v>48</v>
      </c>
      <c r="AA107" s="99" t="s">
        <v>48</v>
      </c>
      <c r="AB107" s="99" t="s">
        <v>48</v>
      </c>
      <c r="AC107" s="99" t="s">
        <v>48</v>
      </c>
      <c r="AD107" s="99" t="s">
        <v>123</v>
      </c>
      <c r="AE107" s="99" t="s">
        <v>123</v>
      </c>
    </row>
    <row r="108" spans="1:31" s="102" customFormat="1" ht="60">
      <c r="A108" s="99" t="s">
        <v>666</v>
      </c>
      <c r="B108" s="99" t="s">
        <v>41</v>
      </c>
      <c r="C108" s="99" t="s">
        <v>669</v>
      </c>
      <c r="D108" s="99">
        <v>31187</v>
      </c>
      <c r="E108" s="99" t="s">
        <v>138</v>
      </c>
      <c r="F108" s="99" t="s">
        <v>670</v>
      </c>
      <c r="G108" s="101">
        <v>5933219.54</v>
      </c>
      <c r="H108" s="100">
        <v>0</v>
      </c>
      <c r="I108" s="101">
        <f t="shared" si="10"/>
        <v>-5933219.54</v>
      </c>
      <c r="J108" s="99" t="s">
        <v>42</v>
      </c>
      <c r="K108" s="101">
        <v>2438213.48</v>
      </c>
      <c r="L108" s="99" t="s">
        <v>64</v>
      </c>
      <c r="M108" s="99" t="s">
        <v>65</v>
      </c>
      <c r="N108" s="99" t="s">
        <v>59</v>
      </c>
      <c r="O108" s="99" t="s">
        <v>45</v>
      </c>
      <c r="P108" s="99" t="s">
        <v>45</v>
      </c>
      <c r="Q108" s="99" t="s">
        <v>45</v>
      </c>
      <c r="R108" s="99" t="s">
        <v>45</v>
      </c>
      <c r="S108" s="99" t="s">
        <v>45</v>
      </c>
      <c r="T108" s="99" t="s">
        <v>45</v>
      </c>
      <c r="U108" s="99" t="s">
        <v>66</v>
      </c>
      <c r="V108" s="99" t="s">
        <v>67</v>
      </c>
      <c r="W108" s="99" t="s">
        <v>60</v>
      </c>
      <c r="X108" s="99" t="s">
        <v>48</v>
      </c>
      <c r="Y108" s="99" t="s">
        <v>48</v>
      </c>
      <c r="Z108" s="99" t="s">
        <v>48</v>
      </c>
      <c r="AA108" s="99" t="s">
        <v>48</v>
      </c>
      <c r="AB108" s="99" t="s">
        <v>48</v>
      </c>
      <c r="AC108" s="99" t="s">
        <v>48</v>
      </c>
      <c r="AD108" s="99" t="s">
        <v>123</v>
      </c>
      <c r="AE108" s="99" t="s">
        <v>123</v>
      </c>
    </row>
    <row r="109" spans="1:31" s="102" customFormat="1" ht="60">
      <c r="A109" s="99" t="s">
        <v>666</v>
      </c>
      <c r="B109" s="99" t="s">
        <v>41</v>
      </c>
      <c r="C109" s="99" t="s">
        <v>671</v>
      </c>
      <c r="D109" s="99">
        <v>31949</v>
      </c>
      <c r="E109" s="99" t="s">
        <v>110</v>
      </c>
      <c r="F109" s="99" t="s">
        <v>644</v>
      </c>
      <c r="G109" s="101">
        <v>20823194.73</v>
      </c>
      <c r="H109" s="100">
        <v>0</v>
      </c>
      <c r="I109" s="101">
        <f t="shared" si="10"/>
        <v>-20823194.73</v>
      </c>
      <c r="J109" s="99" t="s">
        <v>51</v>
      </c>
      <c r="K109" s="101">
        <v>18384981.25</v>
      </c>
      <c r="L109" s="99" t="s">
        <v>64</v>
      </c>
      <c r="M109" s="99" t="s">
        <v>65</v>
      </c>
      <c r="N109" s="99" t="s">
        <v>59</v>
      </c>
      <c r="O109" s="99" t="s">
        <v>45</v>
      </c>
      <c r="P109" s="99" t="s">
        <v>45</v>
      </c>
      <c r="Q109" s="99" t="s">
        <v>45</v>
      </c>
      <c r="R109" s="99" t="s">
        <v>45</v>
      </c>
      <c r="S109" s="99" t="s">
        <v>45</v>
      </c>
      <c r="T109" s="99" t="s">
        <v>45</v>
      </c>
      <c r="U109" s="99" t="s">
        <v>66</v>
      </c>
      <c r="V109" s="99" t="s">
        <v>67</v>
      </c>
      <c r="W109" s="99" t="s">
        <v>60</v>
      </c>
      <c r="X109" s="99" t="s">
        <v>48</v>
      </c>
      <c r="Y109" s="99" t="s">
        <v>48</v>
      </c>
      <c r="Z109" s="99" t="s">
        <v>48</v>
      </c>
      <c r="AA109" s="99" t="s">
        <v>48</v>
      </c>
      <c r="AB109" s="99" t="s">
        <v>48</v>
      </c>
      <c r="AC109" s="99" t="s">
        <v>48</v>
      </c>
      <c r="AD109" s="99" t="s">
        <v>123</v>
      </c>
      <c r="AE109" s="99" t="s">
        <v>123</v>
      </c>
    </row>
    <row r="110" spans="1:31" s="102" customFormat="1" ht="60">
      <c r="A110" s="99" t="s">
        <v>666</v>
      </c>
      <c r="B110" s="99" t="s">
        <v>41</v>
      </c>
      <c r="C110" s="99" t="s">
        <v>671</v>
      </c>
      <c r="D110" s="99">
        <v>31965</v>
      </c>
      <c r="E110" s="99" t="s">
        <v>78</v>
      </c>
      <c r="F110" s="99" t="s">
        <v>672</v>
      </c>
      <c r="G110" s="100">
        <v>0</v>
      </c>
      <c r="H110" s="101">
        <v>23116495.960000001</v>
      </c>
      <c r="I110" s="101">
        <f t="shared" si="10"/>
        <v>23116495.960000001</v>
      </c>
      <c r="J110" s="99" t="s">
        <v>42</v>
      </c>
      <c r="K110" s="101">
        <v>4731514.71</v>
      </c>
      <c r="L110" s="99" t="s">
        <v>64</v>
      </c>
      <c r="M110" s="99" t="s">
        <v>65</v>
      </c>
      <c r="N110" s="99" t="s">
        <v>59</v>
      </c>
      <c r="O110" s="99" t="s">
        <v>45</v>
      </c>
      <c r="P110" s="99" t="s">
        <v>45</v>
      </c>
      <c r="Q110" s="99" t="s">
        <v>45</v>
      </c>
      <c r="R110" s="99" t="s">
        <v>45</v>
      </c>
      <c r="S110" s="99" t="s">
        <v>45</v>
      </c>
      <c r="T110" s="99" t="s">
        <v>45</v>
      </c>
      <c r="U110" s="99" t="s">
        <v>66</v>
      </c>
      <c r="V110" s="99" t="s">
        <v>67</v>
      </c>
      <c r="W110" s="99" t="s">
        <v>60</v>
      </c>
      <c r="X110" s="99" t="s">
        <v>48</v>
      </c>
      <c r="Y110" s="99" t="s">
        <v>48</v>
      </c>
      <c r="Z110" s="99" t="s">
        <v>48</v>
      </c>
      <c r="AA110" s="99" t="s">
        <v>48</v>
      </c>
      <c r="AB110" s="99" t="s">
        <v>48</v>
      </c>
      <c r="AC110" s="99" t="s">
        <v>48</v>
      </c>
      <c r="AD110" s="99" t="s">
        <v>123</v>
      </c>
      <c r="AE110" s="99" t="s">
        <v>123</v>
      </c>
    </row>
    <row r="111" spans="1:31" s="102" customFormat="1" ht="60">
      <c r="A111" s="99" t="s">
        <v>666</v>
      </c>
      <c r="B111" s="99" t="s">
        <v>41</v>
      </c>
      <c r="C111" s="99" t="s">
        <v>668</v>
      </c>
      <c r="D111" s="99">
        <v>31684</v>
      </c>
      <c r="E111" s="99" t="s">
        <v>95</v>
      </c>
      <c r="F111" s="99" t="s">
        <v>87</v>
      </c>
      <c r="G111" s="100">
        <v>0</v>
      </c>
      <c r="H111" s="101">
        <v>16666.669999999998</v>
      </c>
      <c r="I111" s="101">
        <f t="shared" si="10"/>
        <v>16666.669999999998</v>
      </c>
      <c r="J111" s="99" t="s">
        <v>42</v>
      </c>
      <c r="K111" s="101">
        <v>275507.61</v>
      </c>
      <c r="L111" s="99" t="s">
        <v>64</v>
      </c>
      <c r="M111" s="99" t="s">
        <v>88</v>
      </c>
      <c r="N111" s="99" t="s">
        <v>59</v>
      </c>
      <c r="O111" s="99" t="s">
        <v>89</v>
      </c>
      <c r="P111" s="99" t="s">
        <v>45</v>
      </c>
      <c r="Q111" s="99" t="s">
        <v>45</v>
      </c>
      <c r="R111" s="99" t="s">
        <v>45</v>
      </c>
      <c r="S111" s="99" t="s">
        <v>45</v>
      </c>
      <c r="T111" s="99" t="s">
        <v>45</v>
      </c>
      <c r="U111" s="99" t="s">
        <v>66</v>
      </c>
      <c r="V111" s="99" t="s">
        <v>90</v>
      </c>
      <c r="W111" s="99" t="s">
        <v>60</v>
      </c>
      <c r="X111" s="99" t="s">
        <v>91</v>
      </c>
      <c r="Y111" s="99" t="s">
        <v>48</v>
      </c>
      <c r="Z111" s="99" t="s">
        <v>48</v>
      </c>
      <c r="AA111" s="99" t="s">
        <v>48</v>
      </c>
      <c r="AB111" s="99" t="s">
        <v>48</v>
      </c>
      <c r="AC111" s="99" t="s">
        <v>48</v>
      </c>
      <c r="AD111" s="99" t="s">
        <v>123</v>
      </c>
      <c r="AE111" s="99" t="s">
        <v>123</v>
      </c>
    </row>
    <row r="112" spans="1:31" s="102" customFormat="1" ht="60">
      <c r="A112" s="99" t="s">
        <v>666</v>
      </c>
      <c r="B112" s="99" t="s">
        <v>41</v>
      </c>
      <c r="C112" s="99" t="s">
        <v>668</v>
      </c>
      <c r="D112" s="99">
        <v>31684</v>
      </c>
      <c r="E112" s="99" t="s">
        <v>95</v>
      </c>
      <c r="F112" s="99" t="s">
        <v>299</v>
      </c>
      <c r="G112" s="100">
        <v>0</v>
      </c>
      <c r="H112" s="101">
        <v>11861.3</v>
      </c>
      <c r="I112" s="101">
        <f t="shared" si="10"/>
        <v>11861.3</v>
      </c>
      <c r="J112" s="99" t="s">
        <v>42</v>
      </c>
      <c r="K112" s="101">
        <v>74625.490000000005</v>
      </c>
      <c r="L112" s="99" t="s">
        <v>64</v>
      </c>
      <c r="M112" s="99" t="s">
        <v>300</v>
      </c>
      <c r="N112" s="99" t="s">
        <v>59</v>
      </c>
      <c r="O112" s="99" t="s">
        <v>45</v>
      </c>
      <c r="P112" s="99" t="s">
        <v>45</v>
      </c>
      <c r="Q112" s="99" t="s">
        <v>45</v>
      </c>
      <c r="R112" s="99" t="s">
        <v>45</v>
      </c>
      <c r="S112" s="99" t="s">
        <v>45</v>
      </c>
      <c r="T112" s="99" t="s">
        <v>45</v>
      </c>
      <c r="U112" s="99" t="s">
        <v>66</v>
      </c>
      <c r="V112" s="99" t="s">
        <v>301</v>
      </c>
      <c r="W112" s="99" t="s">
        <v>60</v>
      </c>
      <c r="X112" s="99" t="s">
        <v>48</v>
      </c>
      <c r="Y112" s="99" t="s">
        <v>48</v>
      </c>
      <c r="Z112" s="99" t="s">
        <v>48</v>
      </c>
      <c r="AA112" s="99" t="s">
        <v>48</v>
      </c>
      <c r="AB112" s="99" t="s">
        <v>48</v>
      </c>
      <c r="AC112" s="99" t="s">
        <v>48</v>
      </c>
      <c r="AD112" s="99" t="s">
        <v>123</v>
      </c>
      <c r="AE112" s="99" t="s">
        <v>123</v>
      </c>
    </row>
    <row r="113" spans="1:31" s="102" customFormat="1" ht="60">
      <c r="A113" s="99" t="s">
        <v>683</v>
      </c>
      <c r="B113" s="99" t="s">
        <v>41</v>
      </c>
      <c r="C113" s="99" t="s">
        <v>688</v>
      </c>
      <c r="D113" s="99">
        <v>36704</v>
      </c>
      <c r="E113" s="99" t="s">
        <v>84</v>
      </c>
      <c r="F113" s="99" t="s">
        <v>672</v>
      </c>
      <c r="G113" s="101">
        <v>23116495.960000001</v>
      </c>
      <c r="H113" s="100">
        <v>0</v>
      </c>
      <c r="I113" s="101">
        <f t="shared" ref="I113:I122" si="11">H113-G113</f>
        <v>-23116495.960000001</v>
      </c>
      <c r="J113" s="99" t="s">
        <v>51</v>
      </c>
      <c r="K113" s="101">
        <v>18384981.25</v>
      </c>
      <c r="L113" s="99" t="s">
        <v>64</v>
      </c>
      <c r="M113" s="99" t="s">
        <v>65</v>
      </c>
      <c r="N113" s="99" t="s">
        <v>59</v>
      </c>
      <c r="O113" s="99" t="s">
        <v>45</v>
      </c>
      <c r="P113" s="99" t="s">
        <v>45</v>
      </c>
      <c r="Q113" s="99" t="s">
        <v>45</v>
      </c>
      <c r="R113" s="99" t="s">
        <v>45</v>
      </c>
      <c r="S113" s="99" t="s">
        <v>45</v>
      </c>
      <c r="T113" s="99" t="s">
        <v>45</v>
      </c>
      <c r="U113" s="99" t="s">
        <v>66</v>
      </c>
      <c r="V113" s="99" t="s">
        <v>67</v>
      </c>
      <c r="W113" s="99" t="s">
        <v>60</v>
      </c>
      <c r="X113" s="99" t="s">
        <v>48</v>
      </c>
      <c r="Y113" s="99" t="s">
        <v>48</v>
      </c>
      <c r="Z113" s="99" t="s">
        <v>48</v>
      </c>
      <c r="AA113" s="99" t="s">
        <v>48</v>
      </c>
      <c r="AB113" s="99" t="s">
        <v>48</v>
      </c>
      <c r="AC113" s="99" t="s">
        <v>48</v>
      </c>
      <c r="AD113" s="99" t="s">
        <v>123</v>
      </c>
      <c r="AE113" s="99" t="s">
        <v>123</v>
      </c>
    </row>
    <row r="114" spans="1:31" s="102" customFormat="1" ht="60">
      <c r="A114" s="99" t="s">
        <v>683</v>
      </c>
      <c r="B114" s="99" t="s">
        <v>41</v>
      </c>
      <c r="C114" s="99" t="s">
        <v>688</v>
      </c>
      <c r="D114" s="99">
        <v>36754</v>
      </c>
      <c r="E114" s="99" t="s">
        <v>95</v>
      </c>
      <c r="F114" s="99" t="s">
        <v>689</v>
      </c>
      <c r="G114" s="100">
        <v>0</v>
      </c>
      <c r="H114" s="101">
        <v>25155250.640000001</v>
      </c>
      <c r="I114" s="101">
        <f t="shared" si="11"/>
        <v>25155250.640000001</v>
      </c>
      <c r="J114" s="99" t="s">
        <v>42</v>
      </c>
      <c r="K114" s="101">
        <v>6770269.3899999997</v>
      </c>
      <c r="L114" s="99" t="s">
        <v>64</v>
      </c>
      <c r="M114" s="99" t="s">
        <v>65</v>
      </c>
      <c r="N114" s="99" t="s">
        <v>59</v>
      </c>
      <c r="O114" s="99" t="s">
        <v>45</v>
      </c>
      <c r="P114" s="99" t="s">
        <v>45</v>
      </c>
      <c r="Q114" s="99" t="s">
        <v>45</v>
      </c>
      <c r="R114" s="99" t="s">
        <v>45</v>
      </c>
      <c r="S114" s="99" t="s">
        <v>45</v>
      </c>
      <c r="T114" s="99" t="s">
        <v>45</v>
      </c>
      <c r="U114" s="99" t="s">
        <v>66</v>
      </c>
      <c r="V114" s="99" t="s">
        <v>67</v>
      </c>
      <c r="W114" s="99" t="s">
        <v>60</v>
      </c>
      <c r="X114" s="99" t="s">
        <v>48</v>
      </c>
      <c r="Y114" s="99" t="s">
        <v>48</v>
      </c>
      <c r="Z114" s="99" t="s">
        <v>48</v>
      </c>
      <c r="AA114" s="99" t="s">
        <v>48</v>
      </c>
      <c r="AB114" s="99" t="s">
        <v>48</v>
      </c>
      <c r="AC114" s="99" t="s">
        <v>48</v>
      </c>
      <c r="AD114" s="99" t="s">
        <v>123</v>
      </c>
      <c r="AE114" s="99" t="s">
        <v>123</v>
      </c>
    </row>
    <row r="115" spans="1:31" s="102" customFormat="1" ht="60">
      <c r="A115" s="99" t="s">
        <v>683</v>
      </c>
      <c r="B115" s="99" t="s">
        <v>41</v>
      </c>
      <c r="C115" s="99" t="s">
        <v>686</v>
      </c>
      <c r="D115" s="99">
        <v>34921</v>
      </c>
      <c r="E115" s="99" t="s">
        <v>297</v>
      </c>
      <c r="F115" s="99" t="s">
        <v>706</v>
      </c>
      <c r="G115" s="100">
        <v>0</v>
      </c>
      <c r="H115" s="101">
        <v>57909.96</v>
      </c>
      <c r="I115" s="101">
        <f t="shared" si="11"/>
        <v>57909.96</v>
      </c>
      <c r="J115" s="99" t="s">
        <v>42</v>
      </c>
      <c r="K115" s="101">
        <v>333417.57</v>
      </c>
      <c r="L115" s="99" t="s">
        <v>64</v>
      </c>
      <c r="M115" s="99" t="s">
        <v>88</v>
      </c>
      <c r="N115" s="99" t="s">
        <v>59</v>
      </c>
      <c r="O115" s="99" t="s">
        <v>89</v>
      </c>
      <c r="P115" s="99" t="s">
        <v>45</v>
      </c>
      <c r="Q115" s="99" t="s">
        <v>45</v>
      </c>
      <c r="R115" s="99" t="s">
        <v>45</v>
      </c>
      <c r="S115" s="99" t="s">
        <v>45</v>
      </c>
      <c r="T115" s="99" t="s">
        <v>45</v>
      </c>
      <c r="U115" s="99" t="s">
        <v>66</v>
      </c>
      <c r="V115" s="99" t="s">
        <v>90</v>
      </c>
      <c r="W115" s="99" t="s">
        <v>60</v>
      </c>
      <c r="X115" s="99" t="s">
        <v>91</v>
      </c>
      <c r="Y115" s="99" t="s">
        <v>48</v>
      </c>
      <c r="Z115" s="99" t="s">
        <v>48</v>
      </c>
      <c r="AA115" s="99" t="s">
        <v>48</v>
      </c>
      <c r="AB115" s="99" t="s">
        <v>48</v>
      </c>
      <c r="AC115" s="99" t="s">
        <v>48</v>
      </c>
      <c r="AD115" s="99" t="s">
        <v>123</v>
      </c>
      <c r="AE115" s="99" t="s">
        <v>123</v>
      </c>
    </row>
    <row r="116" spans="1:31" s="102" customFormat="1" ht="60">
      <c r="A116" s="99" t="s">
        <v>683</v>
      </c>
      <c r="B116" s="99" t="s">
        <v>41</v>
      </c>
      <c r="C116" s="99" t="s">
        <v>686</v>
      </c>
      <c r="D116" s="99">
        <v>34921</v>
      </c>
      <c r="E116" s="99" t="s">
        <v>297</v>
      </c>
      <c r="F116" s="99" t="s">
        <v>87</v>
      </c>
      <c r="G116" s="100">
        <v>0</v>
      </c>
      <c r="H116" s="101">
        <v>16666.669999999998</v>
      </c>
      <c r="I116" s="101">
        <f t="shared" si="11"/>
        <v>16666.669999999998</v>
      </c>
      <c r="J116" s="99" t="s">
        <v>42</v>
      </c>
      <c r="K116" s="101">
        <v>350084.24</v>
      </c>
      <c r="L116" s="99" t="s">
        <v>64</v>
      </c>
      <c r="M116" s="99" t="s">
        <v>88</v>
      </c>
      <c r="N116" s="99" t="s">
        <v>59</v>
      </c>
      <c r="O116" s="99" t="s">
        <v>89</v>
      </c>
      <c r="P116" s="99" t="s">
        <v>45</v>
      </c>
      <c r="Q116" s="99" t="s">
        <v>45</v>
      </c>
      <c r="R116" s="99" t="s">
        <v>45</v>
      </c>
      <c r="S116" s="99" t="s">
        <v>45</v>
      </c>
      <c r="T116" s="99" t="s">
        <v>45</v>
      </c>
      <c r="U116" s="99" t="s">
        <v>66</v>
      </c>
      <c r="V116" s="99" t="s">
        <v>90</v>
      </c>
      <c r="W116" s="99" t="s">
        <v>60</v>
      </c>
      <c r="X116" s="99" t="s">
        <v>91</v>
      </c>
      <c r="Y116" s="99" t="s">
        <v>48</v>
      </c>
      <c r="Z116" s="99" t="s">
        <v>48</v>
      </c>
      <c r="AA116" s="99" t="s">
        <v>48</v>
      </c>
      <c r="AB116" s="99" t="s">
        <v>48</v>
      </c>
      <c r="AC116" s="99" t="s">
        <v>48</v>
      </c>
      <c r="AD116" s="99" t="s">
        <v>123</v>
      </c>
      <c r="AE116" s="99" t="s">
        <v>123</v>
      </c>
    </row>
    <row r="117" spans="1:31" s="102" customFormat="1" ht="60">
      <c r="A117" s="99" t="s">
        <v>683</v>
      </c>
      <c r="B117" s="99" t="s">
        <v>41</v>
      </c>
      <c r="C117" s="99" t="s">
        <v>686</v>
      </c>
      <c r="D117" s="99">
        <v>34921</v>
      </c>
      <c r="E117" s="99" t="s">
        <v>297</v>
      </c>
      <c r="F117" s="99" t="s">
        <v>299</v>
      </c>
      <c r="G117" s="100">
        <v>0</v>
      </c>
      <c r="H117" s="101">
        <v>11861.3</v>
      </c>
      <c r="I117" s="101">
        <f t="shared" si="11"/>
        <v>11861.3</v>
      </c>
      <c r="J117" s="99" t="s">
        <v>42</v>
      </c>
      <c r="K117" s="101">
        <v>86486.79</v>
      </c>
      <c r="L117" s="99" t="s">
        <v>64</v>
      </c>
      <c r="M117" s="99" t="s">
        <v>300</v>
      </c>
      <c r="N117" s="99" t="s">
        <v>59</v>
      </c>
      <c r="O117" s="99" t="s">
        <v>45</v>
      </c>
      <c r="P117" s="99" t="s">
        <v>45</v>
      </c>
      <c r="Q117" s="99" t="s">
        <v>45</v>
      </c>
      <c r="R117" s="99" t="s">
        <v>45</v>
      </c>
      <c r="S117" s="99" t="s">
        <v>45</v>
      </c>
      <c r="T117" s="99" t="s">
        <v>45</v>
      </c>
      <c r="U117" s="99" t="s">
        <v>66</v>
      </c>
      <c r="V117" s="99" t="s">
        <v>301</v>
      </c>
      <c r="W117" s="99" t="s">
        <v>60</v>
      </c>
      <c r="X117" s="99" t="s">
        <v>48</v>
      </c>
      <c r="Y117" s="99" t="s">
        <v>48</v>
      </c>
      <c r="Z117" s="99" t="s">
        <v>48</v>
      </c>
      <c r="AA117" s="99" t="s">
        <v>48</v>
      </c>
      <c r="AB117" s="99" t="s">
        <v>48</v>
      </c>
      <c r="AC117" s="99" t="s">
        <v>48</v>
      </c>
      <c r="AD117" s="99" t="s">
        <v>123</v>
      </c>
      <c r="AE117" s="99" t="s">
        <v>123</v>
      </c>
    </row>
    <row r="118" spans="1:31" s="102" customFormat="1" ht="60">
      <c r="A118" s="99" t="s">
        <v>707</v>
      </c>
      <c r="B118" s="99" t="s">
        <v>41</v>
      </c>
      <c r="C118" s="99" t="s">
        <v>715</v>
      </c>
      <c r="D118" s="99">
        <v>2396</v>
      </c>
      <c r="E118" s="99" t="s">
        <v>71</v>
      </c>
      <c r="F118" s="99" t="s">
        <v>742</v>
      </c>
      <c r="G118" s="100">
        <v>0</v>
      </c>
      <c r="H118" s="101">
        <v>45910.89</v>
      </c>
      <c r="I118" s="101">
        <f t="shared" si="11"/>
        <v>45910.89</v>
      </c>
      <c r="J118" s="99" t="s">
        <v>42</v>
      </c>
      <c r="K118" s="101">
        <v>45910.89</v>
      </c>
      <c r="L118" s="99" t="s">
        <v>64</v>
      </c>
      <c r="M118" s="99" t="s">
        <v>743</v>
      </c>
      <c r="N118" s="99" t="s">
        <v>59</v>
      </c>
      <c r="O118" s="99" t="s">
        <v>45</v>
      </c>
      <c r="P118" s="99" t="s">
        <v>45</v>
      </c>
      <c r="Q118" s="99" t="s">
        <v>45</v>
      </c>
      <c r="R118" s="99" t="s">
        <v>45</v>
      </c>
      <c r="S118" s="99" t="s">
        <v>45</v>
      </c>
      <c r="T118" s="99" t="s">
        <v>45</v>
      </c>
      <c r="U118" s="99" t="s">
        <v>66</v>
      </c>
      <c r="V118" s="99" t="s">
        <v>744</v>
      </c>
      <c r="W118" s="99" t="s">
        <v>60</v>
      </c>
      <c r="X118" s="99" t="s">
        <v>48</v>
      </c>
      <c r="Y118" s="99" t="s">
        <v>48</v>
      </c>
      <c r="Z118" s="99" t="s">
        <v>48</v>
      </c>
      <c r="AA118" s="99" t="s">
        <v>48</v>
      </c>
      <c r="AB118" s="99" t="s">
        <v>48</v>
      </c>
      <c r="AC118" s="99" t="s">
        <v>48</v>
      </c>
      <c r="AD118" s="99" t="s">
        <v>123</v>
      </c>
      <c r="AE118" s="99" t="s">
        <v>123</v>
      </c>
    </row>
    <row r="119" spans="1:31" s="102" customFormat="1" ht="60">
      <c r="A119" s="99" t="s">
        <v>707</v>
      </c>
      <c r="B119" s="99" t="s">
        <v>41</v>
      </c>
      <c r="C119" s="99" t="s">
        <v>710</v>
      </c>
      <c r="D119" s="99">
        <v>2628</v>
      </c>
      <c r="E119" s="99" t="s">
        <v>78</v>
      </c>
      <c r="F119" s="99" t="s">
        <v>711</v>
      </c>
      <c r="G119" s="100">
        <v>0</v>
      </c>
      <c r="H119" s="101">
        <v>2018594.45</v>
      </c>
      <c r="I119" s="101">
        <f t="shared" si="11"/>
        <v>2018594.45</v>
      </c>
      <c r="J119" s="99" t="s">
        <v>42</v>
      </c>
      <c r="K119" s="101">
        <v>8788863.8399999999</v>
      </c>
      <c r="L119" s="99" t="s">
        <v>64</v>
      </c>
      <c r="M119" s="99" t="s">
        <v>65</v>
      </c>
      <c r="N119" s="99" t="s">
        <v>59</v>
      </c>
      <c r="O119" s="99" t="s">
        <v>45</v>
      </c>
      <c r="P119" s="99" t="s">
        <v>45</v>
      </c>
      <c r="Q119" s="99" t="s">
        <v>45</v>
      </c>
      <c r="R119" s="99" t="s">
        <v>45</v>
      </c>
      <c r="S119" s="99" t="s">
        <v>45</v>
      </c>
      <c r="T119" s="99" t="s">
        <v>45</v>
      </c>
      <c r="U119" s="99" t="s">
        <v>66</v>
      </c>
      <c r="V119" s="99" t="s">
        <v>67</v>
      </c>
      <c r="W119" s="99" t="s">
        <v>60</v>
      </c>
      <c r="X119" s="99" t="s">
        <v>48</v>
      </c>
      <c r="Y119" s="99" t="s">
        <v>48</v>
      </c>
      <c r="Z119" s="99" t="s">
        <v>48</v>
      </c>
      <c r="AA119" s="99" t="s">
        <v>48</v>
      </c>
      <c r="AB119" s="99" t="s">
        <v>48</v>
      </c>
      <c r="AC119" s="99" t="s">
        <v>48</v>
      </c>
      <c r="AD119" s="99" t="s">
        <v>123</v>
      </c>
      <c r="AE119" s="99" t="s">
        <v>123</v>
      </c>
    </row>
    <row r="120" spans="1:31" s="102" customFormat="1" ht="60">
      <c r="A120" s="99" t="s">
        <v>707</v>
      </c>
      <c r="B120" s="99" t="s">
        <v>41</v>
      </c>
      <c r="C120" s="99" t="s">
        <v>724</v>
      </c>
      <c r="D120" s="99">
        <v>669</v>
      </c>
      <c r="E120" s="99" t="s">
        <v>297</v>
      </c>
      <c r="F120" s="99" t="s">
        <v>745</v>
      </c>
      <c r="G120" s="101">
        <v>107800</v>
      </c>
      <c r="H120" s="100">
        <v>0</v>
      </c>
      <c r="I120" s="101">
        <f t="shared" si="11"/>
        <v>-107800</v>
      </c>
      <c r="J120" s="99" t="s">
        <v>51</v>
      </c>
      <c r="K120" s="101">
        <v>199974.24</v>
      </c>
      <c r="L120" s="99" t="s">
        <v>64</v>
      </c>
      <c r="M120" s="99" t="s">
        <v>88</v>
      </c>
      <c r="N120" s="99" t="s">
        <v>59</v>
      </c>
      <c r="O120" s="99" t="s">
        <v>45</v>
      </c>
      <c r="P120" s="99" t="s">
        <v>45</v>
      </c>
      <c r="Q120" s="99" t="s">
        <v>45</v>
      </c>
      <c r="R120" s="99" t="s">
        <v>45</v>
      </c>
      <c r="S120" s="99" t="s">
        <v>45</v>
      </c>
      <c r="T120" s="99" t="s">
        <v>45</v>
      </c>
      <c r="U120" s="99" t="s">
        <v>66</v>
      </c>
      <c r="V120" s="99" t="s">
        <v>90</v>
      </c>
      <c r="W120" s="99" t="s">
        <v>60</v>
      </c>
      <c r="X120" s="99" t="s">
        <v>48</v>
      </c>
      <c r="Y120" s="99" t="s">
        <v>48</v>
      </c>
      <c r="Z120" s="99" t="s">
        <v>48</v>
      </c>
      <c r="AA120" s="99" t="s">
        <v>48</v>
      </c>
      <c r="AB120" s="99" t="s">
        <v>48</v>
      </c>
      <c r="AC120" s="99" t="s">
        <v>48</v>
      </c>
      <c r="AD120" s="99" t="s">
        <v>123</v>
      </c>
      <c r="AE120" s="99" t="s">
        <v>123</v>
      </c>
    </row>
    <row r="121" spans="1:31" s="102" customFormat="1" ht="60">
      <c r="A121" s="99" t="s">
        <v>707</v>
      </c>
      <c r="B121" s="99" t="s">
        <v>41</v>
      </c>
      <c r="C121" s="99" t="s">
        <v>715</v>
      </c>
      <c r="D121" s="99">
        <v>2396</v>
      </c>
      <c r="E121" s="99" t="s">
        <v>71</v>
      </c>
      <c r="F121" s="99" t="s">
        <v>87</v>
      </c>
      <c r="G121" s="100">
        <v>0</v>
      </c>
      <c r="H121" s="101">
        <v>23500</v>
      </c>
      <c r="I121" s="101">
        <f t="shared" si="11"/>
        <v>23500</v>
      </c>
      <c r="J121" s="99" t="s">
        <v>42</v>
      </c>
      <c r="K121" s="101">
        <v>373584.24</v>
      </c>
      <c r="L121" s="99" t="s">
        <v>64</v>
      </c>
      <c r="M121" s="99" t="s">
        <v>88</v>
      </c>
      <c r="N121" s="99" t="s">
        <v>59</v>
      </c>
      <c r="O121" s="99" t="s">
        <v>89</v>
      </c>
      <c r="P121" s="99" t="s">
        <v>45</v>
      </c>
      <c r="Q121" s="99" t="s">
        <v>45</v>
      </c>
      <c r="R121" s="99" t="s">
        <v>45</v>
      </c>
      <c r="S121" s="99" t="s">
        <v>45</v>
      </c>
      <c r="T121" s="99" t="s">
        <v>45</v>
      </c>
      <c r="U121" s="99" t="s">
        <v>66</v>
      </c>
      <c r="V121" s="99" t="s">
        <v>90</v>
      </c>
      <c r="W121" s="99" t="s">
        <v>60</v>
      </c>
      <c r="X121" s="99" t="s">
        <v>91</v>
      </c>
      <c r="Y121" s="99" t="s">
        <v>48</v>
      </c>
      <c r="Z121" s="99" t="s">
        <v>48</v>
      </c>
      <c r="AA121" s="99" t="s">
        <v>48</v>
      </c>
      <c r="AB121" s="99" t="s">
        <v>48</v>
      </c>
      <c r="AC121" s="99" t="s">
        <v>48</v>
      </c>
      <c r="AD121" s="99" t="s">
        <v>123</v>
      </c>
      <c r="AE121" s="99" t="s">
        <v>123</v>
      </c>
    </row>
    <row r="122" spans="1:31" s="102" customFormat="1" ht="60">
      <c r="A122" s="99" t="s">
        <v>707</v>
      </c>
      <c r="B122" s="99" t="s">
        <v>41</v>
      </c>
      <c r="C122" s="99" t="s">
        <v>710</v>
      </c>
      <c r="D122" s="99">
        <v>2613</v>
      </c>
      <c r="E122" s="99" t="s">
        <v>110</v>
      </c>
      <c r="F122" s="99" t="s">
        <v>299</v>
      </c>
      <c r="G122" s="100">
        <v>0</v>
      </c>
      <c r="H122" s="101">
        <v>11861.3</v>
      </c>
      <c r="I122" s="101">
        <f t="shared" si="11"/>
        <v>11861.3</v>
      </c>
      <c r="J122" s="99" t="s">
        <v>42</v>
      </c>
      <c r="K122" s="101">
        <v>98348.09</v>
      </c>
      <c r="L122" s="99" t="s">
        <v>64</v>
      </c>
      <c r="M122" s="99" t="s">
        <v>300</v>
      </c>
      <c r="N122" s="99" t="s">
        <v>59</v>
      </c>
      <c r="O122" s="99" t="s">
        <v>45</v>
      </c>
      <c r="P122" s="99" t="s">
        <v>45</v>
      </c>
      <c r="Q122" s="99" t="s">
        <v>45</v>
      </c>
      <c r="R122" s="99" t="s">
        <v>45</v>
      </c>
      <c r="S122" s="99" t="s">
        <v>45</v>
      </c>
      <c r="T122" s="99" t="s">
        <v>45</v>
      </c>
      <c r="U122" s="99" t="s">
        <v>66</v>
      </c>
      <c r="V122" s="99" t="s">
        <v>301</v>
      </c>
      <c r="W122" s="99" t="s">
        <v>60</v>
      </c>
      <c r="X122" s="99" t="s">
        <v>48</v>
      </c>
      <c r="Y122" s="99" t="s">
        <v>48</v>
      </c>
      <c r="Z122" s="99" t="s">
        <v>48</v>
      </c>
      <c r="AA122" s="99" t="s">
        <v>48</v>
      </c>
      <c r="AB122" s="99" t="s">
        <v>48</v>
      </c>
      <c r="AC122" s="99" t="s">
        <v>48</v>
      </c>
      <c r="AD122" s="99" t="s">
        <v>123</v>
      </c>
      <c r="AE122" s="99" t="s">
        <v>123</v>
      </c>
    </row>
    <row r="123" spans="1:31" s="102" customFormat="1" ht="60">
      <c r="A123" s="99" t="s">
        <v>746</v>
      </c>
      <c r="B123" s="99" t="s">
        <v>41</v>
      </c>
      <c r="C123" s="99" t="s">
        <v>755</v>
      </c>
      <c r="D123" s="99">
        <v>4631</v>
      </c>
      <c r="E123" s="99" t="s">
        <v>138</v>
      </c>
      <c r="F123" s="99" t="s">
        <v>742</v>
      </c>
      <c r="G123" s="100">
        <v>0</v>
      </c>
      <c r="H123" s="101">
        <v>45910.89</v>
      </c>
      <c r="I123" s="101">
        <f t="shared" ref="I123:I128" si="12">H123-G123</f>
        <v>45910.89</v>
      </c>
      <c r="J123" s="99" t="s">
        <v>42</v>
      </c>
      <c r="K123" s="101">
        <v>91821.78</v>
      </c>
      <c r="L123" s="99" t="s">
        <v>64</v>
      </c>
      <c r="M123" s="99" t="s">
        <v>743</v>
      </c>
      <c r="N123" s="99" t="s">
        <v>59</v>
      </c>
      <c r="O123" s="99" t="s">
        <v>45</v>
      </c>
      <c r="P123" s="99" t="s">
        <v>45</v>
      </c>
      <c r="Q123" s="99" t="s">
        <v>45</v>
      </c>
      <c r="R123" s="99" t="s">
        <v>45</v>
      </c>
      <c r="S123" s="99" t="s">
        <v>45</v>
      </c>
      <c r="T123" s="99" t="s">
        <v>45</v>
      </c>
      <c r="U123" s="99" t="s">
        <v>66</v>
      </c>
      <c r="V123" s="99" t="s">
        <v>744</v>
      </c>
      <c r="W123" s="99" t="s">
        <v>60</v>
      </c>
      <c r="X123" s="99" t="s">
        <v>48</v>
      </c>
      <c r="Y123" s="99" t="s">
        <v>48</v>
      </c>
      <c r="Z123" s="99" t="s">
        <v>48</v>
      </c>
      <c r="AA123" s="99" t="s">
        <v>48</v>
      </c>
      <c r="AB123" s="99" t="s">
        <v>48</v>
      </c>
      <c r="AC123" s="99" t="s">
        <v>48</v>
      </c>
      <c r="AD123" s="99" t="s">
        <v>123</v>
      </c>
      <c r="AE123" s="99" t="s">
        <v>123</v>
      </c>
    </row>
    <row r="124" spans="1:31" s="102" customFormat="1" ht="60">
      <c r="A124" s="99" t="s">
        <v>746</v>
      </c>
      <c r="B124" s="99" t="s">
        <v>41</v>
      </c>
      <c r="C124" s="99" t="s">
        <v>748</v>
      </c>
      <c r="D124" s="99">
        <v>4889</v>
      </c>
      <c r="E124" s="99" t="s">
        <v>84</v>
      </c>
      <c r="F124" s="99" t="s">
        <v>752</v>
      </c>
      <c r="G124" s="100">
        <v>0</v>
      </c>
      <c r="H124" s="101">
        <v>2108449.92</v>
      </c>
      <c r="I124" s="101">
        <f t="shared" si="12"/>
        <v>2108449.92</v>
      </c>
      <c r="J124" s="99" t="s">
        <v>42</v>
      </c>
      <c r="K124" s="101">
        <v>10897313.76</v>
      </c>
      <c r="L124" s="99" t="s">
        <v>64</v>
      </c>
      <c r="M124" s="99" t="s">
        <v>65</v>
      </c>
      <c r="N124" s="99" t="s">
        <v>59</v>
      </c>
      <c r="O124" s="99" t="s">
        <v>45</v>
      </c>
      <c r="P124" s="99" t="s">
        <v>45</v>
      </c>
      <c r="Q124" s="99" t="s">
        <v>45</v>
      </c>
      <c r="R124" s="99" t="s">
        <v>45</v>
      </c>
      <c r="S124" s="99" t="s">
        <v>45</v>
      </c>
      <c r="T124" s="99" t="s">
        <v>45</v>
      </c>
      <c r="U124" s="99" t="s">
        <v>66</v>
      </c>
      <c r="V124" s="99" t="s">
        <v>67</v>
      </c>
      <c r="W124" s="99" t="s">
        <v>60</v>
      </c>
      <c r="X124" s="99" t="s">
        <v>48</v>
      </c>
      <c r="Y124" s="99" t="s">
        <v>48</v>
      </c>
      <c r="Z124" s="99" t="s">
        <v>48</v>
      </c>
      <c r="AA124" s="99" t="s">
        <v>48</v>
      </c>
      <c r="AB124" s="99" t="s">
        <v>48</v>
      </c>
      <c r="AC124" s="99" t="s">
        <v>48</v>
      </c>
      <c r="AD124" s="99" t="s">
        <v>123</v>
      </c>
      <c r="AE124" s="99" t="s">
        <v>123</v>
      </c>
    </row>
    <row r="125" spans="1:31" s="102" customFormat="1" ht="60">
      <c r="A125" s="99" t="s">
        <v>746</v>
      </c>
      <c r="B125" s="99" t="s">
        <v>41</v>
      </c>
      <c r="C125" s="99" t="s">
        <v>753</v>
      </c>
      <c r="D125" s="99">
        <v>5149</v>
      </c>
      <c r="E125" s="99" t="s">
        <v>95</v>
      </c>
      <c r="F125" s="99" t="s">
        <v>752</v>
      </c>
      <c r="G125" s="101">
        <v>2108449.92</v>
      </c>
      <c r="H125" s="100">
        <v>0</v>
      </c>
      <c r="I125" s="101">
        <f t="shared" si="12"/>
        <v>-2108449.92</v>
      </c>
      <c r="J125" s="99" t="s">
        <v>42</v>
      </c>
      <c r="K125" s="101">
        <v>8788863.8399999999</v>
      </c>
      <c r="L125" s="99" t="s">
        <v>64</v>
      </c>
      <c r="M125" s="99" t="s">
        <v>65</v>
      </c>
      <c r="N125" s="99" t="s">
        <v>59</v>
      </c>
      <c r="O125" s="99" t="s">
        <v>45</v>
      </c>
      <c r="P125" s="99" t="s">
        <v>45</v>
      </c>
      <c r="Q125" s="99" t="s">
        <v>45</v>
      </c>
      <c r="R125" s="99" t="s">
        <v>45</v>
      </c>
      <c r="S125" s="99" t="s">
        <v>45</v>
      </c>
      <c r="T125" s="99" t="s">
        <v>45</v>
      </c>
      <c r="U125" s="99" t="s">
        <v>66</v>
      </c>
      <c r="V125" s="99" t="s">
        <v>67</v>
      </c>
      <c r="W125" s="99" t="s">
        <v>60</v>
      </c>
      <c r="X125" s="99" t="s">
        <v>48</v>
      </c>
      <c r="Y125" s="99" t="s">
        <v>48</v>
      </c>
      <c r="Z125" s="99" t="s">
        <v>48</v>
      </c>
      <c r="AA125" s="99" t="s">
        <v>48</v>
      </c>
      <c r="AB125" s="99" t="s">
        <v>48</v>
      </c>
      <c r="AC125" s="99" t="s">
        <v>48</v>
      </c>
      <c r="AD125" s="99" t="s">
        <v>123</v>
      </c>
      <c r="AE125" s="99" t="s">
        <v>123</v>
      </c>
    </row>
    <row r="126" spans="1:31" s="102" customFormat="1" ht="60">
      <c r="A126" s="99" t="s">
        <v>746</v>
      </c>
      <c r="B126" s="99" t="s">
        <v>41</v>
      </c>
      <c r="C126" s="99" t="s">
        <v>753</v>
      </c>
      <c r="D126" s="99">
        <v>5150</v>
      </c>
      <c r="E126" s="99" t="s">
        <v>71</v>
      </c>
      <c r="F126" s="99" t="s">
        <v>752</v>
      </c>
      <c r="G126" s="100">
        <v>0</v>
      </c>
      <c r="H126" s="101">
        <v>2132856.5299999998</v>
      </c>
      <c r="I126" s="101">
        <f t="shared" si="12"/>
        <v>2132856.5299999998</v>
      </c>
      <c r="J126" s="99" t="s">
        <v>42</v>
      </c>
      <c r="K126" s="101">
        <v>10921720.369999999</v>
      </c>
      <c r="L126" s="99" t="s">
        <v>64</v>
      </c>
      <c r="M126" s="99" t="s">
        <v>65</v>
      </c>
      <c r="N126" s="99" t="s">
        <v>59</v>
      </c>
      <c r="O126" s="99" t="s">
        <v>45</v>
      </c>
      <c r="P126" s="99" t="s">
        <v>45</v>
      </c>
      <c r="Q126" s="99" t="s">
        <v>45</v>
      </c>
      <c r="R126" s="99" t="s">
        <v>45</v>
      </c>
      <c r="S126" s="99" t="s">
        <v>45</v>
      </c>
      <c r="T126" s="99" t="s">
        <v>45</v>
      </c>
      <c r="U126" s="99" t="s">
        <v>66</v>
      </c>
      <c r="V126" s="99" t="s">
        <v>67</v>
      </c>
      <c r="W126" s="99" t="s">
        <v>60</v>
      </c>
      <c r="X126" s="99" t="s">
        <v>48</v>
      </c>
      <c r="Y126" s="99" t="s">
        <v>48</v>
      </c>
      <c r="Z126" s="99" t="s">
        <v>48</v>
      </c>
      <c r="AA126" s="99" t="s">
        <v>48</v>
      </c>
      <c r="AB126" s="99" t="s">
        <v>48</v>
      </c>
      <c r="AC126" s="99" t="s">
        <v>48</v>
      </c>
      <c r="AD126" s="99" t="s">
        <v>123</v>
      </c>
      <c r="AE126" s="99" t="s">
        <v>123</v>
      </c>
    </row>
    <row r="127" spans="1:31" s="102" customFormat="1" ht="60">
      <c r="A127" s="99" t="s">
        <v>746</v>
      </c>
      <c r="B127" s="99" t="s">
        <v>41</v>
      </c>
      <c r="C127" s="99" t="s">
        <v>755</v>
      </c>
      <c r="D127" s="99">
        <v>4631</v>
      </c>
      <c r="E127" s="99" t="s">
        <v>138</v>
      </c>
      <c r="F127" s="99" t="s">
        <v>87</v>
      </c>
      <c r="G127" s="100">
        <v>0</v>
      </c>
      <c r="H127" s="101">
        <v>23500</v>
      </c>
      <c r="I127" s="101">
        <f t="shared" si="12"/>
        <v>23500</v>
      </c>
      <c r="J127" s="99" t="s">
        <v>42</v>
      </c>
      <c r="K127" s="101">
        <v>397084.24</v>
      </c>
      <c r="L127" s="99" t="s">
        <v>64</v>
      </c>
      <c r="M127" s="99" t="s">
        <v>88</v>
      </c>
      <c r="N127" s="99" t="s">
        <v>59</v>
      </c>
      <c r="O127" s="99" t="s">
        <v>89</v>
      </c>
      <c r="P127" s="99" t="s">
        <v>45</v>
      </c>
      <c r="Q127" s="99" t="s">
        <v>45</v>
      </c>
      <c r="R127" s="99" t="s">
        <v>45</v>
      </c>
      <c r="S127" s="99" t="s">
        <v>45</v>
      </c>
      <c r="T127" s="99" t="s">
        <v>45</v>
      </c>
      <c r="U127" s="99" t="s">
        <v>66</v>
      </c>
      <c r="V127" s="99" t="s">
        <v>90</v>
      </c>
      <c r="W127" s="99" t="s">
        <v>60</v>
      </c>
      <c r="X127" s="99" t="s">
        <v>91</v>
      </c>
      <c r="Y127" s="99" t="s">
        <v>48</v>
      </c>
      <c r="Z127" s="99" t="s">
        <v>48</v>
      </c>
      <c r="AA127" s="99" t="s">
        <v>48</v>
      </c>
      <c r="AB127" s="99" t="s">
        <v>48</v>
      </c>
      <c r="AC127" s="99" t="s">
        <v>48</v>
      </c>
      <c r="AD127" s="99" t="s">
        <v>123</v>
      </c>
      <c r="AE127" s="99" t="s">
        <v>123</v>
      </c>
    </row>
    <row r="128" spans="1:31" s="102" customFormat="1" ht="60">
      <c r="A128" s="99" t="s">
        <v>746</v>
      </c>
      <c r="B128" s="99" t="s">
        <v>41</v>
      </c>
      <c r="C128" s="99" t="s">
        <v>755</v>
      </c>
      <c r="D128" s="99">
        <v>4631</v>
      </c>
      <c r="E128" s="99" t="s">
        <v>138</v>
      </c>
      <c r="F128" s="99" t="s">
        <v>299</v>
      </c>
      <c r="G128" s="100">
        <v>0</v>
      </c>
      <c r="H128" s="101">
        <v>11861.3</v>
      </c>
      <c r="I128" s="101">
        <f t="shared" si="12"/>
        <v>11861.3</v>
      </c>
      <c r="J128" s="99" t="s">
        <v>42</v>
      </c>
      <c r="K128" s="101">
        <v>110209.39</v>
      </c>
      <c r="L128" s="99" t="s">
        <v>64</v>
      </c>
      <c r="M128" s="99" t="s">
        <v>300</v>
      </c>
      <c r="N128" s="99" t="s">
        <v>59</v>
      </c>
      <c r="O128" s="99" t="s">
        <v>45</v>
      </c>
      <c r="P128" s="99" t="s">
        <v>45</v>
      </c>
      <c r="Q128" s="99" t="s">
        <v>45</v>
      </c>
      <c r="R128" s="99" t="s">
        <v>45</v>
      </c>
      <c r="S128" s="99" t="s">
        <v>45</v>
      </c>
      <c r="T128" s="99" t="s">
        <v>45</v>
      </c>
      <c r="U128" s="99" t="s">
        <v>66</v>
      </c>
      <c r="V128" s="99" t="s">
        <v>301</v>
      </c>
      <c r="W128" s="99" t="s">
        <v>60</v>
      </c>
      <c r="X128" s="99" t="s">
        <v>48</v>
      </c>
      <c r="Y128" s="99" t="s">
        <v>48</v>
      </c>
      <c r="Z128" s="99" t="s">
        <v>48</v>
      </c>
      <c r="AA128" s="99" t="s">
        <v>48</v>
      </c>
      <c r="AB128" s="99" t="s">
        <v>48</v>
      </c>
      <c r="AC128" s="99" t="s">
        <v>48</v>
      </c>
      <c r="AD128" s="99" t="s">
        <v>123</v>
      </c>
      <c r="AE128" s="99" t="s">
        <v>123</v>
      </c>
    </row>
    <row r="129" spans="1:31" s="102" customFormat="1" ht="60">
      <c r="A129" s="99" t="s">
        <v>774</v>
      </c>
      <c r="B129" s="99" t="s">
        <v>41</v>
      </c>
      <c r="C129" s="99" t="s">
        <v>805</v>
      </c>
      <c r="D129" s="99">
        <v>7520</v>
      </c>
      <c r="E129" s="99" t="s">
        <v>297</v>
      </c>
      <c r="F129" s="99" t="s">
        <v>742</v>
      </c>
      <c r="G129" s="100">
        <v>0</v>
      </c>
      <c r="H129" s="101">
        <v>45910.89</v>
      </c>
      <c r="I129" s="101">
        <f t="shared" ref="I129:I135" si="13">H129-G129</f>
        <v>45910.89</v>
      </c>
      <c r="J129" s="99" t="s">
        <v>42</v>
      </c>
      <c r="K129" s="101">
        <v>137732.67000000001</v>
      </c>
      <c r="L129" s="99" t="s">
        <v>64</v>
      </c>
      <c r="M129" s="99" t="s">
        <v>743</v>
      </c>
      <c r="N129" s="99" t="s">
        <v>59</v>
      </c>
      <c r="O129" s="99" t="s">
        <v>45</v>
      </c>
      <c r="P129" s="99" t="s">
        <v>45</v>
      </c>
      <c r="Q129" s="99" t="s">
        <v>45</v>
      </c>
      <c r="R129" s="99" t="s">
        <v>45</v>
      </c>
      <c r="S129" s="99" t="s">
        <v>45</v>
      </c>
      <c r="T129" s="99" t="s">
        <v>45</v>
      </c>
      <c r="U129" s="99" t="s">
        <v>66</v>
      </c>
      <c r="V129" s="99" t="s">
        <v>744</v>
      </c>
      <c r="W129" s="99" t="s">
        <v>60</v>
      </c>
      <c r="X129" s="99" t="s">
        <v>48</v>
      </c>
      <c r="Y129" s="99" t="s">
        <v>48</v>
      </c>
      <c r="Z129" s="99" t="s">
        <v>48</v>
      </c>
      <c r="AA129" s="99" t="s">
        <v>48</v>
      </c>
      <c r="AB129" s="99" t="s">
        <v>48</v>
      </c>
      <c r="AC129" s="99" t="s">
        <v>48</v>
      </c>
      <c r="AD129" s="99" t="s">
        <v>123</v>
      </c>
      <c r="AE129" s="99" t="s">
        <v>123</v>
      </c>
    </row>
    <row r="130" spans="1:31" s="102" customFormat="1" ht="60">
      <c r="A130" s="99" t="s">
        <v>774</v>
      </c>
      <c r="B130" s="99" t="s">
        <v>41</v>
      </c>
      <c r="C130" s="99" t="s">
        <v>782</v>
      </c>
      <c r="D130" s="99">
        <v>8133</v>
      </c>
      <c r="E130" s="99" t="s">
        <v>95</v>
      </c>
      <c r="F130" s="99" t="s">
        <v>752</v>
      </c>
      <c r="G130" s="101">
        <v>2132856.5299999998</v>
      </c>
      <c r="H130" s="100">
        <v>0</v>
      </c>
      <c r="I130" s="101">
        <f t="shared" si="13"/>
        <v>-2132856.5299999998</v>
      </c>
      <c r="J130" s="99" t="s">
        <v>42</v>
      </c>
      <c r="K130" s="101">
        <v>8788863.8399999999</v>
      </c>
      <c r="L130" s="99" t="s">
        <v>64</v>
      </c>
      <c r="M130" s="99" t="s">
        <v>65</v>
      </c>
      <c r="N130" s="99" t="s">
        <v>59</v>
      </c>
      <c r="O130" s="99" t="s">
        <v>45</v>
      </c>
      <c r="P130" s="99" t="s">
        <v>45</v>
      </c>
      <c r="Q130" s="99" t="s">
        <v>45</v>
      </c>
      <c r="R130" s="99" t="s">
        <v>45</v>
      </c>
      <c r="S130" s="99" t="s">
        <v>45</v>
      </c>
      <c r="T130" s="99" t="s">
        <v>45</v>
      </c>
      <c r="U130" s="99" t="s">
        <v>66</v>
      </c>
      <c r="V130" s="99" t="s">
        <v>67</v>
      </c>
      <c r="W130" s="99" t="s">
        <v>60</v>
      </c>
      <c r="X130" s="99" t="s">
        <v>48</v>
      </c>
      <c r="Y130" s="99" t="s">
        <v>48</v>
      </c>
      <c r="Z130" s="99" t="s">
        <v>48</v>
      </c>
      <c r="AA130" s="99" t="s">
        <v>48</v>
      </c>
      <c r="AB130" s="99" t="s">
        <v>48</v>
      </c>
      <c r="AC130" s="99" t="s">
        <v>48</v>
      </c>
      <c r="AD130" s="99" t="s">
        <v>123</v>
      </c>
      <c r="AE130" s="99" t="s">
        <v>123</v>
      </c>
    </row>
    <row r="131" spans="1:31" s="102" customFormat="1" ht="60">
      <c r="A131" s="99" t="s">
        <v>774</v>
      </c>
      <c r="B131" s="99" t="s">
        <v>41</v>
      </c>
      <c r="C131" s="99" t="s">
        <v>782</v>
      </c>
      <c r="D131" s="99">
        <v>8135</v>
      </c>
      <c r="E131" s="99" t="s">
        <v>71</v>
      </c>
      <c r="F131" s="99" t="s">
        <v>711</v>
      </c>
      <c r="G131" s="101">
        <v>2018594.45</v>
      </c>
      <c r="H131" s="100">
        <v>0</v>
      </c>
      <c r="I131" s="101">
        <f t="shared" si="13"/>
        <v>-2018594.45</v>
      </c>
      <c r="J131" s="99" t="s">
        <v>42</v>
      </c>
      <c r="K131" s="101">
        <v>6770269.3899999997</v>
      </c>
      <c r="L131" s="99" t="s">
        <v>64</v>
      </c>
      <c r="M131" s="99" t="s">
        <v>65</v>
      </c>
      <c r="N131" s="99" t="s">
        <v>59</v>
      </c>
      <c r="O131" s="99" t="s">
        <v>45</v>
      </c>
      <c r="P131" s="99" t="s">
        <v>45</v>
      </c>
      <c r="Q131" s="99" t="s">
        <v>45</v>
      </c>
      <c r="R131" s="99" t="s">
        <v>45</v>
      </c>
      <c r="S131" s="99" t="s">
        <v>45</v>
      </c>
      <c r="T131" s="99" t="s">
        <v>45</v>
      </c>
      <c r="U131" s="99" t="s">
        <v>66</v>
      </c>
      <c r="V131" s="99" t="s">
        <v>67</v>
      </c>
      <c r="W131" s="99" t="s">
        <v>60</v>
      </c>
      <c r="X131" s="99" t="s">
        <v>48</v>
      </c>
      <c r="Y131" s="99" t="s">
        <v>48</v>
      </c>
      <c r="Z131" s="99" t="s">
        <v>48</v>
      </c>
      <c r="AA131" s="99" t="s">
        <v>48</v>
      </c>
      <c r="AB131" s="99" t="s">
        <v>48</v>
      </c>
      <c r="AC131" s="99" t="s">
        <v>48</v>
      </c>
      <c r="AD131" s="99" t="s">
        <v>123</v>
      </c>
      <c r="AE131" s="99" t="s">
        <v>123</v>
      </c>
    </row>
    <row r="132" spans="1:31" s="102" customFormat="1" ht="60">
      <c r="A132" s="99" t="s">
        <v>774</v>
      </c>
      <c r="B132" s="99" t="s">
        <v>41</v>
      </c>
      <c r="C132" s="99" t="s">
        <v>782</v>
      </c>
      <c r="D132" s="99">
        <v>8179</v>
      </c>
      <c r="E132" s="99" t="s">
        <v>110</v>
      </c>
      <c r="F132" s="99" t="s">
        <v>783</v>
      </c>
      <c r="G132" s="100">
        <v>0</v>
      </c>
      <c r="H132" s="101">
        <v>7350833.6399999997</v>
      </c>
      <c r="I132" s="101">
        <f t="shared" si="13"/>
        <v>7350833.6399999997</v>
      </c>
      <c r="J132" s="99" t="s">
        <v>42</v>
      </c>
      <c r="K132" s="101">
        <v>14121103.029999999</v>
      </c>
      <c r="L132" s="99" t="s">
        <v>64</v>
      </c>
      <c r="M132" s="99" t="s">
        <v>65</v>
      </c>
      <c r="N132" s="99" t="s">
        <v>59</v>
      </c>
      <c r="O132" s="99" t="s">
        <v>45</v>
      </c>
      <c r="P132" s="99" t="s">
        <v>45</v>
      </c>
      <c r="Q132" s="99" t="s">
        <v>45</v>
      </c>
      <c r="R132" s="99" t="s">
        <v>45</v>
      </c>
      <c r="S132" s="99" t="s">
        <v>45</v>
      </c>
      <c r="T132" s="99" t="s">
        <v>45</v>
      </c>
      <c r="U132" s="99" t="s">
        <v>66</v>
      </c>
      <c r="V132" s="99" t="s">
        <v>67</v>
      </c>
      <c r="W132" s="99" t="s">
        <v>60</v>
      </c>
      <c r="X132" s="99" t="s">
        <v>48</v>
      </c>
      <c r="Y132" s="99" t="s">
        <v>48</v>
      </c>
      <c r="Z132" s="99" t="s">
        <v>48</v>
      </c>
      <c r="AA132" s="99" t="s">
        <v>48</v>
      </c>
      <c r="AB132" s="99" t="s">
        <v>48</v>
      </c>
      <c r="AC132" s="99" t="s">
        <v>48</v>
      </c>
      <c r="AD132" s="99" t="s">
        <v>123</v>
      </c>
      <c r="AE132" s="99" t="s">
        <v>123</v>
      </c>
    </row>
    <row r="133" spans="1:31" s="102" customFormat="1" ht="60">
      <c r="A133" s="99" t="s">
        <v>774</v>
      </c>
      <c r="B133" s="99" t="s">
        <v>41</v>
      </c>
      <c r="C133" s="99" t="s">
        <v>807</v>
      </c>
      <c r="D133" s="99">
        <v>6994</v>
      </c>
      <c r="E133" s="99" t="s">
        <v>121</v>
      </c>
      <c r="F133" s="99" t="s">
        <v>809</v>
      </c>
      <c r="G133" s="101">
        <v>102300</v>
      </c>
      <c r="H133" s="100">
        <v>0</v>
      </c>
      <c r="I133" s="101">
        <f t="shared" si="13"/>
        <v>-102300</v>
      </c>
      <c r="J133" s="99" t="s">
        <v>42</v>
      </c>
      <c r="K133" s="101">
        <v>294784.24</v>
      </c>
      <c r="L133" s="99" t="s">
        <v>64</v>
      </c>
      <c r="M133" s="99" t="s">
        <v>88</v>
      </c>
      <c r="N133" s="99" t="s">
        <v>59</v>
      </c>
      <c r="O133" s="99" t="s">
        <v>89</v>
      </c>
      <c r="P133" s="99" t="s">
        <v>45</v>
      </c>
      <c r="Q133" s="99" t="s">
        <v>45</v>
      </c>
      <c r="R133" s="99" t="s">
        <v>45</v>
      </c>
      <c r="S133" s="99" t="s">
        <v>45</v>
      </c>
      <c r="T133" s="99" t="s">
        <v>45</v>
      </c>
      <c r="U133" s="99" t="s">
        <v>66</v>
      </c>
      <c r="V133" s="99" t="s">
        <v>90</v>
      </c>
      <c r="W133" s="99" t="s">
        <v>60</v>
      </c>
      <c r="X133" s="99" t="s">
        <v>91</v>
      </c>
      <c r="Y133" s="99" t="s">
        <v>48</v>
      </c>
      <c r="Z133" s="99" t="s">
        <v>48</v>
      </c>
      <c r="AA133" s="99" t="s">
        <v>48</v>
      </c>
      <c r="AB133" s="99" t="s">
        <v>48</v>
      </c>
      <c r="AC133" s="99" t="s">
        <v>48</v>
      </c>
      <c r="AD133" s="99" t="s">
        <v>123</v>
      </c>
      <c r="AE133" s="99" t="s">
        <v>123</v>
      </c>
    </row>
    <row r="134" spans="1:31" s="102" customFormat="1" ht="60">
      <c r="A134" s="99" t="s">
        <v>774</v>
      </c>
      <c r="B134" s="99" t="s">
        <v>41</v>
      </c>
      <c r="C134" s="99" t="s">
        <v>805</v>
      </c>
      <c r="D134" s="99">
        <v>7520</v>
      </c>
      <c r="E134" s="99" t="s">
        <v>297</v>
      </c>
      <c r="F134" s="99" t="s">
        <v>87</v>
      </c>
      <c r="G134" s="100">
        <v>0</v>
      </c>
      <c r="H134" s="101">
        <v>23500</v>
      </c>
      <c r="I134" s="101">
        <f t="shared" si="13"/>
        <v>23500</v>
      </c>
      <c r="J134" s="99" t="s">
        <v>42</v>
      </c>
      <c r="K134" s="101">
        <v>318284.24</v>
      </c>
      <c r="L134" s="99" t="s">
        <v>64</v>
      </c>
      <c r="M134" s="99" t="s">
        <v>88</v>
      </c>
      <c r="N134" s="99" t="s">
        <v>59</v>
      </c>
      <c r="O134" s="99" t="s">
        <v>89</v>
      </c>
      <c r="P134" s="99" t="s">
        <v>45</v>
      </c>
      <c r="Q134" s="99" t="s">
        <v>45</v>
      </c>
      <c r="R134" s="99" t="s">
        <v>45</v>
      </c>
      <c r="S134" s="99" t="s">
        <v>45</v>
      </c>
      <c r="T134" s="99" t="s">
        <v>45</v>
      </c>
      <c r="U134" s="99" t="s">
        <v>66</v>
      </c>
      <c r="V134" s="99" t="s">
        <v>90</v>
      </c>
      <c r="W134" s="99" t="s">
        <v>60</v>
      </c>
      <c r="X134" s="99" t="s">
        <v>91</v>
      </c>
      <c r="Y134" s="99" t="s">
        <v>48</v>
      </c>
      <c r="Z134" s="99" t="s">
        <v>48</v>
      </c>
      <c r="AA134" s="99" t="s">
        <v>48</v>
      </c>
      <c r="AB134" s="99" t="s">
        <v>48</v>
      </c>
      <c r="AC134" s="99" t="s">
        <v>48</v>
      </c>
      <c r="AD134" s="99" t="s">
        <v>123</v>
      </c>
      <c r="AE134" s="99" t="s">
        <v>123</v>
      </c>
    </row>
    <row r="135" spans="1:31" s="102" customFormat="1" ht="60">
      <c r="A135" s="99" t="s">
        <v>774</v>
      </c>
      <c r="B135" s="99" t="s">
        <v>41</v>
      </c>
      <c r="C135" s="99" t="s">
        <v>805</v>
      </c>
      <c r="D135" s="99">
        <v>7520</v>
      </c>
      <c r="E135" s="99" t="s">
        <v>297</v>
      </c>
      <c r="F135" s="99" t="s">
        <v>299</v>
      </c>
      <c r="G135" s="100">
        <v>0</v>
      </c>
      <c r="H135" s="101">
        <v>11861.3</v>
      </c>
      <c r="I135" s="101">
        <f t="shared" si="13"/>
        <v>11861.3</v>
      </c>
      <c r="J135" s="99" t="s">
        <v>42</v>
      </c>
      <c r="K135" s="101">
        <v>122070.69</v>
      </c>
      <c r="L135" s="99" t="s">
        <v>64</v>
      </c>
      <c r="M135" s="99" t="s">
        <v>300</v>
      </c>
      <c r="N135" s="99" t="s">
        <v>59</v>
      </c>
      <c r="O135" s="99" t="s">
        <v>45</v>
      </c>
      <c r="P135" s="99" t="s">
        <v>45</v>
      </c>
      <c r="Q135" s="99" t="s">
        <v>45</v>
      </c>
      <c r="R135" s="99" t="s">
        <v>45</v>
      </c>
      <c r="S135" s="99" t="s">
        <v>45</v>
      </c>
      <c r="T135" s="99" t="s">
        <v>45</v>
      </c>
      <c r="U135" s="99" t="s">
        <v>66</v>
      </c>
      <c r="V135" s="99" t="s">
        <v>301</v>
      </c>
      <c r="W135" s="99" t="s">
        <v>60</v>
      </c>
      <c r="X135" s="99" t="s">
        <v>48</v>
      </c>
      <c r="Y135" s="99" t="s">
        <v>48</v>
      </c>
      <c r="Z135" s="99" t="s">
        <v>48</v>
      </c>
      <c r="AA135" s="99" t="s">
        <v>48</v>
      </c>
      <c r="AB135" s="99" t="s">
        <v>48</v>
      </c>
      <c r="AC135" s="99" t="s">
        <v>48</v>
      </c>
      <c r="AD135" s="99" t="s">
        <v>123</v>
      </c>
      <c r="AE135" s="99" t="s">
        <v>123</v>
      </c>
    </row>
    <row r="136" spans="1:31" s="102" customFormat="1" ht="60">
      <c r="A136" s="99" t="s">
        <v>813</v>
      </c>
      <c r="B136" s="99" t="s">
        <v>41</v>
      </c>
      <c r="C136" s="99" t="s">
        <v>820</v>
      </c>
      <c r="D136" s="99">
        <v>10848</v>
      </c>
      <c r="E136" s="99" t="s">
        <v>95</v>
      </c>
      <c r="F136" s="99" t="s">
        <v>883</v>
      </c>
      <c r="G136" s="100">
        <v>0</v>
      </c>
      <c r="H136" s="101">
        <v>246583.52</v>
      </c>
      <c r="I136" s="101">
        <f t="shared" ref="I136:I143" si="14">H136-G136</f>
        <v>246583.52</v>
      </c>
      <c r="J136" s="99" t="s">
        <v>42</v>
      </c>
      <c r="K136" s="101">
        <v>384316.19</v>
      </c>
      <c r="L136" s="99" t="s">
        <v>64</v>
      </c>
      <c r="M136" s="99" t="s">
        <v>743</v>
      </c>
      <c r="N136" s="99" t="s">
        <v>59</v>
      </c>
      <c r="O136" s="99" t="s">
        <v>45</v>
      </c>
      <c r="P136" s="99" t="s">
        <v>45</v>
      </c>
      <c r="Q136" s="99" t="s">
        <v>45</v>
      </c>
      <c r="R136" s="99" t="s">
        <v>45</v>
      </c>
      <c r="S136" s="99" t="s">
        <v>45</v>
      </c>
      <c r="T136" s="99" t="s">
        <v>45</v>
      </c>
      <c r="U136" s="99" t="s">
        <v>66</v>
      </c>
      <c r="V136" s="99" t="s">
        <v>744</v>
      </c>
      <c r="W136" s="99" t="s">
        <v>60</v>
      </c>
      <c r="X136" s="99" t="s">
        <v>48</v>
      </c>
      <c r="Y136" s="99" t="s">
        <v>48</v>
      </c>
      <c r="Z136" s="99" t="s">
        <v>48</v>
      </c>
      <c r="AA136" s="99" t="s">
        <v>48</v>
      </c>
      <c r="AB136" s="99" t="s">
        <v>48</v>
      </c>
      <c r="AC136" s="99" t="s">
        <v>48</v>
      </c>
      <c r="AD136" s="99" t="s">
        <v>123</v>
      </c>
      <c r="AE136" s="99" t="s">
        <v>123</v>
      </c>
    </row>
    <row r="137" spans="1:31" s="102" customFormat="1" ht="60">
      <c r="A137" s="99" t="s">
        <v>813</v>
      </c>
      <c r="B137" s="99" t="s">
        <v>41</v>
      </c>
      <c r="C137" s="99" t="s">
        <v>820</v>
      </c>
      <c r="D137" s="99">
        <v>10870</v>
      </c>
      <c r="E137" s="99" t="s">
        <v>123</v>
      </c>
      <c r="F137" s="99" t="s">
        <v>742</v>
      </c>
      <c r="G137" s="100">
        <v>0</v>
      </c>
      <c r="H137" s="101">
        <v>45910.89</v>
      </c>
      <c r="I137" s="101">
        <f t="shared" si="14"/>
        <v>45910.89</v>
      </c>
      <c r="J137" s="99" t="s">
        <v>42</v>
      </c>
      <c r="K137" s="101">
        <v>430227.08</v>
      </c>
      <c r="L137" s="99" t="s">
        <v>64</v>
      </c>
      <c r="M137" s="99" t="s">
        <v>743</v>
      </c>
      <c r="N137" s="99" t="s">
        <v>59</v>
      </c>
      <c r="O137" s="99" t="s">
        <v>45</v>
      </c>
      <c r="P137" s="99" t="s">
        <v>45</v>
      </c>
      <c r="Q137" s="99" t="s">
        <v>45</v>
      </c>
      <c r="R137" s="99" t="s">
        <v>45</v>
      </c>
      <c r="S137" s="99" t="s">
        <v>45</v>
      </c>
      <c r="T137" s="99" t="s">
        <v>45</v>
      </c>
      <c r="U137" s="99" t="s">
        <v>66</v>
      </c>
      <c r="V137" s="99" t="s">
        <v>744</v>
      </c>
      <c r="W137" s="99" t="s">
        <v>60</v>
      </c>
      <c r="X137" s="99" t="s">
        <v>48</v>
      </c>
      <c r="Y137" s="99" t="s">
        <v>48</v>
      </c>
      <c r="Z137" s="99" t="s">
        <v>48</v>
      </c>
      <c r="AA137" s="99" t="s">
        <v>48</v>
      </c>
      <c r="AB137" s="99" t="s">
        <v>48</v>
      </c>
      <c r="AC137" s="99" t="s">
        <v>48</v>
      </c>
      <c r="AD137" s="99" t="s">
        <v>123</v>
      </c>
      <c r="AE137" s="99" t="s">
        <v>123</v>
      </c>
    </row>
    <row r="138" spans="1:31" ht="60">
      <c r="A138" s="33" t="s">
        <v>813</v>
      </c>
      <c r="B138" s="33" t="s">
        <v>41</v>
      </c>
      <c r="C138" s="33" t="s">
        <v>820</v>
      </c>
      <c r="D138" s="33">
        <v>10848</v>
      </c>
      <c r="E138" s="33" t="s">
        <v>95</v>
      </c>
      <c r="F138" s="33" t="s">
        <v>884</v>
      </c>
      <c r="G138" s="34">
        <v>998077.56</v>
      </c>
      <c r="H138" s="35">
        <v>0</v>
      </c>
      <c r="I138" s="101">
        <f t="shared" si="14"/>
        <v>-998077.56</v>
      </c>
      <c r="J138" s="33" t="s">
        <v>42</v>
      </c>
      <c r="K138" s="34">
        <v>13123025.470000001</v>
      </c>
      <c r="L138" s="33" t="s">
        <v>64</v>
      </c>
      <c r="M138" s="33" t="s">
        <v>65</v>
      </c>
      <c r="N138" s="33" t="s">
        <v>59</v>
      </c>
      <c r="O138" s="33" t="s">
        <v>45</v>
      </c>
      <c r="P138" s="33" t="s">
        <v>45</v>
      </c>
      <c r="Q138" s="33" t="s">
        <v>45</v>
      </c>
      <c r="R138" s="33" t="s">
        <v>45</v>
      </c>
      <c r="S138" s="33" t="s">
        <v>45</v>
      </c>
      <c r="T138" s="33" t="s">
        <v>45</v>
      </c>
      <c r="U138" s="33" t="s">
        <v>66</v>
      </c>
      <c r="V138" s="33" t="s">
        <v>67</v>
      </c>
      <c r="W138" s="33" t="s">
        <v>60</v>
      </c>
      <c r="X138" s="33" t="s">
        <v>48</v>
      </c>
      <c r="Y138" s="33" t="s">
        <v>48</v>
      </c>
      <c r="Z138" s="33" t="s">
        <v>48</v>
      </c>
      <c r="AA138" s="33" t="s">
        <v>48</v>
      </c>
      <c r="AB138" s="33" t="s">
        <v>48</v>
      </c>
      <c r="AC138" s="33" t="s">
        <v>48</v>
      </c>
      <c r="AD138" s="33" t="s">
        <v>123</v>
      </c>
      <c r="AE138" s="33" t="s">
        <v>123</v>
      </c>
    </row>
    <row r="139" spans="1:31" ht="60">
      <c r="A139" s="33" t="s">
        <v>813</v>
      </c>
      <c r="B139" s="33" t="s">
        <v>41</v>
      </c>
      <c r="C139" s="33" t="s">
        <v>820</v>
      </c>
      <c r="D139" s="33">
        <v>10848</v>
      </c>
      <c r="E139" s="33" t="s">
        <v>95</v>
      </c>
      <c r="F139" s="33" t="s">
        <v>885</v>
      </c>
      <c r="G139" s="35">
        <v>0</v>
      </c>
      <c r="H139" s="34">
        <v>639285.30000000005</v>
      </c>
      <c r="I139" s="101">
        <f t="shared" si="14"/>
        <v>639285.30000000005</v>
      </c>
      <c r="J139" s="33" t="s">
        <v>42</v>
      </c>
      <c r="K139" s="34">
        <v>13762310.77</v>
      </c>
      <c r="L139" s="33" t="s">
        <v>64</v>
      </c>
      <c r="M139" s="33" t="s">
        <v>65</v>
      </c>
      <c r="N139" s="33" t="s">
        <v>59</v>
      </c>
      <c r="O139" s="33" t="s">
        <v>45</v>
      </c>
      <c r="P139" s="33" t="s">
        <v>45</v>
      </c>
      <c r="Q139" s="33" t="s">
        <v>45</v>
      </c>
      <c r="R139" s="33" t="s">
        <v>45</v>
      </c>
      <c r="S139" s="33" t="s">
        <v>45</v>
      </c>
      <c r="T139" s="33" t="s">
        <v>45</v>
      </c>
      <c r="U139" s="33" t="s">
        <v>66</v>
      </c>
      <c r="V139" s="33" t="s">
        <v>67</v>
      </c>
      <c r="W139" s="33" t="s">
        <v>60</v>
      </c>
      <c r="X139" s="33" t="s">
        <v>48</v>
      </c>
      <c r="Y139" s="33" t="s">
        <v>48</v>
      </c>
      <c r="Z139" s="33" t="s">
        <v>48</v>
      </c>
      <c r="AA139" s="33" t="s">
        <v>48</v>
      </c>
      <c r="AB139" s="33" t="s">
        <v>48</v>
      </c>
      <c r="AC139" s="33" t="s">
        <v>48</v>
      </c>
      <c r="AD139" s="33" t="s">
        <v>123</v>
      </c>
      <c r="AE139" s="33" t="s">
        <v>123</v>
      </c>
    </row>
    <row r="140" spans="1:31" ht="60">
      <c r="A140" s="33" t="s">
        <v>813</v>
      </c>
      <c r="B140" s="33" t="s">
        <v>41</v>
      </c>
      <c r="C140" s="33" t="s">
        <v>820</v>
      </c>
      <c r="D140" s="33">
        <v>10848</v>
      </c>
      <c r="E140" s="33" t="s">
        <v>95</v>
      </c>
      <c r="F140" s="33" t="s">
        <v>886</v>
      </c>
      <c r="G140" s="35">
        <v>0</v>
      </c>
      <c r="H140" s="34">
        <v>711258.91</v>
      </c>
      <c r="I140" s="101">
        <f t="shared" si="14"/>
        <v>711258.91</v>
      </c>
      <c r="J140" s="33" t="s">
        <v>42</v>
      </c>
      <c r="K140" s="34">
        <v>14473569.68</v>
      </c>
      <c r="L140" s="33" t="s">
        <v>64</v>
      </c>
      <c r="M140" s="33" t="s">
        <v>65</v>
      </c>
      <c r="N140" s="33" t="s">
        <v>59</v>
      </c>
      <c r="O140" s="33" t="s">
        <v>45</v>
      </c>
      <c r="P140" s="33" t="s">
        <v>45</v>
      </c>
      <c r="Q140" s="33" t="s">
        <v>45</v>
      </c>
      <c r="R140" s="33" t="s">
        <v>45</v>
      </c>
      <c r="S140" s="33" t="s">
        <v>45</v>
      </c>
      <c r="T140" s="33" t="s">
        <v>45</v>
      </c>
      <c r="U140" s="33" t="s">
        <v>66</v>
      </c>
      <c r="V140" s="33" t="s">
        <v>67</v>
      </c>
      <c r="W140" s="33" t="s">
        <v>60</v>
      </c>
      <c r="X140" s="33" t="s">
        <v>48</v>
      </c>
      <c r="Y140" s="33" t="s">
        <v>48</v>
      </c>
      <c r="Z140" s="33" t="s">
        <v>48</v>
      </c>
      <c r="AA140" s="33" t="s">
        <v>48</v>
      </c>
      <c r="AB140" s="33" t="s">
        <v>48</v>
      </c>
      <c r="AC140" s="33" t="s">
        <v>48</v>
      </c>
      <c r="AD140" s="33" t="s">
        <v>123</v>
      </c>
      <c r="AE140" s="33" t="s">
        <v>123</v>
      </c>
    </row>
    <row r="141" spans="1:31" ht="60">
      <c r="A141" s="33" t="s">
        <v>813</v>
      </c>
      <c r="B141" s="33" t="s">
        <v>41</v>
      </c>
      <c r="C141" s="33" t="s">
        <v>832</v>
      </c>
      <c r="D141" s="33">
        <v>11070</v>
      </c>
      <c r="E141" s="33" t="s">
        <v>123</v>
      </c>
      <c r="F141" s="33" t="s">
        <v>833</v>
      </c>
      <c r="G141" s="35">
        <v>0</v>
      </c>
      <c r="H141" s="34">
        <v>2148266.4900000002</v>
      </c>
      <c r="I141" s="101">
        <f t="shared" si="14"/>
        <v>2148266.4900000002</v>
      </c>
      <c r="J141" s="33" t="s">
        <v>42</v>
      </c>
      <c r="K141" s="34">
        <v>16621836.17</v>
      </c>
      <c r="L141" s="33" t="s">
        <v>64</v>
      </c>
      <c r="M141" s="33" t="s">
        <v>65</v>
      </c>
      <c r="N141" s="33" t="s">
        <v>59</v>
      </c>
      <c r="O141" s="33" t="s">
        <v>45</v>
      </c>
      <c r="P141" s="33" t="s">
        <v>45</v>
      </c>
      <c r="Q141" s="33" t="s">
        <v>45</v>
      </c>
      <c r="R141" s="33" t="s">
        <v>45</v>
      </c>
      <c r="S141" s="33" t="s">
        <v>45</v>
      </c>
      <c r="T141" s="33" t="s">
        <v>45</v>
      </c>
      <c r="U141" s="33" t="s">
        <v>66</v>
      </c>
      <c r="V141" s="33" t="s">
        <v>67</v>
      </c>
      <c r="W141" s="33" t="s">
        <v>60</v>
      </c>
      <c r="X141" s="33" t="s">
        <v>48</v>
      </c>
      <c r="Y141" s="33" t="s">
        <v>48</v>
      </c>
      <c r="Z141" s="33" t="s">
        <v>48</v>
      </c>
      <c r="AA141" s="33" t="s">
        <v>48</v>
      </c>
      <c r="AB141" s="33" t="s">
        <v>48</v>
      </c>
      <c r="AC141" s="33" t="s">
        <v>48</v>
      </c>
      <c r="AD141" s="33" t="s">
        <v>123</v>
      </c>
      <c r="AE141" s="33" t="s">
        <v>123</v>
      </c>
    </row>
    <row r="142" spans="1:31" s="102" customFormat="1" ht="60">
      <c r="A142" s="99" t="s">
        <v>813</v>
      </c>
      <c r="B142" s="99" t="s">
        <v>41</v>
      </c>
      <c r="C142" s="99" t="s">
        <v>820</v>
      </c>
      <c r="D142" s="99">
        <v>10870</v>
      </c>
      <c r="E142" s="99" t="s">
        <v>123</v>
      </c>
      <c r="F142" s="99" t="s">
        <v>87</v>
      </c>
      <c r="G142" s="100">
        <v>0</v>
      </c>
      <c r="H142" s="101">
        <v>23500</v>
      </c>
      <c r="I142" s="101">
        <f t="shared" si="14"/>
        <v>23500</v>
      </c>
      <c r="J142" s="99" t="s">
        <v>42</v>
      </c>
      <c r="K142" s="101">
        <v>341784.24</v>
      </c>
      <c r="L142" s="99" t="s">
        <v>64</v>
      </c>
      <c r="M142" s="99" t="s">
        <v>88</v>
      </c>
      <c r="N142" s="99" t="s">
        <v>59</v>
      </c>
      <c r="O142" s="99" t="s">
        <v>89</v>
      </c>
      <c r="P142" s="99" t="s">
        <v>45</v>
      </c>
      <c r="Q142" s="99" t="s">
        <v>45</v>
      </c>
      <c r="R142" s="99" t="s">
        <v>45</v>
      </c>
      <c r="S142" s="99" t="s">
        <v>45</v>
      </c>
      <c r="T142" s="99" t="s">
        <v>45</v>
      </c>
      <c r="U142" s="99" t="s">
        <v>66</v>
      </c>
      <c r="V142" s="99" t="s">
        <v>90</v>
      </c>
      <c r="W142" s="99" t="s">
        <v>60</v>
      </c>
      <c r="X142" s="99" t="s">
        <v>91</v>
      </c>
      <c r="Y142" s="99" t="s">
        <v>48</v>
      </c>
      <c r="Z142" s="99" t="s">
        <v>48</v>
      </c>
      <c r="AA142" s="99" t="s">
        <v>48</v>
      </c>
      <c r="AB142" s="99" t="s">
        <v>48</v>
      </c>
      <c r="AC142" s="99" t="s">
        <v>48</v>
      </c>
      <c r="AD142" s="99" t="s">
        <v>123</v>
      </c>
      <c r="AE142" s="99" t="s">
        <v>123</v>
      </c>
    </row>
    <row r="143" spans="1:31" s="102" customFormat="1" ht="60">
      <c r="A143" s="99" t="s">
        <v>813</v>
      </c>
      <c r="B143" s="99" t="s">
        <v>41</v>
      </c>
      <c r="C143" s="99" t="s">
        <v>820</v>
      </c>
      <c r="D143" s="99">
        <v>10870</v>
      </c>
      <c r="E143" s="99" t="s">
        <v>123</v>
      </c>
      <c r="F143" s="99" t="s">
        <v>299</v>
      </c>
      <c r="G143" s="100">
        <v>0</v>
      </c>
      <c r="H143" s="101">
        <v>11861.3</v>
      </c>
      <c r="I143" s="101">
        <f t="shared" si="14"/>
        <v>11861.3</v>
      </c>
      <c r="J143" s="99" t="s">
        <v>42</v>
      </c>
      <c r="K143" s="101">
        <v>133931.99</v>
      </c>
      <c r="L143" s="99" t="s">
        <v>64</v>
      </c>
      <c r="M143" s="99" t="s">
        <v>300</v>
      </c>
      <c r="N143" s="99" t="s">
        <v>59</v>
      </c>
      <c r="O143" s="99" t="s">
        <v>45</v>
      </c>
      <c r="P143" s="99" t="s">
        <v>45</v>
      </c>
      <c r="Q143" s="99" t="s">
        <v>45</v>
      </c>
      <c r="R143" s="99" t="s">
        <v>45</v>
      </c>
      <c r="S143" s="99" t="s">
        <v>45</v>
      </c>
      <c r="T143" s="99" t="s">
        <v>45</v>
      </c>
      <c r="U143" s="99" t="s">
        <v>66</v>
      </c>
      <c r="V143" s="99" t="s">
        <v>301</v>
      </c>
      <c r="W143" s="99" t="s">
        <v>60</v>
      </c>
      <c r="X143" s="99" t="s">
        <v>48</v>
      </c>
      <c r="Y143" s="99" t="s">
        <v>48</v>
      </c>
      <c r="Z143" s="99" t="s">
        <v>48</v>
      </c>
      <c r="AA143" s="99" t="s">
        <v>48</v>
      </c>
      <c r="AB143" s="99" t="s">
        <v>48</v>
      </c>
      <c r="AC143" s="99" t="s">
        <v>48</v>
      </c>
      <c r="AD143" s="99" t="s">
        <v>123</v>
      </c>
      <c r="AE143" s="99" t="s">
        <v>123</v>
      </c>
    </row>
    <row r="144" spans="1:31" ht="60">
      <c r="A144" s="33" t="s">
        <v>889</v>
      </c>
      <c r="B144" s="33" t="s">
        <v>41</v>
      </c>
      <c r="C144" s="33" t="s">
        <v>911</v>
      </c>
      <c r="D144" s="33">
        <v>13250</v>
      </c>
      <c r="E144" s="33" t="s">
        <v>84</v>
      </c>
      <c r="F144" s="33" t="s">
        <v>742</v>
      </c>
      <c r="G144" s="35">
        <v>0</v>
      </c>
      <c r="H144" s="34">
        <v>45910.89</v>
      </c>
      <c r="I144" s="33" t="s">
        <v>42</v>
      </c>
      <c r="J144" s="34">
        <v>476137.97</v>
      </c>
      <c r="K144" s="33" t="s">
        <v>64</v>
      </c>
      <c r="L144" s="33" t="s">
        <v>743</v>
      </c>
      <c r="M144" s="33" t="s">
        <v>59</v>
      </c>
      <c r="N144" s="33" t="s">
        <v>45</v>
      </c>
      <c r="O144" s="33" t="s">
        <v>45</v>
      </c>
      <c r="P144" s="33" t="s">
        <v>45</v>
      </c>
      <c r="Q144" s="33" t="s">
        <v>45</v>
      </c>
      <c r="R144" s="33" t="s">
        <v>45</v>
      </c>
      <c r="S144" s="33" t="s">
        <v>45</v>
      </c>
      <c r="T144" s="33" t="s">
        <v>66</v>
      </c>
      <c r="U144" s="33" t="s">
        <v>744</v>
      </c>
      <c r="V144" s="33" t="s">
        <v>60</v>
      </c>
      <c r="W144" s="33" t="s">
        <v>48</v>
      </c>
      <c r="X144" s="33" t="s">
        <v>48</v>
      </c>
      <c r="Y144" s="33" t="s">
        <v>48</v>
      </c>
      <c r="Z144" s="33" t="s">
        <v>48</v>
      </c>
      <c r="AA144" s="33" t="s">
        <v>48</v>
      </c>
      <c r="AB144" s="33" t="s">
        <v>48</v>
      </c>
      <c r="AC144" s="33" t="s">
        <v>123</v>
      </c>
      <c r="AD144" s="33" t="s">
        <v>123</v>
      </c>
    </row>
    <row r="145" spans="1:30" ht="60">
      <c r="A145" s="33" t="s">
        <v>889</v>
      </c>
      <c r="B145" s="33" t="s">
        <v>41</v>
      </c>
      <c r="C145" s="33" t="s">
        <v>912</v>
      </c>
      <c r="D145" s="33">
        <v>12786</v>
      </c>
      <c r="E145" s="33" t="s">
        <v>138</v>
      </c>
      <c r="F145" s="33" t="s">
        <v>913</v>
      </c>
      <c r="G145" s="34">
        <v>7122736.04</v>
      </c>
      <c r="H145" s="35">
        <v>0</v>
      </c>
      <c r="I145" s="33" t="s">
        <v>42</v>
      </c>
      <c r="J145" s="34">
        <v>9499100.1300000008</v>
      </c>
      <c r="K145" s="33" t="s">
        <v>64</v>
      </c>
      <c r="L145" s="33" t="s">
        <v>65</v>
      </c>
      <c r="M145" s="33" t="s">
        <v>59</v>
      </c>
      <c r="N145" s="33" t="s">
        <v>45</v>
      </c>
      <c r="O145" s="33" t="s">
        <v>45</v>
      </c>
      <c r="P145" s="33" t="s">
        <v>45</v>
      </c>
      <c r="Q145" s="33" t="s">
        <v>45</v>
      </c>
      <c r="R145" s="33" t="s">
        <v>45</v>
      </c>
      <c r="S145" s="33" t="s">
        <v>45</v>
      </c>
      <c r="T145" s="33" t="s">
        <v>66</v>
      </c>
      <c r="U145" s="33" t="s">
        <v>67</v>
      </c>
      <c r="V145" s="33" t="s">
        <v>60</v>
      </c>
      <c r="W145" s="33" t="s">
        <v>48</v>
      </c>
      <c r="X145" s="33" t="s">
        <v>48</v>
      </c>
      <c r="Y145" s="33" t="s">
        <v>48</v>
      </c>
      <c r="Z145" s="33" t="s">
        <v>48</v>
      </c>
      <c r="AA145" s="33" t="s">
        <v>48</v>
      </c>
      <c r="AB145" s="33" t="s">
        <v>48</v>
      </c>
      <c r="AC145" s="33" t="s">
        <v>123</v>
      </c>
      <c r="AD145" s="33" t="s">
        <v>123</v>
      </c>
    </row>
    <row r="146" spans="1:30" ht="60">
      <c r="A146" s="33" t="s">
        <v>889</v>
      </c>
      <c r="B146" s="33" t="s">
        <v>41</v>
      </c>
      <c r="C146" s="33" t="s">
        <v>912</v>
      </c>
      <c r="D146" s="33">
        <v>12786</v>
      </c>
      <c r="E146" s="33" t="s">
        <v>138</v>
      </c>
      <c r="F146" s="33" t="s">
        <v>914</v>
      </c>
      <c r="G146" s="34">
        <v>7350833.6399999997</v>
      </c>
      <c r="H146" s="35">
        <v>0</v>
      </c>
      <c r="I146" s="33" t="s">
        <v>42</v>
      </c>
      <c r="J146" s="34">
        <v>2148266.4900000002</v>
      </c>
      <c r="K146" s="33" t="s">
        <v>64</v>
      </c>
      <c r="L146" s="33" t="s">
        <v>65</v>
      </c>
      <c r="M146" s="33" t="s">
        <v>59</v>
      </c>
      <c r="N146" s="33" t="s">
        <v>45</v>
      </c>
      <c r="O146" s="33" t="s">
        <v>45</v>
      </c>
      <c r="P146" s="33" t="s">
        <v>45</v>
      </c>
      <c r="Q146" s="33" t="s">
        <v>45</v>
      </c>
      <c r="R146" s="33" t="s">
        <v>45</v>
      </c>
      <c r="S146" s="33" t="s">
        <v>45</v>
      </c>
      <c r="T146" s="33" t="s">
        <v>66</v>
      </c>
      <c r="U146" s="33" t="s">
        <v>67</v>
      </c>
      <c r="V146" s="33" t="s">
        <v>60</v>
      </c>
      <c r="W146" s="33" t="s">
        <v>48</v>
      </c>
      <c r="X146" s="33" t="s">
        <v>48</v>
      </c>
      <c r="Y146" s="33" t="s">
        <v>48</v>
      </c>
      <c r="Z146" s="33" t="s">
        <v>48</v>
      </c>
      <c r="AA146" s="33" t="s">
        <v>48</v>
      </c>
      <c r="AB146" s="33" t="s">
        <v>48</v>
      </c>
      <c r="AC146" s="33" t="s">
        <v>123</v>
      </c>
      <c r="AD146" s="33" t="s">
        <v>123</v>
      </c>
    </row>
    <row r="147" spans="1:30" ht="60">
      <c r="A147" s="33" t="s">
        <v>889</v>
      </c>
      <c r="B147" s="33" t="s">
        <v>41</v>
      </c>
      <c r="C147" s="33" t="s">
        <v>915</v>
      </c>
      <c r="D147" s="33">
        <v>14043</v>
      </c>
      <c r="E147" s="33" t="s">
        <v>71</v>
      </c>
      <c r="F147" s="33" t="s">
        <v>783</v>
      </c>
      <c r="G147" s="34">
        <v>7350833.6399999997</v>
      </c>
      <c r="H147" s="35">
        <v>0</v>
      </c>
      <c r="I147" s="33" t="s">
        <v>51</v>
      </c>
      <c r="J147" s="34">
        <v>5202567.1500000004</v>
      </c>
      <c r="K147" s="33" t="s">
        <v>64</v>
      </c>
      <c r="L147" s="33" t="s">
        <v>65</v>
      </c>
      <c r="M147" s="33" t="s">
        <v>59</v>
      </c>
      <c r="N147" s="33" t="s">
        <v>45</v>
      </c>
      <c r="O147" s="33" t="s">
        <v>45</v>
      </c>
      <c r="P147" s="33" t="s">
        <v>45</v>
      </c>
      <c r="Q147" s="33" t="s">
        <v>45</v>
      </c>
      <c r="R147" s="33" t="s">
        <v>45</v>
      </c>
      <c r="S147" s="33" t="s">
        <v>45</v>
      </c>
      <c r="T147" s="33" t="s">
        <v>66</v>
      </c>
      <c r="U147" s="33" t="s">
        <v>67</v>
      </c>
      <c r="V147" s="33" t="s">
        <v>60</v>
      </c>
      <c r="W147" s="33" t="s">
        <v>48</v>
      </c>
      <c r="X147" s="33" t="s">
        <v>48</v>
      </c>
      <c r="Y147" s="33" t="s">
        <v>48</v>
      </c>
      <c r="Z147" s="33" t="s">
        <v>48</v>
      </c>
      <c r="AA147" s="33" t="s">
        <v>48</v>
      </c>
      <c r="AB147" s="33" t="s">
        <v>48</v>
      </c>
      <c r="AC147" s="33" t="s">
        <v>123</v>
      </c>
      <c r="AD147" s="33" t="s">
        <v>123</v>
      </c>
    </row>
    <row r="148" spans="1:30" ht="60">
      <c r="A148" s="33" t="s">
        <v>889</v>
      </c>
      <c r="B148" s="33" t="s">
        <v>41</v>
      </c>
      <c r="C148" s="33" t="s">
        <v>915</v>
      </c>
      <c r="D148" s="33">
        <v>14044</v>
      </c>
      <c r="E148" s="33" t="s">
        <v>110</v>
      </c>
      <c r="F148" s="33" t="s">
        <v>833</v>
      </c>
      <c r="G148" s="34">
        <v>2148266.4900000002</v>
      </c>
      <c r="H148" s="35">
        <v>0</v>
      </c>
      <c r="I148" s="33" t="s">
        <v>51</v>
      </c>
      <c r="J148" s="34">
        <v>7350833.6399999997</v>
      </c>
      <c r="K148" s="33" t="s">
        <v>64</v>
      </c>
      <c r="L148" s="33" t="s">
        <v>65</v>
      </c>
      <c r="M148" s="33" t="s">
        <v>59</v>
      </c>
      <c r="N148" s="33" t="s">
        <v>45</v>
      </c>
      <c r="O148" s="33" t="s">
        <v>45</v>
      </c>
      <c r="P148" s="33" t="s">
        <v>45</v>
      </c>
      <c r="Q148" s="33" t="s">
        <v>45</v>
      </c>
      <c r="R148" s="33" t="s">
        <v>45</v>
      </c>
      <c r="S148" s="33" t="s">
        <v>45</v>
      </c>
      <c r="T148" s="33" t="s">
        <v>66</v>
      </c>
      <c r="U148" s="33" t="s">
        <v>67</v>
      </c>
      <c r="V148" s="33" t="s">
        <v>60</v>
      </c>
      <c r="W148" s="33" t="s">
        <v>48</v>
      </c>
      <c r="X148" s="33" t="s">
        <v>48</v>
      </c>
      <c r="Y148" s="33" t="s">
        <v>48</v>
      </c>
      <c r="Z148" s="33" t="s">
        <v>48</v>
      </c>
      <c r="AA148" s="33" t="s">
        <v>48</v>
      </c>
      <c r="AB148" s="33" t="s">
        <v>48</v>
      </c>
      <c r="AC148" s="33" t="s">
        <v>123</v>
      </c>
      <c r="AD148" s="33" t="s">
        <v>123</v>
      </c>
    </row>
    <row r="149" spans="1:30" ht="60">
      <c r="A149" s="33" t="s">
        <v>889</v>
      </c>
      <c r="B149" s="33" t="s">
        <v>41</v>
      </c>
      <c r="C149" s="33" t="s">
        <v>911</v>
      </c>
      <c r="D149" s="33">
        <v>13250</v>
      </c>
      <c r="E149" s="33" t="s">
        <v>84</v>
      </c>
      <c r="F149" s="33" t="s">
        <v>87</v>
      </c>
      <c r="G149" s="35">
        <v>0</v>
      </c>
      <c r="H149" s="34">
        <v>23500</v>
      </c>
      <c r="I149" s="33" t="s">
        <v>42</v>
      </c>
      <c r="J149" s="34">
        <v>365284.24</v>
      </c>
      <c r="K149" s="33" t="s">
        <v>64</v>
      </c>
      <c r="L149" s="33" t="s">
        <v>88</v>
      </c>
      <c r="M149" s="33" t="s">
        <v>59</v>
      </c>
      <c r="N149" s="33" t="s">
        <v>89</v>
      </c>
      <c r="O149" s="33" t="s">
        <v>45</v>
      </c>
      <c r="P149" s="33" t="s">
        <v>45</v>
      </c>
      <c r="Q149" s="33" t="s">
        <v>45</v>
      </c>
      <c r="R149" s="33" t="s">
        <v>45</v>
      </c>
      <c r="S149" s="33" t="s">
        <v>45</v>
      </c>
      <c r="T149" s="33" t="s">
        <v>66</v>
      </c>
      <c r="U149" s="33" t="s">
        <v>90</v>
      </c>
      <c r="V149" s="33" t="s">
        <v>60</v>
      </c>
      <c r="W149" s="33" t="s">
        <v>91</v>
      </c>
      <c r="X149" s="33" t="s">
        <v>48</v>
      </c>
      <c r="Y149" s="33" t="s">
        <v>48</v>
      </c>
      <c r="Z149" s="33" t="s">
        <v>48</v>
      </c>
      <c r="AA149" s="33" t="s">
        <v>48</v>
      </c>
      <c r="AB149" s="33" t="s">
        <v>48</v>
      </c>
      <c r="AC149" s="33" t="s">
        <v>123</v>
      </c>
      <c r="AD149" s="33" t="s">
        <v>123</v>
      </c>
    </row>
    <row r="150" spans="1:30" ht="60">
      <c r="A150" s="33" t="s">
        <v>889</v>
      </c>
      <c r="B150" s="33" t="s">
        <v>41</v>
      </c>
      <c r="C150" s="33" t="s">
        <v>916</v>
      </c>
      <c r="D150" s="33">
        <v>12598</v>
      </c>
      <c r="E150" s="33" t="s">
        <v>297</v>
      </c>
      <c r="F150" s="33" t="s">
        <v>917</v>
      </c>
      <c r="G150" s="34">
        <v>118613</v>
      </c>
      <c r="H150" s="35">
        <v>0</v>
      </c>
      <c r="I150" s="33" t="s">
        <v>42</v>
      </c>
      <c r="J150" s="34">
        <v>15318.99</v>
      </c>
      <c r="K150" s="33" t="s">
        <v>64</v>
      </c>
      <c r="L150" s="33" t="s">
        <v>300</v>
      </c>
      <c r="M150" s="33" t="s">
        <v>59</v>
      </c>
      <c r="N150" s="33" t="s">
        <v>45</v>
      </c>
      <c r="O150" s="33" t="s">
        <v>45</v>
      </c>
      <c r="P150" s="33" t="s">
        <v>45</v>
      </c>
      <c r="Q150" s="33" t="s">
        <v>45</v>
      </c>
      <c r="R150" s="33" t="s">
        <v>45</v>
      </c>
      <c r="S150" s="33" t="s">
        <v>45</v>
      </c>
      <c r="T150" s="33" t="s">
        <v>66</v>
      </c>
      <c r="U150" s="33" t="s">
        <v>301</v>
      </c>
      <c r="V150" s="33" t="s">
        <v>60</v>
      </c>
      <c r="W150" s="33" t="s">
        <v>48</v>
      </c>
      <c r="X150" s="33" t="s">
        <v>48</v>
      </c>
      <c r="Y150" s="33" t="s">
        <v>48</v>
      </c>
      <c r="Z150" s="33" t="s">
        <v>48</v>
      </c>
      <c r="AA150" s="33" t="s">
        <v>48</v>
      </c>
      <c r="AB150" s="33" t="s">
        <v>48</v>
      </c>
      <c r="AC150" s="33" t="s">
        <v>123</v>
      </c>
      <c r="AD150" s="33" t="s">
        <v>123</v>
      </c>
    </row>
    <row r="151" spans="1:30" s="56" customFormat="1" ht="60">
      <c r="A151" s="55" t="s">
        <v>959</v>
      </c>
      <c r="B151" s="55" t="s">
        <v>41</v>
      </c>
      <c r="C151" s="55" t="s">
        <v>969</v>
      </c>
      <c r="D151" s="55">
        <v>16618</v>
      </c>
      <c r="E151" s="55" t="s">
        <v>298</v>
      </c>
      <c r="F151" s="55" t="s">
        <v>742</v>
      </c>
      <c r="G151" s="77">
        <v>0</v>
      </c>
      <c r="H151" s="74">
        <v>45910.89</v>
      </c>
      <c r="I151" s="55" t="s">
        <v>42</v>
      </c>
      <c r="J151" s="74">
        <v>522048.86</v>
      </c>
      <c r="K151" s="55" t="s">
        <v>64</v>
      </c>
      <c r="L151" s="55" t="s">
        <v>743</v>
      </c>
      <c r="M151" s="55" t="s">
        <v>59</v>
      </c>
      <c r="N151" s="55" t="s">
        <v>45</v>
      </c>
      <c r="O151" s="55" t="s">
        <v>45</v>
      </c>
      <c r="P151" s="55" t="s">
        <v>45</v>
      </c>
      <c r="Q151" s="55" t="s">
        <v>45</v>
      </c>
      <c r="R151" s="55" t="s">
        <v>45</v>
      </c>
      <c r="S151" s="55" t="s">
        <v>45</v>
      </c>
      <c r="T151" s="55" t="s">
        <v>66</v>
      </c>
      <c r="U151" s="55" t="s">
        <v>744</v>
      </c>
      <c r="V151" s="55" t="s">
        <v>60</v>
      </c>
      <c r="W151" s="55" t="s">
        <v>48</v>
      </c>
      <c r="X151" s="55" t="s">
        <v>48</v>
      </c>
      <c r="Y151" s="55" t="s">
        <v>48</v>
      </c>
      <c r="Z151" s="55" t="s">
        <v>48</v>
      </c>
      <c r="AA151" s="55" t="s">
        <v>48</v>
      </c>
      <c r="AB151" s="55" t="s">
        <v>48</v>
      </c>
      <c r="AC151" s="55" t="s">
        <v>123</v>
      </c>
      <c r="AD151" s="55" t="s">
        <v>123</v>
      </c>
    </row>
    <row r="152" spans="1:30" ht="60">
      <c r="A152" s="33" t="s">
        <v>959</v>
      </c>
      <c r="B152" s="33" t="s">
        <v>41</v>
      </c>
      <c r="C152" s="33" t="s">
        <v>967</v>
      </c>
      <c r="D152" s="33">
        <v>14185</v>
      </c>
      <c r="E152" s="33" t="s">
        <v>353</v>
      </c>
      <c r="F152" s="33" t="s">
        <v>968</v>
      </c>
      <c r="G152" s="35">
        <v>0</v>
      </c>
      <c r="H152" s="34">
        <v>12043976.199999999</v>
      </c>
      <c r="I152" s="33" t="s">
        <v>42</v>
      </c>
      <c r="J152" s="34">
        <v>4693142.5599999996</v>
      </c>
      <c r="K152" s="33" t="s">
        <v>64</v>
      </c>
      <c r="L152" s="33" t="s">
        <v>65</v>
      </c>
      <c r="M152" s="33" t="s">
        <v>59</v>
      </c>
      <c r="N152" s="33" t="s">
        <v>45</v>
      </c>
      <c r="O152" s="33" t="s">
        <v>45</v>
      </c>
      <c r="P152" s="33" t="s">
        <v>45</v>
      </c>
      <c r="Q152" s="33" t="s">
        <v>45</v>
      </c>
      <c r="R152" s="33" t="s">
        <v>45</v>
      </c>
      <c r="S152" s="33" t="s">
        <v>45</v>
      </c>
      <c r="T152" s="33" t="s">
        <v>66</v>
      </c>
      <c r="U152" s="33" t="s">
        <v>67</v>
      </c>
      <c r="V152" s="33" t="s">
        <v>60</v>
      </c>
      <c r="W152" s="33" t="s">
        <v>48</v>
      </c>
      <c r="X152" s="33" t="s">
        <v>48</v>
      </c>
      <c r="Y152" s="33" t="s">
        <v>48</v>
      </c>
      <c r="Z152" s="33" t="s">
        <v>48</v>
      </c>
      <c r="AA152" s="33" t="s">
        <v>48</v>
      </c>
      <c r="AB152" s="33" t="s">
        <v>48</v>
      </c>
      <c r="AC152" s="33" t="s">
        <v>123</v>
      </c>
      <c r="AD152" s="33" t="s">
        <v>123</v>
      </c>
    </row>
    <row r="153" spans="1:30" ht="60">
      <c r="A153" s="33" t="s">
        <v>959</v>
      </c>
      <c r="B153" s="33" t="s">
        <v>41</v>
      </c>
      <c r="C153" s="33" t="s">
        <v>969</v>
      </c>
      <c r="D153" s="33">
        <v>16627</v>
      </c>
      <c r="E153" s="33" t="s">
        <v>182</v>
      </c>
      <c r="F153" s="33" t="s">
        <v>968</v>
      </c>
      <c r="G153" s="34">
        <v>12043976.199999999</v>
      </c>
      <c r="H153" s="35">
        <v>0</v>
      </c>
      <c r="I153" s="33" t="s">
        <v>51</v>
      </c>
      <c r="J153" s="34">
        <v>7350833.6399999997</v>
      </c>
      <c r="K153" s="33" t="s">
        <v>64</v>
      </c>
      <c r="L153" s="33" t="s">
        <v>65</v>
      </c>
      <c r="M153" s="33" t="s">
        <v>59</v>
      </c>
      <c r="N153" s="33" t="s">
        <v>45</v>
      </c>
      <c r="O153" s="33" t="s">
        <v>45</v>
      </c>
      <c r="P153" s="33" t="s">
        <v>45</v>
      </c>
      <c r="Q153" s="33" t="s">
        <v>45</v>
      </c>
      <c r="R153" s="33" t="s">
        <v>45</v>
      </c>
      <c r="S153" s="33" t="s">
        <v>45</v>
      </c>
      <c r="T153" s="33" t="s">
        <v>66</v>
      </c>
      <c r="U153" s="33" t="s">
        <v>67</v>
      </c>
      <c r="V153" s="33" t="s">
        <v>60</v>
      </c>
      <c r="W153" s="33" t="s">
        <v>48</v>
      </c>
      <c r="X153" s="33" t="s">
        <v>48</v>
      </c>
      <c r="Y153" s="33" t="s">
        <v>48</v>
      </c>
      <c r="Z153" s="33" t="s">
        <v>48</v>
      </c>
      <c r="AA153" s="33" t="s">
        <v>48</v>
      </c>
      <c r="AB153" s="33" t="s">
        <v>48</v>
      </c>
      <c r="AC153" s="33" t="s">
        <v>123</v>
      </c>
      <c r="AD153" s="33" t="s">
        <v>123</v>
      </c>
    </row>
    <row r="154" spans="1:30" ht="60">
      <c r="A154" s="33" t="s">
        <v>959</v>
      </c>
      <c r="B154" s="33" t="s">
        <v>41</v>
      </c>
      <c r="C154" s="33" t="s">
        <v>971</v>
      </c>
      <c r="D154" s="33">
        <v>16868</v>
      </c>
      <c r="E154" s="33" t="s">
        <v>283</v>
      </c>
      <c r="F154" s="33" t="s">
        <v>972</v>
      </c>
      <c r="G154" s="35">
        <v>0</v>
      </c>
      <c r="H154" s="34">
        <v>14612821.279999999</v>
      </c>
      <c r="I154" s="33" t="s">
        <v>42</v>
      </c>
      <c r="J154" s="34">
        <v>7261987.6399999997</v>
      </c>
      <c r="K154" s="33" t="s">
        <v>64</v>
      </c>
      <c r="L154" s="33" t="s">
        <v>65</v>
      </c>
      <c r="M154" s="33" t="s">
        <v>59</v>
      </c>
      <c r="N154" s="33" t="s">
        <v>45</v>
      </c>
      <c r="O154" s="33" t="s">
        <v>45</v>
      </c>
      <c r="P154" s="33" t="s">
        <v>45</v>
      </c>
      <c r="Q154" s="33" t="s">
        <v>45</v>
      </c>
      <c r="R154" s="33" t="s">
        <v>45</v>
      </c>
      <c r="S154" s="33" t="s">
        <v>45</v>
      </c>
      <c r="T154" s="33" t="s">
        <v>66</v>
      </c>
      <c r="U154" s="33" t="s">
        <v>67</v>
      </c>
      <c r="V154" s="33" t="s">
        <v>60</v>
      </c>
      <c r="W154" s="33" t="s">
        <v>48</v>
      </c>
      <c r="X154" s="33" t="s">
        <v>48</v>
      </c>
      <c r="Y154" s="33" t="s">
        <v>48</v>
      </c>
      <c r="Z154" s="33" t="s">
        <v>48</v>
      </c>
      <c r="AA154" s="33" t="s">
        <v>48</v>
      </c>
      <c r="AB154" s="33" t="s">
        <v>48</v>
      </c>
      <c r="AC154" s="33" t="s">
        <v>123</v>
      </c>
      <c r="AD154" s="33" t="s">
        <v>123</v>
      </c>
    </row>
    <row r="155" spans="1:30" s="56" customFormat="1" ht="60">
      <c r="A155" s="55" t="s">
        <v>959</v>
      </c>
      <c r="B155" s="55" t="s">
        <v>41</v>
      </c>
      <c r="C155" s="55" t="s">
        <v>969</v>
      </c>
      <c r="D155" s="55">
        <v>16618</v>
      </c>
      <c r="E155" s="55" t="s">
        <v>298</v>
      </c>
      <c r="F155" s="55" t="s">
        <v>87</v>
      </c>
      <c r="G155" s="77">
        <v>0</v>
      </c>
      <c r="H155" s="74">
        <v>23500</v>
      </c>
      <c r="I155" s="55" t="s">
        <v>42</v>
      </c>
      <c r="J155" s="74">
        <v>388784.24</v>
      </c>
      <c r="K155" s="55" t="s">
        <v>64</v>
      </c>
      <c r="L155" s="55" t="s">
        <v>88</v>
      </c>
      <c r="M155" s="55" t="s">
        <v>59</v>
      </c>
      <c r="N155" s="55" t="s">
        <v>89</v>
      </c>
      <c r="O155" s="55" t="s">
        <v>45</v>
      </c>
      <c r="P155" s="55" t="s">
        <v>45</v>
      </c>
      <c r="Q155" s="55" t="s">
        <v>45</v>
      </c>
      <c r="R155" s="55" t="s">
        <v>45</v>
      </c>
      <c r="S155" s="55" t="s">
        <v>45</v>
      </c>
      <c r="T155" s="55" t="s">
        <v>66</v>
      </c>
      <c r="U155" s="55" t="s">
        <v>90</v>
      </c>
      <c r="V155" s="55" t="s">
        <v>60</v>
      </c>
      <c r="W155" s="55" t="s">
        <v>91</v>
      </c>
      <c r="X155" s="55" t="s">
        <v>48</v>
      </c>
      <c r="Y155" s="55" t="s">
        <v>48</v>
      </c>
      <c r="Z155" s="55" t="s">
        <v>48</v>
      </c>
      <c r="AA155" s="55" t="s">
        <v>48</v>
      </c>
      <c r="AB155" s="55" t="s">
        <v>48</v>
      </c>
      <c r="AC155" s="55" t="s">
        <v>123</v>
      </c>
      <c r="AD155" s="55" t="s">
        <v>123</v>
      </c>
    </row>
    <row r="157" spans="1:30" ht="60">
      <c r="A157" s="33" t="s">
        <v>990</v>
      </c>
      <c r="B157" s="33" t="s">
        <v>41</v>
      </c>
      <c r="C157" s="33" t="s">
        <v>991</v>
      </c>
      <c r="D157" s="33">
        <v>17465</v>
      </c>
      <c r="E157" s="33" t="s">
        <v>121</v>
      </c>
      <c r="F157" s="33" t="s">
        <v>992</v>
      </c>
      <c r="G157" s="34">
        <v>246583.52</v>
      </c>
      <c r="H157" s="35">
        <v>0</v>
      </c>
      <c r="I157" s="33" t="s">
        <v>42</v>
      </c>
      <c r="J157" s="34">
        <v>275465.34000000003</v>
      </c>
      <c r="K157" s="33" t="s">
        <v>64</v>
      </c>
      <c r="L157" s="33" t="s">
        <v>743</v>
      </c>
      <c r="M157" s="33" t="s">
        <v>59</v>
      </c>
      <c r="N157" s="33" t="s">
        <v>45</v>
      </c>
      <c r="O157" s="33" t="s">
        <v>45</v>
      </c>
      <c r="P157" s="33" t="s">
        <v>45</v>
      </c>
      <c r="Q157" s="33" t="s">
        <v>45</v>
      </c>
      <c r="R157" s="33" t="s">
        <v>45</v>
      </c>
      <c r="S157" s="33" t="s">
        <v>45</v>
      </c>
      <c r="T157" s="33" t="s">
        <v>66</v>
      </c>
      <c r="U157" s="33" t="s">
        <v>744</v>
      </c>
      <c r="V157" s="33" t="s">
        <v>60</v>
      </c>
      <c r="W157" s="33" t="s">
        <v>48</v>
      </c>
      <c r="X157" s="33" t="s">
        <v>48</v>
      </c>
      <c r="Y157" s="33" t="s">
        <v>48</v>
      </c>
      <c r="Z157" s="33" t="s">
        <v>48</v>
      </c>
      <c r="AA157" s="33" t="s">
        <v>48</v>
      </c>
      <c r="AB157" s="33" t="s">
        <v>48</v>
      </c>
      <c r="AC157" s="33" t="s">
        <v>123</v>
      </c>
      <c r="AD157" s="33" t="s">
        <v>123</v>
      </c>
    </row>
    <row r="158" spans="1:30" ht="60">
      <c r="A158" s="33" t="s">
        <v>990</v>
      </c>
      <c r="B158" s="33" t="s">
        <v>41</v>
      </c>
      <c r="C158" s="33" t="s">
        <v>993</v>
      </c>
      <c r="D158" s="33">
        <v>19162</v>
      </c>
      <c r="E158" s="33" t="s">
        <v>84</v>
      </c>
      <c r="F158" s="33" t="s">
        <v>742</v>
      </c>
      <c r="G158" s="35">
        <v>0</v>
      </c>
      <c r="H158" s="34">
        <v>45910.89</v>
      </c>
      <c r="I158" s="33" t="s">
        <v>42</v>
      </c>
      <c r="J158" s="34">
        <v>321376.23</v>
      </c>
      <c r="K158" s="33" t="s">
        <v>64</v>
      </c>
      <c r="L158" s="33" t="s">
        <v>743</v>
      </c>
      <c r="M158" s="33" t="s">
        <v>59</v>
      </c>
      <c r="N158" s="33" t="s">
        <v>45</v>
      </c>
      <c r="O158" s="33" t="s">
        <v>45</v>
      </c>
      <c r="P158" s="33" t="s">
        <v>45</v>
      </c>
      <c r="Q158" s="33" t="s">
        <v>45</v>
      </c>
      <c r="R158" s="33" t="s">
        <v>45</v>
      </c>
      <c r="S158" s="33" t="s">
        <v>45</v>
      </c>
      <c r="T158" s="33" t="s">
        <v>66</v>
      </c>
      <c r="U158" s="33" t="s">
        <v>744</v>
      </c>
      <c r="V158" s="33" t="s">
        <v>60</v>
      </c>
      <c r="W158" s="33" t="s">
        <v>48</v>
      </c>
      <c r="X158" s="33" t="s">
        <v>48</v>
      </c>
      <c r="Y158" s="33" t="s">
        <v>48</v>
      </c>
      <c r="Z158" s="33" t="s">
        <v>48</v>
      </c>
      <c r="AA158" s="33" t="s">
        <v>48</v>
      </c>
      <c r="AB158" s="33" t="s">
        <v>48</v>
      </c>
      <c r="AC158" s="33" t="s">
        <v>123</v>
      </c>
      <c r="AD158" s="33" t="s">
        <v>123</v>
      </c>
    </row>
    <row r="159" spans="1:30" ht="60">
      <c r="A159" s="33" t="s">
        <v>990</v>
      </c>
      <c r="B159" s="33" t="s">
        <v>41</v>
      </c>
      <c r="C159" s="33" t="s">
        <v>994</v>
      </c>
      <c r="D159" s="33">
        <v>19772</v>
      </c>
      <c r="E159" s="33" t="s">
        <v>71</v>
      </c>
      <c r="F159" s="33" t="s">
        <v>972</v>
      </c>
      <c r="G159" s="34">
        <v>14612821.279999999</v>
      </c>
      <c r="H159" s="35">
        <v>0</v>
      </c>
      <c r="I159" s="33" t="s">
        <v>51</v>
      </c>
      <c r="J159" s="34">
        <v>7350833.6399999997</v>
      </c>
      <c r="K159" s="33" t="s">
        <v>64</v>
      </c>
      <c r="L159" s="33" t="s">
        <v>65</v>
      </c>
      <c r="M159" s="33" t="s">
        <v>59</v>
      </c>
      <c r="N159" s="33" t="s">
        <v>45</v>
      </c>
      <c r="O159" s="33" t="s">
        <v>45</v>
      </c>
      <c r="P159" s="33" t="s">
        <v>45</v>
      </c>
      <c r="Q159" s="33" t="s">
        <v>45</v>
      </c>
      <c r="R159" s="33" t="s">
        <v>45</v>
      </c>
      <c r="S159" s="33" t="s">
        <v>45</v>
      </c>
      <c r="T159" s="33" t="s">
        <v>66</v>
      </c>
      <c r="U159" s="33" t="s">
        <v>67</v>
      </c>
      <c r="V159" s="33" t="s">
        <v>60</v>
      </c>
      <c r="W159" s="33" t="s">
        <v>48</v>
      </c>
      <c r="X159" s="33" t="s">
        <v>48</v>
      </c>
      <c r="Y159" s="33" t="s">
        <v>48</v>
      </c>
      <c r="Z159" s="33" t="s">
        <v>48</v>
      </c>
      <c r="AA159" s="33" t="s">
        <v>48</v>
      </c>
      <c r="AB159" s="33" t="s">
        <v>48</v>
      </c>
      <c r="AC159" s="33" t="s">
        <v>123</v>
      </c>
      <c r="AD159" s="33" t="s">
        <v>123</v>
      </c>
    </row>
    <row r="160" spans="1:30" ht="60">
      <c r="A160" s="33" t="s">
        <v>990</v>
      </c>
      <c r="B160" s="33" t="s">
        <v>41</v>
      </c>
      <c r="C160" s="33" t="s">
        <v>994</v>
      </c>
      <c r="D160" s="33">
        <v>19879</v>
      </c>
      <c r="E160" s="33" t="s">
        <v>298</v>
      </c>
      <c r="F160" s="33" t="s">
        <v>995</v>
      </c>
      <c r="G160" s="35">
        <v>0</v>
      </c>
      <c r="H160" s="34">
        <v>16414672.300000001</v>
      </c>
      <c r="I160" s="33" t="s">
        <v>42</v>
      </c>
      <c r="J160" s="34">
        <v>9063838.6600000001</v>
      </c>
      <c r="K160" s="33" t="s">
        <v>64</v>
      </c>
      <c r="L160" s="33" t="s">
        <v>65</v>
      </c>
      <c r="M160" s="33" t="s">
        <v>59</v>
      </c>
      <c r="N160" s="33" t="s">
        <v>45</v>
      </c>
      <c r="O160" s="33" t="s">
        <v>45</v>
      </c>
      <c r="P160" s="33" t="s">
        <v>45</v>
      </c>
      <c r="Q160" s="33" t="s">
        <v>45</v>
      </c>
      <c r="R160" s="33" t="s">
        <v>45</v>
      </c>
      <c r="S160" s="33" t="s">
        <v>45</v>
      </c>
      <c r="T160" s="33" t="s">
        <v>66</v>
      </c>
      <c r="U160" s="33" t="s">
        <v>67</v>
      </c>
      <c r="V160" s="33" t="s">
        <v>60</v>
      </c>
      <c r="W160" s="33" t="s">
        <v>48</v>
      </c>
      <c r="X160" s="33" t="s">
        <v>48</v>
      </c>
      <c r="Y160" s="33" t="s">
        <v>48</v>
      </c>
      <c r="Z160" s="33" t="s">
        <v>48</v>
      </c>
      <c r="AA160" s="33" t="s">
        <v>48</v>
      </c>
      <c r="AB160" s="33" t="s">
        <v>48</v>
      </c>
      <c r="AC160" s="33" t="s">
        <v>123</v>
      </c>
      <c r="AD160" s="33" t="s">
        <v>123</v>
      </c>
    </row>
    <row r="161" spans="1:30" ht="60">
      <c r="A161" s="33" t="s">
        <v>990</v>
      </c>
      <c r="B161" s="33" t="s">
        <v>41</v>
      </c>
      <c r="C161" s="33" t="s">
        <v>996</v>
      </c>
      <c r="D161" s="33">
        <v>18008</v>
      </c>
      <c r="E161" s="33" t="s">
        <v>297</v>
      </c>
      <c r="F161" s="33" t="s">
        <v>809</v>
      </c>
      <c r="G161" s="34">
        <v>40422.800000000003</v>
      </c>
      <c r="H161" s="35">
        <v>0</v>
      </c>
      <c r="I161" s="33" t="s">
        <v>42</v>
      </c>
      <c r="J161" s="34">
        <v>348361.44</v>
      </c>
      <c r="K161" s="33" t="s">
        <v>64</v>
      </c>
      <c r="L161" s="33" t="s">
        <v>88</v>
      </c>
      <c r="M161" s="33" t="s">
        <v>59</v>
      </c>
      <c r="N161" s="33" t="s">
        <v>89</v>
      </c>
      <c r="O161" s="33" t="s">
        <v>45</v>
      </c>
      <c r="P161" s="33" t="s">
        <v>45</v>
      </c>
      <c r="Q161" s="33" t="s">
        <v>45</v>
      </c>
      <c r="R161" s="33" t="s">
        <v>45</v>
      </c>
      <c r="S161" s="33" t="s">
        <v>45</v>
      </c>
      <c r="T161" s="33" t="s">
        <v>66</v>
      </c>
      <c r="U161" s="33" t="s">
        <v>90</v>
      </c>
      <c r="V161" s="33" t="s">
        <v>60</v>
      </c>
      <c r="W161" s="33" t="s">
        <v>91</v>
      </c>
      <c r="X161" s="33" t="s">
        <v>48</v>
      </c>
      <c r="Y161" s="33" t="s">
        <v>48</v>
      </c>
      <c r="Z161" s="33" t="s">
        <v>48</v>
      </c>
      <c r="AA161" s="33" t="s">
        <v>48</v>
      </c>
      <c r="AB161" s="33" t="s">
        <v>48</v>
      </c>
      <c r="AC161" s="33" t="s">
        <v>123</v>
      </c>
      <c r="AD161" s="33" t="s">
        <v>123</v>
      </c>
    </row>
    <row r="162" spans="1:30" ht="60">
      <c r="A162" s="33" t="s">
        <v>990</v>
      </c>
      <c r="B162" s="33" t="s">
        <v>41</v>
      </c>
      <c r="C162" s="33" t="s">
        <v>993</v>
      </c>
      <c r="D162" s="33">
        <v>19162</v>
      </c>
      <c r="E162" s="33" t="s">
        <v>84</v>
      </c>
      <c r="F162" s="33" t="s">
        <v>87</v>
      </c>
      <c r="G162" s="35">
        <v>0</v>
      </c>
      <c r="H162" s="34">
        <v>23500</v>
      </c>
      <c r="I162" s="33" t="s">
        <v>42</v>
      </c>
      <c r="J162" s="34">
        <v>371861.44</v>
      </c>
      <c r="K162" s="33" t="s">
        <v>64</v>
      </c>
      <c r="L162" s="33" t="s">
        <v>88</v>
      </c>
      <c r="M162" s="33" t="s">
        <v>59</v>
      </c>
      <c r="N162" s="33" t="s">
        <v>89</v>
      </c>
      <c r="O162" s="33" t="s">
        <v>45</v>
      </c>
      <c r="P162" s="33" t="s">
        <v>45</v>
      </c>
      <c r="Q162" s="33" t="s">
        <v>45</v>
      </c>
      <c r="R162" s="33" t="s">
        <v>45</v>
      </c>
      <c r="S162" s="33" t="s">
        <v>45</v>
      </c>
      <c r="T162" s="33" t="s">
        <v>66</v>
      </c>
      <c r="U162" s="33" t="s">
        <v>90</v>
      </c>
      <c r="V162" s="33" t="s">
        <v>60</v>
      </c>
      <c r="W162" s="33" t="s">
        <v>91</v>
      </c>
      <c r="X162" s="33" t="s">
        <v>48</v>
      </c>
      <c r="Y162" s="33" t="s">
        <v>48</v>
      </c>
      <c r="Z162" s="33" t="s">
        <v>48</v>
      </c>
      <c r="AA162" s="33" t="s">
        <v>48</v>
      </c>
      <c r="AB162" s="33" t="s">
        <v>48</v>
      </c>
      <c r="AC162" s="33" t="s">
        <v>123</v>
      </c>
      <c r="AD162" s="33" t="s">
        <v>123</v>
      </c>
    </row>
    <row r="163" spans="1:30" ht="60">
      <c r="A163" s="33" t="s">
        <v>990</v>
      </c>
      <c r="B163" s="33" t="s">
        <v>41</v>
      </c>
      <c r="C163" s="33" t="s">
        <v>994</v>
      </c>
      <c r="D163" s="33">
        <v>19808</v>
      </c>
      <c r="E163" s="33" t="s">
        <v>78</v>
      </c>
      <c r="F163" s="33" t="s">
        <v>997</v>
      </c>
      <c r="G163" s="35">
        <v>0</v>
      </c>
      <c r="H163" s="34">
        <v>18063.88</v>
      </c>
      <c r="I163" s="33" t="s">
        <v>42</v>
      </c>
      <c r="J163" s="34">
        <v>18063.88</v>
      </c>
      <c r="K163" s="33" t="s">
        <v>64</v>
      </c>
      <c r="L163" s="33" t="s">
        <v>998</v>
      </c>
      <c r="M163" s="33" t="s">
        <v>59</v>
      </c>
      <c r="N163" s="33" t="s">
        <v>45</v>
      </c>
      <c r="O163" s="33" t="s">
        <v>45</v>
      </c>
      <c r="P163" s="33" t="s">
        <v>45</v>
      </c>
      <c r="Q163" s="33" t="s">
        <v>45</v>
      </c>
      <c r="R163" s="33" t="s">
        <v>45</v>
      </c>
      <c r="S163" s="33" t="s">
        <v>45</v>
      </c>
      <c r="T163" s="33" t="s">
        <v>66</v>
      </c>
      <c r="U163" s="33" t="s">
        <v>999</v>
      </c>
      <c r="V163" s="33" t="s">
        <v>60</v>
      </c>
      <c r="W163" s="33" t="s">
        <v>48</v>
      </c>
      <c r="X163" s="33" t="s">
        <v>48</v>
      </c>
      <c r="Y163" s="33" t="s">
        <v>48</v>
      </c>
      <c r="Z163" s="33" t="s">
        <v>48</v>
      </c>
      <c r="AA163" s="33" t="s">
        <v>48</v>
      </c>
      <c r="AB163" s="33" t="s">
        <v>48</v>
      </c>
      <c r="AC163" s="33" t="s">
        <v>123</v>
      </c>
      <c r="AD163" s="33" t="s">
        <v>123</v>
      </c>
    </row>
    <row r="164" spans="1:30">
      <c r="A164" s="143"/>
      <c r="B164" s="143"/>
      <c r="C164" s="143"/>
      <c r="D164" s="143"/>
      <c r="E164" s="143"/>
      <c r="F164" s="143"/>
      <c r="G164" s="144"/>
      <c r="H164" s="145"/>
      <c r="I164" s="143"/>
      <c r="J164" s="145"/>
      <c r="K164" s="143"/>
      <c r="L164" s="143"/>
      <c r="M164" s="143"/>
      <c r="N164" s="143"/>
      <c r="O164" s="143"/>
      <c r="P164" s="143"/>
      <c r="Q164" s="143"/>
      <c r="R164" s="143"/>
      <c r="S164" s="143"/>
      <c r="T164" s="143"/>
      <c r="U164" s="143"/>
      <c r="V164" s="143"/>
      <c r="W164" s="143"/>
      <c r="X164" s="143"/>
      <c r="Y164" s="143"/>
      <c r="Z164" s="143"/>
      <c r="AA164" s="143"/>
      <c r="AB164" s="143"/>
      <c r="AC164" s="143"/>
      <c r="AD164" s="143"/>
    </row>
    <row r="166" spans="1:30" ht="60">
      <c r="A166" s="33" t="s">
        <v>1016</v>
      </c>
      <c r="B166" s="33" t="s">
        <v>41</v>
      </c>
      <c r="C166" s="33" t="s">
        <v>1017</v>
      </c>
      <c r="D166" s="33">
        <v>21246</v>
      </c>
      <c r="E166" s="33" t="s">
        <v>138</v>
      </c>
      <c r="F166" s="33" t="s">
        <v>742</v>
      </c>
      <c r="G166" s="35">
        <v>0</v>
      </c>
      <c r="H166" s="34">
        <v>45910.89</v>
      </c>
      <c r="I166" s="33" t="s">
        <v>42</v>
      </c>
      <c r="J166" s="34">
        <v>367287.12</v>
      </c>
      <c r="K166" s="33" t="s">
        <v>64</v>
      </c>
      <c r="L166" s="33" t="s">
        <v>743</v>
      </c>
      <c r="M166" s="33" t="s">
        <v>59</v>
      </c>
      <c r="N166" s="33" t="s">
        <v>45</v>
      </c>
      <c r="O166" s="33" t="s">
        <v>45</v>
      </c>
      <c r="P166" s="33" t="s">
        <v>45</v>
      </c>
      <c r="Q166" s="33" t="s">
        <v>45</v>
      </c>
      <c r="R166" s="33" t="s">
        <v>45</v>
      </c>
      <c r="S166" s="33" t="s">
        <v>45</v>
      </c>
      <c r="T166" s="33" t="s">
        <v>66</v>
      </c>
      <c r="U166" s="33" t="s">
        <v>744</v>
      </c>
      <c r="V166" s="33" t="s">
        <v>60</v>
      </c>
      <c r="W166" s="33" t="s">
        <v>48</v>
      </c>
      <c r="X166" s="33" t="s">
        <v>48</v>
      </c>
      <c r="Y166" s="33" t="s">
        <v>48</v>
      </c>
      <c r="Z166" s="33" t="s">
        <v>48</v>
      </c>
      <c r="AA166" s="33" t="s">
        <v>48</v>
      </c>
      <c r="AB166" s="33" t="s">
        <v>48</v>
      </c>
      <c r="AC166" s="33" t="s">
        <v>123</v>
      </c>
      <c r="AD166" s="33" t="s">
        <v>123</v>
      </c>
    </row>
    <row r="167" spans="1:30" ht="60">
      <c r="A167" s="33" t="s">
        <v>1016</v>
      </c>
      <c r="B167" s="33" t="s">
        <v>41</v>
      </c>
      <c r="C167" s="33" t="s">
        <v>1018</v>
      </c>
      <c r="D167" s="33">
        <v>22771</v>
      </c>
      <c r="E167" s="33" t="s">
        <v>78</v>
      </c>
      <c r="F167" s="33" t="s">
        <v>995</v>
      </c>
      <c r="G167" s="34">
        <v>16414672.300000001</v>
      </c>
      <c r="H167" s="35">
        <v>0</v>
      </c>
      <c r="I167" s="33" t="s">
        <v>51</v>
      </c>
      <c r="J167" s="34">
        <v>7350833.6399999997</v>
      </c>
      <c r="K167" s="33" t="s">
        <v>64</v>
      </c>
      <c r="L167" s="33" t="s">
        <v>65</v>
      </c>
      <c r="M167" s="33" t="s">
        <v>59</v>
      </c>
      <c r="N167" s="33" t="s">
        <v>45</v>
      </c>
      <c r="O167" s="33" t="s">
        <v>45</v>
      </c>
      <c r="P167" s="33" t="s">
        <v>45</v>
      </c>
      <c r="Q167" s="33" t="s">
        <v>45</v>
      </c>
      <c r="R167" s="33" t="s">
        <v>45</v>
      </c>
      <c r="S167" s="33" t="s">
        <v>45</v>
      </c>
      <c r="T167" s="33" t="s">
        <v>66</v>
      </c>
      <c r="U167" s="33" t="s">
        <v>67</v>
      </c>
      <c r="V167" s="33" t="s">
        <v>60</v>
      </c>
      <c r="W167" s="33" t="s">
        <v>48</v>
      </c>
      <c r="X167" s="33" t="s">
        <v>48</v>
      </c>
      <c r="Y167" s="33" t="s">
        <v>48</v>
      </c>
      <c r="Z167" s="33" t="s">
        <v>48</v>
      </c>
      <c r="AA167" s="33" t="s">
        <v>48</v>
      </c>
      <c r="AB167" s="33" t="s">
        <v>48</v>
      </c>
      <c r="AC167" s="33" t="s">
        <v>123</v>
      </c>
      <c r="AD167" s="33" t="s">
        <v>123</v>
      </c>
    </row>
    <row r="168" spans="1:30" ht="60">
      <c r="A168" s="33" t="s">
        <v>1016</v>
      </c>
      <c r="B168" s="33" t="s">
        <v>41</v>
      </c>
      <c r="C168" s="33" t="s">
        <v>1018</v>
      </c>
      <c r="D168" s="33">
        <v>22842</v>
      </c>
      <c r="E168" s="33" t="s">
        <v>298</v>
      </c>
      <c r="F168" s="33" t="s">
        <v>1019</v>
      </c>
      <c r="G168" s="35">
        <v>0</v>
      </c>
      <c r="H168" s="34">
        <v>18675147.920000002</v>
      </c>
      <c r="I168" s="33" t="s">
        <v>42</v>
      </c>
      <c r="J168" s="124">
        <v>11324314.279999999</v>
      </c>
      <c r="K168" s="33" t="s">
        <v>64</v>
      </c>
      <c r="L168" s="33" t="s">
        <v>65</v>
      </c>
      <c r="M168" s="33" t="s">
        <v>59</v>
      </c>
      <c r="N168" s="33" t="s">
        <v>45</v>
      </c>
      <c r="O168" s="33" t="s">
        <v>45</v>
      </c>
      <c r="P168" s="33" t="s">
        <v>45</v>
      </c>
      <c r="Q168" s="33" t="s">
        <v>45</v>
      </c>
      <c r="R168" s="33" t="s">
        <v>45</v>
      </c>
      <c r="S168" s="33" t="s">
        <v>45</v>
      </c>
      <c r="T168" s="33" t="s">
        <v>66</v>
      </c>
      <c r="U168" s="33" t="s">
        <v>67</v>
      </c>
      <c r="V168" s="33" t="s">
        <v>60</v>
      </c>
      <c r="W168" s="33" t="s">
        <v>48</v>
      </c>
      <c r="X168" s="33" t="s">
        <v>48</v>
      </c>
      <c r="Y168" s="33" t="s">
        <v>48</v>
      </c>
      <c r="Z168" s="33" t="s">
        <v>48</v>
      </c>
      <c r="AA168" s="33" t="s">
        <v>48</v>
      </c>
      <c r="AB168" s="33" t="s">
        <v>48</v>
      </c>
      <c r="AC168" s="33" t="s">
        <v>123</v>
      </c>
      <c r="AD168" s="33" t="s">
        <v>123</v>
      </c>
    </row>
    <row r="169" spans="1:30" ht="60">
      <c r="A169" s="33" t="s">
        <v>1016</v>
      </c>
      <c r="B169" s="33" t="s">
        <v>41</v>
      </c>
      <c r="C169" s="33" t="s">
        <v>1017</v>
      </c>
      <c r="D169" s="33">
        <v>21246</v>
      </c>
      <c r="E169" s="33" t="s">
        <v>138</v>
      </c>
      <c r="F169" s="33" t="s">
        <v>87</v>
      </c>
      <c r="G169" s="35">
        <v>0</v>
      </c>
      <c r="H169" s="34">
        <v>23500</v>
      </c>
      <c r="I169" s="33" t="s">
        <v>42</v>
      </c>
      <c r="J169" s="34">
        <v>395361.44</v>
      </c>
      <c r="K169" s="33" t="s">
        <v>64</v>
      </c>
      <c r="L169" s="33" t="s">
        <v>88</v>
      </c>
      <c r="M169" s="33" t="s">
        <v>59</v>
      </c>
      <c r="N169" s="33" t="s">
        <v>89</v>
      </c>
      <c r="O169" s="33" t="s">
        <v>45</v>
      </c>
      <c r="P169" s="33" t="s">
        <v>45</v>
      </c>
      <c r="Q169" s="33" t="s">
        <v>45</v>
      </c>
      <c r="R169" s="33" t="s">
        <v>45</v>
      </c>
      <c r="S169" s="33" t="s">
        <v>45</v>
      </c>
      <c r="T169" s="33" t="s">
        <v>66</v>
      </c>
      <c r="U169" s="33" t="s">
        <v>90</v>
      </c>
      <c r="V169" s="33" t="s">
        <v>60</v>
      </c>
      <c r="W169" s="33" t="s">
        <v>91</v>
      </c>
      <c r="X169" s="33" t="s">
        <v>48</v>
      </c>
      <c r="Y169" s="33" t="s">
        <v>48</v>
      </c>
      <c r="Z169" s="33" t="s">
        <v>48</v>
      </c>
      <c r="AA169" s="33" t="s">
        <v>48</v>
      </c>
      <c r="AB169" s="33" t="s">
        <v>48</v>
      </c>
      <c r="AC169" s="33" t="s">
        <v>123</v>
      </c>
      <c r="AD169" s="33" t="s">
        <v>123</v>
      </c>
    </row>
    <row r="170" spans="1:30" ht="60">
      <c r="A170" s="33" t="s">
        <v>1016</v>
      </c>
      <c r="B170" s="33" t="s">
        <v>41</v>
      </c>
      <c r="C170" s="33" t="s">
        <v>1020</v>
      </c>
      <c r="D170" s="33">
        <v>21478</v>
      </c>
      <c r="E170" s="33" t="s">
        <v>95</v>
      </c>
      <c r="F170" s="33" t="s">
        <v>1021</v>
      </c>
      <c r="G170" s="34">
        <v>7387.2</v>
      </c>
      <c r="H170" s="35">
        <v>0</v>
      </c>
      <c r="I170" s="33" t="s">
        <v>42</v>
      </c>
      <c r="J170" s="34">
        <v>387974.24</v>
      </c>
      <c r="K170" s="33" t="s">
        <v>64</v>
      </c>
      <c r="L170" s="33" t="s">
        <v>88</v>
      </c>
      <c r="M170" s="33" t="s">
        <v>59</v>
      </c>
      <c r="N170" s="33" t="s">
        <v>89</v>
      </c>
      <c r="O170" s="33" t="s">
        <v>45</v>
      </c>
      <c r="P170" s="33" t="s">
        <v>45</v>
      </c>
      <c r="Q170" s="33" t="s">
        <v>45</v>
      </c>
      <c r="R170" s="33" t="s">
        <v>45</v>
      </c>
      <c r="S170" s="33" t="s">
        <v>45</v>
      </c>
      <c r="T170" s="33" t="s">
        <v>66</v>
      </c>
      <c r="U170" s="33" t="s">
        <v>90</v>
      </c>
      <c r="V170" s="33" t="s">
        <v>60</v>
      </c>
      <c r="W170" s="33" t="s">
        <v>91</v>
      </c>
      <c r="X170" s="33" t="s">
        <v>48</v>
      </c>
      <c r="Y170" s="33" t="s">
        <v>48</v>
      </c>
      <c r="Z170" s="33" t="s">
        <v>48</v>
      </c>
      <c r="AA170" s="33" t="s">
        <v>48</v>
      </c>
      <c r="AB170" s="33" t="s">
        <v>48</v>
      </c>
      <c r="AC170" s="33" t="s">
        <v>123</v>
      </c>
      <c r="AD170" s="33" t="s">
        <v>123</v>
      </c>
    </row>
    <row r="171" spans="1:30" ht="60">
      <c r="A171" s="33" t="s">
        <v>1016</v>
      </c>
      <c r="B171" s="33" t="s">
        <v>41</v>
      </c>
      <c r="C171" s="33" t="s">
        <v>1017</v>
      </c>
      <c r="D171" s="33">
        <v>21245</v>
      </c>
      <c r="E171" s="33" t="s">
        <v>84</v>
      </c>
      <c r="F171" s="33" t="s">
        <v>1022</v>
      </c>
      <c r="G171" s="35">
        <v>0</v>
      </c>
      <c r="H171" s="34">
        <v>32025.5</v>
      </c>
      <c r="I171" s="33" t="s">
        <v>42</v>
      </c>
      <c r="J171" s="34">
        <v>47344.49</v>
      </c>
      <c r="K171" s="33" t="s">
        <v>64</v>
      </c>
      <c r="L171" s="33" t="s">
        <v>300</v>
      </c>
      <c r="M171" s="33" t="s">
        <v>59</v>
      </c>
      <c r="N171" s="33" t="s">
        <v>45</v>
      </c>
      <c r="O171" s="33" t="s">
        <v>45</v>
      </c>
      <c r="P171" s="33" t="s">
        <v>45</v>
      </c>
      <c r="Q171" s="33" t="s">
        <v>45</v>
      </c>
      <c r="R171" s="33" t="s">
        <v>45</v>
      </c>
      <c r="S171" s="33" t="s">
        <v>45</v>
      </c>
      <c r="T171" s="33" t="s">
        <v>66</v>
      </c>
      <c r="U171" s="33" t="s">
        <v>301</v>
      </c>
      <c r="V171" s="33" t="s">
        <v>60</v>
      </c>
      <c r="W171" s="33" t="s">
        <v>48</v>
      </c>
      <c r="X171" s="33" t="s">
        <v>48</v>
      </c>
      <c r="Y171" s="33" t="s">
        <v>48</v>
      </c>
      <c r="Z171" s="33" t="s">
        <v>48</v>
      </c>
      <c r="AA171" s="33" t="s">
        <v>48</v>
      </c>
      <c r="AB171" s="33" t="s">
        <v>48</v>
      </c>
      <c r="AC171" s="33" t="s">
        <v>123</v>
      </c>
      <c r="AD171" s="33" t="s">
        <v>123</v>
      </c>
    </row>
    <row r="172" spans="1:30" ht="60">
      <c r="A172" s="33" t="s">
        <v>1016</v>
      </c>
      <c r="B172" s="33" t="s">
        <v>41</v>
      </c>
      <c r="C172" s="33" t="s">
        <v>1023</v>
      </c>
      <c r="D172" s="33">
        <v>20209</v>
      </c>
      <c r="E172" s="33" t="s">
        <v>121</v>
      </c>
      <c r="F172" s="33" t="s">
        <v>1024</v>
      </c>
      <c r="G172" s="34">
        <v>18063.88</v>
      </c>
      <c r="H172" s="35">
        <v>0</v>
      </c>
      <c r="I172" s="33" t="s">
        <v>51</v>
      </c>
      <c r="J172" s="35">
        <v>0</v>
      </c>
      <c r="K172" s="33" t="s">
        <v>64</v>
      </c>
      <c r="L172" s="33" t="s">
        <v>998</v>
      </c>
      <c r="M172" s="33" t="s">
        <v>59</v>
      </c>
      <c r="N172" s="33" t="s">
        <v>45</v>
      </c>
      <c r="O172" s="33" t="s">
        <v>45</v>
      </c>
      <c r="P172" s="33" t="s">
        <v>45</v>
      </c>
      <c r="Q172" s="33" t="s">
        <v>45</v>
      </c>
      <c r="R172" s="33" t="s">
        <v>45</v>
      </c>
      <c r="S172" s="33" t="s">
        <v>45</v>
      </c>
      <c r="T172" s="33" t="s">
        <v>66</v>
      </c>
      <c r="U172" s="33" t="s">
        <v>999</v>
      </c>
      <c r="V172" s="33" t="s">
        <v>60</v>
      </c>
      <c r="W172" s="33" t="s">
        <v>48</v>
      </c>
      <c r="X172" s="33" t="s">
        <v>48</v>
      </c>
      <c r="Y172" s="33" t="s">
        <v>48</v>
      </c>
      <c r="Z172" s="33" t="s">
        <v>48</v>
      </c>
      <c r="AA172" s="33" t="s">
        <v>48</v>
      </c>
      <c r="AB172" s="33" t="s">
        <v>48</v>
      </c>
      <c r="AC172" s="33" t="s">
        <v>123</v>
      </c>
      <c r="AD172" s="33" t="s">
        <v>123</v>
      </c>
    </row>
    <row r="174" spans="1:30" ht="60">
      <c r="A174" s="33" t="s">
        <v>1039</v>
      </c>
      <c r="B174" s="33" t="s">
        <v>41</v>
      </c>
      <c r="C174" s="33" t="s">
        <v>1040</v>
      </c>
      <c r="D174" s="33">
        <v>24209</v>
      </c>
      <c r="E174" s="33" t="s">
        <v>71</v>
      </c>
      <c r="F174" s="33" t="s">
        <v>742</v>
      </c>
      <c r="G174" s="35">
        <v>0</v>
      </c>
      <c r="H174" s="149">
        <v>45910.89</v>
      </c>
      <c r="I174" s="33" t="s">
        <v>42</v>
      </c>
      <c r="J174" s="34">
        <v>413198.01</v>
      </c>
      <c r="K174" s="33" t="s">
        <v>64</v>
      </c>
      <c r="L174" s="33" t="s">
        <v>743</v>
      </c>
      <c r="M174" s="33" t="s">
        <v>59</v>
      </c>
      <c r="N174" s="33" t="s">
        <v>45</v>
      </c>
      <c r="O174" s="33" t="s">
        <v>45</v>
      </c>
      <c r="P174" s="33" t="s">
        <v>45</v>
      </c>
      <c r="Q174" s="33" t="s">
        <v>45</v>
      </c>
      <c r="R174" s="33" t="s">
        <v>45</v>
      </c>
      <c r="S174" s="33" t="s">
        <v>45</v>
      </c>
      <c r="T174" s="33" t="s">
        <v>66</v>
      </c>
      <c r="U174" s="33" t="s">
        <v>744</v>
      </c>
      <c r="V174" s="33" t="s">
        <v>60</v>
      </c>
      <c r="W174" s="33" t="s">
        <v>48</v>
      </c>
      <c r="X174" s="33" t="s">
        <v>48</v>
      </c>
      <c r="Y174" s="33" t="s">
        <v>48</v>
      </c>
      <c r="Z174" s="33" t="s">
        <v>48</v>
      </c>
      <c r="AA174" s="33" t="s">
        <v>48</v>
      </c>
      <c r="AB174" s="33" t="s">
        <v>48</v>
      </c>
      <c r="AC174" s="33" t="s">
        <v>123</v>
      </c>
      <c r="AD174" s="33" t="s">
        <v>123</v>
      </c>
    </row>
    <row r="175" spans="1:30" ht="60">
      <c r="A175" s="33" t="s">
        <v>1039</v>
      </c>
      <c r="B175" s="33" t="s">
        <v>41</v>
      </c>
      <c r="C175" s="33" t="s">
        <v>1041</v>
      </c>
      <c r="D175" s="33">
        <v>25782</v>
      </c>
      <c r="E175" s="33" t="s">
        <v>182</v>
      </c>
      <c r="F175" s="33" t="s">
        <v>1042</v>
      </c>
      <c r="G175" s="35">
        <v>0</v>
      </c>
      <c r="H175" s="149">
        <v>2300381.85</v>
      </c>
      <c r="I175" s="33" t="s">
        <v>42</v>
      </c>
      <c r="J175" s="34">
        <v>13624696.130000001</v>
      </c>
      <c r="K175" s="33" t="s">
        <v>64</v>
      </c>
      <c r="L175" s="33" t="s">
        <v>65</v>
      </c>
      <c r="M175" s="33" t="s">
        <v>59</v>
      </c>
      <c r="N175" s="33" t="s">
        <v>45</v>
      </c>
      <c r="O175" s="33" t="s">
        <v>45</v>
      </c>
      <c r="P175" s="33" t="s">
        <v>45</v>
      </c>
      <c r="Q175" s="33" t="s">
        <v>45</v>
      </c>
      <c r="R175" s="33" t="s">
        <v>45</v>
      </c>
      <c r="S175" s="33" t="s">
        <v>45</v>
      </c>
      <c r="T175" s="33" t="s">
        <v>66</v>
      </c>
      <c r="U175" s="33" t="s">
        <v>67</v>
      </c>
      <c r="V175" s="33" t="s">
        <v>60</v>
      </c>
      <c r="W175" s="33" t="s">
        <v>48</v>
      </c>
      <c r="X175" s="33" t="s">
        <v>48</v>
      </c>
      <c r="Y175" s="33" t="s">
        <v>48</v>
      </c>
      <c r="Z175" s="33" t="s">
        <v>48</v>
      </c>
      <c r="AA175" s="33" t="s">
        <v>48</v>
      </c>
      <c r="AB175" s="33" t="s">
        <v>48</v>
      </c>
      <c r="AC175" s="33" t="s">
        <v>123</v>
      </c>
      <c r="AD175" s="33" t="s">
        <v>123</v>
      </c>
    </row>
    <row r="176" spans="1:30" ht="60">
      <c r="A176" s="33" t="s">
        <v>1039</v>
      </c>
      <c r="B176" s="33" t="s">
        <v>41</v>
      </c>
      <c r="C176" s="33" t="s">
        <v>1041</v>
      </c>
      <c r="D176" s="33">
        <v>25694</v>
      </c>
      <c r="E176" s="33" t="s">
        <v>298</v>
      </c>
      <c r="F176" s="33" t="s">
        <v>1019</v>
      </c>
      <c r="G176" s="34">
        <v>18675147.920000002</v>
      </c>
      <c r="H176" s="35">
        <v>0</v>
      </c>
      <c r="I176" s="33" t="s">
        <v>51</v>
      </c>
      <c r="J176" s="34">
        <v>5050451.79</v>
      </c>
      <c r="K176" s="33" t="s">
        <v>64</v>
      </c>
      <c r="L176" s="33" t="s">
        <v>65</v>
      </c>
      <c r="M176" s="33" t="s">
        <v>59</v>
      </c>
      <c r="N176" s="33" t="s">
        <v>45</v>
      </c>
      <c r="O176" s="33" t="s">
        <v>45</v>
      </c>
      <c r="P176" s="33" t="s">
        <v>45</v>
      </c>
      <c r="Q176" s="33" t="s">
        <v>45</v>
      </c>
      <c r="R176" s="33" t="s">
        <v>45</v>
      </c>
      <c r="S176" s="33" t="s">
        <v>45</v>
      </c>
      <c r="T176" s="33" t="s">
        <v>66</v>
      </c>
      <c r="U176" s="33" t="s">
        <v>67</v>
      </c>
      <c r="V176" s="33" t="s">
        <v>60</v>
      </c>
      <c r="W176" s="33" t="s">
        <v>48</v>
      </c>
      <c r="X176" s="33" t="s">
        <v>48</v>
      </c>
      <c r="Y176" s="33" t="s">
        <v>48</v>
      </c>
      <c r="Z176" s="33" t="s">
        <v>48</v>
      </c>
      <c r="AA176" s="33" t="s">
        <v>48</v>
      </c>
      <c r="AB176" s="33" t="s">
        <v>48</v>
      </c>
      <c r="AC176" s="33" t="s">
        <v>123</v>
      </c>
      <c r="AD176" s="33" t="s">
        <v>123</v>
      </c>
    </row>
    <row r="177" spans="1:30" ht="60">
      <c r="A177" s="33" t="s">
        <v>1039</v>
      </c>
      <c r="B177" s="33" t="s">
        <v>41</v>
      </c>
      <c r="C177" s="33" t="s">
        <v>1043</v>
      </c>
      <c r="D177" s="33">
        <v>25943</v>
      </c>
      <c r="E177" s="33" t="s">
        <v>283</v>
      </c>
      <c r="F177" s="33" t="s">
        <v>1042</v>
      </c>
      <c r="G177" s="149">
        <v>2300381.85</v>
      </c>
      <c r="H177" s="35">
        <v>0</v>
      </c>
      <c r="I177" s="33" t="s">
        <v>51</v>
      </c>
      <c r="J177" s="34">
        <v>7350833.6399999997</v>
      </c>
      <c r="K177" s="33" t="s">
        <v>64</v>
      </c>
      <c r="L177" s="33" t="s">
        <v>65</v>
      </c>
      <c r="M177" s="33" t="s">
        <v>59</v>
      </c>
      <c r="N177" s="33" t="s">
        <v>45</v>
      </c>
      <c r="O177" s="33" t="s">
        <v>45</v>
      </c>
      <c r="P177" s="33" t="s">
        <v>45</v>
      </c>
      <c r="Q177" s="33" t="s">
        <v>45</v>
      </c>
      <c r="R177" s="33" t="s">
        <v>45</v>
      </c>
      <c r="S177" s="33" t="s">
        <v>45</v>
      </c>
      <c r="T177" s="33" t="s">
        <v>66</v>
      </c>
      <c r="U177" s="33" t="s">
        <v>67</v>
      </c>
      <c r="V177" s="33" t="s">
        <v>60</v>
      </c>
      <c r="W177" s="33" t="s">
        <v>48</v>
      </c>
      <c r="X177" s="33" t="s">
        <v>48</v>
      </c>
      <c r="Y177" s="33" t="s">
        <v>48</v>
      </c>
      <c r="Z177" s="33" t="s">
        <v>48</v>
      </c>
      <c r="AA177" s="33" t="s">
        <v>48</v>
      </c>
      <c r="AB177" s="33" t="s">
        <v>48</v>
      </c>
      <c r="AC177" s="33" t="s">
        <v>123</v>
      </c>
      <c r="AD177" s="33" t="s">
        <v>123</v>
      </c>
    </row>
    <row r="178" spans="1:30" ht="60">
      <c r="A178" s="33" t="s">
        <v>1039</v>
      </c>
      <c r="B178" s="33" t="s">
        <v>41</v>
      </c>
      <c r="C178" s="33" t="s">
        <v>1043</v>
      </c>
      <c r="D178" s="33">
        <v>25944</v>
      </c>
      <c r="E178" s="33" t="s">
        <v>130</v>
      </c>
      <c r="F178" s="33" t="s">
        <v>1044</v>
      </c>
      <c r="G178" s="35">
        <v>0</v>
      </c>
      <c r="H178" s="34">
        <v>21364798.100000001</v>
      </c>
      <c r="I178" s="33" t="s">
        <v>42</v>
      </c>
      <c r="J178" s="124">
        <v>14013964.460000001</v>
      </c>
      <c r="K178" s="33" t="s">
        <v>64</v>
      </c>
      <c r="L178" s="33" t="s">
        <v>65</v>
      </c>
      <c r="M178" s="33" t="s">
        <v>59</v>
      </c>
      <c r="N178" s="33" t="s">
        <v>45</v>
      </c>
      <c r="O178" s="33" t="s">
        <v>45</v>
      </c>
      <c r="P178" s="33" t="s">
        <v>45</v>
      </c>
      <c r="Q178" s="33" t="s">
        <v>45</v>
      </c>
      <c r="R178" s="33" t="s">
        <v>45</v>
      </c>
      <c r="S178" s="33" t="s">
        <v>45</v>
      </c>
      <c r="T178" s="33" t="s">
        <v>66</v>
      </c>
      <c r="U178" s="33" t="s">
        <v>67</v>
      </c>
      <c r="V178" s="33" t="s">
        <v>60</v>
      </c>
      <c r="W178" s="33" t="s">
        <v>48</v>
      </c>
      <c r="X178" s="33" t="s">
        <v>48</v>
      </c>
      <c r="Y178" s="33" t="s">
        <v>48</v>
      </c>
      <c r="Z178" s="33" t="s">
        <v>48</v>
      </c>
      <c r="AA178" s="33" t="s">
        <v>48</v>
      </c>
      <c r="AB178" s="33" t="s">
        <v>48</v>
      </c>
      <c r="AC178" s="33" t="s">
        <v>123</v>
      </c>
      <c r="AD178" s="33" t="s">
        <v>123</v>
      </c>
    </row>
    <row r="179" spans="1:30" ht="60">
      <c r="A179" s="33" t="s">
        <v>1039</v>
      </c>
      <c r="B179" s="33" t="s">
        <v>41</v>
      </c>
      <c r="C179" s="33" t="s">
        <v>1040</v>
      </c>
      <c r="D179" s="33">
        <v>24209</v>
      </c>
      <c r="E179" s="33" t="s">
        <v>71</v>
      </c>
      <c r="F179" s="33" t="s">
        <v>87</v>
      </c>
      <c r="G179" s="35">
        <v>0</v>
      </c>
      <c r="H179" s="34">
        <v>23500</v>
      </c>
      <c r="I179" s="33" t="s">
        <v>42</v>
      </c>
      <c r="J179" s="34">
        <v>411474.24</v>
      </c>
      <c r="K179" s="33" t="s">
        <v>64</v>
      </c>
      <c r="L179" s="33" t="s">
        <v>88</v>
      </c>
      <c r="M179" s="33" t="s">
        <v>59</v>
      </c>
      <c r="N179" s="33" t="s">
        <v>89</v>
      </c>
      <c r="O179" s="33" t="s">
        <v>45</v>
      </c>
      <c r="P179" s="33" t="s">
        <v>45</v>
      </c>
      <c r="Q179" s="33" t="s">
        <v>45</v>
      </c>
      <c r="R179" s="33" t="s">
        <v>45</v>
      </c>
      <c r="S179" s="33" t="s">
        <v>45</v>
      </c>
      <c r="T179" s="33" t="s">
        <v>66</v>
      </c>
      <c r="U179" s="33" t="s">
        <v>90</v>
      </c>
      <c r="V179" s="33" t="s">
        <v>60</v>
      </c>
      <c r="W179" s="33" t="s">
        <v>91</v>
      </c>
      <c r="X179" s="33" t="s">
        <v>48</v>
      </c>
      <c r="Y179" s="33" t="s">
        <v>48</v>
      </c>
      <c r="Z179" s="33" t="s">
        <v>48</v>
      </c>
      <c r="AA179" s="33" t="s">
        <v>48</v>
      </c>
      <c r="AB179" s="33" t="s">
        <v>48</v>
      </c>
      <c r="AC179" s="33" t="s">
        <v>123</v>
      </c>
      <c r="AD179" s="33" t="s">
        <v>123</v>
      </c>
    </row>
    <row r="180" spans="1:30" ht="60">
      <c r="A180" s="33" t="s">
        <v>1039</v>
      </c>
      <c r="B180" s="33" t="s">
        <v>41</v>
      </c>
      <c r="C180" s="33" t="s">
        <v>1040</v>
      </c>
      <c r="D180" s="33">
        <v>24213</v>
      </c>
      <c r="E180" s="33" t="s">
        <v>95</v>
      </c>
      <c r="F180" s="33" t="s">
        <v>1045</v>
      </c>
      <c r="G180" s="35">
        <v>0</v>
      </c>
      <c r="H180" s="34">
        <v>32025.5</v>
      </c>
      <c r="I180" s="33" t="s">
        <v>42</v>
      </c>
      <c r="J180" s="34">
        <v>79369.990000000005</v>
      </c>
      <c r="K180" s="33" t="s">
        <v>64</v>
      </c>
      <c r="L180" s="33" t="s">
        <v>300</v>
      </c>
      <c r="M180" s="33" t="s">
        <v>59</v>
      </c>
      <c r="N180" s="33" t="s">
        <v>45</v>
      </c>
      <c r="O180" s="33" t="s">
        <v>45</v>
      </c>
      <c r="P180" s="33" t="s">
        <v>45</v>
      </c>
      <c r="Q180" s="33" t="s">
        <v>45</v>
      </c>
      <c r="R180" s="33" t="s">
        <v>45</v>
      </c>
      <c r="S180" s="33" t="s">
        <v>45</v>
      </c>
      <c r="T180" s="33" t="s">
        <v>66</v>
      </c>
      <c r="U180" s="33" t="s">
        <v>301</v>
      </c>
      <c r="V180" s="33" t="s">
        <v>60</v>
      </c>
      <c r="W180" s="33" t="s">
        <v>48</v>
      </c>
      <c r="X180" s="33" t="s">
        <v>48</v>
      </c>
      <c r="Y180" s="33" t="s">
        <v>48</v>
      </c>
      <c r="Z180" s="33" t="s">
        <v>48</v>
      </c>
      <c r="AA180" s="33" t="s">
        <v>48</v>
      </c>
      <c r="AB180" s="33" t="s">
        <v>48</v>
      </c>
      <c r="AC180" s="33" t="s">
        <v>123</v>
      </c>
      <c r="AD180" s="33" t="s">
        <v>123</v>
      </c>
    </row>
    <row r="182" spans="1:30" ht="60">
      <c r="A182" s="33" t="s">
        <v>1060</v>
      </c>
      <c r="B182" s="33" t="s">
        <v>41</v>
      </c>
      <c r="C182" s="33" t="s">
        <v>1061</v>
      </c>
      <c r="D182" s="33">
        <v>28629</v>
      </c>
      <c r="E182" s="33" t="s">
        <v>84</v>
      </c>
      <c r="F182" s="33" t="s">
        <v>742</v>
      </c>
      <c r="G182" s="35">
        <v>0</v>
      </c>
      <c r="H182" s="34">
        <v>45910.89</v>
      </c>
      <c r="I182" s="33" t="s">
        <v>42</v>
      </c>
      <c r="J182" s="34">
        <v>459108.9</v>
      </c>
      <c r="K182" s="33" t="s">
        <v>64</v>
      </c>
      <c r="L182" s="33" t="s">
        <v>743</v>
      </c>
      <c r="M182" s="33" t="s">
        <v>59</v>
      </c>
      <c r="N182" s="33" t="s">
        <v>45</v>
      </c>
      <c r="O182" s="33" t="s">
        <v>45</v>
      </c>
      <c r="P182" s="33" t="s">
        <v>45</v>
      </c>
      <c r="Q182" s="33" t="s">
        <v>45</v>
      </c>
      <c r="R182" s="33" t="s">
        <v>45</v>
      </c>
      <c r="S182" s="33" t="s">
        <v>45</v>
      </c>
      <c r="T182" s="33" t="s">
        <v>66</v>
      </c>
      <c r="U182" s="33" t="s">
        <v>744</v>
      </c>
      <c r="V182" s="33" t="s">
        <v>60</v>
      </c>
      <c r="W182" s="33" t="s">
        <v>48</v>
      </c>
      <c r="X182" s="33" t="s">
        <v>48</v>
      </c>
      <c r="Y182" s="33" t="s">
        <v>48</v>
      </c>
      <c r="Z182" s="33" t="s">
        <v>48</v>
      </c>
      <c r="AA182" s="33" t="s">
        <v>48</v>
      </c>
      <c r="AB182" s="33" t="s">
        <v>48</v>
      </c>
      <c r="AC182" s="33" t="s">
        <v>123</v>
      </c>
      <c r="AD182" s="33" t="s">
        <v>123</v>
      </c>
    </row>
    <row r="183" spans="1:30" ht="60">
      <c r="A183" s="33" t="s">
        <v>1060</v>
      </c>
      <c r="B183" s="33" t="s">
        <v>41</v>
      </c>
      <c r="C183" s="33" t="s">
        <v>1061</v>
      </c>
      <c r="D183" s="33">
        <v>28678</v>
      </c>
      <c r="E183" s="33" t="s">
        <v>71</v>
      </c>
      <c r="F183" s="33" t="s">
        <v>1044</v>
      </c>
      <c r="G183" s="34">
        <v>21364798.100000001</v>
      </c>
      <c r="H183" s="35">
        <v>0</v>
      </c>
      <c r="I183" s="33" t="s">
        <v>51</v>
      </c>
      <c r="J183" s="34">
        <v>7350833.6399999997</v>
      </c>
      <c r="K183" s="33" t="s">
        <v>64</v>
      </c>
      <c r="L183" s="33" t="s">
        <v>65</v>
      </c>
      <c r="M183" s="33" t="s">
        <v>59</v>
      </c>
      <c r="N183" s="33" t="s">
        <v>45</v>
      </c>
      <c r="O183" s="33" t="s">
        <v>45</v>
      </c>
      <c r="P183" s="33" t="s">
        <v>45</v>
      </c>
      <c r="Q183" s="33" t="s">
        <v>45</v>
      </c>
      <c r="R183" s="33" t="s">
        <v>45</v>
      </c>
      <c r="S183" s="33" t="s">
        <v>45</v>
      </c>
      <c r="T183" s="33" t="s">
        <v>66</v>
      </c>
      <c r="U183" s="33" t="s">
        <v>67</v>
      </c>
      <c r="V183" s="33" t="s">
        <v>60</v>
      </c>
      <c r="W183" s="33" t="s">
        <v>48</v>
      </c>
      <c r="X183" s="33" t="s">
        <v>48</v>
      </c>
      <c r="Y183" s="33" t="s">
        <v>48</v>
      </c>
      <c r="Z183" s="33" t="s">
        <v>48</v>
      </c>
      <c r="AA183" s="33" t="s">
        <v>48</v>
      </c>
      <c r="AB183" s="33" t="s">
        <v>48</v>
      </c>
      <c r="AC183" s="33" t="s">
        <v>123</v>
      </c>
      <c r="AD183" s="33" t="s">
        <v>123</v>
      </c>
    </row>
    <row r="184" spans="1:30" ht="60">
      <c r="A184" s="33" t="s">
        <v>1060</v>
      </c>
      <c r="B184" s="33" t="s">
        <v>41</v>
      </c>
      <c r="C184" s="33" t="s">
        <v>1061</v>
      </c>
      <c r="D184" s="33">
        <v>28677</v>
      </c>
      <c r="E184" s="33" t="s">
        <v>110</v>
      </c>
      <c r="F184" s="33" t="s">
        <v>1062</v>
      </c>
      <c r="G184" s="35">
        <v>0</v>
      </c>
      <c r="H184" s="34">
        <v>23318233.010000002</v>
      </c>
      <c r="I184" s="33" t="s">
        <v>42</v>
      </c>
      <c r="J184" s="124">
        <v>15967399.369999999</v>
      </c>
      <c r="K184" s="33" t="s">
        <v>64</v>
      </c>
      <c r="L184" s="33" t="s">
        <v>65</v>
      </c>
      <c r="M184" s="33" t="s">
        <v>59</v>
      </c>
      <c r="N184" s="33" t="s">
        <v>45</v>
      </c>
      <c r="O184" s="33" t="s">
        <v>45</v>
      </c>
      <c r="P184" s="33" t="s">
        <v>45</v>
      </c>
      <c r="Q184" s="33" t="s">
        <v>45</v>
      </c>
      <c r="R184" s="33" t="s">
        <v>45</v>
      </c>
      <c r="S184" s="33" t="s">
        <v>45</v>
      </c>
      <c r="T184" s="33" t="s">
        <v>66</v>
      </c>
      <c r="U184" s="33" t="s">
        <v>67</v>
      </c>
      <c r="V184" s="33" t="s">
        <v>60</v>
      </c>
      <c r="W184" s="33" t="s">
        <v>48</v>
      </c>
      <c r="X184" s="33" t="s">
        <v>48</v>
      </c>
      <c r="Y184" s="33" t="s">
        <v>48</v>
      </c>
      <c r="Z184" s="33" t="s">
        <v>48</v>
      </c>
      <c r="AA184" s="33" t="s">
        <v>48</v>
      </c>
      <c r="AB184" s="33" t="s">
        <v>48</v>
      </c>
      <c r="AC184" s="33" t="s">
        <v>123</v>
      </c>
      <c r="AD184" s="33" t="s">
        <v>123</v>
      </c>
    </row>
    <row r="185" spans="1:30" ht="60">
      <c r="A185" s="33" t="s">
        <v>1060</v>
      </c>
      <c r="B185" s="33" t="s">
        <v>41</v>
      </c>
      <c r="C185" s="33" t="s">
        <v>1061</v>
      </c>
      <c r="D185" s="33">
        <v>28629</v>
      </c>
      <c r="E185" s="33" t="s">
        <v>84</v>
      </c>
      <c r="F185" s="33" t="s">
        <v>87</v>
      </c>
      <c r="G185" s="35">
        <v>0</v>
      </c>
      <c r="H185" s="34">
        <v>23500</v>
      </c>
      <c r="I185" s="33" t="s">
        <v>42</v>
      </c>
      <c r="J185" s="34">
        <v>434974.24</v>
      </c>
      <c r="K185" s="33" t="s">
        <v>64</v>
      </c>
      <c r="L185" s="33" t="s">
        <v>88</v>
      </c>
      <c r="M185" s="33" t="s">
        <v>59</v>
      </c>
      <c r="N185" s="33" t="s">
        <v>89</v>
      </c>
      <c r="O185" s="33" t="s">
        <v>45</v>
      </c>
      <c r="P185" s="33" t="s">
        <v>45</v>
      </c>
      <c r="Q185" s="33" t="s">
        <v>45</v>
      </c>
      <c r="R185" s="33" t="s">
        <v>45</v>
      </c>
      <c r="S185" s="33" t="s">
        <v>45</v>
      </c>
      <c r="T185" s="33" t="s">
        <v>66</v>
      </c>
      <c r="U185" s="33" t="s">
        <v>90</v>
      </c>
      <c r="V185" s="33" t="s">
        <v>60</v>
      </c>
      <c r="W185" s="33" t="s">
        <v>91</v>
      </c>
      <c r="X185" s="33" t="s">
        <v>48</v>
      </c>
      <c r="Y185" s="33" t="s">
        <v>48</v>
      </c>
      <c r="Z185" s="33" t="s">
        <v>48</v>
      </c>
      <c r="AA185" s="33" t="s">
        <v>48</v>
      </c>
      <c r="AB185" s="33" t="s">
        <v>48</v>
      </c>
      <c r="AC185" s="33" t="s">
        <v>123</v>
      </c>
      <c r="AD185" s="33" t="s">
        <v>123</v>
      </c>
    </row>
    <row r="186" spans="1:30" ht="60">
      <c r="A186" s="33" t="s">
        <v>1060</v>
      </c>
      <c r="B186" s="33" t="s">
        <v>41</v>
      </c>
      <c r="C186" s="33" t="s">
        <v>1061</v>
      </c>
      <c r="D186" s="33">
        <v>28629</v>
      </c>
      <c r="E186" s="33" t="s">
        <v>84</v>
      </c>
      <c r="F186" s="33" t="s">
        <v>1063</v>
      </c>
      <c r="G186" s="35">
        <v>0</v>
      </c>
      <c r="H186" s="34">
        <v>32025.5</v>
      </c>
      <c r="I186" s="33" t="s">
        <v>42</v>
      </c>
      <c r="J186" s="34">
        <v>111395.49</v>
      </c>
      <c r="K186" s="33" t="s">
        <v>64</v>
      </c>
      <c r="L186" s="33" t="s">
        <v>300</v>
      </c>
      <c r="M186" s="33" t="s">
        <v>59</v>
      </c>
      <c r="N186" s="33" t="s">
        <v>45</v>
      </c>
      <c r="O186" s="33" t="s">
        <v>45</v>
      </c>
      <c r="P186" s="33" t="s">
        <v>45</v>
      </c>
      <c r="Q186" s="33" t="s">
        <v>45</v>
      </c>
      <c r="R186" s="33" t="s">
        <v>45</v>
      </c>
      <c r="S186" s="33" t="s">
        <v>45</v>
      </c>
      <c r="T186" s="33" t="s">
        <v>66</v>
      </c>
      <c r="U186" s="33" t="s">
        <v>301</v>
      </c>
      <c r="V186" s="33" t="s">
        <v>60</v>
      </c>
      <c r="W186" s="33" t="s">
        <v>48</v>
      </c>
      <c r="X186" s="33" t="s">
        <v>48</v>
      </c>
      <c r="Y186" s="33" t="s">
        <v>48</v>
      </c>
      <c r="Z186" s="33" t="s">
        <v>48</v>
      </c>
      <c r="AA186" s="33" t="s">
        <v>48</v>
      </c>
      <c r="AB186" s="33" t="s">
        <v>48</v>
      </c>
      <c r="AC186" s="33" t="s">
        <v>123</v>
      </c>
      <c r="AD186" s="33" t="s">
        <v>123</v>
      </c>
    </row>
    <row r="188" spans="1:30" ht="60">
      <c r="A188" s="33" t="s">
        <v>1079</v>
      </c>
      <c r="B188" s="33" t="s">
        <v>41</v>
      </c>
      <c r="C188" s="33" t="s">
        <v>1080</v>
      </c>
      <c r="D188" s="33">
        <v>31222</v>
      </c>
      <c r="E188" s="33" t="s">
        <v>95</v>
      </c>
      <c r="F188" s="33" t="s">
        <v>742</v>
      </c>
      <c r="G188" s="35">
        <v>0</v>
      </c>
      <c r="H188" s="34">
        <v>45910.89</v>
      </c>
      <c r="I188" s="33" t="s">
        <v>42</v>
      </c>
      <c r="J188" s="34">
        <v>505019.79</v>
      </c>
      <c r="K188" s="33" t="s">
        <v>64</v>
      </c>
      <c r="L188" s="33" t="s">
        <v>743</v>
      </c>
      <c r="M188" s="33" t="s">
        <v>59</v>
      </c>
      <c r="N188" s="33" t="s">
        <v>45</v>
      </c>
      <c r="O188" s="33" t="s">
        <v>45</v>
      </c>
      <c r="P188" s="33" t="s">
        <v>45</v>
      </c>
      <c r="Q188" s="33" t="s">
        <v>45</v>
      </c>
      <c r="R188" s="33" t="s">
        <v>45</v>
      </c>
      <c r="S188" s="33" t="s">
        <v>45</v>
      </c>
      <c r="T188" s="33" t="s">
        <v>66</v>
      </c>
      <c r="U188" s="33" t="s">
        <v>744</v>
      </c>
      <c r="V188" s="33" t="s">
        <v>60</v>
      </c>
      <c r="W188" s="33" t="s">
        <v>48</v>
      </c>
      <c r="X188" s="33" t="s">
        <v>48</v>
      </c>
      <c r="Y188" s="33" t="s">
        <v>48</v>
      </c>
      <c r="Z188" s="33" t="s">
        <v>48</v>
      </c>
      <c r="AA188" s="33" t="s">
        <v>48</v>
      </c>
      <c r="AB188" s="33" t="s">
        <v>48</v>
      </c>
      <c r="AC188" s="33" t="s">
        <v>123</v>
      </c>
      <c r="AD188" s="33" t="s">
        <v>123</v>
      </c>
    </row>
    <row r="189" spans="1:30" ht="60">
      <c r="A189" s="33" t="s">
        <v>1079</v>
      </c>
      <c r="B189" s="33" t="s">
        <v>41</v>
      </c>
      <c r="C189" s="33" t="s">
        <v>1081</v>
      </c>
      <c r="D189" s="33">
        <v>29254</v>
      </c>
      <c r="E189" s="33" t="s">
        <v>121</v>
      </c>
      <c r="F189" s="33" t="s">
        <v>1082</v>
      </c>
      <c r="G189" s="34">
        <v>7434495.8099999996</v>
      </c>
      <c r="H189" s="35">
        <v>0</v>
      </c>
      <c r="I189" s="33" t="s">
        <v>42</v>
      </c>
      <c r="J189" s="34">
        <v>8532903.5600000005</v>
      </c>
      <c r="K189" s="33" t="s">
        <v>64</v>
      </c>
      <c r="L189" s="33" t="s">
        <v>65</v>
      </c>
      <c r="M189" s="33" t="s">
        <v>59</v>
      </c>
      <c r="N189" s="33" t="s">
        <v>45</v>
      </c>
      <c r="O189" s="33" t="s">
        <v>45</v>
      </c>
      <c r="P189" s="33" t="s">
        <v>45</v>
      </c>
      <c r="Q189" s="33" t="s">
        <v>45</v>
      </c>
      <c r="R189" s="33" t="s">
        <v>45</v>
      </c>
      <c r="S189" s="33" t="s">
        <v>45</v>
      </c>
      <c r="T189" s="33" t="s">
        <v>66</v>
      </c>
      <c r="U189" s="33" t="s">
        <v>67</v>
      </c>
      <c r="V189" s="33" t="s">
        <v>60</v>
      </c>
      <c r="W189" s="33" t="s">
        <v>48</v>
      </c>
      <c r="X189" s="33" t="s">
        <v>48</v>
      </c>
      <c r="Y189" s="33" t="s">
        <v>48</v>
      </c>
      <c r="Z189" s="33" t="s">
        <v>48</v>
      </c>
      <c r="AA189" s="33" t="s">
        <v>48</v>
      </c>
      <c r="AB189" s="33" t="s">
        <v>48</v>
      </c>
      <c r="AC189" s="33" t="s">
        <v>123</v>
      </c>
      <c r="AD189" s="33" t="s">
        <v>123</v>
      </c>
    </row>
    <row r="190" spans="1:30" ht="60">
      <c r="A190" s="33" t="s">
        <v>1079</v>
      </c>
      <c r="B190" s="33" t="s">
        <v>41</v>
      </c>
      <c r="C190" s="33" t="s">
        <v>1081</v>
      </c>
      <c r="D190" s="33">
        <v>29254</v>
      </c>
      <c r="E190" s="33" t="s">
        <v>121</v>
      </c>
      <c r="F190" s="33" t="s">
        <v>1083</v>
      </c>
      <c r="G190" s="34">
        <v>6579468.6699999999</v>
      </c>
      <c r="H190" s="35">
        <v>0</v>
      </c>
      <c r="I190" s="33" t="s">
        <v>42</v>
      </c>
      <c r="J190" s="34">
        <v>1953434.89</v>
      </c>
      <c r="K190" s="33" t="s">
        <v>64</v>
      </c>
      <c r="L190" s="33" t="s">
        <v>65</v>
      </c>
      <c r="M190" s="33" t="s">
        <v>59</v>
      </c>
      <c r="N190" s="33" t="s">
        <v>45</v>
      </c>
      <c r="O190" s="33" t="s">
        <v>45</v>
      </c>
      <c r="P190" s="33" t="s">
        <v>45</v>
      </c>
      <c r="Q190" s="33" t="s">
        <v>45</v>
      </c>
      <c r="R190" s="33" t="s">
        <v>45</v>
      </c>
      <c r="S190" s="33" t="s">
        <v>45</v>
      </c>
      <c r="T190" s="33" t="s">
        <v>66</v>
      </c>
      <c r="U190" s="33" t="s">
        <v>67</v>
      </c>
      <c r="V190" s="33" t="s">
        <v>60</v>
      </c>
      <c r="W190" s="33" t="s">
        <v>48</v>
      </c>
      <c r="X190" s="33" t="s">
        <v>48</v>
      </c>
      <c r="Y190" s="33" t="s">
        <v>48</v>
      </c>
      <c r="Z190" s="33" t="s">
        <v>48</v>
      </c>
      <c r="AA190" s="33" t="s">
        <v>48</v>
      </c>
      <c r="AB190" s="33" t="s">
        <v>48</v>
      </c>
      <c r="AC190" s="33" t="s">
        <v>123</v>
      </c>
      <c r="AD190" s="33" t="s">
        <v>123</v>
      </c>
    </row>
    <row r="191" spans="1:30" ht="60">
      <c r="A191" s="33" t="s">
        <v>1079</v>
      </c>
      <c r="B191" s="33" t="s">
        <v>41</v>
      </c>
      <c r="C191" s="33" t="s">
        <v>1084</v>
      </c>
      <c r="D191" s="33">
        <v>31790</v>
      </c>
      <c r="E191" s="33" t="s">
        <v>110</v>
      </c>
      <c r="F191" s="33" t="s">
        <v>1062</v>
      </c>
      <c r="G191" s="34">
        <v>23318233.010000002</v>
      </c>
      <c r="H191" s="35">
        <v>0</v>
      </c>
      <c r="I191" s="33" t="s">
        <v>51</v>
      </c>
      <c r="J191" s="34">
        <v>21364798.120000001</v>
      </c>
      <c r="K191" s="33" t="s">
        <v>64</v>
      </c>
      <c r="L191" s="33" t="s">
        <v>65</v>
      </c>
      <c r="M191" s="33" t="s">
        <v>59</v>
      </c>
      <c r="N191" s="33" t="s">
        <v>45</v>
      </c>
      <c r="O191" s="33" t="s">
        <v>45</v>
      </c>
      <c r="P191" s="33" t="s">
        <v>45</v>
      </c>
      <c r="Q191" s="33" t="s">
        <v>45</v>
      </c>
      <c r="R191" s="33" t="s">
        <v>45</v>
      </c>
      <c r="S191" s="33" t="s">
        <v>45</v>
      </c>
      <c r="T191" s="33" t="s">
        <v>66</v>
      </c>
      <c r="U191" s="33" t="s">
        <v>67</v>
      </c>
      <c r="V191" s="33" t="s">
        <v>60</v>
      </c>
      <c r="W191" s="33" t="s">
        <v>48</v>
      </c>
      <c r="X191" s="33" t="s">
        <v>48</v>
      </c>
      <c r="Y191" s="33" t="s">
        <v>48</v>
      </c>
      <c r="Z191" s="33" t="s">
        <v>48</v>
      </c>
      <c r="AA191" s="33" t="s">
        <v>48</v>
      </c>
      <c r="AB191" s="33" t="s">
        <v>48</v>
      </c>
      <c r="AC191" s="33" t="s">
        <v>123</v>
      </c>
      <c r="AD191" s="33" t="s">
        <v>123</v>
      </c>
    </row>
    <row r="192" spans="1:30" ht="60">
      <c r="A192" s="33" t="s">
        <v>1079</v>
      </c>
      <c r="B192" s="33" t="s">
        <v>41</v>
      </c>
      <c r="C192" s="33" t="s">
        <v>1084</v>
      </c>
      <c r="D192" s="33">
        <v>31791</v>
      </c>
      <c r="E192" s="33" t="s">
        <v>78</v>
      </c>
      <c r="F192" s="33" t="s">
        <v>1085</v>
      </c>
      <c r="G192" s="35">
        <v>0</v>
      </c>
      <c r="H192" s="34">
        <v>25854533.359999999</v>
      </c>
      <c r="I192" s="33" t="s">
        <v>42</v>
      </c>
      <c r="J192" s="124">
        <v>4489735.24</v>
      </c>
      <c r="K192" s="33" t="s">
        <v>64</v>
      </c>
      <c r="L192" s="33" t="s">
        <v>65</v>
      </c>
      <c r="M192" s="33" t="s">
        <v>59</v>
      </c>
      <c r="N192" s="33" t="s">
        <v>45</v>
      </c>
      <c r="O192" s="33" t="s">
        <v>45</v>
      </c>
      <c r="P192" s="33" t="s">
        <v>45</v>
      </c>
      <c r="Q192" s="33" t="s">
        <v>45</v>
      </c>
      <c r="R192" s="33" t="s">
        <v>45</v>
      </c>
      <c r="S192" s="33" t="s">
        <v>45</v>
      </c>
      <c r="T192" s="33" t="s">
        <v>66</v>
      </c>
      <c r="U192" s="33" t="s">
        <v>67</v>
      </c>
      <c r="V192" s="33" t="s">
        <v>60</v>
      </c>
      <c r="W192" s="33" t="s">
        <v>48</v>
      </c>
      <c r="X192" s="33" t="s">
        <v>48</v>
      </c>
      <c r="Y192" s="33" t="s">
        <v>48</v>
      </c>
      <c r="Z192" s="33" t="s">
        <v>48</v>
      </c>
      <c r="AA192" s="33" t="s">
        <v>48</v>
      </c>
      <c r="AB192" s="33" t="s">
        <v>48</v>
      </c>
      <c r="AC192" s="33" t="s">
        <v>123</v>
      </c>
      <c r="AD192" s="33" t="s">
        <v>123</v>
      </c>
    </row>
    <row r="193" spans="1:30" ht="60">
      <c r="A193" s="33" t="s">
        <v>1079</v>
      </c>
      <c r="B193" s="33" t="s">
        <v>41</v>
      </c>
      <c r="C193" s="33" t="s">
        <v>1080</v>
      </c>
      <c r="D193" s="33">
        <v>31222</v>
      </c>
      <c r="E193" s="33" t="s">
        <v>95</v>
      </c>
      <c r="F193" s="33" t="s">
        <v>87</v>
      </c>
      <c r="G193" s="35">
        <v>0</v>
      </c>
      <c r="H193" s="34">
        <v>23500</v>
      </c>
      <c r="I193" s="33" t="s">
        <v>42</v>
      </c>
      <c r="J193" s="34">
        <v>458474.23999999999</v>
      </c>
      <c r="K193" s="33" t="s">
        <v>64</v>
      </c>
      <c r="L193" s="33" t="s">
        <v>88</v>
      </c>
      <c r="M193" s="33" t="s">
        <v>59</v>
      </c>
      <c r="N193" s="33" t="s">
        <v>89</v>
      </c>
      <c r="O193" s="33" t="s">
        <v>45</v>
      </c>
      <c r="P193" s="33" t="s">
        <v>45</v>
      </c>
      <c r="Q193" s="33" t="s">
        <v>45</v>
      </c>
      <c r="R193" s="33" t="s">
        <v>45</v>
      </c>
      <c r="S193" s="33" t="s">
        <v>45</v>
      </c>
      <c r="T193" s="33" t="s">
        <v>66</v>
      </c>
      <c r="U193" s="33" t="s">
        <v>90</v>
      </c>
      <c r="V193" s="33" t="s">
        <v>60</v>
      </c>
      <c r="W193" s="33" t="s">
        <v>91</v>
      </c>
      <c r="X193" s="33" t="s">
        <v>48</v>
      </c>
      <c r="Y193" s="33" t="s">
        <v>48</v>
      </c>
      <c r="Z193" s="33" t="s">
        <v>48</v>
      </c>
      <c r="AA193" s="33" t="s">
        <v>48</v>
      </c>
      <c r="AB193" s="33" t="s">
        <v>48</v>
      </c>
      <c r="AC193" s="33" t="s">
        <v>123</v>
      </c>
      <c r="AD193" s="33" t="s">
        <v>123</v>
      </c>
    </row>
    <row r="194" spans="1:30" ht="60">
      <c r="A194" s="33" t="s">
        <v>1079</v>
      </c>
      <c r="B194" s="33" t="s">
        <v>41</v>
      </c>
      <c r="C194" s="33" t="s">
        <v>1080</v>
      </c>
      <c r="D194" s="33">
        <v>31222</v>
      </c>
      <c r="E194" s="33" t="s">
        <v>95</v>
      </c>
      <c r="F194" s="33" t="s">
        <v>1086</v>
      </c>
      <c r="G194" s="35">
        <v>0</v>
      </c>
      <c r="H194" s="34">
        <v>32025.5</v>
      </c>
      <c r="I194" s="33" t="s">
        <v>42</v>
      </c>
      <c r="J194" s="34">
        <v>143420.99</v>
      </c>
      <c r="K194" s="33" t="s">
        <v>64</v>
      </c>
      <c r="L194" s="33" t="s">
        <v>300</v>
      </c>
      <c r="M194" s="33" t="s">
        <v>59</v>
      </c>
      <c r="N194" s="33" t="s">
        <v>45</v>
      </c>
      <c r="O194" s="33" t="s">
        <v>45</v>
      </c>
      <c r="P194" s="33" t="s">
        <v>45</v>
      </c>
      <c r="Q194" s="33" t="s">
        <v>45</v>
      </c>
      <c r="R194" s="33" t="s">
        <v>45</v>
      </c>
      <c r="S194" s="33" t="s">
        <v>45</v>
      </c>
      <c r="T194" s="33" t="s">
        <v>66</v>
      </c>
      <c r="U194" s="33" t="s">
        <v>301</v>
      </c>
      <c r="V194" s="33" t="s">
        <v>60</v>
      </c>
      <c r="W194" s="33" t="s">
        <v>48</v>
      </c>
      <c r="X194" s="33" t="s">
        <v>48</v>
      </c>
      <c r="Y194" s="33" t="s">
        <v>48</v>
      </c>
      <c r="Z194" s="33" t="s">
        <v>48</v>
      </c>
      <c r="AA194" s="33" t="s">
        <v>48</v>
      </c>
      <c r="AB194" s="33" t="s">
        <v>48</v>
      </c>
      <c r="AC194" s="33" t="s">
        <v>123</v>
      </c>
      <c r="AD194" s="33" t="s">
        <v>123</v>
      </c>
    </row>
    <row r="196" spans="1:30" ht="60">
      <c r="A196" s="33" t="s">
        <v>1097</v>
      </c>
      <c r="B196" s="33" t="s">
        <v>41</v>
      </c>
      <c r="C196" s="33" t="s">
        <v>1098</v>
      </c>
      <c r="D196" s="33">
        <v>34361</v>
      </c>
      <c r="E196" s="33" t="s">
        <v>95</v>
      </c>
      <c r="F196" s="33" t="s">
        <v>742</v>
      </c>
      <c r="G196" s="35">
        <v>0</v>
      </c>
      <c r="H196" s="74">
        <v>45910.89</v>
      </c>
      <c r="I196" s="33" t="s">
        <v>42</v>
      </c>
      <c r="J196" s="34">
        <v>550930.68000000005</v>
      </c>
      <c r="K196" s="33" t="s">
        <v>64</v>
      </c>
      <c r="L196" s="33" t="s">
        <v>743</v>
      </c>
      <c r="M196" s="33" t="s">
        <v>59</v>
      </c>
      <c r="N196" s="33" t="s">
        <v>45</v>
      </c>
      <c r="O196" s="33" t="s">
        <v>45</v>
      </c>
      <c r="P196" s="33" t="s">
        <v>45</v>
      </c>
      <c r="Q196" s="33" t="s">
        <v>45</v>
      </c>
      <c r="R196" s="33" t="s">
        <v>45</v>
      </c>
      <c r="S196" s="33" t="s">
        <v>45</v>
      </c>
      <c r="T196" s="33" t="s">
        <v>66</v>
      </c>
      <c r="U196" s="33" t="s">
        <v>744</v>
      </c>
      <c r="V196" s="33" t="s">
        <v>60</v>
      </c>
      <c r="W196" s="33" t="s">
        <v>48</v>
      </c>
      <c r="X196" s="33" t="s">
        <v>48</v>
      </c>
      <c r="Y196" s="33" t="s">
        <v>48</v>
      </c>
      <c r="Z196" s="33" t="s">
        <v>48</v>
      </c>
      <c r="AA196" s="33" t="s">
        <v>48</v>
      </c>
      <c r="AB196" s="33" t="s">
        <v>48</v>
      </c>
      <c r="AC196" s="33" t="s">
        <v>123</v>
      </c>
      <c r="AD196" s="33" t="s">
        <v>123</v>
      </c>
    </row>
    <row r="197" spans="1:30" ht="60">
      <c r="A197" s="33" t="s">
        <v>1097</v>
      </c>
      <c r="B197" s="33" t="s">
        <v>41</v>
      </c>
      <c r="C197" s="33" t="s">
        <v>1099</v>
      </c>
      <c r="D197" s="33">
        <v>36506</v>
      </c>
      <c r="E197" s="33" t="s">
        <v>110</v>
      </c>
      <c r="F197" s="33" t="s">
        <v>1085</v>
      </c>
      <c r="G197" s="34">
        <v>25854533.359999999</v>
      </c>
      <c r="H197" s="35">
        <v>0</v>
      </c>
      <c r="I197" s="33" t="s">
        <v>51</v>
      </c>
      <c r="J197" s="34">
        <v>21364798.120000001</v>
      </c>
      <c r="K197" s="33" t="s">
        <v>64</v>
      </c>
      <c r="L197" s="33" t="s">
        <v>65</v>
      </c>
      <c r="M197" s="33" t="s">
        <v>59</v>
      </c>
      <c r="N197" s="33" t="s">
        <v>45</v>
      </c>
      <c r="O197" s="33" t="s">
        <v>45</v>
      </c>
      <c r="P197" s="33" t="s">
        <v>45</v>
      </c>
      <c r="Q197" s="33" t="s">
        <v>45</v>
      </c>
      <c r="R197" s="33" t="s">
        <v>45</v>
      </c>
      <c r="S197" s="33" t="s">
        <v>45</v>
      </c>
      <c r="T197" s="33" t="s">
        <v>66</v>
      </c>
      <c r="U197" s="33" t="s">
        <v>67</v>
      </c>
      <c r="V197" s="33" t="s">
        <v>60</v>
      </c>
      <c r="W197" s="33" t="s">
        <v>48</v>
      </c>
      <c r="X197" s="33" t="s">
        <v>48</v>
      </c>
      <c r="Y197" s="33" t="s">
        <v>48</v>
      </c>
      <c r="Z197" s="33" t="s">
        <v>48</v>
      </c>
      <c r="AA197" s="33" t="s">
        <v>48</v>
      </c>
      <c r="AB197" s="33" t="s">
        <v>48</v>
      </c>
      <c r="AC197" s="33" t="s">
        <v>123</v>
      </c>
      <c r="AD197" s="33" t="s">
        <v>123</v>
      </c>
    </row>
    <row r="198" spans="1:30" ht="60">
      <c r="A198" s="33" t="s">
        <v>1097</v>
      </c>
      <c r="B198" s="33" t="s">
        <v>41</v>
      </c>
      <c r="C198" s="33" t="s">
        <v>1099</v>
      </c>
      <c r="D198" s="33">
        <v>36558</v>
      </c>
      <c r="E198" s="33" t="s">
        <v>298</v>
      </c>
      <c r="F198" s="33" t="s">
        <v>1100</v>
      </c>
      <c r="G198" s="35">
        <v>0</v>
      </c>
      <c r="H198" s="34">
        <v>28305277.239999998</v>
      </c>
      <c r="I198" s="33" t="s">
        <v>42</v>
      </c>
      <c r="J198" s="124">
        <v>6940479.1200000001</v>
      </c>
      <c r="K198" s="33" t="s">
        <v>64</v>
      </c>
      <c r="L198" s="33" t="s">
        <v>65</v>
      </c>
      <c r="M198" s="33" t="s">
        <v>59</v>
      </c>
      <c r="N198" s="33" t="s">
        <v>45</v>
      </c>
      <c r="O198" s="33" t="s">
        <v>45</v>
      </c>
      <c r="P198" s="33" t="s">
        <v>45</v>
      </c>
      <c r="Q198" s="33" t="s">
        <v>45</v>
      </c>
      <c r="R198" s="33" t="s">
        <v>45</v>
      </c>
      <c r="S198" s="33" t="s">
        <v>45</v>
      </c>
      <c r="T198" s="33" t="s">
        <v>66</v>
      </c>
      <c r="U198" s="33" t="s">
        <v>67</v>
      </c>
      <c r="V198" s="33" t="s">
        <v>60</v>
      </c>
      <c r="W198" s="33" t="s">
        <v>48</v>
      </c>
      <c r="X198" s="33" t="s">
        <v>48</v>
      </c>
      <c r="Y198" s="33" t="s">
        <v>48</v>
      </c>
      <c r="Z198" s="33" t="s">
        <v>48</v>
      </c>
      <c r="AA198" s="33" t="s">
        <v>48</v>
      </c>
      <c r="AB198" s="33" t="s">
        <v>48</v>
      </c>
      <c r="AC198" s="33" t="s">
        <v>123</v>
      </c>
      <c r="AD198" s="33" t="s">
        <v>123</v>
      </c>
    </row>
    <row r="199" spans="1:30" ht="60">
      <c r="A199" s="33" t="s">
        <v>1097</v>
      </c>
      <c r="B199" s="33" t="s">
        <v>41</v>
      </c>
      <c r="C199" s="33" t="s">
        <v>1105</v>
      </c>
      <c r="D199" s="33">
        <v>36753</v>
      </c>
      <c r="E199" s="33" t="s">
        <v>182</v>
      </c>
      <c r="F199" s="33" t="s">
        <v>1106</v>
      </c>
      <c r="G199" s="35">
        <v>0</v>
      </c>
      <c r="H199" s="34">
        <v>720000</v>
      </c>
      <c r="I199" s="33" t="s">
        <v>42</v>
      </c>
      <c r="J199" s="34">
        <v>7660479.1200000001</v>
      </c>
      <c r="K199" s="33" t="s">
        <v>64</v>
      </c>
      <c r="L199" s="33" t="s">
        <v>65</v>
      </c>
      <c r="M199" s="33" t="s">
        <v>59</v>
      </c>
      <c r="N199" s="33" t="s">
        <v>45</v>
      </c>
      <c r="O199" s="33" t="s">
        <v>45</v>
      </c>
      <c r="P199" s="33" t="s">
        <v>45</v>
      </c>
      <c r="Q199" s="33" t="s">
        <v>45</v>
      </c>
      <c r="R199" s="33" t="s">
        <v>45</v>
      </c>
      <c r="S199" s="33" t="s">
        <v>45</v>
      </c>
      <c r="T199" s="33" t="s">
        <v>66</v>
      </c>
      <c r="U199" s="33" t="s">
        <v>67</v>
      </c>
      <c r="V199" s="33" t="s">
        <v>60</v>
      </c>
      <c r="W199" s="33" t="s">
        <v>48</v>
      </c>
      <c r="X199" s="33" t="s">
        <v>48</v>
      </c>
      <c r="Y199" s="33" t="s">
        <v>48</v>
      </c>
      <c r="Z199" s="33" t="s">
        <v>48</v>
      </c>
      <c r="AA199" s="33" t="s">
        <v>48</v>
      </c>
      <c r="AB199" s="33" t="s">
        <v>48</v>
      </c>
      <c r="AC199" s="33" t="s">
        <v>123</v>
      </c>
      <c r="AD199" s="33" t="s">
        <v>123</v>
      </c>
    </row>
    <row r="200" spans="1:30" ht="60">
      <c r="A200" s="33" t="s">
        <v>1097</v>
      </c>
      <c r="B200" s="33" t="s">
        <v>41</v>
      </c>
      <c r="C200" s="33" t="s">
        <v>1098</v>
      </c>
      <c r="D200" s="33">
        <v>34361</v>
      </c>
      <c r="E200" s="33" t="s">
        <v>95</v>
      </c>
      <c r="F200" s="33" t="s">
        <v>87</v>
      </c>
      <c r="G200" s="35">
        <v>0</v>
      </c>
      <c r="H200" s="34">
        <v>23500</v>
      </c>
      <c r="I200" s="33" t="s">
        <v>42</v>
      </c>
      <c r="J200" s="34">
        <v>481974.24</v>
      </c>
      <c r="K200" s="33" t="s">
        <v>64</v>
      </c>
      <c r="L200" s="33" t="s">
        <v>88</v>
      </c>
      <c r="M200" s="33" t="s">
        <v>59</v>
      </c>
      <c r="N200" s="33" t="s">
        <v>89</v>
      </c>
      <c r="O200" s="33" t="s">
        <v>45</v>
      </c>
      <c r="P200" s="33" t="s">
        <v>45</v>
      </c>
      <c r="Q200" s="33" t="s">
        <v>45</v>
      </c>
      <c r="R200" s="33" t="s">
        <v>45</v>
      </c>
      <c r="S200" s="33" t="s">
        <v>45</v>
      </c>
      <c r="T200" s="33" t="s">
        <v>66</v>
      </c>
      <c r="U200" s="33" t="s">
        <v>1101</v>
      </c>
      <c r="V200" s="33" t="s">
        <v>60</v>
      </c>
      <c r="W200" s="33" t="s">
        <v>91</v>
      </c>
      <c r="X200" s="33" t="s">
        <v>48</v>
      </c>
      <c r="Y200" s="33" t="s">
        <v>48</v>
      </c>
      <c r="Z200" s="33" t="s">
        <v>48</v>
      </c>
      <c r="AA200" s="33" t="s">
        <v>48</v>
      </c>
      <c r="AB200" s="33" t="s">
        <v>48</v>
      </c>
      <c r="AC200" s="33" t="s">
        <v>123</v>
      </c>
      <c r="AD200" s="33" t="s">
        <v>123</v>
      </c>
    </row>
    <row r="201" spans="1:30" ht="60">
      <c r="A201" s="33" t="s">
        <v>1097</v>
      </c>
      <c r="B201" s="33" t="s">
        <v>41</v>
      </c>
      <c r="C201" s="33" t="s">
        <v>1102</v>
      </c>
      <c r="D201" s="33">
        <v>36093</v>
      </c>
      <c r="E201" s="33" t="s">
        <v>71</v>
      </c>
      <c r="F201" s="33" t="s">
        <v>1103</v>
      </c>
      <c r="G201" s="34">
        <v>154000</v>
      </c>
      <c r="H201" s="35">
        <v>0</v>
      </c>
      <c r="I201" s="33" t="s">
        <v>42</v>
      </c>
      <c r="J201" s="34">
        <v>327974.24</v>
      </c>
      <c r="K201" s="33" t="s">
        <v>64</v>
      </c>
      <c r="L201" s="33" t="s">
        <v>88</v>
      </c>
      <c r="M201" s="33" t="s">
        <v>59</v>
      </c>
      <c r="N201" s="33" t="s">
        <v>89</v>
      </c>
      <c r="O201" s="33" t="s">
        <v>45</v>
      </c>
      <c r="P201" s="33" t="s">
        <v>45</v>
      </c>
      <c r="Q201" s="33" t="s">
        <v>45</v>
      </c>
      <c r="R201" s="33" t="s">
        <v>45</v>
      </c>
      <c r="S201" s="33" t="s">
        <v>45</v>
      </c>
      <c r="T201" s="33" t="s">
        <v>66</v>
      </c>
      <c r="U201" s="33" t="s">
        <v>1101</v>
      </c>
      <c r="V201" s="33" t="s">
        <v>60</v>
      </c>
      <c r="W201" s="33" t="s">
        <v>91</v>
      </c>
      <c r="X201" s="33" t="s">
        <v>48</v>
      </c>
      <c r="Y201" s="33" t="s">
        <v>48</v>
      </c>
      <c r="Z201" s="33" t="s">
        <v>48</v>
      </c>
      <c r="AA201" s="33" t="s">
        <v>48</v>
      </c>
      <c r="AB201" s="33" t="s">
        <v>48</v>
      </c>
      <c r="AC201" s="33" t="s">
        <v>123</v>
      </c>
      <c r="AD201" s="33" t="s">
        <v>123</v>
      </c>
    </row>
    <row r="202" spans="1:30" ht="60">
      <c r="A202" s="33" t="s">
        <v>1097</v>
      </c>
      <c r="B202" s="33" t="s">
        <v>41</v>
      </c>
      <c r="C202" s="33" t="s">
        <v>1098</v>
      </c>
      <c r="D202" s="33">
        <v>34361</v>
      </c>
      <c r="E202" s="33" t="s">
        <v>95</v>
      </c>
      <c r="F202" s="33" t="s">
        <v>1104</v>
      </c>
      <c r="G202" s="35">
        <v>0</v>
      </c>
      <c r="H202" s="34">
        <v>32025.5</v>
      </c>
      <c r="I202" s="33" t="s">
        <v>42</v>
      </c>
      <c r="J202" s="34">
        <v>175446.49</v>
      </c>
      <c r="K202" s="33" t="s">
        <v>64</v>
      </c>
      <c r="L202" s="33" t="s">
        <v>300</v>
      </c>
      <c r="M202" s="33" t="s">
        <v>59</v>
      </c>
      <c r="N202" s="33" t="s">
        <v>45</v>
      </c>
      <c r="O202" s="33" t="s">
        <v>45</v>
      </c>
      <c r="P202" s="33" t="s">
        <v>45</v>
      </c>
      <c r="Q202" s="33" t="s">
        <v>45</v>
      </c>
      <c r="R202" s="33" t="s">
        <v>45</v>
      </c>
      <c r="S202" s="33" t="s">
        <v>45</v>
      </c>
      <c r="T202" s="33" t="s">
        <v>66</v>
      </c>
      <c r="U202" s="33" t="s">
        <v>301</v>
      </c>
      <c r="V202" s="33" t="s">
        <v>60</v>
      </c>
      <c r="W202" s="33" t="s">
        <v>48</v>
      </c>
      <c r="X202" s="33" t="s">
        <v>48</v>
      </c>
      <c r="Y202" s="33" t="s">
        <v>48</v>
      </c>
      <c r="Z202" s="33" t="s">
        <v>48</v>
      </c>
      <c r="AA202" s="33" t="s">
        <v>48</v>
      </c>
      <c r="AB202" s="33" t="s">
        <v>48</v>
      </c>
      <c r="AC202" s="33" t="s">
        <v>123</v>
      </c>
      <c r="AD202" s="33" t="s">
        <v>123</v>
      </c>
    </row>
    <row r="204" spans="1:30" ht="60">
      <c r="A204" s="33" t="s">
        <v>1131</v>
      </c>
      <c r="B204" s="33" t="s">
        <v>41</v>
      </c>
      <c r="C204" s="33" t="s">
        <v>1132</v>
      </c>
      <c r="D204" s="33">
        <v>2321</v>
      </c>
      <c r="E204" s="33" t="s">
        <v>95</v>
      </c>
      <c r="F204" s="33" t="s">
        <v>1133</v>
      </c>
      <c r="G204" s="35">
        <v>0</v>
      </c>
      <c r="H204" s="34">
        <v>20000</v>
      </c>
      <c r="I204" s="33" t="s">
        <v>42</v>
      </c>
      <c r="J204" s="34">
        <v>570930.68000000005</v>
      </c>
      <c r="K204" s="33" t="s">
        <v>64</v>
      </c>
      <c r="L204" s="33" t="s">
        <v>743</v>
      </c>
      <c r="M204" s="33" t="s">
        <v>59</v>
      </c>
      <c r="N204" s="33" t="s">
        <v>45</v>
      </c>
      <c r="O204" s="33" t="s">
        <v>45</v>
      </c>
      <c r="P204" s="33" t="s">
        <v>45</v>
      </c>
      <c r="Q204" s="33" t="s">
        <v>45</v>
      </c>
      <c r="R204" s="33" t="s">
        <v>45</v>
      </c>
      <c r="S204" s="33" t="s">
        <v>45</v>
      </c>
      <c r="T204" s="33" t="s">
        <v>66</v>
      </c>
      <c r="U204" s="33" t="s">
        <v>744</v>
      </c>
      <c r="V204" s="33" t="s">
        <v>60</v>
      </c>
      <c r="W204" s="33" t="s">
        <v>48</v>
      </c>
      <c r="X204" s="33" t="s">
        <v>48</v>
      </c>
      <c r="Y204" s="33" t="s">
        <v>48</v>
      </c>
      <c r="Z204" s="33" t="s">
        <v>48</v>
      </c>
      <c r="AA204" s="33" t="s">
        <v>48</v>
      </c>
      <c r="AB204" s="33" t="s">
        <v>48</v>
      </c>
      <c r="AC204" s="33" t="s">
        <v>123</v>
      </c>
      <c r="AD204" s="33" t="s">
        <v>123</v>
      </c>
    </row>
    <row r="205" spans="1:30" ht="60">
      <c r="A205" s="33" t="s">
        <v>1131</v>
      </c>
      <c r="B205" s="33" t="s">
        <v>41</v>
      </c>
      <c r="C205" s="33" t="s">
        <v>1134</v>
      </c>
      <c r="D205" s="33">
        <v>2675</v>
      </c>
      <c r="E205" s="33" t="s">
        <v>110</v>
      </c>
      <c r="F205" s="33" t="s">
        <v>1135</v>
      </c>
      <c r="G205" s="35">
        <v>0</v>
      </c>
      <c r="H205" s="34">
        <v>2366196.35</v>
      </c>
      <c r="I205" s="33" t="s">
        <v>42</v>
      </c>
      <c r="J205" s="124">
        <v>10026675.470000001</v>
      </c>
      <c r="K205" s="33" t="s">
        <v>64</v>
      </c>
      <c r="L205" s="33" t="s">
        <v>65</v>
      </c>
      <c r="M205" s="33" t="s">
        <v>59</v>
      </c>
      <c r="N205" s="33" t="s">
        <v>45</v>
      </c>
      <c r="O205" s="33" t="s">
        <v>45</v>
      </c>
      <c r="P205" s="33" t="s">
        <v>45</v>
      </c>
      <c r="Q205" s="33" t="s">
        <v>45</v>
      </c>
      <c r="R205" s="33" t="s">
        <v>45</v>
      </c>
      <c r="S205" s="33" t="s">
        <v>45</v>
      </c>
      <c r="T205" s="33" t="s">
        <v>66</v>
      </c>
      <c r="U205" s="33" t="s">
        <v>67</v>
      </c>
      <c r="V205" s="33" t="s">
        <v>60</v>
      </c>
      <c r="W205" s="33" t="s">
        <v>48</v>
      </c>
      <c r="X205" s="33" t="s">
        <v>48</v>
      </c>
      <c r="Y205" s="33" t="s">
        <v>48</v>
      </c>
      <c r="Z205" s="33" t="s">
        <v>48</v>
      </c>
      <c r="AA205" s="33" t="s">
        <v>48</v>
      </c>
      <c r="AB205" s="33" t="s">
        <v>48</v>
      </c>
      <c r="AC205" s="33" t="s">
        <v>123</v>
      </c>
      <c r="AD205" s="33" t="s">
        <v>123</v>
      </c>
    </row>
    <row r="206" spans="1:30" ht="60">
      <c r="A206" s="33" t="s">
        <v>1131</v>
      </c>
      <c r="B206" s="33" t="s">
        <v>41</v>
      </c>
      <c r="C206" s="33" t="s">
        <v>1132</v>
      </c>
      <c r="D206" s="33">
        <v>2321</v>
      </c>
      <c r="E206" s="33" t="s">
        <v>95</v>
      </c>
      <c r="F206" s="33" t="s">
        <v>87</v>
      </c>
      <c r="G206" s="35">
        <v>0</v>
      </c>
      <c r="H206" s="34">
        <v>23333.33</v>
      </c>
      <c r="I206" s="33" t="s">
        <v>42</v>
      </c>
      <c r="J206" s="34">
        <v>351307.57</v>
      </c>
      <c r="K206" s="33" t="s">
        <v>64</v>
      </c>
      <c r="L206" s="33" t="s">
        <v>88</v>
      </c>
      <c r="M206" s="33" t="s">
        <v>59</v>
      </c>
      <c r="N206" s="33" t="s">
        <v>89</v>
      </c>
      <c r="O206" s="33" t="s">
        <v>45</v>
      </c>
      <c r="P206" s="33" t="s">
        <v>45</v>
      </c>
      <c r="Q206" s="33" t="s">
        <v>45</v>
      </c>
      <c r="R206" s="33" t="s">
        <v>45</v>
      </c>
      <c r="S206" s="33" t="s">
        <v>45</v>
      </c>
      <c r="T206" s="33" t="s">
        <v>66</v>
      </c>
      <c r="U206" s="33" t="s">
        <v>1101</v>
      </c>
      <c r="V206" s="33" t="s">
        <v>60</v>
      </c>
      <c r="W206" s="33" t="s">
        <v>91</v>
      </c>
      <c r="X206" s="33" t="s">
        <v>48</v>
      </c>
      <c r="Y206" s="33" t="s">
        <v>48</v>
      </c>
      <c r="Z206" s="33" t="s">
        <v>48</v>
      </c>
      <c r="AA206" s="33" t="s">
        <v>48</v>
      </c>
      <c r="AB206" s="33" t="s">
        <v>48</v>
      </c>
      <c r="AC206" s="33" t="s">
        <v>123</v>
      </c>
      <c r="AD206" s="33" t="s">
        <v>123</v>
      </c>
    </row>
    <row r="207" spans="1:30" ht="60">
      <c r="A207" s="33" t="s">
        <v>1131</v>
      </c>
      <c r="B207" s="33" t="s">
        <v>41</v>
      </c>
      <c r="C207" s="33" t="s">
        <v>1134</v>
      </c>
      <c r="D207" s="33">
        <v>2649</v>
      </c>
      <c r="E207" s="33" t="s">
        <v>71</v>
      </c>
      <c r="F207" s="33" t="s">
        <v>299</v>
      </c>
      <c r="G207" s="35">
        <v>0</v>
      </c>
      <c r="H207" s="34">
        <v>5337.59</v>
      </c>
      <c r="I207" s="33" t="s">
        <v>42</v>
      </c>
      <c r="J207" s="34">
        <v>180784.08</v>
      </c>
      <c r="K207" s="33" t="s">
        <v>64</v>
      </c>
      <c r="L207" s="33" t="s">
        <v>300</v>
      </c>
      <c r="M207" s="33" t="s">
        <v>59</v>
      </c>
      <c r="N207" s="33" t="s">
        <v>45</v>
      </c>
      <c r="O207" s="33" t="s">
        <v>45</v>
      </c>
      <c r="P207" s="33" t="s">
        <v>45</v>
      </c>
      <c r="Q207" s="33" t="s">
        <v>45</v>
      </c>
      <c r="R207" s="33" t="s">
        <v>45</v>
      </c>
      <c r="S207" s="33" t="s">
        <v>45</v>
      </c>
      <c r="T207" s="33" t="s">
        <v>66</v>
      </c>
      <c r="U207" s="33" t="s">
        <v>301</v>
      </c>
      <c r="V207" s="33" t="s">
        <v>60</v>
      </c>
      <c r="W207" s="33" t="s">
        <v>48</v>
      </c>
      <c r="X207" s="33" t="s">
        <v>48</v>
      </c>
      <c r="Y207" s="33" t="s">
        <v>48</v>
      </c>
      <c r="Z207" s="33" t="s">
        <v>48</v>
      </c>
      <c r="AA207" s="33" t="s">
        <v>48</v>
      </c>
      <c r="AB207" s="33" t="s">
        <v>48</v>
      </c>
      <c r="AC207" s="33" t="s">
        <v>123</v>
      </c>
      <c r="AD207" s="33" t="s">
        <v>123</v>
      </c>
    </row>
    <row r="209" spans="1:30" ht="60">
      <c r="A209" s="33" t="s">
        <v>1154</v>
      </c>
      <c r="B209" s="33" t="s">
        <v>41</v>
      </c>
      <c r="C209" s="33" t="s">
        <v>1155</v>
      </c>
      <c r="D209" s="33">
        <v>5334</v>
      </c>
      <c r="E209" s="33" t="s">
        <v>95</v>
      </c>
      <c r="F209" s="33" t="s">
        <v>1133</v>
      </c>
      <c r="G209" s="35">
        <v>0</v>
      </c>
      <c r="H209" s="34">
        <v>20000</v>
      </c>
      <c r="I209" s="33" t="s">
        <v>42</v>
      </c>
      <c r="J209" s="34">
        <v>590930.68000000005</v>
      </c>
      <c r="K209" s="33" t="s">
        <v>64</v>
      </c>
      <c r="L209" s="33" t="s">
        <v>743</v>
      </c>
      <c r="M209" s="33" t="s">
        <v>59</v>
      </c>
      <c r="N209" s="33" t="s">
        <v>45</v>
      </c>
      <c r="O209" s="33" t="s">
        <v>45</v>
      </c>
      <c r="P209" s="33" t="s">
        <v>45</v>
      </c>
      <c r="Q209" s="33" t="s">
        <v>45</v>
      </c>
      <c r="R209" s="33" t="s">
        <v>45</v>
      </c>
      <c r="S209" s="33" t="s">
        <v>45</v>
      </c>
      <c r="T209" s="33" t="s">
        <v>66</v>
      </c>
      <c r="U209" s="33" t="s">
        <v>744</v>
      </c>
      <c r="V209" s="33" t="s">
        <v>60</v>
      </c>
      <c r="W209" s="33" t="s">
        <v>48</v>
      </c>
      <c r="X209" s="33" t="s">
        <v>48</v>
      </c>
      <c r="Y209" s="33" t="s">
        <v>48</v>
      </c>
      <c r="Z209" s="33" t="s">
        <v>48</v>
      </c>
      <c r="AA209" s="33" t="s">
        <v>48</v>
      </c>
      <c r="AB209" s="33" t="s">
        <v>48</v>
      </c>
      <c r="AC209" s="33" t="s">
        <v>123</v>
      </c>
      <c r="AD209" s="33" t="s">
        <v>123</v>
      </c>
    </row>
    <row r="210" spans="1:30" ht="60">
      <c r="A210" s="33" t="s">
        <v>1154</v>
      </c>
      <c r="B210" s="33" t="s">
        <v>41</v>
      </c>
      <c r="C210" s="33" t="s">
        <v>1156</v>
      </c>
      <c r="D210" s="33">
        <v>4553</v>
      </c>
      <c r="E210" s="33" t="s">
        <v>84</v>
      </c>
      <c r="F210" s="33" t="s">
        <v>1157</v>
      </c>
      <c r="G210" s="34">
        <v>7660479.1200000001</v>
      </c>
      <c r="H210" s="35">
        <v>0</v>
      </c>
      <c r="I210" s="33" t="s">
        <v>42</v>
      </c>
      <c r="J210" s="34">
        <v>2366196.35</v>
      </c>
      <c r="K210" s="33" t="s">
        <v>64</v>
      </c>
      <c r="L210" s="33" t="s">
        <v>65</v>
      </c>
      <c r="M210" s="33" t="s">
        <v>59</v>
      </c>
      <c r="N210" s="33" t="s">
        <v>45</v>
      </c>
      <c r="O210" s="33" t="s">
        <v>45</v>
      </c>
      <c r="P210" s="33" t="s">
        <v>45</v>
      </c>
      <c r="Q210" s="33" t="s">
        <v>45</v>
      </c>
      <c r="R210" s="33" t="s">
        <v>45</v>
      </c>
      <c r="S210" s="33" t="s">
        <v>45</v>
      </c>
      <c r="T210" s="33" t="s">
        <v>66</v>
      </c>
      <c r="U210" s="33" t="s">
        <v>67</v>
      </c>
      <c r="V210" s="33" t="s">
        <v>60</v>
      </c>
      <c r="W210" s="33" t="s">
        <v>48</v>
      </c>
      <c r="X210" s="33" t="s">
        <v>48</v>
      </c>
      <c r="Y210" s="33" t="s">
        <v>48</v>
      </c>
      <c r="Z210" s="33" t="s">
        <v>48</v>
      </c>
      <c r="AA210" s="33" t="s">
        <v>48</v>
      </c>
      <c r="AB210" s="33" t="s">
        <v>48</v>
      </c>
      <c r="AC210" s="33" t="s">
        <v>123</v>
      </c>
      <c r="AD210" s="33" t="s">
        <v>123</v>
      </c>
    </row>
    <row r="211" spans="1:30" ht="60">
      <c r="A211" s="33" t="s">
        <v>1154</v>
      </c>
      <c r="B211" s="33" t="s">
        <v>41</v>
      </c>
      <c r="C211" s="33" t="s">
        <v>1155</v>
      </c>
      <c r="D211" s="33">
        <v>5424</v>
      </c>
      <c r="E211" s="33" t="s">
        <v>78</v>
      </c>
      <c r="F211" s="33" t="s">
        <v>1158</v>
      </c>
      <c r="G211" s="35">
        <v>0</v>
      </c>
      <c r="H211" s="34">
        <v>4554612.55</v>
      </c>
      <c r="I211" s="33" t="s">
        <v>42</v>
      </c>
      <c r="J211" s="34">
        <v>6920808.9000000004</v>
      </c>
      <c r="K211" s="33" t="s">
        <v>64</v>
      </c>
      <c r="L211" s="33" t="s">
        <v>65</v>
      </c>
      <c r="M211" s="33" t="s">
        <v>59</v>
      </c>
      <c r="N211" s="33" t="s">
        <v>45</v>
      </c>
      <c r="O211" s="33" t="s">
        <v>45</v>
      </c>
      <c r="P211" s="33" t="s">
        <v>45</v>
      </c>
      <c r="Q211" s="33" t="s">
        <v>45</v>
      </c>
      <c r="R211" s="33" t="s">
        <v>45</v>
      </c>
      <c r="S211" s="33" t="s">
        <v>45</v>
      </c>
      <c r="T211" s="33" t="s">
        <v>66</v>
      </c>
      <c r="U211" s="33" t="s">
        <v>67</v>
      </c>
      <c r="V211" s="33" t="s">
        <v>60</v>
      </c>
      <c r="W211" s="33" t="s">
        <v>48</v>
      </c>
      <c r="X211" s="33" t="s">
        <v>48</v>
      </c>
      <c r="Y211" s="33" t="s">
        <v>48</v>
      </c>
      <c r="Z211" s="33" t="s">
        <v>48</v>
      </c>
      <c r="AA211" s="33" t="s">
        <v>48</v>
      </c>
      <c r="AB211" s="33" t="s">
        <v>48</v>
      </c>
      <c r="AC211" s="33" t="s">
        <v>123</v>
      </c>
      <c r="AD211" s="33" t="s">
        <v>123</v>
      </c>
    </row>
    <row r="212" spans="1:30" ht="60">
      <c r="A212" s="33" t="s">
        <v>1154</v>
      </c>
      <c r="B212" s="33" t="s">
        <v>41</v>
      </c>
      <c r="C212" s="33" t="s">
        <v>1155</v>
      </c>
      <c r="D212" s="33">
        <v>5380</v>
      </c>
      <c r="E212" s="33" t="s">
        <v>110</v>
      </c>
      <c r="F212" s="33" t="s">
        <v>1135</v>
      </c>
      <c r="G212" s="34">
        <v>2366196.35</v>
      </c>
      <c r="H212" s="35">
        <v>0</v>
      </c>
      <c r="I212" s="33" t="s">
        <v>42</v>
      </c>
      <c r="J212" s="34">
        <v>4554612.55</v>
      </c>
      <c r="K212" s="33" t="s">
        <v>64</v>
      </c>
      <c r="L212" s="33" t="s">
        <v>65</v>
      </c>
      <c r="M212" s="33" t="s">
        <v>59</v>
      </c>
      <c r="N212" s="33" t="s">
        <v>45</v>
      </c>
      <c r="O212" s="33" t="s">
        <v>45</v>
      </c>
      <c r="P212" s="33" t="s">
        <v>45</v>
      </c>
      <c r="Q212" s="33" t="s">
        <v>45</v>
      </c>
      <c r="R212" s="33" t="s">
        <v>45</v>
      </c>
      <c r="S212" s="33" t="s">
        <v>45</v>
      </c>
      <c r="T212" s="33" t="s">
        <v>66</v>
      </c>
      <c r="U212" s="33" t="s">
        <v>67</v>
      </c>
      <c r="V212" s="33" t="s">
        <v>60</v>
      </c>
      <c r="W212" s="33" t="s">
        <v>48</v>
      </c>
      <c r="X212" s="33" t="s">
        <v>48</v>
      </c>
      <c r="Y212" s="33" t="s">
        <v>48</v>
      </c>
      <c r="Z212" s="33" t="s">
        <v>48</v>
      </c>
      <c r="AA212" s="33" t="s">
        <v>48</v>
      </c>
      <c r="AB212" s="33" t="s">
        <v>48</v>
      </c>
      <c r="AC212" s="33" t="s">
        <v>123</v>
      </c>
      <c r="AD212" s="33" t="s">
        <v>123</v>
      </c>
    </row>
    <row r="213" spans="1:30" ht="60">
      <c r="A213" s="33" t="s">
        <v>1154</v>
      </c>
      <c r="B213" s="33" t="s">
        <v>41</v>
      </c>
      <c r="C213" s="33" t="s">
        <v>1159</v>
      </c>
      <c r="D213" s="33">
        <v>5701</v>
      </c>
      <c r="E213" s="33" t="s">
        <v>298</v>
      </c>
      <c r="F213" s="33" t="s">
        <v>1158</v>
      </c>
      <c r="G213" s="34">
        <v>4554612.55</v>
      </c>
      <c r="H213" s="35">
        <v>0</v>
      </c>
      <c r="I213" s="33" t="s">
        <v>51</v>
      </c>
      <c r="J213" s="35">
        <v>0</v>
      </c>
      <c r="K213" s="33" t="s">
        <v>64</v>
      </c>
      <c r="L213" s="33" t="s">
        <v>65</v>
      </c>
      <c r="M213" s="33" t="s">
        <v>59</v>
      </c>
      <c r="N213" s="33" t="s">
        <v>45</v>
      </c>
      <c r="O213" s="33" t="s">
        <v>45</v>
      </c>
      <c r="P213" s="33" t="s">
        <v>45</v>
      </c>
      <c r="Q213" s="33" t="s">
        <v>45</v>
      </c>
      <c r="R213" s="33" t="s">
        <v>45</v>
      </c>
      <c r="S213" s="33" t="s">
        <v>45</v>
      </c>
      <c r="T213" s="33" t="s">
        <v>66</v>
      </c>
      <c r="U213" s="33" t="s">
        <v>67</v>
      </c>
      <c r="V213" s="33" t="s">
        <v>60</v>
      </c>
      <c r="W213" s="33" t="s">
        <v>48</v>
      </c>
      <c r="X213" s="33" t="s">
        <v>48</v>
      </c>
      <c r="Y213" s="33" t="s">
        <v>48</v>
      </c>
      <c r="Z213" s="33" t="s">
        <v>48</v>
      </c>
      <c r="AA213" s="33" t="s">
        <v>48</v>
      </c>
      <c r="AB213" s="33" t="s">
        <v>48</v>
      </c>
      <c r="AC213" s="33" t="s">
        <v>123</v>
      </c>
      <c r="AD213" s="33" t="s">
        <v>123</v>
      </c>
    </row>
    <row r="214" spans="1:30" ht="60">
      <c r="A214" s="33" t="s">
        <v>1154</v>
      </c>
      <c r="B214" s="33" t="s">
        <v>41</v>
      </c>
      <c r="C214" s="33" t="s">
        <v>1159</v>
      </c>
      <c r="D214" s="33">
        <v>5713</v>
      </c>
      <c r="E214" s="33" t="s">
        <v>182</v>
      </c>
      <c r="F214" s="33" t="s">
        <v>1158</v>
      </c>
      <c r="G214" s="35">
        <v>0</v>
      </c>
      <c r="H214" s="34">
        <v>4554612.55</v>
      </c>
      <c r="I214" s="33" t="s">
        <v>42</v>
      </c>
      <c r="J214" s="124">
        <v>4554612.55</v>
      </c>
      <c r="K214" s="33" t="s">
        <v>64</v>
      </c>
      <c r="L214" s="33" t="s">
        <v>65</v>
      </c>
      <c r="M214" s="33" t="s">
        <v>59</v>
      </c>
      <c r="N214" s="33" t="s">
        <v>45</v>
      </c>
      <c r="O214" s="33" t="s">
        <v>45</v>
      </c>
      <c r="P214" s="33" t="s">
        <v>45</v>
      </c>
      <c r="Q214" s="33" t="s">
        <v>45</v>
      </c>
      <c r="R214" s="33" t="s">
        <v>45</v>
      </c>
      <c r="S214" s="33" t="s">
        <v>45</v>
      </c>
      <c r="T214" s="33" t="s">
        <v>66</v>
      </c>
      <c r="U214" s="33" t="s">
        <v>67</v>
      </c>
      <c r="V214" s="33" t="s">
        <v>60</v>
      </c>
      <c r="W214" s="33" t="s">
        <v>48</v>
      </c>
      <c r="X214" s="33" t="s">
        <v>48</v>
      </c>
      <c r="Y214" s="33" t="s">
        <v>48</v>
      </c>
      <c r="Z214" s="33" t="s">
        <v>48</v>
      </c>
      <c r="AA214" s="33" t="s">
        <v>48</v>
      </c>
      <c r="AB214" s="33" t="s">
        <v>48</v>
      </c>
      <c r="AC214" s="33" t="s">
        <v>123</v>
      </c>
      <c r="AD214" s="33" t="s">
        <v>123</v>
      </c>
    </row>
    <row r="215" spans="1:30" ht="60">
      <c r="A215" s="33" t="s">
        <v>1154</v>
      </c>
      <c r="B215" s="33" t="s">
        <v>41</v>
      </c>
      <c r="C215" s="33" t="s">
        <v>1155</v>
      </c>
      <c r="D215" s="33">
        <v>5334</v>
      </c>
      <c r="E215" s="33" t="s">
        <v>95</v>
      </c>
      <c r="F215" s="33" t="s">
        <v>87</v>
      </c>
      <c r="G215" s="35">
        <v>0</v>
      </c>
      <c r="H215" s="34">
        <v>23333.33</v>
      </c>
      <c r="I215" s="33" t="s">
        <v>42</v>
      </c>
      <c r="J215" s="34">
        <v>374640.9</v>
      </c>
      <c r="K215" s="33" t="s">
        <v>64</v>
      </c>
      <c r="L215" s="33" t="s">
        <v>88</v>
      </c>
      <c r="M215" s="33" t="s">
        <v>59</v>
      </c>
      <c r="N215" s="33" t="s">
        <v>89</v>
      </c>
      <c r="O215" s="33" t="s">
        <v>45</v>
      </c>
      <c r="P215" s="33" t="s">
        <v>45</v>
      </c>
      <c r="Q215" s="33" t="s">
        <v>45</v>
      </c>
      <c r="R215" s="33" t="s">
        <v>45</v>
      </c>
      <c r="S215" s="33" t="s">
        <v>45</v>
      </c>
      <c r="T215" s="33" t="s">
        <v>66</v>
      </c>
      <c r="U215" s="33" t="s">
        <v>1101</v>
      </c>
      <c r="V215" s="33" t="s">
        <v>60</v>
      </c>
      <c r="W215" s="33" t="s">
        <v>91</v>
      </c>
      <c r="X215" s="33" t="s">
        <v>48</v>
      </c>
      <c r="Y215" s="33" t="s">
        <v>48</v>
      </c>
      <c r="Z215" s="33" t="s">
        <v>48</v>
      </c>
      <c r="AA215" s="33" t="s">
        <v>48</v>
      </c>
      <c r="AB215" s="33" t="s">
        <v>48</v>
      </c>
      <c r="AC215" s="33" t="s">
        <v>123</v>
      </c>
      <c r="AD215" s="33" t="s">
        <v>123</v>
      </c>
    </row>
    <row r="216" spans="1:30" ht="60">
      <c r="A216" s="33" t="s">
        <v>1154</v>
      </c>
      <c r="B216" s="33" t="s">
        <v>41</v>
      </c>
      <c r="C216" s="33" t="s">
        <v>1155</v>
      </c>
      <c r="D216" s="33">
        <v>5334</v>
      </c>
      <c r="E216" s="33" t="s">
        <v>95</v>
      </c>
      <c r="F216" s="33" t="s">
        <v>299</v>
      </c>
      <c r="G216" s="35">
        <v>0</v>
      </c>
      <c r="H216" s="34">
        <v>5337.59</v>
      </c>
      <c r="I216" s="33" t="s">
        <v>42</v>
      </c>
      <c r="J216" s="34">
        <v>186121.67</v>
      </c>
      <c r="K216" s="33" t="s">
        <v>64</v>
      </c>
      <c r="L216" s="33" t="s">
        <v>300</v>
      </c>
      <c r="M216" s="33" t="s">
        <v>59</v>
      </c>
      <c r="N216" s="33" t="s">
        <v>45</v>
      </c>
      <c r="O216" s="33" t="s">
        <v>45</v>
      </c>
      <c r="P216" s="33" t="s">
        <v>45</v>
      </c>
      <c r="Q216" s="33" t="s">
        <v>45</v>
      </c>
      <c r="R216" s="33" t="s">
        <v>45</v>
      </c>
      <c r="S216" s="33" t="s">
        <v>45</v>
      </c>
      <c r="T216" s="33" t="s">
        <v>66</v>
      </c>
      <c r="U216" s="33" t="s">
        <v>301</v>
      </c>
      <c r="V216" s="33" t="s">
        <v>60</v>
      </c>
      <c r="W216" s="33" t="s">
        <v>48</v>
      </c>
      <c r="X216" s="33" t="s">
        <v>48</v>
      </c>
      <c r="Y216" s="33" t="s">
        <v>48</v>
      </c>
      <c r="Z216" s="33" t="s">
        <v>48</v>
      </c>
      <c r="AA216" s="33" t="s">
        <v>48</v>
      </c>
      <c r="AB216" s="33" t="s">
        <v>48</v>
      </c>
      <c r="AC216" s="33" t="s">
        <v>123</v>
      </c>
      <c r="AD216" s="33" t="s">
        <v>123</v>
      </c>
    </row>
    <row r="218" spans="1:30" ht="60">
      <c r="A218" s="33" t="s">
        <v>1170</v>
      </c>
      <c r="B218" s="33" t="s">
        <v>41</v>
      </c>
      <c r="C218" s="33" t="s">
        <v>1171</v>
      </c>
      <c r="D218" s="33">
        <v>6510</v>
      </c>
      <c r="E218" s="33" t="s">
        <v>121</v>
      </c>
      <c r="F218" s="33" t="s">
        <v>1133</v>
      </c>
      <c r="G218" s="35">
        <v>0</v>
      </c>
      <c r="H218" s="34">
        <v>20000</v>
      </c>
      <c r="I218" s="33" t="s">
        <v>42</v>
      </c>
      <c r="J218" s="34">
        <v>610930.68000000005</v>
      </c>
      <c r="K218" s="33" t="s">
        <v>64</v>
      </c>
      <c r="L218" s="33" t="s">
        <v>743</v>
      </c>
      <c r="M218" s="33" t="s">
        <v>59</v>
      </c>
      <c r="N218" s="33" t="s">
        <v>45</v>
      </c>
      <c r="O218" s="33" t="s">
        <v>45</v>
      </c>
      <c r="P218" s="33" t="s">
        <v>45</v>
      </c>
      <c r="Q218" s="33" t="s">
        <v>45</v>
      </c>
      <c r="R218" s="33" t="s">
        <v>45</v>
      </c>
      <c r="S218" s="33" t="s">
        <v>45</v>
      </c>
      <c r="T218" s="33" t="s">
        <v>66</v>
      </c>
      <c r="U218" s="33" t="s">
        <v>744</v>
      </c>
      <c r="V218" s="33" t="s">
        <v>60</v>
      </c>
      <c r="W218" s="33" t="s">
        <v>48</v>
      </c>
      <c r="X218" s="33" t="s">
        <v>48</v>
      </c>
      <c r="Y218" s="33" t="s">
        <v>48</v>
      </c>
      <c r="Z218" s="33" t="s">
        <v>48</v>
      </c>
      <c r="AA218" s="33" t="s">
        <v>48</v>
      </c>
      <c r="AB218" s="33" t="s">
        <v>48</v>
      </c>
      <c r="AC218" s="33" t="s">
        <v>123</v>
      </c>
      <c r="AD218" s="33" t="s">
        <v>123</v>
      </c>
    </row>
    <row r="219" spans="1:30" ht="60">
      <c r="A219" s="33" t="s">
        <v>1170</v>
      </c>
      <c r="B219" s="33" t="s">
        <v>41</v>
      </c>
      <c r="C219" s="33" t="s">
        <v>1172</v>
      </c>
      <c r="D219" s="33">
        <v>5762</v>
      </c>
      <c r="E219" s="33" t="s">
        <v>71</v>
      </c>
      <c r="F219" s="33" t="s">
        <v>1158</v>
      </c>
      <c r="G219" s="34">
        <v>4554612.55</v>
      </c>
      <c r="H219" s="35">
        <v>0</v>
      </c>
      <c r="I219" s="33" t="s">
        <v>51</v>
      </c>
      <c r="J219" s="35">
        <v>0</v>
      </c>
      <c r="K219" s="33" t="s">
        <v>64</v>
      </c>
      <c r="L219" s="33" t="s">
        <v>65</v>
      </c>
      <c r="M219" s="33" t="s">
        <v>59</v>
      </c>
      <c r="N219" s="33" t="s">
        <v>45</v>
      </c>
      <c r="O219" s="33" t="s">
        <v>45</v>
      </c>
      <c r="P219" s="33" t="s">
        <v>45</v>
      </c>
      <c r="Q219" s="33" t="s">
        <v>45</v>
      </c>
      <c r="R219" s="33" t="s">
        <v>45</v>
      </c>
      <c r="S219" s="33" t="s">
        <v>45</v>
      </c>
      <c r="T219" s="33" t="s">
        <v>66</v>
      </c>
      <c r="U219" s="33" t="s">
        <v>67</v>
      </c>
      <c r="V219" s="33" t="s">
        <v>60</v>
      </c>
      <c r="W219" s="33" t="s">
        <v>48</v>
      </c>
      <c r="X219" s="33" t="s">
        <v>48</v>
      </c>
      <c r="Y219" s="33" t="s">
        <v>48</v>
      </c>
      <c r="Z219" s="33" t="s">
        <v>48</v>
      </c>
      <c r="AA219" s="33" t="s">
        <v>48</v>
      </c>
      <c r="AB219" s="33" t="s">
        <v>48</v>
      </c>
      <c r="AC219" s="33" t="s">
        <v>123</v>
      </c>
      <c r="AD219" s="33" t="s">
        <v>123</v>
      </c>
    </row>
    <row r="220" spans="1:30" ht="60">
      <c r="A220" s="33" t="s">
        <v>1170</v>
      </c>
      <c r="B220" s="33" t="s">
        <v>41</v>
      </c>
      <c r="C220" s="33" t="s">
        <v>1171</v>
      </c>
      <c r="D220" s="33">
        <v>6510</v>
      </c>
      <c r="E220" s="33" t="s">
        <v>121</v>
      </c>
      <c r="F220" s="33" t="s">
        <v>87</v>
      </c>
      <c r="G220" s="35">
        <v>0</v>
      </c>
      <c r="H220" s="34">
        <v>23333.33</v>
      </c>
      <c r="I220" s="33" t="s">
        <v>42</v>
      </c>
      <c r="J220" s="34">
        <v>397974.23</v>
      </c>
      <c r="K220" s="33" t="s">
        <v>64</v>
      </c>
      <c r="L220" s="33" t="s">
        <v>88</v>
      </c>
      <c r="M220" s="33" t="s">
        <v>59</v>
      </c>
      <c r="N220" s="33" t="s">
        <v>89</v>
      </c>
      <c r="O220" s="33" t="s">
        <v>45</v>
      </c>
      <c r="P220" s="33" t="s">
        <v>45</v>
      </c>
      <c r="Q220" s="33" t="s">
        <v>45</v>
      </c>
      <c r="R220" s="33" t="s">
        <v>45</v>
      </c>
      <c r="S220" s="33" t="s">
        <v>45</v>
      </c>
      <c r="T220" s="33" t="s">
        <v>66</v>
      </c>
      <c r="U220" s="33" t="s">
        <v>1101</v>
      </c>
      <c r="V220" s="33" t="s">
        <v>60</v>
      </c>
      <c r="W220" s="33" t="s">
        <v>91</v>
      </c>
      <c r="X220" s="33" t="s">
        <v>48</v>
      </c>
      <c r="Y220" s="33" t="s">
        <v>48</v>
      </c>
      <c r="Z220" s="33" t="s">
        <v>48</v>
      </c>
      <c r="AA220" s="33" t="s">
        <v>48</v>
      </c>
      <c r="AB220" s="33" t="s">
        <v>48</v>
      </c>
      <c r="AC220" s="33" t="s">
        <v>123</v>
      </c>
      <c r="AD220" s="33" t="s">
        <v>123</v>
      </c>
    </row>
    <row r="221" spans="1:30" ht="60">
      <c r="A221" s="33" t="s">
        <v>1170</v>
      </c>
      <c r="B221" s="33" t="s">
        <v>41</v>
      </c>
      <c r="C221" s="33" t="s">
        <v>1171</v>
      </c>
      <c r="D221" s="33">
        <v>6509</v>
      </c>
      <c r="E221" s="33" t="s">
        <v>297</v>
      </c>
      <c r="F221" s="33" t="s">
        <v>299</v>
      </c>
      <c r="G221" s="35">
        <v>0</v>
      </c>
      <c r="H221" s="34">
        <v>5337.59</v>
      </c>
      <c r="I221" s="33" t="s">
        <v>42</v>
      </c>
      <c r="J221" s="34">
        <v>191459.26</v>
      </c>
      <c r="K221" s="33" t="s">
        <v>64</v>
      </c>
      <c r="L221" s="33" t="s">
        <v>300</v>
      </c>
      <c r="M221" s="33" t="s">
        <v>59</v>
      </c>
      <c r="N221" s="33" t="s">
        <v>45</v>
      </c>
      <c r="O221" s="33" t="s">
        <v>45</v>
      </c>
      <c r="P221" s="33" t="s">
        <v>45</v>
      </c>
      <c r="Q221" s="33" t="s">
        <v>45</v>
      </c>
      <c r="R221" s="33" t="s">
        <v>45</v>
      </c>
      <c r="S221" s="33" t="s">
        <v>45</v>
      </c>
      <c r="T221" s="33" t="s">
        <v>66</v>
      </c>
      <c r="U221" s="33" t="s">
        <v>301</v>
      </c>
      <c r="V221" s="33" t="s">
        <v>60</v>
      </c>
      <c r="W221" s="33" t="s">
        <v>48</v>
      </c>
      <c r="X221" s="33" t="s">
        <v>48</v>
      </c>
      <c r="Y221" s="33" t="s">
        <v>48</v>
      </c>
      <c r="Z221" s="33" t="s">
        <v>48</v>
      </c>
      <c r="AA221" s="33" t="s">
        <v>48</v>
      </c>
      <c r="AB221" s="33" t="s">
        <v>48</v>
      </c>
      <c r="AC221" s="33" t="s">
        <v>123</v>
      </c>
      <c r="AD221" s="33" t="s">
        <v>123</v>
      </c>
    </row>
    <row r="223" spans="1:30" ht="60">
      <c r="A223" s="33" t="s">
        <v>1179</v>
      </c>
      <c r="B223" s="33" t="s">
        <v>41</v>
      </c>
      <c r="C223" s="33" t="s">
        <v>1180</v>
      </c>
      <c r="D223" s="33">
        <v>10610</v>
      </c>
      <c r="E223" s="33" t="s">
        <v>138</v>
      </c>
      <c r="F223" s="33" t="s">
        <v>1133</v>
      </c>
      <c r="G223" s="35">
        <v>0</v>
      </c>
      <c r="H223" s="34">
        <v>20000</v>
      </c>
      <c r="I223" s="33" t="s">
        <v>42</v>
      </c>
      <c r="J223" s="34">
        <v>630930.68000000005</v>
      </c>
      <c r="K223" s="33" t="s">
        <v>64</v>
      </c>
      <c r="L223" s="33" t="s">
        <v>743</v>
      </c>
      <c r="M223" s="33" t="s">
        <v>59</v>
      </c>
      <c r="N223" s="33" t="s">
        <v>45</v>
      </c>
      <c r="O223" s="33" t="s">
        <v>45</v>
      </c>
      <c r="P223" s="33" t="s">
        <v>45</v>
      </c>
      <c r="Q223" s="33" t="s">
        <v>45</v>
      </c>
      <c r="R223" s="33" t="s">
        <v>45</v>
      </c>
      <c r="S223" s="33" t="s">
        <v>45</v>
      </c>
      <c r="T223" s="33" t="s">
        <v>66</v>
      </c>
      <c r="U223" s="33" t="s">
        <v>744</v>
      </c>
      <c r="V223" s="33" t="s">
        <v>60</v>
      </c>
      <c r="W223" s="33" t="s">
        <v>48</v>
      </c>
      <c r="X223" s="33" t="s">
        <v>48</v>
      </c>
      <c r="Y223" s="33" t="s">
        <v>48</v>
      </c>
      <c r="Z223" s="33" t="s">
        <v>48</v>
      </c>
      <c r="AA223" s="33" t="s">
        <v>48</v>
      </c>
      <c r="AB223" s="33" t="s">
        <v>48</v>
      </c>
      <c r="AC223" s="33" t="s">
        <v>123</v>
      </c>
      <c r="AD223" s="33" t="s">
        <v>123</v>
      </c>
    </row>
    <row r="224" spans="1:30" ht="60">
      <c r="A224" s="33" t="s">
        <v>1179</v>
      </c>
      <c r="B224" s="33" t="s">
        <v>41</v>
      </c>
      <c r="C224" s="33" t="s">
        <v>1181</v>
      </c>
      <c r="D224" s="33">
        <v>9278</v>
      </c>
      <c r="E224" s="33" t="s">
        <v>353</v>
      </c>
      <c r="F224" s="33" t="s">
        <v>1182</v>
      </c>
      <c r="G224" s="35">
        <v>0</v>
      </c>
      <c r="H224" s="34">
        <v>7451161.6500000004</v>
      </c>
      <c r="I224" s="33" t="s">
        <v>42</v>
      </c>
      <c r="J224" s="34">
        <v>7451161.6500000004</v>
      </c>
      <c r="K224" s="33" t="s">
        <v>64</v>
      </c>
      <c r="L224" s="33" t="s">
        <v>65</v>
      </c>
      <c r="M224" s="33" t="s">
        <v>59</v>
      </c>
      <c r="N224" s="33" t="s">
        <v>45</v>
      </c>
      <c r="O224" s="33" t="s">
        <v>45</v>
      </c>
      <c r="P224" s="33" t="s">
        <v>45</v>
      </c>
      <c r="Q224" s="33" t="s">
        <v>45</v>
      </c>
      <c r="R224" s="33" t="s">
        <v>45</v>
      </c>
      <c r="S224" s="33" t="s">
        <v>45</v>
      </c>
      <c r="T224" s="33" t="s">
        <v>66</v>
      </c>
      <c r="U224" s="33" t="s">
        <v>67</v>
      </c>
      <c r="V224" s="33" t="s">
        <v>60</v>
      </c>
      <c r="W224" s="33" t="s">
        <v>48</v>
      </c>
      <c r="X224" s="33" t="s">
        <v>48</v>
      </c>
      <c r="Y224" s="33" t="s">
        <v>48</v>
      </c>
      <c r="Z224" s="33" t="s">
        <v>48</v>
      </c>
      <c r="AA224" s="33" t="s">
        <v>48</v>
      </c>
      <c r="AB224" s="33" t="s">
        <v>48</v>
      </c>
      <c r="AC224" s="33" t="s">
        <v>123</v>
      </c>
      <c r="AD224" s="33" t="s">
        <v>123</v>
      </c>
    </row>
    <row r="225" spans="1:30" ht="60">
      <c r="A225" s="33" t="s">
        <v>1179</v>
      </c>
      <c r="B225" s="33" t="s">
        <v>41</v>
      </c>
      <c r="C225" s="33" t="s">
        <v>1183</v>
      </c>
      <c r="D225" s="33">
        <v>12014</v>
      </c>
      <c r="E225" s="33" t="s">
        <v>71</v>
      </c>
      <c r="F225" s="33" t="s">
        <v>1182</v>
      </c>
      <c r="G225" s="34">
        <v>7451161.6500000004</v>
      </c>
      <c r="H225" s="35">
        <v>0</v>
      </c>
      <c r="I225" s="33" t="s">
        <v>51</v>
      </c>
      <c r="J225" s="35">
        <v>0</v>
      </c>
      <c r="K225" s="33" t="s">
        <v>64</v>
      </c>
      <c r="L225" s="33" t="s">
        <v>65</v>
      </c>
      <c r="M225" s="33" t="s">
        <v>59</v>
      </c>
      <c r="N225" s="33" t="s">
        <v>45</v>
      </c>
      <c r="O225" s="33" t="s">
        <v>45</v>
      </c>
      <c r="P225" s="33" t="s">
        <v>45</v>
      </c>
      <c r="Q225" s="33" t="s">
        <v>45</v>
      </c>
      <c r="R225" s="33" t="s">
        <v>45</v>
      </c>
      <c r="S225" s="33" t="s">
        <v>45</v>
      </c>
      <c r="T225" s="33" t="s">
        <v>66</v>
      </c>
      <c r="U225" s="33" t="s">
        <v>67</v>
      </c>
      <c r="V225" s="33" t="s">
        <v>60</v>
      </c>
      <c r="W225" s="33" t="s">
        <v>48</v>
      </c>
      <c r="X225" s="33" t="s">
        <v>48</v>
      </c>
      <c r="Y225" s="33" t="s">
        <v>48</v>
      </c>
      <c r="Z225" s="33" t="s">
        <v>48</v>
      </c>
      <c r="AA225" s="33" t="s">
        <v>48</v>
      </c>
      <c r="AB225" s="33" t="s">
        <v>48</v>
      </c>
      <c r="AC225" s="33" t="s">
        <v>123</v>
      </c>
      <c r="AD225" s="33" t="s">
        <v>123</v>
      </c>
    </row>
    <row r="226" spans="1:30" ht="60">
      <c r="A226" s="33" t="s">
        <v>1179</v>
      </c>
      <c r="B226" s="33" t="s">
        <v>41</v>
      </c>
      <c r="C226" s="33" t="s">
        <v>1183</v>
      </c>
      <c r="D226" s="33">
        <v>12016</v>
      </c>
      <c r="E226" s="33" t="s">
        <v>110</v>
      </c>
      <c r="F226" s="33" t="s">
        <v>1184</v>
      </c>
      <c r="G226" s="35">
        <v>0</v>
      </c>
      <c r="H226" s="34">
        <v>9397541.6899999995</v>
      </c>
      <c r="I226" s="33" t="s">
        <v>42</v>
      </c>
      <c r="J226" s="124">
        <v>9397541.6899999995</v>
      </c>
      <c r="K226" s="33" t="s">
        <v>64</v>
      </c>
      <c r="L226" s="33" t="s">
        <v>65</v>
      </c>
      <c r="M226" s="33" t="s">
        <v>59</v>
      </c>
      <c r="N226" s="33" t="s">
        <v>45</v>
      </c>
      <c r="O226" s="33" t="s">
        <v>45</v>
      </c>
      <c r="P226" s="33" t="s">
        <v>45</v>
      </c>
      <c r="Q226" s="33" t="s">
        <v>45</v>
      </c>
      <c r="R226" s="33" t="s">
        <v>45</v>
      </c>
      <c r="S226" s="33" t="s">
        <v>45</v>
      </c>
      <c r="T226" s="33" t="s">
        <v>66</v>
      </c>
      <c r="U226" s="33" t="s">
        <v>67</v>
      </c>
      <c r="V226" s="33" t="s">
        <v>60</v>
      </c>
      <c r="W226" s="33" t="s">
        <v>48</v>
      </c>
      <c r="X226" s="33" t="s">
        <v>48</v>
      </c>
      <c r="Y226" s="33" t="s">
        <v>48</v>
      </c>
      <c r="Z226" s="33" t="s">
        <v>48</v>
      </c>
      <c r="AA226" s="33" t="s">
        <v>48</v>
      </c>
      <c r="AB226" s="33" t="s">
        <v>48</v>
      </c>
      <c r="AC226" s="33" t="s">
        <v>123</v>
      </c>
      <c r="AD226" s="33" t="s">
        <v>123</v>
      </c>
    </row>
    <row r="227" spans="1:30" ht="60">
      <c r="A227" s="33" t="s">
        <v>1179</v>
      </c>
      <c r="B227" s="33" t="s">
        <v>41</v>
      </c>
      <c r="C227" s="33" t="s">
        <v>1180</v>
      </c>
      <c r="D227" s="33">
        <v>10610</v>
      </c>
      <c r="E227" s="33" t="s">
        <v>138</v>
      </c>
      <c r="F227" s="33" t="s">
        <v>87</v>
      </c>
      <c r="G227" s="35">
        <v>0</v>
      </c>
      <c r="H227" s="34">
        <v>23333.33</v>
      </c>
      <c r="I227" s="33" t="s">
        <v>42</v>
      </c>
      <c r="J227" s="34">
        <v>421307.56</v>
      </c>
      <c r="K227" s="33" t="s">
        <v>64</v>
      </c>
      <c r="L227" s="33" t="s">
        <v>88</v>
      </c>
      <c r="M227" s="33" t="s">
        <v>59</v>
      </c>
      <c r="N227" s="33" t="s">
        <v>89</v>
      </c>
      <c r="O227" s="33" t="s">
        <v>45</v>
      </c>
      <c r="P227" s="33" t="s">
        <v>45</v>
      </c>
      <c r="Q227" s="33" t="s">
        <v>45</v>
      </c>
      <c r="R227" s="33" t="s">
        <v>45</v>
      </c>
      <c r="S227" s="33" t="s">
        <v>45</v>
      </c>
      <c r="T227" s="33" t="s">
        <v>66</v>
      </c>
      <c r="U227" s="33" t="s">
        <v>1101</v>
      </c>
      <c r="V227" s="33" t="s">
        <v>60</v>
      </c>
      <c r="W227" s="33" t="s">
        <v>91</v>
      </c>
      <c r="X227" s="33" t="s">
        <v>48</v>
      </c>
      <c r="Y227" s="33" t="s">
        <v>48</v>
      </c>
      <c r="Z227" s="33" t="s">
        <v>48</v>
      </c>
      <c r="AA227" s="33" t="s">
        <v>48</v>
      </c>
      <c r="AB227" s="33" t="s">
        <v>48</v>
      </c>
      <c r="AC227" s="33" t="s">
        <v>123</v>
      </c>
      <c r="AD227" s="33" t="s">
        <v>123</v>
      </c>
    </row>
    <row r="228" spans="1:30" ht="60">
      <c r="A228" s="33" t="s">
        <v>1179</v>
      </c>
      <c r="B228" s="33" t="s">
        <v>41</v>
      </c>
      <c r="C228" s="33" t="s">
        <v>1185</v>
      </c>
      <c r="D228" s="33">
        <v>9823</v>
      </c>
      <c r="E228" s="33" t="s">
        <v>121</v>
      </c>
      <c r="F228" s="33" t="s">
        <v>1186</v>
      </c>
      <c r="G228" s="34">
        <v>176140.27</v>
      </c>
      <c r="H228" s="35">
        <v>0</v>
      </c>
      <c r="I228" s="33" t="s">
        <v>42</v>
      </c>
      <c r="J228" s="34">
        <v>15318.99</v>
      </c>
      <c r="K228" s="33" t="s">
        <v>64</v>
      </c>
      <c r="L228" s="33" t="s">
        <v>300</v>
      </c>
      <c r="M228" s="33" t="s">
        <v>59</v>
      </c>
      <c r="N228" s="33" t="s">
        <v>45</v>
      </c>
      <c r="O228" s="33" t="s">
        <v>45</v>
      </c>
      <c r="P228" s="33" t="s">
        <v>45</v>
      </c>
      <c r="Q228" s="33" t="s">
        <v>45</v>
      </c>
      <c r="R228" s="33" t="s">
        <v>45</v>
      </c>
      <c r="S228" s="33" t="s">
        <v>45</v>
      </c>
      <c r="T228" s="33" t="s">
        <v>66</v>
      </c>
      <c r="U228" s="33" t="s">
        <v>301</v>
      </c>
      <c r="V228" s="33" t="s">
        <v>60</v>
      </c>
      <c r="W228" s="33" t="s">
        <v>48</v>
      </c>
      <c r="X228" s="33" t="s">
        <v>48</v>
      </c>
      <c r="Y228" s="33" t="s">
        <v>48</v>
      </c>
      <c r="Z228" s="33" t="s">
        <v>48</v>
      </c>
      <c r="AA228" s="33" t="s">
        <v>48</v>
      </c>
      <c r="AB228" s="33" t="s">
        <v>48</v>
      </c>
      <c r="AC228" s="33" t="s">
        <v>123</v>
      </c>
      <c r="AD228" s="33" t="s">
        <v>123</v>
      </c>
    </row>
    <row r="230" spans="1:30" ht="60">
      <c r="A230" s="33" t="s">
        <v>1197</v>
      </c>
      <c r="B230" s="33" t="s">
        <v>41</v>
      </c>
      <c r="C230" s="33" t="s">
        <v>1198</v>
      </c>
      <c r="D230" s="33">
        <v>13410</v>
      </c>
      <c r="E230" s="33" t="s">
        <v>121</v>
      </c>
      <c r="F230" s="33" t="s">
        <v>1133</v>
      </c>
      <c r="G230" s="35">
        <v>0</v>
      </c>
      <c r="H230" s="34">
        <v>20000</v>
      </c>
      <c r="I230" s="33" t="s">
        <v>42</v>
      </c>
      <c r="J230" s="34">
        <v>650930.68000000005</v>
      </c>
      <c r="K230" s="33" t="s">
        <v>64</v>
      </c>
      <c r="L230" s="33" t="s">
        <v>743</v>
      </c>
      <c r="M230" s="33" t="s">
        <v>59</v>
      </c>
      <c r="N230" s="33" t="s">
        <v>45</v>
      </c>
      <c r="O230" s="33" t="s">
        <v>45</v>
      </c>
      <c r="P230" s="33" t="s">
        <v>45</v>
      </c>
      <c r="Q230" s="33" t="s">
        <v>45</v>
      </c>
      <c r="R230" s="33" t="s">
        <v>45</v>
      </c>
      <c r="S230" s="33" t="s">
        <v>45</v>
      </c>
      <c r="T230" s="33" t="s">
        <v>66</v>
      </c>
      <c r="U230" s="33" t="s">
        <v>744</v>
      </c>
      <c r="V230" s="33" t="s">
        <v>60</v>
      </c>
      <c r="W230" s="33" t="s">
        <v>48</v>
      </c>
      <c r="X230" s="33" t="s">
        <v>48</v>
      </c>
      <c r="Y230" s="33" t="s">
        <v>48</v>
      </c>
      <c r="Z230" s="33" t="s">
        <v>48</v>
      </c>
      <c r="AA230" s="33" t="s">
        <v>48</v>
      </c>
      <c r="AB230" s="33" t="s">
        <v>48</v>
      </c>
      <c r="AC230" s="33" t="s">
        <v>123</v>
      </c>
      <c r="AD230" s="33" t="s">
        <v>123</v>
      </c>
    </row>
    <row r="231" spans="1:30" ht="60">
      <c r="A231" s="33" t="s">
        <v>1197</v>
      </c>
      <c r="B231" s="33" t="s">
        <v>41</v>
      </c>
      <c r="C231" s="33" t="s">
        <v>1199</v>
      </c>
      <c r="D231" s="33">
        <v>15097</v>
      </c>
      <c r="E231" s="33" t="s">
        <v>95</v>
      </c>
      <c r="F231" s="33" t="s">
        <v>1184</v>
      </c>
      <c r="G231" s="124">
        <v>9397541.6899999995</v>
      </c>
      <c r="H231" s="35">
        <v>0</v>
      </c>
      <c r="I231" s="33" t="s">
        <v>51</v>
      </c>
      <c r="J231" s="86">
        <v>0</v>
      </c>
      <c r="K231" s="33" t="s">
        <v>64</v>
      </c>
      <c r="L231" s="33" t="s">
        <v>65</v>
      </c>
      <c r="M231" s="33" t="s">
        <v>59</v>
      </c>
      <c r="N231" s="33" t="s">
        <v>45</v>
      </c>
      <c r="O231" s="33" t="s">
        <v>45</v>
      </c>
      <c r="P231" s="33" t="s">
        <v>45</v>
      </c>
      <c r="Q231" s="33" t="s">
        <v>45</v>
      </c>
      <c r="R231" s="33" t="s">
        <v>45</v>
      </c>
      <c r="S231" s="33" t="s">
        <v>45</v>
      </c>
      <c r="T231" s="33" t="s">
        <v>66</v>
      </c>
      <c r="U231" s="33" t="s">
        <v>67</v>
      </c>
      <c r="V231" s="33" t="s">
        <v>60</v>
      </c>
      <c r="W231" s="33" t="s">
        <v>48</v>
      </c>
      <c r="X231" s="33" t="s">
        <v>48</v>
      </c>
      <c r="Y231" s="33" t="s">
        <v>48</v>
      </c>
      <c r="Z231" s="33" t="s">
        <v>48</v>
      </c>
      <c r="AA231" s="33" t="s">
        <v>48</v>
      </c>
      <c r="AB231" s="33" t="s">
        <v>48</v>
      </c>
      <c r="AC231" s="33" t="s">
        <v>123</v>
      </c>
      <c r="AD231" s="33" t="s">
        <v>123</v>
      </c>
    </row>
    <row r="232" spans="1:30" ht="60">
      <c r="A232" s="33" t="s">
        <v>1197</v>
      </c>
      <c r="B232" s="33" t="s">
        <v>41</v>
      </c>
      <c r="C232" s="33" t="s">
        <v>1199</v>
      </c>
      <c r="D232" s="33">
        <v>15137</v>
      </c>
      <c r="E232" s="33" t="s">
        <v>71</v>
      </c>
      <c r="F232" s="33" t="s">
        <v>1200</v>
      </c>
      <c r="G232" s="35">
        <v>0</v>
      </c>
      <c r="H232" s="34">
        <v>12048214.92</v>
      </c>
      <c r="I232" s="33" t="s">
        <v>42</v>
      </c>
      <c r="J232" s="124">
        <v>12048214.92</v>
      </c>
      <c r="K232" s="33" t="s">
        <v>64</v>
      </c>
      <c r="L232" s="33" t="s">
        <v>65</v>
      </c>
      <c r="M232" s="33" t="s">
        <v>59</v>
      </c>
      <c r="N232" s="33" t="s">
        <v>45</v>
      </c>
      <c r="O232" s="33" t="s">
        <v>45</v>
      </c>
      <c r="P232" s="33" t="s">
        <v>45</v>
      </c>
      <c r="Q232" s="33" t="s">
        <v>45</v>
      </c>
      <c r="R232" s="33" t="s">
        <v>45</v>
      </c>
      <c r="S232" s="33" t="s">
        <v>45</v>
      </c>
      <c r="T232" s="33" t="s">
        <v>66</v>
      </c>
      <c r="U232" s="33" t="s">
        <v>67</v>
      </c>
      <c r="V232" s="33" t="s">
        <v>60</v>
      </c>
      <c r="W232" s="33" t="s">
        <v>48</v>
      </c>
      <c r="X232" s="33" t="s">
        <v>48</v>
      </c>
      <c r="Y232" s="33" t="s">
        <v>48</v>
      </c>
      <c r="Z232" s="33" t="s">
        <v>48</v>
      </c>
      <c r="AA232" s="33" t="s">
        <v>48</v>
      </c>
      <c r="AB232" s="33" t="s">
        <v>48</v>
      </c>
      <c r="AC232" s="33" t="s">
        <v>123</v>
      </c>
      <c r="AD232" s="33" t="s">
        <v>123</v>
      </c>
    </row>
    <row r="233" spans="1:30" ht="60">
      <c r="A233" s="33" t="s">
        <v>1197</v>
      </c>
      <c r="B233" s="33" t="s">
        <v>41</v>
      </c>
      <c r="C233" s="33" t="s">
        <v>1198</v>
      </c>
      <c r="D233" s="33">
        <v>13410</v>
      </c>
      <c r="E233" s="33" t="s">
        <v>121</v>
      </c>
      <c r="F233" s="33" t="s">
        <v>87</v>
      </c>
      <c r="G233" s="35">
        <v>0</v>
      </c>
      <c r="H233" s="34">
        <v>23333.33</v>
      </c>
      <c r="I233" s="33" t="s">
        <v>42</v>
      </c>
      <c r="J233" s="34">
        <v>444640.89</v>
      </c>
      <c r="K233" s="33" t="s">
        <v>64</v>
      </c>
      <c r="L233" s="33" t="s">
        <v>88</v>
      </c>
      <c r="M233" s="33" t="s">
        <v>59</v>
      </c>
      <c r="N233" s="33" t="s">
        <v>89</v>
      </c>
      <c r="O233" s="33" t="s">
        <v>45</v>
      </c>
      <c r="P233" s="33" t="s">
        <v>45</v>
      </c>
      <c r="Q233" s="33" t="s">
        <v>45</v>
      </c>
      <c r="R233" s="33" t="s">
        <v>45</v>
      </c>
      <c r="S233" s="33" t="s">
        <v>45</v>
      </c>
      <c r="T233" s="33" t="s">
        <v>66</v>
      </c>
      <c r="U233" s="33" t="s">
        <v>1101</v>
      </c>
      <c r="V233" s="33" t="s">
        <v>60</v>
      </c>
      <c r="W233" s="33" t="s">
        <v>91</v>
      </c>
      <c r="X233" s="33" t="s">
        <v>48</v>
      </c>
      <c r="Y233" s="33" t="s">
        <v>48</v>
      </c>
      <c r="Z233" s="33" t="s">
        <v>48</v>
      </c>
      <c r="AA233" s="33" t="s">
        <v>48</v>
      </c>
      <c r="AB233" s="33" t="s">
        <v>48</v>
      </c>
      <c r="AC233" s="33" t="s">
        <v>123</v>
      </c>
      <c r="AD233" s="33" t="s">
        <v>123</v>
      </c>
    </row>
    <row r="235" spans="1:30" ht="60">
      <c r="A235" s="33" t="s">
        <v>1224</v>
      </c>
      <c r="B235" s="33" t="s">
        <v>41</v>
      </c>
      <c r="C235" s="33" t="s">
        <v>1225</v>
      </c>
      <c r="D235" s="33">
        <v>17334</v>
      </c>
      <c r="E235" s="33" t="s">
        <v>84</v>
      </c>
      <c r="F235" s="33" t="s">
        <v>1133</v>
      </c>
      <c r="G235" s="35">
        <v>0</v>
      </c>
      <c r="H235" s="34">
        <v>20000</v>
      </c>
      <c r="I235" s="33" t="s">
        <v>42</v>
      </c>
      <c r="J235" s="34">
        <v>670930.68000000005</v>
      </c>
      <c r="K235" s="33" t="s">
        <v>64</v>
      </c>
      <c r="L235" s="33" t="s">
        <v>743</v>
      </c>
      <c r="M235" s="33" t="s">
        <v>59</v>
      </c>
      <c r="N235" s="33" t="s">
        <v>45</v>
      </c>
      <c r="O235" s="33" t="s">
        <v>45</v>
      </c>
      <c r="P235" s="33" t="s">
        <v>45</v>
      </c>
      <c r="Q235" s="33" t="s">
        <v>45</v>
      </c>
      <c r="R235" s="33" t="s">
        <v>45</v>
      </c>
      <c r="S235" s="33" t="s">
        <v>45</v>
      </c>
      <c r="T235" s="33" t="s">
        <v>66</v>
      </c>
      <c r="U235" s="33" t="s">
        <v>744</v>
      </c>
      <c r="V235" s="33" t="s">
        <v>60</v>
      </c>
      <c r="W235" s="33" t="s">
        <v>48</v>
      </c>
      <c r="X235" s="33" t="s">
        <v>48</v>
      </c>
      <c r="Y235" s="33" t="s">
        <v>48</v>
      </c>
      <c r="Z235" s="33" t="s">
        <v>48</v>
      </c>
      <c r="AA235" s="33" t="s">
        <v>48</v>
      </c>
      <c r="AB235" s="33" t="s">
        <v>48</v>
      </c>
      <c r="AC235" s="33" t="s">
        <v>123</v>
      </c>
      <c r="AD235" s="33" t="s">
        <v>123</v>
      </c>
    </row>
    <row r="236" spans="1:30" ht="60">
      <c r="A236" s="33" t="s">
        <v>1224</v>
      </c>
      <c r="B236" s="33" t="s">
        <v>41</v>
      </c>
      <c r="C236" s="33" t="s">
        <v>1226</v>
      </c>
      <c r="D236" s="33">
        <v>18574</v>
      </c>
      <c r="E236" s="33" t="s">
        <v>95</v>
      </c>
      <c r="F236" s="33" t="s">
        <v>1200</v>
      </c>
      <c r="G236" s="124">
        <v>12048214.92</v>
      </c>
      <c r="H236" s="35">
        <v>0</v>
      </c>
      <c r="I236" s="33" t="s">
        <v>51</v>
      </c>
      <c r="J236" s="35">
        <v>0</v>
      </c>
      <c r="K236" s="33" t="s">
        <v>64</v>
      </c>
      <c r="L236" s="33" t="s">
        <v>65</v>
      </c>
      <c r="M236" s="33" t="s">
        <v>59</v>
      </c>
      <c r="N236" s="33" t="s">
        <v>45</v>
      </c>
      <c r="O236" s="33" t="s">
        <v>45</v>
      </c>
      <c r="P236" s="33" t="s">
        <v>45</v>
      </c>
      <c r="Q236" s="33" t="s">
        <v>45</v>
      </c>
      <c r="R236" s="33" t="s">
        <v>45</v>
      </c>
      <c r="S236" s="33" t="s">
        <v>45</v>
      </c>
      <c r="T236" s="33" t="s">
        <v>66</v>
      </c>
      <c r="U236" s="33" t="s">
        <v>67</v>
      </c>
      <c r="V236" s="33" t="s">
        <v>60</v>
      </c>
      <c r="W236" s="33" t="s">
        <v>48</v>
      </c>
      <c r="X236" s="33" t="s">
        <v>48</v>
      </c>
      <c r="Y236" s="33" t="s">
        <v>48</v>
      </c>
      <c r="Z236" s="33" t="s">
        <v>48</v>
      </c>
      <c r="AA236" s="33" t="s">
        <v>48</v>
      </c>
      <c r="AB236" s="33" t="s">
        <v>48</v>
      </c>
      <c r="AC236" s="33" t="s">
        <v>123</v>
      </c>
      <c r="AD236" s="33" t="s">
        <v>123</v>
      </c>
    </row>
    <row r="237" spans="1:30" ht="60">
      <c r="A237" s="33" t="s">
        <v>1224</v>
      </c>
      <c r="B237" s="33" t="s">
        <v>41</v>
      </c>
      <c r="C237" s="33" t="s">
        <v>1226</v>
      </c>
      <c r="D237" s="33">
        <v>18599</v>
      </c>
      <c r="E237" s="33" t="s">
        <v>71</v>
      </c>
      <c r="F237" s="33" t="s">
        <v>1227</v>
      </c>
      <c r="G237" s="35">
        <v>0</v>
      </c>
      <c r="H237" s="34">
        <v>14623364.810000001</v>
      </c>
      <c r="I237" s="33" t="s">
        <v>42</v>
      </c>
      <c r="J237" s="124">
        <v>14623364.810000001</v>
      </c>
      <c r="K237" s="33" t="s">
        <v>64</v>
      </c>
      <c r="L237" s="33" t="s">
        <v>65</v>
      </c>
      <c r="M237" s="33" t="s">
        <v>59</v>
      </c>
      <c r="N237" s="33" t="s">
        <v>45</v>
      </c>
      <c r="O237" s="33" t="s">
        <v>45</v>
      </c>
      <c r="P237" s="33" t="s">
        <v>45</v>
      </c>
      <c r="Q237" s="33" t="s">
        <v>45</v>
      </c>
      <c r="R237" s="33" t="s">
        <v>45</v>
      </c>
      <c r="S237" s="33" t="s">
        <v>45</v>
      </c>
      <c r="T237" s="33" t="s">
        <v>66</v>
      </c>
      <c r="U237" s="33" t="s">
        <v>67</v>
      </c>
      <c r="V237" s="33" t="s">
        <v>60</v>
      </c>
      <c r="W237" s="33" t="s">
        <v>48</v>
      </c>
      <c r="X237" s="33" t="s">
        <v>48</v>
      </c>
      <c r="Y237" s="33" t="s">
        <v>48</v>
      </c>
      <c r="Z237" s="33" t="s">
        <v>48</v>
      </c>
      <c r="AA237" s="33" t="s">
        <v>48</v>
      </c>
      <c r="AB237" s="33" t="s">
        <v>48</v>
      </c>
      <c r="AC237" s="33" t="s">
        <v>123</v>
      </c>
      <c r="AD237" s="33" t="s">
        <v>123</v>
      </c>
    </row>
    <row r="238" spans="1:30" ht="60">
      <c r="A238" s="33" t="s">
        <v>1224</v>
      </c>
      <c r="B238" s="33" t="s">
        <v>41</v>
      </c>
      <c r="C238" s="33" t="s">
        <v>1228</v>
      </c>
      <c r="D238" s="33">
        <v>16519</v>
      </c>
      <c r="E238" s="33" t="s">
        <v>353</v>
      </c>
      <c r="F238" s="33" t="s">
        <v>1103</v>
      </c>
      <c r="G238" s="34">
        <v>115566</v>
      </c>
      <c r="H238" s="35">
        <v>0</v>
      </c>
      <c r="I238" s="33" t="s">
        <v>42</v>
      </c>
      <c r="J238" s="34">
        <v>329074.89</v>
      </c>
      <c r="K238" s="33" t="s">
        <v>64</v>
      </c>
      <c r="L238" s="33" t="s">
        <v>88</v>
      </c>
      <c r="M238" s="33" t="s">
        <v>59</v>
      </c>
      <c r="N238" s="33" t="s">
        <v>89</v>
      </c>
      <c r="O238" s="33" t="s">
        <v>45</v>
      </c>
      <c r="P238" s="33" t="s">
        <v>45</v>
      </c>
      <c r="Q238" s="33" t="s">
        <v>45</v>
      </c>
      <c r="R238" s="33" t="s">
        <v>45</v>
      </c>
      <c r="S238" s="33" t="s">
        <v>45</v>
      </c>
      <c r="T238" s="33" t="s">
        <v>66</v>
      </c>
      <c r="U238" s="33" t="s">
        <v>1101</v>
      </c>
      <c r="V238" s="33" t="s">
        <v>60</v>
      </c>
      <c r="W238" s="33" t="s">
        <v>91</v>
      </c>
      <c r="X238" s="33" t="s">
        <v>48</v>
      </c>
      <c r="Y238" s="33" t="s">
        <v>48</v>
      </c>
      <c r="Z238" s="33" t="s">
        <v>48</v>
      </c>
      <c r="AA238" s="33" t="s">
        <v>48</v>
      </c>
      <c r="AB238" s="33" t="s">
        <v>48</v>
      </c>
      <c r="AC238" s="33" t="s">
        <v>123</v>
      </c>
      <c r="AD238" s="33" t="s">
        <v>123</v>
      </c>
    </row>
    <row r="239" spans="1:30" ht="60">
      <c r="A239" s="33" t="s">
        <v>1224</v>
      </c>
      <c r="B239" s="33" t="s">
        <v>41</v>
      </c>
      <c r="C239" s="33" t="s">
        <v>1225</v>
      </c>
      <c r="D239" s="33">
        <v>17334</v>
      </c>
      <c r="E239" s="33" t="s">
        <v>84</v>
      </c>
      <c r="F239" s="33" t="s">
        <v>87</v>
      </c>
      <c r="G239" s="35">
        <v>0</v>
      </c>
      <c r="H239" s="34">
        <v>23333.33</v>
      </c>
      <c r="I239" s="33" t="s">
        <v>42</v>
      </c>
      <c r="J239" s="34">
        <v>352408.22</v>
      </c>
      <c r="K239" s="33" t="s">
        <v>64</v>
      </c>
      <c r="L239" s="33" t="s">
        <v>88</v>
      </c>
      <c r="M239" s="33" t="s">
        <v>59</v>
      </c>
      <c r="N239" s="33" t="s">
        <v>89</v>
      </c>
      <c r="O239" s="33" t="s">
        <v>45</v>
      </c>
      <c r="P239" s="33" t="s">
        <v>45</v>
      </c>
      <c r="Q239" s="33" t="s">
        <v>45</v>
      </c>
      <c r="R239" s="33" t="s">
        <v>45</v>
      </c>
      <c r="S239" s="33" t="s">
        <v>45</v>
      </c>
      <c r="T239" s="33" t="s">
        <v>66</v>
      </c>
      <c r="U239" s="33" t="s">
        <v>1101</v>
      </c>
      <c r="V239" s="33" t="s">
        <v>60</v>
      </c>
      <c r="W239" s="33" t="s">
        <v>91</v>
      </c>
      <c r="X239" s="33" t="s">
        <v>48</v>
      </c>
      <c r="Y239" s="33" t="s">
        <v>48</v>
      </c>
      <c r="Z239" s="33" t="s">
        <v>48</v>
      </c>
      <c r="AA239" s="33" t="s">
        <v>48</v>
      </c>
      <c r="AB239" s="33" t="s">
        <v>48</v>
      </c>
      <c r="AC239" s="33" t="s">
        <v>123</v>
      </c>
      <c r="AD239" s="33" t="s">
        <v>123</v>
      </c>
    </row>
    <row r="241" spans="1:30" ht="60">
      <c r="A241" s="33" t="s">
        <v>1237</v>
      </c>
      <c r="B241" s="33" t="s">
        <v>41</v>
      </c>
      <c r="C241" s="33" t="s">
        <v>1238</v>
      </c>
      <c r="D241" s="33">
        <v>20716</v>
      </c>
      <c r="E241" s="33" t="s">
        <v>297</v>
      </c>
      <c r="F241" s="33" t="s">
        <v>1133</v>
      </c>
      <c r="G241" s="35">
        <v>0</v>
      </c>
      <c r="H241" s="34">
        <v>20000</v>
      </c>
      <c r="I241" s="33" t="s">
        <v>42</v>
      </c>
      <c r="J241" s="34">
        <v>690930.68</v>
      </c>
      <c r="K241" s="33" t="s">
        <v>64</v>
      </c>
      <c r="L241" s="33" t="s">
        <v>743</v>
      </c>
      <c r="M241" s="33" t="s">
        <v>59</v>
      </c>
      <c r="N241" s="33" t="s">
        <v>45</v>
      </c>
      <c r="O241" s="33" t="s">
        <v>45</v>
      </c>
      <c r="P241" s="33" t="s">
        <v>45</v>
      </c>
      <c r="Q241" s="33" t="s">
        <v>45</v>
      </c>
      <c r="R241" s="33" t="s">
        <v>45</v>
      </c>
      <c r="S241" s="33" t="s">
        <v>45</v>
      </c>
      <c r="T241" s="33" t="s">
        <v>66</v>
      </c>
      <c r="U241" s="33" t="s">
        <v>744</v>
      </c>
      <c r="V241" s="33" t="s">
        <v>60</v>
      </c>
      <c r="W241" s="33" t="s">
        <v>48</v>
      </c>
      <c r="X241" s="33" t="s">
        <v>48</v>
      </c>
      <c r="Y241" s="33" t="s">
        <v>48</v>
      </c>
      <c r="Z241" s="33" t="s">
        <v>48</v>
      </c>
      <c r="AA241" s="33" t="s">
        <v>48</v>
      </c>
      <c r="AB241" s="33" t="s">
        <v>48</v>
      </c>
      <c r="AC241" s="33" t="s">
        <v>123</v>
      </c>
      <c r="AD241" s="33" t="s">
        <v>123</v>
      </c>
    </row>
    <row r="242" spans="1:30" ht="60">
      <c r="A242" s="33" t="s">
        <v>1237</v>
      </c>
      <c r="B242" s="33" t="s">
        <v>41</v>
      </c>
      <c r="C242" s="33" t="s">
        <v>1239</v>
      </c>
      <c r="D242" s="33">
        <v>21685</v>
      </c>
      <c r="E242" s="33" t="s">
        <v>110</v>
      </c>
      <c r="F242" s="33" t="s">
        <v>1240</v>
      </c>
      <c r="G242" s="34">
        <v>14623364.810000001</v>
      </c>
      <c r="H242" s="35">
        <v>0</v>
      </c>
      <c r="I242" s="33" t="s">
        <v>51</v>
      </c>
      <c r="J242" s="35">
        <v>0</v>
      </c>
      <c r="K242" s="33" t="s">
        <v>64</v>
      </c>
      <c r="L242" s="33" t="s">
        <v>65</v>
      </c>
      <c r="M242" s="33" t="s">
        <v>59</v>
      </c>
      <c r="N242" s="33" t="s">
        <v>45</v>
      </c>
      <c r="O242" s="33" t="s">
        <v>45</v>
      </c>
      <c r="P242" s="33" t="s">
        <v>45</v>
      </c>
      <c r="Q242" s="33" t="s">
        <v>45</v>
      </c>
      <c r="R242" s="33" t="s">
        <v>45</v>
      </c>
      <c r="S242" s="33" t="s">
        <v>45</v>
      </c>
      <c r="T242" s="33" t="s">
        <v>66</v>
      </c>
      <c r="U242" s="33" t="s">
        <v>67</v>
      </c>
      <c r="V242" s="33" t="s">
        <v>60</v>
      </c>
      <c r="W242" s="33" t="s">
        <v>48</v>
      </c>
      <c r="X242" s="33" t="s">
        <v>48</v>
      </c>
      <c r="Y242" s="33" t="s">
        <v>48</v>
      </c>
      <c r="Z242" s="33" t="s">
        <v>48</v>
      </c>
      <c r="AA242" s="33" t="s">
        <v>48</v>
      </c>
      <c r="AB242" s="33" t="s">
        <v>48</v>
      </c>
      <c r="AC242" s="33" t="s">
        <v>123</v>
      </c>
      <c r="AD242" s="33" t="s">
        <v>123</v>
      </c>
    </row>
    <row r="243" spans="1:30" ht="60">
      <c r="A243" s="33" t="s">
        <v>1237</v>
      </c>
      <c r="B243" s="33" t="s">
        <v>41</v>
      </c>
      <c r="C243" s="33" t="s">
        <v>1239</v>
      </c>
      <c r="D243" s="33">
        <v>21686</v>
      </c>
      <c r="E243" s="33" t="s">
        <v>71</v>
      </c>
      <c r="F243" s="33" t="s">
        <v>1227</v>
      </c>
      <c r="G243" s="124">
        <v>14623364.810000001</v>
      </c>
      <c r="H243" s="35">
        <v>0</v>
      </c>
      <c r="I243" s="33" t="s">
        <v>51</v>
      </c>
      <c r="J243" s="34">
        <v>14623364.810000001</v>
      </c>
      <c r="K243" s="33" t="s">
        <v>64</v>
      </c>
      <c r="L243" s="33" t="s">
        <v>65</v>
      </c>
      <c r="M243" s="33" t="s">
        <v>59</v>
      </c>
      <c r="N243" s="33" t="s">
        <v>45</v>
      </c>
      <c r="O243" s="33" t="s">
        <v>45</v>
      </c>
      <c r="P243" s="33" t="s">
        <v>45</v>
      </c>
      <c r="Q243" s="33" t="s">
        <v>45</v>
      </c>
      <c r="R243" s="33" t="s">
        <v>45</v>
      </c>
      <c r="S243" s="33" t="s">
        <v>45</v>
      </c>
      <c r="T243" s="33" t="s">
        <v>66</v>
      </c>
      <c r="U243" s="33" t="s">
        <v>67</v>
      </c>
      <c r="V243" s="33" t="s">
        <v>60</v>
      </c>
      <c r="W243" s="33" t="s">
        <v>48</v>
      </c>
      <c r="X243" s="33" t="s">
        <v>48</v>
      </c>
      <c r="Y243" s="33" t="s">
        <v>48</v>
      </c>
      <c r="Z243" s="33" t="s">
        <v>48</v>
      </c>
      <c r="AA243" s="33" t="s">
        <v>48</v>
      </c>
      <c r="AB243" s="33" t="s">
        <v>48</v>
      </c>
      <c r="AC243" s="33" t="s">
        <v>123</v>
      </c>
      <c r="AD243" s="33" t="s">
        <v>123</v>
      </c>
    </row>
    <row r="244" spans="1:30" ht="60">
      <c r="A244" s="33" t="s">
        <v>1237</v>
      </c>
      <c r="B244" s="33" t="s">
        <v>41</v>
      </c>
      <c r="C244" s="33" t="s">
        <v>1239</v>
      </c>
      <c r="D244" s="33">
        <v>21707</v>
      </c>
      <c r="E244" s="33" t="s">
        <v>78</v>
      </c>
      <c r="F244" s="33" t="s">
        <v>1241</v>
      </c>
      <c r="G244" s="35">
        <v>0</v>
      </c>
      <c r="H244" s="34">
        <v>17162687.370000001</v>
      </c>
      <c r="I244" s="33" t="s">
        <v>42</v>
      </c>
      <c r="J244" s="34">
        <v>2539322.56</v>
      </c>
      <c r="K244" s="33" t="s">
        <v>64</v>
      </c>
      <c r="L244" s="33" t="s">
        <v>65</v>
      </c>
      <c r="M244" s="33" t="s">
        <v>59</v>
      </c>
      <c r="N244" s="33" t="s">
        <v>45</v>
      </c>
      <c r="O244" s="33" t="s">
        <v>45</v>
      </c>
      <c r="P244" s="33" t="s">
        <v>45</v>
      </c>
      <c r="Q244" s="33" t="s">
        <v>45</v>
      </c>
      <c r="R244" s="33" t="s">
        <v>45</v>
      </c>
      <c r="S244" s="33" t="s">
        <v>45</v>
      </c>
      <c r="T244" s="33" t="s">
        <v>66</v>
      </c>
      <c r="U244" s="33" t="s">
        <v>67</v>
      </c>
      <c r="V244" s="33" t="s">
        <v>60</v>
      </c>
      <c r="W244" s="33" t="s">
        <v>48</v>
      </c>
      <c r="X244" s="33" t="s">
        <v>48</v>
      </c>
      <c r="Y244" s="33" t="s">
        <v>48</v>
      </c>
      <c r="Z244" s="33" t="s">
        <v>48</v>
      </c>
      <c r="AA244" s="33" t="s">
        <v>48</v>
      </c>
      <c r="AB244" s="33" t="s">
        <v>48</v>
      </c>
      <c r="AC244" s="33" t="s">
        <v>123</v>
      </c>
      <c r="AD244" s="33" t="s">
        <v>123</v>
      </c>
    </row>
    <row r="245" spans="1:30" ht="60">
      <c r="A245" s="33" t="s">
        <v>1237</v>
      </c>
      <c r="B245" s="33" t="s">
        <v>41</v>
      </c>
      <c r="C245" s="33" t="s">
        <v>1238</v>
      </c>
      <c r="D245" s="33">
        <v>20716</v>
      </c>
      <c r="E245" s="33" t="s">
        <v>297</v>
      </c>
      <c r="F245" s="33" t="s">
        <v>87</v>
      </c>
      <c r="G245" s="35">
        <v>0</v>
      </c>
      <c r="H245" s="34">
        <v>23333.33</v>
      </c>
      <c r="I245" s="33" t="s">
        <v>42</v>
      </c>
      <c r="J245" s="34">
        <v>375741.55</v>
      </c>
      <c r="K245" s="33" t="s">
        <v>64</v>
      </c>
      <c r="L245" s="33" t="s">
        <v>88</v>
      </c>
      <c r="M245" s="33" t="s">
        <v>59</v>
      </c>
      <c r="N245" s="33" t="s">
        <v>89</v>
      </c>
      <c r="O245" s="33" t="s">
        <v>45</v>
      </c>
      <c r="P245" s="33" t="s">
        <v>45</v>
      </c>
      <c r="Q245" s="33" t="s">
        <v>45</v>
      </c>
      <c r="R245" s="33" t="s">
        <v>45</v>
      </c>
      <c r="S245" s="33" t="s">
        <v>45</v>
      </c>
      <c r="T245" s="33" t="s">
        <v>66</v>
      </c>
      <c r="U245" s="33" t="s">
        <v>1101</v>
      </c>
      <c r="V245" s="33" t="s">
        <v>60</v>
      </c>
      <c r="W245" s="33" t="s">
        <v>91</v>
      </c>
      <c r="X245" s="33" t="s">
        <v>48</v>
      </c>
      <c r="Y245" s="33" t="s">
        <v>48</v>
      </c>
      <c r="Z245" s="33" t="s">
        <v>48</v>
      </c>
      <c r="AA245" s="33" t="s">
        <v>48</v>
      </c>
      <c r="AB245" s="33" t="s">
        <v>48</v>
      </c>
      <c r="AC245" s="33" t="s">
        <v>123</v>
      </c>
      <c r="AD245" s="33" t="s">
        <v>123</v>
      </c>
    </row>
    <row r="246" spans="1:30" ht="60">
      <c r="A246" s="33" t="s">
        <v>1237</v>
      </c>
      <c r="B246" s="33" t="s">
        <v>41</v>
      </c>
      <c r="C246" s="33" t="s">
        <v>1242</v>
      </c>
      <c r="D246" s="33">
        <v>21178</v>
      </c>
      <c r="E246" s="33" t="s">
        <v>95</v>
      </c>
      <c r="F246" s="33" t="s">
        <v>1243</v>
      </c>
      <c r="G246" s="35">
        <v>0</v>
      </c>
      <c r="H246" s="34">
        <v>13021.62</v>
      </c>
      <c r="I246" s="33" t="s">
        <v>42</v>
      </c>
      <c r="J246" s="34">
        <v>28340.61</v>
      </c>
      <c r="K246" s="33" t="s">
        <v>64</v>
      </c>
      <c r="L246" s="33" t="s">
        <v>300</v>
      </c>
      <c r="M246" s="33" t="s">
        <v>59</v>
      </c>
      <c r="N246" s="33" t="s">
        <v>45</v>
      </c>
      <c r="O246" s="33" t="s">
        <v>45</v>
      </c>
      <c r="P246" s="33" t="s">
        <v>45</v>
      </c>
      <c r="Q246" s="33" t="s">
        <v>45</v>
      </c>
      <c r="R246" s="33" t="s">
        <v>45</v>
      </c>
      <c r="S246" s="33" t="s">
        <v>45</v>
      </c>
      <c r="T246" s="33" t="s">
        <v>66</v>
      </c>
      <c r="U246" s="33" t="s">
        <v>301</v>
      </c>
      <c r="V246" s="33" t="s">
        <v>60</v>
      </c>
      <c r="W246" s="33" t="s">
        <v>48</v>
      </c>
      <c r="X246" s="33" t="s">
        <v>48</v>
      </c>
      <c r="Y246" s="33" t="s">
        <v>48</v>
      </c>
      <c r="Z246" s="33" t="s">
        <v>48</v>
      </c>
      <c r="AA246" s="33" t="s">
        <v>48</v>
      </c>
      <c r="AB246" s="33" t="s">
        <v>48</v>
      </c>
      <c r="AC246" s="33" t="s">
        <v>123</v>
      </c>
      <c r="AD246" s="33" t="s">
        <v>123</v>
      </c>
    </row>
    <row r="248" spans="1:30" ht="60">
      <c r="A248" s="33" t="s">
        <v>1265</v>
      </c>
      <c r="B248" s="33" t="s">
        <v>41</v>
      </c>
      <c r="C248" s="33" t="s">
        <v>1266</v>
      </c>
      <c r="D248" s="33">
        <v>24847</v>
      </c>
      <c r="E248" s="33" t="s">
        <v>95</v>
      </c>
      <c r="F248" s="33" t="s">
        <v>1133</v>
      </c>
      <c r="G248" s="35">
        <v>0</v>
      </c>
      <c r="H248" s="34">
        <v>20000</v>
      </c>
      <c r="I248" s="33" t="s">
        <v>42</v>
      </c>
      <c r="J248" s="34">
        <v>710930.68</v>
      </c>
      <c r="K248" s="33" t="s">
        <v>64</v>
      </c>
      <c r="L248" s="33" t="s">
        <v>743</v>
      </c>
      <c r="M248" s="33" t="s">
        <v>59</v>
      </c>
      <c r="N248" s="33" t="s">
        <v>45</v>
      </c>
      <c r="O248" s="33" t="s">
        <v>45</v>
      </c>
      <c r="P248" s="33" t="s">
        <v>45</v>
      </c>
      <c r="Q248" s="33" t="s">
        <v>45</v>
      </c>
      <c r="R248" s="33" t="s">
        <v>45</v>
      </c>
      <c r="S248" s="33" t="s">
        <v>45</v>
      </c>
      <c r="T248" s="33" t="s">
        <v>66</v>
      </c>
      <c r="U248" s="33" t="s">
        <v>744</v>
      </c>
      <c r="V248" s="33" t="s">
        <v>60</v>
      </c>
      <c r="W248" s="33" t="s">
        <v>48</v>
      </c>
      <c r="X248" s="33" t="s">
        <v>48</v>
      </c>
      <c r="Y248" s="33" t="s">
        <v>48</v>
      </c>
      <c r="Z248" s="33" t="s">
        <v>48</v>
      </c>
      <c r="AA248" s="33" t="s">
        <v>48</v>
      </c>
      <c r="AB248" s="33" t="s">
        <v>48</v>
      </c>
      <c r="AC248" s="33" t="s">
        <v>123</v>
      </c>
      <c r="AD248" s="33" t="s">
        <v>123</v>
      </c>
    </row>
    <row r="249" spans="1:30" ht="60">
      <c r="A249" s="33" t="s">
        <v>1265</v>
      </c>
      <c r="B249" s="33" t="s">
        <v>41</v>
      </c>
      <c r="C249" s="33" t="s">
        <v>1267</v>
      </c>
      <c r="D249" s="33">
        <v>25156</v>
      </c>
      <c r="E249" s="33" t="s">
        <v>71</v>
      </c>
      <c r="F249" s="33" t="s">
        <v>1268</v>
      </c>
      <c r="G249" s="34">
        <v>550930.68000000005</v>
      </c>
      <c r="H249" s="35">
        <v>0</v>
      </c>
      <c r="I249" s="33" t="s">
        <v>42</v>
      </c>
      <c r="J249" s="34">
        <v>160000</v>
      </c>
      <c r="K249" s="33" t="s">
        <v>64</v>
      </c>
      <c r="L249" s="33" t="s">
        <v>743</v>
      </c>
      <c r="M249" s="33" t="s">
        <v>59</v>
      </c>
      <c r="N249" s="33" t="s">
        <v>45</v>
      </c>
      <c r="O249" s="33" t="s">
        <v>45</v>
      </c>
      <c r="P249" s="33" t="s">
        <v>45</v>
      </c>
      <c r="Q249" s="33" t="s">
        <v>45</v>
      </c>
      <c r="R249" s="33" t="s">
        <v>45</v>
      </c>
      <c r="S249" s="33" t="s">
        <v>45</v>
      </c>
      <c r="T249" s="33" t="s">
        <v>66</v>
      </c>
      <c r="U249" s="33" t="s">
        <v>744</v>
      </c>
      <c r="V249" s="33" t="s">
        <v>60</v>
      </c>
      <c r="W249" s="33" t="s">
        <v>48</v>
      </c>
      <c r="X249" s="33" t="s">
        <v>48</v>
      </c>
      <c r="Y249" s="33" t="s">
        <v>48</v>
      </c>
      <c r="Z249" s="33" t="s">
        <v>48</v>
      </c>
      <c r="AA249" s="33" t="s">
        <v>48</v>
      </c>
      <c r="AB249" s="33" t="s">
        <v>48</v>
      </c>
      <c r="AC249" s="33" t="s">
        <v>123</v>
      </c>
      <c r="AD249" s="33" t="s">
        <v>123</v>
      </c>
    </row>
    <row r="250" spans="1:30" ht="60">
      <c r="A250" s="33" t="s">
        <v>1265</v>
      </c>
      <c r="B250" s="33" t="s">
        <v>41</v>
      </c>
      <c r="C250" s="33" t="s">
        <v>1267</v>
      </c>
      <c r="D250" s="33">
        <v>25193</v>
      </c>
      <c r="E250" s="33" t="s">
        <v>110</v>
      </c>
      <c r="F250" s="33" t="s">
        <v>1241</v>
      </c>
      <c r="G250" s="166">
        <v>17162687.370000001</v>
      </c>
      <c r="H250" s="167">
        <v>0</v>
      </c>
      <c r="I250" s="33" t="s">
        <v>51</v>
      </c>
      <c r="J250" s="34">
        <v>14623364.810000001</v>
      </c>
      <c r="K250" s="33" t="s">
        <v>64</v>
      </c>
      <c r="L250" s="33" t="s">
        <v>65</v>
      </c>
      <c r="M250" s="33" t="s">
        <v>59</v>
      </c>
      <c r="N250" s="33" t="s">
        <v>45</v>
      </c>
      <c r="O250" s="33" t="s">
        <v>45</v>
      </c>
      <c r="P250" s="33" t="s">
        <v>45</v>
      </c>
      <c r="Q250" s="33" t="s">
        <v>45</v>
      </c>
      <c r="R250" s="33" t="s">
        <v>45</v>
      </c>
      <c r="S250" s="33" t="s">
        <v>45</v>
      </c>
      <c r="T250" s="33" t="s">
        <v>66</v>
      </c>
      <c r="U250" s="33" t="s">
        <v>67</v>
      </c>
      <c r="V250" s="33" t="s">
        <v>60</v>
      </c>
      <c r="W250" s="33" t="s">
        <v>48</v>
      </c>
      <c r="X250" s="33" t="s">
        <v>48</v>
      </c>
      <c r="Y250" s="33" t="s">
        <v>48</v>
      </c>
      <c r="Z250" s="33" t="s">
        <v>48</v>
      </c>
      <c r="AA250" s="33" t="s">
        <v>48</v>
      </c>
      <c r="AB250" s="33" t="s">
        <v>48</v>
      </c>
      <c r="AC250" s="33" t="s">
        <v>123</v>
      </c>
      <c r="AD250" s="33" t="s">
        <v>123</v>
      </c>
    </row>
    <row r="251" spans="1:30" ht="60">
      <c r="A251" s="33" t="s">
        <v>1265</v>
      </c>
      <c r="B251" s="33" t="s">
        <v>41</v>
      </c>
      <c r="C251" s="33" t="s">
        <v>1267</v>
      </c>
      <c r="D251" s="33">
        <v>25225</v>
      </c>
      <c r="E251" s="33" t="s">
        <v>78</v>
      </c>
      <c r="F251" s="33" t="s">
        <v>1269</v>
      </c>
      <c r="G251" s="167">
        <v>0</v>
      </c>
      <c r="H251" s="166">
        <v>19312517</v>
      </c>
      <c r="I251" s="33" t="s">
        <v>42</v>
      </c>
      <c r="J251" s="124">
        <v>4689152.1900000004</v>
      </c>
      <c r="K251" s="33" t="s">
        <v>64</v>
      </c>
      <c r="L251" s="33" t="s">
        <v>65</v>
      </c>
      <c r="M251" s="33" t="s">
        <v>59</v>
      </c>
      <c r="N251" s="33" t="s">
        <v>45</v>
      </c>
      <c r="O251" s="33" t="s">
        <v>45</v>
      </c>
      <c r="P251" s="33" t="s">
        <v>45</v>
      </c>
      <c r="Q251" s="33" t="s">
        <v>45</v>
      </c>
      <c r="R251" s="33" t="s">
        <v>45</v>
      </c>
      <c r="S251" s="33" t="s">
        <v>45</v>
      </c>
      <c r="T251" s="33" t="s">
        <v>66</v>
      </c>
      <c r="U251" s="33" t="s">
        <v>67</v>
      </c>
      <c r="V251" s="33" t="s">
        <v>60</v>
      </c>
      <c r="W251" s="33" t="s">
        <v>48</v>
      </c>
      <c r="X251" s="33" t="s">
        <v>48</v>
      </c>
      <c r="Y251" s="33" t="s">
        <v>48</v>
      </c>
      <c r="Z251" s="33" t="s">
        <v>48</v>
      </c>
      <c r="AA251" s="33" t="s">
        <v>48</v>
      </c>
      <c r="AB251" s="33" t="s">
        <v>48</v>
      </c>
      <c r="AC251" s="33" t="s">
        <v>123</v>
      </c>
      <c r="AD251" s="33" t="s">
        <v>123</v>
      </c>
    </row>
    <row r="252" spans="1:30" ht="60">
      <c r="A252" s="33" t="s">
        <v>1265</v>
      </c>
      <c r="B252" s="33" t="s">
        <v>41</v>
      </c>
      <c r="C252" s="33" t="s">
        <v>1266</v>
      </c>
      <c r="D252" s="33">
        <v>24847</v>
      </c>
      <c r="E252" s="33" t="s">
        <v>95</v>
      </c>
      <c r="F252" s="33" t="s">
        <v>87</v>
      </c>
      <c r="G252" s="35">
        <v>0</v>
      </c>
      <c r="H252" s="34">
        <v>23333.33</v>
      </c>
      <c r="I252" s="33" t="s">
        <v>42</v>
      </c>
      <c r="J252" s="34">
        <v>399074.88</v>
      </c>
      <c r="K252" s="33" t="s">
        <v>64</v>
      </c>
      <c r="L252" s="33" t="s">
        <v>88</v>
      </c>
      <c r="M252" s="33" t="s">
        <v>59</v>
      </c>
      <c r="N252" s="33" t="s">
        <v>89</v>
      </c>
      <c r="O252" s="33" t="s">
        <v>45</v>
      </c>
      <c r="P252" s="33" t="s">
        <v>45</v>
      </c>
      <c r="Q252" s="33" t="s">
        <v>45</v>
      </c>
      <c r="R252" s="33" t="s">
        <v>45</v>
      </c>
      <c r="S252" s="33" t="s">
        <v>45</v>
      </c>
      <c r="T252" s="33" t="s">
        <v>66</v>
      </c>
      <c r="U252" s="33" t="s">
        <v>1101</v>
      </c>
      <c r="V252" s="33" t="s">
        <v>60</v>
      </c>
      <c r="W252" s="33" t="s">
        <v>91</v>
      </c>
      <c r="X252" s="33" t="s">
        <v>48</v>
      </c>
      <c r="Y252" s="33" t="s">
        <v>48</v>
      </c>
      <c r="Z252" s="33" t="s">
        <v>48</v>
      </c>
      <c r="AA252" s="33" t="s">
        <v>48</v>
      </c>
      <c r="AB252" s="33" t="s">
        <v>48</v>
      </c>
      <c r="AC252" s="33" t="s">
        <v>123</v>
      </c>
      <c r="AD252" s="33" t="s">
        <v>123</v>
      </c>
    </row>
    <row r="253" spans="1:30" ht="60">
      <c r="A253" s="33" t="s">
        <v>1265</v>
      </c>
      <c r="B253" s="33" t="s">
        <v>41</v>
      </c>
      <c r="C253" s="33" t="s">
        <v>1270</v>
      </c>
      <c r="D253" s="33">
        <v>24357</v>
      </c>
      <c r="E253" s="33" t="s">
        <v>138</v>
      </c>
      <c r="F253" s="33" t="s">
        <v>1243</v>
      </c>
      <c r="G253" s="35">
        <v>0</v>
      </c>
      <c r="H253" s="34">
        <v>13021.62</v>
      </c>
      <c r="I253" s="33" t="s">
        <v>42</v>
      </c>
      <c r="J253" s="34">
        <v>41362.230000000003</v>
      </c>
      <c r="K253" s="33" t="s">
        <v>64</v>
      </c>
      <c r="L253" s="33" t="s">
        <v>300</v>
      </c>
      <c r="M253" s="33" t="s">
        <v>59</v>
      </c>
      <c r="N253" s="33" t="s">
        <v>45</v>
      </c>
      <c r="O253" s="33" t="s">
        <v>45</v>
      </c>
      <c r="P253" s="33" t="s">
        <v>45</v>
      </c>
      <c r="Q253" s="33" t="s">
        <v>45</v>
      </c>
      <c r="R253" s="33" t="s">
        <v>45</v>
      </c>
      <c r="S253" s="33" t="s">
        <v>45</v>
      </c>
      <c r="T253" s="33" t="s">
        <v>66</v>
      </c>
      <c r="U253" s="33" t="s">
        <v>301</v>
      </c>
      <c r="V253" s="33" t="s">
        <v>60</v>
      </c>
      <c r="W253" s="33" t="s">
        <v>48</v>
      </c>
      <c r="X253" s="33" t="s">
        <v>48</v>
      </c>
      <c r="Y253" s="33" t="s">
        <v>48</v>
      </c>
      <c r="Z253" s="33" t="s">
        <v>48</v>
      </c>
      <c r="AA253" s="33" t="s">
        <v>48</v>
      </c>
      <c r="AB253" s="33" t="s">
        <v>48</v>
      </c>
      <c r="AC253" s="33" t="s">
        <v>123</v>
      </c>
      <c r="AD253" s="33" t="s">
        <v>123</v>
      </c>
    </row>
    <row r="255" spans="1:30" ht="60">
      <c r="A255" s="33" t="s">
        <v>1278</v>
      </c>
      <c r="B255" s="33" t="s">
        <v>41</v>
      </c>
      <c r="C255" s="33" t="s">
        <v>1279</v>
      </c>
      <c r="D255" s="33">
        <v>26795</v>
      </c>
      <c r="E255" s="33" t="s">
        <v>121</v>
      </c>
      <c r="F255" s="33" t="s">
        <v>1133</v>
      </c>
      <c r="G255" s="35">
        <v>0</v>
      </c>
      <c r="H255" s="34">
        <v>20000</v>
      </c>
      <c r="I255" s="33" t="s">
        <v>42</v>
      </c>
      <c r="J255" s="34">
        <v>180000</v>
      </c>
      <c r="K255" s="33" t="s">
        <v>64</v>
      </c>
      <c r="L255" s="33" t="s">
        <v>743</v>
      </c>
      <c r="M255" s="33" t="s">
        <v>59</v>
      </c>
      <c r="N255" s="33" t="s">
        <v>45</v>
      </c>
      <c r="O255" s="33" t="s">
        <v>45</v>
      </c>
      <c r="P255" s="33" t="s">
        <v>45</v>
      </c>
      <c r="Q255" s="33" t="s">
        <v>45</v>
      </c>
      <c r="R255" s="33" t="s">
        <v>45</v>
      </c>
      <c r="S255" s="33" t="s">
        <v>45</v>
      </c>
      <c r="T255" s="33" t="s">
        <v>66</v>
      </c>
      <c r="U255" s="33" t="s">
        <v>744</v>
      </c>
      <c r="V255" s="33" t="s">
        <v>60</v>
      </c>
      <c r="W255" s="33" t="s">
        <v>48</v>
      </c>
      <c r="X255" s="33" t="s">
        <v>48</v>
      </c>
      <c r="Y255" s="33" t="s">
        <v>48</v>
      </c>
      <c r="Z255" s="33" t="s">
        <v>48</v>
      </c>
      <c r="AA255" s="33" t="s">
        <v>48</v>
      </c>
      <c r="AB255" s="33" t="s">
        <v>48</v>
      </c>
      <c r="AC255" s="33" t="s">
        <v>123</v>
      </c>
      <c r="AD255" s="33" t="s">
        <v>123</v>
      </c>
    </row>
    <row r="256" spans="1:30" ht="60">
      <c r="A256" s="33" t="s">
        <v>1278</v>
      </c>
      <c r="B256" s="33" t="s">
        <v>41</v>
      </c>
      <c r="C256" s="33" t="s">
        <v>1280</v>
      </c>
      <c r="D256" s="33">
        <v>28528</v>
      </c>
      <c r="E256" s="33" t="s">
        <v>95</v>
      </c>
      <c r="F256" s="33" t="s">
        <v>1269</v>
      </c>
      <c r="G256" s="34">
        <v>19312517</v>
      </c>
      <c r="H256" s="35">
        <v>0</v>
      </c>
      <c r="I256" s="33" t="s">
        <v>51</v>
      </c>
      <c r="J256" s="34">
        <v>14623364.810000001</v>
      </c>
      <c r="K256" s="33" t="s">
        <v>64</v>
      </c>
      <c r="L256" s="33" t="s">
        <v>65</v>
      </c>
      <c r="M256" s="33" t="s">
        <v>59</v>
      </c>
      <c r="N256" s="33" t="s">
        <v>45</v>
      </c>
      <c r="O256" s="33" t="s">
        <v>45</v>
      </c>
      <c r="P256" s="33" t="s">
        <v>45</v>
      </c>
      <c r="Q256" s="33" t="s">
        <v>45</v>
      </c>
      <c r="R256" s="33" t="s">
        <v>45</v>
      </c>
      <c r="S256" s="33" t="s">
        <v>45</v>
      </c>
      <c r="T256" s="33" t="s">
        <v>66</v>
      </c>
      <c r="U256" s="33" t="s">
        <v>67</v>
      </c>
      <c r="V256" s="33" t="s">
        <v>60</v>
      </c>
      <c r="W256" s="33" t="s">
        <v>48</v>
      </c>
      <c r="X256" s="33" t="s">
        <v>48</v>
      </c>
      <c r="Y256" s="33" t="s">
        <v>48</v>
      </c>
      <c r="Z256" s="33" t="s">
        <v>48</v>
      </c>
      <c r="AA256" s="33" t="s">
        <v>48</v>
      </c>
      <c r="AB256" s="33" t="s">
        <v>48</v>
      </c>
      <c r="AC256" s="33" t="s">
        <v>123</v>
      </c>
      <c r="AD256" s="33" t="s">
        <v>123</v>
      </c>
    </row>
    <row r="257" spans="1:30" ht="60">
      <c r="A257" s="33" t="s">
        <v>1278</v>
      </c>
      <c r="B257" s="33" t="s">
        <v>41</v>
      </c>
      <c r="C257" s="33" t="s">
        <v>1280</v>
      </c>
      <c r="D257" s="33">
        <v>28599</v>
      </c>
      <c r="E257" s="33" t="s">
        <v>110</v>
      </c>
      <c r="F257" s="33" t="s">
        <v>1281</v>
      </c>
      <c r="G257" s="35">
        <v>0</v>
      </c>
      <c r="H257" s="34">
        <v>22549044.140000001</v>
      </c>
      <c r="I257" s="33" t="s">
        <v>42</v>
      </c>
      <c r="J257" s="124">
        <v>7925679.3300000001</v>
      </c>
      <c r="K257" s="33" t="s">
        <v>64</v>
      </c>
      <c r="L257" s="33" t="s">
        <v>65</v>
      </c>
      <c r="M257" s="33" t="s">
        <v>59</v>
      </c>
      <c r="N257" s="33" t="s">
        <v>45</v>
      </c>
      <c r="O257" s="33" t="s">
        <v>45</v>
      </c>
      <c r="P257" s="33" t="s">
        <v>45</v>
      </c>
      <c r="Q257" s="33" t="s">
        <v>45</v>
      </c>
      <c r="R257" s="33" t="s">
        <v>45</v>
      </c>
      <c r="S257" s="33" t="s">
        <v>45</v>
      </c>
      <c r="T257" s="33" t="s">
        <v>66</v>
      </c>
      <c r="U257" s="33" t="s">
        <v>67</v>
      </c>
      <c r="V257" s="33" t="s">
        <v>60</v>
      </c>
      <c r="W257" s="33" t="s">
        <v>48</v>
      </c>
      <c r="X257" s="33" t="s">
        <v>48</v>
      </c>
      <c r="Y257" s="33" t="s">
        <v>48</v>
      </c>
      <c r="Z257" s="33" t="s">
        <v>48</v>
      </c>
      <c r="AA257" s="33" t="s">
        <v>48</v>
      </c>
      <c r="AB257" s="33" t="s">
        <v>48</v>
      </c>
      <c r="AC257" s="33" t="s">
        <v>123</v>
      </c>
      <c r="AD257" s="33" t="s">
        <v>123</v>
      </c>
    </row>
    <row r="258" spans="1:30" ht="60">
      <c r="A258" s="33" t="s">
        <v>1278</v>
      </c>
      <c r="B258" s="33" t="s">
        <v>41</v>
      </c>
      <c r="C258" s="33" t="s">
        <v>1279</v>
      </c>
      <c r="D258" s="33">
        <v>26795</v>
      </c>
      <c r="E258" s="33" t="s">
        <v>121</v>
      </c>
      <c r="F258" s="33" t="s">
        <v>87</v>
      </c>
      <c r="G258" s="35">
        <v>0</v>
      </c>
      <c r="H258" s="34">
        <v>23333.33</v>
      </c>
      <c r="I258" s="33" t="s">
        <v>42</v>
      </c>
      <c r="J258" s="34">
        <v>422408.21</v>
      </c>
      <c r="K258" s="33" t="s">
        <v>64</v>
      </c>
      <c r="L258" s="33" t="s">
        <v>88</v>
      </c>
      <c r="M258" s="33" t="s">
        <v>59</v>
      </c>
      <c r="N258" s="33" t="s">
        <v>89</v>
      </c>
      <c r="O258" s="33" t="s">
        <v>45</v>
      </c>
      <c r="P258" s="33" t="s">
        <v>45</v>
      </c>
      <c r="Q258" s="33" t="s">
        <v>45</v>
      </c>
      <c r="R258" s="33" t="s">
        <v>45</v>
      </c>
      <c r="S258" s="33" t="s">
        <v>45</v>
      </c>
      <c r="T258" s="33" t="s">
        <v>66</v>
      </c>
      <c r="U258" s="33" t="s">
        <v>1101</v>
      </c>
      <c r="V258" s="33" t="s">
        <v>60</v>
      </c>
      <c r="W258" s="33" t="s">
        <v>91</v>
      </c>
      <c r="X258" s="33" t="s">
        <v>48</v>
      </c>
      <c r="Y258" s="33" t="s">
        <v>48</v>
      </c>
      <c r="Z258" s="33" t="s">
        <v>48</v>
      </c>
      <c r="AA258" s="33" t="s">
        <v>48</v>
      </c>
      <c r="AB258" s="33" t="s">
        <v>48</v>
      </c>
      <c r="AC258" s="33" t="s">
        <v>123</v>
      </c>
      <c r="AD258" s="33" t="s">
        <v>123</v>
      </c>
    </row>
    <row r="259" spans="1:30" ht="60">
      <c r="A259" s="33" t="s">
        <v>1278</v>
      </c>
      <c r="B259" s="33" t="s">
        <v>41</v>
      </c>
      <c r="C259" s="33" t="s">
        <v>1279</v>
      </c>
      <c r="D259" s="33">
        <v>26796</v>
      </c>
      <c r="E259" s="33" t="s">
        <v>138</v>
      </c>
      <c r="F259" s="33" t="s">
        <v>1243</v>
      </c>
      <c r="G259" s="35">
        <v>0</v>
      </c>
      <c r="H259" s="34">
        <v>13021.62</v>
      </c>
      <c r="I259" s="33" t="s">
        <v>42</v>
      </c>
      <c r="J259" s="34">
        <v>54383.85</v>
      </c>
      <c r="K259" s="33" t="s">
        <v>64</v>
      </c>
      <c r="L259" s="33" t="s">
        <v>300</v>
      </c>
      <c r="M259" s="33" t="s">
        <v>59</v>
      </c>
      <c r="N259" s="33" t="s">
        <v>45</v>
      </c>
      <c r="O259" s="33" t="s">
        <v>45</v>
      </c>
      <c r="P259" s="33" t="s">
        <v>45</v>
      </c>
      <c r="Q259" s="33" t="s">
        <v>45</v>
      </c>
      <c r="R259" s="33" t="s">
        <v>45</v>
      </c>
      <c r="S259" s="33" t="s">
        <v>45</v>
      </c>
      <c r="T259" s="33" t="s">
        <v>66</v>
      </c>
      <c r="U259" s="33" t="s">
        <v>301</v>
      </c>
      <c r="V259" s="33" t="s">
        <v>60</v>
      </c>
      <c r="W259" s="33" t="s">
        <v>48</v>
      </c>
      <c r="X259" s="33" t="s">
        <v>48</v>
      </c>
      <c r="Y259" s="33" t="s">
        <v>48</v>
      </c>
      <c r="Z259" s="33" t="s">
        <v>48</v>
      </c>
      <c r="AA259" s="33" t="s">
        <v>48</v>
      </c>
      <c r="AB259" s="33" t="s">
        <v>48</v>
      </c>
      <c r="AC259" s="33" t="s">
        <v>123</v>
      </c>
      <c r="AD259" s="33" t="s">
        <v>123</v>
      </c>
    </row>
    <row r="261" spans="1:30" ht="60">
      <c r="A261" s="33" t="s">
        <v>1294</v>
      </c>
      <c r="B261" s="33" t="s">
        <v>41</v>
      </c>
      <c r="C261" s="33" t="s">
        <v>1295</v>
      </c>
      <c r="D261" s="33">
        <v>31002</v>
      </c>
      <c r="E261" s="33" t="s">
        <v>84</v>
      </c>
      <c r="F261" s="33" t="s">
        <v>1133</v>
      </c>
      <c r="G261" s="35">
        <v>0</v>
      </c>
      <c r="H261" s="34">
        <v>20000</v>
      </c>
      <c r="I261" s="33" t="s">
        <v>42</v>
      </c>
      <c r="J261" s="34">
        <v>200000</v>
      </c>
      <c r="K261" s="33" t="s">
        <v>64</v>
      </c>
      <c r="L261" s="33" t="s">
        <v>743</v>
      </c>
      <c r="M261" s="33" t="s">
        <v>59</v>
      </c>
      <c r="N261" s="33" t="s">
        <v>45</v>
      </c>
      <c r="O261" s="33" t="s">
        <v>45</v>
      </c>
      <c r="P261" s="33" t="s">
        <v>45</v>
      </c>
      <c r="Q261" s="33" t="s">
        <v>45</v>
      </c>
      <c r="R261" s="33" t="s">
        <v>45</v>
      </c>
      <c r="S261" s="33" t="s">
        <v>45</v>
      </c>
      <c r="T261" s="33" t="s">
        <v>66</v>
      </c>
      <c r="U261" s="33" t="s">
        <v>744</v>
      </c>
      <c r="V261" s="33" t="s">
        <v>60</v>
      </c>
      <c r="W261" s="33" t="s">
        <v>48</v>
      </c>
      <c r="X261" s="33" t="s">
        <v>48</v>
      </c>
      <c r="Y261" s="33" t="s">
        <v>48</v>
      </c>
      <c r="Z261" s="33" t="s">
        <v>48</v>
      </c>
      <c r="AA261" s="33" t="s">
        <v>48</v>
      </c>
      <c r="AB261" s="33" t="s">
        <v>48</v>
      </c>
      <c r="AC261" s="33" t="s">
        <v>123</v>
      </c>
      <c r="AD261" s="33" t="s">
        <v>123</v>
      </c>
    </row>
    <row r="262" spans="1:30" ht="60">
      <c r="A262" s="33" t="s">
        <v>1294</v>
      </c>
      <c r="B262" s="33" t="s">
        <v>41</v>
      </c>
      <c r="C262" s="33" t="s">
        <v>1296</v>
      </c>
      <c r="D262" s="33">
        <v>31838</v>
      </c>
      <c r="E262" s="33" t="s">
        <v>71</v>
      </c>
      <c r="F262" s="33" t="s">
        <v>1281</v>
      </c>
      <c r="G262" s="34">
        <v>22549044.140000001</v>
      </c>
      <c r="H262" s="35">
        <v>0</v>
      </c>
      <c r="I262" s="33" t="s">
        <v>51</v>
      </c>
      <c r="J262" s="34">
        <v>14623364.810000001</v>
      </c>
      <c r="K262" s="33" t="s">
        <v>64</v>
      </c>
      <c r="L262" s="33" t="s">
        <v>65</v>
      </c>
      <c r="M262" s="33" t="s">
        <v>59</v>
      </c>
      <c r="N262" s="33" t="s">
        <v>45</v>
      </c>
      <c r="O262" s="33" t="s">
        <v>45</v>
      </c>
      <c r="P262" s="33" t="s">
        <v>45</v>
      </c>
      <c r="Q262" s="33" t="s">
        <v>45</v>
      </c>
      <c r="R262" s="33" t="s">
        <v>45</v>
      </c>
      <c r="S262" s="33" t="s">
        <v>45</v>
      </c>
      <c r="T262" s="33" t="s">
        <v>66</v>
      </c>
      <c r="U262" s="33" t="s">
        <v>67</v>
      </c>
      <c r="V262" s="33" t="s">
        <v>60</v>
      </c>
      <c r="W262" s="33" t="s">
        <v>48</v>
      </c>
      <c r="X262" s="33" t="s">
        <v>48</v>
      </c>
      <c r="Y262" s="33" t="s">
        <v>48</v>
      </c>
      <c r="Z262" s="33" t="s">
        <v>48</v>
      </c>
      <c r="AA262" s="33" t="s">
        <v>48</v>
      </c>
      <c r="AB262" s="33" t="s">
        <v>48</v>
      </c>
      <c r="AC262" s="33" t="s">
        <v>123</v>
      </c>
      <c r="AD262" s="33" t="s">
        <v>123</v>
      </c>
    </row>
    <row r="263" spans="1:30" ht="60">
      <c r="A263" s="33" t="s">
        <v>1294</v>
      </c>
      <c r="B263" s="33" t="s">
        <v>41</v>
      </c>
      <c r="C263" s="33" t="s">
        <v>1296</v>
      </c>
      <c r="D263" s="33">
        <v>31861</v>
      </c>
      <c r="E263" s="33" t="s">
        <v>110</v>
      </c>
      <c r="F263" s="33" t="s">
        <v>1297</v>
      </c>
      <c r="G263" s="35">
        <v>0</v>
      </c>
      <c r="H263" s="34">
        <v>25308241.489999998</v>
      </c>
      <c r="I263" s="33" t="s">
        <v>42</v>
      </c>
      <c r="J263" s="34">
        <v>10684876.68</v>
      </c>
      <c r="K263" s="33" t="s">
        <v>64</v>
      </c>
      <c r="L263" s="33" t="s">
        <v>65</v>
      </c>
      <c r="M263" s="33" t="s">
        <v>59</v>
      </c>
      <c r="N263" s="33" t="s">
        <v>45</v>
      </c>
      <c r="O263" s="33" t="s">
        <v>45</v>
      </c>
      <c r="P263" s="33" t="s">
        <v>45</v>
      </c>
      <c r="Q263" s="33" t="s">
        <v>45</v>
      </c>
      <c r="R263" s="33" t="s">
        <v>45</v>
      </c>
      <c r="S263" s="33" t="s">
        <v>45</v>
      </c>
      <c r="T263" s="33" t="s">
        <v>66</v>
      </c>
      <c r="U263" s="33" t="s">
        <v>67</v>
      </c>
      <c r="V263" s="33" t="s">
        <v>60</v>
      </c>
      <c r="W263" s="33" t="s">
        <v>48</v>
      </c>
      <c r="X263" s="33" t="s">
        <v>48</v>
      </c>
      <c r="Y263" s="33" t="s">
        <v>48</v>
      </c>
      <c r="Z263" s="33" t="s">
        <v>48</v>
      </c>
      <c r="AA263" s="33" t="s">
        <v>48</v>
      </c>
      <c r="AB263" s="33" t="s">
        <v>48</v>
      </c>
      <c r="AC263" s="33" t="s">
        <v>123</v>
      </c>
      <c r="AD263" s="33" t="s">
        <v>123</v>
      </c>
    </row>
    <row r="264" spans="1:30" ht="60">
      <c r="A264" s="33" t="s">
        <v>1294</v>
      </c>
      <c r="B264" s="33" t="s">
        <v>41</v>
      </c>
      <c r="C264" s="33" t="s">
        <v>1298</v>
      </c>
      <c r="D264" s="33">
        <v>28932</v>
      </c>
      <c r="E264" s="33" t="s">
        <v>1299</v>
      </c>
      <c r="F264" s="33" t="s">
        <v>1300</v>
      </c>
      <c r="G264" s="34">
        <v>146370</v>
      </c>
      <c r="H264" s="35">
        <v>0</v>
      </c>
      <c r="I264" s="33" t="s">
        <v>42</v>
      </c>
      <c r="J264" s="34">
        <v>276038.21000000002</v>
      </c>
      <c r="K264" s="33" t="s">
        <v>64</v>
      </c>
      <c r="L264" s="33" t="s">
        <v>88</v>
      </c>
      <c r="M264" s="33" t="s">
        <v>59</v>
      </c>
      <c r="N264" s="33" t="s">
        <v>89</v>
      </c>
      <c r="O264" s="33" t="s">
        <v>45</v>
      </c>
      <c r="P264" s="33" t="s">
        <v>45</v>
      </c>
      <c r="Q264" s="33" t="s">
        <v>45</v>
      </c>
      <c r="R264" s="33" t="s">
        <v>45</v>
      </c>
      <c r="S264" s="33" t="s">
        <v>45</v>
      </c>
      <c r="T264" s="33" t="s">
        <v>66</v>
      </c>
      <c r="U264" s="33" t="s">
        <v>1101</v>
      </c>
      <c r="V264" s="33" t="s">
        <v>60</v>
      </c>
      <c r="W264" s="33" t="s">
        <v>91</v>
      </c>
      <c r="X264" s="33" t="s">
        <v>48</v>
      </c>
      <c r="Y264" s="33" t="s">
        <v>48</v>
      </c>
      <c r="Z264" s="33" t="s">
        <v>48</v>
      </c>
      <c r="AA264" s="33" t="s">
        <v>48</v>
      </c>
      <c r="AB264" s="33" t="s">
        <v>48</v>
      </c>
      <c r="AC264" s="33" t="s">
        <v>123</v>
      </c>
      <c r="AD264" s="33" t="s">
        <v>123</v>
      </c>
    </row>
    <row r="265" spans="1:30" ht="60">
      <c r="A265" s="33" t="s">
        <v>1294</v>
      </c>
      <c r="B265" s="33" t="s">
        <v>41</v>
      </c>
      <c r="C265" s="33" t="s">
        <v>1295</v>
      </c>
      <c r="D265" s="33">
        <v>31009</v>
      </c>
      <c r="E265" s="33" t="s">
        <v>1301</v>
      </c>
      <c r="F265" s="33" t="s">
        <v>87</v>
      </c>
      <c r="G265" s="35">
        <v>0</v>
      </c>
      <c r="H265" s="34">
        <v>23333.33</v>
      </c>
      <c r="I265" s="33" t="s">
        <v>42</v>
      </c>
      <c r="J265" s="34">
        <v>299371.53999999998</v>
      </c>
      <c r="K265" s="33" t="s">
        <v>64</v>
      </c>
      <c r="L265" s="33" t="s">
        <v>88</v>
      </c>
      <c r="M265" s="33" t="s">
        <v>59</v>
      </c>
      <c r="N265" s="33" t="s">
        <v>89</v>
      </c>
      <c r="O265" s="33" t="s">
        <v>45</v>
      </c>
      <c r="P265" s="33" t="s">
        <v>45</v>
      </c>
      <c r="Q265" s="33" t="s">
        <v>45</v>
      </c>
      <c r="R265" s="33" t="s">
        <v>45</v>
      </c>
      <c r="S265" s="33" t="s">
        <v>45</v>
      </c>
      <c r="T265" s="33" t="s">
        <v>66</v>
      </c>
      <c r="U265" s="33" t="s">
        <v>1101</v>
      </c>
      <c r="V265" s="33" t="s">
        <v>60</v>
      </c>
      <c r="W265" s="33" t="s">
        <v>91</v>
      </c>
      <c r="X265" s="33" t="s">
        <v>48</v>
      </c>
      <c r="Y265" s="33" t="s">
        <v>48</v>
      </c>
      <c r="Z265" s="33" t="s">
        <v>48</v>
      </c>
      <c r="AA265" s="33" t="s">
        <v>48</v>
      </c>
      <c r="AB265" s="33" t="s">
        <v>48</v>
      </c>
      <c r="AC265" s="33" t="s">
        <v>123</v>
      </c>
      <c r="AD265" s="33" t="s">
        <v>123</v>
      </c>
    </row>
    <row r="266" spans="1:30" ht="60">
      <c r="A266" s="33" t="s">
        <v>1294</v>
      </c>
      <c r="B266" s="33" t="s">
        <v>41</v>
      </c>
      <c r="C266" s="33" t="s">
        <v>1295</v>
      </c>
      <c r="D266" s="33">
        <v>31002</v>
      </c>
      <c r="E266" s="33" t="s">
        <v>84</v>
      </c>
      <c r="F266" s="33" t="s">
        <v>1243</v>
      </c>
      <c r="G266" s="35">
        <v>0</v>
      </c>
      <c r="H266" s="34">
        <v>13021.62</v>
      </c>
      <c r="I266" s="33" t="s">
        <v>42</v>
      </c>
      <c r="J266" s="34">
        <v>67405.47</v>
      </c>
      <c r="K266" s="33" t="s">
        <v>64</v>
      </c>
      <c r="L266" s="33" t="s">
        <v>300</v>
      </c>
      <c r="M266" s="33" t="s">
        <v>59</v>
      </c>
      <c r="N266" s="33" t="s">
        <v>45</v>
      </c>
      <c r="O266" s="33" t="s">
        <v>45</v>
      </c>
      <c r="P266" s="33" t="s">
        <v>45</v>
      </c>
      <c r="Q266" s="33" t="s">
        <v>45</v>
      </c>
      <c r="R266" s="33" t="s">
        <v>45</v>
      </c>
      <c r="S266" s="33" t="s">
        <v>45</v>
      </c>
      <c r="T266" s="33" t="s">
        <v>66</v>
      </c>
      <c r="U266" s="33" t="s">
        <v>301</v>
      </c>
      <c r="V266" s="33" t="s">
        <v>60</v>
      </c>
      <c r="W266" s="33" t="s">
        <v>48</v>
      </c>
      <c r="X266" s="33" t="s">
        <v>48</v>
      </c>
      <c r="Y266" s="33" t="s">
        <v>48</v>
      </c>
      <c r="Z266" s="33" t="s">
        <v>48</v>
      </c>
      <c r="AA266" s="33" t="s">
        <v>48</v>
      </c>
      <c r="AB266" s="33" t="s">
        <v>48</v>
      </c>
      <c r="AC266" s="33" t="s">
        <v>123</v>
      </c>
      <c r="AD266" s="33" t="s">
        <v>123</v>
      </c>
    </row>
    <row r="268" spans="1:30" ht="60">
      <c r="A268" s="33" t="s">
        <v>1313</v>
      </c>
      <c r="B268" s="33" t="s">
        <v>41</v>
      </c>
      <c r="C268" s="33" t="s">
        <v>1314</v>
      </c>
      <c r="D268" s="33">
        <v>35049</v>
      </c>
      <c r="E268" s="33" t="s">
        <v>84</v>
      </c>
      <c r="F268" s="33" t="s">
        <v>1133</v>
      </c>
      <c r="G268" s="35">
        <v>0</v>
      </c>
      <c r="H268" s="34">
        <v>20000</v>
      </c>
      <c r="I268" s="33" t="s">
        <v>42</v>
      </c>
      <c r="J268" s="34">
        <v>220000</v>
      </c>
      <c r="K268" s="33" t="s">
        <v>64</v>
      </c>
      <c r="L268" s="33" t="s">
        <v>743</v>
      </c>
      <c r="M268" s="33" t="s">
        <v>59</v>
      </c>
      <c r="N268" s="33" t="s">
        <v>45</v>
      </c>
      <c r="O268" s="33" t="s">
        <v>45</v>
      </c>
      <c r="P268" s="33" t="s">
        <v>45</v>
      </c>
      <c r="Q268" s="33" t="s">
        <v>45</v>
      </c>
      <c r="R268" s="33" t="s">
        <v>45</v>
      </c>
      <c r="S268" s="33" t="s">
        <v>45</v>
      </c>
      <c r="T268" s="33" t="s">
        <v>66</v>
      </c>
      <c r="U268" s="33" t="s">
        <v>744</v>
      </c>
      <c r="V268" s="33" t="s">
        <v>60</v>
      </c>
      <c r="W268" s="33" t="s">
        <v>48</v>
      </c>
      <c r="X268" s="33" t="s">
        <v>48</v>
      </c>
      <c r="Y268" s="33" t="s">
        <v>48</v>
      </c>
      <c r="Z268" s="33" t="s">
        <v>48</v>
      </c>
      <c r="AA268" s="33" t="s">
        <v>48</v>
      </c>
      <c r="AB268" s="33" t="s">
        <v>48</v>
      </c>
      <c r="AC268" s="33" t="s">
        <v>123</v>
      </c>
      <c r="AD268" s="33" t="s">
        <v>123</v>
      </c>
    </row>
    <row r="269" spans="1:30" ht="60">
      <c r="A269" s="33" t="s">
        <v>1313</v>
      </c>
      <c r="B269" s="33" t="s">
        <v>41</v>
      </c>
      <c r="C269" s="33" t="s">
        <v>1315</v>
      </c>
      <c r="D269" s="33">
        <v>34576</v>
      </c>
      <c r="E269" s="33" t="s">
        <v>138</v>
      </c>
      <c r="F269" s="33" t="s">
        <v>1316</v>
      </c>
      <c r="G269" s="34">
        <v>7925679.3300000001</v>
      </c>
      <c r="H269" s="35">
        <v>0</v>
      </c>
      <c r="I269" s="33" t="s">
        <v>42</v>
      </c>
      <c r="J269" s="34">
        <v>2759197.35</v>
      </c>
      <c r="K269" s="33" t="s">
        <v>64</v>
      </c>
      <c r="L269" s="33" t="s">
        <v>65</v>
      </c>
      <c r="M269" s="33" t="s">
        <v>59</v>
      </c>
      <c r="N269" s="33" t="s">
        <v>45</v>
      </c>
      <c r="O269" s="33" t="s">
        <v>45</v>
      </c>
      <c r="P269" s="33" t="s">
        <v>45</v>
      </c>
      <c r="Q269" s="33" t="s">
        <v>45</v>
      </c>
      <c r="R269" s="33" t="s">
        <v>45</v>
      </c>
      <c r="S269" s="33" t="s">
        <v>45</v>
      </c>
      <c r="T269" s="33" t="s">
        <v>66</v>
      </c>
      <c r="U269" s="33" t="s">
        <v>67</v>
      </c>
      <c r="V269" s="33" t="s">
        <v>60</v>
      </c>
      <c r="W269" s="33" t="s">
        <v>48</v>
      </c>
      <c r="X269" s="33" t="s">
        <v>48</v>
      </c>
      <c r="Y269" s="33" t="s">
        <v>48</v>
      </c>
      <c r="Z269" s="33" t="s">
        <v>48</v>
      </c>
      <c r="AA269" s="33" t="s">
        <v>48</v>
      </c>
      <c r="AB269" s="33" t="s">
        <v>48</v>
      </c>
      <c r="AC269" s="33" t="s">
        <v>123</v>
      </c>
      <c r="AD269" s="33" t="s">
        <v>123</v>
      </c>
    </row>
    <row r="270" spans="1:30" ht="60">
      <c r="A270" s="33" t="s">
        <v>1313</v>
      </c>
      <c r="B270" s="33" t="s">
        <v>41</v>
      </c>
      <c r="C270" s="33" t="s">
        <v>1317</v>
      </c>
      <c r="D270" s="33">
        <v>35400</v>
      </c>
      <c r="E270" s="33" t="s">
        <v>110</v>
      </c>
      <c r="F270" s="33" t="s">
        <v>1297</v>
      </c>
      <c r="G270" s="34">
        <v>25308241.489999998</v>
      </c>
      <c r="H270" s="35">
        <v>0</v>
      </c>
      <c r="I270" s="33" t="s">
        <v>51</v>
      </c>
      <c r="J270" s="34">
        <v>22549044.140000001</v>
      </c>
      <c r="K270" s="33" t="s">
        <v>64</v>
      </c>
      <c r="L270" s="33" t="s">
        <v>65</v>
      </c>
      <c r="M270" s="33" t="s">
        <v>59</v>
      </c>
      <c r="N270" s="33" t="s">
        <v>45</v>
      </c>
      <c r="O270" s="33" t="s">
        <v>45</v>
      </c>
      <c r="P270" s="33" t="s">
        <v>45</v>
      </c>
      <c r="Q270" s="33" t="s">
        <v>45</v>
      </c>
      <c r="R270" s="33" t="s">
        <v>45</v>
      </c>
      <c r="S270" s="33" t="s">
        <v>45</v>
      </c>
      <c r="T270" s="33" t="s">
        <v>66</v>
      </c>
      <c r="U270" s="33" t="s">
        <v>67</v>
      </c>
      <c r="V270" s="33" t="s">
        <v>60</v>
      </c>
      <c r="W270" s="33" t="s">
        <v>48</v>
      </c>
      <c r="X270" s="33" t="s">
        <v>48</v>
      </c>
      <c r="Y270" s="33" t="s">
        <v>48</v>
      </c>
      <c r="Z270" s="33" t="s">
        <v>48</v>
      </c>
      <c r="AA270" s="33" t="s">
        <v>48</v>
      </c>
      <c r="AB270" s="33" t="s">
        <v>48</v>
      </c>
      <c r="AC270" s="33" t="s">
        <v>123</v>
      </c>
      <c r="AD270" s="33" t="s">
        <v>123</v>
      </c>
    </row>
    <row r="271" spans="1:30" ht="60">
      <c r="A271" s="33" t="s">
        <v>1313</v>
      </c>
      <c r="B271" s="33" t="s">
        <v>41</v>
      </c>
      <c r="C271" s="33" t="s">
        <v>1317</v>
      </c>
      <c r="D271" s="33">
        <v>35448</v>
      </c>
      <c r="E271" s="33" t="s">
        <v>78</v>
      </c>
      <c r="F271" s="33" t="s">
        <v>1318</v>
      </c>
      <c r="G271" s="35">
        <v>0</v>
      </c>
      <c r="H271" s="34">
        <v>27885423.93</v>
      </c>
      <c r="I271" s="33" t="s">
        <v>42</v>
      </c>
      <c r="J271" s="34">
        <v>5336379.79</v>
      </c>
      <c r="K271" s="33" t="s">
        <v>64</v>
      </c>
      <c r="L271" s="33" t="s">
        <v>65</v>
      </c>
      <c r="M271" s="33" t="s">
        <v>59</v>
      </c>
      <c r="N271" s="33" t="s">
        <v>45</v>
      </c>
      <c r="O271" s="33" t="s">
        <v>45</v>
      </c>
      <c r="P271" s="33" t="s">
        <v>45</v>
      </c>
      <c r="Q271" s="33" t="s">
        <v>45</v>
      </c>
      <c r="R271" s="33" t="s">
        <v>45</v>
      </c>
      <c r="S271" s="33" t="s">
        <v>45</v>
      </c>
      <c r="T271" s="33" t="s">
        <v>66</v>
      </c>
      <c r="U271" s="33" t="s">
        <v>67</v>
      </c>
      <c r="V271" s="33" t="s">
        <v>60</v>
      </c>
      <c r="W271" s="33" t="s">
        <v>48</v>
      </c>
      <c r="X271" s="33" t="s">
        <v>48</v>
      </c>
      <c r="Y271" s="33" t="s">
        <v>48</v>
      </c>
      <c r="Z271" s="33" t="s">
        <v>48</v>
      </c>
      <c r="AA271" s="33" t="s">
        <v>48</v>
      </c>
      <c r="AB271" s="33" t="s">
        <v>48</v>
      </c>
      <c r="AC271" s="33" t="s">
        <v>123</v>
      </c>
      <c r="AD271" s="33" t="s">
        <v>123</v>
      </c>
    </row>
    <row r="272" spans="1:30" ht="60">
      <c r="A272" s="33" t="s">
        <v>1313</v>
      </c>
      <c r="B272" s="33" t="s">
        <v>41</v>
      </c>
      <c r="C272" s="33" t="s">
        <v>1317</v>
      </c>
      <c r="D272" s="33">
        <v>35398</v>
      </c>
      <c r="E272" s="33" t="s">
        <v>1299</v>
      </c>
      <c r="F272" s="33" t="s">
        <v>87</v>
      </c>
      <c r="G272" s="35">
        <v>0</v>
      </c>
      <c r="H272" s="34">
        <v>23333.33</v>
      </c>
      <c r="I272" s="33" t="s">
        <v>42</v>
      </c>
      <c r="J272" s="34">
        <v>322704.87</v>
      </c>
      <c r="K272" s="33" t="s">
        <v>64</v>
      </c>
      <c r="L272" s="33" t="s">
        <v>88</v>
      </c>
      <c r="M272" s="33" t="s">
        <v>59</v>
      </c>
      <c r="N272" s="33" t="s">
        <v>89</v>
      </c>
      <c r="O272" s="33" t="s">
        <v>45</v>
      </c>
      <c r="P272" s="33" t="s">
        <v>45</v>
      </c>
      <c r="Q272" s="33" t="s">
        <v>45</v>
      </c>
      <c r="R272" s="33" t="s">
        <v>45</v>
      </c>
      <c r="S272" s="33" t="s">
        <v>45</v>
      </c>
      <c r="T272" s="33" t="s">
        <v>66</v>
      </c>
      <c r="U272" s="33" t="s">
        <v>1101</v>
      </c>
      <c r="V272" s="33" t="s">
        <v>60</v>
      </c>
      <c r="W272" s="33" t="s">
        <v>91</v>
      </c>
      <c r="X272" s="33" t="s">
        <v>48</v>
      </c>
      <c r="Y272" s="33" t="s">
        <v>48</v>
      </c>
      <c r="Z272" s="33" t="s">
        <v>48</v>
      </c>
      <c r="AA272" s="33" t="s">
        <v>48</v>
      </c>
      <c r="AB272" s="33" t="s">
        <v>48</v>
      </c>
      <c r="AC272" s="33" t="s">
        <v>123</v>
      </c>
      <c r="AD272" s="33" t="s">
        <v>123</v>
      </c>
    </row>
    <row r="273" spans="1:30" ht="60">
      <c r="A273" s="33" t="s">
        <v>1313</v>
      </c>
      <c r="B273" s="33" t="s">
        <v>41</v>
      </c>
      <c r="C273" s="33" t="s">
        <v>1314</v>
      </c>
      <c r="D273" s="33">
        <v>35049</v>
      </c>
      <c r="E273" s="33" t="s">
        <v>84</v>
      </c>
      <c r="F273" s="33" t="s">
        <v>1243</v>
      </c>
      <c r="G273" s="35">
        <v>0</v>
      </c>
      <c r="H273" s="34">
        <v>13021.62</v>
      </c>
      <c r="I273" s="33" t="s">
        <v>42</v>
      </c>
      <c r="J273" s="34">
        <v>80427.09</v>
      </c>
      <c r="K273" s="33" t="s">
        <v>64</v>
      </c>
      <c r="L273" s="33" t="s">
        <v>300</v>
      </c>
      <c r="M273" s="33" t="s">
        <v>59</v>
      </c>
      <c r="N273" s="33" t="s">
        <v>45</v>
      </c>
      <c r="O273" s="33" t="s">
        <v>45</v>
      </c>
      <c r="P273" s="33" t="s">
        <v>45</v>
      </c>
      <c r="Q273" s="33" t="s">
        <v>45</v>
      </c>
      <c r="R273" s="33" t="s">
        <v>45</v>
      </c>
      <c r="S273" s="33" t="s">
        <v>45</v>
      </c>
      <c r="T273" s="33" t="s">
        <v>66</v>
      </c>
      <c r="U273" s="33" t="s">
        <v>301</v>
      </c>
      <c r="V273" s="33" t="s">
        <v>60</v>
      </c>
      <c r="W273" s="33" t="s">
        <v>48</v>
      </c>
      <c r="X273" s="33" t="s">
        <v>48</v>
      </c>
      <c r="Y273" s="33" t="s">
        <v>48</v>
      </c>
      <c r="Z273" s="33" t="s">
        <v>48</v>
      </c>
      <c r="AA273" s="33" t="s">
        <v>48</v>
      </c>
      <c r="AB273" s="33" t="s">
        <v>48</v>
      </c>
      <c r="AC273" s="33" t="s">
        <v>123</v>
      </c>
      <c r="AD273" s="33" t="s">
        <v>123</v>
      </c>
    </row>
    <row r="275" spans="1:30" ht="60">
      <c r="A275" s="33" t="s">
        <v>1328</v>
      </c>
      <c r="B275" s="33" t="s">
        <v>41</v>
      </c>
      <c r="C275" s="33" t="s">
        <v>1329</v>
      </c>
      <c r="D275" s="33">
        <v>36838</v>
      </c>
      <c r="E275" s="33" t="s">
        <v>353</v>
      </c>
      <c r="F275" s="33" t="s">
        <v>1133</v>
      </c>
      <c r="G275" s="35">
        <v>0</v>
      </c>
      <c r="H275" s="34">
        <v>20000</v>
      </c>
      <c r="I275" s="33" t="s">
        <v>42</v>
      </c>
      <c r="J275" s="34">
        <v>240000</v>
      </c>
      <c r="K275" s="33" t="s">
        <v>64</v>
      </c>
      <c r="L275" s="33" t="s">
        <v>743</v>
      </c>
      <c r="M275" s="33" t="s">
        <v>59</v>
      </c>
      <c r="N275" s="33" t="s">
        <v>45</v>
      </c>
      <c r="O275" s="33" t="s">
        <v>45</v>
      </c>
      <c r="P275" s="33" t="s">
        <v>45</v>
      </c>
      <c r="Q275" s="33" t="s">
        <v>45</v>
      </c>
      <c r="R275" s="33" t="s">
        <v>45</v>
      </c>
      <c r="S275" s="33" t="s">
        <v>45</v>
      </c>
      <c r="T275" s="33" t="s">
        <v>66</v>
      </c>
      <c r="U275" s="33" t="s">
        <v>744</v>
      </c>
      <c r="V275" s="33" t="s">
        <v>60</v>
      </c>
      <c r="W275" s="33" t="s">
        <v>48</v>
      </c>
      <c r="X275" s="33" t="s">
        <v>48</v>
      </c>
      <c r="Y275" s="33" t="s">
        <v>48</v>
      </c>
      <c r="Z275" s="33" t="s">
        <v>48</v>
      </c>
      <c r="AA275" s="33" t="s">
        <v>48</v>
      </c>
      <c r="AB275" s="33" t="s">
        <v>48</v>
      </c>
      <c r="AC275" s="33" t="s">
        <v>123</v>
      </c>
      <c r="AD275" s="33" t="s">
        <v>123</v>
      </c>
    </row>
    <row r="276" spans="1:30" ht="60">
      <c r="A276" s="33" t="s">
        <v>1328</v>
      </c>
      <c r="B276" s="33" t="s">
        <v>41</v>
      </c>
      <c r="C276" s="33" t="s">
        <v>1330</v>
      </c>
      <c r="D276" s="33">
        <v>40121</v>
      </c>
      <c r="E276" s="33" t="s">
        <v>84</v>
      </c>
      <c r="F276" s="33" t="s">
        <v>1318</v>
      </c>
      <c r="G276" s="34">
        <v>27885423.93</v>
      </c>
      <c r="H276" s="35">
        <v>0</v>
      </c>
      <c r="I276" s="33" t="s">
        <v>51</v>
      </c>
      <c r="J276" s="34">
        <v>22549044.140000001</v>
      </c>
      <c r="K276" s="33" t="s">
        <v>64</v>
      </c>
      <c r="L276" s="33" t="s">
        <v>65</v>
      </c>
      <c r="M276" s="33" t="s">
        <v>59</v>
      </c>
      <c r="N276" s="33" t="s">
        <v>45</v>
      </c>
      <c r="O276" s="33" t="s">
        <v>45</v>
      </c>
      <c r="P276" s="33" t="s">
        <v>45</v>
      </c>
      <c r="Q276" s="33" t="s">
        <v>45</v>
      </c>
      <c r="R276" s="33" t="s">
        <v>45</v>
      </c>
      <c r="S276" s="33" t="s">
        <v>45</v>
      </c>
      <c r="T276" s="33" t="s">
        <v>66</v>
      </c>
      <c r="U276" s="33" t="s">
        <v>67</v>
      </c>
      <c r="V276" s="33" t="s">
        <v>60</v>
      </c>
      <c r="W276" s="33" t="s">
        <v>48</v>
      </c>
      <c r="X276" s="33" t="s">
        <v>48</v>
      </c>
      <c r="Y276" s="33" t="s">
        <v>48</v>
      </c>
      <c r="Z276" s="33" t="s">
        <v>48</v>
      </c>
      <c r="AA276" s="33" t="s">
        <v>48</v>
      </c>
      <c r="AB276" s="33" t="s">
        <v>48</v>
      </c>
      <c r="AC276" s="33" t="s">
        <v>123</v>
      </c>
      <c r="AD276" s="33" t="s">
        <v>123</v>
      </c>
    </row>
    <row r="277" spans="1:30" ht="60">
      <c r="A277" s="33" t="s">
        <v>1328</v>
      </c>
      <c r="B277" s="33" t="s">
        <v>41</v>
      </c>
      <c r="C277" s="33" t="s">
        <v>1330</v>
      </c>
      <c r="D277" s="33">
        <v>40145</v>
      </c>
      <c r="E277" s="33" t="s">
        <v>95</v>
      </c>
      <c r="F277" s="33" t="s">
        <v>1331</v>
      </c>
      <c r="G277" s="35">
        <v>0</v>
      </c>
      <c r="H277" s="34">
        <v>31805923.420000002</v>
      </c>
      <c r="I277" s="33" t="s">
        <v>42</v>
      </c>
      <c r="J277" s="34">
        <v>9256879.2799999993</v>
      </c>
      <c r="K277" s="33" t="s">
        <v>64</v>
      </c>
      <c r="L277" s="33" t="s">
        <v>65</v>
      </c>
      <c r="M277" s="33" t="s">
        <v>59</v>
      </c>
      <c r="N277" s="33" t="s">
        <v>45</v>
      </c>
      <c r="O277" s="33" t="s">
        <v>45</v>
      </c>
      <c r="P277" s="33" t="s">
        <v>45</v>
      </c>
      <c r="Q277" s="33" t="s">
        <v>45</v>
      </c>
      <c r="R277" s="33" t="s">
        <v>45</v>
      </c>
      <c r="S277" s="33" t="s">
        <v>45</v>
      </c>
      <c r="T277" s="33" t="s">
        <v>66</v>
      </c>
      <c r="U277" s="33" t="s">
        <v>67</v>
      </c>
      <c r="V277" s="33" t="s">
        <v>60</v>
      </c>
      <c r="W277" s="33" t="s">
        <v>48</v>
      </c>
      <c r="X277" s="33" t="s">
        <v>48</v>
      </c>
      <c r="Y277" s="33" t="s">
        <v>48</v>
      </c>
      <c r="Z277" s="33" t="s">
        <v>48</v>
      </c>
      <c r="AA277" s="33" t="s">
        <v>48</v>
      </c>
      <c r="AB277" s="33" t="s">
        <v>48</v>
      </c>
      <c r="AC277" s="33" t="s">
        <v>123</v>
      </c>
      <c r="AD277" s="33" t="s">
        <v>123</v>
      </c>
    </row>
    <row r="278" spans="1:30" ht="60">
      <c r="A278" s="33" t="s">
        <v>1328</v>
      </c>
      <c r="B278" s="33" t="s">
        <v>41</v>
      </c>
      <c r="C278" s="33" t="s">
        <v>1329</v>
      </c>
      <c r="D278" s="33">
        <v>36838</v>
      </c>
      <c r="E278" s="33" t="s">
        <v>353</v>
      </c>
      <c r="F278" s="33" t="s">
        <v>87</v>
      </c>
      <c r="G278" s="35">
        <v>0</v>
      </c>
      <c r="H278" s="34">
        <v>23333.33</v>
      </c>
      <c r="I278" s="33" t="s">
        <v>42</v>
      </c>
      <c r="J278" s="34">
        <v>346038.2</v>
      </c>
      <c r="K278" s="33" t="s">
        <v>64</v>
      </c>
      <c r="L278" s="33" t="s">
        <v>88</v>
      </c>
      <c r="M278" s="33" t="s">
        <v>59</v>
      </c>
      <c r="N278" s="33" t="s">
        <v>89</v>
      </c>
      <c r="O278" s="33" t="s">
        <v>45</v>
      </c>
      <c r="P278" s="33" t="s">
        <v>45</v>
      </c>
      <c r="Q278" s="33" t="s">
        <v>45</v>
      </c>
      <c r="R278" s="33" t="s">
        <v>45</v>
      </c>
      <c r="S278" s="33" t="s">
        <v>45</v>
      </c>
      <c r="T278" s="33" t="s">
        <v>66</v>
      </c>
      <c r="U278" s="33" t="s">
        <v>1101</v>
      </c>
      <c r="V278" s="33" t="s">
        <v>60</v>
      </c>
      <c r="W278" s="33" t="s">
        <v>91</v>
      </c>
      <c r="X278" s="33" t="s">
        <v>48</v>
      </c>
      <c r="Y278" s="33" t="s">
        <v>48</v>
      </c>
      <c r="Z278" s="33" t="s">
        <v>48</v>
      </c>
      <c r="AA278" s="33" t="s">
        <v>48</v>
      </c>
      <c r="AB278" s="33" t="s">
        <v>48</v>
      </c>
      <c r="AC278" s="33" t="s">
        <v>123</v>
      </c>
      <c r="AD278" s="33" t="s">
        <v>123</v>
      </c>
    </row>
    <row r="279" spans="1:30" ht="60">
      <c r="A279" s="33" t="s">
        <v>1328</v>
      </c>
      <c r="B279" s="33" t="s">
        <v>41</v>
      </c>
      <c r="C279" s="33" t="s">
        <v>1329</v>
      </c>
      <c r="D279" s="33">
        <v>36838</v>
      </c>
      <c r="E279" s="33" t="s">
        <v>353</v>
      </c>
      <c r="F279" s="33" t="s">
        <v>1243</v>
      </c>
      <c r="G279" s="35">
        <v>0</v>
      </c>
      <c r="H279" s="34">
        <v>13021.62</v>
      </c>
      <c r="I279" s="33" t="s">
        <v>42</v>
      </c>
      <c r="J279" s="34">
        <v>93448.71</v>
      </c>
      <c r="K279" s="33" t="s">
        <v>64</v>
      </c>
      <c r="L279" s="33" t="s">
        <v>300</v>
      </c>
      <c r="M279" s="33" t="s">
        <v>59</v>
      </c>
      <c r="N279" s="33" t="s">
        <v>45</v>
      </c>
      <c r="O279" s="33" t="s">
        <v>45</v>
      </c>
      <c r="P279" s="33" t="s">
        <v>45</v>
      </c>
      <c r="Q279" s="33" t="s">
        <v>45</v>
      </c>
      <c r="R279" s="33" t="s">
        <v>45</v>
      </c>
      <c r="S279" s="33" t="s">
        <v>45</v>
      </c>
      <c r="T279" s="33" t="s">
        <v>66</v>
      </c>
      <c r="U279" s="33" t="s">
        <v>301</v>
      </c>
      <c r="V279" s="33" t="s">
        <v>60</v>
      </c>
      <c r="W279" s="33" t="s">
        <v>48</v>
      </c>
      <c r="X279" s="33" t="s">
        <v>48</v>
      </c>
      <c r="Y279" s="33" t="s">
        <v>48</v>
      </c>
      <c r="Z279" s="33" t="s">
        <v>48</v>
      </c>
      <c r="AA279" s="33" t="s">
        <v>48</v>
      </c>
      <c r="AB279" s="33" t="s">
        <v>48</v>
      </c>
      <c r="AC279" s="33" t="s">
        <v>123</v>
      </c>
      <c r="AD279" s="33" t="s">
        <v>123</v>
      </c>
    </row>
    <row r="280" spans="1:30" ht="60">
      <c r="A280" s="33" t="s">
        <v>1328</v>
      </c>
      <c r="B280" s="33" t="s">
        <v>41</v>
      </c>
      <c r="C280" s="33" t="s">
        <v>1329</v>
      </c>
      <c r="D280" s="33">
        <v>36838</v>
      </c>
      <c r="E280" s="33" t="s">
        <v>353</v>
      </c>
      <c r="F280" s="33" t="s">
        <v>1332</v>
      </c>
      <c r="G280" s="35">
        <v>0</v>
      </c>
      <c r="H280" s="34">
        <v>62801</v>
      </c>
      <c r="I280" s="33" t="s">
        <v>42</v>
      </c>
      <c r="J280" s="34">
        <v>62801</v>
      </c>
      <c r="K280" s="33" t="s">
        <v>64</v>
      </c>
      <c r="L280" s="33" t="s">
        <v>998</v>
      </c>
      <c r="M280" s="33" t="s">
        <v>59</v>
      </c>
      <c r="N280" s="33" t="s">
        <v>45</v>
      </c>
      <c r="O280" s="33" t="s">
        <v>45</v>
      </c>
      <c r="P280" s="33" t="s">
        <v>45</v>
      </c>
      <c r="Q280" s="33" t="s">
        <v>45</v>
      </c>
      <c r="R280" s="33" t="s">
        <v>45</v>
      </c>
      <c r="S280" s="33" t="s">
        <v>45</v>
      </c>
      <c r="T280" s="33" t="s">
        <v>66</v>
      </c>
      <c r="U280" s="33" t="s">
        <v>999</v>
      </c>
      <c r="V280" s="33" t="s">
        <v>60</v>
      </c>
      <c r="W280" s="33" t="s">
        <v>48</v>
      </c>
      <c r="X280" s="33" t="s">
        <v>48</v>
      </c>
      <c r="Y280" s="33" t="s">
        <v>48</v>
      </c>
      <c r="Z280" s="33" t="s">
        <v>48</v>
      </c>
      <c r="AA280" s="33" t="s">
        <v>48</v>
      </c>
      <c r="AB280" s="33" t="s">
        <v>48</v>
      </c>
      <c r="AC280" s="33" t="s">
        <v>123</v>
      </c>
      <c r="AD280" s="33" t="s">
        <v>123</v>
      </c>
    </row>
    <row r="281" spans="1:30" ht="60">
      <c r="A281" s="33" t="s">
        <v>1328</v>
      </c>
      <c r="B281" s="33" t="s">
        <v>41</v>
      </c>
      <c r="C281" s="33" t="s">
        <v>1351</v>
      </c>
      <c r="D281" s="33">
        <v>40624</v>
      </c>
      <c r="E281" s="33" t="s">
        <v>1352</v>
      </c>
      <c r="F281" s="33" t="s">
        <v>1353</v>
      </c>
      <c r="G281" s="35">
        <v>0</v>
      </c>
      <c r="H281" s="34">
        <v>846000</v>
      </c>
      <c r="I281" s="33" t="s">
        <v>42</v>
      </c>
      <c r="J281" s="34">
        <v>10102879.279999999</v>
      </c>
      <c r="K281" s="33" t="s">
        <v>64</v>
      </c>
      <c r="L281" s="33" t="s">
        <v>65</v>
      </c>
      <c r="M281" s="33" t="s">
        <v>59</v>
      </c>
      <c r="N281" s="33" t="s">
        <v>45</v>
      </c>
      <c r="O281" s="33" t="s">
        <v>45</v>
      </c>
      <c r="P281" s="33" t="s">
        <v>45</v>
      </c>
      <c r="Q281" s="33" t="s">
        <v>45</v>
      </c>
      <c r="R281" s="33" t="s">
        <v>45</v>
      </c>
      <c r="S281" s="33" t="s">
        <v>45</v>
      </c>
      <c r="T281" s="33" t="s">
        <v>66</v>
      </c>
      <c r="U281" s="33" t="s">
        <v>67</v>
      </c>
      <c r="V281" s="33" t="s">
        <v>60</v>
      </c>
      <c r="W281" s="33" t="s">
        <v>48</v>
      </c>
      <c r="X281" s="33" t="s">
        <v>48</v>
      </c>
      <c r="Y281" s="33" t="s">
        <v>48</v>
      </c>
      <c r="Z281" s="33" t="s">
        <v>48</v>
      </c>
      <c r="AA281" s="33" t="s">
        <v>48</v>
      </c>
      <c r="AB281" s="33" t="s">
        <v>48</v>
      </c>
      <c r="AC281" s="33" t="s">
        <v>123</v>
      </c>
      <c r="AD281" s="33" t="s">
        <v>123</v>
      </c>
    </row>
    <row r="283" spans="1:30" ht="60">
      <c r="A283" s="33" t="s">
        <v>1356</v>
      </c>
      <c r="B283" s="33" t="s">
        <v>41</v>
      </c>
      <c r="C283" s="33" t="s">
        <v>1357</v>
      </c>
      <c r="D283" s="33">
        <v>2975</v>
      </c>
      <c r="E283" s="33" t="s">
        <v>84</v>
      </c>
      <c r="F283" s="33" t="s">
        <v>1133</v>
      </c>
      <c r="G283" s="35">
        <v>0</v>
      </c>
      <c r="H283" s="74">
        <v>44609.01</v>
      </c>
      <c r="I283" s="33" t="s">
        <v>42</v>
      </c>
      <c r="J283" s="34">
        <v>284609.01</v>
      </c>
      <c r="K283" s="33" t="s">
        <v>64</v>
      </c>
      <c r="L283" s="33" t="s">
        <v>743</v>
      </c>
      <c r="M283" s="33" t="s">
        <v>59</v>
      </c>
      <c r="N283" s="33" t="s">
        <v>45</v>
      </c>
      <c r="O283" s="33" t="s">
        <v>45</v>
      </c>
      <c r="P283" s="33" t="s">
        <v>45</v>
      </c>
      <c r="Q283" s="33" t="s">
        <v>45</v>
      </c>
      <c r="R283" s="33" t="s">
        <v>45</v>
      </c>
      <c r="S283" s="33" t="s">
        <v>45</v>
      </c>
      <c r="T283" s="33" t="s">
        <v>66</v>
      </c>
      <c r="U283" s="33" t="s">
        <v>744</v>
      </c>
      <c r="V283" s="33" t="s">
        <v>60</v>
      </c>
      <c r="W283" s="33" t="s">
        <v>48</v>
      </c>
      <c r="X283" s="33" t="s">
        <v>48</v>
      </c>
      <c r="Y283" s="33" t="s">
        <v>48</v>
      </c>
      <c r="Z283" s="33" t="s">
        <v>48</v>
      </c>
      <c r="AA283" s="33" t="s">
        <v>48</v>
      </c>
      <c r="AB283" s="33" t="s">
        <v>48</v>
      </c>
      <c r="AC283" s="33" t="s">
        <v>123</v>
      </c>
      <c r="AD283" s="33" t="s">
        <v>123</v>
      </c>
    </row>
    <row r="284" spans="1:30" ht="60">
      <c r="A284" s="33" t="s">
        <v>1356</v>
      </c>
      <c r="B284" s="33" t="s">
        <v>41</v>
      </c>
      <c r="C284" s="33" t="s">
        <v>1358</v>
      </c>
      <c r="D284" s="33">
        <v>698</v>
      </c>
      <c r="E284" s="33" t="s">
        <v>353</v>
      </c>
      <c r="F284" s="33" t="s">
        <v>1359</v>
      </c>
      <c r="G284" s="34">
        <v>10102879.279999999</v>
      </c>
      <c r="H284" s="35">
        <v>0</v>
      </c>
      <c r="I284" s="33" t="s">
        <v>51</v>
      </c>
      <c r="J284" s="35">
        <v>0</v>
      </c>
      <c r="K284" s="33" t="s">
        <v>64</v>
      </c>
      <c r="L284" s="33" t="s">
        <v>65</v>
      </c>
      <c r="M284" s="33" t="s">
        <v>59</v>
      </c>
      <c r="N284" s="33" t="s">
        <v>45</v>
      </c>
      <c r="O284" s="33" t="s">
        <v>45</v>
      </c>
      <c r="P284" s="33" t="s">
        <v>45</v>
      </c>
      <c r="Q284" s="33" t="s">
        <v>45</v>
      </c>
      <c r="R284" s="33" t="s">
        <v>45</v>
      </c>
      <c r="S284" s="33" t="s">
        <v>45</v>
      </c>
      <c r="T284" s="33" t="s">
        <v>66</v>
      </c>
      <c r="U284" s="33" t="s">
        <v>67</v>
      </c>
      <c r="V284" s="33" t="s">
        <v>60</v>
      </c>
      <c r="W284" s="33" t="s">
        <v>48</v>
      </c>
      <c r="X284" s="33" t="s">
        <v>48</v>
      </c>
      <c r="Y284" s="33" t="s">
        <v>48</v>
      </c>
      <c r="Z284" s="33" t="s">
        <v>48</v>
      </c>
      <c r="AA284" s="33" t="s">
        <v>48</v>
      </c>
      <c r="AB284" s="33" t="s">
        <v>48</v>
      </c>
      <c r="AC284" s="33" t="s">
        <v>123</v>
      </c>
      <c r="AD284" s="33" t="s">
        <v>123</v>
      </c>
    </row>
    <row r="285" spans="1:30" ht="60">
      <c r="A285" s="33" t="s">
        <v>1356</v>
      </c>
      <c r="B285" s="33" t="s">
        <v>41</v>
      </c>
      <c r="C285" s="33" t="s">
        <v>1357</v>
      </c>
      <c r="D285" s="33">
        <v>2990</v>
      </c>
      <c r="E285" s="33" t="s">
        <v>95</v>
      </c>
      <c r="F285" s="33" t="s">
        <v>1360</v>
      </c>
      <c r="G285" s="35">
        <v>0</v>
      </c>
      <c r="H285" s="34">
        <v>2556940.4700000002</v>
      </c>
      <c r="I285" s="33" t="s">
        <v>42</v>
      </c>
      <c r="J285" s="34">
        <v>2556940.4700000002</v>
      </c>
      <c r="K285" s="33" t="s">
        <v>64</v>
      </c>
      <c r="L285" s="33" t="s">
        <v>65</v>
      </c>
      <c r="M285" s="33" t="s">
        <v>59</v>
      </c>
      <c r="N285" s="33" t="s">
        <v>45</v>
      </c>
      <c r="O285" s="33" t="s">
        <v>45</v>
      </c>
      <c r="P285" s="33" t="s">
        <v>45</v>
      </c>
      <c r="Q285" s="33" t="s">
        <v>45</v>
      </c>
      <c r="R285" s="33" t="s">
        <v>45</v>
      </c>
      <c r="S285" s="33" t="s">
        <v>45</v>
      </c>
      <c r="T285" s="33" t="s">
        <v>66</v>
      </c>
      <c r="U285" s="33" t="s">
        <v>67</v>
      </c>
      <c r="V285" s="33" t="s">
        <v>60</v>
      </c>
      <c r="W285" s="33" t="s">
        <v>48</v>
      </c>
      <c r="X285" s="33" t="s">
        <v>48</v>
      </c>
      <c r="Y285" s="33" t="s">
        <v>48</v>
      </c>
      <c r="Z285" s="33" t="s">
        <v>48</v>
      </c>
      <c r="AA285" s="33" t="s">
        <v>48</v>
      </c>
      <c r="AB285" s="33" t="s">
        <v>48</v>
      </c>
      <c r="AC285" s="33" t="s">
        <v>123</v>
      </c>
      <c r="AD285" s="33" t="s">
        <v>123</v>
      </c>
    </row>
    <row r="286" spans="1:30" ht="60">
      <c r="A286" s="33" t="s">
        <v>1356</v>
      </c>
      <c r="B286" s="33" t="s">
        <v>41</v>
      </c>
      <c r="C286" s="33" t="s">
        <v>1357</v>
      </c>
      <c r="D286" s="33">
        <v>2970</v>
      </c>
      <c r="E286" s="33" t="s">
        <v>1299</v>
      </c>
      <c r="F286" s="33" t="s">
        <v>1361</v>
      </c>
      <c r="G286" s="35">
        <v>0</v>
      </c>
      <c r="H286" s="42">
        <v>23655.5</v>
      </c>
      <c r="I286" s="33" t="s">
        <v>42</v>
      </c>
      <c r="J286" s="34">
        <v>369693.7</v>
      </c>
      <c r="K286" s="33" t="s">
        <v>64</v>
      </c>
      <c r="L286" s="33" t="s">
        <v>88</v>
      </c>
      <c r="M286" s="33" t="s">
        <v>59</v>
      </c>
      <c r="N286" s="33" t="s">
        <v>89</v>
      </c>
      <c r="O286" s="33" t="s">
        <v>45</v>
      </c>
      <c r="P286" s="33" t="s">
        <v>45</v>
      </c>
      <c r="Q286" s="33" t="s">
        <v>45</v>
      </c>
      <c r="R286" s="33" t="s">
        <v>45</v>
      </c>
      <c r="S286" s="33" t="s">
        <v>45</v>
      </c>
      <c r="T286" s="33" t="s">
        <v>66</v>
      </c>
      <c r="U286" s="33" t="s">
        <v>1101</v>
      </c>
      <c r="V286" s="33" t="s">
        <v>60</v>
      </c>
      <c r="W286" s="33" t="s">
        <v>91</v>
      </c>
      <c r="X286" s="33" t="s">
        <v>48</v>
      </c>
      <c r="Y286" s="33" t="s">
        <v>48</v>
      </c>
      <c r="Z286" s="33" t="s">
        <v>48</v>
      </c>
      <c r="AA286" s="33" t="s">
        <v>48</v>
      </c>
      <c r="AB286" s="33" t="s">
        <v>48</v>
      </c>
      <c r="AC286" s="33" t="s">
        <v>123</v>
      </c>
      <c r="AD286" s="33" t="s">
        <v>123</v>
      </c>
    </row>
    <row r="287" spans="1:30" ht="60">
      <c r="A287" s="33" t="s">
        <v>1356</v>
      </c>
      <c r="B287" s="33" t="s">
        <v>41</v>
      </c>
      <c r="C287" s="33" t="s">
        <v>1357</v>
      </c>
      <c r="D287" s="33">
        <v>2975</v>
      </c>
      <c r="E287" s="33" t="s">
        <v>84</v>
      </c>
      <c r="F287" s="33" t="s">
        <v>1362</v>
      </c>
      <c r="G287" s="35">
        <v>0</v>
      </c>
      <c r="H287" s="74">
        <v>7608</v>
      </c>
      <c r="I287" s="33" t="s">
        <v>42</v>
      </c>
      <c r="J287" s="34">
        <v>101056.71</v>
      </c>
      <c r="K287" s="33" t="s">
        <v>64</v>
      </c>
      <c r="L287" s="33" t="s">
        <v>300</v>
      </c>
      <c r="M287" s="33" t="s">
        <v>59</v>
      </c>
      <c r="N287" s="33" t="s">
        <v>45</v>
      </c>
      <c r="O287" s="33" t="s">
        <v>45</v>
      </c>
      <c r="P287" s="33" t="s">
        <v>45</v>
      </c>
      <c r="Q287" s="33" t="s">
        <v>45</v>
      </c>
      <c r="R287" s="33" t="s">
        <v>45</v>
      </c>
      <c r="S287" s="33" t="s">
        <v>45</v>
      </c>
      <c r="T287" s="33" t="s">
        <v>66</v>
      </c>
      <c r="U287" s="33" t="s">
        <v>301</v>
      </c>
      <c r="V287" s="33" t="s">
        <v>60</v>
      </c>
      <c r="W287" s="33" t="s">
        <v>48</v>
      </c>
      <c r="X287" s="33" t="s">
        <v>48</v>
      </c>
      <c r="Y287" s="33" t="s">
        <v>48</v>
      </c>
      <c r="Z287" s="33" t="s">
        <v>48</v>
      </c>
      <c r="AA287" s="33" t="s">
        <v>48</v>
      </c>
      <c r="AB287" s="33" t="s">
        <v>48</v>
      </c>
      <c r="AC287" s="33" t="s">
        <v>123</v>
      </c>
      <c r="AD287" s="33" t="s">
        <v>123</v>
      </c>
    </row>
    <row r="288" spans="1:30" ht="60">
      <c r="A288" s="33" t="s">
        <v>1356</v>
      </c>
      <c r="B288" s="33" t="s">
        <v>41</v>
      </c>
      <c r="C288" s="33" t="s">
        <v>1357</v>
      </c>
      <c r="D288" s="33">
        <v>2975</v>
      </c>
      <c r="E288" s="33" t="s">
        <v>84</v>
      </c>
      <c r="F288" s="33" t="s">
        <v>1362</v>
      </c>
      <c r="G288" s="35">
        <v>0</v>
      </c>
      <c r="H288" s="74">
        <v>45648</v>
      </c>
      <c r="I288" s="33" t="s">
        <v>42</v>
      </c>
      <c r="J288" s="34">
        <v>146704.71</v>
      </c>
      <c r="K288" s="33" t="s">
        <v>64</v>
      </c>
      <c r="L288" s="33" t="s">
        <v>300</v>
      </c>
      <c r="M288" s="33" t="s">
        <v>59</v>
      </c>
      <c r="N288" s="33" t="s">
        <v>45</v>
      </c>
      <c r="O288" s="33" t="s">
        <v>45</v>
      </c>
      <c r="P288" s="33" t="s">
        <v>45</v>
      </c>
      <c r="Q288" s="33" t="s">
        <v>45</v>
      </c>
      <c r="R288" s="33" t="s">
        <v>45</v>
      </c>
      <c r="S288" s="33" t="s">
        <v>45</v>
      </c>
      <c r="T288" s="33" t="s">
        <v>66</v>
      </c>
      <c r="U288" s="33" t="s">
        <v>301</v>
      </c>
      <c r="V288" s="33" t="s">
        <v>60</v>
      </c>
      <c r="W288" s="33" t="s">
        <v>48</v>
      </c>
      <c r="X288" s="33" t="s">
        <v>48</v>
      </c>
      <c r="Y288" s="33" t="s">
        <v>48</v>
      </c>
      <c r="Z288" s="33" t="s">
        <v>48</v>
      </c>
      <c r="AA288" s="33" t="s">
        <v>48</v>
      </c>
      <c r="AB288" s="33" t="s">
        <v>48</v>
      </c>
      <c r="AC288" s="33" t="s">
        <v>123</v>
      </c>
      <c r="AD288" s="33" t="s">
        <v>123</v>
      </c>
    </row>
    <row r="289" spans="1:30" ht="60">
      <c r="A289" s="33" t="s">
        <v>1356</v>
      </c>
      <c r="B289" s="33" t="s">
        <v>41</v>
      </c>
      <c r="C289" s="33" t="s">
        <v>1357</v>
      </c>
      <c r="D289" s="33">
        <v>2975</v>
      </c>
      <c r="E289" s="33" t="s">
        <v>84</v>
      </c>
      <c r="F289" s="33" t="s">
        <v>1243</v>
      </c>
      <c r="G289" s="35">
        <v>0</v>
      </c>
      <c r="H289" s="74">
        <v>13021.62</v>
      </c>
      <c r="I289" s="33" t="s">
        <v>42</v>
      </c>
      <c r="J289" s="34">
        <v>159726.32999999999</v>
      </c>
      <c r="K289" s="33" t="s">
        <v>64</v>
      </c>
      <c r="L289" s="33" t="s">
        <v>300</v>
      </c>
      <c r="M289" s="33" t="s">
        <v>59</v>
      </c>
      <c r="N289" s="33" t="s">
        <v>45</v>
      </c>
      <c r="O289" s="33" t="s">
        <v>45</v>
      </c>
      <c r="P289" s="33" t="s">
        <v>45</v>
      </c>
      <c r="Q289" s="33" t="s">
        <v>45</v>
      </c>
      <c r="R289" s="33" t="s">
        <v>45</v>
      </c>
      <c r="S289" s="33" t="s">
        <v>45</v>
      </c>
      <c r="T289" s="33" t="s">
        <v>66</v>
      </c>
      <c r="U289" s="33" t="s">
        <v>301</v>
      </c>
      <c r="V289" s="33" t="s">
        <v>60</v>
      </c>
      <c r="W289" s="33" t="s">
        <v>48</v>
      </c>
      <c r="X289" s="33" t="s">
        <v>48</v>
      </c>
      <c r="Y289" s="33" t="s">
        <v>48</v>
      </c>
      <c r="Z289" s="33" t="s">
        <v>48</v>
      </c>
      <c r="AA289" s="33" t="s">
        <v>48</v>
      </c>
      <c r="AB289" s="33" t="s">
        <v>48</v>
      </c>
      <c r="AC289" s="33" t="s">
        <v>123</v>
      </c>
      <c r="AD289" s="33" t="s">
        <v>123</v>
      </c>
    </row>
    <row r="291" spans="1:30" ht="60">
      <c r="A291" s="33" t="s">
        <v>1374</v>
      </c>
      <c r="B291" s="33" t="s">
        <v>41</v>
      </c>
      <c r="C291" s="33" t="s">
        <v>1375</v>
      </c>
      <c r="D291" s="33">
        <v>6052</v>
      </c>
      <c r="E291" s="33" t="s">
        <v>297</v>
      </c>
      <c r="F291" s="33" t="s">
        <v>1133</v>
      </c>
      <c r="G291" s="35">
        <v>0</v>
      </c>
      <c r="H291" s="34">
        <v>44609.01</v>
      </c>
      <c r="I291" s="33" t="s">
        <v>42</v>
      </c>
      <c r="J291" s="34">
        <v>329218.02</v>
      </c>
      <c r="K291" s="33" t="s">
        <v>64</v>
      </c>
      <c r="L291" s="33" t="s">
        <v>743</v>
      </c>
      <c r="M291" s="33" t="s">
        <v>59</v>
      </c>
      <c r="N291" s="33" t="s">
        <v>45</v>
      </c>
      <c r="O291" s="33" t="s">
        <v>45</v>
      </c>
      <c r="P291" s="33" t="s">
        <v>45</v>
      </c>
      <c r="Q291" s="33" t="s">
        <v>45</v>
      </c>
      <c r="R291" s="33" t="s">
        <v>45</v>
      </c>
      <c r="S291" s="33" t="s">
        <v>45</v>
      </c>
      <c r="T291" s="33" t="s">
        <v>66</v>
      </c>
      <c r="U291" s="33" t="s">
        <v>744</v>
      </c>
      <c r="V291" s="33" t="s">
        <v>60</v>
      </c>
      <c r="W291" s="33" t="s">
        <v>48</v>
      </c>
      <c r="X291" s="33" t="s">
        <v>48</v>
      </c>
      <c r="Y291" s="33" t="s">
        <v>48</v>
      </c>
      <c r="Z291" s="33" t="s">
        <v>48</v>
      </c>
      <c r="AA291" s="33" t="s">
        <v>48</v>
      </c>
      <c r="AB291" s="33" t="s">
        <v>48</v>
      </c>
      <c r="AC291" s="33" t="s">
        <v>123</v>
      </c>
      <c r="AD291" s="33" t="s">
        <v>123</v>
      </c>
    </row>
    <row r="292" spans="1:30" ht="60">
      <c r="A292" s="33" t="s">
        <v>1374</v>
      </c>
      <c r="B292" s="33" t="s">
        <v>41</v>
      </c>
      <c r="C292" s="33" t="s">
        <v>1376</v>
      </c>
      <c r="D292" s="33">
        <v>6700</v>
      </c>
      <c r="E292" s="33" t="s">
        <v>84</v>
      </c>
      <c r="F292" s="33" t="s">
        <v>1360</v>
      </c>
      <c r="G292" s="34">
        <v>2556940.4700000002</v>
      </c>
      <c r="H292" s="35">
        <v>0</v>
      </c>
      <c r="I292" s="33" t="s">
        <v>51</v>
      </c>
      <c r="J292" s="35">
        <v>0</v>
      </c>
      <c r="K292" s="33" t="s">
        <v>64</v>
      </c>
      <c r="L292" s="33" t="s">
        <v>65</v>
      </c>
      <c r="M292" s="33" t="s">
        <v>59</v>
      </c>
      <c r="N292" s="33" t="s">
        <v>45</v>
      </c>
      <c r="O292" s="33" t="s">
        <v>45</v>
      </c>
      <c r="P292" s="33" t="s">
        <v>45</v>
      </c>
      <c r="Q292" s="33" t="s">
        <v>45</v>
      </c>
      <c r="R292" s="33" t="s">
        <v>45</v>
      </c>
      <c r="S292" s="33" t="s">
        <v>45</v>
      </c>
      <c r="T292" s="33" t="s">
        <v>66</v>
      </c>
      <c r="U292" s="33" t="s">
        <v>67</v>
      </c>
      <c r="V292" s="33" t="s">
        <v>60</v>
      </c>
      <c r="W292" s="33" t="s">
        <v>48</v>
      </c>
      <c r="X292" s="33" t="s">
        <v>48</v>
      </c>
      <c r="Y292" s="33" t="s">
        <v>48</v>
      </c>
      <c r="Z292" s="33" t="s">
        <v>48</v>
      </c>
      <c r="AA292" s="33" t="s">
        <v>48</v>
      </c>
      <c r="AB292" s="33" t="s">
        <v>48</v>
      </c>
      <c r="AC292" s="33" t="s">
        <v>123</v>
      </c>
      <c r="AD292" s="33" t="s">
        <v>123</v>
      </c>
    </row>
    <row r="293" spans="1:30" ht="60">
      <c r="A293" s="33" t="s">
        <v>1374</v>
      </c>
      <c r="B293" s="33" t="s">
        <v>41</v>
      </c>
      <c r="C293" s="33" t="s">
        <v>1376</v>
      </c>
      <c r="D293" s="33">
        <v>6730</v>
      </c>
      <c r="E293" s="33" t="s">
        <v>95</v>
      </c>
      <c r="F293" s="33" t="s">
        <v>1377</v>
      </c>
      <c r="G293" s="35">
        <v>0</v>
      </c>
      <c r="H293" s="34">
        <v>4976882.22</v>
      </c>
      <c r="I293" s="33" t="s">
        <v>42</v>
      </c>
      <c r="J293" s="34">
        <v>4976882.22</v>
      </c>
      <c r="K293" s="33" t="s">
        <v>64</v>
      </c>
      <c r="L293" s="33" t="s">
        <v>65</v>
      </c>
      <c r="M293" s="33" t="s">
        <v>59</v>
      </c>
      <c r="N293" s="33" t="s">
        <v>45</v>
      </c>
      <c r="O293" s="33" t="s">
        <v>45</v>
      </c>
      <c r="P293" s="33" t="s">
        <v>45</v>
      </c>
      <c r="Q293" s="33" t="s">
        <v>45</v>
      </c>
      <c r="R293" s="33" t="s">
        <v>45</v>
      </c>
      <c r="S293" s="33" t="s">
        <v>45</v>
      </c>
      <c r="T293" s="33" t="s">
        <v>66</v>
      </c>
      <c r="U293" s="33" t="s">
        <v>67</v>
      </c>
      <c r="V293" s="33" t="s">
        <v>60</v>
      </c>
      <c r="W293" s="33" t="s">
        <v>48</v>
      </c>
      <c r="X293" s="33" t="s">
        <v>48</v>
      </c>
      <c r="Y293" s="33" t="s">
        <v>48</v>
      </c>
      <c r="Z293" s="33" t="s">
        <v>48</v>
      </c>
      <c r="AA293" s="33" t="s">
        <v>48</v>
      </c>
      <c r="AB293" s="33" t="s">
        <v>48</v>
      </c>
      <c r="AC293" s="33" t="s">
        <v>123</v>
      </c>
      <c r="AD293" s="33" t="s">
        <v>123</v>
      </c>
    </row>
    <row r="294" spans="1:30" ht="60">
      <c r="A294" s="33" t="s">
        <v>1374</v>
      </c>
      <c r="B294" s="33" t="s">
        <v>41</v>
      </c>
      <c r="C294" s="33" t="s">
        <v>1375</v>
      </c>
      <c r="D294" s="33">
        <v>6061</v>
      </c>
      <c r="E294" s="33" t="s">
        <v>1301</v>
      </c>
      <c r="F294" s="33" t="s">
        <v>1361</v>
      </c>
      <c r="G294" s="35">
        <v>0</v>
      </c>
      <c r="H294" s="34">
        <v>23655.5</v>
      </c>
      <c r="I294" s="33" t="s">
        <v>42</v>
      </c>
      <c r="J294" s="34">
        <v>393349.2</v>
      </c>
      <c r="K294" s="33" t="s">
        <v>64</v>
      </c>
      <c r="L294" s="33" t="s">
        <v>88</v>
      </c>
      <c r="M294" s="33" t="s">
        <v>59</v>
      </c>
      <c r="N294" s="33" t="s">
        <v>89</v>
      </c>
      <c r="O294" s="33" t="s">
        <v>45</v>
      </c>
      <c r="P294" s="33" t="s">
        <v>45</v>
      </c>
      <c r="Q294" s="33" t="s">
        <v>45</v>
      </c>
      <c r="R294" s="33" t="s">
        <v>45</v>
      </c>
      <c r="S294" s="33" t="s">
        <v>45</v>
      </c>
      <c r="T294" s="33" t="s">
        <v>66</v>
      </c>
      <c r="U294" s="33" t="s">
        <v>1101</v>
      </c>
      <c r="V294" s="33" t="s">
        <v>60</v>
      </c>
      <c r="W294" s="33" t="s">
        <v>91</v>
      </c>
      <c r="X294" s="33" t="s">
        <v>48</v>
      </c>
      <c r="Y294" s="33" t="s">
        <v>48</v>
      </c>
      <c r="Z294" s="33" t="s">
        <v>48</v>
      </c>
      <c r="AA294" s="33" t="s">
        <v>48</v>
      </c>
      <c r="AB294" s="33" t="s">
        <v>48</v>
      </c>
      <c r="AC294" s="33" t="s">
        <v>123</v>
      </c>
      <c r="AD294" s="33" t="s">
        <v>123</v>
      </c>
    </row>
    <row r="295" spans="1:30" ht="60">
      <c r="A295" s="33" t="s">
        <v>1374</v>
      </c>
      <c r="B295" s="33" t="s">
        <v>41</v>
      </c>
      <c r="C295" s="33" t="s">
        <v>1375</v>
      </c>
      <c r="D295" s="33">
        <v>6052</v>
      </c>
      <c r="E295" s="33" t="s">
        <v>297</v>
      </c>
      <c r="F295" s="33" t="s">
        <v>1243</v>
      </c>
      <c r="G295" s="35">
        <v>0</v>
      </c>
      <c r="H295" s="34">
        <v>13021.62</v>
      </c>
      <c r="I295" s="33" t="s">
        <v>42</v>
      </c>
      <c r="J295" s="34">
        <v>172747.95</v>
      </c>
      <c r="K295" s="33" t="s">
        <v>64</v>
      </c>
      <c r="L295" s="33" t="s">
        <v>300</v>
      </c>
      <c r="M295" s="33" t="s">
        <v>59</v>
      </c>
      <c r="N295" s="33" t="s">
        <v>45</v>
      </c>
      <c r="O295" s="33" t="s">
        <v>45</v>
      </c>
      <c r="P295" s="33" t="s">
        <v>45</v>
      </c>
      <c r="Q295" s="33" t="s">
        <v>45</v>
      </c>
      <c r="R295" s="33" t="s">
        <v>45</v>
      </c>
      <c r="S295" s="33" t="s">
        <v>45</v>
      </c>
      <c r="T295" s="33" t="s">
        <v>66</v>
      </c>
      <c r="U295" s="33" t="s">
        <v>301</v>
      </c>
      <c r="V295" s="33" t="s">
        <v>60</v>
      </c>
      <c r="W295" s="33" t="s">
        <v>48</v>
      </c>
      <c r="X295" s="33" t="s">
        <v>48</v>
      </c>
      <c r="Y295" s="33" t="s">
        <v>48</v>
      </c>
      <c r="Z295" s="33" t="s">
        <v>48</v>
      </c>
      <c r="AA295" s="33" t="s">
        <v>48</v>
      </c>
      <c r="AB295" s="33" t="s">
        <v>48</v>
      </c>
      <c r="AC295" s="33" t="s">
        <v>123</v>
      </c>
      <c r="AD295" s="33" t="s">
        <v>123</v>
      </c>
    </row>
    <row r="296" spans="1:30" ht="60">
      <c r="A296" s="33" t="s">
        <v>1374</v>
      </c>
      <c r="B296" s="33" t="s">
        <v>41</v>
      </c>
      <c r="C296" s="33" t="s">
        <v>1375</v>
      </c>
      <c r="D296" s="33">
        <v>6052</v>
      </c>
      <c r="E296" s="33" t="s">
        <v>297</v>
      </c>
      <c r="F296" s="33" t="s">
        <v>1362</v>
      </c>
      <c r="G296" s="35">
        <v>0</v>
      </c>
      <c r="H296" s="34">
        <v>7608</v>
      </c>
      <c r="I296" s="33" t="s">
        <v>42</v>
      </c>
      <c r="J296" s="34">
        <v>180355.95</v>
      </c>
      <c r="K296" s="33" t="s">
        <v>64</v>
      </c>
      <c r="L296" s="33" t="s">
        <v>300</v>
      </c>
      <c r="M296" s="33" t="s">
        <v>59</v>
      </c>
      <c r="N296" s="33" t="s">
        <v>45</v>
      </c>
      <c r="O296" s="33" t="s">
        <v>45</v>
      </c>
      <c r="P296" s="33" t="s">
        <v>45</v>
      </c>
      <c r="Q296" s="33" t="s">
        <v>45</v>
      </c>
      <c r="R296" s="33" t="s">
        <v>45</v>
      </c>
      <c r="S296" s="33" t="s">
        <v>45</v>
      </c>
      <c r="T296" s="33" t="s">
        <v>66</v>
      </c>
      <c r="U296" s="33" t="s">
        <v>301</v>
      </c>
      <c r="V296" s="33" t="s">
        <v>60</v>
      </c>
      <c r="W296" s="33" t="s">
        <v>48</v>
      </c>
      <c r="X296" s="33" t="s">
        <v>48</v>
      </c>
      <c r="Y296" s="33" t="s">
        <v>48</v>
      </c>
      <c r="Z296" s="33" t="s">
        <v>48</v>
      </c>
      <c r="AA296" s="33" t="s">
        <v>48</v>
      </c>
      <c r="AB296" s="33" t="s">
        <v>48</v>
      </c>
      <c r="AC296" s="33" t="s">
        <v>123</v>
      </c>
      <c r="AD296" s="33" t="s">
        <v>123</v>
      </c>
    </row>
    <row r="298" spans="1:30" ht="60">
      <c r="A298" s="33" t="s">
        <v>1415</v>
      </c>
      <c r="B298" s="33" t="s">
        <v>41</v>
      </c>
      <c r="C298" s="33" t="s">
        <v>1416</v>
      </c>
      <c r="D298" s="33">
        <v>10137</v>
      </c>
      <c r="E298" s="33" t="s">
        <v>71</v>
      </c>
      <c r="F298" s="33" t="s">
        <v>1133</v>
      </c>
      <c r="G298" s="35">
        <v>0</v>
      </c>
      <c r="H298" s="74">
        <v>44609.01</v>
      </c>
      <c r="I298" s="33" t="s">
        <v>42</v>
      </c>
      <c r="J298" s="34">
        <v>373827.03</v>
      </c>
      <c r="K298" s="33" t="s">
        <v>64</v>
      </c>
      <c r="L298" s="33" t="s">
        <v>743</v>
      </c>
      <c r="M298" s="33" t="s">
        <v>59</v>
      </c>
      <c r="N298" s="33" t="s">
        <v>45</v>
      </c>
      <c r="O298" s="33" t="s">
        <v>45</v>
      </c>
      <c r="P298" s="33" t="s">
        <v>45</v>
      </c>
      <c r="Q298" s="33" t="s">
        <v>45</v>
      </c>
      <c r="R298" s="33" t="s">
        <v>45</v>
      </c>
      <c r="S298" s="33" t="s">
        <v>45</v>
      </c>
      <c r="T298" s="33" t="s">
        <v>66</v>
      </c>
      <c r="U298" s="33" t="s">
        <v>744</v>
      </c>
      <c r="V298" s="33" t="s">
        <v>60</v>
      </c>
      <c r="W298" s="33" t="s">
        <v>48</v>
      </c>
      <c r="X298" s="33" t="s">
        <v>48</v>
      </c>
      <c r="Y298" s="33" t="s">
        <v>48</v>
      </c>
      <c r="Z298" s="33" t="s">
        <v>48</v>
      </c>
      <c r="AA298" s="33" t="s">
        <v>48</v>
      </c>
      <c r="AB298" s="33" t="s">
        <v>48</v>
      </c>
      <c r="AC298" s="33" t="s">
        <v>123</v>
      </c>
      <c r="AD298" s="33" t="s">
        <v>123</v>
      </c>
    </row>
    <row r="299" spans="1:30" ht="60">
      <c r="A299" s="33" t="s">
        <v>1415</v>
      </c>
      <c r="B299" s="33" t="s">
        <v>41</v>
      </c>
      <c r="C299" s="33" t="s">
        <v>1417</v>
      </c>
      <c r="D299" s="33">
        <v>10461</v>
      </c>
      <c r="E299" s="33" t="s">
        <v>110</v>
      </c>
      <c r="F299" s="33" t="s">
        <v>1377</v>
      </c>
      <c r="G299" s="34">
        <v>4976882.22</v>
      </c>
      <c r="H299" s="35">
        <v>0</v>
      </c>
      <c r="I299" s="33" t="s">
        <v>51</v>
      </c>
      <c r="J299" s="35">
        <v>0</v>
      </c>
      <c r="K299" s="33" t="s">
        <v>64</v>
      </c>
      <c r="L299" s="33" t="s">
        <v>65</v>
      </c>
      <c r="M299" s="33" t="s">
        <v>59</v>
      </c>
      <c r="N299" s="33" t="s">
        <v>45</v>
      </c>
      <c r="O299" s="33" t="s">
        <v>45</v>
      </c>
      <c r="P299" s="33" t="s">
        <v>45</v>
      </c>
      <c r="Q299" s="33" t="s">
        <v>45</v>
      </c>
      <c r="R299" s="33" t="s">
        <v>45</v>
      </c>
      <c r="S299" s="33" t="s">
        <v>45</v>
      </c>
      <c r="T299" s="33" t="s">
        <v>66</v>
      </c>
      <c r="U299" s="33" t="s">
        <v>67</v>
      </c>
      <c r="V299" s="33" t="s">
        <v>60</v>
      </c>
      <c r="W299" s="33" t="s">
        <v>48</v>
      </c>
      <c r="X299" s="33" t="s">
        <v>48</v>
      </c>
      <c r="Y299" s="33" t="s">
        <v>48</v>
      </c>
      <c r="Z299" s="33" t="s">
        <v>48</v>
      </c>
      <c r="AA299" s="33" t="s">
        <v>48</v>
      </c>
      <c r="AB299" s="33" t="s">
        <v>48</v>
      </c>
      <c r="AC299" s="33" t="s">
        <v>123</v>
      </c>
      <c r="AD299" s="33" t="s">
        <v>123</v>
      </c>
    </row>
    <row r="300" spans="1:30" ht="60">
      <c r="A300" s="33" t="s">
        <v>1415</v>
      </c>
      <c r="B300" s="33" t="s">
        <v>41</v>
      </c>
      <c r="C300" s="33" t="s">
        <v>1417</v>
      </c>
      <c r="D300" s="33">
        <v>10493</v>
      </c>
      <c r="E300" s="33" t="s">
        <v>78</v>
      </c>
      <c r="F300" s="33" t="s">
        <v>1418</v>
      </c>
      <c r="G300" s="35">
        <v>0</v>
      </c>
      <c r="H300" s="34">
        <v>7711459.04</v>
      </c>
      <c r="I300" s="33" t="s">
        <v>42</v>
      </c>
      <c r="J300" s="34">
        <v>7711459.04</v>
      </c>
      <c r="K300" s="33" t="s">
        <v>64</v>
      </c>
      <c r="L300" s="33" t="s">
        <v>65</v>
      </c>
      <c r="M300" s="33" t="s">
        <v>59</v>
      </c>
      <c r="N300" s="33" t="s">
        <v>45</v>
      </c>
      <c r="O300" s="33" t="s">
        <v>45</v>
      </c>
      <c r="P300" s="33" t="s">
        <v>45</v>
      </c>
      <c r="Q300" s="33" t="s">
        <v>45</v>
      </c>
      <c r="R300" s="33" t="s">
        <v>45</v>
      </c>
      <c r="S300" s="33" t="s">
        <v>45</v>
      </c>
      <c r="T300" s="33" t="s">
        <v>66</v>
      </c>
      <c r="U300" s="33" t="s">
        <v>67</v>
      </c>
      <c r="V300" s="33" t="s">
        <v>60</v>
      </c>
      <c r="W300" s="33" t="s">
        <v>48</v>
      </c>
      <c r="X300" s="33" t="s">
        <v>48</v>
      </c>
      <c r="Y300" s="33" t="s">
        <v>48</v>
      </c>
      <c r="Z300" s="33" t="s">
        <v>48</v>
      </c>
      <c r="AA300" s="33" t="s">
        <v>48</v>
      </c>
      <c r="AB300" s="33" t="s">
        <v>48</v>
      </c>
      <c r="AC300" s="33" t="s">
        <v>123</v>
      </c>
      <c r="AD300" s="33" t="s">
        <v>123</v>
      </c>
    </row>
    <row r="301" spans="1:30" ht="60">
      <c r="A301" s="33" t="s">
        <v>1415</v>
      </c>
      <c r="B301" s="33" t="s">
        <v>41</v>
      </c>
      <c r="C301" s="33" t="s">
        <v>1419</v>
      </c>
      <c r="D301" s="33">
        <v>8134</v>
      </c>
      <c r="E301" s="33" t="s">
        <v>121</v>
      </c>
      <c r="F301" s="33" t="s">
        <v>1420</v>
      </c>
      <c r="G301" s="34">
        <v>54723</v>
      </c>
      <c r="H301" s="35">
        <v>0</v>
      </c>
      <c r="I301" s="33" t="s">
        <v>51</v>
      </c>
      <c r="J301" s="34">
        <v>254697.24</v>
      </c>
      <c r="K301" s="33" t="s">
        <v>64</v>
      </c>
      <c r="L301" s="33" t="s">
        <v>88</v>
      </c>
      <c r="M301" s="33" t="s">
        <v>59</v>
      </c>
      <c r="N301" s="33" t="s">
        <v>45</v>
      </c>
      <c r="O301" s="33" t="s">
        <v>45</v>
      </c>
      <c r="P301" s="33" t="s">
        <v>45</v>
      </c>
      <c r="Q301" s="33" t="s">
        <v>45</v>
      </c>
      <c r="R301" s="33" t="s">
        <v>45</v>
      </c>
      <c r="S301" s="33" t="s">
        <v>45</v>
      </c>
      <c r="T301" s="33" t="s">
        <v>66</v>
      </c>
      <c r="U301" s="33" t="s">
        <v>1101</v>
      </c>
      <c r="V301" s="33" t="s">
        <v>60</v>
      </c>
      <c r="W301" s="33" t="s">
        <v>48</v>
      </c>
      <c r="X301" s="33" t="s">
        <v>48</v>
      </c>
      <c r="Y301" s="33" t="s">
        <v>48</v>
      </c>
      <c r="Z301" s="33" t="s">
        <v>48</v>
      </c>
      <c r="AA301" s="33" t="s">
        <v>48</v>
      </c>
      <c r="AB301" s="33" t="s">
        <v>48</v>
      </c>
      <c r="AC301" s="33" t="s">
        <v>123</v>
      </c>
      <c r="AD301" s="33" t="s">
        <v>123</v>
      </c>
    </row>
    <row r="302" spans="1:30" ht="60">
      <c r="A302" s="33" t="s">
        <v>1415</v>
      </c>
      <c r="B302" s="33" t="s">
        <v>41</v>
      </c>
      <c r="C302" s="33" t="s">
        <v>1416</v>
      </c>
      <c r="D302" s="33">
        <v>10141</v>
      </c>
      <c r="E302" s="33" t="s">
        <v>1299</v>
      </c>
      <c r="F302" s="33" t="s">
        <v>87</v>
      </c>
      <c r="G302" s="35">
        <v>0</v>
      </c>
      <c r="H302" s="34">
        <v>23655.5</v>
      </c>
      <c r="I302" s="33" t="s">
        <v>42</v>
      </c>
      <c r="J302" s="34">
        <v>417004.7</v>
      </c>
      <c r="K302" s="33" t="s">
        <v>64</v>
      </c>
      <c r="L302" s="33" t="s">
        <v>88</v>
      </c>
      <c r="M302" s="33" t="s">
        <v>59</v>
      </c>
      <c r="N302" s="33" t="s">
        <v>89</v>
      </c>
      <c r="O302" s="33" t="s">
        <v>45</v>
      </c>
      <c r="P302" s="33" t="s">
        <v>45</v>
      </c>
      <c r="Q302" s="33" t="s">
        <v>45</v>
      </c>
      <c r="R302" s="33" t="s">
        <v>45</v>
      </c>
      <c r="S302" s="33" t="s">
        <v>45</v>
      </c>
      <c r="T302" s="33" t="s">
        <v>66</v>
      </c>
      <c r="U302" s="33" t="s">
        <v>1101</v>
      </c>
      <c r="V302" s="33" t="s">
        <v>60</v>
      </c>
      <c r="W302" s="33" t="s">
        <v>91</v>
      </c>
      <c r="X302" s="33" t="s">
        <v>48</v>
      </c>
      <c r="Y302" s="33" t="s">
        <v>48</v>
      </c>
      <c r="Z302" s="33" t="s">
        <v>48</v>
      </c>
      <c r="AA302" s="33" t="s">
        <v>48</v>
      </c>
      <c r="AB302" s="33" t="s">
        <v>48</v>
      </c>
      <c r="AC302" s="33" t="s">
        <v>123</v>
      </c>
      <c r="AD302" s="33" t="s">
        <v>123</v>
      </c>
    </row>
    <row r="303" spans="1:30" ht="60">
      <c r="A303" s="33" t="s">
        <v>1415</v>
      </c>
      <c r="B303" s="33" t="s">
        <v>41</v>
      </c>
      <c r="C303" s="33" t="s">
        <v>1416</v>
      </c>
      <c r="D303" s="33">
        <v>10137</v>
      </c>
      <c r="E303" s="33" t="s">
        <v>71</v>
      </c>
      <c r="F303" s="33" t="s">
        <v>1243</v>
      </c>
      <c r="G303" s="35">
        <v>0</v>
      </c>
      <c r="H303" s="34">
        <v>13021.62</v>
      </c>
      <c r="I303" s="33" t="s">
        <v>42</v>
      </c>
      <c r="J303" s="34">
        <v>193377.57</v>
      </c>
      <c r="K303" s="33" t="s">
        <v>64</v>
      </c>
      <c r="L303" s="33" t="s">
        <v>300</v>
      </c>
      <c r="M303" s="33" t="s">
        <v>59</v>
      </c>
      <c r="N303" s="33" t="s">
        <v>45</v>
      </c>
      <c r="O303" s="33" t="s">
        <v>45</v>
      </c>
      <c r="P303" s="33" t="s">
        <v>45</v>
      </c>
      <c r="Q303" s="33" t="s">
        <v>45</v>
      </c>
      <c r="R303" s="33" t="s">
        <v>45</v>
      </c>
      <c r="S303" s="33" t="s">
        <v>45</v>
      </c>
      <c r="T303" s="33" t="s">
        <v>66</v>
      </c>
      <c r="U303" s="33" t="s">
        <v>301</v>
      </c>
      <c r="V303" s="33" t="s">
        <v>60</v>
      </c>
      <c r="W303" s="33" t="s">
        <v>48</v>
      </c>
      <c r="X303" s="33" t="s">
        <v>48</v>
      </c>
      <c r="Y303" s="33" t="s">
        <v>48</v>
      </c>
      <c r="Z303" s="33" t="s">
        <v>48</v>
      </c>
      <c r="AA303" s="33" t="s">
        <v>48</v>
      </c>
      <c r="AB303" s="33" t="s">
        <v>48</v>
      </c>
      <c r="AC303" s="33" t="s">
        <v>123</v>
      </c>
      <c r="AD303" s="33" t="s">
        <v>123</v>
      </c>
    </row>
    <row r="304" spans="1:30" ht="60">
      <c r="A304" s="33" t="s">
        <v>1415</v>
      </c>
      <c r="B304" s="33" t="s">
        <v>41</v>
      </c>
      <c r="C304" s="33" t="s">
        <v>1416</v>
      </c>
      <c r="D304" s="33">
        <v>10137</v>
      </c>
      <c r="E304" s="33" t="s">
        <v>71</v>
      </c>
      <c r="F304" s="33" t="s">
        <v>1362</v>
      </c>
      <c r="G304" s="35">
        <v>0</v>
      </c>
      <c r="H304" s="34">
        <v>7608</v>
      </c>
      <c r="I304" s="33" t="s">
        <v>42</v>
      </c>
      <c r="J304" s="34">
        <v>200985.57</v>
      </c>
      <c r="K304" s="33" t="s">
        <v>64</v>
      </c>
      <c r="L304" s="33" t="s">
        <v>300</v>
      </c>
      <c r="M304" s="33" t="s">
        <v>59</v>
      </c>
      <c r="N304" s="33" t="s">
        <v>45</v>
      </c>
      <c r="O304" s="33" t="s">
        <v>45</v>
      </c>
      <c r="P304" s="33" t="s">
        <v>45</v>
      </c>
      <c r="Q304" s="33" t="s">
        <v>45</v>
      </c>
      <c r="R304" s="33" t="s">
        <v>45</v>
      </c>
      <c r="S304" s="33" t="s">
        <v>45</v>
      </c>
      <c r="T304" s="33" t="s">
        <v>66</v>
      </c>
      <c r="U304" s="33" t="s">
        <v>301</v>
      </c>
      <c r="V304" s="33" t="s">
        <v>60</v>
      </c>
      <c r="W304" s="33" t="s">
        <v>48</v>
      </c>
      <c r="X304" s="33" t="s">
        <v>48</v>
      </c>
      <c r="Y304" s="33" t="s">
        <v>48</v>
      </c>
      <c r="Z304" s="33" t="s">
        <v>48</v>
      </c>
      <c r="AA304" s="33" t="s">
        <v>48</v>
      </c>
      <c r="AB304" s="33" t="s">
        <v>48</v>
      </c>
      <c r="AC304" s="33" t="s">
        <v>123</v>
      </c>
      <c r="AD304" s="33" t="s">
        <v>123</v>
      </c>
    </row>
    <row r="306" spans="1:30" ht="60">
      <c r="A306" s="33" t="s">
        <v>1465</v>
      </c>
      <c r="B306" s="33" t="s">
        <v>41</v>
      </c>
      <c r="C306" s="33" t="s">
        <v>1466</v>
      </c>
      <c r="D306" s="33">
        <v>13371</v>
      </c>
      <c r="E306" s="33" t="s">
        <v>297</v>
      </c>
      <c r="F306" s="33" t="s">
        <v>1133</v>
      </c>
      <c r="G306" s="35">
        <v>0</v>
      </c>
      <c r="H306" s="34">
        <v>44609.01</v>
      </c>
      <c r="I306" s="33" t="s">
        <v>42</v>
      </c>
      <c r="J306" s="34">
        <v>418436.04</v>
      </c>
      <c r="K306" s="33" t="s">
        <v>64</v>
      </c>
      <c r="L306" s="33" t="s">
        <v>743</v>
      </c>
      <c r="M306" s="33" t="s">
        <v>59</v>
      </c>
      <c r="N306" s="33" t="s">
        <v>45</v>
      </c>
      <c r="O306" s="33" t="s">
        <v>45</v>
      </c>
      <c r="P306" s="33" t="s">
        <v>45</v>
      </c>
      <c r="Q306" s="33" t="s">
        <v>45</v>
      </c>
      <c r="R306" s="33" t="s">
        <v>45</v>
      </c>
      <c r="S306" s="33" t="s">
        <v>45</v>
      </c>
      <c r="T306" s="33" t="s">
        <v>66</v>
      </c>
      <c r="U306" s="33" t="s">
        <v>744</v>
      </c>
      <c r="V306" s="33" t="s">
        <v>60</v>
      </c>
      <c r="W306" s="33" t="s">
        <v>48</v>
      </c>
      <c r="X306" s="33" t="s">
        <v>48</v>
      </c>
      <c r="Y306" s="33" t="s">
        <v>48</v>
      </c>
      <c r="Z306" s="33" t="s">
        <v>48</v>
      </c>
      <c r="AA306" s="33" t="s">
        <v>48</v>
      </c>
      <c r="AB306" s="33" t="s">
        <v>48</v>
      </c>
      <c r="AC306" s="33" t="s">
        <v>123</v>
      </c>
      <c r="AD306" s="33" t="s">
        <v>123</v>
      </c>
    </row>
    <row r="307" spans="1:30" ht="60">
      <c r="A307" s="33" t="s">
        <v>1465</v>
      </c>
      <c r="B307" s="33" t="s">
        <v>41</v>
      </c>
      <c r="C307" s="33" t="s">
        <v>1467</v>
      </c>
      <c r="D307" s="33">
        <v>13706</v>
      </c>
      <c r="E307" s="33" t="s">
        <v>138</v>
      </c>
      <c r="F307" s="33" t="s">
        <v>1418</v>
      </c>
      <c r="G307" s="34">
        <v>7711459.04</v>
      </c>
      <c r="H307" s="35">
        <v>0</v>
      </c>
      <c r="I307" s="33" t="s">
        <v>51</v>
      </c>
      <c r="J307" s="35">
        <v>0</v>
      </c>
      <c r="K307" s="33" t="s">
        <v>64</v>
      </c>
      <c r="L307" s="33" t="s">
        <v>65</v>
      </c>
      <c r="M307" s="33" t="s">
        <v>59</v>
      </c>
      <c r="N307" s="33" t="s">
        <v>45</v>
      </c>
      <c r="O307" s="33" t="s">
        <v>45</v>
      </c>
      <c r="P307" s="33" t="s">
        <v>45</v>
      </c>
      <c r="Q307" s="33" t="s">
        <v>45</v>
      </c>
      <c r="R307" s="33" t="s">
        <v>45</v>
      </c>
      <c r="S307" s="33" t="s">
        <v>45</v>
      </c>
      <c r="T307" s="33" t="s">
        <v>66</v>
      </c>
      <c r="U307" s="33" t="s">
        <v>67</v>
      </c>
      <c r="V307" s="33" t="s">
        <v>60</v>
      </c>
      <c r="W307" s="33" t="s">
        <v>48</v>
      </c>
      <c r="X307" s="33" t="s">
        <v>48</v>
      </c>
      <c r="Y307" s="33" t="s">
        <v>48</v>
      </c>
      <c r="Z307" s="33" t="s">
        <v>48</v>
      </c>
      <c r="AA307" s="33" t="s">
        <v>48</v>
      </c>
      <c r="AB307" s="33" t="s">
        <v>48</v>
      </c>
      <c r="AC307" s="33" t="s">
        <v>123</v>
      </c>
      <c r="AD307" s="33" t="s">
        <v>123</v>
      </c>
    </row>
    <row r="308" spans="1:30" ht="60">
      <c r="A308" s="33" t="s">
        <v>1465</v>
      </c>
      <c r="B308" s="33" t="s">
        <v>41</v>
      </c>
      <c r="C308" s="33" t="s">
        <v>1467</v>
      </c>
      <c r="D308" s="33">
        <v>13776</v>
      </c>
      <c r="E308" s="33" t="s">
        <v>84</v>
      </c>
      <c r="F308" s="33" t="s">
        <v>1468</v>
      </c>
      <c r="G308" s="35">
        <v>0</v>
      </c>
      <c r="H308" s="34">
        <v>10284942.18</v>
      </c>
      <c r="I308" s="33" t="s">
        <v>42</v>
      </c>
      <c r="J308" s="34">
        <v>10284942.18</v>
      </c>
      <c r="K308" s="33" t="s">
        <v>64</v>
      </c>
      <c r="L308" s="33" t="s">
        <v>65</v>
      </c>
      <c r="M308" s="33" t="s">
        <v>59</v>
      </c>
      <c r="N308" s="33" t="s">
        <v>45</v>
      </c>
      <c r="O308" s="33" t="s">
        <v>45</v>
      </c>
      <c r="P308" s="33" t="s">
        <v>45</v>
      </c>
      <c r="Q308" s="33" t="s">
        <v>45</v>
      </c>
      <c r="R308" s="33" t="s">
        <v>45</v>
      </c>
      <c r="S308" s="33" t="s">
        <v>45</v>
      </c>
      <c r="T308" s="33" t="s">
        <v>66</v>
      </c>
      <c r="U308" s="33" t="s">
        <v>67</v>
      </c>
      <c r="V308" s="33" t="s">
        <v>60</v>
      </c>
      <c r="W308" s="33" t="s">
        <v>48</v>
      </c>
      <c r="X308" s="33" t="s">
        <v>48</v>
      </c>
      <c r="Y308" s="33" t="s">
        <v>48</v>
      </c>
      <c r="Z308" s="33" t="s">
        <v>48</v>
      </c>
      <c r="AA308" s="33" t="s">
        <v>48</v>
      </c>
      <c r="AB308" s="33" t="s">
        <v>48</v>
      </c>
      <c r="AC308" s="33" t="s">
        <v>123</v>
      </c>
      <c r="AD308" s="33" t="s">
        <v>123</v>
      </c>
    </row>
    <row r="309" spans="1:30" ht="60">
      <c r="A309" s="33" t="s">
        <v>1465</v>
      </c>
      <c r="B309" s="33" t="s">
        <v>41</v>
      </c>
      <c r="C309" s="33" t="s">
        <v>1466</v>
      </c>
      <c r="D309" s="33">
        <v>13395</v>
      </c>
      <c r="E309" s="33" t="s">
        <v>1299</v>
      </c>
      <c r="F309" s="33" t="s">
        <v>87</v>
      </c>
      <c r="G309" s="35">
        <v>0</v>
      </c>
      <c r="H309" s="34">
        <v>23655.5</v>
      </c>
      <c r="I309" s="33" t="s">
        <v>42</v>
      </c>
      <c r="J309" s="34">
        <v>440660.2</v>
      </c>
      <c r="K309" s="33" t="s">
        <v>64</v>
      </c>
      <c r="L309" s="33" t="s">
        <v>88</v>
      </c>
      <c r="M309" s="33" t="s">
        <v>59</v>
      </c>
      <c r="N309" s="33" t="s">
        <v>89</v>
      </c>
      <c r="O309" s="33" t="s">
        <v>45</v>
      </c>
      <c r="P309" s="33" t="s">
        <v>45</v>
      </c>
      <c r="Q309" s="33" t="s">
        <v>45</v>
      </c>
      <c r="R309" s="33" t="s">
        <v>45</v>
      </c>
      <c r="S309" s="33" t="s">
        <v>45</v>
      </c>
      <c r="T309" s="33" t="s">
        <v>66</v>
      </c>
      <c r="U309" s="33" t="s">
        <v>1101</v>
      </c>
      <c r="V309" s="33" t="s">
        <v>60</v>
      </c>
      <c r="W309" s="33" t="s">
        <v>91</v>
      </c>
      <c r="X309" s="33" t="s">
        <v>48</v>
      </c>
      <c r="Y309" s="33" t="s">
        <v>48</v>
      </c>
      <c r="Z309" s="33" t="s">
        <v>48</v>
      </c>
      <c r="AA309" s="33" t="s">
        <v>48</v>
      </c>
      <c r="AB309" s="33" t="s">
        <v>48</v>
      </c>
      <c r="AC309" s="33" t="s">
        <v>123</v>
      </c>
      <c r="AD309" s="33" t="s">
        <v>123</v>
      </c>
    </row>
    <row r="310" spans="1:30" ht="60">
      <c r="A310" s="33" t="s">
        <v>1465</v>
      </c>
      <c r="B310" s="33" t="s">
        <v>41</v>
      </c>
      <c r="C310" s="33" t="s">
        <v>1466</v>
      </c>
      <c r="D310" s="33">
        <v>13371</v>
      </c>
      <c r="E310" s="33" t="s">
        <v>297</v>
      </c>
      <c r="F310" s="33" t="s">
        <v>1243</v>
      </c>
      <c r="G310" s="35">
        <v>0</v>
      </c>
      <c r="H310" s="34">
        <v>13021.62</v>
      </c>
      <c r="I310" s="33" t="s">
        <v>42</v>
      </c>
      <c r="J310" s="34">
        <v>214007.19</v>
      </c>
      <c r="K310" s="33" t="s">
        <v>64</v>
      </c>
      <c r="L310" s="33" t="s">
        <v>300</v>
      </c>
      <c r="M310" s="33" t="s">
        <v>59</v>
      </c>
      <c r="N310" s="33" t="s">
        <v>45</v>
      </c>
      <c r="O310" s="33" t="s">
        <v>45</v>
      </c>
      <c r="P310" s="33" t="s">
        <v>45</v>
      </c>
      <c r="Q310" s="33" t="s">
        <v>45</v>
      </c>
      <c r="R310" s="33" t="s">
        <v>45</v>
      </c>
      <c r="S310" s="33" t="s">
        <v>45</v>
      </c>
      <c r="T310" s="33" t="s">
        <v>66</v>
      </c>
      <c r="U310" s="33" t="s">
        <v>301</v>
      </c>
      <c r="V310" s="33" t="s">
        <v>60</v>
      </c>
      <c r="W310" s="33" t="s">
        <v>48</v>
      </c>
      <c r="X310" s="33" t="s">
        <v>48</v>
      </c>
      <c r="Y310" s="33" t="s">
        <v>48</v>
      </c>
      <c r="Z310" s="33" t="s">
        <v>48</v>
      </c>
      <c r="AA310" s="33" t="s">
        <v>48</v>
      </c>
      <c r="AB310" s="33" t="s">
        <v>48</v>
      </c>
      <c r="AC310" s="33" t="s">
        <v>123</v>
      </c>
      <c r="AD310" s="33" t="s">
        <v>123</v>
      </c>
    </row>
    <row r="311" spans="1:30" ht="60">
      <c r="A311" s="33" t="s">
        <v>1465</v>
      </c>
      <c r="B311" s="33" t="s">
        <v>41</v>
      </c>
      <c r="C311" s="33" t="s">
        <v>1466</v>
      </c>
      <c r="D311" s="33">
        <v>13371</v>
      </c>
      <c r="E311" s="33" t="s">
        <v>297</v>
      </c>
      <c r="F311" s="33" t="s">
        <v>1362</v>
      </c>
      <c r="G311" s="35">
        <v>0</v>
      </c>
      <c r="H311" s="34">
        <v>7608</v>
      </c>
      <c r="I311" s="33" t="s">
        <v>42</v>
      </c>
      <c r="J311" s="34">
        <v>221615.19</v>
      </c>
      <c r="K311" s="33" t="s">
        <v>64</v>
      </c>
      <c r="L311" s="33" t="s">
        <v>300</v>
      </c>
      <c r="M311" s="33" t="s">
        <v>59</v>
      </c>
      <c r="N311" s="33" t="s">
        <v>45</v>
      </c>
      <c r="O311" s="33" t="s">
        <v>45</v>
      </c>
      <c r="P311" s="33" t="s">
        <v>45</v>
      </c>
      <c r="Q311" s="33" t="s">
        <v>45</v>
      </c>
      <c r="R311" s="33" t="s">
        <v>45</v>
      </c>
      <c r="S311" s="33" t="s">
        <v>45</v>
      </c>
      <c r="T311" s="33" t="s">
        <v>66</v>
      </c>
      <c r="U311" s="33" t="s">
        <v>301</v>
      </c>
      <c r="V311" s="33" t="s">
        <v>60</v>
      </c>
      <c r="W311" s="33" t="s">
        <v>48</v>
      </c>
      <c r="X311" s="33" t="s">
        <v>48</v>
      </c>
      <c r="Y311" s="33" t="s">
        <v>48</v>
      </c>
      <c r="Z311" s="33" t="s">
        <v>48</v>
      </c>
      <c r="AA311" s="33" t="s">
        <v>48</v>
      </c>
      <c r="AB311" s="33" t="s">
        <v>48</v>
      </c>
      <c r="AC311" s="33" t="s">
        <v>123</v>
      </c>
      <c r="AD311" s="33" t="s">
        <v>123</v>
      </c>
    </row>
    <row r="313" spans="1:30" ht="60">
      <c r="A313" s="33" t="s">
        <v>1487</v>
      </c>
      <c r="B313" s="33" t="s">
        <v>41</v>
      </c>
      <c r="C313" s="33" t="s">
        <v>1488</v>
      </c>
      <c r="D313" s="33">
        <v>16764</v>
      </c>
      <c r="E313" s="33" t="s">
        <v>84</v>
      </c>
      <c r="F313" s="33" t="s">
        <v>1489</v>
      </c>
      <c r="G313" s="35">
        <v>0</v>
      </c>
      <c r="H313" s="34">
        <v>44609.01</v>
      </c>
      <c r="I313" s="33" t="s">
        <v>42</v>
      </c>
      <c r="J313" s="34">
        <v>463045.05</v>
      </c>
      <c r="K313" s="33" t="s">
        <v>64</v>
      </c>
      <c r="L313" s="33" t="s">
        <v>743</v>
      </c>
      <c r="M313" s="33" t="s">
        <v>59</v>
      </c>
      <c r="N313" s="33" t="s">
        <v>45</v>
      </c>
      <c r="O313" s="33" t="s">
        <v>45</v>
      </c>
      <c r="P313" s="33" t="s">
        <v>45</v>
      </c>
      <c r="Q313" s="33" t="s">
        <v>45</v>
      </c>
      <c r="R313" s="33" t="s">
        <v>45</v>
      </c>
      <c r="S313" s="33" t="s">
        <v>45</v>
      </c>
      <c r="T313" s="33" t="s">
        <v>66</v>
      </c>
      <c r="U313" s="33" t="s">
        <v>744</v>
      </c>
      <c r="V313" s="33" t="s">
        <v>60</v>
      </c>
      <c r="W313" s="33" t="s">
        <v>48</v>
      </c>
      <c r="X313" s="33" t="s">
        <v>48</v>
      </c>
      <c r="Y313" s="33" t="s">
        <v>48</v>
      </c>
      <c r="Z313" s="33" t="s">
        <v>48</v>
      </c>
      <c r="AA313" s="33" t="s">
        <v>48</v>
      </c>
      <c r="AB313" s="33" t="s">
        <v>48</v>
      </c>
      <c r="AC313" s="33" t="s">
        <v>123</v>
      </c>
      <c r="AD313" s="33" t="s">
        <v>123</v>
      </c>
    </row>
    <row r="314" spans="1:30" ht="60">
      <c r="A314" s="33" t="s">
        <v>1487</v>
      </c>
      <c r="B314" s="33" t="s">
        <v>41</v>
      </c>
      <c r="C314" s="33" t="s">
        <v>1490</v>
      </c>
      <c r="D314" s="33">
        <v>17515</v>
      </c>
      <c r="E314" s="33" t="s">
        <v>71</v>
      </c>
      <c r="F314" s="33" t="s">
        <v>1468</v>
      </c>
      <c r="G314" s="34">
        <v>10284942.18</v>
      </c>
      <c r="H314" s="35">
        <v>0</v>
      </c>
      <c r="I314" s="33" t="s">
        <v>51</v>
      </c>
      <c r="J314" s="35">
        <v>0</v>
      </c>
      <c r="K314" s="33" t="s">
        <v>64</v>
      </c>
      <c r="L314" s="33" t="s">
        <v>65</v>
      </c>
      <c r="M314" s="33" t="s">
        <v>59</v>
      </c>
      <c r="N314" s="33" t="s">
        <v>45</v>
      </c>
      <c r="O314" s="33" t="s">
        <v>45</v>
      </c>
      <c r="P314" s="33" t="s">
        <v>45</v>
      </c>
      <c r="Q314" s="33" t="s">
        <v>45</v>
      </c>
      <c r="R314" s="33" t="s">
        <v>45</v>
      </c>
      <c r="S314" s="33" t="s">
        <v>45</v>
      </c>
      <c r="T314" s="33" t="s">
        <v>66</v>
      </c>
      <c r="U314" s="33" t="s">
        <v>67</v>
      </c>
      <c r="V314" s="33" t="s">
        <v>60</v>
      </c>
      <c r="W314" s="33" t="s">
        <v>48</v>
      </c>
      <c r="X314" s="33" t="s">
        <v>48</v>
      </c>
      <c r="Y314" s="33" t="s">
        <v>48</v>
      </c>
      <c r="Z314" s="33" t="s">
        <v>48</v>
      </c>
      <c r="AA314" s="33" t="s">
        <v>48</v>
      </c>
      <c r="AB314" s="33" t="s">
        <v>48</v>
      </c>
      <c r="AC314" s="33" t="s">
        <v>123</v>
      </c>
      <c r="AD314" s="33" t="s">
        <v>123</v>
      </c>
    </row>
    <row r="315" spans="1:30" ht="60">
      <c r="A315" s="33" t="s">
        <v>1487</v>
      </c>
      <c r="B315" s="33" t="s">
        <v>41</v>
      </c>
      <c r="C315" s="33" t="s">
        <v>1490</v>
      </c>
      <c r="D315" s="33">
        <v>17538</v>
      </c>
      <c r="E315" s="33" t="s">
        <v>78</v>
      </c>
      <c r="F315" s="33" t="s">
        <v>1491</v>
      </c>
      <c r="G315" s="35">
        <v>0</v>
      </c>
      <c r="H315" s="34">
        <v>13181946.060000001</v>
      </c>
      <c r="I315" s="33" t="s">
        <v>42</v>
      </c>
      <c r="J315" s="34">
        <v>13181946.060000001</v>
      </c>
      <c r="K315" s="33" t="s">
        <v>64</v>
      </c>
      <c r="L315" s="33" t="s">
        <v>65</v>
      </c>
      <c r="M315" s="33" t="s">
        <v>59</v>
      </c>
      <c r="N315" s="33" t="s">
        <v>45</v>
      </c>
      <c r="O315" s="33" t="s">
        <v>45</v>
      </c>
      <c r="P315" s="33" t="s">
        <v>45</v>
      </c>
      <c r="Q315" s="33" t="s">
        <v>45</v>
      </c>
      <c r="R315" s="33" t="s">
        <v>45</v>
      </c>
      <c r="S315" s="33" t="s">
        <v>45</v>
      </c>
      <c r="T315" s="33" t="s">
        <v>66</v>
      </c>
      <c r="U315" s="33" t="s">
        <v>67</v>
      </c>
      <c r="V315" s="33" t="s">
        <v>60</v>
      </c>
      <c r="W315" s="33" t="s">
        <v>48</v>
      </c>
      <c r="X315" s="33" t="s">
        <v>48</v>
      </c>
      <c r="Y315" s="33" t="s">
        <v>48</v>
      </c>
      <c r="Z315" s="33" t="s">
        <v>48</v>
      </c>
      <c r="AA315" s="33" t="s">
        <v>48</v>
      </c>
      <c r="AB315" s="33" t="s">
        <v>48</v>
      </c>
      <c r="AC315" s="33" t="s">
        <v>123</v>
      </c>
      <c r="AD315" s="33" t="s">
        <v>123</v>
      </c>
    </row>
    <row r="316" spans="1:30" ht="60">
      <c r="A316" s="33" t="s">
        <v>1487</v>
      </c>
      <c r="B316" s="33" t="s">
        <v>41</v>
      </c>
      <c r="C316" s="33" t="s">
        <v>1488</v>
      </c>
      <c r="D316" s="33">
        <v>16741</v>
      </c>
      <c r="E316" s="33" t="s">
        <v>1299</v>
      </c>
      <c r="F316" s="33" t="s">
        <v>1361</v>
      </c>
      <c r="G316" s="35">
        <v>0</v>
      </c>
      <c r="H316" s="34">
        <v>23655.5</v>
      </c>
      <c r="I316" s="33" t="s">
        <v>42</v>
      </c>
      <c r="J316" s="34">
        <v>464315.7</v>
      </c>
      <c r="K316" s="33" t="s">
        <v>64</v>
      </c>
      <c r="L316" s="33" t="s">
        <v>88</v>
      </c>
      <c r="M316" s="33" t="s">
        <v>59</v>
      </c>
      <c r="N316" s="33" t="s">
        <v>89</v>
      </c>
      <c r="O316" s="33" t="s">
        <v>45</v>
      </c>
      <c r="P316" s="33" t="s">
        <v>45</v>
      </c>
      <c r="Q316" s="33" t="s">
        <v>45</v>
      </c>
      <c r="R316" s="33" t="s">
        <v>45</v>
      </c>
      <c r="S316" s="33" t="s">
        <v>45</v>
      </c>
      <c r="T316" s="33" t="s">
        <v>66</v>
      </c>
      <c r="U316" s="33" t="s">
        <v>1101</v>
      </c>
      <c r="V316" s="33" t="s">
        <v>60</v>
      </c>
      <c r="W316" s="33" t="s">
        <v>91</v>
      </c>
      <c r="X316" s="33" t="s">
        <v>48</v>
      </c>
      <c r="Y316" s="33" t="s">
        <v>48</v>
      </c>
      <c r="Z316" s="33" t="s">
        <v>48</v>
      </c>
      <c r="AA316" s="33" t="s">
        <v>48</v>
      </c>
      <c r="AB316" s="33" t="s">
        <v>48</v>
      </c>
      <c r="AC316" s="33" t="s">
        <v>123</v>
      </c>
      <c r="AD316" s="33" t="s">
        <v>123</v>
      </c>
    </row>
    <row r="317" spans="1:30" ht="60">
      <c r="A317" s="33" t="s">
        <v>1487</v>
      </c>
      <c r="B317" s="33" t="s">
        <v>41</v>
      </c>
      <c r="C317" s="33" t="s">
        <v>1490</v>
      </c>
      <c r="D317" s="33">
        <v>17527</v>
      </c>
      <c r="E317" s="33" t="s">
        <v>110</v>
      </c>
      <c r="F317" s="33" t="s">
        <v>1492</v>
      </c>
      <c r="G317" s="34">
        <v>44880</v>
      </c>
      <c r="H317" s="35">
        <v>0</v>
      </c>
      <c r="I317" s="33" t="s">
        <v>42</v>
      </c>
      <c r="J317" s="34">
        <v>419435.7</v>
      </c>
      <c r="K317" s="33" t="s">
        <v>64</v>
      </c>
      <c r="L317" s="33" t="s">
        <v>88</v>
      </c>
      <c r="M317" s="33" t="s">
        <v>59</v>
      </c>
      <c r="N317" s="33" t="s">
        <v>89</v>
      </c>
      <c r="O317" s="33" t="s">
        <v>45</v>
      </c>
      <c r="P317" s="33" t="s">
        <v>45</v>
      </c>
      <c r="Q317" s="33" t="s">
        <v>45</v>
      </c>
      <c r="R317" s="33" t="s">
        <v>45</v>
      </c>
      <c r="S317" s="33" t="s">
        <v>45</v>
      </c>
      <c r="T317" s="33" t="s">
        <v>66</v>
      </c>
      <c r="U317" s="33" t="s">
        <v>1101</v>
      </c>
      <c r="V317" s="33" t="s">
        <v>60</v>
      </c>
      <c r="W317" s="33" t="s">
        <v>91</v>
      </c>
      <c r="X317" s="33" t="s">
        <v>48</v>
      </c>
      <c r="Y317" s="33" t="s">
        <v>48</v>
      </c>
      <c r="Z317" s="33" t="s">
        <v>48</v>
      </c>
      <c r="AA317" s="33" t="s">
        <v>48</v>
      </c>
      <c r="AB317" s="33" t="s">
        <v>48</v>
      </c>
      <c r="AC317" s="33" t="s">
        <v>123</v>
      </c>
      <c r="AD317" s="33" t="s">
        <v>123</v>
      </c>
    </row>
    <row r="318" spans="1:30" ht="60">
      <c r="A318" s="33" t="s">
        <v>1487</v>
      </c>
      <c r="B318" s="33" t="s">
        <v>41</v>
      </c>
      <c r="C318" s="33" t="s">
        <v>1493</v>
      </c>
      <c r="D318" s="33">
        <v>15437</v>
      </c>
      <c r="E318" s="33" t="s">
        <v>121</v>
      </c>
      <c r="F318" s="33" t="s">
        <v>1494</v>
      </c>
      <c r="G318" s="34">
        <v>7608</v>
      </c>
      <c r="H318" s="35">
        <v>0</v>
      </c>
      <c r="I318" s="33" t="s">
        <v>42</v>
      </c>
      <c r="J318" s="34">
        <v>214007.19</v>
      </c>
      <c r="K318" s="33" t="s">
        <v>64</v>
      </c>
      <c r="L318" s="33" t="s">
        <v>300</v>
      </c>
      <c r="M318" s="33" t="s">
        <v>59</v>
      </c>
      <c r="N318" s="33" t="s">
        <v>45</v>
      </c>
      <c r="O318" s="33" t="s">
        <v>45</v>
      </c>
      <c r="P318" s="33" t="s">
        <v>45</v>
      </c>
      <c r="Q318" s="33" t="s">
        <v>45</v>
      </c>
      <c r="R318" s="33" t="s">
        <v>45</v>
      </c>
      <c r="S318" s="33" t="s">
        <v>45</v>
      </c>
      <c r="T318" s="33" t="s">
        <v>66</v>
      </c>
      <c r="U318" s="33" t="s">
        <v>301</v>
      </c>
      <c r="V318" s="33" t="s">
        <v>60</v>
      </c>
      <c r="W318" s="33" t="s">
        <v>48</v>
      </c>
      <c r="X318" s="33" t="s">
        <v>48</v>
      </c>
      <c r="Y318" s="33" t="s">
        <v>48</v>
      </c>
      <c r="Z318" s="33" t="s">
        <v>48</v>
      </c>
      <c r="AA318" s="33" t="s">
        <v>48</v>
      </c>
      <c r="AB318" s="33" t="s">
        <v>48</v>
      </c>
      <c r="AC318" s="33" t="s">
        <v>123</v>
      </c>
      <c r="AD318" s="33" t="s">
        <v>123</v>
      </c>
    </row>
    <row r="319" spans="1:30" ht="60">
      <c r="A319" s="33" t="s">
        <v>1487</v>
      </c>
      <c r="B319" s="33" t="s">
        <v>41</v>
      </c>
      <c r="C319" s="33" t="s">
        <v>1493</v>
      </c>
      <c r="D319" s="33">
        <v>15437</v>
      </c>
      <c r="E319" s="33" t="s">
        <v>121</v>
      </c>
      <c r="F319" s="33" t="s">
        <v>1495</v>
      </c>
      <c r="G319" s="34">
        <v>7608</v>
      </c>
      <c r="H319" s="35">
        <v>0</v>
      </c>
      <c r="I319" s="33" t="s">
        <v>42</v>
      </c>
      <c r="J319" s="34">
        <v>206399.19</v>
      </c>
      <c r="K319" s="33" t="s">
        <v>64</v>
      </c>
      <c r="L319" s="33" t="s">
        <v>300</v>
      </c>
      <c r="M319" s="33" t="s">
        <v>59</v>
      </c>
      <c r="N319" s="33" t="s">
        <v>45</v>
      </c>
      <c r="O319" s="33" t="s">
        <v>45</v>
      </c>
      <c r="P319" s="33" t="s">
        <v>45</v>
      </c>
      <c r="Q319" s="33" t="s">
        <v>45</v>
      </c>
      <c r="R319" s="33" t="s">
        <v>45</v>
      </c>
      <c r="S319" s="33" t="s">
        <v>45</v>
      </c>
      <c r="T319" s="33" t="s">
        <v>66</v>
      </c>
      <c r="U319" s="33" t="s">
        <v>301</v>
      </c>
      <c r="V319" s="33" t="s">
        <v>60</v>
      </c>
      <c r="W319" s="33" t="s">
        <v>48</v>
      </c>
      <c r="X319" s="33" t="s">
        <v>48</v>
      </c>
      <c r="Y319" s="33" t="s">
        <v>48</v>
      </c>
      <c r="Z319" s="33" t="s">
        <v>48</v>
      </c>
      <c r="AA319" s="33" t="s">
        <v>48</v>
      </c>
      <c r="AB319" s="33" t="s">
        <v>48</v>
      </c>
      <c r="AC319" s="33" t="s">
        <v>123</v>
      </c>
      <c r="AD319" s="33" t="s">
        <v>123</v>
      </c>
    </row>
    <row r="320" spans="1:30" ht="60">
      <c r="A320" s="33" t="s">
        <v>1487</v>
      </c>
      <c r="B320" s="33" t="s">
        <v>41</v>
      </c>
      <c r="C320" s="33" t="s">
        <v>1493</v>
      </c>
      <c r="D320" s="33">
        <v>15437</v>
      </c>
      <c r="E320" s="33" t="s">
        <v>121</v>
      </c>
      <c r="F320" s="33" t="s">
        <v>1496</v>
      </c>
      <c r="G320" s="34">
        <v>7608</v>
      </c>
      <c r="H320" s="35">
        <v>0</v>
      </c>
      <c r="I320" s="33" t="s">
        <v>42</v>
      </c>
      <c r="J320" s="34">
        <v>198791.19</v>
      </c>
      <c r="K320" s="33" t="s">
        <v>64</v>
      </c>
      <c r="L320" s="33" t="s">
        <v>300</v>
      </c>
      <c r="M320" s="33" t="s">
        <v>59</v>
      </c>
      <c r="N320" s="33" t="s">
        <v>45</v>
      </c>
      <c r="O320" s="33" t="s">
        <v>45</v>
      </c>
      <c r="P320" s="33" t="s">
        <v>45</v>
      </c>
      <c r="Q320" s="33" t="s">
        <v>45</v>
      </c>
      <c r="R320" s="33" t="s">
        <v>45</v>
      </c>
      <c r="S320" s="33" t="s">
        <v>45</v>
      </c>
      <c r="T320" s="33" t="s">
        <v>66</v>
      </c>
      <c r="U320" s="33" t="s">
        <v>301</v>
      </c>
      <c r="V320" s="33" t="s">
        <v>60</v>
      </c>
      <c r="W320" s="33" t="s">
        <v>48</v>
      </c>
      <c r="X320" s="33" t="s">
        <v>48</v>
      </c>
      <c r="Y320" s="33" t="s">
        <v>48</v>
      </c>
      <c r="Z320" s="33" t="s">
        <v>48</v>
      </c>
      <c r="AA320" s="33" t="s">
        <v>48</v>
      </c>
      <c r="AB320" s="33" t="s">
        <v>48</v>
      </c>
      <c r="AC320" s="33" t="s">
        <v>123</v>
      </c>
      <c r="AD320" s="33" t="s">
        <v>123</v>
      </c>
    </row>
    <row r="321" spans="1:30" ht="60">
      <c r="A321" s="33" t="s">
        <v>1487</v>
      </c>
      <c r="B321" s="33" t="s">
        <v>41</v>
      </c>
      <c r="C321" s="33" t="s">
        <v>1493</v>
      </c>
      <c r="D321" s="33">
        <v>15437</v>
      </c>
      <c r="E321" s="33" t="s">
        <v>121</v>
      </c>
      <c r="F321" s="33" t="s">
        <v>1497</v>
      </c>
      <c r="G321" s="34">
        <v>89470</v>
      </c>
      <c r="H321" s="35">
        <v>0</v>
      </c>
      <c r="I321" s="33" t="s">
        <v>42</v>
      </c>
      <c r="J321" s="34">
        <v>109321.19</v>
      </c>
      <c r="K321" s="33" t="s">
        <v>64</v>
      </c>
      <c r="L321" s="33" t="s">
        <v>300</v>
      </c>
      <c r="M321" s="33" t="s">
        <v>59</v>
      </c>
      <c r="N321" s="33" t="s">
        <v>45</v>
      </c>
      <c r="O321" s="33" t="s">
        <v>45</v>
      </c>
      <c r="P321" s="33" t="s">
        <v>45</v>
      </c>
      <c r="Q321" s="33" t="s">
        <v>45</v>
      </c>
      <c r="R321" s="33" t="s">
        <v>45</v>
      </c>
      <c r="S321" s="33" t="s">
        <v>45</v>
      </c>
      <c r="T321" s="33" t="s">
        <v>66</v>
      </c>
      <c r="U321" s="33" t="s">
        <v>301</v>
      </c>
      <c r="V321" s="33" t="s">
        <v>60</v>
      </c>
      <c r="W321" s="33" t="s">
        <v>48</v>
      </c>
      <c r="X321" s="33" t="s">
        <v>48</v>
      </c>
      <c r="Y321" s="33" t="s">
        <v>48</v>
      </c>
      <c r="Z321" s="33" t="s">
        <v>48</v>
      </c>
      <c r="AA321" s="33" t="s">
        <v>48</v>
      </c>
      <c r="AB321" s="33" t="s">
        <v>48</v>
      </c>
      <c r="AC321" s="33" t="s">
        <v>123</v>
      </c>
      <c r="AD321" s="33" t="s">
        <v>123</v>
      </c>
    </row>
    <row r="322" spans="1:30" ht="60">
      <c r="A322" s="33" t="s">
        <v>1487</v>
      </c>
      <c r="B322" s="33" t="s">
        <v>41</v>
      </c>
      <c r="C322" s="33" t="s">
        <v>1493</v>
      </c>
      <c r="D322" s="33">
        <v>15437</v>
      </c>
      <c r="E322" s="33" t="s">
        <v>121</v>
      </c>
      <c r="F322" s="33" t="s">
        <v>1498</v>
      </c>
      <c r="G322" s="34">
        <v>7608</v>
      </c>
      <c r="H322" s="35">
        <v>0</v>
      </c>
      <c r="I322" s="33" t="s">
        <v>42</v>
      </c>
      <c r="J322" s="34">
        <v>101713.19</v>
      </c>
      <c r="K322" s="33" t="s">
        <v>64</v>
      </c>
      <c r="L322" s="33" t="s">
        <v>300</v>
      </c>
      <c r="M322" s="33" t="s">
        <v>59</v>
      </c>
      <c r="N322" s="33" t="s">
        <v>45</v>
      </c>
      <c r="O322" s="33" t="s">
        <v>45</v>
      </c>
      <c r="P322" s="33" t="s">
        <v>45</v>
      </c>
      <c r="Q322" s="33" t="s">
        <v>45</v>
      </c>
      <c r="R322" s="33" t="s">
        <v>45</v>
      </c>
      <c r="S322" s="33" t="s">
        <v>45</v>
      </c>
      <c r="T322" s="33" t="s">
        <v>66</v>
      </c>
      <c r="U322" s="33" t="s">
        <v>301</v>
      </c>
      <c r="V322" s="33" t="s">
        <v>60</v>
      </c>
      <c r="W322" s="33" t="s">
        <v>48</v>
      </c>
      <c r="X322" s="33" t="s">
        <v>48</v>
      </c>
      <c r="Y322" s="33" t="s">
        <v>48</v>
      </c>
      <c r="Z322" s="33" t="s">
        <v>48</v>
      </c>
      <c r="AA322" s="33" t="s">
        <v>48</v>
      </c>
      <c r="AB322" s="33" t="s">
        <v>48</v>
      </c>
      <c r="AC322" s="33" t="s">
        <v>123</v>
      </c>
      <c r="AD322" s="33" t="s">
        <v>123</v>
      </c>
    </row>
    <row r="323" spans="1:30" ht="60">
      <c r="A323" s="33" t="s">
        <v>1487</v>
      </c>
      <c r="B323" s="33" t="s">
        <v>41</v>
      </c>
      <c r="C323" s="33" t="s">
        <v>1493</v>
      </c>
      <c r="D323" s="33">
        <v>15437</v>
      </c>
      <c r="E323" s="33" t="s">
        <v>121</v>
      </c>
      <c r="F323" s="33" t="s">
        <v>1495</v>
      </c>
      <c r="G323" s="34">
        <v>45648</v>
      </c>
      <c r="H323" s="35">
        <v>0</v>
      </c>
      <c r="I323" s="33" t="s">
        <v>42</v>
      </c>
      <c r="J323" s="34">
        <v>56065.19</v>
      </c>
      <c r="K323" s="33" t="s">
        <v>64</v>
      </c>
      <c r="L323" s="33" t="s">
        <v>300</v>
      </c>
      <c r="M323" s="33" t="s">
        <v>59</v>
      </c>
      <c r="N323" s="33" t="s">
        <v>45</v>
      </c>
      <c r="O323" s="33" t="s">
        <v>45</v>
      </c>
      <c r="P323" s="33" t="s">
        <v>45</v>
      </c>
      <c r="Q323" s="33" t="s">
        <v>45</v>
      </c>
      <c r="R323" s="33" t="s">
        <v>45</v>
      </c>
      <c r="S323" s="33" t="s">
        <v>45</v>
      </c>
      <c r="T323" s="33" t="s">
        <v>66</v>
      </c>
      <c r="U323" s="33" t="s">
        <v>301</v>
      </c>
      <c r="V323" s="33" t="s">
        <v>60</v>
      </c>
      <c r="W323" s="33" t="s">
        <v>48</v>
      </c>
      <c r="X323" s="33" t="s">
        <v>48</v>
      </c>
      <c r="Y323" s="33" t="s">
        <v>48</v>
      </c>
      <c r="Z323" s="33" t="s">
        <v>48</v>
      </c>
      <c r="AA323" s="33" t="s">
        <v>48</v>
      </c>
      <c r="AB323" s="33" t="s">
        <v>48</v>
      </c>
      <c r="AC323" s="33" t="s">
        <v>123</v>
      </c>
      <c r="AD323" s="33" t="s">
        <v>123</v>
      </c>
    </row>
    <row r="324" spans="1:30" ht="60">
      <c r="A324" s="33" t="s">
        <v>1487</v>
      </c>
      <c r="B324" s="33" t="s">
        <v>41</v>
      </c>
      <c r="C324" s="33" t="s">
        <v>1488</v>
      </c>
      <c r="D324" s="33">
        <v>16764</v>
      </c>
      <c r="E324" s="33" t="s">
        <v>84</v>
      </c>
      <c r="F324" s="33" t="s">
        <v>1499</v>
      </c>
      <c r="G324" s="35">
        <v>0</v>
      </c>
      <c r="H324" s="34">
        <v>13021.62</v>
      </c>
      <c r="I324" s="33" t="s">
        <v>42</v>
      </c>
      <c r="J324" s="34">
        <v>69086.81</v>
      </c>
      <c r="K324" s="33" t="s">
        <v>64</v>
      </c>
      <c r="L324" s="33" t="s">
        <v>300</v>
      </c>
      <c r="M324" s="33" t="s">
        <v>59</v>
      </c>
      <c r="N324" s="33" t="s">
        <v>45</v>
      </c>
      <c r="O324" s="33" t="s">
        <v>45</v>
      </c>
      <c r="P324" s="33" t="s">
        <v>45</v>
      </c>
      <c r="Q324" s="33" t="s">
        <v>45</v>
      </c>
      <c r="R324" s="33" t="s">
        <v>45</v>
      </c>
      <c r="S324" s="33" t="s">
        <v>45</v>
      </c>
      <c r="T324" s="33" t="s">
        <v>66</v>
      </c>
      <c r="U324" s="33" t="s">
        <v>301</v>
      </c>
      <c r="V324" s="33" t="s">
        <v>60</v>
      </c>
      <c r="W324" s="33" t="s">
        <v>48</v>
      </c>
      <c r="X324" s="33" t="s">
        <v>48</v>
      </c>
      <c r="Y324" s="33" t="s">
        <v>48</v>
      </c>
      <c r="Z324" s="33" t="s">
        <v>48</v>
      </c>
      <c r="AA324" s="33" t="s">
        <v>48</v>
      </c>
      <c r="AB324" s="33" t="s">
        <v>48</v>
      </c>
      <c r="AC324" s="33" t="s">
        <v>123</v>
      </c>
      <c r="AD324" s="33" t="s">
        <v>123</v>
      </c>
    </row>
    <row r="326" spans="1:30" ht="60">
      <c r="A326" s="33" t="s">
        <v>1530</v>
      </c>
      <c r="B326" s="33" t="s">
        <v>41</v>
      </c>
      <c r="C326" s="33" t="s">
        <v>1531</v>
      </c>
      <c r="D326" s="33">
        <v>20533</v>
      </c>
      <c r="E326" s="33" t="s">
        <v>138</v>
      </c>
      <c r="F326" s="33" t="s">
        <v>1532</v>
      </c>
      <c r="G326" s="35">
        <v>0</v>
      </c>
      <c r="H326" s="34">
        <v>44609.01</v>
      </c>
      <c r="I326" s="33" t="s">
        <v>42</v>
      </c>
      <c r="J326" s="34">
        <v>507654.06</v>
      </c>
      <c r="K326" s="33" t="s">
        <v>64</v>
      </c>
      <c r="L326" s="33" t="s">
        <v>743</v>
      </c>
      <c r="M326" s="33" t="s">
        <v>59</v>
      </c>
      <c r="N326" s="33" t="s">
        <v>45</v>
      </c>
      <c r="O326" s="33" t="s">
        <v>45</v>
      </c>
      <c r="P326" s="33" t="s">
        <v>45</v>
      </c>
      <c r="Q326" s="33" t="s">
        <v>45</v>
      </c>
      <c r="R326" s="33" t="s">
        <v>45</v>
      </c>
      <c r="S326" s="33" t="s">
        <v>45</v>
      </c>
      <c r="T326" s="33" t="s">
        <v>66</v>
      </c>
      <c r="U326" s="33" t="s">
        <v>744</v>
      </c>
      <c r="V326" s="33" t="s">
        <v>60</v>
      </c>
      <c r="W326" s="33" t="s">
        <v>48</v>
      </c>
      <c r="X326" s="33" t="s">
        <v>48</v>
      </c>
      <c r="Y326" s="33" t="s">
        <v>48</v>
      </c>
      <c r="Z326" s="33" t="s">
        <v>48</v>
      </c>
      <c r="AA326" s="33" t="s">
        <v>48</v>
      </c>
      <c r="AB326" s="33" t="s">
        <v>48</v>
      </c>
      <c r="AC326" s="33" t="s">
        <v>123</v>
      </c>
      <c r="AD326" s="33" t="s">
        <v>123</v>
      </c>
    </row>
    <row r="327" spans="1:30" ht="60">
      <c r="A327" s="33" t="s">
        <v>1530</v>
      </c>
      <c r="B327" s="33" t="s">
        <v>41</v>
      </c>
      <c r="C327" s="33" t="s">
        <v>1533</v>
      </c>
      <c r="D327" s="33">
        <v>19057</v>
      </c>
      <c r="E327" s="33" t="s">
        <v>353</v>
      </c>
      <c r="F327" s="33" t="s">
        <v>1534</v>
      </c>
      <c r="G327" s="34">
        <v>284609.01</v>
      </c>
      <c r="H327" s="35">
        <v>0</v>
      </c>
      <c r="I327" s="33" t="s">
        <v>51</v>
      </c>
      <c r="J327" s="34">
        <v>284609.01</v>
      </c>
      <c r="K327" s="33" t="s">
        <v>64</v>
      </c>
      <c r="L327" s="33" t="s">
        <v>743</v>
      </c>
      <c r="M327" s="33" t="s">
        <v>59</v>
      </c>
      <c r="N327" s="33" t="s">
        <v>89</v>
      </c>
      <c r="O327" s="33" t="s">
        <v>45</v>
      </c>
      <c r="P327" s="33" t="s">
        <v>45</v>
      </c>
      <c r="Q327" s="33" t="s">
        <v>45</v>
      </c>
      <c r="R327" s="33" t="s">
        <v>45</v>
      </c>
      <c r="S327" s="33" t="s">
        <v>45</v>
      </c>
      <c r="T327" s="33" t="s">
        <v>66</v>
      </c>
      <c r="U327" s="33" t="s">
        <v>744</v>
      </c>
      <c r="V327" s="33" t="s">
        <v>60</v>
      </c>
      <c r="W327" s="33" t="s">
        <v>91</v>
      </c>
      <c r="X327" s="33" t="s">
        <v>48</v>
      </c>
      <c r="Y327" s="33" t="s">
        <v>48</v>
      </c>
      <c r="Z327" s="33" t="s">
        <v>48</v>
      </c>
      <c r="AA327" s="33" t="s">
        <v>48</v>
      </c>
      <c r="AB327" s="33" t="s">
        <v>48</v>
      </c>
      <c r="AC327" s="33" t="s">
        <v>123</v>
      </c>
      <c r="AD327" s="33" t="s">
        <v>123</v>
      </c>
    </row>
    <row r="328" spans="1:30" ht="60">
      <c r="A328" s="33" t="s">
        <v>1530</v>
      </c>
      <c r="B328" s="33" t="s">
        <v>41</v>
      </c>
      <c r="C328" s="33" t="s">
        <v>1535</v>
      </c>
      <c r="D328" s="33">
        <v>21375</v>
      </c>
      <c r="E328" s="33" t="s">
        <v>298</v>
      </c>
      <c r="F328" s="33" t="s">
        <v>1491</v>
      </c>
      <c r="G328" s="34">
        <v>13181946.060000001</v>
      </c>
      <c r="H328" s="35">
        <v>0</v>
      </c>
      <c r="I328" s="33" t="s">
        <v>51</v>
      </c>
      <c r="J328" s="35">
        <v>0</v>
      </c>
      <c r="K328" s="33" t="s">
        <v>64</v>
      </c>
      <c r="L328" s="33" t="s">
        <v>65</v>
      </c>
      <c r="M328" s="33" t="s">
        <v>59</v>
      </c>
      <c r="N328" s="33" t="s">
        <v>45</v>
      </c>
      <c r="O328" s="33" t="s">
        <v>45</v>
      </c>
      <c r="P328" s="33" t="s">
        <v>45</v>
      </c>
      <c r="Q328" s="33" t="s">
        <v>45</v>
      </c>
      <c r="R328" s="33" t="s">
        <v>45</v>
      </c>
      <c r="S328" s="33" t="s">
        <v>45</v>
      </c>
      <c r="T328" s="33" t="s">
        <v>66</v>
      </c>
      <c r="U328" s="33" t="s">
        <v>67</v>
      </c>
      <c r="V328" s="33" t="s">
        <v>60</v>
      </c>
      <c r="W328" s="33" t="s">
        <v>48</v>
      </c>
      <c r="X328" s="33" t="s">
        <v>48</v>
      </c>
      <c r="Y328" s="33" t="s">
        <v>48</v>
      </c>
      <c r="Z328" s="33" t="s">
        <v>48</v>
      </c>
      <c r="AA328" s="33" t="s">
        <v>48</v>
      </c>
      <c r="AB328" s="33" t="s">
        <v>48</v>
      </c>
      <c r="AC328" s="33" t="s">
        <v>123</v>
      </c>
      <c r="AD328" s="33" t="s">
        <v>123</v>
      </c>
    </row>
    <row r="329" spans="1:30" ht="60">
      <c r="A329" s="33" t="s">
        <v>1530</v>
      </c>
      <c r="B329" s="33" t="s">
        <v>41</v>
      </c>
      <c r="C329" s="33" t="s">
        <v>1535</v>
      </c>
      <c r="D329" s="33">
        <v>21455</v>
      </c>
      <c r="E329" s="33" t="s">
        <v>182</v>
      </c>
      <c r="F329" s="33" t="s">
        <v>1536</v>
      </c>
      <c r="G329" s="35">
        <v>0</v>
      </c>
      <c r="H329" s="34">
        <v>15677385.689999999</v>
      </c>
      <c r="I329" s="33" t="s">
        <v>42</v>
      </c>
      <c r="J329" s="34">
        <v>15677385.689999999</v>
      </c>
      <c r="K329" s="33" t="s">
        <v>64</v>
      </c>
      <c r="L329" s="33" t="s">
        <v>65</v>
      </c>
      <c r="M329" s="33" t="s">
        <v>59</v>
      </c>
      <c r="N329" s="33" t="s">
        <v>45</v>
      </c>
      <c r="O329" s="33" t="s">
        <v>45</v>
      </c>
      <c r="P329" s="33" t="s">
        <v>45</v>
      </c>
      <c r="Q329" s="33" t="s">
        <v>45</v>
      </c>
      <c r="R329" s="33" t="s">
        <v>45</v>
      </c>
      <c r="S329" s="33" t="s">
        <v>45</v>
      </c>
      <c r="T329" s="33" t="s">
        <v>66</v>
      </c>
      <c r="U329" s="33" t="s">
        <v>67</v>
      </c>
      <c r="V329" s="33" t="s">
        <v>60</v>
      </c>
      <c r="W329" s="33" t="s">
        <v>48</v>
      </c>
      <c r="X329" s="33" t="s">
        <v>48</v>
      </c>
      <c r="Y329" s="33" t="s">
        <v>48</v>
      </c>
      <c r="Z329" s="33" t="s">
        <v>48</v>
      </c>
      <c r="AA329" s="33" t="s">
        <v>48</v>
      </c>
      <c r="AB329" s="33" t="s">
        <v>48</v>
      </c>
      <c r="AC329" s="33" t="s">
        <v>123</v>
      </c>
      <c r="AD329" s="33" t="s">
        <v>123</v>
      </c>
    </row>
    <row r="330" spans="1:30" ht="60">
      <c r="A330" s="33" t="s">
        <v>1530</v>
      </c>
      <c r="B330" s="33" t="s">
        <v>41</v>
      </c>
      <c r="C330" s="33" t="s">
        <v>1531</v>
      </c>
      <c r="D330" s="33">
        <v>20532</v>
      </c>
      <c r="E330" s="33" t="s">
        <v>1299</v>
      </c>
      <c r="F330" s="33" t="s">
        <v>1361</v>
      </c>
      <c r="G330" s="35">
        <v>0</v>
      </c>
      <c r="H330" s="34">
        <v>23655.5</v>
      </c>
      <c r="I330" s="33" t="s">
        <v>42</v>
      </c>
      <c r="J330" s="34">
        <v>443091.20000000001</v>
      </c>
      <c r="K330" s="33" t="s">
        <v>64</v>
      </c>
      <c r="L330" s="33" t="s">
        <v>88</v>
      </c>
      <c r="M330" s="33" t="s">
        <v>59</v>
      </c>
      <c r="N330" s="33" t="s">
        <v>89</v>
      </c>
      <c r="O330" s="33" t="s">
        <v>45</v>
      </c>
      <c r="P330" s="33" t="s">
        <v>45</v>
      </c>
      <c r="Q330" s="33" t="s">
        <v>45</v>
      </c>
      <c r="R330" s="33" t="s">
        <v>45</v>
      </c>
      <c r="S330" s="33" t="s">
        <v>45</v>
      </c>
      <c r="T330" s="33" t="s">
        <v>66</v>
      </c>
      <c r="U330" s="33" t="s">
        <v>1101</v>
      </c>
      <c r="V330" s="33" t="s">
        <v>60</v>
      </c>
      <c r="W330" s="33" t="s">
        <v>91</v>
      </c>
      <c r="X330" s="33" t="s">
        <v>48</v>
      </c>
      <c r="Y330" s="33" t="s">
        <v>48</v>
      </c>
      <c r="Z330" s="33" t="s">
        <v>48</v>
      </c>
      <c r="AA330" s="33" t="s">
        <v>48</v>
      </c>
      <c r="AB330" s="33" t="s">
        <v>48</v>
      </c>
      <c r="AC330" s="33" t="s">
        <v>123</v>
      </c>
      <c r="AD330" s="33" t="s">
        <v>123</v>
      </c>
    </row>
    <row r="331" spans="1:30" ht="60">
      <c r="A331" s="33" t="s">
        <v>1530</v>
      </c>
      <c r="B331" s="33" t="s">
        <v>41</v>
      </c>
      <c r="C331" s="33" t="s">
        <v>1531</v>
      </c>
      <c r="D331" s="33">
        <v>20578</v>
      </c>
      <c r="E331" s="33" t="s">
        <v>84</v>
      </c>
      <c r="F331" s="33" t="s">
        <v>1537</v>
      </c>
      <c r="G331" s="34">
        <v>12434</v>
      </c>
      <c r="H331" s="35">
        <v>0</v>
      </c>
      <c r="I331" s="33" t="s">
        <v>42</v>
      </c>
      <c r="J331" s="34">
        <v>430657.2</v>
      </c>
      <c r="K331" s="33" t="s">
        <v>64</v>
      </c>
      <c r="L331" s="33" t="s">
        <v>88</v>
      </c>
      <c r="M331" s="33" t="s">
        <v>59</v>
      </c>
      <c r="N331" s="33" t="s">
        <v>89</v>
      </c>
      <c r="O331" s="33" t="s">
        <v>45</v>
      </c>
      <c r="P331" s="33" t="s">
        <v>45</v>
      </c>
      <c r="Q331" s="33" t="s">
        <v>45</v>
      </c>
      <c r="R331" s="33" t="s">
        <v>45</v>
      </c>
      <c r="S331" s="33" t="s">
        <v>45</v>
      </c>
      <c r="T331" s="33" t="s">
        <v>66</v>
      </c>
      <c r="U331" s="33" t="s">
        <v>1101</v>
      </c>
      <c r="V331" s="33" t="s">
        <v>60</v>
      </c>
      <c r="W331" s="33" t="s">
        <v>91</v>
      </c>
      <c r="X331" s="33" t="s">
        <v>48</v>
      </c>
      <c r="Y331" s="33" t="s">
        <v>48</v>
      </c>
      <c r="Z331" s="33" t="s">
        <v>48</v>
      </c>
      <c r="AA331" s="33" t="s">
        <v>48</v>
      </c>
      <c r="AB331" s="33" t="s">
        <v>48</v>
      </c>
      <c r="AC331" s="33" t="s">
        <v>123</v>
      </c>
      <c r="AD331" s="33" t="s">
        <v>123</v>
      </c>
    </row>
    <row r="332" spans="1:30" ht="60">
      <c r="A332" s="33" t="s">
        <v>1530</v>
      </c>
      <c r="B332" s="33" t="s">
        <v>41</v>
      </c>
      <c r="C332" s="33" t="s">
        <v>1531</v>
      </c>
      <c r="D332" s="33">
        <v>20533</v>
      </c>
      <c r="E332" s="33" t="s">
        <v>138</v>
      </c>
      <c r="F332" s="33" t="s">
        <v>1538</v>
      </c>
      <c r="G332" s="35">
        <v>0</v>
      </c>
      <c r="H332" s="34">
        <v>13021.62</v>
      </c>
      <c r="I332" s="33" t="s">
        <v>42</v>
      </c>
      <c r="J332" s="34">
        <v>82108.429999999993</v>
      </c>
      <c r="K332" s="33" t="s">
        <v>64</v>
      </c>
      <c r="L332" s="33" t="s">
        <v>300</v>
      </c>
      <c r="M332" s="33" t="s">
        <v>59</v>
      </c>
      <c r="N332" s="33" t="s">
        <v>45</v>
      </c>
      <c r="O332" s="33" t="s">
        <v>45</v>
      </c>
      <c r="P332" s="33" t="s">
        <v>45</v>
      </c>
      <c r="Q332" s="33" t="s">
        <v>45</v>
      </c>
      <c r="R332" s="33" t="s">
        <v>45</v>
      </c>
      <c r="S332" s="33" t="s">
        <v>45</v>
      </c>
      <c r="T332" s="33" t="s">
        <v>66</v>
      </c>
      <c r="U332" s="33" t="s">
        <v>301</v>
      </c>
      <c r="V332" s="33" t="s">
        <v>60</v>
      </c>
      <c r="W332" s="33" t="s">
        <v>48</v>
      </c>
      <c r="X332" s="33" t="s">
        <v>48</v>
      </c>
      <c r="Y332" s="33" t="s">
        <v>48</v>
      </c>
      <c r="Z332" s="33" t="s">
        <v>48</v>
      </c>
      <c r="AA332" s="33" t="s">
        <v>48</v>
      </c>
      <c r="AB332" s="33" t="s">
        <v>48</v>
      </c>
      <c r="AC332" s="33" t="s">
        <v>123</v>
      </c>
      <c r="AD332" s="33" t="s">
        <v>123</v>
      </c>
    </row>
    <row r="334" spans="1:30" ht="60">
      <c r="C334" s="33">
        <v>23844</v>
      </c>
      <c r="D334" s="33" t="s">
        <v>297</v>
      </c>
      <c r="E334" s="33" t="s">
        <v>1640</v>
      </c>
      <c r="F334" s="35">
        <v>0</v>
      </c>
      <c r="G334" s="74">
        <v>44609.01</v>
      </c>
      <c r="H334" s="33" t="s">
        <v>42</v>
      </c>
      <c r="I334" s="34">
        <v>552263.06999999995</v>
      </c>
      <c r="J334" s="33" t="s">
        <v>64</v>
      </c>
      <c r="K334" s="33" t="s">
        <v>743</v>
      </c>
      <c r="L334" s="33" t="s">
        <v>59</v>
      </c>
      <c r="M334" s="33" t="s">
        <v>45</v>
      </c>
      <c r="N334" s="33" t="s">
        <v>45</v>
      </c>
      <c r="O334" s="33" t="s">
        <v>45</v>
      </c>
      <c r="P334" s="33" t="s">
        <v>45</v>
      </c>
      <c r="Q334" s="33" t="s">
        <v>45</v>
      </c>
      <c r="R334" s="33" t="s">
        <v>45</v>
      </c>
      <c r="S334" s="33" t="s">
        <v>66</v>
      </c>
      <c r="T334" s="33" t="s">
        <v>744</v>
      </c>
      <c r="U334" s="33" t="s">
        <v>60</v>
      </c>
      <c r="V334" s="33" t="s">
        <v>48</v>
      </c>
      <c r="W334" s="33" t="s">
        <v>48</v>
      </c>
      <c r="X334" s="33" t="s">
        <v>48</v>
      </c>
      <c r="Y334" s="33" t="s">
        <v>48</v>
      </c>
      <c r="Z334" s="33" t="s">
        <v>48</v>
      </c>
      <c r="AA334" s="33" t="s">
        <v>48</v>
      </c>
      <c r="AB334" s="33" t="s">
        <v>123</v>
      </c>
      <c r="AC334" s="33" t="s">
        <v>123</v>
      </c>
    </row>
    <row r="335" spans="1:30" ht="60">
      <c r="C335" s="33">
        <v>23860</v>
      </c>
      <c r="D335" s="33" t="s">
        <v>138</v>
      </c>
      <c r="E335" s="33" t="s">
        <v>1641</v>
      </c>
      <c r="F335" s="34">
        <v>15677385.689999999</v>
      </c>
      <c r="G335" s="35">
        <v>0</v>
      </c>
      <c r="H335" s="33" t="s">
        <v>51</v>
      </c>
      <c r="I335" s="35">
        <v>0</v>
      </c>
      <c r="J335" s="33" t="s">
        <v>64</v>
      </c>
      <c r="K335" s="33" t="s">
        <v>65</v>
      </c>
      <c r="L335" s="33" t="s">
        <v>59</v>
      </c>
      <c r="M335" s="33" t="s">
        <v>45</v>
      </c>
      <c r="N335" s="33" t="s">
        <v>45</v>
      </c>
      <c r="O335" s="33" t="s">
        <v>45</v>
      </c>
      <c r="P335" s="33" t="s">
        <v>45</v>
      </c>
      <c r="Q335" s="33" t="s">
        <v>45</v>
      </c>
      <c r="R335" s="33" t="s">
        <v>45</v>
      </c>
      <c r="S335" s="33" t="s">
        <v>66</v>
      </c>
      <c r="T335" s="33" t="s">
        <v>67</v>
      </c>
      <c r="U335" s="33" t="s">
        <v>60</v>
      </c>
      <c r="V335" s="33" t="s">
        <v>48</v>
      </c>
      <c r="W335" s="33" t="s">
        <v>48</v>
      </c>
      <c r="X335" s="33" t="s">
        <v>48</v>
      </c>
      <c r="Y335" s="33" t="s">
        <v>48</v>
      </c>
      <c r="Z335" s="33" t="s">
        <v>48</v>
      </c>
      <c r="AA335" s="33" t="s">
        <v>48</v>
      </c>
      <c r="AB335" s="33" t="s">
        <v>123</v>
      </c>
      <c r="AC335" s="33" t="s">
        <v>123</v>
      </c>
    </row>
    <row r="336" spans="1:30" ht="60">
      <c r="C336" s="33">
        <v>24953</v>
      </c>
      <c r="D336" s="33" t="s">
        <v>84</v>
      </c>
      <c r="E336" s="33" t="s">
        <v>1536</v>
      </c>
      <c r="F336" s="34">
        <v>15677385.689999999</v>
      </c>
      <c r="G336" s="35">
        <v>0</v>
      </c>
      <c r="H336" s="33" t="s">
        <v>51</v>
      </c>
      <c r="I336" s="34">
        <v>15677385.689999999</v>
      </c>
      <c r="J336" s="33" t="s">
        <v>64</v>
      </c>
      <c r="K336" s="33" t="s">
        <v>65</v>
      </c>
      <c r="L336" s="33" t="s">
        <v>59</v>
      </c>
      <c r="M336" s="33" t="s">
        <v>45</v>
      </c>
      <c r="N336" s="33" t="s">
        <v>45</v>
      </c>
      <c r="O336" s="33" t="s">
        <v>45</v>
      </c>
      <c r="P336" s="33" t="s">
        <v>45</v>
      </c>
      <c r="Q336" s="33" t="s">
        <v>45</v>
      </c>
      <c r="R336" s="33" t="s">
        <v>45</v>
      </c>
      <c r="S336" s="33" t="s">
        <v>66</v>
      </c>
      <c r="T336" s="33" t="s">
        <v>67</v>
      </c>
      <c r="U336" s="33" t="s">
        <v>60</v>
      </c>
      <c r="V336" s="33" t="s">
        <v>48</v>
      </c>
      <c r="W336" s="33" t="s">
        <v>48</v>
      </c>
      <c r="X336" s="33" t="s">
        <v>48</v>
      </c>
      <c r="Y336" s="33" t="s">
        <v>48</v>
      </c>
      <c r="Z336" s="33" t="s">
        <v>48</v>
      </c>
      <c r="AA336" s="33" t="s">
        <v>48</v>
      </c>
      <c r="AB336" s="33" t="s">
        <v>123</v>
      </c>
      <c r="AC336" s="33" t="s">
        <v>123</v>
      </c>
    </row>
    <row r="337" spans="1:30" ht="60">
      <c r="C337" s="33">
        <v>25081</v>
      </c>
      <c r="D337" s="33" t="s">
        <v>95</v>
      </c>
      <c r="E337" s="33" t="s">
        <v>1643</v>
      </c>
      <c r="F337" s="35">
        <v>0</v>
      </c>
      <c r="G337" s="74">
        <v>18542642.609999999</v>
      </c>
      <c r="H337" s="33" t="s">
        <v>42</v>
      </c>
      <c r="I337" s="34">
        <v>2865256.92</v>
      </c>
      <c r="J337" s="33" t="s">
        <v>64</v>
      </c>
      <c r="K337" s="33" t="s">
        <v>65</v>
      </c>
      <c r="L337" s="33" t="s">
        <v>59</v>
      </c>
      <c r="M337" s="33" t="s">
        <v>45</v>
      </c>
      <c r="N337" s="33" t="s">
        <v>45</v>
      </c>
      <c r="O337" s="33" t="s">
        <v>45</v>
      </c>
      <c r="P337" s="33" t="s">
        <v>45</v>
      </c>
      <c r="Q337" s="33" t="s">
        <v>45</v>
      </c>
      <c r="R337" s="33" t="s">
        <v>45</v>
      </c>
      <c r="S337" s="33" t="s">
        <v>66</v>
      </c>
      <c r="T337" s="33" t="s">
        <v>67</v>
      </c>
      <c r="U337" s="33" t="s">
        <v>60</v>
      </c>
      <c r="V337" s="33" t="s">
        <v>48</v>
      </c>
      <c r="W337" s="33" t="s">
        <v>48</v>
      </c>
      <c r="X337" s="33" t="s">
        <v>48</v>
      </c>
      <c r="Y337" s="33" t="s">
        <v>48</v>
      </c>
      <c r="Z337" s="33" t="s">
        <v>48</v>
      </c>
      <c r="AA337" s="33" t="s">
        <v>48</v>
      </c>
      <c r="AB337" s="33" t="s">
        <v>123</v>
      </c>
      <c r="AC337" s="33" t="s">
        <v>123</v>
      </c>
    </row>
    <row r="338" spans="1:30" ht="60">
      <c r="C338" s="33">
        <v>23843</v>
      </c>
      <c r="D338" s="33" t="s">
        <v>1299</v>
      </c>
      <c r="E338" s="33" t="s">
        <v>1361</v>
      </c>
      <c r="F338" s="35">
        <v>0</v>
      </c>
      <c r="G338" s="74">
        <v>23655.5</v>
      </c>
      <c r="H338" s="33" t="s">
        <v>42</v>
      </c>
      <c r="I338" s="34">
        <v>454312.7</v>
      </c>
      <c r="J338" s="33" t="s">
        <v>64</v>
      </c>
      <c r="K338" s="33" t="s">
        <v>88</v>
      </c>
      <c r="L338" s="33" t="s">
        <v>59</v>
      </c>
      <c r="M338" s="33" t="s">
        <v>89</v>
      </c>
      <c r="N338" s="33" t="s">
        <v>45</v>
      </c>
      <c r="O338" s="33" t="s">
        <v>45</v>
      </c>
      <c r="P338" s="33" t="s">
        <v>45</v>
      </c>
      <c r="Q338" s="33" t="s">
        <v>45</v>
      </c>
      <c r="R338" s="33" t="s">
        <v>45</v>
      </c>
      <c r="S338" s="33" t="s">
        <v>66</v>
      </c>
      <c r="T338" s="33" t="s">
        <v>1101</v>
      </c>
      <c r="U338" s="33" t="s">
        <v>60</v>
      </c>
      <c r="V338" s="33" t="s">
        <v>91</v>
      </c>
      <c r="W338" s="33" t="s">
        <v>48</v>
      </c>
      <c r="X338" s="33" t="s">
        <v>48</v>
      </c>
      <c r="Y338" s="33" t="s">
        <v>48</v>
      </c>
      <c r="Z338" s="33" t="s">
        <v>48</v>
      </c>
      <c r="AA338" s="33" t="s">
        <v>48</v>
      </c>
      <c r="AB338" s="33" t="s">
        <v>123</v>
      </c>
      <c r="AC338" s="33" t="s">
        <v>123</v>
      </c>
    </row>
    <row r="339" spans="1:30" ht="60">
      <c r="C339" s="33">
        <v>22678</v>
      </c>
      <c r="D339" s="33" t="s">
        <v>353</v>
      </c>
      <c r="E339" s="33" t="s">
        <v>1645</v>
      </c>
      <c r="F339" s="74">
        <v>66789.440000000002</v>
      </c>
      <c r="G339" s="35">
        <v>0</v>
      </c>
      <c r="H339" s="33" t="s">
        <v>42</v>
      </c>
      <c r="I339" s="34">
        <v>15318.99</v>
      </c>
      <c r="J339" s="33" t="s">
        <v>64</v>
      </c>
      <c r="K339" s="33" t="s">
        <v>300</v>
      </c>
      <c r="L339" s="33" t="s">
        <v>59</v>
      </c>
      <c r="M339" s="33" t="s">
        <v>45</v>
      </c>
      <c r="N339" s="33" t="s">
        <v>45</v>
      </c>
      <c r="O339" s="33" t="s">
        <v>45</v>
      </c>
      <c r="P339" s="33" t="s">
        <v>45</v>
      </c>
      <c r="Q339" s="33" t="s">
        <v>45</v>
      </c>
      <c r="R339" s="33" t="s">
        <v>45</v>
      </c>
      <c r="S339" s="33" t="s">
        <v>66</v>
      </c>
      <c r="T339" s="33" t="s">
        <v>301</v>
      </c>
      <c r="U339" s="33" t="s">
        <v>60</v>
      </c>
      <c r="V339" s="33" t="s">
        <v>48</v>
      </c>
      <c r="W339" s="33" t="s">
        <v>48</v>
      </c>
      <c r="X339" s="33" t="s">
        <v>48</v>
      </c>
      <c r="Y339" s="33" t="s">
        <v>48</v>
      </c>
      <c r="Z339" s="33" t="s">
        <v>48</v>
      </c>
      <c r="AA339" s="33" t="s">
        <v>48</v>
      </c>
      <c r="AB339" s="33" t="s">
        <v>123</v>
      </c>
      <c r="AC339" s="33" t="s">
        <v>123</v>
      </c>
    </row>
    <row r="340" spans="1:30" ht="60">
      <c r="C340" s="33">
        <v>23844</v>
      </c>
      <c r="D340" s="33" t="s">
        <v>297</v>
      </c>
      <c r="E340" s="33" t="s">
        <v>1646</v>
      </c>
      <c r="F340" s="35">
        <v>0</v>
      </c>
      <c r="G340" s="74">
        <v>30846.799999999999</v>
      </c>
      <c r="H340" s="33" t="s">
        <v>42</v>
      </c>
      <c r="I340" s="34">
        <v>46165.79</v>
      </c>
      <c r="J340" s="33" t="s">
        <v>64</v>
      </c>
      <c r="K340" s="33" t="s">
        <v>300</v>
      </c>
      <c r="L340" s="33" t="s">
        <v>59</v>
      </c>
      <c r="M340" s="33" t="s">
        <v>45</v>
      </c>
      <c r="N340" s="33" t="s">
        <v>45</v>
      </c>
      <c r="O340" s="33" t="s">
        <v>45</v>
      </c>
      <c r="P340" s="33" t="s">
        <v>45</v>
      </c>
      <c r="Q340" s="33" t="s">
        <v>45</v>
      </c>
      <c r="R340" s="33" t="s">
        <v>45</v>
      </c>
      <c r="S340" s="33" t="s">
        <v>66</v>
      </c>
      <c r="T340" s="33" t="s">
        <v>301</v>
      </c>
      <c r="U340" s="33" t="s">
        <v>60</v>
      </c>
      <c r="V340" s="33" t="s">
        <v>48</v>
      </c>
      <c r="W340" s="33" t="s">
        <v>48</v>
      </c>
      <c r="X340" s="33" t="s">
        <v>48</v>
      </c>
      <c r="Y340" s="33" t="s">
        <v>48</v>
      </c>
      <c r="Z340" s="33" t="s">
        <v>48</v>
      </c>
      <c r="AA340" s="33" t="s">
        <v>48</v>
      </c>
      <c r="AB340" s="33" t="s">
        <v>123</v>
      </c>
      <c r="AC340" s="33" t="s">
        <v>123</v>
      </c>
    </row>
    <row r="341" spans="1:30" ht="60">
      <c r="C341" s="33">
        <v>23844</v>
      </c>
      <c r="D341" s="33" t="s">
        <v>297</v>
      </c>
      <c r="E341" s="33" t="s">
        <v>1647</v>
      </c>
      <c r="F341" s="35">
        <v>0</v>
      </c>
      <c r="G341" s="74">
        <v>18494.59</v>
      </c>
      <c r="H341" s="33" t="s">
        <v>42</v>
      </c>
      <c r="I341" s="34">
        <v>81295.59</v>
      </c>
      <c r="J341" s="33" t="s">
        <v>64</v>
      </c>
      <c r="K341" s="33" t="s">
        <v>998</v>
      </c>
      <c r="L341" s="33" t="s">
        <v>59</v>
      </c>
      <c r="M341" s="33" t="s">
        <v>45</v>
      </c>
      <c r="N341" s="33" t="s">
        <v>45</v>
      </c>
      <c r="O341" s="33" t="s">
        <v>45</v>
      </c>
      <c r="P341" s="33" t="s">
        <v>45</v>
      </c>
      <c r="Q341" s="33" t="s">
        <v>45</v>
      </c>
      <c r="R341" s="33" t="s">
        <v>45</v>
      </c>
      <c r="S341" s="33" t="s">
        <v>66</v>
      </c>
      <c r="T341" s="33" t="s">
        <v>999</v>
      </c>
      <c r="U341" s="33" t="s">
        <v>60</v>
      </c>
      <c r="V341" s="33" t="s">
        <v>48</v>
      </c>
      <c r="W341" s="33" t="s">
        <v>48</v>
      </c>
      <c r="X341" s="33" t="s">
        <v>48</v>
      </c>
      <c r="Y341" s="33" t="s">
        <v>48</v>
      </c>
      <c r="Z341" s="33" t="s">
        <v>48</v>
      </c>
      <c r="AA341" s="33" t="s">
        <v>48</v>
      </c>
      <c r="AB341" s="33" t="s">
        <v>123</v>
      </c>
      <c r="AC341" s="33" t="s">
        <v>123</v>
      </c>
    </row>
    <row r="343" spans="1:30" ht="60">
      <c r="A343" s="33" t="s">
        <v>1733</v>
      </c>
      <c r="B343" s="33" t="s">
        <v>41</v>
      </c>
      <c r="C343" s="33" t="s">
        <v>1734</v>
      </c>
      <c r="D343" s="33">
        <v>27790</v>
      </c>
      <c r="E343" s="33" t="s">
        <v>95</v>
      </c>
      <c r="F343" s="33" t="s">
        <v>1745</v>
      </c>
      <c r="G343" s="35">
        <v>0</v>
      </c>
      <c r="H343" s="74">
        <v>44609.01</v>
      </c>
      <c r="I343" s="33" t="s">
        <v>42</v>
      </c>
      <c r="J343" s="34">
        <v>596872.07999999996</v>
      </c>
      <c r="K343" s="33" t="s">
        <v>64</v>
      </c>
      <c r="L343" s="33" t="s">
        <v>743</v>
      </c>
      <c r="M343" s="33" t="s">
        <v>59</v>
      </c>
      <c r="N343" s="33" t="s">
        <v>45</v>
      </c>
      <c r="O343" s="33" t="s">
        <v>45</v>
      </c>
      <c r="P343" s="33" t="s">
        <v>45</v>
      </c>
      <c r="Q343" s="33" t="s">
        <v>45</v>
      </c>
      <c r="R343" s="33" t="s">
        <v>45</v>
      </c>
      <c r="S343" s="33" t="s">
        <v>45</v>
      </c>
      <c r="T343" s="33" t="s">
        <v>66</v>
      </c>
      <c r="U343" s="33" t="s">
        <v>744</v>
      </c>
      <c r="V343" s="33" t="s">
        <v>60</v>
      </c>
      <c r="W343" s="33" t="s">
        <v>48</v>
      </c>
      <c r="X343" s="33" t="s">
        <v>48</v>
      </c>
      <c r="Y343" s="33" t="s">
        <v>48</v>
      </c>
      <c r="Z343" s="33" t="s">
        <v>48</v>
      </c>
      <c r="AA343" s="33" t="s">
        <v>48</v>
      </c>
      <c r="AB343" s="33" t="s">
        <v>48</v>
      </c>
      <c r="AC343" s="33" t="s">
        <v>123</v>
      </c>
      <c r="AD343" s="33" t="s">
        <v>123</v>
      </c>
    </row>
    <row r="344" spans="1:30" ht="60">
      <c r="A344" s="33" t="s">
        <v>1733</v>
      </c>
      <c r="B344" s="33" t="s">
        <v>41</v>
      </c>
      <c r="C344" s="33" t="s">
        <v>1746</v>
      </c>
      <c r="D344" s="33">
        <v>28754</v>
      </c>
      <c r="E344" s="33" t="s">
        <v>71</v>
      </c>
      <c r="F344" s="33" t="s">
        <v>1643</v>
      </c>
      <c r="G344" s="74">
        <v>18542642.609999999</v>
      </c>
      <c r="H344" s="35">
        <v>0</v>
      </c>
      <c r="I344" s="33" t="s">
        <v>51</v>
      </c>
      <c r="J344" s="34">
        <v>15677385.689999999</v>
      </c>
      <c r="K344" s="33" t="s">
        <v>64</v>
      </c>
      <c r="L344" s="33" t="s">
        <v>65</v>
      </c>
      <c r="M344" s="33" t="s">
        <v>59</v>
      </c>
      <c r="N344" s="33" t="s">
        <v>45</v>
      </c>
      <c r="O344" s="33" t="s">
        <v>45</v>
      </c>
      <c r="P344" s="33" t="s">
        <v>45</v>
      </c>
      <c r="Q344" s="33" t="s">
        <v>45</v>
      </c>
      <c r="R344" s="33" t="s">
        <v>45</v>
      </c>
      <c r="S344" s="33" t="s">
        <v>45</v>
      </c>
      <c r="T344" s="33" t="s">
        <v>66</v>
      </c>
      <c r="U344" s="33" t="s">
        <v>67</v>
      </c>
      <c r="V344" s="33" t="s">
        <v>60</v>
      </c>
      <c r="W344" s="33" t="s">
        <v>48</v>
      </c>
      <c r="X344" s="33" t="s">
        <v>48</v>
      </c>
      <c r="Y344" s="33" t="s">
        <v>48</v>
      </c>
      <c r="Z344" s="33" t="s">
        <v>48</v>
      </c>
      <c r="AA344" s="33" t="s">
        <v>48</v>
      </c>
      <c r="AB344" s="33" t="s">
        <v>48</v>
      </c>
      <c r="AC344" s="33" t="s">
        <v>123</v>
      </c>
      <c r="AD344" s="33" t="s">
        <v>123</v>
      </c>
    </row>
    <row r="345" spans="1:30" ht="60">
      <c r="A345" s="33" t="s">
        <v>1733</v>
      </c>
      <c r="B345" s="33" t="s">
        <v>41</v>
      </c>
      <c r="C345" s="33" t="s">
        <v>1746</v>
      </c>
      <c r="D345" s="33">
        <v>28822</v>
      </c>
      <c r="E345" s="33" t="s">
        <v>78</v>
      </c>
      <c r="F345" s="33" t="s">
        <v>1747</v>
      </c>
      <c r="G345" s="35">
        <v>0</v>
      </c>
      <c r="H345" s="74">
        <v>21219152.550000001</v>
      </c>
      <c r="I345" s="33" t="s">
        <v>42</v>
      </c>
      <c r="J345" s="34">
        <v>5541766.8600000003</v>
      </c>
      <c r="K345" s="33" t="s">
        <v>64</v>
      </c>
      <c r="L345" s="33" t="s">
        <v>65</v>
      </c>
      <c r="M345" s="33" t="s">
        <v>59</v>
      </c>
      <c r="N345" s="33" t="s">
        <v>45</v>
      </c>
      <c r="O345" s="33" t="s">
        <v>45</v>
      </c>
      <c r="P345" s="33" t="s">
        <v>45</v>
      </c>
      <c r="Q345" s="33" t="s">
        <v>45</v>
      </c>
      <c r="R345" s="33" t="s">
        <v>45</v>
      </c>
      <c r="S345" s="33" t="s">
        <v>45</v>
      </c>
      <c r="T345" s="33" t="s">
        <v>66</v>
      </c>
      <c r="U345" s="33" t="s">
        <v>67</v>
      </c>
      <c r="V345" s="33" t="s">
        <v>60</v>
      </c>
      <c r="W345" s="33" t="s">
        <v>48</v>
      </c>
      <c r="X345" s="33" t="s">
        <v>48</v>
      </c>
      <c r="Y345" s="33" t="s">
        <v>48</v>
      </c>
      <c r="Z345" s="33" t="s">
        <v>48</v>
      </c>
      <c r="AA345" s="33" t="s">
        <v>48</v>
      </c>
      <c r="AB345" s="33" t="s">
        <v>48</v>
      </c>
      <c r="AC345" s="33" t="s">
        <v>123</v>
      </c>
      <c r="AD345" s="33" t="s">
        <v>123</v>
      </c>
    </row>
    <row r="346" spans="1:30" ht="60">
      <c r="A346" s="33" t="s">
        <v>1733</v>
      </c>
      <c r="B346" s="33" t="s">
        <v>41</v>
      </c>
      <c r="C346" s="33" t="s">
        <v>1738</v>
      </c>
      <c r="D346" s="33">
        <v>25598</v>
      </c>
      <c r="E346" s="33" t="s">
        <v>1299</v>
      </c>
      <c r="F346" s="33" t="s">
        <v>1748</v>
      </c>
      <c r="G346" s="74">
        <v>34026.959999999999</v>
      </c>
      <c r="H346" s="35">
        <v>0</v>
      </c>
      <c r="I346" s="33" t="s">
        <v>42</v>
      </c>
      <c r="J346" s="34">
        <v>420285.74</v>
      </c>
      <c r="K346" s="33" t="s">
        <v>64</v>
      </c>
      <c r="L346" s="33" t="s">
        <v>88</v>
      </c>
      <c r="M346" s="33" t="s">
        <v>59</v>
      </c>
      <c r="N346" s="33" t="s">
        <v>89</v>
      </c>
      <c r="O346" s="33" t="s">
        <v>45</v>
      </c>
      <c r="P346" s="33" t="s">
        <v>45</v>
      </c>
      <c r="Q346" s="33" t="s">
        <v>45</v>
      </c>
      <c r="R346" s="33" t="s">
        <v>45</v>
      </c>
      <c r="S346" s="33" t="s">
        <v>45</v>
      </c>
      <c r="T346" s="33" t="s">
        <v>66</v>
      </c>
      <c r="U346" s="33" t="s">
        <v>1101</v>
      </c>
      <c r="V346" s="33" t="s">
        <v>60</v>
      </c>
      <c r="W346" s="33" t="s">
        <v>91</v>
      </c>
      <c r="X346" s="33" t="s">
        <v>48</v>
      </c>
      <c r="Y346" s="33" t="s">
        <v>48</v>
      </c>
      <c r="Z346" s="33" t="s">
        <v>48</v>
      </c>
      <c r="AA346" s="33" t="s">
        <v>48</v>
      </c>
      <c r="AB346" s="33" t="s">
        <v>48</v>
      </c>
      <c r="AC346" s="33" t="s">
        <v>123</v>
      </c>
      <c r="AD346" s="33" t="s">
        <v>123</v>
      </c>
    </row>
    <row r="347" spans="1:30" ht="60">
      <c r="A347" s="33" t="s">
        <v>1733</v>
      </c>
      <c r="B347" s="33" t="s">
        <v>41</v>
      </c>
      <c r="C347" s="33" t="s">
        <v>1734</v>
      </c>
      <c r="D347" s="33">
        <v>27789</v>
      </c>
      <c r="E347" s="33" t="s">
        <v>1301</v>
      </c>
      <c r="F347" s="33" t="s">
        <v>1361</v>
      </c>
      <c r="G347" s="35">
        <v>0</v>
      </c>
      <c r="H347" s="74">
        <v>23655.5</v>
      </c>
      <c r="I347" s="33" t="s">
        <v>42</v>
      </c>
      <c r="J347" s="34">
        <v>443941.24</v>
      </c>
      <c r="K347" s="33" t="s">
        <v>64</v>
      </c>
      <c r="L347" s="33" t="s">
        <v>88</v>
      </c>
      <c r="M347" s="33" t="s">
        <v>59</v>
      </c>
      <c r="N347" s="33" t="s">
        <v>89</v>
      </c>
      <c r="O347" s="33" t="s">
        <v>45</v>
      </c>
      <c r="P347" s="33" t="s">
        <v>45</v>
      </c>
      <c r="Q347" s="33" t="s">
        <v>45</v>
      </c>
      <c r="R347" s="33" t="s">
        <v>45</v>
      </c>
      <c r="S347" s="33" t="s">
        <v>45</v>
      </c>
      <c r="T347" s="33" t="s">
        <v>66</v>
      </c>
      <c r="U347" s="33" t="s">
        <v>1101</v>
      </c>
      <c r="V347" s="33" t="s">
        <v>60</v>
      </c>
      <c r="W347" s="33" t="s">
        <v>91</v>
      </c>
      <c r="X347" s="33" t="s">
        <v>48</v>
      </c>
      <c r="Y347" s="33" t="s">
        <v>48</v>
      </c>
      <c r="Z347" s="33" t="s">
        <v>48</v>
      </c>
      <c r="AA347" s="33" t="s">
        <v>48</v>
      </c>
      <c r="AB347" s="33" t="s">
        <v>48</v>
      </c>
      <c r="AC347" s="33" t="s">
        <v>123</v>
      </c>
      <c r="AD347" s="33" t="s">
        <v>123</v>
      </c>
    </row>
    <row r="348" spans="1:30" ht="60">
      <c r="A348" s="33" t="s">
        <v>1733</v>
      </c>
      <c r="B348" s="33" t="s">
        <v>41</v>
      </c>
      <c r="C348" s="33" t="s">
        <v>1734</v>
      </c>
      <c r="D348" s="33">
        <v>27790</v>
      </c>
      <c r="E348" s="33" t="s">
        <v>95</v>
      </c>
      <c r="F348" s="33" t="s">
        <v>1749</v>
      </c>
      <c r="G348" s="35">
        <v>0</v>
      </c>
      <c r="H348" s="74">
        <v>30846.799999999999</v>
      </c>
      <c r="I348" s="33" t="s">
        <v>42</v>
      </c>
      <c r="J348" s="34">
        <v>77012.59</v>
      </c>
      <c r="K348" s="33" t="s">
        <v>64</v>
      </c>
      <c r="L348" s="33" t="s">
        <v>300</v>
      </c>
      <c r="M348" s="33" t="s">
        <v>59</v>
      </c>
      <c r="N348" s="33" t="s">
        <v>45</v>
      </c>
      <c r="O348" s="33" t="s">
        <v>45</v>
      </c>
      <c r="P348" s="33" t="s">
        <v>45</v>
      </c>
      <c r="Q348" s="33" t="s">
        <v>45</v>
      </c>
      <c r="R348" s="33" t="s">
        <v>45</v>
      </c>
      <c r="S348" s="33" t="s">
        <v>45</v>
      </c>
      <c r="T348" s="33" t="s">
        <v>66</v>
      </c>
      <c r="U348" s="33" t="s">
        <v>301</v>
      </c>
      <c r="V348" s="33" t="s">
        <v>60</v>
      </c>
      <c r="W348" s="33" t="s">
        <v>48</v>
      </c>
      <c r="X348" s="33" t="s">
        <v>48</v>
      </c>
      <c r="Y348" s="33" t="s">
        <v>48</v>
      </c>
      <c r="Z348" s="33" t="s">
        <v>48</v>
      </c>
      <c r="AA348" s="33" t="s">
        <v>48</v>
      </c>
      <c r="AB348" s="33" t="s">
        <v>48</v>
      </c>
      <c r="AC348" s="33" t="s">
        <v>123</v>
      </c>
      <c r="AD348" s="33" t="s">
        <v>123</v>
      </c>
    </row>
    <row r="349" spans="1:30" ht="60">
      <c r="A349" s="33" t="s">
        <v>1733</v>
      </c>
      <c r="B349" s="33" t="s">
        <v>41</v>
      </c>
      <c r="C349" s="33" t="s">
        <v>1741</v>
      </c>
      <c r="D349" s="33">
        <v>25447</v>
      </c>
      <c r="E349" s="33" t="s">
        <v>121</v>
      </c>
      <c r="F349" s="33" t="s">
        <v>1750</v>
      </c>
      <c r="G349" s="74">
        <v>18494.59</v>
      </c>
      <c r="H349" s="35">
        <v>0</v>
      </c>
      <c r="I349" s="33" t="s">
        <v>42</v>
      </c>
      <c r="J349" s="34">
        <v>62801</v>
      </c>
      <c r="K349" s="33" t="s">
        <v>64</v>
      </c>
      <c r="L349" s="33" t="s">
        <v>998</v>
      </c>
      <c r="M349" s="33" t="s">
        <v>59</v>
      </c>
      <c r="N349" s="33" t="s">
        <v>45</v>
      </c>
      <c r="O349" s="33" t="s">
        <v>45</v>
      </c>
      <c r="P349" s="33" t="s">
        <v>45</v>
      </c>
      <c r="Q349" s="33" t="s">
        <v>45</v>
      </c>
      <c r="R349" s="33" t="s">
        <v>45</v>
      </c>
      <c r="S349" s="33" t="s">
        <v>45</v>
      </c>
      <c r="T349" s="33" t="s">
        <v>66</v>
      </c>
      <c r="U349" s="33" t="s">
        <v>999</v>
      </c>
      <c r="V349" s="33" t="s">
        <v>60</v>
      </c>
      <c r="W349" s="33" t="s">
        <v>48</v>
      </c>
      <c r="X349" s="33" t="s">
        <v>48</v>
      </c>
      <c r="Y349" s="33" t="s">
        <v>48</v>
      </c>
      <c r="Z349" s="33" t="s">
        <v>48</v>
      </c>
      <c r="AA349" s="33" t="s">
        <v>48</v>
      </c>
      <c r="AB349" s="33" t="s">
        <v>48</v>
      </c>
      <c r="AC349" s="33" t="s">
        <v>123</v>
      </c>
      <c r="AD349" s="33" t="s">
        <v>123</v>
      </c>
    </row>
    <row r="350" spans="1:30" ht="60">
      <c r="A350" s="33" t="s">
        <v>1733</v>
      </c>
      <c r="B350" s="33" t="s">
        <v>41</v>
      </c>
      <c r="C350" s="33" t="s">
        <v>1743</v>
      </c>
      <c r="D350" s="33">
        <v>27002</v>
      </c>
      <c r="E350" s="33" t="s">
        <v>84</v>
      </c>
      <c r="F350" s="33" t="s">
        <v>1744</v>
      </c>
      <c r="G350" s="74">
        <v>62801</v>
      </c>
      <c r="H350" s="35">
        <v>0</v>
      </c>
      <c r="I350" s="33" t="s">
        <v>51</v>
      </c>
      <c r="J350" s="35">
        <v>0</v>
      </c>
      <c r="K350" s="33" t="s">
        <v>64</v>
      </c>
      <c r="L350" s="33" t="s">
        <v>998</v>
      </c>
      <c r="M350" s="33" t="s">
        <v>59</v>
      </c>
      <c r="N350" s="33" t="s">
        <v>45</v>
      </c>
      <c r="O350" s="33" t="s">
        <v>45</v>
      </c>
      <c r="P350" s="33" t="s">
        <v>45</v>
      </c>
      <c r="Q350" s="33" t="s">
        <v>45</v>
      </c>
      <c r="R350" s="33" t="s">
        <v>45</v>
      </c>
      <c r="S350" s="33" t="s">
        <v>45</v>
      </c>
      <c r="T350" s="33" t="s">
        <v>66</v>
      </c>
      <c r="U350" s="33" t="s">
        <v>999</v>
      </c>
      <c r="V350" s="33" t="s">
        <v>60</v>
      </c>
      <c r="W350" s="33" t="s">
        <v>48</v>
      </c>
      <c r="X350" s="33" t="s">
        <v>48</v>
      </c>
      <c r="Y350" s="33" t="s">
        <v>48</v>
      </c>
      <c r="Z350" s="33" t="s">
        <v>48</v>
      </c>
      <c r="AA350" s="33" t="s">
        <v>48</v>
      </c>
      <c r="AB350" s="33" t="s">
        <v>48</v>
      </c>
      <c r="AC350" s="33" t="s">
        <v>123</v>
      </c>
      <c r="AD350" s="33" t="s">
        <v>123</v>
      </c>
    </row>
    <row r="352" spans="1:30" ht="60">
      <c r="A352" s="33" t="s">
        <v>1844</v>
      </c>
      <c r="B352" s="33" t="s">
        <v>41</v>
      </c>
      <c r="C352" s="33" t="s">
        <v>1845</v>
      </c>
      <c r="D352" s="33">
        <v>30609</v>
      </c>
      <c r="E352" s="33" t="s">
        <v>121</v>
      </c>
      <c r="F352" s="33" t="s">
        <v>1846</v>
      </c>
      <c r="G352" s="35">
        <v>0</v>
      </c>
      <c r="H352" s="74">
        <v>44609.01</v>
      </c>
      <c r="I352" s="33" t="s">
        <v>42</v>
      </c>
      <c r="J352" s="34">
        <v>641481.09</v>
      </c>
      <c r="K352" s="33" t="s">
        <v>64</v>
      </c>
      <c r="L352" s="33" t="s">
        <v>743</v>
      </c>
      <c r="M352" s="33" t="s">
        <v>59</v>
      </c>
      <c r="N352" s="33" t="s">
        <v>45</v>
      </c>
      <c r="O352" s="33" t="s">
        <v>45</v>
      </c>
      <c r="P352" s="33" t="s">
        <v>45</v>
      </c>
      <c r="Q352" s="33" t="s">
        <v>45</v>
      </c>
      <c r="R352" s="33" t="s">
        <v>45</v>
      </c>
      <c r="S352" s="33" t="s">
        <v>45</v>
      </c>
      <c r="T352" s="33" t="s">
        <v>66</v>
      </c>
      <c r="U352" s="33" t="s">
        <v>744</v>
      </c>
      <c r="V352" s="33" t="s">
        <v>60</v>
      </c>
      <c r="W352" s="33" t="s">
        <v>48</v>
      </c>
      <c r="X352" s="33" t="s">
        <v>48</v>
      </c>
      <c r="Y352" s="33" t="s">
        <v>48</v>
      </c>
      <c r="Z352" s="33" t="s">
        <v>48</v>
      </c>
      <c r="AA352" s="33" t="s">
        <v>48</v>
      </c>
      <c r="AB352" s="33" t="s">
        <v>48</v>
      </c>
      <c r="AC352" s="33" t="s">
        <v>123</v>
      </c>
      <c r="AD352" s="33" t="s">
        <v>123</v>
      </c>
    </row>
    <row r="353" spans="1:30" ht="60">
      <c r="A353" s="33" t="s">
        <v>1844</v>
      </c>
      <c r="B353" s="33" t="s">
        <v>41</v>
      </c>
      <c r="C353" s="33" t="s">
        <v>1847</v>
      </c>
      <c r="D353" s="33">
        <v>32279</v>
      </c>
      <c r="E353" s="33" t="s">
        <v>138</v>
      </c>
      <c r="F353" s="33" t="s">
        <v>1747</v>
      </c>
      <c r="G353" s="74">
        <v>21219152.550000001</v>
      </c>
      <c r="H353" s="35">
        <v>0</v>
      </c>
      <c r="I353" s="33" t="s">
        <v>51</v>
      </c>
      <c r="J353" s="34">
        <v>15677385.689999999</v>
      </c>
      <c r="K353" s="33" t="s">
        <v>64</v>
      </c>
      <c r="L353" s="33" t="s">
        <v>65</v>
      </c>
      <c r="M353" s="33" t="s">
        <v>59</v>
      </c>
      <c r="N353" s="33" t="s">
        <v>45</v>
      </c>
      <c r="O353" s="33" t="s">
        <v>45</v>
      </c>
      <c r="P353" s="33" t="s">
        <v>45</v>
      </c>
      <c r="Q353" s="33" t="s">
        <v>45</v>
      </c>
      <c r="R353" s="33" t="s">
        <v>45</v>
      </c>
      <c r="S353" s="33" t="s">
        <v>45</v>
      </c>
      <c r="T353" s="33" t="s">
        <v>66</v>
      </c>
      <c r="U353" s="33" t="s">
        <v>67</v>
      </c>
      <c r="V353" s="33" t="s">
        <v>60</v>
      </c>
      <c r="W353" s="33" t="s">
        <v>48</v>
      </c>
      <c r="X353" s="33" t="s">
        <v>48</v>
      </c>
      <c r="Y353" s="33" t="s">
        <v>48</v>
      </c>
      <c r="Z353" s="33" t="s">
        <v>48</v>
      </c>
      <c r="AA353" s="33" t="s">
        <v>48</v>
      </c>
      <c r="AB353" s="33" t="s">
        <v>48</v>
      </c>
      <c r="AC353" s="33" t="s">
        <v>123</v>
      </c>
      <c r="AD353" s="33" t="s">
        <v>123</v>
      </c>
    </row>
    <row r="354" spans="1:30" ht="60">
      <c r="A354" s="33" t="s">
        <v>1844</v>
      </c>
      <c r="B354" s="33" t="s">
        <v>41</v>
      </c>
      <c r="C354" s="33" t="s">
        <v>1847</v>
      </c>
      <c r="D354" s="33">
        <v>32317</v>
      </c>
      <c r="E354" s="33" t="s">
        <v>84</v>
      </c>
      <c r="F354" s="33" t="s">
        <v>1848</v>
      </c>
      <c r="G354" s="35">
        <v>0</v>
      </c>
      <c r="H354" s="74">
        <v>24357850.039999999</v>
      </c>
      <c r="I354" s="33" t="s">
        <v>42</v>
      </c>
      <c r="J354" s="34">
        <v>8680464.3499999996</v>
      </c>
      <c r="K354" s="33" t="s">
        <v>64</v>
      </c>
      <c r="L354" s="33" t="s">
        <v>65</v>
      </c>
      <c r="M354" s="33" t="s">
        <v>59</v>
      </c>
      <c r="N354" s="33" t="s">
        <v>45</v>
      </c>
      <c r="O354" s="33" t="s">
        <v>45</v>
      </c>
      <c r="P354" s="33" t="s">
        <v>45</v>
      </c>
      <c r="Q354" s="33" t="s">
        <v>45</v>
      </c>
      <c r="R354" s="33" t="s">
        <v>45</v>
      </c>
      <c r="S354" s="33" t="s">
        <v>45</v>
      </c>
      <c r="T354" s="33" t="s">
        <v>66</v>
      </c>
      <c r="U354" s="33" t="s">
        <v>67</v>
      </c>
      <c r="V354" s="33" t="s">
        <v>60</v>
      </c>
      <c r="W354" s="33" t="s">
        <v>48</v>
      </c>
      <c r="X354" s="33" t="s">
        <v>48</v>
      </c>
      <c r="Y354" s="33" t="s">
        <v>48</v>
      </c>
      <c r="Z354" s="33" t="s">
        <v>48</v>
      </c>
      <c r="AA354" s="33" t="s">
        <v>48</v>
      </c>
      <c r="AB354" s="33" t="s">
        <v>48</v>
      </c>
      <c r="AC354" s="33" t="s">
        <v>123</v>
      </c>
      <c r="AD354" s="33" t="s">
        <v>123</v>
      </c>
    </row>
    <row r="355" spans="1:30" ht="60">
      <c r="A355" s="33" t="s">
        <v>1844</v>
      </c>
      <c r="B355" s="33" t="s">
        <v>41</v>
      </c>
      <c r="C355" s="33" t="s">
        <v>1849</v>
      </c>
      <c r="D355" s="33">
        <v>30079</v>
      </c>
      <c r="E355" s="33" t="s">
        <v>1299</v>
      </c>
      <c r="F355" s="33" t="s">
        <v>1850</v>
      </c>
      <c r="G355" s="74">
        <v>157080</v>
      </c>
      <c r="H355" s="35">
        <v>0</v>
      </c>
      <c r="I355" s="33" t="s">
        <v>42</v>
      </c>
      <c r="J355" s="34">
        <v>286861.24</v>
      </c>
      <c r="K355" s="33" t="s">
        <v>64</v>
      </c>
      <c r="L355" s="33" t="s">
        <v>88</v>
      </c>
      <c r="M355" s="33" t="s">
        <v>59</v>
      </c>
      <c r="N355" s="33" t="s">
        <v>89</v>
      </c>
      <c r="O355" s="33" t="s">
        <v>45</v>
      </c>
      <c r="P355" s="33" t="s">
        <v>45</v>
      </c>
      <c r="Q355" s="33" t="s">
        <v>45</v>
      </c>
      <c r="R355" s="33" t="s">
        <v>45</v>
      </c>
      <c r="S355" s="33" t="s">
        <v>45</v>
      </c>
      <c r="T355" s="33" t="s">
        <v>66</v>
      </c>
      <c r="U355" s="33" t="s">
        <v>1101</v>
      </c>
      <c r="V355" s="33" t="s">
        <v>60</v>
      </c>
      <c r="W355" s="33" t="s">
        <v>91</v>
      </c>
      <c r="X355" s="33" t="s">
        <v>48</v>
      </c>
      <c r="Y355" s="33" t="s">
        <v>48</v>
      </c>
      <c r="Z355" s="33" t="s">
        <v>48</v>
      </c>
      <c r="AA355" s="33" t="s">
        <v>48</v>
      </c>
      <c r="AB355" s="33" t="s">
        <v>48</v>
      </c>
      <c r="AC355" s="33" t="s">
        <v>123</v>
      </c>
      <c r="AD355" s="33" t="s">
        <v>123</v>
      </c>
    </row>
    <row r="356" spans="1:30" ht="60">
      <c r="A356" s="33" t="s">
        <v>1844</v>
      </c>
      <c r="B356" s="33" t="s">
        <v>41</v>
      </c>
      <c r="C356" s="33" t="s">
        <v>1845</v>
      </c>
      <c r="D356" s="33">
        <v>30610</v>
      </c>
      <c r="E356" s="33" t="s">
        <v>1301</v>
      </c>
      <c r="F356" s="33" t="s">
        <v>87</v>
      </c>
      <c r="G356" s="35">
        <v>0</v>
      </c>
      <c r="H356" s="74">
        <v>23655.5</v>
      </c>
      <c r="I356" s="33" t="s">
        <v>42</v>
      </c>
      <c r="J356" s="34">
        <v>310516.74</v>
      </c>
      <c r="K356" s="33" t="s">
        <v>64</v>
      </c>
      <c r="L356" s="33" t="s">
        <v>88</v>
      </c>
      <c r="M356" s="33" t="s">
        <v>59</v>
      </c>
      <c r="N356" s="33" t="s">
        <v>89</v>
      </c>
      <c r="O356" s="33" t="s">
        <v>45</v>
      </c>
      <c r="P356" s="33" t="s">
        <v>45</v>
      </c>
      <c r="Q356" s="33" t="s">
        <v>45</v>
      </c>
      <c r="R356" s="33" t="s">
        <v>45</v>
      </c>
      <c r="S356" s="33" t="s">
        <v>45</v>
      </c>
      <c r="T356" s="33" t="s">
        <v>66</v>
      </c>
      <c r="U356" s="33" t="s">
        <v>1101</v>
      </c>
      <c r="V356" s="33" t="s">
        <v>60</v>
      </c>
      <c r="W356" s="33" t="s">
        <v>91</v>
      </c>
      <c r="X356" s="33" t="s">
        <v>48</v>
      </c>
      <c r="Y356" s="33" t="s">
        <v>48</v>
      </c>
      <c r="Z356" s="33" t="s">
        <v>48</v>
      </c>
      <c r="AA356" s="33" t="s">
        <v>48</v>
      </c>
      <c r="AB356" s="33" t="s">
        <v>48</v>
      </c>
      <c r="AC356" s="33" t="s">
        <v>123</v>
      </c>
      <c r="AD356" s="33" t="s">
        <v>123</v>
      </c>
    </row>
    <row r="357" spans="1:30" ht="60">
      <c r="A357" s="33" t="s">
        <v>1844</v>
      </c>
      <c r="B357" s="33" t="s">
        <v>41</v>
      </c>
      <c r="C357" s="33" t="s">
        <v>1845</v>
      </c>
      <c r="D357" s="33">
        <v>30609</v>
      </c>
      <c r="E357" s="33" t="s">
        <v>121</v>
      </c>
      <c r="F357" s="33" t="s">
        <v>1851</v>
      </c>
      <c r="G357" s="35">
        <v>0</v>
      </c>
      <c r="H357" s="74">
        <v>30846.799999999999</v>
      </c>
      <c r="I357" s="33" t="s">
        <v>42</v>
      </c>
      <c r="J357" s="34">
        <v>107859.39</v>
      </c>
      <c r="K357" s="33" t="s">
        <v>64</v>
      </c>
      <c r="L357" s="33" t="s">
        <v>300</v>
      </c>
      <c r="M357" s="33" t="s">
        <v>59</v>
      </c>
      <c r="N357" s="33" t="s">
        <v>45</v>
      </c>
      <c r="O357" s="33" t="s">
        <v>45</v>
      </c>
      <c r="P357" s="33" t="s">
        <v>45</v>
      </c>
      <c r="Q357" s="33" t="s">
        <v>45</v>
      </c>
      <c r="R357" s="33" t="s">
        <v>45</v>
      </c>
      <c r="S357" s="33" t="s">
        <v>45</v>
      </c>
      <c r="T357" s="33" t="s">
        <v>66</v>
      </c>
      <c r="U357" s="33" t="s">
        <v>301</v>
      </c>
      <c r="V357" s="33" t="s">
        <v>60</v>
      </c>
      <c r="W357" s="33" t="s">
        <v>48</v>
      </c>
      <c r="X357" s="33" t="s">
        <v>48</v>
      </c>
      <c r="Y357" s="33" t="s">
        <v>48</v>
      </c>
      <c r="Z357" s="33" t="s">
        <v>48</v>
      </c>
      <c r="AA357" s="33" t="s">
        <v>48</v>
      </c>
      <c r="AB357" s="33" t="s">
        <v>48</v>
      </c>
      <c r="AC357" s="33" t="s">
        <v>123</v>
      </c>
      <c r="AD357" s="33" t="s">
        <v>123</v>
      </c>
    </row>
    <row r="359" spans="1:30" ht="60">
      <c r="A359" s="33" t="s">
        <v>1925</v>
      </c>
      <c r="B359" s="33" t="s">
        <v>41</v>
      </c>
      <c r="C359" s="33" t="s">
        <v>1926</v>
      </c>
      <c r="D359" s="33">
        <v>34639</v>
      </c>
      <c r="E359" s="33" t="s">
        <v>121</v>
      </c>
      <c r="F359" s="33" t="s">
        <v>1927</v>
      </c>
      <c r="G359" s="35">
        <v>0</v>
      </c>
      <c r="H359" s="74">
        <v>44609.01</v>
      </c>
      <c r="I359" s="33" t="s">
        <v>42</v>
      </c>
      <c r="J359" s="34">
        <v>686090.1</v>
      </c>
      <c r="K359" s="33" t="s">
        <v>64</v>
      </c>
      <c r="L359" s="33" t="s">
        <v>743</v>
      </c>
      <c r="M359" s="33" t="s">
        <v>59</v>
      </c>
      <c r="N359" s="33" t="s">
        <v>45</v>
      </c>
      <c r="O359" s="33" t="s">
        <v>45</v>
      </c>
      <c r="P359" s="33" t="s">
        <v>45</v>
      </c>
      <c r="Q359" s="33" t="s">
        <v>45</v>
      </c>
      <c r="R359" s="33" t="s">
        <v>45</v>
      </c>
      <c r="S359" s="33" t="s">
        <v>45</v>
      </c>
      <c r="T359" s="33" t="s">
        <v>66</v>
      </c>
      <c r="U359" s="33" t="s">
        <v>744</v>
      </c>
      <c r="V359" s="33" t="s">
        <v>60</v>
      </c>
      <c r="W359" s="33" t="s">
        <v>48</v>
      </c>
      <c r="X359" s="33" t="s">
        <v>48</v>
      </c>
      <c r="Y359" s="33" t="s">
        <v>48</v>
      </c>
      <c r="Z359" s="33" t="s">
        <v>48</v>
      </c>
      <c r="AA359" s="33" t="s">
        <v>48</v>
      </c>
      <c r="AB359" s="33" t="s">
        <v>48</v>
      </c>
      <c r="AC359" s="33" t="s">
        <v>123</v>
      </c>
      <c r="AD359" s="33" t="s">
        <v>123</v>
      </c>
    </row>
    <row r="360" spans="1:30" ht="60">
      <c r="A360" s="33" t="s">
        <v>1925</v>
      </c>
      <c r="B360" s="33" t="s">
        <v>41</v>
      </c>
      <c r="C360" s="33" t="s">
        <v>1928</v>
      </c>
      <c r="D360" s="33">
        <v>35940</v>
      </c>
      <c r="E360" s="33" t="s">
        <v>95</v>
      </c>
      <c r="F360" s="33" t="s">
        <v>1848</v>
      </c>
      <c r="G360" s="74">
        <v>24357850.039999999</v>
      </c>
      <c r="H360" s="35">
        <v>0</v>
      </c>
      <c r="I360" s="33" t="s">
        <v>51</v>
      </c>
      <c r="J360" s="34">
        <v>15677385.689999999</v>
      </c>
      <c r="K360" s="33" t="s">
        <v>64</v>
      </c>
      <c r="L360" s="33" t="s">
        <v>65</v>
      </c>
      <c r="M360" s="33" t="s">
        <v>59</v>
      </c>
      <c r="N360" s="33" t="s">
        <v>45</v>
      </c>
      <c r="O360" s="33" t="s">
        <v>45</v>
      </c>
      <c r="P360" s="33" t="s">
        <v>45</v>
      </c>
      <c r="Q360" s="33" t="s">
        <v>45</v>
      </c>
      <c r="R360" s="33" t="s">
        <v>45</v>
      </c>
      <c r="S360" s="33" t="s">
        <v>45</v>
      </c>
      <c r="T360" s="33" t="s">
        <v>66</v>
      </c>
      <c r="U360" s="33" t="s">
        <v>67</v>
      </c>
      <c r="V360" s="33" t="s">
        <v>60</v>
      </c>
      <c r="W360" s="33" t="s">
        <v>48</v>
      </c>
      <c r="X360" s="33" t="s">
        <v>48</v>
      </c>
      <c r="Y360" s="33" t="s">
        <v>48</v>
      </c>
      <c r="Z360" s="33" t="s">
        <v>48</v>
      </c>
      <c r="AA360" s="33" t="s">
        <v>48</v>
      </c>
      <c r="AB360" s="33" t="s">
        <v>48</v>
      </c>
      <c r="AC360" s="33" t="s">
        <v>123</v>
      </c>
      <c r="AD360" s="33" t="s">
        <v>123</v>
      </c>
    </row>
    <row r="361" spans="1:30" ht="60">
      <c r="A361" s="33" t="s">
        <v>1925</v>
      </c>
      <c r="B361" s="33" t="s">
        <v>41</v>
      </c>
      <c r="C361" s="33" t="s">
        <v>1928</v>
      </c>
      <c r="D361" s="33">
        <v>35969</v>
      </c>
      <c r="E361" s="33" t="s">
        <v>71</v>
      </c>
      <c r="F361" s="33" t="s">
        <v>1929</v>
      </c>
      <c r="G361" s="35">
        <v>0</v>
      </c>
      <c r="H361" s="74">
        <v>27249673.460000001</v>
      </c>
      <c r="I361" s="33" t="s">
        <v>42</v>
      </c>
      <c r="J361" s="34">
        <v>11572287.77</v>
      </c>
      <c r="K361" s="33" t="s">
        <v>64</v>
      </c>
      <c r="L361" s="33" t="s">
        <v>65</v>
      </c>
      <c r="M361" s="33" t="s">
        <v>59</v>
      </c>
      <c r="N361" s="33" t="s">
        <v>45</v>
      </c>
      <c r="O361" s="33" t="s">
        <v>45</v>
      </c>
      <c r="P361" s="33" t="s">
        <v>45</v>
      </c>
      <c r="Q361" s="33" t="s">
        <v>45</v>
      </c>
      <c r="R361" s="33" t="s">
        <v>45</v>
      </c>
      <c r="S361" s="33" t="s">
        <v>45</v>
      </c>
      <c r="T361" s="33" t="s">
        <v>66</v>
      </c>
      <c r="U361" s="33" t="s">
        <v>67</v>
      </c>
      <c r="V361" s="33" t="s">
        <v>60</v>
      </c>
      <c r="W361" s="33" t="s">
        <v>48</v>
      </c>
      <c r="X361" s="33" t="s">
        <v>48</v>
      </c>
      <c r="Y361" s="33" t="s">
        <v>48</v>
      </c>
      <c r="Z361" s="33" t="s">
        <v>48</v>
      </c>
      <c r="AA361" s="33" t="s">
        <v>48</v>
      </c>
      <c r="AB361" s="33" t="s">
        <v>48</v>
      </c>
      <c r="AC361" s="33" t="s">
        <v>123</v>
      </c>
      <c r="AD361" s="33" t="s">
        <v>123</v>
      </c>
    </row>
    <row r="362" spans="1:30" ht="60">
      <c r="A362" s="33" t="s">
        <v>1925</v>
      </c>
      <c r="B362" s="33" t="s">
        <v>41</v>
      </c>
      <c r="C362" s="33" t="s">
        <v>1926</v>
      </c>
      <c r="D362" s="33">
        <v>34638</v>
      </c>
      <c r="E362" s="33" t="s">
        <v>1395</v>
      </c>
      <c r="F362" s="33" t="s">
        <v>1361</v>
      </c>
      <c r="G362" s="35">
        <v>0</v>
      </c>
      <c r="H362" s="74">
        <v>23655.5</v>
      </c>
      <c r="I362" s="33" t="s">
        <v>42</v>
      </c>
      <c r="J362" s="34">
        <v>334172.24</v>
      </c>
      <c r="K362" s="33" t="s">
        <v>64</v>
      </c>
      <c r="L362" s="33" t="s">
        <v>88</v>
      </c>
      <c r="M362" s="33" t="s">
        <v>59</v>
      </c>
      <c r="N362" s="33" t="s">
        <v>89</v>
      </c>
      <c r="O362" s="33" t="s">
        <v>45</v>
      </c>
      <c r="P362" s="33" t="s">
        <v>45</v>
      </c>
      <c r="Q362" s="33" t="s">
        <v>45</v>
      </c>
      <c r="R362" s="33" t="s">
        <v>45</v>
      </c>
      <c r="S362" s="33" t="s">
        <v>45</v>
      </c>
      <c r="T362" s="33" t="s">
        <v>66</v>
      </c>
      <c r="U362" s="33" t="s">
        <v>1101</v>
      </c>
      <c r="V362" s="33" t="s">
        <v>60</v>
      </c>
      <c r="W362" s="33" t="s">
        <v>91</v>
      </c>
      <c r="X362" s="33" t="s">
        <v>48</v>
      </c>
      <c r="Y362" s="33" t="s">
        <v>48</v>
      </c>
      <c r="Z362" s="33" t="s">
        <v>48</v>
      </c>
      <c r="AA362" s="33" t="s">
        <v>48</v>
      </c>
      <c r="AB362" s="33" t="s">
        <v>48</v>
      </c>
      <c r="AC362" s="33" t="s">
        <v>123</v>
      </c>
      <c r="AD362" s="33" t="s">
        <v>123</v>
      </c>
    </row>
    <row r="363" spans="1:30" ht="60">
      <c r="A363" s="33" t="s">
        <v>1925</v>
      </c>
      <c r="B363" s="33" t="s">
        <v>41</v>
      </c>
      <c r="C363" s="33" t="s">
        <v>1926</v>
      </c>
      <c r="D363" s="33">
        <v>34639</v>
      </c>
      <c r="E363" s="33" t="s">
        <v>121</v>
      </c>
      <c r="F363" s="33" t="s">
        <v>1930</v>
      </c>
      <c r="G363" s="35">
        <v>0</v>
      </c>
      <c r="H363" s="74">
        <v>30846.799999999999</v>
      </c>
      <c r="I363" s="33" t="s">
        <v>42</v>
      </c>
      <c r="J363" s="34">
        <v>138706.19</v>
      </c>
      <c r="K363" s="33" t="s">
        <v>64</v>
      </c>
      <c r="L363" s="33" t="s">
        <v>300</v>
      </c>
      <c r="M363" s="33" t="s">
        <v>59</v>
      </c>
      <c r="N363" s="33" t="s">
        <v>45</v>
      </c>
      <c r="O363" s="33" t="s">
        <v>45</v>
      </c>
      <c r="P363" s="33" t="s">
        <v>45</v>
      </c>
      <c r="Q363" s="33" t="s">
        <v>45</v>
      </c>
      <c r="R363" s="33" t="s">
        <v>45</v>
      </c>
      <c r="S363" s="33" t="s">
        <v>45</v>
      </c>
      <c r="T363" s="33" t="s">
        <v>66</v>
      </c>
      <c r="U363" s="33" t="s">
        <v>301</v>
      </c>
      <c r="V363" s="33" t="s">
        <v>60</v>
      </c>
      <c r="W363" s="33" t="s">
        <v>48</v>
      </c>
      <c r="X363" s="33" t="s">
        <v>48</v>
      </c>
      <c r="Y363" s="33" t="s">
        <v>48</v>
      </c>
      <c r="Z363" s="33" t="s">
        <v>48</v>
      </c>
      <c r="AA363" s="33" t="s">
        <v>48</v>
      </c>
      <c r="AB363" s="33" t="s">
        <v>48</v>
      </c>
      <c r="AC363" s="33" t="s">
        <v>123</v>
      </c>
      <c r="AD363" s="33" t="s">
        <v>123</v>
      </c>
    </row>
    <row r="365" spans="1:30" ht="60">
      <c r="A365" s="33" t="s">
        <v>1992</v>
      </c>
      <c r="B365" s="33" t="s">
        <v>41</v>
      </c>
      <c r="C365" s="33" t="s">
        <v>1993</v>
      </c>
      <c r="D365" s="33">
        <v>38226</v>
      </c>
      <c r="E365" s="33" t="s">
        <v>121</v>
      </c>
      <c r="F365" s="33" t="s">
        <v>1994</v>
      </c>
      <c r="G365" s="35">
        <v>0</v>
      </c>
      <c r="H365" s="74">
        <v>44609.01</v>
      </c>
      <c r="I365" s="33" t="s">
        <v>42</v>
      </c>
      <c r="J365" s="34">
        <v>730699.11</v>
      </c>
      <c r="K365" s="33" t="s">
        <v>64</v>
      </c>
      <c r="L365" s="33" t="s">
        <v>743</v>
      </c>
      <c r="M365" s="33" t="s">
        <v>59</v>
      </c>
      <c r="N365" s="33" t="s">
        <v>45</v>
      </c>
      <c r="O365" s="33" t="s">
        <v>45</v>
      </c>
      <c r="P365" s="33" t="s">
        <v>45</v>
      </c>
      <c r="Q365" s="33" t="s">
        <v>45</v>
      </c>
      <c r="R365" s="33" t="s">
        <v>45</v>
      </c>
      <c r="S365" s="33" t="s">
        <v>45</v>
      </c>
      <c r="T365" s="33" t="s">
        <v>66</v>
      </c>
      <c r="U365" s="33" t="s">
        <v>744</v>
      </c>
      <c r="V365" s="33" t="s">
        <v>60</v>
      </c>
      <c r="W365" s="33" t="s">
        <v>48</v>
      </c>
      <c r="X365" s="33" t="s">
        <v>48</v>
      </c>
      <c r="Y365" s="33" t="s">
        <v>48</v>
      </c>
      <c r="Z365" s="33" t="s">
        <v>48</v>
      </c>
      <c r="AA365" s="33" t="s">
        <v>48</v>
      </c>
      <c r="AB365" s="33" t="s">
        <v>48</v>
      </c>
      <c r="AC365" s="33" t="s">
        <v>123</v>
      </c>
      <c r="AD365" s="33" t="s">
        <v>123</v>
      </c>
    </row>
    <row r="366" spans="1:30" ht="60">
      <c r="A366" s="33" t="s">
        <v>1992</v>
      </c>
      <c r="B366" s="33" t="s">
        <v>41</v>
      </c>
      <c r="C366" s="33" t="s">
        <v>1995</v>
      </c>
      <c r="D366" s="33">
        <v>39697</v>
      </c>
      <c r="E366" s="33" t="s">
        <v>84</v>
      </c>
      <c r="F366" s="33" t="s">
        <v>1929</v>
      </c>
      <c r="G366" s="74">
        <v>27249673.460000001</v>
      </c>
      <c r="H366" s="35">
        <v>0</v>
      </c>
      <c r="I366" s="33" t="s">
        <v>51</v>
      </c>
      <c r="J366" s="34">
        <v>15677385.689999999</v>
      </c>
      <c r="K366" s="33" t="s">
        <v>64</v>
      </c>
      <c r="L366" s="33" t="s">
        <v>65</v>
      </c>
      <c r="M366" s="33" t="s">
        <v>59</v>
      </c>
      <c r="N366" s="33" t="s">
        <v>45</v>
      </c>
      <c r="O366" s="33" t="s">
        <v>45</v>
      </c>
      <c r="P366" s="33" t="s">
        <v>45</v>
      </c>
      <c r="Q366" s="33" t="s">
        <v>45</v>
      </c>
      <c r="R366" s="33" t="s">
        <v>45</v>
      </c>
      <c r="S366" s="33" t="s">
        <v>45</v>
      </c>
      <c r="T366" s="33" t="s">
        <v>66</v>
      </c>
      <c r="U366" s="33" t="s">
        <v>67</v>
      </c>
      <c r="V366" s="33" t="s">
        <v>60</v>
      </c>
      <c r="W366" s="33" t="s">
        <v>48</v>
      </c>
      <c r="X366" s="33" t="s">
        <v>48</v>
      </c>
      <c r="Y366" s="33" t="s">
        <v>48</v>
      </c>
      <c r="Z366" s="33" t="s">
        <v>48</v>
      </c>
      <c r="AA366" s="33" t="s">
        <v>48</v>
      </c>
      <c r="AB366" s="33" t="s">
        <v>48</v>
      </c>
      <c r="AC366" s="33" t="s">
        <v>123</v>
      </c>
      <c r="AD366" s="33" t="s">
        <v>123</v>
      </c>
    </row>
    <row r="367" spans="1:30" ht="60">
      <c r="A367" s="33" t="s">
        <v>1992</v>
      </c>
      <c r="B367" s="33" t="s">
        <v>41</v>
      </c>
      <c r="C367" s="33" t="s">
        <v>1995</v>
      </c>
      <c r="D367" s="33">
        <v>39720</v>
      </c>
      <c r="E367" s="33" t="s">
        <v>95</v>
      </c>
      <c r="F367" s="33" t="s">
        <v>1996</v>
      </c>
      <c r="G367" s="35">
        <v>0</v>
      </c>
      <c r="H367" s="74">
        <v>29935243.780000001</v>
      </c>
      <c r="I367" s="33" t="s">
        <v>42</v>
      </c>
      <c r="J367" s="34">
        <v>14257858.09</v>
      </c>
      <c r="K367" s="33" t="s">
        <v>64</v>
      </c>
      <c r="L367" s="33" t="s">
        <v>65</v>
      </c>
      <c r="M367" s="33" t="s">
        <v>59</v>
      </c>
      <c r="N367" s="33" t="s">
        <v>45</v>
      </c>
      <c r="O367" s="33" t="s">
        <v>45</v>
      </c>
      <c r="P367" s="33" t="s">
        <v>45</v>
      </c>
      <c r="Q367" s="33" t="s">
        <v>45</v>
      </c>
      <c r="R367" s="33" t="s">
        <v>45</v>
      </c>
      <c r="S367" s="33" t="s">
        <v>45</v>
      </c>
      <c r="T367" s="33" t="s">
        <v>66</v>
      </c>
      <c r="U367" s="33" t="s">
        <v>67</v>
      </c>
      <c r="V367" s="33" t="s">
        <v>60</v>
      </c>
      <c r="W367" s="33" t="s">
        <v>48</v>
      </c>
      <c r="X367" s="33" t="s">
        <v>48</v>
      </c>
      <c r="Y367" s="33" t="s">
        <v>48</v>
      </c>
      <c r="Z367" s="33" t="s">
        <v>48</v>
      </c>
      <c r="AA367" s="33" t="s">
        <v>48</v>
      </c>
      <c r="AB367" s="33" t="s">
        <v>48</v>
      </c>
      <c r="AC367" s="33" t="s">
        <v>123</v>
      </c>
      <c r="AD367" s="33" t="s">
        <v>123</v>
      </c>
    </row>
    <row r="368" spans="1:30" ht="60">
      <c r="A368" s="33" t="s">
        <v>1992</v>
      </c>
      <c r="B368" s="33" t="s">
        <v>41</v>
      </c>
      <c r="C368" s="33" t="s">
        <v>1993</v>
      </c>
      <c r="D368" s="33">
        <v>38224</v>
      </c>
      <c r="E368" s="33" t="s">
        <v>1299</v>
      </c>
      <c r="F368" s="33" t="s">
        <v>1361</v>
      </c>
      <c r="G368" s="35">
        <v>0</v>
      </c>
      <c r="H368" s="74">
        <v>23655.5</v>
      </c>
      <c r="I368" s="33" t="s">
        <v>42</v>
      </c>
      <c r="J368" s="34">
        <v>357827.74</v>
      </c>
      <c r="K368" s="33" t="s">
        <v>64</v>
      </c>
      <c r="L368" s="33" t="s">
        <v>88</v>
      </c>
      <c r="M368" s="33" t="s">
        <v>59</v>
      </c>
      <c r="N368" s="33" t="s">
        <v>89</v>
      </c>
      <c r="O368" s="33" t="s">
        <v>45</v>
      </c>
      <c r="P368" s="33" t="s">
        <v>45</v>
      </c>
      <c r="Q368" s="33" t="s">
        <v>45</v>
      </c>
      <c r="R368" s="33" t="s">
        <v>45</v>
      </c>
      <c r="S368" s="33" t="s">
        <v>45</v>
      </c>
      <c r="T368" s="33" t="s">
        <v>66</v>
      </c>
      <c r="U368" s="33" t="s">
        <v>1101</v>
      </c>
      <c r="V368" s="33" t="s">
        <v>60</v>
      </c>
      <c r="W368" s="33" t="s">
        <v>91</v>
      </c>
      <c r="X368" s="33" t="s">
        <v>48</v>
      </c>
      <c r="Y368" s="33" t="s">
        <v>48</v>
      </c>
      <c r="Z368" s="33" t="s">
        <v>48</v>
      </c>
      <c r="AA368" s="33" t="s">
        <v>48</v>
      </c>
      <c r="AB368" s="33" t="s">
        <v>48</v>
      </c>
      <c r="AC368" s="33" t="s">
        <v>123</v>
      </c>
      <c r="AD368" s="33" t="s">
        <v>123</v>
      </c>
    </row>
    <row r="369" spans="1:30" ht="60">
      <c r="A369" s="33" t="s">
        <v>1992</v>
      </c>
      <c r="B369" s="33" t="s">
        <v>41</v>
      </c>
      <c r="C369" s="33" t="s">
        <v>1993</v>
      </c>
      <c r="D369" s="33">
        <v>38226</v>
      </c>
      <c r="E369" s="33" t="s">
        <v>121</v>
      </c>
      <c r="F369" s="33" t="s">
        <v>1997</v>
      </c>
      <c r="G369" s="35">
        <v>0</v>
      </c>
      <c r="H369" s="74">
        <v>30846.799999999999</v>
      </c>
      <c r="I369" s="33" t="s">
        <v>42</v>
      </c>
      <c r="J369" s="34">
        <v>169552.99</v>
      </c>
      <c r="K369" s="33" t="s">
        <v>64</v>
      </c>
      <c r="L369" s="33" t="s">
        <v>300</v>
      </c>
      <c r="M369" s="33" t="s">
        <v>59</v>
      </c>
      <c r="N369" s="33" t="s">
        <v>45</v>
      </c>
      <c r="O369" s="33" t="s">
        <v>45</v>
      </c>
      <c r="P369" s="33" t="s">
        <v>45</v>
      </c>
      <c r="Q369" s="33" t="s">
        <v>45</v>
      </c>
      <c r="R369" s="33" t="s">
        <v>45</v>
      </c>
      <c r="S369" s="33" t="s">
        <v>45</v>
      </c>
      <c r="T369" s="33" t="s">
        <v>66</v>
      </c>
      <c r="U369" s="33" t="s">
        <v>301</v>
      </c>
      <c r="V369" s="33" t="s">
        <v>60</v>
      </c>
      <c r="W369" s="33" t="s">
        <v>48</v>
      </c>
      <c r="X369" s="33" t="s">
        <v>48</v>
      </c>
      <c r="Y369" s="33" t="s">
        <v>48</v>
      </c>
      <c r="Z369" s="33" t="s">
        <v>48</v>
      </c>
      <c r="AA369" s="33" t="s">
        <v>48</v>
      </c>
      <c r="AB369" s="33" t="s">
        <v>48</v>
      </c>
      <c r="AC369" s="33" t="s">
        <v>123</v>
      </c>
      <c r="AD369" s="33" t="s">
        <v>123</v>
      </c>
    </row>
    <row r="371" spans="1:30" ht="60">
      <c r="A371" s="33" t="s">
        <v>2083</v>
      </c>
      <c r="B371" s="33" t="s">
        <v>41</v>
      </c>
      <c r="C371" s="33" t="s">
        <v>2084</v>
      </c>
      <c r="D371" s="33">
        <v>41216</v>
      </c>
      <c r="E371" s="33" t="s">
        <v>353</v>
      </c>
      <c r="F371" s="33" t="s">
        <v>2085</v>
      </c>
      <c r="G371" s="35">
        <v>0</v>
      </c>
      <c r="H371" s="74">
        <v>44609.01</v>
      </c>
      <c r="I371" s="33" t="s">
        <v>42</v>
      </c>
      <c r="J371" s="34">
        <v>775308.12</v>
      </c>
      <c r="K371" s="33" t="s">
        <v>64</v>
      </c>
      <c r="L371" s="33" t="s">
        <v>743</v>
      </c>
      <c r="M371" s="33" t="s">
        <v>59</v>
      </c>
      <c r="N371" s="33" t="s">
        <v>45</v>
      </c>
      <c r="O371" s="33" t="s">
        <v>45</v>
      </c>
      <c r="P371" s="33" t="s">
        <v>45</v>
      </c>
      <c r="Q371" s="33" t="s">
        <v>45</v>
      </c>
      <c r="R371" s="33" t="s">
        <v>45</v>
      </c>
      <c r="S371" s="33" t="s">
        <v>45</v>
      </c>
      <c r="T371" s="33" t="s">
        <v>66</v>
      </c>
      <c r="U371" s="33" t="s">
        <v>744</v>
      </c>
      <c r="V371" s="33" t="s">
        <v>60</v>
      </c>
      <c r="W371" s="33" t="s">
        <v>48</v>
      </c>
      <c r="X371" s="33" t="s">
        <v>48</v>
      </c>
      <c r="Y371" s="33" t="s">
        <v>48</v>
      </c>
      <c r="Z371" s="33" t="s">
        <v>48</v>
      </c>
      <c r="AA371" s="33" t="s">
        <v>48</v>
      </c>
      <c r="AB371" s="33" t="s">
        <v>48</v>
      </c>
      <c r="AC371" s="33" t="s">
        <v>123</v>
      </c>
      <c r="AD371" s="33" t="s">
        <v>123</v>
      </c>
    </row>
    <row r="372" spans="1:30" ht="60">
      <c r="A372" s="33" t="s">
        <v>2083</v>
      </c>
      <c r="B372" s="33" t="s">
        <v>41</v>
      </c>
      <c r="C372" s="33" t="s">
        <v>2086</v>
      </c>
      <c r="D372" s="33">
        <v>44611</v>
      </c>
      <c r="E372" s="33" t="s">
        <v>84</v>
      </c>
      <c r="F372" s="33" t="s">
        <v>1996</v>
      </c>
      <c r="G372" s="74">
        <v>29935243.780000001</v>
      </c>
      <c r="H372" s="35">
        <v>0</v>
      </c>
      <c r="I372" s="33" t="s">
        <v>51</v>
      </c>
      <c r="J372" s="34">
        <v>15677385.689999999</v>
      </c>
      <c r="K372" s="33" t="s">
        <v>64</v>
      </c>
      <c r="L372" s="33" t="s">
        <v>65</v>
      </c>
      <c r="M372" s="33" t="s">
        <v>59</v>
      </c>
      <c r="N372" s="33" t="s">
        <v>45</v>
      </c>
      <c r="O372" s="33" t="s">
        <v>45</v>
      </c>
      <c r="P372" s="33" t="s">
        <v>45</v>
      </c>
      <c r="Q372" s="33" t="s">
        <v>45</v>
      </c>
      <c r="R372" s="33" t="s">
        <v>45</v>
      </c>
      <c r="S372" s="33" t="s">
        <v>45</v>
      </c>
      <c r="T372" s="33" t="s">
        <v>66</v>
      </c>
      <c r="U372" s="33" t="s">
        <v>67</v>
      </c>
      <c r="V372" s="33" t="s">
        <v>60</v>
      </c>
      <c r="W372" s="33" t="s">
        <v>48</v>
      </c>
      <c r="X372" s="33" t="s">
        <v>48</v>
      </c>
      <c r="Y372" s="33" t="s">
        <v>48</v>
      </c>
      <c r="Z372" s="33" t="s">
        <v>48</v>
      </c>
      <c r="AA372" s="33" t="s">
        <v>48</v>
      </c>
      <c r="AB372" s="33" t="s">
        <v>48</v>
      </c>
      <c r="AC372" s="33" t="s">
        <v>123</v>
      </c>
      <c r="AD372" s="33" t="s">
        <v>123</v>
      </c>
    </row>
    <row r="373" spans="1:30" ht="60">
      <c r="A373" s="33" t="s">
        <v>2083</v>
      </c>
      <c r="B373" s="33" t="s">
        <v>41</v>
      </c>
      <c r="C373" s="33" t="s">
        <v>2086</v>
      </c>
      <c r="D373" s="33">
        <v>44720</v>
      </c>
      <c r="E373" s="33" t="s">
        <v>95</v>
      </c>
      <c r="F373" s="33" t="s">
        <v>2087</v>
      </c>
      <c r="G373" s="35">
        <v>0</v>
      </c>
      <c r="H373" s="74">
        <v>34218153.420000002</v>
      </c>
      <c r="I373" s="33" t="s">
        <v>42</v>
      </c>
      <c r="J373" s="34">
        <v>18540767.73</v>
      </c>
      <c r="K373" s="33" t="s">
        <v>64</v>
      </c>
      <c r="L373" s="33" t="s">
        <v>65</v>
      </c>
      <c r="M373" s="33" t="s">
        <v>59</v>
      </c>
      <c r="N373" s="33" t="s">
        <v>45</v>
      </c>
      <c r="O373" s="33" t="s">
        <v>45</v>
      </c>
      <c r="P373" s="33" t="s">
        <v>45</v>
      </c>
      <c r="Q373" s="33" t="s">
        <v>45</v>
      </c>
      <c r="R373" s="33" t="s">
        <v>45</v>
      </c>
      <c r="S373" s="33" t="s">
        <v>45</v>
      </c>
      <c r="T373" s="33" t="s">
        <v>66</v>
      </c>
      <c r="U373" s="33" t="s">
        <v>67</v>
      </c>
      <c r="V373" s="33" t="s">
        <v>60</v>
      </c>
      <c r="W373" s="33" t="s">
        <v>48</v>
      </c>
      <c r="X373" s="33" t="s">
        <v>48</v>
      </c>
      <c r="Y373" s="33" t="s">
        <v>48</v>
      </c>
      <c r="Z373" s="33" t="s">
        <v>48</v>
      </c>
      <c r="AA373" s="33" t="s">
        <v>48</v>
      </c>
      <c r="AB373" s="33" t="s">
        <v>48</v>
      </c>
      <c r="AC373" s="33" t="s">
        <v>123</v>
      </c>
      <c r="AD373" s="33" t="s">
        <v>123</v>
      </c>
    </row>
    <row r="374" spans="1:30" ht="60">
      <c r="A374" s="33" t="s">
        <v>2083</v>
      </c>
      <c r="B374" s="33" t="s">
        <v>41</v>
      </c>
      <c r="C374" s="33" t="s">
        <v>2084</v>
      </c>
      <c r="D374" s="33">
        <v>41218</v>
      </c>
      <c r="E374" s="33" t="s">
        <v>1299</v>
      </c>
      <c r="F374" s="33" t="s">
        <v>1361</v>
      </c>
      <c r="G374" s="35">
        <v>0</v>
      </c>
      <c r="H374" s="74">
        <v>23655.5</v>
      </c>
      <c r="I374" s="33" t="s">
        <v>42</v>
      </c>
      <c r="J374" s="34">
        <v>381483.24</v>
      </c>
      <c r="K374" s="33" t="s">
        <v>64</v>
      </c>
      <c r="L374" s="33" t="s">
        <v>88</v>
      </c>
      <c r="M374" s="33" t="s">
        <v>59</v>
      </c>
      <c r="N374" s="33" t="s">
        <v>89</v>
      </c>
      <c r="O374" s="33" t="s">
        <v>45</v>
      </c>
      <c r="P374" s="33" t="s">
        <v>45</v>
      </c>
      <c r="Q374" s="33" t="s">
        <v>45</v>
      </c>
      <c r="R374" s="33" t="s">
        <v>45</v>
      </c>
      <c r="S374" s="33" t="s">
        <v>45</v>
      </c>
      <c r="T374" s="33" t="s">
        <v>66</v>
      </c>
      <c r="U374" s="33" t="s">
        <v>1101</v>
      </c>
      <c r="V374" s="33" t="s">
        <v>60</v>
      </c>
      <c r="W374" s="33" t="s">
        <v>91</v>
      </c>
      <c r="X374" s="33" t="s">
        <v>48</v>
      </c>
      <c r="Y374" s="33" t="s">
        <v>48</v>
      </c>
      <c r="Z374" s="33" t="s">
        <v>48</v>
      </c>
      <c r="AA374" s="33" t="s">
        <v>48</v>
      </c>
      <c r="AB374" s="33" t="s">
        <v>48</v>
      </c>
      <c r="AC374" s="33" t="s">
        <v>123</v>
      </c>
      <c r="AD374" s="33" t="s">
        <v>123</v>
      </c>
    </row>
    <row r="375" spans="1:30" ht="60">
      <c r="A375" s="33" t="s">
        <v>2083</v>
      </c>
      <c r="B375" s="33" t="s">
        <v>41</v>
      </c>
      <c r="C375" s="33" t="s">
        <v>2084</v>
      </c>
      <c r="D375" s="33">
        <v>41216</v>
      </c>
      <c r="E375" s="33" t="s">
        <v>353</v>
      </c>
      <c r="F375" s="33" t="s">
        <v>2088</v>
      </c>
      <c r="G375" s="35">
        <v>0</v>
      </c>
      <c r="H375" s="74">
        <v>30846.799999999999</v>
      </c>
      <c r="I375" s="33" t="s">
        <v>42</v>
      </c>
      <c r="J375" s="34">
        <v>200399.79</v>
      </c>
      <c r="K375" s="33" t="s">
        <v>64</v>
      </c>
      <c r="L375" s="33" t="s">
        <v>300</v>
      </c>
      <c r="M375" s="33" t="s">
        <v>59</v>
      </c>
      <c r="N375" s="33" t="s">
        <v>45</v>
      </c>
      <c r="O375" s="33" t="s">
        <v>45</v>
      </c>
      <c r="P375" s="33" t="s">
        <v>45</v>
      </c>
      <c r="Q375" s="33" t="s">
        <v>45</v>
      </c>
      <c r="R375" s="33" t="s">
        <v>45</v>
      </c>
      <c r="S375" s="33" t="s">
        <v>45</v>
      </c>
      <c r="T375" s="33" t="s">
        <v>66</v>
      </c>
      <c r="U375" s="33" t="s">
        <v>301</v>
      </c>
      <c r="V375" s="33" t="s">
        <v>60</v>
      </c>
      <c r="W375" s="33" t="s">
        <v>48</v>
      </c>
      <c r="X375" s="33" t="s">
        <v>48</v>
      </c>
      <c r="Y375" s="33" t="s">
        <v>48</v>
      </c>
      <c r="Z375" s="33" t="s">
        <v>48</v>
      </c>
      <c r="AA375" s="33" t="s">
        <v>48</v>
      </c>
      <c r="AB375" s="33" t="s">
        <v>48</v>
      </c>
      <c r="AC375" s="33" t="s">
        <v>123</v>
      </c>
      <c r="AD375" s="33" t="s">
        <v>123</v>
      </c>
    </row>
    <row r="376" spans="1:30" ht="60">
      <c r="A376" s="33" t="s">
        <v>2083</v>
      </c>
      <c r="B376" s="33" t="s">
        <v>41</v>
      </c>
      <c r="C376" s="33" t="s">
        <v>2089</v>
      </c>
      <c r="D376" s="33">
        <v>43292</v>
      </c>
      <c r="E376" s="33" t="s">
        <v>316</v>
      </c>
      <c r="F376" s="33" t="s">
        <v>2090</v>
      </c>
      <c r="G376" s="35">
        <v>0</v>
      </c>
      <c r="H376" s="74">
        <v>15307</v>
      </c>
      <c r="I376" s="33" t="s">
        <v>42</v>
      </c>
      <c r="J376" s="34">
        <v>15307</v>
      </c>
      <c r="K376" s="33" t="s">
        <v>221</v>
      </c>
      <c r="L376" s="33" t="s">
        <v>221</v>
      </c>
      <c r="M376" s="33" t="s">
        <v>59</v>
      </c>
      <c r="N376" s="33" t="s">
        <v>89</v>
      </c>
      <c r="O376" s="33" t="s">
        <v>45</v>
      </c>
      <c r="P376" s="33" t="s">
        <v>45</v>
      </c>
      <c r="Q376" s="33" t="s">
        <v>45</v>
      </c>
      <c r="R376" s="33" t="s">
        <v>45</v>
      </c>
      <c r="S376" s="33" t="s">
        <v>45</v>
      </c>
      <c r="T376" s="33" t="s">
        <v>222</v>
      </c>
      <c r="U376" s="33" t="s">
        <v>222</v>
      </c>
      <c r="V376" s="33" t="s">
        <v>60</v>
      </c>
      <c r="W376" s="33" t="s">
        <v>91</v>
      </c>
      <c r="X376" s="33" t="s">
        <v>48</v>
      </c>
      <c r="Y376" s="33" t="s">
        <v>48</v>
      </c>
      <c r="Z376" s="33" t="s">
        <v>48</v>
      </c>
      <c r="AA376" s="33" t="s">
        <v>48</v>
      </c>
      <c r="AB376" s="33" t="s">
        <v>48</v>
      </c>
      <c r="AC376" s="33" t="s">
        <v>123</v>
      </c>
      <c r="AD376" s="33" t="s">
        <v>123</v>
      </c>
    </row>
    <row r="377" spans="1:30" ht="60">
      <c r="A377" s="33" t="s">
        <v>2083</v>
      </c>
      <c r="B377" s="33" t="s">
        <v>41</v>
      </c>
      <c r="C377" s="33" t="s">
        <v>2089</v>
      </c>
      <c r="D377" s="33">
        <v>43292</v>
      </c>
      <c r="E377" s="33" t="s">
        <v>316</v>
      </c>
      <c r="F377" s="33" t="s">
        <v>2091</v>
      </c>
      <c r="G377" s="35">
        <v>0</v>
      </c>
      <c r="H377" s="74">
        <v>1490</v>
      </c>
      <c r="I377" s="33" t="s">
        <v>42</v>
      </c>
      <c r="J377" s="34">
        <v>16797</v>
      </c>
      <c r="K377" s="33" t="s">
        <v>221</v>
      </c>
      <c r="L377" s="33" t="s">
        <v>221</v>
      </c>
      <c r="M377" s="33" t="s">
        <v>59</v>
      </c>
      <c r="N377" s="33" t="s">
        <v>89</v>
      </c>
      <c r="O377" s="33" t="s">
        <v>45</v>
      </c>
      <c r="P377" s="33" t="s">
        <v>45</v>
      </c>
      <c r="Q377" s="33" t="s">
        <v>45</v>
      </c>
      <c r="R377" s="33" t="s">
        <v>45</v>
      </c>
      <c r="S377" s="33" t="s">
        <v>45</v>
      </c>
      <c r="T377" s="33" t="s">
        <v>222</v>
      </c>
      <c r="U377" s="33" t="s">
        <v>222</v>
      </c>
      <c r="V377" s="33" t="s">
        <v>60</v>
      </c>
      <c r="W377" s="33" t="s">
        <v>91</v>
      </c>
      <c r="X377" s="33" t="s">
        <v>48</v>
      </c>
      <c r="Y377" s="33" t="s">
        <v>48</v>
      </c>
      <c r="Z377" s="33" t="s">
        <v>48</v>
      </c>
      <c r="AA377" s="33" t="s">
        <v>48</v>
      </c>
      <c r="AB377" s="33" t="s">
        <v>48</v>
      </c>
      <c r="AC377" s="33" t="s">
        <v>123</v>
      </c>
      <c r="AD377" s="33" t="s">
        <v>123</v>
      </c>
    </row>
    <row r="379" spans="1:30" ht="60">
      <c r="A379" s="33" t="s">
        <v>2192</v>
      </c>
      <c r="B379" s="33" t="s">
        <v>41</v>
      </c>
      <c r="C379" s="33" t="s">
        <v>2193</v>
      </c>
      <c r="D379" s="33">
        <v>1184</v>
      </c>
      <c r="E379" s="33" t="s">
        <v>297</v>
      </c>
      <c r="F379" s="33" t="s">
        <v>2194</v>
      </c>
      <c r="G379" s="35">
        <v>0</v>
      </c>
      <c r="H379" s="74">
        <v>44609.01</v>
      </c>
      <c r="I379" s="33" t="s">
        <v>42</v>
      </c>
      <c r="J379" s="34">
        <v>819917.13</v>
      </c>
      <c r="K379" s="33" t="s">
        <v>64</v>
      </c>
      <c r="L379" s="33" t="s">
        <v>743</v>
      </c>
      <c r="M379" s="33" t="s">
        <v>59</v>
      </c>
      <c r="N379" s="33" t="s">
        <v>45</v>
      </c>
      <c r="O379" s="33" t="s">
        <v>45</v>
      </c>
      <c r="P379" s="33" t="s">
        <v>45</v>
      </c>
      <c r="Q379" s="33" t="s">
        <v>45</v>
      </c>
      <c r="R379" s="33" t="s">
        <v>45</v>
      </c>
      <c r="S379" s="33" t="s">
        <v>45</v>
      </c>
      <c r="T379" s="33" t="s">
        <v>66</v>
      </c>
      <c r="U379" s="33" t="s">
        <v>744</v>
      </c>
      <c r="V379" s="33" t="s">
        <v>60</v>
      </c>
      <c r="W379" s="33" t="s">
        <v>48</v>
      </c>
      <c r="X379" s="33" t="s">
        <v>48</v>
      </c>
      <c r="Y379" s="33" t="s">
        <v>48</v>
      </c>
      <c r="Z379" s="33" t="s">
        <v>48</v>
      </c>
      <c r="AA379" s="33" t="s">
        <v>48</v>
      </c>
      <c r="AB379" s="33" t="s">
        <v>48</v>
      </c>
      <c r="AC379" s="33" t="s">
        <v>123</v>
      </c>
      <c r="AD379" s="33" t="s">
        <v>123</v>
      </c>
    </row>
    <row r="380" spans="1:30" ht="60">
      <c r="A380" s="33" t="s">
        <v>2192</v>
      </c>
      <c r="B380" s="33" t="s">
        <v>41</v>
      </c>
      <c r="C380" s="33" t="s">
        <v>2195</v>
      </c>
      <c r="D380" s="33">
        <v>1742</v>
      </c>
      <c r="E380" s="33" t="s">
        <v>110</v>
      </c>
      <c r="F380" s="33" t="s">
        <v>2196</v>
      </c>
      <c r="G380" s="35">
        <v>0</v>
      </c>
      <c r="H380" s="74">
        <v>70010.83</v>
      </c>
      <c r="I380" s="33" t="s">
        <v>42</v>
      </c>
      <c r="J380" s="34">
        <v>889927.96</v>
      </c>
      <c r="K380" s="33" t="s">
        <v>64</v>
      </c>
      <c r="L380" s="33" t="s">
        <v>743</v>
      </c>
      <c r="M380" s="33" t="s">
        <v>59</v>
      </c>
      <c r="N380" s="33" t="s">
        <v>45</v>
      </c>
      <c r="O380" s="33" t="s">
        <v>45</v>
      </c>
      <c r="P380" s="33" t="s">
        <v>45</v>
      </c>
      <c r="Q380" s="33" t="s">
        <v>45</v>
      </c>
      <c r="R380" s="33" t="s">
        <v>45</v>
      </c>
      <c r="S380" s="33" t="s">
        <v>45</v>
      </c>
      <c r="T380" s="33" t="s">
        <v>66</v>
      </c>
      <c r="U380" s="33" t="s">
        <v>744</v>
      </c>
      <c r="V380" s="33" t="s">
        <v>60</v>
      </c>
      <c r="W380" s="33" t="s">
        <v>48</v>
      </c>
      <c r="X380" s="33" t="s">
        <v>48</v>
      </c>
      <c r="Y380" s="33" t="s">
        <v>48</v>
      </c>
      <c r="Z380" s="33" t="s">
        <v>48</v>
      </c>
      <c r="AA380" s="33" t="s">
        <v>48</v>
      </c>
      <c r="AB380" s="33" t="s">
        <v>48</v>
      </c>
      <c r="AC380" s="33" t="s">
        <v>123</v>
      </c>
      <c r="AD380" s="33" t="s">
        <v>123</v>
      </c>
    </row>
    <row r="381" spans="1:30" ht="60">
      <c r="A381" s="33" t="s">
        <v>2192</v>
      </c>
      <c r="B381" s="33" t="s">
        <v>41</v>
      </c>
      <c r="C381" s="33" t="s">
        <v>2197</v>
      </c>
      <c r="D381" s="33">
        <v>683</v>
      </c>
      <c r="E381" s="33" t="s">
        <v>121</v>
      </c>
      <c r="F381" s="33" t="s">
        <v>2198</v>
      </c>
      <c r="G381" s="34">
        <v>18540767.73</v>
      </c>
      <c r="H381" s="35">
        <v>0</v>
      </c>
      <c r="I381" s="33" t="s">
        <v>51</v>
      </c>
      <c r="J381" s="35">
        <v>0</v>
      </c>
      <c r="K381" s="33" t="s">
        <v>64</v>
      </c>
      <c r="L381" s="33" t="s">
        <v>65</v>
      </c>
      <c r="M381" s="33" t="s">
        <v>59</v>
      </c>
      <c r="N381" s="33" t="s">
        <v>45</v>
      </c>
      <c r="O381" s="33" t="s">
        <v>45</v>
      </c>
      <c r="P381" s="33" t="s">
        <v>45</v>
      </c>
      <c r="Q381" s="33" t="s">
        <v>45</v>
      </c>
      <c r="R381" s="33" t="s">
        <v>45</v>
      </c>
      <c r="S381" s="33" t="s">
        <v>45</v>
      </c>
      <c r="T381" s="33" t="s">
        <v>66</v>
      </c>
      <c r="U381" s="33" t="s">
        <v>67</v>
      </c>
      <c r="V381" s="33" t="s">
        <v>60</v>
      </c>
      <c r="W381" s="33" t="s">
        <v>48</v>
      </c>
      <c r="X381" s="33" t="s">
        <v>48</v>
      </c>
      <c r="Y381" s="33" t="s">
        <v>48</v>
      </c>
      <c r="Z381" s="33" t="s">
        <v>48</v>
      </c>
      <c r="AA381" s="33" t="s">
        <v>48</v>
      </c>
      <c r="AB381" s="33" t="s">
        <v>48</v>
      </c>
      <c r="AC381" s="33" t="s">
        <v>123</v>
      </c>
      <c r="AD381" s="33" t="s">
        <v>123</v>
      </c>
    </row>
    <row r="382" spans="1:30" ht="60">
      <c r="A382" s="33" t="s">
        <v>2192</v>
      </c>
      <c r="B382" s="33" t="s">
        <v>41</v>
      </c>
      <c r="C382" s="33" t="s">
        <v>2199</v>
      </c>
      <c r="D382" s="33">
        <v>3409</v>
      </c>
      <c r="E382" s="33" t="s">
        <v>123</v>
      </c>
      <c r="F382" s="33" t="s">
        <v>2200</v>
      </c>
      <c r="G382" s="35">
        <v>0</v>
      </c>
      <c r="H382" s="74">
        <v>2408395.0699999998</v>
      </c>
      <c r="I382" s="33" t="s">
        <v>42</v>
      </c>
      <c r="J382" s="34">
        <v>2408395.0699999998</v>
      </c>
      <c r="K382" s="33" t="s">
        <v>64</v>
      </c>
      <c r="L382" s="33" t="s">
        <v>65</v>
      </c>
      <c r="M382" s="33" t="s">
        <v>59</v>
      </c>
      <c r="N382" s="33" t="s">
        <v>45</v>
      </c>
      <c r="O382" s="33" t="s">
        <v>45</v>
      </c>
      <c r="P382" s="33" t="s">
        <v>45</v>
      </c>
      <c r="Q382" s="33" t="s">
        <v>45</v>
      </c>
      <c r="R382" s="33" t="s">
        <v>45</v>
      </c>
      <c r="S382" s="33" t="s">
        <v>45</v>
      </c>
      <c r="T382" s="33" t="s">
        <v>66</v>
      </c>
      <c r="U382" s="33" t="s">
        <v>67</v>
      </c>
      <c r="V382" s="33" t="s">
        <v>60</v>
      </c>
      <c r="W382" s="33" t="s">
        <v>48</v>
      </c>
      <c r="X382" s="33" t="s">
        <v>48</v>
      </c>
      <c r="Y382" s="33" t="s">
        <v>48</v>
      </c>
      <c r="Z382" s="33" t="s">
        <v>48</v>
      </c>
      <c r="AA382" s="33" t="s">
        <v>48</v>
      </c>
      <c r="AB382" s="33" t="s">
        <v>48</v>
      </c>
      <c r="AC382" s="33" t="s">
        <v>123</v>
      </c>
      <c r="AD382" s="33" t="s">
        <v>123</v>
      </c>
    </row>
    <row r="383" spans="1:30" ht="60">
      <c r="A383" s="33" t="s">
        <v>2192</v>
      </c>
      <c r="B383" s="33" t="s">
        <v>41</v>
      </c>
      <c r="C383" s="33" t="s">
        <v>2199</v>
      </c>
      <c r="D383" s="33">
        <v>3420</v>
      </c>
      <c r="E383" s="33" t="s">
        <v>298</v>
      </c>
      <c r="F383" s="33" t="s">
        <v>2201</v>
      </c>
      <c r="G383" s="34">
        <v>78872.67</v>
      </c>
      <c r="H383" s="35">
        <v>0</v>
      </c>
      <c r="I383" s="33" t="s">
        <v>42</v>
      </c>
      <c r="J383" s="34">
        <v>2329522.4</v>
      </c>
      <c r="K383" s="33" t="s">
        <v>64</v>
      </c>
      <c r="L383" s="33" t="s">
        <v>65</v>
      </c>
      <c r="M383" s="33" t="s">
        <v>59</v>
      </c>
      <c r="N383" s="33" t="s">
        <v>45</v>
      </c>
      <c r="O383" s="33" t="s">
        <v>45</v>
      </c>
      <c r="P383" s="33" t="s">
        <v>45</v>
      </c>
      <c r="Q383" s="33" t="s">
        <v>45</v>
      </c>
      <c r="R383" s="33" t="s">
        <v>45</v>
      </c>
      <c r="S383" s="33" t="s">
        <v>45</v>
      </c>
      <c r="T383" s="33" t="s">
        <v>66</v>
      </c>
      <c r="U383" s="33" t="s">
        <v>67</v>
      </c>
      <c r="V383" s="33" t="s">
        <v>60</v>
      </c>
      <c r="W383" s="33" t="s">
        <v>48</v>
      </c>
      <c r="X383" s="33" t="s">
        <v>48</v>
      </c>
      <c r="Y383" s="33" t="s">
        <v>48</v>
      </c>
      <c r="Z383" s="33" t="s">
        <v>48</v>
      </c>
      <c r="AA383" s="33" t="s">
        <v>48</v>
      </c>
      <c r="AB383" s="33" t="s">
        <v>48</v>
      </c>
      <c r="AC383" s="33" t="s">
        <v>123</v>
      </c>
      <c r="AD383" s="33" t="s">
        <v>123</v>
      </c>
    </row>
    <row r="384" spans="1:30" ht="60">
      <c r="A384" s="33" t="s">
        <v>2192</v>
      </c>
      <c r="B384" s="33" t="s">
        <v>41</v>
      </c>
      <c r="C384" s="33" t="s">
        <v>2202</v>
      </c>
      <c r="D384" s="33">
        <v>1581</v>
      </c>
      <c r="E384" s="33" t="s">
        <v>71</v>
      </c>
      <c r="F384" s="33" t="s">
        <v>2203</v>
      </c>
      <c r="G384" s="74">
        <v>87556.800000000003</v>
      </c>
      <c r="H384" s="35">
        <v>0</v>
      </c>
      <c r="I384" s="33" t="s">
        <v>42</v>
      </c>
      <c r="J384" s="34">
        <v>293926.44</v>
      </c>
      <c r="K384" s="33" t="s">
        <v>64</v>
      </c>
      <c r="L384" s="33" t="s">
        <v>88</v>
      </c>
      <c r="M384" s="33" t="s">
        <v>59</v>
      </c>
      <c r="N384" s="33" t="s">
        <v>89</v>
      </c>
      <c r="O384" s="33" t="s">
        <v>45</v>
      </c>
      <c r="P384" s="33" t="s">
        <v>45</v>
      </c>
      <c r="Q384" s="33" t="s">
        <v>45</v>
      </c>
      <c r="R384" s="33" t="s">
        <v>45</v>
      </c>
      <c r="S384" s="33" t="s">
        <v>45</v>
      </c>
      <c r="T384" s="33" t="s">
        <v>66</v>
      </c>
      <c r="U384" s="33" t="s">
        <v>1101</v>
      </c>
      <c r="V384" s="33" t="s">
        <v>60</v>
      </c>
      <c r="W384" s="33" t="s">
        <v>91</v>
      </c>
      <c r="X384" s="33" t="s">
        <v>48</v>
      </c>
      <c r="Y384" s="33" t="s">
        <v>48</v>
      </c>
      <c r="Z384" s="33" t="s">
        <v>48</v>
      </c>
      <c r="AA384" s="33" t="s">
        <v>48</v>
      </c>
      <c r="AB384" s="33" t="s">
        <v>48</v>
      </c>
      <c r="AC384" s="33" t="s">
        <v>123</v>
      </c>
      <c r="AD384" s="33" t="s">
        <v>123</v>
      </c>
    </row>
    <row r="385" spans="1:30" ht="60">
      <c r="A385" s="33" t="s">
        <v>2192</v>
      </c>
      <c r="B385" s="33" t="s">
        <v>41</v>
      </c>
      <c r="C385" s="33" t="s">
        <v>2195</v>
      </c>
      <c r="D385" s="33">
        <v>1744</v>
      </c>
      <c r="E385" s="33" t="s">
        <v>1299</v>
      </c>
      <c r="F385" s="33" t="s">
        <v>1361</v>
      </c>
      <c r="G385" s="35">
        <v>0</v>
      </c>
      <c r="H385" s="74">
        <v>24166.67</v>
      </c>
      <c r="I385" s="33" t="s">
        <v>42</v>
      </c>
      <c r="J385" s="34">
        <v>318093.11</v>
      </c>
      <c r="K385" s="33" t="s">
        <v>64</v>
      </c>
      <c r="L385" s="33" t="s">
        <v>88</v>
      </c>
      <c r="M385" s="33" t="s">
        <v>59</v>
      </c>
      <c r="N385" s="33" t="s">
        <v>89</v>
      </c>
      <c r="O385" s="33" t="s">
        <v>45</v>
      </c>
      <c r="P385" s="33" t="s">
        <v>45</v>
      </c>
      <c r="Q385" s="33" t="s">
        <v>45</v>
      </c>
      <c r="R385" s="33" t="s">
        <v>45</v>
      </c>
      <c r="S385" s="33" t="s">
        <v>45</v>
      </c>
      <c r="T385" s="33" t="s">
        <v>66</v>
      </c>
      <c r="U385" s="33" t="s">
        <v>1101</v>
      </c>
      <c r="V385" s="33" t="s">
        <v>60</v>
      </c>
      <c r="W385" s="33" t="s">
        <v>91</v>
      </c>
      <c r="X385" s="33" t="s">
        <v>48</v>
      </c>
      <c r="Y385" s="33" t="s">
        <v>48</v>
      </c>
      <c r="Z385" s="33" t="s">
        <v>48</v>
      </c>
      <c r="AA385" s="33" t="s">
        <v>48</v>
      </c>
      <c r="AB385" s="33" t="s">
        <v>48</v>
      </c>
      <c r="AC385" s="33" t="s">
        <v>123</v>
      </c>
      <c r="AD385" s="33" t="s">
        <v>123</v>
      </c>
    </row>
    <row r="386" spans="1:30" ht="60">
      <c r="A386" s="33" t="s">
        <v>2192</v>
      </c>
      <c r="B386" s="33" t="s">
        <v>41</v>
      </c>
      <c r="C386" s="33" t="s">
        <v>2195</v>
      </c>
      <c r="D386" s="33">
        <v>1742</v>
      </c>
      <c r="E386" s="33" t="s">
        <v>110</v>
      </c>
      <c r="F386" s="33" t="s">
        <v>2204</v>
      </c>
      <c r="G386" s="35">
        <v>0</v>
      </c>
      <c r="H386" s="74">
        <v>30846.799999999999</v>
      </c>
      <c r="I386" s="33" t="s">
        <v>42</v>
      </c>
      <c r="J386" s="34">
        <v>231246.59</v>
      </c>
      <c r="K386" s="33" t="s">
        <v>64</v>
      </c>
      <c r="L386" s="33" t="s">
        <v>300</v>
      </c>
      <c r="M386" s="33" t="s">
        <v>59</v>
      </c>
      <c r="N386" s="33" t="s">
        <v>45</v>
      </c>
      <c r="O386" s="33" t="s">
        <v>45</v>
      </c>
      <c r="P386" s="33" t="s">
        <v>45</v>
      </c>
      <c r="Q386" s="33" t="s">
        <v>45</v>
      </c>
      <c r="R386" s="33" t="s">
        <v>45</v>
      </c>
      <c r="S386" s="33" t="s">
        <v>45</v>
      </c>
      <c r="T386" s="33" t="s">
        <v>66</v>
      </c>
      <c r="U386" s="33" t="s">
        <v>301</v>
      </c>
      <c r="V386" s="33" t="s">
        <v>60</v>
      </c>
      <c r="W386" s="33" t="s">
        <v>48</v>
      </c>
      <c r="X386" s="33" t="s">
        <v>48</v>
      </c>
      <c r="Y386" s="33" t="s">
        <v>48</v>
      </c>
      <c r="Z386" s="33" t="s">
        <v>48</v>
      </c>
      <c r="AA386" s="33" t="s">
        <v>48</v>
      </c>
      <c r="AB386" s="33" t="s">
        <v>48</v>
      </c>
      <c r="AC386" s="33" t="s">
        <v>123</v>
      </c>
      <c r="AD386" s="33" t="s">
        <v>123</v>
      </c>
    </row>
    <row r="388" spans="1:30" ht="60">
      <c r="A388" s="33" t="s">
        <v>2277</v>
      </c>
      <c r="B388" s="33" t="s">
        <v>41</v>
      </c>
      <c r="C388" s="33" t="s">
        <v>2278</v>
      </c>
      <c r="D388" s="33">
        <v>5273</v>
      </c>
      <c r="E388" s="33" t="s">
        <v>95</v>
      </c>
      <c r="F388" s="33" t="s">
        <v>2279</v>
      </c>
      <c r="G388" s="35">
        <v>0</v>
      </c>
      <c r="H388" s="74">
        <v>70010.83</v>
      </c>
      <c r="I388" s="33" t="s">
        <v>42</v>
      </c>
      <c r="J388" s="34">
        <v>959938.79</v>
      </c>
      <c r="K388" s="33" t="s">
        <v>64</v>
      </c>
      <c r="L388" s="33" t="s">
        <v>743</v>
      </c>
      <c r="M388" s="33" t="s">
        <v>59</v>
      </c>
      <c r="N388" s="33" t="s">
        <v>45</v>
      </c>
      <c r="O388" s="33" t="s">
        <v>45</v>
      </c>
      <c r="P388" s="33" t="s">
        <v>45</v>
      </c>
      <c r="Q388" s="33" t="s">
        <v>45</v>
      </c>
      <c r="R388" s="33" t="s">
        <v>45</v>
      </c>
      <c r="S388" s="33" t="s">
        <v>45</v>
      </c>
      <c r="T388" s="33" t="s">
        <v>66</v>
      </c>
      <c r="U388" s="33" t="s">
        <v>744</v>
      </c>
      <c r="V388" s="33" t="s">
        <v>60</v>
      </c>
      <c r="W388" s="33" t="s">
        <v>48</v>
      </c>
      <c r="X388" s="33" t="s">
        <v>48</v>
      </c>
      <c r="Y388" s="33" t="s">
        <v>48</v>
      </c>
      <c r="Z388" s="33" t="s">
        <v>48</v>
      </c>
      <c r="AA388" s="33" t="s">
        <v>48</v>
      </c>
      <c r="AB388" s="33" t="s">
        <v>48</v>
      </c>
      <c r="AC388" s="33" t="s">
        <v>123</v>
      </c>
      <c r="AD388" s="33" t="s">
        <v>123</v>
      </c>
    </row>
    <row r="389" spans="1:30" ht="60">
      <c r="A389" s="33" t="s">
        <v>2277</v>
      </c>
      <c r="B389" s="33" t="s">
        <v>41</v>
      </c>
      <c r="C389" s="33" t="s">
        <v>2280</v>
      </c>
      <c r="D389" s="33">
        <v>6754</v>
      </c>
      <c r="E389" s="33" t="s">
        <v>71</v>
      </c>
      <c r="F389" s="33" t="s">
        <v>2200</v>
      </c>
      <c r="G389" s="34">
        <v>2408395.0699999998</v>
      </c>
      <c r="H389" s="35">
        <v>0</v>
      </c>
      <c r="I389" s="33" t="s">
        <v>51</v>
      </c>
      <c r="J389" s="34">
        <v>78872.67</v>
      </c>
      <c r="K389" s="33" t="s">
        <v>64</v>
      </c>
      <c r="L389" s="33" t="s">
        <v>65</v>
      </c>
      <c r="M389" s="33" t="s">
        <v>59</v>
      </c>
      <c r="N389" s="33" t="s">
        <v>45</v>
      </c>
      <c r="O389" s="33" t="s">
        <v>45</v>
      </c>
      <c r="P389" s="33" t="s">
        <v>45</v>
      </c>
      <c r="Q389" s="33" t="s">
        <v>45</v>
      </c>
      <c r="R389" s="33" t="s">
        <v>45</v>
      </c>
      <c r="S389" s="33" t="s">
        <v>45</v>
      </c>
      <c r="T389" s="33" t="s">
        <v>66</v>
      </c>
      <c r="U389" s="33" t="s">
        <v>67</v>
      </c>
      <c r="V389" s="33" t="s">
        <v>60</v>
      </c>
      <c r="W389" s="33" t="s">
        <v>48</v>
      </c>
      <c r="X389" s="33" t="s">
        <v>48</v>
      </c>
      <c r="Y389" s="33" t="s">
        <v>48</v>
      </c>
      <c r="Z389" s="33" t="s">
        <v>48</v>
      </c>
      <c r="AA389" s="33" t="s">
        <v>48</v>
      </c>
      <c r="AB389" s="33" t="s">
        <v>48</v>
      </c>
      <c r="AC389" s="33" t="s">
        <v>123</v>
      </c>
      <c r="AD389" s="33" t="s">
        <v>123</v>
      </c>
    </row>
    <row r="390" spans="1:30" ht="60">
      <c r="A390" s="33" t="s">
        <v>2277</v>
      </c>
      <c r="B390" s="33" t="s">
        <v>41</v>
      </c>
      <c r="C390" s="33" t="s">
        <v>2280</v>
      </c>
      <c r="D390" s="33">
        <v>6806</v>
      </c>
      <c r="E390" s="33" t="s">
        <v>110</v>
      </c>
      <c r="F390" s="33" t="s">
        <v>1929</v>
      </c>
      <c r="G390" s="35">
        <v>0</v>
      </c>
      <c r="H390" s="74">
        <v>5327498.12</v>
      </c>
      <c r="I390" s="33" t="s">
        <v>42</v>
      </c>
      <c r="J390" s="34">
        <v>5248625.45</v>
      </c>
      <c r="K390" s="33" t="s">
        <v>64</v>
      </c>
      <c r="L390" s="33" t="s">
        <v>65</v>
      </c>
      <c r="M390" s="33" t="s">
        <v>59</v>
      </c>
      <c r="N390" s="33" t="s">
        <v>45</v>
      </c>
      <c r="O390" s="33" t="s">
        <v>45</v>
      </c>
      <c r="P390" s="33" t="s">
        <v>45</v>
      </c>
      <c r="Q390" s="33" t="s">
        <v>45</v>
      </c>
      <c r="R390" s="33" t="s">
        <v>45</v>
      </c>
      <c r="S390" s="33" t="s">
        <v>45</v>
      </c>
      <c r="T390" s="33" t="s">
        <v>66</v>
      </c>
      <c r="U390" s="33" t="s">
        <v>67</v>
      </c>
      <c r="V390" s="33" t="s">
        <v>60</v>
      </c>
      <c r="W390" s="33" t="s">
        <v>48</v>
      </c>
      <c r="X390" s="33" t="s">
        <v>48</v>
      </c>
      <c r="Y390" s="33" t="s">
        <v>48</v>
      </c>
      <c r="Z390" s="33" t="s">
        <v>48</v>
      </c>
      <c r="AA390" s="33" t="s">
        <v>48</v>
      </c>
      <c r="AB390" s="33" t="s">
        <v>48</v>
      </c>
      <c r="AC390" s="33" t="s">
        <v>123</v>
      </c>
      <c r="AD390" s="33" t="s">
        <v>123</v>
      </c>
    </row>
    <row r="391" spans="1:30" ht="60">
      <c r="A391" s="33" t="s">
        <v>2277</v>
      </c>
      <c r="B391" s="33" t="s">
        <v>41</v>
      </c>
      <c r="C391" s="33" t="s">
        <v>2278</v>
      </c>
      <c r="D391" s="33">
        <v>5283</v>
      </c>
      <c r="E391" s="33" t="s">
        <v>1299</v>
      </c>
      <c r="F391" s="33" t="s">
        <v>1361</v>
      </c>
      <c r="G391" s="35">
        <v>0</v>
      </c>
      <c r="H391" s="74">
        <v>24166.67</v>
      </c>
      <c r="I391" s="33" t="s">
        <v>42</v>
      </c>
      <c r="J391" s="34">
        <v>342259.78</v>
      </c>
      <c r="K391" s="33" t="s">
        <v>64</v>
      </c>
      <c r="L391" s="33" t="s">
        <v>88</v>
      </c>
      <c r="M391" s="33" t="s">
        <v>59</v>
      </c>
      <c r="N391" s="33" t="s">
        <v>89</v>
      </c>
      <c r="O391" s="33" t="s">
        <v>45</v>
      </c>
      <c r="P391" s="33" t="s">
        <v>45</v>
      </c>
      <c r="Q391" s="33" t="s">
        <v>45</v>
      </c>
      <c r="R391" s="33" t="s">
        <v>45</v>
      </c>
      <c r="S391" s="33" t="s">
        <v>45</v>
      </c>
      <c r="T391" s="33" t="s">
        <v>66</v>
      </c>
      <c r="U391" s="33" t="s">
        <v>1101</v>
      </c>
      <c r="V391" s="33" t="s">
        <v>60</v>
      </c>
      <c r="W391" s="33" t="s">
        <v>91</v>
      </c>
      <c r="X391" s="33" t="s">
        <v>48</v>
      </c>
      <c r="Y391" s="33" t="s">
        <v>48</v>
      </c>
      <c r="Z391" s="33" t="s">
        <v>48</v>
      </c>
      <c r="AA391" s="33" t="s">
        <v>48</v>
      </c>
      <c r="AB391" s="33" t="s">
        <v>48</v>
      </c>
      <c r="AC391" s="33" t="s">
        <v>123</v>
      </c>
      <c r="AD391" s="33" t="s">
        <v>123</v>
      </c>
    </row>
    <row r="392" spans="1:30" ht="60">
      <c r="A392" s="33" t="s">
        <v>2277</v>
      </c>
      <c r="B392" s="33" t="s">
        <v>41</v>
      </c>
      <c r="C392" s="33" t="s">
        <v>2278</v>
      </c>
      <c r="D392" s="33">
        <v>5273</v>
      </c>
      <c r="E392" s="33" t="s">
        <v>95</v>
      </c>
      <c r="F392" s="33" t="s">
        <v>2281</v>
      </c>
      <c r="G392" s="35">
        <v>0</v>
      </c>
      <c r="H392" s="74">
        <v>30846.799999999999</v>
      </c>
      <c r="I392" s="33" t="s">
        <v>42</v>
      </c>
      <c r="J392" s="34">
        <v>262093.39</v>
      </c>
      <c r="K392" s="33" t="s">
        <v>64</v>
      </c>
      <c r="L392" s="33" t="s">
        <v>300</v>
      </c>
      <c r="M392" s="33" t="s">
        <v>59</v>
      </c>
      <c r="N392" s="33" t="s">
        <v>45</v>
      </c>
      <c r="O392" s="33" t="s">
        <v>45</v>
      </c>
      <c r="P392" s="33" t="s">
        <v>45</v>
      </c>
      <c r="Q392" s="33" t="s">
        <v>45</v>
      </c>
      <c r="R392" s="33" t="s">
        <v>45</v>
      </c>
      <c r="S392" s="33" t="s">
        <v>45</v>
      </c>
      <c r="T392" s="33" t="s">
        <v>66</v>
      </c>
      <c r="U392" s="33" t="s">
        <v>301</v>
      </c>
      <c r="V392" s="33" t="s">
        <v>60</v>
      </c>
      <c r="W392" s="33" t="s">
        <v>48</v>
      </c>
      <c r="X392" s="33" t="s">
        <v>48</v>
      </c>
      <c r="Y392" s="33" t="s">
        <v>48</v>
      </c>
      <c r="Z392" s="33" t="s">
        <v>48</v>
      </c>
      <c r="AA392" s="33" t="s">
        <v>48</v>
      </c>
      <c r="AB392" s="33" t="s">
        <v>48</v>
      </c>
      <c r="AC392" s="33" t="s">
        <v>123</v>
      </c>
      <c r="AD392" s="33" t="s">
        <v>123</v>
      </c>
    </row>
    <row r="393" spans="1:30" ht="60">
      <c r="A393" s="33" t="s">
        <v>2277</v>
      </c>
      <c r="B393" s="33" t="s">
        <v>41</v>
      </c>
      <c r="C393" s="33" t="s">
        <v>2282</v>
      </c>
      <c r="D393" s="33">
        <v>5140</v>
      </c>
      <c r="E393" s="33" t="s">
        <v>138</v>
      </c>
      <c r="F393" s="33" t="s">
        <v>2283</v>
      </c>
      <c r="G393" s="34">
        <v>94321</v>
      </c>
      <c r="H393" s="35">
        <v>0</v>
      </c>
      <c r="I393" s="33" t="s">
        <v>51</v>
      </c>
      <c r="J393" s="34">
        <v>109639.99</v>
      </c>
      <c r="K393" s="33" t="s">
        <v>64</v>
      </c>
      <c r="L393" s="33" t="s">
        <v>300</v>
      </c>
      <c r="M393" s="33" t="s">
        <v>59</v>
      </c>
      <c r="N393" s="33" t="s">
        <v>89</v>
      </c>
      <c r="O393" s="33" t="s">
        <v>45</v>
      </c>
      <c r="P393" s="33" t="s">
        <v>45</v>
      </c>
      <c r="Q393" s="33" t="s">
        <v>45</v>
      </c>
      <c r="R393" s="33" t="s">
        <v>45</v>
      </c>
      <c r="S393" s="33" t="s">
        <v>45</v>
      </c>
      <c r="T393" s="33" t="s">
        <v>66</v>
      </c>
      <c r="U393" s="33" t="s">
        <v>301</v>
      </c>
      <c r="V393" s="33" t="s">
        <v>60</v>
      </c>
      <c r="W393" s="33" t="s">
        <v>91</v>
      </c>
      <c r="X393" s="33" t="s">
        <v>48</v>
      </c>
      <c r="Y393" s="33" t="s">
        <v>48</v>
      </c>
      <c r="Z393" s="33" t="s">
        <v>48</v>
      </c>
      <c r="AA393" s="33" t="s">
        <v>48</v>
      </c>
      <c r="AB393" s="33" t="s">
        <v>48</v>
      </c>
      <c r="AC393" s="33" t="s">
        <v>123</v>
      </c>
      <c r="AD393" s="33" t="s">
        <v>123</v>
      </c>
    </row>
    <row r="395" spans="1:30" ht="60">
      <c r="A395" s="33" t="s">
        <v>2356</v>
      </c>
      <c r="B395" s="33" t="s">
        <v>41</v>
      </c>
      <c r="C395" s="33" t="s">
        <v>2357</v>
      </c>
      <c r="D395" s="33">
        <v>8923</v>
      </c>
      <c r="E395" s="33" t="s">
        <v>95</v>
      </c>
      <c r="F395" s="33" t="s">
        <v>2358</v>
      </c>
      <c r="G395" s="35">
        <v>0</v>
      </c>
      <c r="H395" s="74">
        <v>70010.83</v>
      </c>
      <c r="I395" s="33" t="s">
        <v>42</v>
      </c>
      <c r="J395" s="34">
        <v>1029949.62</v>
      </c>
      <c r="K395" s="33" t="s">
        <v>64</v>
      </c>
      <c r="L395" s="33" t="s">
        <v>743</v>
      </c>
      <c r="M395" s="33" t="s">
        <v>59</v>
      </c>
      <c r="N395" s="33" t="s">
        <v>45</v>
      </c>
      <c r="O395" s="33" t="s">
        <v>45</v>
      </c>
      <c r="P395" s="33" t="s">
        <v>45</v>
      </c>
      <c r="Q395" s="33" t="s">
        <v>45</v>
      </c>
      <c r="R395" s="33" t="s">
        <v>45</v>
      </c>
      <c r="S395" s="33" t="s">
        <v>45</v>
      </c>
      <c r="T395" s="33" t="s">
        <v>66</v>
      </c>
      <c r="U395" s="33" t="s">
        <v>744</v>
      </c>
      <c r="V395" s="33" t="s">
        <v>60</v>
      </c>
      <c r="W395" s="33" t="s">
        <v>48</v>
      </c>
      <c r="X395" s="33" t="s">
        <v>48</v>
      </c>
      <c r="Y395" s="33" t="s">
        <v>48</v>
      </c>
      <c r="Z395" s="33" t="s">
        <v>48</v>
      </c>
      <c r="AA395" s="33" t="s">
        <v>48</v>
      </c>
      <c r="AB395" s="33" t="s">
        <v>48</v>
      </c>
      <c r="AC395" s="33" t="s">
        <v>123</v>
      </c>
      <c r="AD395" s="33" t="s">
        <v>123</v>
      </c>
    </row>
    <row r="396" spans="1:30" ht="60">
      <c r="A396" s="33" t="s">
        <v>2356</v>
      </c>
      <c r="B396" s="33" t="s">
        <v>41</v>
      </c>
      <c r="C396" s="33" t="s">
        <v>2359</v>
      </c>
      <c r="D396" s="33">
        <v>10311</v>
      </c>
      <c r="E396" s="33" t="s">
        <v>110</v>
      </c>
      <c r="F396" s="33" t="s">
        <v>1929</v>
      </c>
      <c r="G396" s="74">
        <v>5327498.12</v>
      </c>
      <c r="H396" s="35">
        <v>0</v>
      </c>
      <c r="I396" s="33" t="s">
        <v>51</v>
      </c>
      <c r="J396" s="34">
        <v>78872.67</v>
      </c>
      <c r="K396" s="33" t="s">
        <v>64</v>
      </c>
      <c r="L396" s="33" t="s">
        <v>65</v>
      </c>
      <c r="M396" s="33" t="s">
        <v>59</v>
      </c>
      <c r="N396" s="33" t="s">
        <v>45</v>
      </c>
      <c r="O396" s="33" t="s">
        <v>45</v>
      </c>
      <c r="P396" s="33" t="s">
        <v>45</v>
      </c>
      <c r="Q396" s="33" t="s">
        <v>45</v>
      </c>
      <c r="R396" s="33" t="s">
        <v>45</v>
      </c>
      <c r="S396" s="33" t="s">
        <v>45</v>
      </c>
      <c r="T396" s="33" t="s">
        <v>66</v>
      </c>
      <c r="U396" s="33" t="s">
        <v>67</v>
      </c>
      <c r="V396" s="33" t="s">
        <v>60</v>
      </c>
      <c r="W396" s="33" t="s">
        <v>48</v>
      </c>
      <c r="X396" s="33" t="s">
        <v>48</v>
      </c>
      <c r="Y396" s="33" t="s">
        <v>48</v>
      </c>
      <c r="Z396" s="33" t="s">
        <v>48</v>
      </c>
      <c r="AA396" s="33" t="s">
        <v>48</v>
      </c>
      <c r="AB396" s="33" t="s">
        <v>48</v>
      </c>
      <c r="AC396" s="33" t="s">
        <v>123</v>
      </c>
      <c r="AD396" s="33" t="s">
        <v>123</v>
      </c>
    </row>
    <row r="397" spans="1:30" ht="60">
      <c r="A397" s="33" t="s">
        <v>2356</v>
      </c>
      <c r="B397" s="33" t="s">
        <v>41</v>
      </c>
      <c r="C397" s="33" t="s">
        <v>2359</v>
      </c>
      <c r="D397" s="33">
        <v>10368</v>
      </c>
      <c r="E397" s="33" t="s">
        <v>298</v>
      </c>
      <c r="F397" s="33" t="s">
        <v>2360</v>
      </c>
      <c r="G397" s="35">
        <v>0</v>
      </c>
      <c r="H397" s="74">
        <v>7964555.3799999999</v>
      </c>
      <c r="I397" s="33" t="s">
        <v>42</v>
      </c>
      <c r="J397" s="34">
        <v>7885682.71</v>
      </c>
      <c r="K397" s="33" t="s">
        <v>64</v>
      </c>
      <c r="L397" s="33" t="s">
        <v>65</v>
      </c>
      <c r="M397" s="33" t="s">
        <v>59</v>
      </c>
      <c r="N397" s="33" t="s">
        <v>45</v>
      </c>
      <c r="O397" s="33" t="s">
        <v>45</v>
      </c>
      <c r="P397" s="33" t="s">
        <v>45</v>
      </c>
      <c r="Q397" s="33" t="s">
        <v>45</v>
      </c>
      <c r="R397" s="33" t="s">
        <v>45</v>
      </c>
      <c r="S397" s="33" t="s">
        <v>45</v>
      </c>
      <c r="T397" s="33" t="s">
        <v>66</v>
      </c>
      <c r="U397" s="33" t="s">
        <v>67</v>
      </c>
      <c r="V397" s="33" t="s">
        <v>60</v>
      </c>
      <c r="W397" s="33" t="s">
        <v>48</v>
      </c>
      <c r="X397" s="33" t="s">
        <v>48</v>
      </c>
      <c r="Y397" s="33" t="s">
        <v>48</v>
      </c>
      <c r="Z397" s="33" t="s">
        <v>48</v>
      </c>
      <c r="AA397" s="33" t="s">
        <v>48</v>
      </c>
      <c r="AB397" s="33" t="s">
        <v>48</v>
      </c>
      <c r="AC397" s="33" t="s">
        <v>123</v>
      </c>
      <c r="AD397" s="33" t="s">
        <v>123</v>
      </c>
    </row>
    <row r="398" spans="1:30" ht="60">
      <c r="A398" s="33" t="s">
        <v>2356</v>
      </c>
      <c r="B398" s="33" t="s">
        <v>41</v>
      </c>
      <c r="C398" s="33" t="s">
        <v>2357</v>
      </c>
      <c r="D398" s="33">
        <v>8922</v>
      </c>
      <c r="E398" s="33" t="s">
        <v>1299</v>
      </c>
      <c r="F398" s="33" t="s">
        <v>1361</v>
      </c>
      <c r="G398" s="35">
        <v>0</v>
      </c>
      <c r="H398" s="74">
        <v>24166.67</v>
      </c>
      <c r="I398" s="33" t="s">
        <v>42</v>
      </c>
      <c r="J398" s="34">
        <v>366426.45</v>
      </c>
      <c r="K398" s="33" t="s">
        <v>64</v>
      </c>
      <c r="L398" s="33" t="s">
        <v>88</v>
      </c>
      <c r="M398" s="33" t="s">
        <v>59</v>
      </c>
      <c r="N398" s="33" t="s">
        <v>89</v>
      </c>
      <c r="O398" s="33" t="s">
        <v>45</v>
      </c>
      <c r="P398" s="33" t="s">
        <v>45</v>
      </c>
      <c r="Q398" s="33" t="s">
        <v>45</v>
      </c>
      <c r="R398" s="33" t="s">
        <v>45</v>
      </c>
      <c r="S398" s="33" t="s">
        <v>45</v>
      </c>
      <c r="T398" s="33" t="s">
        <v>66</v>
      </c>
      <c r="U398" s="33" t="s">
        <v>1101</v>
      </c>
      <c r="V398" s="33" t="s">
        <v>60</v>
      </c>
      <c r="W398" s="33" t="s">
        <v>91</v>
      </c>
      <c r="X398" s="33" t="s">
        <v>48</v>
      </c>
      <c r="Y398" s="33" t="s">
        <v>48</v>
      </c>
      <c r="Z398" s="33" t="s">
        <v>48</v>
      </c>
      <c r="AA398" s="33" t="s">
        <v>48</v>
      </c>
      <c r="AB398" s="33" t="s">
        <v>48</v>
      </c>
      <c r="AC398" s="33" t="s">
        <v>123</v>
      </c>
      <c r="AD398" s="33" t="s">
        <v>123</v>
      </c>
    </row>
    <row r="399" spans="1:30" ht="60">
      <c r="A399" s="33" t="s">
        <v>2356</v>
      </c>
      <c r="B399" s="33" t="s">
        <v>41</v>
      </c>
      <c r="C399" s="33" t="s">
        <v>2357</v>
      </c>
      <c r="D399" s="33">
        <v>8923</v>
      </c>
      <c r="E399" s="33" t="s">
        <v>95</v>
      </c>
      <c r="F399" s="33" t="s">
        <v>2361</v>
      </c>
      <c r="G399" s="35">
        <v>0</v>
      </c>
      <c r="H399" s="74">
        <v>30846.799999999999</v>
      </c>
      <c r="I399" s="33" t="s">
        <v>42</v>
      </c>
      <c r="J399" s="34">
        <v>292940.19</v>
      </c>
      <c r="K399" s="33" t="s">
        <v>64</v>
      </c>
      <c r="L399" s="33" t="s">
        <v>300</v>
      </c>
      <c r="M399" s="33" t="s">
        <v>59</v>
      </c>
      <c r="N399" s="33" t="s">
        <v>45</v>
      </c>
      <c r="O399" s="33" t="s">
        <v>45</v>
      </c>
      <c r="P399" s="33" t="s">
        <v>45</v>
      </c>
      <c r="Q399" s="33" t="s">
        <v>45</v>
      </c>
      <c r="R399" s="33" t="s">
        <v>45</v>
      </c>
      <c r="S399" s="33" t="s">
        <v>45</v>
      </c>
      <c r="T399" s="33" t="s">
        <v>66</v>
      </c>
      <c r="U399" s="33" t="s">
        <v>301</v>
      </c>
      <c r="V399" s="33" t="s">
        <v>60</v>
      </c>
      <c r="W399" s="33" t="s">
        <v>48</v>
      </c>
      <c r="X399" s="33" t="s">
        <v>48</v>
      </c>
      <c r="Y399" s="33" t="s">
        <v>48</v>
      </c>
      <c r="Z399" s="33" t="s">
        <v>48</v>
      </c>
      <c r="AA399" s="33" t="s">
        <v>48</v>
      </c>
      <c r="AB399" s="33" t="s">
        <v>48</v>
      </c>
      <c r="AC399" s="33" t="s">
        <v>123</v>
      </c>
      <c r="AD399" s="33" t="s">
        <v>123</v>
      </c>
    </row>
    <row r="401" spans="1:30" ht="60">
      <c r="A401" s="33" t="s">
        <v>2414</v>
      </c>
      <c r="B401" s="33" t="s">
        <v>41</v>
      </c>
      <c r="C401" s="33" t="s">
        <v>2415</v>
      </c>
      <c r="D401" s="33">
        <v>11384</v>
      </c>
      <c r="E401" s="33" t="s">
        <v>353</v>
      </c>
      <c r="F401" s="33" t="s">
        <v>2416</v>
      </c>
      <c r="G401" s="35">
        <v>0</v>
      </c>
      <c r="H401" s="74">
        <v>70010.83</v>
      </c>
      <c r="I401" s="33" t="s">
        <v>42</v>
      </c>
      <c r="J401" s="34">
        <v>1099960.45</v>
      </c>
      <c r="K401" s="33" t="s">
        <v>64</v>
      </c>
      <c r="L401" s="33" t="s">
        <v>743</v>
      </c>
      <c r="M401" s="33" t="s">
        <v>59</v>
      </c>
      <c r="N401" s="33" t="s">
        <v>45</v>
      </c>
      <c r="O401" s="33" t="s">
        <v>45</v>
      </c>
      <c r="P401" s="33" t="s">
        <v>45</v>
      </c>
      <c r="Q401" s="33" t="s">
        <v>45</v>
      </c>
      <c r="R401" s="33" t="s">
        <v>45</v>
      </c>
      <c r="S401" s="33" t="s">
        <v>45</v>
      </c>
      <c r="T401" s="33" t="s">
        <v>66</v>
      </c>
      <c r="U401" s="33" t="s">
        <v>744</v>
      </c>
      <c r="V401" s="33" t="s">
        <v>60</v>
      </c>
      <c r="W401" s="33" t="s">
        <v>48</v>
      </c>
      <c r="X401" s="33" t="s">
        <v>48</v>
      </c>
      <c r="Y401" s="33" t="s">
        <v>48</v>
      </c>
      <c r="Z401" s="33" t="s">
        <v>48</v>
      </c>
      <c r="AA401" s="33" t="s">
        <v>48</v>
      </c>
      <c r="AB401" s="33" t="s">
        <v>48</v>
      </c>
      <c r="AC401" s="33" t="s">
        <v>123</v>
      </c>
      <c r="AD401" s="33" t="s">
        <v>123</v>
      </c>
    </row>
    <row r="402" spans="1:30" ht="60">
      <c r="A402" s="33" t="s">
        <v>2414</v>
      </c>
      <c r="B402" s="33" t="s">
        <v>41</v>
      </c>
      <c r="C402" s="33" t="s">
        <v>2417</v>
      </c>
      <c r="D402" s="33">
        <v>14333</v>
      </c>
      <c r="E402" s="33" t="s">
        <v>138</v>
      </c>
      <c r="F402" s="33" t="s">
        <v>2360</v>
      </c>
      <c r="G402" s="74">
        <v>7964555.3799999999</v>
      </c>
      <c r="H402" s="35">
        <v>0</v>
      </c>
      <c r="I402" s="33" t="s">
        <v>51</v>
      </c>
      <c r="J402" s="34">
        <v>78872.67</v>
      </c>
      <c r="K402" s="33" t="s">
        <v>64</v>
      </c>
      <c r="L402" s="33" t="s">
        <v>65</v>
      </c>
      <c r="M402" s="33" t="s">
        <v>59</v>
      </c>
      <c r="N402" s="33" t="s">
        <v>45</v>
      </c>
      <c r="O402" s="33" t="s">
        <v>45</v>
      </c>
      <c r="P402" s="33" t="s">
        <v>45</v>
      </c>
      <c r="Q402" s="33" t="s">
        <v>45</v>
      </c>
      <c r="R402" s="33" t="s">
        <v>45</v>
      </c>
      <c r="S402" s="33" t="s">
        <v>45</v>
      </c>
      <c r="T402" s="33" t="s">
        <v>66</v>
      </c>
      <c r="U402" s="33" t="s">
        <v>67</v>
      </c>
      <c r="V402" s="33" t="s">
        <v>60</v>
      </c>
      <c r="W402" s="33" t="s">
        <v>48</v>
      </c>
      <c r="X402" s="33" t="s">
        <v>48</v>
      </c>
      <c r="Y402" s="33" t="s">
        <v>48</v>
      </c>
      <c r="Z402" s="33" t="s">
        <v>48</v>
      </c>
      <c r="AA402" s="33" t="s">
        <v>48</v>
      </c>
      <c r="AB402" s="33" t="s">
        <v>48</v>
      </c>
      <c r="AC402" s="33" t="s">
        <v>123</v>
      </c>
      <c r="AD402" s="33" t="s">
        <v>123</v>
      </c>
    </row>
    <row r="403" spans="1:30" ht="60">
      <c r="A403" s="33" t="s">
        <v>2414</v>
      </c>
      <c r="B403" s="33" t="s">
        <v>41</v>
      </c>
      <c r="C403" s="33" t="s">
        <v>2417</v>
      </c>
      <c r="D403" s="33">
        <v>14357</v>
      </c>
      <c r="E403" s="33" t="s">
        <v>84</v>
      </c>
      <c r="F403" s="33" t="s">
        <v>2418</v>
      </c>
      <c r="G403" s="35">
        <v>0</v>
      </c>
      <c r="H403" s="74">
        <v>10479521.720000001</v>
      </c>
      <c r="I403" s="33" t="s">
        <v>42</v>
      </c>
      <c r="J403" s="34">
        <v>10400649.050000001</v>
      </c>
      <c r="K403" s="33" t="s">
        <v>64</v>
      </c>
      <c r="L403" s="33" t="s">
        <v>65</v>
      </c>
      <c r="M403" s="33" t="s">
        <v>59</v>
      </c>
      <c r="N403" s="33" t="s">
        <v>45</v>
      </c>
      <c r="O403" s="33" t="s">
        <v>45</v>
      </c>
      <c r="P403" s="33" t="s">
        <v>45</v>
      </c>
      <c r="Q403" s="33" t="s">
        <v>45</v>
      </c>
      <c r="R403" s="33" t="s">
        <v>45</v>
      </c>
      <c r="S403" s="33" t="s">
        <v>45</v>
      </c>
      <c r="T403" s="33" t="s">
        <v>66</v>
      </c>
      <c r="U403" s="33" t="s">
        <v>67</v>
      </c>
      <c r="V403" s="33" t="s">
        <v>60</v>
      </c>
      <c r="W403" s="33" t="s">
        <v>48</v>
      </c>
      <c r="X403" s="33" t="s">
        <v>48</v>
      </c>
      <c r="Y403" s="33" t="s">
        <v>48</v>
      </c>
      <c r="Z403" s="33" t="s">
        <v>48</v>
      </c>
      <c r="AA403" s="33" t="s">
        <v>48</v>
      </c>
      <c r="AB403" s="33" t="s">
        <v>48</v>
      </c>
      <c r="AC403" s="33" t="s">
        <v>123</v>
      </c>
      <c r="AD403" s="33" t="s">
        <v>123</v>
      </c>
    </row>
    <row r="404" spans="1:30" ht="60">
      <c r="A404" s="33" t="s">
        <v>2414</v>
      </c>
      <c r="B404" s="33" t="s">
        <v>41</v>
      </c>
      <c r="C404" s="33" t="s">
        <v>2415</v>
      </c>
      <c r="D404" s="33">
        <v>11381</v>
      </c>
      <c r="E404" s="33" t="s">
        <v>1299</v>
      </c>
      <c r="F404" s="33" t="s">
        <v>1361</v>
      </c>
      <c r="G404" s="35">
        <v>0</v>
      </c>
      <c r="H404" s="74">
        <v>24166.67</v>
      </c>
      <c r="I404" s="33" t="s">
        <v>42</v>
      </c>
      <c r="J404" s="34">
        <v>390593.12</v>
      </c>
      <c r="K404" s="33" t="s">
        <v>64</v>
      </c>
      <c r="L404" s="33" t="s">
        <v>88</v>
      </c>
      <c r="M404" s="33" t="s">
        <v>59</v>
      </c>
      <c r="N404" s="33" t="s">
        <v>89</v>
      </c>
      <c r="O404" s="33" t="s">
        <v>45</v>
      </c>
      <c r="P404" s="33" t="s">
        <v>45</v>
      </c>
      <c r="Q404" s="33" t="s">
        <v>45</v>
      </c>
      <c r="R404" s="33" t="s">
        <v>45</v>
      </c>
      <c r="S404" s="33" t="s">
        <v>45</v>
      </c>
      <c r="T404" s="33" t="s">
        <v>66</v>
      </c>
      <c r="U404" s="33" t="s">
        <v>1101</v>
      </c>
      <c r="V404" s="33" t="s">
        <v>60</v>
      </c>
      <c r="W404" s="33" t="s">
        <v>91</v>
      </c>
      <c r="X404" s="33" t="s">
        <v>48</v>
      </c>
      <c r="Y404" s="33" t="s">
        <v>48</v>
      </c>
      <c r="Z404" s="33" t="s">
        <v>48</v>
      </c>
      <c r="AA404" s="33" t="s">
        <v>48</v>
      </c>
      <c r="AB404" s="33" t="s">
        <v>48</v>
      </c>
      <c r="AC404" s="33" t="s">
        <v>123</v>
      </c>
      <c r="AD404" s="33" t="s">
        <v>123</v>
      </c>
    </row>
    <row r="405" spans="1:30" ht="60">
      <c r="A405" s="33" t="s">
        <v>2414</v>
      </c>
      <c r="B405" s="33" t="s">
        <v>41</v>
      </c>
      <c r="C405" s="33" t="s">
        <v>2415</v>
      </c>
      <c r="D405" s="33">
        <v>11384</v>
      </c>
      <c r="E405" s="33" t="s">
        <v>353</v>
      </c>
      <c r="F405" s="33" t="s">
        <v>2419</v>
      </c>
      <c r="G405" s="35">
        <v>0</v>
      </c>
      <c r="H405" s="74">
        <v>30846.799999999999</v>
      </c>
      <c r="I405" s="33" t="s">
        <v>42</v>
      </c>
      <c r="J405" s="34">
        <v>323786.99</v>
      </c>
      <c r="K405" s="33" t="s">
        <v>64</v>
      </c>
      <c r="L405" s="33" t="s">
        <v>300</v>
      </c>
      <c r="M405" s="33" t="s">
        <v>59</v>
      </c>
      <c r="N405" s="33" t="s">
        <v>45</v>
      </c>
      <c r="O405" s="33" t="s">
        <v>45</v>
      </c>
      <c r="P405" s="33" t="s">
        <v>45</v>
      </c>
      <c r="Q405" s="33" t="s">
        <v>45</v>
      </c>
      <c r="R405" s="33" t="s">
        <v>45</v>
      </c>
      <c r="S405" s="33" t="s">
        <v>45</v>
      </c>
      <c r="T405" s="33" t="s">
        <v>66</v>
      </c>
      <c r="U405" s="33" t="s">
        <v>301</v>
      </c>
      <c r="V405" s="33" t="s">
        <v>60</v>
      </c>
      <c r="W405" s="33" t="s">
        <v>48</v>
      </c>
      <c r="X405" s="33" t="s">
        <v>48</v>
      </c>
      <c r="Y405" s="33" t="s">
        <v>48</v>
      </c>
      <c r="Z405" s="33" t="s">
        <v>48</v>
      </c>
      <c r="AA405" s="33" t="s">
        <v>48</v>
      </c>
      <c r="AB405" s="33" t="s">
        <v>48</v>
      </c>
      <c r="AC405" s="33" t="s">
        <v>123</v>
      </c>
      <c r="AD405" s="33" t="s">
        <v>123</v>
      </c>
    </row>
    <row r="407" spans="1:30" ht="60">
      <c r="A407" s="33" t="s">
        <v>2471</v>
      </c>
      <c r="B407" s="33" t="s">
        <v>41</v>
      </c>
      <c r="C407" s="33" t="s">
        <v>2472</v>
      </c>
      <c r="D407" s="33">
        <v>16914</v>
      </c>
      <c r="E407" s="33" t="s">
        <v>138</v>
      </c>
      <c r="F407" s="33" t="s">
        <v>2473</v>
      </c>
      <c r="G407" s="35">
        <v>0</v>
      </c>
      <c r="H407" s="74">
        <v>70010.83</v>
      </c>
      <c r="I407" s="33" t="s">
        <v>42</v>
      </c>
      <c r="J407" s="34">
        <v>1169971.28</v>
      </c>
      <c r="K407" s="33" t="s">
        <v>64</v>
      </c>
      <c r="L407" s="33" t="s">
        <v>743</v>
      </c>
      <c r="M407" s="33" t="s">
        <v>59</v>
      </c>
      <c r="N407" s="33" t="s">
        <v>45</v>
      </c>
      <c r="O407" s="33" t="s">
        <v>45</v>
      </c>
      <c r="P407" s="33" t="s">
        <v>45</v>
      </c>
      <c r="Q407" s="33" t="s">
        <v>45</v>
      </c>
      <c r="R407" s="33" t="s">
        <v>45</v>
      </c>
      <c r="S407" s="33" t="s">
        <v>45</v>
      </c>
      <c r="T407" s="33" t="s">
        <v>66</v>
      </c>
      <c r="U407" s="33" t="s">
        <v>744</v>
      </c>
      <c r="V407" s="33" t="s">
        <v>60</v>
      </c>
      <c r="W407" s="33" t="s">
        <v>48</v>
      </c>
      <c r="X407" s="33" t="s">
        <v>48</v>
      </c>
      <c r="Y407" s="33" t="s">
        <v>48</v>
      </c>
      <c r="Z407" s="33" t="s">
        <v>48</v>
      </c>
      <c r="AA407" s="33" t="s">
        <v>48</v>
      </c>
      <c r="AB407" s="33" t="s">
        <v>48</v>
      </c>
      <c r="AC407" s="33" t="s">
        <v>123</v>
      </c>
      <c r="AD407" s="33" t="s">
        <v>123</v>
      </c>
    </row>
    <row r="408" spans="1:30" ht="60">
      <c r="A408" s="33" t="s">
        <v>2471</v>
      </c>
      <c r="B408" s="33" t="s">
        <v>41</v>
      </c>
      <c r="C408" s="33" t="s">
        <v>2474</v>
      </c>
      <c r="D408" s="33">
        <v>15051</v>
      </c>
      <c r="E408" s="33" t="s">
        <v>353</v>
      </c>
      <c r="F408" s="33" t="s">
        <v>2475</v>
      </c>
      <c r="G408" s="74">
        <v>7885682.71</v>
      </c>
      <c r="H408" s="35">
        <v>0</v>
      </c>
      <c r="I408" s="33" t="s">
        <v>42</v>
      </c>
      <c r="J408" s="34">
        <v>2514966.34</v>
      </c>
      <c r="K408" s="33" t="s">
        <v>64</v>
      </c>
      <c r="L408" s="33" t="s">
        <v>65</v>
      </c>
      <c r="M408" s="33" t="s">
        <v>59</v>
      </c>
      <c r="N408" s="33" t="s">
        <v>45</v>
      </c>
      <c r="O408" s="33" t="s">
        <v>45</v>
      </c>
      <c r="P408" s="33" t="s">
        <v>45</v>
      </c>
      <c r="Q408" s="33" t="s">
        <v>45</v>
      </c>
      <c r="R408" s="33" t="s">
        <v>45</v>
      </c>
      <c r="S408" s="33" t="s">
        <v>45</v>
      </c>
      <c r="T408" s="33" t="s">
        <v>66</v>
      </c>
      <c r="U408" s="33" t="s">
        <v>67</v>
      </c>
      <c r="V408" s="33" t="s">
        <v>60</v>
      </c>
      <c r="W408" s="33" t="s">
        <v>48</v>
      </c>
      <c r="X408" s="33" t="s">
        <v>48</v>
      </c>
      <c r="Y408" s="33" t="s">
        <v>48</v>
      </c>
      <c r="Z408" s="33" t="s">
        <v>48</v>
      </c>
      <c r="AA408" s="33" t="s">
        <v>48</v>
      </c>
      <c r="AB408" s="33" t="s">
        <v>48</v>
      </c>
      <c r="AC408" s="33" t="s">
        <v>123</v>
      </c>
      <c r="AD408" s="33" t="s">
        <v>123</v>
      </c>
    </row>
    <row r="409" spans="1:30" ht="60">
      <c r="A409" s="33" t="s">
        <v>2471</v>
      </c>
      <c r="B409" s="33" t="s">
        <v>41</v>
      </c>
      <c r="C409" s="33" t="s">
        <v>2476</v>
      </c>
      <c r="D409" s="33">
        <v>18257</v>
      </c>
      <c r="E409" s="33" t="s">
        <v>84</v>
      </c>
      <c r="F409" s="33" t="s">
        <v>2418</v>
      </c>
      <c r="G409" s="74">
        <v>10479521.720000001</v>
      </c>
      <c r="H409" s="35">
        <v>0</v>
      </c>
      <c r="I409" s="33" t="s">
        <v>51</v>
      </c>
      <c r="J409" s="34">
        <v>7964555.3799999999</v>
      </c>
      <c r="K409" s="33" t="s">
        <v>64</v>
      </c>
      <c r="L409" s="33" t="s">
        <v>65</v>
      </c>
      <c r="M409" s="33" t="s">
        <v>59</v>
      </c>
      <c r="N409" s="33" t="s">
        <v>45</v>
      </c>
      <c r="O409" s="33" t="s">
        <v>45</v>
      </c>
      <c r="P409" s="33" t="s">
        <v>45</v>
      </c>
      <c r="Q409" s="33" t="s">
        <v>45</v>
      </c>
      <c r="R409" s="33" t="s">
        <v>45</v>
      </c>
      <c r="S409" s="33" t="s">
        <v>45</v>
      </c>
      <c r="T409" s="33" t="s">
        <v>66</v>
      </c>
      <c r="U409" s="33" t="s">
        <v>67</v>
      </c>
      <c r="V409" s="33" t="s">
        <v>60</v>
      </c>
      <c r="W409" s="33" t="s">
        <v>48</v>
      </c>
      <c r="X409" s="33" t="s">
        <v>48</v>
      </c>
      <c r="Y409" s="33" t="s">
        <v>48</v>
      </c>
      <c r="Z409" s="33" t="s">
        <v>48</v>
      </c>
      <c r="AA409" s="33" t="s">
        <v>48</v>
      </c>
      <c r="AB409" s="33" t="s">
        <v>48</v>
      </c>
      <c r="AC409" s="33" t="s">
        <v>123</v>
      </c>
      <c r="AD409" s="33" t="s">
        <v>123</v>
      </c>
    </row>
    <row r="410" spans="1:30" ht="60">
      <c r="A410" s="33" t="s">
        <v>2471</v>
      </c>
      <c r="B410" s="33" t="s">
        <v>41</v>
      </c>
      <c r="C410" s="33" t="s">
        <v>2476</v>
      </c>
      <c r="D410" s="33">
        <v>18306</v>
      </c>
      <c r="E410" s="33" t="s">
        <v>95</v>
      </c>
      <c r="F410" s="33" t="s">
        <v>2477</v>
      </c>
      <c r="G410" s="35">
        <v>0</v>
      </c>
      <c r="H410" s="74">
        <v>13322652.98</v>
      </c>
      <c r="I410" s="33" t="s">
        <v>42</v>
      </c>
      <c r="J410" s="34">
        <v>5358097.5999999996</v>
      </c>
      <c r="K410" s="33" t="s">
        <v>64</v>
      </c>
      <c r="L410" s="33" t="s">
        <v>65</v>
      </c>
      <c r="M410" s="33" t="s">
        <v>59</v>
      </c>
      <c r="N410" s="33" t="s">
        <v>45</v>
      </c>
      <c r="O410" s="33" t="s">
        <v>45</v>
      </c>
      <c r="P410" s="33" t="s">
        <v>45</v>
      </c>
      <c r="Q410" s="33" t="s">
        <v>45</v>
      </c>
      <c r="R410" s="33" t="s">
        <v>45</v>
      </c>
      <c r="S410" s="33" t="s">
        <v>45</v>
      </c>
      <c r="T410" s="33" t="s">
        <v>66</v>
      </c>
      <c r="U410" s="33" t="s">
        <v>67</v>
      </c>
      <c r="V410" s="33" t="s">
        <v>60</v>
      </c>
      <c r="W410" s="33" t="s">
        <v>48</v>
      </c>
      <c r="X410" s="33" t="s">
        <v>48</v>
      </c>
      <c r="Y410" s="33" t="s">
        <v>48</v>
      </c>
      <c r="Z410" s="33" t="s">
        <v>48</v>
      </c>
      <c r="AA410" s="33" t="s">
        <v>48</v>
      </c>
      <c r="AB410" s="33" t="s">
        <v>48</v>
      </c>
      <c r="AC410" s="33" t="s">
        <v>123</v>
      </c>
      <c r="AD410" s="33" t="s">
        <v>123</v>
      </c>
    </row>
    <row r="411" spans="1:30" ht="60">
      <c r="A411" s="33" t="s">
        <v>2471</v>
      </c>
      <c r="B411" s="33" t="s">
        <v>41</v>
      </c>
      <c r="C411" s="33" t="s">
        <v>2472</v>
      </c>
      <c r="D411" s="33">
        <v>16913</v>
      </c>
      <c r="E411" s="33" t="s">
        <v>1299</v>
      </c>
      <c r="F411" s="33" t="s">
        <v>1361</v>
      </c>
      <c r="G411" s="35">
        <v>0</v>
      </c>
      <c r="H411" s="74">
        <v>24166.67</v>
      </c>
      <c r="I411" s="33" t="s">
        <v>42</v>
      </c>
      <c r="J411" s="34">
        <v>414759.79</v>
      </c>
      <c r="K411" s="33" t="s">
        <v>64</v>
      </c>
      <c r="L411" s="33" t="s">
        <v>88</v>
      </c>
      <c r="M411" s="33" t="s">
        <v>59</v>
      </c>
      <c r="N411" s="33" t="s">
        <v>89</v>
      </c>
      <c r="O411" s="33" t="s">
        <v>45</v>
      </c>
      <c r="P411" s="33" t="s">
        <v>45</v>
      </c>
      <c r="Q411" s="33" t="s">
        <v>45</v>
      </c>
      <c r="R411" s="33" t="s">
        <v>45</v>
      </c>
      <c r="S411" s="33" t="s">
        <v>45</v>
      </c>
      <c r="T411" s="33" t="s">
        <v>66</v>
      </c>
      <c r="U411" s="33" t="s">
        <v>1101</v>
      </c>
      <c r="V411" s="33" t="s">
        <v>60</v>
      </c>
      <c r="W411" s="33" t="s">
        <v>91</v>
      </c>
      <c r="X411" s="33" t="s">
        <v>48</v>
      </c>
      <c r="Y411" s="33" t="s">
        <v>48</v>
      </c>
      <c r="Z411" s="33" t="s">
        <v>48</v>
      </c>
      <c r="AA411" s="33" t="s">
        <v>48</v>
      </c>
      <c r="AB411" s="33" t="s">
        <v>48</v>
      </c>
      <c r="AC411" s="33" t="s">
        <v>123</v>
      </c>
      <c r="AD411" s="33" t="s">
        <v>123</v>
      </c>
    </row>
    <row r="412" spans="1:30" ht="60">
      <c r="A412" s="33" t="s">
        <v>2471</v>
      </c>
      <c r="B412" s="33" t="s">
        <v>41</v>
      </c>
      <c r="C412" s="33" t="s">
        <v>2472</v>
      </c>
      <c r="D412" s="33">
        <v>16914</v>
      </c>
      <c r="E412" s="33" t="s">
        <v>138</v>
      </c>
      <c r="F412" s="33" t="s">
        <v>2478</v>
      </c>
      <c r="G412" s="35">
        <v>0</v>
      </c>
      <c r="H412" s="74">
        <v>30846.799999999999</v>
      </c>
      <c r="I412" s="33" t="s">
        <v>42</v>
      </c>
      <c r="J412" s="34">
        <v>354633.79</v>
      </c>
      <c r="K412" s="33" t="s">
        <v>64</v>
      </c>
      <c r="L412" s="33" t="s">
        <v>300</v>
      </c>
      <c r="M412" s="33" t="s">
        <v>59</v>
      </c>
      <c r="N412" s="33" t="s">
        <v>45</v>
      </c>
      <c r="O412" s="33" t="s">
        <v>45</v>
      </c>
      <c r="P412" s="33" t="s">
        <v>45</v>
      </c>
      <c r="Q412" s="33" t="s">
        <v>45</v>
      </c>
      <c r="R412" s="33" t="s">
        <v>45</v>
      </c>
      <c r="S412" s="33" t="s">
        <v>45</v>
      </c>
      <c r="T412" s="33" t="s">
        <v>66</v>
      </c>
      <c r="U412" s="33" t="s">
        <v>301</v>
      </c>
      <c r="V412" s="33" t="s">
        <v>60</v>
      </c>
      <c r="W412" s="33" t="s">
        <v>48</v>
      </c>
      <c r="X412" s="33" t="s">
        <v>48</v>
      </c>
      <c r="Y412" s="33" t="s">
        <v>48</v>
      </c>
      <c r="Z412" s="33" t="s">
        <v>48</v>
      </c>
      <c r="AA412" s="33" t="s">
        <v>48</v>
      </c>
      <c r="AB412" s="33" t="s">
        <v>48</v>
      </c>
      <c r="AC412" s="33" t="s">
        <v>123</v>
      </c>
      <c r="AD412" s="33" t="s">
        <v>123</v>
      </c>
    </row>
    <row r="414" spans="1:30" ht="34">
      <c r="A414" s="326" t="s">
        <v>2545</v>
      </c>
      <c r="B414" s="326" t="s">
        <v>41</v>
      </c>
      <c r="C414" s="326" t="s">
        <v>2546</v>
      </c>
      <c r="D414" s="326">
        <v>21195</v>
      </c>
      <c r="E414" s="326" t="s">
        <v>121</v>
      </c>
      <c r="F414" s="326" t="s">
        <v>2547</v>
      </c>
      <c r="G414" s="327">
        <v>0</v>
      </c>
      <c r="H414" s="329">
        <v>70010.83</v>
      </c>
      <c r="I414" s="326" t="s">
        <v>42</v>
      </c>
      <c r="J414" s="328">
        <v>1239982.1100000001</v>
      </c>
      <c r="K414" s="326" t="s">
        <v>64</v>
      </c>
      <c r="L414" s="326" t="s">
        <v>743</v>
      </c>
      <c r="M414" s="326" t="s">
        <v>59</v>
      </c>
      <c r="N414" s="326" t="s">
        <v>45</v>
      </c>
      <c r="O414" s="326" t="s">
        <v>45</v>
      </c>
      <c r="P414" s="326" t="s">
        <v>45</v>
      </c>
      <c r="Q414" s="326" t="s">
        <v>45</v>
      </c>
      <c r="R414" s="326" t="s">
        <v>45</v>
      </c>
      <c r="S414" s="326" t="s">
        <v>45</v>
      </c>
      <c r="T414" s="326" t="s">
        <v>66</v>
      </c>
      <c r="U414" s="326" t="s">
        <v>744</v>
      </c>
      <c r="V414" s="326" t="s">
        <v>60</v>
      </c>
      <c r="W414" s="326" t="s">
        <v>48</v>
      </c>
      <c r="X414" s="326" t="s">
        <v>48</v>
      </c>
      <c r="Y414" s="326" t="s">
        <v>48</v>
      </c>
      <c r="Z414" s="326" t="s">
        <v>48</v>
      </c>
      <c r="AA414" s="326" t="s">
        <v>48</v>
      </c>
      <c r="AB414" s="326" t="s">
        <v>48</v>
      </c>
      <c r="AC414" s="326" t="s">
        <v>123</v>
      </c>
      <c r="AD414" s="326" t="s">
        <v>123</v>
      </c>
    </row>
    <row r="415" spans="1:30" ht="34">
      <c r="A415" s="326" t="s">
        <v>2545</v>
      </c>
      <c r="B415" s="326" t="s">
        <v>41</v>
      </c>
      <c r="C415" s="326" t="s">
        <v>2548</v>
      </c>
      <c r="D415" s="326">
        <v>21922</v>
      </c>
      <c r="E415" s="326" t="s">
        <v>297</v>
      </c>
      <c r="F415" s="326" t="s">
        <v>2477</v>
      </c>
      <c r="G415" s="328">
        <v>13322652.98</v>
      </c>
      <c r="H415" s="327">
        <v>0</v>
      </c>
      <c r="I415" s="326" t="s">
        <v>51</v>
      </c>
      <c r="J415" s="328">
        <v>7964555.3799999999</v>
      </c>
      <c r="K415" s="326" t="s">
        <v>64</v>
      </c>
      <c r="L415" s="326" t="s">
        <v>65</v>
      </c>
      <c r="M415" s="326" t="s">
        <v>59</v>
      </c>
      <c r="N415" s="326" t="s">
        <v>45</v>
      </c>
      <c r="O415" s="326" t="s">
        <v>45</v>
      </c>
      <c r="P415" s="326" t="s">
        <v>45</v>
      </c>
      <c r="Q415" s="326" t="s">
        <v>45</v>
      </c>
      <c r="R415" s="326" t="s">
        <v>45</v>
      </c>
      <c r="S415" s="326" t="s">
        <v>45</v>
      </c>
      <c r="T415" s="326" t="s">
        <v>66</v>
      </c>
      <c r="U415" s="326" t="s">
        <v>67</v>
      </c>
      <c r="V415" s="326" t="s">
        <v>60</v>
      </c>
      <c r="W415" s="326" t="s">
        <v>48</v>
      </c>
      <c r="X415" s="326" t="s">
        <v>48</v>
      </c>
      <c r="Y415" s="326" t="s">
        <v>48</v>
      </c>
      <c r="Z415" s="326" t="s">
        <v>48</v>
      </c>
      <c r="AA415" s="326" t="s">
        <v>48</v>
      </c>
      <c r="AB415" s="326" t="s">
        <v>48</v>
      </c>
      <c r="AC415" s="326" t="s">
        <v>123</v>
      </c>
      <c r="AD415" s="326" t="s">
        <v>123</v>
      </c>
    </row>
    <row r="416" spans="1:30" ht="34">
      <c r="A416" s="326" t="s">
        <v>2545</v>
      </c>
      <c r="B416" s="326" t="s">
        <v>41</v>
      </c>
      <c r="C416" s="326" t="s">
        <v>2549</v>
      </c>
      <c r="D416" s="326">
        <v>22263</v>
      </c>
      <c r="E416" s="326" t="s">
        <v>84</v>
      </c>
      <c r="F416" s="326" t="s">
        <v>2550</v>
      </c>
      <c r="G416" s="327">
        <v>0</v>
      </c>
      <c r="H416" s="328">
        <v>7964555.3799999999</v>
      </c>
      <c r="I416" s="326" t="s">
        <v>51</v>
      </c>
      <c r="J416" s="327">
        <v>0</v>
      </c>
      <c r="K416" s="326" t="s">
        <v>64</v>
      </c>
      <c r="L416" s="326" t="s">
        <v>65</v>
      </c>
      <c r="M416" s="326" t="s">
        <v>59</v>
      </c>
      <c r="N416" s="326" t="s">
        <v>45</v>
      </c>
      <c r="O416" s="326" t="s">
        <v>45</v>
      </c>
      <c r="P416" s="326" t="s">
        <v>45</v>
      </c>
      <c r="Q416" s="326" t="s">
        <v>45</v>
      </c>
      <c r="R416" s="326" t="s">
        <v>45</v>
      </c>
      <c r="S416" s="326" t="s">
        <v>45</v>
      </c>
      <c r="T416" s="326" t="s">
        <v>66</v>
      </c>
      <c r="U416" s="326" t="s">
        <v>67</v>
      </c>
      <c r="V416" s="326" t="s">
        <v>60</v>
      </c>
      <c r="W416" s="326" t="s">
        <v>48</v>
      </c>
      <c r="X416" s="326" t="s">
        <v>48</v>
      </c>
      <c r="Y416" s="326" t="s">
        <v>48</v>
      </c>
      <c r="Z416" s="326" t="s">
        <v>48</v>
      </c>
      <c r="AA416" s="326" t="s">
        <v>48</v>
      </c>
      <c r="AB416" s="326" t="s">
        <v>48</v>
      </c>
      <c r="AC416" s="326" t="s">
        <v>123</v>
      </c>
      <c r="AD416" s="326" t="s">
        <v>123</v>
      </c>
    </row>
    <row r="417" spans="1:30" ht="25.5">
      <c r="A417" s="326" t="s">
        <v>2545</v>
      </c>
      <c r="B417" s="326" t="s">
        <v>41</v>
      </c>
      <c r="C417" s="326" t="s">
        <v>2551</v>
      </c>
      <c r="D417" s="326">
        <v>20967</v>
      </c>
      <c r="E417" s="326" t="s">
        <v>1299</v>
      </c>
      <c r="F417" s="326" t="s">
        <v>2552</v>
      </c>
      <c r="G417" s="328">
        <v>28611</v>
      </c>
      <c r="H417" s="327">
        <v>0</v>
      </c>
      <c r="I417" s="326" t="s">
        <v>42</v>
      </c>
      <c r="J417" s="328">
        <v>386148.79</v>
      </c>
      <c r="K417" s="326" t="s">
        <v>64</v>
      </c>
      <c r="L417" s="326" t="s">
        <v>88</v>
      </c>
      <c r="M417" s="326" t="s">
        <v>59</v>
      </c>
      <c r="N417" s="326" t="s">
        <v>89</v>
      </c>
      <c r="O417" s="326" t="s">
        <v>45</v>
      </c>
      <c r="P417" s="326" t="s">
        <v>45</v>
      </c>
      <c r="Q417" s="326" t="s">
        <v>45</v>
      </c>
      <c r="R417" s="326" t="s">
        <v>45</v>
      </c>
      <c r="S417" s="326" t="s">
        <v>45</v>
      </c>
      <c r="T417" s="326" t="s">
        <v>66</v>
      </c>
      <c r="U417" s="326" t="s">
        <v>1101</v>
      </c>
      <c r="V417" s="326" t="s">
        <v>60</v>
      </c>
      <c r="W417" s="326" t="s">
        <v>91</v>
      </c>
      <c r="X417" s="326" t="s">
        <v>48</v>
      </c>
      <c r="Y417" s="326" t="s">
        <v>48</v>
      </c>
      <c r="Z417" s="326" t="s">
        <v>48</v>
      </c>
      <c r="AA417" s="326" t="s">
        <v>48</v>
      </c>
      <c r="AB417" s="326" t="s">
        <v>48</v>
      </c>
      <c r="AC417" s="326" t="s">
        <v>123</v>
      </c>
      <c r="AD417" s="326" t="s">
        <v>123</v>
      </c>
    </row>
    <row r="418" spans="1:30" ht="25.5">
      <c r="A418" s="326" t="s">
        <v>2545</v>
      </c>
      <c r="B418" s="326" t="s">
        <v>41</v>
      </c>
      <c r="C418" s="326" t="s">
        <v>2546</v>
      </c>
      <c r="D418" s="326">
        <v>21182</v>
      </c>
      <c r="E418" s="326" t="s">
        <v>1301</v>
      </c>
      <c r="F418" s="326" t="s">
        <v>1361</v>
      </c>
      <c r="G418" s="327">
        <v>0</v>
      </c>
      <c r="H418" s="329">
        <v>24166.67</v>
      </c>
      <c r="I418" s="326" t="s">
        <v>42</v>
      </c>
      <c r="J418" s="328">
        <v>410315.46</v>
      </c>
      <c r="K418" s="326" t="s">
        <v>64</v>
      </c>
      <c r="L418" s="326" t="s">
        <v>88</v>
      </c>
      <c r="M418" s="326" t="s">
        <v>59</v>
      </c>
      <c r="N418" s="326" t="s">
        <v>89</v>
      </c>
      <c r="O418" s="326" t="s">
        <v>45</v>
      </c>
      <c r="P418" s="326" t="s">
        <v>45</v>
      </c>
      <c r="Q418" s="326" t="s">
        <v>45</v>
      </c>
      <c r="R418" s="326" t="s">
        <v>45</v>
      </c>
      <c r="S418" s="326" t="s">
        <v>45</v>
      </c>
      <c r="T418" s="326" t="s">
        <v>66</v>
      </c>
      <c r="U418" s="326" t="s">
        <v>1101</v>
      </c>
      <c r="V418" s="326" t="s">
        <v>60</v>
      </c>
      <c r="W418" s="326" t="s">
        <v>91</v>
      </c>
      <c r="X418" s="326" t="s">
        <v>48</v>
      </c>
      <c r="Y418" s="326" t="s">
        <v>48</v>
      </c>
      <c r="Z418" s="326" t="s">
        <v>48</v>
      </c>
      <c r="AA418" s="326" t="s">
        <v>48</v>
      </c>
      <c r="AB418" s="326" t="s">
        <v>48</v>
      </c>
      <c r="AC418" s="326" t="s">
        <v>123</v>
      </c>
      <c r="AD418" s="326" t="s">
        <v>123</v>
      </c>
    </row>
    <row r="419" spans="1:30" ht="34">
      <c r="A419" s="326" t="s">
        <v>2545</v>
      </c>
      <c r="B419" s="326" t="s">
        <v>41</v>
      </c>
      <c r="C419" s="326" t="s">
        <v>2546</v>
      </c>
      <c r="D419" s="326">
        <v>21195</v>
      </c>
      <c r="E419" s="326" t="s">
        <v>121</v>
      </c>
      <c r="F419" s="326" t="s">
        <v>2553</v>
      </c>
      <c r="G419" s="327">
        <v>0</v>
      </c>
      <c r="H419" s="329">
        <v>30846.799999999999</v>
      </c>
      <c r="I419" s="326" t="s">
        <v>42</v>
      </c>
      <c r="J419" s="328">
        <v>385480.59</v>
      </c>
      <c r="K419" s="326" t="s">
        <v>64</v>
      </c>
      <c r="L419" s="326" t="s">
        <v>300</v>
      </c>
      <c r="M419" s="326" t="s">
        <v>59</v>
      </c>
      <c r="N419" s="326" t="s">
        <v>45</v>
      </c>
      <c r="O419" s="326" t="s">
        <v>45</v>
      </c>
      <c r="P419" s="326" t="s">
        <v>45</v>
      </c>
      <c r="Q419" s="326" t="s">
        <v>45</v>
      </c>
      <c r="R419" s="326" t="s">
        <v>45</v>
      </c>
      <c r="S419" s="326" t="s">
        <v>45</v>
      </c>
      <c r="T419" s="326" t="s">
        <v>66</v>
      </c>
      <c r="U419" s="326" t="s">
        <v>301</v>
      </c>
      <c r="V419" s="326" t="s">
        <v>60</v>
      </c>
      <c r="W419" s="326" t="s">
        <v>48</v>
      </c>
      <c r="X419" s="326" t="s">
        <v>48</v>
      </c>
      <c r="Y419" s="326" t="s">
        <v>48</v>
      </c>
      <c r="Z419" s="326" t="s">
        <v>48</v>
      </c>
      <c r="AA419" s="326" t="s">
        <v>48</v>
      </c>
      <c r="AB419" s="326" t="s">
        <v>48</v>
      </c>
      <c r="AC419" s="326" t="s">
        <v>123</v>
      </c>
      <c r="AD419" s="326" t="s">
        <v>123</v>
      </c>
    </row>
    <row r="421" spans="1:30" ht="34">
      <c r="A421" s="326" t="s">
        <v>2619</v>
      </c>
      <c r="B421" s="326" t="s">
        <v>41</v>
      </c>
      <c r="C421" s="326" t="s">
        <v>2620</v>
      </c>
      <c r="D421" s="326">
        <v>24867</v>
      </c>
      <c r="E421" s="326" t="s">
        <v>138</v>
      </c>
      <c r="F421" s="326" t="s">
        <v>2621</v>
      </c>
      <c r="G421" s="329">
        <v>535308.12</v>
      </c>
      <c r="H421" s="327">
        <v>0</v>
      </c>
      <c r="I421" s="326" t="s">
        <v>42</v>
      </c>
      <c r="J421" s="328">
        <v>704673.99</v>
      </c>
      <c r="K421" s="326" t="s">
        <v>64</v>
      </c>
      <c r="L421" s="326" t="s">
        <v>743</v>
      </c>
      <c r="M421" s="326" t="s">
        <v>59</v>
      </c>
      <c r="N421" s="326" t="s">
        <v>45</v>
      </c>
      <c r="O421" s="326" t="s">
        <v>45</v>
      </c>
      <c r="P421" s="326" t="s">
        <v>45</v>
      </c>
      <c r="Q421" s="326" t="s">
        <v>45</v>
      </c>
      <c r="R421" s="326" t="s">
        <v>45</v>
      </c>
      <c r="S421" s="326" t="s">
        <v>45</v>
      </c>
      <c r="T421" s="326" t="s">
        <v>66</v>
      </c>
      <c r="U421" s="326" t="s">
        <v>744</v>
      </c>
      <c r="V421" s="326" t="s">
        <v>60</v>
      </c>
      <c r="W421" s="326" t="s">
        <v>48</v>
      </c>
      <c r="X421" s="326" t="s">
        <v>48</v>
      </c>
      <c r="Y421" s="326" t="s">
        <v>48</v>
      </c>
      <c r="Z421" s="326" t="s">
        <v>48</v>
      </c>
      <c r="AA421" s="326" t="s">
        <v>48</v>
      </c>
      <c r="AB421" s="326" t="s">
        <v>48</v>
      </c>
      <c r="AC421" s="326" t="s">
        <v>123</v>
      </c>
      <c r="AD421" s="326" t="s">
        <v>123</v>
      </c>
    </row>
    <row r="422" spans="1:30" ht="34">
      <c r="A422" s="326" t="s">
        <v>2619</v>
      </c>
      <c r="B422" s="326" t="s">
        <v>41</v>
      </c>
      <c r="C422" s="326" t="s">
        <v>2622</v>
      </c>
      <c r="D422" s="326">
        <v>25490</v>
      </c>
      <c r="E422" s="326" t="s">
        <v>84</v>
      </c>
      <c r="F422" s="326" t="s">
        <v>2623</v>
      </c>
      <c r="G422" s="327">
        <v>0</v>
      </c>
      <c r="H422" s="329">
        <v>70010.83</v>
      </c>
      <c r="I422" s="326" t="s">
        <v>42</v>
      </c>
      <c r="J422" s="328">
        <v>774684.82</v>
      </c>
      <c r="K422" s="326" t="s">
        <v>64</v>
      </c>
      <c r="L422" s="326" t="s">
        <v>743</v>
      </c>
      <c r="M422" s="326" t="s">
        <v>59</v>
      </c>
      <c r="N422" s="326" t="s">
        <v>45</v>
      </c>
      <c r="O422" s="326" t="s">
        <v>45</v>
      </c>
      <c r="P422" s="326" t="s">
        <v>45</v>
      </c>
      <c r="Q422" s="326" t="s">
        <v>45</v>
      </c>
      <c r="R422" s="326" t="s">
        <v>45</v>
      </c>
      <c r="S422" s="326" t="s">
        <v>45</v>
      </c>
      <c r="T422" s="326" t="s">
        <v>66</v>
      </c>
      <c r="U422" s="326" t="s">
        <v>744</v>
      </c>
      <c r="V422" s="326" t="s">
        <v>60</v>
      </c>
      <c r="W422" s="326" t="s">
        <v>48</v>
      </c>
      <c r="X422" s="326" t="s">
        <v>48</v>
      </c>
      <c r="Y422" s="326" t="s">
        <v>48</v>
      </c>
      <c r="Z422" s="326" t="s">
        <v>48</v>
      </c>
      <c r="AA422" s="326" t="s">
        <v>48</v>
      </c>
      <c r="AB422" s="326" t="s">
        <v>48</v>
      </c>
      <c r="AC422" s="326" t="s">
        <v>123</v>
      </c>
      <c r="AD422" s="326" t="s">
        <v>123</v>
      </c>
    </row>
    <row r="423" spans="1:30" ht="25.5">
      <c r="A423" s="326" t="s">
        <v>2619</v>
      </c>
      <c r="B423" s="326" t="s">
        <v>41</v>
      </c>
      <c r="C423" s="326" t="s">
        <v>2622</v>
      </c>
      <c r="D423" s="326">
        <v>25489</v>
      </c>
      <c r="E423" s="326" t="s">
        <v>1299</v>
      </c>
      <c r="F423" s="326" t="s">
        <v>1361</v>
      </c>
      <c r="G423" s="327">
        <v>0</v>
      </c>
      <c r="H423" s="329">
        <v>24166.67</v>
      </c>
      <c r="I423" s="326" t="s">
        <v>42</v>
      </c>
      <c r="J423" s="328">
        <v>434482.13</v>
      </c>
      <c r="K423" s="326" t="s">
        <v>64</v>
      </c>
      <c r="L423" s="326" t="s">
        <v>88</v>
      </c>
      <c r="M423" s="326" t="s">
        <v>59</v>
      </c>
      <c r="N423" s="326" t="s">
        <v>89</v>
      </c>
      <c r="O423" s="326" t="s">
        <v>45</v>
      </c>
      <c r="P423" s="326" t="s">
        <v>45</v>
      </c>
      <c r="Q423" s="326" t="s">
        <v>45</v>
      </c>
      <c r="R423" s="326" t="s">
        <v>45</v>
      </c>
      <c r="S423" s="326" t="s">
        <v>45</v>
      </c>
      <c r="T423" s="326" t="s">
        <v>66</v>
      </c>
      <c r="U423" s="326" t="s">
        <v>1101</v>
      </c>
      <c r="V423" s="326" t="s">
        <v>60</v>
      </c>
      <c r="W423" s="326" t="s">
        <v>91</v>
      </c>
      <c r="X423" s="326" t="s">
        <v>48</v>
      </c>
      <c r="Y423" s="326" t="s">
        <v>48</v>
      </c>
      <c r="Z423" s="326" t="s">
        <v>48</v>
      </c>
      <c r="AA423" s="326" t="s">
        <v>48</v>
      </c>
      <c r="AB423" s="326" t="s">
        <v>48</v>
      </c>
      <c r="AC423" s="326" t="s">
        <v>123</v>
      </c>
      <c r="AD423" s="326" t="s">
        <v>123</v>
      </c>
    </row>
    <row r="424" spans="1:30" ht="34">
      <c r="A424" s="326" t="s">
        <v>2619</v>
      </c>
      <c r="B424" s="326" t="s">
        <v>41</v>
      </c>
      <c r="C424" s="326" t="s">
        <v>2622</v>
      </c>
      <c r="D424" s="326">
        <v>25490</v>
      </c>
      <c r="E424" s="326" t="s">
        <v>84</v>
      </c>
      <c r="F424" s="326" t="s">
        <v>2624</v>
      </c>
      <c r="G424" s="327">
        <v>0</v>
      </c>
      <c r="H424" s="329">
        <v>46100.37</v>
      </c>
      <c r="I424" s="326" t="s">
        <v>42</v>
      </c>
      <c r="J424" s="328">
        <v>431580.96</v>
      </c>
      <c r="K424" s="326" t="s">
        <v>64</v>
      </c>
      <c r="L424" s="326" t="s">
        <v>300</v>
      </c>
      <c r="M424" s="326" t="s">
        <v>59</v>
      </c>
      <c r="N424" s="326" t="s">
        <v>45</v>
      </c>
      <c r="O424" s="326" t="s">
        <v>45</v>
      </c>
      <c r="P424" s="326" t="s">
        <v>45</v>
      </c>
      <c r="Q424" s="326" t="s">
        <v>45</v>
      </c>
      <c r="R424" s="326" t="s">
        <v>45</v>
      </c>
      <c r="S424" s="326" t="s">
        <v>45</v>
      </c>
      <c r="T424" s="326" t="s">
        <v>66</v>
      </c>
      <c r="U424" s="326" t="s">
        <v>301</v>
      </c>
      <c r="V424" s="326" t="s">
        <v>60</v>
      </c>
      <c r="W424" s="326" t="s">
        <v>48</v>
      </c>
      <c r="X424" s="326" t="s">
        <v>48</v>
      </c>
      <c r="Y424" s="326" t="s">
        <v>48</v>
      </c>
      <c r="Z424" s="326" t="s">
        <v>48</v>
      </c>
      <c r="AA424" s="326" t="s">
        <v>48</v>
      </c>
      <c r="AB424" s="326" t="s">
        <v>48</v>
      </c>
      <c r="AC424" s="326" t="s">
        <v>123</v>
      </c>
      <c r="AD424" s="326" t="s">
        <v>123</v>
      </c>
    </row>
    <row r="425" spans="1:30" ht="34">
      <c r="A425" s="326" t="s">
        <v>2619</v>
      </c>
      <c r="B425" s="326" t="s">
        <v>41</v>
      </c>
      <c r="C425" s="326" t="s">
        <v>2625</v>
      </c>
      <c r="D425" s="326">
        <v>25809</v>
      </c>
      <c r="E425" s="326" t="s">
        <v>123</v>
      </c>
      <c r="F425" s="326" t="s">
        <v>2626</v>
      </c>
      <c r="G425" s="329">
        <v>275840.59999999998</v>
      </c>
      <c r="H425" s="327">
        <v>0</v>
      </c>
      <c r="I425" s="326" t="s">
        <v>42</v>
      </c>
      <c r="J425" s="328">
        <v>155740.35999999999</v>
      </c>
      <c r="K425" s="326" t="s">
        <v>64</v>
      </c>
      <c r="L425" s="326" t="s">
        <v>300</v>
      </c>
      <c r="M425" s="326" t="s">
        <v>59</v>
      </c>
      <c r="N425" s="326" t="s">
        <v>45</v>
      </c>
      <c r="O425" s="326" t="s">
        <v>45</v>
      </c>
      <c r="P425" s="326" t="s">
        <v>45</v>
      </c>
      <c r="Q425" s="326" t="s">
        <v>45</v>
      </c>
      <c r="R425" s="326" t="s">
        <v>45</v>
      </c>
      <c r="S425" s="326" t="s">
        <v>45</v>
      </c>
      <c r="T425" s="326" t="s">
        <v>66</v>
      </c>
      <c r="U425" s="326" t="s">
        <v>301</v>
      </c>
      <c r="V425" s="326" t="s">
        <v>60</v>
      </c>
      <c r="W425" s="326" t="s">
        <v>48</v>
      </c>
      <c r="X425" s="326" t="s">
        <v>48</v>
      </c>
      <c r="Y425" s="326" t="s">
        <v>48</v>
      </c>
      <c r="Z425" s="326" t="s">
        <v>48</v>
      </c>
      <c r="AA425" s="326" t="s">
        <v>48</v>
      </c>
      <c r="AB425" s="326" t="s">
        <v>48</v>
      </c>
      <c r="AC425" s="326" t="s">
        <v>123</v>
      </c>
      <c r="AD425" s="326" t="s">
        <v>123</v>
      </c>
    </row>
    <row r="427" spans="1:30" ht="34">
      <c r="A427" s="326" t="s">
        <v>2688</v>
      </c>
      <c r="B427" s="326" t="s">
        <v>41</v>
      </c>
      <c r="C427" s="326" t="s">
        <v>2689</v>
      </c>
      <c r="D427" s="326">
        <v>28398</v>
      </c>
      <c r="E427" s="326" t="s">
        <v>138</v>
      </c>
      <c r="F427" s="326" t="s">
        <v>2690</v>
      </c>
      <c r="G427" s="327">
        <v>0</v>
      </c>
      <c r="H427" s="329">
        <v>70010.83</v>
      </c>
      <c r="I427" s="326" t="s">
        <v>42</v>
      </c>
      <c r="J427" s="328">
        <v>844695.65</v>
      </c>
      <c r="K427" s="326" t="s">
        <v>64</v>
      </c>
      <c r="L427" s="326" t="s">
        <v>743</v>
      </c>
      <c r="M427" s="326" t="s">
        <v>59</v>
      </c>
      <c r="N427" s="326" t="s">
        <v>45</v>
      </c>
      <c r="O427" s="326" t="s">
        <v>45</v>
      </c>
      <c r="P427" s="326" t="s">
        <v>45</v>
      </c>
      <c r="Q427" s="326" t="s">
        <v>45</v>
      </c>
      <c r="R427" s="326" t="s">
        <v>45</v>
      </c>
      <c r="S427" s="326" t="s">
        <v>45</v>
      </c>
      <c r="T427" s="326" t="s">
        <v>66</v>
      </c>
      <c r="U427" s="326" t="s">
        <v>744</v>
      </c>
      <c r="V427" s="326" t="s">
        <v>60</v>
      </c>
      <c r="W427" s="326" t="s">
        <v>48</v>
      </c>
      <c r="X427" s="326" t="s">
        <v>48</v>
      </c>
      <c r="Y427" s="326" t="s">
        <v>48</v>
      </c>
      <c r="Z427" s="326" t="s">
        <v>48</v>
      </c>
      <c r="AA427" s="326" t="s">
        <v>48</v>
      </c>
      <c r="AB427" s="326" t="s">
        <v>48</v>
      </c>
      <c r="AC427" s="326" t="s">
        <v>123</v>
      </c>
      <c r="AD427" s="326" t="s">
        <v>123</v>
      </c>
    </row>
    <row r="428" spans="1:30" ht="25.5">
      <c r="A428" s="326" t="s">
        <v>2688</v>
      </c>
      <c r="B428" s="326" t="s">
        <v>41</v>
      </c>
      <c r="C428" s="326" t="s">
        <v>2689</v>
      </c>
      <c r="D428" s="326">
        <v>28402</v>
      </c>
      <c r="E428" s="326" t="s">
        <v>1299</v>
      </c>
      <c r="F428" s="326" t="s">
        <v>1361</v>
      </c>
      <c r="G428" s="327">
        <v>0</v>
      </c>
      <c r="H428" s="329">
        <v>24166.67</v>
      </c>
      <c r="I428" s="326" t="s">
        <v>42</v>
      </c>
      <c r="J428" s="328">
        <v>458648.8</v>
      </c>
      <c r="K428" s="326" t="s">
        <v>64</v>
      </c>
      <c r="L428" s="326" t="s">
        <v>88</v>
      </c>
      <c r="M428" s="326" t="s">
        <v>59</v>
      </c>
      <c r="N428" s="326" t="s">
        <v>89</v>
      </c>
      <c r="O428" s="326" t="s">
        <v>45</v>
      </c>
      <c r="P428" s="326" t="s">
        <v>45</v>
      </c>
      <c r="Q428" s="326" t="s">
        <v>45</v>
      </c>
      <c r="R428" s="326" t="s">
        <v>45</v>
      </c>
      <c r="S428" s="326" t="s">
        <v>45</v>
      </c>
      <c r="T428" s="326" t="s">
        <v>66</v>
      </c>
      <c r="U428" s="326" t="s">
        <v>1101</v>
      </c>
      <c r="V428" s="326" t="s">
        <v>60</v>
      </c>
      <c r="W428" s="326" t="s">
        <v>91</v>
      </c>
      <c r="X428" s="326" t="s">
        <v>48</v>
      </c>
      <c r="Y428" s="326" t="s">
        <v>48</v>
      </c>
      <c r="Z428" s="326" t="s">
        <v>48</v>
      </c>
      <c r="AA428" s="326" t="s">
        <v>48</v>
      </c>
      <c r="AB428" s="326" t="s">
        <v>48</v>
      </c>
      <c r="AC428" s="326" t="s">
        <v>123</v>
      </c>
      <c r="AD428" s="326" t="s">
        <v>123</v>
      </c>
    </row>
    <row r="429" spans="1:30" ht="34">
      <c r="A429" s="326" t="s">
        <v>2688</v>
      </c>
      <c r="B429" s="326" t="s">
        <v>41</v>
      </c>
      <c r="C429" s="326" t="s">
        <v>2689</v>
      </c>
      <c r="D429" s="326">
        <v>28398</v>
      </c>
      <c r="E429" s="326" t="s">
        <v>138</v>
      </c>
      <c r="F429" s="326" t="s">
        <v>2691</v>
      </c>
      <c r="G429" s="327">
        <v>0</v>
      </c>
      <c r="H429" s="329">
        <v>46100.37</v>
      </c>
      <c r="I429" s="326" t="s">
        <v>42</v>
      </c>
      <c r="J429" s="328">
        <v>201840.73</v>
      </c>
      <c r="K429" s="326" t="s">
        <v>64</v>
      </c>
      <c r="L429" s="326" t="s">
        <v>300</v>
      </c>
      <c r="M429" s="326" t="s">
        <v>59</v>
      </c>
      <c r="N429" s="326" t="s">
        <v>45</v>
      </c>
      <c r="O429" s="326" t="s">
        <v>45</v>
      </c>
      <c r="P429" s="326" t="s">
        <v>45</v>
      </c>
      <c r="Q429" s="326" t="s">
        <v>45</v>
      </c>
      <c r="R429" s="326" t="s">
        <v>45</v>
      </c>
      <c r="S429" s="326" t="s">
        <v>45</v>
      </c>
      <c r="T429" s="326" t="s">
        <v>66</v>
      </c>
      <c r="U429" s="326" t="s">
        <v>301</v>
      </c>
      <c r="V429" s="326" t="s">
        <v>60</v>
      </c>
      <c r="W429" s="326" t="s">
        <v>48</v>
      </c>
      <c r="X429" s="326" t="s">
        <v>48</v>
      </c>
      <c r="Y429" s="326" t="s">
        <v>48</v>
      </c>
      <c r="Z429" s="326" t="s">
        <v>48</v>
      </c>
      <c r="AA429" s="326" t="s">
        <v>48</v>
      </c>
      <c r="AB429" s="326" t="s">
        <v>48</v>
      </c>
      <c r="AC429" s="326" t="s">
        <v>123</v>
      </c>
      <c r="AD429" s="326" t="s">
        <v>123</v>
      </c>
    </row>
    <row r="431" spans="1:30" ht="34">
      <c r="A431" s="326" t="s">
        <v>2762</v>
      </c>
      <c r="B431" s="326" t="s">
        <v>41</v>
      </c>
      <c r="C431" s="326" t="s">
        <v>2763</v>
      </c>
      <c r="D431" s="326">
        <v>32847</v>
      </c>
      <c r="E431" s="326" t="s">
        <v>84</v>
      </c>
      <c r="F431" s="326" t="s">
        <v>2764</v>
      </c>
      <c r="G431" s="327">
        <v>0</v>
      </c>
      <c r="H431" s="329">
        <v>70010.83</v>
      </c>
      <c r="I431" s="326" t="s">
        <v>42</v>
      </c>
      <c r="J431" s="328">
        <v>914706.48</v>
      </c>
      <c r="K431" s="326" t="s">
        <v>64</v>
      </c>
      <c r="L431" s="326" t="s">
        <v>743</v>
      </c>
      <c r="M431" s="326" t="s">
        <v>59</v>
      </c>
      <c r="N431" s="326" t="s">
        <v>45</v>
      </c>
      <c r="O431" s="326" t="s">
        <v>45</v>
      </c>
      <c r="P431" s="326" t="s">
        <v>45</v>
      </c>
      <c r="Q431" s="326" t="s">
        <v>45</v>
      </c>
      <c r="R431" s="326" t="s">
        <v>45</v>
      </c>
      <c r="S431" s="326" t="s">
        <v>45</v>
      </c>
      <c r="T431" s="326" t="s">
        <v>66</v>
      </c>
      <c r="U431" s="326" t="s">
        <v>744</v>
      </c>
      <c r="V431" s="326" t="s">
        <v>60</v>
      </c>
      <c r="W431" s="326" t="s">
        <v>48</v>
      </c>
      <c r="X431" s="326" t="s">
        <v>48</v>
      </c>
      <c r="Y431" s="326" t="s">
        <v>48</v>
      </c>
      <c r="Z431" s="326" t="s">
        <v>48</v>
      </c>
      <c r="AA431" s="326" t="s">
        <v>48</v>
      </c>
      <c r="AB431" s="326" t="s">
        <v>48</v>
      </c>
      <c r="AC431" s="326" t="s">
        <v>123</v>
      </c>
      <c r="AD431" s="326" t="s">
        <v>123</v>
      </c>
    </row>
    <row r="432" spans="1:30" ht="25.5">
      <c r="A432" s="326" t="s">
        <v>2762</v>
      </c>
      <c r="B432" s="326" t="s">
        <v>41</v>
      </c>
      <c r="C432" s="326" t="s">
        <v>2763</v>
      </c>
      <c r="D432" s="326">
        <v>32846</v>
      </c>
      <c r="E432" s="326" t="s">
        <v>1299</v>
      </c>
      <c r="F432" s="326" t="s">
        <v>1361</v>
      </c>
      <c r="G432" s="327">
        <v>0</v>
      </c>
      <c r="H432" s="329">
        <v>24166.67</v>
      </c>
      <c r="I432" s="326" t="s">
        <v>42</v>
      </c>
      <c r="J432" s="328">
        <v>482815.47</v>
      </c>
      <c r="K432" s="326" t="s">
        <v>64</v>
      </c>
      <c r="L432" s="326" t="s">
        <v>88</v>
      </c>
      <c r="M432" s="326" t="s">
        <v>59</v>
      </c>
      <c r="N432" s="326" t="s">
        <v>89</v>
      </c>
      <c r="O432" s="326" t="s">
        <v>45</v>
      </c>
      <c r="P432" s="326" t="s">
        <v>45</v>
      </c>
      <c r="Q432" s="326" t="s">
        <v>45</v>
      </c>
      <c r="R432" s="326" t="s">
        <v>45</v>
      </c>
      <c r="S432" s="326" t="s">
        <v>45</v>
      </c>
      <c r="T432" s="326" t="s">
        <v>66</v>
      </c>
      <c r="U432" s="326" t="s">
        <v>1101</v>
      </c>
      <c r="V432" s="326" t="s">
        <v>60</v>
      </c>
      <c r="W432" s="326" t="s">
        <v>91</v>
      </c>
      <c r="X432" s="326" t="s">
        <v>48</v>
      </c>
      <c r="Y432" s="326" t="s">
        <v>48</v>
      </c>
      <c r="Z432" s="326" t="s">
        <v>48</v>
      </c>
      <c r="AA432" s="326" t="s">
        <v>48</v>
      </c>
      <c r="AB432" s="326" t="s">
        <v>48</v>
      </c>
      <c r="AC432" s="326" t="s">
        <v>123</v>
      </c>
      <c r="AD432" s="326" t="s">
        <v>123</v>
      </c>
    </row>
    <row r="433" spans="1:30" ht="34">
      <c r="A433" s="326" t="s">
        <v>2762</v>
      </c>
      <c r="B433" s="326" t="s">
        <v>41</v>
      </c>
      <c r="C433" s="326" t="s">
        <v>2763</v>
      </c>
      <c r="D433" s="326">
        <v>32847</v>
      </c>
      <c r="E433" s="326" t="s">
        <v>84</v>
      </c>
      <c r="F433" s="326" t="s">
        <v>2765</v>
      </c>
      <c r="G433" s="327">
        <v>0</v>
      </c>
      <c r="H433" s="329">
        <v>46100.37</v>
      </c>
      <c r="I433" s="326" t="s">
        <v>42</v>
      </c>
      <c r="J433" s="328">
        <v>247941.1</v>
      </c>
      <c r="K433" s="326" t="s">
        <v>64</v>
      </c>
      <c r="L433" s="326" t="s">
        <v>300</v>
      </c>
      <c r="M433" s="326" t="s">
        <v>59</v>
      </c>
      <c r="N433" s="326" t="s">
        <v>45</v>
      </c>
      <c r="O433" s="326" t="s">
        <v>45</v>
      </c>
      <c r="P433" s="326" t="s">
        <v>45</v>
      </c>
      <c r="Q433" s="326" t="s">
        <v>45</v>
      </c>
      <c r="R433" s="326" t="s">
        <v>45</v>
      </c>
      <c r="S433" s="326" t="s">
        <v>45</v>
      </c>
      <c r="T433" s="326" t="s">
        <v>66</v>
      </c>
      <c r="U433" s="326" t="s">
        <v>301</v>
      </c>
      <c r="V433" s="326" t="s">
        <v>60</v>
      </c>
      <c r="W433" s="326" t="s">
        <v>48</v>
      </c>
      <c r="X433" s="326" t="s">
        <v>48</v>
      </c>
      <c r="Y433" s="326" t="s">
        <v>48</v>
      </c>
      <c r="Z433" s="326" t="s">
        <v>48</v>
      </c>
      <c r="AA433" s="326" t="s">
        <v>48</v>
      </c>
      <c r="AB433" s="326" t="s">
        <v>48</v>
      </c>
      <c r="AC433" s="326" t="s">
        <v>123</v>
      </c>
      <c r="AD433" s="326" t="s">
        <v>123</v>
      </c>
    </row>
    <row r="435" spans="1:30" ht="34">
      <c r="A435" s="326" t="s">
        <v>2853</v>
      </c>
      <c r="B435" s="326" t="s">
        <v>41</v>
      </c>
      <c r="C435" s="326" t="s">
        <v>2854</v>
      </c>
      <c r="D435" s="326">
        <v>36345</v>
      </c>
      <c r="E435" s="326" t="s">
        <v>138</v>
      </c>
      <c r="F435" s="326" t="s">
        <v>2855</v>
      </c>
      <c r="G435" s="327">
        <v>0</v>
      </c>
      <c r="H435" s="329">
        <v>70010.83</v>
      </c>
      <c r="I435" s="326" t="s">
        <v>42</v>
      </c>
      <c r="J435" s="328">
        <v>984717.31</v>
      </c>
      <c r="K435" s="326" t="s">
        <v>64</v>
      </c>
      <c r="L435" s="326" t="s">
        <v>743</v>
      </c>
      <c r="M435" s="326" t="s">
        <v>59</v>
      </c>
      <c r="N435" s="326" t="s">
        <v>45</v>
      </c>
      <c r="O435" s="326" t="s">
        <v>45</v>
      </c>
      <c r="P435" s="326" t="s">
        <v>45</v>
      </c>
      <c r="Q435" s="326" t="s">
        <v>45</v>
      </c>
      <c r="R435" s="326" t="s">
        <v>45</v>
      </c>
      <c r="S435" s="326" t="s">
        <v>45</v>
      </c>
      <c r="T435" s="326" t="s">
        <v>66</v>
      </c>
      <c r="U435" s="326" t="s">
        <v>744</v>
      </c>
      <c r="V435" s="326" t="s">
        <v>60</v>
      </c>
      <c r="W435" s="326" t="s">
        <v>48</v>
      </c>
      <c r="X435" s="326" t="s">
        <v>48</v>
      </c>
      <c r="Y435" s="326" t="s">
        <v>48</v>
      </c>
      <c r="Z435" s="326" t="s">
        <v>48</v>
      </c>
      <c r="AA435" s="326" t="s">
        <v>48</v>
      </c>
      <c r="AB435" s="326" t="s">
        <v>48</v>
      </c>
      <c r="AC435" s="326" t="s">
        <v>123</v>
      </c>
      <c r="AD435" s="326" t="s">
        <v>123</v>
      </c>
    </row>
    <row r="436" spans="1:30" ht="25.5">
      <c r="A436" s="326" t="s">
        <v>2853</v>
      </c>
      <c r="B436" s="326" t="s">
        <v>41</v>
      </c>
      <c r="C436" s="326" t="s">
        <v>2854</v>
      </c>
      <c r="D436" s="326">
        <v>36346</v>
      </c>
      <c r="E436" s="326" t="s">
        <v>1299</v>
      </c>
      <c r="F436" s="326" t="s">
        <v>1361</v>
      </c>
      <c r="G436" s="327">
        <v>0</v>
      </c>
      <c r="H436" s="329">
        <v>24166.67</v>
      </c>
      <c r="I436" s="326" t="s">
        <v>42</v>
      </c>
      <c r="J436" s="328">
        <v>506982.14</v>
      </c>
      <c r="K436" s="326" t="s">
        <v>64</v>
      </c>
      <c r="L436" s="326" t="s">
        <v>88</v>
      </c>
      <c r="M436" s="326" t="s">
        <v>59</v>
      </c>
      <c r="N436" s="326" t="s">
        <v>89</v>
      </c>
      <c r="O436" s="326" t="s">
        <v>45</v>
      </c>
      <c r="P436" s="326" t="s">
        <v>45</v>
      </c>
      <c r="Q436" s="326" t="s">
        <v>45</v>
      </c>
      <c r="R436" s="326" t="s">
        <v>45</v>
      </c>
      <c r="S436" s="326" t="s">
        <v>45</v>
      </c>
      <c r="T436" s="326" t="s">
        <v>66</v>
      </c>
      <c r="U436" s="326" t="s">
        <v>1101</v>
      </c>
      <c r="V436" s="326" t="s">
        <v>60</v>
      </c>
      <c r="W436" s="326" t="s">
        <v>91</v>
      </c>
      <c r="X436" s="326" t="s">
        <v>48</v>
      </c>
      <c r="Y436" s="326" t="s">
        <v>48</v>
      </c>
      <c r="Z436" s="326" t="s">
        <v>48</v>
      </c>
      <c r="AA436" s="326" t="s">
        <v>48</v>
      </c>
      <c r="AB436" s="326" t="s">
        <v>48</v>
      </c>
      <c r="AC436" s="326" t="s">
        <v>123</v>
      </c>
      <c r="AD436" s="326" t="s">
        <v>123</v>
      </c>
    </row>
    <row r="437" spans="1:30" ht="34">
      <c r="A437" s="326" t="s">
        <v>2853</v>
      </c>
      <c r="B437" s="326" t="s">
        <v>41</v>
      </c>
      <c r="C437" s="326" t="s">
        <v>2854</v>
      </c>
      <c r="D437" s="326">
        <v>36345</v>
      </c>
      <c r="E437" s="326" t="s">
        <v>138</v>
      </c>
      <c r="F437" s="326" t="s">
        <v>2856</v>
      </c>
      <c r="G437" s="327">
        <v>0</v>
      </c>
      <c r="H437" s="329">
        <v>46100.37</v>
      </c>
      <c r="I437" s="326" t="s">
        <v>42</v>
      </c>
      <c r="J437" s="328">
        <v>294041.46999999997</v>
      </c>
      <c r="K437" s="326" t="s">
        <v>64</v>
      </c>
      <c r="L437" s="326" t="s">
        <v>300</v>
      </c>
      <c r="M437" s="326" t="s">
        <v>59</v>
      </c>
      <c r="N437" s="326" t="s">
        <v>45</v>
      </c>
      <c r="O437" s="326" t="s">
        <v>45</v>
      </c>
      <c r="P437" s="326" t="s">
        <v>45</v>
      </c>
      <c r="Q437" s="326" t="s">
        <v>45</v>
      </c>
      <c r="R437" s="326" t="s">
        <v>45</v>
      </c>
      <c r="S437" s="326" t="s">
        <v>45</v>
      </c>
      <c r="T437" s="326" t="s">
        <v>66</v>
      </c>
      <c r="U437" s="326" t="s">
        <v>301</v>
      </c>
      <c r="V437" s="326" t="s">
        <v>60</v>
      </c>
      <c r="W437" s="326" t="s">
        <v>48</v>
      </c>
      <c r="X437" s="326" t="s">
        <v>48</v>
      </c>
      <c r="Y437" s="326" t="s">
        <v>48</v>
      </c>
      <c r="Z437" s="326" t="s">
        <v>48</v>
      </c>
      <c r="AA437" s="326" t="s">
        <v>48</v>
      </c>
      <c r="AB437" s="326" t="s">
        <v>48</v>
      </c>
      <c r="AC437" s="326" t="s">
        <v>123</v>
      </c>
      <c r="AD437" s="326" t="s">
        <v>123</v>
      </c>
    </row>
    <row r="439" spans="1:30" ht="34">
      <c r="A439" s="326" t="s">
        <v>2939</v>
      </c>
      <c r="B439" s="326" t="s">
        <v>41</v>
      </c>
      <c r="C439" s="326" t="s">
        <v>2995</v>
      </c>
      <c r="D439" s="326">
        <v>40907</v>
      </c>
      <c r="E439" s="326" t="s">
        <v>95</v>
      </c>
      <c r="F439" s="326" t="s">
        <v>2996</v>
      </c>
      <c r="G439" s="327">
        <v>0</v>
      </c>
      <c r="H439" s="329">
        <v>70010.83</v>
      </c>
      <c r="I439" s="326" t="s">
        <v>42</v>
      </c>
      <c r="J439" s="328">
        <v>1054728.1399999999</v>
      </c>
      <c r="K439" s="326" t="s">
        <v>64</v>
      </c>
      <c r="L439" s="326" t="s">
        <v>743</v>
      </c>
      <c r="M439" s="326" t="s">
        <v>59</v>
      </c>
      <c r="N439" s="326" t="s">
        <v>45</v>
      </c>
      <c r="O439" s="326" t="s">
        <v>45</v>
      </c>
      <c r="P439" s="326" t="s">
        <v>45</v>
      </c>
      <c r="Q439" s="326" t="s">
        <v>45</v>
      </c>
      <c r="R439" s="326" t="s">
        <v>45</v>
      </c>
      <c r="S439" s="326" t="s">
        <v>45</v>
      </c>
      <c r="T439" s="326" t="s">
        <v>66</v>
      </c>
      <c r="U439" s="326" t="s">
        <v>744</v>
      </c>
      <c r="V439" s="326" t="s">
        <v>60</v>
      </c>
      <c r="W439" s="326" t="s">
        <v>48</v>
      </c>
      <c r="X439" s="326" t="s">
        <v>48</v>
      </c>
      <c r="Y439" s="326" t="s">
        <v>48</v>
      </c>
      <c r="Z439" s="326" t="s">
        <v>48</v>
      </c>
      <c r="AA439" s="326" t="s">
        <v>48</v>
      </c>
      <c r="AB439" s="326" t="s">
        <v>48</v>
      </c>
      <c r="AC439" s="326" t="s">
        <v>123</v>
      </c>
      <c r="AD439" s="326" t="s">
        <v>123</v>
      </c>
    </row>
    <row r="440" spans="1:30" ht="25.5">
      <c r="A440" s="326" t="s">
        <v>2939</v>
      </c>
      <c r="B440" s="326" t="s">
        <v>41</v>
      </c>
      <c r="C440" s="326" t="s">
        <v>2995</v>
      </c>
      <c r="D440" s="326">
        <v>40872</v>
      </c>
      <c r="E440" s="326" t="s">
        <v>1299</v>
      </c>
      <c r="F440" s="326" t="s">
        <v>2997</v>
      </c>
      <c r="G440" s="327">
        <v>0</v>
      </c>
      <c r="H440" s="329">
        <v>24166.67</v>
      </c>
      <c r="I440" s="326" t="s">
        <v>42</v>
      </c>
      <c r="J440" s="328">
        <v>531148.81000000006</v>
      </c>
      <c r="K440" s="326" t="s">
        <v>64</v>
      </c>
      <c r="L440" s="326" t="s">
        <v>88</v>
      </c>
      <c r="M440" s="326" t="s">
        <v>59</v>
      </c>
      <c r="N440" s="326" t="s">
        <v>89</v>
      </c>
      <c r="O440" s="326" t="s">
        <v>45</v>
      </c>
      <c r="P440" s="326" t="s">
        <v>45</v>
      </c>
      <c r="Q440" s="326" t="s">
        <v>45</v>
      </c>
      <c r="R440" s="326" t="s">
        <v>45</v>
      </c>
      <c r="S440" s="326" t="s">
        <v>45</v>
      </c>
      <c r="T440" s="326" t="s">
        <v>66</v>
      </c>
      <c r="U440" s="326" t="s">
        <v>1101</v>
      </c>
      <c r="V440" s="326" t="s">
        <v>60</v>
      </c>
      <c r="W440" s="326" t="s">
        <v>91</v>
      </c>
      <c r="X440" s="326" t="s">
        <v>48</v>
      </c>
      <c r="Y440" s="326" t="s">
        <v>48</v>
      </c>
      <c r="Z440" s="326" t="s">
        <v>48</v>
      </c>
      <c r="AA440" s="326" t="s">
        <v>48</v>
      </c>
      <c r="AB440" s="326" t="s">
        <v>48</v>
      </c>
      <c r="AC440" s="326" t="s">
        <v>123</v>
      </c>
      <c r="AD440" s="326" t="s">
        <v>123</v>
      </c>
    </row>
    <row r="441" spans="1:30" ht="34">
      <c r="A441" s="326" t="s">
        <v>2939</v>
      </c>
      <c r="B441" s="326" t="s">
        <v>41</v>
      </c>
      <c r="C441" s="326" t="s">
        <v>2995</v>
      </c>
      <c r="D441" s="326">
        <v>40907</v>
      </c>
      <c r="E441" s="326" t="s">
        <v>95</v>
      </c>
      <c r="F441" s="326" t="s">
        <v>2998</v>
      </c>
      <c r="G441" s="327">
        <v>0</v>
      </c>
      <c r="H441" s="329">
        <v>46100.37</v>
      </c>
      <c r="I441" s="326" t="s">
        <v>42</v>
      </c>
      <c r="J441" s="328">
        <v>340141.84</v>
      </c>
      <c r="K441" s="326" t="s">
        <v>64</v>
      </c>
      <c r="L441" s="326" t="s">
        <v>300</v>
      </c>
      <c r="M441" s="326" t="s">
        <v>59</v>
      </c>
      <c r="N441" s="326" t="s">
        <v>45</v>
      </c>
      <c r="O441" s="326" t="s">
        <v>45</v>
      </c>
      <c r="P441" s="326" t="s">
        <v>45</v>
      </c>
      <c r="Q441" s="326" t="s">
        <v>45</v>
      </c>
      <c r="R441" s="326" t="s">
        <v>45</v>
      </c>
      <c r="S441" s="326" t="s">
        <v>45</v>
      </c>
      <c r="T441" s="326" t="s">
        <v>66</v>
      </c>
      <c r="U441" s="326" t="s">
        <v>301</v>
      </c>
      <c r="V441" s="326" t="s">
        <v>60</v>
      </c>
      <c r="W441" s="326" t="s">
        <v>48</v>
      </c>
      <c r="X441" s="326" t="s">
        <v>48</v>
      </c>
      <c r="Y441" s="326" t="s">
        <v>48</v>
      </c>
      <c r="Z441" s="326" t="s">
        <v>48</v>
      </c>
      <c r="AA441" s="326" t="s">
        <v>48</v>
      </c>
      <c r="AB441" s="326" t="s">
        <v>48</v>
      </c>
      <c r="AC441" s="326" t="s">
        <v>123</v>
      </c>
      <c r="AD441" s="326" t="s">
        <v>123</v>
      </c>
    </row>
    <row r="443" spans="1:30" ht="34">
      <c r="A443" s="326" t="s">
        <v>3072</v>
      </c>
      <c r="B443" s="326" t="s">
        <v>41</v>
      </c>
      <c r="C443" s="326" t="s">
        <v>3073</v>
      </c>
      <c r="D443" s="326">
        <v>44917</v>
      </c>
      <c r="E443" s="326" t="s">
        <v>71</v>
      </c>
      <c r="F443" s="326" t="s">
        <v>3074</v>
      </c>
      <c r="G443" s="327">
        <v>0</v>
      </c>
      <c r="H443" s="328">
        <v>70010.83</v>
      </c>
      <c r="I443" s="326" t="s">
        <v>42</v>
      </c>
      <c r="J443" s="328">
        <v>1124738.97</v>
      </c>
      <c r="K443" s="326" t="s">
        <v>64</v>
      </c>
      <c r="L443" s="326" t="s">
        <v>743</v>
      </c>
      <c r="M443" s="326" t="s">
        <v>59</v>
      </c>
      <c r="N443" s="326" t="s">
        <v>45</v>
      </c>
      <c r="O443" s="326" t="s">
        <v>45</v>
      </c>
      <c r="P443" s="326" t="s">
        <v>45</v>
      </c>
      <c r="Q443" s="326" t="s">
        <v>45</v>
      </c>
      <c r="R443" s="326" t="s">
        <v>45</v>
      </c>
      <c r="S443" s="326" t="s">
        <v>45</v>
      </c>
      <c r="T443" s="326" t="s">
        <v>66</v>
      </c>
      <c r="U443" s="326" t="s">
        <v>744</v>
      </c>
      <c r="V443" s="326" t="s">
        <v>60</v>
      </c>
      <c r="W443" s="326" t="s">
        <v>48</v>
      </c>
      <c r="X443" s="326" t="s">
        <v>48</v>
      </c>
      <c r="Y443" s="326" t="s">
        <v>48</v>
      </c>
      <c r="Z443" s="326" t="s">
        <v>48</v>
      </c>
      <c r="AA443" s="326" t="s">
        <v>48</v>
      </c>
      <c r="AB443" s="326" t="s">
        <v>48</v>
      </c>
      <c r="AC443" s="326" t="s">
        <v>123</v>
      </c>
      <c r="AD443" s="326" t="s">
        <v>123</v>
      </c>
    </row>
    <row r="444" spans="1:30" ht="25.5">
      <c r="A444" s="326" t="s">
        <v>3072</v>
      </c>
      <c r="B444" s="326" t="s">
        <v>41</v>
      </c>
      <c r="C444" s="326" t="s">
        <v>3073</v>
      </c>
      <c r="D444" s="326">
        <v>44917</v>
      </c>
      <c r="E444" s="326" t="s">
        <v>71</v>
      </c>
      <c r="F444" s="326" t="s">
        <v>3075</v>
      </c>
      <c r="G444" s="327">
        <v>0</v>
      </c>
      <c r="H444" s="328">
        <v>24166.67</v>
      </c>
      <c r="I444" s="326" t="s">
        <v>42</v>
      </c>
      <c r="J444" s="328">
        <v>555315.48</v>
      </c>
      <c r="K444" s="326" t="s">
        <v>64</v>
      </c>
      <c r="L444" s="326" t="s">
        <v>88</v>
      </c>
      <c r="M444" s="326" t="s">
        <v>59</v>
      </c>
      <c r="N444" s="326" t="s">
        <v>89</v>
      </c>
      <c r="O444" s="326" t="s">
        <v>45</v>
      </c>
      <c r="P444" s="326" t="s">
        <v>45</v>
      </c>
      <c r="Q444" s="326" t="s">
        <v>45</v>
      </c>
      <c r="R444" s="326" t="s">
        <v>45</v>
      </c>
      <c r="S444" s="326" t="s">
        <v>45</v>
      </c>
      <c r="T444" s="326" t="s">
        <v>66</v>
      </c>
      <c r="U444" s="326" t="s">
        <v>1101</v>
      </c>
      <c r="V444" s="326" t="s">
        <v>60</v>
      </c>
      <c r="W444" s="326" t="s">
        <v>91</v>
      </c>
      <c r="X444" s="326" t="s">
        <v>48</v>
      </c>
      <c r="Y444" s="326" t="s">
        <v>48</v>
      </c>
      <c r="Z444" s="326" t="s">
        <v>48</v>
      </c>
      <c r="AA444" s="326" t="s">
        <v>48</v>
      </c>
      <c r="AB444" s="326" t="s">
        <v>48</v>
      </c>
      <c r="AC444" s="326" t="s">
        <v>123</v>
      </c>
      <c r="AD444" s="326" t="s">
        <v>123</v>
      </c>
    </row>
    <row r="445" spans="1:30" ht="34">
      <c r="A445" s="326" t="s">
        <v>3072</v>
      </c>
      <c r="B445" s="326" t="s">
        <v>41</v>
      </c>
      <c r="C445" s="326" t="s">
        <v>3073</v>
      </c>
      <c r="D445" s="326">
        <v>44917</v>
      </c>
      <c r="E445" s="326" t="s">
        <v>71</v>
      </c>
      <c r="F445" s="326" t="s">
        <v>3076</v>
      </c>
      <c r="G445" s="327">
        <v>0</v>
      </c>
      <c r="H445" s="328">
        <v>46100.37</v>
      </c>
      <c r="I445" s="326" t="s">
        <v>42</v>
      </c>
      <c r="J445" s="328">
        <v>386242.21</v>
      </c>
      <c r="K445" s="326" t="s">
        <v>64</v>
      </c>
      <c r="L445" s="326" t="s">
        <v>300</v>
      </c>
      <c r="M445" s="326" t="s">
        <v>59</v>
      </c>
      <c r="N445" s="326" t="s">
        <v>45</v>
      </c>
      <c r="O445" s="326" t="s">
        <v>45</v>
      </c>
      <c r="P445" s="326" t="s">
        <v>45</v>
      </c>
      <c r="Q445" s="326" t="s">
        <v>45</v>
      </c>
      <c r="R445" s="326" t="s">
        <v>45</v>
      </c>
      <c r="S445" s="326" t="s">
        <v>45</v>
      </c>
      <c r="T445" s="326" t="s">
        <v>66</v>
      </c>
      <c r="U445" s="326" t="s">
        <v>301</v>
      </c>
      <c r="V445" s="326" t="s">
        <v>60</v>
      </c>
      <c r="W445" s="326" t="s">
        <v>48</v>
      </c>
      <c r="X445" s="326" t="s">
        <v>48</v>
      </c>
      <c r="Y445" s="326" t="s">
        <v>48</v>
      </c>
      <c r="Z445" s="326" t="s">
        <v>48</v>
      </c>
      <c r="AA445" s="326" t="s">
        <v>48</v>
      </c>
      <c r="AB445" s="326" t="s">
        <v>48</v>
      </c>
      <c r="AC445" s="326" t="s">
        <v>123</v>
      </c>
      <c r="AD445" s="326" t="s">
        <v>123</v>
      </c>
    </row>
  </sheetData>
  <autoFilter ref="A1:AF68">
    <filterColumn colId="12">
      <filters>
        <filter val="51284"/>
      </filters>
    </filterColumn>
  </autoFilter>
  <pageMargins left="0.7" right="0.7" top="0.75" bottom="0.75" header="0.3" footer="0.3"/>
  <pageSetup paperSize="1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"/>
  <sheetViews>
    <sheetView topLeftCell="A7" workbookViewId="0">
      <selection activeCell="G22" sqref="G22"/>
    </sheetView>
  </sheetViews>
  <sheetFormatPr defaultRowHeight="14.5"/>
  <cols>
    <col min="7" max="8" width="9.453125" bestFit="1" customWidth="1"/>
    <col min="10" max="10" width="9.453125" bestFit="1" customWidth="1"/>
  </cols>
  <sheetData>
    <row r="1" spans="1:30" ht="17">
      <c r="A1" s="331" t="s">
        <v>12</v>
      </c>
      <c r="B1" s="331" t="s">
        <v>13</v>
      </c>
      <c r="C1" s="331" t="s">
        <v>14</v>
      </c>
      <c r="D1" s="331" t="s">
        <v>15</v>
      </c>
      <c r="E1" s="331" t="s">
        <v>16</v>
      </c>
      <c r="F1" s="331" t="s">
        <v>17</v>
      </c>
      <c r="G1" s="331" t="s">
        <v>18</v>
      </c>
      <c r="H1" s="331" t="s">
        <v>19</v>
      </c>
      <c r="I1" s="331" t="s">
        <v>21</v>
      </c>
      <c r="J1" s="331" t="s">
        <v>22</v>
      </c>
      <c r="K1" s="331" t="s">
        <v>23</v>
      </c>
      <c r="L1" s="331" t="s">
        <v>24</v>
      </c>
      <c r="M1" s="331" t="s">
        <v>25</v>
      </c>
      <c r="N1" s="331" t="s">
        <v>26</v>
      </c>
      <c r="O1" s="331" t="s">
        <v>27</v>
      </c>
      <c r="P1" s="331" t="s">
        <v>28</v>
      </c>
      <c r="Q1" s="331" t="s">
        <v>29</v>
      </c>
      <c r="R1" s="331" t="s">
        <v>30</v>
      </c>
      <c r="S1" s="331" t="s">
        <v>31</v>
      </c>
      <c r="T1" s="331" t="s">
        <v>32</v>
      </c>
      <c r="U1" s="331" t="s">
        <v>33</v>
      </c>
      <c r="V1" s="331" t="s">
        <v>34</v>
      </c>
      <c r="W1" s="331" t="s">
        <v>35</v>
      </c>
      <c r="X1" s="331" t="s">
        <v>36</v>
      </c>
      <c r="Y1" s="331" t="s">
        <v>37</v>
      </c>
      <c r="Z1" s="331" t="s">
        <v>38</v>
      </c>
      <c r="AA1" s="331" t="s">
        <v>39</v>
      </c>
      <c r="AB1" s="331" t="s">
        <v>40</v>
      </c>
      <c r="AC1" s="331" t="s">
        <v>139</v>
      </c>
      <c r="AD1" s="331" t="s">
        <v>140</v>
      </c>
    </row>
    <row r="2" spans="1:30" ht="34">
      <c r="A2" s="326" t="s">
        <v>2545</v>
      </c>
      <c r="B2" s="326" t="s">
        <v>41</v>
      </c>
      <c r="C2" s="326" t="s">
        <v>2548</v>
      </c>
      <c r="D2" s="326">
        <v>22020</v>
      </c>
      <c r="E2" s="326" t="s">
        <v>138</v>
      </c>
      <c r="F2" s="326" t="s">
        <v>1929</v>
      </c>
      <c r="G2" s="327">
        <v>0</v>
      </c>
      <c r="H2" s="328">
        <v>14516000.390000001</v>
      </c>
      <c r="I2" s="326" t="s">
        <v>42</v>
      </c>
      <c r="J2" s="328">
        <v>14516000.390000001</v>
      </c>
      <c r="K2" s="326" t="s">
        <v>64</v>
      </c>
      <c r="L2" s="326" t="s">
        <v>65</v>
      </c>
      <c r="M2" s="326" t="s">
        <v>2554</v>
      </c>
      <c r="N2" s="326" t="s">
        <v>45</v>
      </c>
      <c r="O2" s="326" t="s">
        <v>45</v>
      </c>
      <c r="P2" s="326" t="s">
        <v>45</v>
      </c>
      <c r="Q2" s="326" t="s">
        <v>45</v>
      </c>
      <c r="R2" s="326" t="s">
        <v>45</v>
      </c>
      <c r="S2" s="326" t="s">
        <v>45</v>
      </c>
      <c r="T2" s="326" t="s">
        <v>66</v>
      </c>
      <c r="U2" s="326" t="s">
        <v>67</v>
      </c>
      <c r="V2" s="326" t="s">
        <v>2555</v>
      </c>
      <c r="W2" s="326" t="s">
        <v>48</v>
      </c>
      <c r="X2" s="326" t="s">
        <v>48</v>
      </c>
      <c r="Y2" s="326" t="s">
        <v>48</v>
      </c>
      <c r="Z2" s="326" t="s">
        <v>48</v>
      </c>
      <c r="AA2" s="326" t="s">
        <v>48</v>
      </c>
      <c r="AB2" s="326" t="s">
        <v>48</v>
      </c>
      <c r="AC2" s="326" t="s">
        <v>123</v>
      </c>
      <c r="AD2" s="326" t="s">
        <v>123</v>
      </c>
    </row>
    <row r="3" spans="1:30" ht="34">
      <c r="A3" s="326" t="s">
        <v>2545</v>
      </c>
      <c r="B3" s="326" t="s">
        <v>41</v>
      </c>
      <c r="C3" s="326" t="s">
        <v>2549</v>
      </c>
      <c r="D3" s="326">
        <v>22263</v>
      </c>
      <c r="E3" s="326" t="s">
        <v>84</v>
      </c>
      <c r="F3" s="326" t="s">
        <v>2550</v>
      </c>
      <c r="G3" s="328">
        <v>7964555.3799999999</v>
      </c>
      <c r="H3" s="327">
        <v>0</v>
      </c>
      <c r="I3" s="326" t="s">
        <v>42</v>
      </c>
      <c r="J3" s="328">
        <v>6551445.0099999998</v>
      </c>
      <c r="K3" s="326" t="s">
        <v>64</v>
      </c>
      <c r="L3" s="326" t="s">
        <v>65</v>
      </c>
      <c r="M3" s="326" t="s">
        <v>2554</v>
      </c>
      <c r="N3" s="326" t="s">
        <v>45</v>
      </c>
      <c r="O3" s="326" t="s">
        <v>45</v>
      </c>
      <c r="P3" s="326" t="s">
        <v>45</v>
      </c>
      <c r="Q3" s="326" t="s">
        <v>45</v>
      </c>
      <c r="R3" s="326" t="s">
        <v>45</v>
      </c>
      <c r="S3" s="326" t="s">
        <v>45</v>
      </c>
      <c r="T3" s="326" t="s">
        <v>66</v>
      </c>
      <c r="U3" s="326" t="s">
        <v>67</v>
      </c>
      <c r="V3" s="326" t="s">
        <v>2555</v>
      </c>
      <c r="W3" s="326" t="s">
        <v>48</v>
      </c>
      <c r="X3" s="326" t="s">
        <v>48</v>
      </c>
      <c r="Y3" s="326" t="s">
        <v>48</v>
      </c>
      <c r="Z3" s="326" t="s">
        <v>48</v>
      </c>
      <c r="AA3" s="326" t="s">
        <v>48</v>
      </c>
      <c r="AB3" s="326" t="s">
        <v>48</v>
      </c>
      <c r="AC3" s="326" t="s">
        <v>123</v>
      </c>
      <c r="AD3" s="326" t="s">
        <v>123</v>
      </c>
    </row>
    <row r="5" spans="1:30" ht="34">
      <c r="A5" s="326" t="s">
        <v>2619</v>
      </c>
      <c r="B5" s="326" t="s">
        <v>41</v>
      </c>
      <c r="C5" s="326" t="s">
        <v>2627</v>
      </c>
      <c r="D5" s="326">
        <v>22807</v>
      </c>
      <c r="E5" s="326" t="s">
        <v>353</v>
      </c>
      <c r="F5" s="326" t="s">
        <v>2628</v>
      </c>
      <c r="G5" s="328">
        <v>6551445</v>
      </c>
      <c r="H5" s="327">
        <v>0</v>
      </c>
      <c r="I5" s="326" t="s">
        <v>42</v>
      </c>
      <c r="J5" s="327">
        <v>0.01</v>
      </c>
      <c r="K5" s="326" t="s">
        <v>64</v>
      </c>
      <c r="L5" s="326" t="s">
        <v>65</v>
      </c>
      <c r="M5" s="326" t="s">
        <v>2554</v>
      </c>
      <c r="N5" s="326" t="s">
        <v>45</v>
      </c>
      <c r="O5" s="326" t="s">
        <v>45</v>
      </c>
      <c r="P5" s="326" t="s">
        <v>45</v>
      </c>
      <c r="Q5" s="326" t="s">
        <v>45</v>
      </c>
      <c r="R5" s="326" t="s">
        <v>45</v>
      </c>
      <c r="S5" s="326" t="s">
        <v>45</v>
      </c>
      <c r="T5" s="326" t="s">
        <v>66</v>
      </c>
      <c r="U5" s="326" t="s">
        <v>67</v>
      </c>
      <c r="V5" s="326" t="s">
        <v>2555</v>
      </c>
      <c r="W5" s="326" t="s">
        <v>48</v>
      </c>
      <c r="X5" s="326" t="s">
        <v>48</v>
      </c>
      <c r="Y5" s="326" t="s">
        <v>48</v>
      </c>
      <c r="Z5" s="326" t="s">
        <v>48</v>
      </c>
      <c r="AA5" s="326" t="s">
        <v>48</v>
      </c>
      <c r="AB5" s="326" t="s">
        <v>48</v>
      </c>
      <c r="AC5" s="326" t="s">
        <v>123</v>
      </c>
      <c r="AD5" s="326" t="s">
        <v>123</v>
      </c>
    </row>
    <row r="6" spans="1:30" ht="34">
      <c r="A6" s="326" t="s">
        <v>2619</v>
      </c>
      <c r="B6" s="326" t="s">
        <v>41</v>
      </c>
      <c r="C6" s="326" t="s">
        <v>2629</v>
      </c>
      <c r="D6" s="326">
        <v>26149</v>
      </c>
      <c r="E6" s="326" t="s">
        <v>95</v>
      </c>
      <c r="F6" s="326" t="s">
        <v>1929</v>
      </c>
      <c r="G6" s="328">
        <v>14516000.390000001</v>
      </c>
      <c r="H6" s="327">
        <v>0</v>
      </c>
      <c r="I6" s="326" t="s">
        <v>51</v>
      </c>
      <c r="J6" s="328">
        <v>14516000.380000001</v>
      </c>
      <c r="K6" s="326" t="s">
        <v>64</v>
      </c>
      <c r="L6" s="326" t="s">
        <v>65</v>
      </c>
      <c r="M6" s="326" t="s">
        <v>2554</v>
      </c>
      <c r="N6" s="326" t="s">
        <v>45</v>
      </c>
      <c r="O6" s="326" t="s">
        <v>45</v>
      </c>
      <c r="P6" s="326" t="s">
        <v>45</v>
      </c>
      <c r="Q6" s="326" t="s">
        <v>45</v>
      </c>
      <c r="R6" s="326" t="s">
        <v>45</v>
      </c>
      <c r="S6" s="326" t="s">
        <v>45</v>
      </c>
      <c r="T6" s="326" t="s">
        <v>66</v>
      </c>
      <c r="U6" s="326" t="s">
        <v>67</v>
      </c>
      <c r="V6" s="326" t="s">
        <v>2555</v>
      </c>
      <c r="W6" s="326" t="s">
        <v>48</v>
      </c>
      <c r="X6" s="326" t="s">
        <v>48</v>
      </c>
      <c r="Y6" s="326" t="s">
        <v>48</v>
      </c>
      <c r="Z6" s="326" t="s">
        <v>48</v>
      </c>
      <c r="AA6" s="326" t="s">
        <v>48</v>
      </c>
      <c r="AB6" s="326" t="s">
        <v>48</v>
      </c>
      <c r="AC6" s="326" t="s">
        <v>123</v>
      </c>
      <c r="AD6" s="326" t="s">
        <v>123</v>
      </c>
    </row>
    <row r="7" spans="1:30" ht="34">
      <c r="A7" s="326" t="s">
        <v>2619</v>
      </c>
      <c r="B7" s="326" t="s">
        <v>41</v>
      </c>
      <c r="C7" s="326" t="s">
        <v>2629</v>
      </c>
      <c r="D7" s="326">
        <v>26232</v>
      </c>
      <c r="E7" s="326" t="s">
        <v>71</v>
      </c>
      <c r="F7" s="326" t="s">
        <v>2630</v>
      </c>
      <c r="G7" s="327">
        <v>0</v>
      </c>
      <c r="H7" s="328">
        <v>18011215.460000001</v>
      </c>
      <c r="I7" s="326" t="s">
        <v>42</v>
      </c>
      <c r="J7" s="328">
        <v>3495215.08</v>
      </c>
      <c r="K7" s="326" t="s">
        <v>64</v>
      </c>
      <c r="L7" s="326" t="s">
        <v>65</v>
      </c>
      <c r="M7" s="326" t="s">
        <v>2554</v>
      </c>
      <c r="N7" s="326" t="s">
        <v>45</v>
      </c>
      <c r="O7" s="326" t="s">
        <v>45</v>
      </c>
      <c r="P7" s="326" t="s">
        <v>45</v>
      </c>
      <c r="Q7" s="326" t="s">
        <v>45</v>
      </c>
      <c r="R7" s="326" t="s">
        <v>45</v>
      </c>
      <c r="S7" s="326" t="s">
        <v>45</v>
      </c>
      <c r="T7" s="326" t="s">
        <v>66</v>
      </c>
      <c r="U7" s="326" t="s">
        <v>67</v>
      </c>
      <c r="V7" s="326" t="s">
        <v>2555</v>
      </c>
      <c r="W7" s="326" t="s">
        <v>48</v>
      </c>
      <c r="X7" s="326" t="s">
        <v>48</v>
      </c>
      <c r="Y7" s="326" t="s">
        <v>48</v>
      </c>
      <c r="Z7" s="326" t="s">
        <v>48</v>
      </c>
      <c r="AA7" s="326" t="s">
        <v>48</v>
      </c>
      <c r="AB7" s="326" t="s">
        <v>48</v>
      </c>
      <c r="AC7" s="326" t="s">
        <v>123</v>
      </c>
      <c r="AD7" s="326" t="s">
        <v>123</v>
      </c>
    </row>
    <row r="9" spans="1:30" ht="34">
      <c r="A9" s="326" t="s">
        <v>2688</v>
      </c>
      <c r="B9" s="326" t="s">
        <v>41</v>
      </c>
      <c r="C9" s="326" t="s">
        <v>2692</v>
      </c>
      <c r="D9" s="326">
        <v>29879</v>
      </c>
      <c r="E9" s="326" t="s">
        <v>95</v>
      </c>
      <c r="F9" s="326" t="s">
        <v>2630</v>
      </c>
      <c r="G9" s="328">
        <v>18011215.460000001</v>
      </c>
      <c r="H9" s="327">
        <v>0</v>
      </c>
      <c r="I9" s="326" t="s">
        <v>51</v>
      </c>
      <c r="J9" s="328">
        <v>14516000.380000001</v>
      </c>
      <c r="K9" s="326" t="s">
        <v>64</v>
      </c>
      <c r="L9" s="326" t="s">
        <v>65</v>
      </c>
      <c r="M9" s="326" t="s">
        <v>2554</v>
      </c>
      <c r="N9" s="326" t="s">
        <v>45</v>
      </c>
      <c r="O9" s="326" t="s">
        <v>45</v>
      </c>
      <c r="P9" s="326" t="s">
        <v>45</v>
      </c>
      <c r="Q9" s="326" t="s">
        <v>45</v>
      </c>
      <c r="R9" s="326" t="s">
        <v>45</v>
      </c>
      <c r="S9" s="326" t="s">
        <v>45</v>
      </c>
      <c r="T9" s="326" t="s">
        <v>66</v>
      </c>
      <c r="U9" s="326" t="s">
        <v>67</v>
      </c>
      <c r="V9" s="326" t="s">
        <v>2555</v>
      </c>
      <c r="W9" s="326" t="s">
        <v>48</v>
      </c>
      <c r="X9" s="326" t="s">
        <v>48</v>
      </c>
      <c r="Y9" s="326" t="s">
        <v>48</v>
      </c>
      <c r="Z9" s="326" t="s">
        <v>48</v>
      </c>
      <c r="AA9" s="326" t="s">
        <v>48</v>
      </c>
      <c r="AB9" s="326" t="s">
        <v>48</v>
      </c>
      <c r="AC9" s="326" t="s">
        <v>123</v>
      </c>
      <c r="AD9" s="326" t="s">
        <v>123</v>
      </c>
    </row>
    <row r="10" spans="1:30" ht="34">
      <c r="A10" s="326" t="s">
        <v>2688</v>
      </c>
      <c r="B10" s="326" t="s">
        <v>41</v>
      </c>
      <c r="C10" s="326" t="s">
        <v>2692</v>
      </c>
      <c r="D10" s="326">
        <v>30053</v>
      </c>
      <c r="E10" s="326" t="s">
        <v>71</v>
      </c>
      <c r="F10" s="326" t="s">
        <v>2693</v>
      </c>
      <c r="G10" s="327">
        <v>0</v>
      </c>
      <c r="H10" s="328">
        <v>20995095.850000001</v>
      </c>
      <c r="I10" s="326" t="s">
        <v>42</v>
      </c>
      <c r="J10" s="328">
        <v>6479095.4699999997</v>
      </c>
      <c r="K10" s="326" t="s">
        <v>64</v>
      </c>
      <c r="L10" s="326" t="s">
        <v>65</v>
      </c>
      <c r="M10" s="326" t="s">
        <v>2554</v>
      </c>
      <c r="N10" s="326" t="s">
        <v>45</v>
      </c>
      <c r="O10" s="326" t="s">
        <v>45</v>
      </c>
      <c r="P10" s="326" t="s">
        <v>45</v>
      </c>
      <c r="Q10" s="326" t="s">
        <v>45</v>
      </c>
      <c r="R10" s="326" t="s">
        <v>45</v>
      </c>
      <c r="S10" s="326" t="s">
        <v>45</v>
      </c>
      <c r="T10" s="326" t="s">
        <v>66</v>
      </c>
      <c r="U10" s="326" t="s">
        <v>67</v>
      </c>
      <c r="V10" s="326" t="s">
        <v>2555</v>
      </c>
      <c r="W10" s="326" t="s">
        <v>48</v>
      </c>
      <c r="X10" s="326" t="s">
        <v>48</v>
      </c>
      <c r="Y10" s="326" t="s">
        <v>48</v>
      </c>
      <c r="Z10" s="326" t="s">
        <v>48</v>
      </c>
      <c r="AA10" s="326" t="s">
        <v>48</v>
      </c>
      <c r="AB10" s="326" t="s">
        <v>48</v>
      </c>
      <c r="AC10" s="326" t="s">
        <v>123</v>
      </c>
      <c r="AD10" s="326" t="s">
        <v>123</v>
      </c>
    </row>
    <row r="12" spans="1:30" ht="34">
      <c r="A12" s="326" t="s">
        <v>2762</v>
      </c>
      <c r="B12" s="326" t="s">
        <v>41</v>
      </c>
      <c r="C12" s="326" t="s">
        <v>2766</v>
      </c>
      <c r="D12" s="326">
        <v>33385</v>
      </c>
      <c r="E12" s="326" t="s">
        <v>95</v>
      </c>
      <c r="F12" s="326" t="s">
        <v>2693</v>
      </c>
      <c r="G12" s="328">
        <v>20995095.850000001</v>
      </c>
      <c r="H12" s="327">
        <v>0</v>
      </c>
      <c r="I12" s="326" t="s">
        <v>51</v>
      </c>
      <c r="J12" s="328">
        <v>14516000.380000001</v>
      </c>
      <c r="K12" s="326" t="s">
        <v>64</v>
      </c>
      <c r="L12" s="326" t="s">
        <v>65</v>
      </c>
      <c r="M12" s="326" t="s">
        <v>2554</v>
      </c>
      <c r="N12" s="326" t="s">
        <v>45</v>
      </c>
      <c r="O12" s="326" t="s">
        <v>45</v>
      </c>
      <c r="P12" s="326" t="s">
        <v>45</v>
      </c>
      <c r="Q12" s="326" t="s">
        <v>45</v>
      </c>
      <c r="R12" s="326" t="s">
        <v>45</v>
      </c>
      <c r="S12" s="326" t="s">
        <v>45</v>
      </c>
      <c r="T12" s="326" t="s">
        <v>66</v>
      </c>
      <c r="U12" s="326" t="s">
        <v>67</v>
      </c>
      <c r="V12" s="326" t="s">
        <v>2555</v>
      </c>
      <c r="W12" s="326" t="s">
        <v>48</v>
      </c>
      <c r="X12" s="326" t="s">
        <v>48</v>
      </c>
      <c r="Y12" s="326" t="s">
        <v>48</v>
      </c>
      <c r="Z12" s="326" t="s">
        <v>48</v>
      </c>
      <c r="AA12" s="326" t="s">
        <v>48</v>
      </c>
      <c r="AB12" s="326" t="s">
        <v>48</v>
      </c>
      <c r="AC12" s="326" t="s">
        <v>123</v>
      </c>
      <c r="AD12" s="326" t="s">
        <v>123</v>
      </c>
    </row>
    <row r="13" spans="1:30" ht="34">
      <c r="A13" s="326" t="s">
        <v>2762</v>
      </c>
      <c r="B13" s="326" t="s">
        <v>41</v>
      </c>
      <c r="C13" s="326" t="s">
        <v>2766</v>
      </c>
      <c r="D13" s="326">
        <v>33500</v>
      </c>
      <c r="E13" s="326" t="s">
        <v>71</v>
      </c>
      <c r="F13" s="326" t="s">
        <v>2767</v>
      </c>
      <c r="G13" s="327">
        <v>0</v>
      </c>
      <c r="H13" s="328">
        <v>23460914.129999999</v>
      </c>
      <c r="I13" s="326" t="s">
        <v>42</v>
      </c>
      <c r="J13" s="328">
        <v>8944913.75</v>
      </c>
      <c r="K13" s="326" t="s">
        <v>64</v>
      </c>
      <c r="L13" s="326" t="s">
        <v>65</v>
      </c>
      <c r="M13" s="326" t="s">
        <v>2554</v>
      </c>
      <c r="N13" s="326" t="s">
        <v>45</v>
      </c>
      <c r="O13" s="326" t="s">
        <v>45</v>
      </c>
      <c r="P13" s="326" t="s">
        <v>45</v>
      </c>
      <c r="Q13" s="326" t="s">
        <v>45</v>
      </c>
      <c r="R13" s="326" t="s">
        <v>45</v>
      </c>
      <c r="S13" s="326" t="s">
        <v>45</v>
      </c>
      <c r="T13" s="326" t="s">
        <v>66</v>
      </c>
      <c r="U13" s="326" t="s">
        <v>67</v>
      </c>
      <c r="V13" s="326" t="s">
        <v>2555</v>
      </c>
      <c r="W13" s="326" t="s">
        <v>48</v>
      </c>
      <c r="X13" s="326" t="s">
        <v>48</v>
      </c>
      <c r="Y13" s="326" t="s">
        <v>48</v>
      </c>
      <c r="Z13" s="326" t="s">
        <v>48</v>
      </c>
      <c r="AA13" s="326" t="s">
        <v>48</v>
      </c>
      <c r="AB13" s="326" t="s">
        <v>48</v>
      </c>
      <c r="AC13" s="326" t="s">
        <v>123</v>
      </c>
      <c r="AD13" s="326" t="s">
        <v>123</v>
      </c>
    </row>
    <row r="15" spans="1:30" ht="34">
      <c r="A15" s="326" t="s">
        <v>2853</v>
      </c>
      <c r="B15" s="326" t="s">
        <v>41</v>
      </c>
      <c r="C15" s="326" t="s">
        <v>2857</v>
      </c>
      <c r="D15" s="326">
        <v>34374</v>
      </c>
      <c r="E15" s="326" t="s">
        <v>353</v>
      </c>
      <c r="F15" s="326" t="s">
        <v>2858</v>
      </c>
      <c r="G15" s="328">
        <v>8944913.75</v>
      </c>
      <c r="H15" s="327">
        <v>0</v>
      </c>
      <c r="I15" s="326" t="s">
        <v>51</v>
      </c>
      <c r="J15" s="327">
        <v>0</v>
      </c>
      <c r="K15" s="326" t="s">
        <v>64</v>
      </c>
      <c r="L15" s="326" t="s">
        <v>65</v>
      </c>
      <c r="M15" s="326" t="s">
        <v>2554</v>
      </c>
      <c r="N15" s="326" t="s">
        <v>45</v>
      </c>
      <c r="O15" s="326" t="s">
        <v>45</v>
      </c>
      <c r="P15" s="326" t="s">
        <v>45</v>
      </c>
      <c r="Q15" s="326" t="s">
        <v>45</v>
      </c>
      <c r="R15" s="326" t="s">
        <v>45</v>
      </c>
      <c r="S15" s="326" t="s">
        <v>45</v>
      </c>
      <c r="T15" s="326" t="s">
        <v>66</v>
      </c>
      <c r="U15" s="326" t="s">
        <v>67</v>
      </c>
      <c r="V15" s="326" t="s">
        <v>2555</v>
      </c>
      <c r="W15" s="326" t="s">
        <v>48</v>
      </c>
      <c r="X15" s="326" t="s">
        <v>48</v>
      </c>
      <c r="Y15" s="326" t="s">
        <v>48</v>
      </c>
      <c r="Z15" s="326" t="s">
        <v>48</v>
      </c>
      <c r="AA15" s="326" t="s">
        <v>48</v>
      </c>
      <c r="AB15" s="326" t="s">
        <v>48</v>
      </c>
      <c r="AC15" s="326" t="s">
        <v>123</v>
      </c>
      <c r="AD15" s="326" t="s">
        <v>123</v>
      </c>
    </row>
    <row r="16" spans="1:30" ht="34">
      <c r="A16" s="326" t="s">
        <v>2853</v>
      </c>
      <c r="B16" s="326" t="s">
        <v>41</v>
      </c>
      <c r="C16" s="326" t="s">
        <v>2859</v>
      </c>
      <c r="D16" s="326">
        <v>37844</v>
      </c>
      <c r="E16" s="326" t="s">
        <v>95</v>
      </c>
      <c r="F16" s="326" t="s">
        <v>2767</v>
      </c>
      <c r="G16" s="328">
        <v>23460914.129999999</v>
      </c>
      <c r="H16" s="327">
        <v>0</v>
      </c>
      <c r="I16" s="326" t="s">
        <v>51</v>
      </c>
      <c r="J16" s="328">
        <v>23460914.129999999</v>
      </c>
      <c r="K16" s="326" t="s">
        <v>64</v>
      </c>
      <c r="L16" s="326" t="s">
        <v>65</v>
      </c>
      <c r="M16" s="326" t="s">
        <v>2554</v>
      </c>
      <c r="N16" s="326" t="s">
        <v>45</v>
      </c>
      <c r="O16" s="326" t="s">
        <v>45</v>
      </c>
      <c r="P16" s="326" t="s">
        <v>45</v>
      </c>
      <c r="Q16" s="326" t="s">
        <v>45</v>
      </c>
      <c r="R16" s="326" t="s">
        <v>45</v>
      </c>
      <c r="S16" s="326" t="s">
        <v>45</v>
      </c>
      <c r="T16" s="326" t="s">
        <v>66</v>
      </c>
      <c r="U16" s="326" t="s">
        <v>67</v>
      </c>
      <c r="V16" s="326" t="s">
        <v>2555</v>
      </c>
      <c r="W16" s="326" t="s">
        <v>48</v>
      </c>
      <c r="X16" s="326" t="s">
        <v>48</v>
      </c>
      <c r="Y16" s="326" t="s">
        <v>48</v>
      </c>
      <c r="Z16" s="326" t="s">
        <v>48</v>
      </c>
      <c r="AA16" s="326" t="s">
        <v>48</v>
      </c>
      <c r="AB16" s="326" t="s">
        <v>48</v>
      </c>
      <c r="AC16" s="326" t="s">
        <v>123</v>
      </c>
      <c r="AD16" s="326" t="s">
        <v>123</v>
      </c>
    </row>
    <row r="17" spans="1:30" ht="34">
      <c r="A17" s="326" t="s">
        <v>2853</v>
      </c>
      <c r="B17" s="326" t="s">
        <v>41</v>
      </c>
      <c r="C17" s="326" t="s">
        <v>2859</v>
      </c>
      <c r="D17" s="326">
        <v>37905</v>
      </c>
      <c r="E17" s="326" t="s">
        <v>71</v>
      </c>
      <c r="F17" s="326" t="s">
        <v>2860</v>
      </c>
      <c r="G17" s="327">
        <v>0</v>
      </c>
      <c r="H17" s="328">
        <v>26212561.890000001</v>
      </c>
      <c r="I17" s="326" t="s">
        <v>42</v>
      </c>
      <c r="J17" s="328">
        <v>2751647.76</v>
      </c>
      <c r="K17" s="326" t="s">
        <v>64</v>
      </c>
      <c r="L17" s="326" t="s">
        <v>65</v>
      </c>
      <c r="M17" s="326" t="s">
        <v>2554</v>
      </c>
      <c r="N17" s="326" t="s">
        <v>45</v>
      </c>
      <c r="O17" s="326" t="s">
        <v>45</v>
      </c>
      <c r="P17" s="326" t="s">
        <v>45</v>
      </c>
      <c r="Q17" s="326" t="s">
        <v>45</v>
      </c>
      <c r="R17" s="326" t="s">
        <v>45</v>
      </c>
      <c r="S17" s="326" t="s">
        <v>45</v>
      </c>
      <c r="T17" s="326" t="s">
        <v>66</v>
      </c>
      <c r="U17" s="326" t="s">
        <v>67</v>
      </c>
      <c r="V17" s="326" t="s">
        <v>2555</v>
      </c>
      <c r="W17" s="326" t="s">
        <v>48</v>
      </c>
      <c r="X17" s="326" t="s">
        <v>48</v>
      </c>
      <c r="Y17" s="326" t="s">
        <v>48</v>
      </c>
      <c r="Z17" s="326" t="s">
        <v>48</v>
      </c>
      <c r="AA17" s="326" t="s">
        <v>48</v>
      </c>
      <c r="AB17" s="326" t="s">
        <v>48</v>
      </c>
      <c r="AC17" s="326" t="s">
        <v>123</v>
      </c>
      <c r="AD17" s="326" t="s">
        <v>123</v>
      </c>
    </row>
    <row r="19" spans="1:30" ht="34">
      <c r="A19" s="326" t="s">
        <v>2939</v>
      </c>
      <c r="B19" s="326" t="s">
        <v>41</v>
      </c>
      <c r="C19" s="326" t="s">
        <v>2999</v>
      </c>
      <c r="D19" s="326">
        <v>41594</v>
      </c>
      <c r="E19" s="326" t="s">
        <v>71</v>
      </c>
      <c r="F19" s="326" t="s">
        <v>2860</v>
      </c>
      <c r="G19" s="328">
        <v>26212561.890000001</v>
      </c>
      <c r="H19" s="327">
        <v>0</v>
      </c>
      <c r="I19" s="326" t="s">
        <v>51</v>
      </c>
      <c r="J19" s="328">
        <v>23460914.129999999</v>
      </c>
      <c r="K19" s="326" t="s">
        <v>64</v>
      </c>
      <c r="L19" s="326" t="s">
        <v>65</v>
      </c>
      <c r="M19" s="326" t="s">
        <v>2554</v>
      </c>
      <c r="N19" s="326" t="s">
        <v>45</v>
      </c>
      <c r="O19" s="326" t="s">
        <v>45</v>
      </c>
      <c r="P19" s="326" t="s">
        <v>45</v>
      </c>
      <c r="Q19" s="326" t="s">
        <v>45</v>
      </c>
      <c r="R19" s="326" t="s">
        <v>45</v>
      </c>
      <c r="S19" s="326" t="s">
        <v>45</v>
      </c>
      <c r="T19" s="326" t="s">
        <v>66</v>
      </c>
      <c r="U19" s="326" t="s">
        <v>67</v>
      </c>
      <c r="V19" s="326" t="s">
        <v>2555</v>
      </c>
      <c r="W19" s="326" t="s">
        <v>48</v>
      </c>
      <c r="X19" s="326" t="s">
        <v>48</v>
      </c>
      <c r="Y19" s="326" t="s">
        <v>48</v>
      </c>
      <c r="Z19" s="326" t="s">
        <v>48</v>
      </c>
      <c r="AA19" s="326" t="s">
        <v>48</v>
      </c>
      <c r="AB19" s="326" t="s">
        <v>48</v>
      </c>
      <c r="AC19" s="326" t="s">
        <v>123</v>
      </c>
      <c r="AD19" s="326" t="s">
        <v>123</v>
      </c>
    </row>
    <row r="20" spans="1:30" ht="34">
      <c r="A20" s="326" t="s">
        <v>2939</v>
      </c>
      <c r="B20" s="326" t="s">
        <v>41</v>
      </c>
      <c r="C20" s="326" t="s">
        <v>2999</v>
      </c>
      <c r="D20" s="326">
        <v>41663</v>
      </c>
      <c r="E20" s="326" t="s">
        <v>123</v>
      </c>
      <c r="F20" s="326" t="s">
        <v>3000</v>
      </c>
      <c r="G20" s="327">
        <v>0</v>
      </c>
      <c r="H20" s="328">
        <v>29917200.800000001</v>
      </c>
      <c r="I20" s="326" t="s">
        <v>42</v>
      </c>
      <c r="J20" s="328">
        <v>6456286.6699999999</v>
      </c>
      <c r="K20" s="326" t="s">
        <v>64</v>
      </c>
      <c r="L20" s="326" t="s">
        <v>65</v>
      </c>
      <c r="M20" s="326" t="s">
        <v>2554</v>
      </c>
      <c r="N20" s="326" t="s">
        <v>45</v>
      </c>
      <c r="O20" s="326" t="s">
        <v>45</v>
      </c>
      <c r="P20" s="326" t="s">
        <v>45</v>
      </c>
      <c r="Q20" s="326" t="s">
        <v>45</v>
      </c>
      <c r="R20" s="326" t="s">
        <v>45</v>
      </c>
      <c r="S20" s="326" t="s">
        <v>45</v>
      </c>
      <c r="T20" s="326" t="s">
        <v>66</v>
      </c>
      <c r="U20" s="326" t="s">
        <v>67</v>
      </c>
      <c r="V20" s="326" t="s">
        <v>2555</v>
      </c>
      <c r="W20" s="326" t="s">
        <v>48</v>
      </c>
      <c r="X20" s="326" t="s">
        <v>48</v>
      </c>
      <c r="Y20" s="326" t="s">
        <v>48</v>
      </c>
      <c r="Z20" s="326" t="s">
        <v>48</v>
      </c>
      <c r="AA20" s="326" t="s">
        <v>48</v>
      </c>
      <c r="AB20" s="326" t="s">
        <v>48</v>
      </c>
      <c r="AC20" s="326" t="s">
        <v>123</v>
      </c>
      <c r="AD20" s="326" t="s">
        <v>123</v>
      </c>
    </row>
    <row r="22" spans="1:30" ht="34">
      <c r="A22" s="326" t="s">
        <v>3072</v>
      </c>
      <c r="B22" s="326" t="s">
        <v>41</v>
      </c>
      <c r="C22" s="326" t="s">
        <v>3077</v>
      </c>
      <c r="D22" s="326">
        <v>46911</v>
      </c>
      <c r="E22" s="326" t="s">
        <v>78</v>
      </c>
      <c r="F22" s="326" t="s">
        <v>3000</v>
      </c>
      <c r="G22" s="328">
        <v>29917200.800000001</v>
      </c>
      <c r="H22" s="327">
        <v>0</v>
      </c>
      <c r="I22" s="326" t="s">
        <v>51</v>
      </c>
      <c r="J22" s="328">
        <v>23460914.129999999</v>
      </c>
      <c r="K22" s="326" t="s">
        <v>64</v>
      </c>
      <c r="L22" s="326" t="s">
        <v>65</v>
      </c>
      <c r="M22" s="326" t="s">
        <v>2554</v>
      </c>
      <c r="N22" s="326" t="s">
        <v>45</v>
      </c>
      <c r="O22" s="326" t="s">
        <v>45</v>
      </c>
      <c r="P22" s="326" t="s">
        <v>45</v>
      </c>
      <c r="Q22" s="326" t="s">
        <v>45</v>
      </c>
      <c r="R22" s="326" t="s">
        <v>45</v>
      </c>
      <c r="S22" s="326" t="s">
        <v>45</v>
      </c>
      <c r="T22" s="326" t="s">
        <v>66</v>
      </c>
      <c r="U22" s="326" t="s">
        <v>67</v>
      </c>
      <c r="V22" s="326" t="s">
        <v>2555</v>
      </c>
      <c r="W22" s="326" t="s">
        <v>48</v>
      </c>
      <c r="X22" s="326" t="s">
        <v>48</v>
      </c>
      <c r="Y22" s="326" t="s">
        <v>48</v>
      </c>
      <c r="Z22" s="326" t="s">
        <v>48</v>
      </c>
      <c r="AA22" s="326" t="s">
        <v>48</v>
      </c>
      <c r="AB22" s="326" t="s">
        <v>48</v>
      </c>
      <c r="AC22" s="326" t="s">
        <v>123</v>
      </c>
      <c r="AD22" s="326" t="s">
        <v>123</v>
      </c>
    </row>
    <row r="23" spans="1:30" ht="34">
      <c r="A23" s="326" t="s">
        <v>3072</v>
      </c>
      <c r="B23" s="326" t="s">
        <v>41</v>
      </c>
      <c r="C23" s="326" t="s">
        <v>3077</v>
      </c>
      <c r="D23" s="326">
        <v>47007</v>
      </c>
      <c r="E23" s="326" t="s">
        <v>298</v>
      </c>
      <c r="F23" s="326" t="s">
        <v>3078</v>
      </c>
      <c r="G23" s="327">
        <v>0</v>
      </c>
      <c r="H23" s="328">
        <v>35543806.460000001</v>
      </c>
      <c r="I23" s="326" t="s">
        <v>42</v>
      </c>
      <c r="J23" s="328">
        <v>12082892.33</v>
      </c>
      <c r="K23" s="326" t="s">
        <v>64</v>
      </c>
      <c r="L23" s="326" t="s">
        <v>65</v>
      </c>
      <c r="M23" s="326" t="s">
        <v>2554</v>
      </c>
      <c r="N23" s="326" t="s">
        <v>45</v>
      </c>
      <c r="O23" s="326" t="s">
        <v>45</v>
      </c>
      <c r="P23" s="326" t="s">
        <v>45</v>
      </c>
      <c r="Q23" s="326" t="s">
        <v>45</v>
      </c>
      <c r="R23" s="326" t="s">
        <v>45</v>
      </c>
      <c r="S23" s="326" t="s">
        <v>45</v>
      </c>
      <c r="T23" s="326" t="s">
        <v>66</v>
      </c>
      <c r="U23" s="326" t="s">
        <v>67</v>
      </c>
      <c r="V23" s="326" t="s">
        <v>2555</v>
      </c>
      <c r="W23" s="326" t="s">
        <v>48</v>
      </c>
      <c r="X23" s="326" t="s">
        <v>48</v>
      </c>
      <c r="Y23" s="326" t="s">
        <v>48</v>
      </c>
      <c r="Z23" s="326" t="s">
        <v>48</v>
      </c>
      <c r="AA23" s="326" t="s">
        <v>48</v>
      </c>
      <c r="AB23" s="326" t="s">
        <v>48</v>
      </c>
      <c r="AC23" s="326" t="s">
        <v>123</v>
      </c>
      <c r="AD23" s="326" t="s">
        <v>123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D14"/>
  <sheetViews>
    <sheetView topLeftCell="A4" workbookViewId="0">
      <selection activeCell="L14" sqref="L14"/>
    </sheetView>
  </sheetViews>
  <sheetFormatPr defaultRowHeight="14.5"/>
  <cols>
    <col min="7" max="8" width="9.54296875" bestFit="1" customWidth="1"/>
    <col min="10" max="10" width="12.36328125" bestFit="1" customWidth="1"/>
  </cols>
  <sheetData>
    <row r="1" spans="1:30" ht="24">
      <c r="A1" s="54" t="s">
        <v>12</v>
      </c>
      <c r="B1" s="54" t="s">
        <v>13</v>
      </c>
      <c r="C1" s="54" t="s">
        <v>14</v>
      </c>
      <c r="D1" s="54" t="s">
        <v>15</v>
      </c>
      <c r="E1" s="54" t="s">
        <v>16</v>
      </c>
      <c r="F1" s="54" t="s">
        <v>17</v>
      </c>
      <c r="G1" s="54" t="s">
        <v>18</v>
      </c>
      <c r="H1" s="54" t="s">
        <v>19</v>
      </c>
      <c r="I1" s="54" t="s">
        <v>21</v>
      </c>
      <c r="J1" s="54" t="s">
        <v>22</v>
      </c>
      <c r="K1" s="54" t="s">
        <v>23</v>
      </c>
      <c r="L1" s="54" t="s">
        <v>24</v>
      </c>
      <c r="M1" s="54" t="s">
        <v>25</v>
      </c>
      <c r="N1" s="54" t="s">
        <v>26</v>
      </c>
      <c r="O1" s="54" t="s">
        <v>27</v>
      </c>
      <c r="P1" s="54" t="s">
        <v>28</v>
      </c>
      <c r="Q1" s="54" t="s">
        <v>29</v>
      </c>
      <c r="R1" s="54" t="s">
        <v>30</v>
      </c>
      <c r="S1" s="54" t="s">
        <v>31</v>
      </c>
      <c r="T1" s="54" t="s">
        <v>32</v>
      </c>
      <c r="U1" s="54" t="s">
        <v>33</v>
      </c>
      <c r="V1" s="54" t="s">
        <v>34</v>
      </c>
      <c r="W1" s="54" t="s">
        <v>35</v>
      </c>
      <c r="X1" s="54" t="s">
        <v>36</v>
      </c>
      <c r="Y1" s="54" t="s">
        <v>37</v>
      </c>
      <c r="Z1" s="54" t="s">
        <v>38</v>
      </c>
      <c r="AA1" s="54" t="s">
        <v>39</v>
      </c>
      <c r="AB1" s="54" t="s">
        <v>40</v>
      </c>
      <c r="AC1" s="54" t="s">
        <v>139</v>
      </c>
      <c r="AD1" s="54" t="s">
        <v>140</v>
      </c>
    </row>
    <row r="2" spans="1:30" ht="84">
      <c r="A2" s="33" t="s">
        <v>1278</v>
      </c>
      <c r="B2" s="33" t="s">
        <v>1287</v>
      </c>
      <c r="C2" s="33" t="s">
        <v>1288</v>
      </c>
      <c r="D2" s="33">
        <v>25625</v>
      </c>
      <c r="E2" s="33" t="s">
        <v>353</v>
      </c>
      <c r="F2" s="33" t="s">
        <v>1289</v>
      </c>
      <c r="G2" s="34">
        <v>300000</v>
      </c>
      <c r="H2" s="35">
        <v>0</v>
      </c>
      <c r="I2" s="33" t="s">
        <v>51</v>
      </c>
      <c r="J2" s="34">
        <v>300000</v>
      </c>
      <c r="K2" s="33" t="s">
        <v>43</v>
      </c>
      <c r="L2" s="33" t="s">
        <v>54</v>
      </c>
      <c r="M2" s="33" t="s">
        <v>142</v>
      </c>
      <c r="N2" s="33" t="s">
        <v>89</v>
      </c>
      <c r="O2" s="33" t="s">
        <v>45</v>
      </c>
      <c r="P2" s="33" t="s">
        <v>45</v>
      </c>
      <c r="Q2" s="33" t="s">
        <v>45</v>
      </c>
      <c r="R2" s="33" t="s">
        <v>45</v>
      </c>
      <c r="S2" s="33" t="s">
        <v>45</v>
      </c>
      <c r="T2" s="33" t="s">
        <v>46</v>
      </c>
      <c r="U2" s="33" t="s">
        <v>55</v>
      </c>
      <c r="V2" s="33" t="s">
        <v>144</v>
      </c>
      <c r="W2" s="33" t="s">
        <v>91</v>
      </c>
      <c r="X2" s="33" t="s">
        <v>48</v>
      </c>
      <c r="Y2" s="33" t="s">
        <v>48</v>
      </c>
      <c r="Z2" s="33" t="s">
        <v>48</v>
      </c>
      <c r="AA2" s="33" t="s">
        <v>48</v>
      </c>
      <c r="AB2" s="33" t="s">
        <v>48</v>
      </c>
      <c r="AC2" s="33" t="s">
        <v>123</v>
      </c>
      <c r="AD2" s="33" t="s">
        <v>123</v>
      </c>
    </row>
    <row r="3" spans="1:30" ht="84">
      <c r="A3" s="33" t="s">
        <v>1278</v>
      </c>
      <c r="B3" s="33" t="s">
        <v>1287</v>
      </c>
      <c r="C3" s="33" t="s">
        <v>1288</v>
      </c>
      <c r="D3" s="33">
        <v>25625</v>
      </c>
      <c r="E3" s="33" t="s">
        <v>353</v>
      </c>
      <c r="F3" s="33" t="s">
        <v>1289</v>
      </c>
      <c r="G3" s="35">
        <v>0</v>
      </c>
      <c r="H3" s="34">
        <v>300000</v>
      </c>
      <c r="I3" s="33" t="s">
        <v>42</v>
      </c>
      <c r="J3" s="34">
        <v>8648452.9399999995</v>
      </c>
      <c r="K3" s="33" t="s">
        <v>43</v>
      </c>
      <c r="L3" s="33" t="s">
        <v>976</v>
      </c>
      <c r="M3" s="33" t="s">
        <v>1290</v>
      </c>
      <c r="N3" s="33" t="s">
        <v>45</v>
      </c>
      <c r="O3" s="33" t="s">
        <v>45</v>
      </c>
      <c r="P3" s="33" t="s">
        <v>45</v>
      </c>
      <c r="Q3" s="33" t="s">
        <v>45</v>
      </c>
      <c r="R3" s="33" t="s">
        <v>45</v>
      </c>
      <c r="S3" s="33" t="s">
        <v>45</v>
      </c>
      <c r="T3" s="33" t="s">
        <v>46</v>
      </c>
      <c r="U3" s="33" t="s">
        <v>977</v>
      </c>
      <c r="V3" s="33" t="s">
        <v>1291</v>
      </c>
      <c r="W3" s="33" t="s">
        <v>48</v>
      </c>
      <c r="X3" s="33" t="s">
        <v>48</v>
      </c>
      <c r="Y3" s="33" t="s">
        <v>48</v>
      </c>
      <c r="Z3" s="33" t="s">
        <v>48</v>
      </c>
      <c r="AA3" s="33" t="s">
        <v>48</v>
      </c>
      <c r="AB3" s="33" t="s">
        <v>48</v>
      </c>
      <c r="AC3" s="33" t="s">
        <v>123</v>
      </c>
      <c r="AD3" s="33" t="s">
        <v>123</v>
      </c>
    </row>
    <row r="5" spans="1:30" ht="48">
      <c r="A5" s="33" t="s">
        <v>1313</v>
      </c>
      <c r="B5" s="33" t="s">
        <v>1287</v>
      </c>
      <c r="C5" s="33" t="s">
        <v>1325</v>
      </c>
      <c r="D5" s="33">
        <v>34106</v>
      </c>
      <c r="E5" s="33" t="s">
        <v>121</v>
      </c>
      <c r="F5" s="33" t="s">
        <v>45</v>
      </c>
      <c r="G5" s="35">
        <v>0</v>
      </c>
      <c r="H5" s="34">
        <v>89939.59</v>
      </c>
      <c r="I5" s="33" t="s">
        <v>42</v>
      </c>
      <c r="J5" s="34">
        <v>89939.59</v>
      </c>
      <c r="K5" s="33" t="s">
        <v>43</v>
      </c>
      <c r="L5" s="33" t="s">
        <v>54</v>
      </c>
      <c r="M5" s="33" t="s">
        <v>142</v>
      </c>
      <c r="N5" s="33" t="s">
        <v>45</v>
      </c>
      <c r="O5" s="33" t="s">
        <v>45</v>
      </c>
      <c r="P5" s="33" t="s">
        <v>45</v>
      </c>
      <c r="Q5" s="33" t="s">
        <v>45</v>
      </c>
      <c r="R5" s="33" t="s">
        <v>45</v>
      </c>
      <c r="S5" s="33" t="s">
        <v>45</v>
      </c>
      <c r="T5" s="33" t="s">
        <v>46</v>
      </c>
      <c r="U5" s="33" t="s">
        <v>55</v>
      </c>
      <c r="V5" s="33" t="s">
        <v>144</v>
      </c>
      <c r="W5" s="33" t="s">
        <v>48</v>
      </c>
      <c r="X5" s="33" t="s">
        <v>48</v>
      </c>
      <c r="Y5" s="33" t="s">
        <v>48</v>
      </c>
      <c r="Z5" s="33" t="s">
        <v>48</v>
      </c>
      <c r="AA5" s="33" t="s">
        <v>48</v>
      </c>
      <c r="AB5" s="33" t="s">
        <v>48</v>
      </c>
      <c r="AC5" s="33" t="s">
        <v>123</v>
      </c>
      <c r="AD5" s="33" t="s">
        <v>123</v>
      </c>
    </row>
    <row r="7" spans="1:30" ht="48">
      <c r="A7" s="33" t="s">
        <v>1328</v>
      </c>
      <c r="B7" s="33" t="s">
        <v>1287</v>
      </c>
      <c r="C7" s="33" t="s">
        <v>1354</v>
      </c>
      <c r="D7" s="33">
        <v>39751</v>
      </c>
      <c r="E7" s="33" t="s">
        <v>84</v>
      </c>
      <c r="F7" s="33" t="s">
        <v>1355</v>
      </c>
      <c r="G7" s="35">
        <v>0</v>
      </c>
      <c r="H7" s="34">
        <v>131295.96</v>
      </c>
      <c r="I7" s="33" t="s">
        <v>51</v>
      </c>
      <c r="J7" s="34">
        <v>168704.04</v>
      </c>
      <c r="K7" s="33" t="s">
        <v>43</v>
      </c>
      <c r="L7" s="33" t="s">
        <v>54</v>
      </c>
      <c r="M7" s="33" t="s">
        <v>142</v>
      </c>
      <c r="N7" s="33" t="s">
        <v>89</v>
      </c>
      <c r="O7" s="33" t="s">
        <v>45</v>
      </c>
      <c r="P7" s="33" t="s">
        <v>45</v>
      </c>
      <c r="Q7" s="33" t="s">
        <v>45</v>
      </c>
      <c r="R7" s="33" t="s">
        <v>45</v>
      </c>
      <c r="S7" s="33" t="s">
        <v>45</v>
      </c>
      <c r="T7" s="33" t="s">
        <v>46</v>
      </c>
      <c r="U7" s="33" t="s">
        <v>55</v>
      </c>
      <c r="V7" s="33" t="s">
        <v>144</v>
      </c>
      <c r="W7" s="33" t="s">
        <v>91</v>
      </c>
      <c r="X7" s="33" t="s">
        <v>48</v>
      </c>
      <c r="Y7" s="33" t="s">
        <v>48</v>
      </c>
      <c r="Z7" s="33" t="s">
        <v>48</v>
      </c>
      <c r="AA7" s="33" t="s">
        <v>48</v>
      </c>
      <c r="AB7" s="33" t="s">
        <v>48</v>
      </c>
      <c r="AC7" s="33" t="s">
        <v>123</v>
      </c>
      <c r="AD7" s="33" t="s">
        <v>123</v>
      </c>
    </row>
    <row r="9" spans="1:30" ht="48">
      <c r="A9" s="33" t="s">
        <v>1356</v>
      </c>
      <c r="B9" s="33" t="s">
        <v>1287</v>
      </c>
      <c r="C9" s="33" t="s">
        <v>1365</v>
      </c>
      <c r="D9" s="33">
        <v>2149</v>
      </c>
      <c r="E9" s="33" t="s">
        <v>84</v>
      </c>
      <c r="F9" s="33" t="s">
        <v>1366</v>
      </c>
      <c r="G9" s="35">
        <v>0</v>
      </c>
      <c r="H9" s="34">
        <v>35473.040000000001</v>
      </c>
      <c r="I9" s="33" t="s">
        <v>51</v>
      </c>
      <c r="J9" s="34">
        <v>133231</v>
      </c>
      <c r="K9" s="33" t="s">
        <v>43</v>
      </c>
      <c r="L9" s="33" t="s">
        <v>54</v>
      </c>
      <c r="M9" s="33" t="s">
        <v>142</v>
      </c>
      <c r="N9" s="33" t="s">
        <v>89</v>
      </c>
      <c r="O9" s="33" t="s">
        <v>45</v>
      </c>
      <c r="P9" s="33" t="s">
        <v>45</v>
      </c>
      <c r="Q9" s="33" t="s">
        <v>45</v>
      </c>
      <c r="R9" s="33" t="s">
        <v>45</v>
      </c>
      <c r="S9" s="33" t="s">
        <v>45</v>
      </c>
      <c r="T9" s="33" t="s">
        <v>46</v>
      </c>
      <c r="U9" s="33" t="s">
        <v>55</v>
      </c>
      <c r="V9" s="33" t="s">
        <v>144</v>
      </c>
      <c r="W9" s="33" t="s">
        <v>91</v>
      </c>
      <c r="X9" s="33" t="s">
        <v>48</v>
      </c>
      <c r="Y9" s="33" t="s">
        <v>48</v>
      </c>
      <c r="Z9" s="33" t="s">
        <v>48</v>
      </c>
      <c r="AA9" s="33" t="s">
        <v>48</v>
      </c>
      <c r="AB9" s="33" t="s">
        <v>48</v>
      </c>
      <c r="AC9" s="33" t="s">
        <v>123</v>
      </c>
      <c r="AD9" s="33" t="s">
        <v>123</v>
      </c>
    </row>
    <row r="11" spans="1:30" ht="60">
      <c r="A11" s="33" t="s">
        <v>1925</v>
      </c>
      <c r="B11" s="33" t="s">
        <v>1287</v>
      </c>
      <c r="C11" s="33" t="s">
        <v>1931</v>
      </c>
      <c r="D11" s="33">
        <v>35685</v>
      </c>
      <c r="E11" s="33" t="s">
        <v>353</v>
      </c>
      <c r="F11" s="33" t="s">
        <v>1988</v>
      </c>
      <c r="G11" s="34">
        <v>1674</v>
      </c>
      <c r="H11" s="35">
        <v>0</v>
      </c>
      <c r="I11" s="33" t="s">
        <v>51</v>
      </c>
      <c r="J11" s="34">
        <v>1674</v>
      </c>
      <c r="K11" s="33" t="s">
        <v>43</v>
      </c>
      <c r="L11" s="33" t="s">
        <v>1123</v>
      </c>
      <c r="M11" s="33" t="s">
        <v>1989</v>
      </c>
      <c r="N11" s="33" t="s">
        <v>45</v>
      </c>
      <c r="O11" s="33" t="s">
        <v>45</v>
      </c>
      <c r="P11" s="33" t="s">
        <v>45</v>
      </c>
      <c r="Q11" s="33" t="s">
        <v>45</v>
      </c>
      <c r="R11" s="33" t="s">
        <v>45</v>
      </c>
      <c r="S11" s="33" t="s">
        <v>45</v>
      </c>
      <c r="T11" s="33" t="s">
        <v>46</v>
      </c>
      <c r="U11" s="33" t="s">
        <v>1124</v>
      </c>
      <c r="V11" s="33" t="s">
        <v>1990</v>
      </c>
      <c r="W11" s="33" t="s">
        <v>48</v>
      </c>
      <c r="X11" s="33" t="s">
        <v>48</v>
      </c>
      <c r="Y11" s="33" t="s">
        <v>48</v>
      </c>
      <c r="Z11" s="33" t="s">
        <v>48</v>
      </c>
      <c r="AA11" s="33" t="s">
        <v>48</v>
      </c>
      <c r="AB11" s="33" t="s">
        <v>48</v>
      </c>
      <c r="AC11" s="33" t="s">
        <v>123</v>
      </c>
      <c r="AD11" s="33" t="s">
        <v>123</v>
      </c>
    </row>
    <row r="12" spans="1:30" ht="36">
      <c r="A12" s="33" t="s">
        <v>1925</v>
      </c>
      <c r="B12" s="33" t="s">
        <v>1287</v>
      </c>
      <c r="C12" s="33" t="s">
        <v>1931</v>
      </c>
      <c r="D12" s="33">
        <v>35685</v>
      </c>
      <c r="E12" s="33" t="s">
        <v>353</v>
      </c>
      <c r="F12" s="33" t="s">
        <v>1991</v>
      </c>
      <c r="G12" s="35">
        <v>0</v>
      </c>
      <c r="H12" s="34">
        <v>1674</v>
      </c>
      <c r="I12" s="33" t="s">
        <v>42</v>
      </c>
      <c r="J12" s="34">
        <v>10074784.84</v>
      </c>
      <c r="K12" s="33" t="s">
        <v>43</v>
      </c>
      <c r="L12" s="33" t="s">
        <v>976</v>
      </c>
      <c r="M12" s="33" t="s">
        <v>1290</v>
      </c>
      <c r="N12" s="33" t="s">
        <v>45</v>
      </c>
      <c r="O12" s="33" t="s">
        <v>45</v>
      </c>
      <c r="P12" s="33" t="s">
        <v>45</v>
      </c>
      <c r="Q12" s="33" t="s">
        <v>45</v>
      </c>
      <c r="R12" s="33" t="s">
        <v>45</v>
      </c>
      <c r="S12" s="33" t="s">
        <v>45</v>
      </c>
      <c r="T12" s="33" t="s">
        <v>46</v>
      </c>
      <c r="U12" s="33" t="s">
        <v>977</v>
      </c>
      <c r="V12" s="33" t="s">
        <v>1291</v>
      </c>
      <c r="W12" s="33" t="s">
        <v>48</v>
      </c>
      <c r="X12" s="33" t="s">
        <v>48</v>
      </c>
      <c r="Y12" s="33" t="s">
        <v>48</v>
      </c>
      <c r="Z12" s="33" t="s">
        <v>48</v>
      </c>
      <c r="AA12" s="33" t="s">
        <v>48</v>
      </c>
      <c r="AB12" s="33" t="s">
        <v>48</v>
      </c>
      <c r="AC12" s="33" t="s">
        <v>123</v>
      </c>
      <c r="AD12" s="33" t="s">
        <v>123</v>
      </c>
    </row>
    <row r="14" spans="1:30" ht="48">
      <c r="A14" s="33" t="s">
        <v>2083</v>
      </c>
      <c r="B14" s="33" t="s">
        <v>1287</v>
      </c>
      <c r="C14" s="33" t="s">
        <v>2190</v>
      </c>
      <c r="D14" s="33">
        <v>41050</v>
      </c>
      <c r="E14" s="33" t="s">
        <v>121</v>
      </c>
      <c r="F14" s="33" t="s">
        <v>2191</v>
      </c>
      <c r="G14" s="35">
        <v>0</v>
      </c>
      <c r="H14" s="34">
        <v>43291.41</v>
      </c>
      <c r="I14" s="33" t="s">
        <v>42</v>
      </c>
      <c r="J14" s="34">
        <v>133231</v>
      </c>
      <c r="K14" s="33" t="s">
        <v>43</v>
      </c>
      <c r="L14" s="33" t="s">
        <v>54</v>
      </c>
      <c r="M14" s="33" t="s">
        <v>142</v>
      </c>
      <c r="N14" s="33" t="s">
        <v>45</v>
      </c>
      <c r="O14" s="33" t="s">
        <v>45</v>
      </c>
      <c r="P14" s="33" t="s">
        <v>45</v>
      </c>
      <c r="Q14" s="33" t="s">
        <v>45</v>
      </c>
      <c r="R14" s="33" t="s">
        <v>45</v>
      </c>
      <c r="S14" s="33" t="s">
        <v>45</v>
      </c>
      <c r="T14" s="33" t="s">
        <v>46</v>
      </c>
      <c r="U14" s="33" t="s">
        <v>55</v>
      </c>
      <c r="V14" s="33" t="s">
        <v>144</v>
      </c>
      <c r="W14" s="33" t="s">
        <v>48</v>
      </c>
      <c r="X14" s="33" t="s">
        <v>48</v>
      </c>
      <c r="Y14" s="33" t="s">
        <v>48</v>
      </c>
      <c r="Z14" s="33" t="s">
        <v>48</v>
      </c>
      <c r="AA14" s="33" t="s">
        <v>48</v>
      </c>
      <c r="AB14" s="33" t="s">
        <v>48</v>
      </c>
      <c r="AC14" s="33" t="s">
        <v>123</v>
      </c>
      <c r="AD14" s="33" t="s">
        <v>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D3"/>
  <sheetViews>
    <sheetView workbookViewId="0">
      <selection activeCell="L2" sqref="L2:L3"/>
    </sheetView>
  </sheetViews>
  <sheetFormatPr defaultRowHeight="14.5"/>
  <sheetData>
    <row r="1" spans="1:30" ht="24">
      <c r="A1" s="54" t="s">
        <v>12</v>
      </c>
      <c r="B1" s="54" t="s">
        <v>13</v>
      </c>
      <c r="C1" s="54" t="s">
        <v>14</v>
      </c>
      <c r="D1" s="54" t="s">
        <v>15</v>
      </c>
      <c r="E1" s="54" t="s">
        <v>16</v>
      </c>
      <c r="F1" s="54" t="s">
        <v>17</v>
      </c>
      <c r="G1" s="54" t="s">
        <v>18</v>
      </c>
      <c r="H1" s="54" t="s">
        <v>19</v>
      </c>
      <c r="I1" s="54" t="s">
        <v>21</v>
      </c>
      <c r="J1" s="54" t="s">
        <v>22</v>
      </c>
      <c r="K1" s="54" t="s">
        <v>23</v>
      </c>
      <c r="L1" s="54" t="s">
        <v>24</v>
      </c>
      <c r="M1" s="54" t="s">
        <v>25</v>
      </c>
      <c r="N1" s="54" t="s">
        <v>26</v>
      </c>
      <c r="O1" s="54" t="s">
        <v>27</v>
      </c>
      <c r="P1" s="54" t="s">
        <v>28</v>
      </c>
      <c r="Q1" s="54" t="s">
        <v>29</v>
      </c>
      <c r="R1" s="54" t="s">
        <v>30</v>
      </c>
      <c r="S1" s="54" t="s">
        <v>31</v>
      </c>
      <c r="T1" s="54" t="s">
        <v>32</v>
      </c>
      <c r="U1" s="54" t="s">
        <v>33</v>
      </c>
      <c r="V1" s="54" t="s">
        <v>34</v>
      </c>
      <c r="W1" s="54" t="s">
        <v>35</v>
      </c>
      <c r="X1" s="54" t="s">
        <v>36</v>
      </c>
      <c r="Y1" s="54" t="s">
        <v>37</v>
      </c>
      <c r="Z1" s="54" t="s">
        <v>38</v>
      </c>
      <c r="AA1" s="54" t="s">
        <v>39</v>
      </c>
      <c r="AB1" s="54" t="s">
        <v>40</v>
      </c>
      <c r="AC1" s="54" t="s">
        <v>139</v>
      </c>
      <c r="AD1" s="54" t="s">
        <v>140</v>
      </c>
    </row>
    <row r="2" spans="1:30" ht="72">
      <c r="A2" s="33" t="s">
        <v>1487</v>
      </c>
      <c r="B2" s="33" t="s">
        <v>80</v>
      </c>
      <c r="C2" s="33" t="s">
        <v>1526</v>
      </c>
      <c r="D2" s="33">
        <v>17710</v>
      </c>
      <c r="E2" s="33" t="s">
        <v>95</v>
      </c>
      <c r="F2" s="33" t="s">
        <v>1527</v>
      </c>
      <c r="G2" s="34">
        <v>3500</v>
      </c>
      <c r="H2" s="35">
        <v>0</v>
      </c>
      <c r="I2" s="33" t="s">
        <v>51</v>
      </c>
      <c r="J2" s="34">
        <v>3500</v>
      </c>
      <c r="K2" s="33" t="s">
        <v>43</v>
      </c>
      <c r="L2" s="33" t="s">
        <v>44</v>
      </c>
      <c r="M2" s="33" t="s">
        <v>142</v>
      </c>
      <c r="N2" s="33" t="s">
        <v>45</v>
      </c>
      <c r="O2" s="33" t="s">
        <v>45</v>
      </c>
      <c r="P2" s="33" t="s">
        <v>45</v>
      </c>
      <c r="Q2" s="33" t="s">
        <v>45</v>
      </c>
      <c r="R2" s="33" t="s">
        <v>45</v>
      </c>
      <c r="S2" s="33" t="s">
        <v>45</v>
      </c>
      <c r="T2" s="33" t="s">
        <v>46</v>
      </c>
      <c r="U2" s="33" t="s">
        <v>1210</v>
      </c>
      <c r="V2" s="33" t="s">
        <v>144</v>
      </c>
      <c r="W2" s="33" t="s">
        <v>48</v>
      </c>
      <c r="X2" s="33" t="s">
        <v>48</v>
      </c>
      <c r="Y2" s="33" t="s">
        <v>48</v>
      </c>
      <c r="Z2" s="33" t="s">
        <v>48</v>
      </c>
      <c r="AA2" s="33" t="s">
        <v>48</v>
      </c>
      <c r="AB2" s="33" t="s">
        <v>48</v>
      </c>
      <c r="AC2" s="33" t="s">
        <v>123</v>
      </c>
      <c r="AD2" s="33" t="s">
        <v>123</v>
      </c>
    </row>
    <row r="3" spans="1:30" ht="60">
      <c r="A3" s="33" t="s">
        <v>1487</v>
      </c>
      <c r="B3" s="33" t="s">
        <v>80</v>
      </c>
      <c r="C3" s="33" t="s">
        <v>1528</v>
      </c>
      <c r="D3" s="33">
        <v>17052</v>
      </c>
      <c r="E3" s="33" t="s">
        <v>353</v>
      </c>
      <c r="F3" s="33" t="s">
        <v>1529</v>
      </c>
      <c r="G3" s="34">
        <v>2500</v>
      </c>
      <c r="H3" s="35">
        <v>0</v>
      </c>
      <c r="I3" s="33" t="s">
        <v>51</v>
      </c>
      <c r="J3" s="34">
        <v>2500</v>
      </c>
      <c r="K3" s="33" t="s">
        <v>148</v>
      </c>
      <c r="L3" s="33" t="s">
        <v>148</v>
      </c>
      <c r="M3" s="33" t="s">
        <v>142</v>
      </c>
      <c r="N3" s="33" t="s">
        <v>45</v>
      </c>
      <c r="O3" s="33" t="s">
        <v>45</v>
      </c>
      <c r="P3" s="33" t="s">
        <v>45</v>
      </c>
      <c r="Q3" s="33" t="s">
        <v>45</v>
      </c>
      <c r="R3" s="33" t="s">
        <v>45</v>
      </c>
      <c r="S3" s="33" t="s">
        <v>45</v>
      </c>
      <c r="T3" s="33" t="s">
        <v>204</v>
      </c>
      <c r="U3" s="33" t="s">
        <v>204</v>
      </c>
      <c r="V3" s="33" t="s">
        <v>144</v>
      </c>
      <c r="W3" s="33" t="s">
        <v>48</v>
      </c>
      <c r="X3" s="33" t="s">
        <v>48</v>
      </c>
      <c r="Y3" s="33" t="s">
        <v>48</v>
      </c>
      <c r="Z3" s="33" t="s">
        <v>48</v>
      </c>
      <c r="AA3" s="33" t="s">
        <v>48</v>
      </c>
      <c r="AB3" s="33" t="s">
        <v>48</v>
      </c>
      <c r="AC3" s="33" t="s">
        <v>123</v>
      </c>
      <c r="AD3" s="33" t="s">
        <v>123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"/>
  <sheetViews>
    <sheetView workbookViewId="0">
      <selection activeCell="P30" sqref="P30"/>
    </sheetView>
  </sheetViews>
  <sheetFormatPr defaultRowHeight="14.5"/>
  <cols>
    <col min="7" max="7" width="9.453125" bestFit="1" customWidth="1"/>
    <col min="10" max="10" width="9.453125" bestFit="1" customWidth="1"/>
  </cols>
  <sheetData>
    <row r="1" spans="1:30" ht="17">
      <c r="A1" s="331" t="s">
        <v>12</v>
      </c>
      <c r="B1" s="331" t="s">
        <v>13</v>
      </c>
      <c r="C1" s="331" t="s">
        <v>14</v>
      </c>
      <c r="D1" s="331" t="s">
        <v>15</v>
      </c>
      <c r="E1" s="331" t="s">
        <v>16</v>
      </c>
      <c r="F1" s="331" t="s">
        <v>17</v>
      </c>
      <c r="G1" s="331" t="s">
        <v>18</v>
      </c>
      <c r="H1" s="331" t="s">
        <v>19</v>
      </c>
      <c r="I1" s="331" t="s">
        <v>21</v>
      </c>
      <c r="J1" s="331" t="s">
        <v>22</v>
      </c>
      <c r="K1" s="331" t="s">
        <v>23</v>
      </c>
      <c r="L1" s="331" t="s">
        <v>24</v>
      </c>
      <c r="M1" s="331" t="s">
        <v>25</v>
      </c>
      <c r="N1" s="331" t="s">
        <v>26</v>
      </c>
      <c r="O1" s="331" t="s">
        <v>27</v>
      </c>
      <c r="P1" s="331" t="s">
        <v>28</v>
      </c>
      <c r="Q1" s="331" t="s">
        <v>29</v>
      </c>
      <c r="R1" s="331" t="s">
        <v>30</v>
      </c>
      <c r="S1" s="331" t="s">
        <v>31</v>
      </c>
      <c r="T1" s="331" t="s">
        <v>32</v>
      </c>
      <c r="U1" s="331" t="s">
        <v>33</v>
      </c>
      <c r="V1" s="331" t="s">
        <v>34</v>
      </c>
      <c r="W1" s="331" t="s">
        <v>35</v>
      </c>
      <c r="X1" s="331" t="s">
        <v>36</v>
      </c>
      <c r="Y1" s="331" t="s">
        <v>37</v>
      </c>
      <c r="Z1" s="331" t="s">
        <v>38</v>
      </c>
      <c r="AA1" s="331" t="s">
        <v>39</v>
      </c>
      <c r="AB1" s="331" t="s">
        <v>40</v>
      </c>
      <c r="AC1" s="331" t="s">
        <v>139</v>
      </c>
      <c r="AD1" s="331" t="s">
        <v>140</v>
      </c>
    </row>
    <row r="2" spans="1:30" ht="25.5">
      <c r="A2" s="326" t="s">
        <v>2545</v>
      </c>
      <c r="B2" s="326" t="s">
        <v>41</v>
      </c>
      <c r="C2" s="326" t="s">
        <v>2548</v>
      </c>
      <c r="D2" s="326">
        <v>22020</v>
      </c>
      <c r="E2" s="326" t="s">
        <v>628</v>
      </c>
      <c r="F2" s="326" t="s">
        <v>1929</v>
      </c>
      <c r="G2" s="328">
        <v>14516000.390000001</v>
      </c>
      <c r="H2" s="327">
        <v>0</v>
      </c>
      <c r="I2" s="326" t="s">
        <v>51</v>
      </c>
      <c r="J2" s="328">
        <v>14516000.390000001</v>
      </c>
      <c r="K2" s="326" t="s">
        <v>43</v>
      </c>
      <c r="L2" s="326" t="s">
        <v>49</v>
      </c>
      <c r="M2" s="326" t="s">
        <v>2563</v>
      </c>
      <c r="N2" s="326" t="s">
        <v>45</v>
      </c>
      <c r="O2" s="326" t="s">
        <v>45</v>
      </c>
      <c r="P2" s="326" t="s">
        <v>45</v>
      </c>
      <c r="Q2" s="326" t="s">
        <v>45</v>
      </c>
      <c r="R2" s="326" t="s">
        <v>45</v>
      </c>
      <c r="S2" s="326" t="s">
        <v>45</v>
      </c>
      <c r="T2" s="326" t="s">
        <v>46</v>
      </c>
      <c r="U2" s="326" t="s">
        <v>50</v>
      </c>
      <c r="V2" s="326" t="s">
        <v>2564</v>
      </c>
      <c r="W2" s="326" t="s">
        <v>48</v>
      </c>
      <c r="X2" s="326" t="s">
        <v>48</v>
      </c>
      <c r="Y2" s="326" t="s">
        <v>48</v>
      </c>
      <c r="Z2" s="326" t="s">
        <v>48</v>
      </c>
      <c r="AA2" s="326" t="s">
        <v>48</v>
      </c>
      <c r="AB2" s="326" t="s">
        <v>48</v>
      </c>
      <c r="AC2" s="326" t="s">
        <v>123</v>
      </c>
      <c r="AD2" s="326" t="s">
        <v>123</v>
      </c>
    </row>
    <row r="3" spans="1:30" ht="25.5">
      <c r="A3" s="326" t="s">
        <v>2545</v>
      </c>
      <c r="B3" s="326" t="s">
        <v>41</v>
      </c>
      <c r="C3" s="326" t="s">
        <v>2549</v>
      </c>
      <c r="D3" s="326">
        <v>22263</v>
      </c>
      <c r="E3" s="326" t="s">
        <v>127</v>
      </c>
      <c r="F3" s="326" t="s">
        <v>2550</v>
      </c>
      <c r="G3" s="327">
        <v>0</v>
      </c>
      <c r="H3" s="328">
        <v>7964555.3799999999</v>
      </c>
      <c r="I3" s="326" t="s">
        <v>51</v>
      </c>
      <c r="J3" s="328">
        <v>6551445.0099999998</v>
      </c>
      <c r="K3" s="326" t="s">
        <v>43</v>
      </c>
      <c r="L3" s="326" t="s">
        <v>49</v>
      </c>
      <c r="M3" s="326" t="s">
        <v>2563</v>
      </c>
      <c r="N3" s="326" t="s">
        <v>45</v>
      </c>
      <c r="O3" s="326" t="s">
        <v>45</v>
      </c>
      <c r="P3" s="326" t="s">
        <v>45</v>
      </c>
      <c r="Q3" s="326" t="s">
        <v>45</v>
      </c>
      <c r="R3" s="326" t="s">
        <v>45</v>
      </c>
      <c r="S3" s="326" t="s">
        <v>45</v>
      </c>
      <c r="T3" s="326" t="s">
        <v>46</v>
      </c>
      <c r="U3" s="326" t="s">
        <v>50</v>
      </c>
      <c r="V3" s="326" t="s">
        <v>2564</v>
      </c>
      <c r="W3" s="326" t="s">
        <v>48</v>
      </c>
      <c r="X3" s="326" t="s">
        <v>48</v>
      </c>
      <c r="Y3" s="326" t="s">
        <v>48</v>
      </c>
      <c r="Z3" s="326" t="s">
        <v>48</v>
      </c>
      <c r="AA3" s="326" t="s">
        <v>48</v>
      </c>
      <c r="AB3" s="326" t="s">
        <v>48</v>
      </c>
      <c r="AC3" s="326" t="s">
        <v>123</v>
      </c>
      <c r="AD3" s="326" t="s">
        <v>123</v>
      </c>
    </row>
    <row r="5" spans="1:30" ht="25.5">
      <c r="A5" s="326" t="s">
        <v>2619</v>
      </c>
      <c r="B5" s="326" t="s">
        <v>41</v>
      </c>
      <c r="C5" s="326" t="s">
        <v>2627</v>
      </c>
      <c r="D5" s="326">
        <v>22807</v>
      </c>
      <c r="E5" s="326" t="s">
        <v>110</v>
      </c>
      <c r="F5" s="326" t="s">
        <v>2628</v>
      </c>
      <c r="G5" s="327">
        <v>0</v>
      </c>
      <c r="H5" s="328">
        <v>6551445</v>
      </c>
      <c r="I5" s="326" t="s">
        <v>51</v>
      </c>
      <c r="J5" s="327">
        <v>0.01</v>
      </c>
      <c r="K5" s="326" t="s">
        <v>43</v>
      </c>
      <c r="L5" s="326" t="s">
        <v>49</v>
      </c>
      <c r="M5" s="326" t="s">
        <v>2563</v>
      </c>
      <c r="N5" s="326" t="s">
        <v>45</v>
      </c>
      <c r="O5" s="326" t="s">
        <v>45</v>
      </c>
      <c r="P5" s="326" t="s">
        <v>45</v>
      </c>
      <c r="Q5" s="326" t="s">
        <v>45</v>
      </c>
      <c r="R5" s="326" t="s">
        <v>45</v>
      </c>
      <c r="S5" s="326" t="s">
        <v>45</v>
      </c>
      <c r="T5" s="326" t="s">
        <v>46</v>
      </c>
      <c r="U5" s="326" t="s">
        <v>50</v>
      </c>
      <c r="V5" s="326" t="s">
        <v>2564</v>
      </c>
      <c r="W5" s="326" t="s">
        <v>48</v>
      </c>
      <c r="X5" s="326" t="s">
        <v>48</v>
      </c>
      <c r="Y5" s="326" t="s">
        <v>48</v>
      </c>
      <c r="Z5" s="326" t="s">
        <v>48</v>
      </c>
      <c r="AA5" s="326" t="s">
        <v>48</v>
      </c>
      <c r="AB5" s="326" t="s">
        <v>48</v>
      </c>
      <c r="AC5" s="326" t="s">
        <v>123</v>
      </c>
      <c r="AD5" s="326" t="s">
        <v>123</v>
      </c>
    </row>
    <row r="6" spans="1:30" ht="25.5">
      <c r="A6" s="326" t="s">
        <v>2619</v>
      </c>
      <c r="B6" s="326" t="s">
        <v>41</v>
      </c>
      <c r="C6" s="326" t="s">
        <v>2629</v>
      </c>
      <c r="D6" s="326">
        <v>26149</v>
      </c>
      <c r="E6" s="326" t="s">
        <v>101</v>
      </c>
      <c r="F6" s="326" t="s">
        <v>1929</v>
      </c>
      <c r="G6" s="327">
        <v>0</v>
      </c>
      <c r="H6" s="328">
        <v>14516000.390000001</v>
      </c>
      <c r="I6" s="326" t="s">
        <v>42</v>
      </c>
      <c r="J6" s="328">
        <v>14516000.380000001</v>
      </c>
      <c r="K6" s="326" t="s">
        <v>43</v>
      </c>
      <c r="L6" s="326" t="s">
        <v>49</v>
      </c>
      <c r="M6" s="326" t="s">
        <v>2563</v>
      </c>
      <c r="N6" s="326" t="s">
        <v>45</v>
      </c>
      <c r="O6" s="326" t="s">
        <v>45</v>
      </c>
      <c r="P6" s="326" t="s">
        <v>45</v>
      </c>
      <c r="Q6" s="326" t="s">
        <v>45</v>
      </c>
      <c r="R6" s="326" t="s">
        <v>45</v>
      </c>
      <c r="S6" s="326" t="s">
        <v>45</v>
      </c>
      <c r="T6" s="326" t="s">
        <v>46</v>
      </c>
      <c r="U6" s="326" t="s">
        <v>50</v>
      </c>
      <c r="V6" s="326" t="s">
        <v>2564</v>
      </c>
      <c r="W6" s="326" t="s">
        <v>48</v>
      </c>
      <c r="X6" s="326" t="s">
        <v>48</v>
      </c>
      <c r="Y6" s="326" t="s">
        <v>48</v>
      </c>
      <c r="Z6" s="326" t="s">
        <v>48</v>
      </c>
      <c r="AA6" s="326" t="s">
        <v>48</v>
      </c>
      <c r="AB6" s="326" t="s">
        <v>48</v>
      </c>
      <c r="AC6" s="326" t="s">
        <v>123</v>
      </c>
      <c r="AD6" s="326" t="s">
        <v>123</v>
      </c>
    </row>
    <row r="7" spans="1:30" ht="25.5">
      <c r="A7" s="326" t="s">
        <v>2619</v>
      </c>
      <c r="B7" s="326" t="s">
        <v>41</v>
      </c>
      <c r="C7" s="326" t="s">
        <v>2629</v>
      </c>
      <c r="D7" s="326">
        <v>26232</v>
      </c>
      <c r="E7" s="326" t="s">
        <v>113</v>
      </c>
      <c r="F7" s="326" t="s">
        <v>2630</v>
      </c>
      <c r="G7" s="328">
        <v>18011215.460000001</v>
      </c>
      <c r="H7" s="327">
        <v>0</v>
      </c>
      <c r="I7" s="326" t="s">
        <v>51</v>
      </c>
      <c r="J7" s="328">
        <v>3495215.08</v>
      </c>
      <c r="K7" s="326" t="s">
        <v>43</v>
      </c>
      <c r="L7" s="326" t="s">
        <v>49</v>
      </c>
      <c r="M7" s="326" t="s">
        <v>2563</v>
      </c>
      <c r="N7" s="326" t="s">
        <v>45</v>
      </c>
      <c r="O7" s="326" t="s">
        <v>45</v>
      </c>
      <c r="P7" s="326" t="s">
        <v>45</v>
      </c>
      <c r="Q7" s="326" t="s">
        <v>45</v>
      </c>
      <c r="R7" s="326" t="s">
        <v>45</v>
      </c>
      <c r="S7" s="326" t="s">
        <v>45</v>
      </c>
      <c r="T7" s="326" t="s">
        <v>46</v>
      </c>
      <c r="U7" s="326" t="s">
        <v>50</v>
      </c>
      <c r="V7" s="326" t="s">
        <v>2564</v>
      </c>
      <c r="W7" s="326" t="s">
        <v>48</v>
      </c>
      <c r="X7" s="326" t="s">
        <v>48</v>
      </c>
      <c r="Y7" s="326" t="s">
        <v>48</v>
      </c>
      <c r="Z7" s="326" t="s">
        <v>48</v>
      </c>
      <c r="AA7" s="326" t="s">
        <v>48</v>
      </c>
      <c r="AB7" s="326" t="s">
        <v>48</v>
      </c>
      <c r="AC7" s="326" t="s">
        <v>123</v>
      </c>
      <c r="AD7" s="326" t="s">
        <v>123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"/>
  <sheetViews>
    <sheetView workbookViewId="0">
      <selection activeCell="J17" sqref="J17"/>
    </sheetView>
  </sheetViews>
  <sheetFormatPr defaultRowHeight="14.5"/>
  <cols>
    <col min="1" max="2" width="13.1796875" bestFit="1" customWidth="1"/>
  </cols>
  <sheetData>
    <row r="1" spans="1:3">
      <c r="A1" s="20">
        <v>51227</v>
      </c>
      <c r="B1" s="20" t="s">
        <v>52</v>
      </c>
      <c r="C1" s="20"/>
    </row>
    <row r="2" spans="1:3">
      <c r="A2" s="97" t="e">
        <f>SUMMARY!#REF!+SUMMARY!#REF!+SUMMARY!#REF!</f>
        <v>#REF!</v>
      </c>
      <c r="B2" s="95" t="e">
        <f>SUMMARY!#REF!+SUMMARY!#REF!</f>
        <v>#REF!</v>
      </c>
      <c r="C2" s="20" t="s">
        <v>422</v>
      </c>
    </row>
    <row r="3" spans="1:3">
      <c r="A3" s="98">
        <v>3653885.91</v>
      </c>
      <c r="B3" s="96">
        <v>1250845.8999999999</v>
      </c>
      <c r="C3" s="20" t="s">
        <v>423</v>
      </c>
    </row>
    <row r="4" spans="1:3">
      <c r="A4" s="95" t="e">
        <f>A2-A3</f>
        <v>#REF!</v>
      </c>
      <c r="B4" s="97" t="e">
        <f>B2-B3</f>
        <v>#REF!</v>
      </c>
      <c r="C4" s="2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9"/>
  <sheetViews>
    <sheetView workbookViewId="0">
      <selection activeCell="J34" sqref="J34"/>
    </sheetView>
  </sheetViews>
  <sheetFormatPr defaultRowHeight="14.5"/>
  <cols>
    <col min="2" max="2" width="10.81640625" bestFit="1" customWidth="1"/>
    <col min="3" max="3" width="77.1796875" bestFit="1" customWidth="1"/>
  </cols>
  <sheetData>
    <row r="1" spans="1:6" s="125" customFormat="1">
      <c r="A1" s="159" t="s">
        <v>125</v>
      </c>
      <c r="B1" s="160">
        <v>43180</v>
      </c>
      <c r="C1" s="161" t="s">
        <v>126</v>
      </c>
      <c r="D1" s="161">
        <v>4200</v>
      </c>
      <c r="E1" s="159"/>
      <c r="F1" s="161"/>
    </row>
    <row r="2" spans="1:6" s="125" customFormat="1" hidden="1">
      <c r="A2" s="159" t="s">
        <v>171</v>
      </c>
      <c r="B2" s="160">
        <v>43326</v>
      </c>
      <c r="C2" s="161" t="s">
        <v>168</v>
      </c>
      <c r="D2" s="161">
        <v>5120</v>
      </c>
      <c r="E2" s="159">
        <v>4552</v>
      </c>
      <c r="F2" s="164">
        <f>D2-E2</f>
        <v>568</v>
      </c>
    </row>
    <row r="3" spans="1:6" s="125" customFormat="1">
      <c r="A3" s="162" t="s">
        <v>368</v>
      </c>
      <c r="B3" s="162" t="s">
        <v>369</v>
      </c>
      <c r="C3" s="162" t="s">
        <v>370</v>
      </c>
      <c r="D3" s="162">
        <v>4080</v>
      </c>
      <c r="E3" s="159"/>
      <c r="F3" s="161"/>
    </row>
    <row r="4" spans="1:6" s="125" customFormat="1">
      <c r="A4" s="162" t="s">
        <v>449</v>
      </c>
      <c r="B4" s="163" t="s">
        <v>450</v>
      </c>
      <c r="C4" s="163" t="s">
        <v>451</v>
      </c>
      <c r="D4" s="162">
        <v>5400</v>
      </c>
      <c r="E4" s="159"/>
      <c r="F4" s="161"/>
    </row>
    <row r="8" spans="1:6" s="125" customFormat="1">
      <c r="A8" s="159" t="s">
        <v>171</v>
      </c>
      <c r="B8" s="160">
        <v>43326</v>
      </c>
      <c r="C8" s="161" t="s">
        <v>168</v>
      </c>
      <c r="D8" s="161">
        <v>5120</v>
      </c>
      <c r="E8" s="159" t="s">
        <v>571</v>
      </c>
      <c r="F8" s="161"/>
    </row>
    <row r="9" spans="1:6" s="125" customFormat="1">
      <c r="A9" s="126" t="s">
        <v>889</v>
      </c>
      <c r="B9" s="126" t="s">
        <v>930</v>
      </c>
      <c r="C9" s="126" t="s">
        <v>934</v>
      </c>
      <c r="D9" s="124">
        <v>2840</v>
      </c>
      <c r="E9" s="126"/>
      <c r="F9" s="126"/>
    </row>
  </sheetData>
  <pageMargins left="0.7" right="0.7" top="0.75" bottom="0.75" header="0.3" footer="0.3"/>
  <pageSetup paperSize="1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3:C6"/>
  <sheetViews>
    <sheetView workbookViewId="0">
      <selection activeCell="C5" sqref="C5"/>
    </sheetView>
  </sheetViews>
  <sheetFormatPr defaultRowHeight="14.5"/>
  <cols>
    <col min="2" max="2" width="18.81640625" customWidth="1"/>
    <col min="3" max="3" width="23.1796875" bestFit="1" customWidth="1"/>
  </cols>
  <sheetData>
    <row r="3" spans="2:3">
      <c r="B3" s="180" t="s">
        <v>1401</v>
      </c>
      <c r="C3" s="180" t="s">
        <v>1403</v>
      </c>
    </row>
    <row r="4" spans="2:3">
      <c r="B4" t="s">
        <v>1402</v>
      </c>
      <c r="C4" t="s">
        <v>1404</v>
      </c>
    </row>
    <row r="5" spans="2:3">
      <c r="B5" t="s">
        <v>1413</v>
      </c>
      <c r="C5" t="s">
        <v>1405</v>
      </c>
    </row>
    <row r="6" spans="2:3">
      <c r="C6" t="s">
        <v>1406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SUMMARY</vt:lpstr>
      <vt:lpstr>CC BREAKDOWN</vt:lpstr>
      <vt:lpstr>BOCS - 7467-aud</vt:lpstr>
      <vt:lpstr>BOCS - 7467 no CC</vt:lpstr>
      <vt:lpstr>BOCS 8521 BREAKDOWN - AUD</vt:lpstr>
      <vt:lpstr>BOCAL - 8521</vt:lpstr>
      <vt:lpstr>BOCAL-8523</vt:lpstr>
      <vt:lpstr>BOCS - 7467 CNY</vt:lpstr>
      <vt:lpstr>BOCS - 7467 USD</vt:lpstr>
      <vt:lpstr>BOCS -7595</vt:lpstr>
      <vt:lpstr>Sheet5</vt:lpstr>
      <vt:lpstr>Sheet1</vt:lpstr>
      <vt:lpstr>参数（别删）</vt:lpstr>
      <vt:lpstr>SUMMARY!Print_Area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2025-02-07T04:25:27Z</dcterms:modified>
</cp:coreProperties>
</file>